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omments2.xml" ContentType="application/vnd.openxmlformats-officedocument.spreadsheetml.comments+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hidePivotFieldList="1" defaultThemeVersion="202300"/>
  <mc:AlternateContent xmlns:mc="http://schemas.openxmlformats.org/markup-compatibility/2006">
    <mc:Choice Requires="x15">
      <x15ac:absPath xmlns:x15ac="http://schemas.microsoft.com/office/spreadsheetml/2010/11/ac" url="M:\str-dgesip-dgri-a\Observatoire Emploi ESR\Travaux Laurent\open_data\v2 2026_02\"/>
    </mc:Choice>
  </mc:AlternateContent>
  <xr:revisionPtr revIDLastSave="0" documentId="13_ncr:1_{217119CC-7519-48B4-8E25-50DF120AF553}" xr6:coauthVersionLast="47" xr6:coauthVersionMax="47" xr10:uidLastSave="{00000000-0000-0000-0000-000000000000}"/>
  <bookViews>
    <workbookView xWindow="-120" yWindow="480" windowWidth="29040" windowHeight="15120" tabRatio="838" xr2:uid="{A99C64F0-CE98-4830-9E92-832B29C22332}"/>
  </bookViews>
  <sheets>
    <sheet name="Sommaire" sheetId="10" r:id="rId1"/>
    <sheet name="Base_Depart Etab secret" sheetId="1" r:id="rId2"/>
    <sheet name="Eff etab disc" sheetId="17" r:id="rId3"/>
    <sheet name="Retr etab disc" sheetId="16" r:id="rId4"/>
    <sheet name="Tau retr etab disc" sheetId="18" r:id="rId5"/>
    <sheet name="Type cumul" sheetId="7" r:id="rId6"/>
    <sheet name="Type disc cumul" sheetId="9" r:id="rId7"/>
    <sheet name="Depart annuel" sheetId="2" r:id="rId8"/>
    <sheet name="Depart disc annuel" sheetId="4" r:id="rId9"/>
    <sheet name="Liste etab_dif" sheetId="12" r:id="rId10"/>
    <sheet name="Liste" sheetId="13" r:id="rId11"/>
  </sheets>
  <definedNames>
    <definedName name="_xlnm._FilterDatabase" localSheetId="1" hidden="1">'Base_Depart Etab secret'!$B$4:$AF$4326</definedName>
    <definedName name="_xlnm._FilterDatabase" localSheetId="2" hidden="1">'Eff etab disc'!$Y$9:$AB$140</definedName>
    <definedName name="_xlnm._FilterDatabase" localSheetId="9" hidden="1">'Liste etab_dif'!$A$3:$K$134</definedName>
    <definedName name="_xlnm._FilterDatabase" localSheetId="3" hidden="1">'Retr etab disc'!$Z$9:$AB$140</definedName>
    <definedName name="_xlnm._FilterDatabase" localSheetId="4" hidden="1">'Tau retr etab disc'!$AA$9:$AB$140</definedName>
    <definedName name="_Hlk219131106" localSheetId="7">'Depart annuel'!$P$7</definedName>
    <definedName name="_Hlk219131106" localSheetId="5">'Type cumul'!$K$7</definedName>
    <definedName name="_Hlk226731445" localSheetId="7">'Depart annuel'!$U$1</definedName>
    <definedName name="_Hlk226731445" localSheetId="5">'Type cumul'!$P$1</definedName>
    <definedName name="_Hlk227159221" localSheetId="5">'Type cumul'!$A$5</definedName>
  </definedNames>
  <calcPr calcId="191029"/>
  <pivotCaches>
    <pivotCache cacheId="5" r:id="rId12"/>
    <pivotCache cacheId="6" r:id="rId13"/>
    <pivotCache cacheId="7"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B134" i="16" l="1"/>
  <c r="AB126" i="16"/>
  <c r="AB94" i="16"/>
  <c r="AB91" i="16"/>
  <c r="AB88" i="16"/>
  <c r="AB44" i="16"/>
  <c r="AB42" i="16"/>
  <c r="AB32" i="16"/>
  <c r="W140" i="18"/>
  <c r="V140" i="18"/>
  <c r="T140" i="18"/>
  <c r="S140" i="18"/>
  <c r="Q140" i="18"/>
  <c r="P140" i="18"/>
  <c r="O140" i="18"/>
  <c r="N140" i="18"/>
  <c r="M140" i="18"/>
  <c r="L140" i="18"/>
  <c r="K140" i="18"/>
  <c r="J140" i="18"/>
  <c r="H140" i="18"/>
  <c r="G140" i="18"/>
  <c r="F140" i="18"/>
  <c r="E140" i="18"/>
  <c r="D140" i="18"/>
  <c r="C140" i="18"/>
  <c r="Y139" i="18"/>
  <c r="X139" i="18"/>
  <c r="W139" i="18"/>
  <c r="V139" i="18"/>
  <c r="U139" i="18"/>
  <c r="P139" i="18"/>
  <c r="M139" i="18"/>
  <c r="L139" i="18"/>
  <c r="J139" i="18"/>
  <c r="F139" i="18"/>
  <c r="E139" i="18"/>
  <c r="D139" i="18"/>
  <c r="X138" i="18"/>
  <c r="W138" i="18"/>
  <c r="V138" i="18"/>
  <c r="U138" i="18"/>
  <c r="P138" i="18"/>
  <c r="N138" i="18"/>
  <c r="M138" i="18"/>
  <c r="L138" i="18"/>
  <c r="K138" i="18"/>
  <c r="J138" i="18"/>
  <c r="H138" i="18"/>
  <c r="E138" i="18"/>
  <c r="Y137" i="18"/>
  <c r="X137" i="18"/>
  <c r="W137" i="18"/>
  <c r="V137" i="18"/>
  <c r="U137" i="18"/>
  <c r="T137" i="18"/>
  <c r="Q137" i="18"/>
  <c r="P137" i="18"/>
  <c r="O137" i="18"/>
  <c r="N137" i="18"/>
  <c r="M137" i="18"/>
  <c r="L137" i="18"/>
  <c r="K137" i="18"/>
  <c r="J137" i="18"/>
  <c r="H137" i="18"/>
  <c r="G137" i="18"/>
  <c r="E137" i="18"/>
  <c r="D137" i="18"/>
  <c r="Y136" i="18"/>
  <c r="U136" i="18"/>
  <c r="P136" i="18"/>
  <c r="H136" i="18"/>
  <c r="G136" i="18"/>
  <c r="Y135" i="18"/>
  <c r="X135" i="18"/>
  <c r="U135" i="18"/>
  <c r="N135" i="18"/>
  <c r="L135" i="18"/>
  <c r="K135" i="18"/>
  <c r="J135" i="18"/>
  <c r="H135" i="18"/>
  <c r="E135" i="18"/>
  <c r="U134" i="18"/>
  <c r="P134" i="18"/>
  <c r="X133" i="18"/>
  <c r="U133" i="18"/>
  <c r="P133" i="18"/>
  <c r="W132" i="18"/>
  <c r="U132" i="18"/>
  <c r="P132" i="18"/>
  <c r="O132" i="18"/>
  <c r="N132" i="18"/>
  <c r="L132" i="18"/>
  <c r="K132" i="18"/>
  <c r="J132" i="18"/>
  <c r="H132" i="18"/>
  <c r="G132" i="18"/>
  <c r="F132" i="18"/>
  <c r="E132" i="18"/>
  <c r="D132" i="18"/>
  <c r="Y131" i="18"/>
  <c r="N131" i="18"/>
  <c r="M131" i="18"/>
  <c r="Y130" i="18"/>
  <c r="U130" i="18"/>
  <c r="P130" i="18"/>
  <c r="L130" i="18"/>
  <c r="G130" i="18"/>
  <c r="F130" i="18"/>
  <c r="E130" i="18"/>
  <c r="D130" i="18"/>
  <c r="X129" i="18"/>
  <c r="W129" i="18"/>
  <c r="U129" i="18"/>
  <c r="P129" i="18"/>
  <c r="M129" i="18"/>
  <c r="L129" i="18"/>
  <c r="H129" i="18"/>
  <c r="G129" i="18"/>
  <c r="F129" i="18"/>
  <c r="E129" i="18"/>
  <c r="D129" i="18"/>
  <c r="X128" i="18"/>
  <c r="W128" i="18"/>
  <c r="V128" i="18"/>
  <c r="T128" i="18"/>
  <c r="S128" i="18"/>
  <c r="R128" i="18"/>
  <c r="Q128" i="18"/>
  <c r="P128" i="18"/>
  <c r="O128" i="18"/>
  <c r="N128" i="18"/>
  <c r="M128" i="18"/>
  <c r="L128" i="18"/>
  <c r="K128" i="18"/>
  <c r="J128" i="18"/>
  <c r="G128" i="18"/>
  <c r="F128" i="18"/>
  <c r="E128" i="18"/>
  <c r="C128" i="18"/>
  <c r="Y127" i="18"/>
  <c r="X127" i="18"/>
  <c r="W127" i="18"/>
  <c r="V127" i="18"/>
  <c r="U127" i="18"/>
  <c r="P127" i="18"/>
  <c r="M127" i="18"/>
  <c r="L127" i="18"/>
  <c r="K127" i="18"/>
  <c r="U126" i="18"/>
  <c r="P126" i="18"/>
  <c r="L126" i="18"/>
  <c r="E126" i="18"/>
  <c r="Y125" i="18"/>
  <c r="W125" i="18"/>
  <c r="U125" i="18"/>
  <c r="P125" i="18"/>
  <c r="M125" i="18"/>
  <c r="L125" i="18"/>
  <c r="K125" i="18"/>
  <c r="J125" i="18"/>
  <c r="Y124" i="18"/>
  <c r="U124" i="18"/>
  <c r="H124" i="18"/>
  <c r="Y123" i="18"/>
  <c r="U123" i="18"/>
  <c r="M123" i="18"/>
  <c r="L123" i="18"/>
  <c r="J123" i="18"/>
  <c r="H123" i="18"/>
  <c r="F123" i="18"/>
  <c r="X122" i="18"/>
  <c r="U122" i="18"/>
  <c r="P122" i="18"/>
  <c r="N122" i="18"/>
  <c r="M122" i="18"/>
  <c r="L122" i="18"/>
  <c r="J122" i="18"/>
  <c r="Y121" i="18"/>
  <c r="X121" i="18"/>
  <c r="W121" i="18"/>
  <c r="U121" i="18"/>
  <c r="T121" i="18"/>
  <c r="S121" i="18"/>
  <c r="R121" i="18"/>
  <c r="Q121" i="18"/>
  <c r="P121" i="18"/>
  <c r="O121" i="18"/>
  <c r="M121" i="18"/>
  <c r="L121" i="18"/>
  <c r="J121" i="18"/>
  <c r="I121" i="18"/>
  <c r="H121" i="18"/>
  <c r="G121" i="18"/>
  <c r="F121" i="18"/>
  <c r="E121" i="18"/>
  <c r="D121" i="18"/>
  <c r="C121" i="18"/>
  <c r="X120" i="18"/>
  <c r="W120" i="18"/>
  <c r="V120" i="18"/>
  <c r="U120" i="18"/>
  <c r="P120" i="18"/>
  <c r="N120" i="18"/>
  <c r="L120" i="18"/>
  <c r="K120" i="18"/>
  <c r="J120" i="18"/>
  <c r="H120" i="18"/>
  <c r="G120" i="18"/>
  <c r="F120" i="18"/>
  <c r="E120" i="18"/>
  <c r="D120" i="18"/>
  <c r="Y119" i="18"/>
  <c r="U119" i="18"/>
  <c r="M119" i="18"/>
  <c r="H119" i="18"/>
  <c r="Y118" i="18"/>
  <c r="U118" i="18"/>
  <c r="P118" i="18"/>
  <c r="L118" i="18"/>
  <c r="H118" i="18"/>
  <c r="G118" i="18"/>
  <c r="F118" i="18"/>
  <c r="E118" i="18"/>
  <c r="D118" i="18"/>
  <c r="X117" i="18"/>
  <c r="W117" i="18"/>
  <c r="T117" i="18"/>
  <c r="S117" i="18"/>
  <c r="R117" i="18"/>
  <c r="Q117" i="18"/>
  <c r="P117" i="18"/>
  <c r="O117" i="18"/>
  <c r="N117" i="18"/>
  <c r="M117" i="18"/>
  <c r="L117" i="18"/>
  <c r="K117" i="18"/>
  <c r="I117" i="18"/>
  <c r="H117" i="18"/>
  <c r="E117" i="18"/>
  <c r="D117" i="18"/>
  <c r="X116" i="18"/>
  <c r="W116" i="18"/>
  <c r="V116" i="18"/>
  <c r="T116" i="18"/>
  <c r="R116" i="18"/>
  <c r="Q116" i="18"/>
  <c r="P116" i="18"/>
  <c r="O116" i="18"/>
  <c r="N116" i="18"/>
  <c r="M116" i="18"/>
  <c r="L116" i="18"/>
  <c r="K116" i="18"/>
  <c r="J116" i="18"/>
  <c r="H116" i="18"/>
  <c r="G116" i="18"/>
  <c r="E116" i="18"/>
  <c r="D116" i="18"/>
  <c r="Y115" i="18"/>
  <c r="X115" i="18"/>
  <c r="W115" i="18"/>
  <c r="V115" i="18"/>
  <c r="U115" i="18"/>
  <c r="P115" i="18"/>
  <c r="O115" i="18"/>
  <c r="M115" i="18"/>
  <c r="L115" i="18"/>
  <c r="K115" i="18"/>
  <c r="J115" i="18"/>
  <c r="F115" i="18"/>
  <c r="E115" i="18"/>
  <c r="D115" i="18"/>
  <c r="Y114" i="18"/>
  <c r="U114" i="18"/>
  <c r="P114" i="18"/>
  <c r="H114" i="18"/>
  <c r="D114" i="18"/>
  <c r="Y113" i="18"/>
  <c r="W113" i="18"/>
  <c r="U113" i="18"/>
  <c r="P113" i="18"/>
  <c r="N113" i="18"/>
  <c r="M113" i="18"/>
  <c r="L113" i="18"/>
  <c r="K113" i="18"/>
  <c r="Y112" i="18"/>
  <c r="X112" i="18"/>
  <c r="U112" i="18"/>
  <c r="P112" i="18"/>
  <c r="M112" i="18"/>
  <c r="L112" i="18"/>
  <c r="G112" i="18"/>
  <c r="U111" i="18"/>
  <c r="K111" i="18"/>
  <c r="W110" i="18"/>
  <c r="U110" i="18"/>
  <c r="P110" i="18"/>
  <c r="M110" i="18"/>
  <c r="U109" i="18"/>
  <c r="P109" i="18"/>
  <c r="H109" i="18"/>
  <c r="E109" i="18"/>
  <c r="U108" i="18"/>
  <c r="P108" i="18"/>
  <c r="N108" i="18"/>
  <c r="L108" i="18"/>
  <c r="Y107" i="18"/>
  <c r="W107" i="18"/>
  <c r="V107" i="18"/>
  <c r="T107" i="18"/>
  <c r="Q107" i="18"/>
  <c r="O107" i="18"/>
  <c r="N107" i="18"/>
  <c r="M107" i="18"/>
  <c r="K107" i="18"/>
  <c r="J107" i="18"/>
  <c r="H107" i="18"/>
  <c r="G107" i="18"/>
  <c r="F107" i="18"/>
  <c r="E107" i="18"/>
  <c r="D107" i="18"/>
  <c r="Y106" i="18"/>
  <c r="X106" i="18"/>
  <c r="V106" i="18"/>
  <c r="U106" i="18"/>
  <c r="P106" i="18"/>
  <c r="L106" i="18"/>
  <c r="J106" i="18"/>
  <c r="F106" i="18"/>
  <c r="E106" i="18"/>
  <c r="D106" i="18"/>
  <c r="Y105" i="18"/>
  <c r="X105" i="18"/>
  <c r="W105" i="18"/>
  <c r="U105" i="18"/>
  <c r="T105" i="18"/>
  <c r="Q105" i="18"/>
  <c r="P105" i="18"/>
  <c r="O105" i="18"/>
  <c r="N105" i="18"/>
  <c r="M105" i="18"/>
  <c r="L105" i="18"/>
  <c r="K105" i="18"/>
  <c r="I105" i="18"/>
  <c r="H105" i="18"/>
  <c r="G105" i="18"/>
  <c r="F105" i="18"/>
  <c r="E105" i="18"/>
  <c r="D105" i="18"/>
  <c r="Y104" i="18"/>
  <c r="X104" i="18"/>
  <c r="W104" i="18"/>
  <c r="V104" i="18"/>
  <c r="P104" i="18"/>
  <c r="O104" i="18"/>
  <c r="N104" i="18"/>
  <c r="M104" i="18"/>
  <c r="L104" i="18"/>
  <c r="K104" i="18"/>
  <c r="J104" i="18"/>
  <c r="H104" i="18"/>
  <c r="E104" i="18"/>
  <c r="D104" i="18"/>
  <c r="Y103" i="18"/>
  <c r="U103" i="18"/>
  <c r="P103" i="18"/>
  <c r="M103" i="18"/>
  <c r="W102" i="18"/>
  <c r="U102" i="18"/>
  <c r="P102" i="18"/>
  <c r="H102" i="18"/>
  <c r="F102" i="18"/>
  <c r="E102" i="18"/>
  <c r="Y101" i="18"/>
  <c r="W101" i="18"/>
  <c r="U101" i="18"/>
  <c r="P101" i="18"/>
  <c r="L101" i="18"/>
  <c r="E101" i="18"/>
  <c r="D101" i="18"/>
  <c r="Y100" i="18"/>
  <c r="W100" i="18"/>
  <c r="U100" i="18"/>
  <c r="P100" i="18"/>
  <c r="L100" i="18"/>
  <c r="H100" i="18"/>
  <c r="D100" i="18"/>
  <c r="X99" i="18"/>
  <c r="V99" i="18"/>
  <c r="U99" i="18"/>
  <c r="T99" i="18"/>
  <c r="S99" i="18"/>
  <c r="R99" i="18"/>
  <c r="Q99" i="18"/>
  <c r="O99" i="18"/>
  <c r="N99" i="18"/>
  <c r="L99" i="18"/>
  <c r="K99" i="18"/>
  <c r="J99" i="18"/>
  <c r="I99" i="18"/>
  <c r="H99" i="18"/>
  <c r="G99" i="18"/>
  <c r="F99" i="18"/>
  <c r="E99" i="18"/>
  <c r="W98" i="18"/>
  <c r="U98" i="18"/>
  <c r="P98" i="18"/>
  <c r="H98" i="18"/>
  <c r="G98" i="18"/>
  <c r="F98" i="18"/>
  <c r="E98" i="18"/>
  <c r="D98" i="18"/>
  <c r="X97" i="18"/>
  <c r="W97" i="18"/>
  <c r="U97" i="18"/>
  <c r="Q97" i="18"/>
  <c r="P97" i="18"/>
  <c r="O97" i="18"/>
  <c r="M97" i="18"/>
  <c r="L97" i="18"/>
  <c r="J97" i="18"/>
  <c r="I97" i="18"/>
  <c r="H97" i="18"/>
  <c r="G97" i="18"/>
  <c r="F97" i="18"/>
  <c r="C97" i="18"/>
  <c r="W96" i="18"/>
  <c r="U96" i="18"/>
  <c r="P96" i="18"/>
  <c r="H96" i="18"/>
  <c r="E96" i="18"/>
  <c r="D96" i="18"/>
  <c r="P95" i="18"/>
  <c r="O95" i="18"/>
  <c r="C95" i="18"/>
  <c r="U94" i="18"/>
  <c r="P94" i="18"/>
  <c r="C94" i="18"/>
  <c r="U93" i="18"/>
  <c r="P93" i="18"/>
  <c r="H93" i="18"/>
  <c r="F93" i="18"/>
  <c r="D93" i="18"/>
  <c r="P92" i="18"/>
  <c r="O92" i="18"/>
  <c r="C92" i="18"/>
  <c r="U91" i="18"/>
  <c r="P91" i="18"/>
  <c r="E91" i="18"/>
  <c r="U90" i="18"/>
  <c r="C90" i="18"/>
  <c r="Y89" i="18"/>
  <c r="W89" i="18"/>
  <c r="U89" i="18"/>
  <c r="P89" i="18"/>
  <c r="N89" i="18"/>
  <c r="L89" i="18"/>
  <c r="K89" i="18"/>
  <c r="J89" i="18"/>
  <c r="H89" i="18"/>
  <c r="U88" i="18"/>
  <c r="P88" i="18"/>
  <c r="M88" i="18"/>
  <c r="K88" i="18"/>
  <c r="U87" i="18"/>
  <c r="C87" i="18"/>
  <c r="U86" i="18"/>
  <c r="P86" i="18"/>
  <c r="U85" i="18"/>
  <c r="P85" i="18"/>
  <c r="C85" i="18"/>
  <c r="V84" i="18"/>
  <c r="U84" i="18"/>
  <c r="P84" i="18"/>
  <c r="O84" i="18"/>
  <c r="N84" i="18"/>
  <c r="L84" i="18"/>
  <c r="K84" i="18"/>
  <c r="H84" i="18"/>
  <c r="G84" i="18"/>
  <c r="E84" i="18"/>
  <c r="D84" i="18"/>
  <c r="C84" i="18"/>
  <c r="U83" i="18"/>
  <c r="C83" i="18"/>
  <c r="Y82" i="18"/>
  <c r="X82" i="18"/>
  <c r="U82" i="18"/>
  <c r="P82" i="18"/>
  <c r="M82" i="18"/>
  <c r="L82" i="18"/>
  <c r="Y81" i="18"/>
  <c r="X81" i="18"/>
  <c r="W81" i="18"/>
  <c r="V81" i="18"/>
  <c r="U81" i="18"/>
  <c r="T81" i="18"/>
  <c r="Q81" i="18"/>
  <c r="P81" i="18"/>
  <c r="O81" i="18"/>
  <c r="N81" i="18"/>
  <c r="M81" i="18"/>
  <c r="L81" i="18"/>
  <c r="K81" i="18"/>
  <c r="J81" i="18"/>
  <c r="H81" i="18"/>
  <c r="G81" i="18"/>
  <c r="F81" i="18"/>
  <c r="E81" i="18"/>
  <c r="D81" i="18"/>
  <c r="X80" i="18"/>
  <c r="W80" i="18"/>
  <c r="V80" i="18"/>
  <c r="T80" i="18"/>
  <c r="Q80" i="18"/>
  <c r="P80" i="18"/>
  <c r="O80" i="18"/>
  <c r="N80" i="18"/>
  <c r="M80" i="18"/>
  <c r="L80" i="18"/>
  <c r="K80" i="18"/>
  <c r="J80" i="18"/>
  <c r="H80" i="18"/>
  <c r="G80" i="18"/>
  <c r="F80" i="18"/>
  <c r="E80" i="18"/>
  <c r="D80" i="18"/>
  <c r="Y79" i="18"/>
  <c r="X79" i="18"/>
  <c r="U79" i="18"/>
  <c r="P79" i="18"/>
  <c r="M79" i="18"/>
  <c r="L79" i="18"/>
  <c r="X78" i="18"/>
  <c r="W78" i="18"/>
  <c r="V78" i="18"/>
  <c r="U78" i="18"/>
  <c r="P78" i="18"/>
  <c r="L78" i="18"/>
  <c r="J78" i="18"/>
  <c r="H78" i="18"/>
  <c r="F78" i="18"/>
  <c r="E78" i="18"/>
  <c r="X77" i="18"/>
  <c r="W77" i="18"/>
  <c r="V77" i="18"/>
  <c r="U77" i="18"/>
  <c r="P77" i="18"/>
  <c r="M77" i="18"/>
  <c r="L77" i="18"/>
  <c r="K77" i="18"/>
  <c r="J77" i="18"/>
  <c r="H77" i="18"/>
  <c r="G77" i="18"/>
  <c r="F77" i="18"/>
  <c r="E77" i="18"/>
  <c r="D77" i="18"/>
  <c r="Y76" i="18"/>
  <c r="X76" i="18"/>
  <c r="W76" i="18"/>
  <c r="V76" i="18"/>
  <c r="U76" i="18"/>
  <c r="T76" i="18"/>
  <c r="Q76" i="18"/>
  <c r="P76" i="18"/>
  <c r="O76" i="18"/>
  <c r="N76" i="18"/>
  <c r="M76" i="18"/>
  <c r="L76" i="18"/>
  <c r="K76" i="18"/>
  <c r="J76" i="18"/>
  <c r="I76" i="18"/>
  <c r="H76" i="18"/>
  <c r="G76" i="18"/>
  <c r="F76" i="18"/>
  <c r="D76" i="18"/>
  <c r="X75" i="18"/>
  <c r="V75" i="18"/>
  <c r="U75" i="18"/>
  <c r="Q75" i="18"/>
  <c r="P75" i="18"/>
  <c r="N75" i="18"/>
  <c r="M75" i="18"/>
  <c r="L75" i="18"/>
  <c r="K75" i="18"/>
  <c r="J75" i="18"/>
  <c r="I75" i="18"/>
  <c r="H75" i="18"/>
  <c r="G75" i="18"/>
  <c r="F75" i="18"/>
  <c r="E75" i="18"/>
  <c r="X74" i="18"/>
  <c r="U74" i="18"/>
  <c r="P74" i="18"/>
  <c r="M74" i="18"/>
  <c r="L74" i="18"/>
  <c r="K74" i="18"/>
  <c r="Y73" i="18"/>
  <c r="U73" i="18"/>
  <c r="P73" i="18"/>
  <c r="M73" i="18"/>
  <c r="L73" i="18"/>
  <c r="Y72" i="18"/>
  <c r="X72" i="18"/>
  <c r="W72" i="18"/>
  <c r="V72" i="18"/>
  <c r="U72" i="18"/>
  <c r="P72" i="18"/>
  <c r="O72" i="18"/>
  <c r="M72" i="18"/>
  <c r="L72" i="18"/>
  <c r="K72" i="18"/>
  <c r="J72" i="18"/>
  <c r="G72" i="18"/>
  <c r="F72" i="18"/>
  <c r="E72" i="18"/>
  <c r="D72" i="18"/>
  <c r="Y71" i="18"/>
  <c r="X71" i="18"/>
  <c r="W71" i="18"/>
  <c r="V71" i="18"/>
  <c r="U71" i="18"/>
  <c r="T71" i="18"/>
  <c r="R71" i="18"/>
  <c r="Q71" i="18"/>
  <c r="O71" i="18"/>
  <c r="N71" i="18"/>
  <c r="M71" i="18"/>
  <c r="L71" i="18"/>
  <c r="K71" i="18"/>
  <c r="J71" i="18"/>
  <c r="H71" i="18"/>
  <c r="G71" i="18"/>
  <c r="F71" i="18"/>
  <c r="E71" i="18"/>
  <c r="D71" i="18"/>
  <c r="U70" i="18"/>
  <c r="P70" i="18"/>
  <c r="C70" i="18"/>
  <c r="X69" i="18"/>
  <c r="W69" i="18"/>
  <c r="U69" i="18"/>
  <c r="T69" i="18"/>
  <c r="S69" i="18"/>
  <c r="Q69" i="18"/>
  <c r="P69" i="18"/>
  <c r="N69" i="18"/>
  <c r="M69" i="18"/>
  <c r="L69" i="18"/>
  <c r="K69" i="18"/>
  <c r="J69" i="18"/>
  <c r="I69" i="18"/>
  <c r="H69" i="18"/>
  <c r="F69" i="18"/>
  <c r="E69" i="18"/>
  <c r="D69" i="18"/>
  <c r="X68" i="18"/>
  <c r="W68" i="18"/>
  <c r="V68" i="18"/>
  <c r="U68" i="18"/>
  <c r="T68" i="18"/>
  <c r="S68" i="18"/>
  <c r="Q68" i="18"/>
  <c r="P68" i="18"/>
  <c r="N68" i="18"/>
  <c r="M68" i="18"/>
  <c r="L68" i="18"/>
  <c r="K68" i="18"/>
  <c r="J68" i="18"/>
  <c r="I68" i="18"/>
  <c r="H68" i="18"/>
  <c r="G68" i="18"/>
  <c r="E68" i="18"/>
  <c r="D68" i="18"/>
  <c r="Y67" i="18"/>
  <c r="X67" i="18"/>
  <c r="W67" i="18"/>
  <c r="V67" i="18"/>
  <c r="U67" i="18"/>
  <c r="P67" i="18"/>
  <c r="O67" i="18"/>
  <c r="N67" i="18"/>
  <c r="M67" i="18"/>
  <c r="L67" i="18"/>
  <c r="K67" i="18"/>
  <c r="J67" i="18"/>
  <c r="H67" i="18"/>
  <c r="G67" i="18"/>
  <c r="F67" i="18"/>
  <c r="D67" i="18"/>
  <c r="Y66" i="18"/>
  <c r="U66" i="18"/>
  <c r="M66" i="18"/>
  <c r="X65" i="18"/>
  <c r="W65" i="18"/>
  <c r="V65" i="18"/>
  <c r="U65" i="18"/>
  <c r="T65" i="18"/>
  <c r="S65" i="18"/>
  <c r="R65" i="18"/>
  <c r="Q65" i="18"/>
  <c r="P65" i="18"/>
  <c r="O65" i="18"/>
  <c r="N65" i="18"/>
  <c r="M65" i="18"/>
  <c r="L65" i="18"/>
  <c r="K65" i="18"/>
  <c r="J65" i="18"/>
  <c r="I65" i="18"/>
  <c r="H65" i="18"/>
  <c r="G65" i="18"/>
  <c r="F65" i="18"/>
  <c r="E65" i="18"/>
  <c r="D65" i="18"/>
  <c r="Y64" i="18"/>
  <c r="W64" i="18"/>
  <c r="U64" i="18"/>
  <c r="P64" i="18"/>
  <c r="L64" i="18"/>
  <c r="J64" i="18"/>
  <c r="H64" i="18"/>
  <c r="G64" i="18"/>
  <c r="F64" i="18"/>
  <c r="E64" i="18"/>
  <c r="D64" i="18"/>
  <c r="Y63" i="18"/>
  <c r="X63" i="18"/>
  <c r="V63" i="18"/>
  <c r="U63" i="18"/>
  <c r="P63" i="18"/>
  <c r="O63" i="18"/>
  <c r="M63" i="18"/>
  <c r="L63" i="18"/>
  <c r="K63" i="18"/>
  <c r="J63" i="18"/>
  <c r="H63" i="18"/>
  <c r="G63" i="18"/>
  <c r="F63" i="18"/>
  <c r="E63" i="18"/>
  <c r="D63" i="18"/>
  <c r="X62" i="18"/>
  <c r="W62" i="18"/>
  <c r="U62" i="18"/>
  <c r="T62" i="18"/>
  <c r="S62" i="18"/>
  <c r="R62" i="18"/>
  <c r="Q62" i="18"/>
  <c r="P62" i="18"/>
  <c r="O62" i="18"/>
  <c r="N62" i="18"/>
  <c r="M62" i="18"/>
  <c r="L62" i="18"/>
  <c r="K62" i="18"/>
  <c r="J62" i="18"/>
  <c r="I62" i="18"/>
  <c r="H62" i="18"/>
  <c r="G62" i="18"/>
  <c r="E62" i="18"/>
  <c r="D62" i="18"/>
  <c r="W61" i="18"/>
  <c r="U61" i="18"/>
  <c r="P61" i="18"/>
  <c r="O61" i="18"/>
  <c r="L61" i="18"/>
  <c r="J61" i="18"/>
  <c r="H61" i="18"/>
  <c r="G61" i="18"/>
  <c r="F61" i="18"/>
  <c r="E61" i="18"/>
  <c r="D61" i="18"/>
  <c r="U60" i="18"/>
  <c r="P60" i="18"/>
  <c r="K60" i="18"/>
  <c r="Y59" i="18"/>
  <c r="W59" i="18"/>
  <c r="U59" i="18"/>
  <c r="P59" i="18"/>
  <c r="J59" i="18"/>
  <c r="H59" i="18"/>
  <c r="F59" i="18"/>
  <c r="D59" i="18"/>
  <c r="X58" i="18"/>
  <c r="V58" i="18"/>
  <c r="U58" i="18"/>
  <c r="P58" i="18"/>
  <c r="L58" i="18"/>
  <c r="H58" i="18"/>
  <c r="G58" i="18"/>
  <c r="F58" i="18"/>
  <c r="E58" i="18"/>
  <c r="D58" i="18"/>
  <c r="Y57" i="18"/>
  <c r="X57" i="18"/>
  <c r="W57" i="18"/>
  <c r="V57" i="18"/>
  <c r="U57" i="18"/>
  <c r="P57" i="18"/>
  <c r="H57" i="18"/>
  <c r="F57" i="18"/>
  <c r="E57" i="18"/>
  <c r="D57" i="18"/>
  <c r="X56" i="18"/>
  <c r="W56" i="18"/>
  <c r="V56" i="18"/>
  <c r="U56" i="18"/>
  <c r="T56" i="18"/>
  <c r="Q56" i="18"/>
  <c r="P56" i="18"/>
  <c r="O56" i="18"/>
  <c r="N56" i="18"/>
  <c r="M56" i="18"/>
  <c r="L56" i="18"/>
  <c r="K56" i="18"/>
  <c r="J56" i="18"/>
  <c r="H56" i="18"/>
  <c r="G56" i="18"/>
  <c r="F56" i="18"/>
  <c r="E56" i="18"/>
  <c r="D56" i="18"/>
  <c r="Y55" i="18"/>
  <c r="X55" i="18"/>
  <c r="W55" i="18"/>
  <c r="V55" i="18"/>
  <c r="U55" i="18"/>
  <c r="T55" i="18"/>
  <c r="S55" i="18"/>
  <c r="R55" i="18"/>
  <c r="Q55" i="18"/>
  <c r="P55" i="18"/>
  <c r="O55" i="18"/>
  <c r="N55" i="18"/>
  <c r="M55" i="18"/>
  <c r="L55" i="18"/>
  <c r="K55" i="18"/>
  <c r="J55" i="18"/>
  <c r="I55" i="18"/>
  <c r="H55" i="18"/>
  <c r="G55" i="18"/>
  <c r="E55" i="18"/>
  <c r="C55" i="18"/>
  <c r="W54" i="18"/>
  <c r="U54" i="18"/>
  <c r="P54" i="18"/>
  <c r="E54" i="18"/>
  <c r="Y53" i="18"/>
  <c r="W53" i="18"/>
  <c r="U53" i="18"/>
  <c r="P53" i="18"/>
  <c r="N53" i="18"/>
  <c r="M53" i="18"/>
  <c r="L53" i="18"/>
  <c r="K53" i="18"/>
  <c r="J53" i="18"/>
  <c r="Y52" i="18"/>
  <c r="W52" i="18"/>
  <c r="U52" i="18"/>
  <c r="P52" i="18"/>
  <c r="O52" i="18"/>
  <c r="N52" i="18"/>
  <c r="L52" i="18"/>
  <c r="K52" i="18"/>
  <c r="J52" i="18"/>
  <c r="H52" i="18"/>
  <c r="G52" i="18"/>
  <c r="F52" i="18"/>
  <c r="U51" i="18"/>
  <c r="P51" i="18"/>
  <c r="X50" i="18"/>
  <c r="U50" i="18"/>
  <c r="P50" i="18"/>
  <c r="N50" i="18"/>
  <c r="M50" i="18"/>
  <c r="K50" i="18"/>
  <c r="X49" i="18"/>
  <c r="W49" i="18"/>
  <c r="V49" i="18"/>
  <c r="U49" i="18"/>
  <c r="S49" i="18"/>
  <c r="Q49" i="18"/>
  <c r="P49" i="18"/>
  <c r="M49" i="18"/>
  <c r="L49" i="18"/>
  <c r="J49" i="18"/>
  <c r="I49" i="18"/>
  <c r="H49" i="18"/>
  <c r="G49" i="18"/>
  <c r="F49" i="18"/>
  <c r="E49" i="18"/>
  <c r="D49" i="18"/>
  <c r="X48" i="18"/>
  <c r="W48" i="18"/>
  <c r="V48" i="18"/>
  <c r="U48" i="18"/>
  <c r="P48" i="18"/>
  <c r="M48" i="18"/>
  <c r="L48" i="18"/>
  <c r="K48" i="18"/>
  <c r="H48" i="18"/>
  <c r="G48" i="18"/>
  <c r="F48" i="18"/>
  <c r="E48" i="18"/>
  <c r="D48" i="18"/>
  <c r="Y47" i="18"/>
  <c r="W47" i="18"/>
  <c r="V47" i="18"/>
  <c r="U47" i="18"/>
  <c r="O47" i="18"/>
  <c r="N47" i="18"/>
  <c r="M47" i="18"/>
  <c r="L47" i="18"/>
  <c r="K47" i="18"/>
  <c r="J47" i="18"/>
  <c r="H47" i="18"/>
  <c r="F47" i="18"/>
  <c r="E47" i="18"/>
  <c r="D47" i="18"/>
  <c r="X46" i="18"/>
  <c r="V46" i="18"/>
  <c r="U46" i="18"/>
  <c r="S46" i="18"/>
  <c r="R46" i="18"/>
  <c r="Q46" i="18"/>
  <c r="P46" i="18"/>
  <c r="O46" i="18"/>
  <c r="N46" i="18"/>
  <c r="M46" i="18"/>
  <c r="L46" i="18"/>
  <c r="J46" i="18"/>
  <c r="I46" i="18"/>
  <c r="G46" i="18"/>
  <c r="F46" i="18"/>
  <c r="E46" i="18"/>
  <c r="D46" i="18"/>
  <c r="Y45" i="18"/>
  <c r="X45" i="18"/>
  <c r="W45" i="18"/>
  <c r="U45" i="18"/>
  <c r="P45" i="18"/>
  <c r="M45" i="18"/>
  <c r="L45" i="18"/>
  <c r="K45" i="18"/>
  <c r="H45" i="18"/>
  <c r="F45" i="18"/>
  <c r="E45" i="18"/>
  <c r="D45" i="18"/>
  <c r="U44" i="18"/>
  <c r="P44" i="18"/>
  <c r="E44" i="18"/>
  <c r="D44" i="18"/>
  <c r="Y43" i="18"/>
  <c r="X43" i="18"/>
  <c r="U43" i="18"/>
  <c r="P43" i="18"/>
  <c r="M43" i="18"/>
  <c r="L43" i="18"/>
  <c r="U42" i="18"/>
  <c r="M42" i="18"/>
  <c r="K42" i="18"/>
  <c r="Y41" i="18"/>
  <c r="W41" i="18"/>
  <c r="U41" i="18"/>
  <c r="P41" i="18"/>
  <c r="M41" i="18"/>
  <c r="L41" i="18"/>
  <c r="K41" i="18"/>
  <c r="Y40" i="18"/>
  <c r="X40" i="18"/>
  <c r="W40" i="18"/>
  <c r="V40" i="18"/>
  <c r="U40" i="18"/>
  <c r="T40" i="18"/>
  <c r="Q40" i="18"/>
  <c r="P40" i="18"/>
  <c r="O40" i="18"/>
  <c r="M40" i="18"/>
  <c r="L40" i="18"/>
  <c r="K40" i="18"/>
  <c r="J40" i="18"/>
  <c r="H40" i="18"/>
  <c r="G40" i="18"/>
  <c r="F40" i="18"/>
  <c r="E40" i="18"/>
  <c r="D40" i="18"/>
  <c r="Y39" i="18"/>
  <c r="X39" i="18"/>
  <c r="W39" i="18"/>
  <c r="V39" i="18"/>
  <c r="U39" i="18"/>
  <c r="P39" i="18"/>
  <c r="L39" i="18"/>
  <c r="J39" i="18"/>
  <c r="H39" i="18"/>
  <c r="G39" i="18"/>
  <c r="F39" i="18"/>
  <c r="D39" i="18"/>
  <c r="W38" i="18"/>
  <c r="U38" i="18"/>
  <c r="T38" i="18"/>
  <c r="Q38" i="18"/>
  <c r="P38" i="18"/>
  <c r="O38" i="18"/>
  <c r="N38" i="18"/>
  <c r="M38" i="18"/>
  <c r="K38" i="18"/>
  <c r="J38" i="18"/>
  <c r="H38" i="18"/>
  <c r="G38" i="18"/>
  <c r="F38" i="18"/>
  <c r="E38" i="18"/>
  <c r="D38" i="18"/>
  <c r="X37" i="18"/>
  <c r="V37" i="18"/>
  <c r="U37" i="18"/>
  <c r="P37" i="18"/>
  <c r="O37" i="18"/>
  <c r="M37" i="18"/>
  <c r="L37" i="18"/>
  <c r="K37" i="18"/>
  <c r="J37" i="18"/>
  <c r="H37" i="18"/>
  <c r="G37" i="18"/>
  <c r="F37" i="18"/>
  <c r="E37" i="18"/>
  <c r="D37" i="18"/>
  <c r="Y36" i="18"/>
  <c r="X36" i="18"/>
  <c r="W36" i="18"/>
  <c r="U36" i="18"/>
  <c r="T36" i="18"/>
  <c r="S36" i="18"/>
  <c r="Q36" i="18"/>
  <c r="P36" i="18"/>
  <c r="O36" i="18"/>
  <c r="N36" i="18"/>
  <c r="M36" i="18"/>
  <c r="L36" i="18"/>
  <c r="K36" i="18"/>
  <c r="I36" i="18"/>
  <c r="H36" i="18"/>
  <c r="G36" i="18"/>
  <c r="F36" i="18"/>
  <c r="E36" i="18"/>
  <c r="D36" i="18"/>
  <c r="C36" i="18"/>
  <c r="Y35" i="18"/>
  <c r="W35" i="18"/>
  <c r="U35" i="18"/>
  <c r="P35" i="18"/>
  <c r="H35" i="18"/>
  <c r="E35" i="18"/>
  <c r="D35" i="18"/>
  <c r="X34" i="18"/>
  <c r="V34" i="18"/>
  <c r="U34" i="18"/>
  <c r="P34" i="18"/>
  <c r="N34" i="18"/>
  <c r="M34" i="18"/>
  <c r="L34" i="18"/>
  <c r="K34" i="18"/>
  <c r="H34" i="18"/>
  <c r="E34" i="18"/>
  <c r="Y33" i="18"/>
  <c r="X33" i="18"/>
  <c r="W33" i="18"/>
  <c r="V33" i="18"/>
  <c r="U33" i="18"/>
  <c r="T33" i="18"/>
  <c r="S33" i="18"/>
  <c r="Q33" i="18"/>
  <c r="P33" i="18"/>
  <c r="O33" i="18"/>
  <c r="N33" i="18"/>
  <c r="M33" i="18"/>
  <c r="L33" i="18"/>
  <c r="K33" i="18"/>
  <c r="J33" i="18"/>
  <c r="I33" i="18"/>
  <c r="H33" i="18"/>
  <c r="F33" i="18"/>
  <c r="E33" i="18"/>
  <c r="D33" i="18"/>
  <c r="U32" i="18"/>
  <c r="P32" i="18"/>
  <c r="M32" i="18"/>
  <c r="J32" i="18"/>
  <c r="Y31" i="18"/>
  <c r="X31" i="18"/>
  <c r="W31" i="18"/>
  <c r="V31" i="18"/>
  <c r="U31" i="18"/>
  <c r="T31" i="18"/>
  <c r="Q31" i="18"/>
  <c r="P31" i="18"/>
  <c r="N31" i="18"/>
  <c r="M31" i="18"/>
  <c r="L31" i="18"/>
  <c r="J31" i="18"/>
  <c r="H31" i="18"/>
  <c r="G31" i="18"/>
  <c r="F31" i="18"/>
  <c r="D31" i="18"/>
  <c r="X30" i="18"/>
  <c r="W30" i="18"/>
  <c r="V30" i="18"/>
  <c r="U30" i="18"/>
  <c r="T30" i="18"/>
  <c r="Q30" i="18"/>
  <c r="P30" i="18"/>
  <c r="O30" i="18"/>
  <c r="N30" i="18"/>
  <c r="M30" i="18"/>
  <c r="L30" i="18"/>
  <c r="K30" i="18"/>
  <c r="J30" i="18"/>
  <c r="I30" i="18"/>
  <c r="H30" i="18"/>
  <c r="G30" i="18"/>
  <c r="F30" i="18"/>
  <c r="E30" i="18"/>
  <c r="Y29" i="18"/>
  <c r="X29" i="18"/>
  <c r="W29" i="18"/>
  <c r="V29" i="18"/>
  <c r="U29" i="18"/>
  <c r="P29" i="18"/>
  <c r="L29" i="18"/>
  <c r="H29" i="18"/>
  <c r="G29" i="18"/>
  <c r="E29" i="18"/>
  <c r="D29" i="18"/>
  <c r="Y28" i="18"/>
  <c r="X28" i="18"/>
  <c r="W28" i="18"/>
  <c r="V28" i="18"/>
  <c r="U28" i="18"/>
  <c r="P28" i="18"/>
  <c r="O28" i="18"/>
  <c r="N28" i="18"/>
  <c r="M28" i="18"/>
  <c r="L28" i="18"/>
  <c r="K28" i="18"/>
  <c r="H28" i="18"/>
  <c r="G28" i="18"/>
  <c r="F28" i="18"/>
  <c r="E28" i="18"/>
  <c r="Y27" i="18"/>
  <c r="X27" i="18"/>
  <c r="U27" i="18"/>
  <c r="P27" i="18"/>
  <c r="X26" i="18"/>
  <c r="W26" i="18"/>
  <c r="V26" i="18"/>
  <c r="U26" i="18"/>
  <c r="P26" i="18"/>
  <c r="M26" i="18"/>
  <c r="L26" i="18"/>
  <c r="K26" i="18"/>
  <c r="J26" i="18"/>
  <c r="H26" i="18"/>
  <c r="G26" i="18"/>
  <c r="F26" i="18"/>
  <c r="E26" i="18"/>
  <c r="D26" i="18"/>
  <c r="X25" i="18"/>
  <c r="W25" i="18"/>
  <c r="V25" i="18"/>
  <c r="U25" i="18"/>
  <c r="T25" i="18"/>
  <c r="S25" i="18"/>
  <c r="R25" i="18"/>
  <c r="Q25" i="18"/>
  <c r="P25" i="18"/>
  <c r="O25" i="18"/>
  <c r="N25" i="18"/>
  <c r="M25" i="18"/>
  <c r="L25" i="18"/>
  <c r="K25" i="18"/>
  <c r="J25" i="18"/>
  <c r="I25" i="18"/>
  <c r="H25" i="18"/>
  <c r="G25" i="18"/>
  <c r="F25" i="18"/>
  <c r="E25" i="18"/>
  <c r="D25" i="18"/>
  <c r="C25" i="18"/>
  <c r="Y24" i="18"/>
  <c r="X24" i="18"/>
  <c r="W24" i="18"/>
  <c r="U24" i="18"/>
  <c r="P24" i="18"/>
  <c r="Y23" i="18"/>
  <c r="X23" i="18"/>
  <c r="W23" i="18"/>
  <c r="V23" i="18"/>
  <c r="U23" i="18"/>
  <c r="O23" i="18"/>
  <c r="N23" i="18"/>
  <c r="M23" i="18"/>
  <c r="L23" i="18"/>
  <c r="K23" i="18"/>
  <c r="J23" i="18"/>
  <c r="H23" i="18"/>
  <c r="G23" i="18"/>
  <c r="F23" i="18"/>
  <c r="E23" i="18"/>
  <c r="D23" i="18"/>
  <c r="X22" i="18"/>
  <c r="W22" i="18"/>
  <c r="V22" i="18"/>
  <c r="U22" i="18"/>
  <c r="S22" i="18"/>
  <c r="R22" i="18"/>
  <c r="Q22" i="18"/>
  <c r="P22" i="18"/>
  <c r="O22" i="18"/>
  <c r="N22" i="18"/>
  <c r="M22" i="18"/>
  <c r="L22" i="18"/>
  <c r="K22" i="18"/>
  <c r="J22" i="18"/>
  <c r="I22" i="18"/>
  <c r="H22" i="18"/>
  <c r="G22" i="18"/>
  <c r="F22" i="18"/>
  <c r="E22" i="18"/>
  <c r="D22" i="18"/>
  <c r="C22" i="18"/>
  <c r="Y21" i="18"/>
  <c r="W21" i="18"/>
  <c r="U21" i="18"/>
  <c r="P21" i="18"/>
  <c r="H21" i="18"/>
  <c r="G21" i="18"/>
  <c r="F21" i="18"/>
  <c r="D21" i="18"/>
  <c r="W20" i="18"/>
  <c r="V20" i="18"/>
  <c r="U20" i="18"/>
  <c r="P20" i="18"/>
  <c r="H20" i="18"/>
  <c r="E20" i="18"/>
  <c r="D20" i="18"/>
  <c r="Y19" i="18"/>
  <c r="X19" i="18"/>
  <c r="U19" i="18"/>
  <c r="P19" i="18"/>
  <c r="M19" i="18"/>
  <c r="L19" i="18"/>
  <c r="K19" i="18"/>
  <c r="J19" i="18"/>
  <c r="X18" i="18"/>
  <c r="U18" i="18"/>
  <c r="P18" i="18"/>
  <c r="N18" i="18"/>
  <c r="M18" i="18"/>
  <c r="L18" i="18"/>
  <c r="H18" i="18"/>
  <c r="Y17" i="18"/>
  <c r="X17" i="18"/>
  <c r="W17" i="18"/>
  <c r="V17" i="18"/>
  <c r="U17" i="18"/>
  <c r="T17" i="18"/>
  <c r="Q17" i="18"/>
  <c r="P17" i="18"/>
  <c r="N17" i="18"/>
  <c r="M17" i="18"/>
  <c r="L17" i="18"/>
  <c r="K17" i="18"/>
  <c r="J17" i="18"/>
  <c r="I17" i="18"/>
  <c r="H17" i="18"/>
  <c r="G17" i="18"/>
  <c r="F17" i="18"/>
  <c r="E17" i="18"/>
  <c r="D17" i="18"/>
  <c r="Y16" i="18"/>
  <c r="X16" i="18"/>
  <c r="U16" i="18"/>
  <c r="P16" i="18"/>
  <c r="M16" i="18"/>
  <c r="L16" i="18"/>
  <c r="Y15" i="18"/>
  <c r="X15" i="18"/>
  <c r="W15" i="18"/>
  <c r="U15" i="18"/>
  <c r="P15" i="18"/>
  <c r="L15" i="18"/>
  <c r="J15" i="18"/>
  <c r="H15" i="18"/>
  <c r="E15" i="18"/>
  <c r="X14" i="18"/>
  <c r="V14" i="18"/>
  <c r="U14" i="18"/>
  <c r="S14" i="18"/>
  <c r="Q14" i="18"/>
  <c r="P14" i="18"/>
  <c r="O14" i="18"/>
  <c r="N14" i="18"/>
  <c r="M14" i="18"/>
  <c r="L14" i="18"/>
  <c r="K14" i="18"/>
  <c r="J14" i="18"/>
  <c r="I14" i="18"/>
  <c r="H14" i="18"/>
  <c r="G14" i="18"/>
  <c r="F14" i="18"/>
  <c r="E14" i="18"/>
  <c r="D14" i="18"/>
  <c r="Y13" i="18"/>
  <c r="U13" i="18"/>
  <c r="P13" i="18"/>
  <c r="E13" i="18"/>
  <c r="D13" i="18"/>
  <c r="Y12" i="18"/>
  <c r="W12" i="18"/>
  <c r="U12" i="18"/>
  <c r="P12" i="18"/>
  <c r="M12" i="18"/>
  <c r="L12" i="18"/>
  <c r="K12" i="18"/>
  <c r="X11" i="18"/>
  <c r="W11" i="18"/>
  <c r="V11" i="18"/>
  <c r="U11" i="18"/>
  <c r="P11" i="18"/>
  <c r="O11" i="18"/>
  <c r="M11" i="18"/>
  <c r="L11" i="18"/>
  <c r="K11" i="18"/>
  <c r="J11" i="18"/>
  <c r="H11" i="18"/>
  <c r="G11" i="18"/>
  <c r="F11" i="18"/>
  <c r="E11" i="18"/>
  <c r="D11" i="18"/>
  <c r="X10" i="18"/>
  <c r="W10" i="18"/>
  <c r="V10" i="18"/>
  <c r="U10" i="18"/>
  <c r="T10" i="18"/>
  <c r="S10" i="18"/>
  <c r="R10" i="18"/>
  <c r="Q10" i="18"/>
  <c r="P10" i="18"/>
  <c r="O10" i="18"/>
  <c r="L10" i="18"/>
  <c r="K10" i="18"/>
  <c r="J10" i="18"/>
  <c r="I10" i="18"/>
  <c r="H10" i="18"/>
  <c r="G10" i="18"/>
  <c r="F10" i="18"/>
  <c r="E10" i="18"/>
  <c r="D10" i="18"/>
  <c r="Z11" i="9"/>
  <c r="Z31" i="9" s="1"/>
  <c r="Y11" i="9"/>
  <c r="Y31" i="9" s="1"/>
  <c r="AB140" i="18"/>
  <c r="AB139" i="18"/>
  <c r="AB138" i="18"/>
  <c r="AB137" i="18"/>
  <c r="AB136" i="18"/>
  <c r="AB135" i="18"/>
  <c r="AB134" i="18"/>
  <c r="AB133" i="18"/>
  <c r="AB132" i="18"/>
  <c r="AB131" i="18"/>
  <c r="AB130" i="18"/>
  <c r="AB129" i="18"/>
  <c r="AB128" i="18"/>
  <c r="AB127" i="18"/>
  <c r="AB126" i="18"/>
  <c r="AB125" i="18"/>
  <c r="AB124" i="18"/>
  <c r="AB123" i="18"/>
  <c r="AB122" i="18"/>
  <c r="AB121" i="18"/>
  <c r="AB120" i="18"/>
  <c r="AB119" i="18"/>
  <c r="AB118" i="18"/>
  <c r="AB117" i="18"/>
  <c r="AB116" i="18"/>
  <c r="AB115" i="18"/>
  <c r="AB114" i="18"/>
  <c r="AB113" i="18"/>
  <c r="AB112" i="18"/>
  <c r="AB111" i="18"/>
  <c r="AB110" i="18"/>
  <c r="AB109" i="18"/>
  <c r="AB108" i="18"/>
  <c r="AB107" i="18"/>
  <c r="AB106" i="18"/>
  <c r="AB105" i="18"/>
  <c r="AB104" i="18"/>
  <c r="AB103" i="18"/>
  <c r="AB102" i="18"/>
  <c r="AB101" i="18"/>
  <c r="AB100" i="18"/>
  <c r="AB99" i="18"/>
  <c r="AB98" i="18"/>
  <c r="AB97" i="18"/>
  <c r="AB96" i="18"/>
  <c r="AB95" i="18"/>
  <c r="AB94" i="18"/>
  <c r="AB93" i="18"/>
  <c r="AB92" i="18"/>
  <c r="AB91" i="18"/>
  <c r="AB90" i="18"/>
  <c r="AB89" i="18"/>
  <c r="AB88" i="18"/>
  <c r="AB87" i="18"/>
  <c r="AB86" i="18"/>
  <c r="AB85" i="18"/>
  <c r="AB84" i="18"/>
  <c r="AB83" i="18"/>
  <c r="AB82" i="18"/>
  <c r="AB81" i="18"/>
  <c r="AB80" i="18"/>
  <c r="AB79" i="18"/>
  <c r="AB78" i="18"/>
  <c r="AB77" i="18"/>
  <c r="AB76" i="18"/>
  <c r="AB75" i="18"/>
  <c r="AB74" i="18"/>
  <c r="AB73" i="18"/>
  <c r="AB72" i="18"/>
  <c r="AB71" i="18"/>
  <c r="AB70" i="18"/>
  <c r="AB69" i="18"/>
  <c r="AB68" i="18"/>
  <c r="AB67" i="18"/>
  <c r="AB66" i="18"/>
  <c r="AB65" i="18"/>
  <c r="AB64" i="18"/>
  <c r="AB63" i="18"/>
  <c r="AB62" i="18"/>
  <c r="AB61" i="18"/>
  <c r="AB60" i="18"/>
  <c r="AB59" i="18"/>
  <c r="AB58" i="18"/>
  <c r="AB57" i="18"/>
  <c r="AB56" i="18"/>
  <c r="AB55" i="18"/>
  <c r="AB54" i="18"/>
  <c r="AB53" i="18"/>
  <c r="AB52" i="18"/>
  <c r="AB51" i="18"/>
  <c r="AB50" i="18"/>
  <c r="AB49" i="18"/>
  <c r="AB48" i="18"/>
  <c r="AB47" i="18"/>
  <c r="AB46" i="18"/>
  <c r="AB45" i="18"/>
  <c r="AB44" i="18"/>
  <c r="AB43" i="18"/>
  <c r="AB42" i="18"/>
  <c r="AB41" i="18"/>
  <c r="AB40" i="18"/>
  <c r="AB39" i="18"/>
  <c r="AB38" i="18"/>
  <c r="AB37" i="18"/>
  <c r="AB36" i="18"/>
  <c r="AB35" i="18"/>
  <c r="AB34" i="18"/>
  <c r="AB33" i="18"/>
  <c r="AB32" i="18"/>
  <c r="AB31" i="18"/>
  <c r="AB30" i="18"/>
  <c r="AB29" i="18"/>
  <c r="AB28" i="18"/>
  <c r="AB27" i="18"/>
  <c r="AB26" i="18"/>
  <c r="AB25" i="18"/>
  <c r="AB24" i="18"/>
  <c r="AB23" i="18"/>
  <c r="AB22" i="18"/>
  <c r="AB21" i="18"/>
  <c r="AB20" i="18"/>
  <c r="AB19" i="18"/>
  <c r="AB18" i="18"/>
  <c r="AB17" i="18"/>
  <c r="AB16" i="18"/>
  <c r="AB15" i="18"/>
  <c r="AB14" i="18"/>
  <c r="AB13" i="18"/>
  <c r="AB12" i="18"/>
  <c r="AB11" i="18"/>
  <c r="AB10" i="18"/>
  <c r="Z10" i="18"/>
  <c r="AA10" i="18"/>
  <c r="Z11" i="18"/>
  <c r="AA11" i="18"/>
  <c r="Z12" i="18"/>
  <c r="AA12" i="18"/>
  <c r="Z13" i="18"/>
  <c r="AA13" i="18"/>
  <c r="Z14" i="18"/>
  <c r="AA14" i="18"/>
  <c r="Z15" i="18"/>
  <c r="AA15" i="18"/>
  <c r="Z16" i="18"/>
  <c r="AA16" i="18"/>
  <c r="Z17" i="18"/>
  <c r="AA17" i="18"/>
  <c r="Z18" i="18"/>
  <c r="AA18" i="18"/>
  <c r="Z19" i="18"/>
  <c r="AA19" i="18"/>
  <c r="Z20" i="18"/>
  <c r="AA20" i="18"/>
  <c r="Z21" i="18"/>
  <c r="AA21" i="18"/>
  <c r="Z22" i="18"/>
  <c r="AA22" i="18"/>
  <c r="Z23" i="18"/>
  <c r="AA23" i="18"/>
  <c r="Z24" i="18"/>
  <c r="AA24" i="18"/>
  <c r="Z25" i="18"/>
  <c r="AA25" i="18"/>
  <c r="Z26" i="18"/>
  <c r="AA26" i="18"/>
  <c r="Z27" i="18"/>
  <c r="AA27" i="18"/>
  <c r="Z28" i="18"/>
  <c r="AA28" i="18"/>
  <c r="Z29" i="18"/>
  <c r="AA29" i="18"/>
  <c r="Z30" i="18"/>
  <c r="AA30" i="18"/>
  <c r="Z31" i="18"/>
  <c r="AA31" i="18"/>
  <c r="Z32" i="18"/>
  <c r="AA32" i="18"/>
  <c r="Z33" i="18"/>
  <c r="AA33" i="18"/>
  <c r="Z34" i="18"/>
  <c r="AA34" i="18"/>
  <c r="Z35" i="18"/>
  <c r="AA35" i="18"/>
  <c r="Z36" i="18"/>
  <c r="AA36" i="18"/>
  <c r="Z37" i="18"/>
  <c r="AA37" i="18"/>
  <c r="Z38" i="18"/>
  <c r="AA38" i="18"/>
  <c r="Z39" i="18"/>
  <c r="AA39" i="18"/>
  <c r="Z40" i="18"/>
  <c r="AA40" i="18"/>
  <c r="Z41" i="18"/>
  <c r="AA41" i="18"/>
  <c r="Z42" i="18"/>
  <c r="AA42" i="18"/>
  <c r="Z43" i="18"/>
  <c r="AA43" i="18"/>
  <c r="Z44" i="18"/>
  <c r="AA44" i="18"/>
  <c r="Z45" i="18"/>
  <c r="AA45" i="18"/>
  <c r="Z46" i="18"/>
  <c r="AA46" i="18"/>
  <c r="Z47" i="18"/>
  <c r="AA47" i="18"/>
  <c r="Z48" i="18"/>
  <c r="AA48" i="18"/>
  <c r="Z49" i="18"/>
  <c r="AA49" i="18"/>
  <c r="Z50" i="18"/>
  <c r="AA50" i="18"/>
  <c r="Z51" i="18"/>
  <c r="AA51" i="18"/>
  <c r="Z52" i="18"/>
  <c r="AA52" i="18"/>
  <c r="Z53" i="18"/>
  <c r="AA53" i="18"/>
  <c r="Z54" i="18"/>
  <c r="AA54" i="18"/>
  <c r="Z55" i="18"/>
  <c r="AA55" i="18"/>
  <c r="Z56" i="18"/>
  <c r="AA56" i="18"/>
  <c r="Z57" i="18"/>
  <c r="AA57" i="18"/>
  <c r="Z58" i="18"/>
  <c r="AA58" i="18"/>
  <c r="Z59" i="18"/>
  <c r="AA59" i="18"/>
  <c r="Z60" i="18"/>
  <c r="AA60" i="18"/>
  <c r="Z61" i="18"/>
  <c r="AA61" i="18"/>
  <c r="Z62" i="18"/>
  <c r="AA62" i="18"/>
  <c r="Z63" i="18"/>
  <c r="AA63" i="18"/>
  <c r="Z64" i="18"/>
  <c r="AA64" i="18"/>
  <c r="Z65" i="18"/>
  <c r="AA65" i="18"/>
  <c r="Z66" i="18"/>
  <c r="AA66" i="18"/>
  <c r="Z67" i="18"/>
  <c r="AA67" i="18"/>
  <c r="Z68" i="18"/>
  <c r="AA68" i="18"/>
  <c r="Z69" i="18"/>
  <c r="AA69" i="18"/>
  <c r="Z70" i="18"/>
  <c r="AA70" i="18"/>
  <c r="Z71" i="18"/>
  <c r="AA71" i="18"/>
  <c r="Z72" i="18"/>
  <c r="AA72" i="18"/>
  <c r="Z73" i="18"/>
  <c r="AA73" i="18"/>
  <c r="Z74" i="18"/>
  <c r="AA74" i="18"/>
  <c r="Z75" i="18"/>
  <c r="AA75" i="18"/>
  <c r="Z76" i="18"/>
  <c r="AA76" i="18"/>
  <c r="Z77" i="18"/>
  <c r="AA77" i="18"/>
  <c r="Z78" i="18"/>
  <c r="AA78" i="18"/>
  <c r="Z79" i="18"/>
  <c r="AA79" i="18"/>
  <c r="Z80" i="18"/>
  <c r="AA80" i="18"/>
  <c r="Z81" i="18"/>
  <c r="AA81" i="18"/>
  <c r="Z82" i="18"/>
  <c r="AA82" i="18"/>
  <c r="Z83" i="18"/>
  <c r="AA83" i="18"/>
  <c r="Z84" i="18"/>
  <c r="AA84" i="18"/>
  <c r="Z85" i="18"/>
  <c r="AA85" i="18"/>
  <c r="Z86" i="18"/>
  <c r="AA86" i="18"/>
  <c r="Z87" i="18"/>
  <c r="AA87" i="18"/>
  <c r="Z88" i="18"/>
  <c r="AA88" i="18"/>
  <c r="Z89" i="18"/>
  <c r="AA89" i="18"/>
  <c r="Z90" i="18"/>
  <c r="AA90" i="18"/>
  <c r="Z91" i="18"/>
  <c r="AA91" i="18"/>
  <c r="Z92" i="18"/>
  <c r="AA92" i="18"/>
  <c r="Z93" i="18"/>
  <c r="AA93" i="18"/>
  <c r="Z94" i="18"/>
  <c r="AA94" i="18"/>
  <c r="Z95" i="18"/>
  <c r="AA95" i="18"/>
  <c r="Z96" i="18"/>
  <c r="AA96" i="18"/>
  <c r="Z97" i="18"/>
  <c r="AA97" i="18"/>
  <c r="Z98" i="18"/>
  <c r="AA98" i="18"/>
  <c r="Z99" i="18"/>
  <c r="AA99" i="18"/>
  <c r="Z100" i="18"/>
  <c r="AA100" i="18"/>
  <c r="Z101" i="18"/>
  <c r="AA101" i="18"/>
  <c r="Z102" i="18"/>
  <c r="AA102" i="18"/>
  <c r="Z103" i="18"/>
  <c r="AA103" i="18"/>
  <c r="Z104" i="18"/>
  <c r="AA104" i="18"/>
  <c r="Z105" i="18"/>
  <c r="AA105" i="18"/>
  <c r="Z106" i="18"/>
  <c r="AA106" i="18"/>
  <c r="Z107" i="18"/>
  <c r="AA107" i="18"/>
  <c r="Z108" i="18"/>
  <c r="AA108" i="18"/>
  <c r="Z109" i="18"/>
  <c r="AA109" i="18"/>
  <c r="Z110" i="18"/>
  <c r="AA110" i="18"/>
  <c r="Z111" i="18"/>
  <c r="AA111" i="18"/>
  <c r="Z112" i="18"/>
  <c r="AA112" i="18"/>
  <c r="Z113" i="18"/>
  <c r="AA113" i="18"/>
  <c r="Z114" i="18"/>
  <c r="AA114" i="18"/>
  <c r="Z115" i="18"/>
  <c r="AA115" i="18"/>
  <c r="Z116" i="18"/>
  <c r="AA116" i="18"/>
  <c r="Z117" i="18"/>
  <c r="AA117" i="18"/>
  <c r="Z118" i="18"/>
  <c r="AA118" i="18"/>
  <c r="Z119" i="18"/>
  <c r="AA119" i="18"/>
  <c r="Z120" i="18"/>
  <c r="AA120" i="18"/>
  <c r="Z121" i="18"/>
  <c r="AA121" i="18"/>
  <c r="Z122" i="18"/>
  <c r="AA122" i="18"/>
  <c r="Z123" i="18"/>
  <c r="AA123" i="18"/>
  <c r="Z124" i="18"/>
  <c r="AA124" i="18"/>
  <c r="Z125" i="18"/>
  <c r="AA125" i="18"/>
  <c r="Z126" i="18"/>
  <c r="AA126" i="18"/>
  <c r="Z127" i="18"/>
  <c r="AA127" i="18"/>
  <c r="Z128" i="18"/>
  <c r="AA128" i="18"/>
  <c r="Z129" i="18"/>
  <c r="AA129" i="18"/>
  <c r="Z130" i="18"/>
  <c r="AA130" i="18"/>
  <c r="Z131" i="18"/>
  <c r="AA131" i="18"/>
  <c r="Z132" i="18"/>
  <c r="AA132" i="18"/>
  <c r="Z133" i="18"/>
  <c r="AA133" i="18"/>
  <c r="Z134" i="18"/>
  <c r="AA134" i="18"/>
  <c r="Z135" i="18"/>
  <c r="AA135" i="18"/>
  <c r="Z136" i="18"/>
  <c r="AA136" i="18"/>
  <c r="Z137" i="18"/>
  <c r="AA137" i="18"/>
  <c r="Z138" i="18"/>
  <c r="AA138" i="18"/>
  <c r="Z139" i="18"/>
  <c r="AA139" i="18"/>
  <c r="Z140" i="18"/>
  <c r="AA140" i="18"/>
  <c r="X140" i="18"/>
  <c r="U140" i="18"/>
  <c r="R140" i="18"/>
  <c r="I140" i="18"/>
  <c r="T139" i="18"/>
  <c r="S139" i="18"/>
  <c r="R139" i="18"/>
  <c r="Q139" i="18"/>
  <c r="O139" i="18"/>
  <c r="N139" i="18"/>
  <c r="K139" i="18"/>
  <c r="I139" i="18"/>
  <c r="H139" i="18"/>
  <c r="G139" i="18"/>
  <c r="C139" i="18"/>
  <c r="T138" i="18"/>
  <c r="S138" i="18"/>
  <c r="R138" i="18"/>
  <c r="Q138" i="18"/>
  <c r="O138" i="18"/>
  <c r="I138" i="18"/>
  <c r="G138" i="18"/>
  <c r="F138" i="18"/>
  <c r="D138" i="18"/>
  <c r="C138" i="18"/>
  <c r="S137" i="18"/>
  <c r="R137" i="18"/>
  <c r="I137" i="18"/>
  <c r="F137" i="18"/>
  <c r="C137" i="18"/>
  <c r="X136" i="18"/>
  <c r="W136" i="18"/>
  <c r="V136" i="18"/>
  <c r="T136" i="18"/>
  <c r="S136" i="18"/>
  <c r="R136" i="18"/>
  <c r="Q136" i="18"/>
  <c r="O136" i="18"/>
  <c r="N136" i="18"/>
  <c r="M136" i="18"/>
  <c r="L136" i="18"/>
  <c r="K136" i="18"/>
  <c r="J136" i="18"/>
  <c r="I136" i="18"/>
  <c r="F136" i="18"/>
  <c r="E136" i="18"/>
  <c r="D136" i="18"/>
  <c r="C136" i="18"/>
  <c r="W135" i="18"/>
  <c r="V135" i="18"/>
  <c r="T135" i="18"/>
  <c r="S135" i="18"/>
  <c r="R135" i="18"/>
  <c r="Q135" i="18"/>
  <c r="P135" i="18"/>
  <c r="O135" i="18"/>
  <c r="M135" i="18"/>
  <c r="I135" i="18"/>
  <c r="G135" i="18"/>
  <c r="F135" i="18"/>
  <c r="D135" i="18"/>
  <c r="C135" i="18"/>
  <c r="Y134" i="18"/>
  <c r="X134" i="18"/>
  <c r="W134" i="18"/>
  <c r="V134" i="18"/>
  <c r="T134" i="18"/>
  <c r="S134" i="18"/>
  <c r="R134" i="18"/>
  <c r="Q134" i="18"/>
  <c r="O134" i="18"/>
  <c r="N134" i="18"/>
  <c r="M134" i="18"/>
  <c r="L134" i="18"/>
  <c r="K134" i="18"/>
  <c r="J134" i="18"/>
  <c r="I134" i="18"/>
  <c r="H134" i="18"/>
  <c r="G134" i="18"/>
  <c r="F134" i="18"/>
  <c r="E134" i="18"/>
  <c r="D134" i="18"/>
  <c r="C134" i="18"/>
  <c r="W133" i="18"/>
  <c r="V133" i="18"/>
  <c r="T133" i="18"/>
  <c r="S133" i="18"/>
  <c r="R133" i="18"/>
  <c r="Q133" i="18"/>
  <c r="O133" i="18"/>
  <c r="N133" i="18"/>
  <c r="M133" i="18"/>
  <c r="L133" i="18"/>
  <c r="K133" i="18"/>
  <c r="J133" i="18"/>
  <c r="I133" i="18"/>
  <c r="H133" i="18"/>
  <c r="G133" i="18"/>
  <c r="F133" i="18"/>
  <c r="E133" i="18"/>
  <c r="D133" i="18"/>
  <c r="C133" i="18"/>
  <c r="Y132" i="18"/>
  <c r="X132" i="18"/>
  <c r="V132" i="18"/>
  <c r="T132" i="18"/>
  <c r="S132" i="18"/>
  <c r="R132" i="18"/>
  <c r="Q132" i="18"/>
  <c r="M132" i="18"/>
  <c r="I132" i="18"/>
  <c r="C132" i="18"/>
  <c r="X131" i="18"/>
  <c r="W131" i="18"/>
  <c r="V131" i="18"/>
  <c r="U131" i="18"/>
  <c r="T131" i="18"/>
  <c r="S131" i="18"/>
  <c r="R131" i="18"/>
  <c r="Q131" i="18"/>
  <c r="O131" i="18"/>
  <c r="L131" i="18"/>
  <c r="K131" i="18"/>
  <c r="J131" i="18"/>
  <c r="I131" i="18"/>
  <c r="H131" i="18"/>
  <c r="G131" i="18"/>
  <c r="F131" i="18"/>
  <c r="E131" i="18"/>
  <c r="D131" i="18"/>
  <c r="C131" i="18"/>
  <c r="X130" i="18"/>
  <c r="W130" i="18"/>
  <c r="V130" i="18"/>
  <c r="T130" i="18"/>
  <c r="S130" i="18"/>
  <c r="R130" i="18"/>
  <c r="Q130" i="18"/>
  <c r="O130" i="18"/>
  <c r="N130" i="18"/>
  <c r="M130" i="18"/>
  <c r="K130" i="18"/>
  <c r="J130" i="18"/>
  <c r="I130" i="18"/>
  <c r="H130" i="18"/>
  <c r="C130" i="18"/>
  <c r="V129" i="18"/>
  <c r="T129" i="18"/>
  <c r="S129" i="18"/>
  <c r="R129" i="18"/>
  <c r="Q129" i="18"/>
  <c r="O129" i="18"/>
  <c r="N129" i="18"/>
  <c r="K129" i="18"/>
  <c r="J129" i="18"/>
  <c r="I129" i="18"/>
  <c r="C129" i="18"/>
  <c r="U128" i="18"/>
  <c r="I128" i="18"/>
  <c r="H128" i="18"/>
  <c r="D128" i="18"/>
  <c r="T127" i="18"/>
  <c r="S127" i="18"/>
  <c r="R127" i="18"/>
  <c r="Q127" i="18"/>
  <c r="O127" i="18"/>
  <c r="N127" i="18"/>
  <c r="J127" i="18"/>
  <c r="I127" i="18"/>
  <c r="H127" i="18"/>
  <c r="G127" i="18"/>
  <c r="F127" i="18"/>
  <c r="E127" i="18"/>
  <c r="D127" i="18"/>
  <c r="C127" i="18"/>
  <c r="Y126" i="18"/>
  <c r="X126" i="18"/>
  <c r="W126" i="18"/>
  <c r="V126" i="18"/>
  <c r="T126" i="18"/>
  <c r="S126" i="18"/>
  <c r="R126" i="18"/>
  <c r="Q126" i="18"/>
  <c r="O126" i="18"/>
  <c r="N126" i="18"/>
  <c r="M126" i="18"/>
  <c r="K126" i="18"/>
  <c r="J126" i="18"/>
  <c r="I126" i="18"/>
  <c r="H126" i="18"/>
  <c r="G126" i="18"/>
  <c r="F126" i="18"/>
  <c r="D126" i="18"/>
  <c r="C126" i="18"/>
  <c r="X125" i="18"/>
  <c r="V125" i="18"/>
  <c r="T125" i="18"/>
  <c r="S125" i="18"/>
  <c r="R125" i="18"/>
  <c r="Q125" i="18"/>
  <c r="O125" i="18"/>
  <c r="N125" i="18"/>
  <c r="I125" i="18"/>
  <c r="H125" i="18"/>
  <c r="G125" i="18"/>
  <c r="F125" i="18"/>
  <c r="E125" i="18"/>
  <c r="D125" i="18"/>
  <c r="C125" i="18"/>
  <c r="X124" i="18"/>
  <c r="W124" i="18"/>
  <c r="V124" i="18"/>
  <c r="T124" i="18"/>
  <c r="S124" i="18"/>
  <c r="R124" i="18"/>
  <c r="Q124" i="18"/>
  <c r="P124" i="18"/>
  <c r="O124" i="18"/>
  <c r="N124" i="18"/>
  <c r="M124" i="18"/>
  <c r="L124" i="18"/>
  <c r="K124" i="18"/>
  <c r="J124" i="18"/>
  <c r="I124" i="18"/>
  <c r="G124" i="18"/>
  <c r="F124" i="18"/>
  <c r="E124" i="18"/>
  <c r="D124" i="18"/>
  <c r="C124" i="18"/>
  <c r="X123" i="18"/>
  <c r="V123" i="18"/>
  <c r="T123" i="18"/>
  <c r="S123" i="18"/>
  <c r="R123" i="18"/>
  <c r="Q123" i="18"/>
  <c r="P123" i="18"/>
  <c r="O123" i="18"/>
  <c r="N123" i="18"/>
  <c r="K123" i="18"/>
  <c r="I123" i="18"/>
  <c r="G123" i="18"/>
  <c r="E123" i="18"/>
  <c r="D123" i="18"/>
  <c r="C123" i="18"/>
  <c r="W122" i="18"/>
  <c r="V122" i="18"/>
  <c r="T122" i="18"/>
  <c r="S122" i="18"/>
  <c r="R122" i="18"/>
  <c r="Q122" i="18"/>
  <c r="O122" i="18"/>
  <c r="K122" i="18"/>
  <c r="I122" i="18"/>
  <c r="H122" i="18"/>
  <c r="G122" i="18"/>
  <c r="F122" i="18"/>
  <c r="E122" i="18"/>
  <c r="D122" i="18"/>
  <c r="C122" i="18"/>
  <c r="N121" i="18"/>
  <c r="K121" i="18"/>
  <c r="Y120" i="18"/>
  <c r="T120" i="18"/>
  <c r="S120" i="18"/>
  <c r="R120" i="18"/>
  <c r="Q120" i="18"/>
  <c r="O120" i="18"/>
  <c r="M120" i="18"/>
  <c r="I120" i="18"/>
  <c r="C120" i="18"/>
  <c r="X119" i="18"/>
  <c r="W119" i="18"/>
  <c r="V119" i="18"/>
  <c r="T119" i="18"/>
  <c r="S119" i="18"/>
  <c r="R119" i="18"/>
  <c r="Q119" i="18"/>
  <c r="O119" i="18"/>
  <c r="N119" i="18"/>
  <c r="L119" i="18"/>
  <c r="K119" i="18"/>
  <c r="J119" i="18"/>
  <c r="I119" i="18"/>
  <c r="G119" i="18"/>
  <c r="F119" i="18"/>
  <c r="E119" i="18"/>
  <c r="D119" i="18"/>
  <c r="C119" i="18"/>
  <c r="X118" i="18"/>
  <c r="W118" i="18"/>
  <c r="V118" i="18"/>
  <c r="T118" i="18"/>
  <c r="S118" i="18"/>
  <c r="R118" i="18"/>
  <c r="Q118" i="18"/>
  <c r="O118" i="18"/>
  <c r="N118" i="18"/>
  <c r="M118" i="18"/>
  <c r="K118" i="18"/>
  <c r="J118" i="18"/>
  <c r="I118" i="18"/>
  <c r="C118" i="18"/>
  <c r="V117" i="18"/>
  <c r="U117" i="18"/>
  <c r="J117" i="18"/>
  <c r="G117" i="18"/>
  <c r="F117" i="18"/>
  <c r="C117" i="18"/>
  <c r="U116" i="18"/>
  <c r="S116" i="18"/>
  <c r="I116" i="18"/>
  <c r="F116" i="18"/>
  <c r="C116" i="18"/>
  <c r="T115" i="18"/>
  <c r="S115" i="18"/>
  <c r="R115" i="18"/>
  <c r="Q115" i="18"/>
  <c r="N115" i="18"/>
  <c r="I115" i="18"/>
  <c r="H115" i="18"/>
  <c r="G115" i="18"/>
  <c r="C115" i="18"/>
  <c r="X114" i="18"/>
  <c r="W114" i="18"/>
  <c r="V114" i="18"/>
  <c r="T114" i="18"/>
  <c r="S114" i="18"/>
  <c r="R114" i="18"/>
  <c r="Q114" i="18"/>
  <c r="O114" i="18"/>
  <c r="N114" i="18"/>
  <c r="M114" i="18"/>
  <c r="L114" i="18"/>
  <c r="K114" i="18"/>
  <c r="J114" i="18"/>
  <c r="I114" i="18"/>
  <c r="G114" i="18"/>
  <c r="F114" i="18"/>
  <c r="E114" i="18"/>
  <c r="C114" i="18"/>
  <c r="X113" i="18"/>
  <c r="V113" i="18"/>
  <c r="T113" i="18"/>
  <c r="S113" i="18"/>
  <c r="R113" i="18"/>
  <c r="Q113" i="18"/>
  <c r="O113" i="18"/>
  <c r="J113" i="18"/>
  <c r="I113" i="18"/>
  <c r="H113" i="18"/>
  <c r="G113" i="18"/>
  <c r="F113" i="18"/>
  <c r="E113" i="18"/>
  <c r="D113" i="18"/>
  <c r="C113" i="18"/>
  <c r="W112" i="18"/>
  <c r="V112" i="18"/>
  <c r="T112" i="18"/>
  <c r="S112" i="18"/>
  <c r="R112" i="18"/>
  <c r="Q112" i="18"/>
  <c r="O112" i="18"/>
  <c r="N112" i="18"/>
  <c r="K112" i="18"/>
  <c r="J112" i="18"/>
  <c r="I112" i="18"/>
  <c r="H112" i="18"/>
  <c r="F112" i="18"/>
  <c r="E112" i="18"/>
  <c r="D112" i="18"/>
  <c r="C112" i="18"/>
  <c r="Y111" i="18"/>
  <c r="X111" i="18"/>
  <c r="W111" i="18"/>
  <c r="V111" i="18"/>
  <c r="T111" i="18"/>
  <c r="S111" i="18"/>
  <c r="R111" i="18"/>
  <c r="Q111" i="18"/>
  <c r="P111" i="18"/>
  <c r="O111" i="18"/>
  <c r="N111" i="18"/>
  <c r="M111" i="18"/>
  <c r="L111" i="18"/>
  <c r="J111" i="18"/>
  <c r="I111" i="18"/>
  <c r="H111" i="18"/>
  <c r="G111" i="18"/>
  <c r="F111" i="18"/>
  <c r="E111" i="18"/>
  <c r="D111" i="18"/>
  <c r="C111" i="18"/>
  <c r="X110" i="18"/>
  <c r="V110" i="18"/>
  <c r="T110" i="18"/>
  <c r="S110" i="18"/>
  <c r="R110" i="18"/>
  <c r="Q110" i="18"/>
  <c r="O110" i="18"/>
  <c r="N110" i="18"/>
  <c r="L110" i="18"/>
  <c r="K110" i="18"/>
  <c r="J110" i="18"/>
  <c r="I110" i="18"/>
  <c r="H110" i="18"/>
  <c r="G110" i="18"/>
  <c r="F110" i="18"/>
  <c r="E110" i="18"/>
  <c r="D110" i="18"/>
  <c r="C110" i="18"/>
  <c r="Y109" i="18"/>
  <c r="X109" i="18"/>
  <c r="W109" i="18"/>
  <c r="V109" i="18"/>
  <c r="T109" i="18"/>
  <c r="S109" i="18"/>
  <c r="R109" i="18"/>
  <c r="Q109" i="18"/>
  <c r="O109" i="18"/>
  <c r="N109" i="18"/>
  <c r="M109" i="18"/>
  <c r="L109" i="18"/>
  <c r="K109" i="18"/>
  <c r="J109" i="18"/>
  <c r="I109" i="18"/>
  <c r="G109" i="18"/>
  <c r="F109" i="18"/>
  <c r="D109" i="18"/>
  <c r="C109" i="18"/>
  <c r="Y108" i="18"/>
  <c r="X108" i="18"/>
  <c r="W108" i="18"/>
  <c r="V108" i="18"/>
  <c r="T108" i="18"/>
  <c r="S108" i="18"/>
  <c r="R108" i="18"/>
  <c r="Q108" i="18"/>
  <c r="O108" i="18"/>
  <c r="M108" i="18"/>
  <c r="K108" i="18"/>
  <c r="J108" i="18"/>
  <c r="I108" i="18"/>
  <c r="H108" i="18"/>
  <c r="G108" i="18"/>
  <c r="F108" i="18"/>
  <c r="E108" i="18"/>
  <c r="D108" i="18"/>
  <c r="C108" i="18"/>
  <c r="X107" i="18"/>
  <c r="U107" i="18"/>
  <c r="S107" i="18"/>
  <c r="R107" i="18"/>
  <c r="L107" i="18"/>
  <c r="I107" i="18"/>
  <c r="C107" i="18"/>
  <c r="W106" i="18"/>
  <c r="T106" i="18"/>
  <c r="S106" i="18"/>
  <c r="R106" i="18"/>
  <c r="Q106" i="18"/>
  <c r="O106" i="18"/>
  <c r="N106" i="18"/>
  <c r="M106" i="18"/>
  <c r="K106" i="18"/>
  <c r="I106" i="18"/>
  <c r="H106" i="18"/>
  <c r="G106" i="18"/>
  <c r="C106" i="18"/>
  <c r="V105" i="18"/>
  <c r="S105" i="18"/>
  <c r="R105" i="18"/>
  <c r="J105" i="18"/>
  <c r="C105" i="18"/>
  <c r="U104" i="18"/>
  <c r="T104" i="18"/>
  <c r="S104" i="18"/>
  <c r="R104" i="18"/>
  <c r="Q104" i="18"/>
  <c r="I104" i="18"/>
  <c r="G104" i="18"/>
  <c r="F104" i="18"/>
  <c r="C104" i="18"/>
  <c r="X103" i="18"/>
  <c r="W103" i="18"/>
  <c r="V103" i="18"/>
  <c r="T103" i="18"/>
  <c r="S103" i="18"/>
  <c r="R103" i="18"/>
  <c r="Q103" i="18"/>
  <c r="O103" i="18"/>
  <c r="N103" i="18"/>
  <c r="L103" i="18"/>
  <c r="K103" i="18"/>
  <c r="J103" i="18"/>
  <c r="I103" i="18"/>
  <c r="H103" i="18"/>
  <c r="G103" i="18"/>
  <c r="F103" i="18"/>
  <c r="E103" i="18"/>
  <c r="D103" i="18"/>
  <c r="C103" i="18"/>
  <c r="X102" i="18"/>
  <c r="V102" i="18"/>
  <c r="T102" i="18"/>
  <c r="S102" i="18"/>
  <c r="R102" i="18"/>
  <c r="Q102" i="18"/>
  <c r="O102" i="18"/>
  <c r="N102" i="18"/>
  <c r="M102" i="18"/>
  <c r="L102" i="18"/>
  <c r="K102" i="18"/>
  <c r="J102" i="18"/>
  <c r="I102" i="18"/>
  <c r="G102" i="18"/>
  <c r="D102" i="18"/>
  <c r="C102" i="18"/>
  <c r="X101" i="18"/>
  <c r="V101" i="18"/>
  <c r="T101" i="18"/>
  <c r="S101" i="18"/>
  <c r="R101" i="18"/>
  <c r="Q101" i="18"/>
  <c r="O101" i="18"/>
  <c r="N101" i="18"/>
  <c r="M101" i="18"/>
  <c r="K101" i="18"/>
  <c r="J101" i="18"/>
  <c r="I101" i="18"/>
  <c r="H101" i="18"/>
  <c r="G101" i="18"/>
  <c r="F101" i="18"/>
  <c r="C101" i="18"/>
  <c r="X100" i="18"/>
  <c r="V100" i="18"/>
  <c r="T100" i="18"/>
  <c r="S100" i="18"/>
  <c r="R100" i="18"/>
  <c r="Q100" i="18"/>
  <c r="O100" i="18"/>
  <c r="N100" i="18"/>
  <c r="M100" i="18"/>
  <c r="K100" i="18"/>
  <c r="J100" i="18"/>
  <c r="I100" i="18"/>
  <c r="G100" i="18"/>
  <c r="F100" i="18"/>
  <c r="E100" i="18"/>
  <c r="C100" i="18"/>
  <c r="Y99" i="18"/>
  <c r="P99" i="18"/>
  <c r="M99" i="18"/>
  <c r="D99" i="18"/>
  <c r="C99" i="18"/>
  <c r="X98" i="18"/>
  <c r="V98" i="18"/>
  <c r="T98" i="18"/>
  <c r="S98" i="18"/>
  <c r="R98" i="18"/>
  <c r="Q98" i="18"/>
  <c r="O98" i="18"/>
  <c r="N98" i="18"/>
  <c r="M98" i="18"/>
  <c r="L98" i="18"/>
  <c r="K98" i="18"/>
  <c r="J98" i="18"/>
  <c r="I98" i="18"/>
  <c r="C98" i="18"/>
  <c r="Y97" i="18"/>
  <c r="S97" i="18"/>
  <c r="R97" i="18"/>
  <c r="N97" i="18"/>
  <c r="K97" i="18"/>
  <c r="E97" i="18"/>
  <c r="D97" i="18"/>
  <c r="Y96" i="18"/>
  <c r="X96" i="18"/>
  <c r="V96" i="18"/>
  <c r="T96" i="18"/>
  <c r="S96" i="18"/>
  <c r="R96" i="18"/>
  <c r="Q96" i="18"/>
  <c r="O96" i="18"/>
  <c r="N96" i="18"/>
  <c r="M96" i="18"/>
  <c r="L96" i="18"/>
  <c r="K96" i="18"/>
  <c r="J96" i="18"/>
  <c r="I96" i="18"/>
  <c r="G96" i="18"/>
  <c r="F96" i="18"/>
  <c r="C96" i="18"/>
  <c r="Y95" i="18"/>
  <c r="X95" i="18"/>
  <c r="W95" i="18"/>
  <c r="V95" i="18"/>
  <c r="U95" i="18"/>
  <c r="T95" i="18"/>
  <c r="S95" i="18"/>
  <c r="R95" i="18"/>
  <c r="Q95" i="18"/>
  <c r="N95" i="18"/>
  <c r="M95" i="18"/>
  <c r="L95" i="18"/>
  <c r="K95" i="18"/>
  <c r="J95" i="18"/>
  <c r="I95" i="18"/>
  <c r="H95" i="18"/>
  <c r="G95" i="18"/>
  <c r="F95" i="18"/>
  <c r="E95" i="18"/>
  <c r="D95" i="18"/>
  <c r="Y94" i="18"/>
  <c r="X94" i="18"/>
  <c r="W94" i="18"/>
  <c r="V94" i="18"/>
  <c r="T94" i="18"/>
  <c r="S94" i="18"/>
  <c r="R94" i="18"/>
  <c r="Q94" i="18"/>
  <c r="O94" i="18"/>
  <c r="N94" i="18"/>
  <c r="M94" i="18"/>
  <c r="L94" i="18"/>
  <c r="K94" i="18"/>
  <c r="J94" i="18"/>
  <c r="I94" i="18"/>
  <c r="H94" i="18"/>
  <c r="G94" i="18"/>
  <c r="F94" i="18"/>
  <c r="E94" i="18"/>
  <c r="D94" i="18"/>
  <c r="X93" i="18"/>
  <c r="W93" i="18"/>
  <c r="V93" i="18"/>
  <c r="T93" i="18"/>
  <c r="S93" i="18"/>
  <c r="R93" i="18"/>
  <c r="Q93" i="18"/>
  <c r="O93" i="18"/>
  <c r="N93" i="18"/>
  <c r="M93" i="18"/>
  <c r="L93" i="18"/>
  <c r="K93" i="18"/>
  <c r="J93" i="18"/>
  <c r="I93" i="18"/>
  <c r="G93" i="18"/>
  <c r="E93" i="18"/>
  <c r="C93" i="18"/>
  <c r="Y92" i="18"/>
  <c r="X92" i="18"/>
  <c r="W92" i="18"/>
  <c r="V92" i="18"/>
  <c r="U92" i="18"/>
  <c r="T92" i="18"/>
  <c r="S92" i="18"/>
  <c r="R92" i="18"/>
  <c r="Q92" i="18"/>
  <c r="N92" i="18"/>
  <c r="M92" i="18"/>
  <c r="L92" i="18"/>
  <c r="K92" i="18"/>
  <c r="J92" i="18"/>
  <c r="I92" i="18"/>
  <c r="H92" i="18"/>
  <c r="G92" i="18"/>
  <c r="F92" i="18"/>
  <c r="E92" i="18"/>
  <c r="D92" i="18"/>
  <c r="Y91" i="18"/>
  <c r="X91" i="18"/>
  <c r="W91" i="18"/>
  <c r="V91" i="18"/>
  <c r="T91" i="18"/>
  <c r="S91" i="18"/>
  <c r="R91" i="18"/>
  <c r="Q91" i="18"/>
  <c r="O91" i="18"/>
  <c r="N91" i="18"/>
  <c r="M91" i="18"/>
  <c r="L91" i="18"/>
  <c r="K91" i="18"/>
  <c r="J91" i="18"/>
  <c r="I91" i="18"/>
  <c r="H91" i="18"/>
  <c r="G91" i="18"/>
  <c r="F91" i="18"/>
  <c r="D91" i="18"/>
  <c r="C91" i="18"/>
  <c r="Y90" i="18"/>
  <c r="X90" i="18"/>
  <c r="W90" i="18"/>
  <c r="V90" i="18"/>
  <c r="T90" i="18"/>
  <c r="S90" i="18"/>
  <c r="R90" i="18"/>
  <c r="Q90" i="18"/>
  <c r="P90" i="18"/>
  <c r="O90" i="18"/>
  <c r="N90" i="18"/>
  <c r="M90" i="18"/>
  <c r="L90" i="18"/>
  <c r="K90" i="18"/>
  <c r="J90" i="18"/>
  <c r="I90" i="18"/>
  <c r="H90" i="18"/>
  <c r="G90" i="18"/>
  <c r="F90" i="18"/>
  <c r="E90" i="18"/>
  <c r="D90" i="18"/>
  <c r="X89" i="18"/>
  <c r="V89" i="18"/>
  <c r="T89" i="18"/>
  <c r="S89" i="18"/>
  <c r="R89" i="18"/>
  <c r="Q89" i="18"/>
  <c r="O89" i="18"/>
  <c r="M89" i="18"/>
  <c r="I89" i="18"/>
  <c r="G89" i="18"/>
  <c r="F89" i="18"/>
  <c r="E89" i="18"/>
  <c r="D89" i="18"/>
  <c r="C89" i="18"/>
  <c r="Y88" i="18"/>
  <c r="X88" i="18"/>
  <c r="W88" i="18"/>
  <c r="V88" i="18"/>
  <c r="T88" i="18"/>
  <c r="S88" i="18"/>
  <c r="R88" i="18"/>
  <c r="Q88" i="18"/>
  <c r="O88" i="18"/>
  <c r="N88" i="18"/>
  <c r="L88" i="18"/>
  <c r="J88" i="18"/>
  <c r="I88" i="18"/>
  <c r="H88" i="18"/>
  <c r="G88" i="18"/>
  <c r="F88" i="18"/>
  <c r="E88" i="18"/>
  <c r="D88" i="18"/>
  <c r="C88" i="18"/>
  <c r="Y87" i="18"/>
  <c r="X87" i="18"/>
  <c r="W87" i="18"/>
  <c r="V87" i="18"/>
  <c r="T87" i="18"/>
  <c r="S87" i="18"/>
  <c r="R87" i="18"/>
  <c r="Q87" i="18"/>
  <c r="P87" i="18"/>
  <c r="O87" i="18"/>
  <c r="N87" i="18"/>
  <c r="M87" i="18"/>
  <c r="L87" i="18"/>
  <c r="K87" i="18"/>
  <c r="J87" i="18"/>
  <c r="I87" i="18"/>
  <c r="H87" i="18"/>
  <c r="G87" i="18"/>
  <c r="F87" i="18"/>
  <c r="E87" i="18"/>
  <c r="D87" i="18"/>
  <c r="Y86" i="18"/>
  <c r="X86" i="18"/>
  <c r="W86" i="18"/>
  <c r="V86" i="18"/>
  <c r="T86" i="18"/>
  <c r="S86" i="18"/>
  <c r="R86" i="18"/>
  <c r="Q86" i="18"/>
  <c r="O86" i="18"/>
  <c r="N86" i="18"/>
  <c r="M86" i="18"/>
  <c r="L86" i="18"/>
  <c r="K86" i="18"/>
  <c r="J86" i="18"/>
  <c r="I86" i="18"/>
  <c r="H86" i="18"/>
  <c r="G86" i="18"/>
  <c r="F86" i="18"/>
  <c r="E86" i="18"/>
  <c r="D86" i="18"/>
  <c r="C86" i="18"/>
  <c r="X85" i="18"/>
  <c r="W85" i="18"/>
  <c r="V85" i="18"/>
  <c r="T85" i="18"/>
  <c r="S85" i="18"/>
  <c r="R85" i="18"/>
  <c r="Q85" i="18"/>
  <c r="O85" i="18"/>
  <c r="N85" i="18"/>
  <c r="M85" i="18"/>
  <c r="L85" i="18"/>
  <c r="K85" i="18"/>
  <c r="J85" i="18"/>
  <c r="I85" i="18"/>
  <c r="H85" i="18"/>
  <c r="G85" i="18"/>
  <c r="F85" i="18"/>
  <c r="E85" i="18"/>
  <c r="D85" i="18"/>
  <c r="Y84" i="18"/>
  <c r="X84" i="18"/>
  <c r="W84" i="18"/>
  <c r="T84" i="18"/>
  <c r="S84" i="18"/>
  <c r="R84" i="18"/>
  <c r="Q84" i="18"/>
  <c r="M84" i="18"/>
  <c r="J84" i="18"/>
  <c r="I84" i="18"/>
  <c r="F84" i="18"/>
  <c r="Y83" i="18"/>
  <c r="X83" i="18"/>
  <c r="W83" i="18"/>
  <c r="V83" i="18"/>
  <c r="T83" i="18"/>
  <c r="S83" i="18"/>
  <c r="R83" i="18"/>
  <c r="Q83" i="18"/>
  <c r="O83" i="18"/>
  <c r="N83" i="18"/>
  <c r="M83" i="18"/>
  <c r="L83" i="18"/>
  <c r="K83" i="18"/>
  <c r="J83" i="18"/>
  <c r="I83" i="18"/>
  <c r="H83" i="18"/>
  <c r="G83" i="18"/>
  <c r="F83" i="18"/>
  <c r="E83" i="18"/>
  <c r="D83" i="18"/>
  <c r="W82" i="18"/>
  <c r="V82" i="18"/>
  <c r="T82" i="18"/>
  <c r="S82" i="18"/>
  <c r="R82" i="18"/>
  <c r="Q82" i="18"/>
  <c r="O82" i="18"/>
  <c r="N82" i="18"/>
  <c r="K82" i="18"/>
  <c r="J82" i="18"/>
  <c r="I82" i="18"/>
  <c r="H82" i="18"/>
  <c r="G82" i="18"/>
  <c r="F82" i="18"/>
  <c r="E82" i="18"/>
  <c r="D82" i="18"/>
  <c r="C82" i="18"/>
  <c r="S81" i="18"/>
  <c r="R81" i="18"/>
  <c r="I81" i="18"/>
  <c r="C81" i="18"/>
  <c r="U80" i="18"/>
  <c r="S80" i="18"/>
  <c r="R80" i="18"/>
  <c r="I80" i="18"/>
  <c r="C80" i="18"/>
  <c r="W79" i="18"/>
  <c r="V79" i="18"/>
  <c r="T79" i="18"/>
  <c r="S79" i="18"/>
  <c r="R79" i="18"/>
  <c r="Q79" i="18"/>
  <c r="O79" i="18"/>
  <c r="N79" i="18"/>
  <c r="K79" i="18"/>
  <c r="J79" i="18"/>
  <c r="I79" i="18"/>
  <c r="H79" i="18"/>
  <c r="G79" i="18"/>
  <c r="F79" i="18"/>
  <c r="E79" i="18"/>
  <c r="D79" i="18"/>
  <c r="C79" i="18"/>
  <c r="T78" i="18"/>
  <c r="S78" i="18"/>
  <c r="R78" i="18"/>
  <c r="Q78" i="18"/>
  <c r="O78" i="18"/>
  <c r="N78" i="18"/>
  <c r="M78" i="18"/>
  <c r="K78" i="18"/>
  <c r="I78" i="18"/>
  <c r="G78" i="18"/>
  <c r="D78" i="18"/>
  <c r="C78" i="18"/>
  <c r="T77" i="18"/>
  <c r="S77" i="18"/>
  <c r="R77" i="18"/>
  <c r="Q77" i="18"/>
  <c r="O77" i="18"/>
  <c r="N77" i="18"/>
  <c r="I77" i="18"/>
  <c r="C77" i="18"/>
  <c r="S76" i="18"/>
  <c r="R76" i="18"/>
  <c r="E76" i="18"/>
  <c r="C76" i="18"/>
  <c r="Y75" i="18"/>
  <c r="S75" i="18"/>
  <c r="R75" i="18"/>
  <c r="O75" i="18"/>
  <c r="D75" i="18"/>
  <c r="C75" i="18"/>
  <c r="W74" i="18"/>
  <c r="V74" i="18"/>
  <c r="T74" i="18"/>
  <c r="S74" i="18"/>
  <c r="R74" i="18"/>
  <c r="Q74" i="18"/>
  <c r="O74" i="18"/>
  <c r="N74" i="18"/>
  <c r="J74" i="18"/>
  <c r="I74" i="18"/>
  <c r="H74" i="18"/>
  <c r="G74" i="18"/>
  <c r="F74" i="18"/>
  <c r="E74" i="18"/>
  <c r="D74" i="18"/>
  <c r="C74" i="18"/>
  <c r="X73" i="18"/>
  <c r="W73" i="18"/>
  <c r="V73" i="18"/>
  <c r="T73" i="18"/>
  <c r="S73" i="18"/>
  <c r="R73" i="18"/>
  <c r="Q73" i="18"/>
  <c r="O73" i="18"/>
  <c r="N73" i="18"/>
  <c r="K73" i="18"/>
  <c r="J73" i="18"/>
  <c r="I73" i="18"/>
  <c r="H73" i="18"/>
  <c r="G73" i="18"/>
  <c r="F73" i="18"/>
  <c r="E73" i="18"/>
  <c r="D73" i="18"/>
  <c r="C73" i="18"/>
  <c r="T72" i="18"/>
  <c r="S72" i="18"/>
  <c r="R72" i="18"/>
  <c r="Q72" i="18"/>
  <c r="N72" i="18"/>
  <c r="I72" i="18"/>
  <c r="H72" i="18"/>
  <c r="C72" i="18"/>
  <c r="S71" i="18"/>
  <c r="I71" i="18"/>
  <c r="C71" i="18"/>
  <c r="Y70" i="18"/>
  <c r="X70" i="18"/>
  <c r="W70" i="18"/>
  <c r="V70" i="18"/>
  <c r="T70" i="18"/>
  <c r="S70" i="18"/>
  <c r="R70" i="18"/>
  <c r="Q70" i="18"/>
  <c r="O70" i="18"/>
  <c r="N70" i="18"/>
  <c r="M70" i="18"/>
  <c r="L70" i="18"/>
  <c r="K70" i="18"/>
  <c r="J70" i="18"/>
  <c r="I70" i="18"/>
  <c r="H70" i="18"/>
  <c r="G70" i="18"/>
  <c r="F70" i="18"/>
  <c r="E70" i="18"/>
  <c r="D70" i="18"/>
  <c r="V69" i="18"/>
  <c r="R69" i="18"/>
  <c r="O69" i="18"/>
  <c r="G69" i="18"/>
  <c r="C69" i="18"/>
  <c r="R68" i="18"/>
  <c r="O68" i="18"/>
  <c r="F68" i="18"/>
  <c r="C68" i="18"/>
  <c r="T67" i="18"/>
  <c r="S67" i="18"/>
  <c r="R67" i="18"/>
  <c r="Q67" i="18"/>
  <c r="I67" i="18"/>
  <c r="E67" i="18"/>
  <c r="C67" i="18"/>
  <c r="X66" i="18"/>
  <c r="W66" i="18"/>
  <c r="V66" i="18"/>
  <c r="T66" i="18"/>
  <c r="S66" i="18"/>
  <c r="R66" i="18"/>
  <c r="Q66" i="18"/>
  <c r="P66" i="18"/>
  <c r="O66" i="18"/>
  <c r="N66" i="18"/>
  <c r="L66" i="18"/>
  <c r="K66" i="18"/>
  <c r="J66" i="18"/>
  <c r="I66" i="18"/>
  <c r="H66" i="18"/>
  <c r="G66" i="18"/>
  <c r="F66" i="18"/>
  <c r="E66" i="18"/>
  <c r="D66" i="18"/>
  <c r="C66" i="18"/>
  <c r="C65" i="18"/>
  <c r="X64" i="18"/>
  <c r="V64" i="18"/>
  <c r="T64" i="18"/>
  <c r="S64" i="18"/>
  <c r="R64" i="18"/>
  <c r="Q64" i="18"/>
  <c r="O64" i="18"/>
  <c r="N64" i="18"/>
  <c r="M64" i="18"/>
  <c r="K64" i="18"/>
  <c r="I64" i="18"/>
  <c r="C64" i="18"/>
  <c r="T63" i="18"/>
  <c r="S63" i="18"/>
  <c r="R63" i="18"/>
  <c r="Q63" i="18"/>
  <c r="N63" i="18"/>
  <c r="I63" i="18"/>
  <c r="C63" i="18"/>
  <c r="F62" i="18"/>
  <c r="C62" i="18"/>
  <c r="X61" i="18"/>
  <c r="V61" i="18"/>
  <c r="T61" i="18"/>
  <c r="S61" i="18"/>
  <c r="R61" i="18"/>
  <c r="Q61" i="18"/>
  <c r="N61" i="18"/>
  <c r="M61" i="18"/>
  <c r="K61" i="18"/>
  <c r="I61" i="18"/>
  <c r="C61" i="18"/>
  <c r="Y60" i="18"/>
  <c r="X60" i="18"/>
  <c r="W60" i="18"/>
  <c r="V60" i="18"/>
  <c r="T60" i="18"/>
  <c r="S60" i="18"/>
  <c r="R60" i="18"/>
  <c r="Q60" i="18"/>
  <c r="O60" i="18"/>
  <c r="N60" i="18"/>
  <c r="M60" i="18"/>
  <c r="L60" i="18"/>
  <c r="J60" i="18"/>
  <c r="I60" i="18"/>
  <c r="H60" i="18"/>
  <c r="G60" i="18"/>
  <c r="F60" i="18"/>
  <c r="E60" i="18"/>
  <c r="D60" i="18"/>
  <c r="C60" i="18"/>
  <c r="X59" i="18"/>
  <c r="V59" i="18"/>
  <c r="T59" i="18"/>
  <c r="S59" i="18"/>
  <c r="R59" i="18"/>
  <c r="Q59" i="18"/>
  <c r="O59" i="18"/>
  <c r="N59" i="18"/>
  <c r="M59" i="18"/>
  <c r="L59" i="18"/>
  <c r="K59" i="18"/>
  <c r="I59" i="18"/>
  <c r="G59" i="18"/>
  <c r="E59" i="18"/>
  <c r="C59" i="18"/>
  <c r="W58" i="18"/>
  <c r="T58" i="18"/>
  <c r="S58" i="18"/>
  <c r="R58" i="18"/>
  <c r="Q58" i="18"/>
  <c r="O58" i="18"/>
  <c r="N58" i="18"/>
  <c r="M58" i="18"/>
  <c r="K58" i="18"/>
  <c r="J58" i="18"/>
  <c r="I58" i="18"/>
  <c r="C58" i="18"/>
  <c r="T57" i="18"/>
  <c r="S57" i="18"/>
  <c r="R57" i="18"/>
  <c r="Q57" i="18"/>
  <c r="O57" i="18"/>
  <c r="N57" i="18"/>
  <c r="M57" i="18"/>
  <c r="L57" i="18"/>
  <c r="K57" i="18"/>
  <c r="J57" i="18"/>
  <c r="I57" i="18"/>
  <c r="G57" i="18"/>
  <c r="C57" i="18"/>
  <c r="S56" i="18"/>
  <c r="R56" i="18"/>
  <c r="I56" i="18"/>
  <c r="C56" i="18"/>
  <c r="F55" i="18"/>
  <c r="D55" i="18"/>
  <c r="X54" i="18"/>
  <c r="V54" i="18"/>
  <c r="T54" i="18"/>
  <c r="S54" i="18"/>
  <c r="R54" i="18"/>
  <c r="Q54" i="18"/>
  <c r="O54" i="18"/>
  <c r="N54" i="18"/>
  <c r="M54" i="18"/>
  <c r="L54" i="18"/>
  <c r="K54" i="18"/>
  <c r="J54" i="18"/>
  <c r="I54" i="18"/>
  <c r="H54" i="18"/>
  <c r="G54" i="18"/>
  <c r="F54" i="18"/>
  <c r="D54" i="18"/>
  <c r="C54" i="18"/>
  <c r="X53" i="18"/>
  <c r="V53" i="18"/>
  <c r="T53" i="18"/>
  <c r="S53" i="18"/>
  <c r="R53" i="18"/>
  <c r="Q53" i="18"/>
  <c r="O53" i="18"/>
  <c r="I53" i="18"/>
  <c r="H53" i="18"/>
  <c r="G53" i="18"/>
  <c r="F53" i="18"/>
  <c r="E53" i="18"/>
  <c r="D53" i="18"/>
  <c r="C53" i="18"/>
  <c r="X52" i="18"/>
  <c r="V52" i="18"/>
  <c r="T52" i="18"/>
  <c r="S52" i="18"/>
  <c r="R52" i="18"/>
  <c r="Q52" i="18"/>
  <c r="M52" i="18"/>
  <c r="I52" i="18"/>
  <c r="E52" i="18"/>
  <c r="D52" i="18"/>
  <c r="C52" i="18"/>
  <c r="Y51" i="18"/>
  <c r="X51" i="18"/>
  <c r="W51" i="18"/>
  <c r="V51" i="18"/>
  <c r="T51" i="18"/>
  <c r="S51" i="18"/>
  <c r="R51" i="18"/>
  <c r="Q51" i="18"/>
  <c r="O51" i="18"/>
  <c r="N51" i="18"/>
  <c r="M51" i="18"/>
  <c r="L51" i="18"/>
  <c r="K51" i="18"/>
  <c r="J51" i="18"/>
  <c r="I51" i="18"/>
  <c r="H51" i="18"/>
  <c r="G51" i="18"/>
  <c r="F51" i="18"/>
  <c r="E51" i="18"/>
  <c r="D51" i="18"/>
  <c r="C51" i="18"/>
  <c r="W50" i="18"/>
  <c r="V50" i="18"/>
  <c r="T50" i="18"/>
  <c r="S50" i="18"/>
  <c r="R50" i="18"/>
  <c r="Q50" i="18"/>
  <c r="O50" i="18"/>
  <c r="L50" i="18"/>
  <c r="J50" i="18"/>
  <c r="I50" i="18"/>
  <c r="H50" i="18"/>
  <c r="G50" i="18"/>
  <c r="F50" i="18"/>
  <c r="E50" i="18"/>
  <c r="D50" i="18"/>
  <c r="C50" i="18"/>
  <c r="R49" i="18"/>
  <c r="O49" i="18"/>
  <c r="N49" i="18"/>
  <c r="K49" i="18"/>
  <c r="C49" i="18"/>
  <c r="Y48" i="18"/>
  <c r="T48" i="18"/>
  <c r="S48" i="18"/>
  <c r="R48" i="18"/>
  <c r="Q48" i="18"/>
  <c r="O48" i="18"/>
  <c r="N48" i="18"/>
  <c r="J48" i="18"/>
  <c r="I48" i="18"/>
  <c r="C48" i="18"/>
  <c r="X47" i="18"/>
  <c r="T47" i="18"/>
  <c r="S47" i="18"/>
  <c r="R47" i="18"/>
  <c r="Q47" i="18"/>
  <c r="I47" i="18"/>
  <c r="G47" i="18"/>
  <c r="C47" i="18"/>
  <c r="W46" i="18"/>
  <c r="T46" i="18"/>
  <c r="K46" i="18"/>
  <c r="H46" i="18"/>
  <c r="C46" i="18"/>
  <c r="V45" i="18"/>
  <c r="T45" i="18"/>
  <c r="S45" i="18"/>
  <c r="R45" i="18"/>
  <c r="Q45" i="18"/>
  <c r="O45" i="18"/>
  <c r="N45" i="18"/>
  <c r="J45" i="18"/>
  <c r="I45" i="18"/>
  <c r="G45" i="18"/>
  <c r="C45" i="18"/>
  <c r="Y44" i="18"/>
  <c r="X44" i="18"/>
  <c r="W44" i="18"/>
  <c r="V44" i="18"/>
  <c r="T44" i="18"/>
  <c r="S44" i="18"/>
  <c r="R44" i="18"/>
  <c r="Q44" i="18"/>
  <c r="O44" i="18"/>
  <c r="N44" i="18"/>
  <c r="M44" i="18"/>
  <c r="L44" i="18"/>
  <c r="K44" i="18"/>
  <c r="J44" i="18"/>
  <c r="I44" i="18"/>
  <c r="H44" i="18"/>
  <c r="G44" i="18"/>
  <c r="F44" i="18"/>
  <c r="C44" i="18"/>
  <c r="W43" i="18"/>
  <c r="V43" i="18"/>
  <c r="T43" i="18"/>
  <c r="S43" i="18"/>
  <c r="R43" i="18"/>
  <c r="Q43" i="18"/>
  <c r="O43" i="18"/>
  <c r="N43" i="18"/>
  <c r="K43" i="18"/>
  <c r="J43" i="18"/>
  <c r="I43" i="18"/>
  <c r="H43" i="18"/>
  <c r="G43" i="18"/>
  <c r="F43" i="18"/>
  <c r="E43" i="18"/>
  <c r="D43" i="18"/>
  <c r="C43" i="18"/>
  <c r="Y42" i="18"/>
  <c r="X42" i="18"/>
  <c r="W42" i="18"/>
  <c r="V42" i="18"/>
  <c r="T42" i="18"/>
  <c r="S42" i="18"/>
  <c r="R42" i="18"/>
  <c r="Q42" i="18"/>
  <c r="P42" i="18"/>
  <c r="O42" i="18"/>
  <c r="N42" i="18"/>
  <c r="L42" i="18"/>
  <c r="J42" i="18"/>
  <c r="I42" i="18"/>
  <c r="H42" i="18"/>
  <c r="G42" i="18"/>
  <c r="F42" i="18"/>
  <c r="E42" i="18"/>
  <c r="D42" i="18"/>
  <c r="C42" i="18"/>
  <c r="X41" i="18"/>
  <c r="V41" i="18"/>
  <c r="T41" i="18"/>
  <c r="S41" i="18"/>
  <c r="R41" i="18"/>
  <c r="Q41" i="18"/>
  <c r="O41" i="18"/>
  <c r="N41" i="18"/>
  <c r="J41" i="18"/>
  <c r="I41" i="18"/>
  <c r="H41" i="18"/>
  <c r="G41" i="18"/>
  <c r="F41" i="18"/>
  <c r="E41" i="18"/>
  <c r="D41" i="18"/>
  <c r="C41" i="18"/>
  <c r="S40" i="18"/>
  <c r="R40" i="18"/>
  <c r="N40" i="18"/>
  <c r="I40" i="18"/>
  <c r="C40" i="18"/>
  <c r="T39" i="18"/>
  <c r="S39" i="18"/>
  <c r="R39" i="18"/>
  <c r="Q39" i="18"/>
  <c r="O39" i="18"/>
  <c r="N39" i="18"/>
  <c r="M39" i="18"/>
  <c r="K39" i="18"/>
  <c r="I39" i="18"/>
  <c r="E39" i="18"/>
  <c r="C39" i="18"/>
  <c r="X38" i="18"/>
  <c r="V38" i="18"/>
  <c r="S38" i="18"/>
  <c r="R38" i="18"/>
  <c r="L38" i="18"/>
  <c r="I38" i="18"/>
  <c r="C38" i="18"/>
  <c r="W37" i="18"/>
  <c r="T37" i="18"/>
  <c r="S37" i="18"/>
  <c r="R37" i="18"/>
  <c r="Q37" i="18"/>
  <c r="N37" i="18"/>
  <c r="I37" i="18"/>
  <c r="C37" i="18"/>
  <c r="V36" i="18"/>
  <c r="R36" i="18"/>
  <c r="J36" i="18"/>
  <c r="X35" i="18"/>
  <c r="V35" i="18"/>
  <c r="T35" i="18"/>
  <c r="S35" i="18"/>
  <c r="R35" i="18"/>
  <c r="Q35" i="18"/>
  <c r="O35" i="18"/>
  <c r="N35" i="18"/>
  <c r="M35" i="18"/>
  <c r="L35" i="18"/>
  <c r="K35" i="18"/>
  <c r="J35" i="18"/>
  <c r="I35" i="18"/>
  <c r="G35" i="18"/>
  <c r="F35" i="18"/>
  <c r="C35" i="18"/>
  <c r="W34" i="18"/>
  <c r="T34" i="18"/>
  <c r="S34" i="18"/>
  <c r="R34" i="18"/>
  <c r="Q34" i="18"/>
  <c r="O34" i="18"/>
  <c r="J34" i="18"/>
  <c r="I34" i="18"/>
  <c r="G34" i="18"/>
  <c r="F34" i="18"/>
  <c r="D34" i="18"/>
  <c r="C34" i="18"/>
  <c r="R33" i="18"/>
  <c r="G33" i="18"/>
  <c r="C33" i="18"/>
  <c r="Y32" i="18"/>
  <c r="X32" i="18"/>
  <c r="W32" i="18"/>
  <c r="V32" i="18"/>
  <c r="T32" i="18"/>
  <c r="S32" i="18"/>
  <c r="R32" i="18"/>
  <c r="Q32" i="18"/>
  <c r="O32" i="18"/>
  <c r="N32" i="18"/>
  <c r="L32" i="18"/>
  <c r="K32" i="18"/>
  <c r="I32" i="18"/>
  <c r="H32" i="18"/>
  <c r="G32" i="18"/>
  <c r="F32" i="18"/>
  <c r="E32" i="18"/>
  <c r="D32" i="18"/>
  <c r="C32" i="18"/>
  <c r="S31" i="18"/>
  <c r="R31" i="18"/>
  <c r="O31" i="18"/>
  <c r="K31" i="18"/>
  <c r="I31" i="18"/>
  <c r="E31" i="18"/>
  <c r="C31" i="18"/>
  <c r="S30" i="18"/>
  <c r="R30" i="18"/>
  <c r="D30" i="18"/>
  <c r="C30" i="18"/>
  <c r="T29" i="18"/>
  <c r="S29" i="18"/>
  <c r="R29" i="18"/>
  <c r="Q29" i="18"/>
  <c r="O29" i="18"/>
  <c r="N29" i="18"/>
  <c r="M29" i="18"/>
  <c r="K29" i="18"/>
  <c r="J29" i="18"/>
  <c r="I29" i="18"/>
  <c r="F29" i="18"/>
  <c r="C29" i="18"/>
  <c r="T28" i="18"/>
  <c r="S28" i="18"/>
  <c r="R28" i="18"/>
  <c r="Q28" i="18"/>
  <c r="J28" i="18"/>
  <c r="I28" i="18"/>
  <c r="D28" i="18"/>
  <c r="C28" i="18"/>
  <c r="W27" i="18"/>
  <c r="V27" i="18"/>
  <c r="T27" i="18"/>
  <c r="S27" i="18"/>
  <c r="R27" i="18"/>
  <c r="Q27" i="18"/>
  <c r="O27" i="18"/>
  <c r="N27" i="18"/>
  <c r="M27" i="18"/>
  <c r="L27" i="18"/>
  <c r="K27" i="18"/>
  <c r="J27" i="18"/>
  <c r="I27" i="18"/>
  <c r="H27" i="18"/>
  <c r="G27" i="18"/>
  <c r="F27" i="18"/>
  <c r="E27" i="18"/>
  <c r="D27" i="18"/>
  <c r="C27" i="18"/>
  <c r="T26" i="18"/>
  <c r="S26" i="18"/>
  <c r="R26" i="18"/>
  <c r="Q26" i="18"/>
  <c r="O26" i="18"/>
  <c r="N26" i="18"/>
  <c r="I26" i="18"/>
  <c r="C26" i="18"/>
  <c r="V24" i="18"/>
  <c r="T24" i="18"/>
  <c r="S24" i="18"/>
  <c r="R24" i="18"/>
  <c r="Q24" i="18"/>
  <c r="O24" i="18"/>
  <c r="N24" i="18"/>
  <c r="M24" i="18"/>
  <c r="L24" i="18"/>
  <c r="K24" i="18"/>
  <c r="J24" i="18"/>
  <c r="I24" i="18"/>
  <c r="H24" i="18"/>
  <c r="G24" i="18"/>
  <c r="F24" i="18"/>
  <c r="E24" i="18"/>
  <c r="D24" i="18"/>
  <c r="C24" i="18"/>
  <c r="T23" i="18"/>
  <c r="S23" i="18"/>
  <c r="R23" i="18"/>
  <c r="Q23" i="18"/>
  <c r="I23" i="18"/>
  <c r="C23" i="18"/>
  <c r="T22" i="18"/>
  <c r="X21" i="18"/>
  <c r="V21" i="18"/>
  <c r="T21" i="18"/>
  <c r="S21" i="18"/>
  <c r="R21" i="18"/>
  <c r="Q21" i="18"/>
  <c r="O21" i="18"/>
  <c r="N21" i="18"/>
  <c r="M21" i="18"/>
  <c r="L21" i="18"/>
  <c r="K21" i="18"/>
  <c r="J21" i="18"/>
  <c r="I21" i="18"/>
  <c r="E21" i="18"/>
  <c r="C21" i="18"/>
  <c r="X20" i="18"/>
  <c r="T20" i="18"/>
  <c r="S20" i="18"/>
  <c r="R20" i="18"/>
  <c r="Q20" i="18"/>
  <c r="O20" i="18"/>
  <c r="N20" i="18"/>
  <c r="M20" i="18"/>
  <c r="L20" i="18"/>
  <c r="K20" i="18"/>
  <c r="J20" i="18"/>
  <c r="I20" i="18"/>
  <c r="G20" i="18"/>
  <c r="F20" i="18"/>
  <c r="C20" i="18"/>
  <c r="W19" i="18"/>
  <c r="V19" i="18"/>
  <c r="T19" i="18"/>
  <c r="S19" i="18"/>
  <c r="R19" i="18"/>
  <c r="Q19" i="18"/>
  <c r="O19" i="18"/>
  <c r="N19" i="18"/>
  <c r="I19" i="18"/>
  <c r="H19" i="18"/>
  <c r="G19" i="18"/>
  <c r="F19" i="18"/>
  <c r="E19" i="18"/>
  <c r="D19" i="18"/>
  <c r="C19" i="18"/>
  <c r="W18" i="18"/>
  <c r="V18" i="18"/>
  <c r="T18" i="18"/>
  <c r="S18" i="18"/>
  <c r="R18" i="18"/>
  <c r="Q18" i="18"/>
  <c r="O18" i="18"/>
  <c r="K18" i="18"/>
  <c r="J18" i="18"/>
  <c r="I18" i="18"/>
  <c r="G18" i="18"/>
  <c r="F18" i="18"/>
  <c r="E18" i="18"/>
  <c r="D18" i="18"/>
  <c r="C18" i="18"/>
  <c r="S17" i="18"/>
  <c r="R17" i="18"/>
  <c r="O17" i="18"/>
  <c r="C17" i="18"/>
  <c r="W16" i="18"/>
  <c r="V16" i="18"/>
  <c r="T16" i="18"/>
  <c r="S16" i="18"/>
  <c r="R16" i="18"/>
  <c r="Q16" i="18"/>
  <c r="O16" i="18"/>
  <c r="N16" i="18"/>
  <c r="K16" i="18"/>
  <c r="J16" i="18"/>
  <c r="I16" i="18"/>
  <c r="H16" i="18"/>
  <c r="G16" i="18"/>
  <c r="F16" i="18"/>
  <c r="E16" i="18"/>
  <c r="D16" i="18"/>
  <c r="C16" i="18"/>
  <c r="V15" i="18"/>
  <c r="T15" i="18"/>
  <c r="S15" i="18"/>
  <c r="R15" i="18"/>
  <c r="Q15" i="18"/>
  <c r="O15" i="18"/>
  <c r="N15" i="18"/>
  <c r="M15" i="18"/>
  <c r="K15" i="18"/>
  <c r="I15" i="18"/>
  <c r="G15" i="18"/>
  <c r="F15" i="18"/>
  <c r="D15" i="18"/>
  <c r="C15" i="18"/>
  <c r="W14" i="18"/>
  <c r="R14" i="18"/>
  <c r="C14" i="18"/>
  <c r="X13" i="18"/>
  <c r="W13" i="18"/>
  <c r="V13" i="18"/>
  <c r="T13" i="18"/>
  <c r="S13" i="18"/>
  <c r="R13" i="18"/>
  <c r="Q13" i="18"/>
  <c r="O13" i="18"/>
  <c r="N13" i="18"/>
  <c r="M13" i="18"/>
  <c r="L13" i="18"/>
  <c r="K13" i="18"/>
  <c r="J13" i="18"/>
  <c r="I13" i="18"/>
  <c r="H13" i="18"/>
  <c r="G13" i="18"/>
  <c r="F13" i="18"/>
  <c r="C13" i="18"/>
  <c r="X12" i="18"/>
  <c r="V12" i="18"/>
  <c r="T12" i="18"/>
  <c r="S12" i="18"/>
  <c r="R12" i="18"/>
  <c r="Q12" i="18"/>
  <c r="O12" i="18"/>
  <c r="N12" i="18"/>
  <c r="J12" i="18"/>
  <c r="I12" i="18"/>
  <c r="H12" i="18"/>
  <c r="G12" i="18"/>
  <c r="F12" i="18"/>
  <c r="E12" i="18"/>
  <c r="D12" i="18"/>
  <c r="C12" i="18"/>
  <c r="T11" i="18"/>
  <c r="S11" i="18"/>
  <c r="R11" i="18"/>
  <c r="Q11" i="18"/>
  <c r="N11" i="18"/>
  <c r="I11" i="18"/>
  <c r="C11" i="18"/>
  <c r="N5" i="18"/>
  <c r="N4" i="18"/>
  <c r="N3" i="18"/>
  <c r="N2" i="18"/>
  <c r="N1" i="18"/>
  <c r="N5" i="17"/>
  <c r="N4" i="17"/>
  <c r="N3" i="17"/>
  <c r="N2" i="17"/>
  <c r="N1" i="17"/>
  <c r="N5" i="16"/>
  <c r="N4" i="16"/>
  <c r="N3" i="16"/>
  <c r="N2" i="16"/>
  <c r="N1" i="16"/>
  <c r="H18" i="7"/>
  <c r="H28" i="2"/>
  <c r="AB11" i="16" l="1"/>
  <c r="AB35" i="16"/>
  <c r="AB93" i="16"/>
  <c r="AB26" i="16"/>
  <c r="AB38" i="16"/>
  <c r="AB50" i="16"/>
  <c r="AB21" i="16"/>
  <c r="AB69" i="16"/>
  <c r="AB117" i="16"/>
  <c r="AB129" i="16"/>
  <c r="Y93" i="18"/>
  <c r="AB18" i="16"/>
  <c r="AB30" i="16"/>
  <c r="AB54" i="16"/>
  <c r="AB66" i="16"/>
  <c r="AB78" i="16"/>
  <c r="AB90" i="16"/>
  <c r="AB102" i="16"/>
  <c r="AB17" i="16"/>
  <c r="AB29" i="16"/>
  <c r="AB41" i="16"/>
  <c r="AB53" i="16"/>
  <c r="AB65" i="16"/>
  <c r="AB77" i="16"/>
  <c r="AB81" i="16"/>
  <c r="Y129" i="18"/>
  <c r="Y11" i="18"/>
  <c r="AB45" i="16"/>
  <c r="AB62" i="16"/>
  <c r="AB74" i="16"/>
  <c r="AB86" i="16"/>
  <c r="AB98" i="16"/>
  <c r="AB110" i="16"/>
  <c r="AB122" i="16"/>
  <c r="Y69" i="18"/>
  <c r="Y117" i="18"/>
  <c r="AB105" i="16"/>
  <c r="AB33" i="16"/>
  <c r="AB57" i="16"/>
  <c r="AB23" i="16"/>
  <c r="AB47" i="16"/>
  <c r="AB59" i="16"/>
  <c r="AB71" i="16"/>
  <c r="AB83" i="16"/>
  <c r="AB95" i="16"/>
  <c r="AB107" i="16"/>
  <c r="AB119" i="16"/>
  <c r="AB131" i="16"/>
  <c r="AB49" i="16"/>
  <c r="AB61" i="16"/>
  <c r="AB73" i="16"/>
  <c r="AB85" i="16"/>
  <c r="AB97" i="16"/>
  <c r="AB109" i="16"/>
  <c r="AB121" i="16"/>
  <c r="AB133" i="16"/>
  <c r="Y61" i="18"/>
  <c r="Y85" i="18"/>
  <c r="AB13" i="16"/>
  <c r="AA19" i="16"/>
  <c r="AB24" i="16"/>
  <c r="AB36" i="16"/>
  <c r="AA43" i="16"/>
  <c r="AB48" i="16"/>
  <c r="AA55" i="16"/>
  <c r="AB60" i="16"/>
  <c r="AB72" i="16"/>
  <c r="AA79" i="16"/>
  <c r="AB84" i="16"/>
  <c r="AA91" i="16"/>
  <c r="AB96" i="16"/>
  <c r="AA103" i="16"/>
  <c r="AB108" i="16"/>
  <c r="AA115" i="16"/>
  <c r="AB120" i="16"/>
  <c r="AB132" i="16"/>
  <c r="Y122" i="18"/>
  <c r="AB14" i="16"/>
  <c r="AB25" i="16"/>
  <c r="AB37" i="16"/>
  <c r="Y38" i="18"/>
  <c r="AB12" i="16"/>
  <c r="AA30" i="16"/>
  <c r="AA42" i="16"/>
  <c r="AA66" i="16"/>
  <c r="AA126" i="16"/>
  <c r="AA138" i="16"/>
  <c r="Y62" i="18"/>
  <c r="AB46" i="16"/>
  <c r="AA53" i="16"/>
  <c r="AB58" i="16"/>
  <c r="AB70" i="16"/>
  <c r="AA77" i="16"/>
  <c r="AA89" i="16"/>
  <c r="AA101" i="16"/>
  <c r="AA113" i="16"/>
  <c r="AA125" i="16"/>
  <c r="AB130" i="16"/>
  <c r="AB22" i="16"/>
  <c r="AA29" i="16"/>
  <c r="AB34" i="16"/>
  <c r="AA41" i="16"/>
  <c r="AB10" i="16"/>
  <c r="Y74" i="18"/>
  <c r="N141" i="16"/>
  <c r="N142" i="16" s="1"/>
  <c r="Z12" i="16"/>
  <c r="AA15" i="16"/>
  <c r="AB20" i="16"/>
  <c r="Z23" i="16"/>
  <c r="AA27" i="16"/>
  <c r="Z35" i="16"/>
  <c r="AA39" i="16"/>
  <c r="Z47" i="16"/>
  <c r="AA51" i="16"/>
  <c r="AB56" i="16"/>
  <c r="Z59" i="16"/>
  <c r="AA63" i="16"/>
  <c r="AB68" i="16"/>
  <c r="AA75" i="16"/>
  <c r="AB80" i="16"/>
  <c r="Z83" i="16"/>
  <c r="AA87" i="16"/>
  <c r="AB92" i="16"/>
  <c r="AA99" i="16"/>
  <c r="AB104" i="16"/>
  <c r="AA111" i="16"/>
  <c r="AB116" i="16"/>
  <c r="AA123" i="16"/>
  <c r="AB128" i="16"/>
  <c r="AA135" i="16"/>
  <c r="AB140" i="16"/>
  <c r="Y14" i="18"/>
  <c r="Y50" i="18"/>
  <c r="AB19" i="16"/>
  <c r="AB31" i="16"/>
  <c r="AB43" i="16"/>
  <c r="AB55" i="16"/>
  <c r="AB67" i="16"/>
  <c r="AB79" i="16"/>
  <c r="AB103" i="16"/>
  <c r="AB115" i="16"/>
  <c r="AB127" i="16"/>
  <c r="AB139" i="16"/>
  <c r="Y26" i="18"/>
  <c r="Y37" i="18"/>
  <c r="Y98" i="18"/>
  <c r="AB114" i="16"/>
  <c r="AB138" i="16"/>
  <c r="Y110" i="18"/>
  <c r="Y133" i="18"/>
  <c r="AB16" i="16"/>
  <c r="AB28" i="16"/>
  <c r="AB40" i="16"/>
  <c r="AB52" i="16"/>
  <c r="Y49" i="18"/>
  <c r="Y25" i="18"/>
  <c r="AB15" i="16"/>
  <c r="AB27" i="16"/>
  <c r="AB39" i="16"/>
  <c r="AB51" i="16"/>
  <c r="AB63" i="16"/>
  <c r="AB75" i="16"/>
  <c r="AB87" i="16"/>
  <c r="AB99" i="16"/>
  <c r="AB111" i="16"/>
  <c r="AB123" i="16"/>
  <c r="AB135" i="16"/>
  <c r="Z71" i="16"/>
  <c r="Z95" i="16"/>
  <c r="Z107" i="16"/>
  <c r="Z119" i="16"/>
  <c r="Z131" i="16"/>
  <c r="N10" i="18"/>
  <c r="P23" i="18"/>
  <c r="T75" i="18"/>
  <c r="Y116" i="18"/>
  <c r="C10" i="18"/>
  <c r="C141" i="16"/>
  <c r="C142" i="16" s="1"/>
  <c r="O141" i="16"/>
  <c r="O142" i="16" s="1"/>
  <c r="Z11" i="16"/>
  <c r="Z22" i="16"/>
  <c r="AA26" i="16"/>
  <c r="Z34" i="16"/>
  <c r="AA38" i="16"/>
  <c r="Z46" i="16"/>
  <c r="AA50" i="16"/>
  <c r="Z58" i="16"/>
  <c r="AA62" i="16"/>
  <c r="Z70" i="16"/>
  <c r="AA74" i="16"/>
  <c r="Z82" i="16"/>
  <c r="AA86" i="16"/>
  <c r="Z94" i="16"/>
  <c r="AA98" i="16"/>
  <c r="Z106" i="16"/>
  <c r="AA110" i="16"/>
  <c r="Z118" i="16"/>
  <c r="AA122" i="16"/>
  <c r="Z130" i="16"/>
  <c r="AA134" i="16"/>
  <c r="AB82" i="16"/>
  <c r="AB106" i="16"/>
  <c r="AB118" i="16"/>
  <c r="P107" i="18"/>
  <c r="E141" i="16"/>
  <c r="E142" i="16" s="1"/>
  <c r="Q141" i="16"/>
  <c r="Q142" i="16" s="1"/>
  <c r="AA13" i="16"/>
  <c r="Z20" i="16"/>
  <c r="AA24" i="16"/>
  <c r="Z32" i="16"/>
  <c r="AA36" i="16"/>
  <c r="Z44" i="16"/>
  <c r="AA48" i="16"/>
  <c r="Z56" i="16"/>
  <c r="AA60" i="16"/>
  <c r="Z68" i="16"/>
  <c r="AA72" i="16"/>
  <c r="AA84" i="16"/>
  <c r="AA96" i="16"/>
  <c r="AA108" i="16"/>
  <c r="AA120" i="16"/>
  <c r="AA132" i="16"/>
  <c r="Y56" i="18"/>
  <c r="AA25" i="16"/>
  <c r="Y20" i="18"/>
  <c r="Y68" i="18"/>
  <c r="Y78" i="18"/>
  <c r="P119" i="18"/>
  <c r="F141" i="16"/>
  <c r="F142" i="16" s="1"/>
  <c r="R141" i="16"/>
  <c r="R142" i="16" s="1"/>
  <c r="AA12" i="16"/>
  <c r="Z19" i="16"/>
  <c r="AA23" i="16"/>
  <c r="Z31" i="16"/>
  <c r="AA35" i="16"/>
  <c r="Z43" i="16"/>
  <c r="AA47" i="16"/>
  <c r="Z55" i="16"/>
  <c r="AA59" i="16"/>
  <c r="AA83" i="16"/>
  <c r="AA95" i="16"/>
  <c r="AA119" i="16"/>
  <c r="AA131" i="16"/>
  <c r="AA14" i="16"/>
  <c r="AA61" i="16"/>
  <c r="AA73" i="16"/>
  <c r="AA121" i="16"/>
  <c r="Y128" i="18"/>
  <c r="G141" i="16"/>
  <c r="G142" i="16" s="1"/>
  <c r="S141" i="16"/>
  <c r="S142" i="16" s="1"/>
  <c r="AA11" i="16"/>
  <c r="Z18" i="16"/>
  <c r="AA22" i="16"/>
  <c r="Z30" i="16"/>
  <c r="AA34" i="16"/>
  <c r="Z42" i="16"/>
  <c r="AA46" i="16"/>
  <c r="Z54" i="16"/>
  <c r="AA58" i="16"/>
  <c r="Z66" i="16"/>
  <c r="AA70" i="16"/>
  <c r="Z78" i="16"/>
  <c r="AA82" i="16"/>
  <c r="Z90" i="16"/>
  <c r="AA94" i="16"/>
  <c r="Z102" i="16"/>
  <c r="AA106" i="16"/>
  <c r="Z114" i="16"/>
  <c r="AA118" i="16"/>
  <c r="Z126" i="16"/>
  <c r="AA130" i="16"/>
  <c r="Z138" i="16"/>
  <c r="AA49" i="16"/>
  <c r="H141" i="16"/>
  <c r="H142" i="16" s="1"/>
  <c r="AA10" i="16"/>
  <c r="T141" i="16"/>
  <c r="T142" i="16" s="1"/>
  <c r="AA21" i="16"/>
  <c r="AA33" i="16"/>
  <c r="AA45" i="16"/>
  <c r="AA57" i="16"/>
  <c r="AA69" i="16"/>
  <c r="AA81" i="16"/>
  <c r="AA93" i="16"/>
  <c r="AA105" i="16"/>
  <c r="AA117" i="16"/>
  <c r="AA129" i="16"/>
  <c r="D141" i="16"/>
  <c r="D142" i="16" s="1"/>
  <c r="AA109" i="16"/>
  <c r="I141" i="16"/>
  <c r="I142" i="16" s="1"/>
  <c r="U141" i="16"/>
  <c r="U142" i="16" s="1"/>
  <c r="Z16" i="16"/>
  <c r="AA20" i="16"/>
  <c r="Z28" i="16"/>
  <c r="AA32" i="16"/>
  <c r="Z40" i="16"/>
  <c r="AA44" i="16"/>
  <c r="Z52" i="16"/>
  <c r="AA56" i="16"/>
  <c r="Z64" i="16"/>
  <c r="AA68" i="16"/>
  <c r="Z76" i="16"/>
  <c r="AA80" i="16"/>
  <c r="Z88" i="16"/>
  <c r="AA92" i="16"/>
  <c r="Z100" i="16"/>
  <c r="AA104" i="16"/>
  <c r="Z112" i="16"/>
  <c r="AA116" i="16"/>
  <c r="Z124" i="16"/>
  <c r="AA128" i="16"/>
  <c r="Z136" i="16"/>
  <c r="AA140" i="16"/>
  <c r="AB64" i="16"/>
  <c r="AB76" i="16"/>
  <c r="AB100" i="16"/>
  <c r="AB112" i="16"/>
  <c r="AB124" i="16"/>
  <c r="AB136" i="16"/>
  <c r="AA133" i="16"/>
  <c r="Y18" i="18"/>
  <c r="Y30" i="18"/>
  <c r="Y54" i="18"/>
  <c r="Y102" i="18"/>
  <c r="Y138" i="18"/>
  <c r="J141" i="16"/>
  <c r="J142" i="16" s="1"/>
  <c r="V141" i="16"/>
  <c r="V142" i="16" s="1"/>
  <c r="Z15" i="16"/>
  <c r="Z27" i="16"/>
  <c r="AA31" i="16"/>
  <c r="Z39" i="16"/>
  <c r="Z51" i="16"/>
  <c r="Z63" i="16"/>
  <c r="AA67" i="16"/>
  <c r="Z75" i="16"/>
  <c r="Z87" i="16"/>
  <c r="Z99" i="16"/>
  <c r="Z111" i="16"/>
  <c r="Z123" i="16"/>
  <c r="AA127" i="16"/>
  <c r="Z135" i="16"/>
  <c r="AA139" i="16"/>
  <c r="AB89" i="16"/>
  <c r="AB101" i="16"/>
  <c r="AB113" i="16"/>
  <c r="AB125" i="16"/>
  <c r="AB137" i="16"/>
  <c r="Z10" i="16"/>
  <c r="P141" i="16"/>
  <c r="P142" i="16" s="1"/>
  <c r="AA37" i="16"/>
  <c r="AA85" i="16"/>
  <c r="AA97" i="16"/>
  <c r="P71" i="18"/>
  <c r="Y80" i="18"/>
  <c r="T97" i="18"/>
  <c r="Y140" i="18"/>
  <c r="K141" i="16"/>
  <c r="K142" i="16" s="1"/>
  <c r="W141" i="16"/>
  <c r="W142" i="16" s="1"/>
  <c r="AA18" i="16"/>
  <c r="Z26" i="16"/>
  <c r="Z38" i="16"/>
  <c r="Z50" i="16"/>
  <c r="AA54" i="16"/>
  <c r="Z62" i="16"/>
  <c r="Z74" i="16"/>
  <c r="AA78" i="16"/>
  <c r="Z86" i="16"/>
  <c r="AA90" i="16"/>
  <c r="Z98" i="16"/>
  <c r="AA102" i="16"/>
  <c r="Z110" i="16"/>
  <c r="AA114" i="16"/>
  <c r="Z122" i="16"/>
  <c r="Z134" i="16"/>
  <c r="P83" i="18"/>
  <c r="T14" i="18"/>
  <c r="T49" i="18"/>
  <c r="L141" i="16"/>
  <c r="L142" i="16" s="1"/>
  <c r="X141" i="16"/>
  <c r="X142" i="16" s="1"/>
  <c r="Z14" i="16"/>
  <c r="Z21" i="16"/>
  <c r="Z41" i="16"/>
  <c r="Z53" i="16"/>
  <c r="Z57" i="16"/>
  <c r="Z93" i="16"/>
  <c r="Z101" i="16"/>
  <c r="Z113" i="16"/>
  <c r="Z125" i="16"/>
  <c r="P47" i="18"/>
  <c r="P131" i="18"/>
  <c r="M10" i="18"/>
  <c r="M141" i="16"/>
  <c r="M142" i="16" s="1"/>
  <c r="Y10" i="18"/>
  <c r="Y141" i="16"/>
  <c r="Y142" i="16" s="1"/>
  <c r="AA16" i="16"/>
  <c r="Z24" i="16"/>
  <c r="AA28" i="16"/>
  <c r="Z36" i="16"/>
  <c r="AA40" i="16"/>
  <c r="Z48" i="16"/>
  <c r="AA52" i="16"/>
  <c r="Z60" i="16"/>
  <c r="AA64" i="16"/>
  <c r="Z72" i="16"/>
  <c r="AA76" i="16"/>
  <c r="Z84" i="16"/>
  <c r="AA88" i="16"/>
  <c r="Z96" i="16"/>
  <c r="AA100" i="16"/>
  <c r="Z108" i="16"/>
  <c r="AA112" i="16"/>
  <c r="Z120" i="16"/>
  <c r="AA124" i="16"/>
  <c r="Z132" i="16"/>
  <c r="AA136" i="16"/>
  <c r="Z13" i="16"/>
  <c r="Z17" i="16"/>
  <c r="Z25" i="16"/>
  <c r="Z29" i="16"/>
  <c r="Z33" i="16"/>
  <c r="Z37" i="16"/>
  <c r="Z45" i="16"/>
  <c r="Z49" i="16"/>
  <c r="Z61" i="16"/>
  <c r="Z65" i="16"/>
  <c r="Z69" i="16"/>
  <c r="Z73" i="16"/>
  <c r="Z77" i="16"/>
  <c r="Z81" i="16"/>
  <c r="Z85" i="16"/>
  <c r="Z89" i="16"/>
  <c r="Z97" i="16"/>
  <c r="Z105" i="16"/>
  <c r="Z109" i="16"/>
  <c r="Z117" i="16"/>
  <c r="Z121" i="16"/>
  <c r="Z129" i="16"/>
  <c r="Z133" i="16"/>
  <c r="Z137" i="16"/>
  <c r="AA17" i="16"/>
  <c r="AA65" i="16"/>
  <c r="AA137" i="16"/>
  <c r="Y22" i="18"/>
  <c r="Y34" i="18"/>
  <c r="Y46" i="18"/>
  <c r="Y58" i="18"/>
  <c r="Z67" i="16"/>
  <c r="Z79" i="16"/>
  <c r="Z91" i="16"/>
  <c r="Z103" i="16"/>
  <c r="Z115" i="16"/>
  <c r="Z127" i="16"/>
  <c r="Z139" i="16"/>
  <c r="AA71" i="16"/>
  <c r="AA107" i="16"/>
  <c r="Z80" i="16"/>
  <c r="Z92" i="16"/>
  <c r="Z104" i="16"/>
  <c r="Z116" i="16"/>
  <c r="Z128" i="16"/>
  <c r="Z140" i="16"/>
  <c r="V121" i="18"/>
  <c r="Y65" i="18"/>
  <c r="W123" i="18"/>
  <c r="Y77" i="18"/>
  <c r="W75" i="18"/>
  <c r="W63" i="18"/>
  <c r="V97" i="18"/>
  <c r="V62" i="18"/>
  <c r="W99" i="18"/>
  <c r="M48" i="2"/>
  <c r="L48" i="2"/>
  <c r="K48" i="2"/>
  <c r="J48" i="2"/>
  <c r="M47" i="2"/>
  <c r="L47" i="2"/>
  <c r="K47" i="2"/>
  <c r="J47" i="2"/>
  <c r="M46" i="2"/>
  <c r="L46" i="2"/>
  <c r="K46" i="2"/>
  <c r="J46" i="2"/>
  <c r="M45" i="2"/>
  <c r="L45" i="2"/>
  <c r="K45" i="2"/>
  <c r="J45" i="2"/>
  <c r="M44" i="2"/>
  <c r="L44" i="2"/>
  <c r="K44" i="2"/>
  <c r="J44" i="2"/>
  <c r="M43" i="2"/>
  <c r="L43" i="2"/>
  <c r="K43" i="2"/>
  <c r="J43" i="2"/>
  <c r="M42" i="2"/>
  <c r="L42" i="2"/>
  <c r="K42" i="2"/>
  <c r="J42" i="2"/>
  <c r="M41" i="2"/>
  <c r="L41" i="2"/>
  <c r="K41" i="2"/>
  <c r="J41" i="2"/>
  <c r="M40" i="2"/>
  <c r="L40" i="2"/>
  <c r="K40" i="2"/>
  <c r="J40" i="2"/>
  <c r="M39" i="2"/>
  <c r="L39" i="2"/>
  <c r="K39" i="2"/>
  <c r="J39" i="2"/>
  <c r="M38" i="2"/>
  <c r="L38" i="2"/>
  <c r="K38" i="2"/>
  <c r="J38" i="2"/>
  <c r="M37" i="2"/>
  <c r="L37" i="2"/>
  <c r="K37" i="2"/>
  <c r="J37" i="2"/>
  <c r="I50" i="2"/>
  <c r="A49" i="2"/>
  <c r="A51" i="2"/>
  <c r="A52" i="2"/>
  <c r="K7" i="4"/>
  <c r="F55" i="4"/>
  <c r="G75" i="4" s="1"/>
  <c r="J26" i="9"/>
  <c r="F19" i="9"/>
  <c r="C19" i="9"/>
  <c r="C27" i="4"/>
  <c r="M3" i="4"/>
  <c r="J22" i="7"/>
  <c r="J9" i="7"/>
  <c r="A77" i="4" l="1"/>
  <c r="A78" i="4"/>
  <c r="X91" i="4"/>
  <c r="W91" i="4"/>
  <c r="V91" i="4"/>
  <c r="U91" i="4"/>
  <c r="T91" i="4"/>
  <c r="S91" i="4"/>
  <c r="R91" i="4"/>
  <c r="Q91" i="4"/>
  <c r="P91" i="4"/>
  <c r="O91" i="4"/>
  <c r="N91" i="4"/>
  <c r="M91" i="4"/>
  <c r="L91" i="4"/>
  <c r="K91" i="4"/>
  <c r="J91" i="4"/>
  <c r="I91" i="4"/>
  <c r="H91" i="4"/>
  <c r="G91" i="4"/>
  <c r="F91" i="4"/>
  <c r="E91" i="4"/>
  <c r="D91" i="4"/>
  <c r="C91" i="4"/>
  <c r="B91" i="4"/>
  <c r="X90" i="4"/>
  <c r="W90" i="4"/>
  <c r="V90" i="4"/>
  <c r="U90" i="4"/>
  <c r="T90" i="4"/>
  <c r="S90" i="4"/>
  <c r="R90" i="4"/>
  <c r="Q90" i="4"/>
  <c r="P90" i="4"/>
  <c r="O90" i="4"/>
  <c r="N90" i="4"/>
  <c r="M90" i="4"/>
  <c r="L90" i="4"/>
  <c r="K90" i="4"/>
  <c r="J90" i="4"/>
  <c r="I90" i="4"/>
  <c r="H90" i="4"/>
  <c r="G90" i="4"/>
  <c r="F90" i="4"/>
  <c r="E90" i="4"/>
  <c r="D90" i="4"/>
  <c r="C90" i="4"/>
  <c r="B90" i="4"/>
  <c r="X89" i="4"/>
  <c r="W89" i="4"/>
  <c r="V89" i="4"/>
  <c r="U89" i="4"/>
  <c r="T89" i="4"/>
  <c r="S89" i="4"/>
  <c r="R89" i="4"/>
  <c r="Q89" i="4"/>
  <c r="P89" i="4"/>
  <c r="O89" i="4"/>
  <c r="N89" i="4"/>
  <c r="M89" i="4"/>
  <c r="L89" i="4"/>
  <c r="K89" i="4"/>
  <c r="J89" i="4"/>
  <c r="I89" i="4"/>
  <c r="H89" i="4"/>
  <c r="G89" i="4"/>
  <c r="F89" i="4"/>
  <c r="E89" i="4"/>
  <c r="D89" i="4"/>
  <c r="C89" i="4"/>
  <c r="B89" i="4"/>
  <c r="X88" i="4"/>
  <c r="W88" i="4"/>
  <c r="V88" i="4"/>
  <c r="U88" i="4"/>
  <c r="T88" i="4"/>
  <c r="S88" i="4"/>
  <c r="R88" i="4"/>
  <c r="Q88" i="4"/>
  <c r="P88" i="4"/>
  <c r="O88" i="4"/>
  <c r="N88" i="4"/>
  <c r="M88" i="4"/>
  <c r="L88" i="4"/>
  <c r="K88" i="4"/>
  <c r="J88" i="4"/>
  <c r="I88" i="4"/>
  <c r="H88" i="4"/>
  <c r="G88" i="4"/>
  <c r="F88" i="4"/>
  <c r="E88" i="4"/>
  <c r="D88" i="4"/>
  <c r="C88" i="4"/>
  <c r="B88" i="4"/>
  <c r="X87" i="4"/>
  <c r="W87" i="4"/>
  <c r="V87" i="4"/>
  <c r="U87" i="4"/>
  <c r="T87" i="4"/>
  <c r="S87" i="4"/>
  <c r="R87" i="4"/>
  <c r="Q87" i="4"/>
  <c r="P87" i="4"/>
  <c r="O87" i="4"/>
  <c r="N87" i="4"/>
  <c r="M87" i="4"/>
  <c r="L87" i="4"/>
  <c r="K87" i="4"/>
  <c r="J87" i="4"/>
  <c r="I87" i="4"/>
  <c r="H87" i="4"/>
  <c r="G87" i="4"/>
  <c r="F87" i="4"/>
  <c r="E87" i="4"/>
  <c r="D87" i="4"/>
  <c r="C87" i="4"/>
  <c r="B87" i="4"/>
  <c r="X86" i="4"/>
  <c r="W86" i="4"/>
  <c r="V86" i="4"/>
  <c r="U86" i="4"/>
  <c r="T86" i="4"/>
  <c r="S86" i="4"/>
  <c r="R86" i="4"/>
  <c r="Q86" i="4"/>
  <c r="P86" i="4"/>
  <c r="O86" i="4"/>
  <c r="N86" i="4"/>
  <c r="M86" i="4"/>
  <c r="L86" i="4"/>
  <c r="K86" i="4"/>
  <c r="J86" i="4"/>
  <c r="I86" i="4"/>
  <c r="H86" i="4"/>
  <c r="G86" i="4"/>
  <c r="F86" i="4"/>
  <c r="E86" i="4"/>
  <c r="D86" i="4"/>
  <c r="C86" i="4"/>
  <c r="B86" i="4"/>
  <c r="X85" i="4"/>
  <c r="W85" i="4"/>
  <c r="V85" i="4"/>
  <c r="U85" i="4"/>
  <c r="T85" i="4"/>
  <c r="S85" i="4"/>
  <c r="R85" i="4"/>
  <c r="Q85" i="4"/>
  <c r="P85" i="4"/>
  <c r="O85" i="4"/>
  <c r="N85" i="4"/>
  <c r="M85" i="4"/>
  <c r="L85" i="4"/>
  <c r="K85" i="4"/>
  <c r="J85" i="4"/>
  <c r="I85" i="4"/>
  <c r="H85" i="4"/>
  <c r="G85" i="4"/>
  <c r="F85" i="4"/>
  <c r="E85" i="4"/>
  <c r="D85" i="4"/>
  <c r="C85" i="4"/>
  <c r="B85" i="4"/>
  <c r="X84" i="4"/>
  <c r="W84" i="4"/>
  <c r="V84" i="4"/>
  <c r="U84" i="4"/>
  <c r="T84" i="4"/>
  <c r="S84" i="4"/>
  <c r="R84" i="4"/>
  <c r="Q84" i="4"/>
  <c r="P84" i="4"/>
  <c r="O84" i="4"/>
  <c r="N84" i="4"/>
  <c r="M84" i="4"/>
  <c r="L84" i="4"/>
  <c r="K84" i="4"/>
  <c r="J84" i="4"/>
  <c r="I84" i="4"/>
  <c r="H84" i="4"/>
  <c r="G84" i="4"/>
  <c r="F84" i="4"/>
  <c r="E84" i="4"/>
  <c r="D84" i="4"/>
  <c r="C84" i="4"/>
  <c r="B84" i="4"/>
  <c r="X83" i="4"/>
  <c r="W83" i="4"/>
  <c r="V83" i="4"/>
  <c r="U83" i="4"/>
  <c r="T83" i="4"/>
  <c r="S83" i="4"/>
  <c r="R83" i="4"/>
  <c r="Q83" i="4"/>
  <c r="P83" i="4"/>
  <c r="O83" i="4"/>
  <c r="N83" i="4"/>
  <c r="M83" i="4"/>
  <c r="L83" i="4"/>
  <c r="K83" i="4"/>
  <c r="J83" i="4"/>
  <c r="I83" i="4"/>
  <c r="H83" i="4"/>
  <c r="G83" i="4"/>
  <c r="F83" i="4"/>
  <c r="E83" i="4"/>
  <c r="D83" i="4"/>
  <c r="C83" i="4"/>
  <c r="B83" i="4"/>
  <c r="X82" i="4"/>
  <c r="W82" i="4"/>
  <c r="V82" i="4"/>
  <c r="U82" i="4"/>
  <c r="T82" i="4"/>
  <c r="S82" i="4"/>
  <c r="R82" i="4"/>
  <c r="Q82" i="4"/>
  <c r="P82" i="4"/>
  <c r="O82" i="4"/>
  <c r="N82" i="4"/>
  <c r="M82" i="4"/>
  <c r="L82" i="4"/>
  <c r="K82" i="4"/>
  <c r="J82" i="4"/>
  <c r="I82" i="4"/>
  <c r="H82" i="4"/>
  <c r="G82" i="4"/>
  <c r="F82" i="4"/>
  <c r="E82" i="4"/>
  <c r="D82" i="4"/>
  <c r="C82" i="4"/>
  <c r="B82" i="4"/>
  <c r="X81" i="4"/>
  <c r="W81" i="4"/>
  <c r="V81" i="4"/>
  <c r="U81" i="4"/>
  <c r="T81" i="4"/>
  <c r="S81" i="4"/>
  <c r="R81" i="4"/>
  <c r="Q81" i="4"/>
  <c r="P81" i="4"/>
  <c r="O81" i="4"/>
  <c r="N81" i="4"/>
  <c r="M81" i="4"/>
  <c r="L81" i="4"/>
  <c r="K81" i="4"/>
  <c r="J81" i="4"/>
  <c r="I81" i="4"/>
  <c r="H81" i="4"/>
  <c r="G81" i="4"/>
  <c r="F81" i="4"/>
  <c r="E81" i="4"/>
  <c r="D81" i="4"/>
  <c r="C81" i="4"/>
  <c r="B81" i="4"/>
  <c r="X80" i="4"/>
  <c r="W80" i="4"/>
  <c r="V80" i="4"/>
  <c r="U80" i="4"/>
  <c r="T80" i="4"/>
  <c r="S80" i="4"/>
  <c r="R80" i="4"/>
  <c r="Q80" i="4"/>
  <c r="P80" i="4"/>
  <c r="O80" i="4"/>
  <c r="N80" i="4"/>
  <c r="M80" i="4"/>
  <c r="L80" i="4"/>
  <c r="K80" i="4"/>
  <c r="J80" i="4"/>
  <c r="I80" i="4"/>
  <c r="H80" i="4"/>
  <c r="G80" i="4"/>
  <c r="F80" i="4"/>
  <c r="E80" i="4"/>
  <c r="D80" i="4"/>
  <c r="C80" i="4"/>
  <c r="B80" i="4"/>
  <c r="J10" i="7" l="1"/>
  <c r="K10" i="7"/>
  <c r="L10" i="7"/>
  <c r="X34" i="9"/>
  <c r="W34" i="9"/>
  <c r="V34" i="9"/>
  <c r="U34" i="9"/>
  <c r="T34" i="9"/>
  <c r="S34" i="9"/>
  <c r="R34" i="9"/>
  <c r="Q34" i="9"/>
  <c r="P34" i="9"/>
  <c r="O34" i="9"/>
  <c r="N34" i="9"/>
  <c r="M34" i="9"/>
  <c r="L34" i="9"/>
  <c r="K34" i="9"/>
  <c r="J34" i="9"/>
  <c r="I34" i="9"/>
  <c r="H34" i="9"/>
  <c r="G34" i="9"/>
  <c r="F34" i="9"/>
  <c r="E34" i="9"/>
  <c r="D34" i="9"/>
  <c r="C34" i="9"/>
  <c r="B34" i="9"/>
  <c r="X33" i="9"/>
  <c r="W33" i="9"/>
  <c r="V33" i="9"/>
  <c r="U33" i="9"/>
  <c r="T33" i="9"/>
  <c r="S33" i="9"/>
  <c r="R33" i="9"/>
  <c r="Q33" i="9"/>
  <c r="P33" i="9"/>
  <c r="O33" i="9"/>
  <c r="N33" i="9"/>
  <c r="M33" i="9"/>
  <c r="L33" i="9"/>
  <c r="K33" i="9"/>
  <c r="J33" i="9"/>
  <c r="I33" i="9"/>
  <c r="H33" i="9"/>
  <c r="G33" i="9"/>
  <c r="F33" i="9"/>
  <c r="E33" i="9"/>
  <c r="D33" i="9"/>
  <c r="C33" i="9"/>
  <c r="B33" i="9"/>
  <c r="X32" i="9"/>
  <c r="W32" i="9"/>
  <c r="V32" i="9"/>
  <c r="U32" i="9"/>
  <c r="X31" i="9"/>
  <c r="W31" i="9"/>
  <c r="V31" i="9"/>
  <c r="U31" i="9"/>
  <c r="T31" i="9"/>
  <c r="S31" i="9"/>
  <c r="R31" i="9"/>
  <c r="Q31" i="9"/>
  <c r="P31" i="9"/>
  <c r="O31" i="9"/>
  <c r="N31" i="9"/>
  <c r="M31" i="9"/>
  <c r="L31" i="9"/>
  <c r="K31" i="9"/>
  <c r="J31" i="9"/>
  <c r="I31" i="9"/>
  <c r="H31" i="9"/>
  <c r="G31" i="9"/>
  <c r="F31" i="9"/>
  <c r="E31" i="9"/>
  <c r="D31" i="9"/>
  <c r="C31" i="9"/>
  <c r="B31" i="9"/>
  <c r="A29" i="9"/>
  <c r="A28" i="9"/>
  <c r="AA24" i="9"/>
  <c r="L21" i="7" s="1"/>
  <c r="L23" i="7" s="1"/>
  <c r="Z24" i="9"/>
  <c r="K21" i="7" s="1"/>
  <c r="K23" i="7" s="1"/>
  <c r="Y24" i="9"/>
  <c r="J21" i="7" s="1"/>
  <c r="J23" i="7" s="1"/>
  <c r="Y22" i="9"/>
  <c r="AA14" i="9"/>
  <c r="Z14" i="9"/>
  <c r="Y14" i="9"/>
  <c r="AA13" i="9"/>
  <c r="Z13" i="9"/>
  <c r="Y13" i="9"/>
  <c r="AA12" i="9"/>
  <c r="Z12" i="9"/>
  <c r="Y12" i="9"/>
  <c r="AA11" i="9"/>
  <c r="K11" i="7"/>
  <c r="J11" i="7"/>
  <c r="N5" i="9"/>
  <c r="N4" i="9"/>
  <c r="N3" i="9"/>
  <c r="N2" i="9"/>
  <c r="N1" i="9"/>
  <c r="AA71" i="4"/>
  <c r="Z71" i="4"/>
  <c r="Y71" i="4"/>
  <c r="AA70" i="4"/>
  <c r="Z70" i="4"/>
  <c r="Y70" i="4"/>
  <c r="AA69" i="4"/>
  <c r="Z69" i="4"/>
  <c r="Y69" i="4"/>
  <c r="AA68" i="4"/>
  <c r="Z68" i="4"/>
  <c r="Y68" i="4"/>
  <c r="AA67" i="4"/>
  <c r="Z67" i="4"/>
  <c r="Y67" i="4"/>
  <c r="AA66" i="4"/>
  <c r="Z66" i="4"/>
  <c r="Y66" i="4"/>
  <c r="AA65" i="4"/>
  <c r="Z65" i="4"/>
  <c r="Y65" i="4"/>
  <c r="AA64" i="4"/>
  <c r="Z64" i="4"/>
  <c r="Y64" i="4"/>
  <c r="AA63" i="4"/>
  <c r="Z63" i="4"/>
  <c r="Y63" i="4"/>
  <c r="AA62" i="4"/>
  <c r="Z62" i="4"/>
  <c r="Y62" i="4"/>
  <c r="AA61" i="4"/>
  <c r="Z61" i="4"/>
  <c r="Y61" i="4"/>
  <c r="AA60" i="4"/>
  <c r="Z60" i="4"/>
  <c r="Y60" i="4"/>
  <c r="AD5" i="1"/>
  <c r="AE5" i="1"/>
  <c r="AF5" i="1"/>
  <c r="AD6" i="1"/>
  <c r="AE6" i="1"/>
  <c r="AF6" i="1"/>
  <c r="AD7" i="1"/>
  <c r="AE7" i="1"/>
  <c r="AF7" i="1"/>
  <c r="AD8" i="1"/>
  <c r="AE8" i="1"/>
  <c r="AF8" i="1"/>
  <c r="AD9" i="1"/>
  <c r="AE9" i="1"/>
  <c r="AF9" i="1"/>
  <c r="AD10" i="1"/>
  <c r="AE10" i="1"/>
  <c r="AF10" i="1"/>
  <c r="AD11" i="1"/>
  <c r="AE11" i="1"/>
  <c r="AF11" i="1"/>
  <c r="AF4326" i="1"/>
  <c r="AE4326" i="1"/>
  <c r="AD4326" i="1"/>
  <c r="AF4325" i="1"/>
  <c r="AE4325" i="1"/>
  <c r="AD4325" i="1"/>
  <c r="AF4324" i="1"/>
  <c r="AE4324" i="1"/>
  <c r="AD4324" i="1"/>
  <c r="AF4323" i="1"/>
  <c r="AE4323" i="1"/>
  <c r="AD4323" i="1"/>
  <c r="AF4322" i="1"/>
  <c r="AE4322" i="1"/>
  <c r="AD4322" i="1"/>
  <c r="AF4321" i="1"/>
  <c r="AE4321" i="1"/>
  <c r="AD4321" i="1"/>
  <c r="AF4320" i="1"/>
  <c r="AE4320" i="1"/>
  <c r="AD4320" i="1"/>
  <c r="AF4319" i="1"/>
  <c r="AE4319" i="1"/>
  <c r="AD4319" i="1"/>
  <c r="AF4318" i="1"/>
  <c r="AE4318" i="1"/>
  <c r="AD4318" i="1"/>
  <c r="AF4317" i="1"/>
  <c r="AE4317" i="1"/>
  <c r="AD4317" i="1"/>
  <c r="AF4316" i="1"/>
  <c r="AE4316" i="1"/>
  <c r="AD4316" i="1"/>
  <c r="AF4315" i="1"/>
  <c r="AF4314" i="1"/>
  <c r="AF4313" i="1"/>
  <c r="AF4312" i="1"/>
  <c r="AF4311" i="1"/>
  <c r="AF4310" i="1"/>
  <c r="AF4309" i="1"/>
  <c r="AF4308" i="1"/>
  <c r="AF4307" i="1"/>
  <c r="AF4306" i="1"/>
  <c r="AF4305" i="1"/>
  <c r="AF4304" i="1"/>
  <c r="AE4304" i="1"/>
  <c r="AD4304" i="1"/>
  <c r="AF4303" i="1"/>
  <c r="AE4303" i="1"/>
  <c r="AD4303" i="1"/>
  <c r="AF4302" i="1"/>
  <c r="AE4302" i="1"/>
  <c r="AD4302" i="1"/>
  <c r="AF4301" i="1"/>
  <c r="AE4301" i="1"/>
  <c r="AD4301" i="1"/>
  <c r="AF4300" i="1"/>
  <c r="AE4300" i="1"/>
  <c r="AD4300" i="1"/>
  <c r="AF4299" i="1"/>
  <c r="AE4299" i="1"/>
  <c r="AD4299" i="1"/>
  <c r="AF4298" i="1"/>
  <c r="AE4298" i="1"/>
  <c r="AD4298" i="1"/>
  <c r="AF4297" i="1"/>
  <c r="AE4297" i="1"/>
  <c r="AD4297" i="1"/>
  <c r="AF4296" i="1"/>
  <c r="AE4296" i="1"/>
  <c r="AD4296" i="1"/>
  <c r="AF4295" i="1"/>
  <c r="AE4295" i="1"/>
  <c r="AD4295" i="1"/>
  <c r="AF4294" i="1"/>
  <c r="AE4294" i="1"/>
  <c r="AD4294" i="1"/>
  <c r="AF4293" i="1"/>
  <c r="AE4293" i="1"/>
  <c r="AD4293" i="1"/>
  <c r="AF4292" i="1"/>
  <c r="AE4292" i="1"/>
  <c r="AD4292" i="1"/>
  <c r="AF4291" i="1"/>
  <c r="AE4291" i="1"/>
  <c r="AD4291" i="1"/>
  <c r="AF4290" i="1"/>
  <c r="AE4290" i="1"/>
  <c r="AD4290" i="1"/>
  <c r="AF4289" i="1"/>
  <c r="AE4289" i="1"/>
  <c r="AD4289" i="1"/>
  <c r="AF4288" i="1"/>
  <c r="AE4288" i="1"/>
  <c r="AD4288" i="1"/>
  <c r="AF4287" i="1"/>
  <c r="AE4287" i="1"/>
  <c r="AD4287" i="1"/>
  <c r="AF4286" i="1"/>
  <c r="AE4286" i="1"/>
  <c r="AD4286" i="1"/>
  <c r="AF4285" i="1"/>
  <c r="AE4285" i="1"/>
  <c r="AD4285" i="1"/>
  <c r="AF4284" i="1"/>
  <c r="AE4284" i="1"/>
  <c r="AD4284" i="1"/>
  <c r="AF4283" i="1"/>
  <c r="AE4283" i="1"/>
  <c r="AD4283" i="1"/>
  <c r="AF4282" i="1"/>
  <c r="AE4282" i="1"/>
  <c r="AD4282" i="1"/>
  <c r="AF4281" i="1"/>
  <c r="AF4280" i="1"/>
  <c r="AF4279" i="1"/>
  <c r="AF4278" i="1"/>
  <c r="AF4277" i="1"/>
  <c r="AF4276" i="1"/>
  <c r="AF4275" i="1"/>
  <c r="AF4274" i="1"/>
  <c r="AF4273" i="1"/>
  <c r="AF4272" i="1"/>
  <c r="AF4271" i="1"/>
  <c r="AF4270" i="1"/>
  <c r="AE4270" i="1"/>
  <c r="AD4270" i="1"/>
  <c r="AF4269" i="1"/>
  <c r="AE4269" i="1"/>
  <c r="AD4269" i="1"/>
  <c r="AF4268" i="1"/>
  <c r="AE4268" i="1"/>
  <c r="AD4268" i="1"/>
  <c r="AF4267" i="1"/>
  <c r="AE4267" i="1"/>
  <c r="AD4267" i="1"/>
  <c r="AF4266" i="1"/>
  <c r="AE4266" i="1"/>
  <c r="AD4266" i="1"/>
  <c r="AF4265" i="1"/>
  <c r="AE4265" i="1"/>
  <c r="AD4265" i="1"/>
  <c r="AF4264" i="1"/>
  <c r="AE4264" i="1"/>
  <c r="AD4264" i="1"/>
  <c r="AF4263" i="1"/>
  <c r="AE4263" i="1"/>
  <c r="AD4263" i="1"/>
  <c r="AF4262" i="1"/>
  <c r="AE4262" i="1"/>
  <c r="AD4262" i="1"/>
  <c r="AF4261" i="1"/>
  <c r="AE4261" i="1"/>
  <c r="AD4261" i="1"/>
  <c r="AF4260" i="1"/>
  <c r="AE4260" i="1"/>
  <c r="AD4260" i="1"/>
  <c r="AF4259" i="1"/>
  <c r="AE4259" i="1"/>
  <c r="AD4259" i="1"/>
  <c r="AF4258" i="1"/>
  <c r="AE4258" i="1"/>
  <c r="AD4258" i="1"/>
  <c r="AF4257" i="1"/>
  <c r="AE4257" i="1"/>
  <c r="AD4257" i="1"/>
  <c r="AF4256" i="1"/>
  <c r="AE4256" i="1"/>
  <c r="AD4256" i="1"/>
  <c r="AF4255" i="1"/>
  <c r="AE4255" i="1"/>
  <c r="AD4255" i="1"/>
  <c r="AF4254" i="1"/>
  <c r="AE4254" i="1"/>
  <c r="AD4254" i="1"/>
  <c r="AF4253" i="1"/>
  <c r="AE4253" i="1"/>
  <c r="AD4253" i="1"/>
  <c r="AF4252" i="1"/>
  <c r="AE4252" i="1"/>
  <c r="AD4252" i="1"/>
  <c r="AF4251" i="1"/>
  <c r="AE4251" i="1"/>
  <c r="AD4251" i="1"/>
  <c r="AF4250" i="1"/>
  <c r="AE4250" i="1"/>
  <c r="AD4250" i="1"/>
  <c r="AF4249" i="1"/>
  <c r="AE4249" i="1"/>
  <c r="AD4249" i="1"/>
  <c r="AF4248" i="1"/>
  <c r="AE4248" i="1"/>
  <c r="AD4248" i="1"/>
  <c r="AF4247" i="1"/>
  <c r="AF4246" i="1"/>
  <c r="AF4245" i="1"/>
  <c r="AF4244" i="1"/>
  <c r="AF4243" i="1"/>
  <c r="AF4242" i="1"/>
  <c r="AF4241" i="1"/>
  <c r="AF4240" i="1"/>
  <c r="AF4239" i="1"/>
  <c r="AF4238" i="1"/>
  <c r="AF4237" i="1"/>
  <c r="AF4236" i="1"/>
  <c r="AE4236" i="1"/>
  <c r="AD4236" i="1"/>
  <c r="AF4235" i="1"/>
  <c r="AE4235" i="1"/>
  <c r="AD4235" i="1"/>
  <c r="AF4234" i="1"/>
  <c r="AE4234" i="1"/>
  <c r="AD4234" i="1"/>
  <c r="AF4233" i="1"/>
  <c r="AE4233" i="1"/>
  <c r="AD4233" i="1"/>
  <c r="AF4232" i="1"/>
  <c r="AE4232" i="1"/>
  <c r="AD4232" i="1"/>
  <c r="AF4231" i="1"/>
  <c r="AE4231" i="1"/>
  <c r="AD4231" i="1"/>
  <c r="AF4230" i="1"/>
  <c r="AE4230" i="1"/>
  <c r="AD4230" i="1"/>
  <c r="AF4229" i="1"/>
  <c r="AE4229" i="1"/>
  <c r="AD4229" i="1"/>
  <c r="AF4228" i="1"/>
  <c r="AE4228" i="1"/>
  <c r="AD4228" i="1"/>
  <c r="AF4227" i="1"/>
  <c r="AE4227" i="1"/>
  <c r="AD4227" i="1"/>
  <c r="AF4226" i="1"/>
  <c r="AE4226" i="1"/>
  <c r="AD4226" i="1"/>
  <c r="AF4225" i="1"/>
  <c r="AE4225" i="1"/>
  <c r="AD4225" i="1"/>
  <c r="AF4224" i="1"/>
  <c r="AE4224" i="1"/>
  <c r="AD4224" i="1"/>
  <c r="AF4223" i="1"/>
  <c r="AE4223" i="1"/>
  <c r="AD4223" i="1"/>
  <c r="AF4222" i="1"/>
  <c r="AE4222" i="1"/>
  <c r="AD4222" i="1"/>
  <c r="AF4221" i="1"/>
  <c r="AE4221" i="1"/>
  <c r="AD4221" i="1"/>
  <c r="AF4220" i="1"/>
  <c r="AE4220" i="1"/>
  <c r="AD4220" i="1"/>
  <c r="AF4219" i="1"/>
  <c r="AE4219" i="1"/>
  <c r="AD4219" i="1"/>
  <c r="AF4218" i="1"/>
  <c r="AE4218" i="1"/>
  <c r="AD4218" i="1"/>
  <c r="AF4217" i="1"/>
  <c r="AE4217" i="1"/>
  <c r="AD4217" i="1"/>
  <c r="AF4216" i="1"/>
  <c r="AE4216" i="1"/>
  <c r="AD4216" i="1"/>
  <c r="AF4215" i="1"/>
  <c r="AE4215" i="1"/>
  <c r="AD4215" i="1"/>
  <c r="AF4214" i="1"/>
  <c r="AE4214" i="1"/>
  <c r="AD4214" i="1"/>
  <c r="AF4213" i="1"/>
  <c r="AF4212" i="1"/>
  <c r="AF4211" i="1"/>
  <c r="AF4210" i="1"/>
  <c r="AF4209" i="1"/>
  <c r="AF4208" i="1"/>
  <c r="AF4207" i="1"/>
  <c r="AF4206" i="1"/>
  <c r="AF4205" i="1"/>
  <c r="AF4204" i="1"/>
  <c r="AF4203" i="1"/>
  <c r="AF4202" i="1"/>
  <c r="AE4202" i="1"/>
  <c r="AD4202" i="1"/>
  <c r="AF4201" i="1"/>
  <c r="AE4201" i="1"/>
  <c r="AD4201" i="1"/>
  <c r="AF4200" i="1"/>
  <c r="AE4200" i="1"/>
  <c r="AD4200" i="1"/>
  <c r="AF4199" i="1"/>
  <c r="AE4199" i="1"/>
  <c r="AD4199" i="1"/>
  <c r="AF4198" i="1"/>
  <c r="AE4198" i="1"/>
  <c r="AD4198" i="1"/>
  <c r="AF4197" i="1"/>
  <c r="AE4197" i="1"/>
  <c r="AD4197" i="1"/>
  <c r="AF4196" i="1"/>
  <c r="AE4196" i="1"/>
  <c r="AD4196" i="1"/>
  <c r="AF4195" i="1"/>
  <c r="AE4195" i="1"/>
  <c r="AD4195" i="1"/>
  <c r="AF4194" i="1"/>
  <c r="AE4194" i="1"/>
  <c r="AD4194" i="1"/>
  <c r="AF4193" i="1"/>
  <c r="AE4193" i="1"/>
  <c r="AD4193" i="1"/>
  <c r="AF4192" i="1"/>
  <c r="AE4192" i="1"/>
  <c r="AD4192" i="1"/>
  <c r="AF4191" i="1"/>
  <c r="AE4191" i="1"/>
  <c r="AD4191" i="1"/>
  <c r="AF4190" i="1"/>
  <c r="AE4190" i="1"/>
  <c r="AD4190" i="1"/>
  <c r="AF4189" i="1"/>
  <c r="AE4189" i="1"/>
  <c r="AD4189" i="1"/>
  <c r="AF4188" i="1"/>
  <c r="AE4188" i="1"/>
  <c r="AD4188" i="1"/>
  <c r="AF4187" i="1"/>
  <c r="AE4187" i="1"/>
  <c r="AD4187" i="1"/>
  <c r="AF4186" i="1"/>
  <c r="AE4186" i="1"/>
  <c r="AD4186" i="1"/>
  <c r="AF4185" i="1"/>
  <c r="AE4185" i="1"/>
  <c r="AD4185" i="1"/>
  <c r="AF4184" i="1"/>
  <c r="AE4184" i="1"/>
  <c r="AD4184" i="1"/>
  <c r="AF4183" i="1"/>
  <c r="AE4183" i="1"/>
  <c r="AD4183" i="1"/>
  <c r="AF4182" i="1"/>
  <c r="AE4182" i="1"/>
  <c r="AD4182" i="1"/>
  <c r="AF4181" i="1"/>
  <c r="AE4181" i="1"/>
  <c r="AD4181" i="1"/>
  <c r="AF4180" i="1"/>
  <c r="AE4180" i="1"/>
  <c r="AD4180" i="1"/>
  <c r="AF4179" i="1"/>
  <c r="AF4178" i="1"/>
  <c r="AF4177" i="1"/>
  <c r="AF4176" i="1"/>
  <c r="AF4175" i="1"/>
  <c r="AF4174" i="1"/>
  <c r="AF4173" i="1"/>
  <c r="AF4172" i="1"/>
  <c r="AF4171" i="1"/>
  <c r="AF4170" i="1"/>
  <c r="AF4169" i="1"/>
  <c r="AF4168" i="1"/>
  <c r="AE4168" i="1"/>
  <c r="AD4168" i="1"/>
  <c r="AF4167" i="1"/>
  <c r="AE4167" i="1"/>
  <c r="AD4167" i="1"/>
  <c r="AF4166" i="1"/>
  <c r="AE4166" i="1"/>
  <c r="AD4166" i="1"/>
  <c r="AF4165" i="1"/>
  <c r="AE4165" i="1"/>
  <c r="AD4165" i="1"/>
  <c r="AF4164" i="1"/>
  <c r="AE4164" i="1"/>
  <c r="AD4164" i="1"/>
  <c r="AF4163" i="1"/>
  <c r="AE4163" i="1"/>
  <c r="AD4163" i="1"/>
  <c r="AF4162" i="1"/>
  <c r="AE4162" i="1"/>
  <c r="AD4162" i="1"/>
  <c r="AF4161" i="1"/>
  <c r="AE4161" i="1"/>
  <c r="AD4161" i="1"/>
  <c r="AF4160" i="1"/>
  <c r="AE4160" i="1"/>
  <c r="AD4160" i="1"/>
  <c r="AF4159" i="1"/>
  <c r="AE4159" i="1"/>
  <c r="AD4159" i="1"/>
  <c r="AF4158" i="1"/>
  <c r="AE4158" i="1"/>
  <c r="AD4158" i="1"/>
  <c r="AF4157" i="1"/>
  <c r="AE4157" i="1"/>
  <c r="AD4157" i="1"/>
  <c r="AF4156" i="1"/>
  <c r="AE4156" i="1"/>
  <c r="AD4156" i="1"/>
  <c r="AF4155" i="1"/>
  <c r="AE4155" i="1"/>
  <c r="AD4155" i="1"/>
  <c r="AF4154" i="1"/>
  <c r="AE4154" i="1"/>
  <c r="AD4154" i="1"/>
  <c r="AF4153" i="1"/>
  <c r="AE4153" i="1"/>
  <c r="AD4153" i="1"/>
  <c r="AF4152" i="1"/>
  <c r="AE4152" i="1"/>
  <c r="AD4152" i="1"/>
  <c r="AF4151" i="1"/>
  <c r="AE4151" i="1"/>
  <c r="AD4151" i="1"/>
  <c r="AF4150" i="1"/>
  <c r="AE4150" i="1"/>
  <c r="AD4150" i="1"/>
  <c r="AF4149" i="1"/>
  <c r="AE4149" i="1"/>
  <c r="AD4149" i="1"/>
  <c r="AF4148" i="1"/>
  <c r="AE4148" i="1"/>
  <c r="AD4148" i="1"/>
  <c r="AF4147" i="1"/>
  <c r="AE4147" i="1"/>
  <c r="AD4147" i="1"/>
  <c r="AF4146" i="1"/>
  <c r="AE4146" i="1"/>
  <c r="AD4146" i="1"/>
  <c r="AF4145" i="1"/>
  <c r="AF4144" i="1"/>
  <c r="AF4143" i="1"/>
  <c r="AF4142" i="1"/>
  <c r="AF4141" i="1"/>
  <c r="AF4140" i="1"/>
  <c r="AF4139" i="1"/>
  <c r="AF4138" i="1"/>
  <c r="AF4137" i="1"/>
  <c r="AF4136" i="1"/>
  <c r="AF4135" i="1"/>
  <c r="AF4134" i="1"/>
  <c r="AE4134" i="1"/>
  <c r="AD4134" i="1"/>
  <c r="AF4133" i="1"/>
  <c r="AE4133" i="1"/>
  <c r="AD4133" i="1"/>
  <c r="AF4132" i="1"/>
  <c r="AE4132" i="1"/>
  <c r="AD4132" i="1"/>
  <c r="AF4131" i="1"/>
  <c r="AE4131" i="1"/>
  <c r="AD4131" i="1"/>
  <c r="AF4130" i="1"/>
  <c r="AE4130" i="1"/>
  <c r="AD4130" i="1"/>
  <c r="AF4129" i="1"/>
  <c r="AE4129" i="1"/>
  <c r="AD4129" i="1"/>
  <c r="AF4128" i="1"/>
  <c r="AE4128" i="1"/>
  <c r="AD4128" i="1"/>
  <c r="AF4127" i="1"/>
  <c r="AE4127" i="1"/>
  <c r="AD4127" i="1"/>
  <c r="AF4126" i="1"/>
  <c r="AE4126" i="1"/>
  <c r="AD4126" i="1"/>
  <c r="AF4125" i="1"/>
  <c r="AE4125" i="1"/>
  <c r="AD4125" i="1"/>
  <c r="AF4124" i="1"/>
  <c r="AE4124" i="1"/>
  <c r="AD4124" i="1"/>
  <c r="AF4123" i="1"/>
  <c r="AE4123" i="1"/>
  <c r="AD4123" i="1"/>
  <c r="AF4122" i="1"/>
  <c r="AE4122" i="1"/>
  <c r="AD4122" i="1"/>
  <c r="AF4121" i="1"/>
  <c r="AE4121" i="1"/>
  <c r="AD4121" i="1"/>
  <c r="AF4120" i="1"/>
  <c r="AE4120" i="1"/>
  <c r="AD4120" i="1"/>
  <c r="AF4119" i="1"/>
  <c r="AE4119" i="1"/>
  <c r="AD4119" i="1"/>
  <c r="AF4118" i="1"/>
  <c r="AE4118" i="1"/>
  <c r="AD4118" i="1"/>
  <c r="AF4117" i="1"/>
  <c r="AE4117" i="1"/>
  <c r="AD4117" i="1"/>
  <c r="AF4116" i="1"/>
  <c r="AE4116" i="1"/>
  <c r="AD4116" i="1"/>
  <c r="AF4115" i="1"/>
  <c r="AE4115" i="1"/>
  <c r="AD4115" i="1"/>
  <c r="AF4114" i="1"/>
  <c r="AE4114" i="1"/>
  <c r="AD4114" i="1"/>
  <c r="AF4113" i="1"/>
  <c r="AE4113" i="1"/>
  <c r="AD4113" i="1"/>
  <c r="AF4112" i="1"/>
  <c r="AE4112" i="1"/>
  <c r="AD4112" i="1"/>
  <c r="AF4111" i="1"/>
  <c r="AF4110" i="1"/>
  <c r="AF4109" i="1"/>
  <c r="AF4108" i="1"/>
  <c r="AF4107" i="1"/>
  <c r="AF4106" i="1"/>
  <c r="AF4105" i="1"/>
  <c r="AF4104" i="1"/>
  <c r="AF4103" i="1"/>
  <c r="AF4102" i="1"/>
  <c r="AF4101" i="1"/>
  <c r="AF4100" i="1"/>
  <c r="AE4100" i="1"/>
  <c r="AD4100" i="1"/>
  <c r="AF4099" i="1"/>
  <c r="AE4099" i="1"/>
  <c r="AD4099" i="1"/>
  <c r="AF4098" i="1"/>
  <c r="AE4098" i="1"/>
  <c r="AD4098" i="1"/>
  <c r="AF4097" i="1"/>
  <c r="AE4097" i="1"/>
  <c r="AD4097" i="1"/>
  <c r="AF4096" i="1"/>
  <c r="AE4096" i="1"/>
  <c r="AD4096" i="1"/>
  <c r="AF4095" i="1"/>
  <c r="AE4095" i="1"/>
  <c r="AD4095" i="1"/>
  <c r="AF4094" i="1"/>
  <c r="AE4094" i="1"/>
  <c r="AD4094" i="1"/>
  <c r="AF4093" i="1"/>
  <c r="AE4093" i="1"/>
  <c r="AD4093" i="1"/>
  <c r="AF4092" i="1"/>
  <c r="AE4092" i="1"/>
  <c r="AD4092" i="1"/>
  <c r="AF4091" i="1"/>
  <c r="AE4091" i="1"/>
  <c r="AD4091" i="1"/>
  <c r="AF4090" i="1"/>
  <c r="AE4090" i="1"/>
  <c r="AD4090" i="1"/>
  <c r="AF4089" i="1"/>
  <c r="AE4089" i="1"/>
  <c r="AD4089" i="1"/>
  <c r="AF4088" i="1"/>
  <c r="AE4088" i="1"/>
  <c r="AD4088" i="1"/>
  <c r="AF4087" i="1"/>
  <c r="AE4087" i="1"/>
  <c r="AD4087" i="1"/>
  <c r="AF4086" i="1"/>
  <c r="AE4086" i="1"/>
  <c r="AD4086" i="1"/>
  <c r="AF4085" i="1"/>
  <c r="AE4085" i="1"/>
  <c r="AD4085" i="1"/>
  <c r="AF4084" i="1"/>
  <c r="AE4084" i="1"/>
  <c r="AD4084" i="1"/>
  <c r="AF4083" i="1"/>
  <c r="AE4083" i="1"/>
  <c r="AD4083" i="1"/>
  <c r="AF4082" i="1"/>
  <c r="AE4082" i="1"/>
  <c r="AD4082" i="1"/>
  <c r="AF4081" i="1"/>
  <c r="AE4081" i="1"/>
  <c r="AD4081" i="1"/>
  <c r="AF4080" i="1"/>
  <c r="AE4080" i="1"/>
  <c r="AD4080" i="1"/>
  <c r="AF4079" i="1"/>
  <c r="AE4079" i="1"/>
  <c r="AD4079" i="1"/>
  <c r="AF4078" i="1"/>
  <c r="AE4078" i="1"/>
  <c r="AD4078" i="1"/>
  <c r="AF4077" i="1"/>
  <c r="AF4076" i="1"/>
  <c r="AF4075" i="1"/>
  <c r="AF4074" i="1"/>
  <c r="AF4073" i="1"/>
  <c r="AF4072" i="1"/>
  <c r="AF4071" i="1"/>
  <c r="AF4070" i="1"/>
  <c r="AF4069" i="1"/>
  <c r="AF4068" i="1"/>
  <c r="AF4067" i="1"/>
  <c r="AF4066" i="1"/>
  <c r="AE4066" i="1"/>
  <c r="AD4066" i="1"/>
  <c r="AF4065" i="1"/>
  <c r="AE4065" i="1"/>
  <c r="AD4065" i="1"/>
  <c r="AF4064" i="1"/>
  <c r="AE4064" i="1"/>
  <c r="AD4064" i="1"/>
  <c r="AF4063" i="1"/>
  <c r="AE4063" i="1"/>
  <c r="AD4063" i="1"/>
  <c r="AF4062" i="1"/>
  <c r="AE4062" i="1"/>
  <c r="AD4062" i="1"/>
  <c r="AF4061" i="1"/>
  <c r="AE4061" i="1"/>
  <c r="AD4061" i="1"/>
  <c r="AF4060" i="1"/>
  <c r="AE4060" i="1"/>
  <c r="AD4060" i="1"/>
  <c r="AF4059" i="1"/>
  <c r="AE4059" i="1"/>
  <c r="AD4059" i="1"/>
  <c r="AF4058" i="1"/>
  <c r="AE4058" i="1"/>
  <c r="AD4058" i="1"/>
  <c r="AF4057" i="1"/>
  <c r="AE4057" i="1"/>
  <c r="AD4057" i="1"/>
  <c r="AF4056" i="1"/>
  <c r="AE4056" i="1"/>
  <c r="AD4056" i="1"/>
  <c r="AF4055" i="1"/>
  <c r="AE4055" i="1"/>
  <c r="AD4055" i="1"/>
  <c r="AF4054" i="1"/>
  <c r="AE4054" i="1"/>
  <c r="AD4054" i="1"/>
  <c r="AF4053" i="1"/>
  <c r="AE4053" i="1"/>
  <c r="AD4053" i="1"/>
  <c r="AF4052" i="1"/>
  <c r="AE4052" i="1"/>
  <c r="AD4052" i="1"/>
  <c r="AF4051" i="1"/>
  <c r="AE4051" i="1"/>
  <c r="AD4051" i="1"/>
  <c r="AF4050" i="1"/>
  <c r="AE4050" i="1"/>
  <c r="AD4050" i="1"/>
  <c r="AF4049" i="1"/>
  <c r="AE4049" i="1"/>
  <c r="AD4049" i="1"/>
  <c r="AF4048" i="1"/>
  <c r="AE4048" i="1"/>
  <c r="AD4048" i="1"/>
  <c r="AF4047" i="1"/>
  <c r="AE4047" i="1"/>
  <c r="AD4047" i="1"/>
  <c r="AF4046" i="1"/>
  <c r="AE4046" i="1"/>
  <c r="AD4046" i="1"/>
  <c r="AF4045" i="1"/>
  <c r="AE4045" i="1"/>
  <c r="AD4045" i="1"/>
  <c r="AF4044" i="1"/>
  <c r="AE4044" i="1"/>
  <c r="AD4044" i="1"/>
  <c r="AF4043" i="1"/>
  <c r="AF4042" i="1"/>
  <c r="AF4041" i="1"/>
  <c r="AF4040" i="1"/>
  <c r="AF4039" i="1"/>
  <c r="AF4038" i="1"/>
  <c r="AF4037" i="1"/>
  <c r="AF4036" i="1"/>
  <c r="AF4035" i="1"/>
  <c r="AF4034" i="1"/>
  <c r="AF4033" i="1"/>
  <c r="AF4032" i="1"/>
  <c r="AE4032" i="1"/>
  <c r="AD4032" i="1"/>
  <c r="AF4031" i="1"/>
  <c r="AE4031" i="1"/>
  <c r="AD4031" i="1"/>
  <c r="AF4030" i="1"/>
  <c r="AE4030" i="1"/>
  <c r="AD4030" i="1"/>
  <c r="AF4029" i="1"/>
  <c r="AE4029" i="1"/>
  <c r="AD4029" i="1"/>
  <c r="AF4028" i="1"/>
  <c r="AE4028" i="1"/>
  <c r="AD4028" i="1"/>
  <c r="AF4027" i="1"/>
  <c r="AE4027" i="1"/>
  <c r="AD4027" i="1"/>
  <c r="AF4026" i="1"/>
  <c r="AE4026" i="1"/>
  <c r="AD4026" i="1"/>
  <c r="AF4025" i="1"/>
  <c r="AE4025" i="1"/>
  <c r="AD4025" i="1"/>
  <c r="AF4024" i="1"/>
  <c r="AE4024" i="1"/>
  <c r="AD4024" i="1"/>
  <c r="AF4023" i="1"/>
  <c r="AE4023" i="1"/>
  <c r="AD4023" i="1"/>
  <c r="AF4022" i="1"/>
  <c r="AE4022" i="1"/>
  <c r="AD4022" i="1"/>
  <c r="AF4021" i="1"/>
  <c r="AE4021" i="1"/>
  <c r="AD4021" i="1"/>
  <c r="AF4020" i="1"/>
  <c r="AE4020" i="1"/>
  <c r="AD4020" i="1"/>
  <c r="AF4019" i="1"/>
  <c r="AE4019" i="1"/>
  <c r="AD4019" i="1"/>
  <c r="AF4018" i="1"/>
  <c r="AE4018" i="1"/>
  <c r="AD4018" i="1"/>
  <c r="AF4017" i="1"/>
  <c r="AE4017" i="1"/>
  <c r="AD4017" i="1"/>
  <c r="AF4016" i="1"/>
  <c r="AE4016" i="1"/>
  <c r="AD4016" i="1"/>
  <c r="AF4015" i="1"/>
  <c r="AE4015" i="1"/>
  <c r="AD4015" i="1"/>
  <c r="AF4014" i="1"/>
  <c r="AE4014" i="1"/>
  <c r="AD4014" i="1"/>
  <c r="AF4013" i="1"/>
  <c r="AE4013" i="1"/>
  <c r="AD4013" i="1"/>
  <c r="AF4012" i="1"/>
  <c r="AE4012" i="1"/>
  <c r="AD4012" i="1"/>
  <c r="AF4011" i="1"/>
  <c r="AE4011" i="1"/>
  <c r="AD4011" i="1"/>
  <c r="AF4010" i="1"/>
  <c r="AE4010" i="1"/>
  <c r="AD4010" i="1"/>
  <c r="AF4009" i="1"/>
  <c r="AF4008" i="1"/>
  <c r="AF4007" i="1"/>
  <c r="AF4006" i="1"/>
  <c r="AF4005" i="1"/>
  <c r="AF4004" i="1"/>
  <c r="AF4003" i="1"/>
  <c r="AF4002" i="1"/>
  <c r="AF4001" i="1"/>
  <c r="AF4000" i="1"/>
  <c r="AF3999" i="1"/>
  <c r="AF3998" i="1"/>
  <c r="AE3998" i="1"/>
  <c r="AD3998" i="1"/>
  <c r="AF3997" i="1"/>
  <c r="AE3997" i="1"/>
  <c r="AD3997" i="1"/>
  <c r="AF3996" i="1"/>
  <c r="AE3996" i="1"/>
  <c r="AD3996" i="1"/>
  <c r="AF3995" i="1"/>
  <c r="AE3995" i="1"/>
  <c r="AD3995" i="1"/>
  <c r="AF3994" i="1"/>
  <c r="AE3994" i="1"/>
  <c r="AD3994" i="1"/>
  <c r="AF3993" i="1"/>
  <c r="AE3993" i="1"/>
  <c r="AD3993" i="1"/>
  <c r="AF3992" i="1"/>
  <c r="AE3992" i="1"/>
  <c r="AD3992" i="1"/>
  <c r="AF3991" i="1"/>
  <c r="AE3991" i="1"/>
  <c r="AD3991" i="1"/>
  <c r="AF3990" i="1"/>
  <c r="AE3990" i="1"/>
  <c r="AD3990" i="1"/>
  <c r="AF3989" i="1"/>
  <c r="AE3989" i="1"/>
  <c r="AD3989" i="1"/>
  <c r="AF3988" i="1"/>
  <c r="AE3988" i="1"/>
  <c r="AD3988" i="1"/>
  <c r="AF3987" i="1"/>
  <c r="AE3987" i="1"/>
  <c r="AD3987" i="1"/>
  <c r="AF3986" i="1"/>
  <c r="AE3986" i="1"/>
  <c r="AD3986" i="1"/>
  <c r="AF3985" i="1"/>
  <c r="AE3985" i="1"/>
  <c r="AD3985" i="1"/>
  <c r="AF3984" i="1"/>
  <c r="AE3984" i="1"/>
  <c r="AD3984" i="1"/>
  <c r="AF3983" i="1"/>
  <c r="AE3983" i="1"/>
  <c r="AD3983" i="1"/>
  <c r="AF3982" i="1"/>
  <c r="AE3982" i="1"/>
  <c r="AD3982" i="1"/>
  <c r="AF3981" i="1"/>
  <c r="AE3981" i="1"/>
  <c r="AD3981" i="1"/>
  <c r="AF3980" i="1"/>
  <c r="AE3980" i="1"/>
  <c r="AD3980" i="1"/>
  <c r="AF3979" i="1"/>
  <c r="AE3979" i="1"/>
  <c r="AD3979" i="1"/>
  <c r="AF3978" i="1"/>
  <c r="AE3978" i="1"/>
  <c r="AD3978" i="1"/>
  <c r="AF3977" i="1"/>
  <c r="AE3977" i="1"/>
  <c r="AD3977" i="1"/>
  <c r="AF3976" i="1"/>
  <c r="AE3976" i="1"/>
  <c r="AD3976" i="1"/>
  <c r="AF3975" i="1"/>
  <c r="AF3974" i="1"/>
  <c r="AF3973" i="1"/>
  <c r="AF3972" i="1"/>
  <c r="AF3971" i="1"/>
  <c r="AF3970" i="1"/>
  <c r="AF3969" i="1"/>
  <c r="AF3968" i="1"/>
  <c r="AF3967" i="1"/>
  <c r="AF3966" i="1"/>
  <c r="AF3965" i="1"/>
  <c r="AF3964" i="1"/>
  <c r="AE3964" i="1"/>
  <c r="AD3964" i="1"/>
  <c r="AF3963" i="1"/>
  <c r="AE3963" i="1"/>
  <c r="AD3963" i="1"/>
  <c r="AF3962" i="1"/>
  <c r="AE3962" i="1"/>
  <c r="AD3962" i="1"/>
  <c r="AF3961" i="1"/>
  <c r="AE3961" i="1"/>
  <c r="AD3961" i="1"/>
  <c r="AF3960" i="1"/>
  <c r="AE3960" i="1"/>
  <c r="AD3960" i="1"/>
  <c r="AF3959" i="1"/>
  <c r="AE3959" i="1"/>
  <c r="AD3959" i="1"/>
  <c r="AF3958" i="1"/>
  <c r="AE3958" i="1"/>
  <c r="AD3958" i="1"/>
  <c r="AF3957" i="1"/>
  <c r="AE3957" i="1"/>
  <c r="AD3957" i="1"/>
  <c r="AF3956" i="1"/>
  <c r="AE3956" i="1"/>
  <c r="AD3956" i="1"/>
  <c r="AF3955" i="1"/>
  <c r="AE3955" i="1"/>
  <c r="AD3955" i="1"/>
  <c r="AF3954" i="1"/>
  <c r="AE3954" i="1"/>
  <c r="AD3954" i="1"/>
  <c r="AF3953" i="1"/>
  <c r="AE3953" i="1"/>
  <c r="AD3953" i="1"/>
  <c r="AF3952" i="1"/>
  <c r="AE3952" i="1"/>
  <c r="AD3952" i="1"/>
  <c r="AF3951" i="1"/>
  <c r="AE3951" i="1"/>
  <c r="AD3951" i="1"/>
  <c r="AF3950" i="1"/>
  <c r="AE3950" i="1"/>
  <c r="AD3950" i="1"/>
  <c r="AF3949" i="1"/>
  <c r="AE3949" i="1"/>
  <c r="AD3949" i="1"/>
  <c r="AF3948" i="1"/>
  <c r="AE3948" i="1"/>
  <c r="AD3948" i="1"/>
  <c r="AF3947" i="1"/>
  <c r="AE3947" i="1"/>
  <c r="AD3947" i="1"/>
  <c r="AF3946" i="1"/>
  <c r="AE3946" i="1"/>
  <c r="AD3946" i="1"/>
  <c r="AF3945" i="1"/>
  <c r="AE3945" i="1"/>
  <c r="AD3945" i="1"/>
  <c r="AF3944" i="1"/>
  <c r="AE3944" i="1"/>
  <c r="AD3944" i="1"/>
  <c r="AF3943" i="1"/>
  <c r="AE3943" i="1"/>
  <c r="AD3943" i="1"/>
  <c r="AF3942" i="1"/>
  <c r="AE3942" i="1"/>
  <c r="AD3942" i="1"/>
  <c r="AF3941" i="1"/>
  <c r="AF3940" i="1"/>
  <c r="AF3939" i="1"/>
  <c r="AF3938" i="1"/>
  <c r="AF3937" i="1"/>
  <c r="AF3936" i="1"/>
  <c r="AF3935" i="1"/>
  <c r="AF3934" i="1"/>
  <c r="AF3933" i="1"/>
  <c r="AF3932" i="1"/>
  <c r="AF3931" i="1"/>
  <c r="AF3930" i="1"/>
  <c r="AE3930" i="1"/>
  <c r="AD3930" i="1"/>
  <c r="AF3929" i="1"/>
  <c r="AE3929" i="1"/>
  <c r="AD3929" i="1"/>
  <c r="AF3928" i="1"/>
  <c r="AE3928" i="1"/>
  <c r="AD3928" i="1"/>
  <c r="AF3927" i="1"/>
  <c r="AE3927" i="1"/>
  <c r="AD3927" i="1"/>
  <c r="AF3926" i="1"/>
  <c r="AE3926" i="1"/>
  <c r="AD3926" i="1"/>
  <c r="AF3925" i="1"/>
  <c r="AE3925" i="1"/>
  <c r="AD3925" i="1"/>
  <c r="AF3924" i="1"/>
  <c r="AE3924" i="1"/>
  <c r="AD3924" i="1"/>
  <c r="AF3923" i="1"/>
  <c r="AE3923" i="1"/>
  <c r="AD3923" i="1"/>
  <c r="AF3922" i="1"/>
  <c r="AE3922" i="1"/>
  <c r="AD3922" i="1"/>
  <c r="AF3921" i="1"/>
  <c r="AE3921" i="1"/>
  <c r="AD3921" i="1"/>
  <c r="AF3920" i="1"/>
  <c r="AE3920" i="1"/>
  <c r="AD3920" i="1"/>
  <c r="AF3919" i="1"/>
  <c r="AE3919" i="1"/>
  <c r="AD3919" i="1"/>
  <c r="AF3918" i="1"/>
  <c r="AE3918" i="1"/>
  <c r="AD3918" i="1"/>
  <c r="AF3917" i="1"/>
  <c r="AE3917" i="1"/>
  <c r="AD3917" i="1"/>
  <c r="AF3916" i="1"/>
  <c r="AE3916" i="1"/>
  <c r="AD3916" i="1"/>
  <c r="AF3915" i="1"/>
  <c r="AE3915" i="1"/>
  <c r="AD3915" i="1"/>
  <c r="AF3914" i="1"/>
  <c r="AE3914" i="1"/>
  <c r="AD3914" i="1"/>
  <c r="AF3913" i="1"/>
  <c r="AE3913" i="1"/>
  <c r="AD3913" i="1"/>
  <c r="AF3912" i="1"/>
  <c r="AE3912" i="1"/>
  <c r="AD3912" i="1"/>
  <c r="AF3911" i="1"/>
  <c r="AE3911" i="1"/>
  <c r="AD3911" i="1"/>
  <c r="AF3910" i="1"/>
  <c r="AE3910" i="1"/>
  <c r="AD3910" i="1"/>
  <c r="AF3909" i="1"/>
  <c r="AE3909" i="1"/>
  <c r="AD3909" i="1"/>
  <c r="AF3908" i="1"/>
  <c r="AE3908" i="1"/>
  <c r="AD3908" i="1"/>
  <c r="AF3907" i="1"/>
  <c r="AF3906" i="1"/>
  <c r="AF3905" i="1"/>
  <c r="AF3904" i="1"/>
  <c r="AF3903" i="1"/>
  <c r="AF3902" i="1"/>
  <c r="AF3901" i="1"/>
  <c r="AF3900" i="1"/>
  <c r="AF3899" i="1"/>
  <c r="AF3898" i="1"/>
  <c r="AF3897" i="1"/>
  <c r="AF3896" i="1"/>
  <c r="AE3896" i="1"/>
  <c r="AD3896" i="1"/>
  <c r="AF3895" i="1"/>
  <c r="AE3895" i="1"/>
  <c r="AD3895" i="1"/>
  <c r="AF3894" i="1"/>
  <c r="AE3894" i="1"/>
  <c r="AD3894" i="1"/>
  <c r="AF3893" i="1"/>
  <c r="AE3893" i="1"/>
  <c r="AD3893" i="1"/>
  <c r="AF3892" i="1"/>
  <c r="AE3892" i="1"/>
  <c r="AD3892" i="1"/>
  <c r="AF3891" i="1"/>
  <c r="AE3891" i="1"/>
  <c r="AD3891" i="1"/>
  <c r="AF3890" i="1"/>
  <c r="AE3890" i="1"/>
  <c r="AD3890" i="1"/>
  <c r="AF3889" i="1"/>
  <c r="AE3889" i="1"/>
  <c r="AD3889" i="1"/>
  <c r="AF3888" i="1"/>
  <c r="AE3888" i="1"/>
  <c r="AD3888" i="1"/>
  <c r="AF3887" i="1"/>
  <c r="AE3887" i="1"/>
  <c r="AD3887" i="1"/>
  <c r="AF3886" i="1"/>
  <c r="AE3886" i="1"/>
  <c r="AD3886" i="1"/>
  <c r="AF3885" i="1"/>
  <c r="AE3885" i="1"/>
  <c r="AD3885" i="1"/>
  <c r="AF3884" i="1"/>
  <c r="AE3884" i="1"/>
  <c r="AD3884" i="1"/>
  <c r="AF3883" i="1"/>
  <c r="AE3883" i="1"/>
  <c r="AD3883" i="1"/>
  <c r="AF3882" i="1"/>
  <c r="AE3882" i="1"/>
  <c r="AD3882" i="1"/>
  <c r="AF3881" i="1"/>
  <c r="AE3881" i="1"/>
  <c r="AD3881" i="1"/>
  <c r="AF3880" i="1"/>
  <c r="AE3880" i="1"/>
  <c r="AD3880" i="1"/>
  <c r="AF3879" i="1"/>
  <c r="AE3879" i="1"/>
  <c r="AD3879" i="1"/>
  <c r="AF3878" i="1"/>
  <c r="AE3878" i="1"/>
  <c r="AD3878" i="1"/>
  <c r="AF3877" i="1"/>
  <c r="AE3877" i="1"/>
  <c r="AD3877" i="1"/>
  <c r="AF3876" i="1"/>
  <c r="AE3876" i="1"/>
  <c r="AD3876" i="1"/>
  <c r="AF3875" i="1"/>
  <c r="AE3875" i="1"/>
  <c r="AD3875" i="1"/>
  <c r="AF3874" i="1"/>
  <c r="AE3874" i="1"/>
  <c r="AD3874" i="1"/>
  <c r="AF3873" i="1"/>
  <c r="AF3872" i="1"/>
  <c r="AF3871" i="1"/>
  <c r="AF3870" i="1"/>
  <c r="AF3869" i="1"/>
  <c r="AF3868" i="1"/>
  <c r="AF3867" i="1"/>
  <c r="AF3866" i="1"/>
  <c r="AF3865" i="1"/>
  <c r="AF3864" i="1"/>
  <c r="AF3863" i="1"/>
  <c r="AF3862" i="1"/>
  <c r="AE3862" i="1"/>
  <c r="AD3862" i="1"/>
  <c r="AF3861" i="1"/>
  <c r="AE3861" i="1"/>
  <c r="AD3861" i="1"/>
  <c r="AF3860" i="1"/>
  <c r="AE3860" i="1"/>
  <c r="AD3860" i="1"/>
  <c r="AF3859" i="1"/>
  <c r="AE3859" i="1"/>
  <c r="AD3859" i="1"/>
  <c r="AF3858" i="1"/>
  <c r="AE3858" i="1"/>
  <c r="AD3858" i="1"/>
  <c r="AF3857" i="1"/>
  <c r="AE3857" i="1"/>
  <c r="AD3857" i="1"/>
  <c r="AF3856" i="1"/>
  <c r="AE3856" i="1"/>
  <c r="AD3856" i="1"/>
  <c r="AF3855" i="1"/>
  <c r="AE3855" i="1"/>
  <c r="AD3855" i="1"/>
  <c r="AF3854" i="1"/>
  <c r="AE3854" i="1"/>
  <c r="AD3854" i="1"/>
  <c r="AF3853" i="1"/>
  <c r="AE3853" i="1"/>
  <c r="AD3853" i="1"/>
  <c r="AF3852" i="1"/>
  <c r="AE3852" i="1"/>
  <c r="AD3852" i="1"/>
  <c r="AF3851" i="1"/>
  <c r="AE3851" i="1"/>
  <c r="AD3851" i="1"/>
  <c r="AF3850" i="1"/>
  <c r="AE3850" i="1"/>
  <c r="AD3850" i="1"/>
  <c r="AF3849" i="1"/>
  <c r="AE3849" i="1"/>
  <c r="AD3849" i="1"/>
  <c r="AF3848" i="1"/>
  <c r="AE3848" i="1"/>
  <c r="AD3848" i="1"/>
  <c r="AF3847" i="1"/>
  <c r="AE3847" i="1"/>
  <c r="AD3847" i="1"/>
  <c r="AF3846" i="1"/>
  <c r="AE3846" i="1"/>
  <c r="AD3846" i="1"/>
  <c r="AF3845" i="1"/>
  <c r="AE3845" i="1"/>
  <c r="AD3845" i="1"/>
  <c r="AF3844" i="1"/>
  <c r="AE3844" i="1"/>
  <c r="AD3844" i="1"/>
  <c r="AF3843" i="1"/>
  <c r="AE3843" i="1"/>
  <c r="AD3843" i="1"/>
  <c r="AF3842" i="1"/>
  <c r="AE3842" i="1"/>
  <c r="AD3842" i="1"/>
  <c r="AF3841" i="1"/>
  <c r="AE3841" i="1"/>
  <c r="AD3841" i="1"/>
  <c r="AF3840" i="1"/>
  <c r="AE3840" i="1"/>
  <c r="AD3840" i="1"/>
  <c r="AF3839" i="1"/>
  <c r="AF3838" i="1"/>
  <c r="AF3837" i="1"/>
  <c r="AF3836" i="1"/>
  <c r="AF3835" i="1"/>
  <c r="AF3834" i="1"/>
  <c r="AF3833" i="1"/>
  <c r="AF3832" i="1"/>
  <c r="AF3831" i="1"/>
  <c r="AF3830" i="1"/>
  <c r="AF3829" i="1"/>
  <c r="AF3828" i="1"/>
  <c r="AE3828" i="1"/>
  <c r="AD3828" i="1"/>
  <c r="AF3827" i="1"/>
  <c r="AE3827" i="1"/>
  <c r="AD3827" i="1"/>
  <c r="AF3826" i="1"/>
  <c r="AE3826" i="1"/>
  <c r="AD3826" i="1"/>
  <c r="AF3825" i="1"/>
  <c r="AE3825" i="1"/>
  <c r="AD3825" i="1"/>
  <c r="AF3824" i="1"/>
  <c r="AE3824" i="1"/>
  <c r="AD3824" i="1"/>
  <c r="AF3823" i="1"/>
  <c r="AE3823" i="1"/>
  <c r="AD3823" i="1"/>
  <c r="AF3822" i="1"/>
  <c r="AE3822" i="1"/>
  <c r="AD3822" i="1"/>
  <c r="AF3821" i="1"/>
  <c r="AE3821" i="1"/>
  <c r="AD3821" i="1"/>
  <c r="AF3820" i="1"/>
  <c r="AE3820" i="1"/>
  <c r="AD3820" i="1"/>
  <c r="AF3819" i="1"/>
  <c r="AE3819" i="1"/>
  <c r="AD3819" i="1"/>
  <c r="AF3818" i="1"/>
  <c r="AE3818" i="1"/>
  <c r="AD3818" i="1"/>
  <c r="AF3817" i="1"/>
  <c r="AE3817" i="1"/>
  <c r="AD3817" i="1"/>
  <c r="AF3816" i="1"/>
  <c r="AE3816" i="1"/>
  <c r="AD3816" i="1"/>
  <c r="AF3815" i="1"/>
  <c r="AE3815" i="1"/>
  <c r="AD3815" i="1"/>
  <c r="AF3814" i="1"/>
  <c r="AE3814" i="1"/>
  <c r="AD3814" i="1"/>
  <c r="AF3813" i="1"/>
  <c r="AE3813" i="1"/>
  <c r="AD3813" i="1"/>
  <c r="AF3812" i="1"/>
  <c r="AE3812" i="1"/>
  <c r="AD3812" i="1"/>
  <c r="AF3811" i="1"/>
  <c r="AE3811" i="1"/>
  <c r="AD3811" i="1"/>
  <c r="AF3810" i="1"/>
  <c r="AE3810" i="1"/>
  <c r="AD3810" i="1"/>
  <c r="AF3809" i="1"/>
  <c r="AE3809" i="1"/>
  <c r="AD3809" i="1"/>
  <c r="AF3808" i="1"/>
  <c r="AE3808" i="1"/>
  <c r="AD3808" i="1"/>
  <c r="AF3807" i="1"/>
  <c r="AE3807" i="1"/>
  <c r="AD3807" i="1"/>
  <c r="AF3806" i="1"/>
  <c r="AE3806" i="1"/>
  <c r="AD3806" i="1"/>
  <c r="AF3805" i="1"/>
  <c r="AF3804" i="1"/>
  <c r="AF3803" i="1"/>
  <c r="AF3802" i="1"/>
  <c r="AF3801" i="1"/>
  <c r="AF3800" i="1"/>
  <c r="AF3799" i="1"/>
  <c r="AF3798" i="1"/>
  <c r="AF3797" i="1"/>
  <c r="AF3796" i="1"/>
  <c r="AF3795" i="1"/>
  <c r="AF3794" i="1"/>
  <c r="AE3794" i="1"/>
  <c r="AD3794" i="1"/>
  <c r="AF3793" i="1"/>
  <c r="AE3793" i="1"/>
  <c r="AD3793" i="1"/>
  <c r="AF3792" i="1"/>
  <c r="AE3792" i="1"/>
  <c r="AD3792" i="1"/>
  <c r="AF3791" i="1"/>
  <c r="AE3791" i="1"/>
  <c r="AD3791" i="1"/>
  <c r="AF3790" i="1"/>
  <c r="AE3790" i="1"/>
  <c r="AD3790" i="1"/>
  <c r="AF3789" i="1"/>
  <c r="AE3789" i="1"/>
  <c r="AD3789" i="1"/>
  <c r="AF3788" i="1"/>
  <c r="AE3788" i="1"/>
  <c r="AD3788" i="1"/>
  <c r="AF3787" i="1"/>
  <c r="AE3787" i="1"/>
  <c r="AD3787" i="1"/>
  <c r="AF3786" i="1"/>
  <c r="AE3786" i="1"/>
  <c r="AD3786" i="1"/>
  <c r="AF3785" i="1"/>
  <c r="AE3785" i="1"/>
  <c r="AD3785" i="1"/>
  <c r="AF3784" i="1"/>
  <c r="AE3784" i="1"/>
  <c r="AD3784" i="1"/>
  <c r="AF3783" i="1"/>
  <c r="AE3783" i="1"/>
  <c r="AD3783" i="1"/>
  <c r="AF3782" i="1"/>
  <c r="AE3782" i="1"/>
  <c r="AD3782" i="1"/>
  <c r="AF3781" i="1"/>
  <c r="AE3781" i="1"/>
  <c r="AD3781" i="1"/>
  <c r="AF3780" i="1"/>
  <c r="AE3780" i="1"/>
  <c r="AD3780" i="1"/>
  <c r="AF3779" i="1"/>
  <c r="AE3779" i="1"/>
  <c r="AD3779" i="1"/>
  <c r="AF3778" i="1"/>
  <c r="AE3778" i="1"/>
  <c r="AD3778" i="1"/>
  <c r="AF3777" i="1"/>
  <c r="AE3777" i="1"/>
  <c r="AD3777" i="1"/>
  <c r="AF3776" i="1"/>
  <c r="AE3776" i="1"/>
  <c r="AD3776" i="1"/>
  <c r="AF3775" i="1"/>
  <c r="AE3775" i="1"/>
  <c r="AD3775" i="1"/>
  <c r="AF3774" i="1"/>
  <c r="AE3774" i="1"/>
  <c r="AD3774" i="1"/>
  <c r="AF3773" i="1"/>
  <c r="AE3773" i="1"/>
  <c r="AD3773" i="1"/>
  <c r="AF3772" i="1"/>
  <c r="AE3772" i="1"/>
  <c r="AD3772" i="1"/>
  <c r="AF3771" i="1"/>
  <c r="AF3770" i="1"/>
  <c r="AF3769" i="1"/>
  <c r="AF3768" i="1"/>
  <c r="AF3767" i="1"/>
  <c r="AF3766" i="1"/>
  <c r="AF3765" i="1"/>
  <c r="AF3764" i="1"/>
  <c r="AF3763" i="1"/>
  <c r="AF3762" i="1"/>
  <c r="AF3761" i="1"/>
  <c r="AF3760" i="1"/>
  <c r="AE3760" i="1"/>
  <c r="AD3760" i="1"/>
  <c r="AF3759" i="1"/>
  <c r="AE3759" i="1"/>
  <c r="AD3759" i="1"/>
  <c r="AF3758" i="1"/>
  <c r="AE3758" i="1"/>
  <c r="AD3758" i="1"/>
  <c r="AF3757" i="1"/>
  <c r="AE3757" i="1"/>
  <c r="AD3757" i="1"/>
  <c r="AF3756" i="1"/>
  <c r="AE3756" i="1"/>
  <c r="AD3756" i="1"/>
  <c r="AF3755" i="1"/>
  <c r="AE3755" i="1"/>
  <c r="AD3755" i="1"/>
  <c r="AF3754" i="1"/>
  <c r="AE3754" i="1"/>
  <c r="AD3754" i="1"/>
  <c r="AF3753" i="1"/>
  <c r="AE3753" i="1"/>
  <c r="AD3753" i="1"/>
  <c r="AF3752" i="1"/>
  <c r="AE3752" i="1"/>
  <c r="AD3752" i="1"/>
  <c r="AF3751" i="1"/>
  <c r="AE3751" i="1"/>
  <c r="AD3751" i="1"/>
  <c r="AF3750" i="1"/>
  <c r="AE3750" i="1"/>
  <c r="AD3750" i="1"/>
  <c r="AF3749" i="1"/>
  <c r="AE3749" i="1"/>
  <c r="AD3749" i="1"/>
  <c r="AF3748" i="1"/>
  <c r="AE3748" i="1"/>
  <c r="AD3748" i="1"/>
  <c r="AF3747" i="1"/>
  <c r="AE3747" i="1"/>
  <c r="AD3747" i="1"/>
  <c r="AF3746" i="1"/>
  <c r="AE3746" i="1"/>
  <c r="AD3746" i="1"/>
  <c r="AF3745" i="1"/>
  <c r="AE3745" i="1"/>
  <c r="AD3745" i="1"/>
  <c r="AF3744" i="1"/>
  <c r="AE3744" i="1"/>
  <c r="AD3744" i="1"/>
  <c r="AF3743" i="1"/>
  <c r="AE3743" i="1"/>
  <c r="AD3743" i="1"/>
  <c r="AF3742" i="1"/>
  <c r="AE3742" i="1"/>
  <c r="AD3742" i="1"/>
  <c r="AF3741" i="1"/>
  <c r="AE3741" i="1"/>
  <c r="AD3741" i="1"/>
  <c r="AF3740" i="1"/>
  <c r="AE3740" i="1"/>
  <c r="AD3740" i="1"/>
  <c r="AF3739" i="1"/>
  <c r="AE3739" i="1"/>
  <c r="AD3739" i="1"/>
  <c r="AF3738" i="1"/>
  <c r="AE3738" i="1"/>
  <c r="AD3738" i="1"/>
  <c r="AF3737" i="1"/>
  <c r="AF3736" i="1"/>
  <c r="AF3735" i="1"/>
  <c r="AF3734" i="1"/>
  <c r="AF3733" i="1"/>
  <c r="AF3732" i="1"/>
  <c r="AF3731" i="1"/>
  <c r="AF3730" i="1"/>
  <c r="AF3729" i="1"/>
  <c r="AF3728" i="1"/>
  <c r="AF3727" i="1"/>
  <c r="AF3726" i="1"/>
  <c r="AE3726" i="1"/>
  <c r="AD3726" i="1"/>
  <c r="AF3725" i="1"/>
  <c r="AE3725" i="1"/>
  <c r="AD3725" i="1"/>
  <c r="AF3724" i="1"/>
  <c r="AE3724" i="1"/>
  <c r="AD3724" i="1"/>
  <c r="AF3723" i="1"/>
  <c r="AE3723" i="1"/>
  <c r="AD3723" i="1"/>
  <c r="AF3722" i="1"/>
  <c r="AE3722" i="1"/>
  <c r="AD3722" i="1"/>
  <c r="AF3721" i="1"/>
  <c r="AE3721" i="1"/>
  <c r="AD3721" i="1"/>
  <c r="AF3720" i="1"/>
  <c r="AE3720" i="1"/>
  <c r="AD3720" i="1"/>
  <c r="AF3719" i="1"/>
  <c r="AE3719" i="1"/>
  <c r="AD3719" i="1"/>
  <c r="AF3718" i="1"/>
  <c r="AE3718" i="1"/>
  <c r="AD3718" i="1"/>
  <c r="AF3717" i="1"/>
  <c r="AE3717" i="1"/>
  <c r="AD3717" i="1"/>
  <c r="AF3716" i="1"/>
  <c r="AE3716" i="1"/>
  <c r="AD3716" i="1"/>
  <c r="AF3715" i="1"/>
  <c r="AE3715" i="1"/>
  <c r="AD3715" i="1"/>
  <c r="AF3714" i="1"/>
  <c r="AE3714" i="1"/>
  <c r="AD3714" i="1"/>
  <c r="AF3713" i="1"/>
  <c r="AE3713" i="1"/>
  <c r="AD3713" i="1"/>
  <c r="AF3712" i="1"/>
  <c r="AE3712" i="1"/>
  <c r="AD3712" i="1"/>
  <c r="AF3711" i="1"/>
  <c r="AE3711" i="1"/>
  <c r="AD3711" i="1"/>
  <c r="AF3710" i="1"/>
  <c r="AE3710" i="1"/>
  <c r="AD3710" i="1"/>
  <c r="AF3709" i="1"/>
  <c r="AE3709" i="1"/>
  <c r="AD3709" i="1"/>
  <c r="AF3708" i="1"/>
  <c r="AE3708" i="1"/>
  <c r="AD3708" i="1"/>
  <c r="AF3707" i="1"/>
  <c r="AE3707" i="1"/>
  <c r="AD3707" i="1"/>
  <c r="AF3706" i="1"/>
  <c r="AE3706" i="1"/>
  <c r="AD3706" i="1"/>
  <c r="AF3705" i="1"/>
  <c r="AE3705" i="1"/>
  <c r="AD3705" i="1"/>
  <c r="AF3704" i="1"/>
  <c r="AE3704" i="1"/>
  <c r="AD3704" i="1"/>
  <c r="AF3703" i="1"/>
  <c r="AF3702" i="1"/>
  <c r="AF3701" i="1"/>
  <c r="AF3700" i="1"/>
  <c r="AF3699" i="1"/>
  <c r="AF3698" i="1"/>
  <c r="AF3697" i="1"/>
  <c r="AF3696" i="1"/>
  <c r="AF3695" i="1"/>
  <c r="AF3694" i="1"/>
  <c r="AF3693" i="1"/>
  <c r="AF3692" i="1"/>
  <c r="AE3692" i="1"/>
  <c r="AD3692" i="1"/>
  <c r="AF3691" i="1"/>
  <c r="AE3691" i="1"/>
  <c r="AD3691" i="1"/>
  <c r="AF3690" i="1"/>
  <c r="AE3690" i="1"/>
  <c r="AD3690" i="1"/>
  <c r="AF3689" i="1"/>
  <c r="AE3689" i="1"/>
  <c r="AD3689" i="1"/>
  <c r="AF3688" i="1"/>
  <c r="AE3688" i="1"/>
  <c r="AD3688" i="1"/>
  <c r="AF3687" i="1"/>
  <c r="AE3687" i="1"/>
  <c r="AD3687" i="1"/>
  <c r="AF3686" i="1"/>
  <c r="AE3686" i="1"/>
  <c r="AD3686" i="1"/>
  <c r="AF3685" i="1"/>
  <c r="AE3685" i="1"/>
  <c r="AD3685" i="1"/>
  <c r="AF3684" i="1"/>
  <c r="AE3684" i="1"/>
  <c r="AD3684" i="1"/>
  <c r="AF3683" i="1"/>
  <c r="AE3683" i="1"/>
  <c r="AD3683" i="1"/>
  <c r="AF3682" i="1"/>
  <c r="AE3682" i="1"/>
  <c r="AD3682" i="1"/>
  <c r="AF3681" i="1"/>
  <c r="AE3681" i="1"/>
  <c r="AD3681" i="1"/>
  <c r="AF3680" i="1"/>
  <c r="AE3680" i="1"/>
  <c r="AD3680" i="1"/>
  <c r="AF3679" i="1"/>
  <c r="AE3679" i="1"/>
  <c r="AD3679" i="1"/>
  <c r="AF3678" i="1"/>
  <c r="AE3678" i="1"/>
  <c r="AD3678" i="1"/>
  <c r="AF3677" i="1"/>
  <c r="AE3677" i="1"/>
  <c r="AD3677" i="1"/>
  <c r="AF3676" i="1"/>
  <c r="AE3676" i="1"/>
  <c r="AD3676" i="1"/>
  <c r="AF3675" i="1"/>
  <c r="AE3675" i="1"/>
  <c r="AD3675" i="1"/>
  <c r="AF3674" i="1"/>
  <c r="AE3674" i="1"/>
  <c r="AD3674" i="1"/>
  <c r="AF3673" i="1"/>
  <c r="AE3673" i="1"/>
  <c r="AD3673" i="1"/>
  <c r="AF3672" i="1"/>
  <c r="AE3672" i="1"/>
  <c r="AD3672" i="1"/>
  <c r="AF3671" i="1"/>
  <c r="AE3671" i="1"/>
  <c r="AD3671" i="1"/>
  <c r="AF3670" i="1"/>
  <c r="AE3670" i="1"/>
  <c r="AD3670" i="1"/>
  <c r="AF3669" i="1"/>
  <c r="AF3668" i="1"/>
  <c r="AF3667" i="1"/>
  <c r="AF3666" i="1"/>
  <c r="AF3665" i="1"/>
  <c r="AF3664" i="1"/>
  <c r="AF3663" i="1"/>
  <c r="AF3662" i="1"/>
  <c r="AF3661" i="1"/>
  <c r="AF3660" i="1"/>
  <c r="AF3659" i="1"/>
  <c r="AF3658" i="1"/>
  <c r="AE3658" i="1"/>
  <c r="AD3658" i="1"/>
  <c r="AF3657" i="1"/>
  <c r="AE3657" i="1"/>
  <c r="AD3657" i="1"/>
  <c r="AF3656" i="1"/>
  <c r="AE3656" i="1"/>
  <c r="AD3656" i="1"/>
  <c r="AF3655" i="1"/>
  <c r="AE3655" i="1"/>
  <c r="AD3655" i="1"/>
  <c r="AF3654" i="1"/>
  <c r="AE3654" i="1"/>
  <c r="AD3654" i="1"/>
  <c r="AF3653" i="1"/>
  <c r="AE3653" i="1"/>
  <c r="AD3653" i="1"/>
  <c r="AF3652" i="1"/>
  <c r="AE3652" i="1"/>
  <c r="AD3652" i="1"/>
  <c r="AF3651" i="1"/>
  <c r="AE3651" i="1"/>
  <c r="AD3651" i="1"/>
  <c r="AF3650" i="1"/>
  <c r="AE3650" i="1"/>
  <c r="AD3650" i="1"/>
  <c r="AF3649" i="1"/>
  <c r="AE3649" i="1"/>
  <c r="AD3649" i="1"/>
  <c r="AF3648" i="1"/>
  <c r="AE3648" i="1"/>
  <c r="AD3648" i="1"/>
  <c r="AF3647" i="1"/>
  <c r="AE3647" i="1"/>
  <c r="AD3647" i="1"/>
  <c r="AF3646" i="1"/>
  <c r="AE3646" i="1"/>
  <c r="AD3646" i="1"/>
  <c r="AF3645" i="1"/>
  <c r="AE3645" i="1"/>
  <c r="AD3645" i="1"/>
  <c r="AF3644" i="1"/>
  <c r="AE3644" i="1"/>
  <c r="AD3644" i="1"/>
  <c r="AF3643" i="1"/>
  <c r="AE3643" i="1"/>
  <c r="AD3643" i="1"/>
  <c r="AF3642" i="1"/>
  <c r="AE3642" i="1"/>
  <c r="AD3642" i="1"/>
  <c r="AF3641" i="1"/>
  <c r="AE3641" i="1"/>
  <c r="AD3641" i="1"/>
  <c r="AF3640" i="1"/>
  <c r="AE3640" i="1"/>
  <c r="AD3640" i="1"/>
  <c r="AF3639" i="1"/>
  <c r="AE3639" i="1"/>
  <c r="AD3639" i="1"/>
  <c r="AF3638" i="1"/>
  <c r="AE3638" i="1"/>
  <c r="AD3638" i="1"/>
  <c r="AF3637" i="1"/>
  <c r="AE3637" i="1"/>
  <c r="AD3637" i="1"/>
  <c r="AF3636" i="1"/>
  <c r="AE3636" i="1"/>
  <c r="AD3636" i="1"/>
  <c r="AF3635" i="1"/>
  <c r="AF3634" i="1"/>
  <c r="AF3633" i="1"/>
  <c r="AF3632" i="1"/>
  <c r="AF3631" i="1"/>
  <c r="AF3630" i="1"/>
  <c r="AF3629" i="1"/>
  <c r="AF3628" i="1"/>
  <c r="AF3627" i="1"/>
  <c r="AF3626" i="1"/>
  <c r="AF3625" i="1"/>
  <c r="AF3624" i="1"/>
  <c r="AE3624" i="1"/>
  <c r="AD3624" i="1"/>
  <c r="AF3623" i="1"/>
  <c r="AE3623" i="1"/>
  <c r="AD3623" i="1"/>
  <c r="AF3622" i="1"/>
  <c r="AE3622" i="1"/>
  <c r="AD3622" i="1"/>
  <c r="AF3621" i="1"/>
  <c r="AE3621" i="1"/>
  <c r="AD3621" i="1"/>
  <c r="AF3620" i="1"/>
  <c r="AE3620" i="1"/>
  <c r="AD3620" i="1"/>
  <c r="AF3619" i="1"/>
  <c r="AE3619" i="1"/>
  <c r="AD3619" i="1"/>
  <c r="AF3618" i="1"/>
  <c r="AE3618" i="1"/>
  <c r="AD3618" i="1"/>
  <c r="AF3617" i="1"/>
  <c r="AE3617" i="1"/>
  <c r="AD3617" i="1"/>
  <c r="AF3616" i="1"/>
  <c r="AE3616" i="1"/>
  <c r="AD3616" i="1"/>
  <c r="AF3615" i="1"/>
  <c r="AE3615" i="1"/>
  <c r="AD3615" i="1"/>
  <c r="AF3614" i="1"/>
  <c r="AE3614" i="1"/>
  <c r="AD3614" i="1"/>
  <c r="AF3613" i="1"/>
  <c r="AE3613" i="1"/>
  <c r="AD3613" i="1"/>
  <c r="AF3612" i="1"/>
  <c r="AE3612" i="1"/>
  <c r="AD3612" i="1"/>
  <c r="AF3611" i="1"/>
  <c r="AE3611" i="1"/>
  <c r="AD3611" i="1"/>
  <c r="AF3610" i="1"/>
  <c r="AE3610" i="1"/>
  <c r="AD3610" i="1"/>
  <c r="AF3609" i="1"/>
  <c r="AE3609" i="1"/>
  <c r="AD3609" i="1"/>
  <c r="AF3608" i="1"/>
  <c r="AE3608" i="1"/>
  <c r="AD3608" i="1"/>
  <c r="AF3607" i="1"/>
  <c r="AE3607" i="1"/>
  <c r="AD3607" i="1"/>
  <c r="AF3606" i="1"/>
  <c r="AE3606" i="1"/>
  <c r="AD3606" i="1"/>
  <c r="AF3605" i="1"/>
  <c r="AE3605" i="1"/>
  <c r="AD3605" i="1"/>
  <c r="AF3604" i="1"/>
  <c r="AE3604" i="1"/>
  <c r="AD3604" i="1"/>
  <c r="AF3603" i="1"/>
  <c r="AE3603" i="1"/>
  <c r="AD3603" i="1"/>
  <c r="AF3602" i="1"/>
  <c r="AE3602" i="1"/>
  <c r="AD3602" i="1"/>
  <c r="AF3601" i="1"/>
  <c r="AF3600" i="1"/>
  <c r="AF3599" i="1"/>
  <c r="AF3598" i="1"/>
  <c r="AF3597" i="1"/>
  <c r="AF3596" i="1"/>
  <c r="AF3595" i="1"/>
  <c r="AF3594" i="1"/>
  <c r="AF3593" i="1"/>
  <c r="AF3592" i="1"/>
  <c r="AF3591" i="1"/>
  <c r="AF3590" i="1"/>
  <c r="AE3590" i="1"/>
  <c r="AD3590" i="1"/>
  <c r="AF3589" i="1"/>
  <c r="AE3589" i="1"/>
  <c r="AD3589" i="1"/>
  <c r="AF3588" i="1"/>
  <c r="AE3588" i="1"/>
  <c r="AD3588" i="1"/>
  <c r="AF3587" i="1"/>
  <c r="AE3587" i="1"/>
  <c r="AD3587" i="1"/>
  <c r="AF3586" i="1"/>
  <c r="AE3586" i="1"/>
  <c r="AD3586" i="1"/>
  <c r="AF3585" i="1"/>
  <c r="AE3585" i="1"/>
  <c r="AD3585" i="1"/>
  <c r="AF3584" i="1"/>
  <c r="AE3584" i="1"/>
  <c r="AD3584" i="1"/>
  <c r="AF3583" i="1"/>
  <c r="AE3583" i="1"/>
  <c r="AD3583" i="1"/>
  <c r="AF3582" i="1"/>
  <c r="AE3582" i="1"/>
  <c r="AD3582" i="1"/>
  <c r="AF3581" i="1"/>
  <c r="AE3581" i="1"/>
  <c r="AD3581" i="1"/>
  <c r="AF3580" i="1"/>
  <c r="AE3580" i="1"/>
  <c r="AD3580" i="1"/>
  <c r="AF3579" i="1"/>
  <c r="AE3579" i="1"/>
  <c r="AD3579" i="1"/>
  <c r="AF3578" i="1"/>
  <c r="AE3578" i="1"/>
  <c r="AD3578" i="1"/>
  <c r="AF3577" i="1"/>
  <c r="AE3577" i="1"/>
  <c r="AD3577" i="1"/>
  <c r="AF3576" i="1"/>
  <c r="AE3576" i="1"/>
  <c r="AD3576" i="1"/>
  <c r="AF3575" i="1"/>
  <c r="AE3575" i="1"/>
  <c r="AD3575" i="1"/>
  <c r="AF3574" i="1"/>
  <c r="AE3574" i="1"/>
  <c r="AD3574" i="1"/>
  <c r="AF3573" i="1"/>
  <c r="AE3573" i="1"/>
  <c r="AD3573" i="1"/>
  <c r="AF3572" i="1"/>
  <c r="AE3572" i="1"/>
  <c r="AD3572" i="1"/>
  <c r="AF3571" i="1"/>
  <c r="AE3571" i="1"/>
  <c r="AD3571" i="1"/>
  <c r="AF3570" i="1"/>
  <c r="AE3570" i="1"/>
  <c r="AD3570" i="1"/>
  <c r="AF3569" i="1"/>
  <c r="AE3569" i="1"/>
  <c r="AD3569" i="1"/>
  <c r="AF3568" i="1"/>
  <c r="AE3568" i="1"/>
  <c r="AD3568" i="1"/>
  <c r="AF3567" i="1"/>
  <c r="AF3566" i="1"/>
  <c r="AF3565" i="1"/>
  <c r="AF3564" i="1"/>
  <c r="AF3563" i="1"/>
  <c r="AF3562" i="1"/>
  <c r="AF3561" i="1"/>
  <c r="AF3560" i="1"/>
  <c r="AF3559" i="1"/>
  <c r="AF3558" i="1"/>
  <c r="AF3557" i="1"/>
  <c r="AF3556" i="1"/>
  <c r="AE3556" i="1"/>
  <c r="AD3556" i="1"/>
  <c r="AF3555" i="1"/>
  <c r="AE3555" i="1"/>
  <c r="AD3555" i="1"/>
  <c r="AF3554" i="1"/>
  <c r="AE3554" i="1"/>
  <c r="AD3554" i="1"/>
  <c r="AF3553" i="1"/>
  <c r="AE3553" i="1"/>
  <c r="AD3553" i="1"/>
  <c r="AF3552" i="1"/>
  <c r="AE3552" i="1"/>
  <c r="AD3552" i="1"/>
  <c r="AF3551" i="1"/>
  <c r="AE3551" i="1"/>
  <c r="AD3551" i="1"/>
  <c r="AF3550" i="1"/>
  <c r="AE3550" i="1"/>
  <c r="AD3550" i="1"/>
  <c r="AF3549" i="1"/>
  <c r="AE3549" i="1"/>
  <c r="AD3549" i="1"/>
  <c r="AF3548" i="1"/>
  <c r="AE3548" i="1"/>
  <c r="AD3548" i="1"/>
  <c r="AF3547" i="1"/>
  <c r="AE3547" i="1"/>
  <c r="AD3547" i="1"/>
  <c r="AF3546" i="1"/>
  <c r="AE3546" i="1"/>
  <c r="AD3546" i="1"/>
  <c r="AF3545" i="1"/>
  <c r="AE3545" i="1"/>
  <c r="AD3545" i="1"/>
  <c r="AF3544" i="1"/>
  <c r="AE3544" i="1"/>
  <c r="AD3544" i="1"/>
  <c r="AF3543" i="1"/>
  <c r="AE3543" i="1"/>
  <c r="AD3543" i="1"/>
  <c r="AF3542" i="1"/>
  <c r="AE3542" i="1"/>
  <c r="AD3542" i="1"/>
  <c r="AF3541" i="1"/>
  <c r="AE3541" i="1"/>
  <c r="AD3541" i="1"/>
  <c r="AF3540" i="1"/>
  <c r="AE3540" i="1"/>
  <c r="AD3540" i="1"/>
  <c r="AF3539" i="1"/>
  <c r="AE3539" i="1"/>
  <c r="AD3539" i="1"/>
  <c r="AF3538" i="1"/>
  <c r="AE3538" i="1"/>
  <c r="AD3538" i="1"/>
  <c r="AF3537" i="1"/>
  <c r="AE3537" i="1"/>
  <c r="AD3537" i="1"/>
  <c r="AF3536" i="1"/>
  <c r="AE3536" i="1"/>
  <c r="AD3536" i="1"/>
  <c r="AF3535" i="1"/>
  <c r="AE3535" i="1"/>
  <c r="AD3535" i="1"/>
  <c r="AF3534" i="1"/>
  <c r="AE3534" i="1"/>
  <c r="AD3534" i="1"/>
  <c r="AF3533" i="1"/>
  <c r="AF3532" i="1"/>
  <c r="AF3531" i="1"/>
  <c r="AF3530" i="1"/>
  <c r="AF3529" i="1"/>
  <c r="AF3528" i="1"/>
  <c r="AF3527" i="1"/>
  <c r="AF3526" i="1"/>
  <c r="AF3525" i="1"/>
  <c r="AF3524" i="1"/>
  <c r="AF3523" i="1"/>
  <c r="AF3522" i="1"/>
  <c r="AE3522" i="1"/>
  <c r="AD3522" i="1"/>
  <c r="AF3521" i="1"/>
  <c r="AE3521" i="1"/>
  <c r="AD3521" i="1"/>
  <c r="AF3520" i="1"/>
  <c r="AE3520" i="1"/>
  <c r="AD3520" i="1"/>
  <c r="AF3519" i="1"/>
  <c r="AE3519" i="1"/>
  <c r="AD3519" i="1"/>
  <c r="AF3518" i="1"/>
  <c r="AE3518" i="1"/>
  <c r="AD3518" i="1"/>
  <c r="AF3517" i="1"/>
  <c r="AE3517" i="1"/>
  <c r="AD3517" i="1"/>
  <c r="AF3516" i="1"/>
  <c r="AE3516" i="1"/>
  <c r="AD3516" i="1"/>
  <c r="AF3515" i="1"/>
  <c r="AE3515" i="1"/>
  <c r="AD3515" i="1"/>
  <c r="AF3514" i="1"/>
  <c r="AE3514" i="1"/>
  <c r="AD3514" i="1"/>
  <c r="AF3513" i="1"/>
  <c r="AE3513" i="1"/>
  <c r="AD3513" i="1"/>
  <c r="AF3512" i="1"/>
  <c r="AE3512" i="1"/>
  <c r="AD3512" i="1"/>
  <c r="AF3511" i="1"/>
  <c r="AE3511" i="1"/>
  <c r="AD3511" i="1"/>
  <c r="AF3510" i="1"/>
  <c r="AE3510" i="1"/>
  <c r="AD3510" i="1"/>
  <c r="AF3509" i="1"/>
  <c r="AE3509" i="1"/>
  <c r="AD3509" i="1"/>
  <c r="AF3508" i="1"/>
  <c r="AE3508" i="1"/>
  <c r="AD3508" i="1"/>
  <c r="AF3507" i="1"/>
  <c r="AE3507" i="1"/>
  <c r="AD3507" i="1"/>
  <c r="AF3506" i="1"/>
  <c r="AE3506" i="1"/>
  <c r="AD3506" i="1"/>
  <c r="AF3505" i="1"/>
  <c r="AE3505" i="1"/>
  <c r="AD3505" i="1"/>
  <c r="AF3504" i="1"/>
  <c r="AE3504" i="1"/>
  <c r="AD3504" i="1"/>
  <c r="AF3503" i="1"/>
  <c r="AE3503" i="1"/>
  <c r="AD3503" i="1"/>
  <c r="AF3502" i="1"/>
  <c r="AE3502" i="1"/>
  <c r="AD3502" i="1"/>
  <c r="AF3501" i="1"/>
  <c r="AE3501" i="1"/>
  <c r="AD3501" i="1"/>
  <c r="AF3500" i="1"/>
  <c r="AE3500" i="1"/>
  <c r="AD3500" i="1"/>
  <c r="AF3499" i="1"/>
  <c r="AF3498" i="1"/>
  <c r="AF3497" i="1"/>
  <c r="AF3496" i="1"/>
  <c r="AF3495" i="1"/>
  <c r="AF3494" i="1"/>
  <c r="AF3493" i="1"/>
  <c r="AF3492" i="1"/>
  <c r="AF3491" i="1"/>
  <c r="AF3490" i="1"/>
  <c r="AF3489" i="1"/>
  <c r="AF3488" i="1"/>
  <c r="AE3488" i="1"/>
  <c r="AD3488" i="1"/>
  <c r="AF3487" i="1"/>
  <c r="AE3487" i="1"/>
  <c r="AD3487" i="1"/>
  <c r="AF3486" i="1"/>
  <c r="AE3486" i="1"/>
  <c r="AD3486" i="1"/>
  <c r="AF3485" i="1"/>
  <c r="AE3485" i="1"/>
  <c r="AD3485" i="1"/>
  <c r="AF3484" i="1"/>
  <c r="AE3484" i="1"/>
  <c r="AD3484" i="1"/>
  <c r="AF3483" i="1"/>
  <c r="AE3483" i="1"/>
  <c r="AD3483" i="1"/>
  <c r="AF3482" i="1"/>
  <c r="AE3482" i="1"/>
  <c r="AD3482" i="1"/>
  <c r="AF3481" i="1"/>
  <c r="AE3481" i="1"/>
  <c r="AD3481" i="1"/>
  <c r="AF3480" i="1"/>
  <c r="AE3480" i="1"/>
  <c r="AD3480" i="1"/>
  <c r="AF3479" i="1"/>
  <c r="AE3479" i="1"/>
  <c r="AD3479" i="1"/>
  <c r="AF3478" i="1"/>
  <c r="AE3478" i="1"/>
  <c r="AD3478" i="1"/>
  <c r="AF3477" i="1"/>
  <c r="AE3477" i="1"/>
  <c r="AD3477" i="1"/>
  <c r="AF3476" i="1"/>
  <c r="AE3476" i="1"/>
  <c r="AD3476" i="1"/>
  <c r="AF3475" i="1"/>
  <c r="AE3475" i="1"/>
  <c r="AD3475" i="1"/>
  <c r="AF3474" i="1"/>
  <c r="AE3474" i="1"/>
  <c r="AD3474" i="1"/>
  <c r="AF3473" i="1"/>
  <c r="AE3473" i="1"/>
  <c r="AD3473" i="1"/>
  <c r="AF3472" i="1"/>
  <c r="AE3472" i="1"/>
  <c r="AD3472" i="1"/>
  <c r="AF3471" i="1"/>
  <c r="AE3471" i="1"/>
  <c r="AD3471" i="1"/>
  <c r="AF3470" i="1"/>
  <c r="AE3470" i="1"/>
  <c r="AD3470" i="1"/>
  <c r="AF3469" i="1"/>
  <c r="AE3469" i="1"/>
  <c r="AD3469" i="1"/>
  <c r="AF3468" i="1"/>
  <c r="AE3468" i="1"/>
  <c r="AD3468" i="1"/>
  <c r="AF3467" i="1"/>
  <c r="AE3467" i="1"/>
  <c r="AD3467" i="1"/>
  <c r="AF3466" i="1"/>
  <c r="AE3466" i="1"/>
  <c r="AD3466" i="1"/>
  <c r="AF3465" i="1"/>
  <c r="AE3465" i="1"/>
  <c r="AD3465" i="1"/>
  <c r="AF3464" i="1"/>
  <c r="AE3464" i="1"/>
  <c r="AD3464" i="1"/>
  <c r="AF3463" i="1"/>
  <c r="AE3463" i="1"/>
  <c r="AD3463" i="1"/>
  <c r="AF3462" i="1"/>
  <c r="AE3462" i="1"/>
  <c r="AD3462" i="1"/>
  <c r="AF3461" i="1"/>
  <c r="AE3461" i="1"/>
  <c r="AD3461" i="1"/>
  <c r="AF3460" i="1"/>
  <c r="AE3460" i="1"/>
  <c r="AD3460" i="1"/>
  <c r="AF3459" i="1"/>
  <c r="AE3459" i="1"/>
  <c r="AD3459" i="1"/>
  <c r="AF3458" i="1"/>
  <c r="AE3458" i="1"/>
  <c r="AD3458" i="1"/>
  <c r="AF3457" i="1"/>
  <c r="AE3457" i="1"/>
  <c r="AD3457" i="1"/>
  <c r="AF3456" i="1"/>
  <c r="AE3456" i="1"/>
  <c r="AD3456" i="1"/>
  <c r="AF3455" i="1"/>
  <c r="AE3455" i="1"/>
  <c r="AD3455" i="1"/>
  <c r="AF3454" i="1"/>
  <c r="AE3454" i="1"/>
  <c r="AD3454" i="1"/>
  <c r="AF3453" i="1"/>
  <c r="AE3453" i="1"/>
  <c r="AD3453" i="1"/>
  <c r="AF3452" i="1"/>
  <c r="AE3452" i="1"/>
  <c r="AD3452" i="1"/>
  <c r="AF3451" i="1"/>
  <c r="AE3451" i="1"/>
  <c r="AD3451" i="1"/>
  <c r="AF3450" i="1"/>
  <c r="AE3450" i="1"/>
  <c r="AD3450" i="1"/>
  <c r="AF3449" i="1"/>
  <c r="AE3449" i="1"/>
  <c r="AD3449" i="1"/>
  <c r="AF3448" i="1"/>
  <c r="AE3448" i="1"/>
  <c r="AD3448" i="1"/>
  <c r="AF3447" i="1"/>
  <c r="AE3447" i="1"/>
  <c r="AD3447" i="1"/>
  <c r="AF3446" i="1"/>
  <c r="AE3446" i="1"/>
  <c r="AD3446" i="1"/>
  <c r="AF3445" i="1"/>
  <c r="AE3445" i="1"/>
  <c r="AD3445" i="1"/>
  <c r="AF3444" i="1"/>
  <c r="AE3444" i="1"/>
  <c r="AD3444" i="1"/>
  <c r="AF3443" i="1"/>
  <c r="AE3443" i="1"/>
  <c r="AD3443" i="1"/>
  <c r="AF3442" i="1"/>
  <c r="AF3441" i="1"/>
  <c r="AF3440" i="1"/>
  <c r="AF3439" i="1"/>
  <c r="AF3438" i="1"/>
  <c r="AF3437" i="1"/>
  <c r="AF3436" i="1"/>
  <c r="AF3435" i="1"/>
  <c r="AF3434" i="1"/>
  <c r="AF3433" i="1"/>
  <c r="AF3432" i="1"/>
  <c r="AF3431" i="1"/>
  <c r="AE3431" i="1"/>
  <c r="AD3431" i="1"/>
  <c r="AF3430" i="1"/>
  <c r="AE3430" i="1"/>
  <c r="AD3430" i="1"/>
  <c r="AF3429" i="1"/>
  <c r="AE3429" i="1"/>
  <c r="AD3429" i="1"/>
  <c r="AF3428" i="1"/>
  <c r="AE3428" i="1"/>
  <c r="AD3428" i="1"/>
  <c r="AF3427" i="1"/>
  <c r="AE3427" i="1"/>
  <c r="AD3427" i="1"/>
  <c r="AF3426" i="1"/>
  <c r="AE3426" i="1"/>
  <c r="AD3426" i="1"/>
  <c r="AF3425" i="1"/>
  <c r="AE3425" i="1"/>
  <c r="AD3425" i="1"/>
  <c r="AF3424" i="1"/>
  <c r="AE3424" i="1"/>
  <c r="AD3424" i="1"/>
  <c r="AF3423" i="1"/>
  <c r="AE3423" i="1"/>
  <c r="AD3423" i="1"/>
  <c r="AF3422" i="1"/>
  <c r="AE3422" i="1"/>
  <c r="AD3422" i="1"/>
  <c r="AF3421" i="1"/>
  <c r="AE3421" i="1"/>
  <c r="AD3421" i="1"/>
  <c r="AF3420" i="1"/>
  <c r="AE3420" i="1"/>
  <c r="AD3420" i="1"/>
  <c r="AF3419" i="1"/>
  <c r="AE3419" i="1"/>
  <c r="AD3419" i="1"/>
  <c r="AF3418" i="1"/>
  <c r="AE3418" i="1"/>
  <c r="AD3418" i="1"/>
  <c r="AF3417" i="1"/>
  <c r="AE3417" i="1"/>
  <c r="AD3417" i="1"/>
  <c r="AF3416" i="1"/>
  <c r="AE3416" i="1"/>
  <c r="AD3416" i="1"/>
  <c r="AF3415" i="1"/>
  <c r="AE3415" i="1"/>
  <c r="AD3415" i="1"/>
  <c r="AF3414" i="1"/>
  <c r="AE3414" i="1"/>
  <c r="AD3414" i="1"/>
  <c r="AF3413" i="1"/>
  <c r="AE3413" i="1"/>
  <c r="AD3413" i="1"/>
  <c r="AF3412" i="1"/>
  <c r="AE3412" i="1"/>
  <c r="AD3412" i="1"/>
  <c r="AF3411" i="1"/>
  <c r="AE3411" i="1"/>
  <c r="AD3411" i="1"/>
  <c r="AF3410" i="1"/>
  <c r="AE3410" i="1"/>
  <c r="AD3410" i="1"/>
  <c r="AF3409" i="1"/>
  <c r="AE3409" i="1"/>
  <c r="AD3409" i="1"/>
  <c r="AF3408" i="1"/>
  <c r="AF3407" i="1"/>
  <c r="AF3406" i="1"/>
  <c r="AF3405" i="1"/>
  <c r="AF3404" i="1"/>
  <c r="AF3403" i="1"/>
  <c r="AF3402" i="1"/>
  <c r="AF3401" i="1"/>
  <c r="AF3400" i="1"/>
  <c r="AF3399" i="1"/>
  <c r="AF3398" i="1"/>
  <c r="AF3397" i="1"/>
  <c r="AE3397" i="1"/>
  <c r="AD3397" i="1"/>
  <c r="AF3396" i="1"/>
  <c r="AE3396" i="1"/>
  <c r="AD3396" i="1"/>
  <c r="AF3395" i="1"/>
  <c r="AE3395" i="1"/>
  <c r="AD3395" i="1"/>
  <c r="AF3394" i="1"/>
  <c r="AE3394" i="1"/>
  <c r="AD3394" i="1"/>
  <c r="AF3393" i="1"/>
  <c r="AE3393" i="1"/>
  <c r="AD3393" i="1"/>
  <c r="AF3392" i="1"/>
  <c r="AE3392" i="1"/>
  <c r="AD3392" i="1"/>
  <c r="AF3391" i="1"/>
  <c r="AE3391" i="1"/>
  <c r="AD3391" i="1"/>
  <c r="AF3390" i="1"/>
  <c r="AE3390" i="1"/>
  <c r="AD3390" i="1"/>
  <c r="AF3389" i="1"/>
  <c r="AE3389" i="1"/>
  <c r="AD3389" i="1"/>
  <c r="AF3388" i="1"/>
  <c r="AE3388" i="1"/>
  <c r="AD3388" i="1"/>
  <c r="AF3387" i="1"/>
  <c r="AE3387" i="1"/>
  <c r="AD3387" i="1"/>
  <c r="AF3386" i="1"/>
  <c r="AE3386" i="1"/>
  <c r="AD3386" i="1"/>
  <c r="AF3385" i="1"/>
  <c r="AE3385" i="1"/>
  <c r="AD3385" i="1"/>
  <c r="AF3384" i="1"/>
  <c r="AE3384" i="1"/>
  <c r="AD3384" i="1"/>
  <c r="AF3383" i="1"/>
  <c r="AE3383" i="1"/>
  <c r="AD3383" i="1"/>
  <c r="AF3382" i="1"/>
  <c r="AE3382" i="1"/>
  <c r="AD3382" i="1"/>
  <c r="AF3381" i="1"/>
  <c r="AE3381" i="1"/>
  <c r="AD3381" i="1"/>
  <c r="AF3380" i="1"/>
  <c r="AE3380" i="1"/>
  <c r="AD3380" i="1"/>
  <c r="AF3379" i="1"/>
  <c r="AE3379" i="1"/>
  <c r="AD3379" i="1"/>
  <c r="AF3378" i="1"/>
  <c r="AE3378" i="1"/>
  <c r="AD3378" i="1"/>
  <c r="AF3377" i="1"/>
  <c r="AE3377" i="1"/>
  <c r="AD3377" i="1"/>
  <c r="AF3376" i="1"/>
  <c r="AE3376" i="1"/>
  <c r="AD3376" i="1"/>
  <c r="AF3375" i="1"/>
  <c r="AE3375" i="1"/>
  <c r="AD3375" i="1"/>
  <c r="AF3374" i="1"/>
  <c r="AF3373" i="1"/>
  <c r="AF3372" i="1"/>
  <c r="AF3371" i="1"/>
  <c r="AF3370" i="1"/>
  <c r="AF3369" i="1"/>
  <c r="AF3368" i="1"/>
  <c r="AF3367" i="1"/>
  <c r="AF3366" i="1"/>
  <c r="AF3365" i="1"/>
  <c r="AF3364" i="1"/>
  <c r="AF3363" i="1"/>
  <c r="AE3363" i="1"/>
  <c r="AD3363" i="1"/>
  <c r="AF3362" i="1"/>
  <c r="AE3362" i="1"/>
  <c r="AD3362" i="1"/>
  <c r="AF3361" i="1"/>
  <c r="AE3361" i="1"/>
  <c r="AD3361" i="1"/>
  <c r="AF3360" i="1"/>
  <c r="AE3360" i="1"/>
  <c r="AD3360" i="1"/>
  <c r="AF3359" i="1"/>
  <c r="AE3359" i="1"/>
  <c r="AD3359" i="1"/>
  <c r="AF3358" i="1"/>
  <c r="AE3358" i="1"/>
  <c r="AD3358" i="1"/>
  <c r="AF3357" i="1"/>
  <c r="AE3357" i="1"/>
  <c r="AD3357" i="1"/>
  <c r="AF3356" i="1"/>
  <c r="AE3356" i="1"/>
  <c r="AD3356" i="1"/>
  <c r="AF3355" i="1"/>
  <c r="AE3355" i="1"/>
  <c r="AD3355" i="1"/>
  <c r="AF3354" i="1"/>
  <c r="AE3354" i="1"/>
  <c r="AD3354" i="1"/>
  <c r="AF3353" i="1"/>
  <c r="AE3353" i="1"/>
  <c r="AD3353" i="1"/>
  <c r="AF3352" i="1"/>
  <c r="AE3352" i="1"/>
  <c r="AD3352" i="1"/>
  <c r="AF3351" i="1"/>
  <c r="AE3351" i="1"/>
  <c r="AD3351" i="1"/>
  <c r="AF3350" i="1"/>
  <c r="AE3350" i="1"/>
  <c r="AD3350" i="1"/>
  <c r="AF3349" i="1"/>
  <c r="AE3349" i="1"/>
  <c r="AD3349" i="1"/>
  <c r="AF3348" i="1"/>
  <c r="AE3348" i="1"/>
  <c r="AD3348" i="1"/>
  <c r="AF3347" i="1"/>
  <c r="AE3347" i="1"/>
  <c r="AD3347" i="1"/>
  <c r="AF3346" i="1"/>
  <c r="AE3346" i="1"/>
  <c r="AD3346" i="1"/>
  <c r="AF3345" i="1"/>
  <c r="AE3345" i="1"/>
  <c r="AD3345" i="1"/>
  <c r="AF3344" i="1"/>
  <c r="AE3344" i="1"/>
  <c r="AD3344" i="1"/>
  <c r="AF3343" i="1"/>
  <c r="AE3343" i="1"/>
  <c r="AD3343" i="1"/>
  <c r="AF3342" i="1"/>
  <c r="AE3342" i="1"/>
  <c r="AD3342" i="1"/>
  <c r="AF3341" i="1"/>
  <c r="AE3341" i="1"/>
  <c r="AD3341" i="1"/>
  <c r="AF3340" i="1"/>
  <c r="AF3339" i="1"/>
  <c r="AF3338" i="1"/>
  <c r="AF3337" i="1"/>
  <c r="AF3336" i="1"/>
  <c r="AF3335" i="1"/>
  <c r="AF3334" i="1"/>
  <c r="AF3333" i="1"/>
  <c r="AF3332" i="1"/>
  <c r="AF3331" i="1"/>
  <c r="AF3330" i="1"/>
  <c r="AF3329" i="1"/>
  <c r="AE3329" i="1"/>
  <c r="AD3329" i="1"/>
  <c r="AF3328" i="1"/>
  <c r="AE3328" i="1"/>
  <c r="AD3328" i="1"/>
  <c r="AF3327" i="1"/>
  <c r="AE3327" i="1"/>
  <c r="AD3327" i="1"/>
  <c r="AF3326" i="1"/>
  <c r="AE3326" i="1"/>
  <c r="AD3326" i="1"/>
  <c r="AF3325" i="1"/>
  <c r="AE3325" i="1"/>
  <c r="AD3325" i="1"/>
  <c r="AF3324" i="1"/>
  <c r="AE3324" i="1"/>
  <c r="AD3324" i="1"/>
  <c r="AF3323" i="1"/>
  <c r="AE3323" i="1"/>
  <c r="AD3323" i="1"/>
  <c r="AF3322" i="1"/>
  <c r="AE3322" i="1"/>
  <c r="AD3322" i="1"/>
  <c r="AF3321" i="1"/>
  <c r="AE3321" i="1"/>
  <c r="AD3321" i="1"/>
  <c r="AF3320" i="1"/>
  <c r="AE3320" i="1"/>
  <c r="AD3320" i="1"/>
  <c r="AF3319" i="1"/>
  <c r="AE3319" i="1"/>
  <c r="AD3319" i="1"/>
  <c r="AF3318" i="1"/>
  <c r="AE3318" i="1"/>
  <c r="AD3318" i="1"/>
  <c r="AF3317" i="1"/>
  <c r="AE3317" i="1"/>
  <c r="AD3317" i="1"/>
  <c r="AF3316" i="1"/>
  <c r="AE3316" i="1"/>
  <c r="AD3316" i="1"/>
  <c r="AF3315" i="1"/>
  <c r="AE3315" i="1"/>
  <c r="AD3315" i="1"/>
  <c r="AF3314" i="1"/>
  <c r="AE3314" i="1"/>
  <c r="AD3314" i="1"/>
  <c r="AF3313" i="1"/>
  <c r="AE3313" i="1"/>
  <c r="AD3313" i="1"/>
  <c r="AF3312" i="1"/>
  <c r="AE3312" i="1"/>
  <c r="AD3312" i="1"/>
  <c r="AF3311" i="1"/>
  <c r="AE3311" i="1"/>
  <c r="AD3311" i="1"/>
  <c r="AF3310" i="1"/>
  <c r="AE3310" i="1"/>
  <c r="AD3310" i="1"/>
  <c r="AF3309" i="1"/>
  <c r="AE3309" i="1"/>
  <c r="AD3309" i="1"/>
  <c r="AF3308" i="1"/>
  <c r="AE3308" i="1"/>
  <c r="AD3308" i="1"/>
  <c r="AF3307" i="1"/>
  <c r="AE3307" i="1"/>
  <c r="AD3307" i="1"/>
  <c r="AF3306" i="1"/>
  <c r="AF3305" i="1"/>
  <c r="AF3304" i="1"/>
  <c r="AF3303" i="1"/>
  <c r="AF3302" i="1"/>
  <c r="AF3301" i="1"/>
  <c r="AF3300" i="1"/>
  <c r="AF3299" i="1"/>
  <c r="AF3298" i="1"/>
  <c r="AF3297" i="1"/>
  <c r="AF3296" i="1"/>
  <c r="AF3295" i="1"/>
  <c r="AE3295" i="1"/>
  <c r="AD3295" i="1"/>
  <c r="AF3294" i="1"/>
  <c r="AE3294" i="1"/>
  <c r="AD3294" i="1"/>
  <c r="AF3293" i="1"/>
  <c r="AE3293" i="1"/>
  <c r="AD3293" i="1"/>
  <c r="AF3292" i="1"/>
  <c r="AE3292" i="1"/>
  <c r="AD3292" i="1"/>
  <c r="AF3291" i="1"/>
  <c r="AE3291" i="1"/>
  <c r="AD3291" i="1"/>
  <c r="AF3290" i="1"/>
  <c r="AE3290" i="1"/>
  <c r="AD3290" i="1"/>
  <c r="AF3289" i="1"/>
  <c r="AE3289" i="1"/>
  <c r="AD3289" i="1"/>
  <c r="AF3288" i="1"/>
  <c r="AE3288" i="1"/>
  <c r="AD3288" i="1"/>
  <c r="AF3287" i="1"/>
  <c r="AE3287" i="1"/>
  <c r="AD3287" i="1"/>
  <c r="AF3286" i="1"/>
  <c r="AE3286" i="1"/>
  <c r="AD3286" i="1"/>
  <c r="AF3285" i="1"/>
  <c r="AE3285" i="1"/>
  <c r="AD3285" i="1"/>
  <c r="AF3284" i="1"/>
  <c r="AE3284" i="1"/>
  <c r="AD3284" i="1"/>
  <c r="AF3283" i="1"/>
  <c r="AE3283" i="1"/>
  <c r="AD3283" i="1"/>
  <c r="AF3282" i="1"/>
  <c r="AE3282" i="1"/>
  <c r="AD3282" i="1"/>
  <c r="AF3281" i="1"/>
  <c r="AE3281" i="1"/>
  <c r="AD3281" i="1"/>
  <c r="AF3280" i="1"/>
  <c r="AE3280" i="1"/>
  <c r="AD3280" i="1"/>
  <c r="AF3279" i="1"/>
  <c r="AE3279" i="1"/>
  <c r="AD3279" i="1"/>
  <c r="AF3278" i="1"/>
  <c r="AE3278" i="1"/>
  <c r="AD3278" i="1"/>
  <c r="AF3277" i="1"/>
  <c r="AE3277" i="1"/>
  <c r="AD3277" i="1"/>
  <c r="AF3276" i="1"/>
  <c r="AE3276" i="1"/>
  <c r="AD3276" i="1"/>
  <c r="AF3275" i="1"/>
  <c r="AE3275" i="1"/>
  <c r="AD3275" i="1"/>
  <c r="AF3274" i="1"/>
  <c r="AE3274" i="1"/>
  <c r="AD3274" i="1"/>
  <c r="AF3273" i="1"/>
  <c r="AE3273" i="1"/>
  <c r="AD3273" i="1"/>
  <c r="AF3272" i="1"/>
  <c r="AF3271" i="1"/>
  <c r="AF3270" i="1"/>
  <c r="AF3269" i="1"/>
  <c r="AF3268" i="1"/>
  <c r="AF3267" i="1"/>
  <c r="AF3266" i="1"/>
  <c r="AF3265" i="1"/>
  <c r="AF3264" i="1"/>
  <c r="AF3263" i="1"/>
  <c r="AF3262" i="1"/>
  <c r="AF3261" i="1"/>
  <c r="AE3261" i="1"/>
  <c r="AD3261" i="1"/>
  <c r="AF3260" i="1"/>
  <c r="AE3260" i="1"/>
  <c r="AD3260" i="1"/>
  <c r="AF3259" i="1"/>
  <c r="AE3259" i="1"/>
  <c r="AD3259" i="1"/>
  <c r="AF3258" i="1"/>
  <c r="AE3258" i="1"/>
  <c r="AD3258" i="1"/>
  <c r="AF3257" i="1"/>
  <c r="AE3257" i="1"/>
  <c r="AD3257" i="1"/>
  <c r="AF3256" i="1"/>
  <c r="AE3256" i="1"/>
  <c r="AD3256" i="1"/>
  <c r="AF3255" i="1"/>
  <c r="AE3255" i="1"/>
  <c r="AD3255" i="1"/>
  <c r="AF3254" i="1"/>
  <c r="AE3254" i="1"/>
  <c r="AD3254" i="1"/>
  <c r="AF3253" i="1"/>
  <c r="AE3253" i="1"/>
  <c r="AD3253" i="1"/>
  <c r="AF3252" i="1"/>
  <c r="AE3252" i="1"/>
  <c r="AD3252" i="1"/>
  <c r="AF3251" i="1"/>
  <c r="AE3251" i="1"/>
  <c r="AD3251" i="1"/>
  <c r="AF3250" i="1"/>
  <c r="AE3250" i="1"/>
  <c r="AD3250" i="1"/>
  <c r="AF3249" i="1"/>
  <c r="AE3249" i="1"/>
  <c r="AD3249" i="1"/>
  <c r="AF3248" i="1"/>
  <c r="AE3248" i="1"/>
  <c r="AD3248" i="1"/>
  <c r="AF3247" i="1"/>
  <c r="AE3247" i="1"/>
  <c r="AD3247" i="1"/>
  <c r="AF3246" i="1"/>
  <c r="AE3246" i="1"/>
  <c r="AD3246" i="1"/>
  <c r="AF3245" i="1"/>
  <c r="AE3245" i="1"/>
  <c r="AD3245" i="1"/>
  <c r="AF3244" i="1"/>
  <c r="AE3244" i="1"/>
  <c r="AD3244" i="1"/>
  <c r="AF3243" i="1"/>
  <c r="AE3243" i="1"/>
  <c r="AD3243" i="1"/>
  <c r="AF3242" i="1"/>
  <c r="AE3242" i="1"/>
  <c r="AD3242" i="1"/>
  <c r="AF3241" i="1"/>
  <c r="AE3241" i="1"/>
  <c r="AD3241" i="1"/>
  <c r="AF3240" i="1"/>
  <c r="AE3240" i="1"/>
  <c r="AD3240" i="1"/>
  <c r="AF3239" i="1"/>
  <c r="AE3239" i="1"/>
  <c r="AD3239" i="1"/>
  <c r="AF3238" i="1"/>
  <c r="AF3237" i="1"/>
  <c r="AF3236" i="1"/>
  <c r="AF3235" i="1"/>
  <c r="AF3234" i="1"/>
  <c r="AF3233" i="1"/>
  <c r="AF3232" i="1"/>
  <c r="AF3231" i="1"/>
  <c r="AF3230" i="1"/>
  <c r="AF3229" i="1"/>
  <c r="AF3228" i="1"/>
  <c r="AF3227" i="1"/>
  <c r="AE3227" i="1"/>
  <c r="AD3227" i="1"/>
  <c r="AF3226" i="1"/>
  <c r="AE3226" i="1"/>
  <c r="AD3226" i="1"/>
  <c r="AF3225" i="1"/>
  <c r="AE3225" i="1"/>
  <c r="AD3225" i="1"/>
  <c r="AF3224" i="1"/>
  <c r="AE3224" i="1"/>
  <c r="AD3224" i="1"/>
  <c r="AF3223" i="1"/>
  <c r="AE3223" i="1"/>
  <c r="AD3223" i="1"/>
  <c r="AF3222" i="1"/>
  <c r="AE3222" i="1"/>
  <c r="AD3222" i="1"/>
  <c r="AF3221" i="1"/>
  <c r="AE3221" i="1"/>
  <c r="AD3221" i="1"/>
  <c r="AF3220" i="1"/>
  <c r="AE3220" i="1"/>
  <c r="AD3220" i="1"/>
  <c r="AF3219" i="1"/>
  <c r="AE3219" i="1"/>
  <c r="AD3219" i="1"/>
  <c r="AF3218" i="1"/>
  <c r="AE3218" i="1"/>
  <c r="AD3218" i="1"/>
  <c r="AF3217" i="1"/>
  <c r="AE3217" i="1"/>
  <c r="AD3217" i="1"/>
  <c r="AF3216" i="1"/>
  <c r="AE3216" i="1"/>
  <c r="AD3216" i="1"/>
  <c r="AF3215" i="1"/>
  <c r="AE3215" i="1"/>
  <c r="AD3215" i="1"/>
  <c r="AF3214" i="1"/>
  <c r="AE3214" i="1"/>
  <c r="AD3214" i="1"/>
  <c r="AF3213" i="1"/>
  <c r="AE3213" i="1"/>
  <c r="AD3213" i="1"/>
  <c r="AF3212" i="1"/>
  <c r="AE3212" i="1"/>
  <c r="AD3212" i="1"/>
  <c r="AF3211" i="1"/>
  <c r="AE3211" i="1"/>
  <c r="AD3211" i="1"/>
  <c r="AF3210" i="1"/>
  <c r="AE3210" i="1"/>
  <c r="AD3210" i="1"/>
  <c r="AF3209" i="1"/>
  <c r="AE3209" i="1"/>
  <c r="AD3209" i="1"/>
  <c r="AF3208" i="1"/>
  <c r="AE3208" i="1"/>
  <c r="AD3208" i="1"/>
  <c r="AF3207" i="1"/>
  <c r="AE3207" i="1"/>
  <c r="AD3207" i="1"/>
  <c r="AF3206" i="1"/>
  <c r="AE3206" i="1"/>
  <c r="AD3206" i="1"/>
  <c r="AF3205" i="1"/>
  <c r="AE3205" i="1"/>
  <c r="AD3205" i="1"/>
  <c r="AF3204" i="1"/>
  <c r="AF3203" i="1"/>
  <c r="AF3202" i="1"/>
  <c r="AF3201" i="1"/>
  <c r="AF3200" i="1"/>
  <c r="AF3199" i="1"/>
  <c r="AF3198" i="1"/>
  <c r="AF3197" i="1"/>
  <c r="AF3196" i="1"/>
  <c r="AF3195" i="1"/>
  <c r="AF3194" i="1"/>
  <c r="AF3193" i="1"/>
  <c r="AE3193" i="1"/>
  <c r="AD3193" i="1"/>
  <c r="AF3192" i="1"/>
  <c r="AE3192" i="1"/>
  <c r="AD3192" i="1"/>
  <c r="AF3191" i="1"/>
  <c r="AE3191" i="1"/>
  <c r="AD3191" i="1"/>
  <c r="AF3190" i="1"/>
  <c r="AE3190" i="1"/>
  <c r="AD3190" i="1"/>
  <c r="AF3189" i="1"/>
  <c r="AE3189" i="1"/>
  <c r="AD3189" i="1"/>
  <c r="AF3188" i="1"/>
  <c r="AE3188" i="1"/>
  <c r="AD3188" i="1"/>
  <c r="AF3187" i="1"/>
  <c r="AE3187" i="1"/>
  <c r="AD3187" i="1"/>
  <c r="AF3186" i="1"/>
  <c r="AE3186" i="1"/>
  <c r="AD3186" i="1"/>
  <c r="AF3185" i="1"/>
  <c r="AE3185" i="1"/>
  <c r="AD3185" i="1"/>
  <c r="AF3184" i="1"/>
  <c r="AE3184" i="1"/>
  <c r="AD3184" i="1"/>
  <c r="AF3183" i="1"/>
  <c r="AE3183" i="1"/>
  <c r="AD3183" i="1"/>
  <c r="AF3182" i="1"/>
  <c r="AE3182" i="1"/>
  <c r="AD3182" i="1"/>
  <c r="AF3181" i="1"/>
  <c r="AE3181" i="1"/>
  <c r="AD3181" i="1"/>
  <c r="AF3180" i="1"/>
  <c r="AE3180" i="1"/>
  <c r="AD3180" i="1"/>
  <c r="AF3179" i="1"/>
  <c r="AE3179" i="1"/>
  <c r="AD3179" i="1"/>
  <c r="AF3178" i="1"/>
  <c r="AE3178" i="1"/>
  <c r="AD3178" i="1"/>
  <c r="AF3177" i="1"/>
  <c r="AE3177" i="1"/>
  <c r="AD3177" i="1"/>
  <c r="AF3176" i="1"/>
  <c r="AE3176" i="1"/>
  <c r="AD3176" i="1"/>
  <c r="AF3175" i="1"/>
  <c r="AE3175" i="1"/>
  <c r="AD3175" i="1"/>
  <c r="AF3174" i="1"/>
  <c r="AE3174" i="1"/>
  <c r="AD3174" i="1"/>
  <c r="AF3173" i="1"/>
  <c r="AE3173" i="1"/>
  <c r="AD3173" i="1"/>
  <c r="AF3172" i="1"/>
  <c r="AE3172" i="1"/>
  <c r="AD3172" i="1"/>
  <c r="AF3171" i="1"/>
  <c r="AE3171" i="1"/>
  <c r="AD3171" i="1"/>
  <c r="AF3170" i="1"/>
  <c r="AF3169" i="1"/>
  <c r="AF3168" i="1"/>
  <c r="AF3167" i="1"/>
  <c r="AF3166" i="1"/>
  <c r="AF3165" i="1"/>
  <c r="AF3164" i="1"/>
  <c r="AF3163" i="1"/>
  <c r="AF3162" i="1"/>
  <c r="AF3161" i="1"/>
  <c r="AF3160" i="1"/>
  <c r="AF3159" i="1"/>
  <c r="AE3159" i="1"/>
  <c r="AD3159" i="1"/>
  <c r="AF3158" i="1"/>
  <c r="AE3158" i="1"/>
  <c r="AD3158" i="1"/>
  <c r="AF3157" i="1"/>
  <c r="AE3157" i="1"/>
  <c r="AD3157" i="1"/>
  <c r="AF3156" i="1"/>
  <c r="AE3156" i="1"/>
  <c r="AD3156" i="1"/>
  <c r="AF3155" i="1"/>
  <c r="AE3155" i="1"/>
  <c r="AD3155" i="1"/>
  <c r="AF3154" i="1"/>
  <c r="AE3154" i="1"/>
  <c r="AD3154" i="1"/>
  <c r="AF3153" i="1"/>
  <c r="AE3153" i="1"/>
  <c r="AD3153" i="1"/>
  <c r="AF3152" i="1"/>
  <c r="AE3152" i="1"/>
  <c r="AD3152" i="1"/>
  <c r="AF3151" i="1"/>
  <c r="AE3151" i="1"/>
  <c r="AD3151" i="1"/>
  <c r="AF3150" i="1"/>
  <c r="AE3150" i="1"/>
  <c r="AD3150" i="1"/>
  <c r="AF3149" i="1"/>
  <c r="AE3149" i="1"/>
  <c r="AD3149" i="1"/>
  <c r="AF3148" i="1"/>
  <c r="AE3148" i="1"/>
  <c r="AD3148" i="1"/>
  <c r="AF3147" i="1"/>
  <c r="AE3147" i="1"/>
  <c r="AD3147" i="1"/>
  <c r="AF3146" i="1"/>
  <c r="AE3146" i="1"/>
  <c r="AD3146" i="1"/>
  <c r="AF3145" i="1"/>
  <c r="AE3145" i="1"/>
  <c r="AD3145" i="1"/>
  <c r="AF3144" i="1"/>
  <c r="AE3144" i="1"/>
  <c r="AD3144" i="1"/>
  <c r="AF3143" i="1"/>
  <c r="AE3143" i="1"/>
  <c r="AD3143" i="1"/>
  <c r="AF3142" i="1"/>
  <c r="AE3142" i="1"/>
  <c r="AD3142" i="1"/>
  <c r="AF3141" i="1"/>
  <c r="AE3141" i="1"/>
  <c r="AD3141" i="1"/>
  <c r="AF3140" i="1"/>
  <c r="AE3140" i="1"/>
  <c r="AD3140" i="1"/>
  <c r="AF3139" i="1"/>
  <c r="AE3139" i="1"/>
  <c r="AD3139" i="1"/>
  <c r="AF3138" i="1"/>
  <c r="AE3138" i="1"/>
  <c r="AD3138" i="1"/>
  <c r="AF3137" i="1"/>
  <c r="AE3137" i="1"/>
  <c r="AD3137" i="1"/>
  <c r="AF3136" i="1"/>
  <c r="AF3135" i="1"/>
  <c r="AF3134" i="1"/>
  <c r="AF3133" i="1"/>
  <c r="AF3132" i="1"/>
  <c r="AF3131" i="1"/>
  <c r="AF3130" i="1"/>
  <c r="AF3129" i="1"/>
  <c r="AF3128" i="1"/>
  <c r="AF3127" i="1"/>
  <c r="AF3126" i="1"/>
  <c r="AE3126" i="1"/>
  <c r="AD3126" i="1"/>
  <c r="AF3125" i="1"/>
  <c r="AE3125" i="1"/>
  <c r="AD3125" i="1"/>
  <c r="AF3124" i="1"/>
  <c r="AE3124" i="1"/>
  <c r="AD3124" i="1"/>
  <c r="AF3123" i="1"/>
  <c r="AE3123" i="1"/>
  <c r="AD3123" i="1"/>
  <c r="AF3122" i="1"/>
  <c r="AE3122" i="1"/>
  <c r="AD3122" i="1"/>
  <c r="AF3121" i="1"/>
  <c r="AE3121" i="1"/>
  <c r="AD3121" i="1"/>
  <c r="AF3120" i="1"/>
  <c r="AE3120" i="1"/>
  <c r="AD3120" i="1"/>
  <c r="AF3119" i="1"/>
  <c r="AE3119" i="1"/>
  <c r="AD3119" i="1"/>
  <c r="AF3118" i="1"/>
  <c r="AE3118" i="1"/>
  <c r="AD3118" i="1"/>
  <c r="AF3117" i="1"/>
  <c r="AE3117" i="1"/>
  <c r="AD3117" i="1"/>
  <c r="AF3116" i="1"/>
  <c r="AE3116" i="1"/>
  <c r="AD3116" i="1"/>
  <c r="AF3115" i="1"/>
  <c r="AE3115" i="1"/>
  <c r="AD3115" i="1"/>
  <c r="AF3114" i="1"/>
  <c r="AE3114" i="1"/>
  <c r="AD3114" i="1"/>
  <c r="AF3113" i="1"/>
  <c r="AE3113" i="1"/>
  <c r="AD3113" i="1"/>
  <c r="AF3112" i="1"/>
  <c r="AE3112" i="1"/>
  <c r="AD3112" i="1"/>
  <c r="AF3111" i="1"/>
  <c r="AE3111" i="1"/>
  <c r="AD3111" i="1"/>
  <c r="AF3110" i="1"/>
  <c r="AE3110" i="1"/>
  <c r="AD3110" i="1"/>
  <c r="AF3109" i="1"/>
  <c r="AE3109" i="1"/>
  <c r="AD3109" i="1"/>
  <c r="AF3108" i="1"/>
  <c r="AE3108" i="1"/>
  <c r="AD3108" i="1"/>
  <c r="AF3107" i="1"/>
  <c r="AE3107" i="1"/>
  <c r="AD3107" i="1"/>
  <c r="AF3106" i="1"/>
  <c r="AE3106" i="1"/>
  <c r="AD3106" i="1"/>
  <c r="AF3105" i="1"/>
  <c r="AE3105" i="1"/>
  <c r="AD3105" i="1"/>
  <c r="AF3104" i="1"/>
  <c r="AE3104" i="1"/>
  <c r="AD3104" i="1"/>
  <c r="AF3103" i="1"/>
  <c r="AF3102" i="1"/>
  <c r="AF3101" i="1"/>
  <c r="AF3100" i="1"/>
  <c r="AF3099" i="1"/>
  <c r="AF3098" i="1"/>
  <c r="AF3097" i="1"/>
  <c r="AF3096" i="1"/>
  <c r="AF3095" i="1"/>
  <c r="AF3094" i="1"/>
  <c r="AF3093" i="1"/>
  <c r="AF3092" i="1"/>
  <c r="AE3092" i="1"/>
  <c r="AD3092" i="1"/>
  <c r="AF3091" i="1"/>
  <c r="AE3091" i="1"/>
  <c r="AD3091" i="1"/>
  <c r="AF3090" i="1"/>
  <c r="AE3090" i="1"/>
  <c r="AD3090" i="1"/>
  <c r="AF3089" i="1"/>
  <c r="AE3089" i="1"/>
  <c r="AD3089" i="1"/>
  <c r="AF3088" i="1"/>
  <c r="AE3088" i="1"/>
  <c r="AD3088" i="1"/>
  <c r="AF3087" i="1"/>
  <c r="AE3087" i="1"/>
  <c r="AD3087" i="1"/>
  <c r="AF3086" i="1"/>
  <c r="AE3086" i="1"/>
  <c r="AD3086" i="1"/>
  <c r="AF3085" i="1"/>
  <c r="AE3085" i="1"/>
  <c r="AD3085" i="1"/>
  <c r="AF3084" i="1"/>
  <c r="AE3084" i="1"/>
  <c r="AD3084" i="1"/>
  <c r="AF3083" i="1"/>
  <c r="AE3083" i="1"/>
  <c r="AD3083" i="1"/>
  <c r="AF3082" i="1"/>
  <c r="AE3082" i="1"/>
  <c r="AD3082" i="1"/>
  <c r="AF3081" i="1"/>
  <c r="AE3081" i="1"/>
  <c r="AD3081" i="1"/>
  <c r="AF3080" i="1"/>
  <c r="AE3080" i="1"/>
  <c r="AD3080" i="1"/>
  <c r="AF3079" i="1"/>
  <c r="AE3079" i="1"/>
  <c r="AD3079" i="1"/>
  <c r="AF3078" i="1"/>
  <c r="AE3078" i="1"/>
  <c r="AD3078" i="1"/>
  <c r="AF3077" i="1"/>
  <c r="AE3077" i="1"/>
  <c r="AD3077" i="1"/>
  <c r="AF3076" i="1"/>
  <c r="AE3076" i="1"/>
  <c r="AD3076" i="1"/>
  <c r="AF3075" i="1"/>
  <c r="AE3075" i="1"/>
  <c r="AD3075" i="1"/>
  <c r="AF3074" i="1"/>
  <c r="AE3074" i="1"/>
  <c r="AD3074" i="1"/>
  <c r="AF3073" i="1"/>
  <c r="AE3073" i="1"/>
  <c r="AD3073" i="1"/>
  <c r="AF3072" i="1"/>
  <c r="AE3072" i="1"/>
  <c r="AD3072" i="1"/>
  <c r="AF3071" i="1"/>
  <c r="AE3071" i="1"/>
  <c r="AD3071" i="1"/>
  <c r="AF3070" i="1"/>
  <c r="AE3070" i="1"/>
  <c r="AD3070" i="1"/>
  <c r="AF3069" i="1"/>
  <c r="AF3068" i="1"/>
  <c r="AF3067" i="1"/>
  <c r="AF3066" i="1"/>
  <c r="AF3065" i="1"/>
  <c r="AF3064" i="1"/>
  <c r="AF3063" i="1"/>
  <c r="AF3062" i="1"/>
  <c r="AF3061" i="1"/>
  <c r="AF3060" i="1"/>
  <c r="AF3059" i="1"/>
  <c r="AF3058" i="1"/>
  <c r="AE3058" i="1"/>
  <c r="AD3058" i="1"/>
  <c r="AF3057" i="1"/>
  <c r="AE3057" i="1"/>
  <c r="AD3057" i="1"/>
  <c r="AF3056" i="1"/>
  <c r="AE3056" i="1"/>
  <c r="AD3056" i="1"/>
  <c r="AF3055" i="1"/>
  <c r="AE3055" i="1"/>
  <c r="AD3055" i="1"/>
  <c r="AF3054" i="1"/>
  <c r="AE3054" i="1"/>
  <c r="AD3054" i="1"/>
  <c r="AF3053" i="1"/>
  <c r="AE3053" i="1"/>
  <c r="AD3053" i="1"/>
  <c r="AF3052" i="1"/>
  <c r="AE3052" i="1"/>
  <c r="AD3052" i="1"/>
  <c r="AF3051" i="1"/>
  <c r="AE3051" i="1"/>
  <c r="AD3051" i="1"/>
  <c r="AF3050" i="1"/>
  <c r="AE3050" i="1"/>
  <c r="AD3050" i="1"/>
  <c r="AF3049" i="1"/>
  <c r="AE3049" i="1"/>
  <c r="AD3049" i="1"/>
  <c r="AF3048" i="1"/>
  <c r="AE3048" i="1"/>
  <c r="AD3048" i="1"/>
  <c r="AF3047" i="1"/>
  <c r="AE3047" i="1"/>
  <c r="AD3047" i="1"/>
  <c r="AF3046" i="1"/>
  <c r="AE3046" i="1"/>
  <c r="AD3046" i="1"/>
  <c r="AF3045" i="1"/>
  <c r="AE3045" i="1"/>
  <c r="AD3045" i="1"/>
  <c r="AF3044" i="1"/>
  <c r="AE3044" i="1"/>
  <c r="AD3044" i="1"/>
  <c r="AF3043" i="1"/>
  <c r="AE3043" i="1"/>
  <c r="AD3043" i="1"/>
  <c r="AF3042" i="1"/>
  <c r="AE3042" i="1"/>
  <c r="AD3042" i="1"/>
  <c r="AF3041" i="1"/>
  <c r="AE3041" i="1"/>
  <c r="AD3041" i="1"/>
  <c r="AF3040" i="1"/>
  <c r="AE3040" i="1"/>
  <c r="AD3040" i="1"/>
  <c r="AF3039" i="1"/>
  <c r="AE3039" i="1"/>
  <c r="AD3039" i="1"/>
  <c r="AF3038" i="1"/>
  <c r="AE3038" i="1"/>
  <c r="AD3038" i="1"/>
  <c r="AF3037" i="1"/>
  <c r="AE3037" i="1"/>
  <c r="AD3037" i="1"/>
  <c r="AF3036" i="1"/>
  <c r="AE3036" i="1"/>
  <c r="AD3036" i="1"/>
  <c r="AF3035" i="1"/>
  <c r="AE3035" i="1"/>
  <c r="AD3035" i="1"/>
  <c r="AF3034" i="1"/>
  <c r="AE3034" i="1"/>
  <c r="AD3034" i="1"/>
  <c r="AF3033" i="1"/>
  <c r="AE3033" i="1"/>
  <c r="AD3033" i="1"/>
  <c r="AF3032" i="1"/>
  <c r="AE3032" i="1"/>
  <c r="AD3032" i="1"/>
  <c r="AF3031" i="1"/>
  <c r="AE3031" i="1"/>
  <c r="AD3031" i="1"/>
  <c r="AF3030" i="1"/>
  <c r="AE3030" i="1"/>
  <c r="AD3030" i="1"/>
  <c r="AF3029" i="1"/>
  <c r="AE3029" i="1"/>
  <c r="AD3029" i="1"/>
  <c r="AF3028" i="1"/>
  <c r="AE3028" i="1"/>
  <c r="AD3028" i="1"/>
  <c r="AF3027" i="1"/>
  <c r="AE3027" i="1"/>
  <c r="AD3027" i="1"/>
  <c r="AF3026" i="1"/>
  <c r="AE3026" i="1"/>
  <c r="AD3026" i="1"/>
  <c r="AF3025" i="1"/>
  <c r="AE3025" i="1"/>
  <c r="AD3025" i="1"/>
  <c r="AF3024" i="1"/>
  <c r="AE3024" i="1"/>
  <c r="AD3024" i="1"/>
  <c r="AF3023" i="1"/>
  <c r="AE3023" i="1"/>
  <c r="AD3023" i="1"/>
  <c r="AF3022" i="1"/>
  <c r="AE3022" i="1"/>
  <c r="AD3022" i="1"/>
  <c r="AF3021" i="1"/>
  <c r="AE3021" i="1"/>
  <c r="AD3021" i="1"/>
  <c r="AF3020" i="1"/>
  <c r="AE3020" i="1"/>
  <c r="AD3020" i="1"/>
  <c r="AF3019" i="1"/>
  <c r="AE3019" i="1"/>
  <c r="AD3019" i="1"/>
  <c r="AF3018" i="1"/>
  <c r="AE3018" i="1"/>
  <c r="AD3018" i="1"/>
  <c r="AF3017" i="1"/>
  <c r="AE3017" i="1"/>
  <c r="AD3017" i="1"/>
  <c r="AF3016" i="1"/>
  <c r="AE3016" i="1"/>
  <c r="AD3016" i="1"/>
  <c r="AF3015" i="1"/>
  <c r="AE3015" i="1"/>
  <c r="AD3015" i="1"/>
  <c r="AF3014" i="1"/>
  <c r="AE3014" i="1"/>
  <c r="AD3014" i="1"/>
  <c r="AF3013" i="1"/>
  <c r="AE3013" i="1"/>
  <c r="AD3013" i="1"/>
  <c r="AF3012" i="1"/>
  <c r="AF3011" i="1"/>
  <c r="AF3010" i="1"/>
  <c r="AF3009" i="1"/>
  <c r="AF3008" i="1"/>
  <c r="AF3007" i="1"/>
  <c r="AF3006" i="1"/>
  <c r="AF3005" i="1"/>
  <c r="AF3004" i="1"/>
  <c r="AF3003" i="1"/>
  <c r="AF3002" i="1"/>
  <c r="AF3001" i="1"/>
  <c r="AE3001" i="1"/>
  <c r="AD3001" i="1"/>
  <c r="AF3000" i="1"/>
  <c r="AE3000" i="1"/>
  <c r="AD3000" i="1"/>
  <c r="AF2999" i="1"/>
  <c r="AE2999" i="1"/>
  <c r="AD2999" i="1"/>
  <c r="AF2998" i="1"/>
  <c r="AE2998" i="1"/>
  <c r="AD2998" i="1"/>
  <c r="AF2997" i="1"/>
  <c r="AE2997" i="1"/>
  <c r="AD2997" i="1"/>
  <c r="AF2996" i="1"/>
  <c r="AE2996" i="1"/>
  <c r="AD2996" i="1"/>
  <c r="AF2995" i="1"/>
  <c r="AE2995" i="1"/>
  <c r="AD2995" i="1"/>
  <c r="AF2994" i="1"/>
  <c r="AE2994" i="1"/>
  <c r="AD2994" i="1"/>
  <c r="AF2993" i="1"/>
  <c r="AE2993" i="1"/>
  <c r="AD2993" i="1"/>
  <c r="AF2992" i="1"/>
  <c r="AE2992" i="1"/>
  <c r="AD2992" i="1"/>
  <c r="AF2991" i="1"/>
  <c r="AE2991" i="1"/>
  <c r="AD2991" i="1"/>
  <c r="AF2990" i="1"/>
  <c r="AE2990" i="1"/>
  <c r="AD2990" i="1"/>
  <c r="AF2989" i="1"/>
  <c r="AE2989" i="1"/>
  <c r="AD2989" i="1"/>
  <c r="AF2988" i="1"/>
  <c r="AE2988" i="1"/>
  <c r="AD2988" i="1"/>
  <c r="AF2987" i="1"/>
  <c r="AE2987" i="1"/>
  <c r="AD2987" i="1"/>
  <c r="AF2986" i="1"/>
  <c r="AE2986" i="1"/>
  <c r="AD2986" i="1"/>
  <c r="AF2985" i="1"/>
  <c r="AE2985" i="1"/>
  <c r="AD2985" i="1"/>
  <c r="AF2984" i="1"/>
  <c r="AE2984" i="1"/>
  <c r="AD2984" i="1"/>
  <c r="AF2983" i="1"/>
  <c r="AE2983" i="1"/>
  <c r="AD2983" i="1"/>
  <c r="AF2982" i="1"/>
  <c r="AE2982" i="1"/>
  <c r="AD2982" i="1"/>
  <c r="AF2981" i="1"/>
  <c r="AE2981" i="1"/>
  <c r="AD2981" i="1"/>
  <c r="AF2980" i="1"/>
  <c r="AE2980" i="1"/>
  <c r="AD2980" i="1"/>
  <c r="AF2979" i="1"/>
  <c r="AE2979" i="1"/>
  <c r="AD2979" i="1"/>
  <c r="AF2978" i="1"/>
  <c r="AF2977" i="1"/>
  <c r="AF2976" i="1"/>
  <c r="AF2975" i="1"/>
  <c r="AF2974" i="1"/>
  <c r="AF2973" i="1"/>
  <c r="AF2972" i="1"/>
  <c r="AF2971" i="1"/>
  <c r="AF2970" i="1"/>
  <c r="AF2969" i="1"/>
  <c r="AE2969" i="1"/>
  <c r="AD2969" i="1"/>
  <c r="AF2968" i="1"/>
  <c r="AE2968" i="1"/>
  <c r="AD2968" i="1"/>
  <c r="AF2967" i="1"/>
  <c r="AE2967" i="1"/>
  <c r="AD2967" i="1"/>
  <c r="AF2966" i="1"/>
  <c r="AE2966" i="1"/>
  <c r="AD2966" i="1"/>
  <c r="AF2965" i="1"/>
  <c r="AE2965" i="1"/>
  <c r="AD2965" i="1"/>
  <c r="AF2964" i="1"/>
  <c r="AE2964" i="1"/>
  <c r="AD2964" i="1"/>
  <c r="AF2963" i="1"/>
  <c r="AE2963" i="1"/>
  <c r="AD2963" i="1"/>
  <c r="AF2962" i="1"/>
  <c r="AE2962" i="1"/>
  <c r="AD2962" i="1"/>
  <c r="AF2961" i="1"/>
  <c r="AE2961" i="1"/>
  <c r="AD2961" i="1"/>
  <c r="AF2960" i="1"/>
  <c r="AE2960" i="1"/>
  <c r="AD2960" i="1"/>
  <c r="AF2959" i="1"/>
  <c r="AE2959" i="1"/>
  <c r="AD2959" i="1"/>
  <c r="AF2958" i="1"/>
  <c r="AE2958" i="1"/>
  <c r="AD2958" i="1"/>
  <c r="AF2957" i="1"/>
  <c r="AE2957" i="1"/>
  <c r="AD2957" i="1"/>
  <c r="AF2956" i="1"/>
  <c r="AE2956" i="1"/>
  <c r="AD2956" i="1"/>
  <c r="AF2955" i="1"/>
  <c r="AE2955" i="1"/>
  <c r="AD2955" i="1"/>
  <c r="AF2954" i="1"/>
  <c r="AE2954" i="1"/>
  <c r="AD2954" i="1"/>
  <c r="AF2953" i="1"/>
  <c r="AE2953" i="1"/>
  <c r="AD2953" i="1"/>
  <c r="AF2952" i="1"/>
  <c r="AE2952" i="1"/>
  <c r="AD2952" i="1"/>
  <c r="AF2951" i="1"/>
  <c r="AE2951" i="1"/>
  <c r="AD2951" i="1"/>
  <c r="AF2950" i="1"/>
  <c r="AE2950" i="1"/>
  <c r="AD2950" i="1"/>
  <c r="AF2949" i="1"/>
  <c r="AE2949" i="1"/>
  <c r="AD2949" i="1"/>
  <c r="AF2948" i="1"/>
  <c r="AE2948" i="1"/>
  <c r="AD2948" i="1"/>
  <c r="AF2947" i="1"/>
  <c r="AE2947" i="1"/>
  <c r="AD2947" i="1"/>
  <c r="AF2946" i="1"/>
  <c r="AE2946" i="1"/>
  <c r="AD2946" i="1"/>
  <c r="AF2945" i="1"/>
  <c r="AE2945" i="1"/>
  <c r="AD2945" i="1"/>
  <c r="AF2944" i="1"/>
  <c r="AE2944" i="1"/>
  <c r="AD2944" i="1"/>
  <c r="AF2943" i="1"/>
  <c r="AE2943" i="1"/>
  <c r="AD2943" i="1"/>
  <c r="AF2942" i="1"/>
  <c r="AE2942" i="1"/>
  <c r="AD2942" i="1"/>
  <c r="AF2941" i="1"/>
  <c r="AE2941" i="1"/>
  <c r="AD2941" i="1"/>
  <c r="AF2940" i="1"/>
  <c r="AE2940" i="1"/>
  <c r="AD2940" i="1"/>
  <c r="AF2939" i="1"/>
  <c r="AE2939" i="1"/>
  <c r="AD2939" i="1"/>
  <c r="AF2938" i="1"/>
  <c r="AE2938" i="1"/>
  <c r="AD2938" i="1"/>
  <c r="AF2937" i="1"/>
  <c r="AE2937" i="1"/>
  <c r="AD2937" i="1"/>
  <c r="AF2936" i="1"/>
  <c r="AE2936" i="1"/>
  <c r="AD2936" i="1"/>
  <c r="AF2935" i="1"/>
  <c r="AE2935" i="1"/>
  <c r="AD2935" i="1"/>
  <c r="AF2934" i="1"/>
  <c r="AE2934" i="1"/>
  <c r="AD2934" i="1"/>
  <c r="AF2933" i="1"/>
  <c r="AE2933" i="1"/>
  <c r="AD2933" i="1"/>
  <c r="AF2932" i="1"/>
  <c r="AE2932" i="1"/>
  <c r="AD2932" i="1"/>
  <c r="AF2931" i="1"/>
  <c r="AE2931" i="1"/>
  <c r="AD2931" i="1"/>
  <c r="AF2930" i="1"/>
  <c r="AE2930" i="1"/>
  <c r="AD2930" i="1"/>
  <c r="AF2929" i="1"/>
  <c r="AE2929" i="1"/>
  <c r="AD2929" i="1"/>
  <c r="AF2928" i="1"/>
  <c r="AE2928" i="1"/>
  <c r="AD2928" i="1"/>
  <c r="AF2927" i="1"/>
  <c r="AE2927" i="1"/>
  <c r="AD2927" i="1"/>
  <c r="AF2926" i="1"/>
  <c r="AE2926" i="1"/>
  <c r="AD2926" i="1"/>
  <c r="AF2925" i="1"/>
  <c r="AE2925" i="1"/>
  <c r="AD2925" i="1"/>
  <c r="AF2924" i="1"/>
  <c r="AE2924" i="1"/>
  <c r="AD2924" i="1"/>
  <c r="AF2923" i="1"/>
  <c r="AE2923" i="1"/>
  <c r="AD2923" i="1"/>
  <c r="AF2922" i="1"/>
  <c r="AE2922" i="1"/>
  <c r="AD2922" i="1"/>
  <c r="AF2921" i="1"/>
  <c r="AE2921" i="1"/>
  <c r="AD2921" i="1"/>
  <c r="AF2920" i="1"/>
  <c r="AE2920" i="1"/>
  <c r="AD2920" i="1"/>
  <c r="AF2919" i="1"/>
  <c r="AE2919" i="1"/>
  <c r="AD2919" i="1"/>
  <c r="AF2918" i="1"/>
  <c r="AE2918" i="1"/>
  <c r="AD2918" i="1"/>
  <c r="AF2917" i="1"/>
  <c r="AE2917" i="1"/>
  <c r="AD2917" i="1"/>
  <c r="AF2916" i="1"/>
  <c r="AE2916" i="1"/>
  <c r="AD2916" i="1"/>
  <c r="AF2915" i="1"/>
  <c r="AE2915" i="1"/>
  <c r="AD2915" i="1"/>
  <c r="AF2914" i="1"/>
  <c r="AE2914" i="1"/>
  <c r="AD2914" i="1"/>
  <c r="AF2913" i="1"/>
  <c r="AE2913" i="1"/>
  <c r="AD2913" i="1"/>
  <c r="AF2912" i="1"/>
  <c r="AE2912" i="1"/>
  <c r="AD2912" i="1"/>
  <c r="AF2911" i="1"/>
  <c r="AE2911" i="1"/>
  <c r="AD2911" i="1"/>
  <c r="AF2910" i="1"/>
  <c r="AE2910" i="1"/>
  <c r="AD2910" i="1"/>
  <c r="AF2909" i="1"/>
  <c r="AE2909" i="1"/>
  <c r="AD2909" i="1"/>
  <c r="AF2908" i="1"/>
  <c r="AE2908" i="1"/>
  <c r="AD2908" i="1"/>
  <c r="AF2907" i="1"/>
  <c r="AE2907" i="1"/>
  <c r="AD2907" i="1"/>
  <c r="AF2906" i="1"/>
  <c r="AE2906" i="1"/>
  <c r="AD2906" i="1"/>
  <c r="AF2905" i="1"/>
  <c r="AE2905" i="1"/>
  <c r="AD2905" i="1"/>
  <c r="AF2904" i="1"/>
  <c r="AE2904" i="1"/>
  <c r="AD2904" i="1"/>
  <c r="AF2903" i="1"/>
  <c r="AE2903" i="1"/>
  <c r="AD2903" i="1"/>
  <c r="AF2902" i="1"/>
  <c r="AE2902" i="1"/>
  <c r="AD2902" i="1"/>
  <c r="AF2901" i="1"/>
  <c r="AE2901" i="1"/>
  <c r="AD2901" i="1"/>
  <c r="AF2900" i="1"/>
  <c r="AF2899" i="1"/>
  <c r="AF2898" i="1"/>
  <c r="AF2897" i="1"/>
  <c r="AF2896" i="1"/>
  <c r="AF2895" i="1"/>
  <c r="AF2894" i="1"/>
  <c r="AF2893" i="1"/>
  <c r="AF2892" i="1"/>
  <c r="AF2891" i="1"/>
  <c r="AF2890" i="1"/>
  <c r="AF2889" i="1"/>
  <c r="AE2889" i="1"/>
  <c r="AD2889" i="1"/>
  <c r="AF2888" i="1"/>
  <c r="AE2888" i="1"/>
  <c r="AD2888" i="1"/>
  <c r="AF2887" i="1"/>
  <c r="AE2887" i="1"/>
  <c r="AD2887" i="1"/>
  <c r="AF2886" i="1"/>
  <c r="AE2886" i="1"/>
  <c r="AD2886" i="1"/>
  <c r="AF2885" i="1"/>
  <c r="AE2885" i="1"/>
  <c r="AD2885" i="1"/>
  <c r="AF2884" i="1"/>
  <c r="AE2884" i="1"/>
  <c r="AD2884" i="1"/>
  <c r="AF2883" i="1"/>
  <c r="AE2883" i="1"/>
  <c r="AD2883" i="1"/>
  <c r="AF2882" i="1"/>
  <c r="AE2882" i="1"/>
  <c r="AD2882" i="1"/>
  <c r="AF2881" i="1"/>
  <c r="AE2881" i="1"/>
  <c r="AD2881" i="1"/>
  <c r="AF2880" i="1"/>
  <c r="AE2880" i="1"/>
  <c r="AD2880" i="1"/>
  <c r="AF2879" i="1"/>
  <c r="AE2879" i="1"/>
  <c r="AD2879" i="1"/>
  <c r="AF2878" i="1"/>
  <c r="AE2878" i="1"/>
  <c r="AD2878" i="1"/>
  <c r="AF2877" i="1"/>
  <c r="AE2877" i="1"/>
  <c r="AD2877" i="1"/>
  <c r="AF2876" i="1"/>
  <c r="AE2876" i="1"/>
  <c r="AD2876" i="1"/>
  <c r="AF2875" i="1"/>
  <c r="AE2875" i="1"/>
  <c r="AD2875" i="1"/>
  <c r="AF2874" i="1"/>
  <c r="AE2874" i="1"/>
  <c r="AD2874" i="1"/>
  <c r="AF2873" i="1"/>
  <c r="AE2873" i="1"/>
  <c r="AD2873" i="1"/>
  <c r="AF2872" i="1"/>
  <c r="AE2872" i="1"/>
  <c r="AD2872" i="1"/>
  <c r="AF2871" i="1"/>
  <c r="AE2871" i="1"/>
  <c r="AD2871" i="1"/>
  <c r="AF2870" i="1"/>
  <c r="AE2870" i="1"/>
  <c r="AD2870" i="1"/>
  <c r="AF2869" i="1"/>
  <c r="AE2869" i="1"/>
  <c r="AD2869" i="1"/>
  <c r="AF2868" i="1"/>
  <c r="AE2868" i="1"/>
  <c r="AD2868" i="1"/>
  <c r="AF2867" i="1"/>
  <c r="AE2867" i="1"/>
  <c r="AD2867" i="1"/>
  <c r="AF2866" i="1"/>
  <c r="AF2865" i="1"/>
  <c r="AF2864" i="1"/>
  <c r="AF2863" i="1"/>
  <c r="AF2862" i="1"/>
  <c r="AF2861" i="1"/>
  <c r="AF2860" i="1"/>
  <c r="AF2859" i="1"/>
  <c r="AF2858" i="1"/>
  <c r="AF2857" i="1"/>
  <c r="AF2856" i="1"/>
  <c r="AF2855" i="1"/>
  <c r="AE2855" i="1"/>
  <c r="AD2855" i="1"/>
  <c r="AF2854" i="1"/>
  <c r="AE2854" i="1"/>
  <c r="AD2854" i="1"/>
  <c r="AF2853" i="1"/>
  <c r="AE2853" i="1"/>
  <c r="AD2853" i="1"/>
  <c r="AF2852" i="1"/>
  <c r="AE2852" i="1"/>
  <c r="AD2852" i="1"/>
  <c r="AF2851" i="1"/>
  <c r="AE2851" i="1"/>
  <c r="AD2851" i="1"/>
  <c r="AF2850" i="1"/>
  <c r="AE2850" i="1"/>
  <c r="AD2850" i="1"/>
  <c r="AF2849" i="1"/>
  <c r="AE2849" i="1"/>
  <c r="AD2849" i="1"/>
  <c r="AF2848" i="1"/>
  <c r="AE2848" i="1"/>
  <c r="AD2848" i="1"/>
  <c r="AF2847" i="1"/>
  <c r="AE2847" i="1"/>
  <c r="AD2847" i="1"/>
  <c r="AF2846" i="1"/>
  <c r="AE2846" i="1"/>
  <c r="AD2846" i="1"/>
  <c r="AF2845" i="1"/>
  <c r="AE2845" i="1"/>
  <c r="AD2845" i="1"/>
  <c r="AF2844" i="1"/>
  <c r="AE2844" i="1"/>
  <c r="AD2844" i="1"/>
  <c r="AF2843" i="1"/>
  <c r="AE2843" i="1"/>
  <c r="AD2843" i="1"/>
  <c r="AF2842" i="1"/>
  <c r="AE2842" i="1"/>
  <c r="AD2842" i="1"/>
  <c r="AF2841" i="1"/>
  <c r="AE2841" i="1"/>
  <c r="AD2841" i="1"/>
  <c r="AF2840" i="1"/>
  <c r="AE2840" i="1"/>
  <c r="AD2840" i="1"/>
  <c r="AF2839" i="1"/>
  <c r="AE2839" i="1"/>
  <c r="AD2839" i="1"/>
  <c r="AF2838" i="1"/>
  <c r="AE2838" i="1"/>
  <c r="AD2838" i="1"/>
  <c r="AF2837" i="1"/>
  <c r="AE2837" i="1"/>
  <c r="AD2837" i="1"/>
  <c r="AF2836" i="1"/>
  <c r="AE2836" i="1"/>
  <c r="AD2836" i="1"/>
  <c r="AF2835" i="1"/>
  <c r="AE2835" i="1"/>
  <c r="AD2835" i="1"/>
  <c r="AF2834" i="1"/>
  <c r="AE2834" i="1"/>
  <c r="AD2834" i="1"/>
  <c r="AF2833" i="1"/>
  <c r="AE2833" i="1"/>
  <c r="AD2833" i="1"/>
  <c r="AF2832" i="1"/>
  <c r="AF2831" i="1"/>
  <c r="AF2830" i="1"/>
  <c r="AF2829" i="1"/>
  <c r="AF2828" i="1"/>
  <c r="AF2827" i="1"/>
  <c r="AF2826" i="1"/>
  <c r="AF2825" i="1"/>
  <c r="AF2824" i="1"/>
  <c r="AF2823" i="1"/>
  <c r="AF2822" i="1"/>
  <c r="AF2821" i="1"/>
  <c r="AE2821" i="1"/>
  <c r="AD2821" i="1"/>
  <c r="AF2820" i="1"/>
  <c r="AE2820" i="1"/>
  <c r="AD2820" i="1"/>
  <c r="AF2819" i="1"/>
  <c r="AE2819" i="1"/>
  <c r="AD2819" i="1"/>
  <c r="AF2818" i="1"/>
  <c r="AE2818" i="1"/>
  <c r="AD2818" i="1"/>
  <c r="AF2817" i="1"/>
  <c r="AE2817" i="1"/>
  <c r="AD2817" i="1"/>
  <c r="AF2816" i="1"/>
  <c r="AE2816" i="1"/>
  <c r="AD2816" i="1"/>
  <c r="AF2815" i="1"/>
  <c r="AE2815" i="1"/>
  <c r="AD2815" i="1"/>
  <c r="AF2814" i="1"/>
  <c r="AE2814" i="1"/>
  <c r="AD2814" i="1"/>
  <c r="AF2813" i="1"/>
  <c r="AE2813" i="1"/>
  <c r="AD2813" i="1"/>
  <c r="AF2812" i="1"/>
  <c r="AE2812" i="1"/>
  <c r="AD2812" i="1"/>
  <c r="AF2811" i="1"/>
  <c r="AE2811" i="1"/>
  <c r="AD2811" i="1"/>
  <c r="AF2810" i="1"/>
  <c r="AE2810" i="1"/>
  <c r="AD2810" i="1"/>
  <c r="AF2809" i="1"/>
  <c r="AE2809" i="1"/>
  <c r="AD2809" i="1"/>
  <c r="AF2808" i="1"/>
  <c r="AE2808" i="1"/>
  <c r="AD2808" i="1"/>
  <c r="AF2807" i="1"/>
  <c r="AE2807" i="1"/>
  <c r="AD2807" i="1"/>
  <c r="AF2806" i="1"/>
  <c r="AE2806" i="1"/>
  <c r="AD2806" i="1"/>
  <c r="AF2805" i="1"/>
  <c r="AE2805" i="1"/>
  <c r="AD2805" i="1"/>
  <c r="AF2804" i="1"/>
  <c r="AE2804" i="1"/>
  <c r="AD2804" i="1"/>
  <c r="AF2803" i="1"/>
  <c r="AE2803" i="1"/>
  <c r="AD2803" i="1"/>
  <c r="AF2802" i="1"/>
  <c r="AE2802" i="1"/>
  <c r="AD2802" i="1"/>
  <c r="AF2801" i="1"/>
  <c r="AE2801" i="1"/>
  <c r="AD2801" i="1"/>
  <c r="AF2800" i="1"/>
  <c r="AE2800" i="1"/>
  <c r="AD2800" i="1"/>
  <c r="AF2799" i="1"/>
  <c r="AE2799" i="1"/>
  <c r="AD2799" i="1"/>
  <c r="AF2798" i="1"/>
  <c r="AF2797" i="1"/>
  <c r="AF2796" i="1"/>
  <c r="AF2795" i="1"/>
  <c r="AF2794" i="1"/>
  <c r="AF2793" i="1"/>
  <c r="AF2792" i="1"/>
  <c r="AF2791" i="1"/>
  <c r="AF2790" i="1"/>
  <c r="AF2789" i="1"/>
  <c r="AF2788" i="1"/>
  <c r="AF2787" i="1"/>
  <c r="AE2787" i="1"/>
  <c r="AD2787" i="1"/>
  <c r="AF2786" i="1"/>
  <c r="AE2786" i="1"/>
  <c r="AD2786" i="1"/>
  <c r="AF2785" i="1"/>
  <c r="AE2785" i="1"/>
  <c r="AD2785" i="1"/>
  <c r="AF2784" i="1"/>
  <c r="AE2784" i="1"/>
  <c r="AD2784" i="1"/>
  <c r="AF2783" i="1"/>
  <c r="AE2783" i="1"/>
  <c r="AD2783" i="1"/>
  <c r="AF2782" i="1"/>
  <c r="AE2782" i="1"/>
  <c r="AD2782" i="1"/>
  <c r="AF2781" i="1"/>
  <c r="AE2781" i="1"/>
  <c r="AD2781" i="1"/>
  <c r="AF2780" i="1"/>
  <c r="AE2780" i="1"/>
  <c r="AD2780" i="1"/>
  <c r="AF2779" i="1"/>
  <c r="AE2779" i="1"/>
  <c r="AD2779" i="1"/>
  <c r="AF2778" i="1"/>
  <c r="AE2778" i="1"/>
  <c r="AD2778" i="1"/>
  <c r="AF2777" i="1"/>
  <c r="AE2777" i="1"/>
  <c r="AD2777" i="1"/>
  <c r="AF2776" i="1"/>
  <c r="AE2776" i="1"/>
  <c r="AD2776" i="1"/>
  <c r="AF2775" i="1"/>
  <c r="AE2775" i="1"/>
  <c r="AD2775" i="1"/>
  <c r="AF2774" i="1"/>
  <c r="AE2774" i="1"/>
  <c r="AD2774" i="1"/>
  <c r="AF2773" i="1"/>
  <c r="AE2773" i="1"/>
  <c r="AD2773" i="1"/>
  <c r="AF2772" i="1"/>
  <c r="AE2772" i="1"/>
  <c r="AD2772" i="1"/>
  <c r="AF2771" i="1"/>
  <c r="AE2771" i="1"/>
  <c r="AD2771" i="1"/>
  <c r="AF2770" i="1"/>
  <c r="AE2770" i="1"/>
  <c r="AD2770" i="1"/>
  <c r="AF2769" i="1"/>
  <c r="AE2769" i="1"/>
  <c r="AD2769" i="1"/>
  <c r="AF2768" i="1"/>
  <c r="AE2768" i="1"/>
  <c r="AD2768" i="1"/>
  <c r="AF2767" i="1"/>
  <c r="AE2767" i="1"/>
  <c r="AD2767" i="1"/>
  <c r="AF2766" i="1"/>
  <c r="AE2766" i="1"/>
  <c r="AD2766" i="1"/>
  <c r="AF2765" i="1"/>
  <c r="AE2765" i="1"/>
  <c r="AD2765" i="1"/>
  <c r="AF2764" i="1"/>
  <c r="AF2763" i="1"/>
  <c r="AF2762" i="1"/>
  <c r="AF2761" i="1"/>
  <c r="AF2760" i="1"/>
  <c r="AF2759" i="1"/>
  <c r="AF2758" i="1"/>
  <c r="AF2757" i="1"/>
  <c r="AF2756" i="1"/>
  <c r="AF2755" i="1"/>
  <c r="AF2754" i="1"/>
  <c r="AF2753" i="1"/>
  <c r="AE2753" i="1"/>
  <c r="AD2753" i="1"/>
  <c r="AF2752" i="1"/>
  <c r="AE2752" i="1"/>
  <c r="AD2752" i="1"/>
  <c r="AF2751" i="1"/>
  <c r="AE2751" i="1"/>
  <c r="AD2751" i="1"/>
  <c r="AF2750" i="1"/>
  <c r="AE2750" i="1"/>
  <c r="AD2750" i="1"/>
  <c r="AF2749" i="1"/>
  <c r="AE2749" i="1"/>
  <c r="AD2749" i="1"/>
  <c r="AF2748" i="1"/>
  <c r="AE2748" i="1"/>
  <c r="AD2748" i="1"/>
  <c r="AF2747" i="1"/>
  <c r="AE2747" i="1"/>
  <c r="AD2747" i="1"/>
  <c r="AF2746" i="1"/>
  <c r="AE2746" i="1"/>
  <c r="AD2746" i="1"/>
  <c r="AF2745" i="1"/>
  <c r="AE2745" i="1"/>
  <c r="AD2745" i="1"/>
  <c r="AF2744" i="1"/>
  <c r="AE2744" i="1"/>
  <c r="AD2744" i="1"/>
  <c r="AF2743" i="1"/>
  <c r="AE2743" i="1"/>
  <c r="AD2743" i="1"/>
  <c r="AF2742" i="1"/>
  <c r="AE2742" i="1"/>
  <c r="AD2742" i="1"/>
  <c r="AF2741" i="1"/>
  <c r="AE2741" i="1"/>
  <c r="AD2741" i="1"/>
  <c r="AF2740" i="1"/>
  <c r="AE2740" i="1"/>
  <c r="AD2740" i="1"/>
  <c r="AF2739" i="1"/>
  <c r="AE2739" i="1"/>
  <c r="AD2739" i="1"/>
  <c r="AF2738" i="1"/>
  <c r="AE2738" i="1"/>
  <c r="AD2738" i="1"/>
  <c r="AF2737" i="1"/>
  <c r="AE2737" i="1"/>
  <c r="AD2737" i="1"/>
  <c r="AF2736" i="1"/>
  <c r="AE2736" i="1"/>
  <c r="AD2736" i="1"/>
  <c r="AF2735" i="1"/>
  <c r="AE2735" i="1"/>
  <c r="AD2735" i="1"/>
  <c r="AF2734" i="1"/>
  <c r="AE2734" i="1"/>
  <c r="AD2734" i="1"/>
  <c r="AF2733" i="1"/>
  <c r="AE2733" i="1"/>
  <c r="AD2733" i="1"/>
  <c r="AF2732" i="1"/>
  <c r="AE2732" i="1"/>
  <c r="AD2732" i="1"/>
  <c r="AF2731" i="1"/>
  <c r="AE2731" i="1"/>
  <c r="AD2731" i="1"/>
  <c r="AF2730" i="1"/>
  <c r="AF2729" i="1"/>
  <c r="AF2728" i="1"/>
  <c r="AF2727" i="1"/>
  <c r="AF2726" i="1"/>
  <c r="AF2725" i="1"/>
  <c r="AF2724" i="1"/>
  <c r="AF2723" i="1"/>
  <c r="AF2722" i="1"/>
  <c r="AF2721" i="1"/>
  <c r="AF2720" i="1"/>
  <c r="AF2719" i="1"/>
  <c r="AE2719" i="1"/>
  <c r="AD2719" i="1"/>
  <c r="AF2718" i="1"/>
  <c r="AE2718" i="1"/>
  <c r="AD2718" i="1"/>
  <c r="AF2717" i="1"/>
  <c r="AE2717" i="1"/>
  <c r="AD2717" i="1"/>
  <c r="AF2716" i="1"/>
  <c r="AE2716" i="1"/>
  <c r="AD2716" i="1"/>
  <c r="AF2715" i="1"/>
  <c r="AE2715" i="1"/>
  <c r="AD2715" i="1"/>
  <c r="AF2714" i="1"/>
  <c r="AE2714" i="1"/>
  <c r="AD2714" i="1"/>
  <c r="AF2713" i="1"/>
  <c r="AE2713" i="1"/>
  <c r="AD2713" i="1"/>
  <c r="AF2712" i="1"/>
  <c r="AE2712" i="1"/>
  <c r="AD2712" i="1"/>
  <c r="AF2711" i="1"/>
  <c r="AE2711" i="1"/>
  <c r="AD2711" i="1"/>
  <c r="AF2710" i="1"/>
  <c r="AE2710" i="1"/>
  <c r="AD2710" i="1"/>
  <c r="AF2709" i="1"/>
  <c r="AE2709" i="1"/>
  <c r="AD2709" i="1"/>
  <c r="AF2708" i="1"/>
  <c r="AE2708" i="1"/>
  <c r="AD2708" i="1"/>
  <c r="AF2707" i="1"/>
  <c r="AE2707" i="1"/>
  <c r="AD2707" i="1"/>
  <c r="AF2706" i="1"/>
  <c r="AE2706" i="1"/>
  <c r="AD2706" i="1"/>
  <c r="AF2705" i="1"/>
  <c r="AE2705" i="1"/>
  <c r="AD2705" i="1"/>
  <c r="AF2704" i="1"/>
  <c r="AE2704" i="1"/>
  <c r="AD2704" i="1"/>
  <c r="AF2703" i="1"/>
  <c r="AE2703" i="1"/>
  <c r="AD2703" i="1"/>
  <c r="AF2702" i="1"/>
  <c r="AE2702" i="1"/>
  <c r="AD2702" i="1"/>
  <c r="AF2701" i="1"/>
  <c r="AE2701" i="1"/>
  <c r="AD2701" i="1"/>
  <c r="AF2700" i="1"/>
  <c r="AE2700" i="1"/>
  <c r="AD2700" i="1"/>
  <c r="AF2699" i="1"/>
  <c r="AE2699" i="1"/>
  <c r="AD2699" i="1"/>
  <c r="AF2698" i="1"/>
  <c r="AE2698" i="1"/>
  <c r="AD2698" i="1"/>
  <c r="AF2697" i="1"/>
  <c r="AE2697" i="1"/>
  <c r="AD2697" i="1"/>
  <c r="AF2696" i="1"/>
  <c r="AF2695" i="1"/>
  <c r="AF2694" i="1"/>
  <c r="AF2693" i="1"/>
  <c r="AF2692" i="1"/>
  <c r="AF2691" i="1"/>
  <c r="AF2690" i="1"/>
  <c r="AF2689" i="1"/>
  <c r="AF2688" i="1"/>
  <c r="AF2687" i="1"/>
  <c r="AF2686" i="1"/>
  <c r="AF2685" i="1"/>
  <c r="AE2685" i="1"/>
  <c r="AD2685" i="1"/>
  <c r="AF2684" i="1"/>
  <c r="AE2684" i="1"/>
  <c r="AD2684" i="1"/>
  <c r="AF2683" i="1"/>
  <c r="AE2683" i="1"/>
  <c r="AD2683" i="1"/>
  <c r="AF2682" i="1"/>
  <c r="AE2682" i="1"/>
  <c r="AD2682" i="1"/>
  <c r="AF2681" i="1"/>
  <c r="AE2681" i="1"/>
  <c r="AD2681" i="1"/>
  <c r="AF2680" i="1"/>
  <c r="AE2680" i="1"/>
  <c r="AD2680" i="1"/>
  <c r="AF2679" i="1"/>
  <c r="AE2679" i="1"/>
  <c r="AD2679" i="1"/>
  <c r="AF2678" i="1"/>
  <c r="AE2678" i="1"/>
  <c r="AD2678" i="1"/>
  <c r="AF2677" i="1"/>
  <c r="AE2677" i="1"/>
  <c r="AD2677" i="1"/>
  <c r="AF2676" i="1"/>
  <c r="AE2676" i="1"/>
  <c r="AD2676" i="1"/>
  <c r="AF2675" i="1"/>
  <c r="AE2675" i="1"/>
  <c r="AD2675" i="1"/>
  <c r="AF2674" i="1"/>
  <c r="AE2674" i="1"/>
  <c r="AD2674" i="1"/>
  <c r="AF2673" i="1"/>
  <c r="AE2673" i="1"/>
  <c r="AD2673" i="1"/>
  <c r="AF2672" i="1"/>
  <c r="AE2672" i="1"/>
  <c r="AD2672" i="1"/>
  <c r="AF2671" i="1"/>
  <c r="AE2671" i="1"/>
  <c r="AD2671" i="1"/>
  <c r="AF2670" i="1"/>
  <c r="AE2670" i="1"/>
  <c r="AD2670" i="1"/>
  <c r="AF2669" i="1"/>
  <c r="AE2669" i="1"/>
  <c r="AD2669" i="1"/>
  <c r="AF2668" i="1"/>
  <c r="AE2668" i="1"/>
  <c r="AD2668" i="1"/>
  <c r="AF2667" i="1"/>
  <c r="AE2667" i="1"/>
  <c r="AD2667" i="1"/>
  <c r="AF2666" i="1"/>
  <c r="AE2666" i="1"/>
  <c r="AD2666" i="1"/>
  <c r="AF2665" i="1"/>
  <c r="AE2665" i="1"/>
  <c r="AD2665" i="1"/>
  <c r="AF2664" i="1"/>
  <c r="AE2664" i="1"/>
  <c r="AD2664" i="1"/>
  <c r="AF2663" i="1"/>
  <c r="AE2663" i="1"/>
  <c r="AD2663" i="1"/>
  <c r="AF2662" i="1"/>
  <c r="AF2661" i="1"/>
  <c r="AF2660" i="1"/>
  <c r="AF2659" i="1"/>
  <c r="AF2658" i="1"/>
  <c r="AF2657" i="1"/>
  <c r="AF2656" i="1"/>
  <c r="AF2655" i="1"/>
  <c r="AF2654" i="1"/>
  <c r="AF2653" i="1"/>
  <c r="AF2652" i="1"/>
  <c r="AF2651" i="1"/>
  <c r="AE2651" i="1"/>
  <c r="AD2651" i="1"/>
  <c r="AF2650" i="1"/>
  <c r="AE2650" i="1"/>
  <c r="AD2650" i="1"/>
  <c r="AF2649" i="1"/>
  <c r="AE2649" i="1"/>
  <c r="AD2649" i="1"/>
  <c r="AF2648" i="1"/>
  <c r="AE2648" i="1"/>
  <c r="AD2648" i="1"/>
  <c r="AF2647" i="1"/>
  <c r="AE2647" i="1"/>
  <c r="AD2647" i="1"/>
  <c r="AF2646" i="1"/>
  <c r="AE2646" i="1"/>
  <c r="AD2646" i="1"/>
  <c r="AF2645" i="1"/>
  <c r="AE2645" i="1"/>
  <c r="AD2645" i="1"/>
  <c r="AF2644" i="1"/>
  <c r="AE2644" i="1"/>
  <c r="AD2644" i="1"/>
  <c r="AF2643" i="1"/>
  <c r="AE2643" i="1"/>
  <c r="AD2643" i="1"/>
  <c r="AF2642" i="1"/>
  <c r="AE2642" i="1"/>
  <c r="AD2642" i="1"/>
  <c r="AF2641" i="1"/>
  <c r="AE2641" i="1"/>
  <c r="AD2641" i="1"/>
  <c r="AF2640" i="1"/>
  <c r="AE2640" i="1"/>
  <c r="AD2640" i="1"/>
  <c r="AF2639" i="1"/>
  <c r="AE2639" i="1"/>
  <c r="AD2639" i="1"/>
  <c r="AF2638" i="1"/>
  <c r="AE2638" i="1"/>
  <c r="AD2638" i="1"/>
  <c r="AF2637" i="1"/>
  <c r="AE2637" i="1"/>
  <c r="AD2637" i="1"/>
  <c r="AF2636" i="1"/>
  <c r="AE2636" i="1"/>
  <c r="AD2636" i="1"/>
  <c r="AF2635" i="1"/>
  <c r="AE2635" i="1"/>
  <c r="AD2635" i="1"/>
  <c r="AF2634" i="1"/>
  <c r="AE2634" i="1"/>
  <c r="AD2634" i="1"/>
  <c r="AF2633" i="1"/>
  <c r="AE2633" i="1"/>
  <c r="AD2633" i="1"/>
  <c r="AF2632" i="1"/>
  <c r="AE2632" i="1"/>
  <c r="AD2632" i="1"/>
  <c r="AF2631" i="1"/>
  <c r="AE2631" i="1"/>
  <c r="AD2631" i="1"/>
  <c r="AF2630" i="1"/>
  <c r="AE2630" i="1"/>
  <c r="AD2630" i="1"/>
  <c r="AF2629" i="1"/>
  <c r="AE2629" i="1"/>
  <c r="AD2629" i="1"/>
  <c r="AF2628" i="1"/>
  <c r="AE2628" i="1"/>
  <c r="AD2628" i="1"/>
  <c r="AF2627" i="1"/>
  <c r="AE2627" i="1"/>
  <c r="AD2627" i="1"/>
  <c r="AF2626" i="1"/>
  <c r="AE2626" i="1"/>
  <c r="AD2626" i="1"/>
  <c r="AF2625" i="1"/>
  <c r="AE2625" i="1"/>
  <c r="AD2625" i="1"/>
  <c r="AF2624" i="1"/>
  <c r="AE2624" i="1"/>
  <c r="AD2624" i="1"/>
  <c r="AF2623" i="1"/>
  <c r="AE2623" i="1"/>
  <c r="AD2623" i="1"/>
  <c r="AF2622" i="1"/>
  <c r="AE2622" i="1"/>
  <c r="AD2622" i="1"/>
  <c r="AF2621" i="1"/>
  <c r="AE2621" i="1"/>
  <c r="AD2621" i="1"/>
  <c r="AF2620" i="1"/>
  <c r="AE2620" i="1"/>
  <c r="AD2620" i="1"/>
  <c r="AF2619" i="1"/>
  <c r="AE2619" i="1"/>
  <c r="AD2619" i="1"/>
  <c r="AF2618" i="1"/>
  <c r="AE2618" i="1"/>
  <c r="AD2618" i="1"/>
  <c r="AF2617" i="1"/>
  <c r="AE2617" i="1"/>
  <c r="AD2617" i="1"/>
  <c r="AF2616" i="1"/>
  <c r="AE2616" i="1"/>
  <c r="AD2616" i="1"/>
  <c r="AF2615" i="1"/>
  <c r="AE2615" i="1"/>
  <c r="AD2615" i="1"/>
  <c r="AF2614" i="1"/>
  <c r="AE2614" i="1"/>
  <c r="AD2614" i="1"/>
  <c r="AF2613" i="1"/>
  <c r="AE2613" i="1"/>
  <c r="AD2613" i="1"/>
  <c r="AF2612" i="1"/>
  <c r="AE2612" i="1"/>
  <c r="AD2612" i="1"/>
  <c r="AF2611" i="1"/>
  <c r="AE2611" i="1"/>
  <c r="AD2611" i="1"/>
  <c r="AF2610" i="1"/>
  <c r="AE2610" i="1"/>
  <c r="AD2610" i="1"/>
  <c r="AF2609" i="1"/>
  <c r="AE2609" i="1"/>
  <c r="AD2609" i="1"/>
  <c r="AF2608" i="1"/>
  <c r="AE2608" i="1"/>
  <c r="AD2608" i="1"/>
  <c r="AF2607" i="1"/>
  <c r="AE2607" i="1"/>
  <c r="AD2607" i="1"/>
  <c r="AF2606" i="1"/>
  <c r="AE2606" i="1"/>
  <c r="AD2606" i="1"/>
  <c r="AF2605" i="1"/>
  <c r="AF2604" i="1"/>
  <c r="AF2603" i="1"/>
  <c r="AF2602" i="1"/>
  <c r="AF2601" i="1"/>
  <c r="AF2600" i="1"/>
  <c r="AF2599" i="1"/>
  <c r="AF2598" i="1"/>
  <c r="AF2597" i="1"/>
  <c r="AF2596" i="1"/>
  <c r="AF2595" i="1"/>
  <c r="AF2594" i="1"/>
  <c r="AE2594" i="1"/>
  <c r="AD2594" i="1"/>
  <c r="AF2593" i="1"/>
  <c r="AE2593" i="1"/>
  <c r="AD2593" i="1"/>
  <c r="AF2592" i="1"/>
  <c r="AE2592" i="1"/>
  <c r="AD2592" i="1"/>
  <c r="AF2591" i="1"/>
  <c r="AE2591" i="1"/>
  <c r="AD2591" i="1"/>
  <c r="AF2590" i="1"/>
  <c r="AE2590" i="1"/>
  <c r="AD2590" i="1"/>
  <c r="AF2589" i="1"/>
  <c r="AE2589" i="1"/>
  <c r="AD2589" i="1"/>
  <c r="AF2588" i="1"/>
  <c r="AE2588" i="1"/>
  <c r="AD2588" i="1"/>
  <c r="AF2587" i="1"/>
  <c r="AE2587" i="1"/>
  <c r="AD2587" i="1"/>
  <c r="AF2586" i="1"/>
  <c r="AE2586" i="1"/>
  <c r="AD2586" i="1"/>
  <c r="AF2585" i="1"/>
  <c r="AE2585" i="1"/>
  <c r="AD2585" i="1"/>
  <c r="AF2584" i="1"/>
  <c r="AE2584" i="1"/>
  <c r="AD2584" i="1"/>
  <c r="AF2583" i="1"/>
  <c r="AE2583" i="1"/>
  <c r="AD2583" i="1"/>
  <c r="AF2582" i="1"/>
  <c r="AE2582" i="1"/>
  <c r="AD2582" i="1"/>
  <c r="AF2581" i="1"/>
  <c r="AE2581" i="1"/>
  <c r="AD2581" i="1"/>
  <c r="AF2580" i="1"/>
  <c r="AE2580" i="1"/>
  <c r="AD2580" i="1"/>
  <c r="AF2579" i="1"/>
  <c r="AE2579" i="1"/>
  <c r="AD2579" i="1"/>
  <c r="AF2578" i="1"/>
  <c r="AE2578" i="1"/>
  <c r="AD2578" i="1"/>
  <c r="AF2577" i="1"/>
  <c r="AE2577" i="1"/>
  <c r="AD2577" i="1"/>
  <c r="AF2576" i="1"/>
  <c r="AE2576" i="1"/>
  <c r="AD2576" i="1"/>
  <c r="AF2575" i="1"/>
  <c r="AE2575" i="1"/>
  <c r="AD2575" i="1"/>
  <c r="AF2574" i="1"/>
  <c r="AE2574" i="1"/>
  <c r="AD2574" i="1"/>
  <c r="AF2573" i="1"/>
  <c r="AE2573" i="1"/>
  <c r="AD2573" i="1"/>
  <c r="AF2572" i="1"/>
  <c r="AE2572" i="1"/>
  <c r="AD2572" i="1"/>
  <c r="AF2571" i="1"/>
  <c r="AF2570" i="1"/>
  <c r="AF2569" i="1"/>
  <c r="AF2568" i="1"/>
  <c r="AF2567" i="1"/>
  <c r="AF2566" i="1"/>
  <c r="AF2565" i="1"/>
  <c r="AF2564" i="1"/>
  <c r="AF2563" i="1"/>
  <c r="AF2562" i="1"/>
  <c r="AF2561" i="1"/>
  <c r="AF2560" i="1"/>
  <c r="AE2560" i="1"/>
  <c r="AD2560" i="1"/>
  <c r="AF2559" i="1"/>
  <c r="AE2559" i="1"/>
  <c r="AD2559" i="1"/>
  <c r="AF2558" i="1"/>
  <c r="AE2558" i="1"/>
  <c r="AD2558" i="1"/>
  <c r="AF2557" i="1"/>
  <c r="AE2557" i="1"/>
  <c r="AD2557" i="1"/>
  <c r="AF2556" i="1"/>
  <c r="AE2556" i="1"/>
  <c r="AD2556" i="1"/>
  <c r="AF2555" i="1"/>
  <c r="AE2555" i="1"/>
  <c r="AD2555" i="1"/>
  <c r="AF2554" i="1"/>
  <c r="AE2554" i="1"/>
  <c r="AD2554" i="1"/>
  <c r="AF2553" i="1"/>
  <c r="AE2553" i="1"/>
  <c r="AD2553" i="1"/>
  <c r="AF2552" i="1"/>
  <c r="AE2552" i="1"/>
  <c r="AD2552" i="1"/>
  <c r="AF2551" i="1"/>
  <c r="AE2551" i="1"/>
  <c r="AD2551" i="1"/>
  <c r="AF2550" i="1"/>
  <c r="AE2550" i="1"/>
  <c r="AD2550" i="1"/>
  <c r="AF2549" i="1"/>
  <c r="AE2549" i="1"/>
  <c r="AD2549" i="1"/>
  <c r="AF2548" i="1"/>
  <c r="AE2548" i="1"/>
  <c r="AD2548" i="1"/>
  <c r="AF2547" i="1"/>
  <c r="AE2547" i="1"/>
  <c r="AD2547" i="1"/>
  <c r="AF2546" i="1"/>
  <c r="AE2546" i="1"/>
  <c r="AD2546" i="1"/>
  <c r="AF2545" i="1"/>
  <c r="AE2545" i="1"/>
  <c r="AD2545" i="1"/>
  <c r="AF2544" i="1"/>
  <c r="AE2544" i="1"/>
  <c r="AD2544" i="1"/>
  <c r="AF2543" i="1"/>
  <c r="AE2543" i="1"/>
  <c r="AD2543" i="1"/>
  <c r="AF2542" i="1"/>
  <c r="AE2542" i="1"/>
  <c r="AD2542" i="1"/>
  <c r="AF2541" i="1"/>
  <c r="AE2541" i="1"/>
  <c r="AD2541" i="1"/>
  <c r="AF2540" i="1"/>
  <c r="AE2540" i="1"/>
  <c r="AD2540" i="1"/>
  <c r="AF2539" i="1"/>
  <c r="AE2539" i="1"/>
  <c r="AD2539" i="1"/>
  <c r="AF2538" i="1"/>
  <c r="AE2538" i="1"/>
  <c r="AD2538" i="1"/>
  <c r="AF2537" i="1"/>
  <c r="AE2537" i="1"/>
  <c r="AD2537" i="1"/>
  <c r="AF2536" i="1"/>
  <c r="AE2536" i="1"/>
  <c r="AD2536" i="1"/>
  <c r="AF2535" i="1"/>
  <c r="AE2535" i="1"/>
  <c r="AD2535" i="1"/>
  <c r="AF2534" i="1"/>
  <c r="AE2534" i="1"/>
  <c r="AD2534" i="1"/>
  <c r="AF2533" i="1"/>
  <c r="AE2533" i="1"/>
  <c r="AD2533" i="1"/>
  <c r="AF2532" i="1"/>
  <c r="AE2532" i="1"/>
  <c r="AD2532" i="1"/>
  <c r="AF2531" i="1"/>
  <c r="AE2531" i="1"/>
  <c r="AD2531" i="1"/>
  <c r="AF2530" i="1"/>
  <c r="AE2530" i="1"/>
  <c r="AD2530" i="1"/>
  <c r="AF2529" i="1"/>
  <c r="AE2529" i="1"/>
  <c r="AD2529" i="1"/>
  <c r="AF2528" i="1"/>
  <c r="AE2528" i="1"/>
  <c r="AD2528" i="1"/>
  <c r="AF2527" i="1"/>
  <c r="AE2527" i="1"/>
  <c r="AD2527" i="1"/>
  <c r="AF2526" i="1"/>
  <c r="AE2526" i="1"/>
  <c r="AD2526" i="1"/>
  <c r="AF2525" i="1"/>
  <c r="AE2525" i="1"/>
  <c r="AD2525" i="1"/>
  <c r="AF2524" i="1"/>
  <c r="AE2524" i="1"/>
  <c r="AD2524" i="1"/>
  <c r="AF2523" i="1"/>
  <c r="AE2523" i="1"/>
  <c r="AD2523" i="1"/>
  <c r="AF2522" i="1"/>
  <c r="AE2522" i="1"/>
  <c r="AD2522" i="1"/>
  <c r="AF2521" i="1"/>
  <c r="AE2521" i="1"/>
  <c r="AD2521" i="1"/>
  <c r="AF2520" i="1"/>
  <c r="AE2520" i="1"/>
  <c r="AD2520" i="1"/>
  <c r="AF2519" i="1"/>
  <c r="AE2519" i="1"/>
  <c r="AD2519" i="1"/>
  <c r="AF2518" i="1"/>
  <c r="AE2518" i="1"/>
  <c r="AD2518" i="1"/>
  <c r="AF2517" i="1"/>
  <c r="AE2517" i="1"/>
  <c r="AD2517" i="1"/>
  <c r="AF2516" i="1"/>
  <c r="AE2516" i="1"/>
  <c r="AD2516" i="1"/>
  <c r="AF2515" i="1"/>
  <c r="AE2515" i="1"/>
  <c r="AD2515" i="1"/>
  <c r="AF2514" i="1"/>
  <c r="AE2514" i="1"/>
  <c r="AD2514" i="1"/>
  <c r="AF2513" i="1"/>
  <c r="AE2513" i="1"/>
  <c r="AD2513" i="1"/>
  <c r="AF2512" i="1"/>
  <c r="AE2512" i="1"/>
  <c r="AD2512" i="1"/>
  <c r="AF2511" i="1"/>
  <c r="AE2511" i="1"/>
  <c r="AD2511" i="1"/>
  <c r="AF2510" i="1"/>
  <c r="AE2510" i="1"/>
  <c r="AD2510" i="1"/>
  <c r="AF2509" i="1"/>
  <c r="AE2509" i="1"/>
  <c r="AD2509" i="1"/>
  <c r="AF2508" i="1"/>
  <c r="AE2508" i="1"/>
  <c r="AD2508" i="1"/>
  <c r="AF2507" i="1"/>
  <c r="AE2507" i="1"/>
  <c r="AD2507" i="1"/>
  <c r="AF2506" i="1"/>
  <c r="AE2506" i="1"/>
  <c r="AD2506" i="1"/>
  <c r="AF2505" i="1"/>
  <c r="AE2505" i="1"/>
  <c r="AD2505" i="1"/>
  <c r="AF2504" i="1"/>
  <c r="AE2504" i="1"/>
  <c r="AD2504" i="1"/>
  <c r="AF2503" i="1"/>
  <c r="AE2503" i="1"/>
  <c r="AD2503" i="1"/>
  <c r="AF2502" i="1"/>
  <c r="AE2502" i="1"/>
  <c r="AD2502" i="1"/>
  <c r="AF2501" i="1"/>
  <c r="AE2501" i="1"/>
  <c r="AD2501" i="1"/>
  <c r="AF2500" i="1"/>
  <c r="AE2500" i="1"/>
  <c r="AD2500" i="1"/>
  <c r="AF2499" i="1"/>
  <c r="AE2499" i="1"/>
  <c r="AD2499" i="1"/>
  <c r="AF2498" i="1"/>
  <c r="AE2498" i="1"/>
  <c r="AD2498" i="1"/>
  <c r="AF2497" i="1"/>
  <c r="AE2497" i="1"/>
  <c r="AD2497" i="1"/>
  <c r="AF2496" i="1"/>
  <c r="AE2496" i="1"/>
  <c r="AD2496" i="1"/>
  <c r="AF2495" i="1"/>
  <c r="AE2495" i="1"/>
  <c r="AD2495" i="1"/>
  <c r="AF2494" i="1"/>
  <c r="AE2494" i="1"/>
  <c r="AD2494" i="1"/>
  <c r="AF2493" i="1"/>
  <c r="AE2493" i="1"/>
  <c r="AD2493" i="1"/>
  <c r="AF2492" i="1"/>
  <c r="AE2492" i="1"/>
  <c r="AD2492" i="1"/>
  <c r="AF2491" i="1"/>
  <c r="AF2490" i="1"/>
  <c r="AF2489" i="1"/>
  <c r="AF2488" i="1"/>
  <c r="AF2487" i="1"/>
  <c r="AF2486" i="1"/>
  <c r="AF2485" i="1"/>
  <c r="AF2484" i="1"/>
  <c r="AF2483" i="1"/>
  <c r="AF2482" i="1"/>
  <c r="AF2481" i="1"/>
  <c r="AF2480" i="1"/>
  <c r="AE2480" i="1"/>
  <c r="AD2480" i="1"/>
  <c r="AF2479" i="1"/>
  <c r="AE2479" i="1"/>
  <c r="AD2479" i="1"/>
  <c r="AF2478" i="1"/>
  <c r="AE2478" i="1"/>
  <c r="AD2478" i="1"/>
  <c r="AF2477" i="1"/>
  <c r="AE2477" i="1"/>
  <c r="AD2477" i="1"/>
  <c r="AF2476" i="1"/>
  <c r="AE2476" i="1"/>
  <c r="AD2476" i="1"/>
  <c r="AF2475" i="1"/>
  <c r="AE2475" i="1"/>
  <c r="AD2475" i="1"/>
  <c r="AF2474" i="1"/>
  <c r="AE2474" i="1"/>
  <c r="AD2474" i="1"/>
  <c r="AF2473" i="1"/>
  <c r="AE2473" i="1"/>
  <c r="AD2473" i="1"/>
  <c r="AF2472" i="1"/>
  <c r="AE2472" i="1"/>
  <c r="AD2472" i="1"/>
  <c r="AF2471" i="1"/>
  <c r="AE2471" i="1"/>
  <c r="AD2471" i="1"/>
  <c r="AF2470" i="1"/>
  <c r="AE2470" i="1"/>
  <c r="AD2470" i="1"/>
  <c r="AF2469" i="1"/>
  <c r="AE2469" i="1"/>
  <c r="AD2469" i="1"/>
  <c r="AF2468" i="1"/>
  <c r="AE2468" i="1"/>
  <c r="AD2468" i="1"/>
  <c r="AF2467" i="1"/>
  <c r="AE2467" i="1"/>
  <c r="AD2467" i="1"/>
  <c r="AF2466" i="1"/>
  <c r="AE2466" i="1"/>
  <c r="AD2466" i="1"/>
  <c r="AF2465" i="1"/>
  <c r="AE2465" i="1"/>
  <c r="AD2465" i="1"/>
  <c r="AF2464" i="1"/>
  <c r="AE2464" i="1"/>
  <c r="AD2464" i="1"/>
  <c r="AF2463" i="1"/>
  <c r="AE2463" i="1"/>
  <c r="AD2463" i="1"/>
  <c r="AF2462" i="1"/>
  <c r="AE2462" i="1"/>
  <c r="AD2462" i="1"/>
  <c r="AF2461" i="1"/>
  <c r="AE2461" i="1"/>
  <c r="AD2461" i="1"/>
  <c r="AF2460" i="1"/>
  <c r="AE2460" i="1"/>
  <c r="AD2460" i="1"/>
  <c r="AF2459" i="1"/>
  <c r="AE2459" i="1"/>
  <c r="AD2459" i="1"/>
  <c r="AF2458" i="1"/>
  <c r="AE2458" i="1"/>
  <c r="AD2458" i="1"/>
  <c r="AF2457" i="1"/>
  <c r="AE2457" i="1"/>
  <c r="AD2457" i="1"/>
  <c r="AF2456" i="1"/>
  <c r="AE2456" i="1"/>
  <c r="AD2456" i="1"/>
  <c r="AF2455" i="1"/>
  <c r="AE2455" i="1"/>
  <c r="AD2455" i="1"/>
  <c r="AF2454" i="1"/>
  <c r="AE2454" i="1"/>
  <c r="AD2454" i="1"/>
  <c r="AF2453" i="1"/>
  <c r="AE2453" i="1"/>
  <c r="AD2453" i="1"/>
  <c r="AF2452" i="1"/>
  <c r="AE2452" i="1"/>
  <c r="AD2452" i="1"/>
  <c r="AF2451" i="1"/>
  <c r="AE2451" i="1"/>
  <c r="AD2451" i="1"/>
  <c r="AF2450" i="1"/>
  <c r="AE2450" i="1"/>
  <c r="AD2450" i="1"/>
  <c r="AF2449" i="1"/>
  <c r="AE2449" i="1"/>
  <c r="AD2449" i="1"/>
  <c r="AF2448" i="1"/>
  <c r="AE2448" i="1"/>
  <c r="AD2448" i="1"/>
  <c r="AF2447" i="1"/>
  <c r="AE2447" i="1"/>
  <c r="AD2447" i="1"/>
  <c r="AF2446" i="1"/>
  <c r="AE2446" i="1"/>
  <c r="AD2446" i="1"/>
  <c r="AF2445" i="1"/>
  <c r="AE2445" i="1"/>
  <c r="AD2445" i="1"/>
  <c r="AF2444" i="1"/>
  <c r="AE2444" i="1"/>
  <c r="AD2444" i="1"/>
  <c r="AF2443" i="1"/>
  <c r="AE2443" i="1"/>
  <c r="AD2443" i="1"/>
  <c r="AF2442" i="1"/>
  <c r="AE2442" i="1"/>
  <c r="AD2442" i="1"/>
  <c r="AF2441" i="1"/>
  <c r="AE2441" i="1"/>
  <c r="AD2441" i="1"/>
  <c r="AF2440" i="1"/>
  <c r="AE2440" i="1"/>
  <c r="AD2440" i="1"/>
  <c r="AF2439" i="1"/>
  <c r="AE2439" i="1"/>
  <c r="AD2439" i="1"/>
  <c r="AF2438" i="1"/>
  <c r="AE2438" i="1"/>
  <c r="AD2438" i="1"/>
  <c r="AF2437" i="1"/>
  <c r="AE2437" i="1"/>
  <c r="AD2437" i="1"/>
  <c r="AF2436" i="1"/>
  <c r="AE2436" i="1"/>
  <c r="AD2436" i="1"/>
  <c r="AF2435" i="1"/>
  <c r="AE2435" i="1"/>
  <c r="AD2435" i="1"/>
  <c r="AF2434" i="1"/>
  <c r="AF2433" i="1"/>
  <c r="AF2432" i="1"/>
  <c r="AF2431" i="1"/>
  <c r="AF2430" i="1"/>
  <c r="AF2429" i="1"/>
  <c r="AF2428" i="1"/>
  <c r="AF2427" i="1"/>
  <c r="AF2426" i="1"/>
  <c r="AF2425" i="1"/>
  <c r="AF2424" i="1"/>
  <c r="AF2423" i="1"/>
  <c r="AE2423" i="1"/>
  <c r="AD2423" i="1"/>
  <c r="AF2422" i="1"/>
  <c r="AE2422" i="1"/>
  <c r="AD2422" i="1"/>
  <c r="AF2421" i="1"/>
  <c r="AE2421" i="1"/>
  <c r="AD2421" i="1"/>
  <c r="AF2420" i="1"/>
  <c r="AE2420" i="1"/>
  <c r="AD2420" i="1"/>
  <c r="AF2419" i="1"/>
  <c r="AE2419" i="1"/>
  <c r="AD2419" i="1"/>
  <c r="AF2418" i="1"/>
  <c r="AE2418" i="1"/>
  <c r="AD2418" i="1"/>
  <c r="AF2417" i="1"/>
  <c r="AE2417" i="1"/>
  <c r="AD2417" i="1"/>
  <c r="AF2416" i="1"/>
  <c r="AE2416" i="1"/>
  <c r="AD2416" i="1"/>
  <c r="AF2415" i="1"/>
  <c r="AE2415" i="1"/>
  <c r="AD2415" i="1"/>
  <c r="AF2414" i="1"/>
  <c r="AE2414" i="1"/>
  <c r="AD2414" i="1"/>
  <c r="AF2413" i="1"/>
  <c r="AE2413" i="1"/>
  <c r="AD2413" i="1"/>
  <c r="AF2412" i="1"/>
  <c r="AE2412" i="1"/>
  <c r="AD2412" i="1"/>
  <c r="AF2411" i="1"/>
  <c r="AE2411" i="1"/>
  <c r="AD2411" i="1"/>
  <c r="AF2410" i="1"/>
  <c r="AE2410" i="1"/>
  <c r="AD2410" i="1"/>
  <c r="AF2409" i="1"/>
  <c r="AE2409" i="1"/>
  <c r="AD2409" i="1"/>
  <c r="AF2408" i="1"/>
  <c r="AE2408" i="1"/>
  <c r="AD2408" i="1"/>
  <c r="AF2407" i="1"/>
  <c r="AE2407" i="1"/>
  <c r="AD2407" i="1"/>
  <c r="AF2406" i="1"/>
  <c r="AE2406" i="1"/>
  <c r="AD2406" i="1"/>
  <c r="AF2405" i="1"/>
  <c r="AE2405" i="1"/>
  <c r="AD2405" i="1"/>
  <c r="AF2404" i="1"/>
  <c r="AE2404" i="1"/>
  <c r="AD2404" i="1"/>
  <c r="AF2403" i="1"/>
  <c r="AE2403" i="1"/>
  <c r="AD2403" i="1"/>
  <c r="AF2402" i="1"/>
  <c r="AE2402" i="1"/>
  <c r="AD2402" i="1"/>
  <c r="AF2401" i="1"/>
  <c r="AE2401" i="1"/>
  <c r="AD2401" i="1"/>
  <c r="AF2400" i="1"/>
  <c r="AF2399" i="1"/>
  <c r="AF2398" i="1"/>
  <c r="AF2397" i="1"/>
  <c r="AF2396" i="1"/>
  <c r="AF2395" i="1"/>
  <c r="AF2394" i="1"/>
  <c r="AF2393" i="1"/>
  <c r="AF2392" i="1"/>
  <c r="AF2391" i="1"/>
  <c r="AF2390" i="1"/>
  <c r="AF2389" i="1"/>
  <c r="AE2389" i="1"/>
  <c r="AD2389" i="1"/>
  <c r="AF2388" i="1"/>
  <c r="AE2388" i="1"/>
  <c r="AD2388" i="1"/>
  <c r="AF2387" i="1"/>
  <c r="AE2387" i="1"/>
  <c r="AD2387" i="1"/>
  <c r="AF2386" i="1"/>
  <c r="AE2386" i="1"/>
  <c r="AD2386" i="1"/>
  <c r="AF2385" i="1"/>
  <c r="AE2385" i="1"/>
  <c r="AD2385" i="1"/>
  <c r="AF2384" i="1"/>
  <c r="AE2384" i="1"/>
  <c r="AD2384" i="1"/>
  <c r="AF2383" i="1"/>
  <c r="AE2383" i="1"/>
  <c r="AD2383" i="1"/>
  <c r="AF2382" i="1"/>
  <c r="AE2382" i="1"/>
  <c r="AD2382" i="1"/>
  <c r="AF2381" i="1"/>
  <c r="AE2381" i="1"/>
  <c r="AD2381" i="1"/>
  <c r="AF2380" i="1"/>
  <c r="AE2380" i="1"/>
  <c r="AD2380" i="1"/>
  <c r="AF2379" i="1"/>
  <c r="AE2379" i="1"/>
  <c r="AD2379" i="1"/>
  <c r="AF2378" i="1"/>
  <c r="AE2378" i="1"/>
  <c r="AD2378" i="1"/>
  <c r="AF2377" i="1"/>
  <c r="AE2377" i="1"/>
  <c r="AD2377" i="1"/>
  <c r="AF2376" i="1"/>
  <c r="AE2376" i="1"/>
  <c r="AD2376" i="1"/>
  <c r="AF2375" i="1"/>
  <c r="AE2375" i="1"/>
  <c r="AD2375" i="1"/>
  <c r="AF2374" i="1"/>
  <c r="AE2374" i="1"/>
  <c r="AD2374" i="1"/>
  <c r="AF2373" i="1"/>
  <c r="AE2373" i="1"/>
  <c r="AD2373" i="1"/>
  <c r="AF2372" i="1"/>
  <c r="AE2372" i="1"/>
  <c r="AD2372" i="1"/>
  <c r="AF2371" i="1"/>
  <c r="AE2371" i="1"/>
  <c r="AD2371" i="1"/>
  <c r="AF2370" i="1"/>
  <c r="AE2370" i="1"/>
  <c r="AD2370" i="1"/>
  <c r="AF2369" i="1"/>
  <c r="AE2369" i="1"/>
  <c r="AD2369" i="1"/>
  <c r="AF2368" i="1"/>
  <c r="AE2368" i="1"/>
  <c r="AD2368" i="1"/>
  <c r="AF2367" i="1"/>
  <c r="AE2367" i="1"/>
  <c r="AD2367" i="1"/>
  <c r="AF2366" i="1"/>
  <c r="AF2365" i="1"/>
  <c r="AF2364" i="1"/>
  <c r="AF2363" i="1"/>
  <c r="AF2362" i="1"/>
  <c r="AF2361" i="1"/>
  <c r="AF2360" i="1"/>
  <c r="AF2359" i="1"/>
  <c r="AF2358" i="1"/>
  <c r="AF2357" i="1"/>
  <c r="AF2356" i="1"/>
  <c r="AF2355" i="1"/>
  <c r="AE2355" i="1"/>
  <c r="AD2355" i="1"/>
  <c r="AF2354" i="1"/>
  <c r="AE2354" i="1"/>
  <c r="AD2354" i="1"/>
  <c r="AF2353" i="1"/>
  <c r="AE2353" i="1"/>
  <c r="AD2353" i="1"/>
  <c r="AF2352" i="1"/>
  <c r="AE2352" i="1"/>
  <c r="AD2352" i="1"/>
  <c r="AF2351" i="1"/>
  <c r="AE2351" i="1"/>
  <c r="AD2351" i="1"/>
  <c r="AF2350" i="1"/>
  <c r="AE2350" i="1"/>
  <c r="AD2350" i="1"/>
  <c r="AF2349" i="1"/>
  <c r="AE2349" i="1"/>
  <c r="AD2349" i="1"/>
  <c r="AF2348" i="1"/>
  <c r="AE2348" i="1"/>
  <c r="AD2348" i="1"/>
  <c r="AF2347" i="1"/>
  <c r="AE2347" i="1"/>
  <c r="AD2347" i="1"/>
  <c r="AF2346" i="1"/>
  <c r="AE2346" i="1"/>
  <c r="AD2346" i="1"/>
  <c r="AF2345" i="1"/>
  <c r="AE2345" i="1"/>
  <c r="AD2345" i="1"/>
  <c r="AF2344" i="1"/>
  <c r="AE2344" i="1"/>
  <c r="AD2344" i="1"/>
  <c r="AF2343" i="1"/>
  <c r="AE2343" i="1"/>
  <c r="AD2343" i="1"/>
  <c r="AF2342" i="1"/>
  <c r="AE2342" i="1"/>
  <c r="AD2342" i="1"/>
  <c r="AF2341" i="1"/>
  <c r="AE2341" i="1"/>
  <c r="AD2341" i="1"/>
  <c r="AF2340" i="1"/>
  <c r="AE2340" i="1"/>
  <c r="AD2340" i="1"/>
  <c r="AF2339" i="1"/>
  <c r="AE2339" i="1"/>
  <c r="AD2339" i="1"/>
  <c r="AF2338" i="1"/>
  <c r="AE2338" i="1"/>
  <c r="AD2338" i="1"/>
  <c r="AF2337" i="1"/>
  <c r="AE2337" i="1"/>
  <c r="AD2337" i="1"/>
  <c r="AF2336" i="1"/>
  <c r="AE2336" i="1"/>
  <c r="AD2336" i="1"/>
  <c r="AF2335" i="1"/>
  <c r="AE2335" i="1"/>
  <c r="AD2335" i="1"/>
  <c r="AF2334" i="1"/>
  <c r="AE2334" i="1"/>
  <c r="AD2334" i="1"/>
  <c r="AF2333" i="1"/>
  <c r="AE2333" i="1"/>
  <c r="AD2333" i="1"/>
  <c r="AF2332" i="1"/>
  <c r="AF2331" i="1"/>
  <c r="AF2330" i="1"/>
  <c r="AF2329" i="1"/>
  <c r="AF2328" i="1"/>
  <c r="AF2327" i="1"/>
  <c r="AF2326" i="1"/>
  <c r="AF2325" i="1"/>
  <c r="AF2324" i="1"/>
  <c r="AF2323" i="1"/>
  <c r="AF2322" i="1"/>
  <c r="AF2321" i="1"/>
  <c r="AE2321" i="1"/>
  <c r="AD2321" i="1"/>
  <c r="AF2320" i="1"/>
  <c r="AE2320" i="1"/>
  <c r="AD2320" i="1"/>
  <c r="AF2319" i="1"/>
  <c r="AE2319" i="1"/>
  <c r="AD2319" i="1"/>
  <c r="AF2318" i="1"/>
  <c r="AE2318" i="1"/>
  <c r="AD2318" i="1"/>
  <c r="AF2317" i="1"/>
  <c r="AE2317" i="1"/>
  <c r="AD2317" i="1"/>
  <c r="AF2316" i="1"/>
  <c r="AE2316" i="1"/>
  <c r="AD2316" i="1"/>
  <c r="AF2315" i="1"/>
  <c r="AE2315" i="1"/>
  <c r="AD2315" i="1"/>
  <c r="AF2314" i="1"/>
  <c r="AE2314" i="1"/>
  <c r="AD2314" i="1"/>
  <c r="AF2313" i="1"/>
  <c r="AE2313" i="1"/>
  <c r="AD2313" i="1"/>
  <c r="AF2312" i="1"/>
  <c r="AE2312" i="1"/>
  <c r="AD2312" i="1"/>
  <c r="AF2311" i="1"/>
  <c r="AE2311" i="1"/>
  <c r="AD2311" i="1"/>
  <c r="AF2310" i="1"/>
  <c r="AE2310" i="1"/>
  <c r="AD2310" i="1"/>
  <c r="AF2309" i="1"/>
  <c r="AE2309" i="1"/>
  <c r="AD2309" i="1"/>
  <c r="AF2308" i="1"/>
  <c r="AE2308" i="1"/>
  <c r="AD2308" i="1"/>
  <c r="AF2307" i="1"/>
  <c r="AE2307" i="1"/>
  <c r="AD2307" i="1"/>
  <c r="AF2306" i="1"/>
  <c r="AE2306" i="1"/>
  <c r="AD2306" i="1"/>
  <c r="AF2305" i="1"/>
  <c r="AE2305" i="1"/>
  <c r="AD2305" i="1"/>
  <c r="AF2304" i="1"/>
  <c r="AE2304" i="1"/>
  <c r="AD2304" i="1"/>
  <c r="AF2303" i="1"/>
  <c r="AE2303" i="1"/>
  <c r="AD2303" i="1"/>
  <c r="AF2302" i="1"/>
  <c r="AE2302" i="1"/>
  <c r="AD2302" i="1"/>
  <c r="AF2301" i="1"/>
  <c r="AE2301" i="1"/>
  <c r="AD2301" i="1"/>
  <c r="AF2300" i="1"/>
  <c r="AE2300" i="1"/>
  <c r="AD2300" i="1"/>
  <c r="AF2299" i="1"/>
  <c r="AE2299" i="1"/>
  <c r="AD2299" i="1"/>
  <c r="AF2298" i="1"/>
  <c r="AF2297" i="1"/>
  <c r="AF2296" i="1"/>
  <c r="AF2295" i="1"/>
  <c r="AF2294" i="1"/>
  <c r="AF2293" i="1"/>
  <c r="AF2292" i="1"/>
  <c r="AF2291" i="1"/>
  <c r="AF2290" i="1"/>
  <c r="AF2289" i="1"/>
  <c r="AF2288" i="1"/>
  <c r="AF2287" i="1"/>
  <c r="AE2287" i="1"/>
  <c r="AD2287" i="1"/>
  <c r="AF2286" i="1"/>
  <c r="AE2286" i="1"/>
  <c r="AD2286" i="1"/>
  <c r="AF2285" i="1"/>
  <c r="AE2285" i="1"/>
  <c r="AD2285" i="1"/>
  <c r="AF2284" i="1"/>
  <c r="AE2284" i="1"/>
  <c r="AD2284" i="1"/>
  <c r="AF2283" i="1"/>
  <c r="AE2283" i="1"/>
  <c r="AD2283" i="1"/>
  <c r="AF2282" i="1"/>
  <c r="AE2282" i="1"/>
  <c r="AD2282" i="1"/>
  <c r="AF2281" i="1"/>
  <c r="AE2281" i="1"/>
  <c r="AD2281" i="1"/>
  <c r="AF2280" i="1"/>
  <c r="AE2280" i="1"/>
  <c r="AD2280" i="1"/>
  <c r="AF2279" i="1"/>
  <c r="AE2279" i="1"/>
  <c r="AD2279" i="1"/>
  <c r="AF2278" i="1"/>
  <c r="AE2278" i="1"/>
  <c r="AD2278" i="1"/>
  <c r="AF2277" i="1"/>
  <c r="AE2277" i="1"/>
  <c r="AD2277" i="1"/>
  <c r="AF2276" i="1"/>
  <c r="AE2276" i="1"/>
  <c r="AD2276" i="1"/>
  <c r="AF2275" i="1"/>
  <c r="AE2275" i="1"/>
  <c r="AD2275" i="1"/>
  <c r="AF2274" i="1"/>
  <c r="AE2274" i="1"/>
  <c r="AD2274" i="1"/>
  <c r="AF2273" i="1"/>
  <c r="AE2273" i="1"/>
  <c r="AD2273" i="1"/>
  <c r="AF2272" i="1"/>
  <c r="AE2272" i="1"/>
  <c r="AD2272" i="1"/>
  <c r="AF2271" i="1"/>
  <c r="AE2271" i="1"/>
  <c r="AD2271" i="1"/>
  <c r="AF2270" i="1"/>
  <c r="AE2270" i="1"/>
  <c r="AD2270" i="1"/>
  <c r="AF2269" i="1"/>
  <c r="AE2269" i="1"/>
  <c r="AD2269" i="1"/>
  <c r="AF2268" i="1"/>
  <c r="AE2268" i="1"/>
  <c r="AD2268" i="1"/>
  <c r="AF2267" i="1"/>
  <c r="AE2267" i="1"/>
  <c r="AD2267" i="1"/>
  <c r="AF2266" i="1"/>
  <c r="AE2266" i="1"/>
  <c r="AD2266" i="1"/>
  <c r="AF2265" i="1"/>
  <c r="AE2265" i="1"/>
  <c r="AD2265" i="1"/>
  <c r="AF2264" i="1"/>
  <c r="AF2263" i="1"/>
  <c r="AF2262" i="1"/>
  <c r="AF2261" i="1"/>
  <c r="AF2260" i="1"/>
  <c r="AF2259" i="1"/>
  <c r="AF2258" i="1"/>
  <c r="AF2257" i="1"/>
  <c r="AF2256" i="1"/>
  <c r="AF2255" i="1"/>
  <c r="AF2254" i="1"/>
  <c r="AF2253" i="1"/>
  <c r="AE2253" i="1"/>
  <c r="AD2253" i="1"/>
  <c r="AF2252" i="1"/>
  <c r="AE2252" i="1"/>
  <c r="AD2252" i="1"/>
  <c r="AF2251" i="1"/>
  <c r="AE2251" i="1"/>
  <c r="AD2251" i="1"/>
  <c r="AF2250" i="1"/>
  <c r="AE2250" i="1"/>
  <c r="AD2250" i="1"/>
  <c r="AF2249" i="1"/>
  <c r="AE2249" i="1"/>
  <c r="AD2249" i="1"/>
  <c r="AF2248" i="1"/>
  <c r="AE2248" i="1"/>
  <c r="AD2248" i="1"/>
  <c r="AF2247" i="1"/>
  <c r="AE2247" i="1"/>
  <c r="AD2247" i="1"/>
  <c r="AF2246" i="1"/>
  <c r="AE2246" i="1"/>
  <c r="AD2246" i="1"/>
  <c r="AF2245" i="1"/>
  <c r="AE2245" i="1"/>
  <c r="AD2245" i="1"/>
  <c r="AF2244" i="1"/>
  <c r="AE2244" i="1"/>
  <c r="AD2244" i="1"/>
  <c r="AF2243" i="1"/>
  <c r="AE2243" i="1"/>
  <c r="AD2243" i="1"/>
  <c r="AF2242" i="1"/>
  <c r="AE2242" i="1"/>
  <c r="AD2242" i="1"/>
  <c r="AF2241" i="1"/>
  <c r="AE2241" i="1"/>
  <c r="AD2241" i="1"/>
  <c r="AF2240" i="1"/>
  <c r="AE2240" i="1"/>
  <c r="AD2240" i="1"/>
  <c r="AF2239" i="1"/>
  <c r="AE2239" i="1"/>
  <c r="AD2239" i="1"/>
  <c r="AF2238" i="1"/>
  <c r="AE2238" i="1"/>
  <c r="AD2238" i="1"/>
  <c r="AF2237" i="1"/>
  <c r="AE2237" i="1"/>
  <c r="AD2237" i="1"/>
  <c r="AF2236" i="1"/>
  <c r="AE2236" i="1"/>
  <c r="AD2236" i="1"/>
  <c r="AF2235" i="1"/>
  <c r="AE2235" i="1"/>
  <c r="AD2235" i="1"/>
  <c r="AF2234" i="1"/>
  <c r="AE2234" i="1"/>
  <c r="AD2234" i="1"/>
  <c r="AF2233" i="1"/>
  <c r="AE2233" i="1"/>
  <c r="AD2233" i="1"/>
  <c r="AF2232" i="1"/>
  <c r="AE2232" i="1"/>
  <c r="AD2232" i="1"/>
  <c r="AF2231" i="1"/>
  <c r="AE2231" i="1"/>
  <c r="AD2231" i="1"/>
  <c r="AF2230" i="1"/>
  <c r="AF2229" i="1"/>
  <c r="AF2228" i="1"/>
  <c r="AF2227" i="1"/>
  <c r="AF2226" i="1"/>
  <c r="AF2225" i="1"/>
  <c r="AF2224" i="1"/>
  <c r="AF2223" i="1"/>
  <c r="AF2222" i="1"/>
  <c r="AF2221" i="1"/>
  <c r="AF2220" i="1"/>
  <c r="AF2219" i="1"/>
  <c r="AE2219" i="1"/>
  <c r="AD2219" i="1"/>
  <c r="AF2218" i="1"/>
  <c r="AE2218" i="1"/>
  <c r="AD2218" i="1"/>
  <c r="AF2217" i="1"/>
  <c r="AE2217" i="1"/>
  <c r="AD2217" i="1"/>
  <c r="AF2216" i="1"/>
  <c r="AE2216" i="1"/>
  <c r="AD2216" i="1"/>
  <c r="AF2215" i="1"/>
  <c r="AE2215" i="1"/>
  <c r="AD2215" i="1"/>
  <c r="AF2214" i="1"/>
  <c r="AE2214" i="1"/>
  <c r="AD2214" i="1"/>
  <c r="AF2213" i="1"/>
  <c r="AE2213" i="1"/>
  <c r="AD2213" i="1"/>
  <c r="AF2212" i="1"/>
  <c r="AE2212" i="1"/>
  <c r="AD2212" i="1"/>
  <c r="AF2211" i="1"/>
  <c r="AE2211" i="1"/>
  <c r="AD2211" i="1"/>
  <c r="AF2210" i="1"/>
  <c r="AE2210" i="1"/>
  <c r="AD2210" i="1"/>
  <c r="AF2209" i="1"/>
  <c r="AE2209" i="1"/>
  <c r="AD2209" i="1"/>
  <c r="AF2208" i="1"/>
  <c r="AE2208" i="1"/>
  <c r="AD2208" i="1"/>
  <c r="AF2207" i="1"/>
  <c r="AE2207" i="1"/>
  <c r="AD2207" i="1"/>
  <c r="AF2206" i="1"/>
  <c r="AE2206" i="1"/>
  <c r="AD2206" i="1"/>
  <c r="AF2205" i="1"/>
  <c r="AE2205" i="1"/>
  <c r="AD2205" i="1"/>
  <c r="AF2204" i="1"/>
  <c r="AE2204" i="1"/>
  <c r="AD2204" i="1"/>
  <c r="AF2203" i="1"/>
  <c r="AE2203" i="1"/>
  <c r="AD2203" i="1"/>
  <c r="AF2202" i="1"/>
  <c r="AE2202" i="1"/>
  <c r="AD2202" i="1"/>
  <c r="AF2201" i="1"/>
  <c r="AE2201" i="1"/>
  <c r="AD2201" i="1"/>
  <c r="AF2200" i="1"/>
  <c r="AE2200" i="1"/>
  <c r="AD2200" i="1"/>
  <c r="AF2199" i="1"/>
  <c r="AE2199" i="1"/>
  <c r="AD2199" i="1"/>
  <c r="AF2198" i="1"/>
  <c r="AE2198" i="1"/>
  <c r="AD2198" i="1"/>
  <c r="AF2197" i="1"/>
  <c r="AE2197" i="1"/>
  <c r="AD2197" i="1"/>
  <c r="AF2196" i="1"/>
  <c r="AF2195" i="1"/>
  <c r="AF2194" i="1"/>
  <c r="AF2193" i="1"/>
  <c r="AF2192" i="1"/>
  <c r="AF2191" i="1"/>
  <c r="AF2190" i="1"/>
  <c r="AF2189" i="1"/>
  <c r="AF2188" i="1"/>
  <c r="AF2187" i="1"/>
  <c r="AF2186" i="1"/>
  <c r="AF2185" i="1"/>
  <c r="AE2185" i="1"/>
  <c r="AD2185" i="1"/>
  <c r="AF2184" i="1"/>
  <c r="AE2184" i="1"/>
  <c r="AD2184" i="1"/>
  <c r="AF2183" i="1"/>
  <c r="AE2183" i="1"/>
  <c r="AD2183" i="1"/>
  <c r="AF2182" i="1"/>
  <c r="AE2182" i="1"/>
  <c r="AD2182" i="1"/>
  <c r="AF2181" i="1"/>
  <c r="AE2181" i="1"/>
  <c r="AD2181" i="1"/>
  <c r="AF2180" i="1"/>
  <c r="AE2180" i="1"/>
  <c r="AD2180" i="1"/>
  <c r="AF2179" i="1"/>
  <c r="AE2179" i="1"/>
  <c r="AD2179" i="1"/>
  <c r="AF2178" i="1"/>
  <c r="AE2178" i="1"/>
  <c r="AD2178" i="1"/>
  <c r="AF2177" i="1"/>
  <c r="AE2177" i="1"/>
  <c r="AD2177" i="1"/>
  <c r="AF2176" i="1"/>
  <c r="AE2176" i="1"/>
  <c r="AD2176" i="1"/>
  <c r="AF2175" i="1"/>
  <c r="AE2175" i="1"/>
  <c r="AD2175" i="1"/>
  <c r="AF2174" i="1"/>
  <c r="AE2174" i="1"/>
  <c r="AD2174" i="1"/>
  <c r="AF2173" i="1"/>
  <c r="AE2173" i="1"/>
  <c r="AD2173" i="1"/>
  <c r="AF2172" i="1"/>
  <c r="AE2172" i="1"/>
  <c r="AD2172" i="1"/>
  <c r="AF2171" i="1"/>
  <c r="AE2171" i="1"/>
  <c r="AD2171" i="1"/>
  <c r="AF2170" i="1"/>
  <c r="AE2170" i="1"/>
  <c r="AD2170" i="1"/>
  <c r="AF2169" i="1"/>
  <c r="AE2169" i="1"/>
  <c r="AD2169" i="1"/>
  <c r="AF2168" i="1"/>
  <c r="AE2168" i="1"/>
  <c r="AD2168" i="1"/>
  <c r="AF2167" i="1"/>
  <c r="AE2167" i="1"/>
  <c r="AD2167" i="1"/>
  <c r="AF2166" i="1"/>
  <c r="AE2166" i="1"/>
  <c r="AD2166" i="1"/>
  <c r="AF2165" i="1"/>
  <c r="AE2165" i="1"/>
  <c r="AD2165" i="1"/>
  <c r="AF2164" i="1"/>
  <c r="AE2164" i="1"/>
  <c r="AD2164" i="1"/>
  <c r="AF2163" i="1"/>
  <c r="AE2163" i="1"/>
  <c r="AD2163" i="1"/>
  <c r="AF2162" i="1"/>
  <c r="AF2161" i="1"/>
  <c r="AF2160" i="1"/>
  <c r="AF2159" i="1"/>
  <c r="AF2158" i="1"/>
  <c r="AF2157" i="1"/>
  <c r="AF2156" i="1"/>
  <c r="AF2155" i="1"/>
  <c r="AF2154" i="1"/>
  <c r="AF2153" i="1"/>
  <c r="AF2152" i="1"/>
  <c r="AF2151" i="1"/>
  <c r="AE2151" i="1"/>
  <c r="AD2151" i="1"/>
  <c r="AF2150" i="1"/>
  <c r="AE2150" i="1"/>
  <c r="AD2150" i="1"/>
  <c r="AF2149" i="1"/>
  <c r="AE2149" i="1"/>
  <c r="AD2149" i="1"/>
  <c r="AF2148" i="1"/>
  <c r="AE2148" i="1"/>
  <c r="AD2148" i="1"/>
  <c r="AF2147" i="1"/>
  <c r="AE2147" i="1"/>
  <c r="AD2147" i="1"/>
  <c r="AF2146" i="1"/>
  <c r="AE2146" i="1"/>
  <c r="AD2146" i="1"/>
  <c r="AF2145" i="1"/>
  <c r="AE2145" i="1"/>
  <c r="AD2145" i="1"/>
  <c r="AF2144" i="1"/>
  <c r="AE2144" i="1"/>
  <c r="AD2144" i="1"/>
  <c r="AF2143" i="1"/>
  <c r="AE2143" i="1"/>
  <c r="AD2143" i="1"/>
  <c r="AF2142" i="1"/>
  <c r="AE2142" i="1"/>
  <c r="AD2142" i="1"/>
  <c r="AF2141" i="1"/>
  <c r="AE2141" i="1"/>
  <c r="AD2141" i="1"/>
  <c r="AF2140" i="1"/>
  <c r="AE2140" i="1"/>
  <c r="AD2140" i="1"/>
  <c r="AF2139" i="1"/>
  <c r="AE2139" i="1"/>
  <c r="AD2139" i="1"/>
  <c r="AF2138" i="1"/>
  <c r="AE2138" i="1"/>
  <c r="AD2138" i="1"/>
  <c r="AF2137" i="1"/>
  <c r="AE2137" i="1"/>
  <c r="AD2137" i="1"/>
  <c r="AF2136" i="1"/>
  <c r="AE2136" i="1"/>
  <c r="AD2136" i="1"/>
  <c r="AF2135" i="1"/>
  <c r="AE2135" i="1"/>
  <c r="AD2135" i="1"/>
  <c r="AF2134" i="1"/>
  <c r="AE2134" i="1"/>
  <c r="AD2134" i="1"/>
  <c r="AF2133" i="1"/>
  <c r="AE2133" i="1"/>
  <c r="AD2133" i="1"/>
  <c r="AF2132" i="1"/>
  <c r="AE2132" i="1"/>
  <c r="AD2132" i="1"/>
  <c r="AF2131" i="1"/>
  <c r="AE2131" i="1"/>
  <c r="AD2131" i="1"/>
  <c r="AF2130" i="1"/>
  <c r="AE2130" i="1"/>
  <c r="AD2130" i="1"/>
  <c r="AF2129" i="1"/>
  <c r="AE2129" i="1"/>
  <c r="AD2129" i="1"/>
  <c r="AF2128" i="1"/>
  <c r="AF2127" i="1"/>
  <c r="AF2126" i="1"/>
  <c r="AF2125" i="1"/>
  <c r="AF2124" i="1"/>
  <c r="AF2123" i="1"/>
  <c r="AF2122" i="1"/>
  <c r="AF2121" i="1"/>
  <c r="AF2120" i="1"/>
  <c r="AF2119" i="1"/>
  <c r="AF2118" i="1"/>
  <c r="AF2117" i="1"/>
  <c r="AE2117" i="1"/>
  <c r="AD2117" i="1"/>
  <c r="AF2116" i="1"/>
  <c r="AE2116" i="1"/>
  <c r="AD2116" i="1"/>
  <c r="AF2115" i="1"/>
  <c r="AE2115" i="1"/>
  <c r="AD2115" i="1"/>
  <c r="AF2114" i="1"/>
  <c r="AE2114" i="1"/>
  <c r="AD2114" i="1"/>
  <c r="AF2113" i="1"/>
  <c r="AE2113" i="1"/>
  <c r="AD2113" i="1"/>
  <c r="AF2112" i="1"/>
  <c r="AE2112" i="1"/>
  <c r="AD2112" i="1"/>
  <c r="AF2111" i="1"/>
  <c r="AE2111" i="1"/>
  <c r="AD2111" i="1"/>
  <c r="AF2110" i="1"/>
  <c r="AE2110" i="1"/>
  <c r="AD2110" i="1"/>
  <c r="AF2109" i="1"/>
  <c r="AE2109" i="1"/>
  <c r="AD2109" i="1"/>
  <c r="AF2108" i="1"/>
  <c r="AE2108" i="1"/>
  <c r="AD2108" i="1"/>
  <c r="AF2107" i="1"/>
  <c r="AE2107" i="1"/>
  <c r="AD2107" i="1"/>
  <c r="AF2106" i="1"/>
  <c r="AE2106" i="1"/>
  <c r="AD2106" i="1"/>
  <c r="AF2105" i="1"/>
  <c r="AE2105" i="1"/>
  <c r="AD2105" i="1"/>
  <c r="AF2104" i="1"/>
  <c r="AE2104" i="1"/>
  <c r="AD2104" i="1"/>
  <c r="AF2103" i="1"/>
  <c r="AE2103" i="1"/>
  <c r="AD2103" i="1"/>
  <c r="AF2102" i="1"/>
  <c r="AE2102" i="1"/>
  <c r="AD2102" i="1"/>
  <c r="AF2101" i="1"/>
  <c r="AE2101" i="1"/>
  <c r="AD2101" i="1"/>
  <c r="AF2100" i="1"/>
  <c r="AE2100" i="1"/>
  <c r="AD2100" i="1"/>
  <c r="AF2099" i="1"/>
  <c r="AE2099" i="1"/>
  <c r="AD2099" i="1"/>
  <c r="AF2098" i="1"/>
  <c r="AE2098" i="1"/>
  <c r="AD2098" i="1"/>
  <c r="AF2097" i="1"/>
  <c r="AE2097" i="1"/>
  <c r="AD2097" i="1"/>
  <c r="AF2096" i="1"/>
  <c r="AE2096" i="1"/>
  <c r="AD2096" i="1"/>
  <c r="AF2095" i="1"/>
  <c r="AE2095" i="1"/>
  <c r="AD2095" i="1"/>
  <c r="AF2094" i="1"/>
  <c r="AF2093" i="1"/>
  <c r="AF2092" i="1"/>
  <c r="AF2091" i="1"/>
  <c r="AF2090" i="1"/>
  <c r="AF2089" i="1"/>
  <c r="AF2088" i="1"/>
  <c r="AF2087" i="1"/>
  <c r="AF2086" i="1"/>
  <c r="AF2085" i="1"/>
  <c r="AF2084" i="1"/>
  <c r="AF2083" i="1"/>
  <c r="AE2083" i="1"/>
  <c r="AD2083" i="1"/>
  <c r="AF2082" i="1"/>
  <c r="AE2082" i="1"/>
  <c r="AD2082" i="1"/>
  <c r="AF2081" i="1"/>
  <c r="AE2081" i="1"/>
  <c r="AD2081" i="1"/>
  <c r="AF2080" i="1"/>
  <c r="AE2080" i="1"/>
  <c r="AD2080" i="1"/>
  <c r="AF2079" i="1"/>
  <c r="AE2079" i="1"/>
  <c r="AD2079" i="1"/>
  <c r="AF2078" i="1"/>
  <c r="AE2078" i="1"/>
  <c r="AD2078" i="1"/>
  <c r="AF2077" i="1"/>
  <c r="AE2077" i="1"/>
  <c r="AD2077" i="1"/>
  <c r="AF2076" i="1"/>
  <c r="AE2076" i="1"/>
  <c r="AD2076" i="1"/>
  <c r="AF2075" i="1"/>
  <c r="AE2075" i="1"/>
  <c r="AD2075" i="1"/>
  <c r="AF2074" i="1"/>
  <c r="AE2074" i="1"/>
  <c r="AD2074" i="1"/>
  <c r="AF2073" i="1"/>
  <c r="AE2073" i="1"/>
  <c r="AD2073" i="1"/>
  <c r="AF2072" i="1"/>
  <c r="AE2072" i="1"/>
  <c r="AD2072" i="1"/>
  <c r="AF2071" i="1"/>
  <c r="AE2071" i="1"/>
  <c r="AD2071" i="1"/>
  <c r="AF2070" i="1"/>
  <c r="AE2070" i="1"/>
  <c r="AD2070" i="1"/>
  <c r="AF2069" i="1"/>
  <c r="AE2069" i="1"/>
  <c r="AD2069" i="1"/>
  <c r="AF2068" i="1"/>
  <c r="AE2068" i="1"/>
  <c r="AD2068" i="1"/>
  <c r="AF2067" i="1"/>
  <c r="AE2067" i="1"/>
  <c r="AD2067" i="1"/>
  <c r="AF2066" i="1"/>
  <c r="AE2066" i="1"/>
  <c r="AD2066" i="1"/>
  <c r="AF2065" i="1"/>
  <c r="AE2065" i="1"/>
  <c r="AD2065" i="1"/>
  <c r="AF2064" i="1"/>
  <c r="AE2064" i="1"/>
  <c r="AD2064" i="1"/>
  <c r="AF2063" i="1"/>
  <c r="AE2063" i="1"/>
  <c r="AD2063" i="1"/>
  <c r="AF2062" i="1"/>
  <c r="AE2062" i="1"/>
  <c r="AD2062" i="1"/>
  <c r="AF2061" i="1"/>
  <c r="AE2061" i="1"/>
  <c r="AD2061" i="1"/>
  <c r="AF2060" i="1"/>
  <c r="AF2059" i="1"/>
  <c r="AF2058" i="1"/>
  <c r="AF2057" i="1"/>
  <c r="AF2056" i="1"/>
  <c r="AF2055" i="1"/>
  <c r="AF2054" i="1"/>
  <c r="AF2053" i="1"/>
  <c r="AF2052" i="1"/>
  <c r="AF2051" i="1"/>
  <c r="AF2050" i="1"/>
  <c r="AF2049" i="1"/>
  <c r="AE2049" i="1"/>
  <c r="AD2049" i="1"/>
  <c r="AF2048" i="1"/>
  <c r="AE2048" i="1"/>
  <c r="AD2048" i="1"/>
  <c r="AF2047" i="1"/>
  <c r="AE2047" i="1"/>
  <c r="AD2047" i="1"/>
  <c r="AF2046" i="1"/>
  <c r="AE2046" i="1"/>
  <c r="AD2046" i="1"/>
  <c r="AF2045" i="1"/>
  <c r="AE2045" i="1"/>
  <c r="AD2045" i="1"/>
  <c r="AF2044" i="1"/>
  <c r="AE2044" i="1"/>
  <c r="AD2044" i="1"/>
  <c r="AF2043" i="1"/>
  <c r="AE2043" i="1"/>
  <c r="AD2043" i="1"/>
  <c r="AF2042" i="1"/>
  <c r="AE2042" i="1"/>
  <c r="AD2042" i="1"/>
  <c r="AF2041" i="1"/>
  <c r="AE2041" i="1"/>
  <c r="AD2041" i="1"/>
  <c r="AF2040" i="1"/>
  <c r="AE2040" i="1"/>
  <c r="AD2040" i="1"/>
  <c r="AF2039" i="1"/>
  <c r="AE2039" i="1"/>
  <c r="AD2039" i="1"/>
  <c r="AF2038" i="1"/>
  <c r="AE2038" i="1"/>
  <c r="AD2038" i="1"/>
  <c r="AF2037" i="1"/>
  <c r="AE2037" i="1"/>
  <c r="AD2037" i="1"/>
  <c r="AF2036" i="1"/>
  <c r="AE2036" i="1"/>
  <c r="AD2036" i="1"/>
  <c r="AF2035" i="1"/>
  <c r="AE2035" i="1"/>
  <c r="AD2035" i="1"/>
  <c r="AF2034" i="1"/>
  <c r="AE2034" i="1"/>
  <c r="AD2034" i="1"/>
  <c r="AF2033" i="1"/>
  <c r="AE2033" i="1"/>
  <c r="AD2033" i="1"/>
  <c r="AF2032" i="1"/>
  <c r="AE2032" i="1"/>
  <c r="AD2032" i="1"/>
  <c r="AF2031" i="1"/>
  <c r="AE2031" i="1"/>
  <c r="AD2031" i="1"/>
  <c r="AF2030" i="1"/>
  <c r="AE2030" i="1"/>
  <c r="AD2030" i="1"/>
  <c r="AF2029" i="1"/>
  <c r="AE2029" i="1"/>
  <c r="AD2029" i="1"/>
  <c r="AF2028" i="1"/>
  <c r="AE2028" i="1"/>
  <c r="AD2028" i="1"/>
  <c r="AF2027" i="1"/>
  <c r="AE2027" i="1"/>
  <c r="AD2027" i="1"/>
  <c r="AF2026" i="1"/>
  <c r="AE2026" i="1"/>
  <c r="AD2026" i="1"/>
  <c r="AF2025" i="1"/>
  <c r="AE2025" i="1"/>
  <c r="AD2025" i="1"/>
  <c r="AF2024" i="1"/>
  <c r="AE2024" i="1"/>
  <c r="AD2024" i="1"/>
  <c r="AF2023" i="1"/>
  <c r="AE2023" i="1"/>
  <c r="AD2023" i="1"/>
  <c r="AF2022" i="1"/>
  <c r="AE2022" i="1"/>
  <c r="AD2022" i="1"/>
  <c r="AF2021" i="1"/>
  <c r="AE2021" i="1"/>
  <c r="AD2021" i="1"/>
  <c r="AF2020" i="1"/>
  <c r="AE2020" i="1"/>
  <c r="AD2020" i="1"/>
  <c r="AF2019" i="1"/>
  <c r="AE2019" i="1"/>
  <c r="AD2019" i="1"/>
  <c r="AF2018" i="1"/>
  <c r="AE2018" i="1"/>
  <c r="AD2018" i="1"/>
  <c r="AF2017" i="1"/>
  <c r="AE2017" i="1"/>
  <c r="AD2017" i="1"/>
  <c r="AF2016" i="1"/>
  <c r="AE2016" i="1"/>
  <c r="AD2016" i="1"/>
  <c r="AF2015" i="1"/>
  <c r="AE2015" i="1"/>
  <c r="AD2015" i="1"/>
  <c r="AF2014" i="1"/>
  <c r="AE2014" i="1"/>
  <c r="AD2014" i="1"/>
  <c r="AF2013" i="1"/>
  <c r="AE2013" i="1"/>
  <c r="AD2013" i="1"/>
  <c r="AF2012" i="1"/>
  <c r="AE2012" i="1"/>
  <c r="AD2012" i="1"/>
  <c r="AF2011" i="1"/>
  <c r="AE2011" i="1"/>
  <c r="AD2011" i="1"/>
  <c r="AF2010" i="1"/>
  <c r="AE2010" i="1"/>
  <c r="AD2010" i="1"/>
  <c r="AF2009" i="1"/>
  <c r="AE2009" i="1"/>
  <c r="AD2009" i="1"/>
  <c r="AF2008" i="1"/>
  <c r="AE2008" i="1"/>
  <c r="AD2008" i="1"/>
  <c r="AF2007" i="1"/>
  <c r="AE2007" i="1"/>
  <c r="AD2007" i="1"/>
  <c r="AF2006" i="1"/>
  <c r="AE2006" i="1"/>
  <c r="AD2006" i="1"/>
  <c r="AF2005" i="1"/>
  <c r="AE2005" i="1"/>
  <c r="AD2005" i="1"/>
  <c r="AF2004" i="1"/>
  <c r="AE2004" i="1"/>
  <c r="AD2004" i="1"/>
  <c r="AF2003" i="1"/>
  <c r="AF2002" i="1"/>
  <c r="AF2001" i="1"/>
  <c r="AF2000" i="1"/>
  <c r="AF1999" i="1"/>
  <c r="AF1998" i="1"/>
  <c r="AF1997" i="1"/>
  <c r="AF1996" i="1"/>
  <c r="AF1995" i="1"/>
  <c r="AF1994" i="1"/>
  <c r="AF1993" i="1"/>
  <c r="AF1992" i="1"/>
  <c r="AE1992" i="1"/>
  <c r="AD1992" i="1"/>
  <c r="AF1991" i="1"/>
  <c r="AE1991" i="1"/>
  <c r="AD1991" i="1"/>
  <c r="AF1990" i="1"/>
  <c r="AE1990" i="1"/>
  <c r="AD1990" i="1"/>
  <c r="AF1989" i="1"/>
  <c r="AE1989" i="1"/>
  <c r="AD1989" i="1"/>
  <c r="AF1988" i="1"/>
  <c r="AE1988" i="1"/>
  <c r="AD1988" i="1"/>
  <c r="AF1987" i="1"/>
  <c r="AE1987" i="1"/>
  <c r="AD1987" i="1"/>
  <c r="AF1986" i="1"/>
  <c r="AE1986" i="1"/>
  <c r="AD1986" i="1"/>
  <c r="AF1985" i="1"/>
  <c r="AE1985" i="1"/>
  <c r="AD1985" i="1"/>
  <c r="AF1984" i="1"/>
  <c r="AE1984" i="1"/>
  <c r="AD1984" i="1"/>
  <c r="AF1983" i="1"/>
  <c r="AE1983" i="1"/>
  <c r="AD1983" i="1"/>
  <c r="AF1982" i="1"/>
  <c r="AE1982" i="1"/>
  <c r="AD1982" i="1"/>
  <c r="AF1981" i="1"/>
  <c r="AE1981" i="1"/>
  <c r="AD1981" i="1"/>
  <c r="AF1980" i="1"/>
  <c r="AE1980" i="1"/>
  <c r="AD1980" i="1"/>
  <c r="AF1979" i="1"/>
  <c r="AE1979" i="1"/>
  <c r="AD1979" i="1"/>
  <c r="AF1978" i="1"/>
  <c r="AE1978" i="1"/>
  <c r="AD1978" i="1"/>
  <c r="AF1977" i="1"/>
  <c r="AE1977" i="1"/>
  <c r="AD1977" i="1"/>
  <c r="AF1976" i="1"/>
  <c r="AE1976" i="1"/>
  <c r="AD1976" i="1"/>
  <c r="AF1975" i="1"/>
  <c r="AE1975" i="1"/>
  <c r="AD1975" i="1"/>
  <c r="AF1974" i="1"/>
  <c r="AE1974" i="1"/>
  <c r="AD1974" i="1"/>
  <c r="AF1973" i="1"/>
  <c r="AE1973" i="1"/>
  <c r="AD1973" i="1"/>
  <c r="AF1972" i="1"/>
  <c r="AE1972" i="1"/>
  <c r="AD1972" i="1"/>
  <c r="AF1971" i="1"/>
  <c r="AE1971" i="1"/>
  <c r="AD1971" i="1"/>
  <c r="AF1970" i="1"/>
  <c r="AE1970" i="1"/>
  <c r="AD1970" i="1"/>
  <c r="AF1969" i="1"/>
  <c r="AF1968" i="1"/>
  <c r="AF1967" i="1"/>
  <c r="AF1966" i="1"/>
  <c r="AF1965" i="1"/>
  <c r="AF1964" i="1"/>
  <c r="AF1963" i="1"/>
  <c r="AF1962" i="1"/>
  <c r="AF1961" i="1"/>
  <c r="AF1960" i="1"/>
  <c r="AF1959" i="1"/>
  <c r="AF1958" i="1"/>
  <c r="AE1958" i="1"/>
  <c r="AD1958" i="1"/>
  <c r="AF1957" i="1"/>
  <c r="AE1957" i="1"/>
  <c r="AD1957" i="1"/>
  <c r="AF1956" i="1"/>
  <c r="AE1956" i="1"/>
  <c r="AD1956" i="1"/>
  <c r="AF1955" i="1"/>
  <c r="AE1955" i="1"/>
  <c r="AD1955" i="1"/>
  <c r="AF1954" i="1"/>
  <c r="AE1954" i="1"/>
  <c r="AD1954" i="1"/>
  <c r="AF1953" i="1"/>
  <c r="AE1953" i="1"/>
  <c r="AD1953" i="1"/>
  <c r="AF1952" i="1"/>
  <c r="AE1952" i="1"/>
  <c r="AD1952" i="1"/>
  <c r="AF1951" i="1"/>
  <c r="AE1951" i="1"/>
  <c r="AD1951" i="1"/>
  <c r="AF1950" i="1"/>
  <c r="AE1950" i="1"/>
  <c r="AD1950" i="1"/>
  <c r="AF1949" i="1"/>
  <c r="AE1949" i="1"/>
  <c r="AD1949" i="1"/>
  <c r="AF1948" i="1"/>
  <c r="AE1948" i="1"/>
  <c r="AD1948" i="1"/>
  <c r="AF1947" i="1"/>
  <c r="AE1947" i="1"/>
  <c r="AD1947" i="1"/>
  <c r="AF1946" i="1"/>
  <c r="AE1946" i="1"/>
  <c r="AD1946" i="1"/>
  <c r="AF1945" i="1"/>
  <c r="AE1945" i="1"/>
  <c r="AD1945" i="1"/>
  <c r="AF1944" i="1"/>
  <c r="AE1944" i="1"/>
  <c r="AD1944" i="1"/>
  <c r="AF1943" i="1"/>
  <c r="AE1943" i="1"/>
  <c r="AD1943" i="1"/>
  <c r="AF1942" i="1"/>
  <c r="AE1942" i="1"/>
  <c r="AD1942" i="1"/>
  <c r="AF1941" i="1"/>
  <c r="AE1941" i="1"/>
  <c r="AD1941" i="1"/>
  <c r="AF1940" i="1"/>
  <c r="AE1940" i="1"/>
  <c r="AD1940" i="1"/>
  <c r="AF1939" i="1"/>
  <c r="AE1939" i="1"/>
  <c r="AD1939" i="1"/>
  <c r="AF1938" i="1"/>
  <c r="AE1938" i="1"/>
  <c r="AD1938" i="1"/>
  <c r="AF1937" i="1"/>
  <c r="AE1937" i="1"/>
  <c r="AD1937" i="1"/>
  <c r="AF1936" i="1"/>
  <c r="AE1936" i="1"/>
  <c r="AD1936" i="1"/>
  <c r="AF1935" i="1"/>
  <c r="AF1934" i="1"/>
  <c r="AF1933" i="1"/>
  <c r="AF1932" i="1"/>
  <c r="AF1931" i="1"/>
  <c r="AF1930" i="1"/>
  <c r="AF1929" i="1"/>
  <c r="AF1928" i="1"/>
  <c r="AF1927" i="1"/>
  <c r="AF1926" i="1"/>
  <c r="AF1925" i="1"/>
  <c r="AF1924" i="1"/>
  <c r="AE1924" i="1"/>
  <c r="AD1924" i="1"/>
  <c r="AF1923" i="1"/>
  <c r="AE1923" i="1"/>
  <c r="AD1923" i="1"/>
  <c r="AF1922" i="1"/>
  <c r="AE1922" i="1"/>
  <c r="AD1922" i="1"/>
  <c r="AF1921" i="1"/>
  <c r="AE1921" i="1"/>
  <c r="AD1921" i="1"/>
  <c r="AF1920" i="1"/>
  <c r="AE1920" i="1"/>
  <c r="AD1920" i="1"/>
  <c r="AF1919" i="1"/>
  <c r="AE1919" i="1"/>
  <c r="AD1919" i="1"/>
  <c r="AF1918" i="1"/>
  <c r="AE1918" i="1"/>
  <c r="AD1918" i="1"/>
  <c r="AF1917" i="1"/>
  <c r="AE1917" i="1"/>
  <c r="AD1917" i="1"/>
  <c r="AF1916" i="1"/>
  <c r="AE1916" i="1"/>
  <c r="AD1916" i="1"/>
  <c r="AF1915" i="1"/>
  <c r="AE1915" i="1"/>
  <c r="AD1915" i="1"/>
  <c r="AF1914" i="1"/>
  <c r="AE1914" i="1"/>
  <c r="AD1914" i="1"/>
  <c r="AF1913" i="1"/>
  <c r="AE1913" i="1"/>
  <c r="AD1913" i="1"/>
  <c r="AF1912" i="1"/>
  <c r="AE1912" i="1"/>
  <c r="AD1912" i="1"/>
  <c r="AF1911" i="1"/>
  <c r="AE1911" i="1"/>
  <c r="AD1911" i="1"/>
  <c r="AF1910" i="1"/>
  <c r="AE1910" i="1"/>
  <c r="AD1910" i="1"/>
  <c r="AF1909" i="1"/>
  <c r="AE1909" i="1"/>
  <c r="AD1909" i="1"/>
  <c r="AF1908" i="1"/>
  <c r="AE1908" i="1"/>
  <c r="AD1908" i="1"/>
  <c r="AF1907" i="1"/>
  <c r="AE1907" i="1"/>
  <c r="AD1907" i="1"/>
  <c r="AF1906" i="1"/>
  <c r="AE1906" i="1"/>
  <c r="AD1906" i="1"/>
  <c r="AF1905" i="1"/>
  <c r="AE1905" i="1"/>
  <c r="AD1905" i="1"/>
  <c r="AF1904" i="1"/>
  <c r="AE1904" i="1"/>
  <c r="AD1904" i="1"/>
  <c r="AF1903" i="1"/>
  <c r="AE1903" i="1"/>
  <c r="AD1903" i="1"/>
  <c r="AF1902" i="1"/>
  <c r="AE1902" i="1"/>
  <c r="AD1902" i="1"/>
  <c r="AF1901" i="1"/>
  <c r="AF1900" i="1"/>
  <c r="AF1899" i="1"/>
  <c r="AF1898" i="1"/>
  <c r="AF1897" i="1"/>
  <c r="AF1896" i="1"/>
  <c r="AF1895" i="1"/>
  <c r="AF1894" i="1"/>
  <c r="AF1893" i="1"/>
  <c r="AF1892" i="1"/>
  <c r="AF1891" i="1"/>
  <c r="AF1890" i="1"/>
  <c r="AE1890" i="1"/>
  <c r="AD1890" i="1"/>
  <c r="AF1889" i="1"/>
  <c r="AE1889" i="1"/>
  <c r="AD1889" i="1"/>
  <c r="AF1888" i="1"/>
  <c r="AE1888" i="1"/>
  <c r="AD1888" i="1"/>
  <c r="AF1887" i="1"/>
  <c r="AE1887" i="1"/>
  <c r="AD1887" i="1"/>
  <c r="AF1886" i="1"/>
  <c r="AE1886" i="1"/>
  <c r="AD1886" i="1"/>
  <c r="AF1885" i="1"/>
  <c r="AE1885" i="1"/>
  <c r="AD1885" i="1"/>
  <c r="AF1884" i="1"/>
  <c r="AE1884" i="1"/>
  <c r="AD1884" i="1"/>
  <c r="AF1883" i="1"/>
  <c r="AE1883" i="1"/>
  <c r="AD1883" i="1"/>
  <c r="AF1882" i="1"/>
  <c r="AE1882" i="1"/>
  <c r="AD1882" i="1"/>
  <c r="AF1881" i="1"/>
  <c r="AE1881" i="1"/>
  <c r="AD1881" i="1"/>
  <c r="AF1880" i="1"/>
  <c r="AE1880" i="1"/>
  <c r="AD1880" i="1"/>
  <c r="AF1879" i="1"/>
  <c r="AE1879" i="1"/>
  <c r="AD1879" i="1"/>
  <c r="AF1878" i="1"/>
  <c r="AE1878" i="1"/>
  <c r="AD1878" i="1"/>
  <c r="AF1877" i="1"/>
  <c r="AE1877" i="1"/>
  <c r="AD1877" i="1"/>
  <c r="AF1876" i="1"/>
  <c r="AE1876" i="1"/>
  <c r="AD1876" i="1"/>
  <c r="AF1875" i="1"/>
  <c r="AE1875" i="1"/>
  <c r="AD1875" i="1"/>
  <c r="AF1874" i="1"/>
  <c r="AE1874" i="1"/>
  <c r="AD1874" i="1"/>
  <c r="AF1873" i="1"/>
  <c r="AE1873" i="1"/>
  <c r="AD1873" i="1"/>
  <c r="AF1872" i="1"/>
  <c r="AE1872" i="1"/>
  <c r="AD1872" i="1"/>
  <c r="AF1871" i="1"/>
  <c r="AE1871" i="1"/>
  <c r="AD1871" i="1"/>
  <c r="AF1870" i="1"/>
  <c r="AE1870" i="1"/>
  <c r="AD1870" i="1"/>
  <c r="AF1869" i="1"/>
  <c r="AE1869" i="1"/>
  <c r="AD1869" i="1"/>
  <c r="AF1868" i="1"/>
  <c r="AE1868" i="1"/>
  <c r="AD1868" i="1"/>
  <c r="AF1867" i="1"/>
  <c r="AF1866" i="1"/>
  <c r="AF1865" i="1"/>
  <c r="AF1864" i="1"/>
  <c r="AF1863" i="1"/>
  <c r="AF1862" i="1"/>
  <c r="AF1861" i="1"/>
  <c r="AF1860" i="1"/>
  <c r="AF1859" i="1"/>
  <c r="AF1858" i="1"/>
  <c r="AF1857" i="1"/>
  <c r="AF1856" i="1"/>
  <c r="AE1856" i="1"/>
  <c r="AD1856" i="1"/>
  <c r="AF1855" i="1"/>
  <c r="AE1855" i="1"/>
  <c r="AD1855" i="1"/>
  <c r="AF1854" i="1"/>
  <c r="AE1854" i="1"/>
  <c r="AD1854" i="1"/>
  <c r="AF1853" i="1"/>
  <c r="AE1853" i="1"/>
  <c r="AD1853" i="1"/>
  <c r="AF1852" i="1"/>
  <c r="AE1852" i="1"/>
  <c r="AD1852" i="1"/>
  <c r="AF1851" i="1"/>
  <c r="AE1851" i="1"/>
  <c r="AD1851" i="1"/>
  <c r="AF1850" i="1"/>
  <c r="AE1850" i="1"/>
  <c r="AD1850" i="1"/>
  <c r="AF1849" i="1"/>
  <c r="AE1849" i="1"/>
  <c r="AD1849" i="1"/>
  <c r="AF1848" i="1"/>
  <c r="AE1848" i="1"/>
  <c r="AD1848" i="1"/>
  <c r="AF1847" i="1"/>
  <c r="AE1847" i="1"/>
  <c r="AD1847" i="1"/>
  <c r="AF1846" i="1"/>
  <c r="AE1846" i="1"/>
  <c r="AD1846" i="1"/>
  <c r="AF1845" i="1"/>
  <c r="AE1845" i="1"/>
  <c r="AD1845" i="1"/>
  <c r="AF1844" i="1"/>
  <c r="AE1844" i="1"/>
  <c r="AD1844" i="1"/>
  <c r="AF1843" i="1"/>
  <c r="AE1843" i="1"/>
  <c r="AD1843" i="1"/>
  <c r="AF1842" i="1"/>
  <c r="AE1842" i="1"/>
  <c r="AD1842" i="1"/>
  <c r="AF1841" i="1"/>
  <c r="AE1841" i="1"/>
  <c r="AD1841" i="1"/>
  <c r="AF1840" i="1"/>
  <c r="AE1840" i="1"/>
  <c r="AD1840" i="1"/>
  <c r="AF1839" i="1"/>
  <c r="AE1839" i="1"/>
  <c r="AD1839" i="1"/>
  <c r="AF1838" i="1"/>
  <c r="AE1838" i="1"/>
  <c r="AD1838" i="1"/>
  <c r="AF1837" i="1"/>
  <c r="AE1837" i="1"/>
  <c r="AD1837" i="1"/>
  <c r="AF1836" i="1"/>
  <c r="AE1836" i="1"/>
  <c r="AD1836" i="1"/>
  <c r="AF1835" i="1"/>
  <c r="AE1835" i="1"/>
  <c r="AD1835" i="1"/>
  <c r="AF1834" i="1"/>
  <c r="AE1834" i="1"/>
  <c r="AD1834" i="1"/>
  <c r="AF1833" i="1"/>
  <c r="AF1832" i="1"/>
  <c r="AF1831" i="1"/>
  <c r="AF1830" i="1"/>
  <c r="AF1829" i="1"/>
  <c r="AF1828" i="1"/>
  <c r="AF1827" i="1"/>
  <c r="AF1826" i="1"/>
  <c r="AF1825" i="1"/>
  <c r="AF1824" i="1"/>
  <c r="AF1823" i="1"/>
  <c r="AF1822" i="1"/>
  <c r="AE1822" i="1"/>
  <c r="AD1822" i="1"/>
  <c r="AF1821" i="1"/>
  <c r="AE1821" i="1"/>
  <c r="AD1821" i="1"/>
  <c r="AF1820" i="1"/>
  <c r="AE1820" i="1"/>
  <c r="AD1820" i="1"/>
  <c r="AF1819" i="1"/>
  <c r="AE1819" i="1"/>
  <c r="AD1819" i="1"/>
  <c r="AF1818" i="1"/>
  <c r="AE1818" i="1"/>
  <c r="AD1818" i="1"/>
  <c r="AF1817" i="1"/>
  <c r="AE1817" i="1"/>
  <c r="AD1817" i="1"/>
  <c r="AF1816" i="1"/>
  <c r="AE1816" i="1"/>
  <c r="AD1816" i="1"/>
  <c r="AF1815" i="1"/>
  <c r="AE1815" i="1"/>
  <c r="AD1815" i="1"/>
  <c r="AF1814" i="1"/>
  <c r="AE1814" i="1"/>
  <c r="AD1814" i="1"/>
  <c r="AF1813" i="1"/>
  <c r="AE1813" i="1"/>
  <c r="AD1813" i="1"/>
  <c r="AF1812" i="1"/>
  <c r="AE1812" i="1"/>
  <c r="AD1812" i="1"/>
  <c r="AF1811" i="1"/>
  <c r="AE1811" i="1"/>
  <c r="AD1811" i="1"/>
  <c r="AF1810" i="1"/>
  <c r="AE1810" i="1"/>
  <c r="AD1810" i="1"/>
  <c r="AF1809" i="1"/>
  <c r="AE1809" i="1"/>
  <c r="AD1809" i="1"/>
  <c r="AF1808" i="1"/>
  <c r="AE1808" i="1"/>
  <c r="AD1808" i="1"/>
  <c r="AF1807" i="1"/>
  <c r="AE1807" i="1"/>
  <c r="AD1807" i="1"/>
  <c r="AF1806" i="1"/>
  <c r="AE1806" i="1"/>
  <c r="AD1806" i="1"/>
  <c r="AF1805" i="1"/>
  <c r="AE1805" i="1"/>
  <c r="AD1805" i="1"/>
  <c r="AF1804" i="1"/>
  <c r="AE1804" i="1"/>
  <c r="AD1804" i="1"/>
  <c r="AF1803" i="1"/>
  <c r="AE1803" i="1"/>
  <c r="AD1803" i="1"/>
  <c r="AF1802" i="1"/>
  <c r="AE1802" i="1"/>
  <c r="AD1802" i="1"/>
  <c r="AF1801" i="1"/>
  <c r="AE1801" i="1"/>
  <c r="AD1801" i="1"/>
  <c r="AF1800" i="1"/>
  <c r="AE1800" i="1"/>
  <c r="AD1800" i="1"/>
  <c r="AF1799" i="1"/>
  <c r="AF1798" i="1"/>
  <c r="AF1797" i="1"/>
  <c r="AF1796" i="1"/>
  <c r="AF1795" i="1"/>
  <c r="AF1794" i="1"/>
  <c r="AF1793" i="1"/>
  <c r="AF1792" i="1"/>
  <c r="AF1791" i="1"/>
  <c r="AF1790" i="1"/>
  <c r="AF1789" i="1"/>
  <c r="AF1788" i="1"/>
  <c r="AE1788" i="1"/>
  <c r="AD1788" i="1"/>
  <c r="AF1787" i="1"/>
  <c r="AE1787" i="1"/>
  <c r="AD1787" i="1"/>
  <c r="AF1786" i="1"/>
  <c r="AE1786" i="1"/>
  <c r="AD1786" i="1"/>
  <c r="AF1785" i="1"/>
  <c r="AE1785" i="1"/>
  <c r="AD1785" i="1"/>
  <c r="AF1784" i="1"/>
  <c r="AE1784" i="1"/>
  <c r="AD1784" i="1"/>
  <c r="AF1783" i="1"/>
  <c r="AE1783" i="1"/>
  <c r="AD1783" i="1"/>
  <c r="AF1782" i="1"/>
  <c r="AE1782" i="1"/>
  <c r="AD1782" i="1"/>
  <c r="AF1781" i="1"/>
  <c r="AE1781" i="1"/>
  <c r="AD1781" i="1"/>
  <c r="AF1780" i="1"/>
  <c r="AE1780" i="1"/>
  <c r="AD1780" i="1"/>
  <c r="AF1779" i="1"/>
  <c r="AE1779" i="1"/>
  <c r="AD1779" i="1"/>
  <c r="AF1778" i="1"/>
  <c r="AE1778" i="1"/>
  <c r="AD1778" i="1"/>
  <c r="AF1777" i="1"/>
  <c r="AE1777" i="1"/>
  <c r="AD1777" i="1"/>
  <c r="AF1776" i="1"/>
  <c r="AE1776" i="1"/>
  <c r="AD1776" i="1"/>
  <c r="AF1775" i="1"/>
  <c r="AE1775" i="1"/>
  <c r="AD1775" i="1"/>
  <c r="AF1774" i="1"/>
  <c r="AE1774" i="1"/>
  <c r="AD1774" i="1"/>
  <c r="AF1773" i="1"/>
  <c r="AE1773" i="1"/>
  <c r="AD1773" i="1"/>
  <c r="AF1772" i="1"/>
  <c r="AE1772" i="1"/>
  <c r="AD1772" i="1"/>
  <c r="AF1771" i="1"/>
  <c r="AE1771" i="1"/>
  <c r="AD1771" i="1"/>
  <c r="AF1770" i="1"/>
  <c r="AE1770" i="1"/>
  <c r="AD1770" i="1"/>
  <c r="AF1769" i="1"/>
  <c r="AE1769" i="1"/>
  <c r="AD1769" i="1"/>
  <c r="AF1768" i="1"/>
  <c r="AE1768" i="1"/>
  <c r="AD1768" i="1"/>
  <c r="AF1767" i="1"/>
  <c r="AE1767" i="1"/>
  <c r="AD1767" i="1"/>
  <c r="AF1766" i="1"/>
  <c r="AE1766" i="1"/>
  <c r="AD1766" i="1"/>
  <c r="AF1765" i="1"/>
  <c r="AF1764" i="1"/>
  <c r="AF1763" i="1"/>
  <c r="AF1762" i="1"/>
  <c r="AF1761" i="1"/>
  <c r="AF1760" i="1"/>
  <c r="AF1759" i="1"/>
  <c r="AF1758" i="1"/>
  <c r="AF1757" i="1"/>
  <c r="AF1756" i="1"/>
  <c r="AF1755" i="1"/>
  <c r="AF1754" i="1"/>
  <c r="AE1754" i="1"/>
  <c r="AD1754" i="1"/>
  <c r="AF1753" i="1"/>
  <c r="AE1753" i="1"/>
  <c r="AD1753" i="1"/>
  <c r="AF1752" i="1"/>
  <c r="AE1752" i="1"/>
  <c r="AD1752" i="1"/>
  <c r="AF1751" i="1"/>
  <c r="AE1751" i="1"/>
  <c r="AD1751" i="1"/>
  <c r="AF1750" i="1"/>
  <c r="AE1750" i="1"/>
  <c r="AD1750" i="1"/>
  <c r="AF1749" i="1"/>
  <c r="AE1749" i="1"/>
  <c r="AD1749" i="1"/>
  <c r="AF1748" i="1"/>
  <c r="AE1748" i="1"/>
  <c r="AD1748" i="1"/>
  <c r="AF1747" i="1"/>
  <c r="AE1747" i="1"/>
  <c r="AD1747" i="1"/>
  <c r="AF1746" i="1"/>
  <c r="AE1746" i="1"/>
  <c r="AD1746" i="1"/>
  <c r="AF1745" i="1"/>
  <c r="AE1745" i="1"/>
  <c r="AD1745" i="1"/>
  <c r="AF1744" i="1"/>
  <c r="AE1744" i="1"/>
  <c r="AD1744" i="1"/>
  <c r="AF1743" i="1"/>
  <c r="AE1743" i="1"/>
  <c r="AD1743" i="1"/>
  <c r="AF1742" i="1"/>
  <c r="AE1742" i="1"/>
  <c r="AD1742" i="1"/>
  <c r="AF1741" i="1"/>
  <c r="AE1741" i="1"/>
  <c r="AD1741" i="1"/>
  <c r="AF1740" i="1"/>
  <c r="AE1740" i="1"/>
  <c r="AD1740" i="1"/>
  <c r="AF1739" i="1"/>
  <c r="AE1739" i="1"/>
  <c r="AD1739" i="1"/>
  <c r="AF1738" i="1"/>
  <c r="AE1738" i="1"/>
  <c r="AD1738" i="1"/>
  <c r="AF1737" i="1"/>
  <c r="AE1737" i="1"/>
  <c r="AD1737" i="1"/>
  <c r="AF1736" i="1"/>
  <c r="AE1736" i="1"/>
  <c r="AD1736" i="1"/>
  <c r="AF1735" i="1"/>
  <c r="AE1735" i="1"/>
  <c r="AD1735" i="1"/>
  <c r="AF1734" i="1"/>
  <c r="AE1734" i="1"/>
  <c r="AD1734" i="1"/>
  <c r="AF1733" i="1"/>
  <c r="AE1733" i="1"/>
  <c r="AD1733" i="1"/>
  <c r="AF1732" i="1"/>
  <c r="AE1732" i="1"/>
  <c r="AD1732" i="1"/>
  <c r="AF1731" i="1"/>
  <c r="AF1730" i="1"/>
  <c r="AF1729" i="1"/>
  <c r="AF1728" i="1"/>
  <c r="AF1727" i="1"/>
  <c r="AF1726" i="1"/>
  <c r="AF1725" i="1"/>
  <c r="AF1724" i="1"/>
  <c r="AF1723" i="1"/>
  <c r="AF1722" i="1"/>
  <c r="AF1721" i="1"/>
  <c r="AF1720" i="1"/>
  <c r="AE1720" i="1"/>
  <c r="AD1720" i="1"/>
  <c r="AF1719" i="1"/>
  <c r="AE1719" i="1"/>
  <c r="AD1719" i="1"/>
  <c r="AF1718" i="1"/>
  <c r="AE1718" i="1"/>
  <c r="AD1718" i="1"/>
  <c r="AF1717" i="1"/>
  <c r="AE1717" i="1"/>
  <c r="AD1717" i="1"/>
  <c r="AF1716" i="1"/>
  <c r="AE1716" i="1"/>
  <c r="AD1716" i="1"/>
  <c r="AF1715" i="1"/>
  <c r="AE1715" i="1"/>
  <c r="AD1715" i="1"/>
  <c r="AF1714" i="1"/>
  <c r="AE1714" i="1"/>
  <c r="AD1714" i="1"/>
  <c r="AF1713" i="1"/>
  <c r="AE1713" i="1"/>
  <c r="AD1713" i="1"/>
  <c r="AF1712" i="1"/>
  <c r="AE1712" i="1"/>
  <c r="AD1712" i="1"/>
  <c r="AF1711" i="1"/>
  <c r="AE1711" i="1"/>
  <c r="AD1711" i="1"/>
  <c r="AF1710" i="1"/>
  <c r="AE1710" i="1"/>
  <c r="AD1710" i="1"/>
  <c r="AF1709" i="1"/>
  <c r="AE1709" i="1"/>
  <c r="AD1709" i="1"/>
  <c r="AF1708" i="1"/>
  <c r="AE1708" i="1"/>
  <c r="AD1708" i="1"/>
  <c r="AF1707" i="1"/>
  <c r="AE1707" i="1"/>
  <c r="AD1707" i="1"/>
  <c r="AF1706" i="1"/>
  <c r="AE1706" i="1"/>
  <c r="AD1706" i="1"/>
  <c r="AF1705" i="1"/>
  <c r="AE1705" i="1"/>
  <c r="AD1705" i="1"/>
  <c r="AF1704" i="1"/>
  <c r="AE1704" i="1"/>
  <c r="AD1704" i="1"/>
  <c r="AF1703" i="1"/>
  <c r="AE1703" i="1"/>
  <c r="AD1703" i="1"/>
  <c r="AF1702" i="1"/>
  <c r="AE1702" i="1"/>
  <c r="AD1702" i="1"/>
  <c r="AF1701" i="1"/>
  <c r="AE1701" i="1"/>
  <c r="AD1701" i="1"/>
  <c r="AF1700" i="1"/>
  <c r="AE1700" i="1"/>
  <c r="AD1700" i="1"/>
  <c r="AF1699" i="1"/>
  <c r="AE1699" i="1"/>
  <c r="AD1699" i="1"/>
  <c r="AF1698" i="1"/>
  <c r="AE1698" i="1"/>
  <c r="AD1698" i="1"/>
  <c r="AF1697" i="1"/>
  <c r="AF1696" i="1"/>
  <c r="AF1695" i="1"/>
  <c r="AF1694" i="1"/>
  <c r="AF1693" i="1"/>
  <c r="AF1692" i="1"/>
  <c r="AF1691" i="1"/>
  <c r="AF1690" i="1"/>
  <c r="AF1689" i="1"/>
  <c r="AF1688" i="1"/>
  <c r="AF1687" i="1"/>
  <c r="AF1686" i="1"/>
  <c r="AE1686" i="1"/>
  <c r="AD1686" i="1"/>
  <c r="AF1685" i="1"/>
  <c r="AE1685" i="1"/>
  <c r="AD1685" i="1"/>
  <c r="AF1684" i="1"/>
  <c r="AE1684" i="1"/>
  <c r="AD1684" i="1"/>
  <c r="AF1683" i="1"/>
  <c r="AE1683" i="1"/>
  <c r="AD1683" i="1"/>
  <c r="AF1682" i="1"/>
  <c r="AE1682" i="1"/>
  <c r="AD1682" i="1"/>
  <c r="AF1681" i="1"/>
  <c r="AE1681" i="1"/>
  <c r="AD1681" i="1"/>
  <c r="AF1680" i="1"/>
  <c r="AE1680" i="1"/>
  <c r="AD1680" i="1"/>
  <c r="AF1679" i="1"/>
  <c r="AE1679" i="1"/>
  <c r="AD1679" i="1"/>
  <c r="AF1678" i="1"/>
  <c r="AE1678" i="1"/>
  <c r="AD1678" i="1"/>
  <c r="AF1677" i="1"/>
  <c r="AE1677" i="1"/>
  <c r="AD1677" i="1"/>
  <c r="AF1676" i="1"/>
  <c r="AE1676" i="1"/>
  <c r="AD1676" i="1"/>
  <c r="AF1675" i="1"/>
  <c r="AE1675" i="1"/>
  <c r="AD1675" i="1"/>
  <c r="AF1674" i="1"/>
  <c r="AE1674" i="1"/>
  <c r="AD1674" i="1"/>
  <c r="AF1673" i="1"/>
  <c r="AE1673" i="1"/>
  <c r="AD1673" i="1"/>
  <c r="AF1672" i="1"/>
  <c r="AE1672" i="1"/>
  <c r="AD1672" i="1"/>
  <c r="AF1671" i="1"/>
  <c r="AE1671" i="1"/>
  <c r="AD1671" i="1"/>
  <c r="AF1670" i="1"/>
  <c r="AE1670" i="1"/>
  <c r="AD1670" i="1"/>
  <c r="AF1669" i="1"/>
  <c r="AE1669" i="1"/>
  <c r="AD1669" i="1"/>
  <c r="AF1668" i="1"/>
  <c r="AE1668" i="1"/>
  <c r="AD1668" i="1"/>
  <c r="AF1667" i="1"/>
  <c r="AE1667" i="1"/>
  <c r="AD1667" i="1"/>
  <c r="AF1666" i="1"/>
  <c r="AE1666" i="1"/>
  <c r="AD1666" i="1"/>
  <c r="AF1665" i="1"/>
  <c r="AE1665" i="1"/>
  <c r="AD1665" i="1"/>
  <c r="AF1664" i="1"/>
  <c r="AE1664" i="1"/>
  <c r="AD1664" i="1"/>
  <c r="AF1663" i="1"/>
  <c r="AF1662" i="1"/>
  <c r="AF1661" i="1"/>
  <c r="AF1660" i="1"/>
  <c r="AF1659" i="1"/>
  <c r="AF1658" i="1"/>
  <c r="AF1657" i="1"/>
  <c r="AF1656" i="1"/>
  <c r="AF1655" i="1"/>
  <c r="AF1654" i="1"/>
  <c r="AF1653" i="1"/>
  <c r="AF1652" i="1"/>
  <c r="AE1652" i="1"/>
  <c r="AD1652" i="1"/>
  <c r="AF1651" i="1"/>
  <c r="AE1651" i="1"/>
  <c r="AD1651" i="1"/>
  <c r="AF1650" i="1"/>
  <c r="AE1650" i="1"/>
  <c r="AD1650" i="1"/>
  <c r="AF1649" i="1"/>
  <c r="AE1649" i="1"/>
  <c r="AD1649" i="1"/>
  <c r="AF1648" i="1"/>
  <c r="AE1648" i="1"/>
  <c r="AD1648" i="1"/>
  <c r="AF1647" i="1"/>
  <c r="AE1647" i="1"/>
  <c r="AD1647" i="1"/>
  <c r="AF1646" i="1"/>
  <c r="AE1646" i="1"/>
  <c r="AD1646" i="1"/>
  <c r="AF1645" i="1"/>
  <c r="AE1645" i="1"/>
  <c r="AD1645" i="1"/>
  <c r="AF1644" i="1"/>
  <c r="AE1644" i="1"/>
  <c r="AD1644" i="1"/>
  <c r="AF1643" i="1"/>
  <c r="AE1643" i="1"/>
  <c r="AD1643" i="1"/>
  <c r="AF1642" i="1"/>
  <c r="AE1642" i="1"/>
  <c r="AD1642" i="1"/>
  <c r="AF1641" i="1"/>
  <c r="AE1641" i="1"/>
  <c r="AD1641" i="1"/>
  <c r="AF1640" i="1"/>
  <c r="AE1640" i="1"/>
  <c r="AD1640" i="1"/>
  <c r="AF1639" i="1"/>
  <c r="AE1639" i="1"/>
  <c r="AD1639" i="1"/>
  <c r="AF1638" i="1"/>
  <c r="AE1638" i="1"/>
  <c r="AD1638" i="1"/>
  <c r="AF1637" i="1"/>
  <c r="AE1637" i="1"/>
  <c r="AD1637" i="1"/>
  <c r="AF1636" i="1"/>
  <c r="AE1636" i="1"/>
  <c r="AD1636" i="1"/>
  <c r="AF1635" i="1"/>
  <c r="AE1635" i="1"/>
  <c r="AD1635" i="1"/>
  <c r="AF1634" i="1"/>
  <c r="AE1634" i="1"/>
  <c r="AD1634" i="1"/>
  <c r="AF1633" i="1"/>
  <c r="AE1633" i="1"/>
  <c r="AD1633" i="1"/>
  <c r="AF1632" i="1"/>
  <c r="AE1632" i="1"/>
  <c r="AD1632" i="1"/>
  <c r="AF1631" i="1"/>
  <c r="AE1631" i="1"/>
  <c r="AD1631" i="1"/>
  <c r="AF1630" i="1"/>
  <c r="AE1630" i="1"/>
  <c r="AD1630" i="1"/>
  <c r="AF1629" i="1"/>
  <c r="AF1628" i="1"/>
  <c r="AF1627" i="1"/>
  <c r="AF1626" i="1"/>
  <c r="AF1625" i="1"/>
  <c r="AF1624" i="1"/>
  <c r="AF1623" i="1"/>
  <c r="AF1622" i="1"/>
  <c r="AF1621" i="1"/>
  <c r="AF1620" i="1"/>
  <c r="AF1619" i="1"/>
  <c r="AF1618" i="1"/>
  <c r="AE1618" i="1"/>
  <c r="AD1618" i="1"/>
  <c r="AF1617" i="1"/>
  <c r="AE1617" i="1"/>
  <c r="AD1617" i="1"/>
  <c r="AF1616" i="1"/>
  <c r="AE1616" i="1"/>
  <c r="AD1616" i="1"/>
  <c r="AF1615" i="1"/>
  <c r="AE1615" i="1"/>
  <c r="AD1615" i="1"/>
  <c r="AF1614" i="1"/>
  <c r="AE1614" i="1"/>
  <c r="AD1614" i="1"/>
  <c r="AF1613" i="1"/>
  <c r="AE1613" i="1"/>
  <c r="AD1613" i="1"/>
  <c r="AF1612" i="1"/>
  <c r="AE1612" i="1"/>
  <c r="AD1612" i="1"/>
  <c r="AF1611" i="1"/>
  <c r="AE1611" i="1"/>
  <c r="AD1611" i="1"/>
  <c r="AF1610" i="1"/>
  <c r="AE1610" i="1"/>
  <c r="AD1610" i="1"/>
  <c r="AF1609" i="1"/>
  <c r="AE1609" i="1"/>
  <c r="AD1609" i="1"/>
  <c r="AF1608" i="1"/>
  <c r="AE1608" i="1"/>
  <c r="AD1608" i="1"/>
  <c r="AF1607" i="1"/>
  <c r="AE1607" i="1"/>
  <c r="AD1607" i="1"/>
  <c r="AF1606" i="1"/>
  <c r="AE1606" i="1"/>
  <c r="AD1606" i="1"/>
  <c r="AF1605" i="1"/>
  <c r="AE1605" i="1"/>
  <c r="AD1605" i="1"/>
  <c r="AF1604" i="1"/>
  <c r="AE1604" i="1"/>
  <c r="AD1604" i="1"/>
  <c r="AF1603" i="1"/>
  <c r="AE1603" i="1"/>
  <c r="AD1603" i="1"/>
  <c r="AF1602" i="1"/>
  <c r="AE1602" i="1"/>
  <c r="AD1602" i="1"/>
  <c r="AF1601" i="1"/>
  <c r="AE1601" i="1"/>
  <c r="AD1601" i="1"/>
  <c r="AF1600" i="1"/>
  <c r="AE1600" i="1"/>
  <c r="AD1600" i="1"/>
  <c r="AF1599" i="1"/>
  <c r="AE1599" i="1"/>
  <c r="AD1599" i="1"/>
  <c r="AF1598" i="1"/>
  <c r="AE1598" i="1"/>
  <c r="AD1598" i="1"/>
  <c r="AF1597" i="1"/>
  <c r="AE1597" i="1"/>
  <c r="AD1597" i="1"/>
  <c r="AF1596" i="1"/>
  <c r="AE1596" i="1"/>
  <c r="AD1596" i="1"/>
  <c r="AF1595" i="1"/>
  <c r="AE1595" i="1"/>
  <c r="AD1595" i="1"/>
  <c r="AF1594" i="1"/>
  <c r="AE1594" i="1"/>
  <c r="AD1594" i="1"/>
  <c r="AF1593" i="1"/>
  <c r="AE1593" i="1"/>
  <c r="AD1593" i="1"/>
  <c r="AF1592" i="1"/>
  <c r="AE1592" i="1"/>
  <c r="AD1592" i="1"/>
  <c r="AF1591" i="1"/>
  <c r="AE1591" i="1"/>
  <c r="AD1591" i="1"/>
  <c r="AF1590" i="1"/>
  <c r="AE1590" i="1"/>
  <c r="AD1590" i="1"/>
  <c r="AF1589" i="1"/>
  <c r="AE1589" i="1"/>
  <c r="AD1589" i="1"/>
  <c r="AF1588" i="1"/>
  <c r="AE1588" i="1"/>
  <c r="AD1588" i="1"/>
  <c r="AF1587" i="1"/>
  <c r="AE1587" i="1"/>
  <c r="AD1587" i="1"/>
  <c r="AF1586" i="1"/>
  <c r="AE1586" i="1"/>
  <c r="AD1586" i="1"/>
  <c r="AF1585" i="1"/>
  <c r="AE1585" i="1"/>
  <c r="AD1585" i="1"/>
  <c r="AF1584" i="1"/>
  <c r="AE1584" i="1"/>
  <c r="AD1584" i="1"/>
  <c r="AF1583" i="1"/>
  <c r="AE1583" i="1"/>
  <c r="AD1583" i="1"/>
  <c r="AF1582" i="1"/>
  <c r="AE1582" i="1"/>
  <c r="AD1582" i="1"/>
  <c r="AF1581" i="1"/>
  <c r="AE1581" i="1"/>
  <c r="AD1581" i="1"/>
  <c r="AF1580" i="1"/>
  <c r="AE1580" i="1"/>
  <c r="AD1580" i="1"/>
  <c r="AF1579" i="1"/>
  <c r="AE1579" i="1"/>
  <c r="AD1579" i="1"/>
  <c r="AF1578" i="1"/>
  <c r="AE1578" i="1"/>
  <c r="AD1578" i="1"/>
  <c r="AF1577" i="1"/>
  <c r="AE1577" i="1"/>
  <c r="AD1577" i="1"/>
  <c r="AF1576" i="1"/>
  <c r="AE1576" i="1"/>
  <c r="AD1576" i="1"/>
  <c r="AF1575" i="1"/>
  <c r="AE1575" i="1"/>
  <c r="AD1575" i="1"/>
  <c r="AF1574" i="1"/>
  <c r="AE1574" i="1"/>
  <c r="AD1574" i="1"/>
  <c r="AF1573" i="1"/>
  <c r="AE1573" i="1"/>
  <c r="AD1573" i="1"/>
  <c r="AF1572" i="1"/>
  <c r="AF1571" i="1"/>
  <c r="AF1570" i="1"/>
  <c r="AF1569" i="1"/>
  <c r="AF1568" i="1"/>
  <c r="AF1567" i="1"/>
  <c r="AF1566" i="1"/>
  <c r="AF1565" i="1"/>
  <c r="AF1564" i="1"/>
  <c r="AF1563" i="1"/>
  <c r="AF1562" i="1"/>
  <c r="AF1561" i="1"/>
  <c r="AE1561" i="1"/>
  <c r="AD1561" i="1"/>
  <c r="AF1560" i="1"/>
  <c r="AE1560" i="1"/>
  <c r="AD1560" i="1"/>
  <c r="AF1559" i="1"/>
  <c r="AE1559" i="1"/>
  <c r="AD1559" i="1"/>
  <c r="AF1558" i="1"/>
  <c r="AE1558" i="1"/>
  <c r="AD1558" i="1"/>
  <c r="AF1557" i="1"/>
  <c r="AE1557" i="1"/>
  <c r="AD1557" i="1"/>
  <c r="AF1556" i="1"/>
  <c r="AE1556" i="1"/>
  <c r="AD1556" i="1"/>
  <c r="AF1555" i="1"/>
  <c r="AE1555" i="1"/>
  <c r="AD1555" i="1"/>
  <c r="AF1554" i="1"/>
  <c r="AE1554" i="1"/>
  <c r="AD1554" i="1"/>
  <c r="AF1553" i="1"/>
  <c r="AE1553" i="1"/>
  <c r="AD1553" i="1"/>
  <c r="AF1552" i="1"/>
  <c r="AE1552" i="1"/>
  <c r="AD1552" i="1"/>
  <c r="AF1551" i="1"/>
  <c r="AE1551" i="1"/>
  <c r="AD1551" i="1"/>
  <c r="AF1550" i="1"/>
  <c r="AE1550" i="1"/>
  <c r="AD1550" i="1"/>
  <c r="AF1549" i="1"/>
  <c r="AE1549" i="1"/>
  <c r="AD1549" i="1"/>
  <c r="AF1548" i="1"/>
  <c r="AE1548" i="1"/>
  <c r="AD1548" i="1"/>
  <c r="AF1547" i="1"/>
  <c r="AE1547" i="1"/>
  <c r="AD1547" i="1"/>
  <c r="AF1546" i="1"/>
  <c r="AE1546" i="1"/>
  <c r="AD1546" i="1"/>
  <c r="AF1545" i="1"/>
  <c r="AE1545" i="1"/>
  <c r="AD1545" i="1"/>
  <c r="AF1544" i="1"/>
  <c r="AE1544" i="1"/>
  <c r="AD1544" i="1"/>
  <c r="AF1543" i="1"/>
  <c r="AE1543" i="1"/>
  <c r="AD1543" i="1"/>
  <c r="AF1542" i="1"/>
  <c r="AE1542" i="1"/>
  <c r="AD1542" i="1"/>
  <c r="AF1541" i="1"/>
  <c r="AE1541" i="1"/>
  <c r="AD1541" i="1"/>
  <c r="AF1540" i="1"/>
  <c r="AE1540" i="1"/>
  <c r="AD1540" i="1"/>
  <c r="AF1539" i="1"/>
  <c r="AE1539" i="1"/>
  <c r="AD1539" i="1"/>
  <c r="AF1538" i="1"/>
  <c r="AF1537" i="1"/>
  <c r="AF1536" i="1"/>
  <c r="AF1535" i="1"/>
  <c r="AF1534" i="1"/>
  <c r="AF1533" i="1"/>
  <c r="AF1532" i="1"/>
  <c r="AF1531" i="1"/>
  <c r="AF1530" i="1"/>
  <c r="AF1529" i="1"/>
  <c r="AF1528" i="1"/>
  <c r="AF1527" i="1"/>
  <c r="AE1527" i="1"/>
  <c r="AD1527" i="1"/>
  <c r="AF1526" i="1"/>
  <c r="AE1526" i="1"/>
  <c r="AD1526" i="1"/>
  <c r="AF1525" i="1"/>
  <c r="AE1525" i="1"/>
  <c r="AD1525" i="1"/>
  <c r="AF1524" i="1"/>
  <c r="AE1524" i="1"/>
  <c r="AD1524" i="1"/>
  <c r="AF1523" i="1"/>
  <c r="AE1523" i="1"/>
  <c r="AD1523" i="1"/>
  <c r="AF1522" i="1"/>
  <c r="AE1522" i="1"/>
  <c r="AD1522" i="1"/>
  <c r="AF1521" i="1"/>
  <c r="AE1521" i="1"/>
  <c r="AD1521" i="1"/>
  <c r="AF1520" i="1"/>
  <c r="AE1520" i="1"/>
  <c r="AD1520" i="1"/>
  <c r="AF1519" i="1"/>
  <c r="AE1519" i="1"/>
  <c r="AD1519" i="1"/>
  <c r="AF1518" i="1"/>
  <c r="AE1518" i="1"/>
  <c r="AD1518" i="1"/>
  <c r="AF1517" i="1"/>
  <c r="AE1517" i="1"/>
  <c r="AD1517" i="1"/>
  <c r="AF1516" i="1"/>
  <c r="AE1516" i="1"/>
  <c r="AD1516" i="1"/>
  <c r="AF1515" i="1"/>
  <c r="AE1515" i="1"/>
  <c r="AD1515" i="1"/>
  <c r="AF1514" i="1"/>
  <c r="AE1514" i="1"/>
  <c r="AD1514" i="1"/>
  <c r="AF1513" i="1"/>
  <c r="AE1513" i="1"/>
  <c r="AD1513" i="1"/>
  <c r="AF1512" i="1"/>
  <c r="AE1512" i="1"/>
  <c r="AD1512" i="1"/>
  <c r="AF1511" i="1"/>
  <c r="AE1511" i="1"/>
  <c r="AD1511" i="1"/>
  <c r="AF1510" i="1"/>
  <c r="AE1510" i="1"/>
  <c r="AD1510" i="1"/>
  <c r="AF1509" i="1"/>
  <c r="AE1509" i="1"/>
  <c r="AD1509" i="1"/>
  <c r="AF1508" i="1"/>
  <c r="AE1508" i="1"/>
  <c r="AD1508" i="1"/>
  <c r="AF1507" i="1"/>
  <c r="AE1507" i="1"/>
  <c r="AD1507" i="1"/>
  <c r="AF1506" i="1"/>
  <c r="AE1506" i="1"/>
  <c r="AD1506" i="1"/>
  <c r="AF1505" i="1"/>
  <c r="AE1505" i="1"/>
  <c r="AD1505" i="1"/>
  <c r="AF1504" i="1"/>
  <c r="AF1503" i="1"/>
  <c r="AF1502" i="1"/>
  <c r="AF1501" i="1"/>
  <c r="AF1500" i="1"/>
  <c r="AF1499" i="1"/>
  <c r="AF1498" i="1"/>
  <c r="AF1497" i="1"/>
  <c r="AF1496" i="1"/>
  <c r="AF1495" i="1"/>
  <c r="AF1494" i="1"/>
  <c r="AF1493" i="1"/>
  <c r="AE1493" i="1"/>
  <c r="AD1493" i="1"/>
  <c r="AF1492" i="1"/>
  <c r="AE1492" i="1"/>
  <c r="AD1492" i="1"/>
  <c r="AF1491" i="1"/>
  <c r="AE1491" i="1"/>
  <c r="AD1491" i="1"/>
  <c r="AF1490" i="1"/>
  <c r="AE1490" i="1"/>
  <c r="AD1490" i="1"/>
  <c r="AF1489" i="1"/>
  <c r="AE1489" i="1"/>
  <c r="AD1489" i="1"/>
  <c r="AF1488" i="1"/>
  <c r="AE1488" i="1"/>
  <c r="AD1488" i="1"/>
  <c r="AF1487" i="1"/>
  <c r="AE1487" i="1"/>
  <c r="AD1487" i="1"/>
  <c r="AF1486" i="1"/>
  <c r="AE1486" i="1"/>
  <c r="AD1486" i="1"/>
  <c r="AF1485" i="1"/>
  <c r="AE1485" i="1"/>
  <c r="AD1485" i="1"/>
  <c r="AF1484" i="1"/>
  <c r="AE1484" i="1"/>
  <c r="AD1484" i="1"/>
  <c r="AF1483" i="1"/>
  <c r="AE1483" i="1"/>
  <c r="AD1483" i="1"/>
  <c r="AF1482" i="1"/>
  <c r="AE1482" i="1"/>
  <c r="AD1482" i="1"/>
  <c r="AF1481" i="1"/>
  <c r="AE1481" i="1"/>
  <c r="AD1481" i="1"/>
  <c r="AF1480" i="1"/>
  <c r="AE1480" i="1"/>
  <c r="AD1480" i="1"/>
  <c r="AF1479" i="1"/>
  <c r="AE1479" i="1"/>
  <c r="AD1479" i="1"/>
  <c r="AF1478" i="1"/>
  <c r="AE1478" i="1"/>
  <c r="AD1478" i="1"/>
  <c r="AF1477" i="1"/>
  <c r="AE1477" i="1"/>
  <c r="AD1477" i="1"/>
  <c r="AF1476" i="1"/>
  <c r="AE1476" i="1"/>
  <c r="AD1476" i="1"/>
  <c r="AF1475" i="1"/>
  <c r="AE1475" i="1"/>
  <c r="AD1475" i="1"/>
  <c r="AF1474" i="1"/>
  <c r="AE1474" i="1"/>
  <c r="AD1474" i="1"/>
  <c r="AF1473" i="1"/>
  <c r="AE1473" i="1"/>
  <c r="AD1473" i="1"/>
  <c r="AF1472" i="1"/>
  <c r="AE1472" i="1"/>
  <c r="AD1472" i="1"/>
  <c r="AF1471" i="1"/>
  <c r="AE1471" i="1"/>
  <c r="AD1471" i="1"/>
  <c r="AF1470" i="1"/>
  <c r="AF1469" i="1"/>
  <c r="AF1468" i="1"/>
  <c r="AF1467" i="1"/>
  <c r="AF1466" i="1"/>
  <c r="AF1465" i="1"/>
  <c r="AF1464" i="1"/>
  <c r="AF1463" i="1"/>
  <c r="AF1462" i="1"/>
  <c r="AF1461" i="1"/>
  <c r="AF1460" i="1"/>
  <c r="AF1459" i="1"/>
  <c r="AE1459" i="1"/>
  <c r="AD1459" i="1"/>
  <c r="AF1458" i="1"/>
  <c r="AE1458" i="1"/>
  <c r="AD1458" i="1"/>
  <c r="AF1457" i="1"/>
  <c r="AE1457" i="1"/>
  <c r="AD1457" i="1"/>
  <c r="AF1456" i="1"/>
  <c r="AE1456" i="1"/>
  <c r="AD1456" i="1"/>
  <c r="AF1455" i="1"/>
  <c r="AE1455" i="1"/>
  <c r="AD1455" i="1"/>
  <c r="AF1454" i="1"/>
  <c r="AE1454" i="1"/>
  <c r="AD1454" i="1"/>
  <c r="AF1453" i="1"/>
  <c r="AE1453" i="1"/>
  <c r="AD1453" i="1"/>
  <c r="AF1452" i="1"/>
  <c r="AE1452" i="1"/>
  <c r="AD1452" i="1"/>
  <c r="AF1451" i="1"/>
  <c r="AE1451" i="1"/>
  <c r="AD1451" i="1"/>
  <c r="AF1450" i="1"/>
  <c r="AE1450" i="1"/>
  <c r="AD1450" i="1"/>
  <c r="AF1449" i="1"/>
  <c r="AE1449" i="1"/>
  <c r="AD1449" i="1"/>
  <c r="AF1448" i="1"/>
  <c r="AE1448" i="1"/>
  <c r="AD1448" i="1"/>
  <c r="AF1447" i="1"/>
  <c r="AE1447" i="1"/>
  <c r="AD1447" i="1"/>
  <c r="AF1446" i="1"/>
  <c r="AE1446" i="1"/>
  <c r="AD1446" i="1"/>
  <c r="AF1445" i="1"/>
  <c r="AE1445" i="1"/>
  <c r="AD1445" i="1"/>
  <c r="AF1444" i="1"/>
  <c r="AE1444" i="1"/>
  <c r="AD1444" i="1"/>
  <c r="AF1443" i="1"/>
  <c r="AE1443" i="1"/>
  <c r="AD1443" i="1"/>
  <c r="AF1442" i="1"/>
  <c r="AE1442" i="1"/>
  <c r="AD1442" i="1"/>
  <c r="AF1441" i="1"/>
  <c r="AE1441" i="1"/>
  <c r="AD1441" i="1"/>
  <c r="AF1440" i="1"/>
  <c r="AE1440" i="1"/>
  <c r="AD1440" i="1"/>
  <c r="AF1439" i="1"/>
  <c r="AE1439" i="1"/>
  <c r="AD1439" i="1"/>
  <c r="AF1438" i="1"/>
  <c r="AE1438" i="1"/>
  <c r="AD1438" i="1"/>
  <c r="AF1437" i="1"/>
  <c r="AE1437" i="1"/>
  <c r="AD1437" i="1"/>
  <c r="AF1436" i="1"/>
  <c r="AF1435" i="1"/>
  <c r="AF1434" i="1"/>
  <c r="AF1433" i="1"/>
  <c r="AF1432" i="1"/>
  <c r="AF1431" i="1"/>
  <c r="AF1430" i="1"/>
  <c r="AF1429" i="1"/>
  <c r="AF1428" i="1"/>
  <c r="AF1427" i="1"/>
  <c r="AF1426" i="1"/>
  <c r="AF1425" i="1"/>
  <c r="AE1425" i="1"/>
  <c r="AD1425" i="1"/>
  <c r="AF1424" i="1"/>
  <c r="AE1424" i="1"/>
  <c r="AD1424" i="1"/>
  <c r="AF1423" i="1"/>
  <c r="AE1423" i="1"/>
  <c r="AD1423" i="1"/>
  <c r="AF1422" i="1"/>
  <c r="AE1422" i="1"/>
  <c r="AD1422" i="1"/>
  <c r="AF1421" i="1"/>
  <c r="AE1421" i="1"/>
  <c r="AD1421" i="1"/>
  <c r="AF1420" i="1"/>
  <c r="AE1420" i="1"/>
  <c r="AD1420" i="1"/>
  <c r="AF1419" i="1"/>
  <c r="AE1419" i="1"/>
  <c r="AD1419" i="1"/>
  <c r="AF1418" i="1"/>
  <c r="AE1418" i="1"/>
  <c r="AD1418" i="1"/>
  <c r="AF1417" i="1"/>
  <c r="AE1417" i="1"/>
  <c r="AD1417" i="1"/>
  <c r="AF1416" i="1"/>
  <c r="AE1416" i="1"/>
  <c r="AD1416" i="1"/>
  <c r="AF1415" i="1"/>
  <c r="AE1415" i="1"/>
  <c r="AD1415" i="1"/>
  <c r="AF1414" i="1"/>
  <c r="AE1414" i="1"/>
  <c r="AD1414" i="1"/>
  <c r="AF1413" i="1"/>
  <c r="AE1413" i="1"/>
  <c r="AD1413" i="1"/>
  <c r="AF1412" i="1"/>
  <c r="AE1412" i="1"/>
  <c r="AD1412" i="1"/>
  <c r="AF1411" i="1"/>
  <c r="AE1411" i="1"/>
  <c r="AD1411" i="1"/>
  <c r="AF1410" i="1"/>
  <c r="AE1410" i="1"/>
  <c r="AD1410" i="1"/>
  <c r="AF1409" i="1"/>
  <c r="AE1409" i="1"/>
  <c r="AD1409" i="1"/>
  <c r="AF1408" i="1"/>
  <c r="AE1408" i="1"/>
  <c r="AD1408" i="1"/>
  <c r="AF1407" i="1"/>
  <c r="AE1407" i="1"/>
  <c r="AD1407" i="1"/>
  <c r="AF1406" i="1"/>
  <c r="AE1406" i="1"/>
  <c r="AD1406" i="1"/>
  <c r="AF1405" i="1"/>
  <c r="AE1405" i="1"/>
  <c r="AD1405" i="1"/>
  <c r="AF1404" i="1"/>
  <c r="AE1404" i="1"/>
  <c r="AD1404" i="1"/>
  <c r="AF1403" i="1"/>
  <c r="AE1403" i="1"/>
  <c r="AD1403" i="1"/>
  <c r="AF1402" i="1"/>
  <c r="AF1401" i="1"/>
  <c r="AF1400" i="1"/>
  <c r="AF1399" i="1"/>
  <c r="AF1398" i="1"/>
  <c r="AF1397" i="1"/>
  <c r="AF1396" i="1"/>
  <c r="AF1395" i="1"/>
  <c r="AF1394" i="1"/>
  <c r="AF1393" i="1"/>
  <c r="AF1392" i="1"/>
  <c r="AF1391" i="1"/>
  <c r="AE1391" i="1"/>
  <c r="AD1391" i="1"/>
  <c r="AF1390" i="1"/>
  <c r="AE1390" i="1"/>
  <c r="AD1390" i="1"/>
  <c r="AF1389" i="1"/>
  <c r="AE1389" i="1"/>
  <c r="AD1389" i="1"/>
  <c r="AF1388" i="1"/>
  <c r="AE1388" i="1"/>
  <c r="AD1388" i="1"/>
  <c r="AF1387" i="1"/>
  <c r="AE1387" i="1"/>
  <c r="AD1387" i="1"/>
  <c r="AF1386" i="1"/>
  <c r="AE1386" i="1"/>
  <c r="AD1386" i="1"/>
  <c r="AF1385" i="1"/>
  <c r="AE1385" i="1"/>
  <c r="AD1385" i="1"/>
  <c r="AF1384" i="1"/>
  <c r="AE1384" i="1"/>
  <c r="AD1384" i="1"/>
  <c r="AF1383" i="1"/>
  <c r="AE1383" i="1"/>
  <c r="AD1383" i="1"/>
  <c r="AF1382" i="1"/>
  <c r="AE1382" i="1"/>
  <c r="AD1382" i="1"/>
  <c r="AF1381" i="1"/>
  <c r="AE1381" i="1"/>
  <c r="AD1381" i="1"/>
  <c r="AF1380" i="1"/>
  <c r="AE1380" i="1"/>
  <c r="AD1380" i="1"/>
  <c r="AF1379" i="1"/>
  <c r="AE1379" i="1"/>
  <c r="AD1379" i="1"/>
  <c r="AF1378" i="1"/>
  <c r="AE1378" i="1"/>
  <c r="AD1378" i="1"/>
  <c r="AF1377" i="1"/>
  <c r="AE1377" i="1"/>
  <c r="AD1377" i="1"/>
  <c r="AF1376" i="1"/>
  <c r="AE1376" i="1"/>
  <c r="AD1376" i="1"/>
  <c r="AF1375" i="1"/>
  <c r="AE1375" i="1"/>
  <c r="AD1375" i="1"/>
  <c r="AF1374" i="1"/>
  <c r="AE1374" i="1"/>
  <c r="AD1374" i="1"/>
  <c r="AF1373" i="1"/>
  <c r="AE1373" i="1"/>
  <c r="AD1373" i="1"/>
  <c r="AF1372" i="1"/>
  <c r="AE1372" i="1"/>
  <c r="AD1372" i="1"/>
  <c r="AF1371" i="1"/>
  <c r="AE1371" i="1"/>
  <c r="AD1371" i="1"/>
  <c r="AF1370" i="1"/>
  <c r="AE1370" i="1"/>
  <c r="AD1370" i="1"/>
  <c r="AF1369" i="1"/>
  <c r="AE1369" i="1"/>
  <c r="AD1369" i="1"/>
  <c r="AF1368" i="1"/>
  <c r="AF1367" i="1"/>
  <c r="AF1366" i="1"/>
  <c r="AF1365" i="1"/>
  <c r="AF1364" i="1"/>
  <c r="AF1363" i="1"/>
  <c r="AF1362" i="1"/>
  <c r="AF1361" i="1"/>
  <c r="AF1360" i="1"/>
  <c r="AF1359" i="1"/>
  <c r="AF1358" i="1"/>
  <c r="AF1357" i="1"/>
  <c r="AE1357" i="1"/>
  <c r="AD1357" i="1"/>
  <c r="AF1356" i="1"/>
  <c r="AE1356" i="1"/>
  <c r="AD1356" i="1"/>
  <c r="AF1355" i="1"/>
  <c r="AE1355" i="1"/>
  <c r="AD1355" i="1"/>
  <c r="AF1354" i="1"/>
  <c r="AE1354" i="1"/>
  <c r="AD1354" i="1"/>
  <c r="AF1353" i="1"/>
  <c r="AE1353" i="1"/>
  <c r="AD1353" i="1"/>
  <c r="AF1352" i="1"/>
  <c r="AE1352" i="1"/>
  <c r="AD1352" i="1"/>
  <c r="AF1351" i="1"/>
  <c r="AE1351" i="1"/>
  <c r="AD1351" i="1"/>
  <c r="AF1350" i="1"/>
  <c r="AE1350" i="1"/>
  <c r="AD1350" i="1"/>
  <c r="AF1349" i="1"/>
  <c r="AE1349" i="1"/>
  <c r="AD1349" i="1"/>
  <c r="AF1348" i="1"/>
  <c r="AE1348" i="1"/>
  <c r="AD1348" i="1"/>
  <c r="AF1347" i="1"/>
  <c r="AE1347" i="1"/>
  <c r="AD1347" i="1"/>
  <c r="AF1346" i="1"/>
  <c r="AE1346" i="1"/>
  <c r="AD1346" i="1"/>
  <c r="AF1345" i="1"/>
  <c r="AE1345" i="1"/>
  <c r="AD1345" i="1"/>
  <c r="AF1344" i="1"/>
  <c r="AE1344" i="1"/>
  <c r="AD1344" i="1"/>
  <c r="AF1343" i="1"/>
  <c r="AE1343" i="1"/>
  <c r="AD1343" i="1"/>
  <c r="AF1342" i="1"/>
  <c r="AE1342" i="1"/>
  <c r="AD1342" i="1"/>
  <c r="AF1341" i="1"/>
  <c r="AE1341" i="1"/>
  <c r="AD1341" i="1"/>
  <c r="AF1340" i="1"/>
  <c r="AE1340" i="1"/>
  <c r="AD1340" i="1"/>
  <c r="AF1339" i="1"/>
  <c r="AE1339" i="1"/>
  <c r="AD1339" i="1"/>
  <c r="AF1338" i="1"/>
  <c r="AE1338" i="1"/>
  <c r="AD1338" i="1"/>
  <c r="AF1337" i="1"/>
  <c r="AE1337" i="1"/>
  <c r="AD1337" i="1"/>
  <c r="AF1336" i="1"/>
  <c r="AE1336" i="1"/>
  <c r="AD1336" i="1"/>
  <c r="AF1335" i="1"/>
  <c r="AE1335" i="1"/>
  <c r="AD1335" i="1"/>
  <c r="AF1334" i="1"/>
  <c r="AF1333" i="1"/>
  <c r="AF1332" i="1"/>
  <c r="AF1331" i="1"/>
  <c r="AF1330" i="1"/>
  <c r="AF1329" i="1"/>
  <c r="AF1328" i="1"/>
  <c r="AF1327" i="1"/>
  <c r="AF1326" i="1"/>
  <c r="AF1325" i="1"/>
  <c r="AF1324" i="1"/>
  <c r="AF1323" i="1"/>
  <c r="AE1323" i="1"/>
  <c r="AD1323" i="1"/>
  <c r="AF1322" i="1"/>
  <c r="AE1322" i="1"/>
  <c r="AD1322" i="1"/>
  <c r="AF1321" i="1"/>
  <c r="AE1321" i="1"/>
  <c r="AD1321" i="1"/>
  <c r="AF1320" i="1"/>
  <c r="AE1320" i="1"/>
  <c r="AD1320" i="1"/>
  <c r="AF1319" i="1"/>
  <c r="AE1319" i="1"/>
  <c r="AD1319" i="1"/>
  <c r="AF1318" i="1"/>
  <c r="AE1318" i="1"/>
  <c r="AD1318" i="1"/>
  <c r="AF1317" i="1"/>
  <c r="AE1317" i="1"/>
  <c r="AD1317" i="1"/>
  <c r="AF1316" i="1"/>
  <c r="AE1316" i="1"/>
  <c r="AD1316" i="1"/>
  <c r="AF1315" i="1"/>
  <c r="AE1315" i="1"/>
  <c r="AD1315" i="1"/>
  <c r="AF1314" i="1"/>
  <c r="AE1314" i="1"/>
  <c r="AD1314" i="1"/>
  <c r="AF1313" i="1"/>
  <c r="AE1313" i="1"/>
  <c r="AD1313" i="1"/>
  <c r="AF1312" i="1"/>
  <c r="AE1312" i="1"/>
  <c r="AD1312" i="1"/>
  <c r="AF1311" i="1"/>
  <c r="AE1311" i="1"/>
  <c r="AD1311" i="1"/>
  <c r="AF1310" i="1"/>
  <c r="AE1310" i="1"/>
  <c r="AD1310" i="1"/>
  <c r="AF1309" i="1"/>
  <c r="AE1309" i="1"/>
  <c r="AD1309" i="1"/>
  <c r="AF1308" i="1"/>
  <c r="AE1308" i="1"/>
  <c r="AD1308" i="1"/>
  <c r="AF1307" i="1"/>
  <c r="AE1307" i="1"/>
  <c r="AD1307" i="1"/>
  <c r="AF1306" i="1"/>
  <c r="AE1306" i="1"/>
  <c r="AD1306" i="1"/>
  <c r="AF1305" i="1"/>
  <c r="AE1305" i="1"/>
  <c r="AD1305" i="1"/>
  <c r="AF1304" i="1"/>
  <c r="AE1304" i="1"/>
  <c r="AD1304" i="1"/>
  <c r="AF1303" i="1"/>
  <c r="AE1303" i="1"/>
  <c r="AD1303" i="1"/>
  <c r="AF1302" i="1"/>
  <c r="AE1302" i="1"/>
  <c r="AD1302" i="1"/>
  <c r="AF1301" i="1"/>
  <c r="AE1301" i="1"/>
  <c r="AD1301" i="1"/>
  <c r="AF1300" i="1"/>
  <c r="AF1299" i="1"/>
  <c r="AE1299" i="1"/>
  <c r="AD1299" i="1"/>
  <c r="AF1298" i="1"/>
  <c r="AE1298" i="1"/>
  <c r="AD1298" i="1"/>
  <c r="AF1297" i="1"/>
  <c r="AE1297" i="1"/>
  <c r="AD1297" i="1"/>
  <c r="AF1296" i="1"/>
  <c r="AE1296" i="1"/>
  <c r="AD1296" i="1"/>
  <c r="AF1295" i="1"/>
  <c r="AE1295" i="1"/>
  <c r="AD1295" i="1"/>
  <c r="AF1294" i="1"/>
  <c r="AE1294" i="1"/>
  <c r="AD1294" i="1"/>
  <c r="AF1293" i="1"/>
  <c r="AE1293" i="1"/>
  <c r="AD1293" i="1"/>
  <c r="AF1292" i="1"/>
  <c r="AE1292" i="1"/>
  <c r="AD1292" i="1"/>
  <c r="AF1291" i="1"/>
  <c r="AE1291" i="1"/>
  <c r="AD1291" i="1"/>
  <c r="AF1290" i="1"/>
  <c r="AE1290" i="1"/>
  <c r="AD1290" i="1"/>
  <c r="AF1289" i="1"/>
  <c r="AE1289" i="1"/>
  <c r="AD1289" i="1"/>
  <c r="AF1288" i="1"/>
  <c r="AE1288" i="1"/>
  <c r="AD1288" i="1"/>
  <c r="AF1287" i="1"/>
  <c r="AE1287" i="1"/>
  <c r="AD1287" i="1"/>
  <c r="AF1286" i="1"/>
  <c r="AE1286" i="1"/>
  <c r="AD1286" i="1"/>
  <c r="AF1285" i="1"/>
  <c r="AE1285" i="1"/>
  <c r="AD1285" i="1"/>
  <c r="AF1284" i="1"/>
  <c r="AE1284" i="1"/>
  <c r="AD1284" i="1"/>
  <c r="AF1283" i="1"/>
  <c r="AE1283" i="1"/>
  <c r="AD1283" i="1"/>
  <c r="AF1282" i="1"/>
  <c r="AE1282" i="1"/>
  <c r="AD1282" i="1"/>
  <c r="AF1281" i="1"/>
  <c r="AE1281" i="1"/>
  <c r="AD1281" i="1"/>
  <c r="AF1280" i="1"/>
  <c r="AE1280" i="1"/>
  <c r="AD1280" i="1"/>
  <c r="AF1279" i="1"/>
  <c r="AE1279" i="1"/>
  <c r="AD1279" i="1"/>
  <c r="AF1278" i="1"/>
  <c r="AE1278" i="1"/>
  <c r="AD1278" i="1"/>
  <c r="AF1277" i="1"/>
  <c r="AE1277" i="1"/>
  <c r="AD1277" i="1"/>
  <c r="AF1276" i="1"/>
  <c r="AF1275" i="1"/>
  <c r="AF1274" i="1"/>
  <c r="AF1273" i="1"/>
  <c r="AF1272" i="1"/>
  <c r="AF1271" i="1"/>
  <c r="AF1270" i="1"/>
  <c r="AF1269" i="1"/>
  <c r="AF1268" i="1"/>
  <c r="AF1267" i="1"/>
  <c r="AF1266" i="1"/>
  <c r="AF1265" i="1"/>
  <c r="AE1265" i="1"/>
  <c r="AD1265" i="1"/>
  <c r="AF1264" i="1"/>
  <c r="AE1264" i="1"/>
  <c r="AD1264" i="1"/>
  <c r="AF1263" i="1"/>
  <c r="AE1263" i="1"/>
  <c r="AD1263" i="1"/>
  <c r="AF1262" i="1"/>
  <c r="AE1262" i="1"/>
  <c r="AD1262" i="1"/>
  <c r="AF1261" i="1"/>
  <c r="AE1261" i="1"/>
  <c r="AD1261" i="1"/>
  <c r="AF1260" i="1"/>
  <c r="AE1260" i="1"/>
  <c r="AD1260" i="1"/>
  <c r="AF1259" i="1"/>
  <c r="AE1259" i="1"/>
  <c r="AD1259" i="1"/>
  <c r="AF1258" i="1"/>
  <c r="AE1258" i="1"/>
  <c r="AD1258" i="1"/>
  <c r="AF1257" i="1"/>
  <c r="AE1257" i="1"/>
  <c r="AD1257" i="1"/>
  <c r="AF1256" i="1"/>
  <c r="AE1256" i="1"/>
  <c r="AD1256" i="1"/>
  <c r="AF1255" i="1"/>
  <c r="AE1255" i="1"/>
  <c r="AD1255" i="1"/>
  <c r="AF1254" i="1"/>
  <c r="AE1254" i="1"/>
  <c r="AD1254" i="1"/>
  <c r="AF1253" i="1"/>
  <c r="AE1253" i="1"/>
  <c r="AD1253" i="1"/>
  <c r="AF1252" i="1"/>
  <c r="AE1252" i="1"/>
  <c r="AD1252" i="1"/>
  <c r="AF1251" i="1"/>
  <c r="AE1251" i="1"/>
  <c r="AD1251" i="1"/>
  <c r="AF1250" i="1"/>
  <c r="AE1250" i="1"/>
  <c r="AD1250" i="1"/>
  <c r="AF1249" i="1"/>
  <c r="AE1249" i="1"/>
  <c r="AD1249" i="1"/>
  <c r="AF1248" i="1"/>
  <c r="AE1248" i="1"/>
  <c r="AD1248" i="1"/>
  <c r="AF1247" i="1"/>
  <c r="AE1247" i="1"/>
  <c r="AD1247" i="1"/>
  <c r="AF1246" i="1"/>
  <c r="AE1246" i="1"/>
  <c r="AD1246" i="1"/>
  <c r="AF1245" i="1"/>
  <c r="AE1245" i="1"/>
  <c r="AD1245" i="1"/>
  <c r="AF1244" i="1"/>
  <c r="AE1244" i="1"/>
  <c r="AD1244" i="1"/>
  <c r="AF1243" i="1"/>
  <c r="AE1243" i="1"/>
  <c r="AD1243" i="1"/>
  <c r="AF1242" i="1"/>
  <c r="AF1241" i="1"/>
  <c r="AF1240" i="1"/>
  <c r="AF1239" i="1"/>
  <c r="AF1238" i="1"/>
  <c r="AF1237" i="1"/>
  <c r="AF1236" i="1"/>
  <c r="AF1235" i="1"/>
  <c r="AF1234" i="1"/>
  <c r="AF1233" i="1"/>
  <c r="AF1232" i="1"/>
  <c r="AF1231" i="1"/>
  <c r="AE1231" i="1"/>
  <c r="AD1231" i="1"/>
  <c r="AF1230" i="1"/>
  <c r="AE1230" i="1"/>
  <c r="AD1230" i="1"/>
  <c r="AF1229" i="1"/>
  <c r="AE1229" i="1"/>
  <c r="AD1229" i="1"/>
  <c r="AF1228" i="1"/>
  <c r="AE1228" i="1"/>
  <c r="AD1228" i="1"/>
  <c r="AF1227" i="1"/>
  <c r="AE1227" i="1"/>
  <c r="AD1227" i="1"/>
  <c r="AF1226" i="1"/>
  <c r="AE1226" i="1"/>
  <c r="AD1226" i="1"/>
  <c r="AF1225" i="1"/>
  <c r="AE1225" i="1"/>
  <c r="AD1225" i="1"/>
  <c r="AF1224" i="1"/>
  <c r="AE1224" i="1"/>
  <c r="AD1224" i="1"/>
  <c r="AF1223" i="1"/>
  <c r="AE1223" i="1"/>
  <c r="AD1223" i="1"/>
  <c r="AF1222" i="1"/>
  <c r="AE1222" i="1"/>
  <c r="AD1222" i="1"/>
  <c r="AF1221" i="1"/>
  <c r="AE1221" i="1"/>
  <c r="AD1221" i="1"/>
  <c r="AF1220" i="1"/>
  <c r="AE1220" i="1"/>
  <c r="AD1220" i="1"/>
  <c r="AF1219" i="1"/>
  <c r="AE1219" i="1"/>
  <c r="AD1219" i="1"/>
  <c r="AF1218" i="1"/>
  <c r="AE1218" i="1"/>
  <c r="AD1218" i="1"/>
  <c r="AF1217" i="1"/>
  <c r="AE1217" i="1"/>
  <c r="AD1217" i="1"/>
  <c r="AF1216" i="1"/>
  <c r="AE1216" i="1"/>
  <c r="AD1216" i="1"/>
  <c r="AF1215" i="1"/>
  <c r="AE1215" i="1"/>
  <c r="AD1215" i="1"/>
  <c r="AF1214" i="1"/>
  <c r="AE1214" i="1"/>
  <c r="AD1214" i="1"/>
  <c r="AF1213" i="1"/>
  <c r="AE1213" i="1"/>
  <c r="AD1213" i="1"/>
  <c r="AF1212" i="1"/>
  <c r="AE1212" i="1"/>
  <c r="AD1212" i="1"/>
  <c r="AF1211" i="1"/>
  <c r="AE1211" i="1"/>
  <c r="AD1211" i="1"/>
  <c r="AF1210" i="1"/>
  <c r="AE1210" i="1"/>
  <c r="AD1210" i="1"/>
  <c r="AF1209" i="1"/>
  <c r="AE1209" i="1"/>
  <c r="AD1209" i="1"/>
  <c r="AF1208" i="1"/>
  <c r="AF1207" i="1"/>
  <c r="AF1206" i="1"/>
  <c r="AF1205" i="1"/>
  <c r="AF1204" i="1"/>
  <c r="AF1203" i="1"/>
  <c r="AF1202" i="1"/>
  <c r="AF1201" i="1"/>
  <c r="AF1200" i="1"/>
  <c r="AF1199" i="1"/>
  <c r="AF1198" i="1"/>
  <c r="AF1197" i="1"/>
  <c r="AE1197" i="1"/>
  <c r="AD1197" i="1"/>
  <c r="AF1196" i="1"/>
  <c r="AE1196" i="1"/>
  <c r="AD1196" i="1"/>
  <c r="AF1195" i="1"/>
  <c r="AE1195" i="1"/>
  <c r="AD1195" i="1"/>
  <c r="AF1194" i="1"/>
  <c r="AE1194" i="1"/>
  <c r="AD1194" i="1"/>
  <c r="AF1193" i="1"/>
  <c r="AE1193" i="1"/>
  <c r="AD1193" i="1"/>
  <c r="AF1192" i="1"/>
  <c r="AE1192" i="1"/>
  <c r="AD1192" i="1"/>
  <c r="AF1191" i="1"/>
  <c r="AE1191" i="1"/>
  <c r="AD1191" i="1"/>
  <c r="AF1190" i="1"/>
  <c r="AE1190" i="1"/>
  <c r="AD1190" i="1"/>
  <c r="AF1189" i="1"/>
  <c r="AE1189" i="1"/>
  <c r="AD1189" i="1"/>
  <c r="AF1188" i="1"/>
  <c r="AE1188" i="1"/>
  <c r="AD1188" i="1"/>
  <c r="AF1187" i="1"/>
  <c r="AE1187" i="1"/>
  <c r="AD1187" i="1"/>
  <c r="AF1186" i="1"/>
  <c r="AE1186" i="1"/>
  <c r="AD1186" i="1"/>
  <c r="AF1185" i="1"/>
  <c r="AE1185" i="1"/>
  <c r="AD1185" i="1"/>
  <c r="AF1184" i="1"/>
  <c r="AE1184" i="1"/>
  <c r="AD1184" i="1"/>
  <c r="AF1183" i="1"/>
  <c r="AE1183" i="1"/>
  <c r="AD1183" i="1"/>
  <c r="AF1182" i="1"/>
  <c r="AE1182" i="1"/>
  <c r="AD1182" i="1"/>
  <c r="AF1181" i="1"/>
  <c r="AE1181" i="1"/>
  <c r="AD1181" i="1"/>
  <c r="AF1180" i="1"/>
  <c r="AE1180" i="1"/>
  <c r="AD1180" i="1"/>
  <c r="AF1179" i="1"/>
  <c r="AE1179" i="1"/>
  <c r="AD1179" i="1"/>
  <c r="AF1178" i="1"/>
  <c r="AE1178" i="1"/>
  <c r="AD1178" i="1"/>
  <c r="AF1177" i="1"/>
  <c r="AE1177" i="1"/>
  <c r="AD1177" i="1"/>
  <c r="AF1176" i="1"/>
  <c r="AE1176" i="1"/>
  <c r="AD1176" i="1"/>
  <c r="AF1175" i="1"/>
  <c r="AE1175" i="1"/>
  <c r="AD1175" i="1"/>
  <c r="AF1174" i="1"/>
  <c r="AF1173" i="1"/>
  <c r="AF1172" i="1"/>
  <c r="AF1171" i="1"/>
  <c r="AF1170" i="1"/>
  <c r="AF1169" i="1"/>
  <c r="AF1168" i="1"/>
  <c r="AF1167" i="1"/>
  <c r="AF1166" i="1"/>
  <c r="AF1165" i="1"/>
  <c r="AF1164" i="1"/>
  <c r="AF1163" i="1"/>
  <c r="AE1163" i="1"/>
  <c r="AD1163" i="1"/>
  <c r="AF1162" i="1"/>
  <c r="AE1162" i="1"/>
  <c r="AD1162" i="1"/>
  <c r="AF1161" i="1"/>
  <c r="AE1161" i="1"/>
  <c r="AD1161" i="1"/>
  <c r="AF1160" i="1"/>
  <c r="AE1160" i="1"/>
  <c r="AD1160" i="1"/>
  <c r="AF1159" i="1"/>
  <c r="AE1159" i="1"/>
  <c r="AD1159" i="1"/>
  <c r="AF1158" i="1"/>
  <c r="AE1158" i="1"/>
  <c r="AD1158" i="1"/>
  <c r="AF1157" i="1"/>
  <c r="AE1157" i="1"/>
  <c r="AD1157" i="1"/>
  <c r="AF1156" i="1"/>
  <c r="AE1156" i="1"/>
  <c r="AD1156" i="1"/>
  <c r="AF1155" i="1"/>
  <c r="AE1155" i="1"/>
  <c r="AD1155" i="1"/>
  <c r="AF1154" i="1"/>
  <c r="AE1154" i="1"/>
  <c r="AD1154" i="1"/>
  <c r="AF1153" i="1"/>
  <c r="AE1153" i="1"/>
  <c r="AD1153" i="1"/>
  <c r="AF1152" i="1"/>
  <c r="AE1152" i="1"/>
  <c r="AD1152" i="1"/>
  <c r="AF1151" i="1"/>
  <c r="AE1151" i="1"/>
  <c r="AD1151" i="1"/>
  <c r="AF1150" i="1"/>
  <c r="AE1150" i="1"/>
  <c r="AD1150" i="1"/>
  <c r="AF1149" i="1"/>
  <c r="AE1149" i="1"/>
  <c r="AD1149" i="1"/>
  <c r="AF1148" i="1"/>
  <c r="AE1148" i="1"/>
  <c r="AD1148" i="1"/>
  <c r="AF1147" i="1"/>
  <c r="AE1147" i="1"/>
  <c r="AD1147" i="1"/>
  <c r="AF1146" i="1"/>
  <c r="AE1146" i="1"/>
  <c r="AD1146" i="1"/>
  <c r="AF1145" i="1"/>
  <c r="AE1145" i="1"/>
  <c r="AD1145" i="1"/>
  <c r="AF1144" i="1"/>
  <c r="AE1144" i="1"/>
  <c r="AD1144" i="1"/>
  <c r="AF1143" i="1"/>
  <c r="AE1143" i="1"/>
  <c r="AD1143" i="1"/>
  <c r="AF1142" i="1"/>
  <c r="AE1142" i="1"/>
  <c r="AD1142" i="1"/>
  <c r="AF1141" i="1"/>
  <c r="AE1141" i="1"/>
  <c r="AD1141" i="1"/>
  <c r="AF1140" i="1"/>
  <c r="AF1139" i="1"/>
  <c r="AF1138" i="1"/>
  <c r="AF1137" i="1"/>
  <c r="AF1136" i="1"/>
  <c r="AF1135" i="1"/>
  <c r="AF1134" i="1"/>
  <c r="AF1133" i="1"/>
  <c r="AF1132" i="1"/>
  <c r="AF1131" i="1"/>
  <c r="AF1130" i="1"/>
  <c r="AF1129" i="1"/>
  <c r="AE1129" i="1"/>
  <c r="AD1129" i="1"/>
  <c r="AF1128" i="1"/>
  <c r="AE1128" i="1"/>
  <c r="AD1128" i="1"/>
  <c r="AF1127" i="1"/>
  <c r="AE1127" i="1"/>
  <c r="AD1127" i="1"/>
  <c r="AF1126" i="1"/>
  <c r="AE1126" i="1"/>
  <c r="AD1126" i="1"/>
  <c r="AF1125" i="1"/>
  <c r="AE1125" i="1"/>
  <c r="AD1125" i="1"/>
  <c r="AF1124" i="1"/>
  <c r="AE1124" i="1"/>
  <c r="AD1124" i="1"/>
  <c r="AF1123" i="1"/>
  <c r="AE1123" i="1"/>
  <c r="AD1123" i="1"/>
  <c r="AF1122" i="1"/>
  <c r="AE1122" i="1"/>
  <c r="AD1122" i="1"/>
  <c r="AF1121" i="1"/>
  <c r="AE1121" i="1"/>
  <c r="AD1121" i="1"/>
  <c r="AF1120" i="1"/>
  <c r="AE1120" i="1"/>
  <c r="AD1120" i="1"/>
  <c r="AF1119" i="1"/>
  <c r="AE1119" i="1"/>
  <c r="AD1119" i="1"/>
  <c r="AF1118" i="1"/>
  <c r="AE1118" i="1"/>
  <c r="AD1118" i="1"/>
  <c r="AF1117" i="1"/>
  <c r="AE1117" i="1"/>
  <c r="AD1117" i="1"/>
  <c r="AF1116" i="1"/>
  <c r="AE1116" i="1"/>
  <c r="AD1116" i="1"/>
  <c r="AF1115" i="1"/>
  <c r="AE1115" i="1"/>
  <c r="AD1115" i="1"/>
  <c r="AF1114" i="1"/>
  <c r="AE1114" i="1"/>
  <c r="AD1114" i="1"/>
  <c r="AF1113" i="1"/>
  <c r="AE1113" i="1"/>
  <c r="AD1113" i="1"/>
  <c r="AF1112" i="1"/>
  <c r="AE1112" i="1"/>
  <c r="AD1112" i="1"/>
  <c r="AF1111" i="1"/>
  <c r="AE1111" i="1"/>
  <c r="AD1111" i="1"/>
  <c r="AF1110" i="1"/>
  <c r="AE1110" i="1"/>
  <c r="AD1110" i="1"/>
  <c r="AF1109" i="1"/>
  <c r="AE1109" i="1"/>
  <c r="AD1109" i="1"/>
  <c r="AF1108" i="1"/>
  <c r="AE1108" i="1"/>
  <c r="AD1108" i="1"/>
  <c r="AF1107" i="1"/>
  <c r="AE1107" i="1"/>
  <c r="AD1107" i="1"/>
  <c r="AF1106" i="1"/>
  <c r="AF1105" i="1"/>
  <c r="AF1104" i="1"/>
  <c r="AF1103" i="1"/>
  <c r="AF1102" i="1"/>
  <c r="AF1101" i="1"/>
  <c r="AF1100" i="1"/>
  <c r="AF1099" i="1"/>
  <c r="AF1098" i="1"/>
  <c r="AF1097" i="1"/>
  <c r="AF1096" i="1"/>
  <c r="AF1095" i="1"/>
  <c r="AE1095" i="1"/>
  <c r="AD1095" i="1"/>
  <c r="AF1094" i="1"/>
  <c r="AE1094" i="1"/>
  <c r="AD1094" i="1"/>
  <c r="AF1093" i="1"/>
  <c r="AE1093" i="1"/>
  <c r="AD1093" i="1"/>
  <c r="AF1092" i="1"/>
  <c r="AE1092" i="1"/>
  <c r="AD1092" i="1"/>
  <c r="AF1091" i="1"/>
  <c r="AE1091" i="1"/>
  <c r="AD1091" i="1"/>
  <c r="AF1090" i="1"/>
  <c r="AE1090" i="1"/>
  <c r="AD1090" i="1"/>
  <c r="AF1089" i="1"/>
  <c r="AE1089" i="1"/>
  <c r="AD1089" i="1"/>
  <c r="AF1088" i="1"/>
  <c r="AE1088" i="1"/>
  <c r="AD1088" i="1"/>
  <c r="AF1087" i="1"/>
  <c r="AE1087" i="1"/>
  <c r="AD1087" i="1"/>
  <c r="AF1086" i="1"/>
  <c r="AE1086" i="1"/>
  <c r="AD1086" i="1"/>
  <c r="AF1085" i="1"/>
  <c r="AE1085" i="1"/>
  <c r="AD1085" i="1"/>
  <c r="AF1084" i="1"/>
  <c r="AE1084" i="1"/>
  <c r="AD1084" i="1"/>
  <c r="AF1083" i="1"/>
  <c r="AE1083" i="1"/>
  <c r="AD1083" i="1"/>
  <c r="AF1082" i="1"/>
  <c r="AE1082" i="1"/>
  <c r="AD1082" i="1"/>
  <c r="AF1081" i="1"/>
  <c r="AE1081" i="1"/>
  <c r="AD1081" i="1"/>
  <c r="AF1080" i="1"/>
  <c r="AE1080" i="1"/>
  <c r="AD1080" i="1"/>
  <c r="AF1079" i="1"/>
  <c r="AE1079" i="1"/>
  <c r="AD1079" i="1"/>
  <c r="AF1078" i="1"/>
  <c r="AE1078" i="1"/>
  <c r="AD1078" i="1"/>
  <c r="AF1077" i="1"/>
  <c r="AE1077" i="1"/>
  <c r="AD1077" i="1"/>
  <c r="AF1076" i="1"/>
  <c r="AE1076" i="1"/>
  <c r="AD1076" i="1"/>
  <c r="AF1075" i="1"/>
  <c r="AE1075" i="1"/>
  <c r="AD1075" i="1"/>
  <c r="AF1074" i="1"/>
  <c r="AE1074" i="1"/>
  <c r="AD1074" i="1"/>
  <c r="AF1073" i="1"/>
  <c r="AE1073" i="1"/>
  <c r="AD1073" i="1"/>
  <c r="AF1072" i="1"/>
  <c r="AF1071" i="1"/>
  <c r="AF1070" i="1"/>
  <c r="AF1069" i="1"/>
  <c r="AF1068" i="1"/>
  <c r="AF1067" i="1"/>
  <c r="AF1066" i="1"/>
  <c r="AF1065" i="1"/>
  <c r="AF1064" i="1"/>
  <c r="AF1063" i="1"/>
  <c r="AF1062" i="1"/>
  <c r="AF1061" i="1"/>
  <c r="AE1061" i="1"/>
  <c r="AD1061" i="1"/>
  <c r="AF1060" i="1"/>
  <c r="AE1060" i="1"/>
  <c r="AD1060" i="1"/>
  <c r="AF1059" i="1"/>
  <c r="AE1059" i="1"/>
  <c r="AD1059" i="1"/>
  <c r="AF1058" i="1"/>
  <c r="AE1058" i="1"/>
  <c r="AD1058" i="1"/>
  <c r="AF1057" i="1"/>
  <c r="AE1057" i="1"/>
  <c r="AD1057" i="1"/>
  <c r="AF1056" i="1"/>
  <c r="AE1056" i="1"/>
  <c r="AD1056" i="1"/>
  <c r="AF1055" i="1"/>
  <c r="AE1055" i="1"/>
  <c r="AD1055" i="1"/>
  <c r="AF1054" i="1"/>
  <c r="AE1054" i="1"/>
  <c r="AD1054" i="1"/>
  <c r="AF1053" i="1"/>
  <c r="AE1053" i="1"/>
  <c r="AD1053" i="1"/>
  <c r="AF1052" i="1"/>
  <c r="AE1052" i="1"/>
  <c r="AD1052" i="1"/>
  <c r="AF1051" i="1"/>
  <c r="AE1051" i="1"/>
  <c r="AD1051" i="1"/>
  <c r="AF1050" i="1"/>
  <c r="AE1050" i="1"/>
  <c r="AD1050" i="1"/>
  <c r="AF1049" i="1"/>
  <c r="AE1049" i="1"/>
  <c r="AD1049" i="1"/>
  <c r="AF1048" i="1"/>
  <c r="AE1048" i="1"/>
  <c r="AD1048" i="1"/>
  <c r="AF1047" i="1"/>
  <c r="AE1047" i="1"/>
  <c r="AD1047" i="1"/>
  <c r="AF1046" i="1"/>
  <c r="AE1046" i="1"/>
  <c r="AD1046" i="1"/>
  <c r="AF1045" i="1"/>
  <c r="AE1045" i="1"/>
  <c r="AD1045" i="1"/>
  <c r="AF1044" i="1"/>
  <c r="AE1044" i="1"/>
  <c r="AD1044" i="1"/>
  <c r="AF1043" i="1"/>
  <c r="AE1043" i="1"/>
  <c r="AD1043" i="1"/>
  <c r="AF1042" i="1"/>
  <c r="AE1042" i="1"/>
  <c r="AD1042" i="1"/>
  <c r="AF1041" i="1"/>
  <c r="AE1041" i="1"/>
  <c r="AD1041" i="1"/>
  <c r="AF1040" i="1"/>
  <c r="AE1040" i="1"/>
  <c r="AD1040" i="1"/>
  <c r="AF1039" i="1"/>
  <c r="AE1039" i="1"/>
  <c r="AD1039" i="1"/>
  <c r="AF1038" i="1"/>
  <c r="AF1037" i="1"/>
  <c r="AF1036" i="1"/>
  <c r="AF1035" i="1"/>
  <c r="AF1034" i="1"/>
  <c r="AF1033" i="1"/>
  <c r="AF1032" i="1"/>
  <c r="AF1031" i="1"/>
  <c r="AF1030" i="1"/>
  <c r="AF1029" i="1"/>
  <c r="AF1028" i="1"/>
  <c r="AF1027" i="1"/>
  <c r="AE1027" i="1"/>
  <c r="AD1027" i="1"/>
  <c r="AF1026" i="1"/>
  <c r="AE1026" i="1"/>
  <c r="AD1026" i="1"/>
  <c r="AF1025" i="1"/>
  <c r="AE1025" i="1"/>
  <c r="AD1025" i="1"/>
  <c r="AF1024" i="1"/>
  <c r="AE1024" i="1"/>
  <c r="AD1024" i="1"/>
  <c r="AF1023" i="1"/>
  <c r="AE1023" i="1"/>
  <c r="AD1023" i="1"/>
  <c r="AF1022" i="1"/>
  <c r="AE1022" i="1"/>
  <c r="AD1022" i="1"/>
  <c r="AF1021" i="1"/>
  <c r="AE1021" i="1"/>
  <c r="AD1021" i="1"/>
  <c r="AF1020" i="1"/>
  <c r="AE1020" i="1"/>
  <c r="AD1020" i="1"/>
  <c r="AF1019" i="1"/>
  <c r="AE1019" i="1"/>
  <c r="AD1019" i="1"/>
  <c r="AF1018" i="1"/>
  <c r="AE1018" i="1"/>
  <c r="AD1018" i="1"/>
  <c r="AF1017" i="1"/>
  <c r="AE1017" i="1"/>
  <c r="AD1017" i="1"/>
  <c r="AF1016" i="1"/>
  <c r="AE1016" i="1"/>
  <c r="AD1016" i="1"/>
  <c r="AF1015" i="1"/>
  <c r="AE1015" i="1"/>
  <c r="AD1015" i="1"/>
  <c r="AF1014" i="1"/>
  <c r="AE1014" i="1"/>
  <c r="AD1014" i="1"/>
  <c r="AF1013" i="1"/>
  <c r="AE1013" i="1"/>
  <c r="AD1013" i="1"/>
  <c r="AF1012" i="1"/>
  <c r="AE1012" i="1"/>
  <c r="AD1012" i="1"/>
  <c r="AF1011" i="1"/>
  <c r="AE1011" i="1"/>
  <c r="AD1011" i="1"/>
  <c r="AF1010" i="1"/>
  <c r="AE1010" i="1"/>
  <c r="AD1010" i="1"/>
  <c r="AF1009" i="1"/>
  <c r="AE1009" i="1"/>
  <c r="AD1009" i="1"/>
  <c r="AF1008" i="1"/>
  <c r="AE1008" i="1"/>
  <c r="AD1008" i="1"/>
  <c r="AF1007" i="1"/>
  <c r="AE1007" i="1"/>
  <c r="AD1007" i="1"/>
  <c r="AF1006" i="1"/>
  <c r="AE1006" i="1"/>
  <c r="AD1006" i="1"/>
  <c r="AF1005" i="1"/>
  <c r="AE1005" i="1"/>
  <c r="AD1005" i="1"/>
  <c r="AF1004" i="1"/>
  <c r="AF1003" i="1"/>
  <c r="AF1002" i="1"/>
  <c r="AF1001" i="1"/>
  <c r="AF1000" i="1"/>
  <c r="AF999" i="1"/>
  <c r="AF998" i="1"/>
  <c r="AF997" i="1"/>
  <c r="AF996" i="1"/>
  <c r="AF995" i="1"/>
  <c r="AF994" i="1"/>
  <c r="AF993" i="1"/>
  <c r="AE993" i="1"/>
  <c r="AD993" i="1"/>
  <c r="AF992" i="1"/>
  <c r="AE992" i="1"/>
  <c r="AD992" i="1"/>
  <c r="AF991" i="1"/>
  <c r="AE991" i="1"/>
  <c r="AD991" i="1"/>
  <c r="AF990" i="1"/>
  <c r="AE990" i="1"/>
  <c r="AD990" i="1"/>
  <c r="AF989" i="1"/>
  <c r="AE989" i="1"/>
  <c r="AD989" i="1"/>
  <c r="AF988" i="1"/>
  <c r="AE988" i="1"/>
  <c r="AD988" i="1"/>
  <c r="AF987" i="1"/>
  <c r="AE987" i="1"/>
  <c r="AD987" i="1"/>
  <c r="AF986" i="1"/>
  <c r="AE986" i="1"/>
  <c r="AD986" i="1"/>
  <c r="AF985" i="1"/>
  <c r="AE985" i="1"/>
  <c r="AD985" i="1"/>
  <c r="AF984" i="1"/>
  <c r="AE984" i="1"/>
  <c r="AD984" i="1"/>
  <c r="AF983" i="1"/>
  <c r="AE983" i="1"/>
  <c r="AD983" i="1"/>
  <c r="AF982" i="1"/>
  <c r="AE982" i="1"/>
  <c r="AD982" i="1"/>
  <c r="AF981" i="1"/>
  <c r="AE981" i="1"/>
  <c r="AD981" i="1"/>
  <c r="AF980" i="1"/>
  <c r="AE980" i="1"/>
  <c r="AD980" i="1"/>
  <c r="AF979" i="1"/>
  <c r="AE979" i="1"/>
  <c r="AD979" i="1"/>
  <c r="AF978" i="1"/>
  <c r="AE978" i="1"/>
  <c r="AD978" i="1"/>
  <c r="AF977" i="1"/>
  <c r="AE977" i="1"/>
  <c r="AD977" i="1"/>
  <c r="AF976" i="1"/>
  <c r="AE976" i="1"/>
  <c r="AD976" i="1"/>
  <c r="AF975" i="1"/>
  <c r="AE975" i="1"/>
  <c r="AD975" i="1"/>
  <c r="AF974" i="1"/>
  <c r="AE974" i="1"/>
  <c r="AD974" i="1"/>
  <c r="AF973" i="1"/>
  <c r="AE973" i="1"/>
  <c r="AD973" i="1"/>
  <c r="AF972" i="1"/>
  <c r="AE972" i="1"/>
  <c r="AD972" i="1"/>
  <c r="AF971" i="1"/>
  <c r="AE971" i="1"/>
  <c r="AD971" i="1"/>
  <c r="AF970" i="1"/>
  <c r="AF969" i="1"/>
  <c r="AF968" i="1"/>
  <c r="AF967" i="1"/>
  <c r="AF966" i="1"/>
  <c r="AF965" i="1"/>
  <c r="AF964" i="1"/>
  <c r="AF963" i="1"/>
  <c r="AF962" i="1"/>
  <c r="AF961" i="1"/>
  <c r="AF960" i="1"/>
  <c r="AF959" i="1"/>
  <c r="AE959" i="1"/>
  <c r="AD959" i="1"/>
  <c r="AF958" i="1"/>
  <c r="AE958" i="1"/>
  <c r="AD958" i="1"/>
  <c r="AF957" i="1"/>
  <c r="AE957" i="1"/>
  <c r="AD957" i="1"/>
  <c r="AF956" i="1"/>
  <c r="AE956" i="1"/>
  <c r="AD956" i="1"/>
  <c r="AF955" i="1"/>
  <c r="AE955" i="1"/>
  <c r="AD955" i="1"/>
  <c r="AF954" i="1"/>
  <c r="AE954" i="1"/>
  <c r="AD954" i="1"/>
  <c r="AF953" i="1"/>
  <c r="AE953" i="1"/>
  <c r="AD953" i="1"/>
  <c r="AF952" i="1"/>
  <c r="AE952" i="1"/>
  <c r="AD952" i="1"/>
  <c r="AF951" i="1"/>
  <c r="AE951" i="1"/>
  <c r="AD951" i="1"/>
  <c r="AF950" i="1"/>
  <c r="AE950" i="1"/>
  <c r="AD950" i="1"/>
  <c r="AF949" i="1"/>
  <c r="AE949" i="1"/>
  <c r="AD949" i="1"/>
  <c r="AF948" i="1"/>
  <c r="AE948" i="1"/>
  <c r="AD948" i="1"/>
  <c r="AF947" i="1"/>
  <c r="AE947" i="1"/>
  <c r="AD947" i="1"/>
  <c r="AF946" i="1"/>
  <c r="AE946" i="1"/>
  <c r="AD946" i="1"/>
  <c r="AF945" i="1"/>
  <c r="AE945" i="1"/>
  <c r="AD945" i="1"/>
  <c r="AF944" i="1"/>
  <c r="AE944" i="1"/>
  <c r="AD944" i="1"/>
  <c r="AF943" i="1"/>
  <c r="AE943" i="1"/>
  <c r="AD943" i="1"/>
  <c r="AF942" i="1"/>
  <c r="AE942" i="1"/>
  <c r="AD942" i="1"/>
  <c r="AF941" i="1"/>
  <c r="AE941" i="1"/>
  <c r="AD941" i="1"/>
  <c r="AF940" i="1"/>
  <c r="AE940" i="1"/>
  <c r="AD940" i="1"/>
  <c r="AF939" i="1"/>
  <c r="AE939" i="1"/>
  <c r="AD939" i="1"/>
  <c r="AF938" i="1"/>
  <c r="AE938" i="1"/>
  <c r="AD938" i="1"/>
  <c r="AF937" i="1"/>
  <c r="AE937" i="1"/>
  <c r="AD937" i="1"/>
  <c r="AF936" i="1"/>
  <c r="AF935" i="1"/>
  <c r="AF934" i="1"/>
  <c r="AF933" i="1"/>
  <c r="AF932" i="1"/>
  <c r="AF931" i="1"/>
  <c r="AF930" i="1"/>
  <c r="AF929" i="1"/>
  <c r="AF928" i="1"/>
  <c r="AF927" i="1"/>
  <c r="AF926" i="1"/>
  <c r="AF925" i="1"/>
  <c r="AE925" i="1"/>
  <c r="AD925" i="1"/>
  <c r="AF924" i="1"/>
  <c r="AE924" i="1"/>
  <c r="AD924" i="1"/>
  <c r="AF923" i="1"/>
  <c r="AE923" i="1"/>
  <c r="AD923" i="1"/>
  <c r="AF922" i="1"/>
  <c r="AE922" i="1"/>
  <c r="AD922" i="1"/>
  <c r="AF921" i="1"/>
  <c r="AE921" i="1"/>
  <c r="AD921" i="1"/>
  <c r="AF920" i="1"/>
  <c r="AE920" i="1"/>
  <c r="AD920" i="1"/>
  <c r="AF919" i="1"/>
  <c r="AE919" i="1"/>
  <c r="AD919" i="1"/>
  <c r="AF918" i="1"/>
  <c r="AE918" i="1"/>
  <c r="AD918" i="1"/>
  <c r="AF917" i="1"/>
  <c r="AE917" i="1"/>
  <c r="AD917" i="1"/>
  <c r="AF916" i="1"/>
  <c r="AE916" i="1"/>
  <c r="AD916" i="1"/>
  <c r="AF915" i="1"/>
  <c r="AE915" i="1"/>
  <c r="AD915" i="1"/>
  <c r="AF914" i="1"/>
  <c r="AE914" i="1"/>
  <c r="AD914" i="1"/>
  <c r="AF913" i="1"/>
  <c r="AE913" i="1"/>
  <c r="AD913" i="1"/>
  <c r="AF912" i="1"/>
  <c r="AE912" i="1"/>
  <c r="AD912" i="1"/>
  <c r="AF911" i="1"/>
  <c r="AE911" i="1"/>
  <c r="AD911" i="1"/>
  <c r="AF910" i="1"/>
  <c r="AE910" i="1"/>
  <c r="AD910" i="1"/>
  <c r="AF909" i="1"/>
  <c r="AE909" i="1"/>
  <c r="AD909" i="1"/>
  <c r="AF908" i="1"/>
  <c r="AE908" i="1"/>
  <c r="AD908" i="1"/>
  <c r="AF907" i="1"/>
  <c r="AE907" i="1"/>
  <c r="AD907" i="1"/>
  <c r="AF906" i="1"/>
  <c r="AE906" i="1"/>
  <c r="AD906" i="1"/>
  <c r="AF905" i="1"/>
  <c r="AE905" i="1"/>
  <c r="AD905" i="1"/>
  <c r="AF904" i="1"/>
  <c r="AE904" i="1"/>
  <c r="AD904" i="1"/>
  <c r="AF903" i="1"/>
  <c r="AE903" i="1"/>
  <c r="AD903" i="1"/>
  <c r="AF902" i="1"/>
  <c r="AF901" i="1"/>
  <c r="AF900" i="1"/>
  <c r="AF899" i="1"/>
  <c r="AF898" i="1"/>
  <c r="AF897" i="1"/>
  <c r="AF896" i="1"/>
  <c r="AF895" i="1"/>
  <c r="AF894" i="1"/>
  <c r="AF893" i="1"/>
  <c r="AF892" i="1"/>
  <c r="AF891" i="1"/>
  <c r="AE891" i="1"/>
  <c r="AD891" i="1"/>
  <c r="AF890" i="1"/>
  <c r="AE890" i="1"/>
  <c r="AD890" i="1"/>
  <c r="AF889" i="1"/>
  <c r="AE889" i="1"/>
  <c r="AD889" i="1"/>
  <c r="AF888" i="1"/>
  <c r="AE888" i="1"/>
  <c r="AD888" i="1"/>
  <c r="AF887" i="1"/>
  <c r="AE887" i="1"/>
  <c r="AD887" i="1"/>
  <c r="AF886" i="1"/>
  <c r="AE886" i="1"/>
  <c r="AD886" i="1"/>
  <c r="AF885" i="1"/>
  <c r="AE885" i="1"/>
  <c r="AD885" i="1"/>
  <c r="AF884" i="1"/>
  <c r="AE884" i="1"/>
  <c r="AD884" i="1"/>
  <c r="AF883" i="1"/>
  <c r="AE883" i="1"/>
  <c r="AD883" i="1"/>
  <c r="AF882" i="1"/>
  <c r="AE882" i="1"/>
  <c r="AD882" i="1"/>
  <c r="AF881" i="1"/>
  <c r="AE881" i="1"/>
  <c r="AD881" i="1"/>
  <c r="AF880" i="1"/>
  <c r="AE880" i="1"/>
  <c r="AD880" i="1"/>
  <c r="AF879" i="1"/>
  <c r="AE879" i="1"/>
  <c r="AD879" i="1"/>
  <c r="AF878" i="1"/>
  <c r="AE878" i="1"/>
  <c r="AD878" i="1"/>
  <c r="AF877" i="1"/>
  <c r="AE877" i="1"/>
  <c r="AD877" i="1"/>
  <c r="AF876" i="1"/>
  <c r="AE876" i="1"/>
  <c r="AD876" i="1"/>
  <c r="AF875" i="1"/>
  <c r="AE875" i="1"/>
  <c r="AD875" i="1"/>
  <c r="AF874" i="1"/>
  <c r="AE874" i="1"/>
  <c r="AD874" i="1"/>
  <c r="AF873" i="1"/>
  <c r="AE873" i="1"/>
  <c r="AD873" i="1"/>
  <c r="AF872" i="1"/>
  <c r="AE872" i="1"/>
  <c r="AD872" i="1"/>
  <c r="AF871" i="1"/>
  <c r="AE871" i="1"/>
  <c r="AD871" i="1"/>
  <c r="AF870" i="1"/>
  <c r="AE870" i="1"/>
  <c r="AD870" i="1"/>
  <c r="AF869" i="1"/>
  <c r="AE869" i="1"/>
  <c r="AD869" i="1"/>
  <c r="AF868" i="1"/>
  <c r="AF867" i="1"/>
  <c r="AF866" i="1"/>
  <c r="AF865" i="1"/>
  <c r="AF864" i="1"/>
  <c r="AF863" i="1"/>
  <c r="AF862" i="1"/>
  <c r="AF861" i="1"/>
  <c r="AF860" i="1"/>
  <c r="AF859" i="1"/>
  <c r="AF858" i="1"/>
  <c r="AF857" i="1"/>
  <c r="AE857" i="1"/>
  <c r="AD857" i="1"/>
  <c r="AF856" i="1"/>
  <c r="AE856" i="1"/>
  <c r="AD856" i="1"/>
  <c r="AF855" i="1"/>
  <c r="AE855" i="1"/>
  <c r="AD855" i="1"/>
  <c r="AF854" i="1"/>
  <c r="AE854" i="1"/>
  <c r="AD854" i="1"/>
  <c r="AF853" i="1"/>
  <c r="AE853" i="1"/>
  <c r="AD853" i="1"/>
  <c r="AF852" i="1"/>
  <c r="AE852" i="1"/>
  <c r="AD852" i="1"/>
  <c r="AF851" i="1"/>
  <c r="AE851" i="1"/>
  <c r="AD851" i="1"/>
  <c r="AF850" i="1"/>
  <c r="AE850" i="1"/>
  <c r="AD850" i="1"/>
  <c r="AF849" i="1"/>
  <c r="AE849" i="1"/>
  <c r="AD849" i="1"/>
  <c r="AF848" i="1"/>
  <c r="AE848" i="1"/>
  <c r="AD848" i="1"/>
  <c r="AF847" i="1"/>
  <c r="AE847" i="1"/>
  <c r="AD847" i="1"/>
  <c r="AF846" i="1"/>
  <c r="AE846" i="1"/>
  <c r="AD846" i="1"/>
  <c r="AF845" i="1"/>
  <c r="AE845" i="1"/>
  <c r="AD845" i="1"/>
  <c r="AF844" i="1"/>
  <c r="AE844" i="1"/>
  <c r="AD844" i="1"/>
  <c r="AF843" i="1"/>
  <c r="AE843" i="1"/>
  <c r="AD843" i="1"/>
  <c r="AF842" i="1"/>
  <c r="AE842" i="1"/>
  <c r="AD842" i="1"/>
  <c r="AF841" i="1"/>
  <c r="AE841" i="1"/>
  <c r="AD841" i="1"/>
  <c r="AF840" i="1"/>
  <c r="AE840" i="1"/>
  <c r="AD840" i="1"/>
  <c r="AF839" i="1"/>
  <c r="AE839" i="1"/>
  <c r="AD839" i="1"/>
  <c r="AF838" i="1"/>
  <c r="AE838" i="1"/>
  <c r="AD838" i="1"/>
  <c r="AF837" i="1"/>
  <c r="AE837" i="1"/>
  <c r="AD837" i="1"/>
  <c r="AF836" i="1"/>
  <c r="AE836" i="1"/>
  <c r="AD836" i="1"/>
  <c r="AF835" i="1"/>
  <c r="AE835" i="1"/>
  <c r="AD835" i="1"/>
  <c r="AF834" i="1"/>
  <c r="AF833" i="1"/>
  <c r="AF832" i="1"/>
  <c r="AF831" i="1"/>
  <c r="AF830" i="1"/>
  <c r="AF829" i="1"/>
  <c r="AF828" i="1"/>
  <c r="AF827" i="1"/>
  <c r="AF826" i="1"/>
  <c r="AF825" i="1"/>
  <c r="AF824" i="1"/>
  <c r="AF823" i="1"/>
  <c r="AE823" i="1"/>
  <c r="AD823" i="1"/>
  <c r="AF822" i="1"/>
  <c r="AE822" i="1"/>
  <c r="AD822" i="1"/>
  <c r="AF821" i="1"/>
  <c r="AE821" i="1"/>
  <c r="AD821" i="1"/>
  <c r="AF820" i="1"/>
  <c r="AE820" i="1"/>
  <c r="AD820" i="1"/>
  <c r="AF819" i="1"/>
  <c r="AE819" i="1"/>
  <c r="AD819" i="1"/>
  <c r="AF818" i="1"/>
  <c r="AE818" i="1"/>
  <c r="AD818" i="1"/>
  <c r="AF817" i="1"/>
  <c r="AE817" i="1"/>
  <c r="AD817" i="1"/>
  <c r="AF816" i="1"/>
  <c r="AE816" i="1"/>
  <c r="AD816" i="1"/>
  <c r="AF815" i="1"/>
  <c r="AE815" i="1"/>
  <c r="AD815" i="1"/>
  <c r="AF814" i="1"/>
  <c r="AE814" i="1"/>
  <c r="AD814" i="1"/>
  <c r="AF813" i="1"/>
  <c r="AE813" i="1"/>
  <c r="AD813" i="1"/>
  <c r="AF812" i="1"/>
  <c r="AE812" i="1"/>
  <c r="AD812" i="1"/>
  <c r="AF811" i="1"/>
  <c r="AE811" i="1"/>
  <c r="AD811" i="1"/>
  <c r="AF810" i="1"/>
  <c r="AE810" i="1"/>
  <c r="AD810" i="1"/>
  <c r="AF809" i="1"/>
  <c r="AE809" i="1"/>
  <c r="AD809" i="1"/>
  <c r="AF808" i="1"/>
  <c r="AE808" i="1"/>
  <c r="AD808" i="1"/>
  <c r="AF807" i="1"/>
  <c r="AE807" i="1"/>
  <c r="AD807" i="1"/>
  <c r="AF806" i="1"/>
  <c r="AE806" i="1"/>
  <c r="AD806" i="1"/>
  <c r="AF805" i="1"/>
  <c r="AE805" i="1"/>
  <c r="AD805" i="1"/>
  <c r="AF804" i="1"/>
  <c r="AE804" i="1"/>
  <c r="AD804" i="1"/>
  <c r="AF803" i="1"/>
  <c r="AE803" i="1"/>
  <c r="AD803" i="1"/>
  <c r="AF802" i="1"/>
  <c r="AE802" i="1"/>
  <c r="AD802" i="1"/>
  <c r="AF801" i="1"/>
  <c r="AE801" i="1"/>
  <c r="AD801" i="1"/>
  <c r="AF800" i="1"/>
  <c r="AF799" i="1"/>
  <c r="AF798" i="1"/>
  <c r="AE798" i="1"/>
  <c r="AD798" i="1"/>
  <c r="AF797" i="1"/>
  <c r="AE797" i="1"/>
  <c r="AD797" i="1"/>
  <c r="AF796" i="1"/>
  <c r="AE796" i="1"/>
  <c r="AD796" i="1"/>
  <c r="AF795" i="1"/>
  <c r="AE795" i="1"/>
  <c r="AD795" i="1"/>
  <c r="AF794" i="1"/>
  <c r="AE794" i="1"/>
  <c r="AD794" i="1"/>
  <c r="AF793" i="1"/>
  <c r="AE793" i="1"/>
  <c r="AD793" i="1"/>
  <c r="AF792" i="1"/>
  <c r="AE792" i="1"/>
  <c r="AD792" i="1"/>
  <c r="AF791" i="1"/>
  <c r="AE791" i="1"/>
  <c r="AD791" i="1"/>
  <c r="AF790" i="1"/>
  <c r="AE790" i="1"/>
  <c r="AD790" i="1"/>
  <c r="AF789" i="1"/>
  <c r="AE789" i="1"/>
  <c r="AD789" i="1"/>
  <c r="AF788" i="1"/>
  <c r="AE788" i="1"/>
  <c r="AD788" i="1"/>
  <c r="AF787" i="1"/>
  <c r="AE787" i="1"/>
  <c r="AD787" i="1"/>
  <c r="AF786" i="1"/>
  <c r="AE786" i="1"/>
  <c r="AD786" i="1"/>
  <c r="AF785" i="1"/>
  <c r="AE785" i="1"/>
  <c r="AD785" i="1"/>
  <c r="AF784" i="1"/>
  <c r="AE784" i="1"/>
  <c r="AD784" i="1"/>
  <c r="AF783" i="1"/>
  <c r="AE783" i="1"/>
  <c r="AD783" i="1"/>
  <c r="AF782" i="1"/>
  <c r="AE782" i="1"/>
  <c r="AD782" i="1"/>
  <c r="AF781" i="1"/>
  <c r="AE781" i="1"/>
  <c r="AD781" i="1"/>
  <c r="AF780" i="1"/>
  <c r="AE780" i="1"/>
  <c r="AD780" i="1"/>
  <c r="AF779" i="1"/>
  <c r="AE779" i="1"/>
  <c r="AD779" i="1"/>
  <c r="AF778" i="1"/>
  <c r="AE778" i="1"/>
  <c r="AD778" i="1"/>
  <c r="AF777" i="1"/>
  <c r="AE777" i="1"/>
  <c r="AD777" i="1"/>
  <c r="AF776" i="1"/>
  <c r="AE776" i="1"/>
  <c r="AD776" i="1"/>
  <c r="AF775" i="1"/>
  <c r="AF774" i="1"/>
  <c r="AF773" i="1"/>
  <c r="AF772" i="1"/>
  <c r="AF771" i="1"/>
  <c r="AF770" i="1"/>
  <c r="AF769" i="1"/>
  <c r="AF768" i="1"/>
  <c r="AF767" i="1"/>
  <c r="AF766" i="1"/>
  <c r="AF765" i="1"/>
  <c r="AF764" i="1"/>
  <c r="AE764" i="1"/>
  <c r="AD764" i="1"/>
  <c r="AF763" i="1"/>
  <c r="AE763" i="1"/>
  <c r="AD763" i="1"/>
  <c r="AF762" i="1"/>
  <c r="AE762" i="1"/>
  <c r="AD762" i="1"/>
  <c r="AF761" i="1"/>
  <c r="AE761" i="1"/>
  <c r="AD761" i="1"/>
  <c r="AF760" i="1"/>
  <c r="AE760" i="1"/>
  <c r="AD760" i="1"/>
  <c r="AF759" i="1"/>
  <c r="AE759" i="1"/>
  <c r="AD759" i="1"/>
  <c r="AF758" i="1"/>
  <c r="AE758" i="1"/>
  <c r="AD758" i="1"/>
  <c r="AF757" i="1"/>
  <c r="AE757" i="1"/>
  <c r="AD757" i="1"/>
  <c r="AF756" i="1"/>
  <c r="AE756" i="1"/>
  <c r="AD756" i="1"/>
  <c r="AF755" i="1"/>
  <c r="AE755" i="1"/>
  <c r="AD755" i="1"/>
  <c r="AF754" i="1"/>
  <c r="AE754" i="1"/>
  <c r="AD754" i="1"/>
  <c r="AF753" i="1"/>
  <c r="AE753" i="1"/>
  <c r="AD753" i="1"/>
  <c r="AF752" i="1"/>
  <c r="AE752" i="1"/>
  <c r="AD752" i="1"/>
  <c r="AF751" i="1"/>
  <c r="AE751" i="1"/>
  <c r="AD751" i="1"/>
  <c r="AF750" i="1"/>
  <c r="AE750" i="1"/>
  <c r="AD750" i="1"/>
  <c r="AF749" i="1"/>
  <c r="AE749" i="1"/>
  <c r="AD749" i="1"/>
  <c r="AF748" i="1"/>
  <c r="AE748" i="1"/>
  <c r="AD748" i="1"/>
  <c r="AF747" i="1"/>
  <c r="AE747" i="1"/>
  <c r="AD747" i="1"/>
  <c r="AF746" i="1"/>
  <c r="AE746" i="1"/>
  <c r="AD746" i="1"/>
  <c r="AF745" i="1"/>
  <c r="AE745" i="1"/>
  <c r="AD745" i="1"/>
  <c r="AF744" i="1"/>
  <c r="AE744" i="1"/>
  <c r="AD744" i="1"/>
  <c r="AF743" i="1"/>
  <c r="AE743" i="1"/>
  <c r="AD743" i="1"/>
  <c r="AF742" i="1"/>
  <c r="AE742" i="1"/>
  <c r="AD742" i="1"/>
  <c r="AF741" i="1"/>
  <c r="AF740" i="1"/>
  <c r="AF739" i="1"/>
  <c r="AF738" i="1"/>
  <c r="AF737" i="1"/>
  <c r="AF736" i="1"/>
  <c r="AF735" i="1"/>
  <c r="AF734" i="1"/>
  <c r="AF733" i="1"/>
  <c r="AF732" i="1"/>
  <c r="AF731" i="1"/>
  <c r="AF730" i="1"/>
  <c r="AE730" i="1"/>
  <c r="AD730" i="1"/>
  <c r="AF729" i="1"/>
  <c r="AE729" i="1"/>
  <c r="AD729" i="1"/>
  <c r="AF728" i="1"/>
  <c r="AE728" i="1"/>
  <c r="AD728" i="1"/>
  <c r="AF727" i="1"/>
  <c r="AE727" i="1"/>
  <c r="AD727" i="1"/>
  <c r="AF726" i="1"/>
  <c r="AE726" i="1"/>
  <c r="AD726" i="1"/>
  <c r="AF725" i="1"/>
  <c r="AE725" i="1"/>
  <c r="AD725" i="1"/>
  <c r="AF724" i="1"/>
  <c r="AE724" i="1"/>
  <c r="AD724" i="1"/>
  <c r="AF723" i="1"/>
  <c r="AE723" i="1"/>
  <c r="AD723" i="1"/>
  <c r="AF722" i="1"/>
  <c r="AE722" i="1"/>
  <c r="AD722" i="1"/>
  <c r="AF721" i="1"/>
  <c r="AE721" i="1"/>
  <c r="AD721" i="1"/>
  <c r="AF720" i="1"/>
  <c r="AE720" i="1"/>
  <c r="AD720" i="1"/>
  <c r="AF719" i="1"/>
  <c r="AE719" i="1"/>
  <c r="AD719" i="1"/>
  <c r="AF718" i="1"/>
  <c r="AE718" i="1"/>
  <c r="AD718" i="1"/>
  <c r="AF717" i="1"/>
  <c r="AE717" i="1"/>
  <c r="AD717" i="1"/>
  <c r="AF716" i="1"/>
  <c r="AE716" i="1"/>
  <c r="AD716" i="1"/>
  <c r="AF715" i="1"/>
  <c r="AE715" i="1"/>
  <c r="AD715" i="1"/>
  <c r="AF714" i="1"/>
  <c r="AE714" i="1"/>
  <c r="AD714" i="1"/>
  <c r="AF713" i="1"/>
  <c r="AE713" i="1"/>
  <c r="AD713" i="1"/>
  <c r="AF712" i="1"/>
  <c r="AE712" i="1"/>
  <c r="AD712" i="1"/>
  <c r="AF711" i="1"/>
  <c r="AE711" i="1"/>
  <c r="AD711" i="1"/>
  <c r="AF710" i="1"/>
  <c r="AE710" i="1"/>
  <c r="AD710" i="1"/>
  <c r="AF709" i="1"/>
  <c r="AE709" i="1"/>
  <c r="AD709" i="1"/>
  <c r="AF708" i="1"/>
  <c r="AE708" i="1"/>
  <c r="AD708" i="1"/>
  <c r="AF707" i="1"/>
  <c r="AF706" i="1"/>
  <c r="AF705" i="1"/>
  <c r="AF704" i="1"/>
  <c r="AF703" i="1"/>
  <c r="AF702" i="1"/>
  <c r="AF701" i="1"/>
  <c r="AF700" i="1"/>
  <c r="AF699" i="1"/>
  <c r="AF698" i="1"/>
  <c r="AF697" i="1"/>
  <c r="AF696" i="1"/>
  <c r="AE696" i="1"/>
  <c r="AD696" i="1"/>
  <c r="AF695" i="1"/>
  <c r="AE695" i="1"/>
  <c r="AD695" i="1"/>
  <c r="AF694" i="1"/>
  <c r="AE694" i="1"/>
  <c r="AD694" i="1"/>
  <c r="AF693" i="1"/>
  <c r="AE693" i="1"/>
  <c r="AD693" i="1"/>
  <c r="AF692" i="1"/>
  <c r="AE692" i="1"/>
  <c r="AD692" i="1"/>
  <c r="AF691" i="1"/>
  <c r="AE691" i="1"/>
  <c r="AD691" i="1"/>
  <c r="AF690" i="1"/>
  <c r="AE690" i="1"/>
  <c r="AD690" i="1"/>
  <c r="AF689" i="1"/>
  <c r="AE689" i="1"/>
  <c r="AD689" i="1"/>
  <c r="AF688" i="1"/>
  <c r="AE688" i="1"/>
  <c r="AD688" i="1"/>
  <c r="AF687" i="1"/>
  <c r="AE687" i="1"/>
  <c r="AD687" i="1"/>
  <c r="AF686" i="1"/>
  <c r="AE686" i="1"/>
  <c r="AD686" i="1"/>
  <c r="AF685" i="1"/>
  <c r="AE685" i="1"/>
  <c r="AD685" i="1"/>
  <c r="AF684" i="1"/>
  <c r="AE684" i="1"/>
  <c r="AD684" i="1"/>
  <c r="AF683" i="1"/>
  <c r="AE683" i="1"/>
  <c r="AD683" i="1"/>
  <c r="AF682" i="1"/>
  <c r="AE682" i="1"/>
  <c r="AD682" i="1"/>
  <c r="AF681" i="1"/>
  <c r="AE681" i="1"/>
  <c r="AD681" i="1"/>
  <c r="AF680" i="1"/>
  <c r="AE680" i="1"/>
  <c r="AD680" i="1"/>
  <c r="AF679" i="1"/>
  <c r="AE679" i="1"/>
  <c r="AD679" i="1"/>
  <c r="AF678" i="1"/>
  <c r="AE678" i="1"/>
  <c r="AD678" i="1"/>
  <c r="AF677" i="1"/>
  <c r="AE677" i="1"/>
  <c r="AD677" i="1"/>
  <c r="AF676" i="1"/>
  <c r="AE676" i="1"/>
  <c r="AD676" i="1"/>
  <c r="AF675" i="1"/>
  <c r="AE675" i="1"/>
  <c r="AD675" i="1"/>
  <c r="AF674" i="1"/>
  <c r="AE674" i="1"/>
  <c r="AD674" i="1"/>
  <c r="AF673" i="1"/>
  <c r="AF672" i="1"/>
  <c r="AF671" i="1"/>
  <c r="AF670" i="1"/>
  <c r="AF669" i="1"/>
  <c r="AF668" i="1"/>
  <c r="AF667" i="1"/>
  <c r="AF666" i="1"/>
  <c r="AF665" i="1"/>
  <c r="AF664" i="1"/>
  <c r="AF663" i="1"/>
  <c r="AF662" i="1"/>
  <c r="AE662" i="1"/>
  <c r="AD662" i="1"/>
  <c r="AF661" i="1"/>
  <c r="AE661" i="1"/>
  <c r="AD661" i="1"/>
  <c r="AF660" i="1"/>
  <c r="AE660" i="1"/>
  <c r="AD660" i="1"/>
  <c r="AF659" i="1"/>
  <c r="AE659" i="1"/>
  <c r="AD659" i="1"/>
  <c r="AF658" i="1"/>
  <c r="AE658" i="1"/>
  <c r="AD658" i="1"/>
  <c r="AF657" i="1"/>
  <c r="AE657" i="1"/>
  <c r="AD657" i="1"/>
  <c r="AF656" i="1"/>
  <c r="AE656" i="1"/>
  <c r="AD656" i="1"/>
  <c r="AF655" i="1"/>
  <c r="AE655" i="1"/>
  <c r="AD655" i="1"/>
  <c r="AF654" i="1"/>
  <c r="AE654" i="1"/>
  <c r="AD654" i="1"/>
  <c r="AF653" i="1"/>
  <c r="AE653" i="1"/>
  <c r="AD653" i="1"/>
  <c r="AF652" i="1"/>
  <c r="AE652" i="1"/>
  <c r="AD652" i="1"/>
  <c r="AF651" i="1"/>
  <c r="AE651" i="1"/>
  <c r="AD651" i="1"/>
  <c r="AF650" i="1"/>
  <c r="AE650" i="1"/>
  <c r="AD650" i="1"/>
  <c r="AF649" i="1"/>
  <c r="AE649" i="1"/>
  <c r="AD649" i="1"/>
  <c r="AF648" i="1"/>
  <c r="AE648" i="1"/>
  <c r="AD648" i="1"/>
  <c r="AF647" i="1"/>
  <c r="AE647" i="1"/>
  <c r="AD647" i="1"/>
  <c r="AF646" i="1"/>
  <c r="AE646" i="1"/>
  <c r="AD646" i="1"/>
  <c r="AF645" i="1"/>
  <c r="AE645" i="1"/>
  <c r="AD645" i="1"/>
  <c r="AF644" i="1"/>
  <c r="AE644" i="1"/>
  <c r="AD644" i="1"/>
  <c r="AF643" i="1"/>
  <c r="AE643" i="1"/>
  <c r="AD643" i="1"/>
  <c r="AF642" i="1"/>
  <c r="AE642" i="1"/>
  <c r="AD642" i="1"/>
  <c r="AF641" i="1"/>
  <c r="AE641" i="1"/>
  <c r="AD641" i="1"/>
  <c r="AF640" i="1"/>
  <c r="AE640" i="1"/>
  <c r="AD640" i="1"/>
  <c r="AF639" i="1"/>
  <c r="AF638" i="1"/>
  <c r="AF637" i="1"/>
  <c r="AF636" i="1"/>
  <c r="AF635" i="1"/>
  <c r="AF634" i="1"/>
  <c r="AF633" i="1"/>
  <c r="AF632" i="1"/>
  <c r="AF631" i="1"/>
  <c r="AF630" i="1"/>
  <c r="AF629" i="1"/>
  <c r="AF628" i="1"/>
  <c r="AE628" i="1"/>
  <c r="AD628" i="1"/>
  <c r="AF627" i="1"/>
  <c r="AE627" i="1"/>
  <c r="AD627" i="1"/>
  <c r="AF626" i="1"/>
  <c r="AE626" i="1"/>
  <c r="AD626" i="1"/>
  <c r="AF625" i="1"/>
  <c r="AE625" i="1"/>
  <c r="AD625" i="1"/>
  <c r="AF624" i="1"/>
  <c r="AE624" i="1"/>
  <c r="AD624" i="1"/>
  <c r="AF623" i="1"/>
  <c r="AE623" i="1"/>
  <c r="AD623" i="1"/>
  <c r="AF622" i="1"/>
  <c r="AE622" i="1"/>
  <c r="AD622" i="1"/>
  <c r="AF621" i="1"/>
  <c r="AE621" i="1"/>
  <c r="AD621" i="1"/>
  <c r="AF620" i="1"/>
  <c r="AE620" i="1"/>
  <c r="AD620" i="1"/>
  <c r="AF619" i="1"/>
  <c r="AE619" i="1"/>
  <c r="AD619" i="1"/>
  <c r="AF618" i="1"/>
  <c r="AE618" i="1"/>
  <c r="AD618" i="1"/>
  <c r="AF617" i="1"/>
  <c r="AE617" i="1"/>
  <c r="AD617" i="1"/>
  <c r="AF616" i="1"/>
  <c r="AE616" i="1"/>
  <c r="AD616" i="1"/>
  <c r="AF615" i="1"/>
  <c r="AE615" i="1"/>
  <c r="AD615" i="1"/>
  <c r="AF614" i="1"/>
  <c r="AE614" i="1"/>
  <c r="AD614" i="1"/>
  <c r="AF613" i="1"/>
  <c r="AE613" i="1"/>
  <c r="AD613" i="1"/>
  <c r="AF612" i="1"/>
  <c r="AE612" i="1"/>
  <c r="AD612" i="1"/>
  <c r="AF611" i="1"/>
  <c r="AE611" i="1"/>
  <c r="AD611" i="1"/>
  <c r="AF610" i="1"/>
  <c r="AE610" i="1"/>
  <c r="AD610" i="1"/>
  <c r="AF609" i="1"/>
  <c r="AE609" i="1"/>
  <c r="AD609" i="1"/>
  <c r="AF608" i="1"/>
  <c r="AE608" i="1"/>
  <c r="AD608" i="1"/>
  <c r="AF607" i="1"/>
  <c r="AE607" i="1"/>
  <c r="AD607" i="1"/>
  <c r="AF606" i="1"/>
  <c r="AE606" i="1"/>
  <c r="AD606" i="1"/>
  <c r="AF605" i="1"/>
  <c r="AF604" i="1"/>
  <c r="AF603" i="1"/>
  <c r="AF602" i="1"/>
  <c r="AF601" i="1"/>
  <c r="AF600" i="1"/>
  <c r="AF599" i="1"/>
  <c r="AF598" i="1"/>
  <c r="AF597" i="1"/>
  <c r="AF596" i="1"/>
  <c r="AF595" i="1"/>
  <c r="AF594" i="1"/>
  <c r="AE594" i="1"/>
  <c r="AD594" i="1"/>
  <c r="AF593" i="1"/>
  <c r="AE593" i="1"/>
  <c r="AD593" i="1"/>
  <c r="AF592" i="1"/>
  <c r="AE592" i="1"/>
  <c r="AD592" i="1"/>
  <c r="AF591" i="1"/>
  <c r="AE591" i="1"/>
  <c r="AD591" i="1"/>
  <c r="AF590" i="1"/>
  <c r="AE590" i="1"/>
  <c r="AD590" i="1"/>
  <c r="AF589" i="1"/>
  <c r="AE589" i="1"/>
  <c r="AD589" i="1"/>
  <c r="AF588" i="1"/>
  <c r="AE588" i="1"/>
  <c r="AD588" i="1"/>
  <c r="AF587" i="1"/>
  <c r="AE587" i="1"/>
  <c r="AD587" i="1"/>
  <c r="AF586" i="1"/>
  <c r="AE586" i="1"/>
  <c r="AD586" i="1"/>
  <c r="AF585" i="1"/>
  <c r="AE585" i="1"/>
  <c r="AD585" i="1"/>
  <c r="AF584" i="1"/>
  <c r="AE584" i="1"/>
  <c r="AD584" i="1"/>
  <c r="AF583" i="1"/>
  <c r="AE583" i="1"/>
  <c r="AD583" i="1"/>
  <c r="AF582" i="1"/>
  <c r="AE582" i="1"/>
  <c r="AD582" i="1"/>
  <c r="AF581" i="1"/>
  <c r="AE581" i="1"/>
  <c r="AD581" i="1"/>
  <c r="AF580" i="1"/>
  <c r="AE580" i="1"/>
  <c r="AD580" i="1"/>
  <c r="AF579" i="1"/>
  <c r="AE579" i="1"/>
  <c r="AD579" i="1"/>
  <c r="AF578" i="1"/>
  <c r="AE578" i="1"/>
  <c r="AD578" i="1"/>
  <c r="AF577" i="1"/>
  <c r="AE577" i="1"/>
  <c r="AD577" i="1"/>
  <c r="AF576" i="1"/>
  <c r="AE576" i="1"/>
  <c r="AD576" i="1"/>
  <c r="AF575" i="1"/>
  <c r="AE575" i="1"/>
  <c r="AD575" i="1"/>
  <c r="AF574" i="1"/>
  <c r="AE574" i="1"/>
  <c r="AD574" i="1"/>
  <c r="AF573" i="1"/>
  <c r="AE573" i="1"/>
  <c r="AD573" i="1"/>
  <c r="AF572" i="1"/>
  <c r="AE572" i="1"/>
  <c r="AD572" i="1"/>
  <c r="AF571" i="1"/>
  <c r="AF570" i="1"/>
  <c r="AF569" i="1"/>
  <c r="AF568" i="1"/>
  <c r="AF567" i="1"/>
  <c r="AF566" i="1"/>
  <c r="AF565" i="1"/>
  <c r="AF564" i="1"/>
  <c r="AF563" i="1"/>
  <c r="AF562" i="1"/>
  <c r="AF561" i="1"/>
  <c r="AF560" i="1"/>
  <c r="AE560" i="1"/>
  <c r="AD560" i="1"/>
  <c r="AF559" i="1"/>
  <c r="AE559" i="1"/>
  <c r="AD559" i="1"/>
  <c r="AF558" i="1"/>
  <c r="AE558" i="1"/>
  <c r="AD558" i="1"/>
  <c r="AF557" i="1"/>
  <c r="AE557" i="1"/>
  <c r="AD557" i="1"/>
  <c r="AF556" i="1"/>
  <c r="AE556" i="1"/>
  <c r="AD556" i="1"/>
  <c r="AF555" i="1"/>
  <c r="AE555" i="1"/>
  <c r="AD555" i="1"/>
  <c r="AF554" i="1"/>
  <c r="AE554" i="1"/>
  <c r="AD554" i="1"/>
  <c r="AF553" i="1"/>
  <c r="AE553" i="1"/>
  <c r="AD553" i="1"/>
  <c r="AF552" i="1"/>
  <c r="AE552" i="1"/>
  <c r="AD552" i="1"/>
  <c r="AF551" i="1"/>
  <c r="AE551" i="1"/>
  <c r="AD551" i="1"/>
  <c r="AF550" i="1"/>
  <c r="AE550" i="1"/>
  <c r="AD550" i="1"/>
  <c r="AF549" i="1"/>
  <c r="AE549" i="1"/>
  <c r="AD549" i="1"/>
  <c r="AF548" i="1"/>
  <c r="AE548" i="1"/>
  <c r="AD548" i="1"/>
  <c r="AF547" i="1"/>
  <c r="AE547" i="1"/>
  <c r="AD547" i="1"/>
  <c r="AF546" i="1"/>
  <c r="AE546" i="1"/>
  <c r="AD546" i="1"/>
  <c r="AF545" i="1"/>
  <c r="AE545" i="1"/>
  <c r="AD545" i="1"/>
  <c r="AF544" i="1"/>
  <c r="AE544" i="1"/>
  <c r="AD544" i="1"/>
  <c r="AF543" i="1"/>
  <c r="AE543" i="1"/>
  <c r="AD543" i="1"/>
  <c r="AF542" i="1"/>
  <c r="AE542" i="1"/>
  <c r="AD542" i="1"/>
  <c r="AF541" i="1"/>
  <c r="AE541" i="1"/>
  <c r="AD541" i="1"/>
  <c r="AF540" i="1"/>
  <c r="AE540" i="1"/>
  <c r="AD540" i="1"/>
  <c r="AF539" i="1"/>
  <c r="AE539" i="1"/>
  <c r="AD539" i="1"/>
  <c r="AF538" i="1"/>
  <c r="AE538" i="1"/>
  <c r="AD538" i="1"/>
  <c r="AF537" i="1"/>
  <c r="AF536" i="1"/>
  <c r="AF535" i="1"/>
  <c r="AF534" i="1"/>
  <c r="AF533" i="1"/>
  <c r="AF532" i="1"/>
  <c r="AF531" i="1"/>
  <c r="AF530" i="1"/>
  <c r="AF529" i="1"/>
  <c r="AF528" i="1"/>
  <c r="AF527" i="1"/>
  <c r="AF526" i="1"/>
  <c r="AE526" i="1"/>
  <c r="AD526" i="1"/>
  <c r="AF525" i="1"/>
  <c r="AE525" i="1"/>
  <c r="AD525" i="1"/>
  <c r="AF524" i="1"/>
  <c r="AE524" i="1"/>
  <c r="AD524" i="1"/>
  <c r="AF523" i="1"/>
  <c r="AE523" i="1"/>
  <c r="AD523" i="1"/>
  <c r="AF522" i="1"/>
  <c r="AE522" i="1"/>
  <c r="AD522" i="1"/>
  <c r="AF521" i="1"/>
  <c r="AE521" i="1"/>
  <c r="AD521" i="1"/>
  <c r="AF520" i="1"/>
  <c r="AE520" i="1"/>
  <c r="AD520" i="1"/>
  <c r="AF519" i="1"/>
  <c r="AE519" i="1"/>
  <c r="AD519" i="1"/>
  <c r="AF518" i="1"/>
  <c r="AE518" i="1"/>
  <c r="AD518" i="1"/>
  <c r="AF517" i="1"/>
  <c r="AE517" i="1"/>
  <c r="AD517" i="1"/>
  <c r="AF516" i="1"/>
  <c r="AE516" i="1"/>
  <c r="AD516" i="1"/>
  <c r="AF515" i="1"/>
  <c r="AE515" i="1"/>
  <c r="AD515" i="1"/>
  <c r="AF514" i="1"/>
  <c r="AE514" i="1"/>
  <c r="AD514" i="1"/>
  <c r="AF513" i="1"/>
  <c r="AE513" i="1"/>
  <c r="AD513" i="1"/>
  <c r="AF512" i="1"/>
  <c r="AE512" i="1"/>
  <c r="AD512" i="1"/>
  <c r="AF511" i="1"/>
  <c r="AE511" i="1"/>
  <c r="AD511" i="1"/>
  <c r="AF510" i="1"/>
  <c r="AE510" i="1"/>
  <c r="AD510" i="1"/>
  <c r="AF509" i="1"/>
  <c r="AE509" i="1"/>
  <c r="AD509" i="1"/>
  <c r="AF508" i="1"/>
  <c r="AE508" i="1"/>
  <c r="AD508" i="1"/>
  <c r="AF507" i="1"/>
  <c r="AE507" i="1"/>
  <c r="AD507" i="1"/>
  <c r="AF506" i="1"/>
  <c r="AE506" i="1"/>
  <c r="AD506" i="1"/>
  <c r="AF505" i="1"/>
  <c r="AE505" i="1"/>
  <c r="AD505" i="1"/>
  <c r="AF504" i="1"/>
  <c r="AE504" i="1"/>
  <c r="AD504" i="1"/>
  <c r="AF503" i="1"/>
  <c r="AF502" i="1"/>
  <c r="AF501" i="1"/>
  <c r="AF500" i="1"/>
  <c r="AF499" i="1"/>
  <c r="AF498" i="1"/>
  <c r="AF497" i="1"/>
  <c r="AF496" i="1"/>
  <c r="AF495" i="1"/>
  <c r="AF494" i="1"/>
  <c r="AF493" i="1"/>
  <c r="AF492" i="1"/>
  <c r="AE492" i="1"/>
  <c r="AD492" i="1"/>
  <c r="AF491" i="1"/>
  <c r="AE491" i="1"/>
  <c r="AD491" i="1"/>
  <c r="AF490" i="1"/>
  <c r="AE490" i="1"/>
  <c r="AD490" i="1"/>
  <c r="AF489" i="1"/>
  <c r="AE489" i="1"/>
  <c r="AD489" i="1"/>
  <c r="AF488" i="1"/>
  <c r="AE488" i="1"/>
  <c r="AD488" i="1"/>
  <c r="AF487" i="1"/>
  <c r="AE487" i="1"/>
  <c r="AD487" i="1"/>
  <c r="AF486" i="1"/>
  <c r="AE486" i="1"/>
  <c r="AD486" i="1"/>
  <c r="AF485" i="1"/>
  <c r="AE485" i="1"/>
  <c r="AD485" i="1"/>
  <c r="AF484" i="1"/>
  <c r="AE484" i="1"/>
  <c r="AD484" i="1"/>
  <c r="AF483" i="1"/>
  <c r="AE483" i="1"/>
  <c r="AD483" i="1"/>
  <c r="AF482" i="1"/>
  <c r="AE482" i="1"/>
  <c r="AD482" i="1"/>
  <c r="AF481" i="1"/>
  <c r="AE481" i="1"/>
  <c r="AD481" i="1"/>
  <c r="AF480" i="1"/>
  <c r="AE480" i="1"/>
  <c r="AD480" i="1"/>
  <c r="AF479" i="1"/>
  <c r="AE479" i="1"/>
  <c r="AD479" i="1"/>
  <c r="AF478" i="1"/>
  <c r="AE478" i="1"/>
  <c r="AD478" i="1"/>
  <c r="AF477" i="1"/>
  <c r="AE477" i="1"/>
  <c r="AD477" i="1"/>
  <c r="AF476" i="1"/>
  <c r="AE476" i="1"/>
  <c r="AD476" i="1"/>
  <c r="AF475" i="1"/>
  <c r="AE475" i="1"/>
  <c r="AD475" i="1"/>
  <c r="AF474" i="1"/>
  <c r="AE474" i="1"/>
  <c r="AD474" i="1"/>
  <c r="AF473" i="1"/>
  <c r="AE473" i="1"/>
  <c r="AD473" i="1"/>
  <c r="AF472" i="1"/>
  <c r="AE472" i="1"/>
  <c r="AD472" i="1"/>
  <c r="AF471" i="1"/>
  <c r="AE471" i="1"/>
  <c r="AD471" i="1"/>
  <c r="AF470" i="1"/>
  <c r="AE470" i="1"/>
  <c r="AD470" i="1"/>
  <c r="AF469" i="1"/>
  <c r="AF468" i="1"/>
  <c r="AF467" i="1"/>
  <c r="AF466" i="1"/>
  <c r="AF465" i="1"/>
  <c r="AF464" i="1"/>
  <c r="AF463" i="1"/>
  <c r="AF462" i="1"/>
  <c r="AF461" i="1"/>
  <c r="AF460" i="1"/>
  <c r="AF459" i="1"/>
  <c r="AF458" i="1"/>
  <c r="AE458" i="1"/>
  <c r="AD458" i="1"/>
  <c r="AF457" i="1"/>
  <c r="AE457" i="1"/>
  <c r="AD457" i="1"/>
  <c r="AF456" i="1"/>
  <c r="AE456" i="1"/>
  <c r="AD456" i="1"/>
  <c r="AF455" i="1"/>
  <c r="AE455" i="1"/>
  <c r="AD455" i="1"/>
  <c r="AF454" i="1"/>
  <c r="AE454" i="1"/>
  <c r="AD454" i="1"/>
  <c r="AF453" i="1"/>
  <c r="AE453" i="1"/>
  <c r="AD453" i="1"/>
  <c r="AF452" i="1"/>
  <c r="AE452" i="1"/>
  <c r="AD452" i="1"/>
  <c r="AF451" i="1"/>
  <c r="AE451" i="1"/>
  <c r="AD451" i="1"/>
  <c r="AF450" i="1"/>
  <c r="AE450" i="1"/>
  <c r="AD450" i="1"/>
  <c r="AF449" i="1"/>
  <c r="AE449" i="1"/>
  <c r="AD449" i="1"/>
  <c r="AF448" i="1"/>
  <c r="AE448" i="1"/>
  <c r="AD448" i="1"/>
  <c r="AF447" i="1"/>
  <c r="AE447" i="1"/>
  <c r="AD447" i="1"/>
  <c r="AF446" i="1"/>
  <c r="AE446" i="1"/>
  <c r="AD446" i="1"/>
  <c r="AF445" i="1"/>
  <c r="AE445" i="1"/>
  <c r="AD445" i="1"/>
  <c r="AF444" i="1"/>
  <c r="AE444" i="1"/>
  <c r="AD444" i="1"/>
  <c r="AF443" i="1"/>
  <c r="AE443" i="1"/>
  <c r="AD443" i="1"/>
  <c r="AF442" i="1"/>
  <c r="AE442" i="1"/>
  <c r="AD442" i="1"/>
  <c r="AF441" i="1"/>
  <c r="AE441" i="1"/>
  <c r="AD441" i="1"/>
  <c r="AF440" i="1"/>
  <c r="AE440" i="1"/>
  <c r="AD440" i="1"/>
  <c r="AF439" i="1"/>
  <c r="AE439" i="1"/>
  <c r="AD439" i="1"/>
  <c r="AF438" i="1"/>
  <c r="AE438" i="1"/>
  <c r="AD438" i="1"/>
  <c r="AF437" i="1"/>
  <c r="AE437" i="1"/>
  <c r="AD437" i="1"/>
  <c r="AF436" i="1"/>
  <c r="AE436" i="1"/>
  <c r="AD436" i="1"/>
  <c r="AF435" i="1"/>
  <c r="AF434" i="1"/>
  <c r="AF433" i="1"/>
  <c r="AF432" i="1"/>
  <c r="AF431" i="1"/>
  <c r="AF430" i="1"/>
  <c r="AF429" i="1"/>
  <c r="AF428" i="1"/>
  <c r="AF427" i="1"/>
  <c r="AF426" i="1"/>
  <c r="AF425" i="1"/>
  <c r="AF424" i="1"/>
  <c r="AE424" i="1"/>
  <c r="AD424" i="1"/>
  <c r="AF423" i="1"/>
  <c r="AE423" i="1"/>
  <c r="AD423" i="1"/>
  <c r="AF422" i="1"/>
  <c r="AE422" i="1"/>
  <c r="AD422" i="1"/>
  <c r="AF421" i="1"/>
  <c r="AE421" i="1"/>
  <c r="AD421" i="1"/>
  <c r="AF420" i="1"/>
  <c r="AE420" i="1"/>
  <c r="AD420" i="1"/>
  <c r="AF419" i="1"/>
  <c r="AE419" i="1"/>
  <c r="AD419" i="1"/>
  <c r="AF418" i="1"/>
  <c r="AE418" i="1"/>
  <c r="AD418" i="1"/>
  <c r="AF417" i="1"/>
  <c r="AE417" i="1"/>
  <c r="AD417" i="1"/>
  <c r="AF416" i="1"/>
  <c r="AE416" i="1"/>
  <c r="AD416" i="1"/>
  <c r="AF415" i="1"/>
  <c r="AE415" i="1"/>
  <c r="AD415" i="1"/>
  <c r="AF414" i="1"/>
  <c r="AE414" i="1"/>
  <c r="AD414" i="1"/>
  <c r="AF413" i="1"/>
  <c r="AE413" i="1"/>
  <c r="AD413" i="1"/>
  <c r="AF412" i="1"/>
  <c r="AE412" i="1"/>
  <c r="AD412" i="1"/>
  <c r="AF411" i="1"/>
  <c r="AE411" i="1"/>
  <c r="AD411" i="1"/>
  <c r="AF410" i="1"/>
  <c r="AE410" i="1"/>
  <c r="AD410" i="1"/>
  <c r="AF409" i="1"/>
  <c r="AE409" i="1"/>
  <c r="AD409" i="1"/>
  <c r="AF408" i="1"/>
  <c r="AE408" i="1"/>
  <c r="AD408" i="1"/>
  <c r="AF407" i="1"/>
  <c r="AE407" i="1"/>
  <c r="AD407" i="1"/>
  <c r="AF406" i="1"/>
  <c r="AE406" i="1"/>
  <c r="AD406" i="1"/>
  <c r="AF405" i="1"/>
  <c r="AE405" i="1"/>
  <c r="AD405" i="1"/>
  <c r="AF404" i="1"/>
  <c r="AE404" i="1"/>
  <c r="AD404" i="1"/>
  <c r="AF403" i="1"/>
  <c r="AE403" i="1"/>
  <c r="AD403" i="1"/>
  <c r="AF402" i="1"/>
  <c r="AE402" i="1"/>
  <c r="AD402" i="1"/>
  <c r="AF401" i="1"/>
  <c r="AF400" i="1"/>
  <c r="AF399" i="1"/>
  <c r="AF398" i="1"/>
  <c r="AF397" i="1"/>
  <c r="AF396" i="1"/>
  <c r="AF395" i="1"/>
  <c r="AF394" i="1"/>
  <c r="AF393" i="1"/>
  <c r="AF392" i="1"/>
  <c r="AF391" i="1"/>
  <c r="AF390" i="1"/>
  <c r="AE390" i="1"/>
  <c r="AD390" i="1"/>
  <c r="AF389" i="1"/>
  <c r="AE389" i="1"/>
  <c r="AD389" i="1"/>
  <c r="AF388" i="1"/>
  <c r="AE388" i="1"/>
  <c r="AD388" i="1"/>
  <c r="AF387" i="1"/>
  <c r="AE387" i="1"/>
  <c r="AD387" i="1"/>
  <c r="AF386" i="1"/>
  <c r="AE386" i="1"/>
  <c r="AD386" i="1"/>
  <c r="AF385" i="1"/>
  <c r="AE385" i="1"/>
  <c r="AD385" i="1"/>
  <c r="AF384" i="1"/>
  <c r="AE384" i="1"/>
  <c r="AD384" i="1"/>
  <c r="AF383" i="1"/>
  <c r="AE383" i="1"/>
  <c r="AD383" i="1"/>
  <c r="AF382" i="1"/>
  <c r="AE382" i="1"/>
  <c r="AD382" i="1"/>
  <c r="AF381" i="1"/>
  <c r="AE381" i="1"/>
  <c r="AD381" i="1"/>
  <c r="AF380" i="1"/>
  <c r="AE380" i="1"/>
  <c r="AD380" i="1"/>
  <c r="AF379" i="1"/>
  <c r="AE379" i="1"/>
  <c r="AD379" i="1"/>
  <c r="AF378" i="1"/>
  <c r="AE378" i="1"/>
  <c r="AD378" i="1"/>
  <c r="AF377" i="1"/>
  <c r="AE377" i="1"/>
  <c r="AD377" i="1"/>
  <c r="AF376" i="1"/>
  <c r="AE376" i="1"/>
  <c r="AD376" i="1"/>
  <c r="AF375" i="1"/>
  <c r="AE375" i="1"/>
  <c r="AD375" i="1"/>
  <c r="AF374" i="1"/>
  <c r="AE374" i="1"/>
  <c r="AD374" i="1"/>
  <c r="AF373" i="1"/>
  <c r="AE373" i="1"/>
  <c r="AD373" i="1"/>
  <c r="AF372" i="1"/>
  <c r="AE372" i="1"/>
  <c r="AD372" i="1"/>
  <c r="AF371" i="1"/>
  <c r="AE371" i="1"/>
  <c r="AD371" i="1"/>
  <c r="AF370" i="1"/>
  <c r="AE370" i="1"/>
  <c r="AD370" i="1"/>
  <c r="AF369" i="1"/>
  <c r="AE369" i="1"/>
  <c r="AD369" i="1"/>
  <c r="AF368" i="1"/>
  <c r="AE368" i="1"/>
  <c r="AD368" i="1"/>
  <c r="AF367" i="1"/>
  <c r="AF366" i="1"/>
  <c r="AF365" i="1"/>
  <c r="AF364" i="1"/>
  <c r="AF363" i="1"/>
  <c r="AF362" i="1"/>
  <c r="AF361" i="1"/>
  <c r="AF360" i="1"/>
  <c r="AF359" i="1"/>
  <c r="AF358" i="1"/>
  <c r="AF357" i="1"/>
  <c r="AF356" i="1"/>
  <c r="AE356" i="1"/>
  <c r="AD356" i="1"/>
  <c r="AF355" i="1"/>
  <c r="AE355" i="1"/>
  <c r="AD355" i="1"/>
  <c r="AF354" i="1"/>
  <c r="AE354" i="1"/>
  <c r="AD354" i="1"/>
  <c r="AF353" i="1"/>
  <c r="AE353" i="1"/>
  <c r="AD353" i="1"/>
  <c r="AF352" i="1"/>
  <c r="AE352" i="1"/>
  <c r="AD352" i="1"/>
  <c r="AF351" i="1"/>
  <c r="AE351" i="1"/>
  <c r="AD351" i="1"/>
  <c r="AF350" i="1"/>
  <c r="AE350" i="1"/>
  <c r="AD350" i="1"/>
  <c r="AF349" i="1"/>
  <c r="AE349" i="1"/>
  <c r="AD349" i="1"/>
  <c r="AF348" i="1"/>
  <c r="AE348" i="1"/>
  <c r="AD348" i="1"/>
  <c r="AF347" i="1"/>
  <c r="AE347" i="1"/>
  <c r="AD347" i="1"/>
  <c r="AF346" i="1"/>
  <c r="AE346" i="1"/>
  <c r="AD346" i="1"/>
  <c r="AF345" i="1"/>
  <c r="AE345" i="1"/>
  <c r="AD345" i="1"/>
  <c r="AF344" i="1"/>
  <c r="AE344" i="1"/>
  <c r="AD344" i="1"/>
  <c r="AF343" i="1"/>
  <c r="AE343" i="1"/>
  <c r="AD343" i="1"/>
  <c r="AF342" i="1"/>
  <c r="AE342" i="1"/>
  <c r="AD342" i="1"/>
  <c r="AF341" i="1"/>
  <c r="AE341" i="1"/>
  <c r="AD341" i="1"/>
  <c r="AF340" i="1"/>
  <c r="AE340" i="1"/>
  <c r="AD340" i="1"/>
  <c r="AF339" i="1"/>
  <c r="AE339" i="1"/>
  <c r="AD339" i="1"/>
  <c r="AF338" i="1"/>
  <c r="AE338" i="1"/>
  <c r="AD338" i="1"/>
  <c r="AF337" i="1"/>
  <c r="AE337" i="1"/>
  <c r="AD337" i="1"/>
  <c r="AF336" i="1"/>
  <c r="AE336" i="1"/>
  <c r="AD336" i="1"/>
  <c r="AF335" i="1"/>
  <c r="AE335" i="1"/>
  <c r="AD335" i="1"/>
  <c r="AF334" i="1"/>
  <c r="AE334" i="1"/>
  <c r="AD334" i="1"/>
  <c r="AF333" i="1"/>
  <c r="AF332" i="1"/>
  <c r="AF331" i="1"/>
  <c r="AF330" i="1"/>
  <c r="AF329" i="1"/>
  <c r="AF328" i="1"/>
  <c r="AF327" i="1"/>
  <c r="AF326" i="1"/>
  <c r="AF325" i="1"/>
  <c r="AF324" i="1"/>
  <c r="AF323" i="1"/>
  <c r="AF322" i="1"/>
  <c r="AE322" i="1"/>
  <c r="AD322" i="1"/>
  <c r="AF321" i="1"/>
  <c r="AE321" i="1"/>
  <c r="AD321" i="1"/>
  <c r="AF320" i="1"/>
  <c r="AE320" i="1"/>
  <c r="AD320" i="1"/>
  <c r="AF319" i="1"/>
  <c r="AE319" i="1"/>
  <c r="AD319" i="1"/>
  <c r="AF318" i="1"/>
  <c r="AE318" i="1"/>
  <c r="AD318" i="1"/>
  <c r="AF317" i="1"/>
  <c r="AE317" i="1"/>
  <c r="AD317" i="1"/>
  <c r="AF316" i="1"/>
  <c r="AE316" i="1"/>
  <c r="AD316" i="1"/>
  <c r="AF315" i="1"/>
  <c r="AE315" i="1"/>
  <c r="AD315" i="1"/>
  <c r="AF314" i="1"/>
  <c r="AE314" i="1"/>
  <c r="AD314" i="1"/>
  <c r="AF313" i="1"/>
  <c r="AE313" i="1"/>
  <c r="AD313" i="1"/>
  <c r="AF312" i="1"/>
  <c r="AE312" i="1"/>
  <c r="AD312" i="1"/>
  <c r="AF311" i="1"/>
  <c r="AE311" i="1"/>
  <c r="AD311" i="1"/>
  <c r="AF310" i="1"/>
  <c r="AE310" i="1"/>
  <c r="AD310" i="1"/>
  <c r="AF309" i="1"/>
  <c r="AE309" i="1"/>
  <c r="AD309" i="1"/>
  <c r="AF308" i="1"/>
  <c r="AE308" i="1"/>
  <c r="AD308" i="1"/>
  <c r="AF307" i="1"/>
  <c r="AE307" i="1"/>
  <c r="AD307" i="1"/>
  <c r="AF306" i="1"/>
  <c r="AE306" i="1"/>
  <c r="AD306" i="1"/>
  <c r="AF305" i="1"/>
  <c r="AE305" i="1"/>
  <c r="AD305" i="1"/>
  <c r="AF304" i="1"/>
  <c r="AE304" i="1"/>
  <c r="AD304" i="1"/>
  <c r="AF303" i="1"/>
  <c r="AE303" i="1"/>
  <c r="AD303" i="1"/>
  <c r="AF302" i="1"/>
  <c r="AE302" i="1"/>
  <c r="AD302" i="1"/>
  <c r="AF301" i="1"/>
  <c r="AE301" i="1"/>
  <c r="AD301" i="1"/>
  <c r="AF300" i="1"/>
  <c r="AE300" i="1"/>
  <c r="AD300" i="1"/>
  <c r="AF299" i="1"/>
  <c r="AF298" i="1"/>
  <c r="AF297" i="1"/>
  <c r="AF296" i="1"/>
  <c r="AF295" i="1"/>
  <c r="AF294" i="1"/>
  <c r="AF293" i="1"/>
  <c r="AF292" i="1"/>
  <c r="AF291" i="1"/>
  <c r="AF290" i="1"/>
  <c r="AF289" i="1"/>
  <c r="AF288" i="1"/>
  <c r="AE288" i="1"/>
  <c r="AD288" i="1"/>
  <c r="AF287" i="1"/>
  <c r="AE287" i="1"/>
  <c r="AD287" i="1"/>
  <c r="AF286" i="1"/>
  <c r="AE286" i="1"/>
  <c r="AD286" i="1"/>
  <c r="AF285" i="1"/>
  <c r="AE285" i="1"/>
  <c r="AD285" i="1"/>
  <c r="AF284" i="1"/>
  <c r="AE284" i="1"/>
  <c r="AD284" i="1"/>
  <c r="AF283" i="1"/>
  <c r="AE283" i="1"/>
  <c r="AD283" i="1"/>
  <c r="AF282" i="1"/>
  <c r="AE282" i="1"/>
  <c r="AD282" i="1"/>
  <c r="AF281" i="1"/>
  <c r="AE281" i="1"/>
  <c r="AD281" i="1"/>
  <c r="AF280" i="1"/>
  <c r="AE280" i="1"/>
  <c r="AD280" i="1"/>
  <c r="AF279" i="1"/>
  <c r="AE279" i="1"/>
  <c r="AD279" i="1"/>
  <c r="AF278" i="1"/>
  <c r="AE278" i="1"/>
  <c r="AD278" i="1"/>
  <c r="AF277" i="1"/>
  <c r="AE277" i="1"/>
  <c r="AD277" i="1"/>
  <c r="AF276" i="1"/>
  <c r="AE276" i="1"/>
  <c r="AD276" i="1"/>
  <c r="AF275" i="1"/>
  <c r="AE275" i="1"/>
  <c r="AD275" i="1"/>
  <c r="AF274" i="1"/>
  <c r="AE274" i="1"/>
  <c r="AD274" i="1"/>
  <c r="AF273" i="1"/>
  <c r="AE273" i="1"/>
  <c r="AD273" i="1"/>
  <c r="AF272" i="1"/>
  <c r="AE272" i="1"/>
  <c r="AD272" i="1"/>
  <c r="AF271" i="1"/>
  <c r="AE271" i="1"/>
  <c r="AD271" i="1"/>
  <c r="AF270" i="1"/>
  <c r="AE270" i="1"/>
  <c r="AD270" i="1"/>
  <c r="AF269" i="1"/>
  <c r="AE269" i="1"/>
  <c r="AD269" i="1"/>
  <c r="AF268" i="1"/>
  <c r="AE268" i="1"/>
  <c r="AD268" i="1"/>
  <c r="AF267" i="1"/>
  <c r="AE267" i="1"/>
  <c r="AD267" i="1"/>
  <c r="AF266" i="1"/>
  <c r="AE266" i="1"/>
  <c r="AD266" i="1"/>
  <c r="AF265" i="1"/>
  <c r="AF264" i="1"/>
  <c r="AF263" i="1"/>
  <c r="AF262" i="1"/>
  <c r="AF261" i="1"/>
  <c r="AF260" i="1"/>
  <c r="AF259" i="1"/>
  <c r="AF258" i="1"/>
  <c r="AF257" i="1"/>
  <c r="AF256" i="1"/>
  <c r="AF255" i="1"/>
  <c r="AF254" i="1"/>
  <c r="AE254" i="1"/>
  <c r="AD254" i="1"/>
  <c r="AF253" i="1"/>
  <c r="AE253" i="1"/>
  <c r="AD253" i="1"/>
  <c r="AF252" i="1"/>
  <c r="AE252" i="1"/>
  <c r="AD252" i="1"/>
  <c r="AF251" i="1"/>
  <c r="AE251" i="1"/>
  <c r="AD251" i="1"/>
  <c r="AF250" i="1"/>
  <c r="AE250" i="1"/>
  <c r="AD250" i="1"/>
  <c r="AF249" i="1"/>
  <c r="AE249" i="1"/>
  <c r="AD249" i="1"/>
  <c r="AF248" i="1"/>
  <c r="AE248" i="1"/>
  <c r="AD248" i="1"/>
  <c r="AF247" i="1"/>
  <c r="AE247" i="1"/>
  <c r="AD247" i="1"/>
  <c r="AF246" i="1"/>
  <c r="AE246" i="1"/>
  <c r="AD246" i="1"/>
  <c r="AF245" i="1"/>
  <c r="AE245" i="1"/>
  <c r="AD245" i="1"/>
  <c r="AF244" i="1"/>
  <c r="AE244" i="1"/>
  <c r="AD244" i="1"/>
  <c r="AF243" i="1"/>
  <c r="AE243" i="1"/>
  <c r="AD243" i="1"/>
  <c r="AF242" i="1"/>
  <c r="AE242" i="1"/>
  <c r="AD242" i="1"/>
  <c r="AF241" i="1"/>
  <c r="AE241" i="1"/>
  <c r="AD241" i="1"/>
  <c r="AF240" i="1"/>
  <c r="AE240" i="1"/>
  <c r="AD240" i="1"/>
  <c r="AF239" i="1"/>
  <c r="AE239" i="1"/>
  <c r="AD239" i="1"/>
  <c r="AF238" i="1"/>
  <c r="AE238" i="1"/>
  <c r="AD238" i="1"/>
  <c r="AF237" i="1"/>
  <c r="AE237" i="1"/>
  <c r="AD237" i="1"/>
  <c r="AF236" i="1"/>
  <c r="AE236" i="1"/>
  <c r="AD236" i="1"/>
  <c r="AF235" i="1"/>
  <c r="AE235" i="1"/>
  <c r="AD235" i="1"/>
  <c r="AF234" i="1"/>
  <c r="AE234" i="1"/>
  <c r="AD234" i="1"/>
  <c r="AF233" i="1"/>
  <c r="AE233" i="1"/>
  <c r="AD233" i="1"/>
  <c r="AF232" i="1"/>
  <c r="AE232" i="1"/>
  <c r="AD232" i="1"/>
  <c r="AF231" i="1"/>
  <c r="AF230" i="1"/>
  <c r="AF229" i="1"/>
  <c r="AF228" i="1"/>
  <c r="AF227" i="1"/>
  <c r="AF226" i="1"/>
  <c r="AF225" i="1"/>
  <c r="AF224" i="1"/>
  <c r="AF223" i="1"/>
  <c r="AF222" i="1"/>
  <c r="AF221" i="1"/>
  <c r="AF220" i="1"/>
  <c r="AE220" i="1"/>
  <c r="AD220" i="1"/>
  <c r="AF219" i="1"/>
  <c r="AE219" i="1"/>
  <c r="AD219" i="1"/>
  <c r="AF218" i="1"/>
  <c r="AE218" i="1"/>
  <c r="AD218" i="1"/>
  <c r="AF217" i="1"/>
  <c r="AE217" i="1"/>
  <c r="AD217" i="1"/>
  <c r="AF216" i="1"/>
  <c r="AE216" i="1"/>
  <c r="AD216" i="1"/>
  <c r="AF215" i="1"/>
  <c r="AE215" i="1"/>
  <c r="AD215" i="1"/>
  <c r="AF214" i="1"/>
  <c r="AE214" i="1"/>
  <c r="AD214" i="1"/>
  <c r="AF213" i="1"/>
  <c r="AE213" i="1"/>
  <c r="AD213" i="1"/>
  <c r="AF212" i="1"/>
  <c r="AE212" i="1"/>
  <c r="AD212" i="1"/>
  <c r="AF211" i="1"/>
  <c r="AE211" i="1"/>
  <c r="AD211" i="1"/>
  <c r="AF210" i="1"/>
  <c r="AE210" i="1"/>
  <c r="AD210" i="1"/>
  <c r="AF209" i="1"/>
  <c r="AE209" i="1"/>
  <c r="AD209" i="1"/>
  <c r="AF208" i="1"/>
  <c r="AE208" i="1"/>
  <c r="AD208" i="1"/>
  <c r="AF207" i="1"/>
  <c r="AE207" i="1"/>
  <c r="AD207" i="1"/>
  <c r="AF206" i="1"/>
  <c r="AE206" i="1"/>
  <c r="AD206" i="1"/>
  <c r="AF205" i="1"/>
  <c r="AE205" i="1"/>
  <c r="AD205" i="1"/>
  <c r="AF204" i="1"/>
  <c r="AE204" i="1"/>
  <c r="AD204" i="1"/>
  <c r="AF203" i="1"/>
  <c r="AE203" i="1"/>
  <c r="AD203" i="1"/>
  <c r="AF202" i="1"/>
  <c r="AE202" i="1"/>
  <c r="AD202" i="1"/>
  <c r="AF201" i="1"/>
  <c r="AE201" i="1"/>
  <c r="AD201" i="1"/>
  <c r="AF200" i="1"/>
  <c r="AE200" i="1"/>
  <c r="AD200" i="1"/>
  <c r="AF199" i="1"/>
  <c r="AE199" i="1"/>
  <c r="AD199" i="1"/>
  <c r="AF198" i="1"/>
  <c r="AE198" i="1"/>
  <c r="AD198" i="1"/>
  <c r="AF197" i="1"/>
  <c r="AF196" i="1"/>
  <c r="AF195" i="1"/>
  <c r="AF194" i="1"/>
  <c r="AF193" i="1"/>
  <c r="AF192" i="1"/>
  <c r="AF191" i="1"/>
  <c r="AF190" i="1"/>
  <c r="AF189" i="1"/>
  <c r="AF188" i="1"/>
  <c r="AF187" i="1"/>
  <c r="AF186" i="1"/>
  <c r="AE186" i="1"/>
  <c r="AD186" i="1"/>
  <c r="AF185" i="1"/>
  <c r="AE185" i="1"/>
  <c r="AD185" i="1"/>
  <c r="AF184" i="1"/>
  <c r="AE184" i="1"/>
  <c r="AD184" i="1"/>
  <c r="AF183" i="1"/>
  <c r="AE183" i="1"/>
  <c r="AD183" i="1"/>
  <c r="AF182" i="1"/>
  <c r="AE182" i="1"/>
  <c r="AD182" i="1"/>
  <c r="AF181" i="1"/>
  <c r="AE181" i="1"/>
  <c r="AD181" i="1"/>
  <c r="AF180" i="1"/>
  <c r="AE180" i="1"/>
  <c r="AD180" i="1"/>
  <c r="AF179" i="1"/>
  <c r="AE179" i="1"/>
  <c r="AD179" i="1"/>
  <c r="AF178" i="1"/>
  <c r="AE178" i="1"/>
  <c r="AD178" i="1"/>
  <c r="AF177" i="1"/>
  <c r="AE177" i="1"/>
  <c r="AD177" i="1"/>
  <c r="AF176" i="1"/>
  <c r="AE176" i="1"/>
  <c r="AD176" i="1"/>
  <c r="AF175" i="1"/>
  <c r="AE175" i="1"/>
  <c r="AD175" i="1"/>
  <c r="AF174" i="1"/>
  <c r="AE174" i="1"/>
  <c r="AD174" i="1"/>
  <c r="AF173" i="1"/>
  <c r="AE173" i="1"/>
  <c r="AD173" i="1"/>
  <c r="AF172" i="1"/>
  <c r="AE172" i="1"/>
  <c r="AD172" i="1"/>
  <c r="AF171" i="1"/>
  <c r="AE171" i="1"/>
  <c r="AD171" i="1"/>
  <c r="AF170" i="1"/>
  <c r="AE170" i="1"/>
  <c r="AD170" i="1"/>
  <c r="AF169" i="1"/>
  <c r="AE169" i="1"/>
  <c r="AD169" i="1"/>
  <c r="AF168" i="1"/>
  <c r="AE168" i="1"/>
  <c r="AD168" i="1"/>
  <c r="AF167" i="1"/>
  <c r="AE167" i="1"/>
  <c r="AD167" i="1"/>
  <c r="AF166" i="1"/>
  <c r="AE166" i="1"/>
  <c r="AD166" i="1"/>
  <c r="AF165" i="1"/>
  <c r="AE165" i="1"/>
  <c r="AD165" i="1"/>
  <c r="AF164" i="1"/>
  <c r="AE164" i="1"/>
  <c r="AD164" i="1"/>
  <c r="AF163" i="1"/>
  <c r="AF162" i="1"/>
  <c r="AF161" i="1"/>
  <c r="AF160" i="1"/>
  <c r="AF159" i="1"/>
  <c r="AF158" i="1"/>
  <c r="AF157" i="1"/>
  <c r="AF156" i="1"/>
  <c r="AF155" i="1"/>
  <c r="AF154" i="1"/>
  <c r="AF153" i="1"/>
  <c r="AF152" i="1"/>
  <c r="AE152" i="1"/>
  <c r="AD152" i="1"/>
  <c r="AF151" i="1"/>
  <c r="AE151" i="1"/>
  <c r="AD151" i="1"/>
  <c r="AF150" i="1"/>
  <c r="AE150" i="1"/>
  <c r="AD150" i="1"/>
  <c r="AF149" i="1"/>
  <c r="AE149" i="1"/>
  <c r="AD149" i="1"/>
  <c r="AF148" i="1"/>
  <c r="AE148" i="1"/>
  <c r="AD148" i="1"/>
  <c r="AF147" i="1"/>
  <c r="AE147" i="1"/>
  <c r="AD147" i="1"/>
  <c r="AF146" i="1"/>
  <c r="AE146" i="1"/>
  <c r="AD146" i="1"/>
  <c r="AF145" i="1"/>
  <c r="AE145" i="1"/>
  <c r="AD145" i="1"/>
  <c r="AF144" i="1"/>
  <c r="AE144" i="1"/>
  <c r="AD144" i="1"/>
  <c r="AF143" i="1"/>
  <c r="AE143" i="1"/>
  <c r="AD143" i="1"/>
  <c r="AF142" i="1"/>
  <c r="AE142" i="1"/>
  <c r="AD142" i="1"/>
  <c r="AF141" i="1"/>
  <c r="AE141" i="1"/>
  <c r="AD141" i="1"/>
  <c r="AF140" i="1"/>
  <c r="AE140" i="1"/>
  <c r="AD140" i="1"/>
  <c r="AF139" i="1"/>
  <c r="AE139" i="1"/>
  <c r="AD139" i="1"/>
  <c r="AF138" i="1"/>
  <c r="AE138" i="1"/>
  <c r="AD138" i="1"/>
  <c r="AF137" i="1"/>
  <c r="AE137" i="1"/>
  <c r="AD137" i="1"/>
  <c r="AF136" i="1"/>
  <c r="AE136" i="1"/>
  <c r="AD136" i="1"/>
  <c r="AF135" i="1"/>
  <c r="AE135" i="1"/>
  <c r="AD135" i="1"/>
  <c r="AF134" i="1"/>
  <c r="AE134" i="1"/>
  <c r="AD134" i="1"/>
  <c r="AF133" i="1"/>
  <c r="AE133" i="1"/>
  <c r="AD133" i="1"/>
  <c r="AF132" i="1"/>
  <c r="AE132" i="1"/>
  <c r="AD132" i="1"/>
  <c r="AF131" i="1"/>
  <c r="AE131" i="1"/>
  <c r="AD131" i="1"/>
  <c r="AF130" i="1"/>
  <c r="AE130" i="1"/>
  <c r="AD130" i="1"/>
  <c r="AF129" i="1"/>
  <c r="AF128" i="1"/>
  <c r="AF127" i="1"/>
  <c r="AF126" i="1"/>
  <c r="AF125" i="1"/>
  <c r="AF124" i="1"/>
  <c r="AF123" i="1"/>
  <c r="AF122" i="1"/>
  <c r="AF121" i="1"/>
  <c r="AF120" i="1"/>
  <c r="AF119" i="1"/>
  <c r="AF118" i="1"/>
  <c r="AE118" i="1"/>
  <c r="AD118" i="1"/>
  <c r="AF117" i="1"/>
  <c r="AE117" i="1"/>
  <c r="AD117" i="1"/>
  <c r="AF116" i="1"/>
  <c r="AE116" i="1"/>
  <c r="AD116" i="1"/>
  <c r="AF115" i="1"/>
  <c r="AE115" i="1"/>
  <c r="AD115" i="1"/>
  <c r="AF114" i="1"/>
  <c r="AE114" i="1"/>
  <c r="AD114" i="1"/>
  <c r="AF113" i="1"/>
  <c r="AE113" i="1"/>
  <c r="AD113" i="1"/>
  <c r="AF112" i="1"/>
  <c r="AE112" i="1"/>
  <c r="AD112" i="1"/>
  <c r="AF111" i="1"/>
  <c r="AE111" i="1"/>
  <c r="AD111" i="1"/>
  <c r="AF110" i="1"/>
  <c r="AE110" i="1"/>
  <c r="AD110" i="1"/>
  <c r="AF109" i="1"/>
  <c r="AE109" i="1"/>
  <c r="AD109" i="1"/>
  <c r="AF108" i="1"/>
  <c r="AE108" i="1"/>
  <c r="AD108" i="1"/>
  <c r="AF107" i="1"/>
  <c r="AE107" i="1"/>
  <c r="AD107" i="1"/>
  <c r="AF106" i="1"/>
  <c r="AE106" i="1"/>
  <c r="AD106" i="1"/>
  <c r="AF105" i="1"/>
  <c r="AE105" i="1"/>
  <c r="AD105" i="1"/>
  <c r="AF104" i="1"/>
  <c r="AE104" i="1"/>
  <c r="AD104" i="1"/>
  <c r="AF103" i="1"/>
  <c r="AE103" i="1"/>
  <c r="AD103" i="1"/>
  <c r="AF102" i="1"/>
  <c r="AE102" i="1"/>
  <c r="AD102" i="1"/>
  <c r="AF101" i="1"/>
  <c r="AE101" i="1"/>
  <c r="AD101" i="1"/>
  <c r="AF100" i="1"/>
  <c r="AE100" i="1"/>
  <c r="AD100" i="1"/>
  <c r="AF99" i="1"/>
  <c r="AE99" i="1"/>
  <c r="AD99" i="1"/>
  <c r="AF98" i="1"/>
  <c r="AE98" i="1"/>
  <c r="AD98" i="1"/>
  <c r="AF97" i="1"/>
  <c r="AE97" i="1"/>
  <c r="AD97" i="1"/>
  <c r="AF96" i="1"/>
  <c r="AE96" i="1"/>
  <c r="AD96" i="1"/>
  <c r="AF95" i="1"/>
  <c r="AF94" i="1"/>
  <c r="AF93" i="1"/>
  <c r="AF92" i="1"/>
  <c r="AF91" i="1"/>
  <c r="AF90" i="1"/>
  <c r="AF89" i="1"/>
  <c r="AF88" i="1"/>
  <c r="AF87" i="1"/>
  <c r="AF86" i="1"/>
  <c r="AF85" i="1"/>
  <c r="AF84" i="1"/>
  <c r="AE84" i="1"/>
  <c r="AD84" i="1"/>
  <c r="AF83" i="1"/>
  <c r="AE83" i="1"/>
  <c r="AD83" i="1"/>
  <c r="AF82" i="1"/>
  <c r="AE82" i="1"/>
  <c r="AD82" i="1"/>
  <c r="AF81" i="1"/>
  <c r="AE81" i="1"/>
  <c r="AD81" i="1"/>
  <c r="AF80" i="1"/>
  <c r="AE80" i="1"/>
  <c r="AD80" i="1"/>
  <c r="AF79" i="1"/>
  <c r="AE79" i="1"/>
  <c r="AD79" i="1"/>
  <c r="AF78" i="1"/>
  <c r="AE78" i="1"/>
  <c r="AD78" i="1"/>
  <c r="AF77" i="1"/>
  <c r="AE77" i="1"/>
  <c r="AD77" i="1"/>
  <c r="AF76" i="1"/>
  <c r="AE76" i="1"/>
  <c r="AD76" i="1"/>
  <c r="AF75" i="1"/>
  <c r="AE75" i="1"/>
  <c r="AD75" i="1"/>
  <c r="AF74" i="1"/>
  <c r="AE74" i="1"/>
  <c r="AD74" i="1"/>
  <c r="AF73" i="1"/>
  <c r="AE73" i="1"/>
  <c r="AD73" i="1"/>
  <c r="AF72" i="1"/>
  <c r="AE72" i="1"/>
  <c r="AD72" i="1"/>
  <c r="AF71" i="1"/>
  <c r="AE71" i="1"/>
  <c r="AD71" i="1"/>
  <c r="AF70" i="1"/>
  <c r="AE70" i="1"/>
  <c r="AD70" i="1"/>
  <c r="AF69" i="1"/>
  <c r="AE69" i="1"/>
  <c r="AD69" i="1"/>
  <c r="AF68" i="1"/>
  <c r="AE68" i="1"/>
  <c r="AD68" i="1"/>
  <c r="AF67" i="1"/>
  <c r="AE67" i="1"/>
  <c r="AD67" i="1"/>
  <c r="AF66" i="1"/>
  <c r="AE66" i="1"/>
  <c r="AD66" i="1"/>
  <c r="AF65" i="1"/>
  <c r="AE65" i="1"/>
  <c r="AD65" i="1"/>
  <c r="AF64" i="1"/>
  <c r="AE64" i="1"/>
  <c r="AD64" i="1"/>
  <c r="AF63" i="1"/>
  <c r="AE63" i="1"/>
  <c r="AD63" i="1"/>
  <c r="AF62" i="1"/>
  <c r="AE62" i="1"/>
  <c r="AD62" i="1"/>
  <c r="AF61" i="1"/>
  <c r="AF60" i="1"/>
  <c r="AF59" i="1"/>
  <c r="AF58" i="1"/>
  <c r="AF57" i="1"/>
  <c r="AF56" i="1"/>
  <c r="AF55" i="1"/>
  <c r="AF54" i="1"/>
  <c r="AF53" i="1"/>
  <c r="AF52" i="1"/>
  <c r="AF51" i="1"/>
  <c r="AF50" i="1"/>
  <c r="AE50" i="1"/>
  <c r="AD50" i="1"/>
  <c r="AF49" i="1"/>
  <c r="AE49" i="1"/>
  <c r="AD49" i="1"/>
  <c r="AF48" i="1"/>
  <c r="AE48" i="1"/>
  <c r="AD48" i="1"/>
  <c r="AF47" i="1"/>
  <c r="AE47" i="1"/>
  <c r="AD47" i="1"/>
  <c r="AF46" i="1"/>
  <c r="AE46" i="1"/>
  <c r="AD46" i="1"/>
  <c r="AF45" i="1"/>
  <c r="AE45" i="1"/>
  <c r="AD45" i="1"/>
  <c r="AF44" i="1"/>
  <c r="AE44" i="1"/>
  <c r="AD44" i="1"/>
  <c r="AF43" i="1"/>
  <c r="AE43" i="1"/>
  <c r="AD43" i="1"/>
  <c r="AF42" i="1"/>
  <c r="AE42" i="1"/>
  <c r="AD42" i="1"/>
  <c r="AF41" i="1"/>
  <c r="AE41" i="1"/>
  <c r="AD41" i="1"/>
  <c r="AF40" i="1"/>
  <c r="AE40" i="1"/>
  <c r="AD40" i="1"/>
  <c r="AF39" i="1"/>
  <c r="AE39" i="1"/>
  <c r="AD39" i="1"/>
  <c r="AF38" i="1"/>
  <c r="AE38" i="1"/>
  <c r="AD38" i="1"/>
  <c r="AF37" i="1"/>
  <c r="AE37" i="1"/>
  <c r="AD37" i="1"/>
  <c r="AF36" i="1"/>
  <c r="AE36" i="1"/>
  <c r="AD36" i="1"/>
  <c r="AF35" i="1"/>
  <c r="AE35" i="1"/>
  <c r="AD35" i="1"/>
  <c r="AF34" i="1"/>
  <c r="AE34" i="1"/>
  <c r="AD34" i="1"/>
  <c r="AF33" i="1"/>
  <c r="AE33" i="1"/>
  <c r="AD33" i="1"/>
  <c r="AF32" i="1"/>
  <c r="AE32" i="1"/>
  <c r="AD32" i="1"/>
  <c r="AF31" i="1"/>
  <c r="AE31" i="1"/>
  <c r="AD31" i="1"/>
  <c r="AF30" i="1"/>
  <c r="AE30" i="1"/>
  <c r="AD30" i="1"/>
  <c r="AF29" i="1"/>
  <c r="AE29" i="1"/>
  <c r="AD29" i="1"/>
  <c r="AF28" i="1"/>
  <c r="AE28" i="1"/>
  <c r="AD28" i="1"/>
  <c r="AF27" i="1"/>
  <c r="AF26" i="1"/>
  <c r="AF25" i="1"/>
  <c r="AF24" i="1"/>
  <c r="AF23" i="1"/>
  <c r="AF22" i="1"/>
  <c r="AF21" i="1"/>
  <c r="AF20" i="1"/>
  <c r="AF19" i="1"/>
  <c r="AF18" i="1"/>
  <c r="AF17" i="1"/>
  <c r="AF16" i="1"/>
  <c r="AE16" i="1"/>
  <c r="AD16" i="1"/>
  <c r="AF15" i="1"/>
  <c r="AE15" i="1"/>
  <c r="AD15" i="1"/>
  <c r="AF14" i="1"/>
  <c r="AE14" i="1"/>
  <c r="AD14" i="1"/>
  <c r="AF13" i="1"/>
  <c r="AE13" i="1"/>
  <c r="AD13" i="1"/>
  <c r="AF12" i="1"/>
  <c r="AE12" i="1"/>
  <c r="AD12" i="1"/>
  <c r="L14" i="7" l="1"/>
  <c r="L16" i="7" s="1"/>
  <c r="AA34" i="9"/>
  <c r="J12" i="7"/>
  <c r="Y32" i="9"/>
  <c r="K12" i="7"/>
  <c r="Z32" i="9"/>
  <c r="L12" i="7"/>
  <c r="AA32" i="9"/>
  <c r="J13" i="7"/>
  <c r="Y33" i="9"/>
  <c r="L11" i="7"/>
  <c r="AA31" i="9"/>
  <c r="K13" i="7"/>
  <c r="Z33" i="9"/>
  <c r="K14" i="7"/>
  <c r="K16" i="7" s="1"/>
  <c r="Z34" i="9"/>
  <c r="L13" i="7"/>
  <c r="AA33" i="9"/>
  <c r="J14" i="7"/>
  <c r="J16" i="7" s="1"/>
  <c r="Y34" i="9"/>
  <c r="A28" i="7"/>
  <c r="A29" i="7"/>
  <c r="A30" i="7"/>
  <c r="E30" i="7"/>
  <c r="D30" i="7"/>
  <c r="C30" i="7"/>
  <c r="B30" i="7"/>
  <c r="E29" i="7"/>
  <c r="D29" i="7"/>
  <c r="C29" i="7"/>
  <c r="B29" i="7"/>
  <c r="E28" i="7"/>
  <c r="D28" i="7"/>
  <c r="C28" i="7"/>
  <c r="B28" i="7"/>
  <c r="E27" i="7"/>
  <c r="D27" i="7"/>
  <c r="C27" i="7"/>
  <c r="B27" i="7"/>
  <c r="B25" i="7"/>
  <c r="A25" i="7"/>
  <c r="F21" i="7"/>
  <c r="F14" i="7"/>
  <c r="F13" i="7"/>
  <c r="F12" i="7"/>
  <c r="F11" i="7"/>
  <c r="M1" i="4"/>
  <c r="M2" i="4"/>
  <c r="M4" i="4"/>
  <c r="M5" i="4"/>
  <c r="AA32" i="4"/>
  <c r="Z32" i="4"/>
  <c r="Y32" i="4"/>
  <c r="Y12" i="4"/>
  <c r="Z12" i="4"/>
  <c r="Y13" i="4"/>
  <c r="Z13" i="4"/>
  <c r="Y14" i="4"/>
  <c r="Z14" i="4"/>
  <c r="Y15" i="4"/>
  <c r="Z15" i="4"/>
  <c r="Y16" i="4"/>
  <c r="Z16" i="4"/>
  <c r="Y17" i="4"/>
  <c r="Z17" i="4"/>
  <c r="Y18" i="4"/>
  <c r="Z18" i="4"/>
  <c r="Y19" i="4"/>
  <c r="Z19" i="4"/>
  <c r="Y20" i="4"/>
  <c r="Z20" i="4"/>
  <c r="Y21" i="4"/>
  <c r="Z21" i="4"/>
  <c r="Y22" i="4"/>
  <c r="Z22" i="4"/>
  <c r="Y11" i="4"/>
  <c r="Z11" i="4"/>
  <c r="Y30" i="4"/>
  <c r="N21" i="2"/>
  <c r="N20" i="2"/>
  <c r="N19" i="2"/>
  <c r="N18" i="2"/>
  <c r="N17" i="2"/>
  <c r="N16" i="2"/>
  <c r="N15" i="2"/>
  <c r="N14" i="2"/>
  <c r="N13" i="2"/>
  <c r="N12" i="2"/>
  <c r="N11" i="2"/>
  <c r="N10" i="2"/>
  <c r="F11" i="2"/>
  <c r="F12" i="2"/>
  <c r="F13" i="2"/>
  <c r="F14" i="2"/>
  <c r="F15" i="2"/>
  <c r="F16" i="2"/>
  <c r="F17" i="2"/>
  <c r="F18" i="2"/>
  <c r="F19" i="2"/>
  <c r="F20" i="2"/>
  <c r="F21" i="2"/>
  <c r="F10" i="2"/>
  <c r="P10" i="2"/>
  <c r="P11" i="2"/>
  <c r="P12" i="2"/>
  <c r="P13" i="2"/>
  <c r="P14" i="2"/>
  <c r="P15" i="2"/>
  <c r="P16" i="2"/>
  <c r="P17" i="2"/>
  <c r="P18" i="2"/>
  <c r="P19" i="2"/>
  <c r="P20" i="2"/>
  <c r="P21" i="2"/>
  <c r="F31" i="2"/>
  <c r="I22" i="2"/>
  <c r="I49" i="2" s="1"/>
  <c r="X50" i="4" l="1"/>
  <c r="W50" i="4"/>
  <c r="V50" i="4"/>
  <c r="U50" i="4"/>
  <c r="T50" i="4"/>
  <c r="S50" i="4"/>
  <c r="R50" i="4"/>
  <c r="Q50" i="4"/>
  <c r="P50" i="4"/>
  <c r="O50" i="4"/>
  <c r="N50" i="4"/>
  <c r="M50" i="4"/>
  <c r="L50" i="4"/>
  <c r="K50" i="4"/>
  <c r="J50" i="4"/>
  <c r="I50" i="4"/>
  <c r="H50" i="4"/>
  <c r="G50" i="4"/>
  <c r="F50" i="4"/>
  <c r="E50" i="4"/>
  <c r="D50" i="4"/>
  <c r="C50" i="4"/>
  <c r="B50" i="4"/>
  <c r="X49" i="4"/>
  <c r="W49" i="4"/>
  <c r="V49" i="4"/>
  <c r="U49" i="4"/>
  <c r="T49" i="4"/>
  <c r="S49" i="4"/>
  <c r="R49" i="4"/>
  <c r="Q49" i="4"/>
  <c r="P49" i="4"/>
  <c r="O49" i="4"/>
  <c r="N49" i="4"/>
  <c r="M49" i="4"/>
  <c r="L49" i="4"/>
  <c r="K49" i="4"/>
  <c r="J49" i="4"/>
  <c r="I49" i="4"/>
  <c r="H49" i="4"/>
  <c r="G49" i="4"/>
  <c r="F49" i="4"/>
  <c r="E49" i="4"/>
  <c r="D49" i="4"/>
  <c r="C49" i="4"/>
  <c r="B49" i="4"/>
  <c r="X48" i="4"/>
  <c r="W48" i="4"/>
  <c r="V48" i="4"/>
  <c r="U48" i="4"/>
  <c r="T48" i="4"/>
  <c r="S48" i="4"/>
  <c r="R48" i="4"/>
  <c r="Q48" i="4"/>
  <c r="P48" i="4"/>
  <c r="O48" i="4"/>
  <c r="N48" i="4"/>
  <c r="M48" i="4"/>
  <c r="L48" i="4"/>
  <c r="K48" i="4"/>
  <c r="J48" i="4"/>
  <c r="I48" i="4"/>
  <c r="H48" i="4"/>
  <c r="G48" i="4"/>
  <c r="F48" i="4"/>
  <c r="E48" i="4"/>
  <c r="D48" i="4"/>
  <c r="C48" i="4"/>
  <c r="B48" i="4"/>
  <c r="X47" i="4"/>
  <c r="W47" i="4"/>
  <c r="V47" i="4"/>
  <c r="U47" i="4"/>
  <c r="T47" i="4"/>
  <c r="S47" i="4"/>
  <c r="R47" i="4"/>
  <c r="Q47" i="4"/>
  <c r="P47" i="4"/>
  <c r="O47" i="4"/>
  <c r="N47" i="4"/>
  <c r="M47" i="4"/>
  <c r="L47" i="4"/>
  <c r="K47" i="4"/>
  <c r="J47" i="4"/>
  <c r="I47" i="4"/>
  <c r="H47" i="4"/>
  <c r="G47" i="4"/>
  <c r="F47" i="4"/>
  <c r="E47" i="4"/>
  <c r="D47" i="4"/>
  <c r="C47" i="4"/>
  <c r="B47" i="4"/>
  <c r="X46" i="4"/>
  <c r="W46" i="4"/>
  <c r="V46" i="4"/>
  <c r="U46" i="4"/>
  <c r="T46" i="4"/>
  <c r="S46" i="4"/>
  <c r="R46" i="4"/>
  <c r="Q46" i="4"/>
  <c r="P46" i="4"/>
  <c r="O46" i="4"/>
  <c r="N46" i="4"/>
  <c r="M46" i="4"/>
  <c r="L46" i="4"/>
  <c r="K46" i="4"/>
  <c r="J46" i="4"/>
  <c r="I46" i="4"/>
  <c r="H46" i="4"/>
  <c r="G46" i="4"/>
  <c r="F46" i="4"/>
  <c r="E46" i="4"/>
  <c r="D46" i="4"/>
  <c r="C46" i="4"/>
  <c r="B46" i="4"/>
  <c r="X45" i="4"/>
  <c r="W45" i="4"/>
  <c r="V45" i="4"/>
  <c r="U45" i="4"/>
  <c r="T45" i="4"/>
  <c r="S45" i="4"/>
  <c r="R45" i="4"/>
  <c r="Q45" i="4"/>
  <c r="P45" i="4"/>
  <c r="O45" i="4"/>
  <c r="N45" i="4"/>
  <c r="M45" i="4"/>
  <c r="L45" i="4"/>
  <c r="K45" i="4"/>
  <c r="J45" i="4"/>
  <c r="I45" i="4"/>
  <c r="H45" i="4"/>
  <c r="G45" i="4"/>
  <c r="F45" i="4"/>
  <c r="E45" i="4"/>
  <c r="D45" i="4"/>
  <c r="C45" i="4"/>
  <c r="B45" i="4"/>
  <c r="X44" i="4"/>
  <c r="W44" i="4"/>
  <c r="V44" i="4"/>
  <c r="U44" i="4"/>
  <c r="T44" i="4"/>
  <c r="S44" i="4"/>
  <c r="R44" i="4"/>
  <c r="Q44" i="4"/>
  <c r="P44" i="4"/>
  <c r="O44" i="4"/>
  <c r="N44" i="4"/>
  <c r="M44" i="4"/>
  <c r="L44" i="4"/>
  <c r="K44" i="4"/>
  <c r="J44" i="4"/>
  <c r="I44" i="4"/>
  <c r="H44" i="4"/>
  <c r="G44" i="4"/>
  <c r="F44" i="4"/>
  <c r="E44" i="4"/>
  <c r="D44" i="4"/>
  <c r="C44" i="4"/>
  <c r="B44" i="4"/>
  <c r="X43" i="4"/>
  <c r="W43" i="4"/>
  <c r="V43" i="4"/>
  <c r="U43" i="4"/>
  <c r="T43" i="4"/>
  <c r="S43" i="4"/>
  <c r="R43" i="4"/>
  <c r="Q43" i="4"/>
  <c r="P43" i="4"/>
  <c r="O43" i="4"/>
  <c r="N43" i="4"/>
  <c r="M43" i="4"/>
  <c r="L43" i="4"/>
  <c r="K43" i="4"/>
  <c r="J43" i="4"/>
  <c r="I43" i="4"/>
  <c r="H43" i="4"/>
  <c r="G43" i="4"/>
  <c r="F43" i="4"/>
  <c r="E43" i="4"/>
  <c r="D43" i="4"/>
  <c r="C43" i="4"/>
  <c r="B43" i="4"/>
  <c r="X42" i="4"/>
  <c r="W42" i="4"/>
  <c r="V42" i="4"/>
  <c r="U42" i="4"/>
  <c r="T42" i="4"/>
  <c r="S42" i="4"/>
  <c r="R42" i="4"/>
  <c r="Q42" i="4"/>
  <c r="P42" i="4"/>
  <c r="O42" i="4"/>
  <c r="N42" i="4"/>
  <c r="M42" i="4"/>
  <c r="L42" i="4"/>
  <c r="K42" i="4"/>
  <c r="J42" i="4"/>
  <c r="I42" i="4"/>
  <c r="H42" i="4"/>
  <c r="G42" i="4"/>
  <c r="F42" i="4"/>
  <c r="E42" i="4"/>
  <c r="D42" i="4"/>
  <c r="C42" i="4"/>
  <c r="B42" i="4"/>
  <c r="X41" i="4"/>
  <c r="W41" i="4"/>
  <c r="V41" i="4"/>
  <c r="U41" i="4"/>
  <c r="T41" i="4"/>
  <c r="S41" i="4"/>
  <c r="R41" i="4"/>
  <c r="Q41" i="4"/>
  <c r="P41" i="4"/>
  <c r="O41" i="4"/>
  <c r="N41" i="4"/>
  <c r="M41" i="4"/>
  <c r="L41" i="4"/>
  <c r="K41" i="4"/>
  <c r="J41" i="4"/>
  <c r="I41" i="4"/>
  <c r="H41" i="4"/>
  <c r="G41" i="4"/>
  <c r="F41" i="4"/>
  <c r="E41" i="4"/>
  <c r="D41" i="4"/>
  <c r="C41" i="4"/>
  <c r="B41" i="4"/>
  <c r="X40" i="4"/>
  <c r="W40" i="4"/>
  <c r="V40" i="4"/>
  <c r="U40" i="4"/>
  <c r="T40" i="4"/>
  <c r="S40" i="4"/>
  <c r="R40" i="4"/>
  <c r="Q40" i="4"/>
  <c r="P40" i="4"/>
  <c r="O40" i="4"/>
  <c r="N40" i="4"/>
  <c r="M40" i="4"/>
  <c r="L40" i="4"/>
  <c r="K40" i="4"/>
  <c r="J40" i="4"/>
  <c r="I40" i="4"/>
  <c r="H40" i="4"/>
  <c r="G40" i="4"/>
  <c r="F40" i="4"/>
  <c r="E40" i="4"/>
  <c r="D40" i="4"/>
  <c r="C40" i="4"/>
  <c r="B40" i="4"/>
  <c r="X39" i="4"/>
  <c r="W39" i="4"/>
  <c r="V39" i="4"/>
  <c r="U39" i="4"/>
  <c r="T39" i="4"/>
  <c r="S39" i="4"/>
  <c r="R39" i="4"/>
  <c r="Q39" i="4"/>
  <c r="P39" i="4"/>
  <c r="O39" i="4"/>
  <c r="N39" i="4"/>
  <c r="M39" i="4"/>
  <c r="L39" i="4"/>
  <c r="K39" i="4"/>
  <c r="J39" i="4"/>
  <c r="I39" i="4"/>
  <c r="H39" i="4"/>
  <c r="G39" i="4"/>
  <c r="F39" i="4"/>
  <c r="E39" i="4"/>
  <c r="D39" i="4"/>
  <c r="C39" i="4"/>
  <c r="B39" i="4"/>
  <c r="A37" i="4"/>
  <c r="A36" i="4"/>
  <c r="AA12" i="4"/>
  <c r="AA13" i="4"/>
  <c r="AA14" i="4"/>
  <c r="AA15" i="4"/>
  <c r="AA16" i="4"/>
  <c r="AA17" i="4"/>
  <c r="AA18" i="4"/>
  <c r="AA19" i="4"/>
  <c r="AA20" i="4"/>
  <c r="AA21" i="4"/>
  <c r="AA22" i="4"/>
  <c r="AA11" i="4"/>
  <c r="A35" i="2"/>
  <c r="I35" i="2" s="1"/>
  <c r="B35" i="2"/>
  <c r="J35" i="2" s="1"/>
  <c r="E48" i="2"/>
  <c r="D48" i="2"/>
  <c r="C48" i="2"/>
  <c r="B48" i="2"/>
  <c r="E47" i="2"/>
  <c r="D47" i="2"/>
  <c r="C47" i="2"/>
  <c r="B47" i="2"/>
  <c r="E46" i="2"/>
  <c r="D46" i="2"/>
  <c r="C46" i="2"/>
  <c r="B46" i="2"/>
  <c r="E45" i="2"/>
  <c r="D45" i="2"/>
  <c r="C45" i="2"/>
  <c r="B45" i="2"/>
  <c r="E44" i="2"/>
  <c r="D44" i="2"/>
  <c r="C44" i="2"/>
  <c r="B44" i="2"/>
  <c r="E43" i="2"/>
  <c r="D43" i="2"/>
  <c r="C43" i="2"/>
  <c r="B43" i="2"/>
  <c r="E42" i="2"/>
  <c r="D42" i="2"/>
  <c r="C42" i="2"/>
  <c r="B42" i="2"/>
  <c r="E41" i="2"/>
  <c r="D41" i="2"/>
  <c r="C41" i="2"/>
  <c r="B41" i="2"/>
  <c r="E40" i="2"/>
  <c r="D40" i="2"/>
  <c r="C40" i="2"/>
  <c r="B40" i="2"/>
  <c r="E39" i="2"/>
  <c r="D39" i="2"/>
  <c r="C39" i="2"/>
  <c r="B39" i="2"/>
  <c r="E38" i="2"/>
  <c r="D38" i="2"/>
  <c r="C38" i="2"/>
  <c r="B38" i="2"/>
  <c r="E37" i="2"/>
  <c r="D37" i="2"/>
  <c r="C37" i="2"/>
  <c r="B3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LOUIS MEURIC</author>
  </authors>
  <commentList>
    <comment ref="Z7" authorId="0" shapeId="0" xr:uid="{1808AF51-7BFD-4C2F-BA34-7E9D1A811848}">
      <text>
        <r>
          <rPr>
            <sz val="9"/>
            <color indexed="81"/>
            <rFont val="Tahoma"/>
            <family val="2"/>
          </rPr>
          <t>voir Onglet Eff etab disc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LOUIS MEURIC</author>
  </authors>
  <commentList>
    <comment ref="P8" authorId="0" shapeId="0" xr:uid="{238B87F6-CD31-41F9-9921-E9FD2552F1ED}">
      <text>
        <r>
          <rPr>
            <sz val="9"/>
            <color indexed="81"/>
            <rFont val="Tahoma"/>
            <family val="2"/>
          </rPr>
          <t>ne peut pas être filtré selon l’établissement</t>
        </r>
      </text>
    </comment>
  </commentList>
</comments>
</file>

<file path=xl/sharedStrings.xml><?xml version="1.0" encoding="utf-8"?>
<sst xmlns="http://schemas.openxmlformats.org/spreadsheetml/2006/main" count="93341" uniqueCount="949">
  <si>
    <t>HU</t>
  </si>
  <si>
    <t>Total EC</t>
  </si>
  <si>
    <t>ESAS</t>
  </si>
  <si>
    <t>Corps des GRANDS ETABLISSEMENTS</t>
  </si>
  <si>
    <t>Droit, économie et gestion</t>
  </si>
  <si>
    <t>Lettres et sciences humaines</t>
  </si>
  <si>
    <t>Pharmacie</t>
  </si>
  <si>
    <t>Sciences</t>
  </si>
  <si>
    <t>Total ESAS</t>
  </si>
  <si>
    <t>Année publication</t>
  </si>
  <si>
    <t>Academie</t>
  </si>
  <si>
    <t>Etablissement</t>
  </si>
  <si>
    <t>Type de départ</t>
  </si>
  <si>
    <t>Année civile</t>
  </si>
  <si>
    <t>Droit et Science politique</t>
  </si>
  <si>
    <t>Sciences économiques et de gestion</t>
  </si>
  <si>
    <t>Langues et Littératures</t>
  </si>
  <si>
    <t>Pluridisciplinaire</t>
  </si>
  <si>
    <t>Sciences humaines</t>
  </si>
  <si>
    <t>Biologie et Biochimie</t>
  </si>
  <si>
    <t>Chimie</t>
  </si>
  <si>
    <t>Mathématiques et Informatique</t>
  </si>
  <si>
    <t>Mécanique, Génie mécanique, Génie informatique, Energétique</t>
  </si>
  <si>
    <t>Physique</t>
  </si>
  <si>
    <t>Sciences de la terre</t>
  </si>
  <si>
    <t>Médecine</t>
  </si>
  <si>
    <t>Odontologie</t>
  </si>
  <si>
    <t>Aix-Marseille</t>
  </si>
  <si>
    <t>Aix-Marseille Université</t>
  </si>
  <si>
    <t>Effectifs_gérés_début</t>
  </si>
  <si>
    <t>Autre_dep</t>
  </si>
  <si>
    <t>Promotion_EC</t>
  </si>
  <si>
    <t>Retraite</t>
  </si>
  <si>
    <t>Avignon Université</t>
  </si>
  <si>
    <t>Centrale Méditerranée</t>
  </si>
  <si>
    <t>s</t>
  </si>
  <si>
    <t>Sciences Po Aix</t>
  </si>
  <si>
    <t>Amiens</t>
  </si>
  <si>
    <t>Université de Picardie Jules Verne</t>
  </si>
  <si>
    <t>Université de technologie de Compiègne</t>
  </si>
  <si>
    <t>Besançon</t>
  </si>
  <si>
    <t>Université de Franche-Comté</t>
  </si>
  <si>
    <t>Université de technologie de Belfort-Montbéliard</t>
  </si>
  <si>
    <t>École nationale supérieure de mécanique et des microtechniques</t>
  </si>
  <si>
    <t>Bordeaux</t>
  </si>
  <si>
    <t>Bordeaux INP</t>
  </si>
  <si>
    <t>Sciences Po Bordeaux</t>
  </si>
  <si>
    <t>Université Bordeaux Montaigne</t>
  </si>
  <si>
    <t>Université de Bordeaux</t>
  </si>
  <si>
    <t>Université de Pau et des Pays de l'Adour</t>
  </si>
  <si>
    <t>Clermont-Ferrand</t>
  </si>
  <si>
    <t>Université Clermont Auvergne</t>
  </si>
  <si>
    <t>Corse</t>
  </si>
  <si>
    <t>Université de Corse Pasquale Paoli</t>
  </si>
  <si>
    <t>Créteil</t>
  </si>
  <si>
    <t>ISAE-Supméca</t>
  </si>
  <si>
    <t>Université Gustave Eiffel</t>
  </si>
  <si>
    <t>Université Paris 8</t>
  </si>
  <si>
    <t>Université Paris-Est Créteil</t>
  </si>
  <si>
    <t>Université Sorbonne Paris Nord</t>
  </si>
  <si>
    <t>Dijon</t>
  </si>
  <si>
    <t>Université de Bourgogne</t>
  </si>
  <si>
    <t>École nationale supérieure des sciences agronomiques, de l'alimentation et de l'environnement</t>
  </si>
  <si>
    <t>Grenoble</t>
  </si>
  <si>
    <t>Institut polytechnique de Grenoble</t>
  </si>
  <si>
    <t>Sciences Po Grenoble</t>
  </si>
  <si>
    <t>Université Grenoble Alpes</t>
  </si>
  <si>
    <t>Université Savoie Mont Blanc</t>
  </si>
  <si>
    <t>Guadeloupe</t>
  </si>
  <si>
    <t>Université des Antilles</t>
  </si>
  <si>
    <t>Guyane</t>
  </si>
  <si>
    <t>Université de Guyane</t>
  </si>
  <si>
    <t>La Réunion</t>
  </si>
  <si>
    <t>Université de La Réunion</t>
  </si>
  <si>
    <t>Lille</t>
  </si>
  <si>
    <t>Centrale Lille Institut</t>
  </si>
  <si>
    <t>Institut national des sciences appliquées Hauts-de-France</t>
  </si>
  <si>
    <t>Sciences Po Lille</t>
  </si>
  <si>
    <t>Université Polytechnique Hauts-de-France</t>
  </si>
  <si>
    <t>Université d'Artois</t>
  </si>
  <si>
    <t>Université de Lille</t>
  </si>
  <si>
    <t>Université du Littoral Côte d'Opale</t>
  </si>
  <si>
    <t>École nationale supérieure des arts et industries textiles</t>
  </si>
  <si>
    <t>Limoges</t>
  </si>
  <si>
    <t>Université de Limoges</t>
  </si>
  <si>
    <t>Lyon</t>
  </si>
  <si>
    <t>Centrale Lyon</t>
  </si>
  <si>
    <t>Institut national des sciences appliquées de Lyon</t>
  </si>
  <si>
    <t>Sciences Po Lyon</t>
  </si>
  <si>
    <t>Université Claude Bernard - Lyon 1</t>
  </si>
  <si>
    <t>Université Jean Monnet</t>
  </si>
  <si>
    <t>Université Jean Moulin - Lyon 3</t>
  </si>
  <si>
    <t>Université Lumière - Lyon 2</t>
  </si>
  <si>
    <t>École nationale supérieure des sciences de l'information et des bibliothèques</t>
  </si>
  <si>
    <t>École normale supérieure de Lyon</t>
  </si>
  <si>
    <t>Mayotte</t>
  </si>
  <si>
    <t>Université de Mayotte</t>
  </si>
  <si>
    <t>Montpellier</t>
  </si>
  <si>
    <t>Nîmes université</t>
  </si>
  <si>
    <t>Université Paul-Valéry - Montpellier 3</t>
  </si>
  <si>
    <t>Université de Montpellier</t>
  </si>
  <si>
    <t>Université de Perpignan Via Domitia</t>
  </si>
  <si>
    <t>École nationale supérieure de chimie de Montpellier</t>
  </si>
  <si>
    <t>Nancy-Metz</t>
  </si>
  <si>
    <t>Université de Lorraine</t>
  </si>
  <si>
    <t>Nantes</t>
  </si>
  <si>
    <t>Centrale Nantes</t>
  </si>
  <si>
    <t>Le Mans Université</t>
  </si>
  <si>
    <t>Nantes Université</t>
  </si>
  <si>
    <t>Université d'Angers</t>
  </si>
  <si>
    <t>Nice</t>
  </si>
  <si>
    <t>Observatoire de la Côte d'Azur</t>
  </si>
  <si>
    <t>Université Côte d'Azur</t>
  </si>
  <si>
    <t>Université de Toulon</t>
  </si>
  <si>
    <t>Normandie</t>
  </si>
  <si>
    <t>Institut national des sciences appliquées de Rouen Normandie</t>
  </si>
  <si>
    <t>Université Le Havre Normandie</t>
  </si>
  <si>
    <t>Université de Caen Normandie</t>
  </si>
  <si>
    <t>Université de Rouen Normandie</t>
  </si>
  <si>
    <t>École nationale supérieure d'ingénieurs de Caen</t>
  </si>
  <si>
    <t>Nouvelle-Calédonie</t>
  </si>
  <si>
    <t>Université de la Nouvelle-Calédonie</t>
  </si>
  <si>
    <t>Orléans-Tours</t>
  </si>
  <si>
    <t>Institut national des sciences appliquées Centre Val de Loire</t>
  </si>
  <si>
    <t>Université d'Orléans</t>
  </si>
  <si>
    <t>Université de Tours</t>
  </si>
  <si>
    <t>Paris</t>
  </si>
  <si>
    <t>Arts et Métiers Sciences et Technologies</t>
  </si>
  <si>
    <t>Collège de France</t>
  </si>
  <si>
    <t>Conservatoire national des arts et métiers</t>
  </si>
  <si>
    <t>IAE Paris - Sorbonne Business School</t>
  </si>
  <si>
    <t>Institut de physique du globe</t>
  </si>
  <si>
    <t>Institut national des langues et civilisations orientales</t>
  </si>
  <si>
    <t>Muséum national d'histoire naturelle</t>
  </si>
  <si>
    <t>Observatoire de Paris</t>
  </si>
  <si>
    <t>Sciences Po</t>
  </si>
  <si>
    <t>Sorbonne Université</t>
  </si>
  <si>
    <t>Université Paris 1 - Panthéon Sorbonne</t>
  </si>
  <si>
    <t>Université Paris Cité</t>
  </si>
  <si>
    <t>Université Paris Dauphine - PSL</t>
  </si>
  <si>
    <t>Université Paris-Panthéon-Assas</t>
  </si>
  <si>
    <t>Université Sorbonne Nouvelle</t>
  </si>
  <si>
    <t>École des hautes études en sciences sociales</t>
  </si>
  <si>
    <t>École française d'Extrême-Orient</t>
  </si>
  <si>
    <t>École nationale des Chartes</t>
  </si>
  <si>
    <t>École nationale supérieure de chimie de Paris - PSL</t>
  </si>
  <si>
    <t>École normale supérieure PSL</t>
  </si>
  <si>
    <t>École pratique des hautes études</t>
  </si>
  <si>
    <t>Poitiers</t>
  </si>
  <si>
    <t>La Rochelle Université</t>
  </si>
  <si>
    <t>Université de Poitiers</t>
  </si>
  <si>
    <t>École nationale supérieure de mécanique et d'aérotechnique de Poitiers</t>
  </si>
  <si>
    <t>Polynésie Française</t>
  </si>
  <si>
    <t>Université de la Polynésie Française</t>
  </si>
  <si>
    <t>Reims</t>
  </si>
  <si>
    <t>Université de Reims Champagne-Ardenne</t>
  </si>
  <si>
    <t>Université de technologie de Troyes</t>
  </si>
  <si>
    <t>Rennes</t>
  </si>
  <si>
    <t>Institut national des sciences appliquées de Rennes</t>
  </si>
  <si>
    <t>Sciences Po Rennes</t>
  </si>
  <si>
    <t>Université Bretagne Sud</t>
  </si>
  <si>
    <t>Université Rennes 2</t>
  </si>
  <si>
    <t>Université de Bretagne Occidentale</t>
  </si>
  <si>
    <t>Université de Rennes</t>
  </si>
  <si>
    <t>École des hautes études en santé publique</t>
  </si>
  <si>
    <t>École nationale d'ingénieurs de Brest</t>
  </si>
  <si>
    <t>École nationale supérieure de chimie de Rennes</t>
  </si>
  <si>
    <t>École normale supérieure de Rennes</t>
  </si>
  <si>
    <t>Strasbourg</t>
  </si>
  <si>
    <t>Institut national des sciences appliquées de Strasbourg</t>
  </si>
  <si>
    <t>Université de Haute-Alsace</t>
  </si>
  <si>
    <t>Université de Strasbourg</t>
  </si>
  <si>
    <t>Toulouse</t>
  </si>
  <si>
    <t>Institut national des sciences appliquées de Toulouse</t>
  </si>
  <si>
    <t>Institut national universitaire Jean-François Champollion</t>
  </si>
  <si>
    <t>Sciences Po Toulouse</t>
  </si>
  <si>
    <t>Toulouse INP</t>
  </si>
  <si>
    <t>Toulouse School of Economics</t>
  </si>
  <si>
    <t>Université Toulouse - Jean Jaurès</t>
  </si>
  <si>
    <t>Université Toulouse Capitole</t>
  </si>
  <si>
    <t>Université de Toulouse</t>
  </si>
  <si>
    <t>Université de technologie Tarbes Occitanie Pyrénées</t>
  </si>
  <si>
    <t>Versailles</t>
  </si>
  <si>
    <t>CY Cergy Paris Université</t>
  </si>
  <si>
    <t>CentraleSupélec</t>
  </si>
  <si>
    <t>Institut national supérieur de formation et de recherche pour l'éducation inclusive</t>
  </si>
  <si>
    <t>Université Paris Nanterre</t>
  </si>
  <si>
    <t>Université Paris-Saclay</t>
  </si>
  <si>
    <t>Université de Versailles Saint-Quentin-en-Yvelines</t>
  </si>
  <si>
    <t>Université Évry Paris-Saclay</t>
  </si>
  <si>
    <t>École nationale supérieure d'informatique pour l'industrie et l'entreprise</t>
  </si>
  <si>
    <t>École nationale supérieure de l'électronique et de ses applications de Cergy</t>
  </si>
  <si>
    <t>École normale supérieure Paris-Saclay</t>
  </si>
  <si>
    <t>Catégorie d'enseignant titulaire</t>
  </si>
  <si>
    <t>Étiquettes de lignes</t>
  </si>
  <si>
    <t>Total général</t>
  </si>
  <si>
    <t>(Tous)</t>
  </si>
  <si>
    <t>Total U &amp; GE</t>
  </si>
  <si>
    <t>Total HU</t>
  </si>
  <si>
    <t>(Plusieurs éléments)</t>
  </si>
  <si>
    <t>.Total U &amp; GE</t>
  </si>
  <si>
    <t>.Total HU</t>
  </si>
  <si>
    <t>.Total EC</t>
  </si>
  <si>
    <t>.Total ESAS</t>
  </si>
  <si>
    <t>Taux de départ (%)</t>
  </si>
  <si>
    <t>Vérif EC</t>
  </si>
  <si>
    <t>.Corps des GRANDS ETABLISSEMENTS</t>
  </si>
  <si>
    <t>.Droit et Science politique</t>
  </si>
  <si>
    <t>.Sciences économiques et de gestion</t>
  </si>
  <si>
    <t>.Langues et Littératures</t>
  </si>
  <si>
    <t>.Pluridisciplinaire</t>
  </si>
  <si>
    <t>.Sciences humaines</t>
  </si>
  <si>
    <t>.Pharmacie</t>
  </si>
  <si>
    <t>.Biologie et Biochimie</t>
  </si>
  <si>
    <t>.Chimie</t>
  </si>
  <si>
    <t>.Mécanique, Génie mécanique, Génie informatique, Energétique</t>
  </si>
  <si>
    <t>.Physique</t>
  </si>
  <si>
    <t>.Sciences de la terre</t>
  </si>
  <si>
    <t>.Mathématiques et Informatique</t>
  </si>
  <si>
    <t>.Odontologie</t>
  </si>
  <si>
    <t>.Médecine</t>
  </si>
  <si>
    <t>.Pharmacie2</t>
  </si>
  <si>
    <t>.Droit, économie et gestion</t>
  </si>
  <si>
    <t>.Lettres et sciences humaines</t>
  </si>
  <si>
    <t>.Sciences</t>
  </si>
  <si>
    <t>ESAS : partie couverte par le secret statistique</t>
  </si>
  <si>
    <t>Discipline</t>
  </si>
  <si>
    <t>U &amp; GE : corps des universités et des Grands établissements</t>
  </si>
  <si>
    <t>Total ESAS, yc partie couverte par le secret statistique</t>
  </si>
  <si>
    <t>Données nationales ESAS</t>
  </si>
  <si>
    <t>Taux de départ en retraite (%)</t>
  </si>
  <si>
    <t>Taux de départ définitif (%)</t>
  </si>
  <si>
    <t>Les totaux sont donc différents de ceux de la base nationale</t>
  </si>
  <si>
    <t>Les données sont remontées par établissement de rattachement (via le code UAI de l’établissement "mère"), sans détail par composante (IUT, CHU, …), sauf pour les Établissements Publics Expérimentaux (EPE) où chaque établissement-composante est distingué.</t>
  </si>
  <si>
    <t>Total disciplines couvertes par le secret statistique</t>
  </si>
  <si>
    <t>U &amp; GE</t>
  </si>
  <si>
    <t>Colonne E : le Total ESAS porte sur les données diffusables (non couvertes par le secret)</t>
  </si>
  <si>
    <t>Les enseignants titulaires dans les établissements publics de l'enseignement supérieur —ESR</t>
  </si>
  <si>
    <t>Contrairement à l'open data national, le champ exclut :</t>
  </si>
  <si>
    <t>Open data national :</t>
  </si>
  <si>
    <t>Prévisions de départs définitifs, agrégées au niveau national, des enseignants-chercheurs et professeurs du second degré titulaires — ESR</t>
  </si>
  <si>
    <t xml:space="preserve">Les établissements identifiés dans la base sont définis selon les mêmes contours que ceux des établissements figurant dans l’autre open data ci-dessous. </t>
  </si>
  <si>
    <t>Ensemble des départs définitifs *</t>
  </si>
  <si>
    <t>* Retraite, autre départ définitif (décès, démission, autre, …), hors autre mutation inter-établissements, promotion dans un corps d'EC.</t>
  </si>
  <si>
    <t>Dans les 2 tableaux croisés dynamiques ci-dessous, on peut filtrer selon l’établissement de son choix.</t>
  </si>
  <si>
    <t>Paysage</t>
  </si>
  <si>
    <t>xJdyB</t>
  </si>
  <si>
    <t>vxHYt</t>
  </si>
  <si>
    <t>1tI7C</t>
  </si>
  <si>
    <t>G8QBG</t>
  </si>
  <si>
    <t>8j5s2</t>
  </si>
  <si>
    <t>H3nOd</t>
  </si>
  <si>
    <t>7Mpgt</t>
  </si>
  <si>
    <t>PVnB4</t>
  </si>
  <si>
    <t>cWx2t</t>
  </si>
  <si>
    <t>S88MV</t>
  </si>
  <si>
    <t>DOunC</t>
  </si>
  <si>
    <t>Mz90U</t>
  </si>
  <si>
    <t>90I54</t>
  </si>
  <si>
    <t>Mz286</t>
  </si>
  <si>
    <t>K4lR3</t>
  </si>
  <si>
    <t>NLCOF</t>
  </si>
  <si>
    <t>OYA17</t>
  </si>
  <si>
    <t>3Z5e6</t>
  </si>
  <si>
    <t>Uxr7Z</t>
  </si>
  <si>
    <t>vb71K</t>
  </si>
  <si>
    <t>cqyN7</t>
  </si>
  <si>
    <t>Lr94O</t>
  </si>
  <si>
    <t>upGa1</t>
  </si>
  <si>
    <t>2ALYK</t>
  </si>
  <si>
    <t>851ij</t>
  </si>
  <si>
    <t>Y7ch7</t>
  </si>
  <si>
    <t>zCa4j</t>
  </si>
  <si>
    <t>z3hdL</t>
  </si>
  <si>
    <t>hy4EW</t>
  </si>
  <si>
    <t>cEt92</t>
  </si>
  <si>
    <t>54VTe</t>
  </si>
  <si>
    <t>J3Mu2</t>
  </si>
  <si>
    <t>F77ic</t>
  </si>
  <si>
    <t>EW53M</t>
  </si>
  <si>
    <t>BWbvP</t>
  </si>
  <si>
    <t>U8a0v</t>
  </si>
  <si>
    <t>yH19Y</t>
  </si>
  <si>
    <t>T6qPJ</t>
  </si>
  <si>
    <t>nkbwh</t>
  </si>
  <si>
    <t>fWJJA</t>
  </si>
  <si>
    <t>8k41p</t>
  </si>
  <si>
    <t>hfCvd</t>
  </si>
  <si>
    <t>etBz7</t>
  </si>
  <si>
    <t>tIJ02</t>
  </si>
  <si>
    <t>7Gzub</t>
  </si>
  <si>
    <t>CUBKB</t>
  </si>
  <si>
    <t>59da6</t>
  </si>
  <si>
    <t>kWved</t>
  </si>
  <si>
    <t>pVJpw</t>
  </si>
  <si>
    <t>klrvr</t>
  </si>
  <si>
    <t>1I7hJ</t>
  </si>
  <si>
    <t>evv7S</t>
  </si>
  <si>
    <t>n1W55</t>
  </si>
  <si>
    <t>GJYxj</t>
  </si>
  <si>
    <t>t6Cq5</t>
  </si>
  <si>
    <t>gCAyK</t>
  </si>
  <si>
    <t>9xlel</t>
  </si>
  <si>
    <t>qUCQp</t>
  </si>
  <si>
    <t>IXHyv</t>
  </si>
  <si>
    <t>8JlNN</t>
  </si>
  <si>
    <t>s3t8T</t>
  </si>
  <si>
    <t>C701f</t>
  </si>
  <si>
    <t>TeXD3</t>
  </si>
  <si>
    <t>LsQ24</t>
  </si>
  <si>
    <t>p25Q3</t>
  </si>
  <si>
    <t>G4572</t>
  </si>
  <si>
    <t>I4SPK</t>
  </si>
  <si>
    <t>Z2FY5</t>
  </si>
  <si>
    <t>QYw7j</t>
  </si>
  <si>
    <t>HCBvW</t>
  </si>
  <si>
    <t>cqkij</t>
  </si>
  <si>
    <t>jYUcF</t>
  </si>
  <si>
    <t>0Mvk5</t>
  </si>
  <si>
    <t>XR16q</t>
  </si>
  <si>
    <t>wp55m</t>
  </si>
  <si>
    <t>RdQr7</t>
  </si>
  <si>
    <t>Dk1Th</t>
  </si>
  <si>
    <t>VaJ52</t>
  </si>
  <si>
    <t>tr5VV</t>
  </si>
  <si>
    <t>u79ZJ</t>
  </si>
  <si>
    <t>bxPQe</t>
  </si>
  <si>
    <t>6G2TU</t>
  </si>
  <si>
    <t>5cZyU</t>
  </si>
  <si>
    <t>C6Ps7</t>
  </si>
  <si>
    <t>TWBzp</t>
  </si>
  <si>
    <t>8k883</t>
  </si>
  <si>
    <t>y52D7</t>
  </si>
  <si>
    <t>TSGYA</t>
  </si>
  <si>
    <t>wAASR</t>
  </si>
  <si>
    <t>uhDO3</t>
  </si>
  <si>
    <t>8618D</t>
  </si>
  <si>
    <t>QXnpG</t>
  </si>
  <si>
    <t>atbEK</t>
  </si>
  <si>
    <t>hlX1r</t>
  </si>
  <si>
    <t>IlIW8</t>
  </si>
  <si>
    <t>zepT6</t>
  </si>
  <si>
    <t>57OsX</t>
  </si>
  <si>
    <t>8tVLr</t>
  </si>
  <si>
    <t>3GxJ8</t>
  </si>
  <si>
    <t>JaqkX</t>
  </si>
  <si>
    <t>5tVy4</t>
  </si>
  <si>
    <t>ti37C</t>
  </si>
  <si>
    <t>06SE7</t>
  </si>
  <si>
    <t>91D9w</t>
  </si>
  <si>
    <t>SsRkf</t>
  </si>
  <si>
    <t>dPmxa</t>
  </si>
  <si>
    <t>kFcnq</t>
  </si>
  <si>
    <t>j5bS4</t>
  </si>
  <si>
    <t>ab5z5</t>
  </si>
  <si>
    <t>OJZ4a</t>
  </si>
  <si>
    <t>4k25D</t>
  </si>
  <si>
    <t>dj88d</t>
  </si>
  <si>
    <t>Hm42K</t>
  </si>
  <si>
    <t>dQaK0</t>
  </si>
  <si>
    <t>mMex4</t>
  </si>
  <si>
    <t>wc3zx</t>
  </si>
  <si>
    <t>HqAYu</t>
  </si>
  <si>
    <t>gap5Q</t>
  </si>
  <si>
    <t>9hqpm</t>
  </si>
  <si>
    <t>u82xd</t>
  </si>
  <si>
    <t>RS4WF</t>
  </si>
  <si>
    <t>m84Aa</t>
  </si>
  <si>
    <t>a2a9U</t>
  </si>
  <si>
    <t>g6rwB</t>
  </si>
  <si>
    <t>G2qA7</t>
  </si>
  <si>
    <t>V13Pk</t>
  </si>
  <si>
    <t>RN4E6</t>
  </si>
  <si>
    <t>WjVHD</t>
  </si>
  <si>
    <t>tdEpy</t>
  </si>
  <si>
    <t>6kk6n</t>
  </si>
  <si>
    <t>Liste des établissements de l’open data</t>
  </si>
  <si>
    <t>Clermont Auvergne INP</t>
  </si>
  <si>
    <t>S8ntZ</t>
  </si>
  <si>
    <t>Total disciplines couvertes par le secret statistique dans la base établissements</t>
  </si>
  <si>
    <t>- les trois établissements École nationale supérieure Louis Lumière, École nationale supérieure des arts et techniques du théâtre et Universcience, en raison de leurs filières spécifiques et de leurs faibles effectifs d’enseignants chercheurs,</t>
  </si>
  <si>
    <t>so</t>
  </si>
  <si>
    <t>Note : Les colonnes "Total U &amp; GE", "Total EC" et "Total ESAS" ne correspondent pas à la somme des disciplines concernées (limitées à celles non concernée par le secret statistique) : il faut ajouter les données concernées par le secret statistique (col. Y à AA)</t>
  </si>
  <si>
    <t>Pharmacie2</t>
  </si>
  <si>
    <t>1. Ensemble des départs définitifs, par discipline</t>
  </si>
  <si>
    <t>Note : Les colonnes "Total U &amp; GE", "Total EC" et "Total ESAS" ne correspondent pas à la somme des disciplines concernées (limitées à celles non couvertes par le secret statistique) : il faut ajouter les données couvertes par le secret statistique (col. Y à AA)</t>
  </si>
  <si>
    <t>Note : Les colonnes "Total U &amp; GE", "Total EC" et "Total ESAS" ne correspondent pas exactement à la moyenne pondérée des disciplines concernées (limitées à celles non couvertes par le secret statistique)</t>
  </si>
  <si>
    <t>Total disciplines couvertes par le secret statistique dans la base établissements, au sein de chaque filière</t>
  </si>
  <si>
    <t>Voir onglet suivant "Stat type disc"</t>
  </si>
  <si>
    <t>https://data.enseignementsup-recherche.gouv.fr/explore/dataset/fr-esr-prevision-depart-enseignant-superieur-tutelle-esr-etablissement/</t>
  </si>
  <si>
    <t>Dans ce cas, le Total pour le type de corps correspondant (U &amp; GE, HU ou ESAS) est supérieur à la somme des disciplines dont il est composé (l'écart, ie les données couvertes par le secret statistique, figure en col. Y Z AA)</t>
  </si>
  <si>
    <t>Sommaire</t>
  </si>
  <si>
    <t>Base_Depart Etab secret</t>
  </si>
  <si>
    <t>Liste etab_dif</t>
  </si>
  <si>
    <t>Ensemble des départs définitifs et des retraites par année</t>
  </si>
  <si>
    <t>Base détaillée</t>
  </si>
  <si>
    <t>Dans les 3 tableaux croisés dynamiques ci-dessous, on peut filtrer selon l’établissement de son choix.</t>
  </si>
  <si>
    <t>Les départs en retraite figurent plus bas, en 2</t>
  </si>
  <si>
    <t>Taux de départ définitif (%), par discipline</t>
  </si>
  <si>
    <t>2. Départs en retraite, par discipline</t>
  </si>
  <si>
    <t>Taux de départ en retraite (%), par discipline</t>
  </si>
  <si>
    <t>pour la sous-partie diffusable (non couverte par le secret statistique)</t>
  </si>
  <si>
    <t xml:space="preserve">Se reporter à la fiche descriptive et la méthodologie détaillée </t>
  </si>
  <si>
    <t>Fiche descriptive et méthodologie détaillée :</t>
  </si>
  <si>
    <t>- et les écoles Casa de Velázquez de Madrid et École française d'Athènes</t>
  </si>
  <si>
    <t>Les ESAS sont en effectifs trop faibles dans certains établissements et des secrets doivent être posés (col. H).</t>
  </si>
  <si>
    <r>
      <rPr>
        <b/>
        <sz val="10"/>
        <color rgb="FF000000"/>
        <rFont val="Arial"/>
        <family val="2"/>
      </rPr>
      <t xml:space="preserve">Les établissements identifiés dans la base </t>
    </r>
    <r>
      <rPr>
        <sz val="10"/>
        <color rgb="FF000000"/>
        <rFont val="Arial"/>
        <family val="2"/>
      </rPr>
      <t xml:space="preserve">sont définis selon les mêmes contours que ceux des établissements figurant dans l’open data ci-dessous. </t>
    </r>
  </si>
  <si>
    <t>Année de publication de l'exercice de projection</t>
  </si>
  <si>
    <t>Libellé de l'établissement</t>
  </si>
  <si>
    <t>Code Indicateur</t>
  </si>
  <si>
    <t>Libellé de l'indicateur</t>
  </si>
  <si>
    <t>Personnels des corps des grands établissements</t>
  </si>
  <si>
    <t>Enseignants-chercheurs - Droit et sciences politiques</t>
  </si>
  <si>
    <t>Enseignants-chercheurs - Sciences économique et de gestion</t>
  </si>
  <si>
    <t>Enseignants-chercheurs - Langues et Littératures</t>
  </si>
  <si>
    <t>Enseignants-chercheurs - Groupe pluridisciplinaire - Lettres et sciences humaines</t>
  </si>
  <si>
    <t>Enseignants-chercheurs - Sciences humaines</t>
  </si>
  <si>
    <t>Enseignants-chercheurs - Pharmacie</t>
  </si>
  <si>
    <t>Enseignants-chercheurs - Biologie et Biochimie</t>
  </si>
  <si>
    <t>Enseignants-chercheurs - Chimie</t>
  </si>
  <si>
    <t>Enseignants-chercheurs - Mathématiques</t>
  </si>
  <si>
    <t>Enseignants-chercheurs - Mécanique - génie informatique - énergétique - génie électrique</t>
  </si>
  <si>
    <t>Enseignants-chercheurs - Physique</t>
  </si>
  <si>
    <t>Enseignants-chercheurs - Sciences de la Terre</t>
  </si>
  <si>
    <t>Total Personnels des corps des grands établissements et des corps des enseignants-chercheurs</t>
  </si>
  <si>
    <t>Enseignants hospitalo-universitaires - Médecine</t>
  </si>
  <si>
    <t>Enseignants hospitalo-universitaires - Odondologie</t>
  </si>
  <si>
    <t>Enseignants hospitalo-universitaires - Pharmacie</t>
  </si>
  <si>
    <t>Enseignants hospitalo-universitaires - Total</t>
  </si>
  <si>
    <t>Total enseignants-chercheurs et corps assimilés</t>
  </si>
  <si>
    <t>ESAS - Droit économie et gestion</t>
  </si>
  <si>
    <t>ESAS  - Lettres et sciences humaines</t>
  </si>
  <si>
    <t>ESAS - Sciences</t>
  </si>
  <si>
    <t>UAI établissement</t>
  </si>
  <si>
    <t>Wikidata établissement</t>
  </si>
  <si>
    <t>ROR établissement</t>
  </si>
  <si>
    <t>Paysage établissement</t>
  </si>
  <si>
    <t>Paysage établissement actuel</t>
  </si>
  <si>
    <t>Libellé établissement actuel</t>
  </si>
  <si>
    <t>Code académie</t>
  </si>
  <si>
    <t>Académie</t>
  </si>
  <si>
    <t>Code région</t>
  </si>
  <si>
    <t>Région</t>
  </si>
  <si>
    <t>Carctéristiques de l'établissement</t>
  </si>
  <si>
    <t>0134009M</t>
  </si>
  <si>
    <t>Q2302586</t>
  </si>
  <si>
    <t>035xkbk20</t>
  </si>
  <si>
    <t>A02</t>
  </si>
  <si>
    <t>R93</t>
  </si>
  <si>
    <t>Provence-Alpes-Côte d'Azur</t>
  </si>
  <si>
    <t>0840685N</t>
  </si>
  <si>
    <t>Q2033119</t>
  </si>
  <si>
    <t>00mfpxb84</t>
  </si>
  <si>
    <t>0133774G</t>
  </si>
  <si>
    <t>Q273454</t>
  </si>
  <si>
    <t>040baw385</t>
  </si>
  <si>
    <t>0130221V</t>
  </si>
  <si>
    <t>Q1139065</t>
  </si>
  <si>
    <t>0406m4x33</t>
  </si>
  <si>
    <t>0801344B</t>
  </si>
  <si>
    <t>Q947747</t>
  </si>
  <si>
    <t>01gyxrk03</t>
  </si>
  <si>
    <t>A20</t>
  </si>
  <si>
    <t>R32</t>
  </si>
  <si>
    <t>Hauts-de-France</t>
  </si>
  <si>
    <t>0601223D</t>
  </si>
  <si>
    <t>Q622906</t>
  </si>
  <si>
    <t>04y5kwa70</t>
  </si>
  <si>
    <t>0251215K</t>
  </si>
  <si>
    <t>Q829449</t>
  </si>
  <si>
    <t>03pcc9z86</t>
  </si>
  <si>
    <t>6b2we</t>
  </si>
  <si>
    <t>Université Marie et Louis Pasteur</t>
  </si>
  <si>
    <t>A03</t>
  </si>
  <si>
    <t>R27</t>
  </si>
  <si>
    <t>Bourgogne-Franche-Comté</t>
  </si>
  <si>
    <t>0900424X</t>
  </si>
  <si>
    <t>Q2399264</t>
  </si>
  <si>
    <t>05bn3m307</t>
  </si>
  <si>
    <t>0250082D</t>
  </si>
  <si>
    <t>Q3578235</t>
  </si>
  <si>
    <t>05813w841</t>
  </si>
  <si>
    <t>0333232J</t>
  </si>
  <si>
    <t>Q3152470</t>
  </si>
  <si>
    <t>054qv7y42</t>
  </si>
  <si>
    <t>A04</t>
  </si>
  <si>
    <t>R75</t>
  </si>
  <si>
    <t>Nouvelle-Aquitaine</t>
  </si>
  <si>
    <t>0330192E</t>
  </si>
  <si>
    <t>Q1252062</t>
  </si>
  <si>
    <t>01b5nw197</t>
  </si>
  <si>
    <t>0331766R</t>
  </si>
  <si>
    <t>Q13342</t>
  </si>
  <si>
    <t>03pbgwk21</t>
  </si>
  <si>
    <t>0333298F</t>
  </si>
  <si>
    <t>Q13344</t>
  </si>
  <si>
    <t>057qpr032</t>
  </si>
  <si>
    <t>0640251A</t>
  </si>
  <si>
    <t>Q572968</t>
  </si>
  <si>
    <t>01frn9647</t>
  </si>
  <si>
    <t>0632033T</t>
  </si>
  <si>
    <t>Q105809850</t>
  </si>
  <si>
    <t>001f39w38</t>
  </si>
  <si>
    <t>A06</t>
  </si>
  <si>
    <t>R84</t>
  </si>
  <si>
    <t>Auvergne-Rhône-Alpes</t>
  </si>
  <si>
    <t>0632084Y</t>
  </si>
  <si>
    <t>Q1319786</t>
  </si>
  <si>
    <t>01a8ajp46</t>
  </si>
  <si>
    <t>7200664J</t>
  </si>
  <si>
    <t>Q335841</t>
  </si>
  <si>
    <t>050ra0n32</t>
  </si>
  <si>
    <t>A27</t>
  </si>
  <si>
    <t>R94</t>
  </si>
  <si>
    <t>0930603A</t>
  </si>
  <si>
    <t>Q1267711</t>
  </si>
  <si>
    <t>04dtfqt68</t>
  </si>
  <si>
    <t>A24</t>
  </si>
  <si>
    <t>R11</t>
  </si>
  <si>
    <t>Île-de-France</t>
  </si>
  <si>
    <t>0772894C</t>
  </si>
  <si>
    <t>Q65153823</t>
  </si>
  <si>
    <t>03x42jk29</t>
  </si>
  <si>
    <t>0751724S;0931827F</t>
  </si>
  <si>
    <t>Q1194988</t>
  </si>
  <si>
    <t>04wez5e68</t>
  </si>
  <si>
    <t>0941111X</t>
  </si>
  <si>
    <t>Q980688</t>
  </si>
  <si>
    <t>05ggc9x40</t>
  </si>
  <si>
    <t>0931238R</t>
  </si>
  <si>
    <t>Q1780212</t>
  </si>
  <si>
    <t>0199hds37</t>
  </si>
  <si>
    <t>0211237F</t>
  </si>
  <si>
    <t>Q287072</t>
  </si>
  <si>
    <t>03k1bsr36</t>
  </si>
  <si>
    <t>l9qwd</t>
  </si>
  <si>
    <t>Université Bourgogne Europe</t>
  </si>
  <si>
    <t>A07</t>
  </si>
  <si>
    <t>0212198A</t>
  </si>
  <si>
    <t>Q8077943</t>
  </si>
  <si>
    <t>03zek0r74</t>
  </si>
  <si>
    <t>MihlE</t>
  </si>
  <si>
    <t>Institut national d'enseignement supérieur pour l'agriculture, l'alimentation et l'environnement</t>
  </si>
  <si>
    <t>0381912X</t>
  </si>
  <si>
    <t>Q1665121</t>
  </si>
  <si>
    <t>05sbt2524</t>
  </si>
  <si>
    <t>A08</t>
  </si>
  <si>
    <t>0380134P</t>
  </si>
  <si>
    <t>Q3151959</t>
  </si>
  <si>
    <t>03c7zyj82</t>
  </si>
  <si>
    <t>0383546Y</t>
  </si>
  <si>
    <t>Q945876</t>
  </si>
  <si>
    <t>02rx3b187</t>
  </si>
  <si>
    <t>0730858L</t>
  </si>
  <si>
    <t>Q2496158</t>
  </si>
  <si>
    <t>04gqg1a07</t>
  </si>
  <si>
    <t>9710585J</t>
  </si>
  <si>
    <t>Q16682075</t>
  </si>
  <si>
    <t>02ryfmr77</t>
  </si>
  <si>
    <t>A32</t>
  </si>
  <si>
    <t>R01</t>
  </si>
  <si>
    <t>9730429D</t>
  </si>
  <si>
    <t>Q16682067</t>
  </si>
  <si>
    <t>00nb39k71</t>
  </si>
  <si>
    <t>A33</t>
  </si>
  <si>
    <t>R03</t>
  </si>
  <si>
    <t>9740478B</t>
  </si>
  <si>
    <t>Q834819</t>
  </si>
  <si>
    <t>005ypkf75</t>
  </si>
  <si>
    <t>A28</t>
  </si>
  <si>
    <t>R04</t>
  </si>
  <si>
    <t>0597139P;0590349J</t>
  </si>
  <si>
    <t>Q273461</t>
  </si>
  <si>
    <t>01x441g73</t>
  </si>
  <si>
    <t>A09</t>
  </si>
  <si>
    <t>0597131F</t>
  </si>
  <si>
    <t>Q67212715</t>
  </si>
  <si>
    <t>041rsh762</t>
  </si>
  <si>
    <t>0595876S</t>
  </si>
  <si>
    <t>Q3151958</t>
  </si>
  <si>
    <t>05dm31p35</t>
  </si>
  <si>
    <t>0597132G</t>
  </si>
  <si>
    <t>Q1548539</t>
  </si>
  <si>
    <t>02ezch769</t>
  </si>
  <si>
    <t>0623957P</t>
  </si>
  <si>
    <t>Q475504</t>
  </si>
  <si>
    <t>053x9s498</t>
  </si>
  <si>
    <t>0597239Y</t>
  </si>
  <si>
    <t>02kzqn938</t>
  </si>
  <si>
    <t>0595964M</t>
  </si>
  <si>
    <t>Q3551755</t>
  </si>
  <si>
    <t>02gdcg342</t>
  </si>
  <si>
    <t>0590338X</t>
  </si>
  <si>
    <t>Q273582</t>
  </si>
  <si>
    <t>0002cnv45</t>
  </si>
  <si>
    <t>0870669E</t>
  </si>
  <si>
    <t>Q2661290</t>
  </si>
  <si>
    <t>02cp04407</t>
  </si>
  <si>
    <t>A22</t>
  </si>
  <si>
    <t>0690187D</t>
  </si>
  <si>
    <t>Q10177</t>
  </si>
  <si>
    <t>05s6rge65</t>
  </si>
  <si>
    <t>A10</t>
  </si>
  <si>
    <t>0690192J</t>
  </si>
  <si>
    <t>Q1633859</t>
  </si>
  <si>
    <t>050jn9y42</t>
  </si>
  <si>
    <t>0690173N</t>
  </si>
  <si>
    <t>Q2253344</t>
  </si>
  <si>
    <t>02h3vcz70</t>
  </si>
  <si>
    <t>0691774D</t>
  </si>
  <si>
    <t>Q4032</t>
  </si>
  <si>
    <t>029brtt94</t>
  </si>
  <si>
    <t>0421095M</t>
  </si>
  <si>
    <t>Q623154</t>
  </si>
  <si>
    <t>04yznqr36</t>
  </si>
  <si>
    <t>5gqzw</t>
  </si>
  <si>
    <t>Université Jean Monnet - Saint-Etienne</t>
  </si>
  <si>
    <t>0692437Z</t>
  </si>
  <si>
    <t>Q4027</t>
  </si>
  <si>
    <t>05b5c0584</t>
  </si>
  <si>
    <t>0691775E</t>
  </si>
  <si>
    <t>Q4041</t>
  </si>
  <si>
    <t>03rth4p18</t>
  </si>
  <si>
    <t>0692459Y</t>
  </si>
  <si>
    <t>Q2791269</t>
  </si>
  <si>
    <t>059qr5h87</t>
  </si>
  <si>
    <t>0694123G</t>
  </si>
  <si>
    <t>Q10159</t>
  </si>
  <si>
    <t>04zmssz18</t>
  </si>
  <si>
    <t>9760358K</t>
  </si>
  <si>
    <t>Q2946102</t>
  </si>
  <si>
    <t>02t0k0832</t>
  </si>
  <si>
    <t>A43</t>
  </si>
  <si>
    <t>R06</t>
  </si>
  <si>
    <t>0301911P</t>
  </si>
  <si>
    <t>A11</t>
  </si>
  <si>
    <t>R76</t>
  </si>
  <si>
    <t>Occitanie</t>
  </si>
  <si>
    <t>0341089Z</t>
  </si>
  <si>
    <t>Q2912244</t>
  </si>
  <si>
    <t>00qhdy563</t>
  </si>
  <si>
    <t>rwz11</t>
  </si>
  <si>
    <t>Université de Montpellier Paul-Valéry</t>
  </si>
  <si>
    <t>0342490X</t>
  </si>
  <si>
    <t>051escj72</t>
  </si>
  <si>
    <t>0660437S</t>
  </si>
  <si>
    <t>Q304872</t>
  </si>
  <si>
    <t>03am2jy38</t>
  </si>
  <si>
    <t>0340112M</t>
  </si>
  <si>
    <t>Q948420</t>
  </si>
  <si>
    <t>03sgyqj04</t>
  </si>
  <si>
    <t>0542493S</t>
  </si>
  <si>
    <t>Q4173330</t>
  </si>
  <si>
    <t>04vfs2w97</t>
  </si>
  <si>
    <t>A12</t>
  </si>
  <si>
    <t>R44</t>
  </si>
  <si>
    <t>Grand Est</t>
  </si>
  <si>
    <t>0440100V</t>
  </si>
  <si>
    <t>Q273458</t>
  </si>
  <si>
    <t>03nh7d505</t>
  </si>
  <si>
    <t>A17</t>
  </si>
  <si>
    <t>R52</t>
  </si>
  <si>
    <t>Pays de la Loire</t>
  </si>
  <si>
    <t>0720916E</t>
  </si>
  <si>
    <t>Q834825</t>
  </si>
  <si>
    <t>01mtcc283</t>
  </si>
  <si>
    <t>0442953W</t>
  </si>
  <si>
    <t>Q259388</t>
  </si>
  <si>
    <t>03gnr7b55</t>
  </si>
  <si>
    <t>0490970N</t>
  </si>
  <si>
    <t>Q1538727</t>
  </si>
  <si>
    <t>04yrqp957</t>
  </si>
  <si>
    <t>0060099A</t>
  </si>
  <si>
    <t>Q2991466</t>
  </si>
  <si>
    <t>039fj2469</t>
  </si>
  <si>
    <t>A23</t>
  </si>
  <si>
    <t>0062205P</t>
  </si>
  <si>
    <t>Q80186910</t>
  </si>
  <si>
    <t>019tgvf94</t>
  </si>
  <si>
    <t>0830766G</t>
  </si>
  <si>
    <t>Q1816857</t>
  </si>
  <si>
    <t>02m9kbe37</t>
  </si>
  <si>
    <t>0760165S</t>
  </si>
  <si>
    <t>Q1665112</t>
  </si>
  <si>
    <t>020ws7586</t>
  </si>
  <si>
    <t>A70</t>
  </si>
  <si>
    <t>R28</t>
  </si>
  <si>
    <t>0762762P</t>
  </si>
  <si>
    <t>Q1784954</t>
  </si>
  <si>
    <t>05v509s40</t>
  </si>
  <si>
    <t>0141408E</t>
  </si>
  <si>
    <t>Q568554</t>
  </si>
  <si>
    <t>051kpcy16</t>
  </si>
  <si>
    <t>0761904G</t>
  </si>
  <si>
    <t>Q494247</t>
  </si>
  <si>
    <t>03nhjew95</t>
  </si>
  <si>
    <t>0141720U</t>
  </si>
  <si>
    <t>Q3578208</t>
  </si>
  <si>
    <t>01fpqqe90</t>
  </si>
  <si>
    <t>9830445S</t>
  </si>
  <si>
    <t>Q734332</t>
  </si>
  <si>
    <t>02jrgcx64</t>
  </si>
  <si>
    <t>A40</t>
  </si>
  <si>
    <t>R00</t>
  </si>
  <si>
    <t>Collectivités d'outre-mer</t>
  </si>
  <si>
    <t>0411068N;0180974L</t>
  </si>
  <si>
    <t>Q15651478</t>
  </si>
  <si>
    <t>03y0qc033</t>
  </si>
  <si>
    <t>A18</t>
  </si>
  <si>
    <t>R24</t>
  </si>
  <si>
    <t>Centre-Val de Loire</t>
  </si>
  <si>
    <t>0450855K</t>
  </si>
  <si>
    <t>Q13334</t>
  </si>
  <si>
    <t>014zrew76</t>
  </si>
  <si>
    <t>0370800U</t>
  </si>
  <si>
    <t>Q494335</t>
  </si>
  <si>
    <t>02wwzvj46</t>
  </si>
  <si>
    <t>0753237L</t>
  </si>
  <si>
    <t>Q2570220</t>
  </si>
  <si>
    <t>018pp1107</t>
  </si>
  <si>
    <t>A01</t>
  </si>
  <si>
    <t>0753480A</t>
  </si>
  <si>
    <t>Q202660</t>
  </si>
  <si>
    <t>04ex24z53</t>
  </si>
  <si>
    <t>0753471R</t>
  </si>
  <si>
    <t>Q524289</t>
  </si>
  <si>
    <t>0175hh227</t>
  </si>
  <si>
    <t>0753364Z</t>
  </si>
  <si>
    <t>Q3151899</t>
  </si>
  <si>
    <t>01v053v88</t>
  </si>
  <si>
    <t>0753428U</t>
  </si>
  <si>
    <t>Q3152060</t>
  </si>
  <si>
    <t>004gzqz66</t>
  </si>
  <si>
    <t>0753488J</t>
  </si>
  <si>
    <t>Q1430113</t>
  </si>
  <si>
    <t>023zg8w32</t>
  </si>
  <si>
    <t>0753494R</t>
  </si>
  <si>
    <t>Q838691</t>
  </si>
  <si>
    <t>03wkt5x30</t>
  </si>
  <si>
    <t>0753496T</t>
  </si>
  <si>
    <t>Q461340</t>
  </si>
  <si>
    <t>029nkcm90</t>
  </si>
  <si>
    <t>0753431X</t>
  </si>
  <si>
    <t>Q859363</t>
  </si>
  <si>
    <t>05fe7ax82</t>
  </si>
  <si>
    <t>0755890V</t>
  </si>
  <si>
    <t>Q41497113</t>
  </si>
  <si>
    <t>02en5vm52</t>
  </si>
  <si>
    <t>0751717J</t>
  </si>
  <si>
    <t>Q999763</t>
  </si>
  <si>
    <t>002t25c44</t>
  </si>
  <si>
    <t>0755976N</t>
  </si>
  <si>
    <t>Q55849612</t>
  </si>
  <si>
    <t>05f82e368</t>
  </si>
  <si>
    <t>0750736T</t>
  </si>
  <si>
    <t>Q1546437</t>
  </si>
  <si>
    <t>052bz7812</t>
  </si>
  <si>
    <t>0756305W</t>
  </si>
  <si>
    <t>Q662976</t>
  </si>
  <si>
    <t>04qb2qm38</t>
  </si>
  <si>
    <t>0751719L</t>
  </si>
  <si>
    <t>Q571293</t>
  </si>
  <si>
    <t>03z6jp965</t>
  </si>
  <si>
    <t>0753742K</t>
  </si>
  <si>
    <t>Q273518</t>
  </si>
  <si>
    <t>02d9dg697</t>
  </si>
  <si>
    <t>0751794T</t>
  </si>
  <si>
    <t>Q273559</t>
  </si>
  <si>
    <t>00fmnpw63</t>
  </si>
  <si>
    <t>0753478Y</t>
  </si>
  <si>
    <t>Q273570</t>
  </si>
  <si>
    <t>013xvg556</t>
  </si>
  <si>
    <t>0753375L</t>
  </si>
  <si>
    <t>Q2963665</t>
  </si>
  <si>
    <t>05q65zh81</t>
  </si>
  <si>
    <t>0753455Y</t>
  </si>
  <si>
    <t>Q83259</t>
  </si>
  <si>
    <t>05a0dhs15</t>
  </si>
  <si>
    <t>0753486G</t>
  </si>
  <si>
    <t>Q273631</t>
  </si>
  <si>
    <t>046b3cj80</t>
  </si>
  <si>
    <t>0171463Y</t>
  </si>
  <si>
    <t>Q1500822</t>
  </si>
  <si>
    <t>04mv1z119</t>
  </si>
  <si>
    <t>A13</t>
  </si>
  <si>
    <t>0860856N</t>
  </si>
  <si>
    <t>Q661056</t>
  </si>
  <si>
    <t>04xhy8q59</t>
  </si>
  <si>
    <t>0860073M</t>
  </si>
  <si>
    <t>Q391044</t>
  </si>
  <si>
    <t>04jx68594</t>
  </si>
  <si>
    <t>9840349G</t>
  </si>
  <si>
    <t>Q1695245</t>
  </si>
  <si>
    <t>03ay59x86</t>
  </si>
  <si>
    <t>A41</t>
  </si>
  <si>
    <t>0511296G</t>
  </si>
  <si>
    <t>Q2496149</t>
  </si>
  <si>
    <t>03hypw319</t>
  </si>
  <si>
    <t>A19</t>
  </si>
  <si>
    <t>0101060Y</t>
  </si>
  <si>
    <t>Q1037208</t>
  </si>
  <si>
    <t>01qhqcj41</t>
  </si>
  <si>
    <t>0350097R</t>
  </si>
  <si>
    <t>Q1934614</t>
  </si>
  <si>
    <t>04xaa4j22</t>
  </si>
  <si>
    <t>A14</t>
  </si>
  <si>
    <t>R53</t>
  </si>
  <si>
    <t>Bretagne</t>
  </si>
  <si>
    <t>0352317D</t>
  </si>
  <si>
    <t>Q3151965</t>
  </si>
  <si>
    <t>01fmctt82</t>
  </si>
  <si>
    <t>0561718N</t>
  </si>
  <si>
    <t>Q1125958</t>
  </si>
  <si>
    <t>04ed7fw48</t>
  </si>
  <si>
    <t>0350937D</t>
  </si>
  <si>
    <t>Q459026</t>
  </si>
  <si>
    <t>01m84wm78</t>
  </si>
  <si>
    <t>0290346U</t>
  </si>
  <si>
    <t>Q1857334</t>
  </si>
  <si>
    <t>01b8h3982</t>
  </si>
  <si>
    <t>e2uv7</t>
  </si>
  <si>
    <t>0353074B</t>
  </si>
  <si>
    <t>Q1987282</t>
  </si>
  <si>
    <t>015m7wh34</t>
  </si>
  <si>
    <t>0350095N</t>
  </si>
  <si>
    <t>Q1587855</t>
  </si>
  <si>
    <t>01sc83v92</t>
  </si>
  <si>
    <t>0290119X</t>
  </si>
  <si>
    <t>Q273564</t>
  </si>
  <si>
    <t>02ypw0a72</t>
  </si>
  <si>
    <t>ru03d</t>
  </si>
  <si>
    <t>Bretagne INP</t>
  </si>
  <si>
    <t>0350077U</t>
  </si>
  <si>
    <t>Q3578223</t>
  </si>
  <si>
    <t>01h0ffh48</t>
  </si>
  <si>
    <t>0352440M</t>
  </si>
  <si>
    <t>Q2852691</t>
  </si>
  <si>
    <t>03rxtdc22</t>
  </si>
  <si>
    <t>0670190T</t>
  </si>
  <si>
    <t>Q521036</t>
  </si>
  <si>
    <t>001nta019</t>
  </si>
  <si>
    <t>A15</t>
  </si>
  <si>
    <t>0681166Y</t>
  </si>
  <si>
    <t>Q280183</t>
  </si>
  <si>
    <t>04k8k6n84</t>
  </si>
  <si>
    <t>0673021V</t>
  </si>
  <si>
    <t>Q157575</t>
  </si>
  <si>
    <t>00pg6eq24</t>
  </si>
  <si>
    <t>0310152X</t>
  </si>
  <si>
    <t>Q858979</t>
  </si>
  <si>
    <t>01h8pf755</t>
  </si>
  <si>
    <t>A16</t>
  </si>
  <si>
    <t>0811293R</t>
  </si>
  <si>
    <t>Q929515</t>
  </si>
  <si>
    <t>03078mv10</t>
  </si>
  <si>
    <t>0310133B</t>
  </si>
  <si>
    <t>Q1664755</t>
  </si>
  <si>
    <t>022scmy89</t>
  </si>
  <si>
    <t>0311381H</t>
  </si>
  <si>
    <t>Q3152453</t>
  </si>
  <si>
    <t>033p9g875</t>
  </si>
  <si>
    <t>0311514C</t>
  </si>
  <si>
    <t>Q3532921</t>
  </si>
  <si>
    <t>00ff5f522</t>
  </si>
  <si>
    <t>0311383K</t>
  </si>
  <si>
    <t>Q1933558</t>
  </si>
  <si>
    <t>04ezk3x31</t>
  </si>
  <si>
    <t>0313124C</t>
  </si>
  <si>
    <t>Q590201</t>
  </si>
  <si>
    <t>027ankh97</t>
  </si>
  <si>
    <t>0313218E</t>
  </si>
  <si>
    <t>0651124U</t>
  </si>
  <si>
    <t>Q124412825</t>
  </si>
  <si>
    <t>049we9z90</t>
  </si>
  <si>
    <t>0952259P</t>
  </si>
  <si>
    <t>Q74452784</t>
  </si>
  <si>
    <t>043htjv09</t>
  </si>
  <si>
    <t>A25</t>
  </si>
  <si>
    <t>0912341A</t>
  </si>
  <si>
    <t>Q19203245</t>
  </si>
  <si>
    <t>019tcpt25</t>
  </si>
  <si>
    <t>0922605G</t>
  </si>
  <si>
    <t>Q3152454</t>
  </si>
  <si>
    <t>021v2ka51</t>
  </si>
  <si>
    <t>0921204J</t>
  </si>
  <si>
    <t>Q1394262</t>
  </si>
  <si>
    <t>013bkhk48</t>
  </si>
  <si>
    <t>0912408Y</t>
  </si>
  <si>
    <t>Q109409389</t>
  </si>
  <si>
    <t>03xjwb503</t>
  </si>
  <si>
    <t>0781944P</t>
  </si>
  <si>
    <t>Q186638</t>
  </si>
  <si>
    <t>03mkjjy25</t>
  </si>
  <si>
    <t>0911975C</t>
  </si>
  <si>
    <t>Q1531014</t>
  </si>
  <si>
    <t>00e96v939</t>
  </si>
  <si>
    <t>0912266U</t>
  </si>
  <si>
    <t>Q3578204</t>
  </si>
  <si>
    <t>00tx98v53</t>
  </si>
  <si>
    <t>0951376E</t>
  </si>
  <si>
    <t>Q2707341</t>
  </si>
  <si>
    <t>03qeacd72</t>
  </si>
  <si>
    <t>0912423P;0940607Z</t>
  </si>
  <si>
    <t>Q273604</t>
  </si>
  <si>
    <t>00hx6zz33</t>
  </si>
  <si>
    <t>Effectifs gérés au début de la première année de l'exercice de projection</t>
  </si>
  <si>
    <t>Effectifs estimés des autres départs</t>
  </si>
  <si>
    <t>Effectifs estimés des ESAS promus dans un corps d'enseignants-chercheurs</t>
  </si>
  <si>
    <t>Effectifs estimés de départs en retraite</t>
  </si>
  <si>
    <t>%</t>
  </si>
  <si>
    <t>Caractéristiques des établissements</t>
  </si>
  <si>
    <t>Les périmètres/ contours des établissements sont ceux définis début 2024, selon des principes identiques à ceux des open data portant sur les effectifs détaillés des enseignants « en activité » . Les données sont remontées par établissement de rattachement (via le code UAI de l’établissement "mère"), sans détail par composante (IUT, CHU, …), sauf pour les Établissements Publics Expérimentaux (EPE) où chaque établissement-composante est distingué.</t>
  </si>
  <si>
    <t>Depuis début 2024, 7 établissements ont changé de statut/ composition précise. D’où l’intérêt des identifiants « Paysage » et « Paysage actuel » ainsi que de « Libellé établissement actuel ».</t>
  </si>
  <si>
    <t>Données par établissements :</t>
  </si>
  <si>
    <t>Tau retr etab disc</t>
  </si>
  <si>
    <t>Eff etab disc</t>
  </si>
  <si>
    <t>Retr etab disc</t>
  </si>
  <si>
    <t>Effectifs_gérés_début 2025, par discipline et établissement</t>
  </si>
  <si>
    <t>Onglet</t>
  </si>
  <si>
    <t>Titre</t>
  </si>
  <si>
    <r>
      <rPr>
        <b/>
        <u/>
        <sz val="10"/>
        <color theme="1"/>
        <rFont val="Aptos Narrow"/>
        <family val="2"/>
        <scheme val="minor"/>
      </rPr>
      <t xml:space="preserve">Effectif géré </t>
    </r>
    <r>
      <rPr>
        <b/>
        <sz val="10"/>
        <color theme="1"/>
        <rFont val="Aptos Narrow"/>
        <family val="2"/>
        <scheme val="minor"/>
      </rPr>
      <t>total des disciplines couvertes par le secret statistique</t>
    </r>
  </si>
  <si>
    <t>Ensemble des départs en retraite par discipline et établissement, cumul 2025-2035</t>
  </si>
  <si>
    <t>Taux de départs en retraite par discipline et établissement, cumul 2025-2035</t>
  </si>
  <si>
    <t>Ensemble des départs définitifs, cumul 2025-2035</t>
  </si>
  <si>
    <t>Taux de départs en retraite par discipline et établissement, cumul 2025-2035 (en %)</t>
  </si>
  <si>
    <t xml:space="preserve">Ensemble des départs définitifs par discipline, cumul 2025-2035 </t>
  </si>
  <si>
    <t>Taux de départ définitif (%) par discipline, cumul 2025-2035</t>
  </si>
  <si>
    <t>Taux de départ définitif (%), cumul  2025-2035</t>
  </si>
  <si>
    <t>Ensemble des départs définitifs, par discipline, cumul 2025-2035</t>
  </si>
  <si>
    <t>Ensemble des départs définitifs et des retraites par discipline et année</t>
  </si>
  <si>
    <t>Tableaux croisés dynamiques à la carte :</t>
  </si>
  <si>
    <t>Autre_dep *</t>
  </si>
  <si>
    <t>(*) Autre_departs, dont :</t>
  </si>
  <si>
    <r>
      <t>·</t>
    </r>
    <r>
      <rPr>
        <sz val="9"/>
        <color rgb="FF000000"/>
        <rFont val="Times New Roman"/>
        <family val="1"/>
      </rPr>
      <t xml:space="preserve">        </t>
    </r>
    <r>
      <rPr>
        <sz val="9"/>
        <color rgb="FF000000"/>
        <rFont val="Arial"/>
        <family val="2"/>
      </rPr>
      <t>Après AOD</t>
    </r>
    <r>
      <rPr>
        <sz val="9"/>
        <color rgb="FF000000"/>
        <rFont val="Symbol"/>
        <family val="1"/>
        <charset val="2"/>
      </rPr>
      <t xml:space="preserve"> **</t>
    </r>
  </si>
  <si>
    <r>
      <t>·</t>
    </r>
    <r>
      <rPr>
        <sz val="9"/>
        <color rgb="FF000000"/>
        <rFont val="Times New Roman"/>
        <family val="1"/>
      </rPr>
      <t xml:space="preserve">        </t>
    </r>
    <r>
      <rPr>
        <sz val="9"/>
        <color rgb="FF000000"/>
        <rFont val="Arial"/>
        <family val="2"/>
      </rPr>
      <t>avant AOD</t>
    </r>
    <r>
      <rPr>
        <sz val="9"/>
        <color rgb="FF000000"/>
        <rFont val="Symbol"/>
        <family val="1"/>
        <charset val="2"/>
      </rPr>
      <t xml:space="preserve"> **</t>
    </r>
  </si>
  <si>
    <t>(**) Âge d’ouverture des droits, ou âge légal</t>
  </si>
  <si>
    <t>Certaines disciplines d'établissements sont en effectifs trop faibles et des secrets doivent être posés (les effectifs sont masqués, "s").</t>
  </si>
  <si>
    <t>Colonnes E, M : le Total ESAS porte sur les données diffusables (non couvertes par le secret)</t>
  </si>
  <si>
    <t>Les ESAS sont en effectifs trop faibles dans certains établissements et des secrets doivent être posés (col. P)</t>
  </si>
  <si>
    <t>Le Total ESAS porte sur les données diffusables (non couvertes par le secret)</t>
  </si>
  <si>
    <r>
      <rPr>
        <sz val="14"/>
        <color rgb="FF000000"/>
        <rFont val="Arial"/>
        <family val="2"/>
      </rPr>
      <t xml:space="preserve">Il convient que chaque établissement </t>
    </r>
    <r>
      <rPr>
        <b/>
        <sz val="14"/>
        <color rgb="FF000000"/>
        <rFont val="Arial"/>
        <family val="2"/>
      </rPr>
      <t xml:space="preserve">confronte ces effectifs gérés </t>
    </r>
    <r>
      <rPr>
        <sz val="14"/>
        <color rgb="FF000000"/>
        <rFont val="Arial"/>
        <family val="2"/>
      </rPr>
      <t>à ceux qu’il recensait lui-même début 2025</t>
    </r>
  </si>
  <si>
    <t>Figurent à chaque fois les Taux de départ correspondants (%), rapportés aux effectifs gérés début 2025</t>
  </si>
  <si>
    <t>rapportés aux effectifs gérés début 2025</t>
  </si>
  <si>
    <t>Complément au niveau national :</t>
  </si>
  <si>
    <t>Type cumul</t>
  </si>
  <si>
    <t>Type disc cumul</t>
  </si>
  <si>
    <t>Depart annuel</t>
  </si>
  <si>
    <t>Depart disc annuel</t>
  </si>
  <si>
    <t>Effectifs gérés début 2025, par discipline et établissement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</si>
</sst>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164" formatCode="_-* #,##0.00_-;\-* #,##0.00_-;_-* &quot;-&quot;_-;_-@_-"/>
    <numFmt numFmtId="165" formatCode="#,##0.0"/>
    <numFmt numFmtId="166" formatCode="_-* #,##0.0_-;\-* #,##0.0_-;_-* &quot;-&quot;_-;_-@_-"/>
    <numFmt numFmtId="167" formatCode="0.0"/>
    <numFmt numFmtId="168" formatCode="0.0%"/>
  </numFmts>
  <fonts count="71" x14ac:knownFonts="1">
    <font>
      <sz val="11"/>
      <color theme="1"/>
      <name val="Aptos Narrow"/>
      <family val="2"/>
      <scheme val="minor"/>
    </font>
    <font>
      <b/>
      <sz val="14"/>
      <color theme="1"/>
      <name val="Aptos Narrow"/>
      <family val="2"/>
      <scheme val="minor"/>
    </font>
    <font>
      <b/>
      <sz val="14"/>
      <color rgb="FF000000"/>
      <name val="Arial"/>
      <family val="2"/>
    </font>
    <font>
      <sz val="8"/>
      <color rgb="FF000000"/>
      <name val="Arial"/>
      <family val="2"/>
    </font>
    <font>
      <b/>
      <sz val="8"/>
      <color rgb="FF000000"/>
      <name val="Arial"/>
      <family val="2"/>
    </font>
    <font>
      <b/>
      <sz val="8"/>
      <color rgb="FF000000"/>
      <name val="Segoe UI"/>
      <family val="2"/>
    </font>
    <font>
      <sz val="8"/>
      <color theme="1"/>
      <name val="Segoe UI"/>
      <family val="2"/>
    </font>
    <font>
      <b/>
      <sz val="11"/>
      <color theme="1"/>
      <name val="Aptos Narrow"/>
      <family val="2"/>
      <scheme val="minor"/>
    </font>
    <font>
      <sz val="10"/>
      <color theme="1"/>
      <name val="Segoe UI"/>
      <family val="2"/>
    </font>
    <font>
      <sz val="11"/>
      <color theme="1"/>
      <name val="Aptos"/>
      <family val="2"/>
    </font>
    <font>
      <sz val="9"/>
      <color theme="1"/>
      <name val="Arial"/>
      <family val="2"/>
    </font>
    <font>
      <sz val="11"/>
      <color theme="4" tint="0.79998168889431442"/>
      <name val="Aptos Narrow"/>
      <family val="2"/>
      <scheme val="minor"/>
    </font>
    <font>
      <b/>
      <sz val="11"/>
      <color theme="4" tint="0.79998168889431442"/>
      <name val="Aptos Narrow"/>
      <family val="2"/>
      <scheme val="minor"/>
    </font>
    <font>
      <sz val="11"/>
      <color theme="1"/>
      <name val="Arial"/>
      <family val="2"/>
    </font>
    <font>
      <sz val="10"/>
      <color theme="1"/>
      <name val="Aptos Narrow"/>
      <family val="2"/>
      <scheme val="minor"/>
    </font>
    <font>
      <b/>
      <sz val="10"/>
      <color theme="1"/>
      <name val="Aptos Narrow"/>
      <family val="2"/>
      <scheme val="minor"/>
    </font>
    <font>
      <b/>
      <sz val="8"/>
      <color theme="1"/>
      <name val="Segoe UI"/>
      <family val="2"/>
    </font>
    <font>
      <b/>
      <sz val="12"/>
      <color theme="1"/>
      <name val="Aptos Narrow"/>
      <family val="2"/>
      <scheme val="minor"/>
    </font>
    <font>
      <b/>
      <sz val="11.5"/>
      <color rgb="FF000000"/>
      <name val="Calibri"/>
      <family val="2"/>
    </font>
    <font>
      <sz val="11.5"/>
      <color rgb="FF000000"/>
      <name val="Aptos"/>
      <family val="2"/>
    </font>
    <font>
      <sz val="11.5"/>
      <color rgb="FF000000"/>
      <name val="Calibri"/>
      <family val="2"/>
    </font>
    <font>
      <sz val="10"/>
      <color rgb="FF000000"/>
      <name val="Arial"/>
      <family val="2"/>
    </font>
    <font>
      <b/>
      <sz val="8"/>
      <color theme="1"/>
      <name val="Aptos Narrow"/>
      <family val="2"/>
      <scheme val="minor"/>
    </font>
    <font>
      <b/>
      <sz val="11.5"/>
      <color theme="1"/>
      <name val="Calibri"/>
      <family val="2"/>
    </font>
    <font>
      <sz val="11.5"/>
      <color theme="1"/>
      <name val="Calibri"/>
      <family val="2"/>
    </font>
    <font>
      <i/>
      <sz val="11"/>
      <color theme="1"/>
      <name val="Aptos Narrow"/>
      <family val="2"/>
      <scheme val="minor"/>
    </font>
    <font>
      <b/>
      <sz val="16"/>
      <color theme="1"/>
      <name val="Aptos Narrow"/>
      <family val="2"/>
      <scheme val="minor"/>
    </font>
    <font>
      <sz val="16"/>
      <color theme="1"/>
      <name val="Aptos Narrow"/>
      <family val="2"/>
      <scheme val="minor"/>
    </font>
    <font>
      <u/>
      <sz val="11"/>
      <color theme="10"/>
      <name val="Aptos Narrow"/>
      <family val="2"/>
      <scheme val="minor"/>
    </font>
    <font>
      <b/>
      <u/>
      <sz val="11"/>
      <color rgb="FF0070C0"/>
      <name val="Aptos Narrow"/>
      <family val="2"/>
      <scheme val="minor"/>
    </font>
    <font>
      <u/>
      <sz val="11"/>
      <color rgb="FF0070C0"/>
      <name val="Aptos Narrow"/>
      <family val="2"/>
      <scheme val="minor"/>
    </font>
    <font>
      <b/>
      <i/>
      <sz val="11"/>
      <color theme="1"/>
      <name val="Aptos Narrow"/>
      <family val="2"/>
      <scheme val="minor"/>
    </font>
    <font>
      <i/>
      <sz val="10"/>
      <color theme="1"/>
      <name val="Aptos Narrow"/>
      <family val="2"/>
      <scheme val="minor"/>
    </font>
    <font>
      <sz val="11"/>
      <color rgb="FF000000"/>
      <name val="Aptos Narrow"/>
      <family val="2"/>
      <scheme val="minor"/>
    </font>
    <font>
      <sz val="8"/>
      <color theme="1"/>
      <name val="Segoe UI"/>
      <family val="2"/>
    </font>
    <font>
      <sz val="11"/>
      <color rgb="FF000000"/>
      <name val="Arial"/>
      <family val="2"/>
    </font>
    <font>
      <sz val="12"/>
      <color theme="1"/>
      <name val="Aptos Narrow"/>
      <family val="2"/>
      <scheme val="minor"/>
    </font>
    <font>
      <sz val="9"/>
      <color indexed="81"/>
      <name val="Tahoma"/>
      <family val="2"/>
    </font>
    <font>
      <b/>
      <sz val="18"/>
      <color theme="1"/>
      <name val="Aptos Narrow"/>
      <family val="2"/>
      <scheme val="minor"/>
    </font>
    <font>
      <sz val="18"/>
      <color theme="1"/>
      <name val="Aptos Narrow"/>
      <family val="2"/>
      <scheme val="minor"/>
    </font>
    <font>
      <b/>
      <u/>
      <sz val="9"/>
      <color rgb="FF0070C0"/>
      <name val="Aptos Narrow"/>
      <family val="2"/>
      <scheme val="minor"/>
    </font>
    <font>
      <b/>
      <sz val="10"/>
      <color theme="1"/>
      <name val="Segoe UI"/>
      <family val="2"/>
    </font>
    <font>
      <i/>
      <sz val="12"/>
      <color theme="1"/>
      <name val="Aptos Narrow"/>
      <family val="2"/>
      <scheme val="minor"/>
    </font>
    <font>
      <b/>
      <sz val="20"/>
      <color theme="1"/>
      <name val="Aptos Narrow"/>
      <family val="2"/>
      <scheme val="minor"/>
    </font>
    <font>
      <b/>
      <sz val="18"/>
      <color theme="1"/>
      <name val="Arial"/>
      <family val="2"/>
    </font>
    <font>
      <sz val="10"/>
      <color theme="1"/>
      <name val="Arial"/>
      <family val="2"/>
    </font>
    <font>
      <u/>
      <sz val="10"/>
      <color theme="10"/>
      <name val="Arial"/>
      <family val="2"/>
    </font>
    <font>
      <b/>
      <sz val="10"/>
      <color rgb="FF000000"/>
      <name val="Arial"/>
      <family val="2"/>
    </font>
    <font>
      <i/>
      <sz val="10"/>
      <color theme="1"/>
      <name val="Arial"/>
      <family val="2"/>
    </font>
    <font>
      <u/>
      <sz val="10"/>
      <color rgb="FF0070C0"/>
      <name val="Arial"/>
      <family val="2"/>
    </font>
    <font>
      <sz val="14"/>
      <color theme="1"/>
      <name val="Aptos Narrow"/>
      <family val="2"/>
      <scheme val="minor"/>
    </font>
    <font>
      <b/>
      <u/>
      <sz val="14"/>
      <color rgb="FF0070C0"/>
      <name val="Aptos Narrow"/>
      <family val="2"/>
      <scheme val="minor"/>
    </font>
    <font>
      <sz val="9"/>
      <color theme="1"/>
      <name val="Segoe UI"/>
      <family val="2"/>
    </font>
    <font>
      <u/>
      <sz val="8"/>
      <color rgb="FF0070C0"/>
      <name val="Aptos Narrow"/>
      <family val="2"/>
      <scheme val="minor"/>
    </font>
    <font>
      <sz val="10"/>
      <color theme="1"/>
      <name val="Calibri"/>
      <family val="2"/>
    </font>
    <font>
      <u/>
      <sz val="10"/>
      <color rgb="FF0070C0"/>
      <name val="Aptos Narrow"/>
      <family val="2"/>
      <scheme val="minor"/>
    </font>
    <font>
      <b/>
      <sz val="12"/>
      <color theme="1"/>
      <name val="Calibri"/>
      <family val="2"/>
    </font>
    <font>
      <sz val="11"/>
      <color theme="1"/>
      <name val="Aptos Narrow"/>
      <family val="2"/>
      <scheme val="minor"/>
    </font>
    <font>
      <sz val="8"/>
      <color theme="1"/>
      <name val="Arial"/>
      <family val="2"/>
    </font>
    <font>
      <b/>
      <sz val="8"/>
      <color theme="1"/>
      <name val="Arial"/>
      <family val="2"/>
    </font>
    <font>
      <b/>
      <sz val="11"/>
      <color theme="1"/>
      <name val="Aptos"/>
      <family val="2"/>
    </font>
    <font>
      <sz val="11"/>
      <name val="Aptos Narrow"/>
      <family val="2"/>
      <scheme val="minor"/>
    </font>
    <font>
      <b/>
      <sz val="12"/>
      <name val="Aptos Narrow"/>
      <family val="2"/>
      <scheme val="minor"/>
    </font>
    <font>
      <sz val="9"/>
      <color rgb="FF000000"/>
      <name val="Arial"/>
      <family val="2"/>
    </font>
    <font>
      <sz val="9"/>
      <color rgb="FF000000"/>
      <name val="Symbol"/>
      <family val="1"/>
      <charset val="2"/>
    </font>
    <font>
      <sz val="9"/>
      <color rgb="FF000000"/>
      <name val="Times New Roman"/>
      <family val="1"/>
    </font>
    <font>
      <b/>
      <sz val="9"/>
      <color rgb="FF000000"/>
      <name val="Arial"/>
      <family val="2"/>
    </font>
    <font>
      <sz val="14"/>
      <color rgb="FF000000"/>
      <name val="Arial"/>
      <family val="2"/>
    </font>
    <font>
      <b/>
      <u/>
      <sz val="10"/>
      <color theme="1"/>
      <name val="Aptos Narrow"/>
      <family val="2"/>
      <scheme val="minor"/>
    </font>
    <font>
      <b/>
      <sz val="20"/>
      <color theme="1"/>
      <name val="Arial"/>
      <family val="2"/>
    </font>
    <font>
      <b/>
      <sz val="10"/>
      <color theme="1"/>
      <name val="Arial"/>
      <family val="2"/>
    </font>
  </fonts>
  <fills count="7">
    <fill>
      <patternFill patternType="none"/>
    </fill>
    <fill>
      <patternFill patternType="gray125"/>
    </fill>
    <fill>
      <patternFill patternType="solid">
        <fgColor theme="4" tint="0.79998168889431442"/>
        <bgColor theme="4" tint="0.79998168889431442"/>
      </patternFill>
    </fill>
    <fill>
      <patternFill patternType="solid">
        <fgColor theme="0"/>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indexed="64"/>
      </patternFill>
    </fill>
  </fills>
  <borders count="83">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rgb="FFD6DADC"/>
      </right>
      <top style="thin">
        <color indexed="64"/>
      </top>
      <bottom style="thin">
        <color indexed="64"/>
      </bottom>
      <diagonal/>
    </border>
    <border>
      <left style="thin">
        <color indexed="64"/>
      </left>
      <right style="medium">
        <color rgb="FFD6DADC"/>
      </right>
      <top style="thin">
        <color indexed="64"/>
      </top>
      <bottom style="thin">
        <color indexed="64"/>
      </bottom>
      <diagonal/>
    </border>
    <border>
      <left/>
      <right style="medium">
        <color rgb="FFD6DADC"/>
      </right>
      <top/>
      <bottom style="medium">
        <color rgb="FFD6DADC"/>
      </bottom>
      <diagonal/>
    </border>
    <border>
      <left style="thin">
        <color indexed="64"/>
      </left>
      <right style="medium">
        <color rgb="FFD6DADC"/>
      </right>
      <top/>
      <bottom style="medium">
        <color rgb="FFD6DADC"/>
      </bottom>
      <diagonal/>
    </border>
    <border>
      <left/>
      <right/>
      <top/>
      <bottom style="thin">
        <color theme="4" tint="0.39997558519241921"/>
      </bottom>
      <diagonal/>
    </border>
    <border>
      <left/>
      <right/>
      <top style="thin">
        <color theme="4" tint="0.3999755851924192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medium">
        <color rgb="FFD6DADC"/>
      </bottom>
      <diagonal/>
    </border>
    <border>
      <left/>
      <right style="medium">
        <color rgb="FFD6DADC"/>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right style="medium">
        <color rgb="FFD6DADC"/>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right style="medium">
        <color indexed="64"/>
      </right>
      <top style="medium">
        <color indexed="64"/>
      </top>
      <bottom style="thin">
        <color theme="4" tint="0.39997558519241921"/>
      </bottom>
      <diagonal/>
    </border>
    <border>
      <left style="thin">
        <color indexed="64"/>
      </left>
      <right style="medium">
        <color indexed="64"/>
      </right>
      <top/>
      <bottom style="thin">
        <color indexed="64"/>
      </bottom>
      <diagonal/>
    </border>
    <border>
      <left style="medium">
        <color indexed="64"/>
      </left>
      <right style="thin">
        <color indexed="64"/>
      </right>
      <top/>
      <bottom style="thin">
        <color theme="4" tint="0.39997558519241921"/>
      </bottom>
      <diagonal/>
    </border>
    <border>
      <left style="thin">
        <color indexed="64"/>
      </left>
      <right style="thin">
        <color indexed="64"/>
      </right>
      <top/>
      <bottom style="thin">
        <color theme="4" tint="0.39997558519241921"/>
      </bottom>
      <diagonal/>
    </border>
    <border>
      <left style="thin">
        <color indexed="64"/>
      </left>
      <right style="medium">
        <color indexed="64"/>
      </right>
      <top/>
      <bottom style="thin">
        <color theme="4" tint="0.39997558519241921"/>
      </bottom>
      <diagonal/>
    </border>
    <border>
      <left/>
      <right/>
      <top style="medium">
        <color indexed="64"/>
      </top>
      <bottom style="thin">
        <color indexed="64"/>
      </bottom>
      <diagonal/>
    </border>
    <border>
      <left/>
      <right/>
      <top/>
      <bottom style="dashed">
        <color auto="1"/>
      </bottom>
      <diagonal/>
    </border>
    <border>
      <left/>
      <right/>
      <top style="dashed">
        <color auto="1"/>
      </top>
      <bottom style="dashed">
        <color auto="1"/>
      </bottom>
      <diagonal/>
    </border>
    <border>
      <left/>
      <right/>
      <top style="dashed">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rgb="FFD6DADC"/>
      </bottom>
      <diagonal/>
    </border>
    <border>
      <left style="medium">
        <color indexed="64"/>
      </left>
      <right style="medium">
        <color rgb="FFD6DADC"/>
      </right>
      <top style="medium">
        <color indexed="64"/>
      </top>
      <bottom style="medium">
        <color rgb="FFD6DADC"/>
      </bottom>
      <diagonal/>
    </border>
    <border>
      <left style="thin">
        <color indexed="64"/>
      </left>
      <right style="medium">
        <color rgb="FFD6DADC"/>
      </right>
      <top style="medium">
        <color indexed="64"/>
      </top>
      <bottom style="medium">
        <color rgb="FFD6DADC"/>
      </bottom>
      <diagonal/>
    </border>
    <border>
      <left style="thin">
        <color indexed="64"/>
      </left>
      <right style="medium">
        <color indexed="64"/>
      </right>
      <top style="medium">
        <color indexed="64"/>
      </top>
      <bottom style="medium">
        <color rgb="FFD6DADC"/>
      </bottom>
      <diagonal/>
    </border>
    <border>
      <left style="medium">
        <color indexed="64"/>
      </left>
      <right style="medium">
        <color rgb="FFD6DADC"/>
      </right>
      <top/>
      <bottom style="medium">
        <color rgb="FFD6DADC"/>
      </bottom>
      <diagonal/>
    </border>
    <border>
      <left style="thin">
        <color indexed="64"/>
      </left>
      <right style="medium">
        <color indexed="64"/>
      </right>
      <top/>
      <bottom style="medium">
        <color rgb="FFD6DADC"/>
      </bottom>
      <diagonal/>
    </border>
    <border>
      <left style="medium">
        <color indexed="64"/>
      </left>
      <right style="medium">
        <color rgb="FFD6DADC"/>
      </right>
      <top/>
      <bottom style="medium">
        <color indexed="64"/>
      </bottom>
      <diagonal/>
    </border>
    <border>
      <left style="thin">
        <color indexed="64"/>
      </left>
      <right style="medium">
        <color rgb="FFD6DADC"/>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rgb="FFD6DADC"/>
      </bottom>
      <diagonal/>
    </border>
    <border>
      <left style="thin">
        <color indexed="64"/>
      </left>
      <right/>
      <top/>
      <bottom style="medium">
        <color rgb="FFD6DADC"/>
      </bottom>
      <diagonal/>
    </border>
    <border>
      <left style="medium">
        <color indexed="64"/>
      </left>
      <right style="medium">
        <color indexed="64"/>
      </right>
      <top/>
      <bottom style="medium">
        <color rgb="FFD6DADC"/>
      </bottom>
      <diagonal/>
    </border>
    <border>
      <left style="medium">
        <color indexed="64"/>
      </left>
      <right style="medium">
        <color indexed="64"/>
      </right>
      <top/>
      <bottom style="medium">
        <color indexed="64"/>
      </bottom>
      <diagonal/>
    </border>
    <border>
      <left style="medium">
        <color indexed="64"/>
      </left>
      <right/>
      <top/>
      <bottom style="medium">
        <color rgb="FFD6DADC"/>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28" fillId="0" borderId="0" applyNumberFormat="0" applyFill="0" applyBorder="0" applyAlignment="0" applyProtection="0"/>
    <xf numFmtId="0" fontId="33" fillId="0" borderId="0"/>
    <xf numFmtId="9" fontId="57" fillId="0" borderId="0" applyFont="0" applyFill="0" applyBorder="0" applyAlignment="0" applyProtection="0"/>
  </cellStyleXfs>
  <cellXfs count="435">
    <xf numFmtId="0" fontId="0" fillId="0" borderId="0" xfId="0"/>
    <xf numFmtId="0" fontId="1" fillId="0" borderId="0" xfId="0" applyFont="1"/>
    <xf numFmtId="0" fontId="2" fillId="0" borderId="3" xfId="0" applyFont="1" applyBorder="1" applyAlignment="1">
      <alignment vertical="center"/>
    </xf>
    <xf numFmtId="0" fontId="3" fillId="0" borderId="3" xfId="0" applyFont="1" applyBorder="1" applyAlignment="1">
      <alignment horizontal="center" vertical="center"/>
    </xf>
    <xf numFmtId="0" fontId="4" fillId="0" borderId="3" xfId="0" applyFont="1" applyBorder="1" applyAlignment="1">
      <alignment horizontal="center"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0" fillId="0" borderId="0" xfId="0" applyAlignment="1">
      <alignment wrapText="1"/>
    </xf>
    <xf numFmtId="0" fontId="6" fillId="0" borderId="7" xfId="0" applyFont="1" applyBorder="1" applyAlignment="1">
      <alignment horizontal="center" vertical="center"/>
    </xf>
    <xf numFmtId="0" fontId="6" fillId="0" borderId="7" xfId="0" applyFont="1" applyBorder="1" applyAlignment="1">
      <alignment vertical="center"/>
    </xf>
    <xf numFmtId="41" fontId="6" fillId="0" borderId="8" xfId="0" applyNumberFormat="1" applyFont="1" applyBorder="1" applyAlignment="1">
      <alignment horizontal="right" vertical="center"/>
    </xf>
    <xf numFmtId="164" fontId="6" fillId="0" borderId="8" xfId="0" applyNumberFormat="1" applyFont="1" applyBorder="1" applyAlignment="1">
      <alignment horizontal="right" vertical="center"/>
    </xf>
    <xf numFmtId="0" fontId="1" fillId="0" borderId="0" xfId="0" applyFont="1" applyAlignment="1">
      <alignment horizontal="right"/>
    </xf>
    <xf numFmtId="0" fontId="0" fillId="0" borderId="0" xfId="0" pivotButton="1"/>
    <xf numFmtId="0" fontId="0" fillId="0" borderId="0" xfId="0" applyAlignment="1">
      <alignment horizontal="left"/>
    </xf>
    <xf numFmtId="3" fontId="0" fillId="0" borderId="0" xfId="0" applyNumberFormat="1"/>
    <xf numFmtId="0" fontId="7" fillId="2" borderId="10" xfId="0" applyFont="1" applyFill="1" applyBorder="1" applyAlignment="1">
      <alignment horizontal="left"/>
    </xf>
    <xf numFmtId="0" fontId="7" fillId="2" borderId="9" xfId="0" applyFont="1" applyFill="1" applyBorder="1" applyAlignment="1">
      <alignment horizontal="left" vertical="center" wrapText="1"/>
    </xf>
    <xf numFmtId="165" fontId="0" fillId="0" borderId="0" xfId="0" applyNumberFormat="1"/>
    <xf numFmtId="165" fontId="7" fillId="2" borderId="10" xfId="0" applyNumberFormat="1" applyFont="1" applyFill="1" applyBorder="1"/>
    <xf numFmtId="0" fontId="7" fillId="0" borderId="0" xfId="0" applyFont="1"/>
    <xf numFmtId="0" fontId="0" fillId="3" borderId="0" xfId="0" applyFill="1"/>
    <xf numFmtId="0" fontId="7" fillId="0" borderId="0" xfId="0" applyFont="1" applyAlignment="1">
      <alignment vertical="top"/>
    </xf>
    <xf numFmtId="0" fontId="0" fillId="0" borderId="0" xfId="0" applyAlignment="1">
      <alignment vertical="top"/>
    </xf>
    <xf numFmtId="0" fontId="7" fillId="3" borderId="0" xfId="0" applyFont="1" applyFill="1"/>
    <xf numFmtId="0" fontId="10" fillId="0" borderId="0" xfId="0" applyFont="1" applyAlignment="1">
      <alignment vertical="center"/>
    </xf>
    <xf numFmtId="0" fontId="9" fillId="0" borderId="0" xfId="0" applyFont="1" applyAlignment="1">
      <alignment vertical="center"/>
    </xf>
    <xf numFmtId="0" fontId="7" fillId="0" borderId="0" xfId="0" applyFont="1" applyAlignment="1">
      <alignment wrapText="1"/>
    </xf>
    <xf numFmtId="164" fontId="6" fillId="5" borderId="8" xfId="0" applyNumberFormat="1" applyFont="1" applyFill="1" applyBorder="1" applyAlignment="1">
      <alignment horizontal="right" vertical="center"/>
    </xf>
    <xf numFmtId="41" fontId="6" fillId="5" borderId="8" xfId="0" applyNumberFormat="1" applyFont="1" applyFill="1" applyBorder="1" applyAlignment="1">
      <alignment horizontal="right" vertical="center"/>
    </xf>
    <xf numFmtId="3" fontId="0" fillId="3" borderId="0" xfId="0" applyNumberFormat="1" applyFill="1"/>
    <xf numFmtId="0" fontId="15" fillId="2" borderId="9" xfId="0" applyFont="1" applyFill="1" applyBorder="1" applyAlignment="1">
      <alignment horizontal="center" vertical="center" wrapText="1"/>
    </xf>
    <xf numFmtId="167" fontId="15" fillId="2" borderId="9" xfId="0" applyNumberFormat="1" applyFont="1" applyFill="1" applyBorder="1" applyAlignment="1">
      <alignment horizontal="right" vertical="center" wrapText="1"/>
    </xf>
    <xf numFmtId="0" fontId="13" fillId="0" borderId="0" xfId="0" quotePrefix="1" applyFont="1" applyAlignment="1">
      <alignment horizontal="left" vertical="center"/>
    </xf>
    <xf numFmtId="0" fontId="17" fillId="0" borderId="0" xfId="0" applyFont="1" applyAlignment="1">
      <alignment vertical="top"/>
    </xf>
    <xf numFmtId="0" fontId="0" fillId="0" borderId="0" xfId="0" applyFont="1" applyAlignment="1">
      <alignment horizontal="left"/>
    </xf>
    <xf numFmtId="3" fontId="0" fillId="0" borderId="0" xfId="0" applyNumberFormat="1" applyFont="1"/>
    <xf numFmtId="0" fontId="0" fillId="0" borderId="0" xfId="0" applyFont="1"/>
    <xf numFmtId="0" fontId="0" fillId="3" borderId="0" xfId="0" applyFill="1" applyAlignment="1">
      <alignment vertical="top"/>
    </xf>
    <xf numFmtId="1" fontId="0" fillId="3" borderId="0" xfId="0" applyNumberFormat="1" applyFill="1"/>
    <xf numFmtId="1" fontId="0" fillId="0" borderId="0" xfId="0" applyNumberFormat="1"/>
    <xf numFmtId="167" fontId="0" fillId="0" borderId="0" xfId="0" applyNumberFormat="1"/>
    <xf numFmtId="0" fontId="11" fillId="0" borderId="0" xfId="0" pivotButton="1" applyFont="1" applyAlignment="1">
      <alignment horizontal="center" vertical="top" wrapText="1"/>
    </xf>
    <xf numFmtId="0" fontId="0" fillId="0" borderId="0" xfId="0" applyAlignment="1">
      <alignment horizontal="center" vertical="top" wrapText="1"/>
    </xf>
    <xf numFmtId="0" fontId="7" fillId="2" borderId="9" xfId="0" applyFont="1" applyFill="1" applyBorder="1" applyAlignment="1">
      <alignment horizontal="center" vertical="top" wrapText="1"/>
    </xf>
    <xf numFmtId="0" fontId="0" fillId="3" borderId="0" xfId="0" applyFill="1" applyAlignment="1">
      <alignment horizontal="center" vertical="top" wrapText="1"/>
    </xf>
    <xf numFmtId="0" fontId="7" fillId="4" borderId="0" xfId="0" applyFont="1" applyFill="1" applyBorder="1" applyAlignment="1">
      <alignment horizontal="center" vertical="top" wrapText="1"/>
    </xf>
    <xf numFmtId="0" fontId="12" fillId="2" borderId="9" xfId="0" applyFont="1" applyFill="1" applyBorder="1" applyAlignment="1">
      <alignment horizontal="center" vertical="top" wrapText="1"/>
    </xf>
    <xf numFmtId="0" fontId="18" fillId="0" borderId="0" xfId="0" applyFont="1" applyAlignment="1">
      <alignment vertical="center"/>
    </xf>
    <xf numFmtId="0" fontId="20" fillId="0" borderId="0" xfId="0" applyFont="1"/>
    <xf numFmtId="0" fontId="21" fillId="0" borderId="0" xfId="0" applyFont="1" applyAlignment="1">
      <alignment vertical="center"/>
    </xf>
    <xf numFmtId="164" fontId="6" fillId="0" borderId="0" xfId="0" applyNumberFormat="1" applyFont="1" applyBorder="1" applyAlignment="1">
      <alignment horizontal="right" vertical="center"/>
    </xf>
    <xf numFmtId="0" fontId="1" fillId="4" borderId="9" xfId="0" applyFont="1" applyFill="1" applyBorder="1" applyAlignment="1">
      <alignment vertical="top"/>
    </xf>
    <xf numFmtId="41" fontId="6" fillId="0" borderId="0" xfId="0" applyNumberFormat="1" applyFont="1" applyBorder="1" applyAlignment="1">
      <alignment horizontal="right" vertical="center"/>
    </xf>
    <xf numFmtId="0" fontId="12" fillId="0" borderId="0" xfId="0" pivotButton="1" applyFont="1" applyAlignment="1">
      <alignment wrapText="1"/>
    </xf>
    <xf numFmtId="0" fontId="1" fillId="0" borderId="0" xfId="0" applyFont="1" applyAlignment="1">
      <alignment horizontal="left" vertical="top"/>
    </xf>
    <xf numFmtId="0" fontId="22" fillId="0" borderId="0" xfId="0" applyFont="1"/>
    <xf numFmtId="0" fontId="0" fillId="0" borderId="12" xfId="0" applyBorder="1"/>
    <xf numFmtId="0" fontId="0" fillId="0" borderId="0" xfId="0" applyBorder="1"/>
    <xf numFmtId="0" fontId="0" fillId="0" borderId="16" xfId="0" applyBorder="1"/>
    <xf numFmtId="0" fontId="0" fillId="0" borderId="1" xfId="0" applyBorder="1"/>
    <xf numFmtId="0" fontId="0" fillId="3" borderId="1" xfId="0" applyFill="1" applyBorder="1"/>
    <xf numFmtId="0" fontId="0" fillId="3" borderId="2" xfId="0" applyFill="1" applyBorder="1"/>
    <xf numFmtId="0" fontId="18" fillId="0" borderId="11" xfId="0" applyFont="1" applyBorder="1" applyAlignment="1">
      <alignment vertical="center"/>
    </xf>
    <xf numFmtId="0" fontId="0" fillId="0" borderId="13" xfId="0" applyBorder="1"/>
    <xf numFmtId="0" fontId="0" fillId="0" borderId="15" xfId="0" applyBorder="1"/>
    <xf numFmtId="0" fontId="20" fillId="0" borderId="14" xfId="0" applyFont="1" applyBorder="1"/>
    <xf numFmtId="0" fontId="21" fillId="0" borderId="14" xfId="0" applyFont="1" applyBorder="1" applyAlignment="1">
      <alignment vertical="center"/>
    </xf>
    <xf numFmtId="0" fontId="21" fillId="0" borderId="16" xfId="0" applyFont="1" applyBorder="1" applyAlignment="1">
      <alignment vertical="center"/>
    </xf>
    <xf numFmtId="0" fontId="0" fillId="0" borderId="2" xfId="0" applyBorder="1"/>
    <xf numFmtId="0" fontId="7" fillId="0" borderId="0" xfId="0" applyFont="1" applyAlignment="1">
      <alignment horizontal="center" vertical="top" wrapText="1"/>
    </xf>
    <xf numFmtId="166" fontId="6" fillId="0" borderId="7" xfId="0" applyNumberFormat="1" applyFont="1" applyBorder="1" applyAlignment="1">
      <alignment horizontal="right" vertical="center"/>
    </xf>
    <xf numFmtId="0" fontId="23" fillId="0" borderId="11" xfId="0" applyFont="1" applyBorder="1" applyAlignment="1">
      <alignment vertical="center"/>
    </xf>
    <xf numFmtId="0" fontId="23" fillId="0" borderId="12" xfId="0" applyFont="1" applyBorder="1"/>
    <xf numFmtId="0" fontId="23" fillId="3" borderId="12" xfId="0" applyFont="1" applyFill="1" applyBorder="1"/>
    <xf numFmtId="0" fontId="23" fillId="3" borderId="13" xfId="0" applyFont="1" applyFill="1" applyBorder="1"/>
    <xf numFmtId="0" fontId="23" fillId="0" borderId="0" xfId="0" applyFont="1" applyAlignment="1">
      <alignment vertical="center"/>
    </xf>
    <xf numFmtId="0" fontId="24" fillId="0" borderId="14" xfId="0" applyFont="1" applyBorder="1" applyAlignment="1"/>
    <xf numFmtId="0" fontId="24" fillId="0" borderId="0" xfId="0" applyFont="1" applyBorder="1"/>
    <xf numFmtId="0" fontId="24" fillId="3" borderId="0" xfId="0" applyFont="1" applyFill="1" applyBorder="1"/>
    <xf numFmtId="0" fontId="24" fillId="0" borderId="0" xfId="0" applyFont="1" applyAlignment="1">
      <alignment horizontal="left" vertical="center"/>
    </xf>
    <xf numFmtId="0" fontId="24" fillId="0" borderId="0" xfId="0" quotePrefix="1" applyFont="1" applyAlignment="1">
      <alignment horizontal="left" vertical="center"/>
    </xf>
    <xf numFmtId="41" fontId="6" fillId="0" borderId="7" xfId="0" applyNumberFormat="1" applyFont="1" applyBorder="1" applyAlignment="1">
      <alignment horizontal="right" vertical="center"/>
    </xf>
    <xf numFmtId="0" fontId="25" fillId="0" borderId="0" xfId="0" applyFont="1"/>
    <xf numFmtId="0" fontId="26" fillId="0" borderId="0" xfId="0" applyFont="1" applyAlignment="1">
      <alignment vertical="top"/>
    </xf>
    <xf numFmtId="0" fontId="26" fillId="0" borderId="0" xfId="0" applyFont="1" applyAlignment="1">
      <alignment horizontal="left" vertical="top"/>
    </xf>
    <xf numFmtId="0" fontId="27" fillId="3" borderId="0" xfId="0" applyFont="1" applyFill="1" applyAlignment="1">
      <alignment horizontal="left"/>
    </xf>
    <xf numFmtId="0" fontId="28" fillId="0" borderId="0" xfId="1" applyAlignment="1">
      <alignment horizontal="justify" vertical="center"/>
    </xf>
    <xf numFmtId="0" fontId="29" fillId="0" borderId="0" xfId="0" applyFont="1" applyAlignment="1">
      <alignment vertical="top"/>
    </xf>
    <xf numFmtId="0" fontId="30" fillId="0" borderId="0" xfId="1" applyFont="1" applyAlignment="1">
      <alignment vertical="center"/>
    </xf>
    <xf numFmtId="0" fontId="17" fillId="0" borderId="0" xfId="0" applyFont="1" applyAlignment="1">
      <alignment vertical="center"/>
    </xf>
    <xf numFmtId="0" fontId="14" fillId="0" borderId="0" xfId="0" applyFont="1" applyAlignment="1">
      <alignment horizontal="left"/>
    </xf>
    <xf numFmtId="3" fontId="14" fillId="0" borderId="0" xfId="0" applyNumberFormat="1" applyFont="1"/>
    <xf numFmtId="0" fontId="14" fillId="3" borderId="0" xfId="0" applyFont="1" applyFill="1"/>
    <xf numFmtId="0" fontId="14" fillId="0" borderId="0" xfId="0" applyFont="1"/>
    <xf numFmtId="165" fontId="14" fillId="0" borderId="0" xfId="0" applyNumberFormat="1" applyFont="1"/>
    <xf numFmtId="165" fontId="14" fillId="3" borderId="0" xfId="0" applyNumberFormat="1" applyFont="1" applyFill="1"/>
    <xf numFmtId="0" fontId="6" fillId="0" borderId="7" xfId="0" applyFont="1" applyBorder="1" applyAlignment="1">
      <alignment horizontal="right" vertical="center" wrapText="1"/>
    </xf>
    <xf numFmtId="0" fontId="19" fillId="0" borderId="14" xfId="0" applyFont="1" applyBorder="1" applyAlignment="1">
      <alignment horizontal="left" vertical="center"/>
    </xf>
    <xf numFmtId="0" fontId="19" fillId="0" borderId="14" xfId="0" applyFont="1" applyBorder="1" applyAlignment="1">
      <alignment horizontal="left" vertical="top"/>
    </xf>
    <xf numFmtId="0" fontId="19" fillId="0" borderId="0" xfId="0" applyFont="1" applyAlignment="1">
      <alignment horizontal="left" vertical="center"/>
    </xf>
    <xf numFmtId="0" fontId="19" fillId="0" borderId="0" xfId="0" applyFont="1" applyAlignment="1">
      <alignment horizontal="left" vertical="top"/>
    </xf>
    <xf numFmtId="0" fontId="0" fillId="0" borderId="0" xfId="0" applyFont="1" applyAlignment="1">
      <alignment vertical="top"/>
    </xf>
    <xf numFmtId="0" fontId="7" fillId="3" borderId="0" xfId="0" applyFont="1" applyFill="1" applyAlignment="1">
      <alignment vertical="top"/>
    </xf>
    <xf numFmtId="0" fontId="14" fillId="0" borderId="0" xfId="0" applyFont="1" applyAlignment="1">
      <alignment vertical="top"/>
    </xf>
    <xf numFmtId="0" fontId="11" fillId="0" borderId="0" xfId="0" pivotButton="1" applyFont="1"/>
    <xf numFmtId="0" fontId="4" fillId="0" borderId="17" xfId="0" applyFont="1" applyBorder="1" applyAlignment="1">
      <alignment horizontal="center" vertical="center"/>
    </xf>
    <xf numFmtId="0" fontId="7" fillId="0" borderId="0" xfId="0" applyFont="1" applyBorder="1" applyAlignment="1">
      <alignment horizontal="center" vertical="top" wrapText="1"/>
    </xf>
    <xf numFmtId="0" fontId="7" fillId="0" borderId="15" xfId="0" applyFont="1" applyBorder="1" applyAlignment="1">
      <alignment horizontal="center" vertical="top" wrapText="1"/>
    </xf>
    <xf numFmtId="41" fontId="16" fillId="2" borderId="19" xfId="0" applyNumberFormat="1" applyFont="1" applyFill="1" applyBorder="1" applyAlignment="1">
      <alignment horizontal="right" vertical="center"/>
    </xf>
    <xf numFmtId="41" fontId="16" fillId="2" borderId="20" xfId="0" applyNumberFormat="1" applyFont="1" applyFill="1" applyBorder="1" applyAlignment="1">
      <alignment horizontal="right" vertical="center"/>
    </xf>
    <xf numFmtId="41" fontId="6" fillId="0" borderId="21" xfId="0" applyNumberFormat="1" applyFont="1" applyBorder="1" applyAlignment="1">
      <alignment horizontal="right" vertical="center"/>
    </xf>
    <xf numFmtId="41" fontId="6" fillId="0" borderId="2" xfId="0" applyNumberFormat="1" applyFont="1" applyBorder="1" applyAlignment="1">
      <alignment horizontal="right" vertical="center"/>
    </xf>
    <xf numFmtId="41" fontId="6" fillId="0" borderId="18" xfId="0" applyNumberFormat="1" applyFont="1" applyBorder="1" applyAlignment="1">
      <alignment horizontal="right" vertical="center"/>
    </xf>
    <xf numFmtId="0" fontId="7" fillId="0" borderId="0" xfId="0" applyFont="1" applyBorder="1" applyAlignment="1">
      <alignment horizontal="center"/>
    </xf>
    <xf numFmtId="165" fontId="7" fillId="6" borderId="0" xfId="0" applyNumberFormat="1" applyFont="1" applyFill="1"/>
    <xf numFmtId="0" fontId="7" fillId="0" borderId="0" xfId="0" applyFont="1" applyBorder="1" applyAlignment="1">
      <alignment horizontal="left"/>
    </xf>
    <xf numFmtId="0" fontId="7" fillId="3" borderId="0" xfId="0" applyFont="1" applyFill="1" applyBorder="1" applyAlignment="1">
      <alignment horizontal="center"/>
    </xf>
    <xf numFmtId="41" fontId="8" fillId="0" borderId="7" xfId="0" applyNumberFormat="1" applyFont="1" applyBorder="1" applyAlignment="1">
      <alignment horizontal="right" vertical="center"/>
    </xf>
    <xf numFmtId="0" fontId="23" fillId="3" borderId="0" xfId="0" applyFont="1" applyFill="1" applyBorder="1"/>
    <xf numFmtId="0" fontId="0" fillId="3" borderId="0" xfId="0" applyFill="1" applyBorder="1"/>
    <xf numFmtId="0" fontId="7" fillId="3" borderId="0" xfId="0" applyFont="1" applyFill="1" applyBorder="1" applyAlignment="1">
      <alignment vertical="top"/>
    </xf>
    <xf numFmtId="0" fontId="27" fillId="3" borderId="0" xfId="0" applyFont="1" applyFill="1" applyBorder="1" applyAlignment="1">
      <alignment horizontal="left"/>
    </xf>
    <xf numFmtId="0" fontId="0" fillId="3" borderId="0" xfId="0" applyFill="1" applyBorder="1" applyAlignment="1">
      <alignment horizontal="center" vertical="top" wrapText="1"/>
    </xf>
    <xf numFmtId="0" fontId="14" fillId="3" borderId="0" xfId="0" applyFont="1" applyFill="1" applyBorder="1"/>
    <xf numFmtId="0" fontId="7" fillId="3" borderId="0" xfId="0" applyFont="1" applyFill="1" applyBorder="1"/>
    <xf numFmtId="0" fontId="0" fillId="0" borderId="0" xfId="0" applyAlignment="1">
      <alignment horizontal="left" vertical="top" indent="5"/>
    </xf>
    <xf numFmtId="0" fontId="24" fillId="0" borderId="0" xfId="0" applyFont="1" applyAlignment="1">
      <alignment vertical="center"/>
    </xf>
    <xf numFmtId="0" fontId="3" fillId="0" borderId="3" xfId="0" applyFont="1" applyBorder="1" applyAlignment="1">
      <alignment horizontal="center" vertical="center"/>
    </xf>
    <xf numFmtId="0" fontId="29" fillId="0" borderId="0" xfId="0" applyFont="1" applyAlignment="1">
      <alignment vertical="top" wrapText="1"/>
    </xf>
    <xf numFmtId="0" fontId="29" fillId="0" borderId="15" xfId="0" applyFont="1" applyBorder="1" applyAlignment="1">
      <alignment vertical="top" wrapText="1"/>
    </xf>
    <xf numFmtId="0" fontId="35" fillId="0" borderId="0" xfId="0" applyFont="1" applyAlignment="1">
      <alignment vertical="center"/>
    </xf>
    <xf numFmtId="0" fontId="14" fillId="0" borderId="23" xfId="0" applyFont="1" applyBorder="1" applyAlignment="1">
      <alignment horizontal="center" vertical="top" wrapText="1"/>
    </xf>
    <xf numFmtId="0" fontId="14" fillId="0" borderId="0" xfId="0" applyFont="1" applyBorder="1" applyAlignment="1">
      <alignment horizontal="center" vertical="top" wrapText="1"/>
    </xf>
    <xf numFmtId="0" fontId="14" fillId="0" borderId="24" xfId="0" applyFont="1" applyBorder="1" applyAlignment="1">
      <alignment horizontal="center" vertical="top" wrapText="1"/>
    </xf>
    <xf numFmtId="41" fontId="0" fillId="0" borderId="23" xfId="0" applyNumberFormat="1" applyBorder="1"/>
    <xf numFmtId="41" fontId="0" fillId="0" borderId="0" xfId="0" applyNumberFormat="1" applyBorder="1"/>
    <xf numFmtId="41" fontId="0" fillId="0" borderId="24" xfId="0" applyNumberFormat="1" applyBorder="1"/>
    <xf numFmtId="41" fontId="34" fillId="0" borderId="25" xfId="0" applyNumberFormat="1" applyFont="1" applyBorder="1" applyAlignment="1">
      <alignment horizontal="right" vertical="center"/>
    </xf>
    <xf numFmtId="41" fontId="34" fillId="0" borderId="26" xfId="0" applyNumberFormat="1" applyFont="1" applyBorder="1" applyAlignment="1">
      <alignment horizontal="right" vertical="center"/>
    </xf>
    <xf numFmtId="41" fontId="34" fillId="0" borderId="27" xfId="0" applyNumberFormat="1" applyFont="1" applyBorder="1" applyAlignment="1">
      <alignment horizontal="right" vertical="center"/>
    </xf>
    <xf numFmtId="41" fontId="34" fillId="6" borderId="25" xfId="0" applyNumberFormat="1" applyFont="1" applyFill="1" applyBorder="1" applyAlignment="1">
      <alignment horizontal="right" vertical="center"/>
    </xf>
    <xf numFmtId="41" fontId="34" fillId="6" borderId="26" xfId="0" applyNumberFormat="1" applyFont="1" applyFill="1" applyBorder="1" applyAlignment="1">
      <alignment horizontal="right" vertical="center"/>
    </xf>
    <xf numFmtId="3" fontId="0" fillId="0" borderId="25" xfId="0" applyNumberFormat="1" applyBorder="1"/>
    <xf numFmtId="3" fontId="0" fillId="0" borderId="26" xfId="0" applyNumberFormat="1" applyBorder="1"/>
    <xf numFmtId="3" fontId="0" fillId="0" borderId="27" xfId="0" applyNumberFormat="1" applyBorder="1"/>
    <xf numFmtId="3" fontId="0" fillId="3" borderId="25" xfId="0" applyNumberFormat="1" applyFill="1" applyBorder="1"/>
    <xf numFmtId="3" fontId="0" fillId="3" borderId="26" xfId="0" applyNumberFormat="1" applyFill="1" applyBorder="1"/>
    <xf numFmtId="0" fontId="15" fillId="2" borderId="30" xfId="0" applyFont="1" applyFill="1" applyBorder="1" applyAlignment="1">
      <alignment horizontal="center" vertical="center" wrapText="1"/>
    </xf>
    <xf numFmtId="0" fontId="15" fillId="2" borderId="31" xfId="0" applyFont="1" applyFill="1" applyBorder="1" applyAlignment="1">
      <alignment horizontal="center" vertical="center" wrapText="1"/>
    </xf>
    <xf numFmtId="165" fontId="0" fillId="0" borderId="23" xfId="0" applyNumberFormat="1" applyBorder="1"/>
    <xf numFmtId="165" fontId="0" fillId="0" borderId="0" xfId="0" applyNumberFormat="1" applyBorder="1"/>
    <xf numFmtId="165" fontId="0" fillId="0" borderId="24" xfId="0" applyNumberFormat="1" applyBorder="1"/>
    <xf numFmtId="165" fontId="7" fillId="6" borderId="25" xfId="0" applyNumberFormat="1" applyFont="1" applyFill="1" applyBorder="1"/>
    <xf numFmtId="165" fontId="7" fillId="6" borderId="26" xfId="0" applyNumberFormat="1" applyFont="1" applyFill="1" applyBorder="1"/>
    <xf numFmtId="165" fontId="7" fillId="6" borderId="27" xfId="0" applyNumberFormat="1" applyFont="1" applyFill="1" applyBorder="1"/>
    <xf numFmtId="0" fontId="31" fillId="2" borderId="30" xfId="0" applyFont="1" applyFill="1" applyBorder="1" applyAlignment="1">
      <alignment horizontal="center" vertical="top" wrapText="1"/>
    </xf>
    <xf numFmtId="0" fontId="7" fillId="2" borderId="31" xfId="0" applyFont="1" applyFill="1" applyBorder="1" applyAlignment="1">
      <alignment horizontal="center" vertical="top" wrapText="1"/>
    </xf>
    <xf numFmtId="3" fontId="0" fillId="0" borderId="24" xfId="0" applyNumberFormat="1" applyBorder="1"/>
    <xf numFmtId="3" fontId="7" fillId="2" borderId="29" xfId="0" applyNumberFormat="1" applyFont="1" applyFill="1" applyBorder="1"/>
    <xf numFmtId="3" fontId="0" fillId="3" borderId="27" xfId="0" applyNumberFormat="1" applyFill="1" applyBorder="1"/>
    <xf numFmtId="1" fontId="14" fillId="3" borderId="24" xfId="0" applyNumberFormat="1" applyFont="1" applyFill="1" applyBorder="1"/>
    <xf numFmtId="0" fontId="0" fillId="3" borderId="12" xfId="0" applyFill="1" applyBorder="1"/>
    <xf numFmtId="0" fontId="7" fillId="0" borderId="0" xfId="0" applyFont="1" applyBorder="1"/>
    <xf numFmtId="0" fontId="0" fillId="0" borderId="0" xfId="0" applyBorder="1" applyAlignment="1">
      <alignment horizontal="center" vertical="top" wrapText="1"/>
    </xf>
    <xf numFmtId="0" fontId="14" fillId="0" borderId="0" xfId="0" applyFont="1" applyBorder="1"/>
    <xf numFmtId="0" fontId="31" fillId="2" borderId="31" xfId="0" applyFont="1" applyFill="1" applyBorder="1" applyAlignment="1">
      <alignment horizontal="center" vertical="top" wrapText="1"/>
    </xf>
    <xf numFmtId="41" fontId="6" fillId="0" borderId="25" xfId="0" applyNumberFormat="1" applyFont="1" applyBorder="1" applyAlignment="1">
      <alignment horizontal="right" vertical="center"/>
    </xf>
    <xf numFmtId="41" fontId="6" fillId="0" borderId="26" xfId="0" applyNumberFormat="1" applyFont="1" applyBorder="1" applyAlignment="1">
      <alignment horizontal="right" vertical="center"/>
    </xf>
    <xf numFmtId="41" fontId="6" fillId="0" borderId="27" xfId="0" applyNumberFormat="1" applyFont="1" applyBorder="1" applyAlignment="1">
      <alignment horizontal="right" vertical="center"/>
    </xf>
    <xf numFmtId="0" fontId="4" fillId="0" borderId="35" xfId="0" applyFont="1" applyBorder="1" applyAlignment="1">
      <alignment horizontal="center" vertical="center"/>
    </xf>
    <xf numFmtId="41" fontId="0" fillId="3" borderId="23" xfId="0" applyNumberFormat="1" applyFill="1" applyBorder="1"/>
    <xf numFmtId="41" fontId="0" fillId="3" borderId="0" xfId="0" applyNumberFormat="1" applyFill="1" applyBorder="1"/>
    <xf numFmtId="167" fontId="15" fillId="2" borderId="25" xfId="0" applyNumberFormat="1" applyFont="1" applyFill="1" applyBorder="1" applyAlignment="1">
      <alignment horizontal="right" vertical="center" wrapText="1"/>
    </xf>
    <xf numFmtId="167" fontId="15" fillId="2" borderId="26" xfId="0" applyNumberFormat="1" applyFont="1" applyFill="1" applyBorder="1" applyAlignment="1">
      <alignment horizontal="right" vertical="center" wrapText="1"/>
    </xf>
    <xf numFmtId="167" fontId="15" fillId="2" borderId="27" xfId="0" applyNumberFormat="1" applyFont="1" applyFill="1" applyBorder="1" applyAlignment="1">
      <alignment horizontal="right" vertical="center" wrapText="1"/>
    </xf>
    <xf numFmtId="0" fontId="0" fillId="0" borderId="36" xfId="0" applyBorder="1"/>
    <xf numFmtId="0" fontId="7" fillId="0" borderId="23" xfId="0" applyFont="1" applyBorder="1"/>
    <xf numFmtId="0" fontId="36" fillId="0" borderId="0" xfId="0" applyFont="1" applyAlignment="1">
      <alignment vertical="center"/>
    </xf>
    <xf numFmtId="0" fontId="27" fillId="0" borderId="0" xfId="0" applyFont="1"/>
    <xf numFmtId="0" fontId="3" fillId="0" borderId="38" xfId="0" applyFont="1" applyBorder="1" applyAlignment="1">
      <alignment horizontal="center" vertical="center"/>
    </xf>
    <xf numFmtId="0" fontId="0" fillId="0" borderId="43" xfId="0" applyBorder="1"/>
    <xf numFmtId="0" fontId="0" fillId="0" borderId="37" xfId="0" applyBorder="1"/>
    <xf numFmtId="0" fontId="4" fillId="0" borderId="37" xfId="0" applyFont="1" applyBorder="1" applyAlignment="1">
      <alignment horizontal="center" vertical="center"/>
    </xf>
    <xf numFmtId="0" fontId="2" fillId="0" borderId="44" xfId="0" applyFont="1" applyBorder="1" applyAlignment="1">
      <alignment vertical="center"/>
    </xf>
    <xf numFmtId="0" fontId="4" fillId="0" borderId="45" xfId="0" applyFont="1" applyBorder="1" applyAlignment="1">
      <alignment horizontal="center" vertical="center"/>
    </xf>
    <xf numFmtId="0" fontId="38" fillId="4" borderId="9" xfId="0" applyFont="1" applyFill="1" applyBorder="1" applyAlignment="1">
      <alignment horizontal="left"/>
    </xf>
    <xf numFmtId="0" fontId="39" fillId="0" borderId="0" xfId="0" applyFont="1"/>
    <xf numFmtId="0" fontId="38" fillId="0" borderId="0" xfId="0" applyFont="1"/>
    <xf numFmtId="0" fontId="7" fillId="2" borderId="30" xfId="0" applyFont="1" applyFill="1" applyBorder="1" applyAlignment="1">
      <alignment horizontal="center" vertical="top" wrapText="1"/>
    </xf>
    <xf numFmtId="3" fontId="0" fillId="0" borderId="23" xfId="0" applyNumberFormat="1" applyBorder="1"/>
    <xf numFmtId="3" fontId="0" fillId="0" borderId="0" xfId="0" applyNumberFormat="1" applyBorder="1"/>
    <xf numFmtId="3" fontId="7" fillId="2" borderId="25" xfId="0" applyNumberFormat="1" applyFont="1" applyFill="1" applyBorder="1"/>
    <xf numFmtId="3" fontId="7" fillId="2" borderId="26" xfId="0" applyNumberFormat="1" applyFont="1" applyFill="1" applyBorder="1"/>
    <xf numFmtId="3" fontId="7" fillId="2" borderId="27" xfId="0" applyNumberFormat="1" applyFont="1" applyFill="1" applyBorder="1"/>
    <xf numFmtId="0" fontId="7" fillId="2" borderId="47" xfId="0" applyFont="1" applyFill="1" applyBorder="1" applyAlignment="1">
      <alignment horizontal="center" vertical="top" wrapText="1"/>
    </xf>
    <xf numFmtId="0" fontId="7" fillId="2" borderId="48" xfId="0" applyFont="1" applyFill="1" applyBorder="1" applyAlignment="1">
      <alignment horizontal="center" vertical="top" wrapText="1"/>
    </xf>
    <xf numFmtId="0" fontId="7" fillId="2" borderId="49" xfId="0" applyFont="1" applyFill="1" applyBorder="1" applyAlignment="1">
      <alignment horizontal="center" vertical="top" wrapText="1"/>
    </xf>
    <xf numFmtId="0" fontId="17" fillId="0" borderId="17" xfId="0" applyFont="1" applyBorder="1" applyAlignment="1">
      <alignment vertical="center"/>
    </xf>
    <xf numFmtId="0" fontId="4" fillId="0" borderId="50" xfId="0" applyFont="1" applyBorder="1" applyAlignment="1">
      <alignment horizontal="center" vertical="center"/>
    </xf>
    <xf numFmtId="0" fontId="38" fillId="4" borderId="0" xfId="0" applyFont="1" applyFill="1" applyBorder="1" applyAlignment="1">
      <alignment horizontal="left"/>
    </xf>
    <xf numFmtId="0" fontId="14" fillId="0" borderId="0" xfId="0" applyFont="1" applyAlignment="1">
      <alignment horizontal="right"/>
    </xf>
    <xf numFmtId="0" fontId="40" fillId="0" borderId="0" xfId="0" applyFont="1" applyAlignment="1">
      <alignment vertical="top"/>
    </xf>
    <xf numFmtId="0" fontId="40" fillId="0" borderId="0" xfId="0" applyFont="1" applyAlignment="1">
      <alignment horizontal="left" vertical="top" wrapText="1"/>
    </xf>
    <xf numFmtId="0" fontId="7" fillId="0" borderId="0" xfId="0" applyFont="1" applyAlignment="1">
      <alignment horizontal="left"/>
    </xf>
    <xf numFmtId="41" fontId="7" fillId="0" borderId="23" xfId="0" applyNumberFormat="1" applyFont="1" applyBorder="1"/>
    <xf numFmtId="41" fontId="7" fillId="0" borderId="0" xfId="0" applyNumberFormat="1" applyFont="1" applyBorder="1"/>
    <xf numFmtId="41" fontId="7" fillId="0" borderId="24" xfId="0" applyNumberFormat="1" applyFont="1" applyBorder="1"/>
    <xf numFmtId="41" fontId="16" fillId="0" borderId="7" xfId="0" applyNumberFormat="1" applyFont="1" applyBorder="1" applyAlignment="1">
      <alignment horizontal="right" vertical="center"/>
    </xf>
    <xf numFmtId="41" fontId="16" fillId="0" borderId="18" xfId="0" applyNumberFormat="1" applyFont="1" applyBorder="1" applyAlignment="1">
      <alignment horizontal="right" vertical="center"/>
    </xf>
    <xf numFmtId="165" fontId="7" fillId="0" borderId="23" xfId="0" applyNumberFormat="1" applyFont="1" applyBorder="1"/>
    <xf numFmtId="165" fontId="7" fillId="0" borderId="0" xfId="0" applyNumberFormat="1" applyFont="1" applyBorder="1"/>
    <xf numFmtId="165" fontId="7" fillId="0" borderId="24" xfId="0" applyNumberFormat="1" applyFont="1" applyBorder="1"/>
    <xf numFmtId="165" fontId="7" fillId="0" borderId="0" xfId="0" applyNumberFormat="1" applyFont="1"/>
    <xf numFmtId="3" fontId="7" fillId="0" borderId="0" xfId="0" applyNumberFormat="1" applyFont="1"/>
    <xf numFmtId="3" fontId="7" fillId="0" borderId="24" xfId="0" applyNumberFormat="1" applyFont="1" applyBorder="1"/>
    <xf numFmtId="3" fontId="7" fillId="0" borderId="23" xfId="0" applyNumberFormat="1" applyFont="1" applyBorder="1"/>
    <xf numFmtId="3" fontId="7" fillId="0" borderId="0" xfId="0" applyNumberFormat="1" applyFont="1" applyBorder="1"/>
    <xf numFmtId="41" fontId="41" fillId="0" borderId="7" xfId="0" applyNumberFormat="1" applyFont="1" applyBorder="1" applyAlignment="1">
      <alignment horizontal="right" vertical="center"/>
    </xf>
    <xf numFmtId="0" fontId="15" fillId="0" borderId="0" xfId="0" applyFont="1"/>
    <xf numFmtId="0" fontId="15" fillId="0" borderId="0" xfId="0" applyFont="1" applyAlignment="1">
      <alignment horizontal="left"/>
    </xf>
    <xf numFmtId="165" fontId="15" fillId="0" borderId="0" xfId="0" applyNumberFormat="1" applyFont="1"/>
    <xf numFmtId="0" fontId="15" fillId="3" borderId="0" xfId="0" applyFont="1" applyFill="1"/>
    <xf numFmtId="0" fontId="15" fillId="3" borderId="0" xfId="0" applyFont="1" applyFill="1" applyBorder="1"/>
    <xf numFmtId="165" fontId="15" fillId="3" borderId="0" xfId="0" applyNumberFormat="1" applyFont="1" applyFill="1"/>
    <xf numFmtId="0" fontId="26" fillId="3" borderId="0" xfId="0" applyFont="1" applyFill="1" applyAlignment="1">
      <alignment horizontal="left"/>
    </xf>
    <xf numFmtId="0" fontId="3" fillId="0" borderId="3" xfId="0" applyFont="1" applyBorder="1" applyAlignment="1">
      <alignment horizontal="center" vertical="center"/>
    </xf>
    <xf numFmtId="0" fontId="42" fillId="0" borderId="0" xfId="0" applyFont="1" applyAlignment="1">
      <alignment horizontal="right"/>
    </xf>
    <xf numFmtId="0" fontId="44" fillId="0" borderId="0" xfId="0" applyFont="1"/>
    <xf numFmtId="0" fontId="45" fillId="0" borderId="0" xfId="0" applyFont="1"/>
    <xf numFmtId="0" fontId="47" fillId="0" borderId="0" xfId="0" applyFont="1" applyAlignment="1">
      <alignment vertical="center"/>
    </xf>
    <xf numFmtId="0" fontId="21" fillId="0" borderId="0" xfId="0" applyFont="1" applyAlignment="1">
      <alignment horizontal="left" vertical="top"/>
    </xf>
    <xf numFmtId="0" fontId="21" fillId="0" borderId="0" xfId="0" applyFont="1"/>
    <xf numFmtId="0" fontId="48" fillId="0" borderId="0" xfId="0" applyFont="1"/>
    <xf numFmtId="0" fontId="49" fillId="0" borderId="0" xfId="1" applyFont="1" applyAlignment="1">
      <alignment vertical="center"/>
    </xf>
    <xf numFmtId="0" fontId="46" fillId="0" borderId="14" xfId="1" quotePrefix="1" applyFont="1" applyBorder="1"/>
    <xf numFmtId="0" fontId="49" fillId="0" borderId="0" xfId="0" applyFont="1" applyAlignment="1">
      <alignment vertical="top"/>
    </xf>
    <xf numFmtId="0" fontId="48" fillId="0" borderId="14" xfId="0" applyFont="1" applyBorder="1"/>
    <xf numFmtId="0" fontId="45" fillId="0" borderId="0" xfId="0" applyFont="1" applyBorder="1" applyAlignment="1">
      <alignment vertical="center"/>
    </xf>
    <xf numFmtId="0" fontId="3" fillId="0" borderId="4" xfId="0" applyFont="1" applyBorder="1" applyAlignment="1">
      <alignment horizontal="center" vertical="top" wrapText="1"/>
    </xf>
    <xf numFmtId="0" fontId="4" fillId="0" borderId="3" xfId="0" applyFont="1" applyBorder="1" applyAlignment="1">
      <alignment horizontal="center" vertical="top"/>
    </xf>
    <xf numFmtId="0" fontId="3" fillId="0" borderId="3" xfId="0" applyFont="1" applyBorder="1" applyAlignment="1">
      <alignment horizontal="center" vertical="top"/>
    </xf>
    <xf numFmtId="0" fontId="3" fillId="0" borderId="3" xfId="0" applyFont="1" applyBorder="1" applyAlignment="1">
      <alignment horizontal="center" vertical="top" wrapText="1"/>
    </xf>
    <xf numFmtId="0" fontId="15" fillId="2" borderId="51" xfId="0" applyFont="1" applyFill="1" applyBorder="1" applyAlignment="1">
      <alignment horizontal="center" vertical="center" wrapText="1"/>
    </xf>
    <xf numFmtId="0" fontId="15" fillId="2" borderId="52"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50" fillId="0" borderId="0" xfId="0" applyFont="1" applyAlignment="1">
      <alignment vertical="top"/>
    </xf>
    <xf numFmtId="1" fontId="32" fillId="0" borderId="23" xfId="0" applyNumberFormat="1" applyFont="1" applyBorder="1"/>
    <xf numFmtId="1" fontId="31" fillId="2" borderId="28" xfId="0" applyNumberFormat="1" applyFont="1" applyFill="1" applyBorder="1"/>
    <xf numFmtId="0" fontId="38" fillId="0" borderId="0" xfId="0" applyFont="1" applyAlignment="1">
      <alignment horizontal="left" vertical="top" indent="7"/>
    </xf>
    <xf numFmtId="0" fontId="25" fillId="0" borderId="0" xfId="0" applyFont="1" applyAlignment="1">
      <alignment horizontal="right" vertical="center"/>
    </xf>
    <xf numFmtId="0" fontId="0" fillId="0" borderId="23" xfId="0" applyBorder="1"/>
    <xf numFmtId="0" fontId="2" fillId="0" borderId="42" xfId="0" applyFont="1" applyBorder="1" applyAlignment="1">
      <alignment vertical="center"/>
    </xf>
    <xf numFmtId="3" fontId="0" fillId="0" borderId="25" xfId="0" applyNumberFormat="1" applyBorder="1" applyAlignment="1">
      <alignment vertical="center"/>
    </xf>
    <xf numFmtId="3" fontId="0" fillId="0" borderId="26" xfId="0" applyNumberFormat="1" applyBorder="1" applyAlignment="1">
      <alignment vertical="center"/>
    </xf>
    <xf numFmtId="3" fontId="0" fillId="0" borderId="27" xfId="0" applyNumberFormat="1" applyBorder="1" applyAlignment="1">
      <alignment vertical="center"/>
    </xf>
    <xf numFmtId="3" fontId="0" fillId="3" borderId="25" xfId="0" applyNumberFormat="1" applyFill="1" applyBorder="1" applyAlignment="1">
      <alignment vertical="center"/>
    </xf>
    <xf numFmtId="3" fontId="0" fillId="3" borderId="26" xfId="0" applyNumberFormat="1" applyFill="1" applyBorder="1" applyAlignment="1">
      <alignment vertical="center"/>
    </xf>
    <xf numFmtId="0" fontId="43" fillId="0" borderId="0" xfId="0" applyFont="1" applyAlignment="1">
      <alignment horizontal="left" vertical="top" indent="5"/>
    </xf>
    <xf numFmtId="0" fontId="1" fillId="0" borderId="0" xfId="0" applyFont="1" applyAlignment="1">
      <alignment vertical="top"/>
    </xf>
    <xf numFmtId="0" fontId="1" fillId="0" borderId="26" xfId="0" applyFont="1" applyBorder="1" applyAlignment="1">
      <alignment vertical="top"/>
    </xf>
    <xf numFmtId="0" fontId="1" fillId="0" borderId="0" xfId="0" pivotButton="1" applyFont="1" applyAlignment="1">
      <alignment vertical="top"/>
    </xf>
    <xf numFmtId="0" fontId="1" fillId="0" borderId="36" xfId="0" applyFont="1" applyBorder="1" applyAlignment="1">
      <alignment vertical="top"/>
    </xf>
    <xf numFmtId="0" fontId="1" fillId="3" borderId="0" xfId="0" applyFont="1" applyFill="1" applyAlignment="1">
      <alignment vertical="top"/>
    </xf>
    <xf numFmtId="0" fontId="1" fillId="0" borderId="0" xfId="0" pivotButton="1" applyFont="1" applyAlignment="1">
      <alignment vertical="top" wrapText="1"/>
    </xf>
    <xf numFmtId="0" fontId="51" fillId="0" borderId="0" xfId="0" applyFont="1" applyAlignment="1">
      <alignment vertical="top" wrapText="1"/>
    </xf>
    <xf numFmtId="0" fontId="51" fillId="0" borderId="0" xfId="0" applyFont="1" applyAlignment="1">
      <alignment vertical="top"/>
    </xf>
    <xf numFmtId="0" fontId="26" fillId="4" borderId="9" xfId="0" applyFont="1" applyFill="1" applyBorder="1" applyAlignment="1">
      <alignment vertical="top"/>
    </xf>
    <xf numFmtId="41" fontId="52" fillId="0" borderId="0" xfId="0" applyNumberFormat="1" applyFont="1" applyBorder="1" applyAlignment="1">
      <alignment horizontal="left" vertical="center"/>
    </xf>
    <xf numFmtId="0" fontId="11" fillId="0" borderId="0" xfId="0" applyFont="1"/>
    <xf numFmtId="0" fontId="26" fillId="0" borderId="0" xfId="0" applyFont="1" applyAlignment="1">
      <alignment horizontal="left" vertical="top" indent="8"/>
    </xf>
    <xf numFmtId="0" fontId="48" fillId="4" borderId="0" xfId="0" applyFont="1" applyFill="1" applyBorder="1" applyAlignment="1">
      <alignment horizontal="left"/>
    </xf>
    <xf numFmtId="0" fontId="54" fillId="0" borderId="0" xfId="0" applyFont="1" applyAlignment="1">
      <alignment vertical="center"/>
    </xf>
    <xf numFmtId="0" fontId="56" fillId="0" borderId="11" xfId="0" applyFont="1" applyBorder="1" applyAlignment="1">
      <alignment vertical="center"/>
    </xf>
    <xf numFmtId="0" fontId="48" fillId="4" borderId="0" xfId="0" applyFont="1" applyFill="1" applyBorder="1" applyAlignment="1">
      <alignment horizontal="left" wrapText="1"/>
    </xf>
    <xf numFmtId="0" fontId="45" fillId="0" borderId="0" xfId="0" applyFont="1" applyAlignment="1">
      <alignment wrapText="1"/>
    </xf>
    <xf numFmtId="0" fontId="6" fillId="0" borderId="7" xfId="0" applyFont="1" applyBorder="1" applyAlignment="1">
      <alignment horizontal="right" vertical="center"/>
    </xf>
    <xf numFmtId="0" fontId="6" fillId="0" borderId="7" xfId="0" applyFont="1" applyBorder="1" applyAlignment="1">
      <alignment horizontal="left" vertical="center"/>
    </xf>
    <xf numFmtId="0" fontId="3" fillId="0" borderId="5" xfId="0" applyFont="1" applyBorder="1" applyAlignment="1">
      <alignment horizontal="center" vertical="center" wrapText="1"/>
    </xf>
    <xf numFmtId="0" fontId="3" fillId="0" borderId="22" xfId="0" applyFont="1" applyBorder="1" applyAlignment="1">
      <alignment horizontal="center" vertical="center" wrapText="1"/>
    </xf>
    <xf numFmtId="0" fontId="17" fillId="0" borderId="0" xfId="0" pivotButton="1" applyFont="1" applyAlignment="1">
      <alignment vertical="top" wrapText="1"/>
    </xf>
    <xf numFmtId="0" fontId="17" fillId="0" borderId="0" xfId="0" applyFont="1" applyAlignment="1">
      <alignment vertical="top" wrapText="1"/>
    </xf>
    <xf numFmtId="0" fontId="0" fillId="3" borderId="0" xfId="0" applyFill="1" applyAlignment="1">
      <alignment horizontal="right"/>
    </xf>
    <xf numFmtId="0" fontId="3" fillId="0" borderId="21" xfId="0" applyFont="1" applyBorder="1" applyAlignment="1">
      <alignment horizontal="center" vertical="center" wrapText="1"/>
    </xf>
    <xf numFmtId="0" fontId="0" fillId="0" borderId="25" xfId="0" applyBorder="1"/>
    <xf numFmtId="0" fontId="0" fillId="0" borderId="26" xfId="0" applyBorder="1"/>
    <xf numFmtId="0" fontId="0" fillId="0" borderId="27" xfId="0" applyBorder="1"/>
    <xf numFmtId="0" fontId="43" fillId="0" borderId="0" xfId="0" applyFont="1" applyAlignment="1">
      <alignment horizontal="left" vertical="top"/>
    </xf>
    <xf numFmtId="0" fontId="25" fillId="0" borderId="0" xfId="0" applyFont="1" applyAlignment="1">
      <alignment horizontal="left" vertical="center"/>
    </xf>
    <xf numFmtId="0" fontId="58" fillId="0" borderId="16" xfId="0" applyFont="1" applyBorder="1"/>
    <xf numFmtId="0" fontId="58" fillId="0" borderId="1" xfId="0" applyFont="1" applyBorder="1"/>
    <xf numFmtId="0" fontId="58" fillId="0" borderId="2" xfId="0" applyFont="1" applyBorder="1"/>
    <xf numFmtId="0" fontId="59" fillId="0" borderId="3" xfId="0" applyFont="1" applyBorder="1" applyAlignment="1">
      <alignment horizontal="center" vertical="top" wrapText="1"/>
    </xf>
    <xf numFmtId="41" fontId="0" fillId="0" borderId="0" xfId="0" applyNumberFormat="1"/>
    <xf numFmtId="0" fontId="45" fillId="0" borderId="0" xfId="0" applyFont="1" applyAlignment="1">
      <alignment vertical="center"/>
    </xf>
    <xf numFmtId="0" fontId="60" fillId="0" borderId="0" xfId="0" applyFont="1" applyAlignment="1">
      <alignment vertical="center"/>
    </xf>
    <xf numFmtId="41" fontId="8" fillId="0" borderId="0" xfId="0" applyNumberFormat="1" applyFont="1" applyBorder="1" applyAlignment="1">
      <alignment horizontal="right" vertical="center"/>
    </xf>
    <xf numFmtId="0" fontId="0" fillId="0" borderId="0" xfId="0" applyAlignment="1">
      <alignment horizontal="left" indent="1"/>
    </xf>
    <xf numFmtId="0" fontId="14" fillId="0" borderId="55" xfId="0" applyFont="1" applyBorder="1"/>
    <xf numFmtId="0" fontId="14" fillId="0" borderId="56" xfId="0" applyFont="1" applyBorder="1"/>
    <xf numFmtId="0" fontId="14" fillId="0" borderId="57" xfId="0" applyFont="1" applyBorder="1"/>
    <xf numFmtId="0" fontId="45" fillId="0" borderId="0" xfId="0" applyFont="1" applyAlignment="1">
      <alignment vertical="top"/>
    </xf>
    <xf numFmtId="0" fontId="61" fillId="0" borderId="0" xfId="0" pivotButton="1" applyFont="1"/>
    <xf numFmtId="0" fontId="61" fillId="0" borderId="36" xfId="0" applyFont="1" applyBorder="1"/>
    <xf numFmtId="0" fontId="62" fillId="0" borderId="0" xfId="0" pivotButton="1" applyFont="1"/>
    <xf numFmtId="0" fontId="62" fillId="0" borderId="0" xfId="0" applyFont="1" applyAlignment="1">
      <alignment vertical="center"/>
    </xf>
    <xf numFmtId="165" fontId="14" fillId="5" borderId="0" xfId="0" applyNumberFormat="1" applyFont="1" applyFill="1"/>
    <xf numFmtId="165" fontId="0" fillId="5" borderId="23" xfId="0" applyNumberFormat="1" applyFill="1" applyBorder="1"/>
    <xf numFmtId="165" fontId="0" fillId="5" borderId="0" xfId="0" applyNumberFormat="1" applyFill="1" applyBorder="1"/>
    <xf numFmtId="165" fontId="0" fillId="5" borderId="24" xfId="0" applyNumberFormat="1" applyFill="1" applyBorder="1"/>
    <xf numFmtId="0" fontId="3" fillId="0" borderId="3" xfId="0" applyFont="1" applyBorder="1" applyAlignment="1">
      <alignment horizontal="center" vertical="center"/>
    </xf>
    <xf numFmtId="0" fontId="63" fillId="0" borderId="0" xfId="0" applyFont="1" applyAlignment="1">
      <alignment horizontal="right" vertical="center"/>
    </xf>
    <xf numFmtId="0" fontId="64" fillId="0" borderId="0" xfId="0" applyFont="1" applyAlignment="1">
      <alignment horizontal="left" vertical="center" indent="5"/>
    </xf>
    <xf numFmtId="0" fontId="66" fillId="0" borderId="0" xfId="0" applyFont="1" applyAlignment="1">
      <alignment horizontal="right" vertical="center"/>
    </xf>
    <xf numFmtId="167" fontId="66" fillId="0" borderId="0" xfId="0" applyNumberFormat="1" applyFont="1" applyAlignment="1">
      <alignment horizontal="right" vertical="center"/>
    </xf>
    <xf numFmtId="167" fontId="66" fillId="5" borderId="0" xfId="0" applyNumberFormat="1" applyFont="1" applyFill="1" applyAlignment="1">
      <alignment horizontal="right" vertical="center"/>
    </xf>
    <xf numFmtId="168" fontId="0" fillId="3" borderId="0" xfId="3" applyNumberFormat="1" applyFont="1" applyFill="1"/>
    <xf numFmtId="0" fontId="14" fillId="0" borderId="59" xfId="0" applyFont="1" applyBorder="1" applyAlignment="1">
      <alignment horizontal="center" vertical="top" wrapText="1"/>
    </xf>
    <xf numFmtId="0" fontId="14" fillId="0" borderId="39" xfId="0" applyFont="1" applyBorder="1" applyAlignment="1">
      <alignment horizontal="center" vertical="top" wrapText="1"/>
    </xf>
    <xf numFmtId="0" fontId="14" fillId="0" borderId="40" xfId="0" applyFont="1" applyBorder="1" applyAlignment="1">
      <alignment horizontal="center" vertical="top" wrapText="1"/>
    </xf>
    <xf numFmtId="0" fontId="0" fillId="0" borderId="59" xfId="0" applyBorder="1"/>
    <xf numFmtId="0" fontId="0" fillId="0" borderId="0" xfId="0" applyBorder="1" applyAlignment="1">
      <alignment vertical="center"/>
    </xf>
    <xf numFmtId="41" fontId="6" fillId="3" borderId="8" xfId="0" applyNumberFormat="1" applyFont="1" applyFill="1" applyBorder="1" applyAlignment="1">
      <alignment horizontal="right" vertical="center"/>
    </xf>
    <xf numFmtId="41" fontId="6" fillId="3" borderId="7" xfId="0" applyNumberFormat="1" applyFont="1" applyFill="1" applyBorder="1" applyAlignment="1">
      <alignment horizontal="right" vertical="center"/>
    </xf>
    <xf numFmtId="0" fontId="3" fillId="0" borderId="62" xfId="0" applyFont="1" applyBorder="1" applyAlignment="1">
      <alignment vertical="center"/>
    </xf>
    <xf numFmtId="41" fontId="6" fillId="3" borderId="64" xfId="0" applyNumberFormat="1" applyFont="1" applyFill="1" applyBorder="1" applyAlignment="1">
      <alignment horizontal="right" vertical="center"/>
    </xf>
    <xf numFmtId="41" fontId="6" fillId="3" borderId="65" xfId="0" applyNumberFormat="1" applyFont="1" applyFill="1" applyBorder="1" applyAlignment="1">
      <alignment horizontal="right" vertical="center"/>
    </xf>
    <xf numFmtId="41" fontId="6" fillId="3" borderId="66" xfId="0" applyNumberFormat="1" applyFont="1" applyFill="1" applyBorder="1" applyAlignment="1">
      <alignment horizontal="right" vertical="center"/>
    </xf>
    <xf numFmtId="41" fontId="6" fillId="3" borderId="67" xfId="0" applyNumberFormat="1" applyFont="1" applyFill="1" applyBorder="1" applyAlignment="1">
      <alignment horizontal="right" vertical="center"/>
    </xf>
    <xf numFmtId="41" fontId="6" fillId="3" borderId="68" xfId="0" applyNumberFormat="1" applyFont="1" applyFill="1" applyBorder="1" applyAlignment="1">
      <alignment horizontal="right" vertical="center"/>
    </xf>
    <xf numFmtId="41" fontId="6" fillId="3" borderId="69" xfId="0" applyNumberFormat="1" applyFont="1" applyFill="1" applyBorder="1" applyAlignment="1">
      <alignment horizontal="right" vertical="center"/>
    </xf>
    <xf numFmtId="41" fontId="6" fillId="3" borderId="70" xfId="0" applyNumberFormat="1" applyFont="1" applyFill="1" applyBorder="1" applyAlignment="1">
      <alignment horizontal="right" vertical="center"/>
    </xf>
    <xf numFmtId="41" fontId="6" fillId="3" borderId="71" xfId="0" applyNumberFormat="1" applyFont="1" applyFill="1" applyBorder="1" applyAlignment="1">
      <alignment horizontal="right" vertical="center"/>
    </xf>
    <xf numFmtId="0" fontId="6" fillId="0" borderId="27" xfId="0" applyFont="1" applyBorder="1" applyAlignment="1">
      <alignment vertical="center"/>
    </xf>
    <xf numFmtId="0" fontId="0" fillId="0" borderId="42" xfId="0" applyBorder="1"/>
    <xf numFmtId="0" fontId="0" fillId="0" borderId="24" xfId="0" applyBorder="1"/>
    <xf numFmtId="0" fontId="6" fillId="0" borderId="23" xfId="0" applyFont="1" applyBorder="1" applyAlignment="1">
      <alignment vertical="center"/>
    </xf>
    <xf numFmtId="0" fontId="6" fillId="0" borderId="24" xfId="0" applyFont="1" applyBorder="1" applyAlignment="1">
      <alignment vertical="center"/>
    </xf>
    <xf numFmtId="0" fontId="6" fillId="0" borderId="25" xfId="0" applyFont="1" applyBorder="1" applyAlignment="1">
      <alignment vertical="center"/>
    </xf>
    <xf numFmtId="41" fontId="6" fillId="3" borderId="73" xfId="0" applyNumberFormat="1" applyFont="1" applyFill="1" applyBorder="1" applyAlignment="1">
      <alignment horizontal="right" vertical="center"/>
    </xf>
    <xf numFmtId="0" fontId="14" fillId="0" borderId="58" xfId="0" applyFont="1" applyBorder="1" applyAlignment="1">
      <alignment horizontal="center" vertical="top" wrapText="1"/>
    </xf>
    <xf numFmtId="41" fontId="6" fillId="3" borderId="74" xfId="0" applyNumberFormat="1" applyFont="1" applyFill="1" applyBorder="1" applyAlignment="1">
      <alignment horizontal="right" vertical="center"/>
    </xf>
    <xf numFmtId="41" fontId="6" fillId="3" borderId="75" xfId="0" applyNumberFormat="1" applyFont="1" applyFill="1" applyBorder="1" applyAlignment="1">
      <alignment horizontal="right" vertical="center"/>
    </xf>
    <xf numFmtId="41" fontId="6" fillId="3" borderId="76" xfId="0" applyNumberFormat="1" applyFont="1" applyFill="1" applyBorder="1" applyAlignment="1">
      <alignment horizontal="right" vertical="center"/>
    </xf>
    <xf numFmtId="41" fontId="6" fillId="3" borderId="63" xfId="0" applyNumberFormat="1" applyFont="1" applyFill="1" applyBorder="1" applyAlignment="1">
      <alignment horizontal="right" vertical="center"/>
    </xf>
    <xf numFmtId="41" fontId="6" fillId="3" borderId="72" xfId="0" applyNumberFormat="1" applyFont="1" applyFill="1" applyBorder="1" applyAlignment="1">
      <alignment horizontal="right" vertical="center"/>
    </xf>
    <xf numFmtId="41" fontId="6" fillId="3" borderId="25" xfId="0" applyNumberFormat="1" applyFont="1" applyFill="1" applyBorder="1" applyAlignment="1">
      <alignment horizontal="right" vertical="center"/>
    </xf>
    <xf numFmtId="41" fontId="6" fillId="3" borderId="26" xfId="0" applyNumberFormat="1" applyFont="1" applyFill="1" applyBorder="1" applyAlignment="1">
      <alignment horizontal="right" vertical="center"/>
    </xf>
    <xf numFmtId="41" fontId="6" fillId="3" borderId="27" xfId="0" applyNumberFormat="1" applyFont="1" applyFill="1" applyBorder="1" applyAlignment="1">
      <alignment horizontal="right" vertical="center"/>
    </xf>
    <xf numFmtId="0" fontId="0" fillId="0" borderId="36" xfId="0" applyBorder="1" applyAlignment="1"/>
    <xf numFmtId="0" fontId="0" fillId="0" borderId="41" xfId="0" applyBorder="1" applyAlignment="1"/>
    <xf numFmtId="0" fontId="3" fillId="0" borderId="79" xfId="0" applyFont="1" applyBorder="1" applyAlignment="1">
      <alignment vertical="center"/>
    </xf>
    <xf numFmtId="0" fontId="3" fillId="0" borderId="80" xfId="0" applyFont="1" applyBorder="1" applyAlignment="1">
      <alignment horizontal="center" vertical="center"/>
    </xf>
    <xf numFmtId="0" fontId="4" fillId="0" borderId="81" xfId="0" applyFont="1" applyBorder="1" applyAlignment="1">
      <alignment horizontal="center" vertical="center"/>
    </xf>
    <xf numFmtId="41" fontId="6" fillId="5" borderId="72" xfId="0" applyNumberFormat="1" applyFont="1" applyFill="1" applyBorder="1" applyAlignment="1">
      <alignment horizontal="right" vertical="center"/>
    </xf>
    <xf numFmtId="0" fontId="15" fillId="2" borderId="53" xfId="0" applyFont="1" applyFill="1" applyBorder="1" applyAlignment="1">
      <alignment horizontal="center" vertical="center"/>
    </xf>
    <xf numFmtId="0" fontId="15" fillId="2" borderId="25"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5" fillId="2" borderId="27" xfId="0" applyFont="1" applyFill="1" applyBorder="1" applyAlignment="1">
      <alignment horizontal="center" vertical="center" wrapText="1"/>
    </xf>
    <xf numFmtId="0" fontId="2" fillId="0" borderId="0" xfId="0" applyFont="1" applyBorder="1" applyAlignment="1">
      <alignment vertical="center"/>
    </xf>
    <xf numFmtId="0" fontId="14" fillId="0" borderId="3" xfId="0" applyFont="1" applyBorder="1" applyAlignment="1">
      <alignment horizontal="center" vertical="top" wrapText="1"/>
    </xf>
    <xf numFmtId="0" fontId="69" fillId="0" borderId="0" xfId="0" applyFont="1" applyAlignment="1">
      <alignment horizontal="left" vertical="top"/>
    </xf>
    <xf numFmtId="0" fontId="7" fillId="0" borderId="9" xfId="0" applyFont="1" applyBorder="1"/>
    <xf numFmtId="0" fontId="4" fillId="0" borderId="0" xfId="0" applyFont="1" applyAlignment="1">
      <alignment vertical="center"/>
    </xf>
    <xf numFmtId="166" fontId="0" fillId="0" borderId="0" xfId="0" applyNumberFormat="1"/>
    <xf numFmtId="0" fontId="28" fillId="0" borderId="14" xfId="1" quotePrefix="1" applyBorder="1"/>
    <xf numFmtId="0" fontId="38" fillId="0" borderId="0" xfId="0" applyFont="1" applyAlignment="1">
      <alignment vertical="top"/>
    </xf>
    <xf numFmtId="0" fontId="70" fillId="0" borderId="0" xfId="0" applyFont="1" applyAlignment="1">
      <alignment vertical="center"/>
    </xf>
    <xf numFmtId="0" fontId="26" fillId="4" borderId="0" xfId="0" applyFont="1" applyFill="1" applyBorder="1" applyAlignment="1">
      <alignment horizontal="left"/>
    </xf>
    <xf numFmtId="0" fontId="45" fillId="0" borderId="82" xfId="0" applyFont="1" applyBorder="1"/>
    <xf numFmtId="0" fontId="7" fillId="0" borderId="17" xfId="0" applyFont="1" applyBorder="1" applyAlignment="1">
      <alignment vertical="center"/>
    </xf>
    <xf numFmtId="0" fontId="7" fillId="0" borderId="0" xfId="0" applyFont="1" applyAlignment="1">
      <alignment vertical="center"/>
    </xf>
    <xf numFmtId="0" fontId="46" fillId="0" borderId="16" xfId="1" quotePrefix="1" applyFont="1" applyBorder="1" applyAlignment="1">
      <alignment vertical="center"/>
    </xf>
    <xf numFmtId="0" fontId="36" fillId="0" borderId="27" xfId="0" applyFont="1" applyBorder="1" applyAlignment="1"/>
    <xf numFmtId="0" fontId="36" fillId="0" borderId="40" xfId="0" applyFont="1" applyBorder="1" applyAlignment="1"/>
    <xf numFmtId="0" fontId="7" fillId="0" borderId="36" xfId="0" applyFont="1" applyBorder="1" applyAlignment="1">
      <alignment horizontal="center"/>
    </xf>
    <xf numFmtId="0" fontId="7" fillId="0" borderId="41" xfId="0" applyFont="1" applyBorder="1" applyAlignment="1">
      <alignment horizontal="center"/>
    </xf>
    <xf numFmtId="0" fontId="7" fillId="0" borderId="42" xfId="0" applyFont="1" applyBorder="1" applyAlignment="1">
      <alignment horizontal="center"/>
    </xf>
    <xf numFmtId="0" fontId="22" fillId="4" borderId="11" xfId="0" applyFont="1" applyFill="1" applyBorder="1" applyAlignment="1">
      <alignment horizontal="center" vertical="top" wrapText="1"/>
    </xf>
    <xf numFmtId="0" fontId="22" fillId="4" borderId="12" xfId="0" applyFont="1" applyFill="1" applyBorder="1" applyAlignment="1">
      <alignment horizontal="center" vertical="top" wrapText="1"/>
    </xf>
    <xf numFmtId="0" fontId="22" fillId="4" borderId="13" xfId="0" applyFont="1" applyFill="1" applyBorder="1" applyAlignment="1">
      <alignment horizontal="center" vertical="top" wrapText="1"/>
    </xf>
    <xf numFmtId="0" fontId="22" fillId="4" borderId="14" xfId="0" applyFont="1" applyFill="1" applyBorder="1" applyAlignment="1">
      <alignment horizontal="center" vertical="top" wrapText="1"/>
    </xf>
    <xf numFmtId="0" fontId="22" fillId="4" borderId="0" xfId="0" applyFont="1" applyFill="1" applyBorder="1" applyAlignment="1">
      <alignment horizontal="center" vertical="top" wrapText="1"/>
    </xf>
    <xf numFmtId="0" fontId="22" fillId="4" borderId="15" xfId="0" applyFont="1" applyFill="1" applyBorder="1" applyAlignment="1">
      <alignment horizontal="center" vertical="top" wrapText="1"/>
    </xf>
    <xf numFmtId="0" fontId="1" fillId="0" borderId="1" xfId="0" applyFont="1" applyBorder="1" applyAlignment="1">
      <alignment horizontal="center"/>
    </xf>
    <xf numFmtId="0" fontId="1" fillId="0" borderId="2" xfId="0" applyFont="1" applyBorder="1" applyAlignment="1">
      <alignment horizontal="center"/>
    </xf>
    <xf numFmtId="0" fontId="2" fillId="0" borderId="3" xfId="0" applyFont="1" applyBorder="1" applyAlignment="1">
      <alignment horizontal="center" vertical="center"/>
    </xf>
    <xf numFmtId="0" fontId="3" fillId="0" borderId="3" xfId="0" applyFont="1" applyBorder="1" applyAlignment="1">
      <alignment horizontal="center" vertical="center"/>
    </xf>
    <xf numFmtId="0" fontId="24" fillId="0" borderId="14" xfId="0" applyFont="1" applyBorder="1" applyAlignment="1">
      <alignment horizontal="left" wrapText="1"/>
    </xf>
    <xf numFmtId="0" fontId="24" fillId="0" borderId="0" xfId="0" applyFont="1" applyBorder="1" applyAlignment="1">
      <alignment horizontal="left" wrapText="1"/>
    </xf>
    <xf numFmtId="0" fontId="24" fillId="0" borderId="15" xfId="0" applyFont="1" applyBorder="1" applyAlignment="1">
      <alignment horizontal="left" wrapText="1"/>
    </xf>
    <xf numFmtId="0" fontId="53" fillId="0" borderId="0" xfId="0" applyFont="1" applyAlignment="1">
      <alignment horizontal="left" vertical="top" wrapText="1"/>
    </xf>
    <xf numFmtId="0" fontId="53" fillId="0" borderId="15" xfId="0" applyFont="1" applyBorder="1" applyAlignment="1">
      <alignment horizontal="left" vertical="top" wrapText="1"/>
    </xf>
    <xf numFmtId="0" fontId="20" fillId="0" borderId="0" xfId="0" applyFont="1" applyAlignment="1">
      <alignment horizontal="left" vertical="center" wrapText="1"/>
    </xf>
    <xf numFmtId="0" fontId="20" fillId="0" borderId="15" xfId="0" applyFont="1" applyBorder="1" applyAlignment="1">
      <alignment horizontal="left" vertical="center" wrapText="1"/>
    </xf>
    <xf numFmtId="0" fontId="2" fillId="0" borderId="36"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15" fillId="2" borderId="77" xfId="0" applyFont="1" applyFill="1" applyBorder="1" applyAlignment="1">
      <alignment horizontal="center" vertical="top" wrapText="1"/>
    </xf>
    <xf numFmtId="0" fontId="15" fillId="2" borderId="12" xfId="0" applyFont="1" applyFill="1" applyBorder="1" applyAlignment="1">
      <alignment horizontal="center" vertical="top" wrapText="1"/>
    </xf>
    <xf numFmtId="0" fontId="15" fillId="2" borderId="78" xfId="0" applyFont="1" applyFill="1" applyBorder="1" applyAlignment="1">
      <alignment horizontal="center" vertical="top" wrapText="1"/>
    </xf>
    <xf numFmtId="0" fontId="1" fillId="0" borderId="61" xfId="0" applyFont="1" applyBorder="1" applyAlignment="1">
      <alignment horizontal="center" wrapText="1"/>
    </xf>
    <xf numFmtId="0" fontId="1" fillId="0" borderId="54" xfId="0" applyFont="1" applyBorder="1" applyAlignment="1">
      <alignment horizontal="center" wrapText="1"/>
    </xf>
    <xf numFmtId="0" fontId="1" fillId="0" borderId="60" xfId="0" applyFont="1" applyBorder="1" applyAlignment="1">
      <alignment horizontal="center" wrapText="1"/>
    </xf>
    <xf numFmtId="0" fontId="15" fillId="2" borderId="36" xfId="0" applyFont="1" applyFill="1" applyBorder="1" applyAlignment="1">
      <alignment horizontal="center" vertical="top" wrapText="1"/>
    </xf>
    <xf numFmtId="0" fontId="15" fillId="2" borderId="41" xfId="0" applyFont="1" applyFill="1" applyBorder="1" applyAlignment="1">
      <alignment horizontal="center" vertical="top" wrapText="1"/>
    </xf>
    <xf numFmtId="0" fontId="15" fillId="2" borderId="42" xfId="0" applyFont="1" applyFill="1" applyBorder="1" applyAlignment="1">
      <alignment horizontal="center" vertical="top" wrapText="1"/>
    </xf>
    <xf numFmtId="0" fontId="15" fillId="2" borderId="23" xfId="0" applyFont="1" applyFill="1" applyBorder="1" applyAlignment="1">
      <alignment horizontal="center" vertical="top" wrapText="1"/>
    </xf>
    <xf numFmtId="0" fontId="15" fillId="2" borderId="0" xfId="0" applyFont="1" applyFill="1" applyBorder="1" applyAlignment="1">
      <alignment horizontal="center" vertical="top" wrapText="1"/>
    </xf>
    <xf numFmtId="0" fontId="15" fillId="2" borderId="24" xfId="0" applyFont="1" applyFill="1" applyBorder="1" applyAlignment="1">
      <alignment horizontal="center" vertical="top" wrapText="1"/>
    </xf>
    <xf numFmtId="0" fontId="3" fillId="0" borderId="80" xfId="0" applyFont="1" applyBorder="1" applyAlignment="1">
      <alignment horizontal="center" vertical="center"/>
    </xf>
    <xf numFmtId="0" fontId="15" fillId="2" borderId="13" xfId="0" applyFont="1" applyFill="1" applyBorder="1" applyAlignment="1">
      <alignment horizontal="center" vertical="top" wrapText="1"/>
    </xf>
    <xf numFmtId="0" fontId="1" fillId="0" borderId="36" xfId="0" applyFont="1" applyBorder="1" applyAlignment="1">
      <alignment horizontal="center" wrapText="1"/>
    </xf>
    <xf numFmtId="0" fontId="1" fillId="0" borderId="39" xfId="0" applyFont="1" applyBorder="1" applyAlignment="1">
      <alignment horizontal="center" wrapText="1"/>
    </xf>
    <xf numFmtId="0" fontId="1" fillId="0" borderId="40" xfId="0" applyFont="1" applyBorder="1" applyAlignment="1">
      <alignment horizontal="center" wrapText="1"/>
    </xf>
    <xf numFmtId="0" fontId="1" fillId="0" borderId="46" xfId="0" applyFont="1" applyBorder="1" applyAlignment="1">
      <alignment horizontal="center" vertical="center" wrapText="1"/>
    </xf>
    <xf numFmtId="0" fontId="1" fillId="0" borderId="54" xfId="0" applyFont="1" applyBorder="1" applyAlignment="1">
      <alignment horizontal="center" vertical="center" wrapText="1"/>
    </xf>
    <xf numFmtId="0" fontId="3" fillId="0" borderId="38" xfId="0" applyFont="1" applyBorder="1" applyAlignment="1">
      <alignment horizontal="center" vertical="center"/>
    </xf>
    <xf numFmtId="0" fontId="1" fillId="0" borderId="34" xfId="0" applyFont="1" applyBorder="1" applyAlignment="1">
      <alignment horizontal="center" wrapText="1"/>
    </xf>
    <xf numFmtId="0" fontId="1" fillId="0" borderId="46" xfId="0" applyFont="1" applyBorder="1" applyAlignment="1">
      <alignment horizontal="center" wrapText="1"/>
    </xf>
    <xf numFmtId="0" fontId="55" fillId="0" borderId="0" xfId="0" applyFont="1" applyAlignment="1">
      <alignment horizontal="left" vertical="top" wrapText="1"/>
    </xf>
    <xf numFmtId="0" fontId="7" fillId="0" borderId="32" xfId="0" applyFont="1" applyBorder="1" applyAlignment="1">
      <alignment horizontal="center"/>
    </xf>
    <xf numFmtId="0" fontId="7" fillId="0" borderId="33" xfId="0" applyFont="1" applyBorder="1" applyAlignment="1">
      <alignment horizontal="center"/>
    </xf>
    <xf numFmtId="0" fontId="56" fillId="0" borderId="0" xfId="0" applyFont="1" applyBorder="1" applyAlignment="1">
      <alignment horizontal="left" vertical="center" wrapText="1"/>
    </xf>
    <xf numFmtId="0" fontId="9" fillId="0" borderId="0" xfId="0" applyFont="1" applyAlignment="1">
      <alignment horizontal="left" vertical="center" wrapText="1"/>
    </xf>
    <xf numFmtId="0" fontId="0" fillId="0" borderId="0" xfId="0" applyAlignment="1">
      <alignment horizontal="left" wrapText="1"/>
    </xf>
    <xf numFmtId="0" fontId="24" fillId="0" borderId="14" xfId="0" applyFont="1" applyBorder="1" applyAlignment="1">
      <alignmen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53" fillId="0" borderId="1" xfId="0" applyFont="1" applyBorder="1" applyAlignment="1">
      <alignment horizontal="left" vertical="top" wrapText="1"/>
    </xf>
    <xf numFmtId="0" fontId="1" fillId="0" borderId="33" xfId="0" applyFont="1" applyBorder="1" applyAlignment="1">
      <alignment horizontal="center" wrapText="1"/>
    </xf>
    <xf numFmtId="0" fontId="7" fillId="0" borderId="3" xfId="0" applyFont="1" applyBorder="1" applyAlignment="1">
      <alignment vertical="center"/>
    </xf>
    <xf numFmtId="0" fontId="45" fillId="0" borderId="82" xfId="0" applyFont="1" applyBorder="1" applyAlignment="1">
      <alignment vertical="center"/>
    </xf>
    <xf numFmtId="0" fontId="45" fillId="0" borderId="15" xfId="0" applyFont="1" applyBorder="1"/>
    <xf numFmtId="0" fontId="21" fillId="3" borderId="38" xfId="2" applyFont="1" applyFill="1" applyBorder="1" applyAlignment="1">
      <alignment vertical="center"/>
    </xf>
  </cellXfs>
  <cellStyles count="4">
    <cellStyle name="Lien hypertexte" xfId="1" builtinId="8"/>
    <cellStyle name="Normal" xfId="0" builtinId="0"/>
    <cellStyle name="Normal 2" xfId="2" xr:uid="{82AB5E0D-C7CF-4E4E-8473-05F5857887DD}"/>
    <cellStyle name="Pourcentage" xfId="3" builtinId="5"/>
  </cellStyles>
  <dxfs count="214">
    <dxf>
      <font>
        <color auto="1"/>
      </font>
    </dxf>
    <dxf>
      <alignment wrapText="1"/>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alignment vertical="top"/>
    </dxf>
    <dxf>
      <font>
        <color theme="4" tint="0.79998168889431442"/>
      </font>
    </dxf>
    <dxf>
      <fill>
        <patternFill>
          <bgColor theme="0"/>
        </patternFill>
      </fill>
    </dxf>
    <dxf>
      <fill>
        <patternFill>
          <bgColor theme="0"/>
        </patternFill>
      </fill>
    </dxf>
    <dxf>
      <fill>
        <patternFill patternType="solid">
          <bgColor rgb="FFFFFF00"/>
        </patternFill>
      </fill>
    </dxf>
    <dxf>
      <font>
        <sz val="8"/>
        <name val="Segoe UI"/>
        <scheme val="none"/>
      </font>
      <numFmt numFmtId="164" formatCode="_-* #,##0.00_-;\-* #,##0.00_-;_-* &quot;-&quot;_-;_-@_-"/>
      <alignment horizontal="right" vertical="center"/>
    </dxf>
    <dxf>
      <font>
        <sz val="10"/>
      </font>
    </dxf>
    <dxf>
      <alignment horizontal="center"/>
    </dxf>
    <dxf>
      <alignment vertical="top"/>
    </dxf>
    <dxf>
      <font>
        <b val="0"/>
      </font>
    </dxf>
    <dxf>
      <font>
        <b/>
      </font>
    </dxf>
    <dxf>
      <alignment wrapText="1"/>
    </dxf>
    <dxf>
      <alignment wrapText="1"/>
    </dxf>
    <dxf>
      <numFmt numFmtId="3" formatCode="#,##0"/>
    </dxf>
    <dxf>
      <alignment wrapText="1"/>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numFmt numFmtId="33" formatCode="_-* #,##0_-;\-* #,##0_-;_-* &quot;-&quot;_-;_-@_-"/>
    </dxf>
    <dxf>
      <font>
        <color theme="4" tint="0.79998168889431442"/>
      </font>
    </dxf>
    <dxf>
      <fill>
        <patternFill>
          <bgColor theme="0"/>
        </patternFill>
      </fill>
    </dxf>
    <dxf>
      <fill>
        <patternFill patternType="solid">
          <bgColor rgb="FFFFFF00"/>
        </patternFill>
      </fill>
    </dxf>
    <dxf>
      <font>
        <sz val="8"/>
        <name val="Segoe UI"/>
        <scheme val="none"/>
      </font>
      <numFmt numFmtId="164" formatCode="_-* #,##0.00_-;\-* #,##0.00_-;_-* &quot;-&quot;_-;_-@_-"/>
      <alignment horizontal="right" vertical="center"/>
    </dxf>
    <dxf>
      <font>
        <sz val="10"/>
      </font>
    </dxf>
    <dxf>
      <alignment horizontal="center"/>
    </dxf>
    <dxf>
      <alignment vertical="top"/>
    </dxf>
    <dxf>
      <font>
        <b val="0"/>
      </font>
    </dxf>
    <dxf>
      <font>
        <b/>
      </font>
    </dxf>
    <dxf>
      <alignment wrapText="1"/>
    </dxf>
    <dxf>
      <alignment wrapText="1"/>
    </dxf>
    <dxf>
      <alignment wrapText="1"/>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font>
        <color theme="4" tint="0.79998168889431442"/>
      </font>
    </dxf>
    <dxf>
      <fill>
        <patternFill>
          <bgColor theme="0"/>
        </patternFill>
      </fill>
    </dxf>
    <dxf>
      <fill>
        <patternFill patternType="solid">
          <bgColor rgb="FFFFFF00"/>
        </patternFill>
      </fill>
    </dxf>
    <dxf>
      <font>
        <sz val="8"/>
        <name val="Segoe UI"/>
        <scheme val="none"/>
      </font>
      <numFmt numFmtId="164" formatCode="_-* #,##0.00_-;\-* #,##0.00_-;_-* &quot;-&quot;_-;_-@_-"/>
      <alignment horizontal="right" vertical="center"/>
    </dxf>
    <dxf>
      <font>
        <sz val="10"/>
      </font>
    </dxf>
    <dxf>
      <alignment horizontal="center"/>
    </dxf>
    <dxf>
      <alignment vertical="top"/>
    </dxf>
    <dxf>
      <font>
        <b val="0"/>
      </font>
    </dxf>
    <dxf>
      <font>
        <b/>
      </font>
    </dxf>
    <dxf>
      <alignment wrapText="1"/>
    </dxf>
    <dxf>
      <alignment wrapText="1"/>
    </dxf>
    <dxf>
      <alignment vertical="center"/>
    </dxf>
    <dxf>
      <font>
        <b/>
        <sz val="12"/>
        <color auto="1"/>
      </font>
    </dxf>
    <dxf>
      <font>
        <b/>
        <sz val="14"/>
      </font>
      <alignment vertical="top" wrapText="1"/>
    </dxf>
    <dxf>
      <font>
        <sz val="18"/>
      </font>
    </dxf>
    <dxf>
      <alignment vertical="top"/>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horizontal="left" relativeIndent="1"/>
    </dxf>
    <dxf>
      <font>
        <sz val="16"/>
      </font>
    </dxf>
    <dxf>
      <alignment vertical="top"/>
    </dxf>
    <dxf>
      <alignment vertical="top"/>
    </dxf>
    <dxf>
      <font>
        <sz val="11"/>
      </font>
    </dxf>
    <dxf>
      <font>
        <sz val="11"/>
      </font>
    </dxf>
    <dxf>
      <font>
        <color theme="4" tint="0.79998168889431442"/>
      </font>
    </dxf>
    <dxf>
      <font>
        <b/>
      </font>
    </dxf>
    <dxf>
      <alignment horizontal="center"/>
    </dxf>
    <dxf>
      <alignment horizontal="center"/>
    </dxf>
    <dxf>
      <alignment wrapText="1"/>
    </dxf>
    <dxf>
      <alignment wrapText="1"/>
    </dxf>
    <dxf>
      <numFmt numFmtId="3" formatCode="#,##0"/>
    </dxf>
    <dxf>
      <font>
        <b/>
      </font>
    </dxf>
    <dxf>
      <font>
        <sz val="12"/>
      </font>
    </dxf>
    <dxf>
      <font>
        <color auto="1"/>
      </font>
    </dxf>
    <dxf>
      <alignment wrapText="1"/>
    </dxf>
    <dxf>
      <font>
        <sz val="10"/>
      </font>
    </dxf>
    <dxf>
      <font>
        <sz val="10"/>
      </font>
    </dxf>
    <dxf>
      <alignment vertical="top"/>
    </dxf>
    <dxf>
      <alignment vertical="top"/>
    </dxf>
    <dxf>
      <font>
        <color theme="4" tint="0.79998168889431442"/>
      </font>
    </dxf>
    <dxf>
      <alignment horizontal="center"/>
    </dxf>
    <dxf>
      <alignment horizontal="center"/>
    </dxf>
    <dxf>
      <alignment wrapText="1"/>
    </dxf>
    <dxf>
      <alignment wrapText="1"/>
    </dxf>
    <dxf>
      <numFmt numFmtId="3" formatCode="#,##0"/>
    </dxf>
    <dxf>
      <alignment relativeIndent="1"/>
    </dxf>
    <dxf>
      <alignment relativeIndent="1"/>
    </dxf>
    <dxf>
      <alignment relativeIndent="1"/>
    </dxf>
    <dxf>
      <alignment relativeIndent="1"/>
    </dxf>
    <dxf>
      <alignment relativeIndent="1"/>
    </dxf>
    <dxf>
      <alignment relativeIndent="1"/>
    </dxf>
    <dxf>
      <alignment relativeIndent="1"/>
    </dxf>
    <dxf>
      <alignment horizontal="left" relativeIndent="1"/>
    </dxf>
    <dxf>
      <alignment wrapText="1"/>
    </dxf>
    <dxf>
      <font>
        <color theme="4" tint="0.79998168889431442"/>
      </font>
    </dxf>
    <dxf>
      <font>
        <sz val="10"/>
      </font>
    </dxf>
    <dxf>
      <font>
        <sz val="10"/>
      </font>
    </dxf>
    <dxf>
      <font>
        <sz val="16"/>
      </font>
    </dxf>
    <dxf>
      <alignment vertical="top"/>
    </dxf>
    <dxf>
      <alignment vertical="top"/>
    </dxf>
    <dxf>
      <alignment vertical="top"/>
    </dxf>
    <dxf>
      <font>
        <sz val="14"/>
      </font>
    </dxf>
    <dxf>
      <font>
        <color theme="4" tint="0.79998168889431442"/>
      </font>
    </dxf>
    <dxf>
      <font>
        <b/>
      </font>
    </dxf>
    <dxf>
      <alignment horizontal="center"/>
    </dxf>
    <dxf>
      <alignment horizontal="center"/>
    </dxf>
    <dxf>
      <alignment wrapText="1"/>
    </dxf>
    <dxf>
      <alignment wrapText="1"/>
    </dxf>
    <dxf>
      <numFmt numFmtId="3" formatCode="#,##0"/>
    </dxf>
    <dxf>
      <border>
        <left/>
        <top/>
      </border>
    </dxf>
    <dxf>
      <font>
        <sz val="14"/>
      </font>
      <alignment horizontal="general" vertical="bottom" textRotation="0" wrapText="0" indent="0" justifyLastLine="0" shrinkToFit="0" readingOrder="0"/>
    </dxf>
    <dxf>
      <alignment vertical="cent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vertical/>
      </border>
    </dxf>
    <dxf>
      <border>
        <left style="medium">
          <color indexed="64"/>
        </left>
        <right style="medium">
          <color indexed="64"/>
        </right>
        <top style="medium">
          <color indexed="64"/>
        </top>
        <bottom style="medium">
          <color indexed="64"/>
        </bottom>
        <vertical/>
      </border>
    </dxf>
    <dxf>
      <border>
        <left style="medium">
          <color indexed="64"/>
        </left>
        <right style="medium">
          <color indexed="64"/>
        </right>
        <top style="medium">
          <color indexed="64"/>
        </top>
        <bottom style="medium">
          <color indexed="64"/>
        </bottom>
        <vertical/>
      </border>
    </dxf>
    <dxf>
      <border>
        <left style="medium">
          <color indexed="64"/>
        </left>
        <right style="medium">
          <color indexed="64"/>
        </right>
        <top style="medium">
          <color indexed="64"/>
        </top>
        <bottom style="medium">
          <color indexed="64"/>
        </bottom>
        <vertical/>
      </border>
    </dxf>
    <dxf>
      <font>
        <b/>
      </font>
      <alignment vertical="top"/>
    </dxf>
    <dxf>
      <font>
        <color theme="4" tint="0.79998168889431442"/>
      </font>
    </dxf>
    <dxf>
      <fill>
        <patternFill>
          <bgColor theme="0"/>
        </patternFill>
      </fill>
    </dxf>
    <dxf>
      <fill>
        <patternFill>
          <bgColor theme="0"/>
        </patternFill>
      </fill>
    </dxf>
    <dxf>
      <fill>
        <patternFill patternType="solid">
          <bgColor rgb="FFFFFF00"/>
        </patternFill>
      </fill>
    </dxf>
    <dxf>
      <font>
        <sz val="8"/>
        <name val="Segoe UI"/>
        <scheme val="none"/>
      </font>
      <numFmt numFmtId="164" formatCode="_-* #,##0.00_-;\-* #,##0.00_-;_-* &quot;-&quot;_-;_-@_-"/>
      <alignment horizontal="right" vertical="center"/>
    </dxf>
    <dxf>
      <font>
        <sz val="10"/>
      </font>
    </dxf>
    <dxf>
      <alignment horizontal="center"/>
    </dxf>
    <dxf>
      <alignment vertical="top"/>
    </dxf>
    <dxf>
      <font>
        <b val="0"/>
      </font>
    </dxf>
    <dxf>
      <font>
        <b/>
      </font>
    </dxf>
    <dxf>
      <alignment wrapText="1"/>
    </dxf>
    <dxf>
      <alignment wrapText="1"/>
    </dxf>
    <dxf>
      <numFmt numFmtId="3" formatCode="#,##0"/>
    </dxf>
    <dxf>
      <font>
        <color theme="4" tint="0.79998168889431442"/>
      </font>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font>
        <b/>
      </font>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4" tint="0.79998168889431442"/>
        </patternFill>
      </fill>
    </dxf>
    <dxf>
      <numFmt numFmtId="33" formatCode="_-* #,##0_-;\-* #,##0_-;_-* &quot;-&quot;_-;_-@_-"/>
    </dxf>
    <dxf>
      <font>
        <color theme="4" tint="0.79998168889431442"/>
      </font>
    </dxf>
    <dxf>
      <font>
        <sz val="8"/>
        <name val="Segoe UI"/>
        <scheme val="none"/>
      </font>
      <numFmt numFmtId="164" formatCode="_-* #,##0.00_-;\-* #,##0.00_-;_-* &quot;-&quot;_-;_-@_-"/>
      <alignment horizontal="right" vertical="center"/>
    </dxf>
    <dxf>
      <font>
        <sz val="10"/>
      </font>
    </dxf>
    <dxf>
      <alignment horizontal="center"/>
    </dxf>
    <dxf>
      <alignment vertical="top"/>
    </dxf>
    <dxf>
      <font>
        <b val="0"/>
      </font>
    </dxf>
    <dxf>
      <font>
        <b/>
      </font>
    </dxf>
    <dxf>
      <alignment wrapText="1"/>
    </dxf>
    <dxf>
      <alignment wrapText="1"/>
    </dxf>
    <dxf>
      <border>
        <right/>
        <bottom/>
        <vertical/>
      </border>
    </dxf>
    <dxf>
      <font>
        <sz val="10"/>
        <name val="Segoe UI"/>
        <scheme val="none"/>
      </font>
      <numFmt numFmtId="33" formatCode="_-* #,##0_-;\-* #,##0_-;_-* &quot;-&quot;_-;_-@_-"/>
      <alignment horizontal="right" vertical="center"/>
    </dxf>
    <dxf>
      <alignment wrapText="1"/>
    </dxf>
    <dxf>
      <font>
        <b/>
      </font>
    </dxf>
    <dxf>
      <font>
        <b/>
      </font>
    </dxf>
    <dxf>
      <font>
        <color theme="4" tint="0.79998168889431442"/>
      </font>
    </dxf>
    <dxf>
      <alignment vertical="top"/>
    </dxf>
    <dxf>
      <alignment vertical="top"/>
    </dxf>
    <dxf>
      <font>
        <color theme="4" tint="0.79998168889431442"/>
      </font>
    </dxf>
    <dxf>
      <alignment horizontal="center"/>
    </dxf>
    <dxf>
      <alignment horizontal="center"/>
    </dxf>
    <dxf>
      <alignment wrapText="1"/>
    </dxf>
    <dxf>
      <alignment wrapText="1"/>
    </dxf>
    <dxf>
      <numFmt numFmtId="3" formatCode="#,##0"/>
    </dxf>
    <dxf>
      <font>
        <sz val="16"/>
      </font>
    </dxf>
    <dxf>
      <alignment indent="0"/>
    </dxf>
    <dxf>
      <font>
        <b/>
        <sz val="20"/>
      </font>
      <alignment horizontal="left" vertical="top" indent="5"/>
    </dxf>
    <dxf>
      <font>
        <color auto="1"/>
      </font>
    </dxf>
    <dxf>
      <alignment wrapText="1"/>
    </dxf>
    <dxf>
      <alignment relativeIndent="1"/>
    </dxf>
    <dxf>
      <font>
        <sz val="11"/>
      </font>
    </dxf>
    <dxf>
      <font>
        <sz val="20"/>
      </font>
    </dxf>
    <dxf>
      <alignment vertical="top"/>
    </dxf>
    <dxf>
      <alignment relativeIndent="1"/>
    </dxf>
    <dxf>
      <alignment relativeIndent="1"/>
    </dxf>
    <dxf>
      <alignment relativeIndent="1"/>
    </dxf>
    <dxf>
      <alignment horizontal="left" relativeIndent="1"/>
    </dxf>
    <dxf>
      <font>
        <sz val="16"/>
      </font>
    </dxf>
    <dxf>
      <alignment vertical="top"/>
    </dxf>
    <dxf>
      <alignment vertical="top"/>
    </dxf>
    <dxf>
      <font>
        <sz val="11"/>
      </font>
    </dxf>
    <dxf>
      <font>
        <color theme="4" tint="0.79998168889431442"/>
      </font>
    </dxf>
    <dxf>
      <font>
        <b/>
      </font>
    </dxf>
    <dxf>
      <alignment horizontal="center"/>
    </dxf>
    <dxf>
      <alignment horizontal="center"/>
    </dxf>
    <dxf>
      <alignment wrapText="1"/>
    </dxf>
    <dxf>
      <alignment wrapText="1"/>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Liste%20etab_dif%20plus%20info.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OUIS MEURIC" refreshedDate="46127.95481412037" createdVersion="8" refreshedVersion="8" minRefreshableVersion="3" recordCount="4322" xr:uid="{9C1FE72B-6F3E-4057-93D4-F235B348A8AC}">
  <cacheSource type="worksheet">
    <worksheetSource ref="C4:AC4326" sheet="Base_Depart Etab secret"/>
  </cacheSource>
  <cacheFields count="27">
    <cacheField name="Etablissement" numFmtId="0">
      <sharedItems count="131">
        <s v="Aix-Marseille Université"/>
        <s v="Avignon Université"/>
        <s v="Centrale Méditerranée"/>
        <s v="Sciences Po Aix"/>
        <s v="Université de Picardie Jules Verne"/>
        <s v="Université de technologie de Compiègne"/>
        <s v="Université de Franche-Comté"/>
        <s v="Université de technologie de Belfort-Montbéliard"/>
        <s v="École nationale supérieure de mécanique et des microtechniques"/>
        <s v="Bordeaux INP"/>
        <s v="Sciences Po Bordeaux"/>
        <s v="Université Bordeaux Montaigne"/>
        <s v="Université de Bordeaux"/>
        <s v="Université de Pau et des Pays de l'Adour"/>
        <s v="SIGMA Clermont"/>
        <s v="Université Clermont Auvergne"/>
        <s v="Université de Corse Pasquale Paoli"/>
        <s v="ISAE-Supméca"/>
        <s v="Université Gustave Eiffel"/>
        <s v="Université Paris 8"/>
        <s v="Université Paris-Est Créteil"/>
        <s v="Université Sorbonne Paris Nord"/>
        <s v="Université de Bourgogne"/>
        <s v="École nationale supérieure des sciences agronomiques, de l'alimentation et de l'environnement"/>
        <s v="Institut polytechnique de Grenoble"/>
        <s v="Sciences Po Grenoble"/>
        <s v="Université Grenoble Alpes"/>
        <s v="Université Savoie Mont Blanc"/>
        <s v="Université des Antilles"/>
        <s v="Université de Guyane"/>
        <s v="Université de La Réunion"/>
        <s v="Centrale Lille Institut"/>
        <s v="Institut national des sciences appliquées Hauts-de-France"/>
        <s v="Sciences Po Lille"/>
        <s v="Université Polytechnique Hauts-de-France"/>
        <s v="Université d'Artois"/>
        <s v="Université de Lille"/>
        <s v="Université du Littoral Côte d'Opale"/>
        <s v="École nationale supérieure des arts et industries textiles"/>
        <s v="Université de Limoges"/>
        <s v="Centrale Lyon"/>
        <s v="Institut national des sciences appliquées de Lyon"/>
        <s v="Sciences Po Lyon"/>
        <s v="Université Claude Bernard - Lyon 1"/>
        <s v="Université Jean Monnet"/>
        <s v="Université Jean Moulin - Lyon 3"/>
        <s v="Université Lumière - Lyon 2"/>
        <s v="École nationale supérieure des sciences de l'information et des bibliothèques"/>
        <s v="École normale supérieure de Lyon"/>
        <s v="Université de Mayotte"/>
        <s v="Nîmes université"/>
        <s v="Université Paul-Valéry - Montpellier 3"/>
        <s v="Université de Montpellier"/>
        <s v="Université de Perpignan Via Domitia"/>
        <s v="École nationale supérieure de chimie de Montpellier"/>
        <s v="Université de Lorraine"/>
        <s v="Centrale Nantes"/>
        <s v="Le Mans Université"/>
        <s v="Nantes Université"/>
        <s v="Université d'Angers"/>
        <s v="Observatoire de la Côte d'Azur"/>
        <s v="Université Côte d'Azur"/>
        <s v="Université de Toulon"/>
        <s v="Institut national des sciences appliquées de Rouen Normandie"/>
        <s v="Université Le Havre Normandie"/>
        <s v="Université de Caen Normandie"/>
        <s v="Université de Rouen Normandie"/>
        <s v="École nationale supérieure d'ingénieurs de Caen"/>
        <s v="Université de la Nouvelle-Calédonie"/>
        <s v="Institut national des sciences appliquées Centre Val de Loire"/>
        <s v="Université d'Orléans"/>
        <s v="Université de Tours"/>
        <s v="Arts et Métiers Sciences et Technologies"/>
        <s v="Collège de France"/>
        <s v="Conservatoire national des arts et métiers"/>
        <s v="IAE Paris - Sorbonne Business School"/>
        <s v="Institut de physique du globe"/>
        <s v="Institut national des langues et civilisations orientales"/>
        <s v="Muséum national d'histoire naturelle"/>
        <s v="Observatoire de Paris"/>
        <s v="Sciences Po"/>
        <s v="Sorbonne Université"/>
        <s v="Université Paris 1 - Panthéon Sorbonne"/>
        <s v="Université Paris Cité"/>
        <s v="Université Paris Dauphine - PSL"/>
        <s v="Université Paris-Panthéon-Assas"/>
        <s v="Université Sorbonne Nouvelle"/>
        <s v="École des hautes études en sciences sociales"/>
        <s v="École française d'Extrême-Orient"/>
        <s v="École nationale des Chartes"/>
        <s v="École nationale supérieure de chimie de Paris - PSL"/>
        <s v="École normale supérieure PSL"/>
        <s v="École pratique des hautes études"/>
        <s v="La Rochelle Université"/>
        <s v="Université de Poitiers"/>
        <s v="École nationale supérieure de mécanique et d'aérotechnique de Poitiers"/>
        <s v="Université de la Polynésie Française"/>
        <s v="Université de Reims Champagne-Ardenne"/>
        <s v="Université de technologie de Troyes"/>
        <s v="Institut national des sciences appliquées de Rennes"/>
        <s v="Sciences Po Rennes"/>
        <s v="Université Bretagne Sud"/>
        <s v="Université Rennes 2"/>
        <s v="Université de Bretagne Occidentale"/>
        <s v="Université de Rennes"/>
        <s v="École des hautes études en santé publique"/>
        <s v="École nationale d'ingénieurs de Brest"/>
        <s v="École nationale supérieure de chimie de Rennes"/>
        <s v="École normale supérieure de Rennes"/>
        <s v="Institut national des sciences appliquées de Strasbourg"/>
        <s v="Université de Haute-Alsace"/>
        <s v="Université de Strasbourg"/>
        <s v="Institut national des sciences appliquées de Toulouse"/>
        <s v="Institut national universitaire Jean-François Champollion"/>
        <s v="Sciences Po Toulouse"/>
        <s v="Toulouse INP"/>
        <s v="Toulouse School of Economics"/>
        <s v="Université Toulouse - Jean Jaurès"/>
        <s v="Université Toulouse Capitole"/>
        <s v="Université de Toulouse"/>
        <s v="Université de technologie Tarbes Occitanie Pyrénées"/>
        <s v="CY Cergy Paris Université"/>
        <s v="CentraleSupélec"/>
        <s v="Institut national supérieur de formation et de recherche pour l'éducation inclusive"/>
        <s v="Université Paris Nanterre"/>
        <s v="Université Paris-Saclay"/>
        <s v="Université de Versailles Saint-Quentin-en-Yvelines"/>
        <s v="Université Évry Paris-Saclay"/>
        <s v="École nationale supérieure d'informatique pour l'industrie et l'entreprise"/>
        <s v="École nationale supérieure de l'électronique et de ses applications de Cergy"/>
        <s v="École normale supérieure Paris-Saclay"/>
      </sharedItems>
    </cacheField>
    <cacheField name="Paysage" numFmtId="0">
      <sharedItems/>
    </cacheField>
    <cacheField name="Type de départ" numFmtId="0">
      <sharedItems count="4">
        <s v="Effectifs_gérés_début"/>
        <s v="Autre_dep"/>
        <s v="Promotion_EC"/>
        <s v="Retraite"/>
      </sharedItems>
    </cacheField>
    <cacheField name="Année civile" numFmtId="0">
      <sharedItems containsSemiMixedTypes="0" containsString="0" containsNumber="1" containsInteger="1" minValue="2025" maxValue="2035" count="11">
        <n v="2025"/>
        <n v="2026"/>
        <n v="2027"/>
        <n v="2028"/>
        <n v="2029"/>
        <n v="2030"/>
        <n v="2031"/>
        <n v="2032"/>
        <n v="2033"/>
        <n v="2034"/>
        <n v="2035"/>
      </sharedItems>
    </cacheField>
    <cacheField name="Corps des GRANDS ETABLISSEMENTS" numFmtId="0">
      <sharedItems containsMixedTypes="1" containsNumber="1" minValue="0" maxValue="228"/>
    </cacheField>
    <cacheField name="Droit et Science politique" numFmtId="0">
      <sharedItems containsMixedTypes="1" containsNumber="1" minValue="0" maxValue="208"/>
    </cacheField>
    <cacheField name="Sciences économiques et de gestion" numFmtId="0">
      <sharedItems containsMixedTypes="1" containsNumber="1" minValue="0" maxValue="190"/>
    </cacheField>
    <cacheField name="Langues et Littératures" numFmtId="0">
      <sharedItems containsMixedTypes="1" containsNumber="1" minValue="0" maxValue="341"/>
    </cacheField>
    <cacheField name="Pluridisciplinaire" numFmtId="0">
      <sharedItems containsMixedTypes="1" containsNumber="1" minValue="0" maxValue="140"/>
    </cacheField>
    <cacheField name="Sciences humaines" numFmtId="0">
      <sharedItems containsMixedTypes="1" containsNumber="1" minValue="0" maxValue="339"/>
    </cacheField>
    <cacheField name="Pharmacie" numFmtId="0">
      <sharedItems containsMixedTypes="1" containsNumber="1" minValue="0" maxValue="145"/>
    </cacheField>
    <cacheField name="Biologie et Biochimie" numFmtId="0">
      <sharedItems containsMixedTypes="1" containsNumber="1" minValue="0" maxValue="335"/>
    </cacheField>
    <cacheField name="Chimie" numFmtId="0">
      <sharedItems containsMixedTypes="1" containsNumber="1" minValue="0" maxValue="206"/>
    </cacheField>
    <cacheField name="Mathématiques et Informatique" numFmtId="0">
      <sharedItems containsMixedTypes="1" containsNumber="1" minValue="0" maxValue="329"/>
    </cacheField>
    <cacheField name="Mécanique, Génie mécanique, Génie informatique, Energétique" numFmtId="0">
      <sharedItems containsMixedTypes="1" containsNumber="1" minValue="0" maxValue="452"/>
    </cacheField>
    <cacheField name="Physique" numFmtId="0">
      <sharedItems containsMixedTypes="1" containsNumber="1" minValue="0" maxValue="175"/>
    </cacheField>
    <cacheField name="Sciences de la terre" numFmtId="0">
      <sharedItems containsMixedTypes="1" containsNumber="1" minValue="0" maxValue="123"/>
    </cacheField>
    <cacheField name="Total U &amp; GE" numFmtId="0">
      <sharedItems containsSemiMixedTypes="0" containsString="0" containsNumber="1" minValue="0" maxValue="2096"/>
    </cacheField>
    <cacheField name="Médecine" numFmtId="0">
      <sharedItems containsSemiMixedTypes="0" containsString="0" containsNumber="1" minValue="0" maxValue="840"/>
    </cacheField>
    <cacheField name="Odontologie" numFmtId="0">
      <sharedItems containsMixedTypes="1" containsNumber="1" minValue="0" maxValue="108"/>
    </cacheField>
    <cacheField name="Pharmacie2" numFmtId="0">
      <sharedItems containsMixedTypes="1" containsNumber="1" minValue="0" maxValue="58"/>
    </cacheField>
    <cacheField name="Total HU" numFmtId="0">
      <sharedItems containsSemiMixedTypes="0" containsString="0" containsNumber="1" minValue="0" maxValue="1006"/>
    </cacheField>
    <cacheField name="Total EC" numFmtId="0">
      <sharedItems containsSemiMixedTypes="0" containsString="0" containsNumber="1" minValue="0" maxValue="2574"/>
    </cacheField>
    <cacheField name="Droit, économie et gestion" numFmtId="0">
      <sharedItems containsMixedTypes="1" containsNumber="1" minValue="0" maxValue="66"/>
    </cacheField>
    <cacheField name="Lettres et sciences humaines" numFmtId="0">
      <sharedItems containsMixedTypes="1" containsNumber="1" minValue="0" maxValue="245"/>
    </cacheField>
    <cacheField name="Sciences" numFmtId="0">
      <sharedItems containsMixedTypes="1" containsNumber="1" minValue="0" maxValue="196"/>
    </cacheField>
    <cacheField name="Total ESAS" numFmtId="0">
      <sharedItems containsMixedTypes="1" containsNumber="1" minValue="0" maxValue="48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OUIS MEURIC" refreshedDate="46134.615280439815" createdVersion="8" refreshedVersion="8" minRefreshableVersion="3" recordCount="4322" xr:uid="{0EEB0E08-12C6-4F47-B545-BF074427FFBE}">
  <cacheSource type="worksheet">
    <worksheetSource ref="A4:AC4326" sheet="Base_Depart Etab secret"/>
  </cacheSource>
  <cacheFields count="29">
    <cacheField name="Année publication" numFmtId="0">
      <sharedItems containsSemiMixedTypes="0" containsString="0" containsNumber="1" containsInteger="1" minValue="2025" maxValue="2025"/>
    </cacheField>
    <cacheField name="Academie" numFmtId="0">
      <sharedItems/>
    </cacheField>
    <cacheField name="Etablissement" numFmtId="0">
      <sharedItems count="132">
        <s v="Aix-Marseille Université"/>
        <s v="Avignon Université"/>
        <s v="Centrale Méditerranée"/>
        <s v="Sciences Po Aix"/>
        <s v="Université de Picardie Jules Verne"/>
        <s v="Université de technologie de Compiègne"/>
        <s v="Université de Franche-Comté"/>
        <s v="Université de technologie de Belfort-Montbéliard"/>
        <s v="École nationale supérieure de mécanique et des microtechniques"/>
        <s v="Bordeaux INP"/>
        <s v="Sciences Po Bordeaux"/>
        <s v="Université Bordeaux Montaigne"/>
        <s v="Université de Bordeaux"/>
        <s v="Université de Pau et des Pays de l'Adour"/>
        <s v="Clermont Auvergne INP"/>
        <s v="Université Clermont Auvergne"/>
        <s v="Université de Corse Pasquale Paoli"/>
        <s v="ISAE-Supméca"/>
        <s v="Université Gustave Eiffel"/>
        <s v="Université Paris 8"/>
        <s v="Université Paris-Est Créteil"/>
        <s v="Université Sorbonne Paris Nord"/>
        <s v="Université de Bourgogne"/>
        <s v="École nationale supérieure des sciences agronomiques, de l'alimentation et de l'environnement"/>
        <s v="Institut polytechnique de Grenoble"/>
        <s v="Sciences Po Grenoble"/>
        <s v="Université Grenoble Alpes"/>
        <s v="Université Savoie Mont Blanc"/>
        <s v="Université des Antilles"/>
        <s v="Université de Guyane"/>
        <s v="Université de La Réunion"/>
        <s v="Centrale Lille Institut"/>
        <s v="Institut national des sciences appliquées Hauts-de-France"/>
        <s v="Sciences Po Lille"/>
        <s v="Université Polytechnique Hauts-de-France"/>
        <s v="Université d'Artois"/>
        <s v="Université de Lille"/>
        <s v="Université du Littoral Côte d'Opale"/>
        <s v="École nationale supérieure des arts et industries textiles"/>
        <s v="Université de Limoges"/>
        <s v="Centrale Lyon"/>
        <s v="Institut national des sciences appliquées de Lyon"/>
        <s v="Sciences Po Lyon"/>
        <s v="Université Claude Bernard - Lyon 1"/>
        <s v="Université Jean Monnet"/>
        <s v="Université Jean Moulin - Lyon 3"/>
        <s v="Université Lumière - Lyon 2"/>
        <s v="École nationale supérieure des sciences de l'information et des bibliothèques"/>
        <s v="École normale supérieure de Lyon"/>
        <s v="Université de Mayotte"/>
        <s v="Nîmes université"/>
        <s v="Université Paul-Valéry - Montpellier 3"/>
        <s v="Université de Montpellier"/>
        <s v="Université de Perpignan Via Domitia"/>
        <s v="École nationale supérieure de chimie de Montpellier"/>
        <s v="Université de Lorraine"/>
        <s v="Centrale Nantes"/>
        <s v="Le Mans Université"/>
        <s v="Nantes Université"/>
        <s v="Université d'Angers"/>
        <s v="Observatoire de la Côte d'Azur"/>
        <s v="Université Côte d'Azur"/>
        <s v="Université de Toulon"/>
        <s v="Institut national des sciences appliquées de Rouen Normandie"/>
        <s v="Université Le Havre Normandie"/>
        <s v="Université de Caen Normandie"/>
        <s v="Université de Rouen Normandie"/>
        <s v="École nationale supérieure d'ingénieurs de Caen"/>
        <s v="Université de la Nouvelle-Calédonie"/>
        <s v="Institut national des sciences appliquées Centre Val de Loire"/>
        <s v="Université d'Orléans"/>
        <s v="Université de Tours"/>
        <s v="Arts et Métiers Sciences et Technologies"/>
        <s v="Collège de France"/>
        <s v="Conservatoire national des arts et métiers"/>
        <s v="IAE Paris - Sorbonne Business School"/>
        <s v="Institut de physique du globe"/>
        <s v="Institut national des langues et civilisations orientales"/>
        <s v="Muséum national d'histoire naturelle"/>
        <s v="Observatoire de Paris"/>
        <s v="Sciences Po"/>
        <s v="Sorbonne Université"/>
        <s v="Université Paris 1 - Panthéon Sorbonne"/>
        <s v="Université Paris Cité"/>
        <s v="Université Paris Dauphine - PSL"/>
        <s v="Université Paris-Panthéon-Assas"/>
        <s v="Université Sorbonne Nouvelle"/>
        <s v="École des hautes études en sciences sociales"/>
        <s v="École française d'Extrême-Orient"/>
        <s v="École nationale des Chartes"/>
        <s v="École nationale supérieure de chimie de Paris - PSL"/>
        <s v="École normale supérieure PSL"/>
        <s v="École pratique des hautes études"/>
        <s v="La Rochelle Université"/>
        <s v="Université de Poitiers"/>
        <s v="École nationale supérieure de mécanique et d'aérotechnique de Poitiers"/>
        <s v="Université de la Polynésie Française"/>
        <s v="Université de Reims Champagne-Ardenne"/>
        <s v="Université de technologie de Troyes"/>
        <s v="Institut national des sciences appliquées de Rennes"/>
        <s v="Sciences Po Rennes"/>
        <s v="Université Bretagne Sud"/>
        <s v="Université Rennes 2"/>
        <s v="Université de Bretagne Occidentale"/>
        <s v="Université de Rennes"/>
        <s v="École des hautes études en santé publique"/>
        <s v="École nationale d'ingénieurs de Brest"/>
        <s v="École nationale supérieure de chimie de Rennes"/>
        <s v="École normale supérieure de Rennes"/>
        <s v="Institut national des sciences appliquées de Strasbourg"/>
        <s v="Université de Haute-Alsace"/>
        <s v="Université de Strasbourg"/>
        <s v="Institut national des sciences appliquées de Toulouse"/>
        <s v="Institut national universitaire Jean-François Champollion"/>
        <s v="Sciences Po Toulouse"/>
        <s v="Toulouse INP"/>
        <s v="Toulouse School of Economics"/>
        <s v="Université Toulouse - Jean Jaurès"/>
        <s v="Université Toulouse Capitole"/>
        <s v="Université de Toulouse"/>
        <s v="Université de technologie Tarbes Occitanie Pyrénées"/>
        <s v="CY Cergy Paris Université"/>
        <s v="CentraleSupélec"/>
        <s v="Institut national supérieur de formation et de recherche pour l'éducation inclusive"/>
        <s v="Université Paris Nanterre"/>
        <s v="Université Paris-Saclay"/>
        <s v="Université de Versailles Saint-Quentin-en-Yvelines"/>
        <s v="Université Évry Paris-Saclay"/>
        <s v="École nationale supérieure d'informatique pour l'industrie et l'entreprise"/>
        <s v="École nationale supérieure de l'électronique et de ses applications de Cergy"/>
        <s v="École normale supérieure Paris-Saclay"/>
        <s v="SIGMA Clermont" u="1"/>
      </sharedItems>
    </cacheField>
    <cacheField name="Paysage" numFmtId="0">
      <sharedItems/>
    </cacheField>
    <cacheField name="Type de départ" numFmtId="0">
      <sharedItems count="4">
        <s v="Effectifs_gérés_début"/>
        <s v="Autre_dep"/>
        <s v="Promotion_EC"/>
        <s v="Retraite"/>
      </sharedItems>
    </cacheField>
    <cacheField name="Année civile" numFmtId="0">
      <sharedItems containsSemiMixedTypes="0" containsString="0" containsNumber="1" containsInteger="1" minValue="2025" maxValue="2035" count="11">
        <n v="2025"/>
        <n v="2026"/>
        <n v="2027"/>
        <n v="2028"/>
        <n v="2029"/>
        <n v="2030"/>
        <n v="2031"/>
        <n v="2032"/>
        <n v="2033"/>
        <n v="2034"/>
        <n v="2035"/>
      </sharedItems>
    </cacheField>
    <cacheField name="Corps des GRANDS ETABLISSEMENTS" numFmtId="0">
      <sharedItems containsMixedTypes="1" containsNumber="1" minValue="0" maxValue="228"/>
    </cacheField>
    <cacheField name="Droit et Science politique" numFmtId="0">
      <sharedItems containsMixedTypes="1" containsNumber="1" minValue="0" maxValue="208"/>
    </cacheField>
    <cacheField name="Sciences économiques et de gestion" numFmtId="0">
      <sharedItems containsMixedTypes="1" containsNumber="1" minValue="0" maxValue="190"/>
    </cacheField>
    <cacheField name="Langues et Littératures" numFmtId="0">
      <sharedItems containsMixedTypes="1" containsNumber="1" minValue="0" maxValue="341"/>
    </cacheField>
    <cacheField name="Pluridisciplinaire" numFmtId="0">
      <sharedItems containsMixedTypes="1" containsNumber="1" minValue="0" maxValue="140"/>
    </cacheField>
    <cacheField name="Sciences humaines" numFmtId="0">
      <sharedItems containsMixedTypes="1" containsNumber="1" minValue="0" maxValue="339"/>
    </cacheField>
    <cacheField name="Pharmacie" numFmtId="0">
      <sharedItems containsMixedTypes="1" containsNumber="1" minValue="0" maxValue="145"/>
    </cacheField>
    <cacheField name="Biologie et Biochimie" numFmtId="0">
      <sharedItems containsMixedTypes="1" containsNumber="1" minValue="0" maxValue="335"/>
    </cacheField>
    <cacheField name="Chimie" numFmtId="0">
      <sharedItems containsMixedTypes="1" containsNumber="1" minValue="0" maxValue="206"/>
    </cacheField>
    <cacheField name="Mathématiques et Informatique" numFmtId="0">
      <sharedItems containsMixedTypes="1" containsNumber="1" minValue="0" maxValue="329"/>
    </cacheField>
    <cacheField name="Mécanique, Génie mécanique, Génie informatique, Energétique" numFmtId="0">
      <sharedItems containsMixedTypes="1" containsNumber="1" minValue="0" maxValue="452"/>
    </cacheField>
    <cacheField name="Physique" numFmtId="0">
      <sharedItems containsMixedTypes="1" containsNumber="1" minValue="0" maxValue="175"/>
    </cacheField>
    <cacheField name="Sciences de la terre" numFmtId="0">
      <sharedItems containsMixedTypes="1" containsNumber="1" minValue="0" maxValue="123"/>
    </cacheField>
    <cacheField name="Total U &amp; GE" numFmtId="0">
      <sharedItems containsMixedTypes="1" containsNumber="1" minValue="3.2100000000000002E-3" maxValue="2096"/>
    </cacheField>
    <cacheField name="Médecine" numFmtId="0">
      <sharedItems containsMixedTypes="1" containsNumber="1" minValue="0" maxValue="840"/>
    </cacheField>
    <cacheField name="Odontologie" numFmtId="0">
      <sharedItems containsMixedTypes="1" containsNumber="1" minValue="0" maxValue="108"/>
    </cacheField>
    <cacheField name="Pharmacie2" numFmtId="0">
      <sharedItems containsMixedTypes="1" containsNumber="1" minValue="0" maxValue="58"/>
    </cacheField>
    <cacheField name="Total HU" numFmtId="0">
      <sharedItems containsMixedTypes="1" containsNumber="1" minValue="0" maxValue="1006"/>
    </cacheField>
    <cacheField name="Total EC" numFmtId="0">
      <sharedItems containsMixedTypes="1" containsNumber="1" minValue="3.2100000000000002E-3" maxValue="2574"/>
    </cacheField>
    <cacheField name="Droit, économie et gestion" numFmtId="0">
      <sharedItems containsMixedTypes="1" containsNumber="1" minValue="0" maxValue="66"/>
    </cacheField>
    <cacheField name="Lettres et sciences humaines" numFmtId="0">
      <sharedItems containsMixedTypes="1" containsNumber="1" minValue="0" maxValue="245"/>
    </cacheField>
    <cacheField name="Sciences" numFmtId="0">
      <sharedItems containsMixedTypes="1" containsNumber="1" minValue="0" maxValue="196"/>
    </cacheField>
    <cacheField name="Total ESAS" numFmtId="0">
      <sharedItems containsMixedTypes="1" containsNumber="1" minValue="0" maxValue="483"/>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OUIS MEURIC" refreshedDate="46148.538988773151" createdVersion="8" refreshedVersion="8" minRefreshableVersion="3" recordCount="131" xr:uid="{5109FECB-4D51-436D-8AD1-B2154892A70C}">
  <cacheSource type="worksheet">
    <worksheetSource ref="A3:I134" sheet="Liste etab complete" r:id="rId2"/>
  </cacheSource>
  <cacheFields count="9">
    <cacheField name="Libellé de l'établissement" numFmtId="0">
      <sharedItems count="131">
        <s v="Sciences Po Aix"/>
        <s v="Université de Picardie Jules Verne"/>
        <s v="ISAE-Supméca"/>
        <s v="Université Paris-Est Créteil"/>
        <s v="Centrale Lille Institut"/>
        <s v="Université d'Artois"/>
        <s v="Université de Lille"/>
        <s v="Université du Littoral Côte d'Opale"/>
        <s v="École nationale supérieure des arts et industries textiles"/>
        <s v="Sciences Po Lyon"/>
        <s v="École nationale supérieure des sciences de l'information et des bibliothèques"/>
        <s v="École normale supérieure de Lyon"/>
        <s v="Le Mans Université"/>
        <s v="École nationale supérieure d'ingénieurs de Caen"/>
        <s v="Université de la Nouvelle-Calédonie"/>
        <s v="Université Paris Dauphine - PSL"/>
        <s v="École nationale supérieure de mécanique et d'aérotechnique de Poitiers"/>
        <s v="Université de la Polynésie Française"/>
        <s v="Université Bretagne Sud"/>
        <s v="Université Rennes 2"/>
        <s v="Université Toulouse Capitole"/>
        <s v="Université de Versailles Saint-Quentin-en-Yvelines"/>
        <s v="Université de Franche-Comté"/>
        <s v="École nationale supérieure de mécanique et des microtechniques"/>
        <s v="Université Clermont Auvergne"/>
        <s v="Sciences Po Grenoble"/>
        <s v="Université Grenoble Alpes"/>
        <s v="Université Polytechnique Hauts-de-France"/>
        <s v="École nationale supérieure de chimie de Montpellier"/>
        <s v="Nantes Université"/>
        <s v="Université d'Angers"/>
        <s v="Institut national des sciences appliquées de Rouen Normandie"/>
        <s v="Université de Rouen Normandie"/>
        <s v="Université d'Orléans"/>
        <s v="Conservatoire national des arts et métiers"/>
        <s v="Institut de physique du globe"/>
        <s v="Institut national des langues et civilisations orientales"/>
        <s v="Muséum national d'histoire naturelle"/>
        <s v="Observatoire de Paris"/>
        <s v="Sciences Po"/>
        <s v="Université Paris Cité"/>
        <s v="Université Paris-Panthéon-Assas"/>
        <s v="Université de technologie de Troyes"/>
        <s v="Sciences Po Rennes"/>
        <s v="Université de Bretagne Occidentale"/>
        <s v="École nationale d'ingénieurs de Brest"/>
        <s v="École normale supérieure de Rennes"/>
        <s v="Toulouse INP"/>
        <s v="Université Toulouse - Jean Jaurès"/>
        <s v="Institut national supérieur de formation et de recherche pour l'éducation inclusive"/>
        <s v="Université Paris-Saclay"/>
        <s v="Université de technologie de Belfort-Montbéliard"/>
        <s v="Université de Bordeaux"/>
        <s v="Université de Pau et des Pays de l'Adour"/>
        <s v="Université Paris 8"/>
        <s v="Université Sorbonne Paris Nord"/>
        <s v="Université de Bourgogne"/>
        <s v="École nationale supérieure des sciences agronomiques, de l'alimentation et de l'environnement"/>
        <s v="Institut polytechnique de Grenoble"/>
        <s v="Institut national des sciences appliquées de Lyon"/>
        <s v="Nîmes université"/>
        <s v="Université Paul-Valéry - Montpellier 3"/>
        <s v="Université Côte d'Azur"/>
        <s v="Université Le Havre Normandie"/>
        <s v="Université de Caen Normandie"/>
        <s v="IAE Paris - Sorbonne Business School"/>
        <s v="Université Sorbonne Nouvelle"/>
        <s v="École des hautes études en sciences sociales"/>
        <s v="École française d'Extrême-Orient"/>
        <s v="Institut national des sciences appliquées de Rennes"/>
        <s v="Université de Haute-Alsace"/>
        <s v="Toulouse School of Economics"/>
        <s v="Université de technologie Tarbes Occitanie Pyrénées"/>
        <s v="CY Cergy Paris Université"/>
        <s v="Université Paris Nanterre"/>
        <s v="Aix-Marseille Université"/>
        <s v="Centrale Méditerranée"/>
        <s v="Université de technologie de Compiègne"/>
        <s v="Bordeaux INP"/>
        <s v="Sciences Po Bordeaux"/>
        <s v="Université Bordeaux Montaigne"/>
        <s v="Clermont Auvergne INP"/>
        <s v="Université Gustave Eiffel"/>
        <s v="Université Savoie Mont Blanc"/>
        <s v="Université des Antilles"/>
        <s v="Université de Guyane"/>
        <s v="Institut national des sciences appliquées Hauts-de-France"/>
        <s v="Sciences Po Lille"/>
        <s v="Université Jean Monnet"/>
        <s v="Université Jean Moulin - Lyon 3"/>
        <s v="Université Lumière - Lyon 2"/>
        <s v="Université de Mayotte"/>
        <s v="Centrale Nantes"/>
        <s v="Observatoire de la Côte d'Azur"/>
        <s v="Université de Toulon"/>
        <s v="Université de Tours"/>
        <s v="Collège de France"/>
        <s v="Sorbonne Université"/>
        <s v="École nationale des Chartes"/>
        <s v="École normale supérieure PSL"/>
        <s v="École pratique des hautes études"/>
        <s v="Université de Reims Champagne-Ardenne"/>
        <s v="École nationale supérieure de chimie de Rennes"/>
        <s v="Institut national des sciences appliquées de Strasbourg"/>
        <s v="Sciences Po Toulouse"/>
        <s v="CentraleSupélec"/>
        <s v="Université Évry Paris-Saclay"/>
        <s v="École nationale supérieure d'informatique pour l'industrie et l'entreprise"/>
        <s v="École nationale supérieure de l'électronique et de ses applications de Cergy"/>
        <s v="École normale supérieure Paris-Saclay"/>
        <s v="Avignon Université"/>
        <s v="Université de Corse Pasquale Paoli"/>
        <s v="Université de La Réunion"/>
        <s v="Université de Limoges"/>
        <s v="Centrale Lyon"/>
        <s v="Université Claude Bernard - Lyon 1"/>
        <s v="Université de Montpellier"/>
        <s v="Université de Perpignan Via Domitia"/>
        <s v="Université de Lorraine"/>
        <s v="Institut national des sciences appliquées Centre Val de Loire"/>
        <s v="Arts et Métiers Sciences et Technologies"/>
        <s v="Université Paris 1 - Panthéon Sorbonne"/>
        <s v="École nationale supérieure de chimie de Paris - PSL"/>
        <s v="La Rochelle Université"/>
        <s v="Université de Poitiers"/>
        <s v="Université de Rennes"/>
        <s v="École des hautes études en santé publique"/>
        <s v="Université de Strasbourg"/>
        <s v="Institut national des sciences appliquées de Toulouse"/>
        <s v="Institut national universitaire Jean-François Champollion"/>
        <s v="Université de Toulouse"/>
      </sharedItems>
    </cacheField>
    <cacheField name="UAI établissement" numFmtId="0">
      <sharedItems/>
    </cacheField>
    <cacheField name="Wikidata établissement" numFmtId="0">
      <sharedItems containsBlank="1"/>
    </cacheField>
    <cacheField name="ROR établissement" numFmtId="0">
      <sharedItems containsBlank="1"/>
    </cacheField>
    <cacheField name="Paysage établissement" numFmtId="0">
      <sharedItems/>
    </cacheField>
    <cacheField name="Paysage établissement actuel" numFmtId="0">
      <sharedItems/>
    </cacheField>
    <cacheField name="Libellé établissement actuel" numFmtId="0">
      <sharedItems/>
    </cacheField>
    <cacheField name="Code académie" numFmtId="0">
      <sharedItems/>
    </cacheField>
    <cacheField name="Académie" numFmtId="0">
      <sharedItems count="31">
        <s v="Aix-Marseille"/>
        <s v="Amiens"/>
        <s v="Créteil"/>
        <s v="Lille"/>
        <s v="Lyon"/>
        <s v="Nantes"/>
        <s v="Normandie"/>
        <s v="Nouvelle-Calédonie"/>
        <s v="Paris"/>
        <s v="Poitiers"/>
        <s v="Polynésie Française"/>
        <s v="Rennes"/>
        <s v="Toulouse"/>
        <s v="Versailles"/>
        <s v="Besançon"/>
        <s v="Clermont-Ferrand"/>
        <s v="Grenoble"/>
        <s v="Montpellier"/>
        <s v="Orléans-Tours"/>
        <s v="Reims"/>
        <s v="Bordeaux"/>
        <s v="Dijon"/>
        <s v="Nice"/>
        <s v="Strasbourg"/>
        <s v="Guadeloupe"/>
        <s v="Guyane"/>
        <s v="Mayotte"/>
        <s v="Corse"/>
        <s v="La Réunion"/>
        <s v="Limoges"/>
        <s v="Nancy-Metz"/>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22">
  <r>
    <x v="0"/>
    <s v="xJdyB"/>
    <x v="0"/>
    <x v="0"/>
    <n v="25"/>
    <n v="161"/>
    <n v="186"/>
    <n v="201"/>
    <n v="119"/>
    <n v="273"/>
    <n v="60"/>
    <n v="250"/>
    <n v="151"/>
    <n v="258"/>
    <n v="203"/>
    <n v="149"/>
    <n v="60"/>
    <n v="2096"/>
    <n v="328"/>
    <n v="37"/>
    <n v="41"/>
    <n v="406"/>
    <n v="2502"/>
    <n v="41"/>
    <n v="194"/>
    <n v="94"/>
    <n v="329"/>
  </r>
  <r>
    <x v="0"/>
    <s v="xJdyB"/>
    <x v="1"/>
    <x v="0"/>
    <n v="7.9430000000000001E-2"/>
    <n v="0.49697999999999998"/>
    <n v="0.55179999999999996"/>
    <n v="0.61660999999999999"/>
    <n v="0.37818000000000002"/>
    <n v="0.87280000000000002"/>
    <n v="0.19409999999999999"/>
    <n v="0.79903000000000002"/>
    <n v="0.49495"/>
    <n v="0.87878000000000001"/>
    <n v="0.69935999999999998"/>
    <n v="0.48932999999999999"/>
    <n v="0.19858000000000001"/>
    <n v="6.7499399999999996"/>
    <n v="1.7715000000000001"/>
    <n v="0.27343000000000001"/>
    <n v="0.29149000000000003"/>
    <n v="2.33643"/>
    <n v="9.0863700000000005"/>
    <n v="3.3790000000000001E-2"/>
    <n v="0.18531"/>
    <n v="7.9909999999999995E-2"/>
    <n v="0.29901"/>
  </r>
  <r>
    <x v="0"/>
    <s v="xJdyB"/>
    <x v="1"/>
    <x v="1"/>
    <n v="8.1299999999999997E-2"/>
    <n v="0.50661999999999996"/>
    <n v="0.56106999999999996"/>
    <n v="0.61489000000000005"/>
    <n v="0.38233"/>
    <n v="0.88229999999999997"/>
    <n v="0.19234999999999999"/>
    <n v="0.78600000000000003"/>
    <n v="0.49635000000000001"/>
    <n v="0.87168000000000001"/>
    <n v="0.69940999999999998"/>
    <n v="0.48126999999999998"/>
    <n v="0.20329"/>
    <n v="6.7588600000000003"/>
    <n v="1.8470800000000001"/>
    <n v="0.26374999999999998"/>
    <n v="0.30575999999999998"/>
    <n v="2.4165899999999998"/>
    <n v="9.17544"/>
    <n v="3.0980000000000001E-2"/>
    <n v="0.19344"/>
    <n v="8.2400000000000001E-2"/>
    <n v="0.30681999999999998"/>
  </r>
  <r>
    <x v="0"/>
    <s v="xJdyB"/>
    <x v="1"/>
    <x v="2"/>
    <n v="8.2320000000000004E-2"/>
    <n v="0.51451000000000002"/>
    <n v="0.56228999999999996"/>
    <n v="0.61009999999999998"/>
    <n v="0.38757999999999998"/>
    <n v="0.89251999999999998"/>
    <n v="0.19839999999999999"/>
    <n v="0.76659999999999995"/>
    <n v="0.49769000000000002"/>
    <n v="0.86223000000000005"/>
    <n v="0.69547999999999999"/>
    <n v="0.47548000000000001"/>
    <n v="0.20200000000000001"/>
    <n v="6.7471899999999998"/>
    <n v="1.93153"/>
    <n v="0.26024999999999998"/>
    <n v="0.31672"/>
    <n v="2.5085000000000002"/>
    <n v="9.2556899999999995"/>
    <n v="3.499E-2"/>
    <n v="0.19091"/>
    <n v="8.6900000000000005E-2"/>
    <n v="0.31279000000000001"/>
  </r>
  <r>
    <x v="0"/>
    <s v="xJdyB"/>
    <x v="1"/>
    <x v="3"/>
    <n v="8.2839999999999997E-2"/>
    <n v="0.51293999999999995"/>
    <n v="0.56672999999999996"/>
    <n v="0.61238999999999999"/>
    <n v="0.39989000000000002"/>
    <n v="0.90208999999999995"/>
    <n v="0.19905"/>
    <n v="0.74807999999999997"/>
    <n v="0.49620999999999998"/>
    <n v="0.86195999999999995"/>
    <n v="0.68966000000000005"/>
    <n v="0.46750999999999998"/>
    <n v="0.19969999999999999"/>
    <n v="6.7390499999999998"/>
    <n v="2.0133800000000002"/>
    <n v="0.25112000000000001"/>
    <n v="0.33429999999999999"/>
    <n v="2.5988000000000002"/>
    <n v="9.3378499999999995"/>
    <n v="3.6790000000000003E-2"/>
    <n v="0.18733"/>
    <n v="8.498E-2"/>
    <n v="0.30911"/>
  </r>
  <r>
    <x v="0"/>
    <s v="xJdyB"/>
    <x v="1"/>
    <x v="4"/>
    <n v="8.4419999999999995E-2"/>
    <n v="0.52370000000000005"/>
    <n v="0.57616000000000001"/>
    <n v="0.62280000000000002"/>
    <n v="0.39571000000000001"/>
    <n v="0.90190999999999999"/>
    <n v="0.19974"/>
    <n v="0.73987000000000003"/>
    <n v="0.49665999999999999"/>
    <n v="0.86255000000000004"/>
    <n v="0.68117000000000005"/>
    <n v="0.45827000000000001"/>
    <n v="0.1996"/>
    <n v="6.7425600000000001"/>
    <n v="2.0604399999999998"/>
    <n v="0.25164999999999998"/>
    <n v="0.33476"/>
    <n v="2.6468600000000002"/>
    <n v="9.3894199999999994"/>
    <n v="3.6089999999999997E-2"/>
    <n v="0.19053999999999999"/>
    <n v="8.5540000000000005E-2"/>
    <n v="0.31218000000000001"/>
  </r>
  <r>
    <x v="0"/>
    <s v="xJdyB"/>
    <x v="1"/>
    <x v="5"/>
    <n v="8.634E-2"/>
    <n v="0.53498999999999997"/>
    <n v="0.5827"/>
    <n v="0.62390000000000001"/>
    <n v="0.39717999999999998"/>
    <n v="0.90527999999999997"/>
    <n v="0.19463"/>
    <n v="0.72384999999999999"/>
    <n v="0.48405999999999999"/>
    <n v="0.86433000000000004"/>
    <n v="0.67895000000000005"/>
    <n v="0.45319999999999999"/>
    <n v="0.19617999999999999"/>
    <n v="6.7255799999999999"/>
    <n v="2.1364899999999998"/>
    <n v="0.26801999999999998"/>
    <n v="0.34605999999999998"/>
    <n v="2.7505700000000002"/>
    <n v="9.4761600000000001"/>
    <n v="3.4759999999999999E-2"/>
    <n v="0.19183"/>
    <n v="8.863E-2"/>
    <n v="0.31523000000000001"/>
  </r>
  <r>
    <x v="0"/>
    <s v="xJdyB"/>
    <x v="1"/>
    <x v="6"/>
    <n v="8.5889999999999994E-2"/>
    <n v="0.54151000000000005"/>
    <n v="0.57957000000000003"/>
    <n v="0.62838000000000005"/>
    <n v="0.39834999999999998"/>
    <n v="0.91130999999999995"/>
    <n v="0.19714000000000001"/>
    <n v="0.71023000000000003"/>
    <n v="0.47287000000000001"/>
    <n v="0.85889000000000004"/>
    <n v="0.67251000000000005"/>
    <n v="0.44962000000000002"/>
    <n v="0.19799"/>
    <n v="6.7042700000000002"/>
    <n v="2.1564899999999998"/>
    <n v="0.25545000000000001"/>
    <n v="0.35354000000000002"/>
    <n v="2.7654800000000002"/>
    <n v="9.4697399999999998"/>
    <n v="3.8510000000000003E-2"/>
    <n v="0.19295000000000001"/>
    <n v="8.4699999999999998E-2"/>
    <n v="0.31616"/>
  </r>
  <r>
    <x v="0"/>
    <s v="xJdyB"/>
    <x v="1"/>
    <x v="7"/>
    <n v="8.541E-2"/>
    <n v="0.54378000000000004"/>
    <n v="0.58699999999999997"/>
    <n v="0.62817999999999996"/>
    <n v="0.39859"/>
    <n v="0.89824999999999999"/>
    <n v="0.20089000000000001"/>
    <n v="0.67600000000000005"/>
    <n v="0.46243000000000001"/>
    <n v="0.85446"/>
    <n v="0.66630999999999996"/>
    <n v="0.43613000000000002"/>
    <n v="0.19317999999999999"/>
    <n v="6.6306099999999999"/>
    <n v="2.2160500000000001"/>
    <n v="0.26663999999999999"/>
    <n v="0.36532999999999999"/>
    <n v="2.84802"/>
    <n v="9.4786300000000008"/>
    <n v="3.9989999999999998E-2"/>
    <n v="0.19936000000000001"/>
    <n v="8.5629999999999998E-2"/>
    <n v="0.32496999999999998"/>
  </r>
  <r>
    <x v="0"/>
    <s v="xJdyB"/>
    <x v="1"/>
    <x v="8"/>
    <n v="8.6940000000000003E-2"/>
    <n v="0.55447000000000002"/>
    <n v="0.59689000000000003"/>
    <n v="0.61700999999999995"/>
    <n v="0.39723000000000003"/>
    <n v="0.88841000000000003"/>
    <n v="0.20413999999999999"/>
    <n v="0.65254000000000001"/>
    <n v="0.44446000000000002"/>
    <n v="0.85355999999999999"/>
    <n v="0.65920999999999996"/>
    <n v="0.42812"/>
    <n v="0.18789"/>
    <n v="6.5708700000000002"/>
    <n v="2.27338"/>
    <n v="0.27078000000000002"/>
    <n v="0.37296000000000001"/>
    <n v="2.9171200000000002"/>
    <n v="9.4879899999999999"/>
    <n v="4.369E-2"/>
    <n v="0.20452000000000001"/>
    <n v="8.4040000000000004E-2"/>
    <n v="0.33223999999999998"/>
  </r>
  <r>
    <x v="0"/>
    <s v="xJdyB"/>
    <x v="1"/>
    <x v="9"/>
    <n v="8.788E-2"/>
    <n v="0.55822000000000005"/>
    <n v="0.60021999999999998"/>
    <n v="0.61607000000000001"/>
    <n v="0.39837"/>
    <n v="0.88032999999999995"/>
    <n v="0.20780000000000001"/>
    <n v="0.627"/>
    <n v="0.42459000000000002"/>
    <n v="0.85621999999999998"/>
    <n v="0.65425999999999995"/>
    <n v="0.42037000000000002"/>
    <n v="0.18790999999999999"/>
    <n v="6.5192500000000004"/>
    <n v="2.34511"/>
    <n v="0.27994000000000002"/>
    <n v="0.38014999999999999"/>
    <n v="3.0051899999999998"/>
    <n v="9.5244499999999999"/>
    <n v="4.3409999999999997E-2"/>
    <n v="0.20394999999999999"/>
    <n v="8.2970000000000002E-2"/>
    <n v="0.33033000000000001"/>
  </r>
  <r>
    <x v="0"/>
    <s v="xJdyB"/>
    <x v="1"/>
    <x v="10"/>
    <n v="9.2079999999999995E-2"/>
    <n v="0.56022000000000005"/>
    <n v="0.59946999999999995"/>
    <n v="0.60045999999999999"/>
    <n v="0.39095999999999997"/>
    <n v="0.86682999999999999"/>
    <n v="0.20596999999999999"/>
    <n v="0.60502"/>
    <n v="0.41421999999999998"/>
    <n v="0.85663999999999996"/>
    <n v="0.64563999999999999"/>
    <n v="0.40211999999999998"/>
    <n v="0.18181"/>
    <n v="6.4214399999999996"/>
    <n v="2.4160300000000001"/>
    <n v="0.30842000000000003"/>
    <n v="0.38957999999999998"/>
    <n v="3.1140300000000001"/>
    <n v="9.5354700000000001"/>
    <n v="5.2290000000000003E-2"/>
    <n v="0.20824999999999999"/>
    <n v="8.3790000000000003E-2"/>
    <n v="0.34433999999999998"/>
  </r>
  <r>
    <x v="0"/>
    <s v="xJdyB"/>
    <x v="2"/>
    <x v="0"/>
    <n v="0"/>
    <n v="0"/>
    <n v="0"/>
    <n v="0"/>
    <n v="0"/>
    <n v="0"/>
    <n v="0"/>
    <n v="0"/>
    <n v="0"/>
    <n v="0"/>
    <n v="0"/>
    <n v="0"/>
    <n v="0"/>
    <n v="0"/>
    <n v="0"/>
    <n v="0"/>
    <n v="0"/>
    <n v="0"/>
    <n v="0"/>
    <n v="0.14072999999999999"/>
    <n v="0.75785999999999998"/>
    <n v="0.30365999999999999"/>
    <n v="1.20225"/>
  </r>
  <r>
    <x v="0"/>
    <s v="xJdyB"/>
    <x v="2"/>
    <x v="1"/>
    <n v="0"/>
    <n v="0"/>
    <n v="0"/>
    <n v="0"/>
    <n v="0"/>
    <n v="0"/>
    <n v="0"/>
    <n v="0"/>
    <n v="0"/>
    <n v="0"/>
    <n v="0"/>
    <n v="0"/>
    <n v="0"/>
    <n v="0"/>
    <n v="0"/>
    <n v="0"/>
    <n v="0"/>
    <n v="0"/>
    <n v="0"/>
    <n v="0.14516999999999999"/>
    <n v="0.75539999999999996"/>
    <n v="0.31973000000000001"/>
    <n v="1.2202999999999999"/>
  </r>
  <r>
    <x v="0"/>
    <s v="xJdyB"/>
    <x v="2"/>
    <x v="2"/>
    <n v="0"/>
    <n v="0"/>
    <n v="0"/>
    <n v="0"/>
    <n v="0"/>
    <n v="0"/>
    <n v="0"/>
    <n v="0"/>
    <n v="0"/>
    <n v="0"/>
    <n v="0"/>
    <n v="0"/>
    <n v="0"/>
    <n v="0"/>
    <n v="0"/>
    <n v="0"/>
    <n v="0"/>
    <n v="0"/>
    <n v="0"/>
    <n v="0.14538999999999999"/>
    <n v="0.75944999999999996"/>
    <n v="0.32229000000000002"/>
    <n v="1.2271300000000001"/>
  </r>
  <r>
    <x v="0"/>
    <s v="xJdyB"/>
    <x v="2"/>
    <x v="3"/>
    <n v="0"/>
    <n v="0"/>
    <n v="0"/>
    <n v="0"/>
    <n v="0"/>
    <n v="0"/>
    <n v="0"/>
    <n v="0"/>
    <n v="0"/>
    <n v="0"/>
    <n v="0"/>
    <n v="0"/>
    <n v="0"/>
    <n v="0"/>
    <n v="0"/>
    <n v="0"/>
    <n v="0"/>
    <n v="0"/>
    <n v="0"/>
    <n v="0.14413999999999999"/>
    <n v="0.73651"/>
    <n v="0.29233999999999999"/>
    <n v="1.1729799999999999"/>
  </r>
  <r>
    <x v="0"/>
    <s v="xJdyB"/>
    <x v="2"/>
    <x v="4"/>
    <n v="0"/>
    <n v="0"/>
    <n v="0"/>
    <n v="0"/>
    <n v="0"/>
    <n v="0"/>
    <n v="0"/>
    <n v="0"/>
    <n v="0"/>
    <n v="0"/>
    <n v="0"/>
    <n v="0"/>
    <n v="0"/>
    <n v="0"/>
    <n v="0"/>
    <n v="0"/>
    <n v="0"/>
    <n v="0"/>
    <n v="0"/>
    <n v="0.14247000000000001"/>
    <n v="0.70682999999999996"/>
    <n v="0.30930999999999997"/>
    <n v="1.1586099999999999"/>
  </r>
  <r>
    <x v="0"/>
    <s v="xJdyB"/>
    <x v="2"/>
    <x v="5"/>
    <n v="0"/>
    <n v="0"/>
    <n v="0"/>
    <n v="0"/>
    <n v="0"/>
    <n v="0"/>
    <n v="0"/>
    <n v="0"/>
    <n v="0"/>
    <n v="0"/>
    <n v="0"/>
    <n v="0"/>
    <n v="0"/>
    <n v="0"/>
    <n v="0"/>
    <n v="0"/>
    <n v="0"/>
    <n v="0"/>
    <n v="0"/>
    <n v="0.14280999999999999"/>
    <n v="0.70238999999999996"/>
    <n v="0.29653000000000002"/>
    <n v="1.1417299999999999"/>
  </r>
  <r>
    <x v="0"/>
    <s v="xJdyB"/>
    <x v="2"/>
    <x v="6"/>
    <n v="0"/>
    <n v="0"/>
    <n v="0"/>
    <n v="0"/>
    <n v="0"/>
    <n v="0"/>
    <n v="0"/>
    <n v="0"/>
    <n v="0"/>
    <n v="0"/>
    <n v="0"/>
    <n v="0"/>
    <n v="0"/>
    <n v="0"/>
    <n v="0"/>
    <n v="0"/>
    <n v="0"/>
    <n v="0"/>
    <n v="0"/>
    <n v="0.15106"/>
    <n v="0.69264999999999999"/>
    <n v="0.27945999999999999"/>
    <n v="1.12317"/>
  </r>
  <r>
    <x v="0"/>
    <s v="xJdyB"/>
    <x v="2"/>
    <x v="7"/>
    <n v="0"/>
    <n v="0"/>
    <n v="0"/>
    <n v="0"/>
    <n v="0"/>
    <n v="0"/>
    <n v="0"/>
    <n v="0"/>
    <n v="0"/>
    <n v="0"/>
    <n v="0"/>
    <n v="0"/>
    <n v="0"/>
    <n v="0"/>
    <n v="0"/>
    <n v="0"/>
    <n v="0"/>
    <n v="0"/>
    <n v="0"/>
    <n v="0.16367000000000001"/>
    <n v="0.62824999999999998"/>
    <n v="0.28066000000000002"/>
    <n v="1.07257"/>
  </r>
  <r>
    <x v="0"/>
    <s v="xJdyB"/>
    <x v="2"/>
    <x v="8"/>
    <n v="0"/>
    <n v="0"/>
    <n v="0"/>
    <n v="0"/>
    <n v="0"/>
    <n v="0"/>
    <n v="0"/>
    <n v="0"/>
    <n v="0"/>
    <n v="0"/>
    <n v="0"/>
    <n v="0"/>
    <n v="0"/>
    <n v="0"/>
    <n v="0"/>
    <n v="0"/>
    <n v="0"/>
    <n v="0"/>
    <n v="0"/>
    <n v="0.13769000000000001"/>
    <n v="0.64961999999999998"/>
    <n v="0.25961000000000001"/>
    <n v="1.0469200000000001"/>
  </r>
  <r>
    <x v="0"/>
    <s v="xJdyB"/>
    <x v="2"/>
    <x v="9"/>
    <n v="0"/>
    <n v="0"/>
    <n v="0"/>
    <n v="0"/>
    <n v="0"/>
    <n v="0"/>
    <n v="0"/>
    <n v="0"/>
    <n v="0"/>
    <n v="0"/>
    <n v="0"/>
    <n v="0"/>
    <n v="0"/>
    <n v="0"/>
    <n v="0"/>
    <n v="0"/>
    <n v="0"/>
    <n v="0"/>
    <n v="0"/>
    <n v="0.14074999999999999"/>
    <n v="0.64676999999999996"/>
    <n v="0.21714"/>
    <n v="1.0046600000000001"/>
  </r>
  <r>
    <x v="0"/>
    <s v="xJdyB"/>
    <x v="2"/>
    <x v="10"/>
    <n v="0"/>
    <n v="0"/>
    <n v="0"/>
    <n v="0"/>
    <n v="0"/>
    <n v="0"/>
    <n v="0"/>
    <n v="0"/>
    <n v="0"/>
    <n v="0"/>
    <n v="0"/>
    <n v="0"/>
    <n v="0"/>
    <n v="0"/>
    <n v="0"/>
    <n v="0"/>
    <n v="0"/>
    <n v="0"/>
    <n v="0"/>
    <n v="0.15201000000000001"/>
    <n v="0.66432000000000002"/>
    <n v="0.24651000000000001"/>
    <n v="1.06284"/>
  </r>
  <r>
    <x v="0"/>
    <s v="xJdyB"/>
    <x v="3"/>
    <x v="0"/>
    <n v="0.28125"/>
    <n v="1.8627199999999999"/>
    <n v="3.3508300000000002"/>
    <n v="4.8117200000000002"/>
    <n v="2.7439499999999999"/>
    <n v="6.2220000000000004"/>
    <n v="3.0969000000000002"/>
    <n v="7.6371599999999997"/>
    <n v="2.0783299999999998"/>
    <n v="9.5964200000000002"/>
    <n v="3.4397600000000002"/>
    <n v="4.2739500000000001"/>
    <n v="0.67291000000000001"/>
    <n v="50.067909999999998"/>
    <n v="10.43558"/>
    <n v="2.80613"/>
    <n v="0.18801000000000001"/>
    <n v="13.42972"/>
    <n v="63.497630000000001"/>
    <n v="1.07534"/>
    <n v="4.1524099999999997"/>
    <n v="3.0690300000000001"/>
    <n v="8.2967899999999997"/>
  </r>
  <r>
    <x v="0"/>
    <s v="xJdyB"/>
    <x v="3"/>
    <x v="1"/>
    <n v="0.3362"/>
    <n v="2.7096100000000001"/>
    <n v="4.4775200000000002"/>
    <n v="5.8473800000000002"/>
    <n v="3.6872099999999999"/>
    <n v="6.2362599999999997"/>
    <n v="1.6045199999999999"/>
    <n v="9.4405999999999999"/>
    <n v="2.2136800000000001"/>
    <n v="8.9455100000000005"/>
    <n v="4.5353399999999997"/>
    <n v="4.2993199999999998"/>
    <n v="1.02864"/>
    <n v="55.361780000000003"/>
    <n v="12.033910000000001"/>
    <n v="2.2957399999999999"/>
    <n v="0.37573000000000001"/>
    <n v="14.70538"/>
    <n v="70.067170000000004"/>
    <n v="1.30748"/>
    <n v="6.2121500000000003"/>
    <n v="3.4043700000000001"/>
    <n v="10.923999999999999"/>
  </r>
  <r>
    <x v="0"/>
    <s v="xJdyB"/>
    <x v="3"/>
    <x v="2"/>
    <n v="0.74878"/>
    <n v="2.91561"/>
    <n v="4.1677099999999996"/>
    <n v="6.6741999999999999"/>
    <n v="4.4579899999999997"/>
    <n v="7.7409100000000004"/>
    <n v="1.5651600000000001"/>
    <n v="9.8754200000000001"/>
    <n v="2.7656700000000001"/>
    <n v="8.1649799999999999"/>
    <n v="6.28864"/>
    <n v="4.6502100000000004"/>
    <n v="1.1500300000000001"/>
    <n v="61.165309999999998"/>
    <n v="14.08858"/>
    <n v="2.7024699999999999"/>
    <n v="0.30614000000000002"/>
    <n v="17.097180000000002"/>
    <n v="78.262479999999996"/>
    <n v="1.3553900000000001"/>
    <n v="7.0538600000000002"/>
    <n v="3.3964799999999999"/>
    <n v="11.805730000000001"/>
  </r>
  <r>
    <x v="0"/>
    <s v="xJdyB"/>
    <x v="3"/>
    <x v="3"/>
    <n v="0.73867000000000005"/>
    <n v="3.6667299999999998"/>
    <n v="4.4679200000000003"/>
    <n v="6.2055800000000003"/>
    <n v="5.6125800000000003"/>
    <n v="8.6986299999999996"/>
    <n v="1.4728600000000001"/>
    <n v="8.8030399999999993"/>
    <n v="2.9865699999999999"/>
    <n v="8.2961600000000004"/>
    <n v="6.4254300000000004"/>
    <n v="4.3266200000000001"/>
    <n v="1.47828"/>
    <n v="63.179079999999999"/>
    <n v="12.979699999999999"/>
    <n v="1.9045300000000001"/>
    <n v="0.50434000000000001"/>
    <n v="15.388579999999999"/>
    <n v="78.56765"/>
    <n v="1.40686"/>
    <n v="7.2595900000000002"/>
    <n v="3.3746700000000001"/>
    <n v="12.04111"/>
  </r>
  <r>
    <x v="0"/>
    <s v="xJdyB"/>
    <x v="3"/>
    <x v="4"/>
    <n v="0.47493000000000002"/>
    <n v="3.5388299999999999"/>
    <n v="4.6191599999999999"/>
    <n v="6.4818499999999997"/>
    <n v="4.94245"/>
    <n v="9.2013999999999996"/>
    <n v="1.6064799999999999"/>
    <n v="10.209350000000001"/>
    <n v="3.6764700000000001"/>
    <n v="7.3665200000000004"/>
    <n v="6.3022600000000004"/>
    <n v="3.9847399999999999"/>
    <n v="2.0815999999999999"/>
    <n v="64.486040000000003"/>
    <n v="14.11856"/>
    <n v="1.02925"/>
    <n v="0.61648000000000003"/>
    <n v="15.7643"/>
    <n v="80.250330000000005"/>
    <n v="1.6"/>
    <n v="8.2629599999999996"/>
    <n v="3.4401999999999999"/>
    <n v="13.30316"/>
  </r>
  <r>
    <x v="0"/>
    <s v="xJdyB"/>
    <x v="3"/>
    <x v="5"/>
    <n v="0.96047000000000005"/>
    <n v="4.0866499999999997"/>
    <n v="4.5070600000000001"/>
    <n v="7.3329800000000001"/>
    <n v="5.2756499999999997"/>
    <n v="10.1463"/>
    <n v="1.7051099999999999"/>
    <n v="9.9408300000000001"/>
    <n v="5.1491400000000001"/>
    <n v="7.12683"/>
    <n v="6.7849899999999996"/>
    <n v="3.9547699999999999"/>
    <n v="2.0442399999999998"/>
    <n v="69.015029999999996"/>
    <n v="15.097759999999999"/>
    <n v="1.41639"/>
    <n v="0.97582000000000002"/>
    <n v="17.48997"/>
    <n v="86.504999999999995"/>
    <n v="1.34782"/>
    <n v="8.3769899999999993"/>
    <n v="3.7408199999999998"/>
    <n v="13.465630000000001"/>
  </r>
  <r>
    <x v="0"/>
    <s v="xJdyB"/>
    <x v="3"/>
    <x v="6"/>
    <n v="0.92169999999999996"/>
    <n v="4.4865199999999996"/>
    <n v="5.2117300000000002"/>
    <n v="7.9351200000000004"/>
    <n v="5.6547700000000001"/>
    <n v="10.740869999999999"/>
    <n v="1.7674099999999999"/>
    <n v="9.9824900000000003"/>
    <n v="5.1025799999999997"/>
    <n v="7.8654900000000003"/>
    <n v="6.7212399999999999"/>
    <n v="3.7324700000000002"/>
    <n v="2.5463300000000002"/>
    <n v="72.668710000000004"/>
    <n v="11.51885"/>
    <n v="0.92303999999999997"/>
    <n v="1.01657"/>
    <n v="13.458449999999999"/>
    <n v="86.127170000000007"/>
    <n v="1.0665899999999999"/>
    <n v="7.2262300000000002"/>
    <n v="3.1967300000000001"/>
    <n v="11.489560000000001"/>
  </r>
  <r>
    <x v="0"/>
    <s v="xJdyB"/>
    <x v="3"/>
    <x v="7"/>
    <n v="0.57101000000000002"/>
    <n v="4.4920099999999996"/>
    <n v="4.9394600000000004"/>
    <n v="6.6814600000000004"/>
    <n v="4.5861499999999999"/>
    <n v="11.140510000000001"/>
    <n v="1.9360900000000001"/>
    <n v="9.3836399999999998"/>
    <n v="5.6828200000000004"/>
    <n v="7.0749000000000004"/>
    <n v="6.4200100000000004"/>
    <n v="4.0286200000000001"/>
    <n v="2.4925600000000001"/>
    <n v="69.429249999999996"/>
    <n v="10.326689999999999"/>
    <n v="0.49752000000000002"/>
    <n v="0.93872999999999995"/>
    <n v="11.76294"/>
    <n v="81.192189999999997"/>
    <n v="1.2103600000000001"/>
    <n v="7.3394899999999996"/>
    <n v="2.91242"/>
    <n v="11.46228"/>
  </r>
  <r>
    <x v="0"/>
    <s v="xJdyB"/>
    <x v="3"/>
    <x v="8"/>
    <n v="0.35463"/>
    <n v="4.3837400000000004"/>
    <n v="5.19346"/>
    <n v="7.0503900000000002"/>
    <n v="4.1545399999999999"/>
    <n v="10.601749999999999"/>
    <n v="1.4558800000000001"/>
    <n v="11.04499"/>
    <n v="6.7281199999999997"/>
    <n v="6.5469099999999996"/>
    <n v="6.4839000000000002"/>
    <n v="5.2867100000000002"/>
    <n v="2.1731500000000001"/>
    <n v="71.458160000000007"/>
    <n v="9.4"/>
    <n v="0.46478000000000003"/>
    <n v="1.7269000000000001"/>
    <n v="11.59168"/>
    <n v="83.049840000000003"/>
    <n v="1.19442"/>
    <n v="7.3550800000000001"/>
    <n v="3.4901399999999998"/>
    <n v="12.03965"/>
  </r>
  <r>
    <x v="0"/>
    <s v="xJdyB"/>
    <x v="3"/>
    <x v="9"/>
    <n v="0.60589999999999999"/>
    <n v="4.4689100000000002"/>
    <n v="5.4389500000000002"/>
    <n v="9.0873899999999992"/>
    <n v="4.1721700000000004"/>
    <n v="10.602980000000001"/>
    <n v="1.8085500000000001"/>
    <n v="11.317959999999999"/>
    <n v="7.0476299999999998"/>
    <n v="6.7376899999999997"/>
    <n v="6.0703500000000004"/>
    <n v="5.2022700000000004"/>
    <n v="2.9131100000000001"/>
    <n v="75.473839999999996"/>
    <n v="10.09624"/>
    <n v="0.50051999999999996"/>
    <n v="1.6665000000000001"/>
    <n v="12.26327"/>
    <n v="87.737110000000001"/>
    <n v="1.2814700000000001"/>
    <n v="7.59314"/>
    <n v="3.66933"/>
    <n v="12.543950000000001"/>
  </r>
  <r>
    <x v="0"/>
    <s v="xJdyB"/>
    <x v="3"/>
    <x v="10"/>
    <n v="0.80276999999999998"/>
    <n v="5.7354399999999996"/>
    <n v="6.7867499999999996"/>
    <n v="8.4481300000000008"/>
    <n v="3.85771"/>
    <n v="10.974220000000001"/>
    <n v="1.6447099999999999"/>
    <n v="11.658519999999999"/>
    <n v="6.2541599999999997"/>
    <n v="8.1132299999999997"/>
    <n v="6.4519299999999999"/>
    <n v="5.0955300000000001"/>
    <n v="2.0444900000000001"/>
    <n v="77.867599999999996"/>
    <n v="8.8651"/>
    <n v="0.82272000000000001"/>
    <n v="1.41161"/>
    <n v="11.09944"/>
    <n v="88.967039999999997"/>
    <n v="1.69953"/>
    <n v="8.2585599999999992"/>
    <n v="4.1754300000000004"/>
    <n v="14.133520000000001"/>
  </r>
  <r>
    <x v="1"/>
    <s v="vxHYt"/>
    <x v="0"/>
    <x v="0"/>
    <n v="0"/>
    <n v="21"/>
    <n v="12"/>
    <n v="31"/>
    <n v="22"/>
    <n v="29"/>
    <n v="0"/>
    <n v="29"/>
    <n v="14"/>
    <n v="50"/>
    <n v="15"/>
    <n v="0"/>
    <n v="10"/>
    <n v="233"/>
    <n v="0"/>
    <n v="0"/>
    <n v="0"/>
    <n v="0"/>
    <n v="233"/>
    <n v="7"/>
    <n v="27"/>
    <n v="12"/>
    <n v="46"/>
  </r>
  <r>
    <x v="1"/>
    <s v="vxHYt"/>
    <x v="1"/>
    <x v="0"/>
    <n v="0"/>
    <n v="7.3080000000000006E-2"/>
    <n v="4.2040000000000001E-2"/>
    <n v="9.8720000000000002E-2"/>
    <n v="7.3010000000000005E-2"/>
    <n v="9.9199999999999997E-2"/>
    <n v="0"/>
    <n v="9.4030000000000002E-2"/>
    <n v="4.2779999999999999E-2"/>
    <n v="0.17915"/>
    <n v="5.577E-2"/>
    <n v="0"/>
    <n v="3.3750000000000002E-2"/>
    <n v="0.79152999999999996"/>
    <n v="0"/>
    <n v="0"/>
    <n v="0"/>
    <n v="0"/>
    <n v="0.79152999999999996"/>
    <n v="5.8700000000000002E-3"/>
    <n v="1.9040000000000001E-2"/>
    <n v="1.2619999999999999E-2"/>
    <n v="3.7539999999999997E-2"/>
  </r>
  <r>
    <x v="1"/>
    <s v="vxHYt"/>
    <x v="1"/>
    <x v="1"/>
    <n v="0"/>
    <n v="7.5910000000000005E-2"/>
    <n v="4.2470000000000001E-2"/>
    <n v="0.10168000000000001"/>
    <n v="7.4310000000000001E-2"/>
    <n v="0.10152"/>
    <n v="0"/>
    <n v="9.3179999999999999E-2"/>
    <n v="4.3150000000000001E-2"/>
    <n v="0.18034"/>
    <n v="5.6559999999999999E-2"/>
    <n v="0"/>
    <n v="3.4070000000000003E-2"/>
    <n v="0.80318999999999996"/>
    <n v="0"/>
    <n v="0"/>
    <n v="0"/>
    <n v="0"/>
    <n v="0.80318999999999996"/>
    <n v="5.96E-3"/>
    <n v="1.9259999999999999E-2"/>
    <n v="1.329E-2"/>
    <n v="3.8510000000000003E-2"/>
  </r>
  <r>
    <x v="1"/>
    <s v="vxHYt"/>
    <x v="1"/>
    <x v="2"/>
    <n v="0"/>
    <n v="7.6730000000000007E-2"/>
    <n v="3.8920000000000003E-2"/>
    <n v="9.8890000000000006E-2"/>
    <n v="7.6660000000000006E-2"/>
    <n v="0.10305"/>
    <n v="0"/>
    <n v="9.2050000000000007E-2"/>
    <n v="4.3950000000000003E-2"/>
    <n v="0.18121000000000001"/>
    <n v="5.6460000000000003E-2"/>
    <n v="0"/>
    <n v="3.3169999999999998E-2"/>
    <n v="0.80108000000000001"/>
    <n v="0"/>
    <n v="0"/>
    <n v="0"/>
    <n v="0"/>
    <n v="0.80108000000000001"/>
    <n v="6.2500000000000003E-3"/>
    <n v="1.9970000000000002E-2"/>
    <n v="1.231E-2"/>
    <n v="3.8530000000000002E-2"/>
  </r>
  <r>
    <x v="1"/>
    <s v="vxHYt"/>
    <x v="1"/>
    <x v="3"/>
    <n v="0"/>
    <n v="7.8009999999999996E-2"/>
    <n v="3.7530000000000001E-2"/>
    <n v="9.8489999999999994E-2"/>
    <n v="7.9880000000000007E-2"/>
    <n v="0.10711"/>
    <n v="0"/>
    <n v="8.9039999999999994E-2"/>
    <n v="4.1759999999999999E-2"/>
    <n v="0.18473000000000001"/>
    <n v="5.5800000000000002E-2"/>
    <n v="0"/>
    <n v="3.3369999999999997E-2"/>
    <n v="0.80571000000000004"/>
    <n v="0"/>
    <n v="0"/>
    <n v="0"/>
    <n v="0"/>
    <n v="0.80571000000000004"/>
    <n v="6.2899999999999996E-3"/>
    <n v="1.984E-2"/>
    <n v="1.1900000000000001E-2"/>
    <n v="3.8030000000000001E-2"/>
  </r>
  <r>
    <x v="1"/>
    <s v="vxHYt"/>
    <x v="1"/>
    <x v="4"/>
    <n v="0"/>
    <n v="8.0579999999999999E-2"/>
    <n v="3.653E-2"/>
    <n v="9.6829999999999999E-2"/>
    <n v="8.1570000000000004E-2"/>
    <n v="0.10783"/>
    <n v="0"/>
    <n v="8.5999999999999993E-2"/>
    <n v="4.1099999999999998E-2"/>
    <n v="0.18673000000000001"/>
    <n v="5.6259999999999998E-2"/>
    <n v="0"/>
    <n v="3.243E-2"/>
    <n v="0.80586000000000002"/>
    <n v="0"/>
    <n v="0"/>
    <n v="0"/>
    <n v="0"/>
    <n v="0.80586000000000002"/>
    <n v="6.0899999999999999E-3"/>
    <n v="2.8729999999999999E-2"/>
    <n v="1.137E-2"/>
    <n v="4.6190000000000002E-2"/>
  </r>
  <r>
    <x v="1"/>
    <s v="vxHYt"/>
    <x v="1"/>
    <x v="5"/>
    <n v="0"/>
    <n v="8.3839999999999998E-2"/>
    <n v="3.4799999999999998E-2"/>
    <n v="9.6949999999999995E-2"/>
    <n v="8.3890000000000006E-2"/>
    <n v="0.10709"/>
    <n v="0"/>
    <n v="8.2239999999999994E-2"/>
    <n v="4.0849999999999997E-2"/>
    <n v="0.18692"/>
    <n v="5.6800000000000003E-2"/>
    <n v="0"/>
    <n v="3.1609999999999999E-2"/>
    <n v="0.80498000000000003"/>
    <n v="0"/>
    <n v="0"/>
    <n v="0"/>
    <n v="0"/>
    <n v="0.80498000000000003"/>
    <n v="5.9500000000000004E-3"/>
    <n v="2.8479999999999998E-2"/>
    <n v="1.0699999999999999E-2"/>
    <n v="4.5130000000000003E-2"/>
  </r>
  <r>
    <x v="1"/>
    <s v="vxHYt"/>
    <x v="1"/>
    <x v="6"/>
    <n v="0"/>
    <n v="8.5029999999999994E-2"/>
    <n v="3.347E-2"/>
    <n v="9.5960000000000004E-2"/>
    <n v="8.7169999999999997E-2"/>
    <n v="0.10596"/>
    <n v="0"/>
    <n v="8.2019999999999996E-2"/>
    <n v="4.2139999999999997E-2"/>
    <n v="0.18440999999999999"/>
    <n v="5.7090000000000002E-2"/>
    <n v="0"/>
    <n v="3.1890000000000002E-2"/>
    <n v="0.80515999999999999"/>
    <n v="0"/>
    <n v="0"/>
    <n v="0"/>
    <n v="0"/>
    <n v="0.80515999999999999"/>
    <n v="5.4299999999999999E-3"/>
    <n v="2.9020000000000001E-2"/>
    <n v="9.2999999999999992E-3"/>
    <n v="4.376E-2"/>
  </r>
  <r>
    <x v="1"/>
    <s v="vxHYt"/>
    <x v="1"/>
    <x v="7"/>
    <n v="0"/>
    <n v="8.5639999999999994E-2"/>
    <n v="2.9260000000000001E-2"/>
    <n v="9.2100000000000001E-2"/>
    <n v="9.0160000000000004E-2"/>
    <n v="0.10423"/>
    <n v="0"/>
    <n v="7.9740000000000005E-2"/>
    <n v="4.3360000000000003E-2"/>
    <n v="0.18304000000000001"/>
    <n v="5.7259999999999998E-2"/>
    <n v="0"/>
    <n v="2.9010000000000001E-2"/>
    <n v="0.79379999999999995"/>
    <n v="0"/>
    <n v="0"/>
    <n v="0"/>
    <n v="0"/>
    <n v="0.79379999999999995"/>
    <n v="6.5599999999999999E-3"/>
    <n v="2.8840000000000001E-2"/>
    <n v="8.43E-3"/>
    <n v="4.3830000000000001E-2"/>
  </r>
  <r>
    <x v="1"/>
    <s v="vxHYt"/>
    <x v="1"/>
    <x v="8"/>
    <n v="0"/>
    <n v="8.7669999999999998E-2"/>
    <n v="2.861E-2"/>
    <n v="9.0770000000000003E-2"/>
    <n v="9.325E-2"/>
    <n v="0.1022"/>
    <n v="0"/>
    <n v="7.8289999999999998E-2"/>
    <n v="4.224E-2"/>
    <n v="0.18218999999999999"/>
    <n v="5.357E-2"/>
    <n v="0"/>
    <n v="2.845E-2"/>
    <n v="0.78725000000000001"/>
    <n v="0"/>
    <n v="0"/>
    <n v="0"/>
    <n v="0"/>
    <n v="0.78725000000000001"/>
    <n v="5.9699999999999996E-3"/>
    <n v="2.8680000000000001E-2"/>
    <n v="7.2300000000000003E-3"/>
    <n v="4.1880000000000001E-2"/>
  </r>
  <r>
    <x v="1"/>
    <s v="vxHYt"/>
    <x v="1"/>
    <x v="9"/>
    <n v="0"/>
    <n v="8.8539999999999994E-2"/>
    <n v="2.6169999999999999E-2"/>
    <n v="8.6959999999999996E-2"/>
    <n v="9.6939999999999998E-2"/>
    <n v="9.8900000000000002E-2"/>
    <n v="0"/>
    <n v="7.7200000000000005E-2"/>
    <n v="4.0390000000000002E-2"/>
    <n v="0.17559"/>
    <n v="5.4820000000000001E-2"/>
    <n v="0"/>
    <n v="2.743E-2"/>
    <n v="0.77293999999999996"/>
    <n v="0"/>
    <n v="0"/>
    <n v="0"/>
    <n v="0"/>
    <n v="0.77293999999999996"/>
    <n v="5.1999999999999998E-3"/>
    <n v="2.895E-2"/>
    <n v="8.8000000000000005E-3"/>
    <n v="4.2959999999999998E-2"/>
  </r>
  <r>
    <x v="1"/>
    <s v="vxHYt"/>
    <x v="1"/>
    <x v="10"/>
    <n v="0"/>
    <n v="8.9719999999999994E-2"/>
    <n v="2.478E-2"/>
    <n v="8.4940000000000002E-2"/>
    <n v="9.6180000000000002E-2"/>
    <n v="9.4560000000000005E-2"/>
    <n v="0"/>
    <n v="7.6780000000000001E-2"/>
    <n v="3.9390000000000001E-2"/>
    <n v="0.17415"/>
    <n v="5.4670000000000003E-2"/>
    <n v="0"/>
    <n v="2.4479999999999998E-2"/>
    <n v="0.75965000000000005"/>
    <n v="0"/>
    <n v="0"/>
    <n v="0"/>
    <n v="0"/>
    <n v="0.75965000000000005"/>
    <n v="4.8300000000000001E-3"/>
    <n v="3.1480000000000001E-2"/>
    <n v="8.1099999999999992E-3"/>
    <n v="4.4420000000000001E-2"/>
  </r>
  <r>
    <x v="1"/>
    <s v="vxHYt"/>
    <x v="2"/>
    <x v="0"/>
    <n v="0"/>
    <n v="0"/>
    <n v="0"/>
    <n v="0"/>
    <n v="0"/>
    <n v="0"/>
    <n v="0"/>
    <n v="0"/>
    <n v="0"/>
    <n v="0"/>
    <n v="0"/>
    <n v="0"/>
    <n v="0"/>
    <n v="0"/>
    <n v="0"/>
    <n v="0"/>
    <n v="0"/>
    <n v="0"/>
    <n v="0"/>
    <n v="1.67E-2"/>
    <n v="0.12848999999999999"/>
    <n v="3.2129999999999999E-2"/>
    <n v="0.17732000000000001"/>
  </r>
  <r>
    <x v="1"/>
    <s v="vxHYt"/>
    <x v="2"/>
    <x v="1"/>
    <n v="0"/>
    <n v="0"/>
    <n v="0"/>
    <n v="0"/>
    <n v="0"/>
    <n v="0"/>
    <n v="0"/>
    <n v="0"/>
    <n v="0"/>
    <n v="0"/>
    <n v="0"/>
    <n v="0"/>
    <n v="0"/>
    <n v="0"/>
    <n v="0"/>
    <n v="0"/>
    <n v="0"/>
    <n v="0"/>
    <n v="0"/>
    <n v="1.444E-2"/>
    <n v="0.10392"/>
    <n v="3.363E-2"/>
    <n v="0.15198999999999999"/>
  </r>
  <r>
    <x v="1"/>
    <s v="vxHYt"/>
    <x v="2"/>
    <x v="2"/>
    <n v="0"/>
    <n v="0"/>
    <n v="0"/>
    <n v="0"/>
    <n v="0"/>
    <n v="0"/>
    <n v="0"/>
    <n v="0"/>
    <n v="0"/>
    <n v="0"/>
    <n v="0"/>
    <n v="0"/>
    <n v="0"/>
    <n v="0"/>
    <n v="0"/>
    <n v="0"/>
    <n v="0"/>
    <n v="0"/>
    <n v="0"/>
    <n v="1.519E-2"/>
    <n v="0.10408000000000001"/>
    <n v="2.913E-2"/>
    <n v="0.1484"/>
  </r>
  <r>
    <x v="1"/>
    <s v="vxHYt"/>
    <x v="2"/>
    <x v="3"/>
    <n v="0"/>
    <n v="0"/>
    <n v="0"/>
    <n v="0"/>
    <n v="0"/>
    <n v="0"/>
    <n v="0"/>
    <n v="0"/>
    <n v="0"/>
    <n v="0"/>
    <n v="0"/>
    <n v="0"/>
    <n v="0"/>
    <n v="0"/>
    <n v="0"/>
    <n v="0"/>
    <n v="0"/>
    <n v="0"/>
    <n v="0"/>
    <n v="9.6799999999999994E-3"/>
    <n v="0.10357"/>
    <n v="2.7470000000000001E-2"/>
    <n v="0.14072999999999999"/>
  </r>
  <r>
    <x v="1"/>
    <s v="vxHYt"/>
    <x v="2"/>
    <x v="4"/>
    <n v="0"/>
    <n v="0"/>
    <n v="0"/>
    <n v="0"/>
    <n v="0"/>
    <n v="0"/>
    <n v="0"/>
    <n v="0"/>
    <n v="0"/>
    <n v="0"/>
    <n v="0"/>
    <n v="0"/>
    <n v="0"/>
    <n v="0"/>
    <n v="0"/>
    <n v="0"/>
    <n v="0"/>
    <n v="0"/>
    <n v="0"/>
    <n v="1.03E-2"/>
    <n v="9.0399999999999994E-2"/>
    <n v="1.9109999999999999E-2"/>
    <n v="0.11981"/>
  </r>
  <r>
    <x v="1"/>
    <s v="vxHYt"/>
    <x v="2"/>
    <x v="5"/>
    <n v="0"/>
    <n v="0"/>
    <n v="0"/>
    <n v="0"/>
    <n v="0"/>
    <n v="0"/>
    <n v="0"/>
    <n v="0"/>
    <n v="0"/>
    <n v="0"/>
    <n v="0"/>
    <n v="0"/>
    <n v="0"/>
    <n v="0"/>
    <n v="0"/>
    <n v="0"/>
    <n v="0"/>
    <n v="0"/>
    <n v="0"/>
    <n v="1.091E-2"/>
    <n v="0.10178"/>
    <n v="1.307E-2"/>
    <n v="0.12576000000000001"/>
  </r>
  <r>
    <x v="1"/>
    <s v="vxHYt"/>
    <x v="2"/>
    <x v="6"/>
    <n v="0"/>
    <n v="0"/>
    <n v="0"/>
    <n v="0"/>
    <n v="0"/>
    <n v="0"/>
    <n v="0"/>
    <n v="0"/>
    <n v="0"/>
    <n v="0"/>
    <n v="0"/>
    <n v="0"/>
    <n v="0"/>
    <n v="0"/>
    <n v="0"/>
    <n v="0"/>
    <n v="0"/>
    <n v="0"/>
    <n v="0"/>
    <n v="7.9399999999999991E-3"/>
    <n v="0.10918"/>
    <n v="1.3899999999999999E-2"/>
    <n v="0.13102"/>
  </r>
  <r>
    <x v="1"/>
    <s v="vxHYt"/>
    <x v="2"/>
    <x v="7"/>
    <n v="0"/>
    <n v="0"/>
    <n v="0"/>
    <n v="0"/>
    <n v="0"/>
    <n v="0"/>
    <n v="0"/>
    <n v="0"/>
    <n v="0"/>
    <n v="0"/>
    <n v="0"/>
    <n v="0"/>
    <n v="0"/>
    <n v="0"/>
    <n v="0"/>
    <n v="0"/>
    <n v="0"/>
    <n v="0"/>
    <n v="0"/>
    <n v="8.6199999999999992E-3"/>
    <n v="0.12143"/>
    <n v="1.4829999999999999E-2"/>
    <n v="0.14488000000000001"/>
  </r>
  <r>
    <x v="1"/>
    <s v="vxHYt"/>
    <x v="2"/>
    <x v="8"/>
    <n v="0"/>
    <n v="0"/>
    <n v="0"/>
    <n v="0"/>
    <n v="0"/>
    <n v="0"/>
    <n v="0"/>
    <n v="0"/>
    <n v="0"/>
    <n v="0"/>
    <n v="0"/>
    <n v="0"/>
    <n v="0"/>
    <n v="0"/>
    <n v="0"/>
    <n v="0"/>
    <n v="0"/>
    <n v="0"/>
    <n v="0"/>
    <n v="9.5499999999999995E-3"/>
    <n v="0.12659999999999999"/>
    <n v="1.5679999999999999E-2"/>
    <n v="0.15182000000000001"/>
  </r>
  <r>
    <x v="1"/>
    <s v="vxHYt"/>
    <x v="2"/>
    <x v="9"/>
    <n v="0"/>
    <n v="0"/>
    <n v="0"/>
    <n v="0"/>
    <n v="0"/>
    <n v="0"/>
    <n v="0"/>
    <n v="0"/>
    <n v="0"/>
    <n v="0"/>
    <n v="0"/>
    <n v="0"/>
    <n v="0"/>
    <n v="0"/>
    <n v="0"/>
    <n v="0"/>
    <n v="0"/>
    <n v="0"/>
    <n v="0"/>
    <n v="1.0460000000000001E-2"/>
    <n v="0.13900999999999999"/>
    <n v="1.7100000000000001E-2"/>
    <n v="0.16656000000000001"/>
  </r>
  <r>
    <x v="1"/>
    <s v="vxHYt"/>
    <x v="2"/>
    <x v="10"/>
    <n v="0"/>
    <n v="0"/>
    <n v="0"/>
    <n v="0"/>
    <n v="0"/>
    <n v="0"/>
    <n v="0"/>
    <n v="0"/>
    <n v="0"/>
    <n v="0"/>
    <n v="0"/>
    <n v="0"/>
    <n v="0"/>
    <n v="0"/>
    <n v="0"/>
    <n v="0"/>
    <n v="0"/>
    <n v="0"/>
    <n v="0"/>
    <n v="1.17E-2"/>
    <n v="0.1134"/>
    <n v="1.9060000000000001E-2"/>
    <n v="0.14416000000000001"/>
  </r>
  <r>
    <x v="1"/>
    <s v="vxHYt"/>
    <x v="3"/>
    <x v="0"/>
    <n v="0"/>
    <n v="9.6920000000000006E-2"/>
    <n v="0.13952999999999999"/>
    <n v="0.18409"/>
    <n v="0.44480999999999998"/>
    <n v="0.31397000000000003"/>
    <n v="0"/>
    <n v="1.28844"/>
    <n v="0.1885"/>
    <n v="0.14388000000000001"/>
    <n v="0.17080999999999999"/>
    <n v="0"/>
    <n v="0.16603999999999999"/>
    <n v="3.137"/>
    <n v="0"/>
    <n v="0"/>
    <n v="0"/>
    <n v="0"/>
    <n v="3.137"/>
    <n v="1.434E-2"/>
    <n v="0.24926000000000001"/>
    <n v="0.53761999999999999"/>
    <n v="0.80120999999999998"/>
  </r>
  <r>
    <x v="1"/>
    <s v="vxHYt"/>
    <x v="3"/>
    <x v="1"/>
    <n v="0"/>
    <n v="0.31709999999999999"/>
    <n v="0.22048000000000001"/>
    <n v="0.55778000000000005"/>
    <n v="0.23215"/>
    <n v="0.40701999999999999"/>
    <n v="0"/>
    <n v="1.234"/>
    <n v="0.16258"/>
    <n v="0.41088999999999998"/>
    <n v="0.21224999999999999"/>
    <n v="0"/>
    <n v="0.31239"/>
    <n v="4.0666500000000001"/>
    <n v="0"/>
    <n v="0"/>
    <n v="0"/>
    <n v="0"/>
    <n v="4.0666500000000001"/>
    <n v="8.1860000000000002E-2"/>
    <n v="0.22281999999999999"/>
    <n v="0.59638000000000002"/>
    <n v="0.90105999999999997"/>
  </r>
  <r>
    <x v="1"/>
    <s v="vxHYt"/>
    <x v="3"/>
    <x v="2"/>
    <n v="0"/>
    <n v="0.19519"/>
    <n v="0.43365999999999999"/>
    <n v="0.56222000000000005"/>
    <n v="0.26882"/>
    <n v="0.83486000000000005"/>
    <n v="0"/>
    <n v="1.415"/>
    <n v="0.18181"/>
    <n v="0.69977"/>
    <n v="0.23285"/>
    <n v="0"/>
    <n v="0.21143999999999999"/>
    <n v="5.0356100000000001"/>
    <n v="0"/>
    <n v="0"/>
    <n v="0"/>
    <n v="0"/>
    <n v="5.0356100000000001"/>
    <n v="0.10333000000000001"/>
    <n v="0.34914000000000001"/>
    <n v="0.77436000000000005"/>
    <n v="1.2268399999999999"/>
  </r>
  <r>
    <x v="1"/>
    <s v="vxHYt"/>
    <x v="3"/>
    <x v="3"/>
    <n v="0"/>
    <n v="0.15667"/>
    <n v="0.77090000000000003"/>
    <n v="0.73743999999999998"/>
    <n v="0.31844"/>
    <n v="0.59469000000000005"/>
    <n v="0"/>
    <n v="1.1816500000000001"/>
    <n v="0.46195999999999998"/>
    <n v="0.78458000000000006"/>
    <n v="0.33599000000000001"/>
    <n v="0"/>
    <n v="0.17444000000000001"/>
    <n v="5.5167700000000002"/>
    <n v="0"/>
    <n v="0"/>
    <n v="0"/>
    <n v="0"/>
    <n v="5.5167700000000002"/>
    <n v="0.22022"/>
    <n v="0.63332999999999995"/>
    <n v="0.62444"/>
    <n v="1.4779899999999999"/>
  </r>
  <r>
    <x v="1"/>
    <s v="vxHYt"/>
    <x v="3"/>
    <x v="4"/>
    <n v="0"/>
    <n v="0.21062"/>
    <n v="0.65803999999999996"/>
    <n v="0.97575000000000001"/>
    <n v="0.21873999999999999"/>
    <n v="0.80166999999999999"/>
    <n v="0"/>
    <n v="1.0290299999999999"/>
    <n v="0.40172000000000002"/>
    <n v="0.96025000000000005"/>
    <n v="0.42862"/>
    <n v="0"/>
    <n v="0.31363000000000002"/>
    <n v="5.9980700000000002"/>
    <n v="0"/>
    <n v="0"/>
    <n v="0"/>
    <n v="0"/>
    <n v="5.9980700000000002"/>
    <n v="0.30481000000000003"/>
    <n v="0.58104999999999996"/>
    <n v="0.56645000000000001"/>
    <n v="1.4522999999999999"/>
  </r>
  <r>
    <x v="1"/>
    <s v="vxHYt"/>
    <x v="3"/>
    <x v="5"/>
    <n v="0"/>
    <n v="0.17812"/>
    <n v="0.83082999999999996"/>
    <n v="1.0140199999999999"/>
    <n v="0.23780000000000001"/>
    <n v="1.18147"/>
    <n v="0"/>
    <n v="1.1849400000000001"/>
    <n v="0.30919999999999997"/>
    <n v="1.4515199999999999"/>
    <n v="0.38439000000000001"/>
    <n v="0"/>
    <n v="0.25746000000000002"/>
    <n v="7.0297499999999999"/>
    <n v="0"/>
    <n v="0"/>
    <n v="0"/>
    <n v="0"/>
    <n v="7.0297499999999999"/>
    <n v="0.58845999999999998"/>
    <n v="0.58858999999999995"/>
    <n v="0.44030000000000002"/>
    <n v="1.6173500000000001"/>
  </r>
  <r>
    <x v="1"/>
    <s v="vxHYt"/>
    <x v="3"/>
    <x v="6"/>
    <n v="0"/>
    <n v="0.21703"/>
    <n v="1.26532"/>
    <n v="1.6653100000000001"/>
    <n v="0.55481999999999998"/>
    <n v="1.0764100000000001"/>
    <n v="0"/>
    <n v="1.3160499999999999"/>
    <n v="0.28586"/>
    <n v="1.7463299999999999"/>
    <n v="0.46782000000000001"/>
    <n v="0"/>
    <n v="0.46185999999999999"/>
    <n v="9.0568100000000005"/>
    <n v="0"/>
    <n v="0"/>
    <n v="0"/>
    <n v="0"/>
    <n v="9.0568100000000005"/>
    <n v="0.75227999999999995"/>
    <n v="0.76514000000000004"/>
    <n v="0.58957999999999999"/>
    <n v="2.1070000000000002"/>
  </r>
  <r>
    <x v="1"/>
    <s v="vxHYt"/>
    <x v="3"/>
    <x v="7"/>
    <n v="0"/>
    <n v="0.26545999999999997"/>
    <n v="0.77115"/>
    <n v="1.5668899999999999"/>
    <n v="0.36215000000000003"/>
    <n v="1.34819"/>
    <n v="0"/>
    <n v="0.97104000000000001"/>
    <n v="0.66473000000000004"/>
    <n v="1.6562399999999999"/>
    <n v="0.47278999999999999"/>
    <n v="0"/>
    <n v="0.35436000000000001"/>
    <n v="8.4330200000000008"/>
    <n v="0"/>
    <n v="0"/>
    <n v="0"/>
    <n v="0"/>
    <n v="8.4330200000000008"/>
    <n v="0.68120999999999998"/>
    <n v="0.65642999999999996"/>
    <n v="0.63890000000000002"/>
    <n v="1.97655"/>
  </r>
  <r>
    <x v="1"/>
    <s v="vxHYt"/>
    <x v="3"/>
    <x v="8"/>
    <n v="0"/>
    <n v="0.28345999999999999"/>
    <n v="0.77244000000000002"/>
    <n v="1.96065"/>
    <n v="0.30586000000000002"/>
    <n v="1.8271900000000001"/>
    <n v="0"/>
    <n v="1.13378"/>
    <n v="0.47"/>
    <n v="1.64439"/>
    <n v="0.22559999999999999"/>
    <n v="0"/>
    <n v="0.55401"/>
    <n v="9.1773699999999998"/>
    <n v="0"/>
    <n v="0"/>
    <n v="0"/>
    <n v="0"/>
    <n v="9.1773699999999998"/>
    <n v="0.84933999999999998"/>
    <n v="0.58955000000000002"/>
    <n v="0.45368999999999998"/>
    <n v="1.8925700000000001"/>
  </r>
  <r>
    <x v="1"/>
    <s v="vxHYt"/>
    <x v="3"/>
    <x v="9"/>
    <n v="0"/>
    <n v="0.64407000000000003"/>
    <n v="0.74775000000000003"/>
    <n v="2.0210400000000002"/>
    <n v="0.85901000000000005"/>
    <n v="1.46353"/>
    <n v="0"/>
    <n v="1.1240300000000001"/>
    <n v="0.45813999999999999"/>
    <n v="1.85859"/>
    <n v="0.37713999999999998"/>
    <n v="0"/>
    <n v="0.77415999999999996"/>
    <n v="10.32747"/>
    <n v="0"/>
    <n v="0"/>
    <n v="0"/>
    <n v="0"/>
    <n v="10.32747"/>
    <n v="0.52375000000000005"/>
    <n v="0.60106999999999999"/>
    <n v="0.40296999999999999"/>
    <n v="1.5277799999999999"/>
  </r>
  <r>
    <x v="1"/>
    <s v="vxHYt"/>
    <x v="3"/>
    <x v="10"/>
    <n v="0"/>
    <n v="0.92674000000000001"/>
    <n v="0.40490999999999999"/>
    <n v="1.62175"/>
    <n v="0.55766000000000004"/>
    <n v="1.40012"/>
    <n v="0"/>
    <n v="1.05793"/>
    <n v="0.65491999999999995"/>
    <n v="2.4115799999999998"/>
    <n v="0.49696000000000001"/>
    <n v="0"/>
    <n v="0.48360999999999998"/>
    <n v="10.016170000000001"/>
    <n v="0"/>
    <n v="0"/>
    <n v="0"/>
    <n v="0"/>
    <n v="10.016170000000001"/>
    <n v="0.52525999999999995"/>
    <n v="0.89314000000000004"/>
    <n v="0.63810999999999996"/>
    <n v="2.0565199999999999"/>
  </r>
  <r>
    <x v="2"/>
    <s v="1tI7C"/>
    <x v="0"/>
    <x v="0"/>
    <n v="0"/>
    <n v="0"/>
    <s v="s"/>
    <n v="0"/>
    <n v="0"/>
    <n v="0"/>
    <n v="0"/>
    <n v="0"/>
    <n v="6"/>
    <n v="13"/>
    <n v="32"/>
    <s v="s"/>
    <n v="0"/>
    <n v="58"/>
    <n v="0"/>
    <n v="0"/>
    <n v="0"/>
    <n v="0"/>
    <n v="58"/>
    <s v="s"/>
    <n v="5"/>
    <s v="s"/>
    <n v="7"/>
  </r>
  <r>
    <x v="2"/>
    <s v="1tI7C"/>
    <x v="1"/>
    <x v="0"/>
    <n v="0"/>
    <n v="0"/>
    <s v="s"/>
    <n v="0"/>
    <n v="0"/>
    <n v="0"/>
    <n v="0"/>
    <n v="0"/>
    <n v="2.0990000000000002E-2"/>
    <n v="3.9289999999999999E-2"/>
    <n v="0.10155"/>
    <s v="s"/>
    <n v="0"/>
    <n v="0.18440000000000001"/>
    <n v="0"/>
    <n v="0"/>
    <n v="0"/>
    <n v="0"/>
    <n v="0.18440000000000001"/>
    <s v="s"/>
    <n v="9.3600000000000003E-3"/>
    <s v="s"/>
    <n v="1.031E-2"/>
  </r>
  <r>
    <x v="2"/>
    <s v="1tI7C"/>
    <x v="1"/>
    <x v="1"/>
    <n v="0"/>
    <n v="0"/>
    <s v="s"/>
    <n v="0"/>
    <n v="0"/>
    <n v="0"/>
    <n v="0"/>
    <n v="0"/>
    <n v="2.0379999999999999E-2"/>
    <n v="4.0759999999999998E-2"/>
    <n v="0.10052"/>
    <s v="s"/>
    <n v="0"/>
    <n v="0.18476999999999999"/>
    <n v="0"/>
    <n v="0"/>
    <n v="0"/>
    <n v="0"/>
    <n v="0.18476999999999999"/>
    <s v="s"/>
    <n v="9.9399999999999992E-3"/>
    <s v="s"/>
    <n v="1.0710000000000001E-2"/>
  </r>
  <r>
    <x v="2"/>
    <s v="1tI7C"/>
    <x v="1"/>
    <x v="2"/>
    <n v="0"/>
    <n v="0"/>
    <s v="s"/>
    <n v="0"/>
    <n v="0"/>
    <n v="0"/>
    <n v="0"/>
    <n v="0"/>
    <n v="1.8259999999999998E-2"/>
    <n v="4.1430000000000002E-2"/>
    <n v="9.9680000000000005E-2"/>
    <s v="s"/>
    <n v="0"/>
    <n v="0.18296000000000001"/>
    <n v="0"/>
    <n v="0"/>
    <n v="0"/>
    <n v="0"/>
    <n v="0.18296000000000001"/>
    <s v="s"/>
    <n v="9.5899999999999996E-3"/>
    <s v="s"/>
    <n v="1.023E-2"/>
  </r>
  <r>
    <x v="2"/>
    <s v="1tI7C"/>
    <x v="1"/>
    <x v="3"/>
    <n v="0"/>
    <n v="0"/>
    <s v="s"/>
    <n v="0"/>
    <n v="0"/>
    <n v="0"/>
    <n v="0"/>
    <n v="0"/>
    <n v="1.6990000000000002E-2"/>
    <n v="4.24E-2"/>
    <n v="9.8650000000000002E-2"/>
    <s v="s"/>
    <n v="0"/>
    <n v="0.18137"/>
    <n v="0"/>
    <n v="0"/>
    <n v="0"/>
    <n v="0"/>
    <n v="0.18137"/>
    <s v="s"/>
    <n v="9.1500000000000001E-3"/>
    <s v="s"/>
    <n v="9.6600000000000002E-3"/>
  </r>
  <r>
    <x v="2"/>
    <s v="1tI7C"/>
    <x v="1"/>
    <x v="4"/>
    <n v="0"/>
    <n v="0"/>
    <s v="s"/>
    <n v="0"/>
    <n v="0"/>
    <n v="0"/>
    <n v="0"/>
    <n v="0"/>
    <n v="1.6910000000000001E-2"/>
    <n v="4.3490000000000001E-2"/>
    <n v="9.8040000000000002E-2"/>
    <s v="s"/>
    <n v="0"/>
    <n v="0.18298"/>
    <n v="0"/>
    <n v="0"/>
    <n v="0"/>
    <n v="0"/>
    <n v="0.18298"/>
    <s v="s"/>
    <n v="8.4899999999999993E-3"/>
    <s v="s"/>
    <n v="9.1299999999999992E-3"/>
  </r>
  <r>
    <x v="2"/>
    <s v="1tI7C"/>
    <x v="1"/>
    <x v="5"/>
    <n v="0"/>
    <n v="0"/>
    <s v="s"/>
    <n v="0"/>
    <n v="0"/>
    <n v="0"/>
    <n v="0"/>
    <n v="0"/>
    <n v="1.6480000000000002E-2"/>
    <n v="4.4350000000000001E-2"/>
    <n v="9.4600000000000004E-2"/>
    <s v="s"/>
    <n v="0"/>
    <n v="0.18046000000000001"/>
    <n v="0"/>
    <n v="0"/>
    <n v="0"/>
    <n v="0"/>
    <n v="0.18046000000000001"/>
    <s v="s"/>
    <n v="7.7400000000000004E-3"/>
    <s v="s"/>
    <n v="8.3400000000000002E-3"/>
  </r>
  <r>
    <x v="2"/>
    <s v="1tI7C"/>
    <x v="1"/>
    <x v="6"/>
    <n v="0"/>
    <n v="0"/>
    <s v="s"/>
    <n v="0"/>
    <n v="0"/>
    <n v="0"/>
    <n v="0"/>
    <n v="0"/>
    <n v="1.61E-2"/>
    <n v="4.4830000000000002E-2"/>
    <n v="9.2289999999999997E-2"/>
    <s v="s"/>
    <n v="0"/>
    <n v="0.17874000000000001"/>
    <n v="0"/>
    <n v="0"/>
    <n v="0"/>
    <n v="0"/>
    <n v="0.17874000000000001"/>
    <s v="s"/>
    <n v="6.43E-3"/>
    <s v="s"/>
    <n v="7.0099999999999997E-3"/>
  </r>
  <r>
    <x v="2"/>
    <s v="1tI7C"/>
    <x v="1"/>
    <x v="7"/>
    <n v="0"/>
    <n v="0"/>
    <s v="s"/>
    <n v="0"/>
    <n v="0"/>
    <n v="0"/>
    <n v="0"/>
    <n v="0"/>
    <n v="1.525E-2"/>
    <n v="4.5150000000000003E-2"/>
    <n v="9.3299999999999994E-2"/>
    <s v="s"/>
    <n v="0"/>
    <n v="0.17976"/>
    <n v="0"/>
    <n v="0"/>
    <n v="0"/>
    <n v="0"/>
    <n v="0.17976"/>
    <s v="s"/>
    <n v="5.94E-3"/>
    <s v="s"/>
    <n v="6.5199999999999998E-3"/>
  </r>
  <r>
    <x v="2"/>
    <s v="1tI7C"/>
    <x v="1"/>
    <x v="8"/>
    <n v="0"/>
    <n v="0"/>
    <s v="s"/>
    <n v="0"/>
    <n v="0"/>
    <n v="0"/>
    <n v="0"/>
    <n v="0"/>
    <n v="1.4540000000000001E-2"/>
    <n v="4.4159999999999998E-2"/>
    <n v="9.4530000000000003E-2"/>
    <s v="s"/>
    <n v="0"/>
    <n v="0.18010000000000001"/>
    <n v="0"/>
    <n v="0"/>
    <n v="0"/>
    <n v="0"/>
    <n v="0.18010000000000001"/>
    <s v="s"/>
    <n v="5.2300000000000003E-3"/>
    <s v="s"/>
    <n v="5.8199999999999997E-3"/>
  </r>
  <r>
    <x v="2"/>
    <s v="1tI7C"/>
    <x v="1"/>
    <x v="9"/>
    <n v="0"/>
    <n v="0"/>
    <s v="s"/>
    <n v="0"/>
    <n v="0"/>
    <n v="0"/>
    <n v="0"/>
    <n v="0"/>
    <n v="1.418E-2"/>
    <n v="4.5519999999999998E-2"/>
    <n v="9.3450000000000005E-2"/>
    <s v="s"/>
    <n v="0"/>
    <n v="0.18132999999999999"/>
    <n v="0"/>
    <n v="0"/>
    <n v="0"/>
    <n v="0"/>
    <n v="0.18132999999999999"/>
    <s v="s"/>
    <n v="4.7000000000000002E-3"/>
    <s v="s"/>
    <n v="7.2899999999999996E-3"/>
  </r>
  <r>
    <x v="2"/>
    <s v="1tI7C"/>
    <x v="1"/>
    <x v="10"/>
    <n v="0"/>
    <n v="0"/>
    <s v="s"/>
    <n v="0"/>
    <n v="0"/>
    <n v="0"/>
    <n v="0"/>
    <n v="0"/>
    <n v="1.4069999999999999E-2"/>
    <n v="4.3299999999999998E-2"/>
    <n v="8.8749999999999996E-2"/>
    <s v="s"/>
    <n v="0"/>
    <n v="0.17621999999999999"/>
    <n v="0"/>
    <n v="0"/>
    <n v="0"/>
    <n v="0"/>
    <n v="0.17621999999999999"/>
    <s v="s"/>
    <n v="3.8E-3"/>
    <s v="s"/>
    <n v="6.5300000000000002E-3"/>
  </r>
  <r>
    <x v="2"/>
    <s v="1tI7C"/>
    <x v="2"/>
    <x v="0"/>
    <n v="0"/>
    <n v="0"/>
    <s v="s"/>
    <n v="0"/>
    <n v="0"/>
    <n v="0"/>
    <n v="0"/>
    <n v="0"/>
    <n v="0"/>
    <n v="0"/>
    <n v="0"/>
    <s v="s"/>
    <n v="0"/>
    <n v="0"/>
    <n v="0"/>
    <n v="0"/>
    <n v="0"/>
    <n v="0"/>
    <n v="0"/>
    <s v="s"/>
    <n v="1.7860000000000001E-2"/>
    <s v="s"/>
    <n v="2.3470000000000001E-2"/>
  </r>
  <r>
    <x v="2"/>
    <s v="1tI7C"/>
    <x v="2"/>
    <x v="1"/>
    <n v="0"/>
    <n v="0"/>
    <s v="s"/>
    <n v="0"/>
    <n v="0"/>
    <n v="0"/>
    <n v="0"/>
    <n v="0"/>
    <n v="0"/>
    <n v="0"/>
    <n v="0"/>
    <s v="s"/>
    <n v="0"/>
    <n v="0"/>
    <n v="0"/>
    <n v="0"/>
    <n v="0"/>
    <n v="0"/>
    <n v="0"/>
    <s v="s"/>
    <n v="1.281E-2"/>
    <s v="s"/>
    <n v="1.8630000000000001E-2"/>
  </r>
  <r>
    <x v="2"/>
    <s v="1tI7C"/>
    <x v="2"/>
    <x v="2"/>
    <n v="0"/>
    <n v="0"/>
    <s v="s"/>
    <n v="0"/>
    <n v="0"/>
    <n v="0"/>
    <n v="0"/>
    <n v="0"/>
    <n v="0"/>
    <n v="0"/>
    <n v="0"/>
    <s v="s"/>
    <n v="0"/>
    <n v="0"/>
    <n v="0"/>
    <n v="0"/>
    <n v="0"/>
    <n v="0"/>
    <n v="0"/>
    <s v="s"/>
    <n v="1.358E-2"/>
    <s v="s"/>
    <n v="1.9709999999999998E-2"/>
  </r>
  <r>
    <x v="2"/>
    <s v="1tI7C"/>
    <x v="2"/>
    <x v="3"/>
    <n v="0"/>
    <n v="0"/>
    <s v="s"/>
    <n v="0"/>
    <n v="0"/>
    <n v="0"/>
    <n v="0"/>
    <n v="0"/>
    <n v="0"/>
    <n v="0"/>
    <n v="0"/>
    <s v="s"/>
    <n v="0"/>
    <n v="0"/>
    <n v="0"/>
    <n v="0"/>
    <n v="0"/>
    <n v="0"/>
    <n v="0"/>
    <s v="s"/>
    <n v="1.436E-2"/>
    <s v="s"/>
    <n v="2.086E-2"/>
  </r>
  <r>
    <x v="2"/>
    <s v="1tI7C"/>
    <x v="2"/>
    <x v="4"/>
    <n v="0"/>
    <n v="0"/>
    <s v="s"/>
    <n v="0"/>
    <n v="0"/>
    <n v="0"/>
    <n v="0"/>
    <n v="0"/>
    <n v="0"/>
    <n v="0"/>
    <n v="0"/>
    <s v="s"/>
    <n v="0"/>
    <n v="0"/>
    <n v="0"/>
    <n v="0"/>
    <n v="0"/>
    <n v="0"/>
    <n v="0"/>
    <s v="s"/>
    <n v="8.1499999999999993E-3"/>
    <s v="s"/>
    <n v="1.507E-2"/>
  </r>
  <r>
    <x v="2"/>
    <s v="1tI7C"/>
    <x v="2"/>
    <x v="5"/>
    <n v="0"/>
    <n v="0"/>
    <s v="s"/>
    <n v="0"/>
    <n v="0"/>
    <n v="0"/>
    <n v="0"/>
    <n v="0"/>
    <n v="0"/>
    <n v="0"/>
    <n v="0"/>
    <s v="s"/>
    <n v="0"/>
    <n v="0"/>
    <n v="0"/>
    <n v="0"/>
    <n v="0"/>
    <n v="0"/>
    <n v="0"/>
    <s v="s"/>
    <n v="8.8299999999999993E-3"/>
    <s v="s"/>
    <n v="1.6140000000000002E-2"/>
  </r>
  <r>
    <x v="2"/>
    <s v="1tI7C"/>
    <x v="2"/>
    <x v="6"/>
    <n v="0"/>
    <n v="0"/>
    <s v="s"/>
    <n v="0"/>
    <n v="0"/>
    <n v="0"/>
    <n v="0"/>
    <n v="0"/>
    <n v="0"/>
    <n v="0"/>
    <n v="0"/>
    <s v="s"/>
    <n v="0"/>
    <n v="0"/>
    <n v="0"/>
    <n v="0"/>
    <n v="0"/>
    <n v="0"/>
    <n v="0"/>
    <s v="s"/>
    <n v="4.0600000000000002E-3"/>
    <s v="s"/>
    <n v="1.204E-2"/>
  </r>
  <r>
    <x v="2"/>
    <s v="1tI7C"/>
    <x v="2"/>
    <x v="7"/>
    <n v="0"/>
    <n v="0"/>
    <s v="s"/>
    <n v="0"/>
    <n v="0"/>
    <n v="0"/>
    <n v="0"/>
    <n v="0"/>
    <n v="0"/>
    <n v="0"/>
    <n v="0"/>
    <s v="s"/>
    <n v="0"/>
    <n v="0"/>
    <n v="0"/>
    <n v="0"/>
    <n v="0"/>
    <n v="0"/>
    <n v="0"/>
    <s v="s"/>
    <n v="4.3699999999999998E-3"/>
    <s v="s"/>
    <n v="1.306E-2"/>
  </r>
  <r>
    <x v="2"/>
    <s v="1tI7C"/>
    <x v="2"/>
    <x v="8"/>
    <n v="0"/>
    <n v="0"/>
    <s v="s"/>
    <n v="0"/>
    <n v="0"/>
    <n v="0"/>
    <n v="0"/>
    <n v="0"/>
    <n v="0"/>
    <n v="0"/>
    <n v="0"/>
    <s v="s"/>
    <n v="0"/>
    <n v="0"/>
    <n v="0"/>
    <n v="0"/>
    <n v="0"/>
    <n v="0"/>
    <n v="0"/>
    <s v="s"/>
    <n v="0"/>
    <s v="s"/>
    <n v="9.6399999999999993E-3"/>
  </r>
  <r>
    <x v="2"/>
    <s v="1tI7C"/>
    <x v="2"/>
    <x v="9"/>
    <n v="0"/>
    <n v="0"/>
    <s v="s"/>
    <n v="0"/>
    <n v="0"/>
    <n v="0"/>
    <n v="0"/>
    <n v="0"/>
    <n v="0"/>
    <n v="0"/>
    <n v="0"/>
    <s v="s"/>
    <n v="0"/>
    <n v="0"/>
    <n v="0"/>
    <n v="0"/>
    <n v="0"/>
    <n v="0"/>
    <n v="0"/>
    <s v="s"/>
    <n v="0"/>
    <s v="s"/>
    <n v="1.0580000000000001E-2"/>
  </r>
  <r>
    <x v="2"/>
    <s v="1tI7C"/>
    <x v="2"/>
    <x v="10"/>
    <n v="0"/>
    <n v="0"/>
    <s v="s"/>
    <n v="0"/>
    <n v="0"/>
    <n v="0"/>
    <n v="0"/>
    <n v="0"/>
    <n v="0"/>
    <n v="0"/>
    <n v="0"/>
    <s v="s"/>
    <n v="0"/>
    <n v="0"/>
    <n v="0"/>
    <n v="0"/>
    <n v="0"/>
    <n v="0"/>
    <n v="0"/>
    <s v="s"/>
    <n v="0"/>
    <s v="s"/>
    <n v="1.183E-2"/>
  </r>
  <r>
    <x v="2"/>
    <s v="1tI7C"/>
    <x v="3"/>
    <x v="0"/>
    <n v="0"/>
    <n v="0"/>
    <s v="s"/>
    <n v="0"/>
    <n v="0"/>
    <n v="0"/>
    <n v="0"/>
    <n v="0"/>
    <n v="0.31296000000000002"/>
    <n v="9.1800000000000007E-2"/>
    <n v="0.56976000000000004"/>
    <s v="s"/>
    <n v="0"/>
    <n v="0.97453000000000001"/>
    <n v="0"/>
    <n v="0"/>
    <n v="0"/>
    <n v="0"/>
    <n v="0.97453000000000001"/>
    <s v="s"/>
    <n v="0.16617000000000001"/>
    <s v="s"/>
    <n v="0.43482999999999999"/>
  </r>
  <r>
    <x v="2"/>
    <s v="1tI7C"/>
    <x v="3"/>
    <x v="1"/>
    <n v="0"/>
    <n v="0"/>
    <s v="s"/>
    <n v="0"/>
    <n v="0"/>
    <n v="0"/>
    <n v="0"/>
    <n v="0"/>
    <n v="0.35288000000000003"/>
    <n v="0.12597"/>
    <n v="0.95308999999999999"/>
    <s v="s"/>
    <n v="0"/>
    <n v="1.43285"/>
    <n v="0"/>
    <n v="0"/>
    <n v="0"/>
    <n v="0"/>
    <n v="1.43285"/>
    <s v="s"/>
    <n v="0.27144000000000001"/>
    <s v="s"/>
    <n v="0.46823999999999999"/>
  </r>
  <r>
    <x v="2"/>
    <s v="1tI7C"/>
    <x v="3"/>
    <x v="2"/>
    <n v="0"/>
    <n v="0"/>
    <s v="s"/>
    <n v="0"/>
    <n v="0"/>
    <n v="0"/>
    <n v="0"/>
    <n v="0"/>
    <n v="0.24723999999999999"/>
    <n v="0.17596999999999999"/>
    <n v="1.08514"/>
    <s v="s"/>
    <n v="0"/>
    <n v="1.5137799999999999"/>
    <n v="0"/>
    <n v="0"/>
    <n v="0"/>
    <n v="0"/>
    <n v="1.5137799999999999"/>
    <s v="s"/>
    <n v="0.29376000000000002"/>
    <s v="s"/>
    <n v="0.48080000000000001"/>
  </r>
  <r>
    <x v="2"/>
    <s v="1tI7C"/>
    <x v="3"/>
    <x v="3"/>
    <n v="0"/>
    <n v="0"/>
    <s v="s"/>
    <n v="0"/>
    <n v="0"/>
    <n v="0"/>
    <n v="0"/>
    <n v="0"/>
    <n v="0.27422999999999997"/>
    <n v="0.20757999999999999"/>
    <n v="1.06141"/>
    <s v="s"/>
    <n v="0"/>
    <n v="1.55261"/>
    <n v="0"/>
    <n v="0"/>
    <n v="0"/>
    <n v="0"/>
    <n v="1.55261"/>
    <s v="s"/>
    <n v="0.37534000000000001"/>
    <s v="s"/>
    <n v="0.58187"/>
  </r>
  <r>
    <x v="2"/>
    <s v="1tI7C"/>
    <x v="3"/>
    <x v="4"/>
    <n v="0"/>
    <n v="0"/>
    <s v="s"/>
    <n v="0"/>
    <n v="0"/>
    <n v="0"/>
    <n v="0"/>
    <n v="0"/>
    <n v="0.30563000000000001"/>
    <n v="0.36703999999999998"/>
    <n v="1.2236100000000001"/>
    <s v="s"/>
    <n v="0"/>
    <n v="1.95326"/>
    <n v="0"/>
    <n v="0"/>
    <n v="0"/>
    <n v="0"/>
    <n v="1.95326"/>
    <s v="s"/>
    <n v="0.39610000000000001"/>
    <s v="s"/>
    <n v="0.46854000000000001"/>
  </r>
  <r>
    <x v="2"/>
    <s v="1tI7C"/>
    <x v="3"/>
    <x v="5"/>
    <n v="0"/>
    <n v="0"/>
    <s v="s"/>
    <n v="0"/>
    <n v="0"/>
    <n v="0"/>
    <n v="0"/>
    <n v="0"/>
    <n v="0.21368999999999999"/>
    <n v="0.24904000000000001"/>
    <n v="1.2698700000000001"/>
    <s v="s"/>
    <n v="0"/>
    <n v="1.78102"/>
    <n v="0"/>
    <n v="0"/>
    <n v="0"/>
    <n v="0"/>
    <n v="1.78102"/>
    <s v="s"/>
    <n v="0.25934000000000001"/>
    <s v="s"/>
    <n v="0.29638999999999999"/>
  </r>
  <r>
    <x v="2"/>
    <s v="1tI7C"/>
    <x v="3"/>
    <x v="6"/>
    <n v="0"/>
    <n v="0"/>
    <s v="s"/>
    <n v="0"/>
    <n v="0"/>
    <n v="0"/>
    <n v="0"/>
    <n v="0"/>
    <n v="0.34454000000000001"/>
    <n v="0.31211"/>
    <n v="1.33047"/>
    <s v="s"/>
    <n v="0"/>
    <n v="2.0238999999999998"/>
    <n v="0"/>
    <n v="0"/>
    <n v="0"/>
    <n v="0"/>
    <n v="2.0238999999999998"/>
    <s v="s"/>
    <n v="0.25535000000000002"/>
    <s v="s"/>
    <n v="0.27440999999999999"/>
  </r>
  <r>
    <x v="2"/>
    <s v="1tI7C"/>
    <x v="3"/>
    <x v="7"/>
    <n v="0"/>
    <n v="0"/>
    <s v="s"/>
    <n v="0"/>
    <n v="0"/>
    <n v="0"/>
    <n v="0"/>
    <n v="0"/>
    <n v="0.32380999999999999"/>
    <n v="0.20752000000000001"/>
    <n v="1.0610599999999999"/>
    <s v="s"/>
    <n v="0"/>
    <n v="1.7125699999999999"/>
    <n v="0"/>
    <n v="0"/>
    <n v="0"/>
    <n v="0"/>
    <n v="1.7125699999999999"/>
    <s v="s"/>
    <n v="0.30517"/>
    <s v="s"/>
    <n v="0.32873999999999998"/>
  </r>
  <r>
    <x v="2"/>
    <s v="1tI7C"/>
    <x v="3"/>
    <x v="8"/>
    <n v="0"/>
    <n v="0"/>
    <s v="s"/>
    <n v="0"/>
    <n v="0"/>
    <n v="0"/>
    <n v="0"/>
    <n v="0"/>
    <n v="0.23535"/>
    <n v="0.11729000000000001"/>
    <n v="0.92644000000000004"/>
    <s v="s"/>
    <n v="0"/>
    <n v="1.4049700000000001"/>
    <n v="0"/>
    <n v="0"/>
    <n v="0"/>
    <n v="0"/>
    <n v="1.4049700000000001"/>
    <s v="s"/>
    <n v="0.28971000000000002"/>
    <s v="s"/>
    <n v="0.29393000000000002"/>
  </r>
  <r>
    <x v="2"/>
    <s v="1tI7C"/>
    <x v="3"/>
    <x v="9"/>
    <n v="0"/>
    <n v="0"/>
    <s v="s"/>
    <n v="0"/>
    <n v="0"/>
    <n v="0"/>
    <n v="0"/>
    <n v="0"/>
    <n v="0.15189"/>
    <n v="0.42053000000000001"/>
    <n v="1.4048499999999999"/>
    <s v="s"/>
    <n v="0"/>
    <n v="2.0622099999999999"/>
    <n v="0"/>
    <n v="0"/>
    <n v="0"/>
    <n v="0"/>
    <n v="2.0622099999999999"/>
    <s v="s"/>
    <n v="0.37236999999999998"/>
    <s v="s"/>
    <n v="0.37658000000000003"/>
  </r>
  <r>
    <x v="2"/>
    <s v="1tI7C"/>
    <x v="3"/>
    <x v="10"/>
    <n v="0"/>
    <n v="0"/>
    <s v="s"/>
    <n v="0"/>
    <n v="0"/>
    <n v="0"/>
    <n v="0"/>
    <n v="0"/>
    <n v="0.11065"/>
    <n v="0.24692"/>
    <n v="1.28938"/>
    <s v="s"/>
    <n v="0"/>
    <n v="1.76284"/>
    <n v="0"/>
    <n v="0"/>
    <n v="0"/>
    <n v="0"/>
    <n v="1.76284"/>
    <s v="s"/>
    <n v="0.29216999999999999"/>
    <s v="s"/>
    <n v="0.29635"/>
  </r>
  <r>
    <x v="3"/>
    <s v="G8QBG"/>
    <x v="0"/>
    <x v="0"/>
    <n v="0"/>
    <n v="18"/>
    <n v="7"/>
    <s v="s"/>
    <n v="0"/>
    <s v="s"/>
    <n v="0"/>
    <n v="0"/>
    <n v="0"/>
    <n v="0"/>
    <n v="0"/>
    <n v="0"/>
    <n v="0"/>
    <n v="32"/>
    <n v="0"/>
    <n v="0"/>
    <n v="0"/>
    <n v="0"/>
    <n v="32"/>
    <s v="s"/>
    <s v="s"/>
    <n v="0"/>
    <n v="9"/>
  </r>
  <r>
    <x v="3"/>
    <s v="G8QBG"/>
    <x v="1"/>
    <x v="0"/>
    <n v="0"/>
    <n v="5.6910000000000002E-2"/>
    <n v="2.1329999999999998E-2"/>
    <s v="s"/>
    <n v="0"/>
    <s v="s"/>
    <n v="0"/>
    <n v="0"/>
    <n v="0"/>
    <n v="0"/>
    <n v="0"/>
    <n v="0"/>
    <n v="0"/>
    <n v="0.10131"/>
    <n v="0"/>
    <n v="0"/>
    <n v="0"/>
    <n v="0"/>
    <n v="0.10131"/>
    <s v="s"/>
    <s v="s"/>
    <n v="0"/>
    <n v="5.3600000000000002E-3"/>
  </r>
  <r>
    <x v="3"/>
    <s v="G8QBG"/>
    <x v="1"/>
    <x v="1"/>
    <n v="0"/>
    <n v="5.8380000000000001E-2"/>
    <n v="2.2100000000000002E-2"/>
    <s v="s"/>
    <n v="0"/>
    <s v="s"/>
    <n v="0"/>
    <n v="0"/>
    <n v="0"/>
    <n v="0"/>
    <n v="0"/>
    <n v="0"/>
    <n v="0"/>
    <n v="0.10294"/>
    <n v="0"/>
    <n v="0"/>
    <n v="0"/>
    <n v="0"/>
    <n v="0.10294"/>
    <s v="s"/>
    <s v="s"/>
    <n v="0"/>
    <n v="5.3E-3"/>
  </r>
  <r>
    <x v="3"/>
    <s v="G8QBG"/>
    <x v="1"/>
    <x v="2"/>
    <n v="0"/>
    <n v="5.8470000000000001E-2"/>
    <n v="2.2749999999999999E-2"/>
    <s v="s"/>
    <n v="0"/>
    <s v="s"/>
    <n v="0"/>
    <n v="0"/>
    <n v="0"/>
    <n v="0"/>
    <n v="0"/>
    <n v="0"/>
    <n v="0"/>
    <n v="0.10508000000000001"/>
    <n v="0"/>
    <n v="0"/>
    <n v="0"/>
    <n v="0"/>
    <n v="0.10508000000000001"/>
    <s v="s"/>
    <s v="s"/>
    <n v="0"/>
    <n v="7.6400000000000001E-3"/>
  </r>
  <r>
    <x v="3"/>
    <s v="G8QBG"/>
    <x v="1"/>
    <x v="3"/>
    <n v="0"/>
    <n v="5.8540000000000002E-2"/>
    <n v="2.3480000000000001E-2"/>
    <s v="s"/>
    <n v="0"/>
    <s v="s"/>
    <n v="0"/>
    <n v="0"/>
    <n v="0"/>
    <n v="0"/>
    <n v="0"/>
    <n v="0"/>
    <n v="0"/>
    <n v="0.10725999999999999"/>
    <n v="0"/>
    <n v="0"/>
    <n v="0"/>
    <n v="0"/>
    <n v="0.10725999999999999"/>
    <s v="s"/>
    <s v="s"/>
    <n v="0"/>
    <n v="7.6499999999999997E-3"/>
  </r>
  <r>
    <x v="3"/>
    <s v="G8QBG"/>
    <x v="1"/>
    <x v="4"/>
    <n v="0"/>
    <n v="5.9380000000000002E-2"/>
    <n v="2.4760000000000001E-2"/>
    <s v="s"/>
    <n v="0"/>
    <s v="s"/>
    <n v="0"/>
    <n v="0"/>
    <n v="0"/>
    <n v="0"/>
    <n v="0"/>
    <n v="0"/>
    <n v="0"/>
    <n v="0.10990999999999999"/>
    <n v="0"/>
    <n v="0"/>
    <n v="0"/>
    <n v="0"/>
    <n v="0.10990999999999999"/>
    <s v="s"/>
    <s v="s"/>
    <n v="0"/>
    <n v="1.251E-2"/>
  </r>
  <r>
    <x v="3"/>
    <s v="G8QBG"/>
    <x v="1"/>
    <x v="5"/>
    <n v="0"/>
    <n v="5.892E-2"/>
    <n v="2.4490000000000001E-2"/>
    <s v="s"/>
    <n v="0"/>
    <s v="s"/>
    <n v="0"/>
    <n v="0"/>
    <n v="0"/>
    <n v="0"/>
    <n v="0"/>
    <n v="0"/>
    <n v="0"/>
    <n v="0.10934000000000001"/>
    <n v="0"/>
    <n v="0"/>
    <n v="0"/>
    <n v="0"/>
    <n v="0.10934000000000001"/>
    <s v="s"/>
    <s v="s"/>
    <n v="0"/>
    <n v="1.265E-2"/>
  </r>
  <r>
    <x v="3"/>
    <s v="G8QBG"/>
    <x v="1"/>
    <x v="6"/>
    <n v="0"/>
    <n v="5.8360000000000002E-2"/>
    <n v="2.5870000000000001E-2"/>
    <s v="s"/>
    <n v="0"/>
    <s v="s"/>
    <n v="0"/>
    <n v="0"/>
    <n v="0"/>
    <n v="0"/>
    <n v="0"/>
    <n v="0"/>
    <n v="0"/>
    <n v="0.11126999999999999"/>
    <n v="0"/>
    <n v="0"/>
    <n v="0"/>
    <n v="0"/>
    <n v="0.11126999999999999"/>
    <s v="s"/>
    <s v="s"/>
    <n v="0"/>
    <n v="1.315E-2"/>
  </r>
  <r>
    <x v="3"/>
    <s v="G8QBG"/>
    <x v="1"/>
    <x v="7"/>
    <n v="0"/>
    <n v="5.9429999999999997E-2"/>
    <n v="2.716E-2"/>
    <s v="s"/>
    <n v="0"/>
    <s v="s"/>
    <n v="0"/>
    <n v="0"/>
    <n v="0"/>
    <n v="0"/>
    <n v="0"/>
    <n v="0"/>
    <n v="0"/>
    <n v="0.11452"/>
    <n v="0"/>
    <n v="0"/>
    <n v="0"/>
    <n v="0"/>
    <n v="0.11452"/>
    <s v="s"/>
    <s v="s"/>
    <n v="0"/>
    <n v="1.277E-2"/>
  </r>
  <r>
    <x v="3"/>
    <s v="G8QBG"/>
    <x v="1"/>
    <x v="8"/>
    <n v="0"/>
    <n v="5.8130000000000001E-2"/>
    <n v="2.8000000000000001E-2"/>
    <s v="s"/>
    <n v="0"/>
    <s v="s"/>
    <n v="0"/>
    <n v="0"/>
    <n v="0"/>
    <n v="0"/>
    <n v="0"/>
    <n v="0"/>
    <n v="0"/>
    <n v="0.11329"/>
    <n v="0"/>
    <n v="0"/>
    <n v="0"/>
    <n v="0"/>
    <n v="0.11329"/>
    <s v="s"/>
    <s v="s"/>
    <n v="0"/>
    <n v="1.273E-2"/>
  </r>
  <r>
    <x v="3"/>
    <s v="G8QBG"/>
    <x v="1"/>
    <x v="9"/>
    <n v="0"/>
    <n v="5.8369999999999998E-2"/>
    <n v="2.7230000000000001E-2"/>
    <s v="s"/>
    <n v="0"/>
    <s v="s"/>
    <n v="0"/>
    <n v="0"/>
    <n v="0"/>
    <n v="0"/>
    <n v="0"/>
    <n v="0"/>
    <n v="0"/>
    <n v="0.11359"/>
    <n v="0"/>
    <n v="0"/>
    <n v="0"/>
    <n v="0"/>
    <n v="0.11359"/>
    <s v="s"/>
    <s v="s"/>
    <n v="0"/>
    <n v="1.2540000000000001E-2"/>
  </r>
  <r>
    <x v="3"/>
    <s v="G8QBG"/>
    <x v="1"/>
    <x v="10"/>
    <n v="0"/>
    <n v="5.5530000000000003E-2"/>
    <n v="2.7799999999999998E-2"/>
    <s v="s"/>
    <n v="0"/>
    <s v="s"/>
    <n v="0"/>
    <n v="0"/>
    <n v="0"/>
    <n v="0"/>
    <n v="0"/>
    <n v="0"/>
    <n v="0"/>
    <n v="0.11185"/>
    <n v="0"/>
    <n v="0"/>
    <n v="0"/>
    <n v="0"/>
    <n v="0.11185"/>
    <s v="s"/>
    <s v="s"/>
    <n v="0"/>
    <n v="1.2500000000000001E-2"/>
  </r>
  <r>
    <x v="3"/>
    <s v="G8QBG"/>
    <x v="2"/>
    <x v="0"/>
    <n v="0"/>
    <n v="0"/>
    <n v="0"/>
    <s v="s"/>
    <n v="0"/>
    <s v="s"/>
    <n v="0"/>
    <n v="0"/>
    <n v="0"/>
    <n v="0"/>
    <n v="0"/>
    <n v="0"/>
    <n v="0"/>
    <n v="0"/>
    <n v="0"/>
    <n v="0"/>
    <n v="0"/>
    <n v="0"/>
    <n v="0"/>
    <s v="s"/>
    <s v="s"/>
    <n v="0"/>
    <n v="3.286E-2"/>
  </r>
  <r>
    <x v="3"/>
    <s v="G8QBG"/>
    <x v="2"/>
    <x v="1"/>
    <n v="0"/>
    <n v="0"/>
    <n v="0"/>
    <s v="s"/>
    <n v="0"/>
    <s v="s"/>
    <n v="0"/>
    <n v="0"/>
    <n v="0"/>
    <n v="0"/>
    <n v="0"/>
    <n v="0"/>
    <n v="0"/>
    <n v="0"/>
    <n v="0"/>
    <n v="0"/>
    <n v="0"/>
    <n v="0"/>
    <n v="0"/>
    <s v="s"/>
    <s v="s"/>
    <n v="0"/>
    <n v="3.4540000000000001E-2"/>
  </r>
  <r>
    <x v="3"/>
    <s v="G8QBG"/>
    <x v="2"/>
    <x v="2"/>
    <n v="0"/>
    <n v="0"/>
    <n v="0"/>
    <s v="s"/>
    <n v="0"/>
    <s v="s"/>
    <n v="0"/>
    <n v="0"/>
    <n v="0"/>
    <n v="0"/>
    <n v="0"/>
    <n v="0"/>
    <n v="0"/>
    <n v="0"/>
    <n v="0"/>
    <n v="0"/>
    <n v="0"/>
    <n v="0"/>
    <n v="0"/>
    <s v="s"/>
    <s v="s"/>
    <n v="0"/>
    <n v="3.6630000000000003E-2"/>
  </r>
  <r>
    <x v="3"/>
    <s v="G8QBG"/>
    <x v="2"/>
    <x v="3"/>
    <n v="0"/>
    <n v="0"/>
    <n v="0"/>
    <s v="s"/>
    <n v="0"/>
    <s v="s"/>
    <n v="0"/>
    <n v="0"/>
    <n v="0"/>
    <n v="0"/>
    <n v="0"/>
    <n v="0"/>
    <n v="0"/>
    <n v="0"/>
    <n v="0"/>
    <n v="0"/>
    <n v="0"/>
    <n v="0"/>
    <n v="0"/>
    <s v="s"/>
    <s v="s"/>
    <n v="0"/>
    <n v="3.8780000000000002E-2"/>
  </r>
  <r>
    <x v="3"/>
    <s v="G8QBG"/>
    <x v="2"/>
    <x v="4"/>
    <n v="0"/>
    <n v="0"/>
    <n v="0"/>
    <s v="s"/>
    <n v="0"/>
    <s v="s"/>
    <n v="0"/>
    <n v="0"/>
    <n v="0"/>
    <n v="0"/>
    <n v="0"/>
    <n v="0"/>
    <n v="0"/>
    <n v="0"/>
    <n v="0"/>
    <n v="0"/>
    <n v="0"/>
    <n v="0"/>
    <n v="0"/>
    <s v="s"/>
    <s v="s"/>
    <n v="0"/>
    <n v="4.1140000000000003E-2"/>
  </r>
  <r>
    <x v="3"/>
    <s v="G8QBG"/>
    <x v="2"/>
    <x v="5"/>
    <n v="0"/>
    <n v="0"/>
    <n v="0"/>
    <s v="s"/>
    <n v="0"/>
    <s v="s"/>
    <n v="0"/>
    <n v="0"/>
    <n v="0"/>
    <n v="0"/>
    <n v="0"/>
    <n v="0"/>
    <n v="0"/>
    <n v="0"/>
    <n v="0"/>
    <n v="0"/>
    <n v="0"/>
    <n v="0"/>
    <n v="0"/>
    <s v="s"/>
    <s v="s"/>
    <n v="0"/>
    <n v="3.9170000000000003E-2"/>
  </r>
  <r>
    <x v="3"/>
    <s v="G8QBG"/>
    <x v="2"/>
    <x v="6"/>
    <n v="0"/>
    <n v="0"/>
    <n v="0"/>
    <s v="s"/>
    <n v="0"/>
    <s v="s"/>
    <n v="0"/>
    <n v="0"/>
    <n v="0"/>
    <n v="0"/>
    <n v="0"/>
    <n v="0"/>
    <n v="0"/>
    <n v="0"/>
    <n v="0"/>
    <n v="0"/>
    <n v="0"/>
    <n v="0"/>
    <n v="0"/>
    <s v="s"/>
    <s v="s"/>
    <n v="0"/>
    <n v="4.215E-2"/>
  </r>
  <r>
    <x v="3"/>
    <s v="G8QBG"/>
    <x v="2"/>
    <x v="7"/>
    <n v="0"/>
    <n v="0"/>
    <n v="0"/>
    <s v="s"/>
    <n v="0"/>
    <s v="s"/>
    <n v="0"/>
    <n v="0"/>
    <n v="0"/>
    <n v="0"/>
    <n v="0"/>
    <n v="0"/>
    <n v="0"/>
    <n v="0"/>
    <n v="0"/>
    <n v="0"/>
    <n v="0"/>
    <n v="0"/>
    <n v="0"/>
    <s v="s"/>
    <s v="s"/>
    <n v="0"/>
    <n v="4.5289999999999997E-2"/>
  </r>
  <r>
    <x v="3"/>
    <s v="G8QBG"/>
    <x v="2"/>
    <x v="8"/>
    <n v="0"/>
    <n v="0"/>
    <n v="0"/>
    <s v="s"/>
    <n v="0"/>
    <s v="s"/>
    <n v="0"/>
    <n v="0"/>
    <n v="0"/>
    <n v="0"/>
    <n v="0"/>
    <n v="0"/>
    <n v="0"/>
    <n v="0"/>
    <n v="0"/>
    <n v="0"/>
    <n v="0"/>
    <n v="0"/>
    <n v="0"/>
    <s v="s"/>
    <s v="s"/>
    <n v="0"/>
    <n v="3.9919999999999997E-2"/>
  </r>
  <r>
    <x v="3"/>
    <s v="G8QBG"/>
    <x v="2"/>
    <x v="9"/>
    <n v="0"/>
    <n v="0"/>
    <n v="0"/>
    <s v="s"/>
    <n v="0"/>
    <s v="s"/>
    <n v="0"/>
    <n v="0"/>
    <n v="0"/>
    <n v="0"/>
    <n v="0"/>
    <n v="0"/>
    <n v="0"/>
    <n v="0"/>
    <n v="0"/>
    <n v="0"/>
    <n v="0"/>
    <n v="0"/>
    <n v="0"/>
    <s v="s"/>
    <s v="s"/>
    <n v="0"/>
    <n v="3.8629999999999998E-2"/>
  </r>
  <r>
    <x v="3"/>
    <s v="G8QBG"/>
    <x v="2"/>
    <x v="10"/>
    <n v="0"/>
    <n v="0"/>
    <n v="0"/>
    <s v="s"/>
    <n v="0"/>
    <s v="s"/>
    <n v="0"/>
    <n v="0"/>
    <n v="0"/>
    <n v="0"/>
    <n v="0"/>
    <n v="0"/>
    <n v="0"/>
    <n v="0"/>
    <n v="0"/>
    <n v="0"/>
    <n v="0"/>
    <n v="0"/>
    <n v="0"/>
    <s v="s"/>
    <s v="s"/>
    <n v="0"/>
    <n v="2.317E-2"/>
  </r>
  <r>
    <x v="3"/>
    <s v="G8QBG"/>
    <x v="3"/>
    <x v="0"/>
    <n v="0"/>
    <n v="0.16819000000000001"/>
    <n v="2.5000000000000001E-4"/>
    <s v="s"/>
    <n v="0"/>
    <s v="s"/>
    <n v="0"/>
    <n v="0"/>
    <n v="0"/>
    <n v="0"/>
    <n v="0"/>
    <n v="0"/>
    <n v="0"/>
    <n v="0.16982"/>
    <n v="0"/>
    <n v="0"/>
    <n v="0"/>
    <n v="0"/>
    <n v="0.16982"/>
    <s v="s"/>
    <s v="s"/>
    <n v="0"/>
    <n v="0.24909999999999999"/>
  </r>
  <r>
    <x v="3"/>
    <s v="G8QBG"/>
    <x v="3"/>
    <x v="1"/>
    <n v="0"/>
    <n v="0.59236999999999995"/>
    <n v="1.5499999999999999E-3"/>
    <s v="s"/>
    <n v="0"/>
    <s v="s"/>
    <n v="0"/>
    <n v="0"/>
    <n v="0"/>
    <n v="0"/>
    <n v="0"/>
    <n v="0"/>
    <n v="0"/>
    <n v="0.59816999999999998"/>
    <n v="0"/>
    <n v="0"/>
    <n v="0"/>
    <n v="0"/>
    <n v="0.59816999999999998"/>
    <s v="s"/>
    <s v="s"/>
    <n v="0"/>
    <n v="0.19198999999999999"/>
  </r>
  <r>
    <x v="3"/>
    <s v="G8QBG"/>
    <x v="3"/>
    <x v="2"/>
    <n v="0"/>
    <n v="0.22389000000000001"/>
    <n v="5.2999999999999998E-4"/>
    <s v="s"/>
    <n v="0"/>
    <s v="s"/>
    <n v="0"/>
    <n v="0"/>
    <n v="0"/>
    <n v="0"/>
    <n v="0"/>
    <n v="0"/>
    <n v="0"/>
    <n v="0.22770000000000001"/>
    <n v="0"/>
    <n v="0"/>
    <n v="0"/>
    <n v="0"/>
    <n v="0.22770000000000001"/>
    <s v="s"/>
    <s v="s"/>
    <n v="0"/>
    <n v="0.19858000000000001"/>
  </r>
  <r>
    <x v="3"/>
    <s v="G8QBG"/>
    <x v="3"/>
    <x v="3"/>
    <n v="0"/>
    <n v="0.11466999999999999"/>
    <n v="1.66E-3"/>
    <s v="s"/>
    <n v="0"/>
    <s v="s"/>
    <n v="0"/>
    <n v="0"/>
    <n v="0"/>
    <n v="0"/>
    <n v="0"/>
    <n v="0"/>
    <n v="0"/>
    <n v="0.12062"/>
    <n v="0"/>
    <n v="0"/>
    <n v="0"/>
    <n v="0"/>
    <n v="0.12062"/>
    <s v="s"/>
    <s v="s"/>
    <n v="0"/>
    <n v="0.20724999999999999"/>
  </r>
  <r>
    <x v="3"/>
    <s v="G8QBG"/>
    <x v="3"/>
    <x v="4"/>
    <n v="0"/>
    <n v="0.19334999999999999"/>
    <n v="6.0099999999999997E-3"/>
    <s v="s"/>
    <n v="0"/>
    <s v="s"/>
    <n v="0"/>
    <n v="0"/>
    <n v="0"/>
    <n v="0"/>
    <n v="0"/>
    <n v="0"/>
    <n v="0"/>
    <n v="0.20957000000000001"/>
    <n v="0"/>
    <n v="0"/>
    <n v="0"/>
    <n v="0"/>
    <n v="0.20957000000000001"/>
    <s v="s"/>
    <s v="s"/>
    <n v="0"/>
    <n v="0.11096"/>
  </r>
  <r>
    <x v="3"/>
    <s v="G8QBG"/>
    <x v="3"/>
    <x v="5"/>
    <n v="0"/>
    <n v="0.25581999999999999"/>
    <n v="1.8339999999999999E-2"/>
    <s v="s"/>
    <n v="0"/>
    <s v="s"/>
    <n v="0"/>
    <n v="0"/>
    <n v="0"/>
    <n v="0"/>
    <n v="0"/>
    <n v="0"/>
    <n v="0"/>
    <n v="0.28447"/>
    <n v="0"/>
    <n v="0"/>
    <n v="0"/>
    <n v="0"/>
    <n v="0.28447"/>
    <s v="s"/>
    <s v="s"/>
    <n v="0"/>
    <n v="7.0959999999999995E-2"/>
  </r>
  <r>
    <x v="3"/>
    <s v="G8QBG"/>
    <x v="3"/>
    <x v="6"/>
    <n v="0"/>
    <n v="0.34515000000000001"/>
    <n v="9.8110000000000003E-2"/>
    <s v="s"/>
    <n v="0"/>
    <s v="s"/>
    <n v="0"/>
    <n v="0"/>
    <n v="0"/>
    <n v="0"/>
    <n v="0"/>
    <n v="0"/>
    <n v="0"/>
    <n v="0.54539000000000004"/>
    <n v="0"/>
    <n v="0"/>
    <n v="0"/>
    <n v="0"/>
    <n v="0.54539000000000004"/>
    <s v="s"/>
    <s v="s"/>
    <n v="0"/>
    <n v="0.1067"/>
  </r>
  <r>
    <x v="3"/>
    <s v="G8QBG"/>
    <x v="3"/>
    <x v="7"/>
    <n v="0"/>
    <n v="0.64942"/>
    <n v="8.8260000000000005E-2"/>
    <s v="s"/>
    <n v="0"/>
    <s v="s"/>
    <n v="0"/>
    <n v="0"/>
    <n v="0"/>
    <n v="0"/>
    <n v="0"/>
    <n v="0"/>
    <n v="0"/>
    <n v="0.84064000000000005"/>
    <n v="0"/>
    <n v="0"/>
    <n v="0"/>
    <n v="0"/>
    <n v="0.84064000000000005"/>
    <s v="s"/>
    <s v="s"/>
    <n v="0"/>
    <n v="0.13406999999999999"/>
  </r>
  <r>
    <x v="3"/>
    <s v="G8QBG"/>
    <x v="3"/>
    <x v="8"/>
    <n v="0"/>
    <n v="0.67237999999999998"/>
    <n v="7.4079999999999993E-2"/>
    <s v="s"/>
    <n v="0"/>
    <s v="s"/>
    <n v="0"/>
    <n v="0"/>
    <n v="0"/>
    <n v="0"/>
    <n v="0"/>
    <n v="0"/>
    <n v="0"/>
    <n v="0.88407000000000002"/>
    <n v="0"/>
    <n v="0"/>
    <n v="0"/>
    <n v="0"/>
    <n v="0.88407000000000002"/>
    <s v="s"/>
    <s v="s"/>
    <n v="0"/>
    <n v="0.18736"/>
  </r>
  <r>
    <x v="3"/>
    <s v="G8QBG"/>
    <x v="3"/>
    <x v="9"/>
    <n v="0"/>
    <n v="0.81267"/>
    <n v="0.18654999999999999"/>
    <s v="s"/>
    <n v="0"/>
    <s v="s"/>
    <n v="0"/>
    <n v="0"/>
    <n v="0"/>
    <n v="0"/>
    <n v="0"/>
    <n v="0"/>
    <n v="0"/>
    <n v="1.2788299999999999"/>
    <n v="0"/>
    <n v="0"/>
    <n v="0"/>
    <n v="0"/>
    <n v="1.2788299999999999"/>
    <s v="s"/>
    <s v="s"/>
    <n v="0"/>
    <n v="0.19341"/>
  </r>
  <r>
    <x v="3"/>
    <s v="G8QBG"/>
    <x v="3"/>
    <x v="10"/>
    <n v="0"/>
    <n v="1.08972"/>
    <n v="0.24989"/>
    <s v="s"/>
    <n v="0"/>
    <s v="s"/>
    <n v="0"/>
    <n v="0"/>
    <n v="0"/>
    <n v="0"/>
    <n v="0"/>
    <n v="0"/>
    <n v="0"/>
    <n v="1.6546799999999999"/>
    <n v="0"/>
    <n v="0"/>
    <n v="0"/>
    <n v="0"/>
    <n v="1.6546799999999999"/>
    <s v="s"/>
    <s v="s"/>
    <n v="0"/>
    <n v="0.29143000000000002"/>
  </r>
  <r>
    <x v="4"/>
    <s v="8j5s2"/>
    <x v="0"/>
    <x v="0"/>
    <n v="0"/>
    <n v="58"/>
    <n v="51"/>
    <n v="76"/>
    <n v="44"/>
    <n v="128"/>
    <n v="28"/>
    <n v="74"/>
    <n v="38"/>
    <n v="74"/>
    <n v="80"/>
    <n v="29"/>
    <n v="5"/>
    <n v="685"/>
    <n v="96"/>
    <n v="0"/>
    <n v="14"/>
    <n v="110"/>
    <n v="795"/>
    <n v="35"/>
    <n v="120"/>
    <n v="59"/>
    <n v="214"/>
  </r>
  <r>
    <x v="4"/>
    <s v="8j5s2"/>
    <x v="1"/>
    <x v="0"/>
    <n v="0"/>
    <n v="0.18181"/>
    <n v="0.18053"/>
    <n v="0.2291"/>
    <n v="0.14318"/>
    <n v="0.40867999999999999"/>
    <n v="9.035E-2"/>
    <n v="0.24457000000000001"/>
    <n v="0.12249"/>
    <n v="0.25574000000000002"/>
    <n v="0.27518999999999999"/>
    <n v="9.7519999999999996E-2"/>
    <n v="2.0029999999999999E-2"/>
    <n v="2.24919"/>
    <n v="0.48421999999999998"/>
    <n v="0"/>
    <n v="0.10703"/>
    <n v="0.59125000000000005"/>
    <n v="2.8404400000000001"/>
    <n v="3.4349999999999999E-2"/>
    <n v="0.11325"/>
    <n v="5.4300000000000001E-2"/>
    <n v="0.2019"/>
  </r>
  <r>
    <x v="4"/>
    <s v="8j5s2"/>
    <x v="1"/>
    <x v="1"/>
    <n v="0"/>
    <n v="0.18539"/>
    <n v="0.18342"/>
    <n v="0.22553999999999999"/>
    <n v="0.14194000000000001"/>
    <n v="0.41597000000000001"/>
    <n v="8.9880000000000002E-2"/>
    <n v="0.24564"/>
    <n v="0.12449"/>
    <n v="0.25980999999999999"/>
    <n v="0.27487"/>
    <n v="9.4719999999999999E-2"/>
    <n v="2.0420000000000001E-2"/>
    <n v="2.2620900000000002"/>
    <n v="0.50182000000000004"/>
    <n v="0"/>
    <n v="0.10843"/>
    <n v="0.61024999999999996"/>
    <n v="2.8723399999999999"/>
    <n v="3.32E-2"/>
    <n v="0.11020000000000001"/>
    <n v="5.2479999999999999E-2"/>
    <n v="0.19588"/>
  </r>
  <r>
    <x v="4"/>
    <s v="8j5s2"/>
    <x v="1"/>
    <x v="2"/>
    <n v="0"/>
    <n v="0.18770999999999999"/>
    <n v="0.18317"/>
    <n v="0.22087999999999999"/>
    <n v="0.14227999999999999"/>
    <n v="0.41743999999999998"/>
    <n v="9.2130000000000004E-2"/>
    <n v="0.24526999999999999"/>
    <n v="0.1236"/>
    <n v="0.25557999999999997"/>
    <n v="0.27077000000000001"/>
    <n v="9.1840000000000005E-2"/>
    <n v="1.9290000000000002E-2"/>
    <n v="2.2499400000000001"/>
    <n v="0.5232"/>
    <n v="0"/>
    <n v="0.11046"/>
    <n v="0.63365000000000005"/>
    <n v="2.8835999999999999"/>
    <n v="3.5979999999999998E-2"/>
    <n v="0.11372"/>
    <n v="5.3280000000000001E-2"/>
    <n v="0.20297000000000001"/>
  </r>
  <r>
    <x v="4"/>
    <s v="8j5s2"/>
    <x v="1"/>
    <x v="3"/>
    <n v="0"/>
    <n v="0.18915000000000001"/>
    <n v="0.18536"/>
    <n v="0.22239999999999999"/>
    <n v="0.14374000000000001"/>
    <n v="0.42160999999999998"/>
    <n v="9.2670000000000002E-2"/>
    <n v="0.24515999999999999"/>
    <n v="0.12374"/>
    <n v="0.25518999999999997"/>
    <n v="0.26452999999999999"/>
    <n v="8.8580000000000006E-2"/>
    <n v="1.9189999999999999E-2"/>
    <n v="2.2513200000000002"/>
    <n v="0.54476999999999998"/>
    <n v="0"/>
    <n v="0.11829000000000001"/>
    <n v="0.66305999999999998"/>
    <n v="2.91439"/>
    <n v="3.5180000000000003E-2"/>
    <n v="0.11031000000000001"/>
    <n v="5.425E-2"/>
    <n v="0.19974"/>
  </r>
  <r>
    <x v="4"/>
    <s v="8j5s2"/>
    <x v="1"/>
    <x v="4"/>
    <n v="0"/>
    <n v="0.19191"/>
    <n v="0.18540999999999999"/>
    <n v="0.21892"/>
    <n v="0.14371999999999999"/>
    <n v="0.42286000000000001"/>
    <n v="9.5339999999999994E-2"/>
    <n v="0.24698000000000001"/>
    <n v="0.12078"/>
    <n v="0.24879000000000001"/>
    <n v="0.25867000000000001"/>
    <n v="8.6720000000000005E-2"/>
    <n v="1.917E-2"/>
    <n v="2.2392699999999999"/>
    <n v="0.55791999999999997"/>
    <n v="0"/>
    <n v="0.12584000000000001"/>
    <n v="0.68376000000000003"/>
    <n v="2.9230299999999998"/>
    <n v="3.6970000000000003E-2"/>
    <n v="0.11017"/>
    <n v="5.5539999999999999E-2"/>
    <n v="0.20268"/>
  </r>
  <r>
    <x v="4"/>
    <s v="8j5s2"/>
    <x v="1"/>
    <x v="5"/>
    <n v="0"/>
    <n v="0.19622000000000001"/>
    <n v="0.18801000000000001"/>
    <n v="0.21840999999999999"/>
    <n v="0.14466000000000001"/>
    <n v="0.42446"/>
    <n v="9.3869999999999995E-2"/>
    <n v="0.24249999999999999"/>
    <n v="0.11656"/>
    <n v="0.24923000000000001"/>
    <n v="0.25074000000000002"/>
    <n v="8.1259999999999999E-2"/>
    <n v="1.9199999999999998E-2"/>
    <n v="2.2251099999999999"/>
    <n v="0.57386000000000004"/>
    <n v="0"/>
    <n v="0.13241"/>
    <n v="0.70626999999999995"/>
    <n v="2.9313799999999999"/>
    <n v="3.5779999999999999E-2"/>
    <n v="0.10772"/>
    <n v="5.7919999999999999E-2"/>
    <n v="0.20141000000000001"/>
  </r>
  <r>
    <x v="4"/>
    <s v="8j5s2"/>
    <x v="1"/>
    <x v="6"/>
    <n v="0"/>
    <n v="0.19878000000000001"/>
    <n v="0.1903"/>
    <n v="0.21737999999999999"/>
    <n v="0.14199000000000001"/>
    <n v="0.42798999999999998"/>
    <n v="9.597E-2"/>
    <n v="0.23599000000000001"/>
    <n v="0.11415"/>
    <n v="0.24310000000000001"/>
    <n v="0.24454000000000001"/>
    <n v="8.0009999999999998E-2"/>
    <n v="1.9570000000000001E-2"/>
    <n v="2.2097699999999998"/>
    <n v="0.59950999999999999"/>
    <n v="0"/>
    <n v="0.14302000000000001"/>
    <n v="0.74253000000000002"/>
    <n v="2.9523000000000001"/>
    <n v="3.3160000000000002E-2"/>
    <n v="0.1091"/>
    <n v="5.799E-2"/>
    <n v="0.20025999999999999"/>
  </r>
  <r>
    <x v="4"/>
    <s v="8j5s2"/>
    <x v="1"/>
    <x v="7"/>
    <n v="0"/>
    <n v="0.19971"/>
    <n v="0.19122"/>
    <n v="0.21532000000000001"/>
    <n v="0.14706"/>
    <n v="0.43564000000000003"/>
    <n v="9.6619999999999998E-2"/>
    <n v="0.23366999999999999"/>
    <n v="0.10903"/>
    <n v="0.23555000000000001"/>
    <n v="0.23272999999999999"/>
    <n v="7.8E-2"/>
    <n v="1.933E-2"/>
    <n v="2.1938599999999999"/>
    <n v="0.63063999999999998"/>
    <n v="0"/>
    <n v="0.14774999999999999"/>
    <n v="0.77839000000000003"/>
    <n v="2.9722499999999998"/>
    <n v="3.2460000000000003E-2"/>
    <n v="0.10647"/>
    <n v="5.7970000000000001E-2"/>
    <n v="0.19689000000000001"/>
  </r>
  <r>
    <x v="4"/>
    <s v="8j5s2"/>
    <x v="1"/>
    <x v="8"/>
    <n v="0"/>
    <n v="0.19711999999999999"/>
    <n v="0.19398000000000001"/>
    <n v="0.21382000000000001"/>
    <n v="0.14848"/>
    <n v="0.42736000000000002"/>
    <n v="9.9339999999999998E-2"/>
    <n v="0.23216000000000001"/>
    <n v="0.10396"/>
    <n v="0.23229"/>
    <n v="0.22761000000000001"/>
    <n v="7.4880000000000002E-2"/>
    <n v="1.7600000000000001E-2"/>
    <n v="2.16858"/>
    <n v="0.67249000000000003"/>
    <n v="0"/>
    <n v="0.15328"/>
    <n v="0.82577"/>
    <n v="2.9943499999999998"/>
    <n v="2.9909999999999999E-2"/>
    <n v="0.10758"/>
    <n v="5.4989999999999997E-2"/>
    <n v="0.19247"/>
  </r>
  <r>
    <x v="4"/>
    <s v="8j5s2"/>
    <x v="1"/>
    <x v="9"/>
    <n v="0"/>
    <n v="0.19892000000000001"/>
    <n v="0.19087000000000001"/>
    <n v="0.21501999999999999"/>
    <n v="0.15081"/>
    <n v="0.43020000000000003"/>
    <n v="9.8180000000000003E-2"/>
    <n v="0.22395000000000001"/>
    <n v="0.10034"/>
    <n v="0.22348999999999999"/>
    <n v="0.22194"/>
    <n v="7.1400000000000005E-2"/>
    <n v="1.7690000000000001E-2"/>
    <n v="2.14283"/>
    <n v="0.70872000000000002"/>
    <n v="0"/>
    <n v="0.15886"/>
    <n v="0.86758000000000002"/>
    <n v="3.0104000000000002"/>
    <n v="2.598E-2"/>
    <n v="0.10990999999999999"/>
    <n v="5.2900000000000003E-2"/>
    <n v="0.18878"/>
  </r>
  <r>
    <x v="4"/>
    <s v="8j5s2"/>
    <x v="1"/>
    <x v="10"/>
    <n v="0"/>
    <n v="0.20036000000000001"/>
    <n v="0.18509999999999999"/>
    <n v="0.21071000000000001"/>
    <n v="0.15392"/>
    <n v="0.43165999999999999"/>
    <n v="9.9449999999999997E-2"/>
    <n v="0.21998999999999999"/>
    <n v="0.10119"/>
    <n v="0.21933"/>
    <n v="0.21618999999999999"/>
    <n v="6.6170000000000007E-2"/>
    <n v="1.421E-2"/>
    <n v="2.1182799999999999"/>
    <n v="0.73880000000000001"/>
    <n v="0"/>
    <n v="0.16309000000000001"/>
    <n v="0.90188999999999997"/>
    <n v="3.0201699999999998"/>
    <n v="2.4709999999999999E-2"/>
    <n v="0.11380999999999999"/>
    <n v="4.8730000000000002E-2"/>
    <n v="0.18725"/>
  </r>
  <r>
    <x v="4"/>
    <s v="8j5s2"/>
    <x v="2"/>
    <x v="0"/>
    <n v="0"/>
    <n v="0"/>
    <n v="0"/>
    <n v="0"/>
    <n v="0"/>
    <n v="0"/>
    <n v="0"/>
    <n v="0"/>
    <n v="0"/>
    <n v="0"/>
    <n v="0"/>
    <n v="0"/>
    <n v="0"/>
    <n v="0"/>
    <n v="0"/>
    <n v="0"/>
    <n v="0"/>
    <n v="0"/>
    <n v="0"/>
    <n v="6.7890000000000006E-2"/>
    <n v="0.42415999999999998"/>
    <n v="0.16514999999999999"/>
    <n v="0.65720000000000001"/>
  </r>
  <r>
    <x v="4"/>
    <s v="8j5s2"/>
    <x v="2"/>
    <x v="1"/>
    <n v="0"/>
    <n v="0"/>
    <n v="0"/>
    <n v="0"/>
    <n v="0"/>
    <n v="0"/>
    <n v="0"/>
    <n v="0"/>
    <n v="0"/>
    <n v="0"/>
    <n v="0"/>
    <n v="0"/>
    <n v="0"/>
    <n v="0"/>
    <n v="0"/>
    <n v="0"/>
    <n v="0"/>
    <n v="0"/>
    <n v="0"/>
    <n v="5.9839999999999997E-2"/>
    <n v="0.41746"/>
    <n v="0.16461999999999999"/>
    <n v="0.64192000000000005"/>
  </r>
  <r>
    <x v="4"/>
    <s v="8j5s2"/>
    <x v="2"/>
    <x v="2"/>
    <n v="0"/>
    <n v="0"/>
    <n v="0"/>
    <n v="0"/>
    <n v="0"/>
    <n v="0"/>
    <n v="0"/>
    <n v="0"/>
    <n v="0"/>
    <n v="0"/>
    <n v="0"/>
    <n v="0"/>
    <n v="0"/>
    <n v="0"/>
    <n v="0"/>
    <n v="0"/>
    <n v="0"/>
    <n v="0"/>
    <n v="0"/>
    <n v="6.3009999999999997E-2"/>
    <n v="0.43991999999999998"/>
    <n v="0.16167999999999999"/>
    <n v="0.66461000000000003"/>
  </r>
  <r>
    <x v="4"/>
    <s v="8j5s2"/>
    <x v="2"/>
    <x v="3"/>
    <n v="0"/>
    <n v="0"/>
    <n v="0"/>
    <n v="0"/>
    <n v="0"/>
    <n v="0"/>
    <n v="0"/>
    <n v="0"/>
    <n v="0"/>
    <n v="0"/>
    <n v="0"/>
    <n v="0"/>
    <n v="0"/>
    <n v="0"/>
    <n v="0"/>
    <n v="0"/>
    <n v="0"/>
    <n v="0"/>
    <n v="0"/>
    <n v="5.1920000000000001E-2"/>
    <n v="0.44539000000000001"/>
    <n v="0.15411"/>
    <n v="0.65142999999999995"/>
  </r>
  <r>
    <x v="4"/>
    <s v="8j5s2"/>
    <x v="2"/>
    <x v="4"/>
    <n v="0"/>
    <n v="0"/>
    <n v="0"/>
    <n v="0"/>
    <n v="0"/>
    <n v="0"/>
    <n v="0"/>
    <n v="0"/>
    <n v="0"/>
    <n v="0"/>
    <n v="0"/>
    <n v="0"/>
    <n v="0"/>
    <n v="0"/>
    <n v="0"/>
    <n v="0"/>
    <n v="0"/>
    <n v="0"/>
    <n v="0"/>
    <n v="5.5199999999999999E-2"/>
    <n v="0.43726999999999999"/>
    <n v="0.14910000000000001"/>
    <n v="0.64156999999999997"/>
  </r>
  <r>
    <x v="4"/>
    <s v="8j5s2"/>
    <x v="2"/>
    <x v="5"/>
    <n v="0"/>
    <n v="0"/>
    <n v="0"/>
    <n v="0"/>
    <n v="0"/>
    <n v="0"/>
    <n v="0"/>
    <n v="0"/>
    <n v="0"/>
    <n v="0"/>
    <n v="0"/>
    <n v="0"/>
    <n v="0"/>
    <n v="0"/>
    <n v="0"/>
    <n v="0"/>
    <n v="0"/>
    <n v="0"/>
    <n v="0"/>
    <n v="5.0250000000000003E-2"/>
    <n v="0.36630000000000001"/>
    <n v="0.15343000000000001"/>
    <n v="0.56999"/>
  </r>
  <r>
    <x v="4"/>
    <s v="8j5s2"/>
    <x v="2"/>
    <x v="6"/>
    <n v="0"/>
    <n v="0"/>
    <n v="0"/>
    <n v="0"/>
    <n v="0"/>
    <n v="0"/>
    <n v="0"/>
    <n v="0"/>
    <n v="0"/>
    <n v="0"/>
    <n v="0"/>
    <n v="0"/>
    <n v="0"/>
    <n v="0"/>
    <n v="0"/>
    <n v="0"/>
    <n v="0"/>
    <n v="0"/>
    <n v="0"/>
    <n v="5.0840000000000003E-2"/>
    <n v="0.36912"/>
    <n v="0.1552"/>
    <n v="0.57516"/>
  </r>
  <r>
    <x v="4"/>
    <s v="8j5s2"/>
    <x v="2"/>
    <x v="7"/>
    <n v="0"/>
    <n v="0"/>
    <n v="0"/>
    <n v="0"/>
    <n v="0"/>
    <n v="0"/>
    <n v="0"/>
    <n v="0"/>
    <n v="0"/>
    <n v="0"/>
    <n v="0"/>
    <n v="0"/>
    <n v="0"/>
    <n v="0"/>
    <n v="0"/>
    <n v="0"/>
    <n v="0"/>
    <n v="0"/>
    <n v="0"/>
    <n v="5.534E-2"/>
    <n v="0.36980000000000002"/>
    <n v="0.1449"/>
    <n v="0.57003999999999999"/>
  </r>
  <r>
    <x v="4"/>
    <s v="8j5s2"/>
    <x v="2"/>
    <x v="8"/>
    <n v="0"/>
    <n v="0"/>
    <n v="0"/>
    <n v="0"/>
    <n v="0"/>
    <n v="0"/>
    <n v="0"/>
    <n v="0"/>
    <n v="0"/>
    <n v="0"/>
    <n v="0"/>
    <n v="0"/>
    <n v="0"/>
    <n v="0"/>
    <n v="0"/>
    <n v="0"/>
    <n v="0"/>
    <n v="0"/>
    <n v="0"/>
    <n v="4.5999999999999999E-2"/>
    <n v="0.37948999999999999"/>
    <n v="0.14735999999999999"/>
    <n v="0.57284999999999997"/>
  </r>
  <r>
    <x v="4"/>
    <s v="8j5s2"/>
    <x v="2"/>
    <x v="9"/>
    <n v="0"/>
    <n v="0"/>
    <n v="0"/>
    <n v="0"/>
    <n v="0"/>
    <n v="0"/>
    <n v="0"/>
    <n v="0"/>
    <n v="0"/>
    <n v="0"/>
    <n v="0"/>
    <n v="0"/>
    <n v="0"/>
    <n v="0"/>
    <n v="0"/>
    <n v="0"/>
    <n v="0"/>
    <n v="0"/>
    <n v="0"/>
    <n v="4.3799999999999999E-2"/>
    <n v="0.38244"/>
    <n v="0.13735"/>
    <n v="0.56357999999999997"/>
  </r>
  <r>
    <x v="4"/>
    <s v="8j5s2"/>
    <x v="2"/>
    <x v="10"/>
    <n v="0"/>
    <n v="0"/>
    <n v="0"/>
    <n v="0"/>
    <n v="0"/>
    <n v="0"/>
    <n v="0"/>
    <n v="0"/>
    <n v="0"/>
    <n v="0"/>
    <n v="0"/>
    <n v="0"/>
    <n v="0"/>
    <n v="0"/>
    <n v="0"/>
    <n v="0"/>
    <n v="0"/>
    <n v="0"/>
    <n v="0"/>
    <n v="3.551E-2"/>
    <n v="0.40125"/>
    <n v="9.6629999999999994E-2"/>
    <n v="0.53339000000000003"/>
  </r>
  <r>
    <x v="4"/>
    <s v="8j5s2"/>
    <x v="3"/>
    <x v="0"/>
    <n v="0"/>
    <n v="0.42604999999999998"/>
    <n v="0.78200999999999998"/>
    <n v="2.7564299999999999"/>
    <n v="1.86178"/>
    <n v="3.7214900000000002"/>
    <n v="1.2494099999999999"/>
    <n v="2.0841799999999999"/>
    <n v="0.46578999999999998"/>
    <n v="1.4247000000000001"/>
    <n v="2.37168"/>
    <n v="0.99789000000000005"/>
    <n v="1.0319999999999999E-2"/>
    <n v="18.15174"/>
    <n v="3.0353400000000001"/>
    <n v="0"/>
    <n v="4.5069999999999999E-2"/>
    <n v="3.0804100000000001"/>
    <n v="21.232150000000001"/>
    <n v="1.7047099999999999"/>
    <n v="3.5700699999999999"/>
    <n v="0.20472000000000001"/>
    <n v="5.4794999999999998"/>
  </r>
  <r>
    <x v="4"/>
    <s v="8j5s2"/>
    <x v="3"/>
    <x v="1"/>
    <n v="0"/>
    <n v="0.57725000000000004"/>
    <n v="0.86087000000000002"/>
    <n v="2.8527399999999998"/>
    <n v="1.99482"/>
    <n v="3.4328400000000001"/>
    <n v="0.56633"/>
    <n v="1.8823700000000001"/>
    <n v="0.58038000000000001"/>
    <n v="1.4209499999999999"/>
    <n v="2.7251599999999998"/>
    <n v="1.27955"/>
    <n v="4.2470000000000001E-2"/>
    <n v="18.215730000000001"/>
    <n v="4.3398000000000003"/>
    <n v="0"/>
    <n v="0.11703"/>
    <n v="4.4568300000000001"/>
    <n v="22.672550000000001"/>
    <n v="1.4822500000000001"/>
    <n v="4.0937099999999997"/>
    <n v="0.45389000000000002"/>
    <n v="6.0298400000000001"/>
  </r>
  <r>
    <x v="4"/>
    <s v="8j5s2"/>
    <x v="3"/>
    <x v="2"/>
    <n v="0"/>
    <n v="1.1095600000000001"/>
    <n v="0.92671000000000003"/>
    <n v="2.6482199999999998"/>
    <n v="1.6095900000000001"/>
    <n v="3.7583600000000001"/>
    <n v="0.28623999999999999"/>
    <n v="1.48699"/>
    <n v="0.79300000000000004"/>
    <n v="2.4034300000000002"/>
    <n v="3.4488099999999999"/>
    <n v="0.74778"/>
    <n v="0.13114000000000001"/>
    <n v="19.34985"/>
    <n v="3.4763700000000002"/>
    <n v="0"/>
    <n v="0.20054"/>
    <n v="3.6769099999999999"/>
    <n v="23.026759999999999"/>
    <n v="1.87896"/>
    <n v="3.9305500000000002"/>
    <n v="0.70708000000000004"/>
    <n v="6.5165899999999999"/>
  </r>
  <r>
    <x v="4"/>
    <s v="8j5s2"/>
    <x v="3"/>
    <x v="3"/>
    <n v="0"/>
    <n v="1.31219"/>
    <n v="0.88005"/>
    <n v="2.8630599999999999"/>
    <n v="1.5478000000000001"/>
    <n v="3.4889700000000001"/>
    <n v="0.33245000000000002"/>
    <n v="1.7179"/>
    <n v="1.44655"/>
    <n v="2.4489800000000002"/>
    <n v="2.9965600000000001"/>
    <n v="0.83621999999999996"/>
    <n v="0.16144"/>
    <n v="20.032170000000001"/>
    <n v="3.9509500000000002"/>
    <n v="0"/>
    <n v="0.31320999999999999"/>
    <n v="4.2641600000000004"/>
    <n v="24.296330000000001"/>
    <n v="2.0498799999999999"/>
    <n v="3.3970099999999999"/>
    <n v="1.14995"/>
    <n v="6.5968400000000003"/>
  </r>
  <r>
    <x v="4"/>
    <s v="8j5s2"/>
    <x v="3"/>
    <x v="4"/>
    <n v="0"/>
    <n v="1.5400199999999999"/>
    <n v="1.06382"/>
    <n v="2.1294200000000001"/>
    <n v="1.7195400000000001"/>
    <n v="4.3158300000000001"/>
    <n v="0.31981999999999999"/>
    <n v="2.0466600000000001"/>
    <n v="1.61731"/>
    <n v="2.43777"/>
    <n v="3.32002"/>
    <n v="1.13402"/>
    <n v="0.10834000000000001"/>
    <n v="21.752569999999999"/>
    <n v="3.6740499999999998"/>
    <n v="0"/>
    <n v="0.13675999999999999"/>
    <n v="3.81081"/>
    <n v="25.563379999999999"/>
    <n v="2.1793200000000001"/>
    <n v="3.07646"/>
    <n v="1.52078"/>
    <n v="6.7765700000000004"/>
  </r>
  <r>
    <x v="4"/>
    <s v="8j5s2"/>
    <x v="3"/>
    <x v="5"/>
    <n v="0"/>
    <n v="1.58768"/>
    <n v="1.27311"/>
    <n v="2.5734400000000002"/>
    <n v="1.12449"/>
    <n v="4.3319999999999999"/>
    <n v="0.54039000000000004"/>
    <n v="2.17042"/>
    <n v="1.34365"/>
    <n v="2.3900999999999999"/>
    <n v="2.6527599999999998"/>
    <n v="1.09352"/>
    <n v="9.1810000000000003E-2"/>
    <n v="21.173380000000002"/>
    <n v="2.9685000000000001"/>
    <n v="0"/>
    <n v="0.28981000000000001"/>
    <n v="3.2583099999999998"/>
    <n v="24.43169"/>
    <n v="2.5035799999999999"/>
    <n v="3.7611599999999998"/>
    <n v="1.46882"/>
    <n v="7.7335500000000001"/>
  </r>
  <r>
    <x v="4"/>
    <s v="8j5s2"/>
    <x v="3"/>
    <x v="6"/>
    <n v="0"/>
    <n v="1.8255699999999999"/>
    <n v="1.59"/>
    <n v="2.70377"/>
    <n v="1.2447999999999999"/>
    <n v="3.9352299999999998"/>
    <n v="0.52241000000000004"/>
    <n v="1.9539"/>
    <n v="1.5747800000000001"/>
    <n v="2.9819499999999999"/>
    <n v="2.95085"/>
    <n v="1.23241"/>
    <n v="0.17321"/>
    <n v="22.688870000000001"/>
    <n v="2.8386399999999998"/>
    <n v="0"/>
    <n v="0.2505"/>
    <n v="3.0891299999999999"/>
    <n v="25.778009999999998"/>
    <n v="2.50922"/>
    <n v="4.1959299999999997"/>
    <n v="1.8406100000000001"/>
    <n v="8.5457599999999996"/>
  </r>
  <r>
    <x v="4"/>
    <s v="8j5s2"/>
    <x v="3"/>
    <x v="7"/>
    <n v="0"/>
    <n v="1.81311"/>
    <n v="1.59196"/>
    <n v="2.6783000000000001"/>
    <n v="1.67394"/>
    <n v="3.8235399999999999"/>
    <n v="0.67642999999999998"/>
    <n v="3.0122499999999999"/>
    <n v="1.7687900000000001"/>
    <n v="3.4004699999999999"/>
    <n v="2.54596"/>
    <n v="1.3468500000000001"/>
    <n v="0.18487999999999999"/>
    <n v="24.516490000000001"/>
    <n v="2.4356300000000002"/>
    <n v="0"/>
    <n v="0.26995999999999998"/>
    <n v="2.7056"/>
    <n v="27.222090000000001"/>
    <n v="2.3266499999999999"/>
    <n v="4.5234399999999999"/>
    <n v="2.2187999999999999"/>
    <n v="9.0688999999999993"/>
  </r>
  <r>
    <x v="4"/>
    <s v="8j5s2"/>
    <x v="3"/>
    <x v="8"/>
    <n v="0"/>
    <n v="1.57602"/>
    <n v="2.0805099999999999"/>
    <n v="2.8713600000000001"/>
    <n v="1.3100799999999999"/>
    <n v="4.6240399999999999"/>
    <n v="0.88573999999999997"/>
    <n v="3.03247"/>
    <n v="1.48943"/>
    <n v="3.87384"/>
    <n v="3.7824499999999999"/>
    <n v="1.2431099999999999"/>
    <n v="0.1065"/>
    <n v="26.87555"/>
    <n v="2.5053299999999998"/>
    <n v="0"/>
    <n v="9.0789999999999996E-2"/>
    <n v="2.59612"/>
    <n v="29.47167"/>
    <n v="2.3405999999999998"/>
    <n v="4.5933099999999998"/>
    <n v="2.36557"/>
    <n v="9.2994800000000009"/>
  </r>
  <r>
    <x v="4"/>
    <s v="8j5s2"/>
    <x v="3"/>
    <x v="9"/>
    <n v="0"/>
    <n v="1.77484"/>
    <n v="2.19868"/>
    <n v="2.8486199999999999"/>
    <n v="1.07952"/>
    <n v="4.5032300000000003"/>
    <n v="0.84697"/>
    <n v="2.3312499999999998"/>
    <n v="0.98099999999999998"/>
    <n v="2.6936499999999999"/>
    <n v="3.6971400000000001"/>
    <n v="1.8308199999999999"/>
    <n v="0.28914000000000001"/>
    <n v="25.074860000000001"/>
    <n v="3.1110000000000002"/>
    <n v="0"/>
    <n v="0.16819999999999999"/>
    <n v="3.2791999999999999"/>
    <n v="28.35406"/>
    <n v="1.5865400000000001"/>
    <n v="4.7849599999999999"/>
    <n v="2.8532000000000002"/>
    <n v="9.22471"/>
  </r>
  <r>
    <x v="4"/>
    <s v="8j5s2"/>
    <x v="3"/>
    <x v="10"/>
    <n v="0"/>
    <n v="1.60273"/>
    <n v="2.0055100000000001"/>
    <n v="3.2991100000000002"/>
    <n v="1.6155900000000001"/>
    <n v="4.3059000000000003"/>
    <n v="0.73792999999999997"/>
    <n v="3.9784899999999999"/>
    <n v="1.30331"/>
    <n v="3.2649499999999998"/>
    <n v="4.1429"/>
    <n v="1.2458899999999999"/>
    <n v="0.19572000000000001"/>
    <n v="27.69802"/>
    <n v="2.8946499999999999"/>
    <n v="0"/>
    <n v="0.11787"/>
    <n v="3.0125199999999999"/>
    <n v="30.710529999999999"/>
    <n v="1.38462"/>
    <n v="4.4855299999999998"/>
    <n v="3.5324399999999998"/>
    <n v="9.40259"/>
  </r>
  <r>
    <x v="5"/>
    <s v="H3nOd"/>
    <x v="0"/>
    <x v="0"/>
    <n v="0"/>
    <n v="0"/>
    <n v="6"/>
    <n v="0"/>
    <n v="8"/>
    <n v="14"/>
    <n v="0"/>
    <n v="17"/>
    <s v="s"/>
    <n v="30"/>
    <n v="103"/>
    <s v="s"/>
    <n v="0"/>
    <n v="182"/>
    <n v="0"/>
    <n v="0"/>
    <n v="0"/>
    <n v="0"/>
    <n v="182"/>
    <n v="0"/>
    <n v="7"/>
    <n v="11"/>
    <n v="18"/>
  </r>
  <r>
    <x v="5"/>
    <s v="H3nOd"/>
    <x v="1"/>
    <x v="0"/>
    <n v="0"/>
    <n v="0"/>
    <n v="2.2550000000000001E-2"/>
    <n v="0"/>
    <n v="2.41E-2"/>
    <n v="4.7230000000000001E-2"/>
    <n v="0"/>
    <n v="5.0270000000000002E-2"/>
    <s v="s"/>
    <n v="9.2460000000000001E-2"/>
    <n v="0.33844999999999997"/>
    <s v="s"/>
    <n v="0"/>
    <n v="0.58738999999999997"/>
    <n v="0"/>
    <n v="0"/>
    <n v="0"/>
    <n v="0"/>
    <n v="0.58738999999999997"/>
    <n v="0"/>
    <n v="9.1400000000000006E-3"/>
    <n v="7.62E-3"/>
    <n v="1.677E-2"/>
  </r>
  <r>
    <x v="5"/>
    <s v="H3nOd"/>
    <x v="1"/>
    <x v="1"/>
    <n v="0"/>
    <n v="0"/>
    <n v="2.3290000000000002E-2"/>
    <n v="0"/>
    <n v="2.367E-2"/>
    <n v="4.9270000000000001E-2"/>
    <n v="0"/>
    <n v="4.9950000000000001E-2"/>
    <s v="s"/>
    <n v="9.2299999999999993E-2"/>
    <n v="0.33898"/>
    <s v="s"/>
    <n v="0"/>
    <n v="0.59067000000000003"/>
    <n v="0"/>
    <n v="0"/>
    <n v="0"/>
    <n v="0"/>
    <n v="0.59067000000000003"/>
    <n v="0"/>
    <n v="9.3200000000000002E-3"/>
    <n v="8.94E-3"/>
    <n v="1.8259999999999998E-2"/>
  </r>
  <r>
    <x v="5"/>
    <s v="H3nOd"/>
    <x v="1"/>
    <x v="2"/>
    <n v="0"/>
    <n v="0"/>
    <n v="2.2519999999999998E-2"/>
    <n v="0"/>
    <n v="2.2839999999999999E-2"/>
    <n v="5.1069999999999997E-2"/>
    <n v="0"/>
    <n v="5.0630000000000001E-2"/>
    <s v="s"/>
    <n v="9.0840000000000004E-2"/>
    <n v="0.33484000000000003"/>
    <s v="s"/>
    <n v="0"/>
    <n v="0.58613999999999999"/>
    <n v="0"/>
    <n v="0"/>
    <n v="0"/>
    <n v="0"/>
    <n v="0.58613999999999999"/>
    <n v="0"/>
    <n v="8.5900000000000004E-3"/>
    <n v="9.1299999999999992E-3"/>
    <n v="1.772E-2"/>
  </r>
  <r>
    <x v="5"/>
    <s v="H3nOd"/>
    <x v="1"/>
    <x v="3"/>
    <n v="0"/>
    <n v="0"/>
    <n v="2.129E-2"/>
    <n v="0"/>
    <n v="2.308E-2"/>
    <n v="5.1909999999999998E-2"/>
    <n v="0"/>
    <n v="5.2170000000000001E-2"/>
    <s v="s"/>
    <n v="9.0870000000000006E-2"/>
    <n v="0.33659"/>
    <s v="s"/>
    <n v="0"/>
    <n v="0.58972000000000002"/>
    <n v="0"/>
    <n v="0"/>
    <n v="0"/>
    <n v="0"/>
    <n v="0.58972000000000002"/>
    <n v="0"/>
    <n v="7.5700000000000003E-3"/>
    <n v="8.5299999999999994E-3"/>
    <n v="1.6109999999999999E-2"/>
  </r>
  <r>
    <x v="5"/>
    <s v="H3nOd"/>
    <x v="1"/>
    <x v="4"/>
    <n v="0"/>
    <n v="0"/>
    <n v="2.2280000000000001E-2"/>
    <n v="0"/>
    <n v="2.2919999999999999E-2"/>
    <n v="5.355E-2"/>
    <n v="0"/>
    <n v="5.2420000000000001E-2"/>
    <s v="s"/>
    <n v="9.2009999999999995E-2"/>
    <n v="0.33964"/>
    <s v="s"/>
    <n v="0"/>
    <n v="0.59611999999999998"/>
    <n v="0"/>
    <n v="0"/>
    <n v="0"/>
    <n v="0"/>
    <n v="0.59611999999999998"/>
    <n v="0"/>
    <n v="6.7400000000000003E-3"/>
    <n v="9.1199999999999996E-3"/>
    <n v="1.5859999999999999E-2"/>
  </r>
  <r>
    <x v="5"/>
    <s v="H3nOd"/>
    <x v="1"/>
    <x v="5"/>
    <n v="0"/>
    <n v="0"/>
    <n v="2.2519999999999998E-2"/>
    <n v="0"/>
    <n v="2.3550000000000001E-2"/>
    <n v="5.4640000000000001E-2"/>
    <n v="0"/>
    <n v="5.2560000000000003E-2"/>
    <s v="s"/>
    <n v="9.2579999999999996E-2"/>
    <n v="0.33988000000000002"/>
    <s v="s"/>
    <n v="0"/>
    <n v="0.59901000000000004"/>
    <n v="0"/>
    <n v="0"/>
    <n v="0"/>
    <n v="0"/>
    <n v="0.59901000000000004"/>
    <n v="0"/>
    <n v="5.4599999999999996E-3"/>
    <n v="8.7200000000000003E-3"/>
    <n v="1.418E-2"/>
  </r>
  <r>
    <x v="5"/>
    <s v="H3nOd"/>
    <x v="1"/>
    <x v="6"/>
    <n v="0"/>
    <n v="0"/>
    <n v="2.2759999999999999E-2"/>
    <n v="0"/>
    <n v="2.392E-2"/>
    <n v="5.4809999999999998E-2"/>
    <n v="0"/>
    <n v="5.2670000000000002E-2"/>
    <s v="s"/>
    <n v="9.3869999999999995E-2"/>
    <n v="0.34261000000000003"/>
    <s v="s"/>
    <n v="0"/>
    <n v="0.60379000000000005"/>
    <n v="0"/>
    <n v="0"/>
    <n v="0"/>
    <n v="0"/>
    <n v="0.60379000000000005"/>
    <n v="0"/>
    <n v="4.6100000000000004E-3"/>
    <n v="7.7000000000000002E-3"/>
    <n v="1.231E-2"/>
  </r>
  <r>
    <x v="5"/>
    <s v="H3nOd"/>
    <x v="1"/>
    <x v="7"/>
    <n v="0"/>
    <n v="0"/>
    <n v="2.274E-2"/>
    <n v="0"/>
    <n v="2.605E-2"/>
    <n v="5.6120000000000003E-2"/>
    <n v="0"/>
    <n v="5.484E-2"/>
    <s v="s"/>
    <n v="9.3340000000000006E-2"/>
    <n v="0.34122999999999998"/>
    <s v="s"/>
    <n v="0"/>
    <n v="0.60741000000000001"/>
    <n v="0"/>
    <n v="0"/>
    <n v="0"/>
    <n v="0"/>
    <n v="0.60741000000000001"/>
    <n v="0"/>
    <n v="3.8E-3"/>
    <n v="6.4999999999999997E-3"/>
    <n v="1.03E-2"/>
  </r>
  <r>
    <x v="5"/>
    <s v="H3nOd"/>
    <x v="1"/>
    <x v="8"/>
    <n v="0"/>
    <n v="0"/>
    <n v="2.061E-2"/>
    <n v="0"/>
    <n v="2.6859999999999998E-2"/>
    <n v="5.774E-2"/>
    <n v="0"/>
    <n v="5.4670000000000003E-2"/>
    <s v="s"/>
    <n v="9.5310000000000006E-2"/>
    <n v="0.34469"/>
    <s v="s"/>
    <n v="0"/>
    <n v="0.61285000000000001"/>
    <n v="0"/>
    <n v="0"/>
    <n v="0"/>
    <n v="0"/>
    <n v="0.61285000000000001"/>
    <n v="0"/>
    <n v="2.9499999999999999E-3"/>
    <n v="6.45E-3"/>
    <n v="9.3900000000000008E-3"/>
  </r>
  <r>
    <x v="5"/>
    <s v="H3nOd"/>
    <x v="1"/>
    <x v="9"/>
    <n v="0"/>
    <n v="0"/>
    <n v="2.0820000000000002E-2"/>
    <n v="0"/>
    <n v="2.7089999999999999E-2"/>
    <n v="5.4989999999999997E-2"/>
    <n v="0"/>
    <n v="5.4859999999999999E-2"/>
    <s v="s"/>
    <n v="9.4740000000000005E-2"/>
    <n v="0.34505999999999998"/>
    <s v="s"/>
    <n v="0"/>
    <n v="0.60945000000000005"/>
    <n v="0"/>
    <n v="0"/>
    <n v="0"/>
    <n v="0"/>
    <n v="0.60945000000000005"/>
    <n v="0"/>
    <n v="2.47E-3"/>
    <n v="6.1000000000000004E-3"/>
    <n v="8.5699999999999995E-3"/>
  </r>
  <r>
    <x v="5"/>
    <s v="H3nOd"/>
    <x v="1"/>
    <x v="10"/>
    <n v="0"/>
    <n v="0"/>
    <n v="2.0820000000000002E-2"/>
    <n v="0"/>
    <n v="2.5309999999999999E-2"/>
    <n v="5.6239999999999998E-2"/>
    <n v="0"/>
    <n v="5.5390000000000002E-2"/>
    <s v="s"/>
    <n v="9.4780000000000003E-2"/>
    <n v="0.34414"/>
    <s v="s"/>
    <n v="0"/>
    <n v="0.60855999999999999"/>
    <n v="0"/>
    <n v="0"/>
    <n v="0"/>
    <n v="0"/>
    <n v="0.60855999999999999"/>
    <n v="0"/>
    <n v="2.1199999999999999E-3"/>
    <n v="5.9199999999999999E-3"/>
    <n v="8.0499999999999999E-3"/>
  </r>
  <r>
    <x v="5"/>
    <s v="H3nOd"/>
    <x v="2"/>
    <x v="0"/>
    <n v="0"/>
    <n v="0"/>
    <n v="0"/>
    <n v="0"/>
    <n v="0"/>
    <n v="0"/>
    <n v="0"/>
    <n v="0"/>
    <s v="s"/>
    <n v="0"/>
    <n v="0"/>
    <s v="s"/>
    <n v="0"/>
    <n v="0"/>
    <n v="0"/>
    <n v="0"/>
    <n v="0"/>
    <n v="0"/>
    <n v="0"/>
    <n v="0"/>
    <n v="3.1280000000000002E-2"/>
    <n v="3.0259999999999999E-2"/>
    <n v="6.1550000000000001E-2"/>
  </r>
  <r>
    <x v="5"/>
    <s v="H3nOd"/>
    <x v="2"/>
    <x v="1"/>
    <n v="0"/>
    <n v="0"/>
    <n v="0"/>
    <n v="0"/>
    <n v="0"/>
    <n v="0"/>
    <n v="0"/>
    <n v="0"/>
    <s v="s"/>
    <n v="0"/>
    <n v="0"/>
    <s v="s"/>
    <n v="0"/>
    <n v="0"/>
    <n v="0"/>
    <n v="0"/>
    <n v="0"/>
    <n v="0"/>
    <n v="0"/>
    <n v="0"/>
    <n v="3.2730000000000002E-2"/>
    <n v="1.4279999999999999E-2"/>
    <n v="4.7019999999999999E-2"/>
  </r>
  <r>
    <x v="5"/>
    <s v="H3nOd"/>
    <x v="2"/>
    <x v="2"/>
    <n v="0"/>
    <n v="0"/>
    <n v="0"/>
    <n v="0"/>
    <n v="0"/>
    <n v="0"/>
    <n v="0"/>
    <n v="0"/>
    <s v="s"/>
    <n v="0"/>
    <n v="0"/>
    <s v="s"/>
    <n v="0"/>
    <n v="0"/>
    <n v="0"/>
    <n v="0"/>
    <n v="0"/>
    <n v="0"/>
    <n v="0"/>
    <n v="0"/>
    <n v="2.8119999999999999E-2"/>
    <n v="1.5010000000000001E-2"/>
    <n v="4.3139999999999998E-2"/>
  </r>
  <r>
    <x v="5"/>
    <s v="H3nOd"/>
    <x v="2"/>
    <x v="3"/>
    <n v="0"/>
    <n v="0"/>
    <n v="0"/>
    <n v="0"/>
    <n v="0"/>
    <n v="0"/>
    <n v="0"/>
    <n v="0"/>
    <s v="s"/>
    <n v="0"/>
    <n v="0"/>
    <s v="s"/>
    <n v="0"/>
    <n v="0"/>
    <n v="0"/>
    <n v="0"/>
    <n v="0"/>
    <n v="0"/>
    <n v="0"/>
    <n v="0"/>
    <n v="2.9489999999999999E-2"/>
    <n v="1.5810000000000001E-2"/>
    <n v="4.53E-2"/>
  </r>
  <r>
    <x v="5"/>
    <s v="H3nOd"/>
    <x v="2"/>
    <x v="4"/>
    <n v="0"/>
    <n v="0"/>
    <n v="0"/>
    <n v="0"/>
    <n v="0"/>
    <n v="0"/>
    <n v="0"/>
    <n v="0"/>
    <s v="s"/>
    <n v="0"/>
    <n v="0"/>
    <s v="s"/>
    <n v="0"/>
    <n v="0"/>
    <n v="0"/>
    <n v="0"/>
    <n v="0"/>
    <n v="0"/>
    <n v="0"/>
    <n v="0"/>
    <n v="2.393E-2"/>
    <n v="1.6820000000000002E-2"/>
    <n v="4.0750000000000001E-2"/>
  </r>
  <r>
    <x v="5"/>
    <s v="H3nOd"/>
    <x v="2"/>
    <x v="5"/>
    <n v="0"/>
    <n v="0"/>
    <n v="0"/>
    <n v="0"/>
    <n v="0"/>
    <n v="0"/>
    <n v="0"/>
    <n v="0"/>
    <s v="s"/>
    <n v="0"/>
    <n v="0"/>
    <s v="s"/>
    <n v="0"/>
    <n v="0"/>
    <n v="0"/>
    <n v="0"/>
    <n v="0"/>
    <n v="0"/>
    <n v="0"/>
    <n v="0"/>
    <n v="2.5600000000000001E-2"/>
    <n v="1.7749999999999998E-2"/>
    <n v="4.335E-2"/>
  </r>
  <r>
    <x v="5"/>
    <s v="H3nOd"/>
    <x v="2"/>
    <x v="6"/>
    <n v="0"/>
    <n v="0"/>
    <n v="0"/>
    <n v="0"/>
    <n v="0"/>
    <n v="0"/>
    <n v="0"/>
    <n v="0"/>
    <s v="s"/>
    <n v="0"/>
    <n v="0"/>
    <s v="s"/>
    <n v="0"/>
    <n v="0"/>
    <n v="0"/>
    <n v="0"/>
    <n v="0"/>
    <n v="0"/>
    <n v="0"/>
    <n v="0"/>
    <n v="2.7119999999999998E-2"/>
    <n v="1.8859999999999998E-2"/>
    <n v="4.598E-2"/>
  </r>
  <r>
    <x v="5"/>
    <s v="H3nOd"/>
    <x v="2"/>
    <x v="7"/>
    <n v="0"/>
    <n v="0"/>
    <n v="0"/>
    <n v="0"/>
    <n v="0"/>
    <n v="0"/>
    <n v="0"/>
    <n v="0"/>
    <s v="s"/>
    <n v="0"/>
    <n v="0"/>
    <s v="s"/>
    <n v="0"/>
    <n v="0"/>
    <n v="0"/>
    <n v="0"/>
    <n v="0"/>
    <n v="0"/>
    <n v="0"/>
    <n v="0"/>
    <n v="2.87E-2"/>
    <n v="1.6060000000000001E-2"/>
    <n v="4.4760000000000001E-2"/>
  </r>
  <r>
    <x v="5"/>
    <s v="H3nOd"/>
    <x v="2"/>
    <x v="8"/>
    <n v="0"/>
    <n v="0"/>
    <n v="0"/>
    <n v="0"/>
    <n v="0"/>
    <n v="0"/>
    <n v="0"/>
    <n v="0"/>
    <s v="s"/>
    <n v="0"/>
    <n v="0"/>
    <s v="s"/>
    <n v="0"/>
    <n v="0"/>
    <n v="0"/>
    <n v="0"/>
    <n v="0"/>
    <n v="0"/>
    <n v="0"/>
    <n v="0"/>
    <n v="3.5450000000000002E-2"/>
    <n v="1.6969999999999999E-2"/>
    <n v="5.2420000000000001E-2"/>
  </r>
  <r>
    <x v="5"/>
    <s v="H3nOd"/>
    <x v="2"/>
    <x v="9"/>
    <n v="0"/>
    <n v="0"/>
    <n v="0"/>
    <n v="0"/>
    <n v="0"/>
    <n v="0"/>
    <n v="0"/>
    <n v="0"/>
    <s v="s"/>
    <n v="0"/>
    <n v="0"/>
    <s v="s"/>
    <n v="0"/>
    <n v="0"/>
    <n v="0"/>
    <n v="0"/>
    <n v="0"/>
    <n v="0"/>
    <n v="0"/>
    <n v="0"/>
    <n v="1.487E-2"/>
    <n v="1.3939999999999999E-2"/>
    <n v="2.8819999999999998E-2"/>
  </r>
  <r>
    <x v="5"/>
    <s v="H3nOd"/>
    <x v="2"/>
    <x v="10"/>
    <n v="0"/>
    <n v="0"/>
    <n v="0"/>
    <n v="0"/>
    <n v="0"/>
    <n v="0"/>
    <n v="0"/>
    <n v="0"/>
    <s v="s"/>
    <n v="0"/>
    <n v="0"/>
    <s v="s"/>
    <n v="0"/>
    <n v="0"/>
    <n v="0"/>
    <n v="0"/>
    <n v="0"/>
    <n v="0"/>
    <n v="0"/>
    <n v="0"/>
    <n v="1.6150000000000001E-2"/>
    <n v="1.555E-2"/>
    <n v="3.1710000000000002E-2"/>
  </r>
  <r>
    <x v="5"/>
    <s v="H3nOd"/>
    <x v="3"/>
    <x v="0"/>
    <n v="0"/>
    <n v="0"/>
    <n v="1.285E-2"/>
    <n v="0"/>
    <n v="0.83572000000000002"/>
    <n v="9.6299999999999997E-3"/>
    <n v="0"/>
    <n v="2.1399999999999999E-2"/>
    <s v="s"/>
    <n v="0.96072000000000002"/>
    <n v="3.01966"/>
    <s v="s"/>
    <n v="0"/>
    <n v="4.8612900000000003"/>
    <n v="0"/>
    <n v="0"/>
    <n v="0"/>
    <n v="0"/>
    <n v="4.8612900000000003"/>
    <n v="0"/>
    <n v="0.44779999999999998"/>
    <n v="0.24363000000000001"/>
    <n v="0.69142999999999999"/>
  </r>
  <r>
    <x v="5"/>
    <s v="H3nOd"/>
    <x v="3"/>
    <x v="1"/>
    <n v="0"/>
    <n v="0"/>
    <n v="3.8920000000000003E-2"/>
    <n v="0"/>
    <n v="0.57121"/>
    <n v="1.4500000000000001E-2"/>
    <n v="0"/>
    <n v="0.12989000000000001"/>
    <s v="s"/>
    <n v="0.98194000000000004"/>
    <n v="3.4657900000000001"/>
    <s v="s"/>
    <n v="0"/>
    <n v="5.2024299999999997"/>
    <n v="0"/>
    <n v="0"/>
    <n v="0"/>
    <n v="0"/>
    <n v="5.2024299999999997"/>
    <n v="0"/>
    <n v="0.55608999999999997"/>
    <n v="0.49353000000000002"/>
    <n v="1.04962"/>
  </r>
  <r>
    <x v="5"/>
    <s v="H3nOd"/>
    <x v="3"/>
    <x v="2"/>
    <n v="0"/>
    <n v="0"/>
    <n v="0.12404"/>
    <n v="0"/>
    <n v="0.37726999999999999"/>
    <n v="3.9280000000000002E-2"/>
    <n v="0"/>
    <n v="0.19689000000000001"/>
    <s v="s"/>
    <n v="1.10361"/>
    <n v="3.1379299999999999"/>
    <s v="s"/>
    <n v="0"/>
    <n v="4.9801700000000002"/>
    <n v="0"/>
    <n v="0"/>
    <n v="0"/>
    <n v="0"/>
    <n v="4.9801700000000002"/>
    <n v="0"/>
    <n v="0.71382999999999996"/>
    <n v="0.46525"/>
    <n v="1.1790799999999999"/>
  </r>
  <r>
    <x v="5"/>
    <s v="H3nOd"/>
    <x v="3"/>
    <x v="3"/>
    <n v="0"/>
    <n v="0"/>
    <n v="0.23910000000000001"/>
    <n v="0"/>
    <n v="0.36627999999999999"/>
    <n v="0.12363"/>
    <n v="0"/>
    <n v="0.32818999999999998"/>
    <s v="s"/>
    <n v="0.82947000000000004"/>
    <n v="2.7368299999999999"/>
    <s v="s"/>
    <n v="0"/>
    <n v="4.6289499999999997"/>
    <n v="0"/>
    <n v="0"/>
    <n v="0"/>
    <n v="0"/>
    <n v="4.6289499999999997"/>
    <n v="0"/>
    <n v="0.65773999999999999"/>
    <n v="0.30708000000000002"/>
    <n v="0.96482000000000001"/>
  </r>
  <r>
    <x v="5"/>
    <s v="H3nOd"/>
    <x v="3"/>
    <x v="4"/>
    <n v="0"/>
    <n v="0"/>
    <n v="0.22992000000000001"/>
    <n v="0"/>
    <n v="0.16259000000000001"/>
    <n v="0.29615000000000002"/>
    <n v="0"/>
    <n v="0.35618"/>
    <s v="s"/>
    <n v="0.77317999999999998"/>
    <n v="2.4036400000000002"/>
    <s v="s"/>
    <n v="0"/>
    <n v="4.3179800000000004"/>
    <n v="0"/>
    <n v="0"/>
    <n v="0"/>
    <n v="0"/>
    <n v="4.3179800000000004"/>
    <n v="0"/>
    <n v="0.68571000000000004"/>
    <n v="0.29787999999999998"/>
    <n v="0.98358999999999996"/>
  </r>
  <r>
    <x v="5"/>
    <s v="H3nOd"/>
    <x v="3"/>
    <x v="5"/>
    <n v="0"/>
    <n v="0"/>
    <n v="0.19419"/>
    <n v="0"/>
    <n v="0.14043"/>
    <n v="0.46872000000000003"/>
    <n v="0"/>
    <n v="0.49132999999999999"/>
    <s v="s"/>
    <n v="0.89464999999999995"/>
    <n v="2.4031899999999999"/>
    <s v="s"/>
    <n v="0"/>
    <n v="4.7198599999999997"/>
    <n v="0"/>
    <n v="0"/>
    <n v="0"/>
    <n v="0"/>
    <n v="4.7198599999999997"/>
    <n v="0"/>
    <n v="0.47464000000000001"/>
    <n v="0.40281"/>
    <n v="0.87744999999999995"/>
  </r>
  <r>
    <x v="5"/>
    <s v="H3nOd"/>
    <x v="3"/>
    <x v="6"/>
    <n v="0"/>
    <n v="0"/>
    <n v="0.28383000000000003"/>
    <n v="0"/>
    <n v="0.23677000000000001"/>
    <n v="0.37374000000000002"/>
    <n v="0"/>
    <n v="0.46128000000000002"/>
    <s v="s"/>
    <n v="1.10304"/>
    <n v="2.4502999999999999"/>
    <s v="s"/>
    <n v="0"/>
    <n v="5.01675"/>
    <n v="0"/>
    <n v="0"/>
    <n v="0"/>
    <n v="0"/>
    <n v="5.01675"/>
    <n v="0"/>
    <n v="0.42057"/>
    <n v="0.59589999999999999"/>
    <n v="1.01647"/>
  </r>
  <r>
    <x v="5"/>
    <s v="H3nOd"/>
    <x v="3"/>
    <x v="7"/>
    <n v="0"/>
    <n v="0"/>
    <n v="0.45968999999999999"/>
    <n v="0"/>
    <n v="0.12446"/>
    <n v="0.61051"/>
    <n v="0"/>
    <n v="0.39180999999999999"/>
    <s v="s"/>
    <n v="0.82606999999999997"/>
    <n v="1.6792899999999999"/>
    <s v="s"/>
    <n v="0"/>
    <n v="4.2343500000000001"/>
    <n v="0"/>
    <n v="0"/>
    <n v="0"/>
    <n v="0"/>
    <n v="4.2343500000000001"/>
    <n v="0"/>
    <n v="0.38371"/>
    <n v="0.66683000000000003"/>
    <n v="1.05054"/>
  </r>
  <r>
    <x v="5"/>
    <s v="H3nOd"/>
    <x v="3"/>
    <x v="8"/>
    <n v="0"/>
    <n v="0"/>
    <n v="0.18936"/>
    <n v="0"/>
    <n v="0.26066"/>
    <n v="0.77725"/>
    <n v="0"/>
    <n v="0.40307999999999999"/>
    <s v="s"/>
    <n v="0.95487999999999995"/>
    <n v="1.9562900000000001"/>
    <s v="s"/>
    <n v="0"/>
    <n v="4.7736099999999997"/>
    <n v="0"/>
    <n v="0"/>
    <n v="0"/>
    <n v="0"/>
    <n v="4.7736099999999997"/>
    <n v="0"/>
    <n v="0.21631"/>
    <n v="0.61263999999999996"/>
    <n v="0.82896000000000003"/>
  </r>
  <r>
    <x v="5"/>
    <s v="H3nOd"/>
    <x v="3"/>
    <x v="9"/>
    <n v="0"/>
    <n v="0"/>
    <n v="0.19069"/>
    <n v="0"/>
    <n v="0.29998999999999998"/>
    <n v="0.45687"/>
    <n v="0"/>
    <n v="0.53634999999999999"/>
    <s v="s"/>
    <n v="1.2002299999999999"/>
    <n v="2.4759000000000002"/>
    <s v="s"/>
    <n v="0"/>
    <n v="5.2744499999999999"/>
    <n v="0"/>
    <n v="0"/>
    <n v="0"/>
    <n v="0"/>
    <n v="5.2744499999999999"/>
    <n v="0"/>
    <n v="0.18037"/>
    <n v="0.41794999999999999"/>
    <n v="0.59833000000000003"/>
  </r>
  <r>
    <x v="5"/>
    <s v="H3nOd"/>
    <x v="3"/>
    <x v="10"/>
    <n v="0"/>
    <n v="0"/>
    <n v="0.23336999999999999"/>
    <n v="0"/>
    <n v="0.22694"/>
    <n v="0.64971000000000001"/>
    <n v="0"/>
    <n v="0.38701999999999998"/>
    <s v="s"/>
    <n v="1.02149"/>
    <n v="2.5400299999999998"/>
    <s v="s"/>
    <n v="0"/>
    <n v="5.2693500000000002"/>
    <n v="0"/>
    <n v="0"/>
    <n v="0"/>
    <n v="0"/>
    <n v="5.2693500000000002"/>
    <n v="0"/>
    <n v="0.10741000000000001"/>
    <n v="0.31757999999999997"/>
    <n v="0.42498999999999998"/>
  </r>
  <r>
    <x v="6"/>
    <s v="7Mpgt"/>
    <x v="0"/>
    <x v="0"/>
    <s v="s"/>
    <n v="44"/>
    <n v="39"/>
    <n v="94"/>
    <n v="42"/>
    <n v="109"/>
    <n v="28"/>
    <n v="49"/>
    <n v="39"/>
    <n v="101"/>
    <n v="90"/>
    <n v="30"/>
    <s v="s"/>
    <n v="690"/>
    <n v="97"/>
    <s v="s"/>
    <s v="s"/>
    <n v="114"/>
    <n v="804"/>
    <n v="44"/>
    <n v="131"/>
    <n v="73"/>
    <n v="248"/>
  </r>
  <r>
    <x v="6"/>
    <s v="7Mpgt"/>
    <x v="1"/>
    <x v="0"/>
    <s v="s"/>
    <n v="0.14391999999999999"/>
    <n v="0.13153999999999999"/>
    <n v="0.30198000000000003"/>
    <n v="0.15372"/>
    <n v="0.35417999999999999"/>
    <n v="9.3229999999999993E-2"/>
    <n v="0.15303"/>
    <n v="0.13103999999999999"/>
    <n v="0.35953000000000002"/>
    <n v="0.31352000000000002"/>
    <n v="9.7589999999999996E-2"/>
    <s v="s"/>
    <n v="2.31846"/>
    <n v="0.54625999999999997"/>
    <s v="s"/>
    <s v="s"/>
    <n v="0.65500000000000003"/>
    <n v="2.9734600000000002"/>
    <n v="3.6970000000000003E-2"/>
    <n v="0.1285"/>
    <n v="5.8220000000000001E-2"/>
    <n v="0.22369"/>
  </r>
  <r>
    <x v="6"/>
    <s v="7Mpgt"/>
    <x v="1"/>
    <x v="1"/>
    <s v="s"/>
    <n v="0.14574999999999999"/>
    <n v="0.13370000000000001"/>
    <n v="0.30176999999999998"/>
    <n v="0.15643000000000001"/>
    <n v="0.36176000000000003"/>
    <n v="9.5119999999999996E-2"/>
    <n v="0.15395"/>
    <n v="0.12992000000000001"/>
    <n v="0.36073"/>
    <n v="0.31083"/>
    <n v="9.7820000000000004E-2"/>
    <s v="s"/>
    <n v="2.3338999999999999"/>
    <n v="0.57555999999999996"/>
    <s v="s"/>
    <s v="s"/>
    <n v="0.68200000000000005"/>
    <n v="3.0158900000000002"/>
    <n v="3.7159999999999999E-2"/>
    <n v="0.13427"/>
    <n v="5.9499999999999997E-2"/>
    <n v="0.23093"/>
  </r>
  <r>
    <x v="6"/>
    <s v="7Mpgt"/>
    <x v="1"/>
    <x v="2"/>
    <s v="s"/>
    <n v="0.14932000000000001"/>
    <n v="0.13497999999999999"/>
    <n v="0.30120000000000002"/>
    <n v="0.16408"/>
    <n v="0.36874000000000001"/>
    <n v="9.5380000000000006E-2"/>
    <n v="0.14904000000000001"/>
    <n v="0.12862999999999999"/>
    <n v="0.36231999999999998"/>
    <n v="0.30890000000000001"/>
    <n v="0.10002999999999999"/>
    <s v="s"/>
    <n v="2.34633"/>
    <n v="0.61184000000000005"/>
    <s v="s"/>
    <s v="s"/>
    <n v="0.72450000000000003"/>
    <n v="3.0708299999999999"/>
    <n v="3.9550000000000002E-2"/>
    <n v="0.13608000000000001"/>
    <n v="5.9139999999999998E-2"/>
    <n v="0.23477999999999999"/>
  </r>
  <r>
    <x v="6"/>
    <s v="7Mpgt"/>
    <x v="1"/>
    <x v="3"/>
    <s v="s"/>
    <n v="0.15218000000000001"/>
    <n v="0.13608999999999999"/>
    <n v="0.29848000000000002"/>
    <n v="0.16933999999999999"/>
    <n v="0.37497000000000003"/>
    <n v="9.7070000000000004E-2"/>
    <n v="0.14491000000000001"/>
    <n v="0.12892000000000001"/>
    <n v="0.36491000000000001"/>
    <n v="0.30467"/>
    <n v="9.8979999999999999E-2"/>
    <s v="s"/>
    <n v="2.3521999999999998"/>
    <n v="0.63314000000000004"/>
    <s v="s"/>
    <s v="s"/>
    <n v="0.75390999999999997"/>
    <n v="3.1061100000000001"/>
    <n v="4.4040000000000003E-2"/>
    <n v="0.14052000000000001"/>
    <n v="6.2689999999999996E-2"/>
    <n v="0.24725"/>
  </r>
  <r>
    <x v="6"/>
    <s v="7Mpgt"/>
    <x v="1"/>
    <x v="4"/>
    <s v="s"/>
    <n v="0.15290000000000001"/>
    <n v="0.13705999999999999"/>
    <n v="0.29330000000000001"/>
    <n v="0.17280999999999999"/>
    <n v="0.38218000000000002"/>
    <n v="9.887E-2"/>
    <n v="0.14518"/>
    <n v="0.12792000000000001"/>
    <n v="0.36120000000000002"/>
    <n v="0.29781000000000002"/>
    <n v="9.7250000000000003E-2"/>
    <s v="s"/>
    <n v="2.34531"/>
    <n v="0.66786000000000001"/>
    <s v="s"/>
    <s v="s"/>
    <n v="0.79017999999999999"/>
    <n v="3.1354899999999999"/>
    <n v="4.301E-2"/>
    <n v="0.14446999999999999"/>
    <n v="6.4219999999999999E-2"/>
    <n v="0.25169999999999998"/>
  </r>
  <r>
    <x v="6"/>
    <s v="7Mpgt"/>
    <x v="1"/>
    <x v="5"/>
    <s v="s"/>
    <n v="0.15365999999999999"/>
    <n v="0.13947999999999999"/>
    <n v="0.29299999999999998"/>
    <n v="0.17566999999999999"/>
    <n v="0.39066000000000001"/>
    <n v="9.8100000000000007E-2"/>
    <n v="0.13786000000000001"/>
    <n v="0.12239"/>
    <n v="0.36215000000000003"/>
    <n v="0.29155999999999999"/>
    <n v="9.6949999999999995E-2"/>
    <s v="s"/>
    <n v="2.3383699999999998"/>
    <n v="0.68855999999999995"/>
    <s v="s"/>
    <s v="s"/>
    <n v="0.82438"/>
    <n v="3.16275"/>
    <n v="4.3920000000000001E-2"/>
    <n v="0.15755"/>
    <n v="6.2010000000000003E-2"/>
    <n v="0.26347999999999999"/>
  </r>
  <r>
    <x v="6"/>
    <s v="7Mpgt"/>
    <x v="1"/>
    <x v="6"/>
    <s v="s"/>
    <n v="0.15578"/>
    <n v="0.14296"/>
    <n v="0.29053000000000001"/>
    <n v="0.1764"/>
    <n v="0.39615"/>
    <n v="0.10052"/>
    <n v="0.13641"/>
    <n v="0.11773"/>
    <n v="0.35742000000000002"/>
    <n v="0.28599000000000002"/>
    <n v="9.5070000000000002E-2"/>
    <s v="s"/>
    <n v="2.3298199999999998"/>
    <n v="0.70065"/>
    <s v="s"/>
    <s v="s"/>
    <n v="0.83745999999999998"/>
    <n v="3.1672799999999999"/>
    <n v="4.6929999999999999E-2"/>
    <n v="0.16167000000000001"/>
    <n v="6.3339999999999994E-2"/>
    <n v="0.27194000000000002"/>
  </r>
  <r>
    <x v="6"/>
    <s v="7Mpgt"/>
    <x v="1"/>
    <x v="7"/>
    <s v="s"/>
    <n v="0.15664"/>
    <n v="0.14158000000000001"/>
    <n v="0.29204000000000002"/>
    <n v="0.17954000000000001"/>
    <n v="0.40570000000000001"/>
    <n v="0.10335999999999999"/>
    <n v="0.13086"/>
    <n v="0.1118"/>
    <n v="0.35421999999999998"/>
    <n v="0.28023999999999999"/>
    <n v="9.3939999999999996E-2"/>
    <s v="s"/>
    <n v="2.32003"/>
    <n v="0.74368999999999996"/>
    <s v="s"/>
    <s v="s"/>
    <n v="0.88766999999999996"/>
    <n v="3.2077"/>
    <n v="4.7620000000000003E-2"/>
    <n v="0.15792"/>
    <n v="6.4579999999999999E-2"/>
    <n v="0.27012000000000003"/>
  </r>
  <r>
    <x v="6"/>
    <s v="7Mpgt"/>
    <x v="1"/>
    <x v="8"/>
    <s v="s"/>
    <n v="0.15594"/>
    <n v="0.14246"/>
    <n v="0.29237000000000002"/>
    <n v="0.18095"/>
    <n v="0.41915000000000002"/>
    <n v="0.1062"/>
    <n v="0.12897"/>
    <n v="0.10867"/>
    <n v="0.34721000000000002"/>
    <n v="0.27307999999999999"/>
    <n v="9.3590000000000007E-2"/>
    <s v="s"/>
    <n v="2.3172000000000001"/>
    <n v="0.77846000000000004"/>
    <s v="s"/>
    <s v="s"/>
    <n v="0.93083000000000005"/>
    <n v="3.24803"/>
    <n v="4.7070000000000001E-2"/>
    <n v="0.16098000000000001"/>
    <n v="6.3450000000000006E-2"/>
    <n v="0.27150000000000002"/>
  </r>
  <r>
    <x v="6"/>
    <s v="7Mpgt"/>
    <x v="1"/>
    <x v="9"/>
    <s v="s"/>
    <n v="0.15959999999999999"/>
    <n v="0.14368"/>
    <n v="0.28875000000000001"/>
    <n v="0.18736"/>
    <n v="0.42882999999999999"/>
    <n v="0.10934000000000001"/>
    <n v="0.12514"/>
    <n v="0.10526000000000001"/>
    <n v="0.34393000000000001"/>
    <n v="0.26890999999999998"/>
    <n v="8.9899999999999994E-2"/>
    <s v="s"/>
    <n v="2.319"/>
    <n v="0.80486999999999997"/>
    <s v="s"/>
    <s v="s"/>
    <n v="0.96143000000000001"/>
    <n v="3.28043"/>
    <n v="4.6260000000000003E-2"/>
    <n v="0.15608"/>
    <n v="6.2370000000000002E-2"/>
    <n v="0.26469999999999999"/>
  </r>
  <r>
    <x v="6"/>
    <s v="7Mpgt"/>
    <x v="1"/>
    <x v="10"/>
    <s v="s"/>
    <n v="0.16181999999999999"/>
    <n v="0.14530000000000001"/>
    <n v="0.28726000000000002"/>
    <n v="0.19361999999999999"/>
    <n v="0.43398999999999999"/>
    <n v="0.11117"/>
    <n v="0.12118"/>
    <n v="9.7650000000000001E-2"/>
    <n v="0.34042"/>
    <n v="0.25889000000000001"/>
    <n v="8.7540000000000007E-2"/>
    <s v="s"/>
    <n v="2.3066399999999998"/>
    <n v="0.83318999999999999"/>
    <s v="s"/>
    <s v="s"/>
    <n v="0.99329000000000001"/>
    <n v="3.2999399999999999"/>
    <n v="4.888E-2"/>
    <n v="0.15226999999999999"/>
    <n v="6.1060000000000003E-2"/>
    <n v="0.26221"/>
  </r>
  <r>
    <x v="6"/>
    <s v="7Mpgt"/>
    <x v="2"/>
    <x v="0"/>
    <s v="s"/>
    <n v="0"/>
    <n v="0"/>
    <n v="0"/>
    <n v="0"/>
    <n v="0"/>
    <n v="0"/>
    <n v="0"/>
    <n v="0"/>
    <n v="0"/>
    <n v="0"/>
    <n v="0"/>
    <s v="s"/>
    <n v="0"/>
    <n v="0"/>
    <s v="s"/>
    <s v="s"/>
    <n v="0"/>
    <n v="0"/>
    <n v="0.12545999999999999"/>
    <n v="0.50678000000000001"/>
    <n v="0.20016999999999999"/>
    <n v="0.83240999999999998"/>
  </r>
  <r>
    <x v="6"/>
    <s v="7Mpgt"/>
    <x v="2"/>
    <x v="1"/>
    <s v="s"/>
    <n v="0"/>
    <n v="0"/>
    <n v="0"/>
    <n v="0"/>
    <n v="0"/>
    <n v="0"/>
    <n v="0"/>
    <n v="0"/>
    <n v="0"/>
    <n v="0"/>
    <n v="0"/>
    <s v="s"/>
    <n v="0"/>
    <n v="0"/>
    <s v="s"/>
    <s v="s"/>
    <n v="0"/>
    <n v="0"/>
    <n v="0.12963"/>
    <n v="0.52366999999999997"/>
    <n v="0.20363000000000001"/>
    <n v="0.85692999999999997"/>
  </r>
  <r>
    <x v="6"/>
    <s v="7Mpgt"/>
    <x v="2"/>
    <x v="2"/>
    <s v="s"/>
    <n v="0"/>
    <n v="0"/>
    <n v="0"/>
    <n v="0"/>
    <n v="0"/>
    <n v="0"/>
    <n v="0"/>
    <n v="0"/>
    <n v="0"/>
    <n v="0"/>
    <n v="0"/>
    <s v="s"/>
    <n v="0"/>
    <n v="0"/>
    <s v="s"/>
    <s v="s"/>
    <n v="0"/>
    <n v="0"/>
    <n v="0.13013"/>
    <n v="0.52488000000000001"/>
    <n v="0.19816"/>
    <n v="0.85316999999999998"/>
  </r>
  <r>
    <x v="6"/>
    <s v="7Mpgt"/>
    <x v="2"/>
    <x v="3"/>
    <s v="s"/>
    <n v="0"/>
    <n v="0"/>
    <n v="0"/>
    <n v="0"/>
    <n v="0"/>
    <n v="0"/>
    <n v="0"/>
    <n v="0"/>
    <n v="0"/>
    <n v="0"/>
    <n v="0"/>
    <s v="s"/>
    <n v="0"/>
    <n v="0"/>
    <s v="s"/>
    <s v="s"/>
    <n v="0"/>
    <n v="0"/>
    <n v="0.14091999999999999"/>
    <n v="0.51587000000000005"/>
    <n v="0.18756999999999999"/>
    <n v="0.84435000000000004"/>
  </r>
  <r>
    <x v="6"/>
    <s v="7Mpgt"/>
    <x v="2"/>
    <x v="4"/>
    <s v="s"/>
    <n v="0"/>
    <n v="0"/>
    <n v="0"/>
    <n v="0"/>
    <n v="0"/>
    <n v="0"/>
    <n v="0"/>
    <n v="0"/>
    <n v="0"/>
    <n v="0"/>
    <n v="0"/>
    <s v="s"/>
    <n v="0"/>
    <n v="0"/>
    <s v="s"/>
    <s v="s"/>
    <n v="0"/>
    <n v="0"/>
    <n v="0.13836000000000001"/>
    <n v="0.50799000000000005"/>
    <n v="0.18842999999999999"/>
    <n v="0.83477999999999997"/>
  </r>
  <r>
    <x v="6"/>
    <s v="7Mpgt"/>
    <x v="2"/>
    <x v="5"/>
    <s v="s"/>
    <n v="0"/>
    <n v="0"/>
    <n v="0"/>
    <n v="0"/>
    <n v="0"/>
    <n v="0"/>
    <n v="0"/>
    <n v="0"/>
    <n v="0"/>
    <n v="0"/>
    <n v="0"/>
    <s v="s"/>
    <n v="0"/>
    <n v="0"/>
    <s v="s"/>
    <s v="s"/>
    <n v="0"/>
    <n v="0"/>
    <n v="0.13886999999999999"/>
    <n v="0.50939999999999996"/>
    <n v="0.19406000000000001"/>
    <n v="0.84233000000000002"/>
  </r>
  <r>
    <x v="6"/>
    <s v="7Mpgt"/>
    <x v="2"/>
    <x v="6"/>
    <s v="s"/>
    <n v="0"/>
    <n v="0"/>
    <n v="0"/>
    <n v="0"/>
    <n v="0"/>
    <n v="0"/>
    <n v="0"/>
    <n v="0"/>
    <n v="0"/>
    <n v="0"/>
    <n v="0"/>
    <s v="s"/>
    <n v="0"/>
    <n v="0"/>
    <s v="s"/>
    <s v="s"/>
    <n v="0"/>
    <n v="0"/>
    <n v="0.12139999999999999"/>
    <n v="0.45217000000000002"/>
    <n v="0.18998999999999999"/>
    <n v="0.76356000000000002"/>
  </r>
  <r>
    <x v="6"/>
    <s v="7Mpgt"/>
    <x v="2"/>
    <x v="7"/>
    <s v="s"/>
    <n v="0"/>
    <n v="0"/>
    <n v="0"/>
    <n v="0"/>
    <n v="0"/>
    <n v="0"/>
    <n v="0"/>
    <n v="0"/>
    <n v="0"/>
    <n v="0"/>
    <n v="0"/>
    <s v="s"/>
    <n v="0"/>
    <n v="0"/>
    <s v="s"/>
    <s v="s"/>
    <n v="0"/>
    <n v="0"/>
    <n v="0.13184999999999999"/>
    <n v="0.44345000000000001"/>
    <n v="0.1709"/>
    <n v="0.74619999999999997"/>
  </r>
  <r>
    <x v="6"/>
    <s v="7Mpgt"/>
    <x v="2"/>
    <x v="8"/>
    <s v="s"/>
    <n v="0"/>
    <n v="0"/>
    <n v="0"/>
    <n v="0"/>
    <n v="0"/>
    <n v="0"/>
    <n v="0"/>
    <n v="0"/>
    <n v="0"/>
    <n v="0"/>
    <n v="0"/>
    <s v="s"/>
    <n v="0"/>
    <n v="0"/>
    <s v="s"/>
    <s v="s"/>
    <n v="0"/>
    <n v="0"/>
    <n v="0.13383999999999999"/>
    <n v="0.43369000000000002"/>
    <n v="0.16989000000000001"/>
    <n v="0.73741000000000001"/>
  </r>
  <r>
    <x v="6"/>
    <s v="7Mpgt"/>
    <x v="2"/>
    <x v="9"/>
    <s v="s"/>
    <n v="0"/>
    <n v="0"/>
    <n v="0"/>
    <n v="0"/>
    <n v="0"/>
    <n v="0"/>
    <n v="0"/>
    <n v="0"/>
    <n v="0"/>
    <n v="0"/>
    <n v="0"/>
    <s v="s"/>
    <n v="0"/>
    <n v="0"/>
    <s v="s"/>
    <s v="s"/>
    <n v="0"/>
    <n v="0"/>
    <n v="0.13322999999999999"/>
    <n v="0.41520000000000001"/>
    <n v="0.13636999999999999"/>
    <n v="0.68479999999999996"/>
  </r>
  <r>
    <x v="6"/>
    <s v="7Mpgt"/>
    <x v="2"/>
    <x v="10"/>
    <s v="s"/>
    <n v="0"/>
    <n v="0"/>
    <n v="0"/>
    <n v="0"/>
    <n v="0"/>
    <n v="0"/>
    <n v="0"/>
    <n v="0"/>
    <n v="0"/>
    <n v="0"/>
    <n v="0"/>
    <s v="s"/>
    <n v="0"/>
    <n v="0"/>
    <s v="s"/>
    <s v="s"/>
    <n v="0"/>
    <n v="0"/>
    <n v="0.12567999999999999"/>
    <n v="0.38839000000000001"/>
    <n v="0.11456"/>
    <n v="0.62863999999999998"/>
  </r>
  <r>
    <x v="6"/>
    <s v="7Mpgt"/>
    <x v="3"/>
    <x v="0"/>
    <s v="s"/>
    <n v="1.0121100000000001"/>
    <n v="0.32529999999999998"/>
    <n v="2.92543"/>
    <n v="0.14693999999999999"/>
    <n v="1.46499"/>
    <n v="0.63746999999999998"/>
    <n v="2.1465700000000001"/>
    <n v="0.79101999999999995"/>
    <n v="1.4945999999999999"/>
    <n v="2.1392600000000002"/>
    <n v="0.52019000000000004"/>
    <s v="s"/>
    <n v="13.95382"/>
    <n v="2.1842999999999999"/>
    <s v="s"/>
    <s v="s"/>
    <n v="2.3825799999999999"/>
    <n v="16.336400000000001"/>
    <n v="0.91820999999999997"/>
    <n v="3.6902699999999999"/>
    <n v="1.71225"/>
    <n v="6.3207300000000002"/>
  </r>
  <r>
    <x v="6"/>
    <s v="7Mpgt"/>
    <x v="3"/>
    <x v="1"/>
    <s v="s"/>
    <n v="1.2922499999999999"/>
    <n v="0.43236999999999998"/>
    <n v="3.1332399999999998"/>
    <n v="0.34788000000000002"/>
    <n v="1.8685700000000001"/>
    <n v="0.63763999999999998"/>
    <n v="1.5541700000000001"/>
    <n v="1.0419700000000001"/>
    <n v="1.8345100000000001"/>
    <n v="1.9071800000000001"/>
    <n v="0.2394"/>
    <s v="s"/>
    <n v="14.95257"/>
    <n v="2.0964100000000001"/>
    <s v="s"/>
    <s v="s"/>
    <n v="2.3931499999999999"/>
    <n v="17.34572"/>
    <n v="1.3566499999999999"/>
    <n v="3.60744"/>
    <n v="2.1722600000000001"/>
    <n v="7.1363500000000002"/>
  </r>
  <r>
    <x v="6"/>
    <s v="7Mpgt"/>
    <x v="3"/>
    <x v="2"/>
    <s v="s"/>
    <n v="0.66042000000000001"/>
    <n v="0.57840000000000003"/>
    <n v="4.1157500000000002"/>
    <n v="0.53593000000000002"/>
    <n v="2.1050599999999999"/>
    <n v="0.66203000000000001"/>
    <n v="1.45126"/>
    <n v="0.93"/>
    <n v="2.49335"/>
    <n v="3.2243499999999998"/>
    <n v="0.19148999999999999"/>
    <s v="s"/>
    <n v="18.117329999999999"/>
    <n v="2.7610700000000001"/>
    <s v="s"/>
    <s v="s"/>
    <n v="3.1619299999999999"/>
    <n v="21.279260000000001"/>
    <n v="1.49129"/>
    <n v="3.3599399999999999"/>
    <n v="2.29956"/>
    <n v="7.1507899999999998"/>
  </r>
  <r>
    <x v="6"/>
    <s v="7Mpgt"/>
    <x v="3"/>
    <x v="3"/>
    <s v="s"/>
    <n v="0.49473"/>
    <n v="0.80488000000000004"/>
    <n v="4.2466299999999997"/>
    <n v="0.71928000000000003"/>
    <n v="2.3715999999999999"/>
    <n v="0.84816999999999998"/>
    <n v="1.4515899999999999"/>
    <n v="0.93486000000000002"/>
    <n v="2.5324599999999999"/>
    <n v="3.7144300000000001"/>
    <n v="0.25462000000000001"/>
    <s v="s"/>
    <n v="19.73593"/>
    <n v="2.7449699999999999"/>
    <s v="s"/>
    <s v="s"/>
    <n v="2.9445800000000002"/>
    <n v="22.680510000000002"/>
    <n v="1.6668099999999999"/>
    <n v="3.0788899999999999"/>
    <n v="1.9641"/>
    <n v="6.7098000000000004"/>
  </r>
  <r>
    <x v="6"/>
    <s v="7Mpgt"/>
    <x v="3"/>
    <x v="4"/>
    <s v="s"/>
    <n v="0.81791000000000003"/>
    <n v="0.79139000000000004"/>
    <n v="3.16568"/>
    <n v="0.85743000000000003"/>
    <n v="2.0862599999999998"/>
    <n v="0.61428000000000005"/>
    <n v="1.9237200000000001"/>
    <n v="1.4961500000000001"/>
    <n v="2.9014099999999998"/>
    <n v="3.0823299999999998"/>
    <n v="0.47661999999999999"/>
    <s v="s"/>
    <n v="19.17623"/>
    <n v="2.9189699999999998"/>
    <s v="s"/>
    <s v="s"/>
    <n v="3.1475399999999998"/>
    <n v="22.32377"/>
    <n v="1.71984"/>
    <n v="2.8884500000000002"/>
    <n v="1.5012799999999999"/>
    <n v="6.1095699999999997"/>
  </r>
  <r>
    <x v="6"/>
    <s v="7Mpgt"/>
    <x v="3"/>
    <x v="5"/>
    <s v="s"/>
    <n v="0.82079999999999997"/>
    <n v="1.05898"/>
    <n v="3.0842399999999999"/>
    <n v="0.99217"/>
    <n v="2.2170399999999999"/>
    <n v="0.39402999999999999"/>
    <n v="1.65724"/>
    <n v="1.1286799999999999"/>
    <n v="3.6842999999999999"/>
    <n v="3.5752700000000002"/>
    <n v="0.46344000000000002"/>
    <s v="s"/>
    <n v="20.486499999999999"/>
    <n v="2.4964200000000001"/>
    <s v="s"/>
    <s v="s"/>
    <n v="2.9859100000000001"/>
    <n v="23.4724"/>
    <n v="1.75562"/>
    <n v="3.3596599999999999"/>
    <n v="1.63981"/>
    <n v="6.75509"/>
  </r>
  <r>
    <x v="6"/>
    <s v="7Mpgt"/>
    <x v="3"/>
    <x v="6"/>
    <s v="s"/>
    <n v="0.80184999999999995"/>
    <n v="1.29616"/>
    <n v="2.7258900000000001"/>
    <n v="1.06101"/>
    <n v="2.08582"/>
    <n v="0.75049999999999994"/>
    <n v="2.2084299999999999"/>
    <n v="1.5261"/>
    <n v="3.39764"/>
    <n v="4.5680800000000001"/>
    <n v="0.54686000000000001"/>
    <s v="s"/>
    <n v="22.47588"/>
    <n v="3.35805"/>
    <s v="s"/>
    <s v="s"/>
    <n v="3.89636"/>
    <n v="26.372240000000001"/>
    <n v="1.6617599999999999"/>
    <n v="3.9338899999999999"/>
    <n v="2.2482000000000002"/>
    <n v="7.8438600000000003"/>
  </r>
  <r>
    <x v="6"/>
    <s v="7Mpgt"/>
    <x v="3"/>
    <x v="7"/>
    <s v="s"/>
    <n v="0.90508999999999995"/>
    <n v="1.2946200000000001"/>
    <n v="2.5548700000000002"/>
    <n v="1.45085"/>
    <n v="2.2456200000000002"/>
    <n v="0.55164000000000002"/>
    <n v="2.2329400000000001"/>
    <n v="1.56707"/>
    <n v="3.2506900000000001"/>
    <n v="4.1137800000000002"/>
    <n v="1.1277999999999999"/>
    <s v="s"/>
    <n v="22.059899999999999"/>
    <n v="3.2848299999999999"/>
    <s v="s"/>
    <s v="s"/>
    <n v="3.7376399999999999"/>
    <n v="25.797540000000001"/>
    <n v="1.7174700000000001"/>
    <n v="4.3274299999999997"/>
    <n v="2.4296199999999999"/>
    <n v="8.4745299999999997"/>
  </r>
  <r>
    <x v="6"/>
    <s v="7Mpgt"/>
    <x v="3"/>
    <x v="8"/>
    <s v="s"/>
    <n v="1.23872"/>
    <n v="1.5023"/>
    <n v="2.6214900000000001"/>
    <n v="1.06769"/>
    <n v="2.63626"/>
    <n v="0.38418999999999998"/>
    <n v="2.19259"/>
    <n v="1.9053899999999999"/>
    <n v="3.4706199999999998"/>
    <n v="3.2267600000000001"/>
    <n v="1.79966"/>
    <s v="s"/>
    <n v="22.928159999999998"/>
    <n v="2.5882100000000001"/>
    <s v="s"/>
    <s v="s"/>
    <n v="3.0218600000000002"/>
    <n v="25.950019999999999"/>
    <n v="1.32701"/>
    <n v="5.7072500000000002"/>
    <n v="3.1478899999999999"/>
    <n v="10.18215"/>
  </r>
  <r>
    <x v="6"/>
    <s v="7Mpgt"/>
    <x v="3"/>
    <x v="9"/>
    <s v="s"/>
    <n v="1.4321299999999999"/>
    <n v="1.3018099999999999"/>
    <n v="2.7145100000000002"/>
    <n v="1.17879"/>
    <n v="2.50197"/>
    <n v="0.55927000000000004"/>
    <n v="2.2694899999999998"/>
    <n v="2.1323599999999998"/>
    <n v="3.7319200000000001"/>
    <n v="3.7806299999999999"/>
    <n v="1.49488"/>
    <s v="s"/>
    <n v="23.779"/>
    <n v="3.70865"/>
    <s v="s"/>
    <s v="s"/>
    <n v="4.4806400000000002"/>
    <n v="28.259650000000001"/>
    <n v="1.35514"/>
    <n v="6.9843900000000003"/>
    <n v="4.0249199999999998"/>
    <n v="12.36445"/>
  </r>
  <r>
    <x v="6"/>
    <s v="7Mpgt"/>
    <x v="3"/>
    <x v="10"/>
    <s v="s"/>
    <n v="1.3730100000000001"/>
    <n v="1.3490500000000001"/>
    <n v="2.9398499999999999"/>
    <n v="1.4981500000000001"/>
    <n v="3.6377100000000002"/>
    <n v="0.58616000000000001"/>
    <n v="1.7731399999999999"/>
    <n v="1.78799"/>
    <n v="3.06412"/>
    <n v="3.01206"/>
    <n v="2.0103900000000001"/>
    <s v="s"/>
    <n v="23.381679999999999"/>
    <n v="3.7111999999999998"/>
    <s v="s"/>
    <s v="s"/>
    <n v="4.4535900000000002"/>
    <n v="27.835280000000001"/>
    <n v="1.4503200000000001"/>
    <n v="7.7946600000000004"/>
    <n v="4.50901"/>
    <n v="13.75399"/>
  </r>
  <r>
    <x v="7"/>
    <s v="PVnB4"/>
    <x v="0"/>
    <x v="0"/>
    <n v="0"/>
    <s v="s"/>
    <s v="s"/>
    <s v="s"/>
    <s v="s"/>
    <n v="6"/>
    <n v="0"/>
    <n v="0"/>
    <s v="s"/>
    <n v="19"/>
    <n v="52"/>
    <n v="5"/>
    <n v="0"/>
    <n v="93"/>
    <n v="0"/>
    <n v="0"/>
    <n v="0"/>
    <n v="0"/>
    <n v="93"/>
    <s v="s"/>
    <s v="s"/>
    <n v="20"/>
    <n v="31"/>
  </r>
  <r>
    <x v="7"/>
    <s v="PVnB4"/>
    <x v="1"/>
    <x v="0"/>
    <n v="0"/>
    <s v="s"/>
    <s v="s"/>
    <s v="s"/>
    <s v="s"/>
    <n v="1.975E-2"/>
    <n v="0"/>
    <n v="0"/>
    <s v="s"/>
    <n v="6.9959999999999994E-2"/>
    <n v="0.18139"/>
    <n v="1.3140000000000001E-2"/>
    <n v="0"/>
    <n v="0.31802999999999998"/>
    <n v="0"/>
    <n v="0"/>
    <n v="0"/>
    <n v="0"/>
    <n v="0.31802999999999998"/>
    <s v="s"/>
    <s v="s"/>
    <n v="1.951E-2"/>
    <n v="3.1710000000000002E-2"/>
  </r>
  <r>
    <x v="7"/>
    <s v="PVnB4"/>
    <x v="1"/>
    <x v="1"/>
    <n v="0"/>
    <s v="s"/>
    <s v="s"/>
    <s v="s"/>
    <s v="s"/>
    <n v="2.0410000000000001E-2"/>
    <n v="0"/>
    <n v="0"/>
    <s v="s"/>
    <n v="6.9739999999999996E-2"/>
    <n v="0.17756"/>
    <n v="1.153E-2"/>
    <n v="0"/>
    <n v="0.31185000000000002"/>
    <n v="0"/>
    <n v="0"/>
    <n v="0"/>
    <n v="0"/>
    <n v="0.31185000000000002"/>
    <s v="s"/>
    <s v="s"/>
    <n v="2.051E-2"/>
    <n v="3.279E-2"/>
  </r>
  <r>
    <x v="7"/>
    <s v="PVnB4"/>
    <x v="1"/>
    <x v="2"/>
    <n v="0"/>
    <s v="s"/>
    <s v="s"/>
    <s v="s"/>
    <s v="s"/>
    <n v="2.1170000000000001E-2"/>
    <n v="0"/>
    <n v="0"/>
    <s v="s"/>
    <n v="6.8669999999999995E-2"/>
    <n v="0.17638000000000001"/>
    <n v="1.074E-2"/>
    <n v="0"/>
    <n v="0.30801000000000001"/>
    <n v="0"/>
    <n v="0"/>
    <n v="0"/>
    <n v="0"/>
    <n v="0.30801000000000001"/>
    <s v="s"/>
    <s v="s"/>
    <n v="1.6660000000000001E-2"/>
    <n v="3.108E-2"/>
  </r>
  <r>
    <x v="7"/>
    <s v="PVnB4"/>
    <x v="1"/>
    <x v="3"/>
    <n v="0"/>
    <s v="s"/>
    <s v="s"/>
    <s v="s"/>
    <s v="s"/>
    <n v="2.1909999999999999E-2"/>
    <n v="0"/>
    <n v="0"/>
    <s v="s"/>
    <n v="6.9839999999999999E-2"/>
    <n v="0.17729"/>
    <n v="1.022E-2"/>
    <n v="0"/>
    <n v="0.30747000000000002"/>
    <n v="0"/>
    <n v="0"/>
    <n v="0"/>
    <n v="0"/>
    <n v="0.30747000000000002"/>
    <s v="s"/>
    <s v="s"/>
    <n v="1.5779999999999999E-2"/>
    <n v="0.03"/>
  </r>
  <r>
    <x v="7"/>
    <s v="PVnB4"/>
    <x v="1"/>
    <x v="4"/>
    <n v="0"/>
    <s v="s"/>
    <s v="s"/>
    <s v="s"/>
    <s v="s"/>
    <n v="2.2069999999999999E-2"/>
    <n v="0"/>
    <n v="0"/>
    <s v="s"/>
    <n v="6.9620000000000001E-2"/>
    <n v="0.17888000000000001"/>
    <n v="9.58E-3"/>
    <n v="0"/>
    <n v="0.30621999999999999"/>
    <n v="0"/>
    <n v="0"/>
    <n v="0"/>
    <n v="0"/>
    <n v="0.30621999999999999"/>
    <s v="s"/>
    <s v="s"/>
    <n v="1.464E-2"/>
    <n v="3.0120000000000001E-2"/>
  </r>
  <r>
    <x v="7"/>
    <s v="PVnB4"/>
    <x v="1"/>
    <x v="5"/>
    <n v="0"/>
    <s v="s"/>
    <s v="s"/>
    <s v="s"/>
    <s v="s"/>
    <n v="2.256E-2"/>
    <n v="0"/>
    <n v="0"/>
    <s v="s"/>
    <n v="6.7549999999999999E-2"/>
    <n v="0.17594000000000001"/>
    <n v="1.0449999999999999E-2"/>
    <n v="0"/>
    <n v="0.30269000000000001"/>
    <n v="0"/>
    <n v="0"/>
    <n v="0"/>
    <n v="0"/>
    <n v="0.30269000000000001"/>
    <s v="s"/>
    <s v="s"/>
    <n v="1.455E-2"/>
    <n v="2.921E-2"/>
  </r>
  <r>
    <x v="7"/>
    <s v="PVnB4"/>
    <x v="1"/>
    <x v="6"/>
    <n v="0"/>
    <s v="s"/>
    <s v="s"/>
    <s v="s"/>
    <s v="s"/>
    <n v="2.2159999999999999E-2"/>
    <n v="0"/>
    <n v="0"/>
    <s v="s"/>
    <n v="6.522E-2"/>
    <n v="0.17752000000000001"/>
    <n v="1.149E-2"/>
    <n v="0"/>
    <n v="0.30070000000000002"/>
    <n v="0"/>
    <n v="0"/>
    <n v="0"/>
    <n v="0"/>
    <n v="0.30070000000000002"/>
    <s v="s"/>
    <s v="s"/>
    <n v="1.374E-2"/>
    <n v="2.743E-2"/>
  </r>
  <r>
    <x v="7"/>
    <s v="PVnB4"/>
    <x v="1"/>
    <x v="7"/>
    <n v="0"/>
    <s v="s"/>
    <s v="s"/>
    <s v="s"/>
    <s v="s"/>
    <n v="2.4379999999999999E-2"/>
    <n v="0"/>
    <n v="0"/>
    <s v="s"/>
    <n v="6.4850000000000005E-2"/>
    <n v="0.17555000000000001"/>
    <n v="1.085E-2"/>
    <n v="0"/>
    <n v="0.30031000000000002"/>
    <n v="0"/>
    <n v="0"/>
    <n v="0"/>
    <n v="0"/>
    <n v="0.30031000000000002"/>
    <s v="s"/>
    <s v="s"/>
    <n v="1.3769999999999999E-2"/>
    <n v="2.7179999999999999E-2"/>
  </r>
  <r>
    <x v="7"/>
    <s v="PVnB4"/>
    <x v="1"/>
    <x v="8"/>
    <n v="0"/>
    <s v="s"/>
    <s v="s"/>
    <s v="s"/>
    <s v="s"/>
    <n v="2.5059999999999999E-2"/>
    <n v="0"/>
    <n v="0"/>
    <s v="s"/>
    <n v="6.4780000000000004E-2"/>
    <n v="0.17379"/>
    <n v="9.6299999999999997E-3"/>
    <n v="0"/>
    <n v="0.29804000000000003"/>
    <n v="0"/>
    <n v="0"/>
    <n v="0"/>
    <n v="0"/>
    <n v="0.29804000000000003"/>
    <s v="s"/>
    <s v="s"/>
    <n v="1.367E-2"/>
    <n v="2.6409999999999999E-2"/>
  </r>
  <r>
    <x v="7"/>
    <s v="PVnB4"/>
    <x v="1"/>
    <x v="9"/>
    <n v="0"/>
    <s v="s"/>
    <s v="s"/>
    <s v="s"/>
    <s v="s"/>
    <n v="2.4289999999999999E-2"/>
    <n v="0"/>
    <n v="0"/>
    <s v="s"/>
    <n v="6.6100000000000006E-2"/>
    <n v="0.17141999999999999"/>
    <n v="8.9899999999999997E-3"/>
    <n v="0"/>
    <n v="0.29520000000000002"/>
    <n v="0"/>
    <n v="0"/>
    <n v="0"/>
    <n v="0"/>
    <n v="0.29520000000000002"/>
    <s v="s"/>
    <s v="s"/>
    <n v="1.3299999999999999E-2"/>
    <n v="2.4639999999999999E-2"/>
  </r>
  <r>
    <x v="7"/>
    <s v="PVnB4"/>
    <x v="1"/>
    <x v="10"/>
    <n v="0"/>
    <s v="s"/>
    <s v="s"/>
    <s v="s"/>
    <s v="s"/>
    <n v="2.4230000000000002E-2"/>
    <n v="0"/>
    <n v="0"/>
    <s v="s"/>
    <n v="6.6170000000000007E-2"/>
    <n v="0.16886999999999999"/>
    <n v="7.77E-3"/>
    <n v="0"/>
    <n v="0.29372999999999999"/>
    <n v="0"/>
    <n v="0"/>
    <n v="0"/>
    <n v="0"/>
    <n v="0.29372999999999999"/>
    <s v="s"/>
    <s v="s"/>
    <n v="1.414E-2"/>
    <n v="2.418E-2"/>
  </r>
  <r>
    <x v="7"/>
    <s v="PVnB4"/>
    <x v="2"/>
    <x v="0"/>
    <n v="0"/>
    <s v="s"/>
    <s v="s"/>
    <s v="s"/>
    <s v="s"/>
    <n v="0"/>
    <n v="0"/>
    <n v="0"/>
    <s v="s"/>
    <n v="0"/>
    <n v="0"/>
    <n v="0"/>
    <n v="0"/>
    <n v="0"/>
    <n v="0"/>
    <n v="0"/>
    <n v="0"/>
    <n v="0"/>
    <n v="0"/>
    <s v="s"/>
    <s v="s"/>
    <n v="5.4339999999999999E-2"/>
    <n v="8.4370000000000001E-2"/>
  </r>
  <r>
    <x v="7"/>
    <s v="PVnB4"/>
    <x v="2"/>
    <x v="1"/>
    <n v="0"/>
    <s v="s"/>
    <s v="s"/>
    <s v="s"/>
    <s v="s"/>
    <n v="0"/>
    <n v="0"/>
    <n v="0"/>
    <s v="s"/>
    <n v="0"/>
    <n v="0"/>
    <n v="0"/>
    <n v="0"/>
    <n v="0"/>
    <n v="0"/>
    <n v="0"/>
    <n v="0"/>
    <n v="0"/>
    <n v="0"/>
    <s v="s"/>
    <s v="s"/>
    <n v="5.117E-2"/>
    <n v="7.8920000000000004E-2"/>
  </r>
  <r>
    <x v="7"/>
    <s v="PVnB4"/>
    <x v="2"/>
    <x v="2"/>
    <n v="0"/>
    <s v="s"/>
    <s v="s"/>
    <s v="s"/>
    <s v="s"/>
    <n v="0"/>
    <n v="0"/>
    <n v="0"/>
    <s v="s"/>
    <n v="0"/>
    <n v="0"/>
    <n v="0"/>
    <n v="0"/>
    <n v="0"/>
    <n v="0"/>
    <n v="0"/>
    <n v="0"/>
    <n v="0"/>
    <n v="0"/>
    <s v="s"/>
    <s v="s"/>
    <n v="5.0520000000000002E-2"/>
    <n v="8.3140000000000006E-2"/>
  </r>
  <r>
    <x v="7"/>
    <s v="PVnB4"/>
    <x v="2"/>
    <x v="3"/>
    <n v="0"/>
    <s v="s"/>
    <s v="s"/>
    <s v="s"/>
    <s v="s"/>
    <n v="0"/>
    <n v="0"/>
    <n v="0"/>
    <s v="s"/>
    <n v="0"/>
    <n v="0"/>
    <n v="0"/>
    <n v="0"/>
    <n v="0"/>
    <n v="0"/>
    <n v="0"/>
    <n v="0"/>
    <n v="0"/>
    <n v="0"/>
    <s v="s"/>
    <s v="s"/>
    <n v="3.739E-2"/>
    <n v="6.7500000000000004E-2"/>
  </r>
  <r>
    <x v="7"/>
    <s v="PVnB4"/>
    <x v="2"/>
    <x v="4"/>
    <n v="0"/>
    <s v="s"/>
    <s v="s"/>
    <s v="s"/>
    <s v="s"/>
    <n v="0"/>
    <n v="0"/>
    <n v="0"/>
    <s v="s"/>
    <n v="0"/>
    <n v="0"/>
    <n v="0"/>
    <n v="0"/>
    <n v="0"/>
    <n v="0"/>
    <n v="0"/>
    <n v="0"/>
    <n v="0"/>
    <n v="0"/>
    <s v="s"/>
    <s v="s"/>
    <n v="2.325E-2"/>
    <n v="5.518E-2"/>
  </r>
  <r>
    <x v="7"/>
    <s v="PVnB4"/>
    <x v="2"/>
    <x v="5"/>
    <n v="0"/>
    <s v="s"/>
    <s v="s"/>
    <s v="s"/>
    <s v="s"/>
    <n v="0"/>
    <n v="0"/>
    <n v="0"/>
    <s v="s"/>
    <n v="0"/>
    <n v="0"/>
    <n v="0"/>
    <n v="0"/>
    <n v="0"/>
    <n v="0"/>
    <n v="0"/>
    <n v="0"/>
    <n v="0"/>
    <n v="0"/>
    <s v="s"/>
    <s v="s"/>
    <n v="2.111E-2"/>
    <n v="5.561E-2"/>
  </r>
  <r>
    <x v="7"/>
    <s v="PVnB4"/>
    <x v="2"/>
    <x v="6"/>
    <n v="0"/>
    <s v="s"/>
    <s v="s"/>
    <s v="s"/>
    <s v="s"/>
    <n v="0"/>
    <n v="0"/>
    <n v="0"/>
    <s v="s"/>
    <n v="0"/>
    <n v="0"/>
    <n v="0"/>
    <n v="0"/>
    <n v="0"/>
    <n v="0"/>
    <n v="0"/>
    <n v="0"/>
    <n v="0"/>
    <n v="0"/>
    <s v="s"/>
    <s v="s"/>
    <n v="1.4930000000000001E-2"/>
    <n v="3.8339999999999999E-2"/>
  </r>
  <r>
    <x v="7"/>
    <s v="PVnB4"/>
    <x v="2"/>
    <x v="7"/>
    <n v="0"/>
    <s v="s"/>
    <s v="s"/>
    <s v="s"/>
    <s v="s"/>
    <n v="0"/>
    <n v="0"/>
    <n v="0"/>
    <s v="s"/>
    <n v="0"/>
    <n v="0"/>
    <n v="0"/>
    <n v="0"/>
    <n v="0"/>
    <n v="0"/>
    <n v="0"/>
    <n v="0"/>
    <n v="0"/>
    <n v="0"/>
    <s v="s"/>
    <s v="s"/>
    <n v="1.592E-2"/>
    <n v="4.0980000000000003E-2"/>
  </r>
  <r>
    <x v="7"/>
    <s v="PVnB4"/>
    <x v="2"/>
    <x v="8"/>
    <n v="0"/>
    <s v="s"/>
    <s v="s"/>
    <s v="s"/>
    <s v="s"/>
    <n v="0"/>
    <n v="0"/>
    <n v="0"/>
    <s v="s"/>
    <n v="0"/>
    <n v="0"/>
    <n v="0"/>
    <n v="0"/>
    <n v="0"/>
    <n v="0"/>
    <n v="0"/>
    <n v="0"/>
    <n v="0"/>
    <n v="0"/>
    <s v="s"/>
    <s v="s"/>
    <n v="1.2540000000000001E-2"/>
    <n v="3.3300000000000003E-2"/>
  </r>
  <r>
    <x v="7"/>
    <s v="PVnB4"/>
    <x v="2"/>
    <x v="9"/>
    <n v="0"/>
    <s v="s"/>
    <s v="s"/>
    <s v="s"/>
    <s v="s"/>
    <n v="0"/>
    <n v="0"/>
    <n v="0"/>
    <s v="s"/>
    <n v="0"/>
    <n v="0"/>
    <n v="0"/>
    <n v="0"/>
    <n v="0"/>
    <n v="0"/>
    <n v="0"/>
    <n v="0"/>
    <n v="0"/>
    <n v="0"/>
    <s v="s"/>
    <s v="s"/>
    <n v="1.367E-2"/>
    <n v="3.6459999999999999E-2"/>
  </r>
  <r>
    <x v="7"/>
    <s v="PVnB4"/>
    <x v="2"/>
    <x v="10"/>
    <n v="0"/>
    <s v="s"/>
    <s v="s"/>
    <s v="s"/>
    <s v="s"/>
    <n v="0"/>
    <n v="0"/>
    <n v="0"/>
    <s v="s"/>
    <n v="0"/>
    <n v="0"/>
    <n v="0"/>
    <n v="0"/>
    <n v="0"/>
    <n v="0"/>
    <n v="0"/>
    <n v="0"/>
    <n v="0"/>
    <n v="0"/>
    <s v="s"/>
    <s v="s"/>
    <n v="2.052E-2"/>
    <n v="3.4090000000000002E-2"/>
  </r>
  <r>
    <x v="7"/>
    <s v="PVnB4"/>
    <x v="3"/>
    <x v="0"/>
    <n v="0"/>
    <s v="s"/>
    <s v="s"/>
    <s v="s"/>
    <s v="s"/>
    <n v="1.2999999999999999E-3"/>
    <n v="0"/>
    <n v="0"/>
    <s v="s"/>
    <n v="0.33965000000000001"/>
    <n v="1.9784600000000001"/>
    <n v="0.59408000000000005"/>
    <n v="0"/>
    <n v="3.9971999999999999"/>
    <n v="0"/>
    <n v="0"/>
    <n v="0"/>
    <n v="0"/>
    <n v="3.9971999999999999"/>
    <s v="s"/>
    <s v="s"/>
    <n v="0.3412"/>
    <n v="0.56435999999999997"/>
  </r>
  <r>
    <x v="7"/>
    <s v="PVnB4"/>
    <x v="3"/>
    <x v="1"/>
    <n v="0"/>
    <s v="s"/>
    <s v="s"/>
    <s v="s"/>
    <s v="s"/>
    <n v="1.74E-3"/>
    <n v="0"/>
    <n v="0"/>
    <s v="s"/>
    <n v="0.50783999999999996"/>
    <n v="1.6177900000000001"/>
    <n v="0.33528000000000002"/>
    <n v="0"/>
    <n v="3.2317200000000001"/>
    <n v="0"/>
    <n v="0"/>
    <n v="0"/>
    <n v="0"/>
    <n v="3.2317200000000001"/>
    <s v="s"/>
    <s v="s"/>
    <n v="0.38328000000000001"/>
    <n v="0.67086999999999997"/>
  </r>
  <r>
    <x v="7"/>
    <s v="PVnB4"/>
    <x v="3"/>
    <x v="2"/>
    <n v="0"/>
    <s v="s"/>
    <s v="s"/>
    <s v="s"/>
    <s v="s"/>
    <n v="8.7500000000000008E-3"/>
    <n v="0"/>
    <n v="0"/>
    <s v="s"/>
    <n v="0.80306999999999995"/>
    <n v="1.18337"/>
    <n v="0.23174"/>
    <n v="0"/>
    <n v="3.706"/>
    <n v="0"/>
    <n v="0"/>
    <n v="0"/>
    <n v="0"/>
    <n v="3.706"/>
    <s v="s"/>
    <s v="s"/>
    <n v="0.53496999999999995"/>
    <n v="0.93525999999999998"/>
  </r>
  <r>
    <x v="7"/>
    <s v="PVnB4"/>
    <x v="3"/>
    <x v="3"/>
    <n v="0"/>
    <s v="s"/>
    <s v="s"/>
    <s v="s"/>
    <s v="s"/>
    <n v="1.7409999999999998E-2"/>
    <n v="0"/>
    <n v="0"/>
    <s v="s"/>
    <n v="0.73016000000000003"/>
    <n v="1.4414899999999999"/>
    <n v="0.24360000000000001"/>
    <n v="0"/>
    <n v="3.0049800000000002"/>
    <n v="0"/>
    <n v="0"/>
    <n v="0"/>
    <n v="0"/>
    <n v="3.0049800000000002"/>
    <s v="s"/>
    <s v="s"/>
    <n v="0.55528999999999995"/>
    <n v="1.1240399999999999"/>
  </r>
  <r>
    <x v="7"/>
    <s v="PVnB4"/>
    <x v="3"/>
    <x v="4"/>
    <n v="0"/>
    <s v="s"/>
    <s v="s"/>
    <s v="s"/>
    <s v="s"/>
    <n v="9.5810000000000006E-2"/>
    <n v="0"/>
    <n v="0"/>
    <s v="s"/>
    <n v="0.91566999999999998"/>
    <n v="1.5536700000000001"/>
    <n v="0.26249"/>
    <n v="0"/>
    <n v="3.1227"/>
    <n v="0"/>
    <n v="0"/>
    <n v="0"/>
    <n v="0"/>
    <n v="3.1227"/>
    <s v="s"/>
    <s v="s"/>
    <n v="0.48659000000000002"/>
    <n v="1.2781899999999999"/>
  </r>
  <r>
    <x v="7"/>
    <s v="PVnB4"/>
    <x v="3"/>
    <x v="5"/>
    <n v="0"/>
    <s v="s"/>
    <s v="s"/>
    <s v="s"/>
    <s v="s"/>
    <n v="0.12297"/>
    <n v="0"/>
    <n v="0"/>
    <s v="s"/>
    <n v="0.84392999999999996"/>
    <n v="1.00966"/>
    <n v="0.15928"/>
    <n v="0"/>
    <n v="2.5471699999999999"/>
    <n v="0"/>
    <n v="0"/>
    <n v="0"/>
    <n v="0"/>
    <n v="2.5471699999999999"/>
    <s v="s"/>
    <s v="s"/>
    <n v="0.44695000000000001"/>
    <n v="1.2939099999999999"/>
  </r>
  <r>
    <x v="7"/>
    <s v="PVnB4"/>
    <x v="3"/>
    <x v="6"/>
    <n v="0"/>
    <s v="s"/>
    <s v="s"/>
    <s v="s"/>
    <s v="s"/>
    <n v="0.10335999999999999"/>
    <n v="0"/>
    <n v="0"/>
    <s v="s"/>
    <n v="0.6986"/>
    <n v="1.72743"/>
    <n v="0.26950000000000002"/>
    <n v="0"/>
    <n v="3.1477900000000001"/>
    <n v="0"/>
    <n v="0"/>
    <n v="0"/>
    <n v="0"/>
    <n v="3.1477900000000001"/>
    <s v="s"/>
    <s v="s"/>
    <n v="0.48054999999999998"/>
    <n v="1.2377400000000001"/>
  </r>
  <r>
    <x v="7"/>
    <s v="PVnB4"/>
    <x v="3"/>
    <x v="7"/>
    <n v="0"/>
    <s v="s"/>
    <s v="s"/>
    <s v="s"/>
    <s v="s"/>
    <n v="0.10753"/>
    <n v="0"/>
    <n v="0"/>
    <s v="s"/>
    <n v="0.57338999999999996"/>
    <n v="1.61328"/>
    <n v="0.45595000000000002"/>
    <n v="0"/>
    <n v="3.0778300000000001"/>
    <n v="0"/>
    <n v="0"/>
    <n v="0"/>
    <n v="0"/>
    <n v="3.0778300000000001"/>
    <s v="s"/>
    <s v="s"/>
    <n v="0.68930000000000002"/>
    <n v="1.2271700000000001"/>
  </r>
  <r>
    <x v="7"/>
    <s v="PVnB4"/>
    <x v="3"/>
    <x v="8"/>
    <n v="0"/>
    <s v="s"/>
    <s v="s"/>
    <s v="s"/>
    <s v="s"/>
    <n v="0.44067000000000001"/>
    <n v="0"/>
    <n v="0"/>
    <s v="s"/>
    <n v="0.38041000000000003"/>
    <n v="1.47603"/>
    <n v="0.25112000000000001"/>
    <n v="0"/>
    <n v="2.9611999999999998"/>
    <n v="0"/>
    <n v="0"/>
    <n v="0"/>
    <n v="0"/>
    <n v="2.9611999999999998"/>
    <s v="s"/>
    <s v="s"/>
    <n v="0.92927000000000004"/>
    <n v="1.74535"/>
  </r>
  <r>
    <x v="7"/>
    <s v="PVnB4"/>
    <x v="3"/>
    <x v="9"/>
    <n v="0"/>
    <s v="s"/>
    <s v="s"/>
    <s v="s"/>
    <s v="s"/>
    <n v="0.25585000000000002"/>
    <n v="0"/>
    <n v="0"/>
    <s v="s"/>
    <n v="0.41894999999999999"/>
    <n v="2.20092"/>
    <n v="0.38453999999999999"/>
    <n v="0"/>
    <n v="3.5352999999999999"/>
    <n v="0"/>
    <n v="0"/>
    <n v="0"/>
    <n v="0"/>
    <n v="3.5352999999999999"/>
    <s v="s"/>
    <s v="s"/>
    <n v="0.93967999999999996"/>
    <n v="1.57318"/>
  </r>
  <r>
    <x v="7"/>
    <s v="PVnB4"/>
    <x v="3"/>
    <x v="10"/>
    <n v="0"/>
    <s v="s"/>
    <s v="s"/>
    <s v="s"/>
    <s v="s"/>
    <n v="0.24243000000000001"/>
    <n v="0"/>
    <n v="0"/>
    <s v="s"/>
    <n v="0.39163999999999999"/>
    <n v="1.9478500000000001"/>
    <n v="0.39496999999999999"/>
    <n v="0"/>
    <n v="3.3672499999999999"/>
    <n v="0"/>
    <n v="0"/>
    <n v="0"/>
    <n v="0"/>
    <n v="3.3672499999999999"/>
    <s v="s"/>
    <s v="s"/>
    <n v="1.54572"/>
    <n v="2.2442700000000002"/>
  </r>
  <r>
    <x v="8"/>
    <s v="cWx2t"/>
    <x v="0"/>
    <x v="0"/>
    <n v="0"/>
    <n v="0"/>
    <n v="0"/>
    <n v="0"/>
    <n v="0"/>
    <n v="0"/>
    <n v="0"/>
    <n v="0"/>
    <s v="s"/>
    <n v="7"/>
    <n v="33"/>
    <s v="s"/>
    <n v="0"/>
    <n v="46"/>
    <n v="0"/>
    <n v="0"/>
    <n v="0"/>
    <n v="0"/>
    <n v="46"/>
    <s v="s"/>
    <s v="s"/>
    <n v="8"/>
    <n v="15"/>
  </r>
  <r>
    <x v="8"/>
    <s v="cWx2t"/>
    <x v="1"/>
    <x v="0"/>
    <n v="0"/>
    <n v="0"/>
    <n v="0"/>
    <n v="0"/>
    <n v="0"/>
    <n v="0"/>
    <n v="0"/>
    <n v="0"/>
    <s v="s"/>
    <n v="2.4129999999999999E-2"/>
    <n v="0.11355"/>
    <s v="s"/>
    <n v="0"/>
    <n v="0.16058"/>
    <n v="0"/>
    <n v="0"/>
    <n v="0"/>
    <n v="0"/>
    <n v="0.16058"/>
    <s v="s"/>
    <s v="s"/>
    <n v="7.0400000000000003E-3"/>
    <n v="1.155E-2"/>
  </r>
  <r>
    <x v="8"/>
    <s v="cWx2t"/>
    <x v="1"/>
    <x v="1"/>
    <n v="0"/>
    <n v="0"/>
    <n v="0"/>
    <n v="0"/>
    <n v="0"/>
    <n v="0"/>
    <n v="0"/>
    <n v="0"/>
    <s v="s"/>
    <n v="2.4410000000000001E-2"/>
    <n v="0.11438"/>
    <s v="s"/>
    <n v="0"/>
    <n v="0.16227"/>
    <n v="0"/>
    <n v="0"/>
    <n v="0"/>
    <n v="0"/>
    <n v="0.16227"/>
    <s v="s"/>
    <s v="s"/>
    <n v="8.8800000000000007E-3"/>
    <n v="1.4250000000000001E-2"/>
  </r>
  <r>
    <x v="8"/>
    <s v="cWx2t"/>
    <x v="1"/>
    <x v="2"/>
    <n v="0"/>
    <n v="0"/>
    <n v="0"/>
    <n v="0"/>
    <n v="0"/>
    <n v="0"/>
    <n v="0"/>
    <n v="0"/>
    <s v="s"/>
    <n v="2.5229999999999999E-2"/>
    <n v="0.11683"/>
    <s v="s"/>
    <n v="0"/>
    <n v="0.16586000000000001"/>
    <n v="0"/>
    <n v="0"/>
    <n v="0"/>
    <n v="0"/>
    <n v="0.16586000000000001"/>
    <s v="s"/>
    <s v="s"/>
    <n v="8.26E-3"/>
    <n v="1.5810000000000001E-2"/>
  </r>
  <r>
    <x v="8"/>
    <s v="cWx2t"/>
    <x v="1"/>
    <x v="3"/>
    <n v="0"/>
    <n v="0"/>
    <n v="0"/>
    <n v="0"/>
    <n v="0"/>
    <n v="0"/>
    <n v="0"/>
    <n v="0"/>
    <s v="s"/>
    <n v="2.5579999999999999E-2"/>
    <n v="0.11694"/>
    <s v="s"/>
    <n v="0"/>
    <n v="0.16649"/>
    <n v="0"/>
    <n v="0"/>
    <n v="0"/>
    <n v="0"/>
    <n v="0.16649"/>
    <s v="s"/>
    <s v="s"/>
    <n v="8.3899999999999999E-3"/>
    <n v="1.823E-2"/>
  </r>
  <r>
    <x v="8"/>
    <s v="cWx2t"/>
    <x v="1"/>
    <x v="4"/>
    <n v="0"/>
    <n v="0"/>
    <n v="0"/>
    <n v="0"/>
    <n v="0"/>
    <n v="0"/>
    <n v="0"/>
    <n v="0"/>
    <s v="s"/>
    <n v="2.562E-2"/>
    <n v="0.11901"/>
    <s v="s"/>
    <n v="0"/>
    <n v="0.16888"/>
    <n v="0"/>
    <n v="0"/>
    <n v="0"/>
    <n v="0"/>
    <n v="0.16888"/>
    <s v="s"/>
    <s v="s"/>
    <n v="7.5199999999999998E-3"/>
    <n v="1.7059999999999999E-2"/>
  </r>
  <r>
    <x v="8"/>
    <s v="cWx2t"/>
    <x v="1"/>
    <x v="5"/>
    <n v="0"/>
    <n v="0"/>
    <n v="0"/>
    <n v="0"/>
    <n v="0"/>
    <n v="0"/>
    <n v="0"/>
    <n v="0"/>
    <s v="s"/>
    <n v="2.6460000000000001E-2"/>
    <n v="0.12042"/>
    <s v="s"/>
    <n v="0"/>
    <n v="0.17066999999999999"/>
    <n v="0"/>
    <n v="0"/>
    <n v="0"/>
    <n v="0"/>
    <n v="0.17066999999999999"/>
    <s v="s"/>
    <s v="s"/>
    <n v="7.1799999999999998E-3"/>
    <n v="1.636E-2"/>
  </r>
  <r>
    <x v="8"/>
    <s v="cWx2t"/>
    <x v="1"/>
    <x v="6"/>
    <n v="0"/>
    <n v="0"/>
    <n v="0"/>
    <n v="0"/>
    <n v="0"/>
    <n v="0"/>
    <n v="0"/>
    <n v="0"/>
    <s v="s"/>
    <n v="2.5530000000000001E-2"/>
    <n v="0.11871"/>
    <s v="s"/>
    <n v="0"/>
    <n v="0.16832"/>
    <n v="0"/>
    <n v="0"/>
    <n v="0"/>
    <n v="0"/>
    <n v="0.16832"/>
    <s v="s"/>
    <s v="s"/>
    <n v="6.8100000000000001E-3"/>
    <n v="1.5980000000000001E-2"/>
  </r>
  <r>
    <x v="8"/>
    <s v="cWx2t"/>
    <x v="1"/>
    <x v="7"/>
    <n v="0"/>
    <n v="0"/>
    <n v="0"/>
    <n v="0"/>
    <n v="0"/>
    <n v="0"/>
    <n v="0"/>
    <n v="0"/>
    <s v="s"/>
    <n v="2.4989999999999998E-2"/>
    <n v="0.12234"/>
    <s v="s"/>
    <n v="0"/>
    <n v="0.17144999999999999"/>
    <n v="0"/>
    <n v="0"/>
    <n v="0"/>
    <n v="0"/>
    <n v="0.17144999999999999"/>
    <s v="s"/>
    <s v="s"/>
    <n v="6.5799999999999999E-3"/>
    <n v="1.536E-2"/>
  </r>
  <r>
    <x v="8"/>
    <s v="cWx2t"/>
    <x v="1"/>
    <x v="8"/>
    <n v="0"/>
    <n v="0"/>
    <n v="0"/>
    <n v="0"/>
    <n v="0"/>
    <n v="0"/>
    <n v="0"/>
    <n v="0"/>
    <s v="s"/>
    <n v="2.5000000000000001E-2"/>
    <n v="0.12202"/>
    <s v="s"/>
    <n v="0"/>
    <n v="0.17050999999999999"/>
    <n v="0"/>
    <n v="0"/>
    <n v="0"/>
    <n v="0"/>
    <n v="0.17050999999999999"/>
    <s v="s"/>
    <s v="s"/>
    <n v="6.4099999999999999E-3"/>
    <n v="1.4760000000000001E-2"/>
  </r>
  <r>
    <x v="8"/>
    <s v="cWx2t"/>
    <x v="1"/>
    <x v="9"/>
    <n v="0"/>
    <n v="0"/>
    <n v="0"/>
    <n v="0"/>
    <n v="0"/>
    <n v="0"/>
    <n v="0"/>
    <n v="0"/>
    <s v="s"/>
    <n v="2.4879999999999999E-2"/>
    <n v="0.12093"/>
    <s v="s"/>
    <n v="0"/>
    <n v="0.16964000000000001"/>
    <n v="0"/>
    <n v="0"/>
    <n v="0"/>
    <n v="0"/>
    <n v="0.16964000000000001"/>
    <s v="s"/>
    <s v="s"/>
    <n v="6.2100000000000002E-3"/>
    <n v="1.443E-2"/>
  </r>
  <r>
    <x v="8"/>
    <s v="cWx2t"/>
    <x v="1"/>
    <x v="10"/>
    <n v="0"/>
    <n v="0"/>
    <n v="0"/>
    <n v="0"/>
    <n v="0"/>
    <n v="0"/>
    <n v="0"/>
    <n v="0"/>
    <s v="s"/>
    <n v="2.511E-2"/>
    <n v="0.12076000000000001"/>
    <s v="s"/>
    <n v="0"/>
    <n v="0.16958999999999999"/>
    <n v="0"/>
    <n v="0"/>
    <n v="0"/>
    <n v="0"/>
    <n v="0.16958999999999999"/>
    <s v="s"/>
    <s v="s"/>
    <n v="5.8500000000000002E-3"/>
    <n v="1.414E-2"/>
  </r>
  <r>
    <x v="8"/>
    <s v="cWx2t"/>
    <x v="2"/>
    <x v="0"/>
    <n v="0"/>
    <n v="0"/>
    <n v="0"/>
    <n v="0"/>
    <n v="0"/>
    <n v="0"/>
    <n v="0"/>
    <n v="0"/>
    <s v="s"/>
    <n v="0"/>
    <n v="0"/>
    <s v="s"/>
    <n v="0"/>
    <n v="0"/>
    <n v="0"/>
    <n v="0"/>
    <n v="0"/>
    <n v="0"/>
    <n v="0"/>
    <s v="s"/>
    <s v="s"/>
    <n v="1.367E-2"/>
    <n v="3.3270000000000001E-2"/>
  </r>
  <r>
    <x v="8"/>
    <s v="cWx2t"/>
    <x v="2"/>
    <x v="1"/>
    <n v="0"/>
    <n v="0"/>
    <n v="0"/>
    <n v="0"/>
    <n v="0"/>
    <n v="0"/>
    <n v="0"/>
    <n v="0"/>
    <s v="s"/>
    <n v="0"/>
    <n v="0"/>
    <s v="s"/>
    <n v="0"/>
    <n v="0"/>
    <n v="0"/>
    <n v="0"/>
    <n v="0"/>
    <n v="0"/>
    <n v="0"/>
    <s v="s"/>
    <s v="s"/>
    <n v="1.4330000000000001E-2"/>
    <n v="3.4970000000000001E-2"/>
  </r>
  <r>
    <x v="8"/>
    <s v="cWx2t"/>
    <x v="2"/>
    <x v="2"/>
    <n v="0"/>
    <n v="0"/>
    <n v="0"/>
    <n v="0"/>
    <n v="0"/>
    <n v="0"/>
    <n v="0"/>
    <n v="0"/>
    <s v="s"/>
    <n v="0"/>
    <n v="0"/>
    <s v="s"/>
    <n v="0"/>
    <n v="0"/>
    <n v="0"/>
    <n v="0"/>
    <n v="0"/>
    <n v="0"/>
    <n v="0"/>
    <s v="s"/>
    <s v="s"/>
    <n v="1.201E-2"/>
    <n v="2.9929999999999998E-2"/>
  </r>
  <r>
    <x v="8"/>
    <s v="cWx2t"/>
    <x v="2"/>
    <x v="3"/>
    <n v="0"/>
    <n v="0"/>
    <n v="0"/>
    <n v="0"/>
    <n v="0"/>
    <n v="0"/>
    <n v="0"/>
    <n v="0"/>
    <s v="s"/>
    <n v="0"/>
    <n v="0"/>
    <s v="s"/>
    <n v="0"/>
    <n v="0"/>
    <n v="0"/>
    <n v="0"/>
    <n v="0"/>
    <n v="0"/>
    <n v="0"/>
    <s v="s"/>
    <s v="s"/>
    <n v="1.26E-2"/>
    <n v="3.1600000000000003E-2"/>
  </r>
  <r>
    <x v="8"/>
    <s v="cWx2t"/>
    <x v="2"/>
    <x v="4"/>
    <n v="0"/>
    <n v="0"/>
    <n v="0"/>
    <n v="0"/>
    <n v="0"/>
    <n v="0"/>
    <n v="0"/>
    <n v="0"/>
    <s v="s"/>
    <n v="0"/>
    <n v="0"/>
    <s v="s"/>
    <n v="0"/>
    <n v="0"/>
    <n v="0"/>
    <n v="0"/>
    <n v="0"/>
    <n v="0"/>
    <n v="0"/>
    <s v="s"/>
    <s v="s"/>
    <n v="1.005E-2"/>
    <n v="3.023E-2"/>
  </r>
  <r>
    <x v="8"/>
    <s v="cWx2t"/>
    <x v="2"/>
    <x v="5"/>
    <n v="0"/>
    <n v="0"/>
    <n v="0"/>
    <n v="0"/>
    <n v="0"/>
    <n v="0"/>
    <n v="0"/>
    <n v="0"/>
    <s v="s"/>
    <n v="0"/>
    <n v="0"/>
    <s v="s"/>
    <n v="0"/>
    <n v="0"/>
    <n v="0"/>
    <n v="0"/>
    <n v="0"/>
    <n v="0"/>
    <n v="0"/>
    <s v="s"/>
    <s v="s"/>
    <n v="1.056E-2"/>
    <n v="3.2399999999999998E-2"/>
  </r>
  <r>
    <x v="8"/>
    <s v="cWx2t"/>
    <x v="2"/>
    <x v="6"/>
    <n v="0"/>
    <n v="0"/>
    <n v="0"/>
    <n v="0"/>
    <n v="0"/>
    <n v="0"/>
    <n v="0"/>
    <n v="0"/>
    <s v="s"/>
    <n v="0"/>
    <n v="0"/>
    <s v="s"/>
    <n v="0"/>
    <n v="0"/>
    <n v="0"/>
    <n v="0"/>
    <n v="0"/>
    <n v="0"/>
    <n v="0"/>
    <s v="s"/>
    <s v="s"/>
    <n v="7.4599999999999996E-3"/>
    <n v="2.674E-2"/>
  </r>
  <r>
    <x v="8"/>
    <s v="cWx2t"/>
    <x v="2"/>
    <x v="7"/>
    <n v="0"/>
    <n v="0"/>
    <n v="0"/>
    <n v="0"/>
    <n v="0"/>
    <n v="0"/>
    <n v="0"/>
    <n v="0"/>
    <s v="s"/>
    <n v="0"/>
    <n v="0"/>
    <s v="s"/>
    <n v="0"/>
    <n v="0"/>
    <n v="0"/>
    <n v="0"/>
    <n v="0"/>
    <n v="0"/>
    <n v="0"/>
    <s v="s"/>
    <s v="s"/>
    <n v="4.0699999999999998E-3"/>
    <n v="2.4709999999999999E-2"/>
  </r>
  <r>
    <x v="8"/>
    <s v="cWx2t"/>
    <x v="2"/>
    <x v="8"/>
    <n v="0"/>
    <n v="0"/>
    <n v="0"/>
    <n v="0"/>
    <n v="0"/>
    <n v="0"/>
    <n v="0"/>
    <n v="0"/>
    <s v="s"/>
    <n v="0"/>
    <n v="0"/>
    <s v="s"/>
    <n v="0"/>
    <n v="0"/>
    <n v="0"/>
    <n v="0"/>
    <n v="0"/>
    <n v="0"/>
    <n v="0"/>
    <s v="s"/>
    <s v="s"/>
    <n v="4.28E-3"/>
    <n v="2.512E-2"/>
  </r>
  <r>
    <x v="8"/>
    <s v="cWx2t"/>
    <x v="2"/>
    <x v="9"/>
    <n v="0"/>
    <n v="0"/>
    <n v="0"/>
    <n v="0"/>
    <n v="0"/>
    <n v="0"/>
    <n v="0"/>
    <n v="0"/>
    <s v="s"/>
    <n v="0"/>
    <n v="0"/>
    <s v="s"/>
    <n v="0"/>
    <n v="0"/>
    <n v="0"/>
    <n v="0"/>
    <n v="0"/>
    <n v="0"/>
    <n v="0"/>
    <s v="s"/>
    <s v="s"/>
    <n v="4.6699999999999997E-3"/>
    <n v="2.0709999999999999E-2"/>
  </r>
  <r>
    <x v="8"/>
    <s v="cWx2t"/>
    <x v="2"/>
    <x v="10"/>
    <n v="0"/>
    <n v="0"/>
    <n v="0"/>
    <n v="0"/>
    <n v="0"/>
    <n v="0"/>
    <n v="0"/>
    <n v="0"/>
    <s v="s"/>
    <n v="0"/>
    <n v="0"/>
    <s v="s"/>
    <n v="0"/>
    <n v="0"/>
    <n v="0"/>
    <n v="0"/>
    <n v="0"/>
    <n v="0"/>
    <n v="0"/>
    <s v="s"/>
    <s v="s"/>
    <n v="5.2199999999999998E-3"/>
    <n v="2.2800000000000001E-2"/>
  </r>
  <r>
    <x v="8"/>
    <s v="cWx2t"/>
    <x v="3"/>
    <x v="0"/>
    <n v="0"/>
    <n v="0"/>
    <n v="0"/>
    <n v="0"/>
    <n v="0"/>
    <n v="0"/>
    <n v="0"/>
    <n v="0"/>
    <s v="s"/>
    <n v="0.14352000000000001"/>
    <n v="0.55657000000000001"/>
    <s v="s"/>
    <n v="0"/>
    <n v="0.70052000000000003"/>
    <n v="0"/>
    <n v="0"/>
    <n v="0"/>
    <n v="0"/>
    <n v="0.70052000000000003"/>
    <s v="s"/>
    <s v="s"/>
    <n v="7.6600000000000001E-3"/>
    <n v="1.502E-2"/>
  </r>
  <r>
    <x v="8"/>
    <s v="cWx2t"/>
    <x v="3"/>
    <x v="1"/>
    <n v="0"/>
    <n v="0"/>
    <n v="0"/>
    <n v="0"/>
    <n v="0"/>
    <n v="0"/>
    <n v="0"/>
    <n v="0"/>
    <s v="s"/>
    <n v="0.12314"/>
    <n v="0.42376000000000003"/>
    <s v="s"/>
    <n v="0"/>
    <n v="0.54842000000000002"/>
    <n v="0"/>
    <n v="0"/>
    <n v="0"/>
    <n v="0"/>
    <n v="0.54842000000000002"/>
    <s v="s"/>
    <s v="s"/>
    <n v="7.62E-3"/>
    <n v="1.7829999999999999E-2"/>
  </r>
  <r>
    <x v="8"/>
    <s v="cWx2t"/>
    <x v="3"/>
    <x v="2"/>
    <n v="0"/>
    <n v="0"/>
    <n v="0"/>
    <n v="0"/>
    <n v="0"/>
    <n v="0"/>
    <n v="0"/>
    <n v="0"/>
    <s v="s"/>
    <n v="0.16095999999999999"/>
    <n v="0.77556000000000003"/>
    <s v="s"/>
    <n v="0"/>
    <n v="0.93744000000000005"/>
    <n v="0"/>
    <n v="0"/>
    <n v="0"/>
    <n v="0"/>
    <n v="0.93744000000000005"/>
    <s v="s"/>
    <s v="s"/>
    <n v="2.2749999999999999E-2"/>
    <n v="3.61E-2"/>
  </r>
  <r>
    <x v="8"/>
    <s v="cWx2t"/>
    <x v="3"/>
    <x v="3"/>
    <n v="0"/>
    <n v="0"/>
    <n v="0"/>
    <n v="0"/>
    <n v="0"/>
    <n v="0"/>
    <n v="0"/>
    <n v="0"/>
    <s v="s"/>
    <n v="0.25808999999999999"/>
    <n v="0.54281000000000001"/>
    <s v="s"/>
    <n v="0"/>
    <n v="0.80271999999999999"/>
    <n v="0"/>
    <n v="0"/>
    <n v="0"/>
    <n v="0"/>
    <n v="0.80271999999999999"/>
    <s v="s"/>
    <s v="s"/>
    <n v="0.27307999999999999"/>
    <n v="0.41857"/>
  </r>
  <r>
    <x v="8"/>
    <s v="cWx2t"/>
    <x v="3"/>
    <x v="4"/>
    <n v="0"/>
    <n v="0"/>
    <n v="0"/>
    <n v="0"/>
    <n v="0"/>
    <n v="0"/>
    <n v="0"/>
    <n v="0"/>
    <s v="s"/>
    <n v="0.13158"/>
    <n v="0.38896999999999998"/>
    <s v="s"/>
    <n v="0"/>
    <n v="0.52749999999999997"/>
    <n v="0"/>
    <n v="0"/>
    <n v="0"/>
    <n v="0"/>
    <n v="0.52749999999999997"/>
    <s v="s"/>
    <s v="s"/>
    <n v="0.59665000000000001"/>
    <n v="0.85880000000000001"/>
  </r>
  <r>
    <x v="8"/>
    <s v="cWx2t"/>
    <x v="3"/>
    <x v="5"/>
    <n v="0"/>
    <n v="0"/>
    <n v="0"/>
    <n v="0"/>
    <n v="0"/>
    <n v="0"/>
    <n v="0"/>
    <n v="0"/>
    <s v="s"/>
    <n v="7.8600000000000003E-2"/>
    <n v="0.43808999999999998"/>
    <s v="s"/>
    <n v="0"/>
    <n v="0.54508999999999996"/>
    <n v="0"/>
    <n v="0"/>
    <n v="0"/>
    <n v="0"/>
    <n v="0.54508999999999996"/>
    <s v="s"/>
    <s v="s"/>
    <n v="0.68506999999999996"/>
    <n v="1.0221899999999999"/>
  </r>
  <r>
    <x v="8"/>
    <s v="cWx2t"/>
    <x v="3"/>
    <x v="6"/>
    <n v="0"/>
    <n v="0"/>
    <n v="0"/>
    <n v="0"/>
    <n v="0"/>
    <n v="0"/>
    <n v="0"/>
    <n v="0"/>
    <s v="s"/>
    <n v="0.15342"/>
    <n v="0.54008999999999996"/>
    <s v="s"/>
    <n v="0"/>
    <n v="0.84653"/>
    <n v="0"/>
    <n v="0"/>
    <n v="0"/>
    <n v="0"/>
    <n v="0.84653"/>
    <s v="s"/>
    <s v="s"/>
    <n v="0.50555000000000005"/>
    <n v="0.89329999999999998"/>
  </r>
  <r>
    <x v="8"/>
    <s v="cWx2t"/>
    <x v="3"/>
    <x v="7"/>
    <n v="0"/>
    <n v="0"/>
    <n v="0"/>
    <n v="0"/>
    <n v="0"/>
    <n v="0"/>
    <n v="0"/>
    <n v="0"/>
    <s v="s"/>
    <n v="0.22905"/>
    <n v="0.99348000000000003"/>
    <s v="s"/>
    <n v="0"/>
    <n v="1.34432"/>
    <n v="0"/>
    <n v="0"/>
    <n v="0"/>
    <n v="0"/>
    <n v="1.34432"/>
    <s v="s"/>
    <s v="s"/>
    <n v="0.46317000000000003"/>
    <n v="0.81499999999999995"/>
  </r>
  <r>
    <x v="8"/>
    <s v="cWx2t"/>
    <x v="3"/>
    <x v="8"/>
    <n v="0"/>
    <n v="0"/>
    <n v="0"/>
    <n v="0"/>
    <n v="0"/>
    <n v="0"/>
    <n v="0"/>
    <n v="0"/>
    <s v="s"/>
    <n v="0.30020999999999998"/>
    <n v="0.65349999999999997"/>
    <s v="s"/>
    <n v="0"/>
    <n v="1.04051"/>
    <n v="0"/>
    <n v="0"/>
    <n v="0"/>
    <n v="0"/>
    <n v="1.04051"/>
    <s v="s"/>
    <s v="s"/>
    <n v="0.38514999999999999"/>
    <n v="0.61592000000000002"/>
  </r>
  <r>
    <x v="8"/>
    <s v="cWx2t"/>
    <x v="3"/>
    <x v="9"/>
    <n v="0"/>
    <n v="0"/>
    <n v="0"/>
    <n v="0"/>
    <n v="0"/>
    <n v="0"/>
    <n v="0"/>
    <n v="0"/>
    <s v="s"/>
    <n v="0.21201"/>
    <n v="0.96858999999999995"/>
    <s v="s"/>
    <n v="0"/>
    <n v="1.4307700000000001"/>
    <n v="0"/>
    <n v="0"/>
    <n v="0"/>
    <n v="0"/>
    <n v="1.4307700000000001"/>
    <s v="s"/>
    <s v="s"/>
    <n v="0.44829000000000002"/>
    <n v="0.60036999999999996"/>
  </r>
  <r>
    <x v="8"/>
    <s v="cWx2t"/>
    <x v="3"/>
    <x v="10"/>
    <n v="0"/>
    <n v="0"/>
    <n v="0"/>
    <n v="0"/>
    <n v="0"/>
    <n v="0"/>
    <n v="0"/>
    <n v="0"/>
    <s v="s"/>
    <n v="0.32382"/>
    <n v="1.44346"/>
    <s v="s"/>
    <n v="0"/>
    <n v="2.0698400000000001"/>
    <n v="0"/>
    <n v="0"/>
    <n v="0"/>
    <n v="0"/>
    <n v="2.0698400000000001"/>
    <s v="s"/>
    <s v="s"/>
    <n v="0.65805000000000002"/>
    <n v="0.93974000000000002"/>
  </r>
  <r>
    <x v="9"/>
    <s v="S88MV"/>
    <x v="0"/>
    <x v="0"/>
    <n v="0"/>
    <n v="0"/>
    <n v="0"/>
    <n v="0"/>
    <n v="0"/>
    <s v="s"/>
    <n v="0"/>
    <n v="32"/>
    <n v="25"/>
    <n v="51"/>
    <n v="61"/>
    <n v="0"/>
    <s v="s"/>
    <n v="186"/>
    <n v="0"/>
    <n v="0"/>
    <n v="0"/>
    <n v="0"/>
    <n v="186"/>
    <s v="s"/>
    <s v="s"/>
    <n v="12"/>
    <n v="23"/>
  </r>
  <r>
    <x v="9"/>
    <s v="S88MV"/>
    <x v="1"/>
    <x v="0"/>
    <n v="0"/>
    <n v="0"/>
    <n v="0"/>
    <n v="0"/>
    <n v="0"/>
    <s v="s"/>
    <n v="0"/>
    <n v="9.7250000000000003E-2"/>
    <n v="7.8640000000000002E-2"/>
    <n v="0.17696000000000001"/>
    <n v="0.20043"/>
    <n v="0"/>
    <s v="s"/>
    <n v="0.60958999999999997"/>
    <n v="0"/>
    <n v="0"/>
    <n v="0"/>
    <n v="0"/>
    <n v="0.60958999999999997"/>
    <s v="s"/>
    <s v="s"/>
    <n v="1.2579999999999999E-2"/>
    <n v="2.2370000000000001E-2"/>
  </r>
  <r>
    <x v="9"/>
    <s v="S88MV"/>
    <x v="1"/>
    <x v="1"/>
    <n v="0"/>
    <n v="0"/>
    <n v="0"/>
    <n v="0"/>
    <n v="0"/>
    <s v="s"/>
    <n v="0"/>
    <n v="9.7170000000000006E-2"/>
    <n v="7.9100000000000004E-2"/>
    <n v="0.17943999999999999"/>
    <n v="0.20386000000000001"/>
    <n v="0"/>
    <s v="s"/>
    <n v="0.61709999999999998"/>
    <n v="0"/>
    <n v="0"/>
    <n v="0"/>
    <n v="0"/>
    <n v="0.61709999999999998"/>
    <s v="s"/>
    <s v="s"/>
    <n v="1.102E-2"/>
    <n v="2.0580000000000001E-2"/>
  </r>
  <r>
    <x v="9"/>
    <s v="S88MV"/>
    <x v="1"/>
    <x v="2"/>
    <n v="0"/>
    <n v="0"/>
    <n v="0"/>
    <n v="0"/>
    <n v="0"/>
    <s v="s"/>
    <n v="0"/>
    <n v="9.5019999999999993E-2"/>
    <n v="7.7719999999999997E-2"/>
    <n v="0.18079000000000001"/>
    <n v="0.20971000000000001"/>
    <n v="0"/>
    <s v="s"/>
    <n v="0.62124999999999997"/>
    <n v="0"/>
    <n v="0"/>
    <n v="0"/>
    <n v="0"/>
    <n v="0.62124999999999997"/>
    <s v="s"/>
    <s v="s"/>
    <n v="1.0200000000000001E-2"/>
    <n v="1.9949999999999999E-2"/>
  </r>
  <r>
    <x v="9"/>
    <s v="S88MV"/>
    <x v="1"/>
    <x v="3"/>
    <n v="0"/>
    <n v="0"/>
    <n v="0"/>
    <n v="0"/>
    <n v="0"/>
    <s v="s"/>
    <n v="0"/>
    <n v="9.0899999999999995E-2"/>
    <n v="7.8189999999999996E-2"/>
    <n v="0.18198"/>
    <n v="0.20874000000000001"/>
    <n v="0"/>
    <s v="s"/>
    <n v="0.61746000000000001"/>
    <n v="0"/>
    <n v="0"/>
    <n v="0"/>
    <n v="0"/>
    <n v="0.61746000000000001"/>
    <s v="s"/>
    <s v="s"/>
    <n v="1.0290000000000001E-2"/>
    <n v="1.9220000000000001E-2"/>
  </r>
  <r>
    <x v="9"/>
    <s v="S88MV"/>
    <x v="1"/>
    <x v="4"/>
    <n v="0"/>
    <n v="0"/>
    <n v="0"/>
    <n v="0"/>
    <n v="0"/>
    <s v="s"/>
    <n v="0"/>
    <n v="8.9730000000000004E-2"/>
    <n v="7.7600000000000002E-2"/>
    <n v="0.18323999999999999"/>
    <n v="0.20466000000000001"/>
    <n v="0"/>
    <s v="s"/>
    <n v="0.61307"/>
    <n v="0"/>
    <n v="0"/>
    <n v="0"/>
    <n v="0"/>
    <n v="0.61307"/>
    <s v="s"/>
    <s v="s"/>
    <n v="9.41E-3"/>
    <n v="1.7739999999999999E-2"/>
  </r>
  <r>
    <x v="9"/>
    <s v="S88MV"/>
    <x v="1"/>
    <x v="5"/>
    <n v="0"/>
    <n v="0"/>
    <n v="0"/>
    <n v="0"/>
    <n v="0"/>
    <s v="s"/>
    <n v="0"/>
    <n v="8.8700000000000001E-2"/>
    <n v="7.6329999999999995E-2"/>
    <n v="0.18318999999999999"/>
    <n v="0.20574000000000001"/>
    <n v="0"/>
    <s v="s"/>
    <n v="0.61160999999999999"/>
    <n v="0"/>
    <n v="0"/>
    <n v="0"/>
    <n v="0"/>
    <n v="0.61160999999999999"/>
    <s v="s"/>
    <s v="s"/>
    <n v="1.0970000000000001E-2"/>
    <n v="2.0840000000000001E-2"/>
  </r>
  <r>
    <x v="9"/>
    <s v="S88MV"/>
    <x v="1"/>
    <x v="6"/>
    <n v="0"/>
    <n v="0"/>
    <n v="0"/>
    <n v="0"/>
    <n v="0"/>
    <s v="s"/>
    <n v="0"/>
    <n v="8.6970000000000006E-2"/>
    <n v="7.6579999999999995E-2"/>
    <n v="0.18090999999999999"/>
    <n v="0.20541000000000001"/>
    <n v="0"/>
    <s v="s"/>
    <n v="0.60719000000000001"/>
    <n v="0"/>
    <n v="0"/>
    <n v="0"/>
    <n v="0"/>
    <n v="0.60719000000000001"/>
    <s v="s"/>
    <s v="s"/>
    <n v="1.171E-2"/>
    <n v="2.1319999999999999E-2"/>
  </r>
  <r>
    <x v="9"/>
    <s v="S88MV"/>
    <x v="1"/>
    <x v="7"/>
    <n v="0"/>
    <n v="0"/>
    <n v="0"/>
    <n v="0"/>
    <n v="0"/>
    <s v="s"/>
    <n v="0"/>
    <n v="8.3330000000000001E-2"/>
    <n v="7.8100000000000003E-2"/>
    <n v="0.17979000000000001"/>
    <n v="0.20523"/>
    <n v="0"/>
    <s v="s"/>
    <n v="0.60438000000000003"/>
    <n v="0"/>
    <n v="0"/>
    <n v="0"/>
    <n v="0"/>
    <n v="0.60438000000000003"/>
    <s v="s"/>
    <s v="s"/>
    <n v="1.1610000000000001E-2"/>
    <n v="2.009E-2"/>
  </r>
  <r>
    <x v="9"/>
    <s v="S88MV"/>
    <x v="1"/>
    <x v="8"/>
    <n v="0"/>
    <n v="0"/>
    <n v="0"/>
    <n v="0"/>
    <n v="0"/>
    <s v="s"/>
    <n v="0"/>
    <n v="8.3089999999999997E-2"/>
    <n v="7.4639999999999998E-2"/>
    <n v="0.18043999999999999"/>
    <n v="0.20765"/>
    <n v="0"/>
    <s v="s"/>
    <n v="0.60429999999999995"/>
    <n v="0"/>
    <n v="0"/>
    <n v="0"/>
    <n v="0"/>
    <n v="0.60429999999999995"/>
    <s v="s"/>
    <s v="s"/>
    <n v="1.316E-2"/>
    <n v="2.1499999999999998E-2"/>
  </r>
  <r>
    <x v="9"/>
    <s v="S88MV"/>
    <x v="1"/>
    <x v="9"/>
    <n v="0"/>
    <n v="0"/>
    <n v="0"/>
    <n v="0"/>
    <n v="0"/>
    <s v="s"/>
    <n v="0"/>
    <n v="8.2189999999999999E-2"/>
    <n v="7.2859999999999994E-2"/>
    <n v="0.18315999999999999"/>
    <n v="0.20813000000000001"/>
    <n v="0"/>
    <s v="s"/>
    <n v="0.60579000000000005"/>
    <n v="0"/>
    <n v="0"/>
    <n v="0"/>
    <n v="0"/>
    <n v="0.60579000000000005"/>
    <s v="s"/>
    <s v="s"/>
    <n v="1.3089999999999999E-2"/>
    <n v="2.2800000000000001E-2"/>
  </r>
  <r>
    <x v="9"/>
    <s v="S88MV"/>
    <x v="1"/>
    <x v="10"/>
    <n v="0"/>
    <n v="0"/>
    <n v="0"/>
    <n v="0"/>
    <n v="0"/>
    <s v="s"/>
    <n v="0"/>
    <n v="7.5840000000000005E-2"/>
    <n v="7.1900000000000006E-2"/>
    <n v="0.18648999999999999"/>
    <n v="0.20780000000000001"/>
    <n v="0"/>
    <s v="s"/>
    <n v="0.60267000000000004"/>
    <n v="0"/>
    <n v="0"/>
    <n v="0"/>
    <n v="0"/>
    <n v="0.60267000000000004"/>
    <s v="s"/>
    <s v="s"/>
    <n v="1.1180000000000001E-2"/>
    <n v="2.257E-2"/>
  </r>
  <r>
    <x v="9"/>
    <s v="S88MV"/>
    <x v="2"/>
    <x v="0"/>
    <n v="0"/>
    <n v="0"/>
    <n v="0"/>
    <n v="0"/>
    <n v="0"/>
    <s v="s"/>
    <n v="0"/>
    <n v="0"/>
    <n v="0"/>
    <n v="0"/>
    <n v="0"/>
    <n v="0"/>
    <s v="s"/>
    <n v="0"/>
    <n v="0"/>
    <n v="0"/>
    <n v="0"/>
    <n v="0"/>
    <n v="0"/>
    <s v="s"/>
    <s v="s"/>
    <n v="2.8230000000000002E-2"/>
    <n v="8.1049999999999997E-2"/>
  </r>
  <r>
    <x v="9"/>
    <s v="S88MV"/>
    <x v="2"/>
    <x v="1"/>
    <n v="0"/>
    <n v="0"/>
    <n v="0"/>
    <n v="0"/>
    <n v="0"/>
    <s v="s"/>
    <n v="0"/>
    <n v="0"/>
    <n v="0"/>
    <n v="0"/>
    <n v="0"/>
    <n v="0"/>
    <s v="s"/>
    <n v="0"/>
    <n v="0"/>
    <n v="0"/>
    <n v="0"/>
    <n v="0"/>
    <n v="0"/>
    <s v="s"/>
    <s v="s"/>
    <n v="3.245E-2"/>
    <n v="7.3130000000000001E-2"/>
  </r>
  <r>
    <x v="9"/>
    <s v="S88MV"/>
    <x v="2"/>
    <x v="2"/>
    <n v="0"/>
    <n v="0"/>
    <n v="0"/>
    <n v="0"/>
    <n v="0"/>
    <s v="s"/>
    <n v="0"/>
    <n v="0"/>
    <n v="0"/>
    <n v="0"/>
    <n v="0"/>
    <n v="0"/>
    <s v="s"/>
    <n v="0"/>
    <n v="0"/>
    <n v="0"/>
    <n v="0"/>
    <n v="0"/>
    <n v="0"/>
    <s v="s"/>
    <s v="s"/>
    <n v="3.4079999999999999E-2"/>
    <n v="7.0970000000000005E-2"/>
  </r>
  <r>
    <x v="9"/>
    <s v="S88MV"/>
    <x v="2"/>
    <x v="3"/>
    <n v="0"/>
    <n v="0"/>
    <n v="0"/>
    <n v="0"/>
    <n v="0"/>
    <s v="s"/>
    <n v="0"/>
    <n v="0"/>
    <n v="0"/>
    <n v="0"/>
    <n v="0"/>
    <n v="0"/>
    <s v="s"/>
    <n v="0"/>
    <n v="0"/>
    <n v="0"/>
    <n v="0"/>
    <n v="0"/>
    <n v="0"/>
    <s v="s"/>
    <s v="s"/>
    <n v="3.5860000000000003E-2"/>
    <n v="7.4980000000000005E-2"/>
  </r>
  <r>
    <x v="9"/>
    <s v="S88MV"/>
    <x v="2"/>
    <x v="4"/>
    <n v="0"/>
    <n v="0"/>
    <n v="0"/>
    <n v="0"/>
    <n v="0"/>
    <s v="s"/>
    <n v="0"/>
    <n v="0"/>
    <n v="0"/>
    <n v="0"/>
    <n v="0"/>
    <n v="0"/>
    <s v="s"/>
    <n v="0"/>
    <n v="0"/>
    <n v="0"/>
    <n v="0"/>
    <n v="0"/>
    <n v="0"/>
    <s v="s"/>
    <s v="s"/>
    <n v="3.0380000000000001E-2"/>
    <n v="7.195E-2"/>
  </r>
  <r>
    <x v="9"/>
    <s v="S88MV"/>
    <x v="2"/>
    <x v="5"/>
    <n v="0"/>
    <n v="0"/>
    <n v="0"/>
    <n v="0"/>
    <n v="0"/>
    <s v="s"/>
    <n v="0"/>
    <n v="0"/>
    <n v="0"/>
    <n v="0"/>
    <n v="0"/>
    <n v="0"/>
    <s v="s"/>
    <n v="0"/>
    <n v="0"/>
    <n v="0"/>
    <n v="0"/>
    <n v="0"/>
    <n v="0"/>
    <s v="s"/>
    <s v="s"/>
    <n v="3.2059999999999998E-2"/>
    <n v="7.1970000000000006E-2"/>
  </r>
  <r>
    <x v="9"/>
    <s v="S88MV"/>
    <x v="2"/>
    <x v="6"/>
    <n v="0"/>
    <n v="0"/>
    <n v="0"/>
    <n v="0"/>
    <n v="0"/>
    <s v="s"/>
    <n v="0"/>
    <n v="0"/>
    <n v="0"/>
    <n v="0"/>
    <n v="0"/>
    <n v="0"/>
    <s v="s"/>
    <n v="0"/>
    <n v="0"/>
    <n v="0"/>
    <n v="0"/>
    <n v="0"/>
    <n v="0"/>
    <s v="s"/>
    <s v="s"/>
    <n v="3.0360000000000002E-2"/>
    <n v="7.3249999999999996E-2"/>
  </r>
  <r>
    <x v="9"/>
    <s v="S88MV"/>
    <x v="2"/>
    <x v="7"/>
    <n v="0"/>
    <n v="0"/>
    <n v="0"/>
    <n v="0"/>
    <n v="0"/>
    <s v="s"/>
    <n v="0"/>
    <n v="0"/>
    <n v="0"/>
    <n v="0"/>
    <n v="0"/>
    <n v="0"/>
    <s v="s"/>
    <n v="0"/>
    <n v="0"/>
    <n v="0"/>
    <n v="0"/>
    <n v="0"/>
    <n v="0"/>
    <s v="s"/>
    <s v="s"/>
    <n v="2.8369999999999999E-2"/>
    <n v="7.442E-2"/>
  </r>
  <r>
    <x v="9"/>
    <s v="S88MV"/>
    <x v="2"/>
    <x v="8"/>
    <n v="0"/>
    <n v="0"/>
    <n v="0"/>
    <n v="0"/>
    <n v="0"/>
    <s v="s"/>
    <n v="0"/>
    <n v="0"/>
    <n v="0"/>
    <n v="0"/>
    <n v="0"/>
    <n v="0"/>
    <s v="s"/>
    <n v="0"/>
    <n v="0"/>
    <n v="0"/>
    <n v="0"/>
    <n v="0"/>
    <n v="0"/>
    <s v="s"/>
    <s v="s"/>
    <n v="2.9729999999999999E-2"/>
    <n v="7.954E-2"/>
  </r>
  <r>
    <x v="9"/>
    <s v="S88MV"/>
    <x v="2"/>
    <x v="9"/>
    <n v="0"/>
    <n v="0"/>
    <n v="0"/>
    <n v="0"/>
    <n v="0"/>
    <s v="s"/>
    <n v="0"/>
    <n v="0"/>
    <n v="0"/>
    <n v="0"/>
    <n v="0"/>
    <n v="0"/>
    <s v="s"/>
    <n v="0"/>
    <n v="0"/>
    <n v="0"/>
    <n v="0"/>
    <n v="0"/>
    <n v="0"/>
    <s v="s"/>
    <s v="s"/>
    <n v="3.2349999999999997E-2"/>
    <n v="8.1820000000000004E-2"/>
  </r>
  <r>
    <x v="9"/>
    <s v="S88MV"/>
    <x v="2"/>
    <x v="10"/>
    <n v="0"/>
    <n v="0"/>
    <n v="0"/>
    <n v="0"/>
    <n v="0"/>
    <s v="s"/>
    <n v="0"/>
    <n v="0"/>
    <n v="0"/>
    <n v="0"/>
    <n v="0"/>
    <n v="0"/>
    <s v="s"/>
    <n v="0"/>
    <n v="0"/>
    <n v="0"/>
    <n v="0"/>
    <n v="0"/>
    <n v="0"/>
    <s v="s"/>
    <s v="s"/>
    <n v="3.6020000000000003E-2"/>
    <n v="8.9499999999999996E-2"/>
  </r>
  <r>
    <x v="9"/>
    <s v="S88MV"/>
    <x v="3"/>
    <x v="0"/>
    <n v="0"/>
    <n v="0"/>
    <n v="0"/>
    <n v="0"/>
    <n v="0"/>
    <s v="s"/>
    <n v="0"/>
    <n v="1.1593899999999999"/>
    <n v="0.15733"/>
    <n v="0.63649"/>
    <n v="0.48055999999999999"/>
    <n v="0"/>
    <s v="s"/>
    <n v="2.5712299999999999"/>
    <n v="0"/>
    <n v="0"/>
    <n v="0"/>
    <n v="0"/>
    <n v="2.5712299999999999"/>
    <s v="s"/>
    <s v="s"/>
    <n v="0.13019"/>
    <n v="0.61033000000000004"/>
  </r>
  <r>
    <x v="9"/>
    <s v="S88MV"/>
    <x v="3"/>
    <x v="1"/>
    <n v="0"/>
    <n v="0"/>
    <n v="0"/>
    <n v="0"/>
    <n v="0"/>
    <s v="s"/>
    <n v="0"/>
    <n v="1.2772600000000001"/>
    <n v="0.17793999999999999"/>
    <n v="0.81311999999999995"/>
    <n v="0.57069000000000003"/>
    <n v="0"/>
    <s v="s"/>
    <n v="3.1038600000000001"/>
    <n v="0"/>
    <n v="0"/>
    <n v="0"/>
    <n v="0"/>
    <n v="3.1038600000000001"/>
    <s v="s"/>
    <s v="s"/>
    <n v="0.33537"/>
    <n v="0.95155000000000001"/>
  </r>
  <r>
    <x v="9"/>
    <s v="S88MV"/>
    <x v="3"/>
    <x v="2"/>
    <n v="0"/>
    <n v="0"/>
    <n v="0"/>
    <n v="0"/>
    <n v="0"/>
    <s v="s"/>
    <n v="0"/>
    <n v="1.4906699999999999"/>
    <n v="0.31215999999999999"/>
    <n v="1.37294"/>
    <n v="1.19662"/>
    <n v="0"/>
    <s v="s"/>
    <n v="4.79291"/>
    <n v="0"/>
    <n v="0"/>
    <n v="0"/>
    <n v="0"/>
    <n v="4.79291"/>
    <s v="s"/>
    <s v="s"/>
    <n v="0.49509999999999998"/>
    <n v="1.1960200000000001"/>
  </r>
  <r>
    <x v="9"/>
    <s v="S88MV"/>
    <x v="3"/>
    <x v="3"/>
    <n v="0"/>
    <n v="0"/>
    <n v="0"/>
    <n v="0"/>
    <n v="0"/>
    <s v="s"/>
    <n v="0"/>
    <n v="1.3408800000000001"/>
    <n v="0.69972999999999996"/>
    <n v="1.5385599999999999"/>
    <n v="1.7594399999999999"/>
    <n v="0"/>
    <s v="s"/>
    <n v="5.6279000000000003"/>
    <n v="0"/>
    <n v="0"/>
    <n v="0"/>
    <n v="0"/>
    <n v="5.6279000000000003"/>
    <s v="s"/>
    <s v="s"/>
    <n v="0.34040999999999999"/>
    <n v="1.0627"/>
  </r>
  <r>
    <x v="9"/>
    <s v="S88MV"/>
    <x v="3"/>
    <x v="4"/>
    <n v="0"/>
    <n v="0"/>
    <n v="0"/>
    <n v="0"/>
    <n v="0"/>
    <s v="s"/>
    <n v="0"/>
    <n v="0.94213999999999998"/>
    <n v="0.72465999999999997"/>
    <n v="1.4784999999999999"/>
    <n v="2.10372"/>
    <n v="0"/>
    <s v="s"/>
    <n v="5.7210900000000002"/>
    <n v="0"/>
    <n v="0"/>
    <n v="0"/>
    <n v="0"/>
    <n v="5.7210900000000002"/>
    <s v="s"/>
    <s v="s"/>
    <n v="0.27106999999999998"/>
    <n v="0.94543999999999995"/>
  </r>
  <r>
    <x v="9"/>
    <s v="S88MV"/>
    <x v="3"/>
    <x v="5"/>
    <n v="0"/>
    <n v="0"/>
    <n v="0"/>
    <n v="0"/>
    <n v="0"/>
    <s v="s"/>
    <n v="0"/>
    <n v="1.07545"/>
    <n v="0.54361999999999999"/>
    <n v="1.55749"/>
    <n v="2.1962299999999999"/>
    <n v="0"/>
    <s v="s"/>
    <n v="5.9982800000000003"/>
    <n v="0"/>
    <n v="0"/>
    <n v="0"/>
    <n v="0"/>
    <n v="5.9982800000000003"/>
    <s v="s"/>
    <s v="s"/>
    <n v="0.32394000000000001"/>
    <n v="0.73904999999999998"/>
  </r>
  <r>
    <x v="9"/>
    <s v="S88MV"/>
    <x v="3"/>
    <x v="6"/>
    <n v="0"/>
    <n v="0"/>
    <n v="0"/>
    <n v="0"/>
    <n v="0"/>
    <s v="s"/>
    <n v="0"/>
    <n v="1.1723399999999999"/>
    <n v="0.67101999999999995"/>
    <n v="1.6932400000000001"/>
    <n v="2.2451599999999998"/>
    <n v="0"/>
    <s v="s"/>
    <n v="6.1197699999999999"/>
    <n v="0"/>
    <n v="0"/>
    <n v="0"/>
    <n v="0"/>
    <n v="6.1197699999999999"/>
    <s v="s"/>
    <s v="s"/>
    <n v="0.37842999999999999"/>
    <n v="0.60053000000000001"/>
  </r>
  <r>
    <x v="9"/>
    <s v="S88MV"/>
    <x v="3"/>
    <x v="7"/>
    <n v="0"/>
    <n v="0"/>
    <n v="0"/>
    <n v="0"/>
    <n v="0"/>
    <s v="s"/>
    <n v="0"/>
    <n v="1.2296"/>
    <n v="0.85141999999999995"/>
    <n v="1.53915"/>
    <n v="1.7916799999999999"/>
    <n v="0"/>
    <s v="s"/>
    <n v="5.8365299999999998"/>
    <n v="0"/>
    <n v="0"/>
    <n v="0"/>
    <n v="0"/>
    <n v="5.8365299999999998"/>
    <s v="s"/>
    <s v="s"/>
    <n v="0.32200000000000001"/>
    <n v="0.59597999999999995"/>
  </r>
  <r>
    <x v="9"/>
    <s v="S88MV"/>
    <x v="3"/>
    <x v="8"/>
    <n v="0"/>
    <n v="0"/>
    <n v="0"/>
    <n v="0"/>
    <n v="0"/>
    <s v="s"/>
    <n v="0"/>
    <n v="1.1705700000000001"/>
    <n v="0.84126000000000001"/>
    <n v="1.25265"/>
    <n v="2.3516400000000002"/>
    <n v="0"/>
    <s v="s"/>
    <n v="6.1453899999999999"/>
    <n v="0"/>
    <n v="0"/>
    <n v="0"/>
    <n v="0"/>
    <n v="6.1453899999999999"/>
    <s v="s"/>
    <s v="s"/>
    <n v="0.18847"/>
    <n v="0.5081"/>
  </r>
  <r>
    <x v="9"/>
    <s v="S88MV"/>
    <x v="3"/>
    <x v="9"/>
    <n v="0"/>
    <n v="0"/>
    <n v="0"/>
    <n v="0"/>
    <n v="0"/>
    <s v="s"/>
    <n v="0"/>
    <n v="1.0456700000000001"/>
    <n v="1.00082"/>
    <n v="1.0921700000000001"/>
    <n v="1.8671"/>
    <n v="0"/>
    <s v="s"/>
    <n v="5.2522200000000003"/>
    <n v="0"/>
    <n v="0"/>
    <n v="0"/>
    <n v="0"/>
    <n v="5.2522200000000003"/>
    <s v="s"/>
    <s v="s"/>
    <n v="0.15074000000000001"/>
    <n v="0.40153"/>
  </r>
  <r>
    <x v="9"/>
    <s v="S88MV"/>
    <x v="3"/>
    <x v="10"/>
    <n v="0"/>
    <n v="0"/>
    <n v="0"/>
    <n v="0"/>
    <n v="0"/>
    <s v="s"/>
    <n v="0"/>
    <n v="1.1808700000000001"/>
    <n v="1.2193000000000001"/>
    <n v="0.89022000000000001"/>
    <n v="1.22357"/>
    <n v="0"/>
    <s v="s"/>
    <n v="5.0229299999999997"/>
    <n v="0"/>
    <n v="0"/>
    <n v="0"/>
    <n v="0"/>
    <n v="5.0229299999999997"/>
    <s v="s"/>
    <s v="s"/>
    <n v="0.25774000000000002"/>
    <n v="0.52185999999999999"/>
  </r>
  <r>
    <x v="10"/>
    <s v="DOunC"/>
    <x v="0"/>
    <x v="0"/>
    <n v="0"/>
    <n v="23"/>
    <n v="5"/>
    <n v="0"/>
    <n v="0"/>
    <n v="6"/>
    <n v="0"/>
    <n v="0"/>
    <n v="0"/>
    <n v="0"/>
    <n v="0"/>
    <n v="0"/>
    <n v="0"/>
    <n v="34"/>
    <n v="0"/>
    <n v="0"/>
    <n v="0"/>
    <n v="0"/>
    <n v="34"/>
    <n v="5"/>
    <n v="9"/>
    <n v="0"/>
    <n v="14"/>
  </r>
  <r>
    <x v="10"/>
    <s v="DOunC"/>
    <x v="1"/>
    <x v="0"/>
    <n v="0"/>
    <n v="7.4399999999999994E-2"/>
    <n v="1.9300000000000001E-2"/>
    <n v="0"/>
    <n v="0"/>
    <n v="1.77E-2"/>
    <n v="0"/>
    <n v="0"/>
    <n v="0"/>
    <n v="0"/>
    <n v="0"/>
    <n v="0"/>
    <n v="0"/>
    <n v="0.11139"/>
    <n v="0"/>
    <n v="0"/>
    <n v="0"/>
    <n v="0"/>
    <n v="0.11139"/>
    <n v="3.8600000000000001E-3"/>
    <n v="5.6699999999999997E-3"/>
    <n v="0"/>
    <n v="9.5300000000000003E-3"/>
  </r>
  <r>
    <x v="10"/>
    <s v="DOunC"/>
    <x v="1"/>
    <x v="1"/>
    <n v="0"/>
    <n v="7.5660000000000005E-2"/>
    <n v="1.9380000000000001E-2"/>
    <n v="0"/>
    <n v="0"/>
    <n v="1.6400000000000001E-2"/>
    <n v="0"/>
    <n v="0"/>
    <n v="0"/>
    <n v="0"/>
    <n v="0"/>
    <n v="0"/>
    <n v="0"/>
    <n v="0.11144"/>
    <n v="0"/>
    <n v="0"/>
    <n v="0"/>
    <n v="0"/>
    <n v="0.11144"/>
    <n v="3.9399999999999999E-3"/>
    <n v="5.47E-3"/>
    <n v="0"/>
    <n v="9.41E-3"/>
  </r>
  <r>
    <x v="10"/>
    <s v="DOunC"/>
    <x v="1"/>
    <x v="2"/>
    <n v="0"/>
    <n v="7.7679999999999999E-2"/>
    <n v="1.8419999999999999E-2"/>
    <n v="0"/>
    <n v="0"/>
    <n v="1.6029999999999999E-2"/>
    <n v="0"/>
    <n v="0"/>
    <n v="0"/>
    <n v="0"/>
    <n v="0"/>
    <n v="0"/>
    <n v="0"/>
    <n v="0.11214"/>
    <n v="0"/>
    <n v="0"/>
    <n v="0"/>
    <n v="0"/>
    <n v="0.11214"/>
    <n v="4.2399999999999998E-3"/>
    <n v="5.94E-3"/>
    <n v="0"/>
    <n v="1.018E-2"/>
  </r>
  <r>
    <x v="10"/>
    <s v="DOunC"/>
    <x v="1"/>
    <x v="3"/>
    <n v="0"/>
    <n v="7.8609999999999999E-2"/>
    <n v="1.8599999999999998E-2"/>
    <n v="0"/>
    <n v="0"/>
    <n v="1.5469999999999999E-2"/>
    <n v="0"/>
    <n v="0"/>
    <n v="0"/>
    <n v="0"/>
    <n v="0"/>
    <n v="0"/>
    <n v="0"/>
    <n v="0.11268"/>
    <n v="0"/>
    <n v="0"/>
    <n v="0"/>
    <n v="0"/>
    <n v="0.11268"/>
    <n v="2.49E-3"/>
    <n v="5.5199999999999997E-3"/>
    <n v="0"/>
    <n v="8.0099999999999998E-3"/>
  </r>
  <r>
    <x v="10"/>
    <s v="DOunC"/>
    <x v="1"/>
    <x v="4"/>
    <n v="0"/>
    <n v="8.0979999999999996E-2"/>
    <n v="1.9179999999999999E-2"/>
    <n v="0"/>
    <n v="0"/>
    <n v="1.4999999999999999E-2"/>
    <n v="0"/>
    <n v="0"/>
    <n v="0"/>
    <n v="0"/>
    <n v="0"/>
    <n v="0"/>
    <n v="0"/>
    <n v="0.11516"/>
    <n v="0"/>
    <n v="0"/>
    <n v="0"/>
    <n v="0"/>
    <n v="0.11516"/>
    <n v="2.5300000000000001E-3"/>
    <n v="7.6699999999999997E-3"/>
    <n v="0"/>
    <n v="1.0200000000000001E-2"/>
  </r>
  <r>
    <x v="10"/>
    <s v="DOunC"/>
    <x v="1"/>
    <x v="5"/>
    <n v="0"/>
    <n v="8.1739999999999993E-2"/>
    <n v="1.992E-2"/>
    <n v="0"/>
    <n v="0"/>
    <n v="1.521E-2"/>
    <n v="0"/>
    <n v="0"/>
    <n v="0"/>
    <n v="0"/>
    <n v="0"/>
    <n v="0"/>
    <n v="0"/>
    <n v="0.11687"/>
    <n v="0"/>
    <n v="0"/>
    <n v="0"/>
    <n v="0"/>
    <n v="0.11687"/>
    <n v="2.48E-3"/>
    <n v="7.6400000000000001E-3"/>
    <n v="0"/>
    <n v="1.0120000000000001E-2"/>
  </r>
  <r>
    <x v="10"/>
    <s v="DOunC"/>
    <x v="1"/>
    <x v="6"/>
    <n v="0"/>
    <n v="8.3030000000000007E-2"/>
    <n v="2.0559999999999998E-2"/>
    <n v="0"/>
    <n v="0"/>
    <n v="1.5339999999999999E-2"/>
    <n v="0"/>
    <n v="0"/>
    <n v="0"/>
    <n v="0"/>
    <n v="0"/>
    <n v="0"/>
    <n v="0"/>
    <n v="0.11892999999999999"/>
    <n v="0"/>
    <n v="0"/>
    <n v="0"/>
    <n v="0"/>
    <n v="0.11892999999999999"/>
    <n v="2.33E-3"/>
    <n v="7.4099999999999999E-3"/>
    <n v="0"/>
    <n v="9.7400000000000004E-3"/>
  </r>
  <r>
    <x v="10"/>
    <s v="DOunC"/>
    <x v="1"/>
    <x v="7"/>
    <n v="0"/>
    <n v="8.4279999999999994E-2"/>
    <n v="2.0279999999999999E-2"/>
    <n v="0"/>
    <n v="0"/>
    <n v="1.7520000000000001E-2"/>
    <n v="0"/>
    <n v="0"/>
    <n v="0"/>
    <n v="0"/>
    <n v="0"/>
    <n v="0"/>
    <n v="0"/>
    <n v="0.12207"/>
    <n v="0"/>
    <n v="0"/>
    <n v="0"/>
    <n v="0"/>
    <n v="0.12207"/>
    <n v="3.0100000000000001E-3"/>
    <n v="1.0749999999999999E-2"/>
    <n v="0"/>
    <n v="1.376E-2"/>
  </r>
  <r>
    <x v="10"/>
    <s v="DOunC"/>
    <x v="1"/>
    <x v="8"/>
    <n v="0"/>
    <n v="8.4699999999999998E-2"/>
    <n v="2.1059999999999999E-2"/>
    <n v="0"/>
    <n v="0"/>
    <n v="1.8280000000000001E-2"/>
    <n v="0"/>
    <n v="0"/>
    <n v="0"/>
    <n v="0"/>
    <n v="0"/>
    <n v="0"/>
    <n v="0"/>
    <n v="0.12404"/>
    <n v="0"/>
    <n v="0"/>
    <n v="0"/>
    <n v="0"/>
    <n v="0.12404"/>
    <n v="2.6900000000000001E-3"/>
    <n v="1.064E-2"/>
    <n v="0"/>
    <n v="1.333E-2"/>
  </r>
  <r>
    <x v="10"/>
    <s v="DOunC"/>
    <x v="1"/>
    <x v="9"/>
    <n v="0"/>
    <n v="8.5440000000000002E-2"/>
    <n v="2.1610000000000001E-2"/>
    <n v="0"/>
    <n v="0"/>
    <n v="1.6449999999999999E-2"/>
    <n v="0"/>
    <n v="0"/>
    <n v="0"/>
    <n v="0"/>
    <n v="0"/>
    <n v="0"/>
    <n v="0"/>
    <n v="0.1235"/>
    <n v="0"/>
    <n v="0"/>
    <n v="0"/>
    <n v="0"/>
    <n v="0.1235"/>
    <n v="2.3800000000000002E-3"/>
    <n v="9.6100000000000005E-3"/>
    <n v="0"/>
    <n v="1.1990000000000001E-2"/>
  </r>
  <r>
    <x v="10"/>
    <s v="DOunC"/>
    <x v="1"/>
    <x v="10"/>
    <n v="0"/>
    <n v="8.5849999999999996E-2"/>
    <n v="2.1930000000000002E-2"/>
    <n v="0"/>
    <n v="0"/>
    <n v="1.729E-2"/>
    <n v="0"/>
    <n v="0"/>
    <n v="0"/>
    <n v="0"/>
    <n v="0"/>
    <n v="0"/>
    <n v="0"/>
    <n v="0.12506999999999999"/>
    <n v="0"/>
    <n v="0"/>
    <n v="0"/>
    <n v="0"/>
    <n v="0.12506999999999999"/>
    <n v="2.1199999999999999E-3"/>
    <n v="1.206E-2"/>
    <n v="0"/>
    <n v="1.417E-2"/>
  </r>
  <r>
    <x v="10"/>
    <s v="DOunC"/>
    <x v="2"/>
    <x v="0"/>
    <n v="0"/>
    <n v="0"/>
    <n v="0"/>
    <n v="0"/>
    <n v="0"/>
    <n v="0"/>
    <n v="0"/>
    <n v="0"/>
    <n v="0"/>
    <n v="0"/>
    <n v="0"/>
    <n v="0"/>
    <n v="0"/>
    <n v="0"/>
    <n v="0"/>
    <n v="0"/>
    <n v="0"/>
    <n v="0"/>
    <n v="0"/>
    <n v="2.2270000000000002E-2"/>
    <n v="4.9889999999999997E-2"/>
    <n v="0"/>
    <n v="7.2160000000000002E-2"/>
  </r>
  <r>
    <x v="10"/>
    <s v="DOunC"/>
    <x v="2"/>
    <x v="1"/>
    <n v="0"/>
    <n v="0"/>
    <n v="0"/>
    <n v="0"/>
    <n v="0"/>
    <n v="0"/>
    <n v="0"/>
    <n v="0"/>
    <n v="0"/>
    <n v="0"/>
    <n v="0"/>
    <n v="0"/>
    <n v="0"/>
    <n v="0"/>
    <n v="0"/>
    <n v="0"/>
    <n v="0"/>
    <n v="0"/>
    <n v="0"/>
    <n v="2.002E-2"/>
    <n v="4.5659999999999999E-2"/>
    <n v="0"/>
    <n v="6.5680000000000002E-2"/>
  </r>
  <r>
    <x v="10"/>
    <s v="DOunC"/>
    <x v="2"/>
    <x v="2"/>
    <n v="0"/>
    <n v="0"/>
    <n v="0"/>
    <n v="0"/>
    <n v="0"/>
    <n v="0"/>
    <n v="0"/>
    <n v="0"/>
    <n v="0"/>
    <n v="0"/>
    <n v="0"/>
    <n v="0"/>
    <n v="0"/>
    <n v="0"/>
    <n v="0"/>
    <n v="0"/>
    <n v="0"/>
    <n v="0"/>
    <n v="0"/>
    <n v="2.0830000000000001E-2"/>
    <n v="4.8300000000000003E-2"/>
    <n v="0"/>
    <n v="6.9129999999999997E-2"/>
  </r>
  <r>
    <x v="10"/>
    <s v="DOunC"/>
    <x v="2"/>
    <x v="3"/>
    <n v="0"/>
    <n v="0"/>
    <n v="0"/>
    <n v="0"/>
    <n v="0"/>
    <n v="0"/>
    <n v="0"/>
    <n v="0"/>
    <n v="0"/>
    <n v="0"/>
    <n v="0"/>
    <n v="0"/>
    <n v="0"/>
    <n v="0"/>
    <n v="0"/>
    <n v="0"/>
    <n v="0"/>
    <n v="0"/>
    <n v="0"/>
    <n v="2.18E-2"/>
    <n v="5.092E-2"/>
    <n v="0"/>
    <n v="7.2720000000000007E-2"/>
  </r>
  <r>
    <x v="10"/>
    <s v="DOunC"/>
    <x v="2"/>
    <x v="4"/>
    <n v="0"/>
    <n v="0"/>
    <n v="0"/>
    <n v="0"/>
    <n v="0"/>
    <n v="0"/>
    <n v="0"/>
    <n v="0"/>
    <n v="0"/>
    <n v="0"/>
    <n v="0"/>
    <n v="0"/>
    <n v="0"/>
    <n v="0"/>
    <n v="0"/>
    <n v="0"/>
    <n v="0"/>
    <n v="0"/>
    <n v="0"/>
    <n v="2.2880000000000001E-2"/>
    <n v="5.3789999999999998E-2"/>
    <n v="0"/>
    <n v="7.6670000000000002E-2"/>
  </r>
  <r>
    <x v="10"/>
    <s v="DOunC"/>
    <x v="2"/>
    <x v="5"/>
    <n v="0"/>
    <n v="0"/>
    <n v="0"/>
    <n v="0"/>
    <n v="0"/>
    <n v="0"/>
    <n v="0"/>
    <n v="0"/>
    <n v="0"/>
    <n v="0"/>
    <n v="0"/>
    <n v="0"/>
    <n v="0"/>
    <n v="0"/>
    <n v="0"/>
    <n v="0"/>
    <n v="0"/>
    <n v="0"/>
    <n v="0"/>
    <n v="2.3890000000000002E-2"/>
    <n v="5.7930000000000002E-2"/>
    <n v="0"/>
    <n v="8.1820000000000004E-2"/>
  </r>
  <r>
    <x v="10"/>
    <s v="DOunC"/>
    <x v="2"/>
    <x v="6"/>
    <n v="0"/>
    <n v="0"/>
    <n v="0"/>
    <n v="0"/>
    <n v="0"/>
    <n v="0"/>
    <n v="0"/>
    <n v="0"/>
    <n v="0"/>
    <n v="0"/>
    <n v="0"/>
    <n v="0"/>
    <n v="0"/>
    <n v="0"/>
    <n v="0"/>
    <n v="0"/>
    <n v="0"/>
    <n v="0"/>
    <n v="0"/>
    <n v="2.5729999999999999E-2"/>
    <n v="6.1740000000000003E-2"/>
    <n v="0"/>
    <n v="8.7470000000000006E-2"/>
  </r>
  <r>
    <x v="10"/>
    <s v="DOunC"/>
    <x v="2"/>
    <x v="7"/>
    <n v="0"/>
    <n v="0"/>
    <n v="0"/>
    <n v="0"/>
    <n v="0"/>
    <n v="0"/>
    <n v="0"/>
    <n v="0"/>
    <n v="0"/>
    <n v="0"/>
    <n v="0"/>
    <n v="0"/>
    <n v="0"/>
    <n v="0"/>
    <n v="0"/>
    <n v="0"/>
    <n v="0"/>
    <n v="0"/>
    <n v="0"/>
    <n v="7.9399999999999991E-3"/>
    <n v="6.5720000000000001E-2"/>
    <n v="0"/>
    <n v="7.3660000000000003E-2"/>
  </r>
  <r>
    <x v="10"/>
    <s v="DOunC"/>
    <x v="2"/>
    <x v="8"/>
    <n v="0"/>
    <n v="0"/>
    <n v="0"/>
    <n v="0"/>
    <n v="0"/>
    <n v="0"/>
    <n v="0"/>
    <n v="0"/>
    <n v="0"/>
    <n v="0"/>
    <n v="0"/>
    <n v="0"/>
    <n v="0"/>
    <n v="0"/>
    <n v="0"/>
    <n v="0"/>
    <n v="0"/>
    <n v="0"/>
    <n v="0"/>
    <n v="8.8400000000000006E-3"/>
    <n v="7.041E-2"/>
    <n v="0"/>
    <n v="7.9259999999999997E-2"/>
  </r>
  <r>
    <x v="10"/>
    <s v="DOunC"/>
    <x v="2"/>
    <x v="9"/>
    <n v="0"/>
    <n v="0"/>
    <n v="0"/>
    <n v="0"/>
    <n v="0"/>
    <n v="0"/>
    <n v="0"/>
    <n v="0"/>
    <n v="0"/>
    <n v="0"/>
    <n v="0"/>
    <n v="0"/>
    <n v="0"/>
    <n v="0"/>
    <n v="0"/>
    <n v="0"/>
    <n v="0"/>
    <n v="0"/>
    <n v="0"/>
    <n v="9.75E-3"/>
    <n v="7.6780000000000001E-2"/>
    <n v="0"/>
    <n v="8.6529999999999996E-2"/>
  </r>
  <r>
    <x v="10"/>
    <s v="DOunC"/>
    <x v="2"/>
    <x v="10"/>
    <n v="0"/>
    <n v="0"/>
    <n v="0"/>
    <n v="0"/>
    <n v="0"/>
    <n v="0"/>
    <n v="0"/>
    <n v="0"/>
    <n v="0"/>
    <n v="0"/>
    <n v="0"/>
    <n v="0"/>
    <n v="0"/>
    <n v="0"/>
    <n v="0"/>
    <n v="0"/>
    <n v="0"/>
    <n v="0"/>
    <n v="0"/>
    <n v="1.0970000000000001E-2"/>
    <n v="4.6170000000000003E-2"/>
    <n v="0"/>
    <n v="5.713E-2"/>
  </r>
  <r>
    <x v="10"/>
    <s v="DOunC"/>
    <x v="3"/>
    <x v="0"/>
    <n v="0"/>
    <n v="0.27467000000000003"/>
    <n v="0.24675"/>
    <n v="0"/>
    <n v="0"/>
    <n v="0.59777000000000002"/>
    <n v="0"/>
    <n v="0"/>
    <n v="0"/>
    <n v="0"/>
    <n v="0"/>
    <n v="0"/>
    <n v="0"/>
    <n v="1.1191899999999999"/>
    <n v="0"/>
    <n v="0"/>
    <n v="0"/>
    <n v="0"/>
    <n v="1.1191899999999999"/>
    <n v="2.1299999999999999E-3"/>
    <n v="0.44208999999999998"/>
    <n v="0"/>
    <n v="0.44422"/>
  </r>
  <r>
    <x v="10"/>
    <s v="DOunC"/>
    <x v="3"/>
    <x v="1"/>
    <n v="0"/>
    <n v="0.69328999999999996"/>
    <n v="0.59879000000000004"/>
    <n v="0"/>
    <n v="0"/>
    <n v="0.33643000000000001"/>
    <n v="0"/>
    <n v="0"/>
    <n v="0"/>
    <n v="0"/>
    <n v="0"/>
    <n v="0"/>
    <n v="0"/>
    <n v="1.6285099999999999"/>
    <n v="0"/>
    <n v="0"/>
    <n v="0"/>
    <n v="0"/>
    <n v="1.6285099999999999"/>
    <n v="2.1299999999999999E-3"/>
    <n v="0.26457000000000003"/>
    <n v="0"/>
    <n v="0.26669999999999999"/>
  </r>
  <r>
    <x v="10"/>
    <s v="DOunC"/>
    <x v="3"/>
    <x v="2"/>
    <n v="0"/>
    <n v="0.85197999999999996"/>
    <n v="0.13496"/>
    <n v="0"/>
    <n v="0"/>
    <n v="0.40583999999999998"/>
    <n v="0"/>
    <n v="0"/>
    <n v="0"/>
    <n v="0"/>
    <n v="0"/>
    <n v="0"/>
    <n v="0"/>
    <n v="1.3927700000000001"/>
    <n v="0"/>
    <n v="0"/>
    <n v="0"/>
    <n v="0"/>
    <n v="1.3927700000000001"/>
    <n v="9.3399999999999993E-3"/>
    <n v="0.27809"/>
    <n v="0"/>
    <n v="0.28743999999999997"/>
  </r>
  <r>
    <x v="10"/>
    <s v="DOunC"/>
    <x v="3"/>
    <x v="3"/>
    <n v="0"/>
    <n v="0.58104999999999996"/>
    <n v="1.8489999999999999E-2"/>
    <n v="0"/>
    <n v="0"/>
    <n v="0.34254000000000001"/>
    <n v="0"/>
    <n v="0"/>
    <n v="0"/>
    <n v="0"/>
    <n v="0"/>
    <n v="0"/>
    <n v="0"/>
    <n v="0.94208999999999998"/>
    <n v="0"/>
    <n v="0"/>
    <n v="0"/>
    <n v="0"/>
    <n v="0.94208999999999998"/>
    <n v="7.1720000000000006E-2"/>
    <n v="0.40549000000000002"/>
    <n v="0"/>
    <n v="0.47721000000000002"/>
  </r>
  <r>
    <x v="10"/>
    <s v="DOunC"/>
    <x v="3"/>
    <x v="4"/>
    <n v="0"/>
    <n v="0.52741000000000005"/>
    <n v="2.0000000000000001E-4"/>
    <n v="0"/>
    <n v="0"/>
    <n v="0.1142"/>
    <n v="0"/>
    <n v="0"/>
    <n v="0"/>
    <n v="0"/>
    <n v="0"/>
    <n v="0"/>
    <n v="0"/>
    <n v="0.64181999999999995"/>
    <n v="0"/>
    <n v="0"/>
    <n v="0"/>
    <n v="0"/>
    <n v="0.64181999999999995"/>
    <n v="0.14763000000000001"/>
    <n v="0.16678999999999999"/>
    <n v="0"/>
    <n v="0.31441999999999998"/>
  </r>
  <r>
    <x v="10"/>
    <s v="DOunC"/>
    <x v="3"/>
    <x v="5"/>
    <n v="0"/>
    <n v="0.86043999999999998"/>
    <n v="8.3999999999999995E-3"/>
    <n v="0"/>
    <n v="0"/>
    <n v="0.18568999999999999"/>
    <n v="0"/>
    <n v="0"/>
    <n v="0"/>
    <n v="0"/>
    <n v="0"/>
    <n v="0"/>
    <n v="0"/>
    <n v="1.05453"/>
    <n v="0"/>
    <n v="0"/>
    <n v="0"/>
    <n v="0"/>
    <n v="1.05453"/>
    <n v="0.2722"/>
    <n v="0.17735999999999999"/>
    <n v="0"/>
    <n v="0.44955000000000001"/>
  </r>
  <r>
    <x v="10"/>
    <s v="DOunC"/>
    <x v="3"/>
    <x v="6"/>
    <n v="0"/>
    <n v="0.68623000000000001"/>
    <n v="1.4659999999999999E-2"/>
    <n v="0"/>
    <n v="0"/>
    <n v="3.8929999999999999E-2"/>
    <n v="0"/>
    <n v="0"/>
    <n v="0"/>
    <n v="0"/>
    <n v="0"/>
    <n v="0"/>
    <n v="0"/>
    <n v="0.73982000000000003"/>
    <n v="0"/>
    <n v="0"/>
    <n v="0"/>
    <n v="0"/>
    <n v="0.73982000000000003"/>
    <n v="0.40838999999999998"/>
    <n v="0.27007999999999999"/>
    <n v="0"/>
    <n v="0.67847000000000002"/>
  </r>
  <r>
    <x v="10"/>
    <s v="DOunC"/>
    <x v="3"/>
    <x v="7"/>
    <n v="0"/>
    <n v="0.30381000000000002"/>
    <n v="1.439E-2"/>
    <n v="0"/>
    <n v="0"/>
    <n v="1.3939999999999999E-2"/>
    <n v="0"/>
    <n v="0"/>
    <n v="0"/>
    <n v="0"/>
    <n v="0"/>
    <n v="0"/>
    <n v="0"/>
    <n v="0.33213999999999999"/>
    <n v="0"/>
    <n v="0"/>
    <n v="0"/>
    <n v="0"/>
    <n v="0.33213999999999999"/>
    <n v="0.50800999999999996"/>
    <n v="0.21301"/>
    <n v="0"/>
    <n v="0.72101999999999999"/>
  </r>
  <r>
    <x v="10"/>
    <s v="DOunC"/>
    <x v="3"/>
    <x v="8"/>
    <n v="0"/>
    <n v="0.32504"/>
    <n v="4.4729999999999999E-2"/>
    <n v="0"/>
    <n v="0"/>
    <n v="0.19511000000000001"/>
    <n v="0"/>
    <n v="0"/>
    <n v="0"/>
    <n v="0"/>
    <n v="0"/>
    <n v="0"/>
    <n v="0"/>
    <n v="0.56488000000000005"/>
    <n v="0"/>
    <n v="0"/>
    <n v="0"/>
    <n v="0"/>
    <n v="0.56488000000000005"/>
    <n v="0.4516"/>
    <n v="0.23907999999999999"/>
    <n v="0"/>
    <n v="0.69069000000000003"/>
  </r>
  <r>
    <x v="10"/>
    <s v="DOunC"/>
    <x v="3"/>
    <x v="9"/>
    <n v="0"/>
    <n v="0.47198000000000001"/>
    <n v="0.14371999999999999"/>
    <n v="0"/>
    <n v="0"/>
    <n v="0.16112000000000001"/>
    <n v="0"/>
    <n v="0"/>
    <n v="0"/>
    <n v="0"/>
    <n v="0"/>
    <n v="0"/>
    <n v="0"/>
    <n v="0.77681999999999995"/>
    <n v="0"/>
    <n v="0"/>
    <n v="0"/>
    <n v="0"/>
    <n v="0.77681999999999995"/>
    <n v="0.44346000000000002"/>
    <n v="0.22842000000000001"/>
    <n v="0"/>
    <n v="0.67188999999999999"/>
  </r>
  <r>
    <x v="10"/>
    <s v="DOunC"/>
    <x v="3"/>
    <x v="10"/>
    <n v="0"/>
    <n v="0.45219999999999999"/>
    <n v="0.10976"/>
    <n v="0"/>
    <n v="0"/>
    <n v="0.35922999999999999"/>
    <n v="0"/>
    <n v="0"/>
    <n v="0"/>
    <n v="0"/>
    <n v="0"/>
    <n v="0"/>
    <n v="0"/>
    <n v="0.92118"/>
    <n v="0"/>
    <n v="0"/>
    <n v="0"/>
    <n v="0"/>
    <n v="0.92118"/>
    <n v="0.38452999999999998"/>
    <n v="0.28244999999999998"/>
    <n v="0"/>
    <n v="0.66698000000000002"/>
  </r>
  <r>
    <x v="11"/>
    <s v="Mz90U"/>
    <x v="0"/>
    <x v="0"/>
    <n v="0"/>
    <n v="5"/>
    <s v="s"/>
    <n v="179"/>
    <n v="44"/>
    <n v="145"/>
    <n v="0"/>
    <n v="0"/>
    <n v="0"/>
    <s v="s"/>
    <n v="0"/>
    <s v="s"/>
    <n v="0"/>
    <n v="380"/>
    <n v="0"/>
    <n v="0"/>
    <n v="0"/>
    <n v="0"/>
    <n v="380"/>
    <s v="s"/>
    <n v="53"/>
    <s v="s"/>
    <n v="62"/>
  </r>
  <r>
    <x v="11"/>
    <s v="Mz90U"/>
    <x v="1"/>
    <x v="0"/>
    <n v="0"/>
    <n v="1.6049999999999998E-2"/>
    <s v="s"/>
    <n v="0.55696000000000001"/>
    <n v="0.14371"/>
    <n v="0.46943000000000001"/>
    <n v="0"/>
    <n v="0"/>
    <n v="0"/>
    <s v="s"/>
    <n v="0"/>
    <s v="s"/>
    <n v="0"/>
    <n v="1.2094199999999999"/>
    <n v="0"/>
    <n v="0"/>
    <n v="0"/>
    <n v="0"/>
    <n v="1.2094199999999999"/>
    <s v="s"/>
    <n v="5.0200000000000002E-2"/>
    <s v="s"/>
    <n v="5.8250000000000003E-2"/>
  </r>
  <r>
    <x v="11"/>
    <s v="Mz90U"/>
    <x v="1"/>
    <x v="1"/>
    <n v="0"/>
    <n v="1.6570000000000001E-2"/>
    <s v="s"/>
    <n v="0.55623"/>
    <n v="0.14241000000000001"/>
    <n v="0.47495999999999999"/>
    <n v="0"/>
    <n v="0"/>
    <n v="0"/>
    <s v="s"/>
    <n v="0"/>
    <s v="s"/>
    <n v="0"/>
    <n v="1.2136"/>
    <n v="0"/>
    <n v="0"/>
    <n v="0"/>
    <n v="0"/>
    <n v="1.2136"/>
    <s v="s"/>
    <n v="5.6099999999999997E-2"/>
    <s v="s"/>
    <n v="6.4269999999999994E-2"/>
  </r>
  <r>
    <x v="11"/>
    <s v="Mz90U"/>
    <x v="1"/>
    <x v="2"/>
    <n v="0"/>
    <n v="1.763E-2"/>
    <s v="s"/>
    <n v="0.55545999999999995"/>
    <n v="0.14379"/>
    <n v="0.48407"/>
    <n v="0"/>
    <n v="0"/>
    <n v="0"/>
    <s v="s"/>
    <n v="0"/>
    <s v="s"/>
    <n v="0"/>
    <n v="1.2241200000000001"/>
    <n v="0"/>
    <n v="0"/>
    <n v="0"/>
    <n v="0"/>
    <n v="1.2241200000000001"/>
    <s v="s"/>
    <n v="5.8720000000000001E-2"/>
    <s v="s"/>
    <n v="6.608E-2"/>
  </r>
  <r>
    <x v="11"/>
    <s v="Mz90U"/>
    <x v="1"/>
    <x v="3"/>
    <n v="0"/>
    <n v="1.8159999999999999E-2"/>
    <s v="s"/>
    <n v="0.54915999999999998"/>
    <n v="0.14132"/>
    <n v="0.48736000000000002"/>
    <n v="0"/>
    <n v="0"/>
    <n v="0"/>
    <s v="s"/>
    <n v="0"/>
    <s v="s"/>
    <n v="0"/>
    <n v="1.21909"/>
    <n v="0"/>
    <n v="0"/>
    <n v="0"/>
    <n v="0"/>
    <n v="1.21909"/>
    <s v="s"/>
    <n v="6.1949999999999998E-2"/>
    <s v="s"/>
    <n v="6.8610000000000004E-2"/>
  </r>
  <r>
    <x v="11"/>
    <s v="Mz90U"/>
    <x v="1"/>
    <x v="4"/>
    <n v="0"/>
    <n v="1.8440000000000002E-2"/>
    <s v="s"/>
    <n v="0.53812000000000004"/>
    <n v="0.14005999999999999"/>
    <n v="0.48975999999999997"/>
    <n v="0"/>
    <n v="0"/>
    <n v="0"/>
    <s v="s"/>
    <n v="0"/>
    <s v="s"/>
    <n v="0"/>
    <n v="1.20963"/>
    <n v="0"/>
    <n v="0"/>
    <n v="0"/>
    <n v="0"/>
    <n v="1.20963"/>
    <s v="s"/>
    <n v="6.3189999999999996E-2"/>
    <s v="s"/>
    <n v="7.1169999999999997E-2"/>
  </r>
  <r>
    <x v="11"/>
    <s v="Mz90U"/>
    <x v="1"/>
    <x v="5"/>
    <n v="0"/>
    <n v="1.908E-2"/>
    <s v="s"/>
    <n v="0.53947999999999996"/>
    <n v="0.14052999999999999"/>
    <n v="0.48862"/>
    <n v="0"/>
    <n v="0"/>
    <n v="0"/>
    <s v="s"/>
    <n v="0"/>
    <s v="s"/>
    <n v="0"/>
    <n v="1.2095899999999999"/>
    <n v="0"/>
    <n v="0"/>
    <n v="0"/>
    <n v="0"/>
    <n v="1.2095899999999999"/>
    <s v="s"/>
    <n v="6.2950000000000006E-2"/>
    <s v="s"/>
    <n v="7.0430000000000006E-2"/>
  </r>
  <r>
    <x v="11"/>
    <s v="Mz90U"/>
    <x v="1"/>
    <x v="6"/>
    <n v="0"/>
    <n v="2.1420000000000002E-2"/>
    <s v="s"/>
    <n v="0.53305999999999998"/>
    <n v="0.14213999999999999"/>
    <n v="0.47727000000000003"/>
    <n v="0"/>
    <n v="0"/>
    <n v="0"/>
    <s v="s"/>
    <n v="0"/>
    <s v="s"/>
    <n v="0"/>
    <n v="1.1963699999999999"/>
    <n v="0"/>
    <n v="0"/>
    <n v="0"/>
    <n v="0"/>
    <n v="1.1963699999999999"/>
    <s v="s"/>
    <n v="6.3350000000000004E-2"/>
    <s v="s"/>
    <n v="7.2029999999999997E-2"/>
  </r>
  <r>
    <x v="11"/>
    <s v="Mz90U"/>
    <x v="1"/>
    <x v="7"/>
    <n v="0"/>
    <n v="2.2169999999999999E-2"/>
    <s v="s"/>
    <n v="0.52393999999999996"/>
    <n v="0.14598"/>
    <n v="0.47843000000000002"/>
    <n v="0"/>
    <n v="0"/>
    <n v="0"/>
    <s v="s"/>
    <n v="0"/>
    <s v="s"/>
    <n v="0"/>
    <n v="1.1926399999999999"/>
    <n v="0"/>
    <n v="0"/>
    <n v="0"/>
    <n v="0"/>
    <n v="1.1926399999999999"/>
    <s v="s"/>
    <n v="6.3320000000000001E-2"/>
    <s v="s"/>
    <n v="7.177E-2"/>
  </r>
  <r>
    <x v="11"/>
    <s v="Mz90U"/>
    <x v="1"/>
    <x v="8"/>
    <n v="0"/>
    <n v="2.1940000000000001E-2"/>
    <s v="s"/>
    <n v="0.52109000000000005"/>
    <n v="0.14121"/>
    <n v="0.47554000000000002"/>
    <n v="0"/>
    <n v="0"/>
    <n v="0"/>
    <s v="s"/>
    <n v="0"/>
    <s v="s"/>
    <n v="0"/>
    <n v="1.18228"/>
    <n v="0"/>
    <n v="0"/>
    <n v="0"/>
    <n v="0"/>
    <n v="1.18228"/>
    <s v="s"/>
    <n v="6.7220000000000002E-2"/>
    <s v="s"/>
    <n v="7.5120000000000006E-2"/>
  </r>
  <r>
    <x v="11"/>
    <s v="Mz90U"/>
    <x v="1"/>
    <x v="9"/>
    <n v="0"/>
    <n v="2.2440000000000002E-2"/>
    <s v="s"/>
    <n v="0.51956999999999998"/>
    <n v="0.13905999999999999"/>
    <n v="0.46916999999999998"/>
    <n v="0"/>
    <n v="0"/>
    <n v="0"/>
    <s v="s"/>
    <n v="0"/>
    <s v="s"/>
    <n v="0"/>
    <n v="1.1731499999999999"/>
    <n v="0"/>
    <n v="0"/>
    <n v="0"/>
    <n v="0"/>
    <n v="1.1731499999999999"/>
    <s v="s"/>
    <n v="6.3560000000000005E-2"/>
    <s v="s"/>
    <n v="7.1249999999999994E-2"/>
  </r>
  <r>
    <x v="11"/>
    <s v="Mz90U"/>
    <x v="1"/>
    <x v="10"/>
    <n v="0"/>
    <n v="2.281E-2"/>
    <s v="s"/>
    <n v="0.50922999999999996"/>
    <n v="0.14130000000000001"/>
    <n v="0.45407999999999998"/>
    <n v="0"/>
    <n v="0"/>
    <n v="0"/>
    <s v="s"/>
    <n v="0"/>
    <s v="s"/>
    <n v="0"/>
    <n v="1.1503099999999999"/>
    <n v="0"/>
    <n v="0"/>
    <n v="0"/>
    <n v="0"/>
    <n v="1.1503099999999999"/>
    <s v="s"/>
    <n v="6.361E-2"/>
    <s v="s"/>
    <n v="7.1340000000000001E-2"/>
  </r>
  <r>
    <x v="11"/>
    <s v="Mz90U"/>
    <x v="2"/>
    <x v="0"/>
    <n v="0"/>
    <n v="0"/>
    <s v="s"/>
    <n v="0"/>
    <n v="0"/>
    <n v="0"/>
    <n v="0"/>
    <n v="0"/>
    <n v="0"/>
    <s v="s"/>
    <n v="0"/>
    <s v="s"/>
    <n v="0"/>
    <n v="0"/>
    <n v="0"/>
    <n v="0"/>
    <n v="0"/>
    <n v="0"/>
    <n v="0"/>
    <s v="s"/>
    <n v="0.21854999999999999"/>
    <s v="s"/>
    <n v="0.27534999999999998"/>
  </r>
  <r>
    <x v="11"/>
    <s v="Mz90U"/>
    <x v="2"/>
    <x v="1"/>
    <n v="0"/>
    <n v="0"/>
    <s v="s"/>
    <n v="0"/>
    <n v="0"/>
    <n v="0"/>
    <n v="0"/>
    <n v="0"/>
    <n v="0"/>
    <s v="s"/>
    <n v="0"/>
    <s v="s"/>
    <n v="0"/>
    <n v="0"/>
    <n v="0"/>
    <n v="0"/>
    <n v="0"/>
    <n v="0"/>
    <n v="0"/>
    <s v="s"/>
    <n v="0.20838000000000001"/>
    <s v="s"/>
    <n v="0.26672000000000001"/>
  </r>
  <r>
    <x v="11"/>
    <s v="Mz90U"/>
    <x v="2"/>
    <x v="2"/>
    <n v="0"/>
    <n v="0"/>
    <s v="s"/>
    <n v="0"/>
    <n v="0"/>
    <n v="0"/>
    <n v="0"/>
    <n v="0"/>
    <n v="0"/>
    <s v="s"/>
    <n v="0"/>
    <s v="s"/>
    <n v="0"/>
    <n v="0"/>
    <n v="0"/>
    <n v="0"/>
    <n v="0"/>
    <n v="0"/>
    <n v="0"/>
    <s v="s"/>
    <n v="0.21895999999999999"/>
    <s v="s"/>
    <n v="0.26499"/>
  </r>
  <r>
    <x v="11"/>
    <s v="Mz90U"/>
    <x v="2"/>
    <x v="3"/>
    <n v="0"/>
    <n v="0"/>
    <s v="s"/>
    <n v="0"/>
    <n v="0"/>
    <n v="0"/>
    <n v="0"/>
    <n v="0"/>
    <n v="0"/>
    <s v="s"/>
    <n v="0"/>
    <s v="s"/>
    <n v="0"/>
    <n v="0"/>
    <n v="0"/>
    <n v="0"/>
    <n v="0"/>
    <n v="0"/>
    <n v="0"/>
    <s v="s"/>
    <n v="0.21578"/>
    <s v="s"/>
    <n v="0.26423000000000002"/>
  </r>
  <r>
    <x v="11"/>
    <s v="Mz90U"/>
    <x v="2"/>
    <x v="4"/>
    <n v="0"/>
    <n v="0"/>
    <s v="s"/>
    <n v="0"/>
    <n v="0"/>
    <n v="0"/>
    <n v="0"/>
    <n v="0"/>
    <n v="0"/>
    <s v="s"/>
    <n v="0"/>
    <s v="s"/>
    <n v="0"/>
    <n v="0"/>
    <n v="0"/>
    <n v="0"/>
    <n v="0"/>
    <n v="0"/>
    <n v="0"/>
    <s v="s"/>
    <n v="0.21782000000000001"/>
    <s v="s"/>
    <n v="0.26900000000000002"/>
  </r>
  <r>
    <x v="11"/>
    <s v="Mz90U"/>
    <x v="2"/>
    <x v="5"/>
    <n v="0"/>
    <n v="0"/>
    <s v="s"/>
    <n v="0"/>
    <n v="0"/>
    <n v="0"/>
    <n v="0"/>
    <n v="0"/>
    <n v="0"/>
    <s v="s"/>
    <n v="0"/>
    <s v="s"/>
    <n v="0"/>
    <n v="0"/>
    <n v="0"/>
    <n v="0"/>
    <n v="0"/>
    <n v="0"/>
    <n v="0"/>
    <s v="s"/>
    <n v="0.22733999999999999"/>
    <s v="s"/>
    <n v="0.27401999999999999"/>
  </r>
  <r>
    <x v="11"/>
    <s v="Mz90U"/>
    <x v="2"/>
    <x v="6"/>
    <n v="0"/>
    <n v="0"/>
    <s v="s"/>
    <n v="0"/>
    <n v="0"/>
    <n v="0"/>
    <n v="0"/>
    <n v="0"/>
    <n v="0"/>
    <s v="s"/>
    <n v="0"/>
    <s v="s"/>
    <n v="0"/>
    <n v="0"/>
    <n v="0"/>
    <n v="0"/>
    <n v="0"/>
    <n v="0"/>
    <n v="0"/>
    <s v="s"/>
    <n v="0.22803000000000001"/>
    <s v="s"/>
    <n v="0.27859"/>
  </r>
  <r>
    <x v="11"/>
    <s v="Mz90U"/>
    <x v="2"/>
    <x v="7"/>
    <n v="0"/>
    <n v="0"/>
    <s v="s"/>
    <n v="0"/>
    <n v="0"/>
    <n v="0"/>
    <n v="0"/>
    <n v="0"/>
    <n v="0"/>
    <s v="s"/>
    <n v="0"/>
    <s v="s"/>
    <n v="0"/>
    <n v="0"/>
    <n v="0"/>
    <n v="0"/>
    <n v="0"/>
    <n v="0"/>
    <n v="0"/>
    <s v="s"/>
    <n v="0.21282000000000001"/>
    <s v="s"/>
    <n v="0.26751000000000003"/>
  </r>
  <r>
    <x v="11"/>
    <s v="Mz90U"/>
    <x v="2"/>
    <x v="8"/>
    <n v="0"/>
    <n v="0"/>
    <s v="s"/>
    <n v="0"/>
    <n v="0"/>
    <n v="0"/>
    <n v="0"/>
    <n v="0"/>
    <n v="0"/>
    <s v="s"/>
    <n v="0"/>
    <s v="s"/>
    <n v="0"/>
    <n v="0"/>
    <n v="0"/>
    <n v="0"/>
    <n v="0"/>
    <n v="0"/>
    <n v="0"/>
    <s v="s"/>
    <n v="0.18179999999999999"/>
    <s v="s"/>
    <n v="0.21573000000000001"/>
  </r>
  <r>
    <x v="11"/>
    <s v="Mz90U"/>
    <x v="2"/>
    <x v="9"/>
    <n v="0"/>
    <n v="0"/>
    <s v="s"/>
    <n v="0"/>
    <n v="0"/>
    <n v="0"/>
    <n v="0"/>
    <n v="0"/>
    <n v="0"/>
    <s v="s"/>
    <n v="0"/>
    <s v="s"/>
    <n v="0"/>
    <n v="0"/>
    <n v="0"/>
    <n v="0"/>
    <n v="0"/>
    <n v="0"/>
    <n v="0"/>
    <s v="s"/>
    <n v="0.17491999999999999"/>
    <s v="s"/>
    <n v="0.21224999999999999"/>
  </r>
  <r>
    <x v="11"/>
    <s v="Mz90U"/>
    <x v="2"/>
    <x v="10"/>
    <n v="0"/>
    <n v="0"/>
    <s v="s"/>
    <n v="0"/>
    <n v="0"/>
    <n v="0"/>
    <n v="0"/>
    <n v="0"/>
    <n v="0"/>
    <s v="s"/>
    <n v="0"/>
    <s v="s"/>
    <n v="0"/>
    <n v="0"/>
    <n v="0"/>
    <n v="0"/>
    <n v="0"/>
    <n v="0"/>
    <n v="0"/>
    <s v="s"/>
    <n v="0.17777999999999999"/>
    <s v="s"/>
    <n v="0.21193999999999999"/>
  </r>
  <r>
    <x v="11"/>
    <s v="Mz90U"/>
    <x v="3"/>
    <x v="0"/>
    <n v="0"/>
    <n v="1.75E-3"/>
    <s v="s"/>
    <n v="6.5395799999999999"/>
    <n v="1.4126099999999999"/>
    <n v="3.45824"/>
    <n v="0"/>
    <n v="0"/>
    <n v="0"/>
    <s v="s"/>
    <n v="0"/>
    <s v="s"/>
    <n v="0"/>
    <n v="11.53322"/>
    <n v="0"/>
    <n v="0"/>
    <n v="0"/>
    <n v="0"/>
    <n v="11.53322"/>
    <s v="s"/>
    <n v="1.0160100000000001"/>
    <s v="s"/>
    <n v="1.5868599999999999"/>
  </r>
  <r>
    <x v="11"/>
    <s v="Mz90U"/>
    <x v="3"/>
    <x v="1"/>
    <n v="0"/>
    <n v="8.1999999999999998E-4"/>
    <s v="s"/>
    <n v="6.8278800000000004"/>
    <n v="2.1615600000000001"/>
    <n v="3.5215999999999998"/>
    <n v="0"/>
    <n v="0"/>
    <n v="0"/>
    <s v="s"/>
    <n v="0"/>
    <s v="s"/>
    <n v="0"/>
    <n v="12.815899999999999"/>
    <n v="0"/>
    <n v="0"/>
    <n v="0"/>
    <n v="0"/>
    <n v="12.815899999999999"/>
    <s v="s"/>
    <n v="1.36097"/>
    <s v="s"/>
    <n v="1.9315500000000001"/>
  </r>
  <r>
    <x v="11"/>
    <s v="Mz90U"/>
    <x v="3"/>
    <x v="2"/>
    <n v="0"/>
    <n v="3.0100000000000001E-3"/>
    <s v="s"/>
    <n v="6.9618700000000002"/>
    <n v="2.3327900000000001"/>
    <n v="4.1323299999999996"/>
    <n v="0"/>
    <n v="0"/>
    <n v="0"/>
    <s v="s"/>
    <n v="0"/>
    <s v="s"/>
    <n v="0"/>
    <n v="13.66399"/>
    <n v="0"/>
    <n v="0"/>
    <n v="0"/>
    <n v="0"/>
    <n v="13.66399"/>
    <s v="s"/>
    <n v="1.6942699999999999"/>
    <s v="s"/>
    <n v="2.2810299999999999"/>
  </r>
  <r>
    <x v="11"/>
    <s v="Mz90U"/>
    <x v="3"/>
    <x v="3"/>
    <n v="0"/>
    <n v="5.5599999999999998E-3"/>
    <s v="s"/>
    <n v="6.3423400000000001"/>
    <n v="1.54558"/>
    <n v="4.7511099999999997"/>
    <n v="0"/>
    <n v="0"/>
    <n v="0"/>
    <s v="s"/>
    <n v="0"/>
    <s v="s"/>
    <n v="0"/>
    <n v="12.77345"/>
    <n v="0"/>
    <n v="0"/>
    <n v="0"/>
    <n v="0"/>
    <n v="12.77345"/>
    <s v="s"/>
    <n v="1.8409599999999999"/>
    <s v="s"/>
    <n v="2.3647300000000002"/>
  </r>
  <r>
    <x v="11"/>
    <s v="Mz90U"/>
    <x v="3"/>
    <x v="4"/>
    <n v="0"/>
    <n v="4.7200000000000002E-3"/>
    <s v="s"/>
    <n v="6.8434100000000004"/>
    <n v="1.70949"/>
    <n v="4.5651799999999998"/>
    <n v="0"/>
    <n v="0"/>
    <n v="0"/>
    <s v="s"/>
    <n v="0"/>
    <s v="s"/>
    <n v="0"/>
    <n v="13.258660000000001"/>
    <n v="0"/>
    <n v="0"/>
    <n v="0"/>
    <n v="0"/>
    <n v="13.258660000000001"/>
    <s v="s"/>
    <n v="1.9177900000000001"/>
    <s v="s"/>
    <n v="2.3016200000000002"/>
  </r>
  <r>
    <x v="11"/>
    <s v="Mz90U"/>
    <x v="3"/>
    <x v="5"/>
    <n v="0"/>
    <n v="5.2999999999999998E-4"/>
    <s v="s"/>
    <n v="6.79922"/>
    <n v="1.7454499999999999"/>
    <n v="4.8973899999999997"/>
    <n v="0"/>
    <n v="0"/>
    <n v="0"/>
    <s v="s"/>
    <n v="0"/>
    <s v="s"/>
    <n v="0"/>
    <n v="13.56636"/>
    <n v="0"/>
    <n v="0"/>
    <n v="0"/>
    <n v="0"/>
    <n v="13.56636"/>
    <s v="s"/>
    <n v="2.27149"/>
    <s v="s"/>
    <n v="2.5505399999999998"/>
  </r>
  <r>
    <x v="11"/>
    <s v="Mz90U"/>
    <x v="3"/>
    <x v="6"/>
    <n v="0"/>
    <n v="1.3799999999999999E-3"/>
    <s v="s"/>
    <n v="6.8058100000000001"/>
    <n v="1.23631"/>
    <n v="4.8196500000000002"/>
    <n v="0"/>
    <n v="0"/>
    <n v="0"/>
    <s v="s"/>
    <n v="0"/>
    <s v="s"/>
    <n v="0"/>
    <n v="13.053089999999999"/>
    <n v="0"/>
    <n v="0"/>
    <n v="0"/>
    <n v="0"/>
    <n v="13.053089999999999"/>
    <s v="s"/>
    <n v="2.2379500000000001"/>
    <s v="s"/>
    <n v="2.4327899999999998"/>
  </r>
  <r>
    <x v="11"/>
    <s v="Mz90U"/>
    <x v="3"/>
    <x v="7"/>
    <n v="0"/>
    <n v="0.12756000000000001"/>
    <s v="s"/>
    <n v="6.62195"/>
    <n v="1.6673"/>
    <n v="5.7238699999999998"/>
    <n v="0"/>
    <n v="0"/>
    <n v="0"/>
    <s v="s"/>
    <n v="0"/>
    <s v="s"/>
    <n v="0"/>
    <n v="14.268599999999999"/>
    <n v="0"/>
    <n v="0"/>
    <n v="0"/>
    <n v="0"/>
    <n v="14.268599999999999"/>
    <s v="s"/>
    <n v="2.0602"/>
    <s v="s"/>
    <n v="2.4189799999999999"/>
  </r>
  <r>
    <x v="11"/>
    <s v="Mz90U"/>
    <x v="3"/>
    <x v="8"/>
    <n v="0"/>
    <n v="0.10159"/>
    <s v="s"/>
    <n v="7.0831999999999997"/>
    <n v="1.4776199999999999"/>
    <n v="5.7425600000000001"/>
    <n v="0"/>
    <n v="0"/>
    <n v="0"/>
    <s v="s"/>
    <n v="0"/>
    <s v="s"/>
    <n v="0"/>
    <n v="14.530570000000001"/>
    <n v="0"/>
    <n v="0"/>
    <n v="0"/>
    <n v="0"/>
    <n v="14.530570000000001"/>
    <s v="s"/>
    <n v="1.95739"/>
    <s v="s"/>
    <n v="2.2496999999999998"/>
  </r>
  <r>
    <x v="11"/>
    <s v="Mz90U"/>
    <x v="3"/>
    <x v="9"/>
    <n v="0"/>
    <n v="0.13847000000000001"/>
    <s v="s"/>
    <n v="7.5027400000000002"/>
    <n v="1.62443"/>
    <n v="5.9335699999999996"/>
    <n v="0"/>
    <n v="0"/>
    <n v="0"/>
    <s v="s"/>
    <n v="0"/>
    <s v="s"/>
    <n v="0"/>
    <n v="15.487640000000001"/>
    <n v="0"/>
    <n v="0"/>
    <n v="0"/>
    <n v="0"/>
    <n v="15.487640000000001"/>
    <s v="s"/>
    <n v="2.4502600000000001"/>
    <s v="s"/>
    <n v="2.5993900000000001"/>
  </r>
  <r>
    <x v="11"/>
    <s v="Mz90U"/>
    <x v="3"/>
    <x v="10"/>
    <n v="0"/>
    <n v="0.24635000000000001"/>
    <s v="s"/>
    <n v="6.9008099999999999"/>
    <n v="1.77742"/>
    <n v="7.1127099999999999"/>
    <n v="0"/>
    <n v="0"/>
    <n v="0"/>
    <s v="s"/>
    <n v="0"/>
    <s v="s"/>
    <n v="0"/>
    <n v="16.149619999999999"/>
    <n v="0"/>
    <n v="0"/>
    <n v="0"/>
    <n v="0"/>
    <n v="16.149619999999999"/>
    <s v="s"/>
    <n v="2.9124400000000001"/>
    <s v="s"/>
    <n v="3.00122"/>
  </r>
  <r>
    <x v="12"/>
    <s v="90I54"/>
    <x v="0"/>
    <x v="0"/>
    <n v="12"/>
    <n v="128"/>
    <n v="130"/>
    <n v="30"/>
    <n v="53"/>
    <n v="107"/>
    <n v="68"/>
    <n v="183"/>
    <n v="101"/>
    <n v="193"/>
    <n v="146"/>
    <n v="70"/>
    <n v="42"/>
    <n v="1263"/>
    <n v="245"/>
    <n v="36"/>
    <n v="12"/>
    <n v="293"/>
    <n v="1556"/>
    <n v="50"/>
    <n v="157"/>
    <n v="109"/>
    <n v="316"/>
  </r>
  <r>
    <x v="12"/>
    <s v="90I54"/>
    <x v="1"/>
    <x v="0"/>
    <n v="4.0160000000000001E-2"/>
    <n v="0.39732000000000001"/>
    <n v="0.42504999999999998"/>
    <n v="9.0929999999999997E-2"/>
    <n v="0.17099"/>
    <n v="0.34420000000000001"/>
    <n v="0.20344999999999999"/>
    <n v="0.57962000000000002"/>
    <n v="0.32083"/>
    <n v="0.65303999999999995"/>
    <n v="0.49497999999999998"/>
    <n v="0.22688"/>
    <n v="0.13739999999999999"/>
    <n v="4.0848599999999999"/>
    <n v="1.35175"/>
    <n v="0.30101"/>
    <n v="0.11333"/>
    <n v="1.7660899999999999"/>
    <n v="5.8509500000000001"/>
    <n v="3.6760000000000001E-2"/>
    <n v="0.1197"/>
    <n v="8.8270000000000001E-2"/>
    <n v="0.24473"/>
  </r>
  <r>
    <x v="12"/>
    <s v="90I54"/>
    <x v="1"/>
    <x v="1"/>
    <n v="3.764E-2"/>
    <n v="0.40794000000000002"/>
    <n v="0.43446000000000001"/>
    <n v="9.1639999999999999E-2"/>
    <n v="0.17176"/>
    <n v="0.34892000000000001"/>
    <n v="0.20544000000000001"/>
    <n v="0.57013999999999998"/>
    <n v="0.32156000000000001"/>
    <n v="0.65646000000000004"/>
    <n v="0.49624000000000001"/>
    <n v="0.22752"/>
    <n v="0.13825000000000001"/>
    <n v="4.1079600000000003"/>
    <n v="1.41679"/>
    <n v="0.29923"/>
    <n v="0.12135"/>
    <n v="1.8373699999999999"/>
    <n v="5.9453300000000002"/>
    <n v="3.5799999999999998E-2"/>
    <n v="0.13092000000000001"/>
    <n v="8.8160000000000002E-2"/>
    <n v="0.25488"/>
  </r>
  <r>
    <x v="12"/>
    <s v="90I54"/>
    <x v="1"/>
    <x v="2"/>
    <n v="3.6020000000000003E-2"/>
    <n v="0.41456999999999999"/>
    <n v="0.43329000000000001"/>
    <n v="9.0509999999999993E-2"/>
    <n v="0.17568"/>
    <n v="0.35459000000000002"/>
    <n v="0.21001"/>
    <n v="0.55488000000000004"/>
    <n v="0.31955"/>
    <n v="0.66310000000000002"/>
    <n v="0.49419000000000002"/>
    <n v="0.22858999999999999"/>
    <n v="0.13611000000000001"/>
    <n v="4.11111"/>
    <n v="1.4784600000000001"/>
    <n v="0.29520000000000002"/>
    <n v="0.12305000000000001"/>
    <n v="1.89672"/>
    <n v="6.0078300000000002"/>
    <n v="3.7690000000000001E-2"/>
    <n v="0.13256999999999999"/>
    <n v="8.8940000000000005E-2"/>
    <n v="0.25921"/>
  </r>
  <r>
    <x v="12"/>
    <s v="90I54"/>
    <x v="1"/>
    <x v="3"/>
    <n v="3.5799999999999998E-2"/>
    <n v="0.42381000000000002"/>
    <n v="0.44074000000000002"/>
    <n v="9.0929999999999997E-2"/>
    <n v="0.18032999999999999"/>
    <n v="0.35665999999999998"/>
    <n v="0.21271000000000001"/>
    <n v="0.54101999999999995"/>
    <n v="0.31579000000000002"/>
    <n v="0.66740999999999995"/>
    <n v="0.48897000000000002"/>
    <n v="0.22627"/>
    <n v="0.13371"/>
    <n v="4.1141399999999999"/>
    <n v="1.5461100000000001"/>
    <n v="0.29116999999999998"/>
    <n v="0.12564"/>
    <n v="1.96292"/>
    <n v="6.0770600000000004"/>
    <n v="4.1090000000000002E-2"/>
    <n v="0.13875999999999999"/>
    <n v="9.4439999999999996E-2"/>
    <n v="0.27428000000000002"/>
  </r>
  <r>
    <x v="12"/>
    <s v="90I54"/>
    <x v="1"/>
    <x v="4"/>
    <n v="3.4630000000000001E-2"/>
    <n v="0.43086000000000002"/>
    <n v="0.44248999999999999"/>
    <n v="8.788E-2"/>
    <n v="0.18015999999999999"/>
    <n v="0.36298000000000002"/>
    <n v="0.21657999999999999"/>
    <n v="0.52658000000000005"/>
    <n v="0.30790000000000001"/>
    <n v="0.66630999999999996"/>
    <n v="0.48454999999999998"/>
    <n v="0.21912999999999999"/>
    <n v="0.13008"/>
    <n v="4.0901399999999999"/>
    <n v="1.61869"/>
    <n v="0.28948000000000002"/>
    <n v="0.11733"/>
    <n v="2.0255000000000001"/>
    <n v="6.1156300000000003"/>
    <n v="4.5240000000000002E-2"/>
    <n v="0.14924000000000001"/>
    <n v="9.6430000000000002E-2"/>
    <n v="0.29091"/>
  </r>
  <r>
    <x v="12"/>
    <s v="90I54"/>
    <x v="1"/>
    <x v="5"/>
    <n v="3.4750000000000003E-2"/>
    <n v="0.43791000000000002"/>
    <n v="0.44977"/>
    <n v="8.5699999999999998E-2"/>
    <n v="0.18203"/>
    <n v="0.3609"/>
    <n v="0.21665000000000001"/>
    <n v="0.50351000000000001"/>
    <n v="0.29975000000000002"/>
    <n v="0.66137000000000001"/>
    <n v="0.46845999999999999"/>
    <n v="0.21365000000000001"/>
    <n v="0.12479"/>
    <n v="4.0392299999999999"/>
    <n v="1.6741200000000001"/>
    <n v="0.29643999999999998"/>
    <n v="0.12384000000000001"/>
    <n v="2.0943999999999998"/>
    <n v="6.1336199999999996"/>
    <n v="5.0180000000000002E-2"/>
    <n v="0.15376000000000001"/>
    <n v="0.10150000000000001"/>
    <n v="0.30545"/>
  </r>
  <r>
    <x v="12"/>
    <s v="90I54"/>
    <x v="1"/>
    <x v="6"/>
    <n v="3.3799999999999997E-2"/>
    <n v="0.44868999999999998"/>
    <n v="0.44836999999999999"/>
    <n v="8.3159999999999998E-2"/>
    <n v="0.18073"/>
    <n v="0.36649999999999999"/>
    <n v="0.22289999999999999"/>
    <n v="0.49546000000000001"/>
    <n v="0.29008"/>
    <n v="0.65493999999999997"/>
    <n v="0.46389000000000002"/>
    <n v="0.20696000000000001"/>
    <n v="0.12005"/>
    <n v="4.01553"/>
    <n v="1.7233099999999999"/>
    <n v="0.29132000000000002"/>
    <n v="0.11935999999999999"/>
    <n v="2.1339899999999998"/>
    <n v="6.1495300000000004"/>
    <n v="5.2440000000000001E-2"/>
    <n v="0.15317"/>
    <n v="0.10993"/>
    <n v="0.31552999999999998"/>
  </r>
  <r>
    <x v="12"/>
    <s v="90I54"/>
    <x v="1"/>
    <x v="7"/>
    <n v="3.3369999999999997E-2"/>
    <n v="0.45987"/>
    <n v="0.44590999999999997"/>
    <n v="8.0570000000000003E-2"/>
    <n v="0.186"/>
    <n v="0.36736000000000002"/>
    <n v="0.22350999999999999"/>
    <n v="0.47833999999999999"/>
    <n v="0.28391"/>
    <n v="0.64881999999999995"/>
    <n v="0.45427000000000001"/>
    <n v="0.20113"/>
    <n v="0.1157"/>
    <n v="3.9787599999999999"/>
    <n v="1.7648999999999999"/>
    <n v="0.29055999999999998"/>
    <n v="0.1144"/>
    <n v="2.1698599999999999"/>
    <n v="6.1486200000000002"/>
    <n v="5.459E-2"/>
    <n v="0.15293999999999999"/>
    <n v="0.11409999999999999"/>
    <n v="0.32163000000000003"/>
  </r>
  <r>
    <x v="12"/>
    <s v="90I54"/>
    <x v="1"/>
    <x v="8"/>
    <n v="3.2719999999999999E-2"/>
    <n v="0.45611000000000002"/>
    <n v="0.43902000000000002"/>
    <n v="7.5370000000000006E-2"/>
    <n v="0.18995999999999999"/>
    <n v="0.37719000000000003"/>
    <n v="0.2286"/>
    <n v="0.46072999999999997"/>
    <n v="0.27009"/>
    <n v="0.64988999999999997"/>
    <n v="0.44597999999999999"/>
    <n v="0.19475000000000001"/>
    <n v="0.11126"/>
    <n v="3.93167"/>
    <n v="1.81382"/>
    <n v="0.29976999999999998"/>
    <n v="0.11210000000000001"/>
    <n v="2.2256900000000002"/>
    <n v="6.1573599999999997"/>
    <n v="5.6619999999999997E-2"/>
    <n v="0.15923000000000001"/>
    <n v="0.11260000000000001"/>
    <n v="0.32845000000000002"/>
  </r>
  <r>
    <x v="12"/>
    <s v="90I54"/>
    <x v="1"/>
    <x v="9"/>
    <n v="2.981E-2"/>
    <n v="0.45827000000000001"/>
    <n v="0.43456"/>
    <n v="6.8680000000000005E-2"/>
    <n v="0.19117999999999999"/>
    <n v="0.38190000000000002"/>
    <n v="0.2306"/>
    <n v="0.4415"/>
    <n v="0.26155"/>
    <n v="0.64220999999999995"/>
    <n v="0.43341000000000002"/>
    <n v="0.19499"/>
    <n v="0.10634"/>
    <n v="3.875"/>
    <n v="1.8633200000000001"/>
    <n v="0.30801000000000001"/>
    <n v="0.1159"/>
    <n v="2.2872300000000001"/>
    <n v="6.1622199999999996"/>
    <n v="5.672E-2"/>
    <n v="0.15842999999999999"/>
    <n v="0.11532000000000001"/>
    <n v="0.33046999999999999"/>
  </r>
  <r>
    <x v="12"/>
    <s v="90I54"/>
    <x v="1"/>
    <x v="10"/>
    <n v="3.0179999999999998E-2"/>
    <n v="0.46074999999999999"/>
    <n v="0.42598999999999998"/>
    <n v="6.7610000000000003E-2"/>
    <n v="0.19605"/>
    <n v="0.38044"/>
    <n v="0.23796999999999999"/>
    <n v="0.41735"/>
    <n v="0.24751999999999999"/>
    <n v="0.63632999999999995"/>
    <n v="0.42143000000000003"/>
    <n v="0.19017000000000001"/>
    <n v="0.10126"/>
    <n v="3.81304"/>
    <n v="1.9147700000000001"/>
    <n v="0.31579000000000002"/>
    <n v="0.11924"/>
    <n v="2.3498000000000001"/>
    <n v="6.1628400000000001"/>
    <n v="5.6259999999999998E-2"/>
    <n v="0.16902"/>
    <n v="0.11269"/>
    <n v="0.33796999999999999"/>
  </r>
  <r>
    <x v="12"/>
    <s v="90I54"/>
    <x v="2"/>
    <x v="0"/>
    <n v="0"/>
    <n v="0"/>
    <n v="0"/>
    <n v="0"/>
    <n v="0"/>
    <n v="0"/>
    <n v="0"/>
    <n v="0"/>
    <n v="0"/>
    <n v="0"/>
    <n v="0"/>
    <n v="0"/>
    <n v="0"/>
    <n v="0"/>
    <n v="0"/>
    <n v="0"/>
    <n v="0"/>
    <n v="0"/>
    <n v="0"/>
    <n v="0.21479000000000001"/>
    <n v="0.68303000000000003"/>
    <n v="0.31808999999999998"/>
    <n v="1.2159199999999999"/>
  </r>
  <r>
    <x v="12"/>
    <s v="90I54"/>
    <x v="2"/>
    <x v="1"/>
    <n v="0"/>
    <n v="0"/>
    <n v="0"/>
    <n v="0"/>
    <n v="0"/>
    <n v="0"/>
    <n v="0"/>
    <n v="0"/>
    <n v="0"/>
    <n v="0"/>
    <n v="0"/>
    <n v="0"/>
    <n v="0"/>
    <n v="0"/>
    <n v="0"/>
    <n v="0"/>
    <n v="0"/>
    <n v="0"/>
    <n v="0"/>
    <n v="0.21387"/>
    <n v="0.71077999999999997"/>
    <n v="0.30403000000000002"/>
    <n v="1.2286699999999999"/>
  </r>
  <r>
    <x v="12"/>
    <s v="90I54"/>
    <x v="2"/>
    <x v="2"/>
    <n v="0"/>
    <n v="0"/>
    <n v="0"/>
    <n v="0"/>
    <n v="0"/>
    <n v="0"/>
    <n v="0"/>
    <n v="0"/>
    <n v="0"/>
    <n v="0"/>
    <n v="0"/>
    <n v="0"/>
    <n v="0"/>
    <n v="0"/>
    <n v="0"/>
    <n v="0"/>
    <n v="0"/>
    <n v="0"/>
    <n v="0"/>
    <n v="0.21515999999999999"/>
    <n v="0.67249000000000003"/>
    <n v="0.3034"/>
    <n v="1.19106"/>
  </r>
  <r>
    <x v="12"/>
    <s v="90I54"/>
    <x v="2"/>
    <x v="3"/>
    <n v="0"/>
    <n v="0"/>
    <n v="0"/>
    <n v="0"/>
    <n v="0"/>
    <n v="0"/>
    <n v="0"/>
    <n v="0"/>
    <n v="0"/>
    <n v="0"/>
    <n v="0"/>
    <n v="0"/>
    <n v="0"/>
    <n v="0"/>
    <n v="0"/>
    <n v="0"/>
    <n v="0"/>
    <n v="0"/>
    <n v="0"/>
    <n v="0.19542999999999999"/>
    <n v="0.63143000000000005"/>
    <n v="0.30174000000000001"/>
    <n v="1.1286"/>
  </r>
  <r>
    <x v="12"/>
    <s v="90I54"/>
    <x v="2"/>
    <x v="4"/>
    <n v="0"/>
    <n v="0"/>
    <n v="0"/>
    <n v="0"/>
    <n v="0"/>
    <n v="0"/>
    <n v="0"/>
    <n v="0"/>
    <n v="0"/>
    <n v="0"/>
    <n v="0"/>
    <n v="0"/>
    <n v="0"/>
    <n v="0"/>
    <n v="0"/>
    <n v="0"/>
    <n v="0"/>
    <n v="0"/>
    <n v="0"/>
    <n v="0.18353"/>
    <n v="0.61348999999999998"/>
    <n v="0.2989"/>
    <n v="1.09592"/>
  </r>
  <r>
    <x v="12"/>
    <s v="90I54"/>
    <x v="2"/>
    <x v="5"/>
    <n v="0"/>
    <n v="0"/>
    <n v="0"/>
    <n v="0"/>
    <n v="0"/>
    <n v="0"/>
    <n v="0"/>
    <n v="0"/>
    <n v="0"/>
    <n v="0"/>
    <n v="0"/>
    <n v="0"/>
    <n v="0"/>
    <n v="0"/>
    <n v="0"/>
    <n v="0"/>
    <n v="0"/>
    <n v="0"/>
    <n v="0"/>
    <n v="0.18493999999999999"/>
    <n v="0.57315000000000005"/>
    <n v="0.30041000000000001"/>
    <n v="1.0584899999999999"/>
  </r>
  <r>
    <x v="12"/>
    <s v="90I54"/>
    <x v="2"/>
    <x v="6"/>
    <n v="0"/>
    <n v="0"/>
    <n v="0"/>
    <n v="0"/>
    <n v="0"/>
    <n v="0"/>
    <n v="0"/>
    <n v="0"/>
    <n v="0"/>
    <n v="0"/>
    <n v="0"/>
    <n v="0"/>
    <n v="0"/>
    <n v="0"/>
    <n v="0"/>
    <n v="0"/>
    <n v="0"/>
    <n v="0"/>
    <n v="0"/>
    <n v="0.20072000000000001"/>
    <n v="0.59067000000000003"/>
    <n v="0.29565999999999998"/>
    <n v="1.0870599999999999"/>
  </r>
  <r>
    <x v="12"/>
    <s v="90I54"/>
    <x v="2"/>
    <x v="7"/>
    <n v="0"/>
    <n v="0"/>
    <n v="0"/>
    <n v="0"/>
    <n v="0"/>
    <n v="0"/>
    <n v="0"/>
    <n v="0"/>
    <n v="0"/>
    <n v="0"/>
    <n v="0"/>
    <n v="0"/>
    <n v="0"/>
    <n v="0"/>
    <n v="0"/>
    <n v="0"/>
    <n v="0"/>
    <n v="0"/>
    <n v="0"/>
    <n v="0.20222999999999999"/>
    <n v="0.59655999999999998"/>
    <n v="0.31419999999999998"/>
    <n v="1.1129899999999999"/>
  </r>
  <r>
    <x v="12"/>
    <s v="90I54"/>
    <x v="2"/>
    <x v="8"/>
    <n v="0"/>
    <n v="0"/>
    <n v="0"/>
    <n v="0"/>
    <n v="0"/>
    <n v="0"/>
    <n v="0"/>
    <n v="0"/>
    <n v="0"/>
    <n v="0"/>
    <n v="0"/>
    <n v="0"/>
    <n v="0"/>
    <n v="0"/>
    <n v="0"/>
    <n v="0"/>
    <n v="0"/>
    <n v="0"/>
    <n v="0"/>
    <n v="0.20854"/>
    <n v="0.61684000000000005"/>
    <n v="0.28955999999999998"/>
    <n v="1.11494"/>
  </r>
  <r>
    <x v="12"/>
    <s v="90I54"/>
    <x v="2"/>
    <x v="9"/>
    <n v="0"/>
    <n v="0"/>
    <n v="0"/>
    <n v="0"/>
    <n v="0"/>
    <n v="0"/>
    <n v="0"/>
    <n v="0"/>
    <n v="0"/>
    <n v="0"/>
    <n v="0"/>
    <n v="0"/>
    <n v="0"/>
    <n v="0"/>
    <n v="0"/>
    <n v="0"/>
    <n v="0"/>
    <n v="0"/>
    <n v="0"/>
    <n v="0.21503"/>
    <n v="0.6381"/>
    <n v="0.27422000000000002"/>
    <n v="1.1273500000000001"/>
  </r>
  <r>
    <x v="12"/>
    <s v="90I54"/>
    <x v="2"/>
    <x v="10"/>
    <n v="0"/>
    <n v="0"/>
    <n v="0"/>
    <n v="0"/>
    <n v="0"/>
    <n v="0"/>
    <n v="0"/>
    <n v="0"/>
    <n v="0"/>
    <n v="0"/>
    <n v="0"/>
    <n v="0"/>
    <n v="0"/>
    <n v="0"/>
    <n v="0"/>
    <n v="0"/>
    <n v="0"/>
    <n v="0"/>
    <n v="0"/>
    <n v="0.22702"/>
    <n v="0.61238999999999999"/>
    <n v="0.25491000000000003"/>
    <n v="1.09433"/>
  </r>
  <r>
    <x v="12"/>
    <s v="90I54"/>
    <x v="3"/>
    <x v="0"/>
    <n v="0.46908"/>
    <n v="1.0110399999999999"/>
    <n v="1.7144299999999999"/>
    <n v="1.28782"/>
    <n v="1.4094199999999999"/>
    <n v="1.98001"/>
    <n v="1.55111"/>
    <n v="5.6806299999999998"/>
    <n v="0.77619000000000005"/>
    <n v="4.0094000000000003"/>
    <n v="2.9534199999999999"/>
    <n v="1.1176299999999999"/>
    <n v="1.25935"/>
    <n v="25.219539999999999"/>
    <n v="6.0041799999999999"/>
    <n v="1.40262"/>
    <n v="0.18046999999999999"/>
    <n v="7.5872700000000002"/>
    <n v="32.806820000000002"/>
    <n v="0.39931"/>
    <n v="2.7447900000000001"/>
    <n v="1.5249200000000001"/>
    <n v="4.6690100000000001"/>
  </r>
  <r>
    <x v="12"/>
    <s v="90I54"/>
    <x v="3"/>
    <x v="1"/>
    <n v="0.44436999999999999"/>
    <n v="1.1558200000000001"/>
    <n v="2.61138"/>
    <n v="1.07026"/>
    <n v="1.8746100000000001"/>
    <n v="2.4449200000000002"/>
    <n v="1.4268099999999999"/>
    <n v="6.1258600000000003"/>
    <n v="1.3356699999999999"/>
    <n v="3.4485299999999999"/>
    <n v="3.48976"/>
    <n v="1.23563"/>
    <n v="1.65733"/>
    <n v="28.32095"/>
    <n v="7.2479199999999997"/>
    <n v="1.41621"/>
    <n v="0.16949"/>
    <n v="8.8336199999999998"/>
    <n v="37.15457"/>
    <n v="0.56969999999999998"/>
    <n v="2.7787500000000001"/>
    <n v="1.97011"/>
    <n v="5.3185599999999997"/>
  </r>
  <r>
    <x v="12"/>
    <s v="90I54"/>
    <x v="3"/>
    <x v="2"/>
    <n v="0.54371000000000003"/>
    <n v="1.6411800000000001"/>
    <n v="2.5726100000000001"/>
    <n v="0.73662000000000005"/>
    <n v="1.5747800000000001"/>
    <n v="4.1615799999999998"/>
    <n v="1.6215599999999999"/>
    <n v="7.41134"/>
    <n v="2.4809000000000001"/>
    <n v="4.2687499999999998"/>
    <n v="3.8619599999999998"/>
    <n v="1.69242"/>
    <n v="1.5823400000000001"/>
    <n v="34.149740000000001"/>
    <n v="9.19876"/>
    <n v="2.07918"/>
    <n v="0.21951000000000001"/>
    <n v="11.497450000000001"/>
    <n v="45.647199999999998"/>
    <n v="0.89876999999999996"/>
    <n v="3.0036399999999999"/>
    <n v="2.1648900000000002"/>
    <n v="6.0672899999999998"/>
  </r>
  <r>
    <x v="12"/>
    <s v="90I54"/>
    <x v="3"/>
    <x v="3"/>
    <n v="0.70557999999999998"/>
    <n v="1.99942"/>
    <n v="3.4641199999999999"/>
    <n v="0.77212000000000003"/>
    <n v="1.8310200000000001"/>
    <n v="2.84341"/>
    <n v="1.5044599999999999"/>
    <n v="8.0003700000000002"/>
    <n v="2.9874700000000001"/>
    <n v="5.7717400000000003"/>
    <n v="4.2287100000000004"/>
    <n v="2.0508099999999998"/>
    <n v="1.4443600000000001"/>
    <n v="37.6036"/>
    <n v="10.19149"/>
    <n v="1.8964799999999999"/>
    <n v="0.50516000000000005"/>
    <n v="12.593120000000001"/>
    <n v="50.196719999999999"/>
    <n v="1.0888800000000001"/>
    <n v="3.4399799999999998"/>
    <n v="2.02597"/>
    <n v="6.5548299999999999"/>
  </r>
  <r>
    <x v="12"/>
    <s v="90I54"/>
    <x v="3"/>
    <x v="4"/>
    <n v="0.52103999999999995"/>
    <n v="2.33636"/>
    <n v="2.7012700000000001"/>
    <n v="1.3857699999999999"/>
    <n v="2.5325899999999999"/>
    <n v="2.5273099999999999"/>
    <n v="1.84589"/>
    <n v="6.9681600000000001"/>
    <n v="3.2287499999999998"/>
    <n v="5.3601400000000003"/>
    <n v="5.3614300000000004"/>
    <n v="2.21855"/>
    <n v="1.8587100000000001"/>
    <n v="38.845970000000001"/>
    <n v="10.13918"/>
    <n v="1.25234"/>
    <n v="0.34093000000000001"/>
    <n v="11.73246"/>
    <n v="50.578420000000001"/>
    <n v="1.3104899999999999"/>
    <n v="4.1215599999999997"/>
    <n v="2.4758200000000001"/>
    <n v="7.90787"/>
  </r>
  <r>
    <x v="12"/>
    <s v="90I54"/>
    <x v="3"/>
    <x v="5"/>
    <n v="0.61394000000000004"/>
    <n v="2.6109399999999998"/>
    <n v="3.7211799999999999"/>
    <n v="1.39795"/>
    <n v="2.0699299999999998"/>
    <n v="3.1152899999999999"/>
    <n v="1.7040599999999999"/>
    <n v="7.8940799999999998"/>
    <n v="3.5240100000000001"/>
    <n v="5.7925599999999999"/>
    <n v="6.3363899999999997"/>
    <n v="2.2965399999999998"/>
    <n v="1.8883000000000001"/>
    <n v="42.965170000000001"/>
    <n v="10.46049"/>
    <n v="1.7074400000000001"/>
    <n v="0.24518999999999999"/>
    <n v="12.413119999999999"/>
    <n v="55.378279999999997"/>
    <n v="1.5240100000000001"/>
    <n v="4.5355100000000004"/>
    <n v="3.6387"/>
    <n v="9.6982199999999992"/>
  </r>
  <r>
    <x v="12"/>
    <s v="90I54"/>
    <x v="3"/>
    <x v="6"/>
    <n v="0.81781000000000004"/>
    <n v="3.0059300000000002"/>
    <n v="4.6763899999999996"/>
    <n v="1.45875"/>
    <n v="1.4550799999999999"/>
    <n v="3.6811699999999998"/>
    <n v="2.39859"/>
    <n v="9.2028400000000001"/>
    <n v="4.1520000000000001"/>
    <n v="6.73651"/>
    <n v="6.29115"/>
    <n v="2.04779"/>
    <n v="1.6938599999999999"/>
    <n v="47.61788"/>
    <n v="9.8792100000000005"/>
    <n v="1.77738"/>
    <n v="0.4955"/>
    <n v="12.152089999999999"/>
    <n v="59.769970000000001"/>
    <n v="1.56081"/>
    <n v="4.5150899999999998"/>
    <n v="4.3692700000000002"/>
    <n v="10.445169999999999"/>
  </r>
  <r>
    <x v="12"/>
    <s v="90I54"/>
    <x v="3"/>
    <x v="7"/>
    <n v="0.40273999999999999"/>
    <n v="3.1172800000000001"/>
    <n v="3.9376600000000002"/>
    <n v="1.3932199999999999"/>
    <n v="1.5235700000000001"/>
    <n v="2.7539600000000002"/>
    <n v="2.0332499999999998"/>
    <n v="7.6724199999999998"/>
    <n v="4.9714700000000001"/>
    <n v="6.7803300000000002"/>
    <n v="6.6724600000000001"/>
    <n v="2.5903700000000001"/>
    <n v="2.05769"/>
    <n v="45.90643"/>
    <n v="8.63795"/>
    <n v="1.1313599999999999"/>
    <n v="0.48122999999999999"/>
    <n v="10.250540000000001"/>
    <n v="56.156970000000001"/>
    <n v="1.81965"/>
    <n v="4.84964"/>
    <n v="4.03538"/>
    <n v="10.70468"/>
  </r>
  <r>
    <x v="12"/>
    <s v="90I54"/>
    <x v="3"/>
    <x v="8"/>
    <n v="0.40961999999999998"/>
    <n v="3.5143"/>
    <n v="4.4769500000000004"/>
    <n v="1.7760899999999999"/>
    <n v="2.0525899999999999"/>
    <n v="2.74024"/>
    <n v="1.59595"/>
    <n v="7.8401399999999999"/>
    <n v="4.7172900000000002"/>
    <n v="6.8594400000000002"/>
    <n v="7.2755299999999998"/>
    <n v="2.67062"/>
    <n v="2.1997100000000001"/>
    <n v="48.128480000000003"/>
    <n v="7.7298799999999996"/>
    <n v="0.66913999999999996"/>
    <n v="0.39151000000000002"/>
    <n v="8.7905300000000004"/>
    <n v="56.91901"/>
    <n v="1.8928799999999999"/>
    <n v="5.4271599999999998"/>
    <n v="4.3409700000000004"/>
    <n v="11.661009999999999"/>
  </r>
  <r>
    <x v="12"/>
    <s v="90I54"/>
    <x v="3"/>
    <x v="9"/>
    <n v="0.41272999999999999"/>
    <n v="3.92639"/>
    <n v="5.6786099999999999"/>
    <n v="1.5247200000000001"/>
    <n v="1.8247800000000001"/>
    <n v="4.3303599999999998"/>
    <n v="1.99122"/>
    <n v="9.8321400000000008"/>
    <n v="4.9571500000000004"/>
    <n v="6.6781300000000003"/>
    <n v="6.4135200000000001"/>
    <n v="3.1648900000000002"/>
    <n v="1.81473"/>
    <n v="52.54936"/>
    <n v="6.3712999999999997"/>
    <n v="0.97177000000000002"/>
    <n v="0.52400000000000002"/>
    <n v="7.8670799999999996"/>
    <n v="60.416449999999998"/>
    <n v="2.4565199999999998"/>
    <n v="5.5724099999999996"/>
    <n v="4.46624"/>
    <n v="12.49518"/>
  </r>
  <r>
    <x v="12"/>
    <s v="90I54"/>
    <x v="3"/>
    <x v="10"/>
    <n v="0.33073999999999998"/>
    <n v="4.64316"/>
    <n v="5.6422600000000003"/>
    <n v="1.78962"/>
    <n v="1.7774099999999999"/>
    <n v="3.3112499999999998"/>
    <n v="1.6318299999999999"/>
    <n v="7.8864000000000001"/>
    <n v="5.0816999999999997"/>
    <n v="7.2018500000000003"/>
    <n v="5.4603000000000002"/>
    <n v="3.2607900000000001"/>
    <n v="1.82745"/>
    <n v="49.844749999999998"/>
    <n v="6.3750200000000001"/>
    <n v="1.1683300000000001"/>
    <n v="0.62858999999999998"/>
    <n v="8.1719500000000007"/>
    <n v="58.0167"/>
    <n v="2.5259299999999998"/>
    <n v="6.5414899999999996"/>
    <n v="4.7904299999999997"/>
    <n v="13.857849999999999"/>
  </r>
  <r>
    <x v="13"/>
    <s v="Mz286"/>
    <x v="0"/>
    <x v="0"/>
    <n v="0"/>
    <n v="50"/>
    <n v="41"/>
    <n v="50"/>
    <n v="18"/>
    <n v="35"/>
    <n v="0"/>
    <n v="27"/>
    <n v="35"/>
    <n v="72"/>
    <n v="73"/>
    <n v="12"/>
    <n v="11"/>
    <n v="424"/>
    <n v="0"/>
    <n v="0"/>
    <n v="0"/>
    <n v="0"/>
    <n v="424"/>
    <n v="27"/>
    <n v="62"/>
    <n v="50"/>
    <n v="139"/>
  </r>
  <r>
    <x v="13"/>
    <s v="Mz286"/>
    <x v="1"/>
    <x v="0"/>
    <n v="0"/>
    <n v="0.15992000000000001"/>
    <n v="0.13871"/>
    <n v="0.15484000000000001"/>
    <n v="6.2460000000000002E-2"/>
    <n v="0.11576"/>
    <n v="0"/>
    <n v="8.3559999999999995E-2"/>
    <n v="0.11275"/>
    <n v="0.25352999999999998"/>
    <n v="0.24586"/>
    <n v="4.1700000000000001E-2"/>
    <n v="3.8399999999999997E-2"/>
    <n v="1.4074800000000001"/>
    <n v="0"/>
    <n v="0"/>
    <n v="0"/>
    <n v="0"/>
    <n v="1.4074800000000001"/>
    <n v="1.9769999999999999E-2"/>
    <n v="5.7259999999999998E-2"/>
    <n v="4.3430000000000003E-2"/>
    <n v="0.12046"/>
  </r>
  <r>
    <x v="13"/>
    <s v="Mz286"/>
    <x v="1"/>
    <x v="1"/>
    <n v="0"/>
    <n v="0.16152"/>
    <n v="0.13874"/>
    <n v="0.15495999999999999"/>
    <n v="6.2539999999999998E-2"/>
    <n v="0.11403000000000001"/>
    <n v="0"/>
    <n v="8.4260000000000002E-2"/>
    <n v="0.11388"/>
    <n v="0.25466"/>
    <n v="0.24479999999999999"/>
    <n v="4.2509999999999999E-2"/>
    <n v="3.984E-2"/>
    <n v="1.4117200000000001"/>
    <n v="0"/>
    <n v="0"/>
    <n v="0"/>
    <n v="0"/>
    <n v="1.4117200000000001"/>
    <n v="2.4070000000000001E-2"/>
    <n v="5.5160000000000001E-2"/>
    <n v="4.4630000000000003E-2"/>
    <n v="0.12385"/>
  </r>
  <r>
    <x v="13"/>
    <s v="Mz286"/>
    <x v="1"/>
    <x v="2"/>
    <n v="0"/>
    <n v="0.16400000000000001"/>
    <n v="0.13611000000000001"/>
    <n v="0.15261"/>
    <n v="6.2140000000000001E-2"/>
    <n v="0.11301"/>
    <n v="0"/>
    <n v="8.1689999999999999E-2"/>
    <n v="0.11516999999999999"/>
    <n v="0.25505"/>
    <n v="0.24510000000000001"/>
    <n v="4.2250000000000003E-2"/>
    <n v="3.9629999999999999E-2"/>
    <n v="1.40676"/>
    <n v="0"/>
    <n v="0"/>
    <n v="0"/>
    <n v="0"/>
    <n v="1.40676"/>
    <n v="2.5219999999999999E-2"/>
    <n v="5.8279999999999998E-2"/>
    <n v="4.4490000000000002E-2"/>
    <n v="0.12798999999999999"/>
  </r>
  <r>
    <x v="13"/>
    <s v="Mz286"/>
    <x v="1"/>
    <x v="3"/>
    <n v="0"/>
    <n v="0.16420999999999999"/>
    <n v="0.13586000000000001"/>
    <n v="0.15376999999999999"/>
    <n v="6.1749999999999999E-2"/>
    <n v="0.11025"/>
    <n v="0"/>
    <n v="8.0369999999999997E-2"/>
    <n v="0.11595"/>
    <n v="0.25095000000000001"/>
    <n v="0.23602000000000001"/>
    <n v="4.0430000000000001E-2"/>
    <n v="3.9969999999999999E-2"/>
    <n v="1.3895500000000001"/>
    <n v="0"/>
    <n v="0"/>
    <n v="0"/>
    <n v="0"/>
    <n v="1.3895500000000001"/>
    <n v="2.6239999999999999E-2"/>
    <n v="5.781E-2"/>
    <n v="5.0340000000000003E-2"/>
    <n v="0.13438"/>
  </r>
  <r>
    <x v="13"/>
    <s v="Mz286"/>
    <x v="1"/>
    <x v="4"/>
    <n v="0"/>
    <n v="0.16502"/>
    <n v="0.13428999999999999"/>
    <n v="0.15276000000000001"/>
    <n v="6.232E-2"/>
    <n v="0.10938000000000001"/>
    <n v="0"/>
    <n v="7.6939999999999995E-2"/>
    <n v="0.11509"/>
    <n v="0.24657000000000001"/>
    <n v="0.2306"/>
    <n v="4.011E-2"/>
    <n v="4.0239999999999998E-2"/>
    <n v="1.37331"/>
    <n v="0"/>
    <n v="0"/>
    <n v="0"/>
    <n v="0"/>
    <n v="1.37331"/>
    <n v="2.843E-2"/>
    <n v="6.1530000000000001E-2"/>
    <n v="4.9160000000000002E-2"/>
    <n v="0.13911999999999999"/>
  </r>
  <r>
    <x v="13"/>
    <s v="Mz286"/>
    <x v="1"/>
    <x v="5"/>
    <n v="0"/>
    <n v="0.16461999999999999"/>
    <n v="0.13349"/>
    <n v="0.14717"/>
    <n v="6.062E-2"/>
    <n v="0.10455"/>
    <n v="0"/>
    <n v="7.5639999999999999E-2"/>
    <n v="0.11515"/>
    <n v="0.24038999999999999"/>
    <n v="0.22219"/>
    <n v="3.9230000000000001E-2"/>
    <n v="3.9820000000000001E-2"/>
    <n v="1.3428599999999999"/>
    <n v="0"/>
    <n v="0"/>
    <n v="0"/>
    <n v="0"/>
    <n v="1.3428599999999999"/>
    <n v="2.7550000000000002E-2"/>
    <n v="6.0650000000000003E-2"/>
    <n v="4.6980000000000001E-2"/>
    <n v="0.13519"/>
  </r>
  <r>
    <x v="13"/>
    <s v="Mz286"/>
    <x v="1"/>
    <x v="6"/>
    <n v="0"/>
    <n v="0.16406000000000001"/>
    <n v="0.13503000000000001"/>
    <n v="0.14702000000000001"/>
    <n v="6.139E-2"/>
    <n v="0.10557"/>
    <n v="0"/>
    <n v="7.2069999999999995E-2"/>
    <n v="0.11148"/>
    <n v="0.23638999999999999"/>
    <n v="0.21424000000000001"/>
    <n v="3.9170000000000003E-2"/>
    <n v="3.9120000000000002E-2"/>
    <n v="1.32555"/>
    <n v="0"/>
    <n v="0"/>
    <n v="0"/>
    <n v="0"/>
    <n v="1.32555"/>
    <n v="2.9489999999999999E-2"/>
    <n v="5.9639999999999999E-2"/>
    <n v="5.0849999999999999E-2"/>
    <n v="0.13997999999999999"/>
  </r>
  <r>
    <x v="13"/>
    <s v="Mz286"/>
    <x v="1"/>
    <x v="7"/>
    <n v="0"/>
    <n v="0.16588"/>
    <n v="0.13539000000000001"/>
    <n v="0.14635000000000001"/>
    <n v="6.2059999999999997E-2"/>
    <n v="0.10137"/>
    <n v="0"/>
    <n v="7.1309999999999998E-2"/>
    <n v="0.10757"/>
    <n v="0.22816"/>
    <n v="0.20766000000000001"/>
    <n v="3.9280000000000002E-2"/>
    <n v="3.8809999999999997E-2"/>
    <n v="1.30382"/>
    <n v="0"/>
    <n v="0"/>
    <n v="0"/>
    <n v="0"/>
    <n v="1.30382"/>
    <n v="3.2219999999999999E-2"/>
    <n v="6.0990000000000003E-2"/>
    <n v="4.854E-2"/>
    <n v="0.14174999999999999"/>
  </r>
  <r>
    <x v="13"/>
    <s v="Mz286"/>
    <x v="1"/>
    <x v="8"/>
    <n v="0"/>
    <n v="0.16617999999999999"/>
    <n v="0.13947000000000001"/>
    <n v="0.14227999999999999"/>
    <n v="6.089E-2"/>
    <n v="9.8949999999999996E-2"/>
    <n v="0"/>
    <n v="7.0080000000000003E-2"/>
    <n v="0.10483000000000001"/>
    <n v="0.21840999999999999"/>
    <n v="0.20458999999999999"/>
    <n v="3.9059999999999997E-2"/>
    <n v="3.7379999999999997E-2"/>
    <n v="1.2821199999999999"/>
    <n v="0"/>
    <n v="0"/>
    <n v="0"/>
    <n v="0"/>
    <n v="1.2821199999999999"/>
    <n v="3.2230000000000002E-2"/>
    <n v="6.3570000000000002E-2"/>
    <n v="4.7059999999999998E-2"/>
    <n v="0.14285999999999999"/>
  </r>
  <r>
    <x v="13"/>
    <s v="Mz286"/>
    <x v="1"/>
    <x v="9"/>
    <n v="0"/>
    <n v="0.16384000000000001"/>
    <n v="0.13836000000000001"/>
    <n v="0.14069000000000001"/>
    <n v="6.2230000000000001E-2"/>
    <n v="9.3670000000000003E-2"/>
    <n v="0"/>
    <n v="7.0050000000000001E-2"/>
    <n v="0.10222000000000001"/>
    <n v="0.20563000000000001"/>
    <n v="0.1946"/>
    <n v="3.9199999999999999E-2"/>
    <n v="3.6909999999999998E-2"/>
    <n v="1.2474000000000001"/>
    <n v="0"/>
    <n v="0"/>
    <n v="0"/>
    <n v="0"/>
    <n v="1.2474000000000001"/>
    <n v="3.388E-2"/>
    <n v="6.5290000000000001E-2"/>
    <n v="4.4729999999999999E-2"/>
    <n v="0.14391000000000001"/>
  </r>
  <r>
    <x v="13"/>
    <s v="Mz286"/>
    <x v="1"/>
    <x v="10"/>
    <n v="0"/>
    <n v="0.16244"/>
    <n v="0.13425999999999999"/>
    <n v="0.13386000000000001"/>
    <n v="6.1089999999999998E-2"/>
    <n v="9.0569999999999998E-2"/>
    <n v="0"/>
    <n v="7.0440000000000003E-2"/>
    <n v="9.5680000000000001E-2"/>
    <n v="0.20169999999999999"/>
    <n v="0.18603"/>
    <n v="3.6920000000000001E-2"/>
    <n v="3.6760000000000001E-2"/>
    <n v="1.2097500000000001"/>
    <n v="0"/>
    <n v="0"/>
    <n v="0"/>
    <n v="0"/>
    <n v="1.2097500000000001"/>
    <n v="3.4970000000000001E-2"/>
    <n v="6.2990000000000004E-2"/>
    <n v="4.283E-2"/>
    <n v="0.14079"/>
  </r>
  <r>
    <x v="13"/>
    <s v="Mz286"/>
    <x v="2"/>
    <x v="0"/>
    <n v="0"/>
    <n v="0"/>
    <n v="0"/>
    <n v="0"/>
    <n v="0"/>
    <n v="0"/>
    <n v="0"/>
    <n v="0"/>
    <n v="0"/>
    <n v="0"/>
    <n v="0"/>
    <n v="0"/>
    <n v="0"/>
    <n v="0"/>
    <n v="0"/>
    <n v="0"/>
    <n v="0"/>
    <n v="0"/>
    <n v="0"/>
    <n v="0.11956"/>
    <n v="0.27250999999999997"/>
    <n v="0.1938"/>
    <n v="0.58587999999999996"/>
  </r>
  <r>
    <x v="13"/>
    <s v="Mz286"/>
    <x v="2"/>
    <x v="1"/>
    <n v="0"/>
    <n v="0"/>
    <n v="0"/>
    <n v="0"/>
    <n v="0"/>
    <n v="0"/>
    <n v="0"/>
    <n v="0"/>
    <n v="0"/>
    <n v="0"/>
    <n v="0"/>
    <n v="0"/>
    <n v="0"/>
    <n v="0"/>
    <n v="0"/>
    <n v="0"/>
    <n v="0"/>
    <n v="0"/>
    <n v="0"/>
    <n v="9.4490000000000005E-2"/>
    <n v="0.28369"/>
    <n v="0.19666"/>
    <n v="0.57484000000000002"/>
  </r>
  <r>
    <x v="13"/>
    <s v="Mz286"/>
    <x v="2"/>
    <x v="2"/>
    <n v="0"/>
    <n v="0"/>
    <n v="0"/>
    <n v="0"/>
    <n v="0"/>
    <n v="0"/>
    <n v="0"/>
    <n v="0"/>
    <n v="0"/>
    <n v="0"/>
    <n v="0"/>
    <n v="0"/>
    <n v="0"/>
    <n v="0"/>
    <n v="0"/>
    <n v="0"/>
    <n v="0"/>
    <n v="0"/>
    <n v="0"/>
    <n v="9.7439999999999999E-2"/>
    <n v="0.27833000000000002"/>
    <n v="0.17371"/>
    <n v="0.54947999999999997"/>
  </r>
  <r>
    <x v="13"/>
    <s v="Mz286"/>
    <x v="2"/>
    <x v="3"/>
    <n v="0"/>
    <n v="0"/>
    <n v="0"/>
    <n v="0"/>
    <n v="0"/>
    <n v="0"/>
    <n v="0"/>
    <n v="0"/>
    <n v="0"/>
    <n v="0"/>
    <n v="0"/>
    <n v="0"/>
    <n v="0"/>
    <n v="0"/>
    <n v="0"/>
    <n v="0"/>
    <n v="0"/>
    <n v="0"/>
    <n v="0"/>
    <n v="0.10290000000000001"/>
    <n v="0.26984999999999998"/>
    <n v="0.16916999999999999"/>
    <n v="0.54191999999999996"/>
  </r>
  <r>
    <x v="13"/>
    <s v="Mz286"/>
    <x v="2"/>
    <x v="4"/>
    <n v="0"/>
    <n v="0"/>
    <n v="0"/>
    <n v="0"/>
    <n v="0"/>
    <n v="0"/>
    <n v="0"/>
    <n v="0"/>
    <n v="0"/>
    <n v="0"/>
    <n v="0"/>
    <n v="0"/>
    <n v="0"/>
    <n v="0"/>
    <n v="0"/>
    <n v="0"/>
    <n v="0"/>
    <n v="0"/>
    <n v="0"/>
    <n v="0.10897"/>
    <n v="0.26393"/>
    <n v="0.17233999999999999"/>
    <n v="0.54525000000000001"/>
  </r>
  <r>
    <x v="13"/>
    <s v="Mz286"/>
    <x v="2"/>
    <x v="5"/>
    <n v="0"/>
    <n v="0"/>
    <n v="0"/>
    <n v="0"/>
    <n v="0"/>
    <n v="0"/>
    <n v="0"/>
    <n v="0"/>
    <n v="0"/>
    <n v="0"/>
    <n v="0"/>
    <n v="0"/>
    <n v="0"/>
    <n v="0"/>
    <n v="0"/>
    <n v="0"/>
    <n v="0"/>
    <n v="0"/>
    <n v="0"/>
    <n v="0.10133"/>
    <n v="0.25835999999999998"/>
    <n v="0.17369999999999999"/>
    <n v="0.53339999999999999"/>
  </r>
  <r>
    <x v="13"/>
    <s v="Mz286"/>
    <x v="2"/>
    <x v="6"/>
    <n v="0"/>
    <n v="0"/>
    <n v="0"/>
    <n v="0"/>
    <n v="0"/>
    <n v="0"/>
    <n v="0"/>
    <n v="0"/>
    <n v="0"/>
    <n v="0"/>
    <n v="0"/>
    <n v="0"/>
    <n v="0"/>
    <n v="0"/>
    <n v="0"/>
    <n v="0"/>
    <n v="0"/>
    <n v="0"/>
    <n v="0"/>
    <n v="0.10915999999999999"/>
    <n v="0.25616"/>
    <n v="0.16736999999999999"/>
    <n v="0.53269"/>
  </r>
  <r>
    <x v="13"/>
    <s v="Mz286"/>
    <x v="2"/>
    <x v="7"/>
    <n v="0"/>
    <n v="0"/>
    <n v="0"/>
    <n v="0"/>
    <n v="0"/>
    <n v="0"/>
    <n v="0"/>
    <n v="0"/>
    <n v="0"/>
    <n v="0"/>
    <n v="0"/>
    <n v="0"/>
    <n v="0"/>
    <n v="0"/>
    <n v="0"/>
    <n v="0"/>
    <n v="0"/>
    <n v="0"/>
    <n v="0"/>
    <n v="9.3729999999999994E-2"/>
    <n v="0.27810000000000001"/>
    <n v="0.16167999999999999"/>
    <n v="0.53351000000000004"/>
  </r>
  <r>
    <x v="13"/>
    <s v="Mz286"/>
    <x v="2"/>
    <x v="8"/>
    <n v="0"/>
    <n v="0"/>
    <n v="0"/>
    <n v="0"/>
    <n v="0"/>
    <n v="0"/>
    <n v="0"/>
    <n v="0"/>
    <n v="0"/>
    <n v="0"/>
    <n v="0"/>
    <n v="0"/>
    <n v="0"/>
    <n v="0"/>
    <n v="0"/>
    <n v="0"/>
    <n v="0"/>
    <n v="0"/>
    <n v="0"/>
    <n v="9.4909999999999994E-2"/>
    <n v="0.28039999999999998"/>
    <n v="0.16897999999999999"/>
    <n v="0.54429000000000005"/>
  </r>
  <r>
    <x v="13"/>
    <s v="Mz286"/>
    <x v="2"/>
    <x v="9"/>
    <n v="0"/>
    <n v="0"/>
    <n v="0"/>
    <n v="0"/>
    <n v="0"/>
    <n v="0"/>
    <n v="0"/>
    <n v="0"/>
    <n v="0"/>
    <n v="0"/>
    <n v="0"/>
    <n v="0"/>
    <n v="0"/>
    <n v="0"/>
    <n v="0"/>
    <n v="0"/>
    <n v="0"/>
    <n v="0"/>
    <n v="0"/>
    <n v="9.4259999999999997E-2"/>
    <n v="0.29135"/>
    <n v="0.15601000000000001"/>
    <n v="0.54162999999999994"/>
  </r>
  <r>
    <x v="13"/>
    <s v="Mz286"/>
    <x v="2"/>
    <x v="10"/>
    <n v="0"/>
    <n v="0"/>
    <n v="0"/>
    <n v="0"/>
    <n v="0"/>
    <n v="0"/>
    <n v="0"/>
    <n v="0"/>
    <n v="0"/>
    <n v="0"/>
    <n v="0"/>
    <n v="0"/>
    <n v="0"/>
    <n v="0"/>
    <n v="0"/>
    <n v="0"/>
    <n v="0"/>
    <n v="0"/>
    <n v="0"/>
    <n v="9.2340000000000005E-2"/>
    <n v="0.25585000000000002"/>
    <n v="0.1497"/>
    <n v="0.49789"/>
  </r>
  <r>
    <x v="13"/>
    <s v="Mz286"/>
    <x v="3"/>
    <x v="0"/>
    <n v="0"/>
    <n v="1.43519"/>
    <n v="2.2370100000000002"/>
    <n v="1.1666300000000001"/>
    <n v="0.75600000000000001"/>
    <n v="0.98475999999999997"/>
    <n v="0"/>
    <n v="0.85163999999999995"/>
    <n v="0.62417999999999996"/>
    <n v="1.1939900000000001"/>
    <n v="1.22668"/>
    <n v="0.11831999999999999"/>
    <n v="2.9199999999999999E-3"/>
    <n v="10.597300000000001"/>
    <n v="0"/>
    <n v="0"/>
    <n v="0"/>
    <n v="0"/>
    <n v="10.597300000000001"/>
    <n v="0.87936000000000003"/>
    <n v="1.77634"/>
    <n v="1.6043400000000001"/>
    <n v="4.26004"/>
  </r>
  <r>
    <x v="13"/>
    <s v="Mz286"/>
    <x v="3"/>
    <x v="1"/>
    <n v="0"/>
    <n v="1.38941"/>
    <n v="1.9801200000000001"/>
    <n v="1.18049"/>
    <n v="1.00024"/>
    <n v="1.05121"/>
    <n v="0"/>
    <n v="1.1341399999999999"/>
    <n v="0.50190000000000001"/>
    <n v="1.6505300000000001"/>
    <n v="1.7558800000000001"/>
    <n v="0.30974000000000002"/>
    <n v="2.5420000000000002E-2"/>
    <n v="11.97908"/>
    <n v="0"/>
    <n v="0"/>
    <n v="0"/>
    <n v="0"/>
    <n v="11.97908"/>
    <n v="0.87522"/>
    <n v="1.84935"/>
    <n v="1.0141"/>
    <n v="3.73868"/>
  </r>
  <r>
    <x v="13"/>
    <s v="Mz286"/>
    <x v="3"/>
    <x v="2"/>
    <n v="0"/>
    <n v="2.2763100000000001"/>
    <n v="1.44156"/>
    <n v="1.33345"/>
    <n v="0.69462999999999997"/>
    <n v="1.2125699999999999"/>
    <n v="0"/>
    <n v="1.53172"/>
    <n v="0.54508999999999996"/>
    <n v="2.09829"/>
    <n v="2.25299"/>
    <n v="0.24573999999999999"/>
    <n v="0.11748"/>
    <n v="13.749840000000001"/>
    <n v="0"/>
    <n v="0"/>
    <n v="0"/>
    <n v="0"/>
    <n v="13.749840000000001"/>
    <n v="1.19821"/>
    <n v="1.9334100000000001"/>
    <n v="0.77712000000000003"/>
    <n v="3.9087399999999999"/>
  </r>
  <r>
    <x v="13"/>
    <s v="Mz286"/>
    <x v="3"/>
    <x v="3"/>
    <n v="0"/>
    <n v="1.7484900000000001"/>
    <n v="1.2973600000000001"/>
    <n v="1.4101399999999999"/>
    <n v="0.87766999999999995"/>
    <n v="1.3662399999999999"/>
    <n v="0"/>
    <n v="1.3304"/>
    <n v="1.0304"/>
    <n v="2.6899799999999998"/>
    <n v="3.1375099999999998"/>
    <n v="0.21657000000000001"/>
    <n v="0.15328"/>
    <n v="15.25803"/>
    <n v="0"/>
    <n v="0"/>
    <n v="0"/>
    <n v="0"/>
    <n v="15.25803"/>
    <n v="1.16153"/>
    <n v="2.3688199999999999"/>
    <n v="1.07447"/>
    <n v="4.6048200000000001"/>
  </r>
  <r>
    <x v="13"/>
    <s v="Mz286"/>
    <x v="3"/>
    <x v="4"/>
    <n v="0"/>
    <n v="1.53074"/>
    <n v="1.0482"/>
    <n v="1.95749"/>
    <n v="0.98087999999999997"/>
    <n v="1.2809299999999999"/>
    <n v="0"/>
    <n v="1.17814"/>
    <n v="0.86429999999999996"/>
    <n v="2.7968099999999998"/>
    <n v="3.7307299999999999"/>
    <n v="0.24171999999999999"/>
    <n v="0.20843999999999999"/>
    <n v="15.818379999999999"/>
    <n v="0"/>
    <n v="0"/>
    <n v="0"/>
    <n v="0"/>
    <n v="15.818379999999999"/>
    <n v="0.81140999999999996"/>
    <n v="2.4248599999999998"/>
    <n v="1.3800600000000001"/>
    <n v="4.6163400000000001"/>
  </r>
  <r>
    <x v="13"/>
    <s v="Mz286"/>
    <x v="3"/>
    <x v="5"/>
    <n v="0"/>
    <n v="1.5732600000000001"/>
    <n v="0.70133999999999996"/>
    <n v="2.0083199999999999"/>
    <n v="0.55800000000000005"/>
    <n v="1.8223499999999999"/>
    <n v="0"/>
    <n v="1.2238599999999999"/>
    <n v="0.89381999999999995"/>
    <n v="2.9487100000000002"/>
    <n v="3.01966"/>
    <n v="0.28760999999999998"/>
    <n v="0.23358000000000001"/>
    <n v="15.2705"/>
    <n v="0"/>
    <n v="0"/>
    <n v="0"/>
    <n v="0"/>
    <n v="15.2705"/>
    <n v="0.56655999999999995"/>
    <n v="2.2320799999999998"/>
    <n v="1.52566"/>
    <n v="4.3243"/>
  </r>
  <r>
    <x v="13"/>
    <s v="Mz286"/>
    <x v="3"/>
    <x v="6"/>
    <n v="0"/>
    <n v="1.4764600000000001"/>
    <n v="0.55535999999999996"/>
    <n v="2.4732400000000001"/>
    <n v="0.59830000000000005"/>
    <n v="1.8629500000000001"/>
    <n v="0"/>
    <n v="1.2381500000000001"/>
    <n v="1.0817399999999999"/>
    <n v="3.1208200000000001"/>
    <n v="3.3156500000000002"/>
    <n v="0.24196999999999999"/>
    <n v="0.35085"/>
    <n v="16.3155"/>
    <n v="0"/>
    <n v="0"/>
    <n v="0"/>
    <n v="0"/>
    <n v="16.3155"/>
    <n v="0.54703000000000002"/>
    <n v="1.9256200000000001"/>
    <n v="1.7315199999999999"/>
    <n v="4.2041599999999999"/>
  </r>
  <r>
    <x v="13"/>
    <s v="Mz286"/>
    <x v="3"/>
    <x v="7"/>
    <n v="0"/>
    <n v="1.4305300000000001"/>
    <n v="0.55681000000000003"/>
    <n v="2.5302500000000001"/>
    <n v="0.55659999999999998"/>
    <n v="2.1958600000000001"/>
    <n v="0"/>
    <n v="1.1623600000000001"/>
    <n v="1.4030499999999999"/>
    <n v="2.9356"/>
    <n v="4.0390199999999998"/>
    <n v="0.36738999999999999"/>
    <n v="0.45839999999999997"/>
    <n v="17.63588"/>
    <n v="0"/>
    <n v="0"/>
    <n v="0"/>
    <n v="0"/>
    <n v="17.63588"/>
    <n v="0.34584999999999999"/>
    <n v="1.8862300000000001"/>
    <n v="2.1957300000000002"/>
    <n v="4.4278199999999996"/>
  </r>
  <r>
    <x v="13"/>
    <s v="Mz286"/>
    <x v="3"/>
    <x v="8"/>
    <n v="0"/>
    <n v="1.2759400000000001"/>
    <n v="0.96848999999999996"/>
    <n v="2.8345799999999999"/>
    <n v="0.33616000000000001"/>
    <n v="2.16038"/>
    <n v="0"/>
    <n v="1.09772"/>
    <n v="1.4640500000000001"/>
    <n v="3.21116"/>
    <n v="3.4143300000000001"/>
    <n v="0.26532"/>
    <n v="0.48493000000000003"/>
    <n v="17.51305"/>
    <n v="0"/>
    <n v="0"/>
    <n v="0"/>
    <n v="0"/>
    <n v="17.51305"/>
    <n v="0.57235000000000003"/>
    <n v="2.0251199999999998"/>
    <n v="2.60745"/>
    <n v="5.2049200000000004"/>
  </r>
  <r>
    <x v="13"/>
    <s v="Mz286"/>
    <x v="3"/>
    <x v="9"/>
    <n v="0"/>
    <n v="1.24556"/>
    <n v="1.08039"/>
    <n v="3.1947199999999998"/>
    <n v="0.43608000000000002"/>
    <n v="2.23177"/>
    <n v="0"/>
    <n v="0.70833999999999997"/>
    <n v="1.4537"/>
    <n v="3.3859300000000001"/>
    <n v="2.7593399999999999"/>
    <n v="0.32296000000000002"/>
    <n v="0.31924000000000002"/>
    <n v="17.138030000000001"/>
    <n v="0"/>
    <n v="0"/>
    <n v="0"/>
    <n v="0"/>
    <n v="17.138030000000001"/>
    <n v="0.80569000000000002"/>
    <n v="2.20242"/>
    <n v="3.14195"/>
    <n v="6.1500599999999999"/>
  </r>
  <r>
    <x v="13"/>
    <s v="Mz286"/>
    <x v="3"/>
    <x v="10"/>
    <n v="0"/>
    <n v="1.8085599999999999"/>
    <n v="1.2271099999999999"/>
    <n v="2.5592000000000001"/>
    <n v="0.46002999999999999"/>
    <n v="2.05749"/>
    <n v="0"/>
    <n v="0.83779999999999999"/>
    <n v="1.33189"/>
    <n v="3.9172799999999999"/>
    <n v="3.1571899999999999"/>
    <n v="0.20659"/>
    <n v="0.44414999999999999"/>
    <n v="18.007290000000001"/>
    <n v="0"/>
    <n v="0"/>
    <n v="0"/>
    <n v="0"/>
    <n v="18.007290000000001"/>
    <n v="1.26573"/>
    <n v="2.3058900000000002"/>
    <n v="3.2784499999999999"/>
    <n v="6.8500800000000002"/>
  </r>
  <r>
    <x v="14"/>
    <s v="cQN1f"/>
    <x v="0"/>
    <x v="0"/>
    <n v="0"/>
    <n v="0"/>
    <n v="0"/>
    <n v="0"/>
    <n v="0"/>
    <n v="0"/>
    <n v="0"/>
    <n v="0"/>
    <s v="s"/>
    <s v="s"/>
    <n v="37"/>
    <n v="0"/>
    <n v="0"/>
    <n v="61"/>
    <n v="0"/>
    <n v="0"/>
    <n v="0"/>
    <n v="0"/>
    <n v="61"/>
    <n v="0"/>
    <n v="6"/>
    <n v="12"/>
    <n v="18"/>
  </r>
  <r>
    <x v="14"/>
    <s v="cQN1f"/>
    <x v="1"/>
    <x v="0"/>
    <n v="0"/>
    <n v="0"/>
    <n v="0"/>
    <n v="0"/>
    <n v="0"/>
    <n v="0"/>
    <n v="0"/>
    <n v="0"/>
    <s v="s"/>
    <s v="s"/>
    <n v="0.12508"/>
    <n v="0"/>
    <n v="0"/>
    <n v="0.20243"/>
    <n v="0"/>
    <n v="0"/>
    <n v="0"/>
    <n v="0"/>
    <n v="0.20243"/>
    <n v="0"/>
    <n v="7.9699999999999997E-3"/>
    <n v="1.2290000000000001E-2"/>
    <n v="2.027E-2"/>
  </r>
  <r>
    <x v="14"/>
    <s v="cQN1f"/>
    <x v="1"/>
    <x v="1"/>
    <n v="0"/>
    <n v="0"/>
    <n v="0"/>
    <n v="0"/>
    <n v="0"/>
    <n v="0"/>
    <n v="0"/>
    <n v="0"/>
    <s v="s"/>
    <s v="s"/>
    <n v="0.12737000000000001"/>
    <n v="0"/>
    <n v="0"/>
    <n v="0.20497000000000001"/>
    <n v="0"/>
    <n v="0"/>
    <n v="0"/>
    <n v="0"/>
    <n v="0.20497000000000001"/>
    <n v="0"/>
    <n v="7.45E-3"/>
    <n v="1.183E-2"/>
    <n v="1.9279999999999999E-2"/>
  </r>
  <r>
    <x v="14"/>
    <s v="cQN1f"/>
    <x v="1"/>
    <x v="2"/>
    <n v="0"/>
    <n v="0"/>
    <n v="0"/>
    <n v="0"/>
    <n v="0"/>
    <n v="0"/>
    <n v="0"/>
    <n v="0"/>
    <s v="s"/>
    <s v="s"/>
    <n v="0.12887999999999999"/>
    <n v="0"/>
    <n v="0"/>
    <n v="0.20616999999999999"/>
    <n v="0"/>
    <n v="0"/>
    <n v="0"/>
    <n v="0"/>
    <n v="0.20616999999999999"/>
    <n v="0"/>
    <n v="6.4799999999999996E-3"/>
    <n v="1.2030000000000001E-2"/>
    <n v="1.8499999999999999E-2"/>
  </r>
  <r>
    <x v="14"/>
    <s v="cQN1f"/>
    <x v="1"/>
    <x v="3"/>
    <n v="0"/>
    <n v="0"/>
    <n v="0"/>
    <n v="0"/>
    <n v="0"/>
    <n v="0"/>
    <n v="0"/>
    <n v="0"/>
    <s v="s"/>
    <s v="s"/>
    <n v="0.12881000000000001"/>
    <n v="0"/>
    <n v="0"/>
    <n v="0.20615"/>
    <n v="0"/>
    <n v="0"/>
    <n v="0"/>
    <n v="0"/>
    <n v="0.20615"/>
    <n v="0"/>
    <n v="6.9699999999999996E-3"/>
    <n v="1.221E-2"/>
    <n v="1.9179999999999999E-2"/>
  </r>
  <r>
    <x v="14"/>
    <s v="cQN1f"/>
    <x v="1"/>
    <x v="4"/>
    <n v="0"/>
    <n v="0"/>
    <n v="0"/>
    <n v="0"/>
    <n v="0"/>
    <n v="0"/>
    <n v="0"/>
    <n v="0"/>
    <s v="s"/>
    <s v="s"/>
    <n v="0.12862999999999999"/>
    <n v="0"/>
    <n v="0"/>
    <n v="0.20566000000000001"/>
    <n v="0"/>
    <n v="0"/>
    <n v="0"/>
    <n v="0"/>
    <n v="0.20566000000000001"/>
    <n v="0"/>
    <n v="5.8900000000000003E-3"/>
    <n v="1.304E-2"/>
    <n v="1.8929999999999999E-2"/>
  </r>
  <r>
    <x v="14"/>
    <s v="cQN1f"/>
    <x v="1"/>
    <x v="5"/>
    <n v="0"/>
    <n v="0"/>
    <n v="0"/>
    <n v="0"/>
    <n v="0"/>
    <n v="0"/>
    <n v="0"/>
    <n v="0"/>
    <s v="s"/>
    <s v="s"/>
    <n v="0.12587000000000001"/>
    <n v="0"/>
    <n v="0"/>
    <n v="0.20244000000000001"/>
    <n v="0"/>
    <n v="0"/>
    <n v="0"/>
    <n v="0"/>
    <n v="0.20244000000000001"/>
    <n v="0"/>
    <n v="5.3899999999999998E-3"/>
    <n v="1.372E-2"/>
    <n v="1.9109999999999999E-2"/>
  </r>
  <r>
    <x v="14"/>
    <s v="cQN1f"/>
    <x v="1"/>
    <x v="6"/>
    <n v="0"/>
    <n v="0"/>
    <n v="0"/>
    <n v="0"/>
    <n v="0"/>
    <n v="0"/>
    <n v="0"/>
    <n v="0"/>
    <s v="s"/>
    <s v="s"/>
    <n v="0.12684999999999999"/>
    <n v="0"/>
    <n v="0"/>
    <n v="0.20366999999999999"/>
    <n v="0"/>
    <n v="0"/>
    <n v="0"/>
    <n v="0"/>
    <n v="0.20366999999999999"/>
    <n v="0"/>
    <n v="4.7400000000000003E-3"/>
    <n v="1.1780000000000001E-2"/>
    <n v="1.653E-2"/>
  </r>
  <r>
    <x v="14"/>
    <s v="cQN1f"/>
    <x v="1"/>
    <x v="7"/>
    <n v="0"/>
    <n v="0"/>
    <n v="0"/>
    <n v="0"/>
    <n v="0"/>
    <n v="0"/>
    <n v="0"/>
    <n v="0"/>
    <s v="s"/>
    <s v="s"/>
    <n v="0.12564"/>
    <n v="0"/>
    <n v="0"/>
    <n v="0.19824"/>
    <n v="0"/>
    <n v="0"/>
    <n v="0"/>
    <n v="0"/>
    <n v="0.19824"/>
    <n v="0"/>
    <n v="4.2599999999999999E-3"/>
    <n v="1.179E-2"/>
    <n v="1.6039999999999999E-2"/>
  </r>
  <r>
    <x v="14"/>
    <s v="cQN1f"/>
    <x v="1"/>
    <x v="8"/>
    <n v="0"/>
    <n v="0"/>
    <n v="0"/>
    <n v="0"/>
    <n v="0"/>
    <n v="0"/>
    <n v="0"/>
    <n v="0"/>
    <s v="s"/>
    <s v="s"/>
    <n v="0.12497999999999999"/>
    <n v="0"/>
    <n v="0"/>
    <n v="0.19885"/>
    <n v="0"/>
    <n v="0"/>
    <n v="0"/>
    <n v="0"/>
    <n v="0.19885"/>
    <n v="0"/>
    <n v="4.0800000000000003E-3"/>
    <n v="1.1809999999999999E-2"/>
    <n v="1.5890000000000001E-2"/>
  </r>
  <r>
    <x v="14"/>
    <s v="cQN1f"/>
    <x v="1"/>
    <x v="9"/>
    <n v="0"/>
    <n v="0"/>
    <n v="0"/>
    <n v="0"/>
    <n v="0"/>
    <n v="0"/>
    <n v="0"/>
    <n v="0"/>
    <s v="s"/>
    <s v="s"/>
    <n v="0.12314"/>
    <n v="0"/>
    <n v="0"/>
    <n v="0.19375000000000001"/>
    <n v="0"/>
    <n v="0"/>
    <n v="0"/>
    <n v="0"/>
    <n v="0.19375000000000001"/>
    <n v="0"/>
    <n v="4.96E-3"/>
    <n v="1.184E-2"/>
    <n v="1.6799999999999999E-2"/>
  </r>
  <r>
    <x v="14"/>
    <s v="cQN1f"/>
    <x v="1"/>
    <x v="10"/>
    <n v="0"/>
    <n v="0"/>
    <n v="0"/>
    <n v="0"/>
    <n v="0"/>
    <n v="0"/>
    <n v="0"/>
    <n v="0"/>
    <s v="s"/>
    <s v="s"/>
    <n v="0.12241"/>
    <n v="0"/>
    <n v="0"/>
    <n v="0.19298999999999999"/>
    <n v="0"/>
    <n v="0"/>
    <n v="0"/>
    <n v="0"/>
    <n v="0.19298999999999999"/>
    <n v="0"/>
    <n v="7.0600000000000003E-3"/>
    <n v="1.175E-2"/>
    <n v="1.882E-2"/>
  </r>
  <r>
    <x v="14"/>
    <s v="cQN1f"/>
    <x v="2"/>
    <x v="0"/>
    <n v="0"/>
    <n v="0"/>
    <n v="0"/>
    <n v="0"/>
    <n v="0"/>
    <n v="0"/>
    <n v="0"/>
    <n v="0"/>
    <s v="s"/>
    <s v="s"/>
    <n v="0"/>
    <n v="0"/>
    <n v="0"/>
    <n v="0"/>
    <n v="0"/>
    <n v="0"/>
    <n v="0"/>
    <n v="0"/>
    <n v="0"/>
    <n v="0"/>
    <n v="1.711E-2"/>
    <n v="2.9919999999999999E-2"/>
    <n v="4.7030000000000002E-2"/>
  </r>
  <r>
    <x v="14"/>
    <s v="cQN1f"/>
    <x v="2"/>
    <x v="1"/>
    <n v="0"/>
    <n v="0"/>
    <n v="0"/>
    <n v="0"/>
    <n v="0"/>
    <n v="0"/>
    <n v="0"/>
    <n v="0"/>
    <s v="s"/>
    <s v="s"/>
    <n v="0"/>
    <n v="0"/>
    <n v="0"/>
    <n v="0"/>
    <n v="0"/>
    <n v="0"/>
    <n v="0"/>
    <n v="0"/>
    <n v="0"/>
    <n v="0"/>
    <n v="1.206E-2"/>
    <n v="2.861E-2"/>
    <n v="4.0660000000000002E-2"/>
  </r>
  <r>
    <x v="14"/>
    <s v="cQN1f"/>
    <x v="2"/>
    <x v="2"/>
    <n v="0"/>
    <n v="0"/>
    <n v="0"/>
    <n v="0"/>
    <n v="0"/>
    <n v="0"/>
    <n v="0"/>
    <n v="0"/>
    <s v="s"/>
    <s v="s"/>
    <n v="0"/>
    <n v="0"/>
    <n v="0"/>
    <n v="0"/>
    <n v="0"/>
    <n v="0"/>
    <n v="0"/>
    <n v="0"/>
    <n v="0"/>
    <n v="0"/>
    <n v="1.2800000000000001E-2"/>
    <n v="2.707E-2"/>
    <n v="3.9870000000000003E-2"/>
  </r>
  <r>
    <x v="14"/>
    <s v="cQN1f"/>
    <x v="2"/>
    <x v="3"/>
    <n v="0"/>
    <n v="0"/>
    <n v="0"/>
    <n v="0"/>
    <n v="0"/>
    <n v="0"/>
    <n v="0"/>
    <n v="0"/>
    <s v="s"/>
    <s v="s"/>
    <n v="0"/>
    <n v="0"/>
    <n v="0"/>
    <n v="0"/>
    <n v="0"/>
    <n v="0"/>
    <n v="0"/>
    <n v="0"/>
    <n v="0"/>
    <n v="0"/>
    <n v="1.354E-2"/>
    <n v="2.5319999999999999E-2"/>
    <n v="3.8859999999999999E-2"/>
  </r>
  <r>
    <x v="14"/>
    <s v="cQN1f"/>
    <x v="2"/>
    <x v="4"/>
    <n v="0"/>
    <n v="0"/>
    <n v="0"/>
    <n v="0"/>
    <n v="0"/>
    <n v="0"/>
    <n v="0"/>
    <n v="0"/>
    <s v="s"/>
    <s v="s"/>
    <n v="0"/>
    <n v="0"/>
    <n v="0"/>
    <n v="0"/>
    <n v="0"/>
    <n v="0"/>
    <n v="0"/>
    <n v="0"/>
    <n v="0"/>
    <n v="0"/>
    <n v="1.788E-2"/>
    <n v="2.6870000000000002E-2"/>
    <n v="4.4749999999999998E-2"/>
  </r>
  <r>
    <x v="14"/>
    <s v="cQN1f"/>
    <x v="2"/>
    <x v="5"/>
    <n v="0"/>
    <n v="0"/>
    <n v="0"/>
    <n v="0"/>
    <n v="0"/>
    <n v="0"/>
    <n v="0"/>
    <n v="0"/>
    <s v="s"/>
    <s v="s"/>
    <n v="0"/>
    <n v="0"/>
    <n v="0"/>
    <n v="0"/>
    <n v="0"/>
    <n v="0"/>
    <n v="0"/>
    <n v="0"/>
    <n v="0"/>
    <n v="0"/>
    <n v="1.9349999999999999E-2"/>
    <n v="2.128E-2"/>
    <n v="4.0629999999999999E-2"/>
  </r>
  <r>
    <x v="14"/>
    <s v="cQN1f"/>
    <x v="2"/>
    <x v="6"/>
    <n v="0"/>
    <n v="0"/>
    <n v="0"/>
    <n v="0"/>
    <n v="0"/>
    <n v="0"/>
    <n v="0"/>
    <n v="0"/>
    <s v="s"/>
    <s v="s"/>
    <n v="0"/>
    <n v="0"/>
    <n v="0"/>
    <n v="0"/>
    <n v="0"/>
    <n v="0"/>
    <n v="0"/>
    <n v="0"/>
    <n v="0"/>
    <n v="0"/>
    <n v="2.0729999999999998E-2"/>
    <n v="1.8800000000000001E-2"/>
    <n v="3.9530000000000003E-2"/>
  </r>
  <r>
    <x v="14"/>
    <s v="cQN1f"/>
    <x v="2"/>
    <x v="7"/>
    <n v="0"/>
    <n v="0"/>
    <n v="0"/>
    <n v="0"/>
    <n v="0"/>
    <n v="0"/>
    <n v="0"/>
    <n v="0"/>
    <s v="s"/>
    <s v="s"/>
    <n v="0"/>
    <n v="0"/>
    <n v="0"/>
    <n v="0"/>
    <n v="0"/>
    <n v="0"/>
    <n v="0"/>
    <n v="0"/>
    <n v="0"/>
    <n v="0"/>
    <n v="2.2190000000000001E-2"/>
    <n v="1.9949999999999999E-2"/>
    <n v="4.2139999999999997E-2"/>
  </r>
  <r>
    <x v="14"/>
    <s v="cQN1f"/>
    <x v="2"/>
    <x v="8"/>
    <n v="0"/>
    <n v="0"/>
    <n v="0"/>
    <n v="0"/>
    <n v="0"/>
    <n v="0"/>
    <n v="0"/>
    <n v="0"/>
    <s v="s"/>
    <s v="s"/>
    <n v="0"/>
    <n v="0"/>
    <n v="0"/>
    <n v="0"/>
    <n v="0"/>
    <n v="0"/>
    <n v="0"/>
    <n v="0"/>
    <n v="0"/>
    <n v="0"/>
    <n v="2.392E-2"/>
    <n v="2.0830000000000001E-2"/>
    <n v="4.4740000000000002E-2"/>
  </r>
  <r>
    <x v="14"/>
    <s v="cQN1f"/>
    <x v="2"/>
    <x v="9"/>
    <n v="0"/>
    <n v="0"/>
    <n v="0"/>
    <n v="0"/>
    <n v="0"/>
    <n v="0"/>
    <n v="0"/>
    <n v="0"/>
    <s v="s"/>
    <s v="s"/>
    <n v="0"/>
    <n v="0"/>
    <n v="0"/>
    <n v="0"/>
    <n v="0"/>
    <n v="0"/>
    <n v="0"/>
    <n v="0"/>
    <n v="0"/>
    <n v="0"/>
    <n v="1.5939999999999999E-2"/>
    <n v="1.3610000000000001E-2"/>
    <n v="2.955E-2"/>
  </r>
  <r>
    <x v="14"/>
    <s v="cQN1f"/>
    <x v="2"/>
    <x v="10"/>
    <n v="0"/>
    <n v="0"/>
    <n v="0"/>
    <n v="0"/>
    <n v="0"/>
    <n v="0"/>
    <n v="0"/>
    <n v="0"/>
    <s v="s"/>
    <s v="s"/>
    <n v="0"/>
    <n v="0"/>
    <n v="0"/>
    <n v="0"/>
    <n v="0"/>
    <n v="0"/>
    <n v="0"/>
    <n v="0"/>
    <n v="0"/>
    <n v="0"/>
    <n v="1.7260000000000001E-2"/>
    <n v="5.1000000000000004E-3"/>
    <n v="2.2370000000000001E-2"/>
  </r>
  <r>
    <x v="14"/>
    <s v="cQN1f"/>
    <x v="3"/>
    <x v="0"/>
    <n v="0"/>
    <n v="0"/>
    <n v="0"/>
    <n v="0"/>
    <n v="0"/>
    <n v="0"/>
    <n v="0"/>
    <n v="0"/>
    <s v="s"/>
    <s v="s"/>
    <n v="0.42670999999999998"/>
    <n v="0"/>
    <n v="0"/>
    <n v="1.1117900000000001"/>
    <n v="0"/>
    <n v="0"/>
    <n v="0"/>
    <n v="0"/>
    <n v="1.1117900000000001"/>
    <n v="0"/>
    <n v="0.32017000000000001"/>
    <n v="1.145E-2"/>
    <n v="0.33162000000000003"/>
  </r>
  <r>
    <x v="14"/>
    <s v="cQN1f"/>
    <x v="3"/>
    <x v="1"/>
    <n v="0"/>
    <n v="0"/>
    <n v="0"/>
    <n v="0"/>
    <n v="0"/>
    <n v="0"/>
    <n v="0"/>
    <n v="0"/>
    <s v="s"/>
    <s v="s"/>
    <n v="0.57698000000000005"/>
    <n v="0"/>
    <n v="0"/>
    <n v="1.0156099999999999"/>
    <n v="0"/>
    <n v="0"/>
    <n v="0"/>
    <n v="0"/>
    <n v="1.0156099999999999"/>
    <n v="0"/>
    <n v="0.52032"/>
    <n v="8.4209999999999993E-2"/>
    <n v="0.60453999999999997"/>
  </r>
  <r>
    <x v="14"/>
    <s v="cQN1f"/>
    <x v="3"/>
    <x v="2"/>
    <n v="0"/>
    <n v="0"/>
    <n v="0"/>
    <n v="0"/>
    <n v="0"/>
    <n v="0"/>
    <n v="0"/>
    <n v="0"/>
    <s v="s"/>
    <s v="s"/>
    <n v="0.67296999999999996"/>
    <n v="0"/>
    <n v="0"/>
    <n v="1.10138"/>
    <n v="0"/>
    <n v="0"/>
    <n v="0"/>
    <n v="0"/>
    <n v="1.10138"/>
    <n v="0"/>
    <n v="0.60823000000000005"/>
    <n v="0.16858000000000001"/>
    <n v="0.77681"/>
  </r>
  <r>
    <x v="14"/>
    <s v="cQN1f"/>
    <x v="3"/>
    <x v="3"/>
    <n v="0"/>
    <n v="0"/>
    <n v="0"/>
    <n v="0"/>
    <n v="0"/>
    <n v="0"/>
    <n v="0"/>
    <n v="0"/>
    <s v="s"/>
    <s v="s"/>
    <n v="0.96741999999999995"/>
    <n v="0"/>
    <n v="0"/>
    <n v="1.29756"/>
    <n v="0"/>
    <n v="0"/>
    <n v="0"/>
    <n v="0"/>
    <n v="1.29756"/>
    <n v="0"/>
    <n v="0.53213999999999995"/>
    <n v="0.40205000000000002"/>
    <n v="0.93420000000000003"/>
  </r>
  <r>
    <x v="14"/>
    <s v="cQN1f"/>
    <x v="3"/>
    <x v="4"/>
    <n v="0"/>
    <n v="0"/>
    <n v="0"/>
    <n v="0"/>
    <n v="0"/>
    <n v="0"/>
    <n v="0"/>
    <n v="0"/>
    <s v="s"/>
    <s v="s"/>
    <n v="1.03243"/>
    <n v="0"/>
    <n v="0"/>
    <n v="1.38127"/>
    <n v="0"/>
    <n v="0"/>
    <n v="0"/>
    <n v="0"/>
    <n v="1.38127"/>
    <n v="0"/>
    <n v="0.37935999999999998"/>
    <n v="0.42231999999999997"/>
    <n v="0.80167999999999995"/>
  </r>
  <r>
    <x v="14"/>
    <s v="cQN1f"/>
    <x v="3"/>
    <x v="5"/>
    <n v="0"/>
    <n v="0"/>
    <n v="0"/>
    <n v="0"/>
    <n v="0"/>
    <n v="0"/>
    <n v="0"/>
    <n v="0"/>
    <s v="s"/>
    <s v="s"/>
    <n v="0.91288000000000002"/>
    <n v="0"/>
    <n v="0"/>
    <n v="1.6215299999999999"/>
    <n v="0"/>
    <n v="0"/>
    <n v="0"/>
    <n v="0"/>
    <n v="1.6215299999999999"/>
    <n v="0"/>
    <n v="0.31856000000000001"/>
    <n v="0.34089999999999998"/>
    <n v="0.65946000000000005"/>
  </r>
  <r>
    <x v="14"/>
    <s v="cQN1f"/>
    <x v="3"/>
    <x v="6"/>
    <n v="0"/>
    <n v="0"/>
    <n v="0"/>
    <n v="0"/>
    <n v="0"/>
    <n v="0"/>
    <n v="0"/>
    <n v="0"/>
    <s v="s"/>
    <s v="s"/>
    <n v="1.3758699999999999"/>
    <n v="0"/>
    <n v="0"/>
    <n v="1.85863"/>
    <n v="0"/>
    <n v="0"/>
    <n v="0"/>
    <n v="0"/>
    <n v="1.85863"/>
    <n v="0"/>
    <n v="0.23272999999999999"/>
    <n v="0.39516000000000001"/>
    <n v="0.62788999999999995"/>
  </r>
  <r>
    <x v="14"/>
    <s v="cQN1f"/>
    <x v="3"/>
    <x v="7"/>
    <n v="0"/>
    <n v="0"/>
    <n v="0"/>
    <n v="0"/>
    <n v="0"/>
    <n v="0"/>
    <n v="0"/>
    <n v="0"/>
    <s v="s"/>
    <s v="s"/>
    <n v="1.20679"/>
    <n v="0"/>
    <n v="0"/>
    <n v="1.54752"/>
    <n v="0"/>
    <n v="0"/>
    <n v="0"/>
    <n v="0"/>
    <n v="1.54752"/>
    <n v="0"/>
    <n v="8.5669999999999996E-2"/>
    <n v="0.40090999999999999"/>
    <n v="0.48658000000000001"/>
  </r>
  <r>
    <x v="14"/>
    <s v="cQN1f"/>
    <x v="3"/>
    <x v="8"/>
    <n v="0"/>
    <n v="0"/>
    <n v="0"/>
    <n v="0"/>
    <n v="0"/>
    <n v="0"/>
    <n v="0"/>
    <n v="0"/>
    <s v="s"/>
    <s v="s"/>
    <n v="0.98180000000000001"/>
    <n v="0"/>
    <n v="0"/>
    <n v="1.9420500000000001"/>
    <n v="0"/>
    <n v="0"/>
    <n v="0"/>
    <n v="0"/>
    <n v="1.9420500000000001"/>
    <n v="0"/>
    <n v="5.3800000000000001E-2"/>
    <n v="0.37436000000000003"/>
    <n v="0.42815999999999999"/>
  </r>
  <r>
    <x v="14"/>
    <s v="cQN1f"/>
    <x v="3"/>
    <x v="9"/>
    <n v="0"/>
    <n v="0"/>
    <n v="0"/>
    <n v="0"/>
    <n v="0"/>
    <n v="0"/>
    <n v="0"/>
    <n v="0"/>
    <s v="s"/>
    <s v="s"/>
    <n v="1.26959"/>
    <n v="0"/>
    <n v="0"/>
    <n v="2.2247599999999998"/>
    <n v="0"/>
    <n v="0"/>
    <n v="0"/>
    <n v="0"/>
    <n v="2.2247599999999998"/>
    <n v="0"/>
    <n v="2.1780000000000001E-2"/>
    <n v="0.52561000000000002"/>
    <n v="0.54737999999999998"/>
  </r>
  <r>
    <x v="14"/>
    <s v="cQN1f"/>
    <x v="3"/>
    <x v="10"/>
    <n v="0"/>
    <n v="0"/>
    <n v="0"/>
    <n v="0"/>
    <n v="0"/>
    <n v="0"/>
    <n v="0"/>
    <n v="0"/>
    <s v="s"/>
    <s v="s"/>
    <n v="1.18845"/>
    <n v="0"/>
    <n v="0"/>
    <n v="2.4237099999999998"/>
    <n v="0"/>
    <n v="0"/>
    <n v="0"/>
    <n v="0"/>
    <n v="2.4237099999999998"/>
    <n v="0"/>
    <n v="5.203E-2"/>
    <n v="0.76705000000000001"/>
    <n v="0.81908000000000003"/>
  </r>
  <r>
    <x v="15"/>
    <s v="K4lR3"/>
    <x v="0"/>
    <x v="0"/>
    <n v="11"/>
    <n v="49"/>
    <n v="81"/>
    <n v="99"/>
    <n v="56"/>
    <n v="108"/>
    <n v="57"/>
    <n v="116"/>
    <n v="56"/>
    <n v="149"/>
    <n v="98"/>
    <n v="47"/>
    <n v="35"/>
    <n v="962"/>
    <n v="120"/>
    <n v="22"/>
    <n v="10"/>
    <n v="152"/>
    <n v="1114"/>
    <n v="41"/>
    <n v="130"/>
    <n v="65"/>
    <n v="236"/>
  </r>
  <r>
    <x v="15"/>
    <s v="K4lR3"/>
    <x v="1"/>
    <x v="0"/>
    <n v="3.8249999999999999E-2"/>
    <n v="0.14852000000000001"/>
    <n v="0.26534000000000002"/>
    <n v="0.30407000000000001"/>
    <n v="0.18439"/>
    <n v="0.35045999999999999"/>
    <n v="0.18221999999999999"/>
    <n v="0.37533"/>
    <n v="0.17971000000000001"/>
    <n v="0.52608999999999995"/>
    <n v="0.33759"/>
    <n v="0.15296000000000001"/>
    <n v="0.12232"/>
    <n v="3.1672600000000002"/>
    <n v="0.58577999999999997"/>
    <n v="0.15547"/>
    <n v="9.7239999999999993E-2"/>
    <n v="0.83848999999999996"/>
    <n v="4.0057499999999999"/>
    <n v="4.4200000000000003E-2"/>
    <n v="0.12225999999999999"/>
    <n v="5.2830000000000002E-2"/>
    <n v="0.21929000000000001"/>
  </r>
  <r>
    <x v="15"/>
    <s v="K4lR3"/>
    <x v="1"/>
    <x v="1"/>
    <n v="3.9960000000000002E-2"/>
    <n v="0.15210000000000001"/>
    <n v="0.2732"/>
    <n v="0.30275000000000002"/>
    <n v="0.18575"/>
    <n v="0.35638999999999998"/>
    <n v="0.18425"/>
    <n v="0.37758000000000003"/>
    <n v="0.17891000000000001"/>
    <n v="0.5343"/>
    <n v="0.33939000000000002"/>
    <n v="0.15007999999999999"/>
    <n v="0.12250999999999999"/>
    <n v="3.1971699999999998"/>
    <n v="0.61575000000000002"/>
    <n v="0.15906999999999999"/>
    <n v="0.10083"/>
    <n v="0.87565999999999999"/>
    <n v="4.0728299999999997"/>
    <n v="4.5109999999999997E-2"/>
    <n v="0.12719"/>
    <n v="4.9630000000000001E-2"/>
    <n v="0.22194"/>
  </r>
  <r>
    <x v="15"/>
    <s v="K4lR3"/>
    <x v="1"/>
    <x v="2"/>
    <n v="4.0840000000000001E-2"/>
    <n v="0.15573999999999999"/>
    <n v="0.27499000000000001"/>
    <n v="0.30062"/>
    <n v="0.19041"/>
    <n v="0.35970000000000002"/>
    <n v="0.18598000000000001"/>
    <n v="0.37346000000000001"/>
    <n v="0.17369000000000001"/>
    <n v="0.54063000000000005"/>
    <n v="0.33601999999999999"/>
    <n v="0.14654"/>
    <n v="0.12277"/>
    <n v="3.20139"/>
    <n v="0.63124000000000002"/>
    <n v="0.15695999999999999"/>
    <n v="9.8540000000000003E-2"/>
    <n v="0.88673999999999997"/>
    <n v="4.0881299999999996"/>
    <n v="4.4450000000000003E-2"/>
    <n v="0.12837000000000001"/>
    <n v="5.2130000000000003E-2"/>
    <n v="0.22495999999999999"/>
  </r>
  <r>
    <x v="15"/>
    <s v="K4lR3"/>
    <x v="1"/>
    <x v="3"/>
    <n v="4.036E-2"/>
    <n v="0.15668000000000001"/>
    <n v="0.27976000000000001"/>
    <n v="0.29901"/>
    <n v="0.19484000000000001"/>
    <n v="0.36965999999999999"/>
    <n v="0.18803"/>
    <n v="0.36858999999999997"/>
    <n v="0.16863"/>
    <n v="0.53649999999999998"/>
    <n v="0.33450999999999997"/>
    <n v="0.14104"/>
    <n v="0.1215"/>
    <n v="3.1991100000000001"/>
    <n v="0.65517000000000003"/>
    <n v="0.16743"/>
    <n v="0.10231999999999999"/>
    <n v="0.92491999999999996"/>
    <n v="4.1240300000000003"/>
    <n v="4.4400000000000002E-2"/>
    <n v="0.13150999999999999"/>
    <n v="5.5480000000000002E-2"/>
    <n v="0.23139000000000001"/>
  </r>
  <r>
    <x v="15"/>
    <s v="K4lR3"/>
    <x v="1"/>
    <x v="4"/>
    <n v="4.1399999999999999E-2"/>
    <n v="0.15916"/>
    <n v="0.27956999999999999"/>
    <n v="0.29457"/>
    <n v="0.19416"/>
    <n v="0.37175999999999998"/>
    <n v="0.18953999999999999"/>
    <n v="0.36418"/>
    <n v="0.16525000000000001"/>
    <n v="0.53298999999999996"/>
    <n v="0.33243"/>
    <n v="0.13558999999999999"/>
    <n v="0.12239"/>
    <n v="3.1829999999999998"/>
    <n v="0.68037000000000003"/>
    <n v="0.16466"/>
    <n v="9.8309999999999995E-2"/>
    <n v="0.94333999999999996"/>
    <n v="4.1263399999999999"/>
    <n v="3.8949999999999999E-2"/>
    <n v="0.14069000000000001"/>
    <n v="5.2449999999999997E-2"/>
    <n v="0.23208999999999999"/>
  </r>
  <r>
    <x v="15"/>
    <s v="K4lR3"/>
    <x v="1"/>
    <x v="5"/>
    <n v="4.308E-2"/>
    <n v="0.16123000000000001"/>
    <n v="0.28212999999999999"/>
    <n v="0.29421000000000003"/>
    <n v="0.19559000000000001"/>
    <n v="0.37728"/>
    <n v="0.18795999999999999"/>
    <n v="0.35664000000000001"/>
    <n v="0.15681999999999999"/>
    <n v="0.53654000000000002"/>
    <n v="0.33237"/>
    <n v="0.12878000000000001"/>
    <n v="0.11788"/>
    <n v="3.1705100000000002"/>
    <n v="0.70699999999999996"/>
    <n v="0.17408000000000001"/>
    <n v="9.5930000000000001E-2"/>
    <n v="0.97701000000000005"/>
    <n v="4.1475200000000001"/>
    <n v="3.5340000000000003E-2"/>
    <n v="0.13567000000000001"/>
    <n v="5.1540000000000002E-2"/>
    <n v="0.22253999999999999"/>
  </r>
  <r>
    <x v="15"/>
    <s v="K4lR3"/>
    <x v="1"/>
    <x v="6"/>
    <n v="4.5280000000000001E-2"/>
    <n v="0.16392999999999999"/>
    <n v="0.28189999999999998"/>
    <n v="0.29013"/>
    <n v="0.19744999999999999"/>
    <n v="0.38594000000000001"/>
    <n v="0.19106999999999999"/>
    <n v="0.35730000000000001"/>
    <n v="0.15062"/>
    <n v="0.53603000000000001"/>
    <n v="0.32650000000000001"/>
    <n v="0.12282999999999999"/>
    <n v="0.1163"/>
    <n v="3.1652800000000001"/>
    <n v="0.72513000000000005"/>
    <n v="0.18767"/>
    <n v="8.9959999999999998E-2"/>
    <n v="1.0027600000000001"/>
    <n v="4.1680400000000004"/>
    <n v="3.73E-2"/>
    <n v="0.13608999999999999"/>
    <n v="4.9250000000000002E-2"/>
    <n v="0.22264999999999999"/>
  </r>
  <r>
    <x v="15"/>
    <s v="K4lR3"/>
    <x v="1"/>
    <x v="7"/>
    <n v="4.6429999999999999E-2"/>
    <n v="0.16708000000000001"/>
    <n v="0.28991"/>
    <n v="0.29138999999999998"/>
    <n v="0.19764000000000001"/>
    <n v="0.38474000000000003"/>
    <n v="0.19070000000000001"/>
    <n v="0.35254000000000002"/>
    <n v="0.14063999999999999"/>
    <n v="0.53349000000000002"/>
    <n v="0.32741999999999999"/>
    <n v="0.11813"/>
    <n v="0.11319"/>
    <n v="3.1533199999999999"/>
    <n v="0.75466999999999995"/>
    <n v="0.18995000000000001"/>
    <n v="9.0459999999999999E-2"/>
    <n v="1.0350699999999999"/>
    <n v="4.1883999999999997"/>
    <n v="3.5540000000000002E-2"/>
    <n v="0.13325999999999999"/>
    <n v="4.7629999999999999E-2"/>
    <n v="0.21643000000000001"/>
  </r>
  <r>
    <x v="15"/>
    <s v="K4lR3"/>
    <x v="1"/>
    <x v="8"/>
    <n v="4.6339999999999999E-2"/>
    <n v="0.16589999999999999"/>
    <n v="0.28942000000000001"/>
    <n v="0.29019"/>
    <n v="0.19994999999999999"/>
    <n v="0.39069999999999999"/>
    <n v="0.19202"/>
    <n v="0.34977999999999998"/>
    <n v="0.13231999999999999"/>
    <n v="0.53005000000000002"/>
    <n v="0.32468000000000002"/>
    <n v="0.11064"/>
    <n v="0.10766000000000001"/>
    <n v="3.1296599999999999"/>
    <n v="0.79588000000000003"/>
    <n v="0.19866"/>
    <n v="9.3539999999999998E-2"/>
    <n v="1.08809"/>
    <n v="4.21774"/>
    <n v="3.4380000000000001E-2"/>
    <n v="0.13888"/>
    <n v="5.432E-2"/>
    <n v="0.22758"/>
  </r>
  <r>
    <x v="15"/>
    <s v="K4lR3"/>
    <x v="1"/>
    <x v="9"/>
    <n v="4.5330000000000002E-2"/>
    <n v="0.17212"/>
    <n v="0.28899999999999998"/>
    <n v="0.28926000000000002"/>
    <n v="0.19802"/>
    <n v="0.39268999999999998"/>
    <n v="0.19151000000000001"/>
    <n v="0.34439999999999998"/>
    <n v="0.12605"/>
    <n v="0.52209000000000005"/>
    <n v="0.32213000000000003"/>
    <n v="0.10516"/>
    <n v="0.10176"/>
    <n v="3.0995300000000001"/>
    <n v="0.82435000000000003"/>
    <n v="0.20718"/>
    <n v="9.8799999999999999E-2"/>
    <n v="1.13032"/>
    <n v="4.2298499999999999"/>
    <n v="3.7379999999999997E-2"/>
    <n v="0.13819000000000001"/>
    <n v="5.2060000000000002E-2"/>
    <n v="0.22763"/>
  </r>
  <r>
    <x v="15"/>
    <s v="K4lR3"/>
    <x v="1"/>
    <x v="10"/>
    <n v="4.5569999999999999E-2"/>
    <n v="0.17183000000000001"/>
    <n v="0.28338999999999998"/>
    <n v="0.28671999999999997"/>
    <n v="0.20168"/>
    <n v="0.40023999999999998"/>
    <n v="0.19400999999999999"/>
    <n v="0.34276000000000001"/>
    <n v="0.1202"/>
    <n v="0.51959"/>
    <n v="0.31337999999999999"/>
    <n v="0.10061"/>
    <n v="9.8430000000000004E-2"/>
    <n v="3.0784199999999999"/>
    <n v="0.84225000000000005"/>
    <n v="0.22342999999999999"/>
    <n v="9.8089999999999997E-2"/>
    <n v="1.16377"/>
    <n v="4.2421800000000003"/>
    <n v="4.0469999999999999E-2"/>
    <n v="0.14271"/>
    <n v="5.0500000000000003E-2"/>
    <n v="0.23368"/>
  </r>
  <r>
    <x v="15"/>
    <s v="K4lR3"/>
    <x v="2"/>
    <x v="0"/>
    <n v="0"/>
    <n v="0"/>
    <n v="0"/>
    <n v="0"/>
    <n v="0"/>
    <n v="0"/>
    <n v="0"/>
    <n v="0"/>
    <n v="0"/>
    <n v="0"/>
    <n v="0"/>
    <n v="0"/>
    <n v="0"/>
    <n v="0"/>
    <n v="0"/>
    <n v="0"/>
    <n v="0"/>
    <n v="0"/>
    <n v="0"/>
    <n v="0.14273"/>
    <n v="0.45763999999999999"/>
    <n v="0.19764000000000001"/>
    <n v="0.79800000000000004"/>
  </r>
  <r>
    <x v="15"/>
    <s v="K4lR3"/>
    <x v="2"/>
    <x v="1"/>
    <n v="0"/>
    <n v="0"/>
    <n v="0"/>
    <n v="0"/>
    <n v="0"/>
    <n v="0"/>
    <n v="0"/>
    <n v="0"/>
    <n v="0"/>
    <n v="0"/>
    <n v="0"/>
    <n v="0"/>
    <n v="0"/>
    <n v="0"/>
    <n v="0"/>
    <n v="0"/>
    <n v="0"/>
    <n v="0"/>
    <n v="0"/>
    <n v="0.13206000000000001"/>
    <n v="0.43675000000000003"/>
    <n v="0.19783000000000001"/>
    <n v="0.76663000000000003"/>
  </r>
  <r>
    <x v="15"/>
    <s v="K4lR3"/>
    <x v="2"/>
    <x v="2"/>
    <n v="0"/>
    <n v="0"/>
    <n v="0"/>
    <n v="0"/>
    <n v="0"/>
    <n v="0"/>
    <n v="0"/>
    <n v="0"/>
    <n v="0"/>
    <n v="0"/>
    <n v="0"/>
    <n v="0"/>
    <n v="0"/>
    <n v="0"/>
    <n v="0"/>
    <n v="0"/>
    <n v="0"/>
    <n v="0"/>
    <n v="0"/>
    <n v="9.6180000000000002E-2"/>
    <n v="0.43972"/>
    <n v="0.17802000000000001"/>
    <n v="0.71392"/>
  </r>
  <r>
    <x v="15"/>
    <s v="K4lR3"/>
    <x v="2"/>
    <x v="3"/>
    <n v="0"/>
    <n v="0"/>
    <n v="0"/>
    <n v="0"/>
    <n v="0"/>
    <n v="0"/>
    <n v="0"/>
    <n v="0"/>
    <n v="0"/>
    <n v="0"/>
    <n v="0"/>
    <n v="0"/>
    <n v="0"/>
    <n v="0"/>
    <n v="0"/>
    <n v="0"/>
    <n v="0"/>
    <n v="0"/>
    <n v="0"/>
    <n v="9.7780000000000006E-2"/>
    <n v="0.40901999999999999"/>
    <n v="0.1547"/>
    <n v="0.66149999999999998"/>
  </r>
  <r>
    <x v="15"/>
    <s v="K4lR3"/>
    <x v="2"/>
    <x v="4"/>
    <n v="0"/>
    <n v="0"/>
    <n v="0"/>
    <n v="0"/>
    <n v="0"/>
    <n v="0"/>
    <n v="0"/>
    <n v="0"/>
    <n v="0"/>
    <n v="0"/>
    <n v="0"/>
    <n v="0"/>
    <n v="0"/>
    <n v="0"/>
    <n v="0"/>
    <n v="0"/>
    <n v="0"/>
    <n v="0"/>
    <n v="0"/>
    <n v="9.3939999999999996E-2"/>
    <n v="0.42342999999999997"/>
    <n v="0.15378"/>
    <n v="0.67113999999999996"/>
  </r>
  <r>
    <x v="15"/>
    <s v="K4lR3"/>
    <x v="2"/>
    <x v="5"/>
    <n v="0"/>
    <n v="0"/>
    <n v="0"/>
    <n v="0"/>
    <n v="0"/>
    <n v="0"/>
    <n v="0"/>
    <n v="0"/>
    <n v="0"/>
    <n v="0"/>
    <n v="0"/>
    <n v="0"/>
    <n v="0"/>
    <n v="0"/>
    <n v="0"/>
    <n v="0"/>
    <n v="0"/>
    <n v="0"/>
    <n v="0"/>
    <n v="9.9349999999999994E-2"/>
    <n v="0.43520999999999999"/>
    <n v="0.15437999999999999"/>
    <n v="0.68894"/>
  </r>
  <r>
    <x v="15"/>
    <s v="K4lR3"/>
    <x v="2"/>
    <x v="6"/>
    <n v="0"/>
    <n v="0"/>
    <n v="0"/>
    <n v="0"/>
    <n v="0"/>
    <n v="0"/>
    <n v="0"/>
    <n v="0"/>
    <n v="0"/>
    <n v="0"/>
    <n v="0"/>
    <n v="0"/>
    <n v="0"/>
    <n v="0"/>
    <n v="0"/>
    <n v="0"/>
    <n v="0"/>
    <n v="0"/>
    <n v="0"/>
    <n v="0.10838"/>
    <n v="0.43220999999999998"/>
    <n v="0.15570999999999999"/>
    <n v="0.69628999999999996"/>
  </r>
  <r>
    <x v="15"/>
    <s v="K4lR3"/>
    <x v="2"/>
    <x v="7"/>
    <n v="0"/>
    <n v="0"/>
    <n v="0"/>
    <n v="0"/>
    <n v="0"/>
    <n v="0"/>
    <n v="0"/>
    <n v="0"/>
    <n v="0"/>
    <n v="0"/>
    <n v="0"/>
    <n v="0"/>
    <n v="0"/>
    <n v="0"/>
    <n v="0"/>
    <n v="0"/>
    <n v="0"/>
    <n v="0"/>
    <n v="0"/>
    <n v="0.11805"/>
    <n v="0.38718999999999998"/>
    <n v="0.15711"/>
    <n v="0.66234000000000004"/>
  </r>
  <r>
    <x v="15"/>
    <s v="K4lR3"/>
    <x v="2"/>
    <x v="8"/>
    <n v="0"/>
    <n v="0"/>
    <n v="0"/>
    <n v="0"/>
    <n v="0"/>
    <n v="0"/>
    <n v="0"/>
    <n v="0"/>
    <n v="0"/>
    <n v="0"/>
    <n v="0"/>
    <n v="0"/>
    <n v="0"/>
    <n v="0"/>
    <n v="0"/>
    <n v="0"/>
    <n v="0"/>
    <n v="0"/>
    <n v="0"/>
    <n v="0.11548"/>
    <n v="0.37539"/>
    <n v="0.15445"/>
    <n v="0.64531000000000005"/>
  </r>
  <r>
    <x v="15"/>
    <s v="K4lR3"/>
    <x v="2"/>
    <x v="9"/>
    <n v="0"/>
    <n v="0"/>
    <n v="0"/>
    <n v="0"/>
    <n v="0"/>
    <n v="0"/>
    <n v="0"/>
    <n v="0"/>
    <n v="0"/>
    <n v="0"/>
    <n v="0"/>
    <n v="0"/>
    <n v="0"/>
    <n v="0"/>
    <n v="0"/>
    <n v="0"/>
    <n v="0"/>
    <n v="0"/>
    <n v="0"/>
    <n v="0.12026000000000001"/>
    <n v="0.37551000000000001"/>
    <n v="0.14940999999999999"/>
    <n v="0.64517999999999998"/>
  </r>
  <r>
    <x v="15"/>
    <s v="K4lR3"/>
    <x v="2"/>
    <x v="10"/>
    <n v="0"/>
    <n v="0"/>
    <n v="0"/>
    <n v="0"/>
    <n v="0"/>
    <n v="0"/>
    <n v="0"/>
    <n v="0"/>
    <n v="0"/>
    <n v="0"/>
    <n v="0"/>
    <n v="0"/>
    <n v="0"/>
    <n v="0"/>
    <n v="0"/>
    <n v="0"/>
    <n v="0"/>
    <n v="0"/>
    <n v="0"/>
    <n v="0.12733"/>
    <n v="0.32113999999999998"/>
    <n v="0.14806"/>
    <n v="0.59653"/>
  </r>
  <r>
    <x v="15"/>
    <s v="K4lR3"/>
    <x v="3"/>
    <x v="0"/>
    <n v="2.2499999999999998E-3"/>
    <n v="0.92908999999999997"/>
    <n v="1.09785"/>
    <n v="4.0551000000000004"/>
    <n v="0.98341999999999996"/>
    <n v="2.1113599999999999"/>
    <n v="1.29335"/>
    <n v="1.6533599999999999"/>
    <n v="1.1797200000000001"/>
    <n v="1.9490799999999999"/>
    <n v="1.6807700000000001"/>
    <n v="1.8765099999999999"/>
    <n v="0.35937999999999998"/>
    <n v="19.171220000000002"/>
    <n v="4.0083900000000003"/>
    <n v="0.82901000000000002"/>
    <n v="0.12477000000000001"/>
    <n v="4.9621700000000004"/>
    <n v="24.133400000000002"/>
    <n v="0.78878000000000004"/>
    <n v="4.2493499999999997"/>
    <n v="1.89639"/>
    <n v="6.93452"/>
  </r>
  <r>
    <x v="15"/>
    <s v="K4lR3"/>
    <x v="3"/>
    <x v="1"/>
    <n v="9.92E-3"/>
    <n v="0.59540999999999999"/>
    <n v="1.3823799999999999"/>
    <n v="4.4783600000000003"/>
    <n v="1.43936"/>
    <n v="1.85379"/>
    <n v="1.7711300000000001"/>
    <n v="2.2976800000000002"/>
    <n v="1.79206"/>
    <n v="2.1211500000000001"/>
    <n v="2.0406200000000001"/>
    <n v="1.9199299999999999"/>
    <n v="0.51075000000000004"/>
    <n v="22.21255"/>
    <n v="5.5742799999999999"/>
    <n v="1.1380999999999999"/>
    <n v="0.23257"/>
    <n v="6.9449500000000004"/>
    <n v="29.157509999999998"/>
    <n v="1.0259"/>
    <n v="4.2831000000000001"/>
    <n v="1.7559100000000001"/>
    <n v="7.0649199999999999"/>
  </r>
  <r>
    <x v="15"/>
    <s v="K4lR3"/>
    <x v="3"/>
    <x v="2"/>
    <n v="1.84E-2"/>
    <n v="0.45177"/>
    <n v="1.95442"/>
    <n v="3.0280200000000002"/>
    <n v="1.8308899999999999"/>
    <n v="2.3784999999999998"/>
    <n v="2.0519599999999998"/>
    <n v="3.33867"/>
    <n v="2.4936799999999999"/>
    <n v="2.27237"/>
    <n v="2.6229399999999998"/>
    <n v="1.4220299999999999"/>
    <n v="0.61309000000000002"/>
    <n v="24.47672"/>
    <n v="5.0368300000000001"/>
    <n v="0.66805000000000003"/>
    <n v="0.19994999999999999"/>
    <n v="5.9048299999999996"/>
    <n v="30.381550000000001"/>
    <n v="1.74176"/>
    <n v="4.1777199999999999"/>
    <n v="1.8754599999999999"/>
    <n v="7.7949299999999999"/>
  </r>
  <r>
    <x v="15"/>
    <s v="K4lR3"/>
    <x v="3"/>
    <x v="3"/>
    <n v="5.3249999999999999E-2"/>
    <n v="0.84540000000000004"/>
    <n v="1.9236500000000001"/>
    <n v="3.3264499999999999"/>
    <n v="1.7605"/>
    <n v="2.7620900000000002"/>
    <n v="1.92371"/>
    <n v="3.19048"/>
    <n v="2.7443399999999998"/>
    <n v="3.4019900000000001"/>
    <n v="3.21895"/>
    <n v="1.6491199999999999"/>
    <n v="0.92622000000000004"/>
    <n v="27.72616"/>
    <n v="5.8427300000000004"/>
    <n v="0.58382000000000001"/>
    <n v="0.1719"/>
    <n v="6.5984600000000002"/>
    <n v="34.324620000000003"/>
    <n v="2.29732"/>
    <n v="3.8216000000000001"/>
    <n v="2.3633999999999999"/>
    <n v="8.4823199999999996"/>
  </r>
  <r>
    <x v="15"/>
    <s v="K4lR3"/>
    <x v="3"/>
    <x v="4"/>
    <n v="7.3359999999999995E-2"/>
    <n v="0.73109000000000002"/>
    <n v="1.8693299999999999"/>
    <n v="3.3382800000000001"/>
    <n v="1.9341900000000001"/>
    <n v="3.0701800000000001"/>
    <n v="1.7342299999999999"/>
    <n v="3.1978499999999999"/>
    <n v="2.45845"/>
    <n v="4.0388500000000001"/>
    <n v="2.6682899999999998"/>
    <n v="2.2597399999999999"/>
    <n v="1.0715300000000001"/>
    <n v="28.44537"/>
    <n v="4.3377999999999997"/>
    <n v="0.65107999999999999"/>
    <n v="0.49027999999999999"/>
    <n v="5.4791600000000003"/>
    <n v="33.924529999999997"/>
    <n v="2.3319399999999999"/>
    <n v="4.2912800000000004"/>
    <n v="2.8747799999999999"/>
    <n v="9.4979999999999993"/>
  </r>
  <r>
    <x v="15"/>
    <s v="K4lR3"/>
    <x v="3"/>
    <x v="5"/>
    <n v="6.5320000000000003E-2"/>
    <n v="0.85424999999999995"/>
    <n v="1.48872"/>
    <n v="3.1243300000000001"/>
    <n v="2.2842699999999998"/>
    <n v="3.1654"/>
    <n v="1.85673"/>
    <n v="3.9035799999999998"/>
    <n v="2.74525"/>
    <n v="3.5933700000000002"/>
    <n v="2.6183800000000002"/>
    <n v="1.87717"/>
    <n v="1.5212000000000001"/>
    <n v="29.09797"/>
    <n v="4.7983700000000002"/>
    <n v="0.71899000000000002"/>
    <n v="0.57311999999999996"/>
    <n v="6.0904800000000003"/>
    <n v="35.188450000000003"/>
    <n v="2.12642"/>
    <n v="4.9795999999999996"/>
    <n v="2.8123200000000002"/>
    <n v="9.9183400000000006"/>
  </r>
  <r>
    <x v="15"/>
    <s v="K4lR3"/>
    <x v="3"/>
    <x v="6"/>
    <n v="0.10273"/>
    <n v="1.2335100000000001"/>
    <n v="1.9755400000000001"/>
    <n v="3.03294"/>
    <n v="2.2283900000000001"/>
    <n v="3.2887499999999998"/>
    <n v="2.0028800000000002"/>
    <n v="3.9813900000000002"/>
    <n v="2.8827099999999999"/>
    <n v="4.2617900000000004"/>
    <n v="2.6272700000000002"/>
    <n v="1.95716"/>
    <n v="1.4739"/>
    <n v="31.048950000000001"/>
    <n v="4.05131"/>
    <n v="0.30101"/>
    <n v="0.20188"/>
    <n v="4.5541999999999998"/>
    <n v="35.603149999999999"/>
    <n v="1.96245"/>
    <n v="4.5930999999999997"/>
    <n v="2.7191100000000001"/>
    <n v="9.2746600000000008"/>
  </r>
  <r>
    <x v="15"/>
    <s v="K4lR3"/>
    <x v="3"/>
    <x v="7"/>
    <n v="0.43269000000000002"/>
    <n v="1.2090399999999999"/>
    <n v="2.45268"/>
    <n v="4.0752899999999999"/>
    <n v="1.84978"/>
    <n v="3.1627800000000001"/>
    <n v="1.4982200000000001"/>
    <n v="3.2813099999999999"/>
    <n v="2.8646500000000001"/>
    <n v="5.0211199999999998"/>
    <n v="2.99532"/>
    <n v="2.7896299999999998"/>
    <n v="1.65917"/>
    <n v="33.29166"/>
    <n v="4.0286099999999996"/>
    <n v="0.50483"/>
    <n v="8.7090000000000001E-2"/>
    <n v="4.62052"/>
    <n v="37.912190000000002"/>
    <n v="1.6234299999999999"/>
    <n v="4.8537100000000004"/>
    <n v="3.04142"/>
    <n v="9.5185600000000008"/>
  </r>
  <r>
    <x v="15"/>
    <s v="K4lR3"/>
    <x v="3"/>
    <x v="8"/>
    <n v="0.29387999999999997"/>
    <n v="0.97324999999999995"/>
    <n v="2.03783"/>
    <n v="4.4066299999999998"/>
    <n v="1.73214"/>
    <n v="3.6130599999999999"/>
    <n v="1.5890299999999999"/>
    <n v="4.1164800000000001"/>
    <n v="2.6199300000000001"/>
    <n v="5.1494600000000004"/>
    <n v="2.8863099999999999"/>
    <n v="2.2207599999999998"/>
    <n v="1.77244"/>
    <n v="33.411189999999998"/>
    <n v="3.3098999999999998"/>
    <n v="0.74790000000000001"/>
    <n v="0.22122"/>
    <n v="4.27902"/>
    <n v="37.69021"/>
    <n v="1.6208400000000001"/>
    <n v="5.9731699999999996"/>
    <n v="3.3811100000000001"/>
    <n v="10.97512"/>
  </r>
  <r>
    <x v="15"/>
    <s v="K4lR3"/>
    <x v="3"/>
    <x v="9"/>
    <n v="0.24623999999999999"/>
    <n v="1.3936999999999999"/>
    <n v="2.74797"/>
    <n v="3.8851599999999999"/>
    <n v="1.7859799999999999"/>
    <n v="2.9047700000000001"/>
    <n v="1.9418299999999999"/>
    <n v="4.3857299999999997"/>
    <n v="2.9531200000000002"/>
    <n v="4.5935800000000002"/>
    <n v="3.6838600000000001"/>
    <n v="2.3433899999999999"/>
    <n v="1.7701199999999999"/>
    <n v="34.635460000000002"/>
    <n v="2.6909000000000001"/>
    <n v="0.61114999999999997"/>
    <n v="0.23874000000000001"/>
    <n v="3.5407899999999999"/>
    <n v="38.17624"/>
    <n v="1.2761199999999999"/>
    <n v="5.98773"/>
    <n v="3.83569"/>
    <n v="11.099550000000001"/>
  </r>
  <r>
    <x v="15"/>
    <s v="K4lR3"/>
    <x v="3"/>
    <x v="10"/>
    <n v="0.51537999999999995"/>
    <n v="1.3970400000000001"/>
    <n v="3.0212699999999999"/>
    <n v="4.73909"/>
    <n v="1.361"/>
    <n v="3.8323499999999999"/>
    <n v="1.6857"/>
    <n v="3.5343"/>
    <n v="3.03003"/>
    <n v="4.8669500000000001"/>
    <n v="3.9772400000000001"/>
    <n v="2.37737"/>
    <n v="1.4899899999999999"/>
    <n v="35.827719999999999"/>
    <n v="2.8219599999999998"/>
    <n v="0.33528000000000002"/>
    <n v="0.21587000000000001"/>
    <n v="3.3731100000000001"/>
    <n v="39.200830000000003"/>
    <n v="1.51017"/>
    <n v="6.3589099999999998"/>
    <n v="4.4516299999999998"/>
    <n v="12.32071"/>
  </r>
  <r>
    <x v="16"/>
    <s v="NLCOF"/>
    <x v="0"/>
    <x v="0"/>
    <s v="s"/>
    <n v="18"/>
    <n v="16"/>
    <n v="9"/>
    <n v="21"/>
    <n v="9"/>
    <n v="0"/>
    <n v="21"/>
    <n v="13"/>
    <n v="22"/>
    <n v="19"/>
    <s v="s"/>
    <s v="s"/>
    <n v="156"/>
    <n v="0"/>
    <n v="0"/>
    <n v="0"/>
    <n v="0"/>
    <n v="156"/>
    <n v="6"/>
    <n v="48"/>
    <n v="13"/>
    <n v="67"/>
  </r>
  <r>
    <x v="16"/>
    <s v="NLCOF"/>
    <x v="1"/>
    <x v="0"/>
    <s v="s"/>
    <n v="5.7779999999999998E-2"/>
    <n v="5.9240000000000001E-2"/>
    <n v="3.27E-2"/>
    <n v="6.9260000000000002E-2"/>
    <n v="2.6499999999999999E-2"/>
    <n v="0"/>
    <n v="6.9809999999999997E-2"/>
    <n v="4.5060000000000003E-2"/>
    <n v="7.0809999999999998E-2"/>
    <n v="6.7049999999999998E-2"/>
    <s v="s"/>
    <s v="s"/>
    <n v="0.52305999999999997"/>
    <n v="0"/>
    <n v="0"/>
    <n v="0"/>
    <n v="0"/>
    <n v="0.52305999999999997"/>
    <n v="5.2199999999999998E-3"/>
    <n v="3.959E-2"/>
    <n v="1.2330000000000001E-2"/>
    <n v="5.713E-2"/>
  </r>
  <r>
    <x v="16"/>
    <s v="NLCOF"/>
    <x v="1"/>
    <x v="1"/>
    <s v="s"/>
    <n v="5.8720000000000001E-2"/>
    <n v="6.1359999999999998E-2"/>
    <n v="3.1550000000000002E-2"/>
    <n v="7.1139999999999995E-2"/>
    <n v="2.6409999999999999E-2"/>
    <n v="0"/>
    <n v="6.7119999999999999E-2"/>
    <n v="4.512E-2"/>
    <n v="6.991E-2"/>
    <n v="6.8129999999999996E-2"/>
    <s v="s"/>
    <s v="s"/>
    <n v="0.52483999999999997"/>
    <n v="0"/>
    <n v="0"/>
    <n v="0"/>
    <n v="0"/>
    <n v="0.52483999999999997"/>
    <n v="4.6499999999999996E-3"/>
    <n v="4.0239999999999998E-2"/>
    <n v="1.4279999999999999E-2"/>
    <n v="5.9159999999999997E-2"/>
  </r>
  <r>
    <x v="16"/>
    <s v="NLCOF"/>
    <x v="1"/>
    <x v="2"/>
    <s v="s"/>
    <n v="5.9569999999999998E-2"/>
    <n v="6.3119999999999996E-2"/>
    <n v="3.209E-2"/>
    <n v="7.1739999999999998E-2"/>
    <n v="2.7199999999999998E-2"/>
    <n v="0"/>
    <n v="6.615E-2"/>
    <n v="4.5260000000000002E-2"/>
    <n v="6.7169999999999994E-2"/>
    <n v="6.7519999999999997E-2"/>
    <s v="s"/>
    <s v="s"/>
    <n v="0.52419000000000004"/>
    <n v="0"/>
    <n v="0"/>
    <n v="0"/>
    <n v="0"/>
    <n v="0.52419000000000004"/>
    <n v="3.9199999999999999E-3"/>
    <n v="3.6249999999999998E-2"/>
    <n v="1.3729999999999999E-2"/>
    <n v="5.3900000000000003E-2"/>
  </r>
  <r>
    <x v="16"/>
    <s v="NLCOF"/>
    <x v="1"/>
    <x v="3"/>
    <s v="s"/>
    <n v="5.8700000000000002E-2"/>
    <n v="6.5079999999999999E-2"/>
    <n v="3.2550000000000003E-2"/>
    <n v="7.3010000000000005E-2"/>
    <n v="2.7619999999999999E-2"/>
    <n v="0"/>
    <n v="6.3560000000000005E-2"/>
    <n v="4.3679999999999997E-2"/>
    <n v="6.5360000000000001E-2"/>
    <n v="6.6110000000000002E-2"/>
    <s v="s"/>
    <s v="s"/>
    <n v="0.51907999999999999"/>
    <n v="0"/>
    <n v="0"/>
    <n v="0"/>
    <n v="0"/>
    <n v="0.51907999999999999"/>
    <n v="2.99E-3"/>
    <n v="3.7600000000000001E-2"/>
    <n v="1.226E-2"/>
    <n v="5.2850000000000001E-2"/>
  </r>
  <r>
    <x v="16"/>
    <s v="NLCOF"/>
    <x v="1"/>
    <x v="4"/>
    <s v="s"/>
    <n v="5.9909999999999998E-2"/>
    <n v="6.6320000000000004E-2"/>
    <n v="3.1510000000000003E-2"/>
    <n v="7.0760000000000003E-2"/>
    <n v="2.7740000000000001E-2"/>
    <n v="0"/>
    <n v="6.13E-2"/>
    <n v="4.165E-2"/>
    <n v="6.2059999999999997E-2"/>
    <n v="6.5320000000000003E-2"/>
    <s v="s"/>
    <s v="s"/>
    <n v="0.50907999999999998"/>
    <n v="0"/>
    <n v="0"/>
    <n v="0"/>
    <n v="0"/>
    <n v="0.50909000000000004"/>
    <n v="4.15E-3"/>
    <n v="4.3900000000000002E-2"/>
    <n v="1.1270000000000001E-2"/>
    <n v="5.9319999999999998E-2"/>
  </r>
  <r>
    <x v="16"/>
    <s v="NLCOF"/>
    <x v="1"/>
    <x v="5"/>
    <s v="s"/>
    <n v="6.0019999999999997E-2"/>
    <n v="6.83E-2"/>
    <n v="3.0460000000000001E-2"/>
    <n v="7.0650000000000004E-2"/>
    <n v="2.8420000000000001E-2"/>
    <n v="0"/>
    <n v="5.9810000000000002E-2"/>
    <n v="3.9570000000000001E-2"/>
    <n v="6.2300000000000001E-2"/>
    <n v="6.343E-2"/>
    <s v="s"/>
    <s v="s"/>
    <n v="0.50492999999999999"/>
    <n v="0"/>
    <n v="0"/>
    <n v="0"/>
    <n v="0"/>
    <n v="0.50492999999999999"/>
    <n v="3.6900000000000001E-3"/>
    <n v="4.3650000000000001E-2"/>
    <n v="1.3429999999999999E-2"/>
    <n v="6.0769999999999998E-2"/>
  </r>
  <r>
    <x v="16"/>
    <s v="NLCOF"/>
    <x v="1"/>
    <x v="6"/>
    <s v="s"/>
    <n v="6.089E-2"/>
    <n v="6.7909999999999998E-2"/>
    <n v="3.006E-2"/>
    <n v="6.9309999999999997E-2"/>
    <n v="2.7109999999999999E-2"/>
    <n v="0"/>
    <n v="5.8209999999999998E-2"/>
    <n v="3.891E-2"/>
    <n v="6.2480000000000001E-2"/>
    <n v="6.3270000000000007E-2"/>
    <s v="s"/>
    <s v="s"/>
    <n v="0.49984000000000001"/>
    <n v="0"/>
    <n v="0"/>
    <n v="0"/>
    <n v="0"/>
    <n v="0.49984000000000001"/>
    <n v="3.1099999999999999E-3"/>
    <n v="4.981E-2"/>
    <n v="1.443E-2"/>
    <n v="6.7360000000000003E-2"/>
  </r>
  <r>
    <x v="16"/>
    <s v="NLCOF"/>
    <x v="1"/>
    <x v="7"/>
    <s v="s"/>
    <n v="6.0999999999999999E-2"/>
    <n v="6.7470000000000002E-2"/>
    <n v="2.9989999999999999E-2"/>
    <n v="6.7849999999999994E-2"/>
    <n v="2.6540000000000001E-2"/>
    <n v="0"/>
    <n v="5.8619999999999998E-2"/>
    <n v="3.6249999999999998E-2"/>
    <n v="5.7869999999999998E-2"/>
    <n v="6.0560000000000003E-2"/>
    <s v="s"/>
    <s v="s"/>
    <n v="0.48781999999999998"/>
    <n v="0"/>
    <n v="0"/>
    <n v="0"/>
    <n v="0"/>
    <n v="0.48781999999999998"/>
    <n v="2.8E-3"/>
    <n v="5.1220000000000002E-2"/>
    <n v="1.474E-2"/>
    <n v="6.8760000000000002E-2"/>
  </r>
  <r>
    <x v="16"/>
    <s v="NLCOF"/>
    <x v="1"/>
    <x v="8"/>
    <s v="s"/>
    <n v="6.0720000000000003E-2"/>
    <n v="7.0470000000000005E-2"/>
    <n v="2.8570000000000002E-2"/>
    <n v="6.8269999999999997E-2"/>
    <n v="2.725E-2"/>
    <n v="0"/>
    <n v="6.1780000000000002E-2"/>
    <n v="3.5610000000000003E-2"/>
    <n v="5.6480000000000002E-2"/>
    <n v="5.858E-2"/>
    <s v="s"/>
    <s v="s"/>
    <n v="0.48930000000000001"/>
    <n v="0"/>
    <n v="0"/>
    <n v="0"/>
    <n v="0"/>
    <n v="0.48930000000000001"/>
    <n v="2.7100000000000002E-3"/>
    <n v="4.9770000000000002E-2"/>
    <n v="1.504E-2"/>
    <n v="6.7519999999999997E-2"/>
  </r>
  <r>
    <x v="16"/>
    <s v="NLCOF"/>
    <x v="1"/>
    <x v="9"/>
    <s v="s"/>
    <n v="6.0819999999999999E-2"/>
    <n v="7.152E-2"/>
    <n v="2.613E-2"/>
    <n v="6.7909999999999998E-2"/>
    <n v="2.7709999999999999E-2"/>
    <n v="0"/>
    <n v="6.2100000000000002E-2"/>
    <n v="3.4950000000000002E-2"/>
    <n v="5.484E-2"/>
    <n v="5.4339999999999999E-2"/>
    <s v="s"/>
    <s v="s"/>
    <n v="0.48235"/>
    <n v="0"/>
    <n v="0"/>
    <n v="0"/>
    <n v="0"/>
    <n v="0.48235"/>
    <n v="2.5899999999999999E-3"/>
    <n v="5.9089999999999997E-2"/>
    <n v="1.7180000000000001E-2"/>
    <n v="7.886E-2"/>
  </r>
  <r>
    <x v="16"/>
    <s v="NLCOF"/>
    <x v="1"/>
    <x v="10"/>
    <s v="s"/>
    <n v="6.2309999999999997E-2"/>
    <n v="7.0809999999999998E-2"/>
    <n v="2.5409999999999999E-2"/>
    <n v="6.8210000000000007E-2"/>
    <n v="2.9080000000000002E-2"/>
    <n v="0"/>
    <n v="5.6680000000000001E-2"/>
    <n v="3.3980000000000003E-2"/>
    <n v="5.4859999999999999E-2"/>
    <n v="5.185E-2"/>
    <s v="s"/>
    <s v="s"/>
    <n v="0.47566000000000003"/>
    <n v="0"/>
    <n v="0"/>
    <n v="0"/>
    <n v="0"/>
    <n v="0.47566000000000003"/>
    <n v="2.65E-3"/>
    <n v="6.1030000000000001E-2"/>
    <n v="1.635E-2"/>
    <n v="8.0030000000000004E-2"/>
  </r>
  <r>
    <x v="16"/>
    <s v="NLCOF"/>
    <x v="2"/>
    <x v="0"/>
    <s v="s"/>
    <n v="0"/>
    <n v="0"/>
    <n v="0"/>
    <n v="0"/>
    <n v="0"/>
    <n v="0"/>
    <n v="0"/>
    <n v="0"/>
    <n v="0"/>
    <n v="0"/>
    <s v="s"/>
    <s v="s"/>
    <n v="0"/>
    <n v="0"/>
    <n v="0"/>
    <n v="0"/>
    <n v="0"/>
    <n v="0"/>
    <n v="5.62E-3"/>
    <n v="0.18098"/>
    <n v="5.4120000000000001E-2"/>
    <n v="0.24071000000000001"/>
  </r>
  <r>
    <x v="16"/>
    <s v="NLCOF"/>
    <x v="2"/>
    <x v="1"/>
    <s v="s"/>
    <n v="0"/>
    <n v="0"/>
    <n v="0"/>
    <n v="0"/>
    <n v="0"/>
    <n v="0"/>
    <n v="0"/>
    <n v="0"/>
    <n v="0"/>
    <n v="0"/>
    <s v="s"/>
    <s v="s"/>
    <n v="0"/>
    <n v="0"/>
    <n v="0"/>
    <n v="0"/>
    <n v="0"/>
    <n v="0"/>
    <n v="5.8199999999999997E-3"/>
    <n v="0.16983000000000001"/>
    <n v="5.9299999999999999E-2"/>
    <n v="0.23494999999999999"/>
  </r>
  <r>
    <x v="16"/>
    <s v="NLCOF"/>
    <x v="2"/>
    <x v="2"/>
    <s v="s"/>
    <n v="0"/>
    <n v="0"/>
    <n v="0"/>
    <n v="0"/>
    <n v="0"/>
    <n v="0"/>
    <n v="0"/>
    <n v="0"/>
    <n v="0"/>
    <n v="0"/>
    <s v="s"/>
    <s v="s"/>
    <n v="0"/>
    <n v="0"/>
    <n v="0"/>
    <n v="0"/>
    <n v="0"/>
    <n v="0"/>
    <n v="6.13E-3"/>
    <n v="0.15429999999999999"/>
    <n v="5.8990000000000001E-2"/>
    <n v="0.21942"/>
  </r>
  <r>
    <x v="16"/>
    <s v="NLCOF"/>
    <x v="2"/>
    <x v="3"/>
    <s v="s"/>
    <n v="0"/>
    <n v="0"/>
    <n v="0"/>
    <n v="0"/>
    <n v="0"/>
    <n v="0"/>
    <n v="0"/>
    <n v="0"/>
    <n v="0"/>
    <n v="0"/>
    <s v="s"/>
    <s v="s"/>
    <n v="0"/>
    <n v="0"/>
    <n v="0"/>
    <n v="0"/>
    <n v="0"/>
    <n v="0"/>
    <n v="6.4700000000000001E-3"/>
    <n v="0.16336000000000001"/>
    <n v="6.1699999999999998E-2"/>
    <n v="0.23153000000000001"/>
  </r>
  <r>
    <x v="16"/>
    <s v="NLCOF"/>
    <x v="2"/>
    <x v="4"/>
    <s v="s"/>
    <n v="0"/>
    <n v="0"/>
    <n v="0"/>
    <n v="0"/>
    <n v="0"/>
    <n v="0"/>
    <n v="0"/>
    <n v="0"/>
    <n v="0"/>
    <n v="0"/>
    <s v="s"/>
    <s v="s"/>
    <n v="0"/>
    <n v="0"/>
    <n v="0"/>
    <n v="0"/>
    <n v="0"/>
    <n v="0"/>
    <n v="6.8500000000000002E-3"/>
    <n v="0.16979"/>
    <n v="6.1929999999999999E-2"/>
    <n v="0.23857"/>
  </r>
  <r>
    <x v="16"/>
    <s v="NLCOF"/>
    <x v="2"/>
    <x v="5"/>
    <s v="s"/>
    <n v="0"/>
    <n v="0"/>
    <n v="0"/>
    <n v="0"/>
    <n v="0"/>
    <n v="0"/>
    <n v="0"/>
    <n v="0"/>
    <n v="0"/>
    <n v="0"/>
    <s v="s"/>
    <s v="s"/>
    <n v="0"/>
    <n v="0"/>
    <n v="0"/>
    <n v="0"/>
    <n v="0"/>
    <n v="0"/>
    <n v="7.2100000000000003E-3"/>
    <n v="0.16142999999999999"/>
    <n v="4.104E-2"/>
    <n v="0.20968999999999999"/>
  </r>
  <r>
    <x v="16"/>
    <s v="NLCOF"/>
    <x v="2"/>
    <x v="6"/>
    <s v="s"/>
    <n v="0"/>
    <n v="0"/>
    <n v="0"/>
    <n v="0"/>
    <n v="0"/>
    <n v="0"/>
    <n v="0"/>
    <n v="0"/>
    <n v="0"/>
    <n v="0"/>
    <s v="s"/>
    <s v="s"/>
    <n v="0"/>
    <n v="0"/>
    <n v="0"/>
    <n v="0"/>
    <n v="0"/>
    <n v="0"/>
    <n v="7.8200000000000006E-3"/>
    <n v="0.15673000000000001"/>
    <n v="2.8549999999999999E-2"/>
    <n v="0.19309999999999999"/>
  </r>
  <r>
    <x v="16"/>
    <s v="NLCOF"/>
    <x v="2"/>
    <x v="7"/>
    <s v="s"/>
    <n v="0"/>
    <n v="0"/>
    <n v="0"/>
    <n v="0"/>
    <n v="0"/>
    <n v="0"/>
    <n v="0"/>
    <n v="0"/>
    <n v="0"/>
    <n v="0"/>
    <s v="s"/>
    <s v="s"/>
    <n v="0"/>
    <n v="0"/>
    <n v="0"/>
    <n v="0"/>
    <n v="0"/>
    <n v="0"/>
    <n v="8.4799999999999997E-3"/>
    <n v="0.15026"/>
    <n v="2.247E-2"/>
    <n v="0.18121999999999999"/>
  </r>
  <r>
    <x v="16"/>
    <s v="NLCOF"/>
    <x v="2"/>
    <x v="8"/>
    <s v="s"/>
    <n v="0"/>
    <n v="0"/>
    <n v="0"/>
    <n v="0"/>
    <n v="0"/>
    <n v="0"/>
    <n v="0"/>
    <n v="0"/>
    <n v="0"/>
    <n v="0"/>
    <s v="s"/>
    <s v="s"/>
    <n v="0"/>
    <n v="0"/>
    <n v="0"/>
    <n v="0"/>
    <n v="0"/>
    <n v="0"/>
    <n v="9.3900000000000008E-3"/>
    <n v="0.16198000000000001"/>
    <n v="2.3550000000000001E-2"/>
    <n v="0.19492000000000001"/>
  </r>
  <r>
    <x v="16"/>
    <s v="NLCOF"/>
    <x v="2"/>
    <x v="9"/>
    <s v="s"/>
    <n v="0"/>
    <n v="0"/>
    <n v="0"/>
    <n v="0"/>
    <n v="0"/>
    <n v="0"/>
    <n v="0"/>
    <n v="0"/>
    <n v="0"/>
    <n v="0"/>
    <s v="s"/>
    <s v="s"/>
    <n v="0"/>
    <n v="0"/>
    <n v="0"/>
    <n v="0"/>
    <n v="0"/>
    <n v="0"/>
    <n v="1.0290000000000001E-2"/>
    <n v="0.17083999999999999"/>
    <n v="2.564E-2"/>
    <n v="0.20677000000000001"/>
  </r>
  <r>
    <x v="16"/>
    <s v="NLCOF"/>
    <x v="2"/>
    <x v="10"/>
    <s v="s"/>
    <n v="0"/>
    <n v="0"/>
    <n v="0"/>
    <n v="0"/>
    <n v="0"/>
    <n v="0"/>
    <n v="0"/>
    <n v="0"/>
    <n v="0"/>
    <n v="0"/>
    <s v="s"/>
    <s v="s"/>
    <n v="0"/>
    <n v="0"/>
    <n v="0"/>
    <n v="0"/>
    <n v="0"/>
    <n v="0"/>
    <n v="0"/>
    <n v="0.14207"/>
    <n v="2.8539999999999999E-2"/>
    <n v="0.17061000000000001"/>
  </r>
  <r>
    <x v="16"/>
    <s v="NLCOF"/>
    <x v="3"/>
    <x v="0"/>
    <s v="s"/>
    <n v="0.34131"/>
    <n v="3.29E-3"/>
    <n v="3.7589999999999998E-2"/>
    <n v="0.62861"/>
    <n v="8.7359999999999993E-2"/>
    <n v="0"/>
    <n v="1.1078399999999999"/>
    <n v="0.24926999999999999"/>
    <n v="1.1494800000000001"/>
    <n v="0.10183"/>
    <s v="s"/>
    <s v="s"/>
    <n v="4.1705199999999998"/>
    <n v="0"/>
    <n v="0"/>
    <n v="0"/>
    <n v="0"/>
    <n v="4.1705199999999998"/>
    <n v="0.85141"/>
    <n v="1.0624499999999999"/>
    <n v="1.157E-2"/>
    <n v="1.9254199999999999"/>
  </r>
  <r>
    <x v="16"/>
    <s v="NLCOF"/>
    <x v="3"/>
    <x v="1"/>
    <s v="s"/>
    <n v="0.56796000000000002"/>
    <n v="5.6699999999999997E-3"/>
    <n v="0.17377999999999999"/>
    <n v="1.2364599999999999"/>
    <n v="8.1460000000000005E-2"/>
    <n v="0"/>
    <n v="0.82703000000000004"/>
    <n v="0.24492"/>
    <n v="1.08388"/>
    <n v="0.18415000000000001"/>
    <s v="s"/>
    <s v="s"/>
    <n v="4.8010700000000002"/>
    <n v="0"/>
    <n v="0"/>
    <n v="0"/>
    <n v="0"/>
    <n v="4.8010700000000002"/>
    <n v="0.80461000000000005"/>
    <n v="1.2769999999999999"/>
    <n v="2.01E-2"/>
    <n v="2.1017000000000001"/>
  </r>
  <r>
    <x v="16"/>
    <s v="NLCOF"/>
    <x v="3"/>
    <x v="2"/>
    <s v="s"/>
    <n v="0.39074999999999999"/>
    <n v="1.1089999999999999E-2"/>
    <n v="0.23336999999999999"/>
    <n v="0.70679000000000003"/>
    <n v="0.2261"/>
    <n v="0"/>
    <n v="0.80711999999999995"/>
    <n v="0.50722"/>
    <n v="1.2170099999999999"/>
    <n v="0.32222000000000001"/>
    <s v="s"/>
    <s v="s"/>
    <n v="4.9484500000000002"/>
    <n v="0"/>
    <n v="0"/>
    <n v="0"/>
    <n v="0"/>
    <n v="4.9484500000000002"/>
    <n v="0.90563000000000005"/>
    <n v="1.28701"/>
    <n v="0.10038999999999999"/>
    <n v="2.2930299999999999"/>
  </r>
  <r>
    <x v="16"/>
    <s v="NLCOF"/>
    <x v="3"/>
    <x v="3"/>
    <s v="s"/>
    <n v="0.40928999999999999"/>
    <n v="2.1260000000000001E-2"/>
    <n v="0.22966"/>
    <n v="0.69006999999999996"/>
    <n v="0.19958000000000001"/>
    <n v="0"/>
    <n v="0.53058000000000005"/>
    <n v="0.51722000000000001"/>
    <n v="1.27874"/>
    <n v="0.52947999999999995"/>
    <s v="s"/>
    <s v="s"/>
    <n v="4.8909200000000004"/>
    <n v="0"/>
    <n v="0"/>
    <n v="0"/>
    <n v="0"/>
    <n v="4.8909200000000004"/>
    <n v="0.86116000000000004"/>
    <n v="1.1801900000000001"/>
    <n v="0.18068999999999999"/>
    <n v="2.2220300000000002"/>
  </r>
  <r>
    <x v="16"/>
    <s v="NLCOF"/>
    <x v="3"/>
    <x v="4"/>
    <s v="s"/>
    <n v="0.89159999999999995"/>
    <n v="4.5069999999999999E-2"/>
    <n v="0.34721000000000002"/>
    <n v="0.90378000000000003"/>
    <n v="0.12615000000000001"/>
    <n v="0"/>
    <n v="0.42605999999999999"/>
    <n v="0.47608"/>
    <n v="0.84179000000000004"/>
    <n v="0.70418000000000003"/>
    <s v="s"/>
    <s v="s"/>
    <n v="5.1427300000000002"/>
    <n v="0"/>
    <n v="0"/>
    <n v="0"/>
    <n v="0"/>
    <n v="5.1427300000000002"/>
    <n v="0.45124999999999998"/>
    <n v="1.27173"/>
    <n v="0.25941999999999998"/>
    <n v="1.9823900000000001"/>
  </r>
  <r>
    <x v="16"/>
    <s v="NLCOF"/>
    <x v="3"/>
    <x v="5"/>
    <s v="s"/>
    <n v="0.52171000000000001"/>
    <n v="0.17305999999999999"/>
    <n v="0.63965000000000005"/>
    <n v="0.77678999999999998"/>
    <n v="0.15881000000000001"/>
    <n v="0"/>
    <n v="0.55761000000000005"/>
    <n v="0.43079000000000001"/>
    <n v="0.71243999999999996"/>
    <n v="0.69789000000000001"/>
    <s v="s"/>
    <s v="s"/>
    <n v="5.0035100000000003"/>
    <n v="0"/>
    <n v="0"/>
    <n v="0"/>
    <n v="0"/>
    <n v="5.0034999999999998"/>
    <n v="0.43258000000000002"/>
    <n v="1.3867100000000001"/>
    <n v="0.18037"/>
    <n v="1.99966"/>
  </r>
  <r>
    <x v="16"/>
    <s v="NLCOF"/>
    <x v="3"/>
    <x v="6"/>
    <s v="s"/>
    <n v="0.35197000000000001"/>
    <n v="0.36898999999999998"/>
    <n v="0.45323000000000002"/>
    <n v="0.63075999999999999"/>
    <n v="0.19941999999999999"/>
    <n v="0"/>
    <n v="0.39982000000000001"/>
    <n v="0.64232"/>
    <n v="0.82725000000000004"/>
    <n v="1.0022200000000001"/>
    <s v="s"/>
    <s v="s"/>
    <n v="5.01912"/>
    <n v="0"/>
    <n v="0"/>
    <n v="0"/>
    <n v="0"/>
    <n v="5.0191100000000004"/>
    <n v="0.38413000000000003"/>
    <n v="1.3419099999999999"/>
    <n v="0.12712000000000001"/>
    <n v="1.85317"/>
  </r>
  <r>
    <x v="16"/>
    <s v="NLCOF"/>
    <x v="3"/>
    <x v="7"/>
    <s v="s"/>
    <n v="0.61524000000000001"/>
    <n v="0.36814000000000002"/>
    <n v="0.38207999999999998"/>
    <n v="0.62455000000000005"/>
    <n v="0.24056"/>
    <n v="0"/>
    <n v="0.49237999999999998"/>
    <n v="0.53510000000000002"/>
    <n v="0.49430000000000002"/>
    <n v="1.1816599999999999"/>
    <s v="s"/>
    <s v="s"/>
    <n v="5.1818299999999997"/>
    <n v="0"/>
    <n v="0"/>
    <n v="0"/>
    <n v="0"/>
    <n v="5.1818299999999997"/>
    <n v="0.19041"/>
    <n v="1.26294"/>
    <n v="0.15639"/>
    <n v="1.6097399999999999"/>
  </r>
  <r>
    <x v="16"/>
    <s v="NLCOF"/>
    <x v="3"/>
    <x v="8"/>
    <s v="s"/>
    <n v="0.67852999999999997"/>
    <n v="0.48549999999999999"/>
    <n v="0.65934999999999999"/>
    <n v="1.2424500000000001"/>
    <n v="0.24174000000000001"/>
    <n v="0"/>
    <n v="0.45926"/>
    <n v="0.68725999999999998"/>
    <n v="0.71943000000000001"/>
    <n v="1.0409999999999999"/>
    <s v="s"/>
    <s v="s"/>
    <n v="6.2735799999999999"/>
    <n v="0"/>
    <n v="0"/>
    <n v="0"/>
    <n v="0"/>
    <n v="6.2735799999999999"/>
    <n v="8.0610000000000001E-2"/>
    <n v="1.4084000000000001"/>
    <n v="0.47860999999999998"/>
    <n v="1.9676199999999999"/>
  </r>
  <r>
    <x v="16"/>
    <s v="NLCOF"/>
    <x v="3"/>
    <x v="9"/>
    <s v="s"/>
    <n v="0.52173999999999998"/>
    <n v="0.78512000000000004"/>
    <n v="0.60850000000000004"/>
    <n v="0.81444000000000005"/>
    <n v="0.19239000000000001"/>
    <n v="0"/>
    <n v="0.69933999999999996"/>
    <n v="0.55984999999999996"/>
    <n v="0.69127000000000005"/>
    <n v="1.2319199999999999"/>
    <s v="s"/>
    <s v="s"/>
    <n v="6.1173200000000003"/>
    <n v="0"/>
    <n v="0"/>
    <n v="0"/>
    <n v="0"/>
    <n v="6.1173200000000003"/>
    <n v="6.8949999999999997E-2"/>
    <n v="1.55091"/>
    <n v="0.68205000000000005"/>
    <n v="2.3019099999999999"/>
  </r>
  <r>
    <x v="16"/>
    <s v="NLCOF"/>
    <x v="3"/>
    <x v="10"/>
    <s v="s"/>
    <n v="0.42154000000000003"/>
    <n v="0.91400000000000003"/>
    <n v="0.39156000000000002"/>
    <n v="0.82508000000000004"/>
    <n v="0.31513999999999998"/>
    <n v="0"/>
    <n v="0.65985000000000005"/>
    <n v="0.43813000000000002"/>
    <n v="0.83850999999999998"/>
    <n v="1.31304"/>
    <s v="s"/>
    <s v="s"/>
    <n v="6.1310900000000004"/>
    <n v="0"/>
    <n v="0"/>
    <n v="0"/>
    <n v="0"/>
    <n v="6.1310900000000004"/>
    <n v="5.6399999999999999E-2"/>
    <n v="1.8446899999999999"/>
    <n v="0.84565999999999997"/>
    <n v="2.74675"/>
  </r>
  <r>
    <x v="17"/>
    <s v="OYA17"/>
    <x v="0"/>
    <x v="0"/>
    <n v="0"/>
    <n v="0"/>
    <n v="0"/>
    <n v="0"/>
    <n v="0"/>
    <n v="0"/>
    <n v="0"/>
    <n v="0"/>
    <n v="0"/>
    <s v="s"/>
    <s v="s"/>
    <n v="0"/>
    <n v="0"/>
    <n v="34"/>
    <n v="0"/>
    <n v="0"/>
    <n v="0"/>
    <n v="0"/>
    <n v="34"/>
    <s v="s"/>
    <s v="s"/>
    <n v="6"/>
    <n v="8"/>
  </r>
  <r>
    <x v="17"/>
    <s v="OYA17"/>
    <x v="1"/>
    <x v="0"/>
    <n v="0"/>
    <n v="0"/>
    <n v="0"/>
    <n v="0"/>
    <n v="0"/>
    <n v="0"/>
    <n v="0"/>
    <n v="0"/>
    <n v="0"/>
    <s v="s"/>
    <s v="s"/>
    <n v="0"/>
    <n v="0"/>
    <n v="0.11362"/>
    <n v="0"/>
    <n v="0"/>
    <n v="0"/>
    <n v="0"/>
    <n v="0.11362"/>
    <s v="s"/>
    <s v="s"/>
    <n v="3.7599999999999999E-3"/>
    <n v="4.2199999999999998E-3"/>
  </r>
  <r>
    <x v="17"/>
    <s v="OYA17"/>
    <x v="1"/>
    <x v="1"/>
    <n v="0"/>
    <n v="0"/>
    <n v="0"/>
    <n v="0"/>
    <n v="0"/>
    <n v="0"/>
    <n v="0"/>
    <n v="0"/>
    <n v="0"/>
    <s v="s"/>
    <s v="s"/>
    <n v="0"/>
    <n v="0"/>
    <n v="0.11454"/>
    <n v="0"/>
    <n v="0"/>
    <n v="0"/>
    <n v="0"/>
    <n v="0.11454"/>
    <s v="s"/>
    <s v="s"/>
    <n v="5.3899999999999998E-3"/>
    <n v="5.8599999999999998E-3"/>
  </r>
  <r>
    <x v="17"/>
    <s v="OYA17"/>
    <x v="1"/>
    <x v="2"/>
    <n v="0"/>
    <n v="0"/>
    <n v="0"/>
    <n v="0"/>
    <n v="0"/>
    <n v="0"/>
    <n v="0"/>
    <n v="0"/>
    <n v="0"/>
    <s v="s"/>
    <s v="s"/>
    <n v="0"/>
    <n v="0"/>
    <n v="0.11436"/>
    <n v="0"/>
    <n v="0"/>
    <n v="0"/>
    <n v="0"/>
    <n v="0.11436"/>
    <s v="s"/>
    <s v="s"/>
    <n v="5.4900000000000001E-3"/>
    <n v="5.9699999999999996E-3"/>
  </r>
  <r>
    <x v="17"/>
    <s v="OYA17"/>
    <x v="1"/>
    <x v="3"/>
    <n v="0"/>
    <n v="0"/>
    <n v="0"/>
    <n v="0"/>
    <n v="0"/>
    <n v="0"/>
    <n v="0"/>
    <n v="0"/>
    <n v="0"/>
    <s v="s"/>
    <s v="s"/>
    <n v="0"/>
    <n v="0"/>
    <n v="0.11419"/>
    <n v="0"/>
    <n v="0"/>
    <n v="0"/>
    <n v="0"/>
    <n v="0.11419"/>
    <s v="s"/>
    <s v="s"/>
    <n v="5.45E-3"/>
    <n v="5.94E-3"/>
  </r>
  <r>
    <x v="17"/>
    <s v="OYA17"/>
    <x v="1"/>
    <x v="4"/>
    <n v="0"/>
    <n v="0"/>
    <n v="0"/>
    <n v="0"/>
    <n v="0"/>
    <n v="0"/>
    <n v="0"/>
    <n v="0"/>
    <n v="0"/>
    <s v="s"/>
    <s v="s"/>
    <n v="0"/>
    <n v="0"/>
    <n v="0.11348"/>
    <n v="0"/>
    <n v="0"/>
    <n v="0"/>
    <n v="0"/>
    <n v="0.11348"/>
    <s v="s"/>
    <s v="s"/>
    <n v="5.45E-3"/>
    <n v="5.9500000000000004E-3"/>
  </r>
  <r>
    <x v="17"/>
    <s v="OYA17"/>
    <x v="1"/>
    <x v="5"/>
    <n v="0"/>
    <n v="0"/>
    <n v="0"/>
    <n v="0"/>
    <n v="0"/>
    <n v="0"/>
    <n v="0"/>
    <n v="0"/>
    <n v="0"/>
    <s v="s"/>
    <s v="s"/>
    <n v="0"/>
    <n v="0"/>
    <n v="0.11242000000000001"/>
    <n v="0"/>
    <n v="0"/>
    <n v="0"/>
    <n v="0"/>
    <n v="0.11242000000000001"/>
    <s v="s"/>
    <s v="s"/>
    <n v="5.4400000000000004E-3"/>
    <n v="5.9500000000000004E-3"/>
  </r>
  <r>
    <x v="17"/>
    <s v="OYA17"/>
    <x v="1"/>
    <x v="6"/>
    <n v="0"/>
    <n v="0"/>
    <n v="0"/>
    <n v="0"/>
    <n v="0"/>
    <n v="0"/>
    <n v="0"/>
    <n v="0"/>
    <n v="0"/>
    <s v="s"/>
    <s v="s"/>
    <n v="0"/>
    <n v="0"/>
    <n v="0.11268"/>
    <n v="0"/>
    <n v="0"/>
    <n v="0"/>
    <n v="0"/>
    <n v="0.11268"/>
    <s v="s"/>
    <s v="s"/>
    <n v="5.4200000000000003E-3"/>
    <n v="5.94E-3"/>
  </r>
  <r>
    <x v="17"/>
    <s v="OYA17"/>
    <x v="1"/>
    <x v="7"/>
    <n v="0"/>
    <n v="0"/>
    <n v="0"/>
    <n v="0"/>
    <n v="0"/>
    <n v="0"/>
    <n v="0"/>
    <n v="0"/>
    <n v="0"/>
    <s v="s"/>
    <s v="s"/>
    <n v="0"/>
    <n v="0"/>
    <n v="0.11252"/>
    <n v="0"/>
    <n v="0"/>
    <n v="0"/>
    <n v="0"/>
    <n v="0.11252"/>
    <s v="s"/>
    <s v="s"/>
    <n v="5.45E-3"/>
    <n v="5.9899999999999997E-3"/>
  </r>
  <r>
    <x v="17"/>
    <s v="OYA17"/>
    <x v="1"/>
    <x v="8"/>
    <n v="0"/>
    <n v="0"/>
    <n v="0"/>
    <n v="0"/>
    <n v="0"/>
    <n v="0"/>
    <n v="0"/>
    <n v="0"/>
    <n v="0"/>
    <s v="s"/>
    <s v="s"/>
    <n v="0"/>
    <n v="0"/>
    <n v="0.11208"/>
    <n v="0"/>
    <n v="0"/>
    <n v="0"/>
    <n v="0"/>
    <n v="0.11208"/>
    <s v="s"/>
    <s v="s"/>
    <n v="5.5900000000000004E-3"/>
    <n v="6.7600000000000004E-3"/>
  </r>
  <r>
    <x v="17"/>
    <s v="OYA17"/>
    <x v="1"/>
    <x v="9"/>
    <n v="0"/>
    <n v="0"/>
    <n v="0"/>
    <n v="0"/>
    <n v="0"/>
    <n v="0"/>
    <n v="0"/>
    <n v="0"/>
    <n v="0"/>
    <s v="s"/>
    <s v="s"/>
    <n v="0"/>
    <n v="0"/>
    <n v="0.10631"/>
    <n v="0"/>
    <n v="0"/>
    <n v="0"/>
    <n v="0"/>
    <n v="0.10631"/>
    <s v="s"/>
    <s v="s"/>
    <n v="7.5500000000000003E-3"/>
    <n v="8.7399999999999995E-3"/>
  </r>
  <r>
    <x v="17"/>
    <s v="OYA17"/>
    <x v="1"/>
    <x v="10"/>
    <n v="0"/>
    <n v="0"/>
    <n v="0"/>
    <n v="0"/>
    <n v="0"/>
    <n v="0"/>
    <n v="0"/>
    <n v="0"/>
    <n v="0"/>
    <s v="s"/>
    <s v="s"/>
    <n v="0"/>
    <n v="0"/>
    <n v="0.10644000000000001"/>
    <n v="0"/>
    <n v="0"/>
    <n v="0"/>
    <n v="0"/>
    <n v="0.10644000000000001"/>
    <s v="s"/>
    <s v="s"/>
    <n v="7.7600000000000004E-3"/>
    <n v="8.9999999999999993E-3"/>
  </r>
  <r>
    <x v="17"/>
    <s v="OYA17"/>
    <x v="2"/>
    <x v="0"/>
    <n v="0"/>
    <n v="0"/>
    <n v="0"/>
    <n v="0"/>
    <n v="0"/>
    <n v="0"/>
    <n v="0"/>
    <n v="0"/>
    <n v="0"/>
    <s v="s"/>
    <s v="s"/>
    <n v="0"/>
    <n v="0"/>
    <n v="0"/>
    <n v="0"/>
    <n v="0"/>
    <n v="0"/>
    <n v="0"/>
    <n v="0"/>
    <s v="s"/>
    <s v="s"/>
    <n v="2.6800000000000001E-3"/>
    <n v="4.2139999999999997E-2"/>
  </r>
  <r>
    <x v="17"/>
    <s v="OYA17"/>
    <x v="2"/>
    <x v="1"/>
    <n v="0"/>
    <n v="0"/>
    <n v="0"/>
    <n v="0"/>
    <n v="0"/>
    <n v="0"/>
    <n v="0"/>
    <n v="0"/>
    <n v="0"/>
    <s v="s"/>
    <s v="s"/>
    <n v="0"/>
    <n v="0"/>
    <n v="0"/>
    <n v="0"/>
    <n v="0"/>
    <n v="0"/>
    <n v="0"/>
    <n v="0"/>
    <s v="s"/>
    <s v="s"/>
    <n v="5.6299999999999996E-3"/>
    <n v="1.7319999999999999E-2"/>
  </r>
  <r>
    <x v="17"/>
    <s v="OYA17"/>
    <x v="2"/>
    <x v="2"/>
    <n v="0"/>
    <n v="0"/>
    <n v="0"/>
    <n v="0"/>
    <n v="0"/>
    <n v="0"/>
    <n v="0"/>
    <n v="0"/>
    <n v="0"/>
    <s v="s"/>
    <s v="s"/>
    <n v="0"/>
    <n v="0"/>
    <n v="0"/>
    <n v="0"/>
    <n v="0"/>
    <n v="0"/>
    <n v="0"/>
    <n v="0"/>
    <s v="s"/>
    <s v="s"/>
    <n v="5.9300000000000004E-3"/>
    <n v="1.831E-2"/>
  </r>
  <r>
    <x v="17"/>
    <s v="OYA17"/>
    <x v="2"/>
    <x v="3"/>
    <n v="0"/>
    <n v="0"/>
    <n v="0"/>
    <n v="0"/>
    <n v="0"/>
    <n v="0"/>
    <n v="0"/>
    <n v="0"/>
    <n v="0"/>
    <s v="s"/>
    <s v="s"/>
    <n v="0"/>
    <n v="0"/>
    <n v="0"/>
    <n v="0"/>
    <n v="0"/>
    <n v="0"/>
    <n v="0"/>
    <n v="0"/>
    <s v="s"/>
    <s v="s"/>
    <n v="6.2399999999999999E-3"/>
    <n v="1.9380000000000001E-2"/>
  </r>
  <r>
    <x v="17"/>
    <s v="OYA17"/>
    <x v="2"/>
    <x v="4"/>
    <n v="0"/>
    <n v="0"/>
    <n v="0"/>
    <n v="0"/>
    <n v="0"/>
    <n v="0"/>
    <n v="0"/>
    <n v="0"/>
    <n v="0"/>
    <s v="s"/>
    <s v="s"/>
    <n v="0"/>
    <n v="0"/>
    <n v="0"/>
    <n v="0"/>
    <n v="0"/>
    <n v="0"/>
    <n v="0"/>
    <n v="0"/>
    <s v="s"/>
    <s v="s"/>
    <n v="1.337E-2"/>
    <n v="2.734E-2"/>
  </r>
  <r>
    <x v="17"/>
    <s v="OYA17"/>
    <x v="2"/>
    <x v="5"/>
    <n v="0"/>
    <n v="0"/>
    <n v="0"/>
    <n v="0"/>
    <n v="0"/>
    <n v="0"/>
    <n v="0"/>
    <n v="0"/>
    <n v="0"/>
    <s v="s"/>
    <s v="s"/>
    <n v="0"/>
    <n v="0"/>
    <n v="0"/>
    <n v="0"/>
    <n v="0"/>
    <n v="0"/>
    <n v="0"/>
    <n v="0"/>
    <s v="s"/>
    <s v="s"/>
    <n v="1.413E-2"/>
    <n v="2.9090000000000001E-2"/>
  </r>
  <r>
    <x v="17"/>
    <s v="OYA17"/>
    <x v="2"/>
    <x v="6"/>
    <n v="0"/>
    <n v="0"/>
    <n v="0"/>
    <n v="0"/>
    <n v="0"/>
    <n v="0"/>
    <n v="0"/>
    <n v="0"/>
    <n v="0"/>
    <s v="s"/>
    <s v="s"/>
    <n v="0"/>
    <n v="0"/>
    <n v="0"/>
    <n v="0"/>
    <n v="0"/>
    <n v="0"/>
    <n v="0"/>
    <n v="0"/>
    <s v="s"/>
    <s v="s"/>
    <n v="1.503E-2"/>
    <n v="3.1220000000000001E-2"/>
  </r>
  <r>
    <x v="17"/>
    <s v="OYA17"/>
    <x v="2"/>
    <x v="7"/>
    <n v="0"/>
    <n v="0"/>
    <n v="0"/>
    <n v="0"/>
    <n v="0"/>
    <n v="0"/>
    <n v="0"/>
    <n v="0"/>
    <n v="0"/>
    <s v="s"/>
    <s v="s"/>
    <n v="0"/>
    <n v="0"/>
    <n v="0"/>
    <n v="0"/>
    <n v="0"/>
    <n v="0"/>
    <n v="0"/>
    <n v="0"/>
    <s v="s"/>
    <s v="s"/>
    <n v="1.6049999999999998E-2"/>
    <n v="3.3550000000000003E-2"/>
  </r>
  <r>
    <x v="17"/>
    <s v="OYA17"/>
    <x v="2"/>
    <x v="8"/>
    <n v="0"/>
    <n v="0"/>
    <n v="0"/>
    <n v="0"/>
    <n v="0"/>
    <n v="0"/>
    <n v="0"/>
    <n v="0"/>
    <n v="0"/>
    <s v="s"/>
    <s v="s"/>
    <n v="0"/>
    <n v="0"/>
    <n v="0"/>
    <n v="0"/>
    <n v="0"/>
    <n v="0"/>
    <n v="0"/>
    <n v="0"/>
    <s v="s"/>
    <s v="s"/>
    <n v="1.6979999999999999E-2"/>
    <n v="3.6170000000000001E-2"/>
  </r>
  <r>
    <x v="17"/>
    <s v="OYA17"/>
    <x v="2"/>
    <x v="9"/>
    <n v="0"/>
    <n v="0"/>
    <n v="0"/>
    <n v="0"/>
    <n v="0"/>
    <n v="0"/>
    <n v="0"/>
    <n v="0"/>
    <n v="0"/>
    <s v="s"/>
    <s v="s"/>
    <n v="0"/>
    <n v="0"/>
    <n v="0"/>
    <n v="0"/>
    <n v="0"/>
    <n v="0"/>
    <n v="0"/>
    <n v="0"/>
    <s v="s"/>
    <s v="s"/>
    <n v="1.8550000000000001E-2"/>
    <n v="3.9660000000000001E-2"/>
  </r>
  <r>
    <x v="17"/>
    <s v="OYA17"/>
    <x v="2"/>
    <x v="10"/>
    <n v="0"/>
    <n v="0"/>
    <n v="0"/>
    <n v="0"/>
    <n v="0"/>
    <n v="0"/>
    <n v="0"/>
    <n v="0"/>
    <n v="0"/>
    <s v="s"/>
    <s v="s"/>
    <n v="0"/>
    <n v="0"/>
    <n v="0"/>
    <n v="0"/>
    <n v="0"/>
    <n v="0"/>
    <n v="0"/>
    <n v="0"/>
    <s v="s"/>
    <s v="s"/>
    <n v="2.0709999999999999E-2"/>
    <n v="4.403E-2"/>
  </r>
  <r>
    <x v="17"/>
    <s v="OYA17"/>
    <x v="3"/>
    <x v="0"/>
    <n v="0"/>
    <n v="0"/>
    <n v="0"/>
    <n v="0"/>
    <n v="0"/>
    <n v="0"/>
    <n v="0"/>
    <n v="0"/>
    <n v="0"/>
    <s v="s"/>
    <s v="s"/>
    <n v="0"/>
    <n v="0"/>
    <n v="0.30360999999999999"/>
    <n v="0"/>
    <n v="0"/>
    <n v="0"/>
    <n v="0"/>
    <n v="0.30360999999999999"/>
    <s v="s"/>
    <s v="s"/>
    <n v="5.0000000000000001E-3"/>
    <n v="5.0000000000000001E-3"/>
  </r>
  <r>
    <x v="17"/>
    <s v="OYA17"/>
    <x v="3"/>
    <x v="1"/>
    <n v="0"/>
    <n v="0"/>
    <n v="0"/>
    <n v="0"/>
    <n v="0"/>
    <n v="0"/>
    <n v="0"/>
    <n v="0"/>
    <n v="0"/>
    <s v="s"/>
    <s v="s"/>
    <n v="0"/>
    <n v="0"/>
    <n v="0.46298"/>
    <n v="0"/>
    <n v="0"/>
    <n v="0"/>
    <n v="0"/>
    <n v="0.46298"/>
    <s v="s"/>
    <s v="s"/>
    <n v="2.768E-2"/>
    <n v="2.768E-2"/>
  </r>
  <r>
    <x v="17"/>
    <s v="OYA17"/>
    <x v="3"/>
    <x v="2"/>
    <n v="0"/>
    <n v="0"/>
    <n v="0"/>
    <n v="0"/>
    <n v="0"/>
    <n v="0"/>
    <n v="0"/>
    <n v="0"/>
    <n v="0"/>
    <s v="s"/>
    <s v="s"/>
    <n v="0"/>
    <n v="0"/>
    <n v="0.70243"/>
    <n v="0"/>
    <n v="0"/>
    <n v="0"/>
    <n v="0"/>
    <n v="0.70243"/>
    <s v="s"/>
    <s v="s"/>
    <n v="0.21127000000000001"/>
    <n v="0.21127000000000001"/>
  </r>
  <r>
    <x v="17"/>
    <s v="OYA17"/>
    <x v="3"/>
    <x v="3"/>
    <n v="0"/>
    <n v="0"/>
    <n v="0"/>
    <n v="0"/>
    <n v="0"/>
    <n v="0"/>
    <n v="0"/>
    <n v="0"/>
    <n v="0"/>
    <s v="s"/>
    <s v="s"/>
    <n v="0"/>
    <n v="0"/>
    <n v="0.76385000000000003"/>
    <n v="0"/>
    <n v="0"/>
    <n v="0"/>
    <n v="0"/>
    <n v="0.76385000000000003"/>
    <s v="s"/>
    <s v="s"/>
    <n v="0.17147000000000001"/>
    <n v="0.17216000000000001"/>
  </r>
  <r>
    <x v="17"/>
    <s v="OYA17"/>
    <x v="3"/>
    <x v="4"/>
    <n v="0"/>
    <n v="0"/>
    <n v="0"/>
    <n v="0"/>
    <n v="0"/>
    <n v="0"/>
    <n v="0"/>
    <n v="0"/>
    <n v="0"/>
    <s v="s"/>
    <s v="s"/>
    <n v="0"/>
    <n v="0"/>
    <n v="1.10381"/>
    <n v="0"/>
    <n v="0"/>
    <n v="0"/>
    <n v="0"/>
    <n v="1.10381"/>
    <s v="s"/>
    <s v="s"/>
    <n v="0.15376999999999999"/>
    <n v="0.15445999999999999"/>
  </r>
  <r>
    <x v="17"/>
    <s v="OYA17"/>
    <x v="3"/>
    <x v="5"/>
    <n v="0"/>
    <n v="0"/>
    <n v="0"/>
    <n v="0"/>
    <n v="0"/>
    <n v="0"/>
    <n v="0"/>
    <n v="0"/>
    <n v="0"/>
    <s v="s"/>
    <s v="s"/>
    <n v="0"/>
    <n v="0"/>
    <n v="1.08541"/>
    <n v="0"/>
    <n v="0"/>
    <n v="0"/>
    <n v="0"/>
    <n v="1.08541"/>
    <s v="s"/>
    <s v="s"/>
    <n v="0.14787"/>
    <n v="0.14856"/>
  </r>
  <r>
    <x v="17"/>
    <s v="OYA17"/>
    <x v="3"/>
    <x v="6"/>
    <n v="0"/>
    <n v="0"/>
    <n v="0"/>
    <n v="0"/>
    <n v="0"/>
    <n v="0"/>
    <n v="0"/>
    <n v="0"/>
    <n v="0"/>
    <s v="s"/>
    <s v="s"/>
    <n v="0"/>
    <n v="0"/>
    <n v="1.36677"/>
    <n v="0"/>
    <n v="0"/>
    <n v="0"/>
    <n v="0"/>
    <n v="1.36677"/>
    <s v="s"/>
    <s v="s"/>
    <n v="0.16636999999999999"/>
    <n v="0.16705999999999999"/>
  </r>
  <r>
    <x v="17"/>
    <s v="OYA17"/>
    <x v="3"/>
    <x v="7"/>
    <n v="0"/>
    <n v="0"/>
    <n v="0"/>
    <n v="0"/>
    <n v="0"/>
    <n v="0"/>
    <n v="0"/>
    <n v="0"/>
    <n v="0"/>
    <s v="s"/>
    <s v="s"/>
    <n v="0"/>
    <n v="0"/>
    <n v="1.3285499999999999"/>
    <n v="0"/>
    <n v="0"/>
    <n v="0"/>
    <n v="0"/>
    <n v="1.3285499999999999"/>
    <s v="s"/>
    <s v="s"/>
    <n v="6.1620000000000001E-2"/>
    <n v="6.2309999999999997E-2"/>
  </r>
  <r>
    <x v="17"/>
    <s v="OYA17"/>
    <x v="3"/>
    <x v="8"/>
    <n v="0"/>
    <n v="0"/>
    <n v="0"/>
    <n v="0"/>
    <n v="0"/>
    <n v="0"/>
    <n v="0"/>
    <n v="0"/>
    <n v="0"/>
    <s v="s"/>
    <s v="s"/>
    <n v="0"/>
    <n v="0"/>
    <n v="1.23895"/>
    <n v="0"/>
    <n v="0"/>
    <n v="0"/>
    <n v="0"/>
    <n v="1.23895"/>
    <s v="s"/>
    <s v="s"/>
    <n v="3.2910000000000002E-2"/>
    <n v="3.3610000000000001E-2"/>
  </r>
  <r>
    <x v="17"/>
    <s v="OYA17"/>
    <x v="3"/>
    <x v="9"/>
    <n v="0"/>
    <n v="0"/>
    <n v="0"/>
    <n v="0"/>
    <n v="0"/>
    <n v="0"/>
    <n v="0"/>
    <n v="0"/>
    <n v="0"/>
    <s v="s"/>
    <s v="s"/>
    <n v="0"/>
    <n v="0"/>
    <n v="1.20621"/>
    <n v="0"/>
    <n v="0"/>
    <n v="0"/>
    <n v="0"/>
    <n v="1.20621"/>
    <s v="s"/>
    <s v="s"/>
    <n v="1.8540000000000001E-2"/>
    <n v="1.924E-2"/>
  </r>
  <r>
    <x v="17"/>
    <s v="OYA17"/>
    <x v="3"/>
    <x v="10"/>
    <n v="0"/>
    <n v="0"/>
    <n v="0"/>
    <n v="0"/>
    <n v="0"/>
    <n v="0"/>
    <n v="0"/>
    <n v="0"/>
    <n v="0"/>
    <s v="s"/>
    <s v="s"/>
    <n v="0"/>
    <n v="0"/>
    <n v="0.86565000000000003"/>
    <n v="0"/>
    <n v="0"/>
    <n v="0"/>
    <n v="0"/>
    <n v="0.86565000000000003"/>
    <s v="s"/>
    <s v="s"/>
    <n v="2.077E-2"/>
    <n v="2.147E-2"/>
  </r>
  <r>
    <x v="18"/>
    <s v="3Z5e6"/>
    <x v="0"/>
    <x v="0"/>
    <s v="s"/>
    <s v="s"/>
    <n v="46"/>
    <n v="35"/>
    <n v="19"/>
    <n v="83"/>
    <n v="0"/>
    <n v="0"/>
    <n v="10"/>
    <n v="86"/>
    <n v="49"/>
    <n v="7"/>
    <n v="13"/>
    <n v="352"/>
    <n v="0"/>
    <n v="0"/>
    <n v="0"/>
    <n v="0"/>
    <n v="352"/>
    <n v="22"/>
    <n v="45"/>
    <n v="37"/>
    <n v="104"/>
  </r>
  <r>
    <x v="18"/>
    <s v="3Z5e6"/>
    <x v="1"/>
    <x v="0"/>
    <s v="s"/>
    <s v="s"/>
    <n v="0.14176"/>
    <n v="0.108"/>
    <n v="6.5780000000000005E-2"/>
    <n v="0.26423000000000002"/>
    <n v="0"/>
    <n v="0"/>
    <n v="2.9409999999999999E-2"/>
    <n v="0.30776999999999999"/>
    <n v="0.17044999999999999"/>
    <n v="1.8169999999999999E-2"/>
    <n v="4.3130000000000002E-2"/>
    <n v="1.1633899999999999"/>
    <n v="0"/>
    <n v="0"/>
    <n v="0"/>
    <n v="0"/>
    <n v="1.1633899999999999"/>
    <n v="2.1489999999999999E-2"/>
    <n v="3.7170000000000002E-2"/>
    <n v="3.1550000000000002E-2"/>
    <n v="9.0209999999999999E-2"/>
  </r>
  <r>
    <x v="18"/>
    <s v="3Z5e6"/>
    <x v="1"/>
    <x v="1"/>
    <s v="s"/>
    <s v="s"/>
    <n v="0.14419000000000001"/>
    <n v="0.10714"/>
    <n v="6.9269999999999998E-2"/>
    <n v="0.27173999999999998"/>
    <n v="0"/>
    <n v="0"/>
    <n v="2.8500000000000001E-2"/>
    <n v="0.30774000000000001"/>
    <n v="0.17080999999999999"/>
    <n v="1.968E-2"/>
    <n v="4.24E-2"/>
    <n v="1.1755500000000001"/>
    <n v="0"/>
    <n v="0"/>
    <n v="0"/>
    <n v="0"/>
    <n v="1.1755500000000001"/>
    <n v="2.2440000000000002E-2"/>
    <n v="3.2809999999999999E-2"/>
    <n v="3.2140000000000002E-2"/>
    <n v="8.7389999999999995E-2"/>
  </r>
  <r>
    <x v="18"/>
    <s v="3Z5e6"/>
    <x v="1"/>
    <x v="2"/>
    <s v="s"/>
    <s v="s"/>
    <n v="0.1434"/>
    <n v="0.10563"/>
    <n v="7.1029999999999996E-2"/>
    <n v="0.28159000000000001"/>
    <n v="0"/>
    <n v="0"/>
    <n v="2.8559999999999999E-2"/>
    <n v="0.31219999999999998"/>
    <n v="0.17163999999999999"/>
    <n v="1.9400000000000001E-2"/>
    <n v="4.1149999999999999E-2"/>
    <n v="1.1872"/>
    <n v="0"/>
    <n v="0"/>
    <n v="0"/>
    <n v="0"/>
    <n v="1.1872"/>
    <n v="2.223E-2"/>
    <n v="3.1440000000000003E-2"/>
    <n v="3.143E-2"/>
    <n v="8.5099999999999995E-2"/>
  </r>
  <r>
    <x v="18"/>
    <s v="3Z5e6"/>
    <x v="1"/>
    <x v="3"/>
    <s v="s"/>
    <s v="s"/>
    <n v="0.14318"/>
    <n v="0.10463"/>
    <n v="7.399E-2"/>
    <n v="0.28767999999999999"/>
    <n v="0"/>
    <n v="0"/>
    <n v="2.809E-2"/>
    <n v="0.31629000000000002"/>
    <n v="0.1706"/>
    <n v="2.019E-2"/>
    <n v="3.9820000000000001E-2"/>
    <n v="1.1968700000000001"/>
    <n v="0"/>
    <n v="0"/>
    <n v="0"/>
    <n v="0"/>
    <n v="1.1968700000000001"/>
    <n v="2.0750000000000001E-2"/>
    <n v="3.465E-2"/>
    <n v="3.2590000000000001E-2"/>
    <n v="8.7989999999999999E-2"/>
  </r>
  <r>
    <x v="18"/>
    <s v="3Z5e6"/>
    <x v="1"/>
    <x v="4"/>
    <s v="s"/>
    <s v="s"/>
    <n v="0.14399000000000001"/>
    <n v="0.10387"/>
    <n v="7.7859999999999999E-2"/>
    <n v="0.29532999999999998"/>
    <n v="0"/>
    <n v="0"/>
    <n v="2.8289999999999999E-2"/>
    <n v="0.31772"/>
    <n v="0.16767000000000001"/>
    <n v="1.9369999999999998E-2"/>
    <n v="3.9539999999999999E-2"/>
    <n v="1.2051099999999999"/>
    <n v="0"/>
    <n v="0"/>
    <n v="0"/>
    <n v="0"/>
    <n v="1.20512"/>
    <n v="2.146E-2"/>
    <n v="3.4389999999999997E-2"/>
    <n v="3.3279999999999997E-2"/>
    <n v="8.9120000000000005E-2"/>
  </r>
  <r>
    <x v="18"/>
    <s v="3Z5e6"/>
    <x v="1"/>
    <x v="5"/>
    <s v="s"/>
    <s v="s"/>
    <n v="0.14795"/>
    <n v="0.10499"/>
    <n v="8.1070000000000003E-2"/>
    <n v="0.30264999999999997"/>
    <n v="0"/>
    <n v="0"/>
    <n v="2.7E-2"/>
    <n v="0.32047999999999999"/>
    <n v="0.1704"/>
    <n v="1.7919999999999998E-2"/>
    <n v="3.8960000000000002E-2"/>
    <n v="1.2227699999999999"/>
    <n v="0"/>
    <n v="0"/>
    <n v="0"/>
    <n v="0"/>
    <n v="1.2227699999999999"/>
    <n v="2.111E-2"/>
    <n v="4.0169999999999997E-2"/>
    <n v="3.1600000000000003E-2"/>
    <n v="9.289E-2"/>
  </r>
  <r>
    <x v="18"/>
    <s v="3Z5e6"/>
    <x v="1"/>
    <x v="6"/>
    <s v="s"/>
    <s v="s"/>
    <n v="0.14892"/>
    <n v="0.10605000000000001"/>
    <n v="8.3309999999999995E-2"/>
    <n v="0.30830999999999997"/>
    <n v="0"/>
    <n v="0"/>
    <n v="2.5909999999999999E-2"/>
    <n v="0.32022"/>
    <n v="0.17055000000000001"/>
    <n v="1.653E-2"/>
    <n v="3.7159999999999999E-2"/>
    <n v="1.2285900000000001"/>
    <n v="0"/>
    <n v="0"/>
    <n v="0"/>
    <n v="0"/>
    <n v="1.2285900000000001"/>
    <n v="1.8440000000000002E-2"/>
    <n v="3.993E-2"/>
    <n v="3.1440000000000003E-2"/>
    <n v="8.9810000000000001E-2"/>
  </r>
  <r>
    <x v="18"/>
    <s v="3Z5e6"/>
    <x v="1"/>
    <x v="7"/>
    <s v="s"/>
    <s v="s"/>
    <n v="0.14762"/>
    <n v="0.10582999999999999"/>
    <n v="8.3949999999999997E-2"/>
    <n v="0.31170999999999999"/>
    <n v="0"/>
    <n v="0"/>
    <n v="2.5999999999999999E-2"/>
    <n v="0.32169999999999999"/>
    <n v="0.17091000000000001"/>
    <n v="1.523E-2"/>
    <n v="3.7679999999999998E-2"/>
    <n v="1.2321299999999999"/>
    <n v="0"/>
    <n v="0"/>
    <n v="0"/>
    <n v="0"/>
    <n v="1.2321299999999999"/>
    <n v="1.9980000000000001E-2"/>
    <n v="4.1669999999999999E-2"/>
    <n v="3.1620000000000002E-2"/>
    <n v="9.3270000000000006E-2"/>
  </r>
  <r>
    <x v="18"/>
    <s v="3Z5e6"/>
    <x v="1"/>
    <x v="8"/>
    <s v="s"/>
    <s v="s"/>
    <n v="0.15168999999999999"/>
    <n v="0.10433000000000001"/>
    <n v="8.5370000000000001E-2"/>
    <n v="0.31685000000000002"/>
    <n v="0"/>
    <n v="0"/>
    <n v="2.6100000000000002E-2"/>
    <n v="0.32212000000000002"/>
    <n v="0.1704"/>
    <n v="1.354E-2"/>
    <n v="3.6290000000000003E-2"/>
    <n v="1.23783"/>
    <n v="0"/>
    <n v="0"/>
    <n v="0"/>
    <n v="0"/>
    <n v="1.23783"/>
    <n v="2.0049999999999998E-2"/>
    <n v="4.6210000000000001E-2"/>
    <n v="2.886E-2"/>
    <n v="9.5119999999999996E-2"/>
  </r>
  <r>
    <x v="18"/>
    <s v="3Z5e6"/>
    <x v="1"/>
    <x v="9"/>
    <s v="s"/>
    <s v="s"/>
    <n v="0.15226000000000001"/>
    <n v="0.10277"/>
    <n v="8.3690000000000001E-2"/>
    <n v="0.32469999999999999"/>
    <n v="0"/>
    <n v="0"/>
    <n v="2.6419999999999999E-2"/>
    <n v="0.32545000000000002"/>
    <n v="0.17018"/>
    <n v="1.265E-2"/>
    <n v="3.6990000000000002E-2"/>
    <n v="1.24624"/>
    <n v="0"/>
    <n v="0"/>
    <n v="0"/>
    <n v="0"/>
    <n v="1.24624"/>
    <n v="1.899E-2"/>
    <n v="4.4659999999999998E-2"/>
    <n v="2.751E-2"/>
    <n v="9.1149999999999995E-2"/>
  </r>
  <r>
    <x v="18"/>
    <s v="3Z5e6"/>
    <x v="1"/>
    <x v="10"/>
    <s v="s"/>
    <s v="s"/>
    <n v="0.15251000000000001"/>
    <n v="0.10245"/>
    <n v="8.659E-2"/>
    <n v="0.32712000000000002"/>
    <n v="0"/>
    <n v="0"/>
    <n v="2.639E-2"/>
    <n v="0.3276"/>
    <n v="0.17230999999999999"/>
    <n v="1.2540000000000001E-2"/>
    <n v="3.5990000000000001E-2"/>
    <n v="1.25299"/>
    <n v="0"/>
    <n v="0"/>
    <n v="0"/>
    <n v="0"/>
    <n v="1.25299"/>
    <n v="2.2839999999999999E-2"/>
    <n v="4.8050000000000002E-2"/>
    <n v="2.8490000000000001E-2"/>
    <n v="9.937E-2"/>
  </r>
  <r>
    <x v="18"/>
    <s v="3Z5e6"/>
    <x v="2"/>
    <x v="0"/>
    <s v="s"/>
    <s v="s"/>
    <n v="0"/>
    <n v="0"/>
    <n v="0"/>
    <n v="0"/>
    <n v="0"/>
    <n v="0"/>
    <n v="0"/>
    <n v="0"/>
    <n v="0"/>
    <n v="0"/>
    <n v="0"/>
    <n v="0"/>
    <n v="0"/>
    <n v="0"/>
    <n v="0"/>
    <n v="0"/>
    <n v="0"/>
    <n v="7.7299999999999994E-2"/>
    <n v="0.25052000000000002"/>
    <n v="0.11362999999999999"/>
    <n v="0.44145000000000001"/>
  </r>
  <r>
    <x v="18"/>
    <s v="3Z5e6"/>
    <x v="2"/>
    <x v="1"/>
    <s v="s"/>
    <s v="s"/>
    <n v="0"/>
    <n v="0"/>
    <n v="0"/>
    <n v="0"/>
    <n v="0"/>
    <n v="0"/>
    <n v="0"/>
    <n v="0"/>
    <n v="0"/>
    <n v="0"/>
    <n v="0"/>
    <n v="0"/>
    <n v="0"/>
    <n v="0"/>
    <n v="0"/>
    <n v="0"/>
    <n v="0"/>
    <n v="6.2460000000000002E-2"/>
    <n v="0.21859999999999999"/>
    <n v="0.12146"/>
    <n v="0.40253"/>
  </r>
  <r>
    <x v="18"/>
    <s v="3Z5e6"/>
    <x v="2"/>
    <x v="2"/>
    <s v="s"/>
    <s v="s"/>
    <n v="0"/>
    <n v="0"/>
    <n v="0"/>
    <n v="0"/>
    <n v="0"/>
    <n v="0"/>
    <n v="0"/>
    <n v="0"/>
    <n v="0"/>
    <n v="0"/>
    <n v="0"/>
    <n v="0"/>
    <n v="0"/>
    <n v="0"/>
    <n v="0"/>
    <n v="0"/>
    <n v="0"/>
    <n v="5.6869999999999997E-2"/>
    <n v="0.20327000000000001"/>
    <n v="0.11225"/>
    <n v="0.37239"/>
  </r>
  <r>
    <x v="18"/>
    <s v="3Z5e6"/>
    <x v="2"/>
    <x v="3"/>
    <s v="s"/>
    <s v="s"/>
    <n v="0"/>
    <n v="0"/>
    <n v="0"/>
    <n v="0"/>
    <n v="0"/>
    <n v="0"/>
    <n v="0"/>
    <n v="0"/>
    <n v="0"/>
    <n v="0"/>
    <n v="0"/>
    <n v="0"/>
    <n v="0"/>
    <n v="0"/>
    <n v="0"/>
    <n v="0"/>
    <n v="0"/>
    <n v="5.3859999999999998E-2"/>
    <n v="0.21820000000000001"/>
    <n v="0.12062"/>
    <n v="0.39268999999999998"/>
  </r>
  <r>
    <x v="18"/>
    <s v="3Z5e6"/>
    <x v="2"/>
    <x v="4"/>
    <s v="s"/>
    <s v="s"/>
    <n v="0"/>
    <n v="0"/>
    <n v="0"/>
    <n v="0"/>
    <n v="0"/>
    <n v="0"/>
    <n v="0"/>
    <n v="0"/>
    <n v="0"/>
    <n v="0"/>
    <n v="0"/>
    <n v="0"/>
    <n v="0"/>
    <n v="0"/>
    <n v="0"/>
    <n v="0"/>
    <n v="0"/>
    <n v="5.7169999999999999E-2"/>
    <n v="0.22408"/>
    <n v="0.11082"/>
    <n v="0.39206999999999997"/>
  </r>
  <r>
    <x v="18"/>
    <s v="3Z5e6"/>
    <x v="2"/>
    <x v="5"/>
    <s v="s"/>
    <s v="s"/>
    <n v="0"/>
    <n v="0"/>
    <n v="0"/>
    <n v="0"/>
    <n v="0"/>
    <n v="0"/>
    <n v="0"/>
    <n v="0"/>
    <n v="0"/>
    <n v="0"/>
    <n v="0"/>
    <n v="0"/>
    <n v="0"/>
    <n v="0"/>
    <n v="0"/>
    <n v="0"/>
    <n v="0"/>
    <n v="4.8680000000000001E-2"/>
    <n v="0.21787999999999999"/>
    <n v="0.11269"/>
    <n v="0.37924000000000002"/>
  </r>
  <r>
    <x v="18"/>
    <s v="3Z5e6"/>
    <x v="2"/>
    <x v="6"/>
    <s v="s"/>
    <s v="s"/>
    <n v="0"/>
    <n v="0"/>
    <n v="0"/>
    <n v="0"/>
    <n v="0"/>
    <n v="0"/>
    <n v="0"/>
    <n v="0"/>
    <n v="0"/>
    <n v="0"/>
    <n v="0"/>
    <n v="0"/>
    <n v="0"/>
    <n v="0"/>
    <n v="0"/>
    <n v="0"/>
    <n v="0"/>
    <n v="5.3030000000000001E-2"/>
    <n v="0.22281000000000001"/>
    <n v="9.3850000000000003E-2"/>
    <n v="0.36969999999999997"/>
  </r>
  <r>
    <x v="18"/>
    <s v="3Z5e6"/>
    <x v="2"/>
    <x v="7"/>
    <s v="s"/>
    <s v="s"/>
    <n v="0"/>
    <n v="0"/>
    <n v="0"/>
    <n v="0"/>
    <n v="0"/>
    <n v="0"/>
    <n v="0"/>
    <n v="0"/>
    <n v="0"/>
    <n v="0"/>
    <n v="0"/>
    <n v="0"/>
    <n v="0"/>
    <n v="0"/>
    <n v="0"/>
    <n v="0"/>
    <n v="0"/>
    <n v="4.9360000000000001E-2"/>
    <n v="0.23802999999999999"/>
    <n v="8.3589999999999998E-2"/>
    <n v="0.37097000000000002"/>
  </r>
  <r>
    <x v="18"/>
    <s v="3Z5e6"/>
    <x v="2"/>
    <x v="8"/>
    <s v="s"/>
    <s v="s"/>
    <n v="0"/>
    <n v="0"/>
    <n v="0"/>
    <n v="0"/>
    <n v="0"/>
    <n v="0"/>
    <n v="0"/>
    <n v="0"/>
    <n v="0"/>
    <n v="0"/>
    <n v="0"/>
    <n v="0"/>
    <n v="0"/>
    <n v="0"/>
    <n v="0"/>
    <n v="0"/>
    <n v="0"/>
    <n v="5.491E-2"/>
    <n v="0.25606000000000001"/>
    <n v="7.2270000000000001E-2"/>
    <n v="0.38324000000000003"/>
  </r>
  <r>
    <x v="18"/>
    <s v="3Z5e6"/>
    <x v="2"/>
    <x v="9"/>
    <s v="s"/>
    <s v="s"/>
    <n v="0"/>
    <n v="0"/>
    <n v="0"/>
    <n v="0"/>
    <n v="0"/>
    <n v="0"/>
    <n v="0"/>
    <n v="0"/>
    <n v="0"/>
    <n v="0"/>
    <n v="0"/>
    <n v="0"/>
    <n v="0"/>
    <n v="0"/>
    <n v="0"/>
    <n v="0"/>
    <n v="0"/>
    <n v="6.0429999999999998E-2"/>
    <n v="0.24973999999999999"/>
    <n v="7.8659999999999994E-2"/>
    <n v="0.38883000000000001"/>
  </r>
  <r>
    <x v="18"/>
    <s v="3Z5e6"/>
    <x v="2"/>
    <x v="10"/>
    <s v="s"/>
    <s v="s"/>
    <n v="0"/>
    <n v="0"/>
    <n v="0"/>
    <n v="0"/>
    <n v="0"/>
    <n v="0"/>
    <n v="0"/>
    <n v="0"/>
    <n v="0"/>
    <n v="0"/>
    <n v="0"/>
    <n v="0"/>
    <n v="0"/>
    <n v="0"/>
    <n v="0"/>
    <n v="0"/>
    <n v="0"/>
    <n v="6.787E-2"/>
    <n v="0.26153999999999999"/>
    <n v="6.7400000000000002E-2"/>
    <n v="0.39679999999999999"/>
  </r>
  <r>
    <x v="18"/>
    <s v="3Z5e6"/>
    <x v="3"/>
    <x v="0"/>
    <s v="s"/>
    <s v="s"/>
    <n v="0.91422999999999999"/>
    <n v="1.0659799999999999"/>
    <n v="4.086E-2"/>
    <n v="0.76436000000000004"/>
    <n v="0"/>
    <n v="0"/>
    <n v="0.22564999999999999"/>
    <n v="2.19665"/>
    <n v="0.64195000000000002"/>
    <n v="0.10715"/>
    <n v="0.13417999999999999"/>
    <n v="6.4297500000000003"/>
    <n v="0"/>
    <n v="0"/>
    <n v="0"/>
    <n v="0"/>
    <n v="6.4297500000000003"/>
    <n v="0.31424000000000002"/>
    <n v="1.071"/>
    <n v="0.55049000000000003"/>
    <n v="1.93573"/>
  </r>
  <r>
    <x v="18"/>
    <s v="3Z5e6"/>
    <x v="3"/>
    <x v="1"/>
    <s v="s"/>
    <s v="s"/>
    <n v="0.82723999999999998"/>
    <n v="1.5137700000000001"/>
    <n v="0.15675"/>
    <n v="0.91961000000000004"/>
    <n v="0"/>
    <n v="0"/>
    <n v="0.44077"/>
    <n v="1.40239"/>
    <n v="0.56167999999999996"/>
    <n v="0.21132000000000001"/>
    <n v="0.24163000000000001"/>
    <n v="6.4392699999999996"/>
    <n v="0"/>
    <n v="0"/>
    <n v="0"/>
    <n v="0"/>
    <n v="6.4392800000000001"/>
    <n v="0.49743999999999999"/>
    <n v="1.0908100000000001"/>
    <n v="0.56572999999999996"/>
    <n v="2.1539799999999998"/>
  </r>
  <r>
    <x v="18"/>
    <s v="3Z5e6"/>
    <x v="3"/>
    <x v="2"/>
    <s v="s"/>
    <s v="s"/>
    <n v="1.3319399999999999"/>
    <n v="1.26118"/>
    <n v="0.27435999999999999"/>
    <n v="1.05684"/>
    <n v="0"/>
    <n v="0"/>
    <n v="0.37261"/>
    <n v="1.7362899999999999"/>
    <n v="1.01058"/>
    <n v="0.25013999999999997"/>
    <n v="0.38423000000000002"/>
    <n v="7.8633899999999999"/>
    <n v="0"/>
    <n v="0"/>
    <n v="0"/>
    <n v="0"/>
    <n v="7.8633899999999999"/>
    <n v="0.69945999999999997"/>
    <n v="1.2542"/>
    <n v="0.76612000000000002"/>
    <n v="2.7197800000000001"/>
  </r>
  <r>
    <x v="18"/>
    <s v="3Z5e6"/>
    <x v="3"/>
    <x v="3"/>
    <s v="s"/>
    <s v="s"/>
    <n v="1.27468"/>
    <n v="1.63262"/>
    <n v="0.25775999999999999"/>
    <n v="1.1203399999999999"/>
    <n v="0"/>
    <n v="0"/>
    <n v="0.31085000000000002"/>
    <n v="1.43689"/>
    <n v="1.22678"/>
    <n v="0.38625999999999999"/>
    <n v="0.51829000000000003"/>
    <n v="8.5796299999999999"/>
    <n v="0"/>
    <n v="0"/>
    <n v="0"/>
    <n v="0"/>
    <n v="8.5796200000000002"/>
    <n v="0.58230000000000004"/>
    <n v="1.36113"/>
    <n v="0.76014000000000004"/>
    <n v="2.7035800000000001"/>
  </r>
  <r>
    <x v="18"/>
    <s v="3Z5e6"/>
    <x v="3"/>
    <x v="4"/>
    <s v="s"/>
    <s v="s"/>
    <n v="1.2835799999999999"/>
    <n v="1.2908999999999999"/>
    <n v="0.19572000000000001"/>
    <n v="1.51678"/>
    <n v="0"/>
    <n v="0"/>
    <n v="0.70779000000000003"/>
    <n v="1.52481"/>
    <n v="1.17676"/>
    <n v="0.60948000000000002"/>
    <n v="0.50370000000000004"/>
    <n v="8.9512499999999999"/>
    <n v="0"/>
    <n v="0"/>
    <n v="0"/>
    <n v="0"/>
    <n v="8.9512400000000003"/>
    <n v="0.60077999999999998"/>
    <n v="1.0963700000000001"/>
    <n v="0.94140000000000001"/>
    <n v="2.63856"/>
  </r>
  <r>
    <x v="18"/>
    <s v="3Z5e6"/>
    <x v="3"/>
    <x v="5"/>
    <s v="s"/>
    <s v="s"/>
    <n v="1.21855"/>
    <n v="1.8389"/>
    <n v="0.44796000000000002"/>
    <n v="1.6945399999999999"/>
    <n v="0"/>
    <n v="0"/>
    <n v="0.49296000000000001"/>
    <n v="1.6453800000000001"/>
    <n v="1.37632"/>
    <n v="0.54681999999999997"/>
    <n v="0.56916"/>
    <n v="9.89771"/>
    <n v="0"/>
    <n v="0"/>
    <n v="0"/>
    <n v="0"/>
    <n v="9.89771"/>
    <n v="0.76378000000000001"/>
    <n v="0.86394000000000004"/>
    <n v="1.35819"/>
    <n v="2.9859100000000001"/>
  </r>
  <r>
    <x v="18"/>
    <s v="3Z5e6"/>
    <x v="3"/>
    <x v="6"/>
    <s v="s"/>
    <s v="s"/>
    <n v="1.73146"/>
    <n v="1.33365"/>
    <n v="0.46137"/>
    <n v="2.2389000000000001"/>
    <n v="0"/>
    <n v="0"/>
    <n v="0.22122"/>
    <n v="1.6890799999999999"/>
    <n v="1.47536"/>
    <n v="0.57147000000000003"/>
    <n v="0.56006999999999996"/>
    <n v="10.41549"/>
    <n v="0"/>
    <n v="0"/>
    <n v="0"/>
    <n v="0"/>
    <n v="10.41549"/>
    <n v="0.75141999999999998"/>
    <n v="0.86722999999999995"/>
    <n v="1.9734799999999999"/>
    <n v="3.59212"/>
  </r>
  <r>
    <x v="18"/>
    <s v="3Z5e6"/>
    <x v="3"/>
    <x v="7"/>
    <s v="s"/>
    <s v="s"/>
    <n v="1.33005"/>
    <n v="1.28176"/>
    <n v="0.44908999999999999"/>
    <n v="1.84066"/>
    <n v="0"/>
    <n v="0"/>
    <n v="0.11713"/>
    <n v="2.19278"/>
    <n v="1.4870300000000001"/>
    <n v="0.63297000000000003"/>
    <n v="0.75953999999999999"/>
    <n v="10.279590000000001"/>
    <n v="0"/>
    <n v="0"/>
    <n v="0"/>
    <n v="0"/>
    <n v="10.279590000000001"/>
    <n v="0.59853000000000001"/>
    <n v="1.18072"/>
    <n v="1.8211599999999999"/>
    <n v="3.6004"/>
  </r>
  <r>
    <x v="18"/>
    <s v="3Z5e6"/>
    <x v="3"/>
    <x v="8"/>
    <s v="s"/>
    <s v="s"/>
    <n v="1.67553"/>
    <n v="1.47407"/>
    <n v="0.59952000000000005"/>
    <n v="1.9592099999999999"/>
    <n v="0"/>
    <n v="0"/>
    <n v="8.1839999999999996E-2"/>
    <n v="2.3782299999999998"/>
    <n v="1.6486499999999999"/>
    <n v="0.39851999999999999"/>
    <n v="0.70106999999999997"/>
    <n v="11.02671"/>
    <n v="0"/>
    <n v="0"/>
    <n v="0"/>
    <n v="0"/>
    <n v="11.02671"/>
    <n v="1.10568"/>
    <n v="1.1915800000000001"/>
    <n v="1.78267"/>
    <n v="4.0799300000000001"/>
  </r>
  <r>
    <x v="18"/>
    <s v="3Z5e6"/>
    <x v="3"/>
    <x v="9"/>
    <s v="s"/>
    <s v="s"/>
    <n v="1.6608799999999999"/>
    <n v="1.09362"/>
    <n v="0.54593999999999998"/>
    <n v="2.8866700000000001"/>
    <n v="0"/>
    <n v="0"/>
    <n v="4.2470000000000001E-2"/>
    <n v="2.7359399999999998"/>
    <n v="1.2680100000000001"/>
    <n v="0.11234"/>
    <n v="0.50692999999999999"/>
    <n v="10.993169999999999"/>
    <n v="0"/>
    <n v="0"/>
    <n v="0"/>
    <n v="0"/>
    <n v="10.993169999999999"/>
    <n v="1.39822"/>
    <n v="1.2054100000000001"/>
    <n v="1.4316599999999999"/>
    <n v="4.0352899999999998"/>
  </r>
  <r>
    <x v="18"/>
    <s v="3Z5e6"/>
    <x v="3"/>
    <x v="10"/>
    <s v="s"/>
    <s v="s"/>
    <n v="1.8378300000000001"/>
    <n v="0.95116000000000001"/>
    <n v="0.53693000000000002"/>
    <n v="2.2579600000000002"/>
    <n v="0"/>
    <n v="0"/>
    <n v="2.3550000000000001E-2"/>
    <n v="3.2924000000000002"/>
    <n v="1.0089399999999999"/>
    <n v="0.10807"/>
    <n v="0.82189000000000001"/>
    <n v="10.975899999999999"/>
    <n v="0"/>
    <n v="0"/>
    <n v="0"/>
    <n v="0"/>
    <n v="10.975899999999999"/>
    <n v="1.72818"/>
    <n v="1.6446700000000001"/>
    <n v="1.1361699999999999"/>
    <n v="4.5090199999999996"/>
  </r>
  <r>
    <x v="19"/>
    <s v="Uxr7Z"/>
    <x v="0"/>
    <x v="0"/>
    <n v="0"/>
    <n v="60"/>
    <n v="46"/>
    <n v="144"/>
    <n v="78"/>
    <n v="281"/>
    <n v="0"/>
    <s v="s"/>
    <n v="0"/>
    <n v="43"/>
    <s v="s"/>
    <n v="0"/>
    <n v="0"/>
    <n v="664"/>
    <n v="0"/>
    <n v="0"/>
    <n v="0"/>
    <n v="0"/>
    <n v="664"/>
    <n v="20"/>
    <n v="56"/>
    <n v="12"/>
    <n v="88"/>
  </r>
  <r>
    <x v="19"/>
    <s v="Uxr7Z"/>
    <x v="1"/>
    <x v="0"/>
    <n v="0"/>
    <n v="0.18260000000000001"/>
    <n v="0.15495999999999999"/>
    <n v="0.45044000000000001"/>
    <n v="0.25741000000000003"/>
    <n v="0.86456999999999995"/>
    <n v="0"/>
    <s v="s"/>
    <n v="0"/>
    <n v="0.14298"/>
    <s v="s"/>
    <n v="0"/>
    <n v="0"/>
    <n v="2.0932599999999999"/>
    <n v="0"/>
    <n v="0"/>
    <n v="0"/>
    <n v="0"/>
    <n v="2.0932599999999999"/>
    <n v="2.1409999999999998E-2"/>
    <n v="4.138E-2"/>
    <n v="1.052E-2"/>
    <n v="7.331E-2"/>
  </r>
  <r>
    <x v="19"/>
    <s v="Uxr7Z"/>
    <x v="1"/>
    <x v="1"/>
    <n v="0"/>
    <n v="0.18611"/>
    <n v="0.15920000000000001"/>
    <n v="0.45733000000000001"/>
    <n v="0.25879000000000002"/>
    <n v="0.88192999999999999"/>
    <n v="0"/>
    <s v="s"/>
    <n v="0"/>
    <n v="0.14716000000000001"/>
    <s v="s"/>
    <n v="0"/>
    <n v="0"/>
    <n v="2.1298499999999998"/>
    <n v="0"/>
    <n v="0"/>
    <n v="0"/>
    <n v="0"/>
    <n v="2.1298499999999998"/>
    <n v="2.111E-2"/>
    <n v="4.0399999999999998E-2"/>
    <n v="1.091E-2"/>
    <n v="7.2419999999999998E-2"/>
  </r>
  <r>
    <x v="19"/>
    <s v="Uxr7Z"/>
    <x v="1"/>
    <x v="2"/>
    <n v="0"/>
    <n v="0.19136"/>
    <n v="0.16164000000000001"/>
    <n v="0.46010000000000001"/>
    <n v="0.26118999999999998"/>
    <n v="0.89629000000000003"/>
    <n v="0"/>
    <s v="s"/>
    <n v="0"/>
    <n v="0.14652000000000001"/>
    <s v="s"/>
    <n v="0"/>
    <n v="0"/>
    <n v="2.1537700000000002"/>
    <n v="0"/>
    <n v="0"/>
    <n v="0"/>
    <n v="0"/>
    <n v="2.1537700000000002"/>
    <n v="2.0060000000000001E-2"/>
    <n v="4.0840000000000001E-2"/>
    <n v="9.5899999999999996E-3"/>
    <n v="7.0489999999999997E-2"/>
  </r>
  <r>
    <x v="19"/>
    <s v="Uxr7Z"/>
    <x v="1"/>
    <x v="3"/>
    <n v="0"/>
    <n v="0.19264000000000001"/>
    <n v="0.16741"/>
    <n v="0.46300999999999998"/>
    <n v="0.26579000000000003"/>
    <n v="0.89949999999999997"/>
    <n v="0"/>
    <s v="s"/>
    <n v="0"/>
    <n v="0.14788000000000001"/>
    <s v="s"/>
    <n v="0"/>
    <n v="0"/>
    <n v="2.1705899999999998"/>
    <n v="0"/>
    <n v="0"/>
    <n v="0"/>
    <n v="0"/>
    <n v="2.1705899999999998"/>
    <n v="2.3310000000000001E-2"/>
    <n v="4.1700000000000001E-2"/>
    <n v="9.0399999999999994E-3"/>
    <n v="7.4050000000000005E-2"/>
  </r>
  <r>
    <x v="19"/>
    <s v="Uxr7Z"/>
    <x v="1"/>
    <x v="4"/>
    <n v="0"/>
    <n v="0.19783000000000001"/>
    <n v="0.17083000000000001"/>
    <n v="0.46715000000000001"/>
    <n v="0.27102999999999999"/>
    <n v="0.90608"/>
    <n v="0"/>
    <s v="s"/>
    <n v="0"/>
    <n v="0.14915999999999999"/>
    <s v="s"/>
    <n v="0"/>
    <n v="0"/>
    <n v="2.1945899999999998"/>
    <n v="0"/>
    <n v="0"/>
    <n v="0"/>
    <n v="0"/>
    <n v="2.1945899999999998"/>
    <n v="2.4629999999999999E-2"/>
    <n v="4.6269999999999999E-2"/>
    <n v="7.5199999999999998E-3"/>
    <n v="7.8420000000000004E-2"/>
  </r>
  <r>
    <x v="19"/>
    <s v="Uxr7Z"/>
    <x v="1"/>
    <x v="5"/>
    <n v="0"/>
    <n v="0.19666"/>
    <n v="0.17207"/>
    <n v="0.46654000000000001"/>
    <n v="0.26834000000000002"/>
    <n v="0.90820999999999996"/>
    <n v="0"/>
    <s v="s"/>
    <n v="0"/>
    <n v="0.14840999999999999"/>
    <s v="s"/>
    <n v="0"/>
    <n v="0"/>
    <n v="2.1908099999999999"/>
    <n v="0"/>
    <n v="0"/>
    <n v="0"/>
    <n v="0"/>
    <n v="2.1908099999999999"/>
    <n v="2.445E-2"/>
    <n v="4.7780000000000003E-2"/>
    <n v="7.0699999999999999E-3"/>
    <n v="7.9299999999999995E-2"/>
  </r>
  <r>
    <x v="19"/>
    <s v="Uxr7Z"/>
    <x v="1"/>
    <x v="6"/>
    <n v="0"/>
    <n v="0.20119000000000001"/>
    <n v="0.17582999999999999"/>
    <n v="0.47425"/>
    <n v="0.27339000000000002"/>
    <n v="0.91998999999999997"/>
    <n v="0"/>
    <s v="s"/>
    <n v="0"/>
    <n v="0.14879000000000001"/>
    <s v="s"/>
    <n v="0"/>
    <n v="0"/>
    <n v="2.2235399999999998"/>
    <n v="0"/>
    <n v="0"/>
    <n v="0"/>
    <n v="0"/>
    <n v="2.2235399999999998"/>
    <n v="2.4330000000000001E-2"/>
    <n v="4.6929999999999999E-2"/>
    <n v="4.7999999999999996E-3"/>
    <n v="7.6060000000000003E-2"/>
  </r>
  <r>
    <x v="19"/>
    <s v="Uxr7Z"/>
    <x v="1"/>
    <x v="7"/>
    <n v="0"/>
    <n v="0.20074"/>
    <n v="0.17757999999999999"/>
    <n v="0.46833999999999998"/>
    <n v="0.27755000000000002"/>
    <n v="0.92988999999999999"/>
    <n v="0"/>
    <s v="s"/>
    <n v="0"/>
    <n v="0.14798"/>
    <s v="s"/>
    <n v="0"/>
    <n v="0"/>
    <n v="2.2312099999999999"/>
    <n v="0"/>
    <n v="0"/>
    <n v="0"/>
    <n v="0"/>
    <n v="2.2312099999999999"/>
    <n v="2.4299999999999999E-2"/>
    <n v="4.7370000000000002E-2"/>
    <n v="4.5999999999999999E-3"/>
    <n v="7.6270000000000004E-2"/>
  </r>
  <r>
    <x v="19"/>
    <s v="Uxr7Z"/>
    <x v="1"/>
    <x v="8"/>
    <n v="0"/>
    <n v="0.20760000000000001"/>
    <n v="0.18584000000000001"/>
    <n v="0.46783999999999998"/>
    <n v="0.28223999999999999"/>
    <n v="0.93603000000000003"/>
    <n v="0"/>
    <s v="s"/>
    <n v="0"/>
    <n v="0.14851"/>
    <s v="s"/>
    <n v="0"/>
    <n v="0"/>
    <n v="2.2573300000000001"/>
    <n v="0"/>
    <n v="0"/>
    <n v="0"/>
    <n v="0"/>
    <n v="2.2573300000000001"/>
    <n v="2.1299999999999999E-2"/>
    <n v="5.6210000000000003E-2"/>
    <n v="5.3600000000000002E-3"/>
    <n v="8.2879999999999995E-2"/>
  </r>
  <r>
    <x v="19"/>
    <s v="Uxr7Z"/>
    <x v="1"/>
    <x v="9"/>
    <n v="0"/>
    <n v="0.21317"/>
    <n v="0.19016"/>
    <n v="0.46855999999999998"/>
    <n v="0.28702"/>
    <n v="0.95099999999999996"/>
    <n v="0"/>
    <s v="s"/>
    <n v="0"/>
    <n v="0.15165999999999999"/>
    <s v="s"/>
    <n v="0"/>
    <n v="0"/>
    <n v="2.2896899999999998"/>
    <n v="0"/>
    <n v="0"/>
    <n v="0"/>
    <n v="0"/>
    <n v="2.2896899999999998"/>
    <n v="1.9890000000000001E-2"/>
    <n v="6.1679999999999999E-2"/>
    <n v="4.3E-3"/>
    <n v="8.5870000000000002E-2"/>
  </r>
  <r>
    <x v="19"/>
    <s v="Uxr7Z"/>
    <x v="1"/>
    <x v="10"/>
    <n v="0"/>
    <n v="0.21193000000000001"/>
    <n v="0.18981999999999999"/>
    <n v="0.46306999999999998"/>
    <n v="0.29359000000000002"/>
    <n v="0.95745999999999998"/>
    <n v="0"/>
    <s v="s"/>
    <n v="0"/>
    <n v="0.15637000000000001"/>
    <s v="s"/>
    <n v="0"/>
    <n v="0"/>
    <n v="2.3008000000000002"/>
    <n v="0"/>
    <n v="0"/>
    <n v="0"/>
    <n v="0"/>
    <n v="2.3008000000000002"/>
    <n v="1.8710000000000001E-2"/>
    <n v="6.3579999999999998E-2"/>
    <n v="5.2900000000000004E-3"/>
    <n v="8.7580000000000005E-2"/>
  </r>
  <r>
    <x v="19"/>
    <s v="Uxr7Z"/>
    <x v="2"/>
    <x v="0"/>
    <n v="0"/>
    <n v="0"/>
    <n v="0"/>
    <n v="0"/>
    <n v="0"/>
    <n v="0"/>
    <n v="0"/>
    <s v="s"/>
    <n v="0"/>
    <n v="0"/>
    <s v="s"/>
    <n v="0"/>
    <n v="0"/>
    <n v="0"/>
    <n v="0"/>
    <n v="0"/>
    <n v="0"/>
    <n v="0"/>
    <n v="0"/>
    <n v="6.1740000000000003E-2"/>
    <n v="0.32580999999999999"/>
    <n v="8.0700000000000008E-3"/>
    <n v="0.39562000000000003"/>
  </r>
  <r>
    <x v="19"/>
    <s v="Uxr7Z"/>
    <x v="2"/>
    <x v="1"/>
    <n v="0"/>
    <n v="0"/>
    <n v="0"/>
    <n v="0"/>
    <n v="0"/>
    <n v="0"/>
    <n v="0"/>
    <s v="s"/>
    <n v="0"/>
    <n v="0"/>
    <s v="s"/>
    <n v="0"/>
    <n v="0"/>
    <n v="0"/>
    <n v="0"/>
    <n v="0"/>
    <n v="0"/>
    <n v="0"/>
    <n v="0"/>
    <n v="5.6559999999999999E-2"/>
    <n v="0.30091000000000001"/>
    <n v="5.62E-3"/>
    <n v="0.36309000000000002"/>
  </r>
  <r>
    <x v="19"/>
    <s v="Uxr7Z"/>
    <x v="2"/>
    <x v="2"/>
    <n v="0"/>
    <n v="0"/>
    <n v="0"/>
    <n v="0"/>
    <n v="0"/>
    <n v="0"/>
    <n v="0"/>
    <s v="s"/>
    <n v="0"/>
    <n v="0"/>
    <s v="s"/>
    <n v="0"/>
    <n v="0"/>
    <n v="0"/>
    <n v="0"/>
    <n v="0"/>
    <n v="0"/>
    <n v="0"/>
    <n v="0"/>
    <n v="5.5539999999999999E-2"/>
    <n v="0.29141"/>
    <n v="5.9100000000000003E-3"/>
    <n v="0.35285"/>
  </r>
  <r>
    <x v="19"/>
    <s v="Uxr7Z"/>
    <x v="2"/>
    <x v="3"/>
    <n v="0"/>
    <n v="0"/>
    <n v="0"/>
    <n v="0"/>
    <n v="0"/>
    <n v="0"/>
    <n v="0"/>
    <s v="s"/>
    <n v="0"/>
    <n v="0"/>
    <s v="s"/>
    <n v="0"/>
    <n v="0"/>
    <n v="0"/>
    <n v="0"/>
    <n v="0"/>
    <n v="0"/>
    <n v="0"/>
    <n v="0"/>
    <n v="5.8810000000000001E-2"/>
    <n v="0.29010999999999998"/>
    <n v="6.2300000000000003E-3"/>
    <n v="0.35515000000000002"/>
  </r>
  <r>
    <x v="19"/>
    <s v="Uxr7Z"/>
    <x v="2"/>
    <x v="4"/>
    <n v="0"/>
    <n v="0"/>
    <n v="0"/>
    <n v="0"/>
    <n v="0"/>
    <n v="0"/>
    <n v="0"/>
    <s v="s"/>
    <n v="0"/>
    <n v="0"/>
    <s v="s"/>
    <n v="0"/>
    <n v="0"/>
    <n v="0"/>
    <n v="0"/>
    <n v="0"/>
    <n v="0"/>
    <n v="0"/>
    <n v="0"/>
    <n v="5.9119999999999999E-2"/>
    <n v="0.27650000000000002"/>
    <n v="3.32E-3"/>
    <n v="0.33894000000000002"/>
  </r>
  <r>
    <x v="19"/>
    <s v="Uxr7Z"/>
    <x v="2"/>
    <x v="5"/>
    <n v="0"/>
    <n v="0"/>
    <n v="0"/>
    <n v="0"/>
    <n v="0"/>
    <n v="0"/>
    <n v="0"/>
    <s v="s"/>
    <n v="0"/>
    <n v="0"/>
    <s v="s"/>
    <n v="0"/>
    <n v="0"/>
    <n v="0"/>
    <n v="0"/>
    <n v="0"/>
    <n v="0"/>
    <n v="0"/>
    <n v="0"/>
    <n v="4.2369999999999998E-2"/>
    <n v="0.26912999999999998"/>
    <n v="3.5100000000000001E-3"/>
    <n v="0.31501000000000001"/>
  </r>
  <r>
    <x v="19"/>
    <s v="Uxr7Z"/>
    <x v="2"/>
    <x v="6"/>
    <n v="0"/>
    <n v="0"/>
    <n v="0"/>
    <n v="0"/>
    <n v="0"/>
    <n v="0"/>
    <n v="0"/>
    <s v="s"/>
    <n v="0"/>
    <n v="0"/>
    <s v="s"/>
    <n v="0"/>
    <n v="0"/>
    <n v="0"/>
    <n v="0"/>
    <n v="0"/>
    <n v="0"/>
    <n v="0"/>
    <n v="0"/>
    <n v="3.8460000000000001E-2"/>
    <n v="0.25988"/>
    <n v="3.7399999999999998E-3"/>
    <n v="0.30207000000000001"/>
  </r>
  <r>
    <x v="19"/>
    <s v="Uxr7Z"/>
    <x v="2"/>
    <x v="7"/>
    <n v="0"/>
    <n v="0"/>
    <n v="0"/>
    <n v="0"/>
    <n v="0"/>
    <n v="0"/>
    <n v="0"/>
    <s v="s"/>
    <n v="0"/>
    <n v="0"/>
    <s v="s"/>
    <n v="0"/>
    <n v="0"/>
    <n v="0"/>
    <n v="0"/>
    <n v="0"/>
    <n v="0"/>
    <n v="0"/>
    <n v="0"/>
    <n v="4.19E-2"/>
    <n v="0.26921"/>
    <n v="3.9899999999999996E-3"/>
    <n v="0.31509999999999999"/>
  </r>
  <r>
    <x v="19"/>
    <s v="Uxr7Z"/>
    <x v="2"/>
    <x v="8"/>
    <n v="0"/>
    <n v="0"/>
    <n v="0"/>
    <n v="0"/>
    <n v="0"/>
    <n v="0"/>
    <n v="0"/>
    <s v="s"/>
    <n v="0"/>
    <n v="0"/>
    <s v="s"/>
    <n v="0"/>
    <n v="0"/>
    <n v="0"/>
    <n v="0"/>
    <n v="0"/>
    <n v="0"/>
    <n v="0"/>
    <n v="0"/>
    <n v="4.6609999999999999E-2"/>
    <n v="0.28259000000000001"/>
    <n v="8.4799999999999997E-3"/>
    <n v="0.33767999999999998"/>
  </r>
  <r>
    <x v="19"/>
    <s v="Uxr7Z"/>
    <x v="2"/>
    <x v="9"/>
    <n v="0"/>
    <n v="0"/>
    <n v="0"/>
    <n v="0"/>
    <n v="0"/>
    <n v="0"/>
    <n v="0"/>
    <s v="s"/>
    <n v="0"/>
    <n v="0"/>
    <s v="s"/>
    <n v="0"/>
    <n v="0"/>
    <n v="0"/>
    <n v="0"/>
    <n v="0"/>
    <n v="0"/>
    <n v="0"/>
    <n v="0"/>
    <n v="3.6490000000000002E-2"/>
    <n v="0.30447000000000002"/>
    <n v="9.2499999999999995E-3"/>
    <n v="0.35021000000000002"/>
  </r>
  <r>
    <x v="19"/>
    <s v="Uxr7Z"/>
    <x v="2"/>
    <x v="10"/>
    <n v="0"/>
    <n v="0"/>
    <n v="0"/>
    <n v="0"/>
    <n v="0"/>
    <n v="0"/>
    <n v="0"/>
    <s v="s"/>
    <n v="0"/>
    <n v="0"/>
    <s v="s"/>
    <n v="0"/>
    <n v="0"/>
    <n v="0"/>
    <n v="0"/>
    <n v="0"/>
    <n v="0"/>
    <n v="0"/>
    <n v="0"/>
    <n v="1.5650000000000001E-2"/>
    <n v="0.30320999999999998"/>
    <n v="1.034E-2"/>
    <n v="0.32919999999999999"/>
  </r>
  <r>
    <x v="19"/>
    <s v="Uxr7Z"/>
    <x v="3"/>
    <x v="0"/>
    <n v="0"/>
    <n v="1.0069300000000001"/>
    <n v="0.20297000000000001"/>
    <n v="2.6350699999999998"/>
    <n v="2.7716500000000002"/>
    <n v="8.0543099999999992"/>
    <n v="0"/>
    <s v="s"/>
    <n v="0"/>
    <n v="0.22317000000000001"/>
    <s v="s"/>
    <n v="0"/>
    <n v="0"/>
    <n v="15.59126"/>
    <n v="0"/>
    <n v="0"/>
    <n v="0"/>
    <n v="0"/>
    <n v="15.59126"/>
    <n v="0.94228999999999996"/>
    <n v="0.70211999999999997"/>
    <n v="0.98021999999999998"/>
    <n v="2.6246299999999998"/>
  </r>
  <r>
    <x v="19"/>
    <s v="Uxr7Z"/>
    <x v="3"/>
    <x v="1"/>
    <n v="0"/>
    <n v="1.05189"/>
    <n v="0.27048"/>
    <n v="3.1775899999999999"/>
    <n v="2.83765"/>
    <n v="8.7387800000000002"/>
    <n v="0"/>
    <s v="s"/>
    <n v="0"/>
    <n v="0.69991999999999999"/>
    <s v="s"/>
    <n v="0"/>
    <n v="0"/>
    <n v="17.57273"/>
    <n v="0"/>
    <n v="0"/>
    <n v="0"/>
    <n v="0"/>
    <n v="17.57273"/>
    <n v="0.77320999999999995"/>
    <n v="0.92788999999999999"/>
    <n v="1.07545"/>
    <n v="2.7765599999999999"/>
  </r>
  <r>
    <x v="19"/>
    <s v="Uxr7Z"/>
    <x v="3"/>
    <x v="2"/>
    <n v="0"/>
    <n v="1.2456199999999999"/>
    <n v="0.29682999999999998"/>
    <n v="3.3644799999999999"/>
    <n v="2.54"/>
    <n v="10.09779"/>
    <n v="0"/>
    <s v="s"/>
    <n v="0"/>
    <n v="0.93393999999999999"/>
    <s v="s"/>
    <n v="0"/>
    <n v="0"/>
    <n v="19.3901"/>
    <n v="0"/>
    <n v="0"/>
    <n v="0"/>
    <n v="0"/>
    <n v="19.3901"/>
    <n v="0.53098000000000001"/>
    <n v="1.36859"/>
    <n v="1.01518"/>
    <n v="2.9147400000000001"/>
  </r>
  <r>
    <x v="19"/>
    <s v="Uxr7Z"/>
    <x v="3"/>
    <x v="3"/>
    <n v="0"/>
    <n v="1.0621"/>
    <n v="0.49784"/>
    <n v="3.9780600000000002"/>
    <n v="2.6440399999999999"/>
    <n v="9.8597999999999999"/>
    <n v="0"/>
    <s v="s"/>
    <n v="0"/>
    <n v="1.0360100000000001"/>
    <s v="s"/>
    <n v="0"/>
    <n v="0"/>
    <n v="19.91555"/>
    <n v="0"/>
    <n v="0"/>
    <n v="0"/>
    <n v="0"/>
    <n v="19.91555"/>
    <n v="0.52280000000000004"/>
    <n v="1.1916500000000001"/>
    <n v="0.77590000000000003"/>
    <n v="2.4903499999999998"/>
  </r>
  <r>
    <x v="19"/>
    <s v="Uxr7Z"/>
    <x v="3"/>
    <x v="4"/>
    <n v="0"/>
    <n v="1.39944"/>
    <n v="0.60680999999999996"/>
    <n v="4.14954"/>
    <n v="2.4882"/>
    <n v="8.8908100000000001"/>
    <n v="0"/>
    <s v="s"/>
    <n v="0"/>
    <n v="1.19211"/>
    <s v="s"/>
    <n v="0"/>
    <n v="0"/>
    <n v="19.301760000000002"/>
    <n v="0"/>
    <n v="0"/>
    <n v="0"/>
    <n v="0"/>
    <n v="19.301760000000002"/>
    <n v="0.77134999999999998"/>
    <n v="1.4719599999999999"/>
    <n v="0.79959000000000002"/>
    <n v="3.0428999999999999"/>
  </r>
  <r>
    <x v="19"/>
    <s v="Uxr7Z"/>
    <x v="3"/>
    <x v="5"/>
    <n v="0"/>
    <n v="1.10659"/>
    <n v="0.60675999999999997"/>
    <n v="4.1564800000000002"/>
    <n v="1.7820199999999999"/>
    <n v="8.4901800000000005"/>
    <n v="0"/>
    <s v="s"/>
    <n v="0"/>
    <n v="1.35005"/>
    <s v="s"/>
    <n v="0"/>
    <n v="0"/>
    <n v="17.984480000000001"/>
    <n v="0"/>
    <n v="0"/>
    <n v="0"/>
    <n v="0"/>
    <n v="17.984480000000001"/>
    <n v="0.62682000000000004"/>
    <n v="1.5102500000000001"/>
    <n v="0.53905000000000003"/>
    <n v="2.6761200000000001"/>
  </r>
  <r>
    <x v="19"/>
    <s v="Uxr7Z"/>
    <x v="3"/>
    <x v="6"/>
    <n v="0"/>
    <n v="1.5071300000000001"/>
    <n v="0.83692"/>
    <n v="4.8680199999999996"/>
    <n v="2.0668299999999999"/>
    <n v="9.7011800000000008"/>
    <n v="0"/>
    <s v="s"/>
    <n v="0"/>
    <n v="1.4460599999999999"/>
    <s v="s"/>
    <n v="0"/>
    <n v="0"/>
    <n v="20.953340000000001"/>
    <n v="0"/>
    <n v="0"/>
    <n v="0"/>
    <n v="0"/>
    <n v="20.953340000000001"/>
    <n v="0.67659000000000002"/>
    <n v="1.4269499999999999"/>
    <n v="0.41542000000000001"/>
    <n v="2.5189599999999999"/>
  </r>
  <r>
    <x v="19"/>
    <s v="Uxr7Z"/>
    <x v="3"/>
    <x v="7"/>
    <n v="0"/>
    <n v="1.6588099999999999"/>
    <n v="0.67976999999999999"/>
    <n v="5.5038900000000002"/>
    <n v="1.7758499999999999"/>
    <n v="8.3488299999999995"/>
    <n v="0"/>
    <s v="s"/>
    <n v="0"/>
    <n v="1.3421000000000001"/>
    <s v="s"/>
    <n v="0"/>
    <n v="0"/>
    <n v="19.578620000000001"/>
    <n v="0"/>
    <n v="0"/>
    <n v="0"/>
    <n v="0"/>
    <n v="19.578620000000001"/>
    <n v="1.02921"/>
    <n v="1.34914"/>
    <n v="0.50121000000000004"/>
    <n v="2.8795700000000002"/>
  </r>
  <r>
    <x v="19"/>
    <s v="Uxr7Z"/>
    <x v="3"/>
    <x v="8"/>
    <n v="0"/>
    <n v="1.2470300000000001"/>
    <n v="1.02701"/>
    <n v="5.8331400000000002"/>
    <n v="1.40107"/>
    <n v="7.6004199999999997"/>
    <n v="0"/>
    <s v="s"/>
    <n v="0"/>
    <n v="1.18326"/>
    <s v="s"/>
    <n v="0"/>
    <n v="0"/>
    <n v="18.47017"/>
    <n v="0"/>
    <n v="0"/>
    <n v="0"/>
    <n v="0"/>
    <n v="18.47017"/>
    <n v="1.1376299999999999"/>
    <n v="1.1975499999999999"/>
    <n v="0.34073999999999999"/>
    <n v="2.6759200000000001"/>
  </r>
  <r>
    <x v="19"/>
    <s v="Uxr7Z"/>
    <x v="3"/>
    <x v="9"/>
    <n v="0"/>
    <n v="1.7120200000000001"/>
    <n v="1.3438099999999999"/>
    <n v="6.3729100000000001"/>
    <n v="1.7947299999999999"/>
    <n v="8.7914499999999993"/>
    <n v="0"/>
    <s v="s"/>
    <n v="0"/>
    <n v="1.1303099999999999"/>
    <s v="s"/>
    <n v="0"/>
    <n v="0"/>
    <n v="21.43995"/>
    <n v="0"/>
    <n v="0"/>
    <n v="0"/>
    <n v="0"/>
    <n v="21.43995"/>
    <n v="1.0740499999999999"/>
    <n v="1.3075600000000001"/>
    <n v="0.22756000000000001"/>
    <n v="2.6091799999999998"/>
  </r>
  <r>
    <x v="19"/>
    <s v="Uxr7Z"/>
    <x v="3"/>
    <x v="10"/>
    <n v="0"/>
    <n v="1.67645"/>
    <n v="1.04236"/>
    <n v="5.9567300000000003"/>
    <n v="1.8059400000000001"/>
    <n v="9.1067"/>
    <n v="0"/>
    <s v="s"/>
    <n v="0"/>
    <n v="1.15404"/>
    <s v="s"/>
    <n v="0"/>
    <n v="0"/>
    <n v="21.100560000000002"/>
    <n v="0"/>
    <n v="0"/>
    <n v="0"/>
    <n v="0"/>
    <n v="21.100560000000002"/>
    <n v="1.4076"/>
    <n v="1.31993"/>
    <n v="0.21618999999999999"/>
    <n v="2.9437199999999999"/>
  </r>
  <r>
    <x v="20"/>
    <s v="vb71K"/>
    <x v="0"/>
    <x v="0"/>
    <n v="0"/>
    <n v="85"/>
    <n v="108"/>
    <n v="82"/>
    <n v="61"/>
    <n v="110"/>
    <n v="7"/>
    <n v="72"/>
    <n v="36"/>
    <n v="82"/>
    <n v="79"/>
    <n v="13"/>
    <n v="22"/>
    <n v="757"/>
    <n v="158"/>
    <n v="0"/>
    <n v="0"/>
    <n v="158"/>
    <n v="915"/>
    <n v="45"/>
    <n v="187"/>
    <n v="119"/>
    <n v="351"/>
  </r>
  <r>
    <x v="20"/>
    <s v="vb71K"/>
    <x v="1"/>
    <x v="0"/>
    <n v="0"/>
    <n v="0.25352000000000002"/>
    <n v="0.36354999999999998"/>
    <n v="0.26451000000000002"/>
    <n v="0.21042"/>
    <n v="0.36384"/>
    <n v="2.477E-2"/>
    <n v="0.23182"/>
    <n v="0.11748"/>
    <n v="0.27259"/>
    <n v="0.28009000000000001"/>
    <n v="4.4269999999999997E-2"/>
    <n v="6.83E-2"/>
    <n v="2.4951500000000002"/>
    <n v="0.75566999999999995"/>
    <n v="0"/>
    <n v="0"/>
    <n v="0.75566999999999995"/>
    <n v="3.25082"/>
    <n v="3.5090000000000003E-2"/>
    <n v="0.15787999999999999"/>
    <n v="7.9880000000000007E-2"/>
    <n v="0.27284999999999998"/>
  </r>
  <r>
    <x v="20"/>
    <s v="vb71K"/>
    <x v="1"/>
    <x v="1"/>
    <n v="0"/>
    <n v="0.25655"/>
    <n v="0.37229000000000001"/>
    <n v="0.26691999999999999"/>
    <n v="0.21421999999999999"/>
    <n v="0.36769000000000002"/>
    <n v="2.547E-2"/>
    <n v="0.23527000000000001"/>
    <n v="0.11831999999999999"/>
    <n v="0.27571000000000001"/>
    <n v="0.28253"/>
    <n v="4.4639999999999999E-2"/>
    <n v="6.8580000000000002E-2"/>
    <n v="2.5281799999999999"/>
    <n v="0.79110999999999998"/>
    <n v="0"/>
    <n v="0"/>
    <n v="0.79110999999999998"/>
    <n v="3.3192900000000001"/>
    <n v="4.1349999999999998E-2"/>
    <n v="0.15246999999999999"/>
    <n v="8.7489999999999998E-2"/>
    <n v="0.28131"/>
  </r>
  <r>
    <x v="20"/>
    <s v="vb71K"/>
    <x v="1"/>
    <x v="2"/>
    <n v="0"/>
    <n v="0.26217000000000001"/>
    <n v="0.37922"/>
    <n v="0.26386999999999999"/>
    <n v="0.21787999999999999"/>
    <n v="0.37286999999999998"/>
    <n v="2.6120000000000001E-2"/>
    <n v="0.23852999999999999"/>
    <n v="0.1216"/>
    <n v="0.27832000000000001"/>
    <n v="0.27954000000000001"/>
    <n v="4.4850000000000001E-2"/>
    <n v="6.701E-2"/>
    <n v="2.55199"/>
    <n v="0.80706999999999995"/>
    <n v="0"/>
    <n v="0"/>
    <n v="0.80706999999999995"/>
    <n v="3.3590599999999999"/>
    <n v="4.5859999999999998E-2"/>
    <n v="0.16641"/>
    <n v="8.8120000000000004E-2"/>
    <n v="0.30037999999999998"/>
  </r>
  <r>
    <x v="20"/>
    <s v="vb71K"/>
    <x v="1"/>
    <x v="3"/>
    <n v="0"/>
    <n v="0.26478000000000002"/>
    <n v="0.38424000000000003"/>
    <n v="0.2666"/>
    <n v="0.22506999999999999"/>
    <n v="0.38124000000000002"/>
    <n v="2.7019999999999999E-2"/>
    <n v="0.23918"/>
    <n v="0.1235"/>
    <n v="0.27857999999999999"/>
    <n v="0.27426"/>
    <n v="4.3529999999999999E-2"/>
    <n v="6.726E-2"/>
    <n v="2.5752600000000001"/>
    <n v="0.83677000000000001"/>
    <n v="0"/>
    <n v="0"/>
    <n v="0.83677000000000001"/>
    <n v="3.4120400000000002"/>
    <n v="4.6199999999999998E-2"/>
    <n v="0.17929"/>
    <n v="9.1569999999999999E-2"/>
    <n v="0.31705"/>
  </r>
  <r>
    <x v="20"/>
    <s v="vb71K"/>
    <x v="1"/>
    <x v="4"/>
    <n v="0"/>
    <n v="0.27160000000000001"/>
    <n v="0.38963999999999999"/>
    <n v="0.26501999999999998"/>
    <n v="0.22756999999999999"/>
    <n v="0.39002999999999999"/>
    <n v="2.802E-2"/>
    <n v="0.24317"/>
    <n v="0.12606000000000001"/>
    <n v="0.28000000000000003"/>
    <n v="0.27143"/>
    <n v="4.4350000000000001E-2"/>
    <n v="6.8390000000000006E-2"/>
    <n v="2.60528"/>
    <n v="0.85982999999999998"/>
    <n v="0"/>
    <n v="0"/>
    <n v="0.85982999999999998"/>
    <n v="3.4651100000000001"/>
    <n v="4.956E-2"/>
    <n v="0.17274"/>
    <n v="9.6509999999999999E-2"/>
    <n v="0.31879999999999997"/>
  </r>
  <r>
    <x v="20"/>
    <s v="vb71K"/>
    <x v="1"/>
    <x v="5"/>
    <n v="0"/>
    <n v="0.27504000000000001"/>
    <n v="0.40031"/>
    <n v="0.26595000000000002"/>
    <n v="0.23096"/>
    <n v="0.39645000000000002"/>
    <n v="2.9170000000000001E-2"/>
    <n v="0.24539"/>
    <n v="0.12598000000000001"/>
    <n v="0.28544999999999998"/>
    <n v="0.26756999999999997"/>
    <n v="4.1860000000000001E-2"/>
    <n v="6.7879999999999996E-2"/>
    <n v="2.6320100000000002"/>
    <n v="0.90031000000000005"/>
    <n v="0"/>
    <n v="0"/>
    <n v="0.90031000000000005"/>
    <n v="3.5323199999999999"/>
    <n v="4.8800000000000003E-2"/>
    <n v="0.17541999999999999"/>
    <n v="0.10324999999999999"/>
    <n v="0.32746999999999998"/>
  </r>
  <r>
    <x v="20"/>
    <s v="vb71K"/>
    <x v="1"/>
    <x v="6"/>
    <n v="0"/>
    <n v="0.28053"/>
    <n v="0.40745999999999999"/>
    <n v="0.26833000000000001"/>
    <n v="0.22832"/>
    <n v="0.40544000000000002"/>
    <n v="3.041E-2"/>
    <n v="0.24757000000000001"/>
    <n v="0.12587000000000001"/>
    <n v="0.29235"/>
    <n v="0.26197999999999999"/>
    <n v="4.1950000000000001E-2"/>
    <n v="6.9309999999999997E-2"/>
    <n v="2.6595300000000002"/>
    <n v="0.91678000000000004"/>
    <n v="0"/>
    <n v="0"/>
    <n v="0.91678000000000004"/>
    <n v="3.5763099999999999"/>
    <n v="4.7910000000000001E-2"/>
    <n v="0.17721000000000001"/>
    <n v="0.10432"/>
    <n v="0.32944000000000001"/>
  </r>
  <r>
    <x v="20"/>
    <s v="vb71K"/>
    <x v="1"/>
    <x v="7"/>
    <n v="0"/>
    <n v="0.28178999999999998"/>
    <n v="0.41554000000000002"/>
    <n v="0.26707999999999998"/>
    <n v="0.22616"/>
    <n v="0.41114000000000001"/>
    <n v="3.048E-2"/>
    <n v="0.25037999999999999"/>
    <n v="0.1244"/>
    <n v="0.29169"/>
    <n v="0.25645000000000001"/>
    <n v="4.0480000000000002E-2"/>
    <n v="6.7769999999999997E-2"/>
    <n v="2.6633599999999999"/>
    <n v="0.95286999999999999"/>
    <n v="0"/>
    <n v="0"/>
    <n v="0.95286999999999999"/>
    <n v="3.6162399999999999"/>
    <n v="5.1529999999999999E-2"/>
    <n v="0.17588999999999999"/>
    <n v="0.11165"/>
    <n v="0.33906999999999998"/>
  </r>
  <r>
    <x v="20"/>
    <s v="vb71K"/>
    <x v="1"/>
    <x v="8"/>
    <n v="0"/>
    <n v="0.28173999999999999"/>
    <n v="0.41876999999999998"/>
    <n v="0.27015"/>
    <n v="0.22946"/>
    <n v="0.41915000000000002"/>
    <n v="3.1739999999999997E-2"/>
    <n v="0.25553999999999999"/>
    <n v="0.12366000000000001"/>
    <n v="0.29321000000000003"/>
    <n v="0.25628000000000001"/>
    <n v="3.9129999999999998E-2"/>
    <n v="7.0029999999999995E-2"/>
    <n v="2.68886"/>
    <n v="0.98626999999999998"/>
    <n v="0"/>
    <n v="0"/>
    <n v="0.98626999999999998"/>
    <n v="3.6751299999999998"/>
    <n v="5.1330000000000001E-2"/>
    <n v="0.17782999999999999"/>
    <n v="0.11924"/>
    <n v="0.34839999999999999"/>
  </r>
  <r>
    <x v="20"/>
    <s v="vb71K"/>
    <x v="1"/>
    <x v="9"/>
    <n v="0"/>
    <n v="0.28129999999999999"/>
    <n v="0.42426000000000003"/>
    <n v="0.26901999999999998"/>
    <n v="0.23175999999999999"/>
    <n v="0.41811999999999999"/>
    <n v="3.0700000000000002E-2"/>
    <n v="0.25639000000000001"/>
    <n v="0.12052"/>
    <n v="0.29382999999999998"/>
    <n v="0.25296000000000002"/>
    <n v="3.8870000000000002E-2"/>
    <n v="7.0099999999999996E-2"/>
    <n v="2.6878299999999999"/>
    <n v="1.0109900000000001"/>
    <n v="0"/>
    <n v="0"/>
    <n v="1.0109900000000001"/>
    <n v="3.6988099999999999"/>
    <n v="5.4609999999999999E-2"/>
    <n v="0.18326000000000001"/>
    <n v="0.11738"/>
    <n v="0.35525000000000001"/>
  </r>
  <r>
    <x v="20"/>
    <s v="vb71K"/>
    <x v="1"/>
    <x v="10"/>
    <n v="0"/>
    <n v="0.28436"/>
    <n v="0.42455999999999999"/>
    <n v="0.27449000000000001"/>
    <n v="0.23388999999999999"/>
    <n v="0.42111999999999999"/>
    <n v="3.1809999999999998E-2"/>
    <n v="0.25685000000000002"/>
    <n v="0.12334000000000001"/>
    <n v="0.29816999999999999"/>
    <n v="0.24757000000000001"/>
    <n v="3.7170000000000002E-2"/>
    <n v="6.6320000000000004E-2"/>
    <n v="2.6996500000000001"/>
    <n v="1.0465599999999999"/>
    <n v="0"/>
    <n v="0"/>
    <n v="1.0465599999999999"/>
    <n v="3.74621"/>
    <n v="5.62E-2"/>
    <n v="0.18622"/>
    <n v="0.12289"/>
    <n v="0.36531000000000002"/>
  </r>
  <r>
    <x v="20"/>
    <s v="vb71K"/>
    <x v="2"/>
    <x v="0"/>
    <n v="0"/>
    <n v="0"/>
    <n v="0"/>
    <n v="0"/>
    <n v="0"/>
    <n v="0"/>
    <n v="0"/>
    <n v="0"/>
    <n v="0"/>
    <n v="0"/>
    <n v="0"/>
    <n v="0"/>
    <n v="0"/>
    <n v="0"/>
    <n v="0"/>
    <n v="0"/>
    <n v="0"/>
    <n v="0"/>
    <n v="0"/>
    <n v="0.18701999999999999"/>
    <n v="0.82013999999999998"/>
    <n v="0.47121000000000002"/>
    <n v="1.47837"/>
  </r>
  <r>
    <x v="20"/>
    <s v="vb71K"/>
    <x v="2"/>
    <x v="1"/>
    <n v="0"/>
    <n v="0"/>
    <n v="0"/>
    <n v="0"/>
    <n v="0"/>
    <n v="0"/>
    <n v="0"/>
    <n v="0"/>
    <n v="0"/>
    <n v="0"/>
    <n v="0"/>
    <n v="0"/>
    <n v="0"/>
    <n v="0"/>
    <n v="0"/>
    <n v="0"/>
    <n v="0"/>
    <n v="0"/>
    <n v="0"/>
    <n v="0.19281999999999999"/>
    <n v="0.82194"/>
    <n v="0.48864000000000002"/>
    <n v="1.5034000000000001"/>
  </r>
  <r>
    <x v="20"/>
    <s v="vb71K"/>
    <x v="2"/>
    <x v="2"/>
    <n v="0"/>
    <n v="0"/>
    <n v="0"/>
    <n v="0"/>
    <n v="0"/>
    <n v="0"/>
    <n v="0"/>
    <n v="0"/>
    <n v="0"/>
    <n v="0"/>
    <n v="0"/>
    <n v="0"/>
    <n v="0"/>
    <n v="0"/>
    <n v="0"/>
    <n v="0"/>
    <n v="0"/>
    <n v="0"/>
    <n v="0"/>
    <n v="0.18887999999999999"/>
    <n v="0.82062000000000002"/>
    <n v="0.48411999999999999"/>
    <n v="1.49363"/>
  </r>
  <r>
    <x v="20"/>
    <s v="vb71K"/>
    <x v="2"/>
    <x v="3"/>
    <n v="0"/>
    <n v="0"/>
    <n v="0"/>
    <n v="0"/>
    <n v="0"/>
    <n v="0"/>
    <n v="0"/>
    <n v="0"/>
    <n v="0"/>
    <n v="0"/>
    <n v="0"/>
    <n v="0"/>
    <n v="0"/>
    <n v="0"/>
    <n v="0"/>
    <n v="0"/>
    <n v="0"/>
    <n v="0"/>
    <n v="0"/>
    <n v="0.19197"/>
    <n v="0.81584000000000001"/>
    <n v="0.47843000000000002"/>
    <n v="1.4862299999999999"/>
  </r>
  <r>
    <x v="20"/>
    <s v="vb71K"/>
    <x v="2"/>
    <x v="4"/>
    <n v="0"/>
    <n v="0"/>
    <n v="0"/>
    <n v="0"/>
    <n v="0"/>
    <n v="0"/>
    <n v="0"/>
    <n v="0"/>
    <n v="0"/>
    <n v="0"/>
    <n v="0"/>
    <n v="0"/>
    <n v="0"/>
    <n v="0"/>
    <n v="0"/>
    <n v="0"/>
    <n v="0"/>
    <n v="0"/>
    <n v="0"/>
    <n v="0.19303000000000001"/>
    <n v="0.77951000000000004"/>
    <n v="0.46766999999999997"/>
    <n v="1.4402200000000001"/>
  </r>
  <r>
    <x v="20"/>
    <s v="vb71K"/>
    <x v="2"/>
    <x v="5"/>
    <n v="0"/>
    <n v="0"/>
    <n v="0"/>
    <n v="0"/>
    <n v="0"/>
    <n v="0"/>
    <n v="0"/>
    <n v="0"/>
    <n v="0"/>
    <n v="0"/>
    <n v="0"/>
    <n v="0"/>
    <n v="0"/>
    <n v="0"/>
    <n v="0"/>
    <n v="0"/>
    <n v="0"/>
    <n v="0"/>
    <n v="0"/>
    <n v="0.17902999999999999"/>
    <n v="0.82360999999999995"/>
    <n v="0.46092"/>
    <n v="1.46357"/>
  </r>
  <r>
    <x v="20"/>
    <s v="vb71K"/>
    <x v="2"/>
    <x v="6"/>
    <n v="0"/>
    <n v="0"/>
    <n v="0"/>
    <n v="0"/>
    <n v="0"/>
    <n v="0"/>
    <n v="0"/>
    <n v="0"/>
    <n v="0"/>
    <n v="0"/>
    <n v="0"/>
    <n v="0"/>
    <n v="0"/>
    <n v="0"/>
    <n v="0"/>
    <n v="0"/>
    <n v="0"/>
    <n v="0"/>
    <n v="0"/>
    <n v="0.17657999999999999"/>
    <n v="0.79939000000000004"/>
    <n v="0.43102000000000001"/>
    <n v="1.40699"/>
  </r>
  <r>
    <x v="20"/>
    <s v="vb71K"/>
    <x v="2"/>
    <x v="7"/>
    <n v="0"/>
    <n v="0"/>
    <n v="0"/>
    <n v="0"/>
    <n v="0"/>
    <n v="0"/>
    <n v="0"/>
    <n v="0"/>
    <n v="0"/>
    <n v="0"/>
    <n v="0"/>
    <n v="0"/>
    <n v="0"/>
    <n v="0"/>
    <n v="0"/>
    <n v="0"/>
    <n v="0"/>
    <n v="0"/>
    <n v="0"/>
    <n v="0.14798"/>
    <n v="0.81662999999999997"/>
    <n v="0.43456"/>
    <n v="1.39916"/>
  </r>
  <r>
    <x v="20"/>
    <s v="vb71K"/>
    <x v="2"/>
    <x v="8"/>
    <n v="0"/>
    <n v="0"/>
    <n v="0"/>
    <n v="0"/>
    <n v="0"/>
    <n v="0"/>
    <n v="0"/>
    <n v="0"/>
    <n v="0"/>
    <n v="0"/>
    <n v="0"/>
    <n v="0"/>
    <n v="0"/>
    <n v="0"/>
    <n v="0"/>
    <n v="0"/>
    <n v="0"/>
    <n v="0"/>
    <n v="0"/>
    <n v="0.13913"/>
    <n v="0.74324000000000001"/>
    <n v="0.44935000000000003"/>
    <n v="1.33172"/>
  </r>
  <r>
    <x v="20"/>
    <s v="vb71K"/>
    <x v="2"/>
    <x v="9"/>
    <n v="0"/>
    <n v="0"/>
    <n v="0"/>
    <n v="0"/>
    <n v="0"/>
    <n v="0"/>
    <n v="0"/>
    <n v="0"/>
    <n v="0"/>
    <n v="0"/>
    <n v="0"/>
    <n v="0"/>
    <n v="0"/>
    <n v="0"/>
    <n v="0"/>
    <n v="0"/>
    <n v="0"/>
    <n v="0"/>
    <n v="0"/>
    <n v="0.15817999999999999"/>
    <n v="0.71869000000000005"/>
    <n v="0.46914"/>
    <n v="1.34602"/>
  </r>
  <r>
    <x v="20"/>
    <s v="vb71K"/>
    <x v="2"/>
    <x v="10"/>
    <n v="0"/>
    <n v="0"/>
    <n v="0"/>
    <n v="0"/>
    <n v="0"/>
    <n v="0"/>
    <n v="0"/>
    <n v="0"/>
    <n v="0"/>
    <n v="0"/>
    <n v="0"/>
    <n v="0"/>
    <n v="0"/>
    <n v="0"/>
    <n v="0"/>
    <n v="0"/>
    <n v="0"/>
    <n v="0"/>
    <n v="0"/>
    <n v="0.15206"/>
    <n v="0.74968999999999997"/>
    <n v="0.48118"/>
    <n v="1.38293"/>
  </r>
  <r>
    <x v="20"/>
    <s v="vb71K"/>
    <x v="3"/>
    <x v="0"/>
    <n v="0"/>
    <n v="2.4642599999999999"/>
    <n v="1.0382499999999999"/>
    <n v="2.4567299999999999"/>
    <n v="1.6349899999999999"/>
    <n v="2.8871199999999999"/>
    <n v="1.5499999999999999E-3"/>
    <n v="0.59828999999999999"/>
    <n v="0.13114999999999999"/>
    <n v="1.2669699999999999"/>
    <n v="1.7838499999999999"/>
    <n v="0.14651"/>
    <n v="0.53844999999999998"/>
    <n v="14.948130000000001"/>
    <n v="5.4532299999999996"/>
    <n v="0"/>
    <n v="0"/>
    <n v="5.4532299999999996"/>
    <n v="20.40136"/>
    <n v="0.26756999999999997"/>
    <n v="4.8769"/>
    <n v="1.3079400000000001"/>
    <n v="6.4524100000000004"/>
  </r>
  <r>
    <x v="20"/>
    <s v="vb71K"/>
    <x v="3"/>
    <x v="1"/>
    <n v="0"/>
    <n v="2.3071299999999999"/>
    <n v="0.86677999999999999"/>
    <n v="2.1490100000000001"/>
    <n v="1.16821"/>
    <n v="1.90523"/>
    <n v="1.4300000000000001E-3"/>
    <n v="0.67554000000000003"/>
    <n v="0.14002999999999999"/>
    <n v="1.7698199999999999"/>
    <n v="1.9668699999999999"/>
    <n v="0.29072999999999999"/>
    <n v="0.5474"/>
    <n v="13.788169999999999"/>
    <n v="6.1330200000000001"/>
    <n v="0"/>
    <n v="0"/>
    <n v="6.1330200000000001"/>
    <n v="19.921199999999999"/>
    <n v="0.32562000000000002"/>
    <n v="5.5659099999999997"/>
    <n v="1.6843900000000001"/>
    <n v="7.5759100000000004"/>
  </r>
  <r>
    <x v="20"/>
    <s v="vb71K"/>
    <x v="3"/>
    <x v="2"/>
    <n v="0"/>
    <n v="1.4533499999999999"/>
    <n v="1.0952299999999999"/>
    <n v="1.8214399999999999"/>
    <n v="1.2733099999999999"/>
    <n v="1.6435200000000001"/>
    <n v="3.5899999999999999E-3"/>
    <n v="0.8095"/>
    <n v="0.33628000000000002"/>
    <n v="1.7457800000000001"/>
    <n v="2.0729700000000002"/>
    <n v="0.18808"/>
    <n v="0.26689000000000002"/>
    <n v="12.70993"/>
    <n v="6.38713"/>
    <n v="0"/>
    <n v="0"/>
    <n v="6.38713"/>
    <n v="19.097059999999999"/>
    <n v="0.37313000000000002"/>
    <n v="5.7894800000000002"/>
    <n v="2.07761"/>
    <n v="8.2402200000000008"/>
  </r>
  <r>
    <x v="20"/>
    <s v="vb71K"/>
    <x v="3"/>
    <x v="3"/>
    <n v="0"/>
    <n v="1.5169299999999999"/>
    <n v="1.1218900000000001"/>
    <n v="2.01397"/>
    <n v="1.5418400000000001"/>
    <n v="2.3127"/>
    <n v="4.1399999999999996E-3"/>
    <n v="1.23241"/>
    <n v="0.62739"/>
    <n v="2.10615"/>
    <n v="2.12473"/>
    <n v="0.14362"/>
    <n v="0.22888"/>
    <n v="14.974629999999999"/>
    <n v="6.0652200000000001"/>
    <n v="0"/>
    <n v="0"/>
    <n v="6.0652200000000001"/>
    <n v="21.039860000000001"/>
    <n v="0.50217000000000001"/>
    <n v="5.7930700000000002"/>
    <n v="2.60067"/>
    <n v="8.8959200000000003"/>
  </r>
  <r>
    <x v="20"/>
    <s v="vb71K"/>
    <x v="3"/>
    <x v="4"/>
    <n v="0"/>
    <n v="1.7339800000000001"/>
    <n v="1.3422700000000001"/>
    <n v="1.74752"/>
    <n v="1.3303"/>
    <n v="1.76098"/>
    <n v="4.2700000000000004E-3"/>
    <n v="1.3764700000000001"/>
    <n v="0.58975"/>
    <n v="2.2811300000000001"/>
    <n v="2.13008"/>
    <n v="0.46416000000000002"/>
    <n v="0.36005999999999999"/>
    <n v="15.12096"/>
    <n v="5.2795300000000003"/>
    <n v="0"/>
    <n v="0"/>
    <n v="5.2795300000000003"/>
    <n v="20.400490000000001"/>
    <n v="1.0825400000000001"/>
    <n v="5.4635699999999998"/>
    <n v="2.7646700000000002"/>
    <n v="9.3107799999999994"/>
  </r>
  <r>
    <x v="20"/>
    <s v="vb71K"/>
    <x v="3"/>
    <x v="5"/>
    <n v="0"/>
    <n v="1.9195500000000001"/>
    <n v="2.1255700000000002"/>
    <n v="1.95695"/>
    <n v="1.3778900000000001"/>
    <n v="1.8386199999999999"/>
    <n v="1.482E-2"/>
    <n v="1.3242700000000001"/>
    <n v="0.68291999999999997"/>
    <n v="1.6894199999999999"/>
    <n v="2.6212399999999998"/>
    <n v="0.23033000000000001"/>
    <n v="0.31603999999999999"/>
    <n v="16.09759"/>
    <n v="5.6638799999999998"/>
    <n v="0"/>
    <n v="0"/>
    <n v="5.6638799999999998"/>
    <n v="21.761469999999999"/>
    <n v="1.5853999999999999"/>
    <n v="5.50448"/>
    <n v="3.6458400000000002"/>
    <n v="10.735720000000001"/>
  </r>
  <r>
    <x v="20"/>
    <s v="vb71K"/>
    <x v="3"/>
    <x v="6"/>
    <n v="0"/>
    <n v="1.6315"/>
    <n v="2.1685699999999999"/>
    <n v="2.9156200000000001"/>
    <n v="1.85005"/>
    <n v="2.3440699999999999"/>
    <n v="2.0469999999999999E-2"/>
    <n v="1.15903"/>
    <n v="0.85911999999999999"/>
    <n v="2.10669"/>
    <n v="2.96414"/>
    <n v="0.29058"/>
    <n v="0.34734999999999999"/>
    <n v="18.65719"/>
    <n v="6.0963799999999999"/>
    <n v="0"/>
    <n v="0"/>
    <n v="6.0963799999999999"/>
    <n v="24.75357"/>
    <n v="1.6385000000000001"/>
    <n v="5.6060699999999999"/>
    <n v="4.1381899999999998"/>
    <n v="11.382759999999999"/>
  </r>
  <r>
    <x v="20"/>
    <s v="vb71K"/>
    <x v="3"/>
    <x v="7"/>
    <n v="0"/>
    <n v="1.60697"/>
    <n v="2.5259100000000001"/>
    <n v="2.36097"/>
    <n v="2.0514999999999999"/>
    <n v="2.9535"/>
    <n v="2.5909999999999999E-2"/>
    <n v="1.5696699999999999"/>
    <n v="0.73926999999999998"/>
    <n v="2.3589799999999999"/>
    <n v="3.0542600000000002"/>
    <n v="0.34075"/>
    <n v="0.50260000000000005"/>
    <n v="20.09027"/>
    <n v="6.0184199999999999"/>
    <n v="0"/>
    <n v="0"/>
    <n v="6.0184199999999999"/>
    <n v="26.108689999999999"/>
    <n v="1.98119"/>
    <n v="5.2020099999999996"/>
    <n v="3.7060200000000001"/>
    <n v="10.88922"/>
  </r>
  <r>
    <x v="20"/>
    <s v="vb71K"/>
    <x v="3"/>
    <x v="8"/>
    <n v="0"/>
    <n v="2.4597699999999998"/>
    <n v="3.0396399999999999"/>
    <n v="2.6342699999999999"/>
    <n v="2.0935999999999999"/>
    <n v="3.04975"/>
    <n v="0.12583"/>
    <n v="2.25095"/>
    <n v="0.90120999999999996"/>
    <n v="2.0388700000000002"/>
    <n v="3.1497799999999998"/>
    <n v="0.50094000000000005"/>
    <n v="0.48770000000000002"/>
    <n v="22.732320000000001"/>
    <n v="6.1440000000000001"/>
    <n v="0"/>
    <n v="0"/>
    <n v="6.1440000000000001"/>
    <n v="28.87632"/>
    <n v="2.3205499999999999"/>
    <n v="5.2495900000000004"/>
    <n v="3.6582699999999999"/>
    <n v="11.22841"/>
  </r>
  <r>
    <x v="20"/>
    <s v="vb71K"/>
    <x v="3"/>
    <x v="9"/>
    <n v="0"/>
    <n v="2.4472"/>
    <n v="3.2712300000000001"/>
    <n v="3.1332"/>
    <n v="2.6934900000000002"/>
    <n v="3.2351700000000001"/>
    <n v="0.10732"/>
    <n v="1.99499"/>
    <n v="0.85582000000000003"/>
    <n v="1.9574800000000001"/>
    <n v="3.1019600000000001"/>
    <n v="0.70521"/>
    <n v="0.89029999999999998"/>
    <n v="24.39339"/>
    <n v="6.12852"/>
    <n v="0"/>
    <n v="0"/>
    <n v="6.12852"/>
    <n v="30.521909999999998"/>
    <n v="2.3203999999999998"/>
    <n v="6.0401800000000003"/>
    <n v="3.72201"/>
    <n v="12.08259"/>
  </r>
  <r>
    <x v="20"/>
    <s v="vb71K"/>
    <x v="3"/>
    <x v="10"/>
    <n v="0"/>
    <n v="2.2801800000000001"/>
    <n v="3.0923699999999998"/>
    <n v="2.7278899999999999"/>
    <n v="2.7972199999999998"/>
    <n v="4.0462800000000003"/>
    <n v="0.22969999999999999"/>
    <n v="2.2017600000000002"/>
    <n v="0.60885"/>
    <n v="1.72262"/>
    <n v="2.9366099999999999"/>
    <n v="0.51705999999999996"/>
    <n v="0.71794999999999998"/>
    <n v="23.878489999999999"/>
    <n v="5.9251300000000002"/>
    <n v="0"/>
    <n v="0"/>
    <n v="5.9251300000000002"/>
    <n v="29.803619999999999"/>
    <n v="2.0701800000000001"/>
    <n v="5.3401300000000003"/>
    <n v="3.1821000000000002"/>
    <n v="10.592420000000001"/>
  </r>
  <r>
    <x v="21"/>
    <s v="cqyN7"/>
    <x v="0"/>
    <x v="0"/>
    <n v="0"/>
    <n v="71"/>
    <n v="65"/>
    <n v="64"/>
    <n v="56"/>
    <n v="56"/>
    <s v="s"/>
    <n v="52"/>
    <s v="s"/>
    <n v="157"/>
    <n v="75"/>
    <n v="44"/>
    <n v="0"/>
    <n v="678"/>
    <n v="111"/>
    <n v="0"/>
    <n v="0"/>
    <n v="111"/>
    <n v="789"/>
    <n v="34"/>
    <n v="72"/>
    <n v="42"/>
    <n v="148"/>
  </r>
  <r>
    <x v="21"/>
    <s v="cqyN7"/>
    <x v="1"/>
    <x v="0"/>
    <n v="0"/>
    <n v="0.21778"/>
    <n v="0.21493000000000001"/>
    <n v="0.20380000000000001"/>
    <n v="0.18534"/>
    <n v="0.17030000000000001"/>
    <s v="s"/>
    <n v="0.16822000000000001"/>
    <s v="s"/>
    <n v="0.54337999999999997"/>
    <n v="0.26025999999999999"/>
    <n v="0.14724999999999999"/>
    <n v="0"/>
    <n v="2.2275299999999998"/>
    <n v="0.65276000000000001"/>
    <n v="0"/>
    <n v="0"/>
    <n v="0.65276000000000001"/>
    <n v="2.88029"/>
    <n v="3.2099999999999997E-2"/>
    <n v="6.8559999999999996E-2"/>
    <n v="2.6720000000000001E-2"/>
    <n v="0.12737000000000001"/>
  </r>
  <r>
    <x v="21"/>
    <s v="cqyN7"/>
    <x v="1"/>
    <x v="1"/>
    <n v="0"/>
    <n v="0.22528999999999999"/>
    <n v="0.2198"/>
    <n v="0.20146"/>
    <n v="0.18992000000000001"/>
    <n v="0.17049"/>
    <s v="s"/>
    <n v="0.16864000000000001"/>
    <s v="s"/>
    <n v="0.54635999999999996"/>
    <n v="0.26101000000000002"/>
    <n v="0.14285999999999999"/>
    <n v="0"/>
    <n v="2.2438899999999999"/>
    <n v="0.68408000000000002"/>
    <n v="0"/>
    <n v="0"/>
    <n v="0.68408000000000002"/>
    <n v="2.9279700000000002"/>
    <n v="2.6859999999999998E-2"/>
    <n v="7.1510000000000004E-2"/>
    <n v="2.6689999999999998E-2"/>
    <n v="0.12506"/>
  </r>
  <r>
    <x v="21"/>
    <s v="cqyN7"/>
    <x v="1"/>
    <x v="2"/>
    <n v="0"/>
    <n v="0.23058999999999999"/>
    <n v="0.21507000000000001"/>
    <n v="0.20146"/>
    <n v="0.19606999999999999"/>
    <n v="0.17094000000000001"/>
    <s v="s"/>
    <n v="0.16647999999999999"/>
    <s v="s"/>
    <n v="0.55054999999999998"/>
    <n v="0.26229999999999998"/>
    <n v="0.14343"/>
    <n v="0"/>
    <n v="2.2570399999999999"/>
    <n v="0.71919"/>
    <n v="0"/>
    <n v="0"/>
    <n v="0.71919"/>
    <n v="2.9762300000000002"/>
    <n v="2.384E-2"/>
    <n v="7.1150000000000005E-2"/>
    <n v="2.9780000000000001E-2"/>
    <n v="0.12477000000000001"/>
  </r>
  <r>
    <x v="21"/>
    <s v="cqyN7"/>
    <x v="1"/>
    <x v="3"/>
    <n v="0"/>
    <n v="0.23246"/>
    <n v="0.21289"/>
    <n v="0.20330000000000001"/>
    <n v="0.20430999999999999"/>
    <n v="0.16991000000000001"/>
    <s v="s"/>
    <n v="0.16616"/>
    <s v="s"/>
    <n v="0.55747999999999998"/>
    <n v="0.25534000000000001"/>
    <n v="0.14595"/>
    <n v="0"/>
    <n v="2.26789"/>
    <n v="0.75607000000000002"/>
    <n v="0"/>
    <n v="0"/>
    <n v="0.75607000000000002"/>
    <n v="3.0239600000000002"/>
    <n v="2.4490000000000001E-2"/>
    <n v="6.9650000000000004E-2"/>
    <n v="2.997E-2"/>
    <n v="0.12411"/>
  </r>
  <r>
    <x v="21"/>
    <s v="cqyN7"/>
    <x v="1"/>
    <x v="4"/>
    <n v="0"/>
    <n v="0.24027999999999999"/>
    <n v="0.20541000000000001"/>
    <n v="0.19949"/>
    <n v="0.21007000000000001"/>
    <n v="0.17005000000000001"/>
    <s v="s"/>
    <n v="0.16575000000000001"/>
    <s v="s"/>
    <n v="0.56201000000000001"/>
    <n v="0.24925"/>
    <n v="0.14552000000000001"/>
    <n v="0"/>
    <n v="2.2675000000000001"/>
    <n v="0.77337999999999996"/>
    <n v="0"/>
    <n v="0"/>
    <n v="0.77337999999999996"/>
    <n v="3.04088"/>
    <n v="2.664E-2"/>
    <n v="7.0319999999999994E-2"/>
    <n v="3.0530000000000002E-2"/>
    <n v="0.12748999999999999"/>
  </r>
  <r>
    <x v="21"/>
    <s v="cqyN7"/>
    <x v="1"/>
    <x v="5"/>
    <n v="0"/>
    <n v="0.24778"/>
    <n v="0.20544999999999999"/>
    <n v="0.20066000000000001"/>
    <n v="0.21193999999999999"/>
    <n v="0.17132"/>
    <s v="s"/>
    <n v="0.16766"/>
    <s v="s"/>
    <n v="0.56311"/>
    <n v="0.25062000000000001"/>
    <n v="0.14593999999999999"/>
    <n v="0"/>
    <n v="2.2815699999999999"/>
    <n v="0.80857999999999997"/>
    <n v="0"/>
    <n v="0"/>
    <n v="0.80857999999999997"/>
    <n v="3.09016"/>
    <n v="2.7879999999999999E-2"/>
    <n v="6.8959999999999994E-2"/>
    <n v="3.1350000000000003E-2"/>
    <n v="0.12820000000000001"/>
  </r>
  <r>
    <x v="21"/>
    <s v="cqyN7"/>
    <x v="1"/>
    <x v="6"/>
    <n v="0"/>
    <n v="0.25364999999999999"/>
    <n v="0.20355000000000001"/>
    <n v="0.20347000000000001"/>
    <n v="0.21462999999999999"/>
    <n v="0.16786000000000001"/>
    <s v="s"/>
    <n v="0.1709"/>
    <s v="s"/>
    <n v="0.56401000000000001"/>
    <n v="0.24879999999999999"/>
    <n v="0.14262"/>
    <n v="0"/>
    <n v="2.2845300000000002"/>
    <n v="0.81318999999999997"/>
    <n v="0"/>
    <n v="0"/>
    <n v="0.81318999999999997"/>
    <n v="3.0977199999999998"/>
    <n v="2.6839999999999999E-2"/>
    <n v="6.8860000000000005E-2"/>
    <n v="3.0779999999999998E-2"/>
    <n v="0.12648000000000001"/>
  </r>
  <r>
    <x v="21"/>
    <s v="cqyN7"/>
    <x v="1"/>
    <x v="7"/>
    <n v="0"/>
    <n v="0.25247000000000003"/>
    <n v="0.20477000000000001"/>
    <n v="0.20471"/>
    <n v="0.21748999999999999"/>
    <n v="0.16983999999999999"/>
    <s v="s"/>
    <n v="0.17365"/>
    <s v="s"/>
    <n v="0.56647999999999998"/>
    <n v="0.24787000000000001"/>
    <n v="0.14212"/>
    <n v="0"/>
    <n v="2.2919299999999998"/>
    <n v="0.85374000000000005"/>
    <n v="0"/>
    <n v="0"/>
    <n v="0.85374000000000005"/>
    <n v="3.14567"/>
    <n v="2.785E-2"/>
    <n v="6.8720000000000003E-2"/>
    <n v="2.9749999999999999E-2"/>
    <n v="0.12633"/>
  </r>
  <r>
    <x v="21"/>
    <s v="cqyN7"/>
    <x v="1"/>
    <x v="8"/>
    <n v="0"/>
    <n v="0.25342999999999999"/>
    <n v="0.20455999999999999"/>
    <n v="0.20682"/>
    <n v="0.22398999999999999"/>
    <n v="0.16613"/>
    <s v="s"/>
    <n v="0.18131"/>
    <s v="s"/>
    <n v="0.56164999999999998"/>
    <n v="0.2465"/>
    <n v="0.14044999999999999"/>
    <n v="0"/>
    <n v="2.29379"/>
    <n v="0.88541999999999998"/>
    <n v="0"/>
    <n v="0"/>
    <n v="0.88541999999999998"/>
    <n v="3.1792099999999999"/>
    <n v="2.8539999999999999E-2"/>
    <n v="6.386E-2"/>
    <n v="3.3910000000000003E-2"/>
    <n v="0.12631000000000001"/>
  </r>
  <r>
    <x v="21"/>
    <s v="cqyN7"/>
    <x v="1"/>
    <x v="9"/>
    <n v="0"/>
    <n v="0.25245000000000001"/>
    <n v="0.20646999999999999"/>
    <n v="0.20548"/>
    <n v="0.22955999999999999"/>
    <n v="0.16342000000000001"/>
    <s v="s"/>
    <n v="0.18582000000000001"/>
    <s v="s"/>
    <n v="0.56420999999999999"/>
    <n v="0.24823000000000001"/>
    <n v="0.13888"/>
    <n v="0"/>
    <n v="2.29637"/>
    <n v="0.92410000000000003"/>
    <n v="0"/>
    <n v="0"/>
    <n v="0.92410000000000003"/>
    <n v="3.2204799999999998"/>
    <n v="2.6169999999999999E-2"/>
    <n v="6.9709999999999994E-2"/>
    <n v="3.5040000000000002E-2"/>
    <n v="0.13092000000000001"/>
  </r>
  <r>
    <x v="21"/>
    <s v="cqyN7"/>
    <x v="1"/>
    <x v="10"/>
    <n v="0"/>
    <n v="0.25475999999999999"/>
    <n v="0.20624000000000001"/>
    <n v="0.20843"/>
    <n v="0.23225000000000001"/>
    <n v="0.16614000000000001"/>
    <s v="s"/>
    <n v="0.18851999999999999"/>
    <s v="s"/>
    <n v="0.56686999999999999"/>
    <n v="0.24843999999999999"/>
    <n v="0.13413"/>
    <n v="0"/>
    <n v="2.3085200000000001"/>
    <n v="0.95248999999999995"/>
    <n v="0"/>
    <n v="0"/>
    <n v="0.95248999999999995"/>
    <n v="3.2610100000000002"/>
    <n v="2.5329999999999998E-2"/>
    <n v="6.8860000000000005E-2"/>
    <n v="3.9129999999999998E-2"/>
    <n v="0.13331999999999999"/>
  </r>
  <r>
    <x v="21"/>
    <s v="cqyN7"/>
    <x v="2"/>
    <x v="0"/>
    <n v="0"/>
    <n v="0"/>
    <n v="0"/>
    <n v="0"/>
    <n v="0"/>
    <n v="0"/>
    <s v="s"/>
    <n v="0"/>
    <s v="s"/>
    <n v="0"/>
    <n v="0"/>
    <n v="0"/>
    <n v="0"/>
    <n v="0"/>
    <n v="0"/>
    <n v="0"/>
    <n v="0"/>
    <n v="0"/>
    <n v="0"/>
    <n v="6.7150000000000001E-2"/>
    <n v="0.24686"/>
    <n v="0.1326"/>
    <n v="0.44662000000000002"/>
  </r>
  <r>
    <x v="21"/>
    <s v="cqyN7"/>
    <x v="2"/>
    <x v="1"/>
    <n v="0"/>
    <n v="0"/>
    <n v="0"/>
    <n v="0"/>
    <n v="0"/>
    <n v="0"/>
    <s v="s"/>
    <n v="0"/>
    <s v="s"/>
    <n v="0"/>
    <n v="0"/>
    <n v="0"/>
    <n v="0"/>
    <n v="0"/>
    <n v="0"/>
    <n v="0"/>
    <n v="0"/>
    <n v="0"/>
    <n v="0"/>
    <n v="6.676E-2"/>
    <n v="0.23624999999999999"/>
    <n v="0.11824"/>
    <n v="0.42124"/>
  </r>
  <r>
    <x v="21"/>
    <s v="cqyN7"/>
    <x v="2"/>
    <x v="2"/>
    <n v="0"/>
    <n v="0"/>
    <n v="0"/>
    <n v="0"/>
    <n v="0"/>
    <n v="0"/>
    <s v="s"/>
    <n v="0"/>
    <s v="s"/>
    <n v="0"/>
    <n v="0"/>
    <n v="0"/>
    <n v="0"/>
    <n v="0"/>
    <n v="0"/>
    <n v="0"/>
    <n v="0"/>
    <n v="0"/>
    <n v="0"/>
    <n v="7.034E-2"/>
    <n v="0.21403"/>
    <n v="0.1176"/>
    <n v="0.40196999999999999"/>
  </r>
  <r>
    <x v="21"/>
    <s v="cqyN7"/>
    <x v="2"/>
    <x v="3"/>
    <n v="0"/>
    <n v="0"/>
    <n v="0"/>
    <n v="0"/>
    <n v="0"/>
    <n v="0"/>
    <s v="s"/>
    <n v="0"/>
    <s v="s"/>
    <n v="0"/>
    <n v="0"/>
    <n v="0"/>
    <n v="0"/>
    <n v="0"/>
    <n v="0"/>
    <n v="0"/>
    <n v="0"/>
    <n v="0"/>
    <n v="0"/>
    <n v="5.765E-2"/>
    <n v="0.20075000000000001"/>
    <n v="0.12623000000000001"/>
    <n v="0.38463000000000003"/>
  </r>
  <r>
    <x v="21"/>
    <s v="cqyN7"/>
    <x v="2"/>
    <x v="4"/>
    <n v="0"/>
    <n v="0"/>
    <n v="0"/>
    <n v="0"/>
    <n v="0"/>
    <n v="0"/>
    <s v="s"/>
    <n v="0"/>
    <s v="s"/>
    <n v="0"/>
    <n v="0"/>
    <n v="0"/>
    <n v="0"/>
    <n v="0"/>
    <n v="0"/>
    <n v="0"/>
    <n v="0"/>
    <n v="0"/>
    <n v="0"/>
    <n v="5.3499999999999999E-2"/>
    <n v="0.19653999999999999"/>
    <n v="0.12078"/>
    <n v="0.37081999999999998"/>
  </r>
  <r>
    <x v="21"/>
    <s v="cqyN7"/>
    <x v="2"/>
    <x v="5"/>
    <n v="0"/>
    <n v="0"/>
    <n v="0"/>
    <n v="0"/>
    <n v="0"/>
    <n v="0"/>
    <s v="s"/>
    <n v="0"/>
    <s v="s"/>
    <n v="0"/>
    <n v="0"/>
    <n v="0"/>
    <n v="0"/>
    <n v="0"/>
    <n v="0"/>
    <n v="0"/>
    <n v="0"/>
    <n v="0"/>
    <n v="0"/>
    <n v="5.1860000000000003E-2"/>
    <n v="0.19389999999999999"/>
    <n v="0.11890000000000001"/>
    <n v="0.36465999999999998"/>
  </r>
  <r>
    <x v="21"/>
    <s v="cqyN7"/>
    <x v="2"/>
    <x v="6"/>
    <n v="0"/>
    <n v="0"/>
    <n v="0"/>
    <n v="0"/>
    <n v="0"/>
    <n v="0"/>
    <s v="s"/>
    <n v="0"/>
    <s v="s"/>
    <n v="0"/>
    <n v="0"/>
    <n v="0"/>
    <n v="0"/>
    <n v="0"/>
    <n v="0"/>
    <n v="0"/>
    <n v="0"/>
    <n v="0"/>
    <n v="0"/>
    <n v="5.6550000000000003E-2"/>
    <n v="0.20280999999999999"/>
    <n v="0.12217"/>
    <n v="0.38152999999999998"/>
  </r>
  <r>
    <x v="21"/>
    <s v="cqyN7"/>
    <x v="2"/>
    <x v="7"/>
    <n v="0"/>
    <n v="0"/>
    <n v="0"/>
    <n v="0"/>
    <n v="0"/>
    <n v="0"/>
    <s v="s"/>
    <n v="0"/>
    <s v="s"/>
    <n v="0"/>
    <n v="0"/>
    <n v="0"/>
    <n v="0"/>
    <n v="0"/>
    <n v="0"/>
    <n v="0"/>
    <n v="0"/>
    <n v="0"/>
    <n v="0"/>
    <n v="6.157E-2"/>
    <n v="0.19836999999999999"/>
    <n v="0.12578"/>
    <n v="0.38572000000000001"/>
  </r>
  <r>
    <x v="21"/>
    <s v="cqyN7"/>
    <x v="2"/>
    <x v="8"/>
    <n v="0"/>
    <n v="0"/>
    <n v="0"/>
    <n v="0"/>
    <n v="0"/>
    <n v="0"/>
    <s v="s"/>
    <n v="0"/>
    <s v="s"/>
    <n v="0"/>
    <n v="0"/>
    <n v="0"/>
    <n v="0"/>
    <n v="0"/>
    <n v="0"/>
    <n v="0"/>
    <n v="0"/>
    <n v="0"/>
    <n v="0"/>
    <n v="6.8430000000000005E-2"/>
    <n v="0.18553"/>
    <n v="0.11912"/>
    <n v="0.37308000000000002"/>
  </r>
  <r>
    <x v="21"/>
    <s v="cqyN7"/>
    <x v="2"/>
    <x v="9"/>
    <n v="0"/>
    <n v="0"/>
    <n v="0"/>
    <n v="0"/>
    <n v="0"/>
    <n v="0"/>
    <s v="s"/>
    <n v="0"/>
    <s v="s"/>
    <n v="0"/>
    <n v="0"/>
    <n v="0"/>
    <n v="0"/>
    <n v="0"/>
    <n v="0"/>
    <n v="0"/>
    <n v="0"/>
    <n v="0"/>
    <n v="0"/>
    <n v="6.8430000000000005E-2"/>
    <n v="0.19309000000000001"/>
    <n v="0.12484000000000001"/>
    <n v="0.38635999999999998"/>
  </r>
  <r>
    <x v="21"/>
    <s v="cqyN7"/>
    <x v="2"/>
    <x v="10"/>
    <n v="0"/>
    <n v="0"/>
    <n v="0"/>
    <n v="0"/>
    <n v="0"/>
    <n v="0"/>
    <s v="s"/>
    <n v="0"/>
    <s v="s"/>
    <n v="0"/>
    <n v="0"/>
    <n v="0"/>
    <n v="0"/>
    <n v="0"/>
    <n v="0"/>
    <n v="0"/>
    <n v="0"/>
    <n v="0"/>
    <n v="0"/>
    <n v="6.5320000000000003E-2"/>
    <n v="0.19228000000000001"/>
    <n v="0.12678"/>
    <n v="0.38438"/>
  </r>
  <r>
    <x v="21"/>
    <s v="cqyN7"/>
    <x v="3"/>
    <x v="0"/>
    <n v="0"/>
    <n v="0.28237000000000001"/>
    <n v="1.8594900000000001"/>
    <n v="2.55443"/>
    <n v="0.81450999999999996"/>
    <n v="2.5613100000000002"/>
    <s v="s"/>
    <n v="0.91251000000000004"/>
    <s v="s"/>
    <n v="2.7978700000000001"/>
    <n v="2.5021100000000001"/>
    <n v="1.0733999999999999"/>
    <n v="0"/>
    <n v="15.97456"/>
    <n v="2.79277"/>
    <n v="0"/>
    <n v="0"/>
    <n v="2.79277"/>
    <n v="18.767340000000001"/>
    <n v="3.5422799999999999"/>
    <n v="2.7931900000000001"/>
    <n v="1.4289000000000001"/>
    <n v="7.7643700000000004"/>
  </r>
  <r>
    <x v="21"/>
    <s v="cqyN7"/>
    <x v="3"/>
    <x v="1"/>
    <n v="0"/>
    <n v="0.50080000000000002"/>
    <n v="2.3749500000000001"/>
    <n v="2.3486099999999999"/>
    <n v="0.89983999999999997"/>
    <n v="2.6251000000000002"/>
    <s v="s"/>
    <n v="1.1514500000000001"/>
    <s v="s"/>
    <n v="3.0874899999999998"/>
    <n v="1.9656899999999999"/>
    <n v="0.98675000000000002"/>
    <n v="0"/>
    <n v="16.952200000000001"/>
    <n v="3.4240599999999999"/>
    <n v="0"/>
    <n v="0"/>
    <n v="3.4240599999999999"/>
    <n v="20.376259999999998"/>
    <n v="2.3860600000000001"/>
    <n v="2.91242"/>
    <n v="1.0057700000000001"/>
    <n v="6.3042499999999997"/>
  </r>
  <r>
    <x v="21"/>
    <s v="cqyN7"/>
    <x v="3"/>
    <x v="2"/>
    <n v="0"/>
    <n v="0.64490999999999998"/>
    <n v="2.3759000000000001"/>
    <n v="2.00488"/>
    <n v="1.36121"/>
    <n v="1.8181"/>
    <s v="s"/>
    <n v="1.25888"/>
    <s v="s"/>
    <n v="3.3288799999999998"/>
    <n v="2.5309400000000002"/>
    <n v="0.56977"/>
    <n v="0"/>
    <n v="16.760680000000001"/>
    <n v="3.5572300000000001"/>
    <n v="0"/>
    <n v="0"/>
    <n v="3.5572300000000001"/>
    <n v="20.317910000000001"/>
    <n v="2.37296"/>
    <n v="2.5615899999999998"/>
    <n v="1.2158"/>
    <n v="6.15036"/>
  </r>
  <r>
    <x v="21"/>
    <s v="cqyN7"/>
    <x v="3"/>
    <x v="3"/>
    <n v="0"/>
    <n v="0.86521000000000003"/>
    <n v="2.8267000000000002"/>
    <n v="1.86649"/>
    <n v="1.5803199999999999"/>
    <n v="1.99665"/>
    <s v="s"/>
    <n v="1.2389399999999999"/>
    <s v="s"/>
    <n v="4.2740200000000002"/>
    <n v="2.3174100000000002"/>
    <n v="0.94989000000000001"/>
    <n v="0"/>
    <n v="18.884340000000002"/>
    <n v="3.2475399999999999"/>
    <n v="0"/>
    <n v="0"/>
    <n v="3.2475399999999999"/>
    <n v="22.131879999999999"/>
    <n v="1.6315"/>
    <n v="2.7274600000000002"/>
    <n v="1.1536500000000001"/>
    <n v="5.5125999999999999"/>
  </r>
  <r>
    <x v="21"/>
    <s v="cqyN7"/>
    <x v="3"/>
    <x v="4"/>
    <n v="0"/>
    <n v="1.0116000000000001"/>
    <n v="3.2576200000000002"/>
    <n v="1.7412000000000001"/>
    <n v="1.2771999999999999"/>
    <n v="2.47099"/>
    <s v="s"/>
    <n v="0.8256"/>
    <s v="s"/>
    <n v="4.1933299999999996"/>
    <n v="1.8185199999999999"/>
    <n v="0.86968000000000001"/>
    <n v="0"/>
    <n v="18.505130000000001"/>
    <n v="3.5255800000000002"/>
    <n v="0"/>
    <n v="0"/>
    <n v="3.5255800000000002"/>
    <n v="22.030709999999999"/>
    <n v="1.42048"/>
    <n v="2.7479"/>
    <n v="0.91137999999999997"/>
    <n v="5.0797699999999999"/>
  </r>
  <r>
    <x v="21"/>
    <s v="cqyN7"/>
    <x v="3"/>
    <x v="5"/>
    <n v="0"/>
    <n v="1.5857000000000001"/>
    <n v="2.3820100000000002"/>
    <n v="1.6067800000000001"/>
    <n v="1.3850499999999999"/>
    <n v="1.9182999999999999"/>
    <s v="s"/>
    <n v="0.75682000000000005"/>
    <s v="s"/>
    <n v="4.0846999999999998"/>
    <n v="2.0019800000000001"/>
    <n v="1.14323"/>
    <n v="0"/>
    <n v="17.97983"/>
    <n v="3.3285999999999998"/>
    <n v="0"/>
    <n v="0"/>
    <n v="3.3285999999999998"/>
    <n v="21.308430000000001"/>
    <n v="1.4371799999999999"/>
    <n v="2.44638"/>
    <n v="0.99348000000000003"/>
    <n v="4.87704"/>
  </r>
  <r>
    <x v="21"/>
    <s v="cqyN7"/>
    <x v="3"/>
    <x v="6"/>
    <n v="0"/>
    <n v="1.7370399999999999"/>
    <n v="2.4321299999999999"/>
    <n v="1.6192200000000001"/>
    <n v="1.7501800000000001"/>
    <n v="1.86147"/>
    <s v="s"/>
    <n v="0.64473000000000003"/>
    <s v="s"/>
    <n v="4.0969800000000003"/>
    <n v="1.5271399999999999"/>
    <n v="1.1131500000000001"/>
    <n v="0"/>
    <n v="17.881530000000001"/>
    <n v="3.2665999999999999"/>
    <n v="0"/>
    <n v="0"/>
    <n v="3.2665999999999999"/>
    <n v="21.148140000000001"/>
    <n v="1.47306"/>
    <n v="2.84795"/>
    <n v="0.99436999999999998"/>
    <n v="5.3153800000000002"/>
  </r>
  <r>
    <x v="21"/>
    <s v="cqyN7"/>
    <x v="3"/>
    <x v="7"/>
    <n v="0"/>
    <n v="1.7266900000000001"/>
    <n v="2.4355199999999999"/>
    <n v="1.6732800000000001"/>
    <n v="1.2897400000000001"/>
    <n v="2.4608099999999999"/>
    <s v="s"/>
    <n v="0.59340999999999999"/>
    <s v="s"/>
    <n v="4.3174099999999997"/>
    <n v="1.8762300000000001"/>
    <n v="1.3570599999999999"/>
    <n v="0"/>
    <n v="19.136769999999999"/>
    <n v="3.0916399999999999"/>
    <n v="0"/>
    <n v="0"/>
    <n v="3.0916399999999999"/>
    <n v="22.22842"/>
    <n v="1.41825"/>
    <n v="3.2415799999999999"/>
    <n v="1.06914"/>
    <n v="5.7289700000000003"/>
  </r>
  <r>
    <x v="21"/>
    <s v="cqyN7"/>
    <x v="3"/>
    <x v="8"/>
    <n v="0"/>
    <n v="2.1191499999999999"/>
    <n v="2.2890100000000002"/>
    <n v="2.52338"/>
    <n v="1.4170199999999999"/>
    <n v="1.87141"/>
    <s v="s"/>
    <n v="0.56572999999999996"/>
    <s v="s"/>
    <n v="3.8235399999999999"/>
    <n v="2.26511"/>
    <n v="1.36313"/>
    <n v="0"/>
    <n v="19.679950000000002"/>
    <n v="3.92944"/>
    <n v="0"/>
    <n v="0"/>
    <n v="3.92944"/>
    <n v="23.609390000000001"/>
    <n v="1.54959"/>
    <n v="2.9164300000000001"/>
    <n v="1.3949199999999999"/>
    <n v="5.8609400000000003"/>
  </r>
  <r>
    <x v="21"/>
    <s v="cqyN7"/>
    <x v="3"/>
    <x v="9"/>
    <n v="0"/>
    <n v="2.0205199999999999"/>
    <n v="1.8294299999999999"/>
    <n v="1.94052"/>
    <n v="1.7234799999999999"/>
    <n v="1.8237099999999999"/>
    <s v="s"/>
    <n v="0.97153999999999996"/>
    <s v="s"/>
    <n v="3.9508899999999998"/>
    <n v="1.75427"/>
    <n v="1.0687599999999999"/>
    <n v="0"/>
    <n v="18.46461"/>
    <n v="5.0621200000000002"/>
    <n v="0"/>
    <n v="0"/>
    <n v="5.0621200000000002"/>
    <n v="23.526730000000001"/>
    <n v="1.23201"/>
    <n v="2.6483300000000001"/>
    <n v="1.43415"/>
    <n v="5.3144999999999998"/>
  </r>
  <r>
    <x v="21"/>
    <s v="cqyN7"/>
    <x v="3"/>
    <x v="10"/>
    <n v="0"/>
    <n v="1.986"/>
    <n v="1.8911"/>
    <n v="2.1282399999999999"/>
    <n v="1.6962200000000001"/>
    <n v="2.2704300000000002"/>
    <s v="s"/>
    <n v="1.21879"/>
    <s v="s"/>
    <n v="4.9215"/>
    <n v="2.09361"/>
    <n v="1.0348299999999999"/>
    <n v="0"/>
    <n v="20.566369999999999"/>
    <n v="4.3280399999999997"/>
    <n v="0"/>
    <n v="0"/>
    <n v="4.3280399999999997"/>
    <n v="24.894410000000001"/>
    <n v="1.4554800000000001"/>
    <n v="2.5322100000000001"/>
    <n v="1.57222"/>
    <n v="5.5599100000000004"/>
  </r>
  <r>
    <x v="22"/>
    <s v="Lr94O"/>
    <x v="0"/>
    <x v="0"/>
    <n v="0"/>
    <n v="87"/>
    <n v="70"/>
    <n v="86"/>
    <n v="59"/>
    <n v="101"/>
    <n v="30"/>
    <n v="95"/>
    <n v="53"/>
    <n v="103"/>
    <n v="85"/>
    <n v="38"/>
    <n v="22"/>
    <n v="829"/>
    <n v="111"/>
    <n v="0"/>
    <n v="6"/>
    <n v="117"/>
    <n v="946"/>
    <n v="37"/>
    <n v="152"/>
    <n v="87"/>
    <n v="276"/>
  </r>
  <r>
    <x v="22"/>
    <s v="Lr94O"/>
    <x v="1"/>
    <x v="0"/>
    <n v="0"/>
    <n v="0.27750999999999998"/>
    <n v="0.23413"/>
    <n v="0.26996999999999999"/>
    <n v="0.20018"/>
    <n v="0.32777000000000001"/>
    <n v="9.4759999999999997E-2"/>
    <n v="0.31152999999999997"/>
    <n v="0.17041999999999999"/>
    <n v="0.36051"/>
    <n v="0.30097000000000002"/>
    <n v="0.12432"/>
    <n v="7.3279999999999998E-2"/>
    <n v="2.7453400000000001"/>
    <n v="0.57828000000000002"/>
    <n v="0"/>
    <n v="4.206E-2"/>
    <n v="0.62034"/>
    <n v="3.3656799999999998"/>
    <n v="3.3509999999999998E-2"/>
    <n v="0.12404"/>
    <n v="7.1609999999999993E-2"/>
    <n v="0.22916"/>
  </r>
  <r>
    <x v="22"/>
    <s v="Lr94O"/>
    <x v="1"/>
    <x v="1"/>
    <n v="0"/>
    <n v="0.28377999999999998"/>
    <n v="0.24027000000000001"/>
    <n v="0.27200999999999997"/>
    <n v="0.20257"/>
    <n v="0.34066999999999997"/>
    <n v="9.5280000000000004E-2"/>
    <n v="0.31097999999999998"/>
    <n v="0.17261000000000001"/>
    <n v="0.35821999999999998"/>
    <n v="0.30129"/>
    <n v="0.1229"/>
    <n v="7.1900000000000006E-2"/>
    <n v="2.7724899999999999"/>
    <n v="0.60541999999999996"/>
    <n v="0"/>
    <n v="4.6890000000000001E-2"/>
    <n v="0.65230999999999995"/>
    <n v="3.4247999999999998"/>
    <n v="3.3349999999999998E-2"/>
    <n v="0.13250000000000001"/>
    <n v="7.7280000000000001E-2"/>
    <n v="0.24313000000000001"/>
  </r>
  <r>
    <x v="22"/>
    <s v="Lr94O"/>
    <x v="1"/>
    <x v="2"/>
    <n v="0"/>
    <n v="0.28433999999999998"/>
    <n v="0.24487999999999999"/>
    <n v="0.27252999999999999"/>
    <n v="0.21045"/>
    <n v="0.34836"/>
    <n v="9.9769999999999998E-2"/>
    <n v="0.30353999999999998"/>
    <n v="0.17151"/>
    <n v="0.35621999999999998"/>
    <n v="0.30120999999999998"/>
    <n v="0.11957"/>
    <n v="6.9570000000000007E-2"/>
    <n v="2.7819500000000001"/>
    <n v="0.63687000000000005"/>
    <n v="0"/>
    <n v="4.6530000000000002E-2"/>
    <n v="0.68340000000000001"/>
    <n v="3.4653499999999999"/>
    <n v="3.288E-2"/>
    <n v="0.13636999999999999"/>
    <n v="7.6660000000000006E-2"/>
    <n v="0.24590999999999999"/>
  </r>
  <r>
    <x v="22"/>
    <s v="Lr94O"/>
    <x v="1"/>
    <x v="3"/>
    <n v="0"/>
    <n v="0.28605000000000003"/>
    <n v="0.24660000000000001"/>
    <n v="0.2727"/>
    <n v="0.21542"/>
    <n v="0.34876000000000001"/>
    <n v="9.9339999999999998E-2"/>
    <n v="0.29326999999999998"/>
    <n v="0.16930000000000001"/>
    <n v="0.35571000000000003"/>
    <n v="0.30334"/>
    <n v="0.11425"/>
    <n v="6.7919999999999994E-2"/>
    <n v="2.7726500000000001"/>
    <n v="0.66590000000000005"/>
    <n v="0"/>
    <n v="5.0020000000000002E-2"/>
    <n v="0.71592"/>
    <n v="3.4885700000000002"/>
    <n v="3.2190000000000003E-2"/>
    <n v="0.13571"/>
    <n v="8.0610000000000001E-2"/>
    <n v="0.24851000000000001"/>
  </r>
  <r>
    <x v="22"/>
    <s v="Lr94O"/>
    <x v="1"/>
    <x v="4"/>
    <n v="0"/>
    <n v="0.28552"/>
    <n v="0.25012000000000001"/>
    <n v="0.27079999999999999"/>
    <n v="0.21718999999999999"/>
    <n v="0.34941"/>
    <n v="9.9940000000000001E-2"/>
    <n v="0.28992000000000001"/>
    <n v="0.16613"/>
    <n v="0.35542000000000001"/>
    <n v="0.30044999999999999"/>
    <n v="0.10933"/>
    <n v="6.6479999999999997E-2"/>
    <n v="2.76071"/>
    <n v="0.7006"/>
    <n v="0"/>
    <n v="5.2139999999999999E-2"/>
    <n v="0.75273000000000001"/>
    <n v="3.5134500000000002"/>
    <n v="3.3329999999999999E-2"/>
    <n v="0.14194999999999999"/>
    <n v="7.6609999999999998E-2"/>
    <n v="0.25189"/>
  </r>
  <r>
    <x v="22"/>
    <s v="Lr94O"/>
    <x v="1"/>
    <x v="5"/>
    <n v="0"/>
    <n v="0.28998000000000002"/>
    <n v="0.24979000000000001"/>
    <n v="0.26606000000000002"/>
    <n v="0.21808"/>
    <n v="0.34738000000000002"/>
    <n v="0.10262"/>
    <n v="0.28358"/>
    <n v="0.15864"/>
    <n v="0.35539999999999999"/>
    <n v="0.30101"/>
    <n v="0.10155"/>
    <n v="6.6299999999999998E-2"/>
    <n v="2.7404000000000002"/>
    <n v="0.74658999999999998"/>
    <n v="0"/>
    <n v="5.509E-2"/>
    <n v="0.80167999999999995"/>
    <n v="3.5420799999999999"/>
    <n v="3.3919999999999999E-2"/>
    <n v="0.14213999999999999"/>
    <n v="7.5160000000000005E-2"/>
    <n v="0.25122"/>
  </r>
  <r>
    <x v="22"/>
    <s v="Lr94O"/>
    <x v="1"/>
    <x v="6"/>
    <n v="0"/>
    <n v="0.29660999999999998"/>
    <n v="0.24751000000000001"/>
    <n v="0.26339000000000001"/>
    <n v="0.22070000000000001"/>
    <n v="0.34023999999999999"/>
    <n v="0.10332"/>
    <n v="0.27727000000000002"/>
    <n v="0.15251000000000001"/>
    <n v="0.35196"/>
    <n v="0.29626999999999998"/>
    <n v="9.6890000000000004E-2"/>
    <n v="6.6350000000000006E-2"/>
    <n v="2.7130100000000001"/>
    <n v="0.77124000000000004"/>
    <n v="0"/>
    <n v="5.7410000000000003E-2"/>
    <n v="0.82864000000000004"/>
    <n v="3.5416500000000002"/>
    <n v="3.3489999999999999E-2"/>
    <n v="0.13986999999999999"/>
    <n v="7.4340000000000003E-2"/>
    <n v="0.2477"/>
  </r>
  <r>
    <x v="22"/>
    <s v="Lr94O"/>
    <x v="1"/>
    <x v="7"/>
    <n v="0"/>
    <n v="0.29801"/>
    <n v="0.25135999999999997"/>
    <n v="0.25668000000000002"/>
    <n v="0.22478999999999999"/>
    <n v="0.34061000000000002"/>
    <n v="0.10242"/>
    <n v="0.26749000000000001"/>
    <n v="0.14724999999999999"/>
    <n v="0.34882999999999997"/>
    <n v="0.29148000000000002"/>
    <n v="9.2119999999999994E-2"/>
    <n v="6.6000000000000003E-2"/>
    <n v="2.6870400000000001"/>
    <n v="0.81345999999999996"/>
    <n v="0"/>
    <n v="5.9119999999999999E-2"/>
    <n v="0.87258000000000002"/>
    <n v="3.5596199999999998"/>
    <n v="3.218E-2"/>
    <n v="0.14580000000000001"/>
    <n v="7.6119999999999993E-2"/>
    <n v="0.25409999999999999"/>
  </r>
  <r>
    <x v="22"/>
    <s v="Lr94O"/>
    <x v="1"/>
    <x v="8"/>
    <n v="0"/>
    <n v="0.29941000000000001"/>
    <n v="0.25124000000000002"/>
    <n v="0.25946999999999998"/>
    <n v="0.22414000000000001"/>
    <n v="0.33656000000000003"/>
    <n v="0.10484"/>
    <n v="0.26311000000000001"/>
    <n v="0.1351"/>
    <n v="0.34934999999999999"/>
    <n v="0.29289999999999999"/>
    <n v="8.6379999999999998E-2"/>
    <n v="6.3390000000000002E-2"/>
    <n v="2.6659000000000002"/>
    <n v="0.85679000000000005"/>
    <n v="0"/>
    <n v="6.0789999999999997E-2"/>
    <n v="0.91757999999999995"/>
    <n v="3.5834899999999998"/>
    <n v="2.8719999999999999E-2"/>
    <n v="0.14624000000000001"/>
    <n v="7.9899999999999999E-2"/>
    <n v="0.25485999999999998"/>
  </r>
  <r>
    <x v="22"/>
    <s v="Lr94O"/>
    <x v="1"/>
    <x v="9"/>
    <n v="0"/>
    <n v="0.30021999999999999"/>
    <n v="0.25542999999999999"/>
    <n v="0.25735000000000002"/>
    <n v="0.22549"/>
    <n v="0.32621"/>
    <n v="0.10360999999999999"/>
    <n v="0.25416"/>
    <n v="0.13256000000000001"/>
    <n v="0.34839999999999999"/>
    <n v="0.28536"/>
    <n v="8.226E-2"/>
    <n v="6.2520000000000006E-2"/>
    <n v="2.6335600000000001"/>
    <n v="0.89795999999999998"/>
    <n v="0"/>
    <n v="6.5089999999999995E-2"/>
    <n v="0.96304999999999996"/>
    <n v="3.5966100000000001"/>
    <n v="3.1620000000000002E-2"/>
    <n v="0.14788999999999999"/>
    <n v="8.0519999999999994E-2"/>
    <n v="0.26002999999999998"/>
  </r>
  <r>
    <x v="22"/>
    <s v="Lr94O"/>
    <x v="1"/>
    <x v="10"/>
    <n v="0"/>
    <n v="0.29277999999999998"/>
    <n v="0.25594"/>
    <n v="0.26185000000000003"/>
    <n v="0.23025999999999999"/>
    <n v="0.32346000000000003"/>
    <n v="0.1003"/>
    <n v="0.24693000000000001"/>
    <n v="0.11806"/>
    <n v="0.35120000000000001"/>
    <n v="0.28397"/>
    <n v="7.6119999999999993E-2"/>
    <n v="5.978E-2"/>
    <n v="2.60066"/>
    <n v="0.91142999999999996"/>
    <n v="0"/>
    <n v="6.0979999999999999E-2"/>
    <n v="0.97241999999999995"/>
    <n v="3.57308"/>
    <n v="3.014E-2"/>
    <n v="0.14213999999999999"/>
    <n v="8.1809999999999994E-2"/>
    <n v="0.25408999999999998"/>
  </r>
  <r>
    <x v="22"/>
    <s v="Lr94O"/>
    <x v="2"/>
    <x v="0"/>
    <n v="0"/>
    <n v="0"/>
    <n v="0"/>
    <n v="0"/>
    <n v="0"/>
    <n v="0"/>
    <n v="0"/>
    <n v="0"/>
    <n v="0"/>
    <n v="0"/>
    <n v="0"/>
    <n v="0"/>
    <n v="0"/>
    <n v="0"/>
    <n v="0"/>
    <n v="0"/>
    <n v="0"/>
    <n v="0"/>
    <n v="0"/>
    <n v="0.12404"/>
    <n v="0.62080999999999997"/>
    <n v="0.23133000000000001"/>
    <n v="0.97618000000000005"/>
  </r>
  <r>
    <x v="22"/>
    <s v="Lr94O"/>
    <x v="2"/>
    <x v="1"/>
    <n v="0"/>
    <n v="0"/>
    <n v="0"/>
    <n v="0"/>
    <n v="0"/>
    <n v="0"/>
    <n v="0"/>
    <n v="0"/>
    <n v="0"/>
    <n v="0"/>
    <n v="0"/>
    <n v="0"/>
    <n v="0"/>
    <n v="0"/>
    <n v="0"/>
    <n v="0"/>
    <n v="0"/>
    <n v="0"/>
    <n v="0"/>
    <n v="0.12149"/>
    <n v="0.59097"/>
    <n v="0.23385"/>
    <n v="0.94630999999999998"/>
  </r>
  <r>
    <x v="22"/>
    <s v="Lr94O"/>
    <x v="2"/>
    <x v="2"/>
    <n v="0"/>
    <n v="0"/>
    <n v="0"/>
    <n v="0"/>
    <n v="0"/>
    <n v="0"/>
    <n v="0"/>
    <n v="0"/>
    <n v="0"/>
    <n v="0"/>
    <n v="0"/>
    <n v="0"/>
    <n v="0"/>
    <n v="0"/>
    <n v="0"/>
    <n v="0"/>
    <n v="0"/>
    <n v="0"/>
    <n v="0"/>
    <n v="0.1139"/>
    <n v="0.58447000000000005"/>
    <n v="0.23612"/>
    <n v="0.9345"/>
  </r>
  <r>
    <x v="22"/>
    <s v="Lr94O"/>
    <x v="2"/>
    <x v="3"/>
    <n v="0"/>
    <n v="0"/>
    <n v="0"/>
    <n v="0"/>
    <n v="0"/>
    <n v="0"/>
    <n v="0"/>
    <n v="0"/>
    <n v="0"/>
    <n v="0"/>
    <n v="0"/>
    <n v="0"/>
    <n v="0"/>
    <n v="0"/>
    <n v="0"/>
    <n v="0"/>
    <n v="0"/>
    <n v="0"/>
    <n v="0"/>
    <n v="9.7059999999999994E-2"/>
    <n v="0.61065000000000003"/>
    <n v="0.22772999999999999"/>
    <n v="0.93544000000000005"/>
  </r>
  <r>
    <x v="22"/>
    <s v="Lr94O"/>
    <x v="2"/>
    <x v="4"/>
    <n v="0"/>
    <n v="0"/>
    <n v="0"/>
    <n v="0"/>
    <n v="0"/>
    <n v="0"/>
    <n v="0"/>
    <n v="0"/>
    <n v="0"/>
    <n v="0"/>
    <n v="0"/>
    <n v="0"/>
    <n v="0"/>
    <n v="0"/>
    <n v="0"/>
    <n v="0"/>
    <n v="0"/>
    <n v="0"/>
    <n v="0"/>
    <n v="9.6199999999999994E-2"/>
    <n v="0.55752999999999997"/>
    <n v="0.22502"/>
    <n v="0.87875000000000003"/>
  </r>
  <r>
    <x v="22"/>
    <s v="Lr94O"/>
    <x v="2"/>
    <x v="5"/>
    <n v="0"/>
    <n v="0"/>
    <n v="0"/>
    <n v="0"/>
    <n v="0"/>
    <n v="0"/>
    <n v="0"/>
    <n v="0"/>
    <n v="0"/>
    <n v="0"/>
    <n v="0"/>
    <n v="0"/>
    <n v="0"/>
    <n v="0"/>
    <n v="0"/>
    <n v="0"/>
    <n v="0"/>
    <n v="0"/>
    <n v="0"/>
    <n v="0.10145"/>
    <n v="0.52566000000000002"/>
    <n v="0.22502"/>
    <n v="0.85213000000000005"/>
  </r>
  <r>
    <x v="22"/>
    <s v="Lr94O"/>
    <x v="2"/>
    <x v="6"/>
    <n v="0"/>
    <n v="0"/>
    <n v="0"/>
    <n v="0"/>
    <n v="0"/>
    <n v="0"/>
    <n v="0"/>
    <n v="0"/>
    <n v="0"/>
    <n v="0"/>
    <n v="0"/>
    <n v="0"/>
    <n v="0"/>
    <n v="0"/>
    <n v="0"/>
    <n v="0"/>
    <n v="0"/>
    <n v="0"/>
    <n v="0"/>
    <n v="0.10428999999999999"/>
    <n v="0.50048000000000004"/>
    <n v="0.23116"/>
    <n v="0.83594000000000002"/>
  </r>
  <r>
    <x v="22"/>
    <s v="Lr94O"/>
    <x v="2"/>
    <x v="7"/>
    <n v="0"/>
    <n v="0"/>
    <n v="0"/>
    <n v="0"/>
    <n v="0"/>
    <n v="0"/>
    <n v="0"/>
    <n v="0"/>
    <n v="0"/>
    <n v="0"/>
    <n v="0"/>
    <n v="0"/>
    <n v="0"/>
    <n v="0"/>
    <n v="0"/>
    <n v="0"/>
    <n v="0"/>
    <n v="0"/>
    <n v="0"/>
    <n v="0.10492"/>
    <n v="0.4778"/>
    <n v="0.21679999999999999"/>
    <n v="0.79952000000000001"/>
  </r>
  <r>
    <x v="22"/>
    <s v="Lr94O"/>
    <x v="2"/>
    <x v="8"/>
    <n v="0"/>
    <n v="0"/>
    <n v="0"/>
    <n v="0"/>
    <n v="0"/>
    <n v="0"/>
    <n v="0"/>
    <n v="0"/>
    <n v="0"/>
    <n v="0"/>
    <n v="0"/>
    <n v="0"/>
    <n v="0"/>
    <n v="0"/>
    <n v="0"/>
    <n v="0"/>
    <n v="0"/>
    <n v="0"/>
    <n v="0"/>
    <n v="0.11638"/>
    <n v="0.45598"/>
    <n v="0.20655000000000001"/>
    <n v="0.77890999999999999"/>
  </r>
  <r>
    <x v="22"/>
    <s v="Lr94O"/>
    <x v="2"/>
    <x v="9"/>
    <n v="0"/>
    <n v="0"/>
    <n v="0"/>
    <n v="0"/>
    <n v="0"/>
    <n v="0"/>
    <n v="0"/>
    <n v="0"/>
    <n v="0"/>
    <n v="0"/>
    <n v="0"/>
    <n v="0"/>
    <n v="0"/>
    <n v="0"/>
    <n v="0"/>
    <n v="0"/>
    <n v="0"/>
    <n v="0"/>
    <n v="0"/>
    <n v="0.12249"/>
    <n v="0.48131000000000002"/>
    <n v="0.19788"/>
    <n v="0.80167999999999995"/>
  </r>
  <r>
    <x v="22"/>
    <s v="Lr94O"/>
    <x v="2"/>
    <x v="10"/>
    <n v="0"/>
    <n v="0"/>
    <n v="0"/>
    <n v="0"/>
    <n v="0"/>
    <n v="0"/>
    <n v="0"/>
    <n v="0"/>
    <n v="0"/>
    <n v="0"/>
    <n v="0"/>
    <n v="0"/>
    <n v="0"/>
    <n v="0"/>
    <n v="0"/>
    <n v="0"/>
    <n v="0"/>
    <n v="0"/>
    <n v="0"/>
    <n v="0.12356"/>
    <n v="0.46731"/>
    <n v="0.19778000000000001"/>
    <n v="0.78864999999999996"/>
  </r>
  <r>
    <x v="22"/>
    <s v="Lr94O"/>
    <x v="3"/>
    <x v="0"/>
    <n v="0"/>
    <n v="1.5635699999999999"/>
    <n v="1.16805"/>
    <n v="2.4264899999999998"/>
    <n v="0.89986999999999995"/>
    <n v="2.30952"/>
    <n v="0.13669999999999999"/>
    <n v="2.71638"/>
    <n v="0.50173000000000001"/>
    <n v="1.8816200000000001"/>
    <n v="1.09765"/>
    <n v="1.4769099999999999"/>
    <n v="1.0468"/>
    <n v="17.225300000000001"/>
    <n v="2.0119099999999999"/>
    <n v="0"/>
    <n v="3.1900000000000001E-3"/>
    <n v="2.01511"/>
    <n v="19.240410000000001"/>
    <n v="0.63868999999999998"/>
    <n v="4.5248200000000001"/>
    <n v="2.0466000000000002"/>
    <n v="7.2101100000000002"/>
  </r>
  <r>
    <x v="22"/>
    <s v="Lr94O"/>
    <x v="3"/>
    <x v="1"/>
    <n v="0"/>
    <n v="1.8763799999999999"/>
    <n v="1.2154100000000001"/>
    <n v="2.7620300000000002"/>
    <n v="0.86612999999999996"/>
    <n v="1.56385"/>
    <n v="0.27866000000000002"/>
    <n v="2.9484900000000001"/>
    <n v="0.83299000000000001"/>
    <n v="2.45757"/>
    <n v="1.9379999999999999"/>
    <n v="1.3648100000000001"/>
    <n v="1.2507999999999999"/>
    <n v="19.355129999999999"/>
    <n v="2.79956"/>
    <n v="0"/>
    <n v="0"/>
    <n v="2.79956"/>
    <n v="22.154689999999999"/>
    <n v="0.9385"/>
    <n v="4.7052699999999996"/>
    <n v="2.3452700000000002"/>
    <n v="7.9890400000000001"/>
  </r>
  <r>
    <x v="22"/>
    <s v="Lr94O"/>
    <x v="3"/>
    <x v="2"/>
    <n v="0"/>
    <n v="2.3610699999999998"/>
    <n v="1.5019199999999999"/>
    <n v="3.1614100000000001"/>
    <n v="1.0166900000000001"/>
    <n v="2.0582400000000001"/>
    <n v="0.34787000000000001"/>
    <n v="3.5794800000000002"/>
    <n v="1.44021"/>
    <n v="3.2160899999999999"/>
    <n v="1.8159099999999999"/>
    <n v="1.5955900000000001"/>
    <n v="0.43509999999999999"/>
    <n v="22.529599999999999"/>
    <n v="3.5961500000000002"/>
    <n v="0"/>
    <n v="1.9560000000000001E-2"/>
    <n v="3.61571"/>
    <n v="26.145309999999998"/>
    <n v="1.14859"/>
    <n v="5.02773"/>
    <n v="2.0747100000000001"/>
    <n v="8.2510300000000001"/>
  </r>
  <r>
    <x v="22"/>
    <s v="Lr94O"/>
    <x v="3"/>
    <x v="3"/>
    <n v="0"/>
    <n v="1.8128"/>
    <n v="1.69265"/>
    <n v="2.6958700000000002"/>
    <n v="1.6614500000000001"/>
    <n v="2.7016399999999998"/>
    <n v="0.59879000000000004"/>
    <n v="4.1565000000000003"/>
    <n v="1.6357600000000001"/>
    <n v="3.0797400000000001"/>
    <n v="1.82576"/>
    <n v="1.6469800000000001"/>
    <n v="0.41572999999999999"/>
    <n v="23.923680000000001"/>
    <n v="3.9672000000000001"/>
    <n v="0"/>
    <n v="4.0480000000000002E-2"/>
    <n v="4.0076799999999997"/>
    <n v="27.931360000000002"/>
    <n v="1.15693"/>
    <n v="5.1834600000000002"/>
    <n v="1.9340200000000001"/>
    <n v="8.2744199999999992"/>
  </r>
  <r>
    <x v="22"/>
    <s v="Lr94O"/>
    <x v="3"/>
    <x v="4"/>
    <n v="0"/>
    <n v="1.9260999999999999"/>
    <n v="1.76498"/>
    <n v="3.1775899999999999"/>
    <n v="1.7319800000000001"/>
    <n v="3.4388700000000001"/>
    <n v="0.86858000000000002"/>
    <n v="4.2030700000000003"/>
    <n v="1.8061199999999999"/>
    <n v="3.2223299999999999"/>
    <n v="2.5510299999999999"/>
    <n v="1.94173"/>
    <n v="0.47159000000000001"/>
    <n v="27.10397"/>
    <n v="3.6590699999999998"/>
    <n v="0"/>
    <n v="3.8699999999999998E-2"/>
    <n v="3.6977600000000002"/>
    <n v="30.801729999999999"/>
    <n v="1.6617500000000001"/>
    <n v="4.9217199999999997"/>
    <n v="2.5844800000000001"/>
    <n v="9.1679499999999994"/>
  </r>
  <r>
    <x v="22"/>
    <s v="Lr94O"/>
    <x v="3"/>
    <x v="5"/>
    <n v="0"/>
    <n v="1.95228"/>
    <n v="1.47298"/>
    <n v="3.1984300000000001"/>
    <n v="1.8928799999999999"/>
    <n v="4.2972799999999998"/>
    <n v="0.83694000000000002"/>
    <n v="3.5475300000000001"/>
    <n v="2.2723800000000001"/>
    <n v="3.1497799999999998"/>
    <n v="2.9825499999999998"/>
    <n v="1.8976299999999999"/>
    <n v="0.53163000000000005"/>
    <n v="28.032299999999999"/>
    <n v="3.9252099999999999"/>
    <n v="0"/>
    <n v="0.10811"/>
    <n v="4.0333199999999998"/>
    <n v="32.065620000000003"/>
    <n v="2.1139999999999999"/>
    <n v="4.7433500000000004"/>
    <n v="2.8616899999999998"/>
    <n v="9.7190300000000001"/>
  </r>
  <r>
    <x v="22"/>
    <s v="Lr94O"/>
    <x v="3"/>
    <x v="6"/>
    <n v="0"/>
    <n v="2.3056800000000002"/>
    <n v="1.84572"/>
    <n v="3.3927100000000001"/>
    <n v="1.91"/>
    <n v="3.8429899999999999"/>
    <n v="1.0970299999999999"/>
    <n v="3.83683"/>
    <n v="2.5839099999999999"/>
    <n v="3.11626"/>
    <n v="2.3265600000000002"/>
    <n v="2.0112999999999999"/>
    <n v="0.4985"/>
    <n v="28.767499999999998"/>
    <n v="3.70784"/>
    <n v="0"/>
    <n v="0.16736999999999999"/>
    <n v="3.87521"/>
    <n v="32.642710000000001"/>
    <n v="2.4419300000000002"/>
    <n v="4.5515400000000001"/>
    <n v="2.0788500000000001"/>
    <n v="9.0723199999999995"/>
  </r>
  <r>
    <x v="22"/>
    <s v="Lr94O"/>
    <x v="3"/>
    <x v="7"/>
    <n v="0"/>
    <n v="2.1349499999999999"/>
    <n v="2.3568799999999999"/>
    <n v="2.8256999999999999"/>
    <n v="2.0327500000000001"/>
    <n v="4.8088499999999996"/>
    <n v="1.4195599999999999"/>
    <n v="3.8441800000000002"/>
    <n v="2.2821500000000001"/>
    <n v="2.7686500000000001"/>
    <n v="2.3675000000000002"/>
    <n v="1.9883999999999999"/>
    <n v="1.2491699999999999"/>
    <n v="30.07873"/>
    <n v="3.2939500000000002"/>
    <n v="0"/>
    <n v="0.25251000000000001"/>
    <n v="3.5464600000000002"/>
    <n v="33.625190000000003"/>
    <n v="2.2233100000000001"/>
    <n v="5.1225199999999997"/>
    <n v="2.02664"/>
    <n v="9.3724799999999995"/>
  </r>
  <r>
    <x v="22"/>
    <s v="Lr94O"/>
    <x v="3"/>
    <x v="8"/>
    <n v="0"/>
    <n v="2.6630699999999998"/>
    <n v="1.6297699999999999"/>
    <n v="3.22316"/>
    <n v="1.8559000000000001"/>
    <n v="5.0742700000000003"/>
    <n v="1.26488"/>
    <n v="3.5279199999999999"/>
    <n v="2.1446299999999998"/>
    <n v="2.9650699999999999"/>
    <n v="3.6222500000000002"/>
    <n v="2.0785499999999999"/>
    <n v="1.1176299999999999"/>
    <n v="31.167100000000001"/>
    <n v="3.6951100000000001"/>
    <n v="0"/>
    <n v="9.0789999999999996E-2"/>
    <n v="3.7858900000000002"/>
    <n v="34.95299"/>
    <n v="2.3072300000000001"/>
    <n v="5.6864999999999997"/>
    <n v="2.6427700000000001"/>
    <n v="10.6365"/>
  </r>
  <r>
    <x v="22"/>
    <s v="Lr94O"/>
    <x v="3"/>
    <x v="9"/>
    <n v="0"/>
    <n v="2.5920999999999998"/>
    <n v="2.2318199999999999"/>
    <n v="2.6903600000000001"/>
    <n v="1.7543599999999999"/>
    <n v="4.0068400000000004"/>
    <n v="1.4073"/>
    <n v="3.5331700000000001"/>
    <n v="3.3776299999999999"/>
    <n v="2.7250299999999998"/>
    <n v="2.3656299999999999"/>
    <n v="2.2847499999999998"/>
    <n v="0.81249000000000005"/>
    <n v="29.781490000000002"/>
    <n v="4.2759999999999998"/>
    <n v="0"/>
    <n v="0.16819999999999999"/>
    <n v="4.4442000000000004"/>
    <n v="34.22569"/>
    <n v="2.05261"/>
    <n v="7.13314"/>
    <n v="3.0667900000000001"/>
    <n v="12.25254"/>
  </r>
  <r>
    <x v="22"/>
    <s v="Lr94O"/>
    <x v="3"/>
    <x v="10"/>
    <n v="0"/>
    <n v="2.4809000000000001"/>
    <n v="2.76946"/>
    <n v="2.6102400000000001"/>
    <n v="1.6019699999999999"/>
    <n v="4.6758199999999999"/>
    <n v="1.3667"/>
    <n v="3.9767999999999999"/>
    <n v="2.9393199999999999"/>
    <n v="2.6444800000000002"/>
    <n v="3.2378200000000001"/>
    <n v="2.0803799999999999"/>
    <n v="1.0849200000000001"/>
    <n v="31.468820000000001"/>
    <n v="4.04108"/>
    <n v="0"/>
    <n v="7.739E-2"/>
    <n v="4.1184700000000003"/>
    <n v="35.58728"/>
    <n v="1.8008200000000001"/>
    <n v="8.1147299999999998"/>
    <n v="4.1881599999999999"/>
    <n v="14.103719999999999"/>
  </r>
  <r>
    <x v="23"/>
    <s v="upGa1"/>
    <x v="0"/>
    <x v="0"/>
    <n v="0"/>
    <n v="0"/>
    <n v="0"/>
    <n v="0"/>
    <n v="0"/>
    <s v="s"/>
    <n v="0"/>
    <n v="20"/>
    <n v="0"/>
    <s v="s"/>
    <n v="9"/>
    <n v="0"/>
    <n v="0"/>
    <n v="31"/>
    <n v="0"/>
    <n v="0"/>
    <n v="0"/>
    <n v="0"/>
    <n v="31"/>
    <s v="s"/>
    <n v="0"/>
    <n v="0"/>
    <s v="s"/>
  </r>
  <r>
    <x v="23"/>
    <s v="upGa1"/>
    <x v="1"/>
    <x v="0"/>
    <n v="0"/>
    <n v="0"/>
    <n v="0"/>
    <n v="0"/>
    <n v="0"/>
    <s v="s"/>
    <n v="0"/>
    <n v="5.8869999999999999E-2"/>
    <n v="0"/>
    <s v="s"/>
    <n v="3.039E-2"/>
    <n v="0"/>
    <n v="0"/>
    <n v="9.4640000000000002E-2"/>
    <n v="0"/>
    <n v="0"/>
    <n v="0"/>
    <n v="0"/>
    <n v="9.4640000000000002E-2"/>
    <s v="s"/>
    <n v="0"/>
    <n v="0"/>
    <s v="s"/>
  </r>
  <r>
    <x v="23"/>
    <s v="upGa1"/>
    <x v="1"/>
    <x v="1"/>
    <n v="0"/>
    <n v="0"/>
    <n v="0"/>
    <n v="0"/>
    <n v="0"/>
    <s v="s"/>
    <n v="0"/>
    <n v="5.8610000000000002E-2"/>
    <n v="0"/>
    <s v="s"/>
    <n v="3.0089999999999999E-2"/>
    <n v="0"/>
    <n v="0"/>
    <n v="9.4259999999999997E-2"/>
    <n v="0"/>
    <n v="0"/>
    <n v="0"/>
    <n v="0"/>
    <n v="9.4259999999999997E-2"/>
    <s v="s"/>
    <n v="0"/>
    <n v="0"/>
    <s v="s"/>
  </r>
  <r>
    <x v="23"/>
    <s v="upGa1"/>
    <x v="1"/>
    <x v="2"/>
    <n v="0"/>
    <n v="0"/>
    <n v="0"/>
    <n v="0"/>
    <n v="0"/>
    <s v="s"/>
    <n v="0"/>
    <n v="5.7970000000000001E-2"/>
    <n v="0"/>
    <s v="s"/>
    <n v="3.0120000000000001E-2"/>
    <n v="0"/>
    <n v="0"/>
    <n v="9.4520000000000007E-2"/>
    <n v="0"/>
    <n v="0"/>
    <n v="0"/>
    <n v="0"/>
    <n v="9.4520000000000007E-2"/>
    <s v="s"/>
    <n v="0"/>
    <n v="0"/>
    <s v="s"/>
  </r>
  <r>
    <x v="23"/>
    <s v="upGa1"/>
    <x v="1"/>
    <x v="3"/>
    <n v="0"/>
    <n v="0"/>
    <n v="0"/>
    <n v="0"/>
    <n v="0"/>
    <s v="s"/>
    <n v="0"/>
    <n v="5.62E-2"/>
    <n v="0"/>
    <s v="s"/>
    <n v="3.024E-2"/>
    <n v="0"/>
    <n v="0"/>
    <n v="9.3090000000000006E-2"/>
    <n v="0"/>
    <n v="0"/>
    <n v="0"/>
    <n v="0"/>
    <n v="9.3090000000000006E-2"/>
    <s v="s"/>
    <n v="0"/>
    <n v="0"/>
    <s v="s"/>
  </r>
  <r>
    <x v="23"/>
    <s v="upGa1"/>
    <x v="1"/>
    <x v="4"/>
    <n v="0"/>
    <n v="0"/>
    <n v="0"/>
    <n v="0"/>
    <n v="0"/>
    <s v="s"/>
    <n v="0"/>
    <n v="5.7070000000000003E-2"/>
    <n v="0"/>
    <s v="s"/>
    <n v="3.04E-2"/>
    <n v="0"/>
    <n v="0"/>
    <n v="9.4350000000000003E-2"/>
    <n v="0"/>
    <n v="0"/>
    <n v="0"/>
    <n v="0"/>
    <n v="9.4350000000000003E-2"/>
    <s v="s"/>
    <n v="0"/>
    <n v="0"/>
    <s v="s"/>
  </r>
  <r>
    <x v="23"/>
    <s v="upGa1"/>
    <x v="1"/>
    <x v="5"/>
    <n v="0"/>
    <n v="0"/>
    <n v="0"/>
    <n v="0"/>
    <n v="0"/>
    <s v="s"/>
    <n v="0"/>
    <n v="5.416E-2"/>
    <n v="0"/>
    <s v="s"/>
    <n v="2.8039999999999999E-2"/>
    <n v="0"/>
    <n v="0"/>
    <n v="8.9319999999999997E-2"/>
    <n v="0"/>
    <n v="0"/>
    <n v="0"/>
    <n v="0"/>
    <n v="8.9319999999999997E-2"/>
    <s v="s"/>
    <n v="0"/>
    <n v="0"/>
    <s v="s"/>
  </r>
  <r>
    <x v="23"/>
    <s v="upGa1"/>
    <x v="1"/>
    <x v="6"/>
    <n v="0"/>
    <n v="0"/>
    <n v="0"/>
    <n v="0"/>
    <n v="0"/>
    <s v="s"/>
    <n v="0"/>
    <n v="5.5190000000000003E-2"/>
    <n v="0"/>
    <s v="s"/>
    <n v="2.8289999999999999E-2"/>
    <n v="0"/>
    <n v="0"/>
    <n v="9.1450000000000004E-2"/>
    <n v="0"/>
    <n v="0"/>
    <n v="0"/>
    <n v="0"/>
    <n v="9.1450000000000004E-2"/>
    <s v="s"/>
    <n v="0"/>
    <n v="0"/>
    <s v="s"/>
  </r>
  <r>
    <x v="23"/>
    <s v="upGa1"/>
    <x v="1"/>
    <x v="7"/>
    <n v="0"/>
    <n v="0"/>
    <n v="0"/>
    <n v="0"/>
    <n v="0"/>
    <s v="s"/>
    <n v="0"/>
    <n v="5.2420000000000001E-2"/>
    <n v="0"/>
    <s v="s"/>
    <n v="2.7E-2"/>
    <n v="0"/>
    <n v="0"/>
    <n v="8.7679999999999994E-2"/>
    <n v="0"/>
    <n v="0"/>
    <n v="0"/>
    <n v="0"/>
    <n v="8.7679999999999994E-2"/>
    <s v="s"/>
    <n v="0"/>
    <n v="0"/>
    <s v="s"/>
  </r>
  <r>
    <x v="23"/>
    <s v="upGa1"/>
    <x v="1"/>
    <x v="8"/>
    <n v="0"/>
    <n v="0"/>
    <n v="0"/>
    <n v="0"/>
    <n v="0"/>
    <s v="s"/>
    <n v="0"/>
    <n v="5.0540000000000002E-2"/>
    <n v="0"/>
    <s v="s"/>
    <n v="2.6669999999999999E-2"/>
    <n v="0"/>
    <n v="0"/>
    <n v="8.5819999999999994E-2"/>
    <n v="0"/>
    <n v="0"/>
    <n v="0"/>
    <n v="0"/>
    <n v="8.5819999999999994E-2"/>
    <s v="s"/>
    <n v="0"/>
    <n v="0"/>
    <s v="s"/>
  </r>
  <r>
    <x v="23"/>
    <s v="upGa1"/>
    <x v="1"/>
    <x v="9"/>
    <n v="0"/>
    <n v="0"/>
    <n v="0"/>
    <n v="0"/>
    <n v="0"/>
    <s v="s"/>
    <n v="0"/>
    <n v="4.9369999999999997E-2"/>
    <n v="0"/>
    <s v="s"/>
    <n v="2.5899999999999999E-2"/>
    <n v="0"/>
    <n v="0"/>
    <n v="8.4250000000000005E-2"/>
    <n v="0"/>
    <n v="0"/>
    <n v="0"/>
    <n v="0"/>
    <n v="8.4250000000000005E-2"/>
    <s v="s"/>
    <n v="0"/>
    <n v="0"/>
    <s v="s"/>
  </r>
  <r>
    <x v="23"/>
    <s v="upGa1"/>
    <x v="1"/>
    <x v="10"/>
    <n v="0"/>
    <n v="0"/>
    <n v="0"/>
    <n v="0"/>
    <n v="0"/>
    <s v="s"/>
    <n v="0"/>
    <n v="4.2479999999999997E-2"/>
    <n v="0"/>
    <s v="s"/>
    <n v="2.5170000000000001E-2"/>
    <n v="0"/>
    <n v="0"/>
    <n v="7.707E-2"/>
    <n v="0"/>
    <n v="0"/>
    <n v="0"/>
    <n v="0"/>
    <n v="7.707E-2"/>
    <s v="s"/>
    <n v="0"/>
    <n v="0"/>
    <s v="s"/>
  </r>
  <r>
    <x v="23"/>
    <s v="upGa1"/>
    <x v="2"/>
    <x v="0"/>
    <n v="0"/>
    <n v="0"/>
    <n v="0"/>
    <n v="0"/>
    <n v="0"/>
    <s v="s"/>
    <n v="0"/>
    <n v="0"/>
    <n v="0"/>
    <s v="s"/>
    <n v="0"/>
    <n v="0"/>
    <n v="0"/>
    <n v="0"/>
    <n v="0"/>
    <n v="0"/>
    <n v="0"/>
    <n v="0"/>
    <n v="0"/>
    <s v="s"/>
    <n v="0"/>
    <n v="0"/>
    <s v="s"/>
  </r>
  <r>
    <x v="23"/>
    <s v="upGa1"/>
    <x v="2"/>
    <x v="1"/>
    <n v="0"/>
    <n v="0"/>
    <n v="0"/>
    <n v="0"/>
    <n v="0"/>
    <s v="s"/>
    <n v="0"/>
    <n v="0"/>
    <n v="0"/>
    <s v="s"/>
    <n v="0"/>
    <n v="0"/>
    <n v="0"/>
    <n v="0"/>
    <n v="0"/>
    <n v="0"/>
    <n v="0"/>
    <n v="0"/>
    <n v="0"/>
    <s v="s"/>
    <n v="0"/>
    <n v="0"/>
    <s v="s"/>
  </r>
  <r>
    <x v="23"/>
    <s v="upGa1"/>
    <x v="3"/>
    <x v="0"/>
    <n v="0"/>
    <n v="0"/>
    <n v="0"/>
    <n v="0"/>
    <n v="0"/>
    <s v="s"/>
    <n v="0"/>
    <n v="0.58350999999999997"/>
    <n v="0"/>
    <s v="s"/>
    <n v="0.12751000000000001"/>
    <n v="0"/>
    <n v="0"/>
    <n v="0.71101999999999999"/>
    <n v="0"/>
    <n v="0"/>
    <n v="0"/>
    <n v="0"/>
    <n v="0.71101999999999999"/>
    <s v="s"/>
    <n v="0"/>
    <n v="0"/>
    <s v="s"/>
  </r>
  <r>
    <x v="23"/>
    <s v="upGa1"/>
    <x v="3"/>
    <x v="1"/>
    <n v="0"/>
    <n v="0"/>
    <n v="0"/>
    <n v="0"/>
    <n v="0"/>
    <s v="s"/>
    <n v="0"/>
    <n v="0.49362"/>
    <n v="0"/>
    <s v="s"/>
    <n v="0.25280000000000002"/>
    <n v="0"/>
    <n v="0"/>
    <n v="0.74668000000000001"/>
    <n v="0"/>
    <n v="0"/>
    <n v="0"/>
    <n v="0"/>
    <n v="0.74668000000000001"/>
    <s v="s"/>
    <n v="0"/>
    <n v="0"/>
    <s v="s"/>
  </r>
  <r>
    <x v="23"/>
    <s v="upGa1"/>
    <x v="3"/>
    <x v="2"/>
    <n v="0"/>
    <n v="0"/>
    <n v="0"/>
    <n v="0"/>
    <n v="0"/>
    <s v="s"/>
    <n v="0"/>
    <n v="0.51458000000000004"/>
    <n v="0"/>
    <s v="s"/>
    <n v="0.23071"/>
    <n v="0"/>
    <n v="0"/>
    <n v="0.74529000000000001"/>
    <n v="0"/>
    <n v="0"/>
    <n v="0"/>
    <n v="0"/>
    <n v="0.74529000000000001"/>
    <s v="s"/>
    <n v="0"/>
    <n v="0"/>
    <s v="s"/>
  </r>
  <r>
    <x v="23"/>
    <s v="upGa1"/>
    <x v="3"/>
    <x v="3"/>
    <n v="0"/>
    <n v="0"/>
    <n v="0"/>
    <n v="0"/>
    <n v="0"/>
    <s v="s"/>
    <n v="0"/>
    <n v="0.65634999999999999"/>
    <n v="0"/>
    <s v="s"/>
    <n v="0.20632"/>
    <n v="0"/>
    <n v="0"/>
    <n v="0.86267000000000005"/>
    <n v="0"/>
    <n v="0"/>
    <n v="0"/>
    <n v="0"/>
    <n v="0.86267000000000005"/>
    <s v="s"/>
    <n v="0"/>
    <n v="0"/>
    <s v="s"/>
  </r>
  <r>
    <x v="23"/>
    <s v="upGa1"/>
    <x v="3"/>
    <x v="4"/>
    <n v="0"/>
    <n v="0"/>
    <n v="0"/>
    <n v="0"/>
    <n v="0"/>
    <s v="s"/>
    <n v="0"/>
    <n v="0.74473999999999996"/>
    <n v="0"/>
    <s v="s"/>
    <n v="0.36902000000000001"/>
    <n v="0"/>
    <n v="0"/>
    <n v="1.1137600000000001"/>
    <n v="0"/>
    <n v="0"/>
    <n v="0"/>
    <n v="0"/>
    <n v="1.1137600000000001"/>
    <s v="s"/>
    <n v="0"/>
    <n v="0"/>
    <s v="s"/>
  </r>
  <r>
    <x v="23"/>
    <s v="upGa1"/>
    <x v="3"/>
    <x v="5"/>
    <n v="0"/>
    <n v="0"/>
    <n v="0"/>
    <n v="0"/>
    <n v="0"/>
    <s v="s"/>
    <n v="0"/>
    <n v="0.91019000000000005"/>
    <n v="0"/>
    <s v="s"/>
    <n v="0.42047000000000001"/>
    <n v="0"/>
    <n v="0"/>
    <n v="1.3311200000000001"/>
    <n v="0"/>
    <n v="0"/>
    <n v="0"/>
    <n v="0"/>
    <n v="1.3311200000000001"/>
    <s v="s"/>
    <n v="0"/>
    <n v="0"/>
    <s v="s"/>
  </r>
  <r>
    <x v="23"/>
    <s v="upGa1"/>
    <x v="3"/>
    <x v="6"/>
    <n v="0"/>
    <n v="0"/>
    <n v="0"/>
    <n v="0"/>
    <n v="0"/>
    <s v="s"/>
    <n v="0"/>
    <n v="0.91220000000000001"/>
    <n v="0"/>
    <s v="s"/>
    <n v="0.53920000000000001"/>
    <n v="0"/>
    <n v="0"/>
    <n v="1.4518599999999999"/>
    <n v="0"/>
    <n v="0"/>
    <n v="0"/>
    <n v="0"/>
    <n v="1.4518599999999999"/>
    <s v="s"/>
    <n v="0"/>
    <n v="0"/>
    <s v="s"/>
  </r>
  <r>
    <x v="23"/>
    <s v="upGa1"/>
    <x v="3"/>
    <x v="7"/>
    <n v="0"/>
    <n v="0"/>
    <n v="0"/>
    <n v="0"/>
    <n v="0"/>
    <s v="s"/>
    <n v="0"/>
    <n v="1.1851799999999999"/>
    <n v="0"/>
    <s v="s"/>
    <n v="0.37744"/>
    <n v="0"/>
    <n v="0"/>
    <n v="1.5626199999999999"/>
    <n v="0"/>
    <n v="0"/>
    <n v="0"/>
    <n v="0"/>
    <n v="1.5626199999999999"/>
    <s v="s"/>
    <n v="0"/>
    <n v="0"/>
    <s v="s"/>
  </r>
  <r>
    <x v="23"/>
    <s v="upGa1"/>
    <x v="3"/>
    <x v="8"/>
    <n v="0"/>
    <n v="0"/>
    <n v="0"/>
    <n v="0"/>
    <n v="0"/>
    <s v="s"/>
    <n v="0"/>
    <n v="1.0718099999999999"/>
    <n v="0"/>
    <s v="s"/>
    <n v="0.38662000000000002"/>
    <n v="0"/>
    <n v="0"/>
    <n v="1.45946"/>
    <n v="0"/>
    <n v="0"/>
    <n v="0"/>
    <n v="0"/>
    <n v="1.45946"/>
    <s v="s"/>
    <n v="0"/>
    <n v="0"/>
    <s v="s"/>
  </r>
  <r>
    <x v="23"/>
    <s v="upGa1"/>
    <x v="3"/>
    <x v="9"/>
    <n v="0"/>
    <n v="0"/>
    <n v="0"/>
    <n v="0"/>
    <n v="0"/>
    <s v="s"/>
    <n v="0"/>
    <n v="0.96763999999999994"/>
    <n v="0"/>
    <s v="s"/>
    <n v="0.44177"/>
    <n v="0"/>
    <n v="0"/>
    <n v="1.4094100000000001"/>
    <n v="0"/>
    <n v="0"/>
    <n v="0"/>
    <n v="0"/>
    <n v="1.4094100000000001"/>
    <s v="s"/>
    <n v="0"/>
    <n v="0"/>
    <s v="s"/>
  </r>
  <r>
    <x v="23"/>
    <s v="upGa1"/>
    <x v="3"/>
    <x v="10"/>
    <n v="0"/>
    <n v="0"/>
    <n v="0"/>
    <n v="0"/>
    <n v="0"/>
    <s v="s"/>
    <n v="0"/>
    <n v="1.15334"/>
    <n v="0"/>
    <s v="s"/>
    <n v="0.28365000000000001"/>
    <n v="0"/>
    <n v="0"/>
    <n v="1.43788"/>
    <n v="0"/>
    <n v="0"/>
    <n v="0"/>
    <n v="0"/>
    <n v="1.43788"/>
    <s v="s"/>
    <n v="0"/>
    <n v="0"/>
    <s v="s"/>
  </r>
  <r>
    <x v="24"/>
    <s v="2ALYK"/>
    <x v="0"/>
    <x v="0"/>
    <n v="0"/>
    <n v="0"/>
    <n v="63"/>
    <n v="0"/>
    <n v="0"/>
    <n v="7"/>
    <n v="0"/>
    <s v="s"/>
    <n v="30"/>
    <n v="102"/>
    <n v="199"/>
    <n v="23"/>
    <s v="s"/>
    <n v="432"/>
    <n v="0"/>
    <n v="0"/>
    <n v="0"/>
    <n v="0"/>
    <n v="432"/>
    <n v="9"/>
    <n v="27"/>
    <n v="42"/>
    <n v="78"/>
  </r>
  <r>
    <x v="24"/>
    <s v="2ALYK"/>
    <x v="1"/>
    <x v="0"/>
    <n v="0"/>
    <n v="0"/>
    <n v="0.19911999999999999"/>
    <n v="0"/>
    <n v="0"/>
    <n v="2.1999999999999999E-2"/>
    <n v="0"/>
    <s v="s"/>
    <n v="9.0690000000000007E-2"/>
    <n v="0.34727000000000002"/>
    <n v="0.66051000000000004"/>
    <n v="7.2969999999999993E-2"/>
    <s v="s"/>
    <n v="1.4140699999999999"/>
    <n v="0"/>
    <n v="0"/>
    <n v="0"/>
    <n v="0"/>
    <n v="1.4140699999999999"/>
    <n v="8.2000000000000007E-3"/>
    <n v="2.333E-2"/>
    <n v="3.261E-2"/>
    <n v="6.4140000000000003E-2"/>
  </r>
  <r>
    <x v="24"/>
    <s v="2ALYK"/>
    <x v="1"/>
    <x v="1"/>
    <n v="0"/>
    <n v="0"/>
    <n v="0.20485"/>
    <n v="0"/>
    <n v="0"/>
    <n v="2.2349999999999998E-2"/>
    <n v="0"/>
    <s v="s"/>
    <n v="8.9800000000000005E-2"/>
    <n v="0.35457"/>
    <n v="0.66224000000000005"/>
    <n v="7.331E-2"/>
    <s v="s"/>
    <n v="1.42909"/>
    <n v="0"/>
    <n v="0"/>
    <n v="0"/>
    <n v="0"/>
    <n v="1.42909"/>
    <n v="8.3099999999999997E-3"/>
    <n v="2.6870000000000002E-2"/>
    <n v="3.049E-2"/>
    <n v="6.5680000000000002E-2"/>
  </r>
  <r>
    <x v="24"/>
    <s v="2ALYK"/>
    <x v="1"/>
    <x v="2"/>
    <n v="0"/>
    <n v="0"/>
    <n v="0.20585999999999999"/>
    <n v="0"/>
    <n v="0"/>
    <n v="2.247E-2"/>
    <n v="0"/>
    <s v="s"/>
    <n v="8.677E-2"/>
    <n v="0.35659000000000002"/>
    <n v="0.66161999999999999"/>
    <n v="7.2209999999999996E-2"/>
    <s v="s"/>
    <n v="1.42784"/>
    <n v="0"/>
    <n v="0"/>
    <n v="0"/>
    <n v="0"/>
    <n v="1.42784"/>
    <n v="9.9600000000000001E-3"/>
    <n v="2.7959999999999999E-2"/>
    <n v="3.1850000000000003E-2"/>
    <n v="6.9769999999999999E-2"/>
  </r>
  <r>
    <x v="24"/>
    <s v="2ALYK"/>
    <x v="1"/>
    <x v="3"/>
    <n v="0"/>
    <n v="0"/>
    <n v="0.20713999999999999"/>
    <n v="0"/>
    <n v="0"/>
    <n v="2.3109999999999999E-2"/>
    <n v="0"/>
    <s v="s"/>
    <n v="8.4309999999999996E-2"/>
    <n v="0.35971999999999998"/>
    <n v="0.66166000000000003"/>
    <n v="7.0279999999999995E-2"/>
    <s v="s"/>
    <n v="1.4289099999999999"/>
    <n v="0"/>
    <n v="0"/>
    <n v="0"/>
    <n v="0"/>
    <n v="1.4289099999999999"/>
    <n v="1.1560000000000001E-2"/>
    <n v="2.9579999999999999E-2"/>
    <n v="3.5249999999999997E-2"/>
    <n v="7.639E-2"/>
  </r>
  <r>
    <x v="24"/>
    <s v="2ALYK"/>
    <x v="1"/>
    <x v="4"/>
    <n v="0"/>
    <n v="0"/>
    <n v="0.21090999999999999"/>
    <n v="0"/>
    <n v="0"/>
    <n v="2.375E-2"/>
    <n v="0"/>
    <s v="s"/>
    <n v="8.2189999999999999E-2"/>
    <n v="0.36108000000000001"/>
    <n v="0.65768000000000004"/>
    <n v="6.8989999999999996E-2"/>
    <s v="s"/>
    <n v="1.4281200000000001"/>
    <n v="0"/>
    <n v="0"/>
    <n v="0"/>
    <n v="0"/>
    <n v="1.4281200000000001"/>
    <n v="1.1520000000000001E-2"/>
    <n v="3.005E-2"/>
    <n v="3.5020000000000003E-2"/>
    <n v="7.6590000000000005E-2"/>
  </r>
  <r>
    <x v="24"/>
    <s v="2ALYK"/>
    <x v="1"/>
    <x v="5"/>
    <n v="0"/>
    <n v="0"/>
    <n v="0.21557000000000001"/>
    <n v="0"/>
    <n v="0"/>
    <n v="2.4930000000000001E-2"/>
    <n v="0"/>
    <s v="s"/>
    <n v="7.8630000000000005E-2"/>
    <n v="0.36643999999999999"/>
    <n v="0.64839999999999998"/>
    <n v="6.7379999999999995E-2"/>
    <s v="s"/>
    <n v="1.4238999999999999"/>
    <n v="0"/>
    <n v="0"/>
    <n v="0"/>
    <n v="0"/>
    <n v="1.4238999999999999"/>
    <n v="1.239E-2"/>
    <n v="2.7199999999999998E-2"/>
    <n v="4.1820000000000003E-2"/>
    <n v="8.1409999999999996E-2"/>
  </r>
  <r>
    <x v="24"/>
    <s v="2ALYK"/>
    <x v="1"/>
    <x v="6"/>
    <n v="0"/>
    <n v="0"/>
    <n v="0.21498999999999999"/>
    <n v="0"/>
    <n v="0"/>
    <n v="2.5649999999999999E-2"/>
    <n v="0"/>
    <s v="s"/>
    <n v="7.4889999999999998E-2"/>
    <n v="0.36801"/>
    <n v="0.64575000000000005"/>
    <n v="6.5540000000000001E-2"/>
    <s v="s"/>
    <n v="1.4195"/>
    <n v="0"/>
    <n v="0"/>
    <n v="0"/>
    <n v="0"/>
    <n v="1.4195"/>
    <n v="1.2500000000000001E-2"/>
    <n v="2.9729999999999999E-2"/>
    <n v="4.4319999999999998E-2"/>
    <n v="8.6559999999999998E-2"/>
  </r>
  <r>
    <x v="24"/>
    <s v="2ALYK"/>
    <x v="1"/>
    <x v="7"/>
    <n v="0"/>
    <n v="0"/>
    <n v="0.2185"/>
    <n v="0"/>
    <n v="0"/>
    <n v="2.6089999999999999E-2"/>
    <n v="0"/>
    <s v="s"/>
    <n v="7.4130000000000001E-2"/>
    <n v="0.36851"/>
    <n v="0.63666999999999996"/>
    <n v="6.318E-2"/>
    <s v="s"/>
    <n v="1.4115899999999999"/>
    <n v="0"/>
    <n v="0"/>
    <n v="0"/>
    <n v="0"/>
    <n v="1.4115899999999999"/>
    <n v="1.193E-2"/>
    <n v="3.0689999999999999E-2"/>
    <n v="4.8579999999999998E-2"/>
    <n v="9.1200000000000003E-2"/>
  </r>
  <r>
    <x v="24"/>
    <s v="2ALYK"/>
    <x v="1"/>
    <x v="8"/>
    <n v="0"/>
    <n v="0"/>
    <n v="0.22384999999999999"/>
    <n v="0"/>
    <n v="0"/>
    <n v="2.6880000000000001E-2"/>
    <n v="0"/>
    <s v="s"/>
    <n v="7.0250000000000007E-2"/>
    <n v="0.37353999999999998"/>
    <n v="0.63429000000000002"/>
    <n v="6.0040000000000003E-2"/>
    <s v="s"/>
    <n v="1.4135"/>
    <n v="0"/>
    <n v="0"/>
    <n v="0"/>
    <n v="0"/>
    <n v="1.4135"/>
    <n v="1.15E-2"/>
    <n v="3.1359999999999999E-2"/>
    <n v="4.6330000000000003E-2"/>
    <n v="8.9190000000000005E-2"/>
  </r>
  <r>
    <x v="24"/>
    <s v="2ALYK"/>
    <x v="1"/>
    <x v="9"/>
    <n v="0"/>
    <n v="0"/>
    <n v="0.22674"/>
    <n v="0"/>
    <n v="0"/>
    <n v="2.9399999999999999E-2"/>
    <n v="0"/>
    <s v="s"/>
    <n v="6.8210000000000007E-2"/>
    <n v="0.36807000000000001"/>
    <n v="0.62426000000000004"/>
    <n v="5.9560000000000002E-2"/>
    <s v="s"/>
    <n v="1.40229"/>
    <n v="0"/>
    <n v="0"/>
    <n v="0"/>
    <n v="0"/>
    <n v="1.40229"/>
    <n v="1.115E-2"/>
    <n v="3.3750000000000002E-2"/>
    <n v="5.0720000000000001E-2"/>
    <n v="9.5619999999999997E-2"/>
  </r>
  <r>
    <x v="24"/>
    <s v="2ALYK"/>
    <x v="1"/>
    <x v="10"/>
    <n v="0"/>
    <n v="0"/>
    <n v="0.22719"/>
    <n v="0"/>
    <n v="0"/>
    <n v="2.937E-2"/>
    <n v="0"/>
    <s v="s"/>
    <n v="6.5820000000000004E-2"/>
    <n v="0.36704999999999999"/>
    <n v="0.62033000000000005"/>
    <n v="5.8709999999999998E-2"/>
    <s v="s"/>
    <n v="1.39246"/>
    <n v="0"/>
    <n v="0"/>
    <n v="0"/>
    <n v="0"/>
    <n v="1.39246"/>
    <n v="1.123E-2"/>
    <n v="3.3009999999999998E-2"/>
    <n v="5.228E-2"/>
    <n v="9.6519999999999995E-2"/>
  </r>
  <r>
    <x v="24"/>
    <s v="2ALYK"/>
    <x v="2"/>
    <x v="0"/>
    <n v="0"/>
    <n v="0"/>
    <n v="0"/>
    <n v="0"/>
    <n v="0"/>
    <n v="0"/>
    <n v="0"/>
    <s v="s"/>
    <n v="0"/>
    <n v="0"/>
    <n v="0"/>
    <n v="0"/>
    <s v="s"/>
    <n v="0"/>
    <n v="0"/>
    <n v="0"/>
    <n v="0"/>
    <n v="0"/>
    <n v="0"/>
    <n v="4.6469999999999997E-2"/>
    <n v="8.8550000000000004E-2"/>
    <n v="0.14097999999999999"/>
    <n v="0.27600000000000002"/>
  </r>
  <r>
    <x v="24"/>
    <s v="2ALYK"/>
    <x v="2"/>
    <x v="1"/>
    <n v="0"/>
    <n v="0"/>
    <n v="0"/>
    <n v="0"/>
    <n v="0"/>
    <n v="0"/>
    <n v="0"/>
    <s v="s"/>
    <n v="0"/>
    <n v="0"/>
    <n v="0"/>
    <n v="0"/>
    <s v="s"/>
    <n v="0"/>
    <n v="0"/>
    <n v="0"/>
    <n v="0"/>
    <n v="0"/>
    <n v="0"/>
    <n v="5.0639999999999998E-2"/>
    <n v="9.357E-2"/>
    <n v="0.14454"/>
    <n v="0.28875000000000001"/>
  </r>
  <r>
    <x v="24"/>
    <s v="2ALYK"/>
    <x v="2"/>
    <x v="2"/>
    <n v="0"/>
    <n v="0"/>
    <n v="0"/>
    <n v="0"/>
    <n v="0"/>
    <n v="0"/>
    <n v="0"/>
    <s v="s"/>
    <n v="0"/>
    <n v="0"/>
    <n v="0"/>
    <n v="0"/>
    <s v="s"/>
    <n v="0"/>
    <n v="0"/>
    <n v="0"/>
    <n v="0"/>
    <n v="0"/>
    <n v="0"/>
    <n v="4.6949999999999999E-2"/>
    <n v="9.3100000000000002E-2"/>
    <n v="0.15709000000000001"/>
    <n v="0.29715000000000003"/>
  </r>
  <r>
    <x v="24"/>
    <s v="2ALYK"/>
    <x v="2"/>
    <x v="3"/>
    <n v="0"/>
    <n v="0"/>
    <n v="0"/>
    <n v="0"/>
    <n v="0"/>
    <n v="0"/>
    <n v="0"/>
    <s v="s"/>
    <n v="0"/>
    <n v="0"/>
    <n v="0"/>
    <n v="0"/>
    <s v="s"/>
    <n v="0"/>
    <n v="0"/>
    <n v="0"/>
    <n v="0"/>
    <n v="0"/>
    <n v="0"/>
    <n v="4.5240000000000002E-2"/>
    <n v="8.1430000000000002E-2"/>
    <n v="0.15833"/>
    <n v="0.28499999999999998"/>
  </r>
  <r>
    <x v="24"/>
    <s v="2ALYK"/>
    <x v="2"/>
    <x v="4"/>
    <n v="0"/>
    <n v="0"/>
    <n v="0"/>
    <n v="0"/>
    <n v="0"/>
    <n v="0"/>
    <n v="0"/>
    <s v="s"/>
    <n v="0"/>
    <n v="0"/>
    <n v="0"/>
    <n v="0"/>
    <s v="s"/>
    <n v="0"/>
    <n v="0"/>
    <n v="0"/>
    <n v="0"/>
    <n v="0"/>
    <n v="0"/>
    <n v="4.7739999999999998E-2"/>
    <n v="8.3040000000000003E-2"/>
    <n v="0.15809000000000001"/>
    <n v="0.28887000000000002"/>
  </r>
  <r>
    <x v="24"/>
    <s v="2ALYK"/>
    <x v="2"/>
    <x v="5"/>
    <n v="0"/>
    <n v="0"/>
    <n v="0"/>
    <n v="0"/>
    <n v="0"/>
    <n v="0"/>
    <n v="0"/>
    <s v="s"/>
    <n v="0"/>
    <n v="0"/>
    <n v="0"/>
    <n v="0"/>
    <s v="s"/>
    <n v="0"/>
    <n v="0"/>
    <n v="0"/>
    <n v="0"/>
    <n v="0"/>
    <n v="0"/>
    <n v="3.3090000000000001E-2"/>
    <n v="8.9899999999999994E-2"/>
    <n v="0.16628999999999999"/>
    <n v="0.28927999999999998"/>
  </r>
  <r>
    <x v="24"/>
    <s v="2ALYK"/>
    <x v="2"/>
    <x v="6"/>
    <n v="0"/>
    <n v="0"/>
    <n v="0"/>
    <n v="0"/>
    <n v="0"/>
    <n v="0"/>
    <n v="0"/>
    <s v="s"/>
    <n v="0"/>
    <n v="0"/>
    <n v="0"/>
    <n v="0"/>
    <s v="s"/>
    <n v="0"/>
    <n v="0"/>
    <n v="0"/>
    <n v="0"/>
    <n v="0"/>
    <n v="0"/>
    <n v="3.603E-2"/>
    <n v="9.6409999999999996E-2"/>
    <n v="0.16485"/>
    <n v="0.29729"/>
  </r>
  <r>
    <x v="24"/>
    <s v="2ALYK"/>
    <x v="2"/>
    <x v="7"/>
    <n v="0"/>
    <n v="0"/>
    <n v="0"/>
    <n v="0"/>
    <n v="0"/>
    <n v="0"/>
    <n v="0"/>
    <s v="s"/>
    <n v="0"/>
    <n v="0"/>
    <n v="0"/>
    <n v="0"/>
    <s v="s"/>
    <n v="0"/>
    <n v="0"/>
    <n v="0"/>
    <n v="0"/>
    <n v="0"/>
    <n v="0"/>
    <n v="3.4979999999999997E-2"/>
    <n v="7.8350000000000003E-2"/>
    <n v="0.17516999999999999"/>
    <n v="0.28849999999999998"/>
  </r>
  <r>
    <x v="24"/>
    <s v="2ALYK"/>
    <x v="2"/>
    <x v="8"/>
    <n v="0"/>
    <n v="0"/>
    <n v="0"/>
    <n v="0"/>
    <n v="0"/>
    <n v="0"/>
    <n v="0"/>
    <s v="s"/>
    <n v="0"/>
    <n v="0"/>
    <n v="0"/>
    <n v="0"/>
    <s v="s"/>
    <n v="0"/>
    <n v="0"/>
    <n v="0"/>
    <n v="0"/>
    <n v="0"/>
    <n v="0"/>
    <n v="2.954E-2"/>
    <n v="7.5020000000000003E-2"/>
    <n v="0.1706"/>
    <n v="0.27516000000000002"/>
  </r>
  <r>
    <x v="24"/>
    <s v="2ALYK"/>
    <x v="2"/>
    <x v="9"/>
    <n v="0"/>
    <n v="0"/>
    <n v="0"/>
    <n v="0"/>
    <n v="0"/>
    <n v="0"/>
    <n v="0"/>
    <s v="s"/>
    <n v="0"/>
    <n v="0"/>
    <n v="0"/>
    <n v="0"/>
    <s v="s"/>
    <n v="0"/>
    <n v="0"/>
    <n v="0"/>
    <n v="0"/>
    <n v="0"/>
    <n v="0"/>
    <n v="2.2270000000000002E-2"/>
    <n v="7.7439999999999995E-2"/>
    <n v="0.17621000000000001"/>
    <n v="0.27592"/>
  </r>
  <r>
    <x v="24"/>
    <s v="2ALYK"/>
    <x v="2"/>
    <x v="10"/>
    <n v="0"/>
    <n v="0"/>
    <n v="0"/>
    <n v="0"/>
    <n v="0"/>
    <n v="0"/>
    <n v="0"/>
    <s v="s"/>
    <n v="0"/>
    <n v="0"/>
    <n v="0"/>
    <n v="0"/>
    <s v="s"/>
    <n v="0"/>
    <n v="0"/>
    <n v="0"/>
    <n v="0"/>
    <n v="0"/>
    <n v="0"/>
    <n v="2.503E-2"/>
    <n v="8.3799999999999999E-2"/>
    <n v="0.15756000000000001"/>
    <n v="0.26639000000000002"/>
  </r>
  <r>
    <x v="24"/>
    <s v="2ALYK"/>
    <x v="3"/>
    <x v="0"/>
    <n v="0"/>
    <n v="0"/>
    <n v="0.75463999999999998"/>
    <n v="0"/>
    <n v="0"/>
    <n v="9.1E-4"/>
    <n v="0"/>
    <s v="s"/>
    <n v="1.01918"/>
    <n v="1.7617700000000001"/>
    <n v="4.2450200000000002"/>
    <n v="8.2900000000000001E-2"/>
    <s v="s"/>
    <n v="7.8698899999999998"/>
    <n v="0"/>
    <n v="0"/>
    <n v="0"/>
    <n v="0"/>
    <n v="7.8698899999999998"/>
    <n v="1.302E-2"/>
    <n v="0.25933"/>
    <n v="0.84211999999999998"/>
    <n v="1.1144700000000001"/>
  </r>
  <r>
    <x v="24"/>
    <s v="2ALYK"/>
    <x v="3"/>
    <x v="1"/>
    <n v="0"/>
    <n v="0"/>
    <n v="1.3092900000000001"/>
    <n v="0"/>
    <n v="0"/>
    <n v="5.77E-3"/>
    <n v="0"/>
    <s v="s"/>
    <n v="1.31629"/>
    <n v="1.8126"/>
    <n v="4.9620899999999999"/>
    <n v="0.23286999999999999"/>
    <s v="s"/>
    <n v="9.6443100000000008"/>
    <n v="0"/>
    <n v="0"/>
    <n v="0"/>
    <n v="0"/>
    <n v="9.6443100000000008"/>
    <n v="5.4129999999999998E-2"/>
    <n v="0.35589999999999999"/>
    <n v="0.58125000000000004"/>
    <n v="0.99128000000000005"/>
  </r>
  <r>
    <x v="24"/>
    <s v="2ALYK"/>
    <x v="3"/>
    <x v="2"/>
    <n v="0"/>
    <n v="0"/>
    <n v="1.1662600000000001"/>
    <n v="0"/>
    <n v="0"/>
    <n v="7.6719999999999997E-2"/>
    <n v="0"/>
    <s v="s"/>
    <n v="1.0967100000000001"/>
    <n v="1.5415099999999999"/>
    <n v="5.3150199999999996"/>
    <n v="0.48150999999999999"/>
    <s v="s"/>
    <n v="9.6855200000000004"/>
    <n v="0"/>
    <n v="0"/>
    <n v="0"/>
    <n v="0"/>
    <n v="9.6855200000000004"/>
    <n v="0.11685"/>
    <n v="0.47502"/>
    <n v="0.45027"/>
    <n v="1.0421400000000001"/>
  </r>
  <r>
    <x v="24"/>
    <s v="2ALYK"/>
    <x v="3"/>
    <x v="3"/>
    <n v="0"/>
    <n v="0"/>
    <n v="1.1948700000000001"/>
    <n v="0"/>
    <n v="0"/>
    <n v="0.10666"/>
    <n v="0"/>
    <s v="s"/>
    <n v="1.31786"/>
    <n v="2.0436399999999999"/>
    <n v="5.7674099999999999"/>
    <n v="0.74380000000000002"/>
    <s v="s"/>
    <n v="11.194229999999999"/>
    <n v="0"/>
    <n v="0"/>
    <n v="0"/>
    <n v="0"/>
    <n v="11.194229999999999"/>
    <n v="0.20441000000000001"/>
    <n v="0.61853000000000002"/>
    <n v="0.44295000000000001"/>
    <n v="1.26589"/>
  </r>
  <r>
    <x v="24"/>
    <s v="2ALYK"/>
    <x v="3"/>
    <x v="4"/>
    <n v="0"/>
    <n v="0"/>
    <n v="1.3176699999999999"/>
    <n v="0"/>
    <n v="0"/>
    <n v="9.5100000000000004E-2"/>
    <n v="0"/>
    <s v="s"/>
    <n v="1.4940599999999999"/>
    <n v="2.4243600000000001"/>
    <n v="6.5466899999999999"/>
    <n v="0.87483999999999995"/>
    <s v="s"/>
    <n v="12.785270000000001"/>
    <n v="0"/>
    <n v="0"/>
    <n v="0"/>
    <n v="0"/>
    <n v="12.785270000000001"/>
    <n v="0.31774999999999998"/>
    <n v="1.04694"/>
    <n v="0.58235000000000003"/>
    <n v="1.9470499999999999"/>
  </r>
  <r>
    <x v="24"/>
    <s v="2ALYK"/>
    <x v="3"/>
    <x v="5"/>
    <n v="0"/>
    <n v="0"/>
    <n v="1.54254"/>
    <n v="0"/>
    <n v="0"/>
    <n v="0.13128000000000001"/>
    <n v="0"/>
    <s v="s"/>
    <n v="1.0976999999999999"/>
    <n v="2.6053500000000001"/>
    <n v="5.8806099999999999"/>
    <n v="0.89571999999999996"/>
    <s v="s"/>
    <n v="12.184290000000001"/>
    <n v="0"/>
    <n v="0"/>
    <n v="0"/>
    <n v="0"/>
    <n v="12.184290000000001"/>
    <n v="0.39322000000000001"/>
    <n v="1.1658999999999999"/>
    <n v="0.74922999999999995"/>
    <n v="2.30836"/>
  </r>
  <r>
    <x v="24"/>
    <s v="2ALYK"/>
    <x v="3"/>
    <x v="6"/>
    <n v="0"/>
    <n v="0"/>
    <n v="1.331"/>
    <n v="0"/>
    <n v="0"/>
    <n v="0.23810000000000001"/>
    <n v="0"/>
    <s v="s"/>
    <n v="1.0871599999999999"/>
    <n v="3.3743599999999998"/>
    <n v="6.8857699999999999"/>
    <n v="1.10714"/>
    <s v="s"/>
    <n v="14.27126"/>
    <n v="0"/>
    <n v="0"/>
    <n v="0"/>
    <n v="0"/>
    <n v="14.27126"/>
    <n v="0.50851999999999997"/>
    <n v="1.16621"/>
    <n v="0.94864999999999999"/>
    <n v="2.6233900000000001"/>
  </r>
  <r>
    <x v="24"/>
    <s v="2ALYK"/>
    <x v="3"/>
    <x v="7"/>
    <n v="0"/>
    <n v="0"/>
    <n v="1.47601"/>
    <n v="0"/>
    <n v="0"/>
    <n v="0.12894"/>
    <n v="0"/>
    <s v="s"/>
    <n v="1.70513"/>
    <n v="3.0737899999999998"/>
    <n v="6.5330599999999999"/>
    <n v="1.12354"/>
    <s v="s"/>
    <n v="14.271559999999999"/>
    <n v="0"/>
    <n v="0"/>
    <n v="0"/>
    <n v="0"/>
    <n v="14.271559999999999"/>
    <n v="0.47371999999999997"/>
    <n v="1.12934"/>
    <n v="1.0729299999999999"/>
    <n v="2.67598"/>
  </r>
  <r>
    <x v="24"/>
    <s v="2ALYK"/>
    <x v="3"/>
    <x v="8"/>
    <n v="0"/>
    <n v="0"/>
    <n v="1.7063999999999999"/>
    <n v="0"/>
    <n v="0"/>
    <n v="7.1290000000000006E-2"/>
    <n v="0"/>
    <s v="s"/>
    <n v="1.29657"/>
    <n v="3.3508200000000001"/>
    <n v="6.9397099999999998"/>
    <n v="0.66239999999999999"/>
    <s v="s"/>
    <n v="14.36755"/>
    <n v="0"/>
    <n v="0"/>
    <n v="0"/>
    <n v="0"/>
    <n v="14.36755"/>
    <n v="0.37737999999999999"/>
    <n v="0.96052000000000004"/>
    <n v="1.37079"/>
    <n v="2.7086899999999998"/>
  </r>
  <r>
    <x v="24"/>
    <s v="2ALYK"/>
    <x v="3"/>
    <x v="9"/>
    <n v="0"/>
    <n v="0"/>
    <n v="2.1773699999999998"/>
    <n v="0"/>
    <n v="0"/>
    <n v="0.15772"/>
    <n v="0"/>
    <s v="s"/>
    <n v="1.23736"/>
    <n v="3.4794100000000001"/>
    <n v="7.07423"/>
    <n v="0.72987000000000002"/>
    <s v="s"/>
    <n v="15.31256"/>
    <n v="0"/>
    <n v="0"/>
    <n v="0"/>
    <n v="0"/>
    <n v="15.31256"/>
    <n v="0.31501000000000001"/>
    <n v="1.0739000000000001"/>
    <n v="1.4788399999999999"/>
    <n v="2.86775"/>
  </r>
  <r>
    <x v="24"/>
    <s v="2ALYK"/>
    <x v="3"/>
    <x v="10"/>
    <n v="0"/>
    <n v="0"/>
    <n v="2.37907"/>
    <n v="0"/>
    <n v="0"/>
    <n v="0.22906000000000001"/>
    <n v="0"/>
    <s v="s"/>
    <n v="1.2612399999999999"/>
    <n v="3.8348800000000001"/>
    <n v="7.4253600000000004"/>
    <n v="0.71926999999999996"/>
    <s v="s"/>
    <n v="16.336819999999999"/>
    <n v="0"/>
    <n v="0"/>
    <n v="0"/>
    <n v="0"/>
    <n v="16.336819999999999"/>
    <n v="0.42696000000000001"/>
    <n v="1.2943800000000001"/>
    <n v="1.7646200000000001"/>
    <n v="3.4859599999999999"/>
  </r>
  <r>
    <x v="25"/>
    <s v="851ij"/>
    <x v="0"/>
    <x v="0"/>
    <n v="0"/>
    <n v="26"/>
    <n v="9"/>
    <n v="0"/>
    <n v="0"/>
    <n v="7"/>
    <n v="0"/>
    <n v="0"/>
    <n v="0"/>
    <n v="0"/>
    <n v="0"/>
    <n v="0"/>
    <n v="0"/>
    <n v="42"/>
    <n v="0"/>
    <n v="0"/>
    <n v="0"/>
    <n v="0"/>
    <n v="42"/>
    <n v="0"/>
    <n v="11"/>
    <n v="0"/>
    <n v="11"/>
  </r>
  <r>
    <x v="25"/>
    <s v="851ij"/>
    <x v="1"/>
    <x v="0"/>
    <n v="0"/>
    <n v="8.2669999999999993E-2"/>
    <n v="2.9270000000000001E-2"/>
    <n v="0"/>
    <n v="0"/>
    <n v="2.0670000000000001E-2"/>
    <n v="0"/>
    <n v="0"/>
    <n v="0"/>
    <n v="0"/>
    <n v="0"/>
    <n v="0"/>
    <n v="0"/>
    <n v="0.13261999999999999"/>
    <n v="0"/>
    <n v="0"/>
    <n v="0"/>
    <n v="0"/>
    <n v="0.13261999999999999"/>
    <n v="0"/>
    <n v="9.8700000000000003E-3"/>
    <n v="0"/>
    <n v="9.8700000000000003E-3"/>
  </r>
  <r>
    <x v="25"/>
    <s v="851ij"/>
    <x v="1"/>
    <x v="1"/>
    <n v="0"/>
    <n v="8.5760000000000003E-2"/>
    <n v="3.0280000000000001E-2"/>
    <n v="0"/>
    <n v="0"/>
    <n v="2.2530000000000001E-2"/>
    <n v="0"/>
    <n v="0"/>
    <n v="0"/>
    <n v="0"/>
    <n v="0"/>
    <n v="0"/>
    <n v="0"/>
    <n v="0.13857"/>
    <n v="0"/>
    <n v="0"/>
    <n v="0"/>
    <n v="0"/>
    <n v="0.13857"/>
    <n v="0"/>
    <n v="9.8099999999999993E-3"/>
    <n v="0"/>
    <n v="9.8099999999999993E-3"/>
  </r>
  <r>
    <x v="25"/>
    <s v="851ij"/>
    <x v="1"/>
    <x v="2"/>
    <n v="0"/>
    <n v="8.7679999999999994E-2"/>
    <n v="2.9700000000000001E-2"/>
    <n v="0"/>
    <n v="0"/>
    <n v="2.3380000000000001E-2"/>
    <n v="0"/>
    <n v="0"/>
    <n v="0"/>
    <n v="0"/>
    <n v="0"/>
    <n v="0"/>
    <n v="0"/>
    <n v="0.14076"/>
    <n v="0"/>
    <n v="0"/>
    <n v="0"/>
    <n v="0"/>
    <n v="0.14076"/>
    <n v="0"/>
    <n v="1.051E-2"/>
    <n v="0"/>
    <n v="1.051E-2"/>
  </r>
  <r>
    <x v="25"/>
    <s v="851ij"/>
    <x v="1"/>
    <x v="3"/>
    <n v="0"/>
    <n v="8.8109999999999994E-2"/>
    <n v="3.0419999999999999E-2"/>
    <n v="0"/>
    <n v="0"/>
    <n v="2.4750000000000001E-2"/>
    <n v="0"/>
    <n v="0"/>
    <n v="0"/>
    <n v="0"/>
    <n v="0"/>
    <n v="0"/>
    <n v="0"/>
    <n v="0.14327000000000001"/>
    <n v="0"/>
    <n v="0"/>
    <n v="0"/>
    <n v="0"/>
    <n v="0.14327000000000001"/>
    <n v="0"/>
    <n v="1.056E-2"/>
    <n v="0"/>
    <n v="1.056E-2"/>
  </r>
  <r>
    <x v="25"/>
    <s v="851ij"/>
    <x v="1"/>
    <x v="4"/>
    <n v="0"/>
    <n v="9.1329999999999995E-2"/>
    <n v="3.1550000000000002E-2"/>
    <n v="0"/>
    <n v="0"/>
    <n v="2.5739999999999999E-2"/>
    <n v="0"/>
    <n v="0"/>
    <n v="0"/>
    <n v="0"/>
    <n v="0"/>
    <n v="0"/>
    <n v="0"/>
    <n v="0.14863000000000001"/>
    <n v="0"/>
    <n v="0"/>
    <n v="0"/>
    <n v="0"/>
    <n v="0.14863000000000001"/>
    <n v="0"/>
    <n v="1.056E-2"/>
    <n v="0"/>
    <n v="1.056E-2"/>
  </r>
  <r>
    <x v="25"/>
    <s v="851ij"/>
    <x v="1"/>
    <x v="5"/>
    <n v="0"/>
    <n v="9.3670000000000003E-2"/>
    <n v="3.2530000000000003E-2"/>
    <n v="0"/>
    <n v="0"/>
    <n v="2.6950000000000002E-2"/>
    <n v="0"/>
    <n v="0"/>
    <n v="0"/>
    <n v="0"/>
    <n v="0"/>
    <n v="0"/>
    <n v="0"/>
    <n v="0.15315000000000001"/>
    <n v="0"/>
    <n v="0"/>
    <n v="0"/>
    <n v="0"/>
    <n v="0.15315000000000001"/>
    <n v="0"/>
    <n v="1.2749999999999999E-2"/>
    <n v="0"/>
    <n v="1.2749999999999999E-2"/>
  </r>
  <r>
    <x v="25"/>
    <s v="851ij"/>
    <x v="1"/>
    <x v="6"/>
    <n v="0"/>
    <n v="9.1130000000000003E-2"/>
    <n v="3.3799999999999997E-2"/>
    <n v="0"/>
    <n v="0"/>
    <n v="2.9489999999999999E-2"/>
    <n v="0"/>
    <n v="0"/>
    <n v="0"/>
    <n v="0"/>
    <n v="0"/>
    <n v="0"/>
    <n v="0"/>
    <n v="0.15442"/>
    <n v="0"/>
    <n v="0"/>
    <n v="0"/>
    <n v="0"/>
    <n v="0.15442"/>
    <n v="0"/>
    <n v="1.2749999999999999E-2"/>
    <n v="0"/>
    <n v="1.2749999999999999E-2"/>
  </r>
  <r>
    <x v="25"/>
    <s v="851ij"/>
    <x v="1"/>
    <x v="7"/>
    <n v="0"/>
    <n v="9.2759999999999995E-2"/>
    <n v="3.3439999999999998E-2"/>
    <n v="0"/>
    <n v="0"/>
    <n v="3.083E-2"/>
    <n v="0"/>
    <n v="0"/>
    <n v="0"/>
    <n v="0"/>
    <n v="0"/>
    <n v="0"/>
    <n v="0"/>
    <n v="0.15704000000000001"/>
    <n v="0"/>
    <n v="0"/>
    <n v="0"/>
    <n v="0"/>
    <n v="0.15704000000000001"/>
    <n v="0"/>
    <n v="1.481E-2"/>
    <n v="0"/>
    <n v="1.481E-2"/>
  </r>
  <r>
    <x v="25"/>
    <s v="851ij"/>
    <x v="1"/>
    <x v="8"/>
    <n v="0"/>
    <n v="9.4450000000000006E-2"/>
    <n v="3.4430000000000002E-2"/>
    <n v="0"/>
    <n v="0"/>
    <n v="3.2250000000000001E-2"/>
    <n v="0"/>
    <n v="0"/>
    <n v="0"/>
    <n v="0"/>
    <n v="0"/>
    <n v="0"/>
    <n v="0"/>
    <n v="0.16113"/>
    <n v="0"/>
    <n v="0"/>
    <n v="0"/>
    <n v="0"/>
    <n v="0.16113"/>
    <n v="0"/>
    <n v="1.455E-2"/>
    <n v="0"/>
    <n v="1.455E-2"/>
  </r>
  <r>
    <x v="25"/>
    <s v="851ij"/>
    <x v="1"/>
    <x v="9"/>
    <n v="0"/>
    <n v="9.3299999999999994E-2"/>
    <n v="3.5150000000000001E-2"/>
    <n v="0"/>
    <n v="0"/>
    <n v="3.3750000000000002E-2"/>
    <n v="0"/>
    <n v="0"/>
    <n v="0"/>
    <n v="0"/>
    <n v="0"/>
    <n v="0"/>
    <n v="0"/>
    <n v="0.16220999999999999"/>
    <n v="0"/>
    <n v="0"/>
    <n v="0"/>
    <n v="0"/>
    <n v="0.16220999999999999"/>
    <n v="0"/>
    <n v="1.336E-2"/>
    <n v="0"/>
    <n v="1.336E-2"/>
  </r>
  <r>
    <x v="25"/>
    <s v="851ij"/>
    <x v="1"/>
    <x v="10"/>
    <n v="0"/>
    <n v="9.4750000000000001E-2"/>
    <n v="3.4200000000000001E-2"/>
    <n v="0"/>
    <n v="0"/>
    <n v="3.5369999999999999E-2"/>
    <n v="0"/>
    <n v="0"/>
    <n v="0"/>
    <n v="0"/>
    <n v="0"/>
    <n v="0"/>
    <n v="0"/>
    <n v="0.16431999999999999"/>
    <n v="0"/>
    <n v="0"/>
    <n v="0"/>
    <n v="0"/>
    <n v="0.16431999999999999"/>
    <n v="0"/>
    <n v="1.2409999999999999E-2"/>
    <n v="0"/>
    <n v="1.2409999999999999E-2"/>
  </r>
  <r>
    <x v="25"/>
    <s v="851ij"/>
    <x v="2"/>
    <x v="0"/>
    <n v="0"/>
    <n v="0"/>
    <n v="0"/>
    <n v="0"/>
    <n v="0"/>
    <n v="0"/>
    <n v="0"/>
    <n v="0"/>
    <n v="0"/>
    <n v="0"/>
    <n v="0"/>
    <n v="0"/>
    <n v="0"/>
    <n v="0"/>
    <n v="0"/>
    <n v="0"/>
    <n v="0"/>
    <n v="0"/>
    <n v="0"/>
    <n v="0"/>
    <n v="6.8680000000000005E-2"/>
    <n v="0"/>
    <n v="6.8680000000000005E-2"/>
  </r>
  <r>
    <x v="25"/>
    <s v="851ij"/>
    <x v="2"/>
    <x v="1"/>
    <n v="0"/>
    <n v="0"/>
    <n v="0"/>
    <n v="0"/>
    <n v="0"/>
    <n v="0"/>
    <n v="0"/>
    <n v="0"/>
    <n v="0"/>
    <n v="0"/>
    <n v="0"/>
    <n v="0"/>
    <n v="0"/>
    <n v="0"/>
    <n v="0"/>
    <n v="0"/>
    <n v="0"/>
    <n v="0"/>
    <n v="0"/>
    <n v="0"/>
    <n v="5.7250000000000002E-2"/>
    <n v="0"/>
    <n v="5.7250000000000002E-2"/>
  </r>
  <r>
    <x v="25"/>
    <s v="851ij"/>
    <x v="2"/>
    <x v="2"/>
    <n v="0"/>
    <n v="0"/>
    <n v="0"/>
    <n v="0"/>
    <n v="0"/>
    <n v="0"/>
    <n v="0"/>
    <n v="0"/>
    <n v="0"/>
    <n v="0"/>
    <n v="0"/>
    <n v="0"/>
    <n v="0"/>
    <n v="0"/>
    <n v="0"/>
    <n v="0"/>
    <n v="0"/>
    <n v="0"/>
    <n v="0"/>
    <n v="0"/>
    <n v="5.7459999999999997E-2"/>
    <n v="0"/>
    <n v="5.7459999999999997E-2"/>
  </r>
  <r>
    <x v="25"/>
    <s v="851ij"/>
    <x v="2"/>
    <x v="3"/>
    <n v="0"/>
    <n v="0"/>
    <n v="0"/>
    <n v="0"/>
    <n v="0"/>
    <n v="0"/>
    <n v="0"/>
    <n v="0"/>
    <n v="0"/>
    <n v="0"/>
    <n v="0"/>
    <n v="0"/>
    <n v="0"/>
    <n v="0"/>
    <n v="0"/>
    <n v="0"/>
    <n v="0"/>
    <n v="0"/>
    <n v="0"/>
    <n v="0"/>
    <n v="5.0599999999999999E-2"/>
    <n v="0"/>
    <n v="5.0599999999999999E-2"/>
  </r>
  <r>
    <x v="25"/>
    <s v="851ij"/>
    <x v="2"/>
    <x v="4"/>
    <n v="0"/>
    <n v="0"/>
    <n v="0"/>
    <n v="0"/>
    <n v="0"/>
    <n v="0"/>
    <n v="0"/>
    <n v="0"/>
    <n v="0"/>
    <n v="0"/>
    <n v="0"/>
    <n v="0"/>
    <n v="0"/>
    <n v="0"/>
    <n v="0"/>
    <n v="0"/>
    <n v="0"/>
    <n v="0"/>
    <n v="0"/>
    <n v="0"/>
    <n v="5.3460000000000001E-2"/>
    <n v="0"/>
    <n v="5.3460000000000001E-2"/>
  </r>
  <r>
    <x v="25"/>
    <s v="851ij"/>
    <x v="2"/>
    <x v="5"/>
    <n v="0"/>
    <n v="0"/>
    <n v="0"/>
    <n v="0"/>
    <n v="0"/>
    <n v="0"/>
    <n v="0"/>
    <n v="0"/>
    <n v="0"/>
    <n v="0"/>
    <n v="0"/>
    <n v="0"/>
    <n v="0"/>
    <n v="0"/>
    <n v="0"/>
    <n v="0"/>
    <n v="0"/>
    <n v="0"/>
    <n v="0"/>
    <n v="0"/>
    <n v="4.7500000000000001E-2"/>
    <n v="0"/>
    <n v="4.7500000000000001E-2"/>
  </r>
  <r>
    <x v="25"/>
    <s v="851ij"/>
    <x v="2"/>
    <x v="6"/>
    <n v="0"/>
    <n v="0"/>
    <n v="0"/>
    <n v="0"/>
    <n v="0"/>
    <n v="0"/>
    <n v="0"/>
    <n v="0"/>
    <n v="0"/>
    <n v="0"/>
    <n v="0"/>
    <n v="0"/>
    <n v="0"/>
    <n v="0"/>
    <n v="0"/>
    <n v="0"/>
    <n v="0"/>
    <n v="0"/>
    <n v="0"/>
    <n v="0"/>
    <n v="5.0630000000000001E-2"/>
    <n v="0"/>
    <n v="5.0630000000000001E-2"/>
  </r>
  <r>
    <x v="25"/>
    <s v="851ij"/>
    <x v="2"/>
    <x v="7"/>
    <n v="0"/>
    <n v="0"/>
    <n v="0"/>
    <n v="0"/>
    <n v="0"/>
    <n v="0"/>
    <n v="0"/>
    <n v="0"/>
    <n v="0"/>
    <n v="0"/>
    <n v="0"/>
    <n v="0"/>
    <n v="0"/>
    <n v="0"/>
    <n v="0"/>
    <n v="0"/>
    <n v="0"/>
    <n v="0"/>
    <n v="0"/>
    <n v="0"/>
    <n v="5.3900000000000003E-2"/>
    <n v="0"/>
    <n v="5.3900000000000003E-2"/>
  </r>
  <r>
    <x v="25"/>
    <s v="851ij"/>
    <x v="2"/>
    <x v="8"/>
    <n v="0"/>
    <n v="0"/>
    <n v="0"/>
    <n v="0"/>
    <n v="0"/>
    <n v="0"/>
    <n v="0"/>
    <n v="0"/>
    <n v="0"/>
    <n v="0"/>
    <n v="0"/>
    <n v="0"/>
    <n v="0"/>
    <n v="0"/>
    <n v="0"/>
    <n v="0"/>
    <n v="0"/>
    <n v="0"/>
    <n v="0"/>
    <n v="0"/>
    <n v="5.7779999999999998E-2"/>
    <n v="0"/>
    <n v="5.7779999999999998E-2"/>
  </r>
  <r>
    <x v="25"/>
    <s v="851ij"/>
    <x v="2"/>
    <x v="9"/>
    <n v="0"/>
    <n v="0"/>
    <n v="0"/>
    <n v="0"/>
    <n v="0"/>
    <n v="0"/>
    <n v="0"/>
    <n v="0"/>
    <n v="0"/>
    <n v="0"/>
    <n v="0"/>
    <n v="0"/>
    <n v="0"/>
    <n v="0"/>
    <n v="0"/>
    <n v="0"/>
    <n v="0"/>
    <n v="0"/>
    <n v="0"/>
    <n v="0"/>
    <n v="5.772E-2"/>
    <n v="0"/>
    <n v="5.772E-2"/>
  </r>
  <r>
    <x v="25"/>
    <s v="851ij"/>
    <x v="2"/>
    <x v="10"/>
    <n v="0"/>
    <n v="0"/>
    <n v="0"/>
    <n v="0"/>
    <n v="0"/>
    <n v="0"/>
    <n v="0"/>
    <n v="0"/>
    <n v="0"/>
    <n v="0"/>
    <n v="0"/>
    <n v="0"/>
    <n v="0"/>
    <n v="0"/>
    <n v="0"/>
    <n v="0"/>
    <n v="0"/>
    <n v="0"/>
    <n v="0"/>
    <n v="0"/>
    <n v="6.2100000000000002E-2"/>
    <n v="0"/>
    <n v="6.2100000000000002E-2"/>
  </r>
  <r>
    <x v="25"/>
    <s v="851ij"/>
    <x v="3"/>
    <x v="0"/>
    <n v="0"/>
    <n v="0.15137"/>
    <n v="1.017E-2"/>
    <n v="0"/>
    <n v="0"/>
    <n v="4.8000000000000001E-4"/>
    <n v="0"/>
    <n v="0"/>
    <n v="0"/>
    <n v="0"/>
    <n v="0"/>
    <n v="0"/>
    <n v="0"/>
    <n v="0.16203000000000001"/>
    <n v="0"/>
    <n v="0"/>
    <n v="0"/>
    <n v="0"/>
    <n v="0.16203000000000001"/>
    <n v="0"/>
    <n v="8.3330000000000001E-2"/>
    <n v="0"/>
    <n v="8.3330000000000001E-2"/>
  </r>
  <r>
    <x v="25"/>
    <s v="851ij"/>
    <x v="3"/>
    <x v="1"/>
    <n v="0"/>
    <n v="0.13927"/>
    <n v="2.649E-2"/>
    <n v="0"/>
    <n v="0"/>
    <n v="2.2000000000000001E-4"/>
    <n v="0"/>
    <n v="0"/>
    <n v="0"/>
    <n v="0"/>
    <n v="0"/>
    <n v="0"/>
    <n v="0"/>
    <n v="0.16597999999999999"/>
    <n v="0"/>
    <n v="0"/>
    <n v="0"/>
    <n v="0"/>
    <n v="0.16597999999999999"/>
    <n v="0"/>
    <n v="0.1515"/>
    <n v="0"/>
    <n v="0.1515"/>
  </r>
  <r>
    <x v="25"/>
    <s v="851ij"/>
    <x v="3"/>
    <x v="2"/>
    <n v="0"/>
    <n v="0.20124"/>
    <n v="0.11322"/>
    <n v="0"/>
    <n v="0"/>
    <n v="2.2000000000000001E-4"/>
    <n v="0"/>
    <n v="0"/>
    <n v="0"/>
    <n v="0"/>
    <n v="0"/>
    <n v="0"/>
    <n v="0"/>
    <n v="0.31468000000000002"/>
    <n v="0"/>
    <n v="0"/>
    <n v="0"/>
    <n v="0"/>
    <n v="0.31468000000000002"/>
    <n v="0"/>
    <n v="0.23404"/>
    <n v="0"/>
    <n v="0.23404"/>
  </r>
  <r>
    <x v="25"/>
    <s v="851ij"/>
    <x v="3"/>
    <x v="3"/>
    <n v="0"/>
    <n v="0.41771000000000003"/>
    <n v="0.14627000000000001"/>
    <n v="0"/>
    <n v="0"/>
    <n v="4.0000000000000002E-4"/>
    <n v="0"/>
    <n v="0"/>
    <n v="0"/>
    <n v="0"/>
    <n v="0"/>
    <n v="0"/>
    <n v="0"/>
    <n v="0.56437999999999999"/>
    <n v="0"/>
    <n v="0"/>
    <n v="0"/>
    <n v="0"/>
    <n v="0.56437999999999999"/>
    <n v="0"/>
    <n v="0.21443999999999999"/>
    <n v="0"/>
    <n v="0.21443999999999999"/>
  </r>
  <r>
    <x v="25"/>
    <s v="851ij"/>
    <x v="3"/>
    <x v="4"/>
    <n v="0"/>
    <n v="0.35882999999999998"/>
    <n v="0.12043"/>
    <n v="0"/>
    <n v="0"/>
    <n v="2.4000000000000001E-4"/>
    <n v="0"/>
    <n v="0"/>
    <n v="0"/>
    <n v="0"/>
    <n v="0"/>
    <n v="0"/>
    <n v="0"/>
    <n v="0.47949999999999998"/>
    <n v="0"/>
    <n v="0"/>
    <n v="0"/>
    <n v="0"/>
    <n v="0.47949999999999998"/>
    <n v="0"/>
    <n v="0.19536000000000001"/>
    <n v="0"/>
    <n v="0.19536000000000001"/>
  </r>
  <r>
    <x v="25"/>
    <s v="851ij"/>
    <x v="3"/>
    <x v="5"/>
    <n v="0"/>
    <n v="0.55157999999999996"/>
    <n v="0.12908"/>
    <n v="0"/>
    <n v="0"/>
    <n v="7.1000000000000002E-4"/>
    <n v="0"/>
    <n v="0"/>
    <n v="0"/>
    <n v="0"/>
    <n v="0"/>
    <n v="0"/>
    <n v="0"/>
    <n v="0.68137000000000003"/>
    <n v="0"/>
    <n v="0"/>
    <n v="0"/>
    <n v="0"/>
    <n v="0.68137000000000003"/>
    <n v="0"/>
    <n v="0.21920000000000001"/>
    <n v="0"/>
    <n v="0.21920000000000001"/>
  </r>
  <r>
    <x v="25"/>
    <s v="851ij"/>
    <x v="3"/>
    <x v="6"/>
    <n v="0"/>
    <n v="0.69150999999999996"/>
    <n v="0.28201999999999999"/>
    <n v="0"/>
    <n v="0"/>
    <n v="0"/>
    <n v="0"/>
    <n v="0"/>
    <n v="0"/>
    <n v="0"/>
    <n v="0"/>
    <n v="0"/>
    <n v="0"/>
    <n v="0.97353000000000001"/>
    <n v="0"/>
    <n v="0"/>
    <n v="0"/>
    <n v="0"/>
    <n v="0.97353000000000001"/>
    <n v="0"/>
    <n v="0.30138999999999999"/>
    <n v="0"/>
    <n v="0.30138999999999999"/>
  </r>
  <r>
    <x v="25"/>
    <s v="851ij"/>
    <x v="3"/>
    <x v="7"/>
    <n v="0"/>
    <n v="1.0083899999999999"/>
    <n v="0.10579"/>
    <n v="0"/>
    <n v="0"/>
    <n v="1.2600000000000001E-3"/>
    <n v="0"/>
    <n v="0"/>
    <n v="0"/>
    <n v="0"/>
    <n v="0"/>
    <n v="0"/>
    <n v="0"/>
    <n v="1.11544"/>
    <n v="0"/>
    <n v="0"/>
    <n v="0"/>
    <n v="0"/>
    <n v="1.11544"/>
    <n v="0"/>
    <n v="0.38540999999999997"/>
    <n v="0"/>
    <n v="0.38540999999999997"/>
  </r>
  <r>
    <x v="25"/>
    <s v="851ij"/>
    <x v="3"/>
    <x v="8"/>
    <n v="0"/>
    <n v="1.01233"/>
    <n v="0.19778000000000001"/>
    <n v="0"/>
    <n v="0"/>
    <n v="2.3000000000000001E-4"/>
    <n v="0"/>
    <n v="0"/>
    <n v="0"/>
    <n v="0"/>
    <n v="0"/>
    <n v="0"/>
    <n v="0"/>
    <n v="1.2103299999999999"/>
    <n v="0"/>
    <n v="0"/>
    <n v="0"/>
    <n v="0"/>
    <n v="1.2103299999999999"/>
    <n v="0"/>
    <n v="0.71511999999999998"/>
    <n v="0"/>
    <n v="0.71511999999999998"/>
  </r>
  <r>
    <x v="25"/>
    <s v="851ij"/>
    <x v="3"/>
    <x v="9"/>
    <n v="0"/>
    <n v="1.1712899999999999"/>
    <n v="0.16735"/>
    <n v="0"/>
    <n v="0"/>
    <n v="1.8600000000000001E-3"/>
    <n v="0"/>
    <n v="0"/>
    <n v="0"/>
    <n v="0"/>
    <n v="0"/>
    <n v="0"/>
    <n v="0"/>
    <n v="1.3405"/>
    <n v="0"/>
    <n v="0"/>
    <n v="0"/>
    <n v="0"/>
    <n v="1.3405"/>
    <n v="0"/>
    <n v="0.72355999999999998"/>
    <n v="0"/>
    <n v="0.72355999999999998"/>
  </r>
  <r>
    <x v="25"/>
    <s v="851ij"/>
    <x v="3"/>
    <x v="10"/>
    <n v="0"/>
    <n v="1.59494"/>
    <n v="0.13977000000000001"/>
    <n v="0"/>
    <n v="0"/>
    <n v="7.8700000000000003E-3"/>
    <n v="0"/>
    <n v="0"/>
    <n v="0"/>
    <n v="0"/>
    <n v="0"/>
    <n v="0"/>
    <n v="0"/>
    <n v="1.74257"/>
    <n v="0"/>
    <n v="0"/>
    <n v="0"/>
    <n v="0"/>
    <n v="1.74257"/>
    <n v="0"/>
    <n v="0.94791000000000003"/>
    <n v="0"/>
    <n v="0.94791000000000003"/>
  </r>
  <r>
    <x v="26"/>
    <s v="Y7ch7"/>
    <x v="0"/>
    <x v="0"/>
    <n v="41"/>
    <n v="85"/>
    <n v="81"/>
    <n v="185"/>
    <n v="87"/>
    <n v="171"/>
    <n v="42"/>
    <n v="85"/>
    <n v="71"/>
    <n v="229"/>
    <n v="141"/>
    <n v="97"/>
    <n v="54"/>
    <n v="1369"/>
    <n v="150"/>
    <n v="0"/>
    <n v="14"/>
    <n v="164"/>
    <n v="1533"/>
    <n v="52"/>
    <n v="193"/>
    <n v="123"/>
    <n v="368"/>
  </r>
  <r>
    <x v="26"/>
    <s v="Y7ch7"/>
    <x v="1"/>
    <x v="0"/>
    <n v="0.12198000000000001"/>
    <n v="0.26252999999999999"/>
    <n v="0.25757000000000002"/>
    <n v="0.57571000000000006"/>
    <n v="0.28682999999999997"/>
    <n v="0.54632999999999998"/>
    <n v="0.13106000000000001"/>
    <n v="0.27126"/>
    <n v="0.22647999999999999"/>
    <n v="0.77464999999999995"/>
    <n v="0.48218"/>
    <n v="0.32321"/>
    <n v="0.16531999999999999"/>
    <n v="4.4251100000000001"/>
    <n v="0.81591999999999998"/>
    <n v="0"/>
    <n v="8.7929999999999994E-2"/>
    <n v="0.90385000000000004"/>
    <n v="5.3289600000000004"/>
    <n v="4.6699999999999998E-2"/>
    <n v="0.16286999999999999"/>
    <n v="0.10218000000000001"/>
    <n v="0.31175000000000003"/>
  </r>
  <r>
    <x v="26"/>
    <s v="Y7ch7"/>
    <x v="1"/>
    <x v="1"/>
    <n v="0.12575"/>
    <n v="0.26856000000000002"/>
    <n v="0.26067000000000001"/>
    <n v="0.58252000000000004"/>
    <n v="0.29046"/>
    <n v="0.55701000000000001"/>
    <n v="0.13275999999999999"/>
    <n v="0.26434999999999997"/>
    <n v="0.22383"/>
    <n v="0.77671999999999997"/>
    <n v="0.48164000000000001"/>
    <n v="0.32190000000000002"/>
    <n v="0.16489000000000001"/>
    <n v="4.4510500000000004"/>
    <n v="0.84723999999999999"/>
    <n v="0"/>
    <n v="8.763E-2"/>
    <n v="0.93488000000000004"/>
    <n v="5.3859199999999996"/>
    <n v="4.5530000000000001E-2"/>
    <n v="0.17232"/>
    <n v="0.10802"/>
    <n v="0.32586999999999999"/>
  </r>
  <r>
    <x v="26"/>
    <s v="Y7ch7"/>
    <x v="1"/>
    <x v="2"/>
    <n v="0.12656000000000001"/>
    <n v="0.27468999999999999"/>
    <n v="0.26554"/>
    <n v="0.58991000000000005"/>
    <n v="0.30036000000000002"/>
    <n v="0.5615"/>
    <n v="0.13474"/>
    <n v="0.25438"/>
    <n v="0.219"/>
    <n v="0.77866999999999997"/>
    <n v="0.47870000000000001"/>
    <n v="0.31526999999999999"/>
    <n v="0.16245999999999999"/>
    <n v="4.4617899999999997"/>
    <n v="0.88112000000000001"/>
    <n v="0"/>
    <n v="8.9149999999999993E-2"/>
    <n v="0.97026999999999997"/>
    <n v="5.4320500000000003"/>
    <n v="4.9950000000000001E-2"/>
    <n v="0.18107000000000001"/>
    <n v="0.11013000000000001"/>
    <n v="0.34114"/>
  </r>
  <r>
    <x v="26"/>
    <s v="Y7ch7"/>
    <x v="1"/>
    <x v="3"/>
    <n v="0.12837999999999999"/>
    <n v="0.28011999999999998"/>
    <n v="0.26528000000000002"/>
    <n v="0.59431"/>
    <n v="0.31263000000000002"/>
    <n v="0.56967999999999996"/>
    <n v="0.13467000000000001"/>
    <n v="0.24621999999999999"/>
    <n v="0.21301999999999999"/>
    <n v="0.77627000000000002"/>
    <n v="0.47404000000000002"/>
    <n v="0.30669000000000002"/>
    <n v="0.16281000000000001"/>
    <n v="4.4641200000000003"/>
    <n v="0.89322999999999997"/>
    <n v="0"/>
    <n v="0.10125000000000001"/>
    <n v="0.99446999999999997"/>
    <n v="5.4585900000000001"/>
    <n v="4.9730000000000003E-2"/>
    <n v="0.20344000000000001"/>
    <n v="0.11237"/>
    <n v="0.36553999999999998"/>
  </r>
  <r>
    <x v="26"/>
    <s v="Y7ch7"/>
    <x v="1"/>
    <x v="4"/>
    <n v="0.13216"/>
    <n v="0.28372000000000003"/>
    <n v="0.26754"/>
    <n v="0.59396000000000004"/>
    <n v="0.31630999999999998"/>
    <n v="0.58335999999999999"/>
    <n v="0.13547999999999999"/>
    <n v="0.23866000000000001"/>
    <n v="0.20346"/>
    <n v="0.76993999999999996"/>
    <n v="0.47103"/>
    <n v="0.30381000000000002"/>
    <n v="0.16156999999999999"/>
    <n v="4.4610099999999999"/>
    <n v="0.91132000000000002"/>
    <n v="0"/>
    <n v="0.10267999999999999"/>
    <n v="1.014"/>
    <n v="5.4750199999999998"/>
    <n v="4.9770000000000002E-2"/>
    <n v="0.2097"/>
    <n v="0.1193"/>
    <n v="0.37877"/>
  </r>
  <r>
    <x v="26"/>
    <s v="Y7ch7"/>
    <x v="1"/>
    <x v="5"/>
    <n v="0.13420000000000001"/>
    <n v="0.28922999999999999"/>
    <n v="0.27139999999999997"/>
    <n v="0.59482999999999997"/>
    <n v="0.31968999999999997"/>
    <n v="0.58543000000000001"/>
    <n v="0.13378999999999999"/>
    <n v="0.23028999999999999"/>
    <n v="0.19703999999999999"/>
    <n v="0.76732"/>
    <n v="0.46966000000000002"/>
    <n v="0.29487999999999998"/>
    <n v="0.15947"/>
    <n v="4.4472300000000002"/>
    <n v="0.92742999999999998"/>
    <n v="0"/>
    <n v="0.10786"/>
    <n v="1.03529"/>
    <n v="5.4825200000000001"/>
    <n v="5.7299999999999997E-2"/>
    <n v="0.22134999999999999"/>
    <n v="0.12651000000000001"/>
    <n v="0.40516000000000002"/>
  </r>
  <r>
    <x v="26"/>
    <s v="Y7ch7"/>
    <x v="1"/>
    <x v="6"/>
    <n v="0.13442999999999999"/>
    <n v="0.29537000000000002"/>
    <n v="0.27198"/>
    <n v="0.59521000000000002"/>
    <n v="0.32321"/>
    <n v="0.58479000000000003"/>
    <n v="0.13556000000000001"/>
    <n v="0.21729999999999999"/>
    <n v="0.19356000000000001"/>
    <n v="0.74848000000000003"/>
    <n v="0.46640999999999999"/>
    <n v="0.28493000000000002"/>
    <n v="0.15783"/>
    <n v="4.4090699999999998"/>
    <n v="0.94603999999999999"/>
    <n v="0"/>
    <n v="0.11477"/>
    <n v="1.06081"/>
    <n v="5.4698799999999999"/>
    <n v="5.5800000000000002E-2"/>
    <n v="0.23108000000000001"/>
    <n v="0.12651999999999999"/>
    <n v="0.41338999999999998"/>
  </r>
  <r>
    <x v="26"/>
    <s v="Y7ch7"/>
    <x v="1"/>
    <x v="7"/>
    <n v="0.13735"/>
    <n v="0.29676000000000002"/>
    <n v="0.27098"/>
    <n v="0.59523999999999999"/>
    <n v="0.32474999999999998"/>
    <n v="0.59197999999999995"/>
    <n v="0.13888"/>
    <n v="0.20380999999999999"/>
    <n v="0.18643999999999999"/>
    <n v="0.73170999999999997"/>
    <n v="0.46362999999999999"/>
    <n v="0.27535999999999999"/>
    <n v="0.15332999999999999"/>
    <n v="4.3702199999999998"/>
    <n v="0.97538999999999998"/>
    <n v="0"/>
    <n v="0.11741"/>
    <n v="1.0928"/>
    <n v="5.4630200000000002"/>
    <n v="5.8340000000000003E-2"/>
    <n v="0.23208999999999999"/>
    <n v="0.12808"/>
    <n v="0.41850999999999999"/>
  </r>
  <r>
    <x v="26"/>
    <s v="Y7ch7"/>
    <x v="1"/>
    <x v="8"/>
    <n v="0.13936999999999999"/>
    <n v="0.29984"/>
    <n v="0.27273999999999998"/>
    <n v="0.60045999999999999"/>
    <n v="0.33126"/>
    <n v="0.59870000000000001"/>
    <n v="0.13755999999999999"/>
    <n v="0.19070999999999999"/>
    <n v="0.17943999999999999"/>
    <n v="0.72304999999999997"/>
    <n v="0.45954"/>
    <n v="0.26769999999999999"/>
    <n v="0.14877000000000001"/>
    <n v="4.3491499999999998"/>
    <n v="0.98251999999999995"/>
    <n v="0"/>
    <n v="0.12112000000000001"/>
    <n v="1.10364"/>
    <n v="5.4527900000000002"/>
    <n v="6.3670000000000004E-2"/>
    <n v="0.23363"/>
    <n v="0.12594"/>
    <n v="0.42324000000000001"/>
  </r>
  <r>
    <x v="26"/>
    <s v="Y7ch7"/>
    <x v="1"/>
    <x v="9"/>
    <n v="0.14449999999999999"/>
    <n v="0.30285000000000001"/>
    <n v="0.27113999999999999"/>
    <n v="0.59333000000000002"/>
    <n v="0.32998"/>
    <n v="0.60358999999999996"/>
    <n v="0.14548"/>
    <n v="0.17530999999999999"/>
    <n v="0.17529"/>
    <n v="0.71401000000000003"/>
    <n v="0.46051999999999998"/>
    <n v="0.25933"/>
    <n v="0.14402000000000001"/>
    <n v="4.3193400000000004"/>
    <n v="0.99129"/>
    <n v="0"/>
    <n v="0.12792999999999999"/>
    <n v="1.1192200000000001"/>
    <n v="5.4385500000000002"/>
    <n v="6.2309999999999997E-2"/>
    <n v="0.23352000000000001"/>
    <n v="0.13131000000000001"/>
    <n v="0.42714000000000002"/>
  </r>
  <r>
    <x v="26"/>
    <s v="Y7ch7"/>
    <x v="1"/>
    <x v="10"/>
    <n v="0.14618999999999999"/>
    <n v="0.30597000000000002"/>
    <n v="0.26566000000000001"/>
    <n v="0.59799000000000002"/>
    <n v="0.33795999999999998"/>
    <n v="0.59826000000000001"/>
    <n v="0.14863000000000001"/>
    <n v="0.16511000000000001"/>
    <n v="0.16619"/>
    <n v="0.71143000000000001"/>
    <n v="0.45545000000000002"/>
    <n v="0.25090000000000001"/>
    <n v="0.14305999999999999"/>
    <n v="4.2927999999999997"/>
    <n v="0.98687000000000002"/>
    <n v="0"/>
    <n v="0.12847"/>
    <n v="1.11534"/>
    <n v="5.4081400000000004"/>
    <n v="6.2269999999999999E-2"/>
    <n v="0.24074000000000001"/>
    <n v="0.12856000000000001"/>
    <n v="0.43157000000000001"/>
  </r>
  <r>
    <x v="26"/>
    <s v="Y7ch7"/>
    <x v="2"/>
    <x v="0"/>
    <n v="0"/>
    <n v="0"/>
    <n v="0"/>
    <n v="0"/>
    <n v="0"/>
    <n v="0"/>
    <n v="0"/>
    <n v="0"/>
    <n v="0"/>
    <n v="0"/>
    <n v="0"/>
    <n v="0"/>
    <n v="0"/>
    <n v="0"/>
    <n v="0"/>
    <n v="0"/>
    <n v="0"/>
    <n v="0"/>
    <n v="0"/>
    <n v="0.23091999999999999"/>
    <n v="0.84562999999999999"/>
    <n v="0.41325000000000001"/>
    <n v="1.4897899999999999"/>
  </r>
  <r>
    <x v="26"/>
    <s v="Y7ch7"/>
    <x v="2"/>
    <x v="1"/>
    <n v="0"/>
    <n v="0"/>
    <n v="0"/>
    <n v="0"/>
    <n v="0"/>
    <n v="0"/>
    <n v="0"/>
    <n v="0"/>
    <n v="0"/>
    <n v="0"/>
    <n v="0"/>
    <n v="0"/>
    <n v="0"/>
    <n v="0"/>
    <n v="0"/>
    <n v="0"/>
    <n v="0"/>
    <n v="0"/>
    <n v="0"/>
    <n v="0.22844999999999999"/>
    <n v="0.85328000000000004"/>
    <n v="0.41454999999999997"/>
    <n v="1.49627"/>
  </r>
  <r>
    <x v="26"/>
    <s v="Y7ch7"/>
    <x v="2"/>
    <x v="2"/>
    <n v="0"/>
    <n v="0"/>
    <n v="0"/>
    <n v="0"/>
    <n v="0"/>
    <n v="0"/>
    <n v="0"/>
    <n v="0"/>
    <n v="0"/>
    <n v="0"/>
    <n v="0"/>
    <n v="0"/>
    <n v="0"/>
    <n v="0"/>
    <n v="0"/>
    <n v="0"/>
    <n v="0"/>
    <n v="0"/>
    <n v="0"/>
    <n v="0.22953000000000001"/>
    <n v="0.83589000000000002"/>
    <n v="0.40493000000000001"/>
    <n v="1.47035"/>
  </r>
  <r>
    <x v="26"/>
    <s v="Y7ch7"/>
    <x v="2"/>
    <x v="3"/>
    <n v="0"/>
    <n v="0"/>
    <n v="0"/>
    <n v="0"/>
    <n v="0"/>
    <n v="0"/>
    <n v="0"/>
    <n v="0"/>
    <n v="0"/>
    <n v="0"/>
    <n v="0"/>
    <n v="0"/>
    <n v="0"/>
    <n v="0"/>
    <n v="0"/>
    <n v="0"/>
    <n v="0"/>
    <n v="0"/>
    <n v="0"/>
    <n v="0.21257999999999999"/>
    <n v="0.78293999999999997"/>
    <n v="0.40784999999999999"/>
    <n v="1.4033599999999999"/>
  </r>
  <r>
    <x v="26"/>
    <s v="Y7ch7"/>
    <x v="2"/>
    <x v="4"/>
    <n v="0"/>
    <n v="0"/>
    <n v="0"/>
    <n v="0"/>
    <n v="0"/>
    <n v="0"/>
    <n v="0"/>
    <n v="0"/>
    <n v="0"/>
    <n v="0"/>
    <n v="0"/>
    <n v="0"/>
    <n v="0"/>
    <n v="0"/>
    <n v="0"/>
    <n v="0"/>
    <n v="0"/>
    <n v="0"/>
    <n v="0"/>
    <n v="0.21384"/>
    <n v="0.77834999999999999"/>
    <n v="0.40893000000000002"/>
    <n v="1.4011199999999999"/>
  </r>
  <r>
    <x v="26"/>
    <s v="Y7ch7"/>
    <x v="2"/>
    <x v="5"/>
    <n v="0"/>
    <n v="0"/>
    <n v="0"/>
    <n v="0"/>
    <n v="0"/>
    <n v="0"/>
    <n v="0"/>
    <n v="0"/>
    <n v="0"/>
    <n v="0"/>
    <n v="0"/>
    <n v="0"/>
    <n v="0"/>
    <n v="0"/>
    <n v="0"/>
    <n v="0"/>
    <n v="0"/>
    <n v="0"/>
    <n v="0"/>
    <n v="0.20641999999999999"/>
    <n v="0.81413999999999997"/>
    <n v="0.38845000000000002"/>
    <n v="1.4090100000000001"/>
  </r>
  <r>
    <x v="26"/>
    <s v="Y7ch7"/>
    <x v="2"/>
    <x v="6"/>
    <n v="0"/>
    <n v="0"/>
    <n v="0"/>
    <n v="0"/>
    <n v="0"/>
    <n v="0"/>
    <n v="0"/>
    <n v="0"/>
    <n v="0"/>
    <n v="0"/>
    <n v="0"/>
    <n v="0"/>
    <n v="0"/>
    <n v="0"/>
    <n v="0"/>
    <n v="0"/>
    <n v="0"/>
    <n v="0"/>
    <n v="0"/>
    <n v="0.20091999999999999"/>
    <n v="0.77507000000000004"/>
    <n v="0.37168000000000001"/>
    <n v="1.3476699999999999"/>
  </r>
  <r>
    <x v="26"/>
    <s v="Y7ch7"/>
    <x v="2"/>
    <x v="7"/>
    <n v="0"/>
    <n v="0"/>
    <n v="0"/>
    <n v="0"/>
    <n v="0"/>
    <n v="0"/>
    <n v="0"/>
    <n v="0"/>
    <n v="0"/>
    <n v="0"/>
    <n v="0"/>
    <n v="0"/>
    <n v="0"/>
    <n v="0"/>
    <n v="0"/>
    <n v="0"/>
    <n v="0"/>
    <n v="0"/>
    <n v="0"/>
    <n v="0.21815999999999999"/>
    <n v="0.76929999999999998"/>
    <n v="0.36769000000000002"/>
    <n v="1.3551500000000001"/>
  </r>
  <r>
    <x v="26"/>
    <s v="Y7ch7"/>
    <x v="2"/>
    <x v="8"/>
    <n v="0"/>
    <n v="0"/>
    <n v="0"/>
    <n v="0"/>
    <n v="0"/>
    <n v="0"/>
    <n v="0"/>
    <n v="0"/>
    <n v="0"/>
    <n v="0"/>
    <n v="0"/>
    <n v="0"/>
    <n v="0"/>
    <n v="0"/>
    <n v="0"/>
    <n v="0"/>
    <n v="0"/>
    <n v="0"/>
    <n v="0"/>
    <n v="0.19539999999999999"/>
    <n v="0.75834000000000001"/>
    <n v="0.36282999999999999"/>
    <n v="1.31657"/>
  </r>
  <r>
    <x v="26"/>
    <s v="Y7ch7"/>
    <x v="2"/>
    <x v="9"/>
    <n v="0"/>
    <n v="0"/>
    <n v="0"/>
    <n v="0"/>
    <n v="0"/>
    <n v="0"/>
    <n v="0"/>
    <n v="0"/>
    <n v="0"/>
    <n v="0"/>
    <n v="0"/>
    <n v="0"/>
    <n v="0"/>
    <n v="0"/>
    <n v="0"/>
    <n v="0"/>
    <n v="0"/>
    <n v="0"/>
    <n v="0"/>
    <n v="0.19979"/>
    <n v="0.66025999999999996"/>
    <n v="0.37219999999999998"/>
    <n v="1.2322500000000001"/>
  </r>
  <r>
    <x v="26"/>
    <s v="Y7ch7"/>
    <x v="2"/>
    <x v="10"/>
    <n v="0"/>
    <n v="0"/>
    <n v="0"/>
    <n v="0"/>
    <n v="0"/>
    <n v="0"/>
    <n v="0"/>
    <n v="0"/>
    <n v="0"/>
    <n v="0"/>
    <n v="0"/>
    <n v="0"/>
    <n v="0"/>
    <n v="0"/>
    <n v="0"/>
    <n v="0"/>
    <n v="0"/>
    <n v="0"/>
    <n v="0"/>
    <n v="0.22414999999999999"/>
    <n v="0.64985999999999999"/>
    <n v="0.37056"/>
    <n v="1.24457"/>
  </r>
  <r>
    <x v="26"/>
    <s v="Y7ch7"/>
    <x v="3"/>
    <x v="0"/>
    <n v="0.44417000000000001"/>
    <n v="0.90934000000000004"/>
    <n v="1.76797"/>
    <n v="4.5234300000000003"/>
    <n v="1.4003300000000001"/>
    <n v="3.6976399999999998"/>
    <n v="0.74782000000000004"/>
    <n v="3.38218"/>
    <n v="1.7535000000000001"/>
    <n v="4.69184"/>
    <n v="3.8040699999999998"/>
    <n v="2.1547999999999998"/>
    <n v="1.69434"/>
    <n v="30.971450000000001"/>
    <n v="3.50122"/>
    <n v="0"/>
    <n v="0.21959999999999999"/>
    <n v="3.7208199999999998"/>
    <n v="34.692270000000001"/>
    <n v="1.4867600000000001"/>
    <n v="4.4047499999999999"/>
    <n v="2.8041200000000002"/>
    <n v="8.6956199999999999"/>
  </r>
  <r>
    <x v="26"/>
    <s v="Y7ch7"/>
    <x v="3"/>
    <x v="1"/>
    <n v="0.85150999999999999"/>
    <n v="0.83916999999999997"/>
    <n v="1.94533"/>
    <n v="5.3276899999999996"/>
    <n v="1.4539500000000001"/>
    <n v="4.7427700000000002"/>
    <n v="1.1055600000000001"/>
    <n v="3.5208200000000001"/>
    <n v="2.3310399999999998"/>
    <n v="5.0457299999999998"/>
    <n v="3.9114800000000001"/>
    <n v="2.6263700000000001"/>
    <n v="1.82613"/>
    <n v="35.527549999999998"/>
    <n v="4.3868499999999999"/>
    <n v="0"/>
    <n v="0.34581000000000001"/>
    <n v="4.7326600000000001"/>
    <n v="40.260210000000001"/>
    <n v="1.45892"/>
    <n v="4.7620899999999997"/>
    <n v="2.6947399999999999"/>
    <n v="8.9157499999999992"/>
  </r>
  <r>
    <x v="26"/>
    <s v="Y7ch7"/>
    <x v="3"/>
    <x v="2"/>
    <n v="0.98299999999999998"/>
    <n v="0.70472999999999997"/>
    <n v="2.2476099999999999"/>
    <n v="5.02379"/>
    <n v="1.9913700000000001"/>
    <n v="4.4261499999999998"/>
    <n v="1.1851799999999999"/>
    <n v="3.5322399999999998"/>
    <n v="2.6679900000000001"/>
    <n v="6.25535"/>
    <n v="4.3531599999999999"/>
    <n v="3.2847200000000001"/>
    <n v="1.42075"/>
    <n v="38.076030000000003"/>
    <n v="5.9429100000000004"/>
    <n v="0"/>
    <n v="0.19520000000000001"/>
    <n v="6.1381100000000002"/>
    <n v="44.21414"/>
    <n v="1.7074100000000001"/>
    <n v="4.7990500000000003"/>
    <n v="2.4159899999999999"/>
    <n v="8.9224599999999992"/>
  </r>
  <r>
    <x v="26"/>
    <s v="Y7ch7"/>
    <x v="3"/>
    <x v="3"/>
    <n v="0.85750000000000004"/>
    <n v="0.82454000000000005"/>
    <n v="1.83921"/>
    <n v="5.0602999999999998"/>
    <n v="2.83466"/>
    <n v="4.42563"/>
    <n v="1.1695800000000001"/>
    <n v="3.9418500000000001"/>
    <n v="2.3485399999999998"/>
    <n v="7.2168900000000002"/>
    <n v="4.5026700000000002"/>
    <n v="3.29765"/>
    <n v="1.6140099999999999"/>
    <n v="39.933010000000003"/>
    <n v="4.8887299999999998"/>
    <n v="0"/>
    <n v="0.32902999999999999"/>
    <n v="5.2177600000000002"/>
    <n v="45.150779999999997"/>
    <n v="1.81349"/>
    <n v="5.3381400000000001"/>
    <n v="2.30219"/>
    <n v="9.45383"/>
  </r>
  <r>
    <x v="26"/>
    <s v="Y7ch7"/>
    <x v="3"/>
    <x v="4"/>
    <n v="1.0616399999999999"/>
    <n v="1.0318099999999999"/>
    <n v="1.83873"/>
    <n v="5.5065900000000001"/>
    <n v="2.6148099999999999"/>
    <n v="5.3607899999999997"/>
    <n v="1.292"/>
    <n v="4.2681199999999997"/>
    <n v="2.8538999999999999"/>
    <n v="8.1965299999999992"/>
    <n v="4.5095599999999996"/>
    <n v="3.34979"/>
    <n v="1.8586499999999999"/>
    <n v="43.742930000000001"/>
    <n v="5.3314399999999997"/>
    <n v="0"/>
    <n v="0.31530999999999998"/>
    <n v="5.6467499999999999"/>
    <n v="49.389679999999998"/>
    <n v="1.58962"/>
    <n v="5.2712000000000003"/>
    <n v="2.3534199999999998"/>
    <n v="9.2142400000000002"/>
  </r>
  <r>
    <x v="26"/>
    <s v="Y7ch7"/>
    <x v="3"/>
    <x v="5"/>
    <n v="1.1037999999999999"/>
    <n v="1.42055"/>
    <n v="1.8647"/>
    <n v="5.2754200000000004"/>
    <n v="2.8093300000000001"/>
    <n v="5.1044"/>
    <n v="1.0275300000000001"/>
    <n v="4.2538900000000002"/>
    <n v="2.98828"/>
    <n v="8.0374099999999995"/>
    <n v="4.33887"/>
    <n v="3.8649300000000002"/>
    <n v="1.5880000000000001"/>
    <n v="43.67709"/>
    <n v="6.4287999999999998"/>
    <n v="0"/>
    <n v="0.35715999999999998"/>
    <n v="6.7859600000000002"/>
    <n v="50.463059999999999"/>
    <n v="1.74058"/>
    <n v="5.2098899999999997"/>
    <n v="2.6835"/>
    <n v="9.6339699999999997"/>
  </r>
  <r>
    <x v="26"/>
    <s v="Y7ch7"/>
    <x v="3"/>
    <x v="6"/>
    <n v="0.82391999999999999"/>
    <n v="1.80928"/>
    <n v="2.1579899999999999"/>
    <n v="4.89466"/>
    <n v="3.1701800000000002"/>
    <n v="4.6104200000000004"/>
    <n v="1.01172"/>
    <n v="4.8702300000000003"/>
    <n v="2.9281899999999998"/>
    <n v="8.4559300000000004"/>
    <n v="4.3287300000000002"/>
    <n v="4.0041500000000001"/>
    <n v="1.5330299999999999"/>
    <n v="44.598439999999997"/>
    <n v="6.4529899999999998"/>
    <n v="0"/>
    <n v="0.47799999999999998"/>
    <n v="6.9309900000000004"/>
    <n v="51.529429999999998"/>
    <n v="1.8425400000000001"/>
    <n v="5.5861900000000002"/>
    <n v="3.65327"/>
    <n v="11.082000000000001"/>
  </r>
  <r>
    <x v="26"/>
    <s v="Y7ch7"/>
    <x v="3"/>
    <x v="7"/>
    <n v="0.60723000000000005"/>
    <n v="1.65778"/>
    <n v="1.87452"/>
    <n v="5.2106300000000001"/>
    <n v="2.5392899999999998"/>
    <n v="4.6311499999999999"/>
    <n v="1.0755300000000001"/>
    <n v="5.5619199999999998"/>
    <n v="2.5830199999999999"/>
    <n v="9.3176799999999993"/>
    <n v="4.4941599999999999"/>
    <n v="3.8568899999999999"/>
    <n v="1.62321"/>
    <n v="45.03302"/>
    <n v="6.0637100000000004"/>
    <n v="0"/>
    <n v="0.58982999999999997"/>
    <n v="6.6535399999999996"/>
    <n v="51.68656"/>
    <n v="2.1747800000000002"/>
    <n v="6.4253999999999998"/>
    <n v="4.3213900000000001"/>
    <n v="12.921569999999999"/>
  </r>
  <r>
    <x v="26"/>
    <s v="Y7ch7"/>
    <x v="3"/>
    <x v="8"/>
    <n v="0.80047999999999997"/>
    <n v="2.4885299999999999"/>
    <n v="2.2237800000000001"/>
    <n v="5.72119"/>
    <n v="3.0984400000000001"/>
    <n v="4.7800399999999996"/>
    <n v="0.76632"/>
    <n v="5.4987399999999997"/>
    <n v="2.91587"/>
    <n v="8.8516200000000005"/>
    <n v="3.6991200000000002"/>
    <n v="3.5165099999999998"/>
    <n v="1.8272699999999999"/>
    <n v="46.187910000000002"/>
    <n v="6.3940900000000003"/>
    <n v="0"/>
    <n v="0.53434999999999999"/>
    <n v="6.9284400000000002"/>
    <n v="53.116349999999997"/>
    <n v="2.0729099999999998"/>
    <n v="6.5372000000000003"/>
    <n v="4.6509"/>
    <n v="13.261010000000001"/>
  </r>
  <r>
    <x v="26"/>
    <s v="Y7ch7"/>
    <x v="3"/>
    <x v="9"/>
    <n v="0.96997999999999995"/>
    <n v="2.4298600000000001"/>
    <n v="2.8293900000000001"/>
    <n v="6.3364099999999999"/>
    <n v="3.18303"/>
    <n v="4.3624799999999997"/>
    <n v="1.11616"/>
    <n v="4.3486500000000001"/>
    <n v="3.1140300000000001"/>
    <n v="7.4040400000000002"/>
    <n v="4.3152499999999998"/>
    <n v="3.1885599999999998"/>
    <n v="2.3034599999999998"/>
    <n v="45.901299999999999"/>
    <n v="6.7729999999999997"/>
    <n v="0"/>
    <n v="0.56545999999999996"/>
    <n v="7.3384600000000004"/>
    <n v="53.239759999999997"/>
    <n v="1.95326"/>
    <n v="8.2371400000000001"/>
    <n v="4.9482299999999997"/>
    <n v="15.138629999999999"/>
  </r>
  <r>
    <x v="26"/>
    <s v="Y7ch7"/>
    <x v="3"/>
    <x v="10"/>
    <n v="1.3015000000000001"/>
    <n v="2.4435799999999999"/>
    <n v="3.14594"/>
    <n v="7.0842599999999996"/>
    <n v="2.5137299999999998"/>
    <n v="5.7293599999999998"/>
    <n v="1.0184500000000001"/>
    <n v="5.0952000000000002"/>
    <n v="2.6316299999999999"/>
    <n v="7.7972000000000001"/>
    <n v="3.7028699999999999"/>
    <n v="3.7081"/>
    <n v="2.2115100000000001"/>
    <n v="48.383330000000001"/>
    <n v="5.95702"/>
    <n v="0"/>
    <n v="0.31672"/>
    <n v="6.2737499999999997"/>
    <n v="54.657069999999997"/>
    <n v="1.9368099999999999"/>
    <n v="9.3641299999999994"/>
    <n v="4.5970599999999999"/>
    <n v="15.898009999999999"/>
  </r>
  <r>
    <x v="27"/>
    <s v="zCa4j"/>
    <x v="0"/>
    <x v="0"/>
    <n v="0"/>
    <n v="30"/>
    <n v="58"/>
    <n v="30"/>
    <n v="14"/>
    <n v="51"/>
    <n v="0"/>
    <n v="12"/>
    <n v="24"/>
    <n v="48"/>
    <n v="87"/>
    <n v="26"/>
    <n v="15"/>
    <n v="395"/>
    <n v="0"/>
    <n v="0"/>
    <n v="0"/>
    <n v="0"/>
    <n v="395"/>
    <n v="23"/>
    <n v="58"/>
    <n v="64"/>
    <n v="145"/>
  </r>
  <r>
    <x v="27"/>
    <s v="zCa4j"/>
    <x v="1"/>
    <x v="0"/>
    <n v="0"/>
    <n v="0.10503999999999999"/>
    <n v="0.18457999999999999"/>
    <n v="9.4039999999999999E-2"/>
    <n v="4.8719999999999999E-2"/>
    <n v="0.16755"/>
    <n v="0"/>
    <n v="4.1160000000000002E-2"/>
    <n v="7.5490000000000002E-2"/>
    <n v="0.17213999999999999"/>
    <n v="0.29837999999999998"/>
    <n v="8.677E-2"/>
    <n v="5.287E-2"/>
    <n v="1.3267199999999999"/>
    <n v="0"/>
    <n v="0"/>
    <n v="0"/>
    <n v="0"/>
    <n v="1.3267199999999999"/>
    <n v="1.4670000000000001E-2"/>
    <n v="4.1570000000000003E-2"/>
    <n v="5.67E-2"/>
    <n v="0.11294"/>
  </r>
  <r>
    <x v="27"/>
    <s v="zCa4j"/>
    <x v="1"/>
    <x v="1"/>
    <n v="0"/>
    <n v="0.10765"/>
    <n v="0.19095999999999999"/>
    <n v="9.3520000000000006E-2"/>
    <n v="4.9799999999999997E-2"/>
    <n v="0.17013"/>
    <n v="0"/>
    <n v="4.1259999999999998E-2"/>
    <n v="7.3120000000000004E-2"/>
    <n v="0.17121"/>
    <n v="0.30329"/>
    <n v="8.5180000000000006E-2"/>
    <n v="5.2949999999999997E-2"/>
    <n v="1.33907"/>
    <n v="0"/>
    <n v="0"/>
    <n v="0"/>
    <n v="0"/>
    <n v="1.33907"/>
    <n v="1.678E-2"/>
    <n v="4.5629999999999997E-2"/>
    <n v="5.8229999999999997E-2"/>
    <n v="0.12064"/>
  </r>
  <r>
    <x v="27"/>
    <s v="zCa4j"/>
    <x v="1"/>
    <x v="2"/>
    <n v="0"/>
    <n v="0.10824"/>
    <n v="0.19134000000000001"/>
    <n v="9.3399999999999997E-2"/>
    <n v="5.151E-2"/>
    <n v="0.17177000000000001"/>
    <n v="0"/>
    <n v="4.1590000000000002E-2"/>
    <n v="7.1580000000000005E-2"/>
    <n v="0.16919999999999999"/>
    <n v="0.30070000000000002"/>
    <n v="8.3549999999999999E-2"/>
    <n v="5.2179999999999997E-2"/>
    <n v="1.3350500000000001"/>
    <n v="0"/>
    <n v="0"/>
    <n v="0"/>
    <n v="0"/>
    <n v="1.3350500000000001"/>
    <n v="1.541E-2"/>
    <n v="5.2130000000000003E-2"/>
    <n v="5.9229999999999998E-2"/>
    <n v="0.12678"/>
  </r>
  <r>
    <x v="27"/>
    <s v="zCa4j"/>
    <x v="1"/>
    <x v="3"/>
    <n v="0"/>
    <n v="0.10997"/>
    <n v="0.19166"/>
    <n v="9.3990000000000004E-2"/>
    <n v="5.3019999999999998E-2"/>
    <n v="0.17119999999999999"/>
    <n v="0"/>
    <n v="4.1599999999999998E-2"/>
    <n v="6.9169999999999995E-2"/>
    <n v="0.16849"/>
    <n v="0.29826999999999998"/>
    <n v="7.9880000000000007E-2"/>
    <n v="5.1330000000000001E-2"/>
    <n v="1.3285899999999999"/>
    <n v="0"/>
    <n v="0"/>
    <n v="0"/>
    <n v="0"/>
    <n v="1.3285899999999999"/>
    <n v="1.5259999999999999E-2"/>
    <n v="5.176E-2"/>
    <n v="5.8310000000000001E-2"/>
    <n v="0.12533"/>
  </r>
  <r>
    <x v="27"/>
    <s v="zCa4j"/>
    <x v="1"/>
    <x v="4"/>
    <n v="0"/>
    <n v="0.11531"/>
    <n v="0.19241"/>
    <n v="9.5820000000000002E-2"/>
    <n v="5.4559999999999997E-2"/>
    <n v="0.17047000000000001"/>
    <n v="0"/>
    <n v="4.138E-2"/>
    <n v="6.7220000000000002E-2"/>
    <n v="0.16997000000000001"/>
    <n v="0.29885"/>
    <n v="7.5929999999999997E-2"/>
    <n v="5.1159999999999997E-2"/>
    <n v="1.3330599999999999"/>
    <n v="0"/>
    <n v="0"/>
    <n v="0"/>
    <n v="0"/>
    <n v="1.3330599999999999"/>
    <n v="1.494E-2"/>
    <n v="5.4269999999999999E-2"/>
    <n v="5.5399999999999998E-2"/>
    <n v="0.12461"/>
  </r>
  <r>
    <x v="27"/>
    <s v="zCa4j"/>
    <x v="1"/>
    <x v="5"/>
    <n v="0"/>
    <n v="0.1174"/>
    <n v="0.19409000000000001"/>
    <n v="9.8320000000000005E-2"/>
    <n v="5.6160000000000002E-2"/>
    <n v="0.16994000000000001"/>
    <n v="0"/>
    <n v="4.0899999999999999E-2"/>
    <n v="6.2059999999999997E-2"/>
    <n v="0.16783999999999999"/>
    <n v="0.29219000000000001"/>
    <n v="7.4429999999999996E-2"/>
    <n v="5.0410000000000003E-2"/>
    <n v="1.32375"/>
    <n v="0"/>
    <n v="0"/>
    <n v="0"/>
    <n v="0"/>
    <n v="1.32375"/>
    <n v="1.6279999999999999E-2"/>
    <n v="5.2580000000000002E-2"/>
    <n v="5.636E-2"/>
    <n v="0.12522"/>
  </r>
  <r>
    <x v="27"/>
    <s v="zCa4j"/>
    <x v="1"/>
    <x v="6"/>
    <n v="0"/>
    <n v="0.12156"/>
    <n v="0.19763"/>
    <n v="0.10004"/>
    <n v="5.7680000000000002E-2"/>
    <n v="0.16463"/>
    <n v="0"/>
    <n v="4.0489999999999998E-2"/>
    <n v="5.9130000000000002E-2"/>
    <n v="0.1666"/>
    <n v="0.29208000000000001"/>
    <n v="7.1419999999999997E-2"/>
    <n v="4.9180000000000001E-2"/>
    <n v="1.3204499999999999"/>
    <n v="0"/>
    <n v="0"/>
    <n v="0"/>
    <n v="0"/>
    <n v="1.3204499999999999"/>
    <n v="1.6820000000000002E-2"/>
    <n v="5.4080000000000003E-2"/>
    <n v="5.176E-2"/>
    <n v="0.12266000000000001"/>
  </r>
  <r>
    <x v="27"/>
    <s v="zCa4j"/>
    <x v="1"/>
    <x v="7"/>
    <n v="0"/>
    <n v="0.12257"/>
    <n v="0.20036999999999999"/>
    <n v="0.10252"/>
    <n v="5.6559999999999999E-2"/>
    <n v="0.16800999999999999"/>
    <n v="0"/>
    <n v="4.0059999999999998E-2"/>
    <n v="5.7070000000000003E-2"/>
    <n v="0.16635"/>
    <n v="0.28173999999999999"/>
    <n v="7.1459999999999996E-2"/>
    <n v="4.929E-2"/>
    <n v="1.31599"/>
    <n v="0"/>
    <n v="0"/>
    <n v="0"/>
    <n v="0"/>
    <n v="1.31599"/>
    <n v="1.712E-2"/>
    <n v="5.7489999999999999E-2"/>
    <n v="4.9410000000000003E-2"/>
    <n v="0.12402000000000001"/>
  </r>
  <r>
    <x v="27"/>
    <s v="zCa4j"/>
    <x v="1"/>
    <x v="8"/>
    <n v="0"/>
    <n v="0.12436999999999999"/>
    <n v="0.20658000000000001"/>
    <n v="0.10518"/>
    <n v="5.901E-2"/>
    <n v="0.16567000000000001"/>
    <n v="0"/>
    <n v="4.027E-2"/>
    <n v="5.3850000000000002E-2"/>
    <n v="0.16467000000000001"/>
    <n v="0.27950999999999998"/>
    <n v="7.0809999999999998E-2"/>
    <n v="4.811E-2"/>
    <n v="1.3180400000000001"/>
    <n v="0"/>
    <n v="0"/>
    <n v="0"/>
    <n v="0"/>
    <n v="1.3180400000000001"/>
    <n v="2.1610000000000001E-2"/>
    <n v="6.3210000000000002E-2"/>
    <n v="4.743E-2"/>
    <n v="0.13225999999999999"/>
  </r>
  <r>
    <x v="27"/>
    <s v="zCa4j"/>
    <x v="1"/>
    <x v="9"/>
    <n v="0"/>
    <n v="0.12648999999999999"/>
    <n v="0.20730999999999999"/>
    <n v="0.10944"/>
    <n v="5.9950000000000003E-2"/>
    <n v="0.16392999999999999"/>
    <n v="0"/>
    <n v="4.2349999999999999E-2"/>
    <n v="4.9200000000000001E-2"/>
    <n v="0.16649"/>
    <n v="0.27628000000000003"/>
    <n v="6.4659999999999995E-2"/>
    <n v="4.8500000000000001E-2"/>
    <n v="1.3146"/>
    <n v="0"/>
    <n v="0"/>
    <n v="0"/>
    <n v="0"/>
    <n v="1.3146"/>
    <n v="2.1520000000000001E-2"/>
    <n v="6.4490000000000006E-2"/>
    <n v="4.5960000000000001E-2"/>
    <n v="0.13195999999999999"/>
  </r>
  <r>
    <x v="27"/>
    <s v="zCa4j"/>
    <x v="1"/>
    <x v="10"/>
    <n v="0"/>
    <n v="0.12648999999999999"/>
    <n v="0.21065"/>
    <n v="0.10944"/>
    <n v="6.4320000000000002E-2"/>
    <n v="0.16556000000000001"/>
    <n v="0"/>
    <n v="4.2029999999999998E-2"/>
    <n v="4.6719999999999998E-2"/>
    <n v="0.16136"/>
    <n v="0.27149000000000001"/>
    <n v="6.4089999999999994E-2"/>
    <n v="4.6289999999999998E-2"/>
    <n v="1.30844"/>
    <n v="0"/>
    <n v="0"/>
    <n v="0"/>
    <n v="0"/>
    <n v="1.30844"/>
    <n v="2.6020000000000001E-2"/>
    <n v="6.4780000000000004E-2"/>
    <n v="4.5560000000000003E-2"/>
    <n v="0.13636000000000001"/>
  </r>
  <r>
    <x v="27"/>
    <s v="zCa4j"/>
    <x v="2"/>
    <x v="0"/>
    <n v="0"/>
    <n v="0"/>
    <n v="0"/>
    <n v="0"/>
    <n v="0"/>
    <n v="0"/>
    <n v="0"/>
    <n v="0"/>
    <n v="0"/>
    <n v="0"/>
    <n v="0"/>
    <n v="0"/>
    <n v="0"/>
    <n v="0"/>
    <n v="0"/>
    <n v="0"/>
    <n v="0"/>
    <n v="0"/>
    <n v="0"/>
    <n v="0.11085"/>
    <n v="0.31178"/>
    <n v="0.16792000000000001"/>
    <n v="0.59055000000000002"/>
  </r>
  <r>
    <x v="27"/>
    <s v="zCa4j"/>
    <x v="2"/>
    <x v="1"/>
    <n v="0"/>
    <n v="0"/>
    <n v="0"/>
    <n v="0"/>
    <n v="0"/>
    <n v="0"/>
    <n v="0"/>
    <n v="0"/>
    <n v="0"/>
    <n v="0"/>
    <n v="0"/>
    <n v="0"/>
    <n v="0"/>
    <n v="0"/>
    <n v="0"/>
    <n v="0"/>
    <n v="0"/>
    <n v="0"/>
    <n v="0"/>
    <n v="0.10531"/>
    <n v="0.28860999999999998"/>
    <n v="0.17527999999999999"/>
    <n v="0.56920000000000004"/>
  </r>
  <r>
    <x v="27"/>
    <s v="zCa4j"/>
    <x v="2"/>
    <x v="2"/>
    <n v="0"/>
    <n v="0"/>
    <n v="0"/>
    <n v="0"/>
    <n v="0"/>
    <n v="0"/>
    <n v="0"/>
    <n v="0"/>
    <n v="0"/>
    <n v="0"/>
    <n v="0"/>
    <n v="0"/>
    <n v="0"/>
    <n v="0"/>
    <n v="0"/>
    <n v="0"/>
    <n v="0"/>
    <n v="0"/>
    <n v="0"/>
    <n v="9.5259999999999997E-2"/>
    <n v="0.29780000000000001"/>
    <n v="0.16517000000000001"/>
    <n v="0.55823"/>
  </r>
  <r>
    <x v="27"/>
    <s v="zCa4j"/>
    <x v="2"/>
    <x v="3"/>
    <n v="0"/>
    <n v="0"/>
    <n v="0"/>
    <n v="0"/>
    <n v="0"/>
    <n v="0"/>
    <n v="0"/>
    <n v="0"/>
    <n v="0"/>
    <n v="0"/>
    <n v="0"/>
    <n v="0"/>
    <n v="0"/>
    <n v="0"/>
    <n v="0"/>
    <n v="0"/>
    <n v="0"/>
    <n v="0"/>
    <n v="0"/>
    <n v="0.10355"/>
    <n v="0.27461999999999998"/>
    <n v="0.16352"/>
    <n v="0.54169"/>
  </r>
  <r>
    <x v="27"/>
    <s v="zCa4j"/>
    <x v="2"/>
    <x v="4"/>
    <n v="0"/>
    <n v="0"/>
    <n v="0"/>
    <n v="0"/>
    <n v="0"/>
    <n v="0"/>
    <n v="0"/>
    <n v="0"/>
    <n v="0"/>
    <n v="0"/>
    <n v="0"/>
    <n v="0"/>
    <n v="0"/>
    <n v="0"/>
    <n v="0"/>
    <n v="0"/>
    <n v="0"/>
    <n v="0"/>
    <n v="0"/>
    <n v="0.1027"/>
    <n v="0.26987"/>
    <n v="0.14688000000000001"/>
    <n v="0.51944999999999997"/>
  </r>
  <r>
    <x v="27"/>
    <s v="zCa4j"/>
    <x v="2"/>
    <x v="5"/>
    <n v="0"/>
    <n v="0"/>
    <n v="0"/>
    <n v="0"/>
    <n v="0"/>
    <n v="0"/>
    <n v="0"/>
    <n v="0"/>
    <n v="0"/>
    <n v="0"/>
    <n v="0"/>
    <n v="0"/>
    <n v="0"/>
    <n v="0"/>
    <n v="0"/>
    <n v="0"/>
    <n v="0"/>
    <n v="0"/>
    <n v="0"/>
    <n v="0.10799"/>
    <n v="0.28244999999999998"/>
    <n v="0.14743000000000001"/>
    <n v="0.53786999999999996"/>
  </r>
  <r>
    <x v="27"/>
    <s v="zCa4j"/>
    <x v="2"/>
    <x v="6"/>
    <n v="0"/>
    <n v="0"/>
    <n v="0"/>
    <n v="0"/>
    <n v="0"/>
    <n v="0"/>
    <n v="0"/>
    <n v="0"/>
    <n v="0"/>
    <n v="0"/>
    <n v="0"/>
    <n v="0"/>
    <n v="0"/>
    <n v="0"/>
    <n v="0"/>
    <n v="0"/>
    <n v="0"/>
    <n v="0"/>
    <n v="0"/>
    <n v="0.11709"/>
    <n v="0.25074000000000002"/>
    <n v="0.12254"/>
    <n v="0.49036000000000002"/>
  </r>
  <r>
    <x v="27"/>
    <s v="zCa4j"/>
    <x v="2"/>
    <x v="7"/>
    <n v="0"/>
    <n v="0"/>
    <n v="0"/>
    <n v="0"/>
    <n v="0"/>
    <n v="0"/>
    <n v="0"/>
    <n v="0"/>
    <n v="0"/>
    <n v="0"/>
    <n v="0"/>
    <n v="0"/>
    <n v="0"/>
    <n v="0"/>
    <n v="0"/>
    <n v="0"/>
    <n v="0"/>
    <n v="0"/>
    <n v="0"/>
    <n v="0.11838"/>
    <n v="0.20877000000000001"/>
    <n v="0.12225"/>
    <n v="0.44940000000000002"/>
  </r>
  <r>
    <x v="27"/>
    <s v="zCa4j"/>
    <x v="2"/>
    <x v="8"/>
    <n v="0"/>
    <n v="0"/>
    <n v="0"/>
    <n v="0"/>
    <n v="0"/>
    <n v="0"/>
    <n v="0"/>
    <n v="0"/>
    <n v="0"/>
    <n v="0"/>
    <n v="0"/>
    <n v="0"/>
    <n v="0"/>
    <n v="0"/>
    <n v="0"/>
    <n v="0"/>
    <n v="0"/>
    <n v="0"/>
    <n v="0"/>
    <n v="0.13569999999999999"/>
    <n v="0.19077"/>
    <n v="0.11550000000000001"/>
    <n v="0.44196999999999997"/>
  </r>
  <r>
    <x v="27"/>
    <s v="zCa4j"/>
    <x v="2"/>
    <x v="9"/>
    <n v="0"/>
    <n v="0"/>
    <n v="0"/>
    <n v="0"/>
    <n v="0"/>
    <n v="0"/>
    <n v="0"/>
    <n v="0"/>
    <n v="0"/>
    <n v="0"/>
    <n v="0"/>
    <n v="0"/>
    <n v="0"/>
    <n v="0"/>
    <n v="0"/>
    <n v="0"/>
    <n v="0"/>
    <n v="0"/>
    <n v="0"/>
    <n v="0.14329"/>
    <n v="0.20995"/>
    <n v="0.12103"/>
    <n v="0.47427000000000002"/>
  </r>
  <r>
    <x v="27"/>
    <s v="zCa4j"/>
    <x v="2"/>
    <x v="10"/>
    <n v="0"/>
    <n v="0"/>
    <n v="0"/>
    <n v="0"/>
    <n v="0"/>
    <n v="0"/>
    <n v="0"/>
    <n v="0"/>
    <n v="0"/>
    <n v="0"/>
    <n v="0"/>
    <n v="0"/>
    <n v="0"/>
    <n v="0"/>
    <n v="0"/>
    <n v="0"/>
    <n v="0"/>
    <n v="0"/>
    <n v="0"/>
    <n v="0.15992000000000001"/>
    <n v="0.2089"/>
    <n v="0.10147"/>
    <n v="0.47027999999999998"/>
  </r>
  <r>
    <x v="27"/>
    <s v="zCa4j"/>
    <x v="3"/>
    <x v="0"/>
    <n v="0"/>
    <n v="0.38263000000000003"/>
    <n v="0.54747999999999997"/>
    <n v="1.41073"/>
    <n v="0.24690999999999999"/>
    <n v="1.1570199999999999"/>
    <n v="0"/>
    <n v="2.4389999999999998E-2"/>
    <n v="0.78334999999999999"/>
    <n v="1.4840100000000001"/>
    <n v="1.31464"/>
    <n v="0.36484"/>
    <n v="0.35070000000000001"/>
    <n v="8.0667100000000005"/>
    <n v="0"/>
    <n v="0"/>
    <n v="0"/>
    <n v="0"/>
    <n v="8.0667100000000005"/>
    <n v="0.67661000000000004"/>
    <n v="1.8312999999999999"/>
    <n v="2.5104600000000001"/>
    <n v="5.01837"/>
  </r>
  <r>
    <x v="27"/>
    <s v="zCa4j"/>
    <x v="3"/>
    <x v="1"/>
    <n v="0"/>
    <n v="0.2858"/>
    <n v="0.91725000000000001"/>
    <n v="0.92991999999999997"/>
    <n v="0.27539000000000002"/>
    <n v="1.4468099999999999"/>
    <n v="0"/>
    <n v="0.13148000000000001"/>
    <n v="0.99346999999999996"/>
    <n v="0.84784999999999999"/>
    <n v="1.5368200000000001"/>
    <n v="0.74339"/>
    <n v="0.57252000000000003"/>
    <n v="8.6806999999999999"/>
    <n v="0"/>
    <n v="0"/>
    <n v="0"/>
    <n v="0"/>
    <n v="8.6806999999999999"/>
    <n v="0.99887000000000004"/>
    <n v="1.46414"/>
    <n v="2.7829199999999998"/>
    <n v="5.2459300000000004"/>
  </r>
  <r>
    <x v="27"/>
    <s v="zCa4j"/>
    <x v="3"/>
    <x v="2"/>
    <n v="0"/>
    <n v="0.36329"/>
    <n v="1.09494"/>
    <n v="1.0313699999999999"/>
    <n v="0.43813999999999997"/>
    <n v="1.95946"/>
    <n v="0"/>
    <n v="0.21115"/>
    <n v="1.09972"/>
    <n v="1.6286"/>
    <n v="1.8593500000000001"/>
    <n v="0.98836000000000002"/>
    <n v="0.32196999999999998"/>
    <n v="10.99635"/>
    <n v="0"/>
    <n v="0"/>
    <n v="0"/>
    <n v="0"/>
    <n v="10.99635"/>
    <n v="0.61743000000000003"/>
    <n v="1.25728"/>
    <n v="2.9094199999999999"/>
    <n v="4.7841399999999998"/>
  </r>
  <r>
    <x v="27"/>
    <s v="zCa4j"/>
    <x v="3"/>
    <x v="3"/>
    <n v="0"/>
    <n v="0.23289000000000001"/>
    <n v="1.3787700000000001"/>
    <n v="0.51861999999999997"/>
    <n v="0.40722999999999998"/>
    <n v="1.8301700000000001"/>
    <n v="0"/>
    <n v="0.44644"/>
    <n v="0.90203"/>
    <n v="1.2197100000000001"/>
    <n v="2.4028800000000001"/>
    <n v="0.75333000000000006"/>
    <n v="0.49323"/>
    <n v="10.585319999999999"/>
    <n v="0"/>
    <n v="0"/>
    <n v="0"/>
    <n v="0"/>
    <n v="10.585319999999999"/>
    <n v="0.68349000000000004"/>
    <n v="1.41876"/>
    <n v="2.53302"/>
    <n v="4.6352700000000002"/>
  </r>
  <r>
    <x v="27"/>
    <s v="zCa4j"/>
    <x v="3"/>
    <x v="4"/>
    <n v="0"/>
    <n v="0.13436000000000001"/>
    <n v="1.3047500000000001"/>
    <n v="0.38089000000000001"/>
    <n v="0.21678"/>
    <n v="1.68394"/>
    <n v="0"/>
    <n v="0.49346000000000001"/>
    <n v="1.0829599999999999"/>
    <n v="1.1851400000000001"/>
    <n v="2.8471700000000002"/>
    <n v="1.0440400000000001"/>
    <n v="0.33138000000000001"/>
    <n v="10.70487"/>
    <n v="0"/>
    <n v="0"/>
    <n v="0"/>
    <n v="0"/>
    <n v="10.70487"/>
    <n v="0.81032000000000004"/>
    <n v="1.3694500000000001"/>
    <n v="2.5325000000000002"/>
    <n v="4.7122700000000002"/>
  </r>
  <r>
    <x v="27"/>
    <s v="zCa4j"/>
    <x v="3"/>
    <x v="5"/>
    <n v="0"/>
    <n v="0.3206"/>
    <n v="1.25607"/>
    <n v="0.30682999999999999"/>
    <n v="0.24448"/>
    <n v="1.3129999999999999"/>
    <n v="0"/>
    <n v="0.52041999999999999"/>
    <n v="1.387"/>
    <n v="1.14269"/>
    <n v="2.6217700000000002"/>
    <n v="1.4216500000000001"/>
    <n v="0.29210000000000003"/>
    <n v="10.826599999999999"/>
    <n v="0"/>
    <n v="0"/>
    <n v="0"/>
    <n v="0"/>
    <n v="10.826599999999999"/>
    <n v="1.0576300000000001"/>
    <n v="1.5476399999999999"/>
    <n v="3.0155099999999999"/>
    <n v="5.6207700000000003"/>
  </r>
  <r>
    <x v="27"/>
    <s v="zCa4j"/>
    <x v="3"/>
    <x v="6"/>
    <n v="0"/>
    <n v="0.49904999999999999"/>
    <n v="1.4491799999999999"/>
    <n v="0.38762999999999997"/>
    <n v="0.20588000000000001"/>
    <n v="1.2826"/>
    <n v="0"/>
    <n v="0.36268"/>
    <n v="1.3847799999999999"/>
    <n v="1.78955"/>
    <n v="3.7961900000000002"/>
    <n v="1.0459400000000001"/>
    <n v="0.32167000000000001"/>
    <n v="12.525130000000001"/>
    <n v="0"/>
    <n v="0"/>
    <n v="0"/>
    <n v="0"/>
    <n v="12.525130000000001"/>
    <n v="0.96067000000000002"/>
    <n v="1.52999"/>
    <n v="2.7143999999999999"/>
    <n v="5.2050700000000001"/>
  </r>
  <r>
    <x v="27"/>
    <s v="zCa4j"/>
    <x v="3"/>
    <x v="7"/>
    <n v="0"/>
    <n v="0.47604999999999997"/>
    <n v="1.31568"/>
    <n v="0.66847000000000001"/>
    <n v="6.8699999999999997E-2"/>
    <n v="2.1664099999999999"/>
    <n v="0"/>
    <n v="0.41203000000000001"/>
    <n v="1.30264"/>
    <n v="1.47262"/>
    <n v="3.2813500000000002"/>
    <n v="0.94120999999999999"/>
    <n v="0.51010999999999995"/>
    <n v="12.615270000000001"/>
    <n v="0"/>
    <n v="0"/>
    <n v="0"/>
    <n v="0"/>
    <n v="12.615270000000001"/>
    <n v="1.0297799999999999"/>
    <n v="1.3581399999999999"/>
    <n v="2.3294800000000002"/>
    <n v="4.71739"/>
  </r>
  <r>
    <x v="27"/>
    <s v="zCa4j"/>
    <x v="3"/>
    <x v="8"/>
    <n v="0"/>
    <n v="0.52942999999999996"/>
    <n v="1.5997699999999999"/>
    <n v="0.48758000000000001"/>
    <n v="0.34828999999999999"/>
    <n v="1.86903"/>
    <n v="0"/>
    <n v="0.21512000000000001"/>
    <n v="1.33047"/>
    <n v="1.1190899999999999"/>
    <n v="3.5801099999999999"/>
    <n v="1.05735"/>
    <n v="0.38865"/>
    <n v="12.524889999999999"/>
    <n v="0"/>
    <n v="0"/>
    <n v="0"/>
    <n v="0"/>
    <n v="12.524889999999999"/>
    <n v="0.97392999999999996"/>
    <n v="1.2805500000000001"/>
    <n v="2.47085"/>
    <n v="4.7253299999999996"/>
  </r>
  <r>
    <x v="27"/>
    <s v="zCa4j"/>
    <x v="3"/>
    <x v="9"/>
    <n v="0"/>
    <n v="0.97287000000000001"/>
    <n v="1.60442"/>
    <n v="0.60455999999999999"/>
    <n v="0.27195000000000003"/>
    <n v="1.71824"/>
    <n v="0"/>
    <n v="9.2100000000000001E-2"/>
    <n v="1.33908"/>
    <n v="2.2532100000000002"/>
    <n v="3.7649499999999998"/>
    <n v="0.73426000000000002"/>
    <n v="0.56927000000000005"/>
    <n v="13.924910000000001"/>
    <n v="0"/>
    <n v="0"/>
    <n v="0"/>
    <n v="0"/>
    <n v="13.924910000000001"/>
    <n v="0.84750000000000003"/>
    <n v="1.68011"/>
    <n v="2.7436500000000001"/>
    <n v="5.2712599999999998"/>
  </r>
  <r>
    <x v="27"/>
    <s v="zCa4j"/>
    <x v="3"/>
    <x v="10"/>
    <n v="0"/>
    <n v="0.75334999999999996"/>
    <n v="2.1842700000000002"/>
    <n v="1.03189"/>
    <n v="0.44496999999999998"/>
    <n v="3.0073799999999999"/>
    <n v="0"/>
    <n v="0.29569000000000001"/>
    <n v="1.1027400000000001"/>
    <n v="1.8574900000000001"/>
    <n v="2.8869600000000002"/>
    <n v="0.88800999999999997"/>
    <n v="0.64178999999999997"/>
    <n v="15.09454"/>
    <n v="0"/>
    <n v="0"/>
    <n v="0"/>
    <n v="0"/>
    <n v="15.09454"/>
    <n v="0.65751999999999999"/>
    <n v="2.5739800000000002"/>
    <n v="3.0092300000000001"/>
    <n v="6.2407300000000001"/>
  </r>
  <r>
    <x v="28"/>
    <s v="z3hdL"/>
    <x v="0"/>
    <x v="0"/>
    <n v="0"/>
    <n v="50"/>
    <n v="26"/>
    <n v="25"/>
    <n v="28"/>
    <n v="30"/>
    <n v="0"/>
    <n v="28"/>
    <n v="23"/>
    <n v="47"/>
    <n v="12"/>
    <n v="8"/>
    <n v="14"/>
    <n v="291"/>
    <n v="54"/>
    <n v="0"/>
    <n v="0"/>
    <n v="54"/>
    <n v="345"/>
    <s v="s"/>
    <n v="59"/>
    <s v="s"/>
    <n v="77"/>
  </r>
  <r>
    <x v="28"/>
    <s v="z3hdL"/>
    <x v="1"/>
    <x v="0"/>
    <n v="0"/>
    <n v="0.16886000000000001"/>
    <n v="9.4829999999999998E-2"/>
    <n v="9.5769999999999994E-2"/>
    <n v="9.2240000000000003E-2"/>
    <n v="0.10269"/>
    <n v="0"/>
    <n v="8.7489999999999998E-2"/>
    <n v="6.472E-2"/>
    <n v="0.16539999999999999"/>
    <n v="4.224E-2"/>
    <n v="2.7310000000000001E-2"/>
    <n v="5.0689999999999999E-2"/>
    <n v="0.99224000000000001"/>
    <n v="0.25946000000000002"/>
    <n v="0"/>
    <n v="0"/>
    <n v="0.25946000000000002"/>
    <n v="1.2517"/>
    <s v="s"/>
    <n v="4.7870000000000003E-2"/>
    <s v="s"/>
    <n v="6.0350000000000001E-2"/>
  </r>
  <r>
    <x v="28"/>
    <s v="z3hdL"/>
    <x v="1"/>
    <x v="1"/>
    <n v="0"/>
    <n v="0.16575000000000001"/>
    <n v="9.7530000000000006E-2"/>
    <n v="9.6759999999999999E-2"/>
    <n v="9.2249999999999999E-2"/>
    <n v="0.10348"/>
    <n v="0"/>
    <n v="8.405E-2"/>
    <n v="6.2920000000000004E-2"/>
    <n v="0.16617000000000001"/>
    <n v="4.1340000000000002E-2"/>
    <n v="2.895E-2"/>
    <n v="4.836E-2"/>
    <n v="0.98756999999999995"/>
    <n v="0.26438"/>
    <n v="0"/>
    <n v="0"/>
    <n v="0.26438"/>
    <n v="1.2519499999999999"/>
    <s v="s"/>
    <n v="4.734E-2"/>
    <s v="s"/>
    <n v="5.849E-2"/>
  </r>
  <r>
    <x v="28"/>
    <s v="z3hdL"/>
    <x v="1"/>
    <x v="2"/>
    <n v="0"/>
    <n v="0.16327"/>
    <n v="9.9229999999999999E-2"/>
    <n v="9.7360000000000002E-2"/>
    <n v="9.3649999999999997E-2"/>
    <n v="0.10333000000000001"/>
    <n v="0"/>
    <n v="8.2680000000000003E-2"/>
    <n v="6.2030000000000002E-2"/>
    <n v="0.16747000000000001"/>
    <n v="4.2009999999999999E-2"/>
    <n v="2.7709999999999999E-2"/>
    <n v="4.6379999999999998E-2"/>
    <n v="0.98509999999999998"/>
    <n v="0.27945999999999999"/>
    <n v="0"/>
    <n v="0"/>
    <n v="0.27945999999999999"/>
    <n v="1.2645599999999999"/>
    <s v="s"/>
    <n v="4.5069999999999999E-2"/>
    <s v="s"/>
    <n v="5.5379999999999999E-2"/>
  </r>
  <r>
    <x v="28"/>
    <s v="z3hdL"/>
    <x v="1"/>
    <x v="3"/>
    <n v="0"/>
    <n v="0.15504000000000001"/>
    <n v="9.8100000000000007E-2"/>
    <n v="9.9360000000000004E-2"/>
    <n v="9.3939999999999996E-2"/>
    <n v="0.10117"/>
    <n v="0"/>
    <n v="8.1070000000000003E-2"/>
    <n v="6.1210000000000001E-2"/>
    <n v="0.16891999999999999"/>
    <n v="4.0680000000000001E-2"/>
    <n v="2.7210000000000002E-2"/>
    <n v="4.5490000000000003E-2"/>
    <n v="0.97219"/>
    <n v="0.29314000000000001"/>
    <n v="0"/>
    <n v="0"/>
    <n v="0.29314000000000001"/>
    <n v="1.2653300000000001"/>
    <s v="s"/>
    <n v="4.5620000000000001E-2"/>
    <s v="s"/>
    <n v="5.5899999999999998E-2"/>
  </r>
  <r>
    <x v="28"/>
    <s v="z3hdL"/>
    <x v="1"/>
    <x v="4"/>
    <n v="0"/>
    <n v="0.15559999999999999"/>
    <n v="9.8860000000000003E-2"/>
    <n v="0.10009"/>
    <n v="9.1370000000000007E-2"/>
    <n v="9.8659999999999998E-2"/>
    <n v="0"/>
    <n v="8.0860000000000001E-2"/>
    <n v="6.3810000000000006E-2"/>
    <n v="0.16750999999999999"/>
    <n v="4.0770000000000001E-2"/>
    <n v="2.5999999999999999E-2"/>
    <n v="4.5060000000000003E-2"/>
    <n v="0.96858"/>
    <n v="0.29302"/>
    <n v="0"/>
    <n v="0"/>
    <n v="0.29302"/>
    <n v="1.2616099999999999"/>
    <s v="s"/>
    <n v="4.0660000000000002E-2"/>
    <s v="s"/>
    <n v="5.0810000000000001E-2"/>
  </r>
  <r>
    <x v="28"/>
    <s v="z3hdL"/>
    <x v="1"/>
    <x v="5"/>
    <n v="0"/>
    <n v="0.153"/>
    <n v="0.10192"/>
    <n v="0.10017"/>
    <n v="9.2939999999999995E-2"/>
    <n v="9.7500000000000003E-2"/>
    <n v="0"/>
    <n v="8.1610000000000002E-2"/>
    <n v="6.6400000000000001E-2"/>
    <n v="0.16772999999999999"/>
    <n v="4.1329999999999999E-2"/>
    <n v="2.547E-2"/>
    <n v="4.4010000000000001E-2"/>
    <n v="0.97208000000000006"/>
    <n v="0.30221999999999999"/>
    <n v="0"/>
    <n v="0"/>
    <n v="0.30221999999999999"/>
    <n v="1.2743"/>
    <s v="s"/>
    <n v="3.918E-2"/>
    <s v="s"/>
    <n v="4.9320000000000003E-2"/>
  </r>
  <r>
    <x v="28"/>
    <s v="z3hdL"/>
    <x v="1"/>
    <x v="6"/>
    <n v="0"/>
    <n v="0.15257000000000001"/>
    <n v="0.10205"/>
    <n v="0.10227"/>
    <n v="9.3710000000000002E-2"/>
    <n v="9.9510000000000001E-2"/>
    <n v="0"/>
    <n v="8.3549999999999999E-2"/>
    <n v="6.4710000000000004E-2"/>
    <n v="0.16525999999999999"/>
    <n v="4.1480000000000003E-2"/>
    <n v="2.4340000000000001E-2"/>
    <n v="4.3249999999999997E-2"/>
    <n v="0.97267999999999999"/>
    <n v="0.32029000000000002"/>
    <n v="0"/>
    <n v="0"/>
    <n v="0.32029000000000002"/>
    <n v="1.29297"/>
    <s v="s"/>
    <n v="3.8379999999999997E-2"/>
    <s v="s"/>
    <n v="4.845E-2"/>
  </r>
  <r>
    <x v="28"/>
    <s v="z3hdL"/>
    <x v="1"/>
    <x v="7"/>
    <n v="0"/>
    <n v="0.15135999999999999"/>
    <n v="0.10296"/>
    <n v="0.10153"/>
    <n v="9.4259999999999997E-2"/>
    <n v="9.8229999999999998E-2"/>
    <n v="0"/>
    <n v="8.5639999999999994E-2"/>
    <n v="6.0900000000000003E-2"/>
    <n v="0.1658"/>
    <n v="4.0300000000000002E-2"/>
    <n v="2.2550000000000001E-2"/>
    <n v="4.1790000000000001E-2"/>
    <n v="0.96531999999999996"/>
    <n v="0.33217000000000002"/>
    <n v="0"/>
    <n v="0"/>
    <n v="0.33217000000000002"/>
    <n v="1.29749"/>
    <s v="s"/>
    <n v="4.011E-2"/>
    <s v="s"/>
    <n v="5.194E-2"/>
  </r>
  <r>
    <x v="28"/>
    <s v="z3hdL"/>
    <x v="1"/>
    <x v="8"/>
    <n v="0"/>
    <n v="0.14913999999999999"/>
    <n v="0.10108"/>
    <n v="0.10156"/>
    <n v="9.4769999999999993E-2"/>
    <n v="9.7159999999999996E-2"/>
    <n v="0"/>
    <n v="8.4349999999999994E-2"/>
    <n v="5.7660000000000003E-2"/>
    <n v="0.16414000000000001"/>
    <n v="3.8429999999999999E-2"/>
    <n v="2.2120000000000001E-2"/>
    <n v="3.9960000000000002E-2"/>
    <n v="0.95035000000000003"/>
    <n v="0.34844999999999998"/>
    <n v="0"/>
    <n v="0"/>
    <n v="0.34844999999999998"/>
    <n v="1.29881"/>
    <s v="s"/>
    <n v="3.8030000000000001E-2"/>
    <s v="s"/>
    <n v="5.108E-2"/>
  </r>
  <r>
    <x v="28"/>
    <s v="z3hdL"/>
    <x v="1"/>
    <x v="9"/>
    <n v="0"/>
    <n v="0.15024000000000001"/>
    <n v="9.7000000000000003E-2"/>
    <n v="0.10417"/>
    <n v="9.572E-2"/>
    <n v="9.4030000000000002E-2"/>
    <n v="0"/>
    <n v="8.2600000000000007E-2"/>
    <n v="5.4149999999999997E-2"/>
    <n v="0.16197"/>
    <n v="3.6670000000000001E-2"/>
    <n v="2.0639999999999999E-2"/>
    <n v="4.0239999999999998E-2"/>
    <n v="0.93745000000000001"/>
    <n v="0.35809999999999997"/>
    <n v="0"/>
    <n v="0"/>
    <n v="0.35809999999999997"/>
    <n v="1.29555"/>
    <s v="s"/>
    <n v="4.2689999999999999E-2"/>
    <s v="s"/>
    <n v="5.6739999999999999E-2"/>
  </r>
  <r>
    <x v="28"/>
    <s v="z3hdL"/>
    <x v="1"/>
    <x v="10"/>
    <n v="0"/>
    <n v="0.14784"/>
    <n v="9.6199999999999994E-2"/>
    <n v="0.10528999999999999"/>
    <n v="9.7470000000000001E-2"/>
    <n v="8.8179999999999994E-2"/>
    <n v="0"/>
    <n v="8.4720000000000004E-2"/>
    <n v="4.9270000000000001E-2"/>
    <n v="0.16249"/>
    <n v="3.637E-2"/>
    <n v="0.02"/>
    <n v="3.7870000000000001E-2"/>
    <n v="0.92569000000000001"/>
    <n v="0.35546"/>
    <n v="0"/>
    <n v="0"/>
    <n v="0.35546"/>
    <n v="1.2811600000000001"/>
    <s v="s"/>
    <n v="4.648E-2"/>
    <s v="s"/>
    <n v="6.0679999999999998E-2"/>
  </r>
  <r>
    <x v="28"/>
    <s v="z3hdL"/>
    <x v="2"/>
    <x v="0"/>
    <n v="0"/>
    <n v="0"/>
    <n v="0"/>
    <n v="0"/>
    <n v="0"/>
    <n v="0"/>
    <n v="0"/>
    <n v="0"/>
    <n v="0"/>
    <n v="0"/>
    <n v="0"/>
    <n v="0"/>
    <n v="0"/>
    <n v="0"/>
    <n v="0"/>
    <n v="0"/>
    <n v="0"/>
    <n v="0"/>
    <n v="0"/>
    <s v="s"/>
    <n v="0.25974999999999998"/>
    <s v="s"/>
    <n v="0.33244000000000001"/>
  </r>
  <r>
    <x v="28"/>
    <s v="z3hdL"/>
    <x v="2"/>
    <x v="1"/>
    <n v="0"/>
    <n v="0"/>
    <n v="0"/>
    <n v="0"/>
    <n v="0"/>
    <n v="0"/>
    <n v="0"/>
    <n v="0"/>
    <n v="0"/>
    <n v="0"/>
    <n v="0"/>
    <n v="0"/>
    <n v="0"/>
    <n v="0"/>
    <n v="0"/>
    <n v="0"/>
    <n v="0"/>
    <n v="0"/>
    <n v="0"/>
    <s v="s"/>
    <n v="0.26197999999999999"/>
    <s v="s"/>
    <n v="0.32318999999999998"/>
  </r>
  <r>
    <x v="28"/>
    <s v="z3hdL"/>
    <x v="2"/>
    <x v="2"/>
    <n v="0"/>
    <n v="0"/>
    <n v="0"/>
    <n v="0"/>
    <n v="0"/>
    <n v="0"/>
    <n v="0"/>
    <n v="0"/>
    <n v="0"/>
    <n v="0"/>
    <n v="0"/>
    <n v="0"/>
    <n v="0"/>
    <n v="0"/>
    <n v="0"/>
    <n v="0"/>
    <n v="0"/>
    <n v="0"/>
    <n v="0"/>
    <s v="s"/>
    <n v="0.27023999999999998"/>
    <s v="s"/>
    <n v="0.33423999999999998"/>
  </r>
  <r>
    <x v="28"/>
    <s v="z3hdL"/>
    <x v="2"/>
    <x v="3"/>
    <n v="0"/>
    <n v="0"/>
    <n v="0"/>
    <n v="0"/>
    <n v="0"/>
    <n v="0"/>
    <n v="0"/>
    <n v="0"/>
    <n v="0"/>
    <n v="0"/>
    <n v="0"/>
    <n v="0"/>
    <n v="0"/>
    <n v="0"/>
    <n v="0"/>
    <n v="0"/>
    <n v="0"/>
    <n v="0"/>
    <n v="0"/>
    <s v="s"/>
    <n v="0.26994000000000001"/>
    <s v="s"/>
    <n v="0.34021000000000001"/>
  </r>
  <r>
    <x v="28"/>
    <s v="z3hdL"/>
    <x v="2"/>
    <x v="4"/>
    <n v="0"/>
    <n v="0"/>
    <n v="0"/>
    <n v="0"/>
    <n v="0"/>
    <n v="0"/>
    <n v="0"/>
    <n v="0"/>
    <n v="0"/>
    <n v="0"/>
    <n v="0"/>
    <n v="0"/>
    <n v="0"/>
    <n v="0"/>
    <n v="0"/>
    <n v="0"/>
    <n v="0"/>
    <n v="0"/>
    <n v="0"/>
    <s v="s"/>
    <n v="0.26508999999999999"/>
    <s v="s"/>
    <n v="0.33945999999999998"/>
  </r>
  <r>
    <x v="28"/>
    <s v="z3hdL"/>
    <x v="2"/>
    <x v="5"/>
    <n v="0"/>
    <n v="0"/>
    <n v="0"/>
    <n v="0"/>
    <n v="0"/>
    <n v="0"/>
    <n v="0"/>
    <n v="0"/>
    <n v="0"/>
    <n v="0"/>
    <n v="0"/>
    <n v="0"/>
    <n v="0"/>
    <n v="0"/>
    <n v="0"/>
    <n v="0"/>
    <n v="0"/>
    <n v="0"/>
    <n v="0"/>
    <s v="s"/>
    <n v="0.26218000000000002"/>
    <s v="s"/>
    <n v="0.32340000000000002"/>
  </r>
  <r>
    <x v="28"/>
    <s v="z3hdL"/>
    <x v="2"/>
    <x v="6"/>
    <n v="0"/>
    <n v="0"/>
    <n v="0"/>
    <n v="0"/>
    <n v="0"/>
    <n v="0"/>
    <n v="0"/>
    <n v="0"/>
    <n v="0"/>
    <n v="0"/>
    <n v="0"/>
    <n v="0"/>
    <n v="0"/>
    <n v="0"/>
    <n v="0"/>
    <n v="0"/>
    <n v="0"/>
    <n v="0"/>
    <n v="0"/>
    <s v="s"/>
    <n v="0.25069999999999998"/>
    <s v="s"/>
    <n v="0.31597999999999998"/>
  </r>
  <r>
    <x v="28"/>
    <s v="z3hdL"/>
    <x v="2"/>
    <x v="7"/>
    <n v="0"/>
    <n v="0"/>
    <n v="0"/>
    <n v="0"/>
    <n v="0"/>
    <n v="0"/>
    <n v="0"/>
    <n v="0"/>
    <n v="0"/>
    <n v="0"/>
    <n v="0"/>
    <n v="0"/>
    <n v="0"/>
    <n v="0"/>
    <n v="0"/>
    <n v="0"/>
    <n v="0"/>
    <n v="0"/>
    <n v="0"/>
    <s v="s"/>
    <n v="0.25233"/>
    <s v="s"/>
    <n v="0.32628000000000001"/>
  </r>
  <r>
    <x v="28"/>
    <s v="z3hdL"/>
    <x v="2"/>
    <x v="8"/>
    <n v="0"/>
    <n v="0"/>
    <n v="0"/>
    <n v="0"/>
    <n v="0"/>
    <n v="0"/>
    <n v="0"/>
    <n v="0"/>
    <n v="0"/>
    <n v="0"/>
    <n v="0"/>
    <n v="0"/>
    <n v="0"/>
    <n v="0"/>
    <n v="0"/>
    <n v="0"/>
    <n v="0"/>
    <n v="0"/>
    <n v="0"/>
    <s v="s"/>
    <n v="0.26108999999999999"/>
    <s v="s"/>
    <n v="0.33210000000000001"/>
  </r>
  <r>
    <x v="28"/>
    <s v="z3hdL"/>
    <x v="2"/>
    <x v="9"/>
    <n v="0"/>
    <n v="0"/>
    <n v="0"/>
    <n v="0"/>
    <n v="0"/>
    <n v="0"/>
    <n v="0"/>
    <n v="0"/>
    <n v="0"/>
    <n v="0"/>
    <n v="0"/>
    <n v="0"/>
    <n v="0"/>
    <n v="0"/>
    <n v="0"/>
    <n v="0"/>
    <n v="0"/>
    <n v="0"/>
    <n v="0"/>
    <s v="s"/>
    <n v="0.2797"/>
    <s v="s"/>
    <n v="0.34359000000000001"/>
  </r>
  <r>
    <x v="28"/>
    <s v="z3hdL"/>
    <x v="2"/>
    <x v="10"/>
    <n v="0"/>
    <n v="0"/>
    <n v="0"/>
    <n v="0"/>
    <n v="0"/>
    <n v="0"/>
    <n v="0"/>
    <n v="0"/>
    <n v="0"/>
    <n v="0"/>
    <n v="0"/>
    <n v="0"/>
    <n v="0"/>
    <n v="0"/>
    <n v="0"/>
    <n v="0"/>
    <n v="0"/>
    <n v="0"/>
    <n v="0"/>
    <s v="s"/>
    <n v="0.29702000000000001"/>
    <s v="s"/>
    <n v="0.36836000000000002"/>
  </r>
  <r>
    <x v="28"/>
    <s v="z3hdL"/>
    <x v="3"/>
    <x v="0"/>
    <n v="0"/>
    <n v="2.4289499999999999"/>
    <n v="0.19439000000000001"/>
    <n v="0.17138999999999999"/>
    <n v="1.26658"/>
    <n v="0.97831000000000001"/>
    <n v="0"/>
    <n v="1.7772600000000001"/>
    <n v="1.0997399999999999"/>
    <n v="0.88454999999999995"/>
    <n v="0.57103000000000004"/>
    <n v="9.75E-3"/>
    <n v="0.18176"/>
    <n v="9.5637000000000008"/>
    <n v="1.62148"/>
    <n v="0"/>
    <n v="0"/>
    <n v="1.62148"/>
    <n v="11.185169999999999"/>
    <s v="s"/>
    <n v="1.1600900000000001"/>
    <s v="s"/>
    <n v="2.4521899999999999"/>
  </r>
  <r>
    <x v="28"/>
    <s v="z3hdL"/>
    <x v="3"/>
    <x v="1"/>
    <n v="0"/>
    <n v="1.75143"/>
    <n v="0.24265999999999999"/>
    <n v="0.34011000000000002"/>
    <n v="1.10731"/>
    <n v="0.87450000000000006"/>
    <n v="0"/>
    <n v="1.3053600000000001"/>
    <n v="0.50844"/>
    <n v="0.94738"/>
    <n v="0.24296000000000001"/>
    <n v="0.12783"/>
    <n v="0.31796999999999997"/>
    <n v="7.7659599999999998"/>
    <n v="1.8529100000000001"/>
    <n v="0"/>
    <n v="0"/>
    <n v="1.8529100000000001"/>
    <n v="9.6188699999999994"/>
    <s v="s"/>
    <n v="1.6775899999999999"/>
    <s v="s"/>
    <n v="2.7895500000000002"/>
  </r>
  <r>
    <x v="28"/>
    <s v="z3hdL"/>
    <x v="3"/>
    <x v="2"/>
    <n v="0"/>
    <n v="2.4450099999999999"/>
    <n v="0.47259000000000001"/>
    <n v="0.42362"/>
    <n v="1.4522200000000001"/>
    <n v="0.67518999999999996"/>
    <n v="0"/>
    <n v="0.93354000000000004"/>
    <n v="0.32927000000000001"/>
    <n v="0.98570000000000002"/>
    <n v="0.21525"/>
    <n v="0.24804999999999999"/>
    <n v="0.63061"/>
    <n v="8.8110499999999998"/>
    <n v="2.0429300000000001"/>
    <n v="0"/>
    <n v="0"/>
    <n v="2.0429300000000001"/>
    <n v="10.85398"/>
    <s v="s"/>
    <n v="1.74411"/>
    <s v="s"/>
    <n v="2.4912700000000001"/>
  </r>
  <r>
    <x v="28"/>
    <s v="z3hdL"/>
    <x v="3"/>
    <x v="3"/>
    <n v="0"/>
    <n v="2.1672199999999999"/>
    <n v="0.46399000000000001"/>
    <n v="0.43669999999999998"/>
    <n v="1.5523"/>
    <n v="0.92698000000000003"/>
    <n v="0"/>
    <n v="0.63597999999999999"/>
    <n v="0.18135000000000001"/>
    <n v="0.78549000000000002"/>
    <n v="0.31396000000000002"/>
    <n v="0.26163999999999998"/>
    <n v="0.55354999999999999"/>
    <n v="8.2791599999999992"/>
    <n v="1.81436"/>
    <n v="0"/>
    <n v="0"/>
    <n v="1.81436"/>
    <n v="10.09352"/>
    <s v="s"/>
    <n v="1.81907"/>
    <s v="s"/>
    <n v="2.4795699999999998"/>
  </r>
  <r>
    <x v="28"/>
    <s v="z3hdL"/>
    <x v="3"/>
    <x v="4"/>
    <n v="0"/>
    <n v="1.74024"/>
    <n v="0.63805999999999996"/>
    <n v="0.57071000000000005"/>
    <n v="1.00315"/>
    <n v="1.3305899999999999"/>
    <n v="0"/>
    <n v="0.57437000000000005"/>
    <n v="0.36593999999999999"/>
    <n v="1.42005"/>
    <n v="0.32024000000000002"/>
    <n v="0.35256999999999999"/>
    <n v="0.44452999999999998"/>
    <n v="8.7604399999999991"/>
    <n v="2.2497099999999999"/>
    <n v="0"/>
    <n v="0"/>
    <n v="2.2497099999999999"/>
    <n v="11.010149999999999"/>
    <s v="s"/>
    <n v="1.38456"/>
    <s v="s"/>
    <n v="1.94693"/>
  </r>
  <r>
    <x v="28"/>
    <s v="z3hdL"/>
    <x v="3"/>
    <x v="5"/>
    <n v="0"/>
    <n v="1.9262300000000001"/>
    <n v="0.54754000000000003"/>
    <n v="0.68483000000000005"/>
    <n v="0.92827000000000004"/>
    <n v="1.1590400000000001"/>
    <n v="0"/>
    <n v="0.29707"/>
    <n v="0.4229"/>
    <n v="1.6761200000000001"/>
    <n v="0.23999000000000001"/>
    <n v="0.46195000000000003"/>
    <n v="0.78181999999999996"/>
    <n v="9.1257900000000003"/>
    <n v="2.1977799999999998"/>
    <n v="0"/>
    <n v="0"/>
    <n v="2.1977799999999998"/>
    <n v="11.32357"/>
    <s v="s"/>
    <n v="1.12554"/>
    <s v="s"/>
    <n v="1.4453100000000001"/>
  </r>
  <r>
    <x v="28"/>
    <s v="z3hdL"/>
    <x v="3"/>
    <x v="6"/>
    <n v="0"/>
    <n v="1.54223"/>
    <n v="0.45074999999999998"/>
    <n v="0.89559999999999995"/>
    <n v="0.96557999999999999"/>
    <n v="1.2188099999999999"/>
    <n v="0"/>
    <n v="0.20280999999999999"/>
    <n v="0.77695999999999998"/>
    <n v="1.2024900000000001"/>
    <n v="0.24201"/>
    <n v="0.46056000000000002"/>
    <n v="0.73355000000000004"/>
    <n v="8.6913400000000003"/>
    <n v="2.0348099999999998"/>
    <n v="0"/>
    <n v="0"/>
    <n v="2.0348099999999998"/>
    <n v="10.726150000000001"/>
    <s v="s"/>
    <n v="0.89583999999999997"/>
    <s v="s"/>
    <n v="1.1078600000000001"/>
  </r>
  <r>
    <x v="28"/>
    <s v="z3hdL"/>
    <x v="3"/>
    <x v="7"/>
    <n v="0"/>
    <n v="2.1696499999999999"/>
    <n v="1.0017799999999999"/>
    <n v="0.58752000000000004"/>
    <n v="0.48570999999999998"/>
    <n v="1.5893299999999999"/>
    <n v="0"/>
    <n v="0.25284000000000001"/>
    <n v="1.41035"/>
    <n v="1.49448"/>
    <n v="0.46536"/>
    <n v="0.28675"/>
    <n v="0.43552999999999997"/>
    <n v="10.1793"/>
    <n v="1.80192"/>
    <n v="0"/>
    <n v="0"/>
    <n v="1.80192"/>
    <n v="11.98122"/>
    <s v="s"/>
    <n v="1.20052"/>
    <s v="s"/>
    <n v="1.2876799999999999"/>
  </r>
  <r>
    <x v="28"/>
    <s v="z3hdL"/>
    <x v="3"/>
    <x v="8"/>
    <n v="0"/>
    <n v="1.4761200000000001"/>
    <n v="0.79318999999999995"/>
    <n v="0.59186000000000005"/>
    <n v="0.74214999999999998"/>
    <n v="1.6352199999999999"/>
    <n v="0"/>
    <n v="0.24396000000000001"/>
    <n v="1.5823100000000001"/>
    <n v="1.9083699999999999"/>
    <n v="0.51046000000000002"/>
    <n v="0.46138000000000001"/>
    <n v="0.32274999999999998"/>
    <n v="10.267770000000001"/>
    <n v="2.08893"/>
    <n v="0"/>
    <n v="0"/>
    <n v="2.08893"/>
    <n v="12.3567"/>
    <s v="s"/>
    <n v="1.27481"/>
    <s v="s"/>
    <n v="1.33731"/>
  </r>
  <r>
    <x v="28"/>
    <s v="z3hdL"/>
    <x v="3"/>
    <x v="9"/>
    <n v="0"/>
    <n v="1.3387500000000001"/>
    <n v="0.78981000000000001"/>
    <n v="1.01224"/>
    <n v="0.60150000000000003"/>
    <n v="1.29583"/>
    <n v="0"/>
    <n v="0.33151000000000003"/>
    <n v="1.3973800000000001"/>
    <n v="1.3026500000000001"/>
    <n v="0.46414"/>
    <n v="0.32801000000000002"/>
    <n v="0.53164999999999996"/>
    <n v="9.3934700000000007"/>
    <n v="2.72797"/>
    <n v="0"/>
    <n v="0"/>
    <n v="2.72797"/>
    <n v="12.12144"/>
    <s v="s"/>
    <n v="1.28738"/>
    <s v="s"/>
    <n v="1.3161099999999999"/>
  </r>
  <r>
    <x v="28"/>
    <s v="z3hdL"/>
    <x v="3"/>
    <x v="10"/>
    <n v="0"/>
    <n v="1.40825"/>
    <n v="1.1633899999999999"/>
    <n v="0.81894"/>
    <n v="0.41910999999999998"/>
    <n v="1.1364399999999999"/>
    <n v="0"/>
    <n v="1.4181999999999999"/>
    <n v="1.3512"/>
    <n v="1.3884099999999999"/>
    <n v="0.53944999999999999"/>
    <n v="0.19697999999999999"/>
    <n v="0.36686999999999997"/>
    <n v="10.20722"/>
    <n v="2.4988800000000002"/>
    <n v="0"/>
    <n v="0"/>
    <n v="2.4988800000000002"/>
    <n v="12.706099999999999"/>
    <s v="s"/>
    <n v="1.5656000000000001"/>
    <s v="s"/>
    <n v="1.8099000000000001"/>
  </r>
  <r>
    <x v="29"/>
    <s v="hy4EW"/>
    <x v="0"/>
    <x v="0"/>
    <n v="0"/>
    <n v="6"/>
    <s v="s"/>
    <n v="10"/>
    <n v="7"/>
    <n v="9"/>
    <n v="0"/>
    <n v="6"/>
    <s v="s"/>
    <n v="8"/>
    <n v="14"/>
    <n v="0"/>
    <s v="s"/>
    <n v="66"/>
    <n v="0"/>
    <n v="0"/>
    <n v="0"/>
    <n v="0"/>
    <n v="66"/>
    <n v="6"/>
    <n v="16"/>
    <n v="9"/>
    <n v="31"/>
  </r>
  <r>
    <x v="29"/>
    <s v="hy4EW"/>
    <x v="1"/>
    <x v="0"/>
    <n v="0"/>
    <n v="2.3380000000000001E-2"/>
    <s v="s"/>
    <n v="3.4799999999999998E-2"/>
    <n v="2.2870000000000001E-2"/>
    <n v="3.159E-2"/>
    <n v="0"/>
    <n v="1.9720000000000001E-2"/>
    <s v="s"/>
    <n v="2.9049999999999999E-2"/>
    <n v="4.795E-2"/>
    <n v="0"/>
    <s v="s"/>
    <n v="0.23114000000000001"/>
    <n v="0"/>
    <n v="0"/>
    <n v="0"/>
    <n v="0"/>
    <n v="0.23114000000000001"/>
    <n v="4.7299999999999998E-3"/>
    <n v="1.4500000000000001E-2"/>
    <n v="7.6800000000000002E-3"/>
    <n v="2.69E-2"/>
  </r>
  <r>
    <x v="29"/>
    <s v="hy4EW"/>
    <x v="1"/>
    <x v="1"/>
    <n v="0"/>
    <n v="2.4119999999999999E-2"/>
    <s v="s"/>
    <n v="3.5360000000000003E-2"/>
    <n v="2.206E-2"/>
    <n v="3.1890000000000002E-2"/>
    <n v="0"/>
    <n v="2.0070000000000001E-2"/>
    <s v="s"/>
    <n v="3.022E-2"/>
    <n v="4.5780000000000001E-2"/>
    <n v="0"/>
    <s v="s"/>
    <n v="0.23185"/>
    <n v="0"/>
    <n v="0"/>
    <n v="0"/>
    <n v="0"/>
    <n v="0.23185"/>
    <n v="4.5100000000000001E-3"/>
    <n v="1.4160000000000001E-2"/>
    <n v="7.1700000000000002E-3"/>
    <n v="2.5829999999999999E-2"/>
  </r>
  <r>
    <x v="29"/>
    <s v="hy4EW"/>
    <x v="1"/>
    <x v="2"/>
    <n v="0"/>
    <n v="2.4920000000000001E-2"/>
    <s v="s"/>
    <n v="3.4079999999999999E-2"/>
    <n v="2.043E-2"/>
    <n v="3.1870000000000002E-2"/>
    <n v="0"/>
    <n v="1.9120000000000002E-2"/>
    <s v="s"/>
    <n v="3.1009999999999999E-2"/>
    <n v="4.4609999999999997E-2"/>
    <n v="0"/>
    <s v="s"/>
    <n v="0.22852"/>
    <n v="0"/>
    <n v="0"/>
    <n v="0"/>
    <n v="0"/>
    <n v="0.22852"/>
    <n v="4.1200000000000004E-3"/>
    <n v="1.3849999999999999E-2"/>
    <n v="6.1999999999999998E-3"/>
    <n v="2.4170000000000001E-2"/>
  </r>
  <r>
    <x v="29"/>
    <s v="hy4EW"/>
    <x v="1"/>
    <x v="3"/>
    <n v="0"/>
    <n v="2.5659999999999999E-2"/>
    <s v="s"/>
    <n v="3.3640000000000003E-2"/>
    <n v="1.985E-2"/>
    <n v="3.2579999999999998E-2"/>
    <n v="0"/>
    <n v="1.907E-2"/>
    <s v="s"/>
    <n v="3.1940000000000003E-2"/>
    <n v="4.3099999999999999E-2"/>
    <n v="0"/>
    <s v="s"/>
    <n v="0.22883999999999999"/>
    <n v="0"/>
    <n v="0"/>
    <n v="0"/>
    <n v="0"/>
    <n v="0.22883999999999999"/>
    <n v="3.48E-3"/>
    <n v="1.536E-2"/>
    <n v="6.0000000000000001E-3"/>
    <n v="2.4840000000000001E-2"/>
  </r>
  <r>
    <x v="29"/>
    <s v="hy4EW"/>
    <x v="1"/>
    <x v="4"/>
    <n v="0"/>
    <n v="2.656E-2"/>
    <s v="s"/>
    <n v="3.415E-2"/>
    <n v="1.7610000000000001E-2"/>
    <n v="3.3309999999999999E-2"/>
    <n v="0"/>
    <n v="1.9050000000000001E-2"/>
    <s v="s"/>
    <n v="3.209E-2"/>
    <n v="4.138E-2"/>
    <n v="0"/>
    <s v="s"/>
    <n v="0.22733999999999999"/>
    <n v="0"/>
    <n v="0"/>
    <n v="0"/>
    <n v="0"/>
    <n v="0.22733999999999999"/>
    <n v="3.2299999999999998E-3"/>
    <n v="1.5270000000000001E-2"/>
    <n v="5.9199999999999999E-3"/>
    <n v="2.4420000000000001E-2"/>
  </r>
  <r>
    <x v="29"/>
    <s v="hy4EW"/>
    <x v="1"/>
    <x v="5"/>
    <n v="0"/>
    <n v="2.7439999999999999E-2"/>
    <s v="s"/>
    <n v="3.4819999999999997E-2"/>
    <n v="1.627E-2"/>
    <n v="3.4360000000000002E-2"/>
    <n v="0"/>
    <n v="1.9050000000000001E-2"/>
    <s v="s"/>
    <n v="3.3610000000000001E-2"/>
    <n v="3.943E-2"/>
    <n v="0"/>
    <s v="s"/>
    <n v="0.22855"/>
    <n v="0"/>
    <n v="0"/>
    <n v="0"/>
    <n v="0"/>
    <n v="0.22855"/>
    <n v="2.8999999999999998E-3"/>
    <n v="1.542E-2"/>
    <n v="5.7099999999999998E-3"/>
    <n v="2.4029999999999999E-2"/>
  </r>
  <r>
    <x v="29"/>
    <s v="hy4EW"/>
    <x v="1"/>
    <x v="6"/>
    <n v="0"/>
    <n v="2.7550000000000002E-2"/>
    <s v="s"/>
    <n v="3.5549999999999998E-2"/>
    <n v="1.393E-2"/>
    <n v="3.5209999999999998E-2"/>
    <n v="0"/>
    <n v="1.8839999999999999E-2"/>
    <s v="s"/>
    <n v="3.4029999999999998E-2"/>
    <n v="3.7039999999999997E-2"/>
    <n v="0"/>
    <s v="s"/>
    <n v="0.22575999999999999"/>
    <n v="0"/>
    <n v="0"/>
    <n v="0"/>
    <n v="0"/>
    <n v="0.22575999999999999"/>
    <n v="2.4299999999999999E-3"/>
    <n v="1.7149999999999999E-2"/>
    <n v="5.5100000000000001E-3"/>
    <n v="2.5080000000000002E-2"/>
  </r>
  <r>
    <x v="29"/>
    <s v="hy4EW"/>
    <x v="1"/>
    <x v="7"/>
    <n v="0"/>
    <n v="2.741E-2"/>
    <s v="s"/>
    <n v="3.5439999999999999E-2"/>
    <n v="1.0710000000000001E-2"/>
    <n v="3.6659999999999998E-2"/>
    <n v="0"/>
    <n v="1.9890000000000001E-2"/>
    <s v="s"/>
    <n v="3.5229999999999997E-2"/>
    <n v="3.576E-2"/>
    <n v="0"/>
    <s v="s"/>
    <n v="0.22509999999999999"/>
    <n v="0"/>
    <n v="0"/>
    <n v="0"/>
    <n v="0"/>
    <n v="0.22509999999999999"/>
    <n v="2.0999999999999999E-3"/>
    <n v="1.907E-2"/>
    <n v="5.3E-3"/>
    <n v="2.647E-2"/>
  </r>
  <r>
    <x v="29"/>
    <s v="hy4EW"/>
    <x v="1"/>
    <x v="8"/>
    <n v="0"/>
    <n v="2.7900000000000001E-2"/>
    <s v="s"/>
    <n v="3.6170000000000001E-2"/>
    <n v="9.9600000000000001E-3"/>
    <n v="3.832E-2"/>
    <n v="0"/>
    <n v="2.027E-2"/>
    <s v="s"/>
    <n v="3.5990000000000001E-2"/>
    <n v="3.3959999999999997E-2"/>
    <n v="0"/>
    <s v="s"/>
    <n v="0.22727"/>
    <n v="0"/>
    <n v="0"/>
    <n v="0"/>
    <n v="0"/>
    <n v="0.22727"/>
    <n v="2.5100000000000001E-3"/>
    <n v="2.2939999999999999E-2"/>
    <n v="4.8900000000000002E-3"/>
    <n v="3.0329999999999999E-2"/>
  </r>
  <r>
    <x v="29"/>
    <s v="hy4EW"/>
    <x v="1"/>
    <x v="9"/>
    <n v="0"/>
    <n v="2.828E-2"/>
    <s v="s"/>
    <n v="3.9320000000000001E-2"/>
    <n v="9.2300000000000004E-3"/>
    <n v="4.0050000000000002E-2"/>
    <n v="0"/>
    <n v="1.9050000000000001E-2"/>
    <s v="s"/>
    <n v="3.7170000000000002E-2"/>
    <n v="3.1390000000000001E-2"/>
    <n v="0"/>
    <s v="s"/>
    <n v="0.22980999999999999"/>
    <n v="0"/>
    <n v="0"/>
    <n v="0"/>
    <n v="0"/>
    <n v="0.22980999999999999"/>
    <n v="2.1700000000000001E-3"/>
    <n v="2.188E-2"/>
    <n v="5.4000000000000003E-3"/>
    <n v="2.945E-2"/>
  </r>
  <r>
    <x v="29"/>
    <s v="hy4EW"/>
    <x v="1"/>
    <x v="10"/>
    <n v="0"/>
    <n v="2.861E-2"/>
    <s v="s"/>
    <n v="3.866E-2"/>
    <n v="8.6300000000000005E-3"/>
    <n v="4.3979999999999998E-2"/>
    <n v="0"/>
    <n v="1.9539999999999998E-2"/>
    <s v="s"/>
    <n v="3.8150000000000003E-2"/>
    <n v="3.1029999999999999E-2"/>
    <n v="0"/>
    <s v="s"/>
    <n v="0.23480999999999999"/>
    <n v="0"/>
    <n v="0"/>
    <n v="0"/>
    <n v="0"/>
    <n v="0.23480999999999999"/>
    <n v="4.5300000000000002E-3"/>
    <n v="2.231E-2"/>
    <n v="5.11E-3"/>
    <n v="3.1949999999999999E-2"/>
  </r>
  <r>
    <x v="29"/>
    <s v="hy4EW"/>
    <x v="2"/>
    <x v="0"/>
    <n v="0"/>
    <n v="0"/>
    <s v="s"/>
    <n v="0"/>
    <n v="0"/>
    <n v="0"/>
    <n v="0"/>
    <n v="0"/>
    <s v="s"/>
    <n v="0"/>
    <n v="0"/>
    <n v="0"/>
    <s v="s"/>
    <n v="0"/>
    <n v="0"/>
    <n v="0"/>
    <n v="0"/>
    <n v="0"/>
    <n v="0"/>
    <n v="3.6700000000000001E-3"/>
    <n v="5.466E-2"/>
    <n v="1.089E-2"/>
    <n v="6.923E-2"/>
  </r>
  <r>
    <x v="29"/>
    <s v="hy4EW"/>
    <x v="2"/>
    <x v="1"/>
    <n v="0"/>
    <n v="0"/>
    <s v="s"/>
    <n v="0"/>
    <n v="0"/>
    <n v="0"/>
    <n v="0"/>
    <n v="0"/>
    <s v="s"/>
    <n v="0"/>
    <n v="0"/>
    <n v="0"/>
    <s v="s"/>
    <n v="0"/>
    <n v="0"/>
    <n v="0"/>
    <n v="0"/>
    <n v="0"/>
    <n v="0"/>
    <n v="3.81E-3"/>
    <n v="5.7770000000000002E-2"/>
    <n v="8.5900000000000004E-3"/>
    <n v="7.0169999999999996E-2"/>
  </r>
  <r>
    <x v="29"/>
    <s v="hy4EW"/>
    <x v="2"/>
    <x v="2"/>
    <n v="0"/>
    <n v="0"/>
    <s v="s"/>
    <n v="0"/>
    <n v="0"/>
    <n v="0"/>
    <n v="0"/>
    <n v="0"/>
    <s v="s"/>
    <n v="0"/>
    <n v="0"/>
    <n v="0"/>
    <s v="s"/>
    <n v="0"/>
    <n v="0"/>
    <n v="0"/>
    <n v="0"/>
    <n v="0"/>
    <n v="0"/>
    <n v="4.0200000000000001E-3"/>
    <n v="6.1409999999999999E-2"/>
    <n v="9.0399999999999994E-3"/>
    <n v="7.4459999999999998E-2"/>
  </r>
  <r>
    <x v="29"/>
    <s v="hy4EW"/>
    <x v="2"/>
    <x v="3"/>
    <n v="0"/>
    <n v="0"/>
    <s v="s"/>
    <n v="0"/>
    <n v="0"/>
    <n v="0"/>
    <n v="0"/>
    <n v="0"/>
    <s v="s"/>
    <n v="0"/>
    <n v="0"/>
    <n v="0"/>
    <s v="s"/>
    <n v="0"/>
    <n v="0"/>
    <n v="0"/>
    <n v="0"/>
    <n v="0"/>
    <n v="0"/>
    <n v="7.4799999999999997E-3"/>
    <n v="6.1760000000000002E-2"/>
    <n v="9.5200000000000007E-3"/>
    <n v="7.8759999999999997E-2"/>
  </r>
  <r>
    <x v="29"/>
    <s v="hy4EW"/>
    <x v="2"/>
    <x v="4"/>
    <n v="0"/>
    <n v="0"/>
    <s v="s"/>
    <n v="0"/>
    <n v="0"/>
    <n v="0"/>
    <n v="0"/>
    <n v="0"/>
    <s v="s"/>
    <n v="0"/>
    <n v="0"/>
    <n v="0"/>
    <s v="s"/>
    <n v="0"/>
    <n v="0"/>
    <n v="0"/>
    <n v="0"/>
    <n v="0"/>
    <n v="0"/>
    <n v="7.9799999999999992E-3"/>
    <n v="5.7360000000000001E-2"/>
    <n v="1.0120000000000001E-2"/>
    <n v="7.5459999999999999E-2"/>
  </r>
  <r>
    <x v="29"/>
    <s v="hy4EW"/>
    <x v="2"/>
    <x v="5"/>
    <n v="0"/>
    <n v="0"/>
    <s v="s"/>
    <n v="0"/>
    <n v="0"/>
    <n v="0"/>
    <n v="0"/>
    <n v="0"/>
    <s v="s"/>
    <n v="0"/>
    <n v="0"/>
    <n v="0"/>
    <s v="s"/>
    <n v="0"/>
    <n v="0"/>
    <n v="0"/>
    <n v="0"/>
    <n v="0"/>
    <n v="0"/>
    <n v="8.4600000000000005E-3"/>
    <n v="6.2059999999999997E-2"/>
    <n v="1.0699999999999999E-2"/>
    <n v="8.1210000000000004E-2"/>
  </r>
  <r>
    <x v="29"/>
    <s v="hy4EW"/>
    <x v="2"/>
    <x v="6"/>
    <n v="0"/>
    <n v="0"/>
    <s v="s"/>
    <n v="0"/>
    <n v="0"/>
    <n v="0"/>
    <n v="0"/>
    <n v="0"/>
    <s v="s"/>
    <n v="0"/>
    <n v="0"/>
    <n v="0"/>
    <s v="s"/>
    <n v="0"/>
    <n v="0"/>
    <n v="0"/>
    <n v="0"/>
    <n v="0"/>
    <n v="0"/>
    <n v="9.2499999999999995E-3"/>
    <n v="5.568E-2"/>
    <n v="1.1379999999999999E-2"/>
    <n v="7.6319999999999999E-2"/>
  </r>
  <r>
    <x v="29"/>
    <s v="hy4EW"/>
    <x v="2"/>
    <x v="7"/>
    <n v="0"/>
    <n v="0"/>
    <s v="s"/>
    <n v="0"/>
    <n v="0"/>
    <n v="0"/>
    <n v="0"/>
    <n v="0"/>
    <s v="s"/>
    <n v="0"/>
    <n v="0"/>
    <n v="0"/>
    <s v="s"/>
    <n v="0"/>
    <n v="0"/>
    <n v="0"/>
    <n v="0"/>
    <n v="0"/>
    <n v="0"/>
    <n v="1.0109999999999999E-2"/>
    <n v="5.9520000000000003E-2"/>
    <n v="8.0999999999999996E-3"/>
    <n v="7.7729999999999994E-2"/>
  </r>
  <r>
    <x v="29"/>
    <s v="hy4EW"/>
    <x v="2"/>
    <x v="8"/>
    <n v="0"/>
    <n v="0"/>
    <s v="s"/>
    <n v="0"/>
    <n v="0"/>
    <n v="0"/>
    <n v="0"/>
    <n v="0"/>
    <s v="s"/>
    <n v="0"/>
    <n v="0"/>
    <n v="0"/>
    <s v="s"/>
    <n v="0"/>
    <n v="0"/>
    <n v="0"/>
    <n v="0"/>
    <n v="0"/>
    <n v="0"/>
    <n v="1.128E-2"/>
    <n v="6.4060000000000006E-2"/>
    <n v="4.2399999999999998E-3"/>
    <n v="7.9589999999999994E-2"/>
  </r>
  <r>
    <x v="29"/>
    <s v="hy4EW"/>
    <x v="2"/>
    <x v="9"/>
    <n v="0"/>
    <n v="0"/>
    <s v="s"/>
    <n v="0"/>
    <n v="0"/>
    <n v="0"/>
    <n v="0"/>
    <n v="0"/>
    <s v="s"/>
    <n v="0"/>
    <n v="0"/>
    <n v="0"/>
    <s v="s"/>
    <n v="0"/>
    <n v="0"/>
    <n v="0"/>
    <n v="0"/>
    <n v="0"/>
    <n v="0"/>
    <n v="1.244E-2"/>
    <n v="5.9859999999999997E-2"/>
    <n v="4.64E-3"/>
    <n v="7.6929999999999998E-2"/>
  </r>
  <r>
    <x v="29"/>
    <s v="hy4EW"/>
    <x v="2"/>
    <x v="10"/>
    <n v="0"/>
    <n v="0"/>
    <s v="s"/>
    <n v="0"/>
    <n v="0"/>
    <n v="0"/>
    <n v="0"/>
    <n v="0"/>
    <s v="s"/>
    <n v="0"/>
    <n v="0"/>
    <n v="0"/>
    <s v="s"/>
    <n v="0"/>
    <n v="0"/>
    <n v="0"/>
    <n v="0"/>
    <n v="0"/>
    <n v="0"/>
    <n v="1.4E-2"/>
    <n v="6.4670000000000005E-2"/>
    <n v="5.1799999999999997E-3"/>
    <n v="8.3849999999999994E-2"/>
  </r>
  <r>
    <x v="29"/>
    <s v="hy4EW"/>
    <x v="3"/>
    <x v="0"/>
    <n v="0"/>
    <n v="8.1999999999999998E-4"/>
    <s v="s"/>
    <n v="0.15794"/>
    <n v="0.51705999999999996"/>
    <n v="0.23926"/>
    <n v="0"/>
    <n v="8.2100000000000003E-3"/>
    <s v="s"/>
    <n v="1.0499999999999999E-3"/>
    <n v="0.68215000000000003"/>
    <n v="0"/>
    <s v="s"/>
    <n v="1.70512"/>
    <n v="0"/>
    <n v="0"/>
    <n v="0"/>
    <n v="0"/>
    <n v="1.70512"/>
    <n v="0.43353999999999998"/>
    <n v="0.36275000000000002"/>
    <n v="0.80374000000000001"/>
    <n v="1.6000300000000001"/>
  </r>
  <r>
    <x v="29"/>
    <s v="hy4EW"/>
    <x v="3"/>
    <x v="1"/>
    <n v="0"/>
    <n v="1.1100000000000001E-3"/>
    <s v="s"/>
    <n v="0.18790999999999999"/>
    <n v="0.40619"/>
    <n v="0.36714000000000002"/>
    <n v="0"/>
    <n v="1.643E-2"/>
    <s v="s"/>
    <n v="2.1000000000000001E-4"/>
    <n v="0.72794000000000003"/>
    <n v="0"/>
    <s v="s"/>
    <n v="1.8460700000000001"/>
    <n v="0"/>
    <n v="0"/>
    <n v="0"/>
    <n v="0"/>
    <n v="1.8460700000000001"/>
    <n v="0.3755"/>
    <n v="0.40823999999999999"/>
    <n v="0.55696000000000001"/>
    <n v="1.3407"/>
  </r>
  <r>
    <x v="29"/>
    <s v="hy4EW"/>
    <x v="3"/>
    <x v="2"/>
    <n v="0"/>
    <n v="2.1199999999999999E-3"/>
    <s v="s"/>
    <n v="0.48182999999999998"/>
    <n v="0.47393000000000002"/>
    <n v="0.13519"/>
    <n v="0"/>
    <n v="0.11718000000000001"/>
    <s v="s"/>
    <n v="9.1E-4"/>
    <n v="0.58657000000000004"/>
    <n v="0"/>
    <s v="s"/>
    <n v="2.0640700000000001"/>
    <n v="0"/>
    <n v="0"/>
    <n v="0"/>
    <n v="0"/>
    <n v="2.0640700000000001"/>
    <n v="0.35547000000000001"/>
    <n v="0.53454999999999997"/>
    <n v="0.2747"/>
    <n v="1.16472"/>
  </r>
  <r>
    <x v="29"/>
    <s v="hy4EW"/>
    <x v="3"/>
    <x v="3"/>
    <n v="0"/>
    <n v="1.75E-3"/>
    <s v="s"/>
    <n v="0.30882999999999999"/>
    <n v="0.99314000000000002"/>
    <n v="9.3280000000000002E-2"/>
    <n v="0"/>
    <n v="0.14979999999999999"/>
    <s v="s"/>
    <n v="5.4299999999999999E-3"/>
    <n v="0.50490999999999997"/>
    <n v="0"/>
    <s v="s"/>
    <n v="2.2042099999999998"/>
    <n v="0"/>
    <n v="0"/>
    <n v="0"/>
    <n v="0"/>
    <n v="2.2042099999999998"/>
    <n v="0.36126999999999998"/>
    <n v="0.38901000000000002"/>
    <n v="0.22832"/>
    <n v="0.97860000000000003"/>
  </r>
  <r>
    <x v="29"/>
    <s v="hy4EW"/>
    <x v="3"/>
    <x v="4"/>
    <n v="0"/>
    <n v="8.5299999999999994E-3"/>
    <s v="s"/>
    <n v="0.19003"/>
    <n v="0.54029000000000005"/>
    <n v="0.14677999999999999"/>
    <n v="0"/>
    <n v="0.12687000000000001"/>
    <s v="s"/>
    <n v="5.6100000000000004E-3"/>
    <n v="0.65034999999999998"/>
    <n v="0"/>
    <s v="s"/>
    <n v="1.7536400000000001"/>
    <n v="0"/>
    <n v="0"/>
    <n v="0"/>
    <n v="0"/>
    <n v="1.7536400000000001"/>
    <n v="0.16688"/>
    <n v="0.49463000000000001"/>
    <n v="9.6629999999999994E-2"/>
    <n v="0.75814999999999999"/>
  </r>
  <r>
    <x v="29"/>
    <s v="hy4EW"/>
    <x v="3"/>
    <x v="5"/>
    <n v="0"/>
    <n v="2.3099999999999999E-2"/>
    <s v="s"/>
    <n v="0.16053000000000001"/>
    <n v="0.35194999999999999"/>
    <n v="1.9980000000000001E-2"/>
    <n v="0"/>
    <n v="0.12461"/>
    <s v="s"/>
    <n v="0.15342"/>
    <n v="0.80064000000000002"/>
    <n v="0"/>
    <s v="s"/>
    <n v="1.84006"/>
    <n v="0"/>
    <n v="0"/>
    <n v="0"/>
    <n v="0"/>
    <n v="1.84006"/>
    <n v="0.32490000000000002"/>
    <n v="0.52942"/>
    <n v="0.18124999999999999"/>
    <n v="1.03556"/>
  </r>
  <r>
    <x v="29"/>
    <s v="hy4EW"/>
    <x v="3"/>
    <x v="6"/>
    <n v="0"/>
    <n v="2.9430000000000001E-2"/>
    <s v="s"/>
    <n v="0.18967000000000001"/>
    <n v="0.49640000000000001"/>
    <n v="6.5799999999999999E-3"/>
    <n v="0"/>
    <n v="0.25845000000000001"/>
    <s v="s"/>
    <n v="0.11822000000000001"/>
    <n v="0.80757999999999996"/>
    <n v="0"/>
    <s v="s"/>
    <n v="1.95397"/>
    <n v="0"/>
    <n v="0"/>
    <n v="0"/>
    <n v="0"/>
    <n v="1.95397"/>
    <n v="0.37902000000000002"/>
    <n v="0.47376000000000001"/>
    <n v="0.44381999999999999"/>
    <n v="1.2966"/>
  </r>
  <r>
    <x v="29"/>
    <s v="hy4EW"/>
    <x v="3"/>
    <x v="7"/>
    <n v="0"/>
    <n v="0.11891"/>
    <s v="s"/>
    <n v="0.17793999999999999"/>
    <n v="0.41192000000000001"/>
    <n v="9.0200000000000002E-3"/>
    <n v="0"/>
    <n v="0.1031"/>
    <s v="s"/>
    <n v="0.15365999999999999"/>
    <n v="1.05643"/>
    <n v="0"/>
    <s v="s"/>
    <n v="2.0380699999999998"/>
    <n v="0"/>
    <n v="0"/>
    <n v="0"/>
    <n v="0"/>
    <n v="2.0380699999999998"/>
    <n v="0.38657999999999998"/>
    <n v="0.52856000000000003"/>
    <n v="0.71492"/>
    <n v="1.6300699999999999"/>
  </r>
  <r>
    <x v="29"/>
    <s v="hy4EW"/>
    <x v="3"/>
    <x v="8"/>
    <n v="0"/>
    <n v="0.18711"/>
    <s v="s"/>
    <n v="8.7529999999999997E-2"/>
    <n v="0.41736000000000001"/>
    <n v="9.3699999999999999E-3"/>
    <n v="0"/>
    <n v="0.26656000000000002"/>
    <s v="s"/>
    <n v="0.24858"/>
    <n v="0.76509000000000005"/>
    <n v="0"/>
    <s v="s"/>
    <n v="1.9829600000000001"/>
    <n v="0"/>
    <n v="0"/>
    <n v="0"/>
    <n v="0"/>
    <n v="1.9829600000000001"/>
    <n v="0.38856000000000002"/>
    <n v="0.81618999999999997"/>
    <n v="0.62522999999999995"/>
    <n v="1.8299799999999999"/>
  </r>
  <r>
    <x v="29"/>
    <s v="hy4EW"/>
    <x v="3"/>
    <x v="9"/>
    <n v="0"/>
    <n v="0.17487"/>
    <s v="s"/>
    <n v="7.9820000000000002E-2"/>
    <n v="0.34181"/>
    <n v="7.2100000000000003E-3"/>
    <n v="0"/>
    <n v="0.19291"/>
    <s v="s"/>
    <n v="0.11996999999999999"/>
    <n v="0.47693999999999998"/>
    <n v="0"/>
    <s v="s"/>
    <n v="1.3962000000000001"/>
    <n v="0"/>
    <n v="0"/>
    <n v="0"/>
    <n v="0"/>
    <n v="1.3962000000000001"/>
    <n v="0.49508000000000002"/>
    <n v="1.0720400000000001"/>
    <n v="0.51949999999999996"/>
    <n v="2.0866199999999999"/>
  </r>
  <r>
    <x v="29"/>
    <s v="hy4EW"/>
    <x v="3"/>
    <x v="10"/>
    <n v="0"/>
    <n v="0.35914000000000001"/>
    <s v="s"/>
    <n v="0.12413"/>
    <n v="0.43748999999999999"/>
    <n v="8.5400000000000007E-3"/>
    <n v="0"/>
    <n v="0.24317"/>
    <s v="s"/>
    <n v="6.1969999999999997E-2"/>
    <n v="0.77644999999999997"/>
    <n v="0"/>
    <s v="s"/>
    <n v="2.01234"/>
    <n v="0"/>
    <n v="0"/>
    <n v="0"/>
    <n v="0"/>
    <n v="2.01234"/>
    <n v="0.19314999999999999"/>
    <n v="1.01624"/>
    <n v="0.34217999999999998"/>
    <n v="1.5515699999999999"/>
  </r>
  <r>
    <x v="30"/>
    <s v="cEt92"/>
    <x v="0"/>
    <x v="0"/>
    <s v="s"/>
    <n v="36"/>
    <n v="37"/>
    <n v="42"/>
    <n v="36"/>
    <n v="24"/>
    <s v="s"/>
    <n v="53"/>
    <n v="10"/>
    <n v="39"/>
    <n v="38"/>
    <s v="s"/>
    <n v="15"/>
    <n v="336"/>
    <n v="24"/>
    <n v="0"/>
    <n v="0"/>
    <n v="24"/>
    <n v="360"/>
    <n v="17"/>
    <n v="52"/>
    <n v="30"/>
    <n v="99"/>
  </r>
  <r>
    <x v="30"/>
    <s v="cEt92"/>
    <x v="1"/>
    <x v="0"/>
    <s v="s"/>
    <n v="0.12424"/>
    <n v="0.12753999999999999"/>
    <n v="0.13727"/>
    <n v="0.12547"/>
    <n v="7.9600000000000004E-2"/>
    <s v="s"/>
    <n v="0.17304"/>
    <n v="3.3259999999999998E-2"/>
    <n v="0.14566999999999999"/>
    <n v="0.13721"/>
    <s v="s"/>
    <n v="5.228E-2"/>
    <n v="1.1613899999999999"/>
    <n v="0.14516999999999999"/>
    <n v="0"/>
    <n v="0"/>
    <n v="0.14516999999999999"/>
    <n v="1.3065599999999999"/>
    <n v="1.056E-2"/>
    <n v="4.317E-2"/>
    <n v="2.656E-2"/>
    <n v="8.029E-2"/>
  </r>
  <r>
    <x v="30"/>
    <s v="cEt92"/>
    <x v="1"/>
    <x v="1"/>
    <s v="s"/>
    <n v="0.12612999999999999"/>
    <n v="0.12994"/>
    <n v="0.13583000000000001"/>
    <n v="0.12665000000000001"/>
    <n v="8.0100000000000005E-2"/>
    <s v="s"/>
    <n v="0.17413999999999999"/>
    <n v="3.2439999999999997E-2"/>
    <n v="0.14213000000000001"/>
    <n v="0.13628999999999999"/>
    <s v="s"/>
    <n v="5.3190000000000001E-2"/>
    <n v="1.16326"/>
    <n v="0.14749999999999999"/>
    <n v="0"/>
    <n v="0"/>
    <n v="0.14749999999999999"/>
    <n v="1.3107500000000001"/>
    <n v="1.145E-2"/>
    <n v="4.5080000000000002E-2"/>
    <n v="2.2970000000000001E-2"/>
    <n v="7.9509999999999997E-2"/>
  </r>
  <r>
    <x v="30"/>
    <s v="cEt92"/>
    <x v="1"/>
    <x v="2"/>
    <s v="s"/>
    <n v="0.12694"/>
    <n v="0.13181000000000001"/>
    <n v="0.13469999999999999"/>
    <n v="0.12770999999999999"/>
    <n v="7.8759999999999997E-2"/>
    <s v="s"/>
    <n v="0.1741"/>
    <n v="3.2849999999999997E-2"/>
    <n v="0.13922999999999999"/>
    <n v="0.13855000000000001"/>
    <s v="s"/>
    <n v="5.4480000000000001E-2"/>
    <n v="1.1662699999999999"/>
    <n v="0.15395"/>
    <n v="0"/>
    <n v="0"/>
    <n v="0.15395"/>
    <n v="1.3202199999999999"/>
    <n v="1.0630000000000001E-2"/>
    <n v="4.6399999999999997E-2"/>
    <n v="2.3570000000000001E-2"/>
    <n v="8.0600000000000005E-2"/>
  </r>
  <r>
    <x v="30"/>
    <s v="cEt92"/>
    <x v="1"/>
    <x v="3"/>
    <s v="s"/>
    <n v="0.12820000000000001"/>
    <n v="0.13034999999999999"/>
    <n v="0.13338"/>
    <n v="0.12931000000000001"/>
    <n v="7.8320000000000001E-2"/>
    <s v="s"/>
    <n v="0.17591000000000001"/>
    <n v="3.3300000000000003E-2"/>
    <n v="0.13769999999999999"/>
    <n v="0.13825999999999999"/>
    <s v="s"/>
    <n v="5.5010000000000003E-2"/>
    <n v="1.1676599999999999"/>
    <n v="0.16238"/>
    <n v="0"/>
    <n v="0"/>
    <n v="0.16238"/>
    <n v="1.33005"/>
    <n v="1.2970000000000001E-2"/>
    <n v="4.8129999999999999E-2"/>
    <n v="2.2349999999999998E-2"/>
    <n v="8.3449999999999996E-2"/>
  </r>
  <r>
    <x v="30"/>
    <s v="cEt92"/>
    <x v="1"/>
    <x v="4"/>
    <s v="s"/>
    <n v="0.13092000000000001"/>
    <n v="0.13388"/>
    <n v="0.13542000000000001"/>
    <n v="0.12973999999999999"/>
    <n v="7.9810000000000006E-2"/>
    <s v="s"/>
    <n v="0.17235"/>
    <n v="3.252E-2"/>
    <n v="0.13481000000000001"/>
    <n v="0.13977999999999999"/>
    <s v="s"/>
    <n v="5.5370000000000003E-2"/>
    <n v="1.1732199999999999"/>
    <n v="0.16869000000000001"/>
    <n v="0"/>
    <n v="0"/>
    <n v="0.16869000000000001"/>
    <n v="1.3419099999999999"/>
    <n v="1.4250000000000001E-2"/>
    <n v="4.4479999999999999E-2"/>
    <n v="2.4379999999999999E-2"/>
    <n v="8.3110000000000003E-2"/>
  </r>
  <r>
    <x v="30"/>
    <s v="cEt92"/>
    <x v="1"/>
    <x v="5"/>
    <s v="s"/>
    <n v="0.13446"/>
    <n v="0.13313"/>
    <n v="0.13568"/>
    <n v="0.13131000000000001"/>
    <n v="7.7890000000000001E-2"/>
    <s v="s"/>
    <n v="0.16821"/>
    <n v="3.2829999999999998E-2"/>
    <n v="0.12926000000000001"/>
    <n v="0.1416"/>
    <s v="s"/>
    <n v="5.5379999999999999E-2"/>
    <n v="1.16889"/>
    <n v="0.17916000000000001"/>
    <n v="0"/>
    <n v="0"/>
    <n v="0.17916000000000001"/>
    <n v="1.34805"/>
    <n v="1.702E-2"/>
    <n v="4.8779999999999997E-2"/>
    <n v="2.3910000000000001E-2"/>
    <n v="8.9719999999999994E-2"/>
  </r>
  <r>
    <x v="30"/>
    <s v="cEt92"/>
    <x v="1"/>
    <x v="6"/>
    <s v="s"/>
    <n v="0.13829"/>
    <n v="0.13597999999999999"/>
    <n v="0.13611000000000001"/>
    <n v="0.13400999999999999"/>
    <n v="7.7009999999999995E-2"/>
    <s v="s"/>
    <n v="0.16550000000000001"/>
    <n v="3.032E-2"/>
    <n v="0.1222"/>
    <n v="0.14104"/>
    <s v="s"/>
    <n v="5.484E-2"/>
    <n v="1.1652899999999999"/>
    <n v="0.18884000000000001"/>
    <n v="0"/>
    <n v="0"/>
    <n v="0.18884000000000001"/>
    <n v="1.35412"/>
    <n v="1.6109999999999999E-2"/>
    <n v="4.6780000000000002E-2"/>
    <n v="2.2599999999999999E-2"/>
    <n v="8.5489999999999997E-2"/>
  </r>
  <r>
    <x v="30"/>
    <s v="cEt92"/>
    <x v="1"/>
    <x v="7"/>
    <s v="s"/>
    <n v="0.13983999999999999"/>
    <n v="0.13639000000000001"/>
    <n v="0.13424"/>
    <n v="0.13283"/>
    <n v="7.3940000000000006E-2"/>
    <s v="s"/>
    <n v="0.16058"/>
    <n v="2.9270000000000001E-2"/>
    <n v="0.11797000000000001"/>
    <n v="0.14158999999999999"/>
    <s v="s"/>
    <n v="5.4789999999999998E-2"/>
    <n v="1.1526000000000001"/>
    <n v="0.20246"/>
    <n v="0"/>
    <n v="0"/>
    <n v="0.20246"/>
    <n v="1.3550599999999999"/>
    <n v="1.6199999999999999E-2"/>
    <n v="4.9189999999999998E-2"/>
    <n v="2.1999999999999999E-2"/>
    <n v="8.7389999999999995E-2"/>
  </r>
  <r>
    <x v="30"/>
    <s v="cEt92"/>
    <x v="1"/>
    <x v="8"/>
    <s v="s"/>
    <n v="0.13850000000000001"/>
    <n v="0.13669000000000001"/>
    <n v="0.13497999999999999"/>
    <n v="0.1361"/>
    <n v="7.1910000000000002E-2"/>
    <s v="s"/>
    <n v="0.15625"/>
    <n v="2.852E-2"/>
    <n v="0.11078"/>
    <n v="0.14022000000000001"/>
    <s v="s"/>
    <n v="5.0939999999999999E-2"/>
    <n v="1.13561"/>
    <n v="0.21263000000000001"/>
    <n v="0"/>
    <n v="0"/>
    <n v="0.21263000000000001"/>
    <n v="1.3482400000000001"/>
    <n v="1.6879999999999999E-2"/>
    <n v="4.777E-2"/>
    <n v="1.9189999999999999E-2"/>
    <n v="8.3839999999999998E-2"/>
  </r>
  <r>
    <x v="30"/>
    <s v="cEt92"/>
    <x v="1"/>
    <x v="9"/>
    <s v="s"/>
    <n v="0.13969000000000001"/>
    <n v="0.13317000000000001"/>
    <n v="0.13402"/>
    <n v="0.13547000000000001"/>
    <n v="6.966E-2"/>
    <s v="s"/>
    <n v="0.15434999999999999"/>
    <n v="2.776E-2"/>
    <n v="0.10843999999999999"/>
    <n v="0.13644000000000001"/>
    <s v="s"/>
    <n v="5.2080000000000001E-2"/>
    <n v="1.1228499999999999"/>
    <n v="0.21299000000000001"/>
    <n v="0"/>
    <n v="0"/>
    <n v="0.21299000000000001"/>
    <n v="1.3358399999999999"/>
    <n v="1.9029999999999998E-2"/>
    <n v="4.5569999999999999E-2"/>
    <n v="1.8180000000000002E-2"/>
    <n v="8.2769999999999996E-2"/>
  </r>
  <r>
    <x v="30"/>
    <s v="cEt92"/>
    <x v="1"/>
    <x v="10"/>
    <s v="s"/>
    <n v="0.13779"/>
    <n v="0.13045999999999999"/>
    <n v="0.13619999999999999"/>
    <n v="0.14005999999999999"/>
    <n v="6.5530000000000005E-2"/>
    <s v="s"/>
    <n v="0.15096999999999999"/>
    <n v="2.878E-2"/>
    <n v="0.10342"/>
    <n v="0.13422999999999999"/>
    <s v="s"/>
    <n v="5.1630000000000002E-2"/>
    <n v="1.1097999999999999"/>
    <n v="0.22331000000000001"/>
    <n v="0"/>
    <n v="0"/>
    <n v="0.22331000000000001"/>
    <n v="1.33311"/>
    <n v="1.9650000000000001E-2"/>
    <n v="4.8430000000000001E-2"/>
    <n v="1.814E-2"/>
    <n v="8.6230000000000001E-2"/>
  </r>
  <r>
    <x v="30"/>
    <s v="cEt92"/>
    <x v="2"/>
    <x v="0"/>
    <s v="s"/>
    <n v="0"/>
    <n v="0"/>
    <n v="0"/>
    <n v="0"/>
    <n v="0"/>
    <s v="s"/>
    <n v="0"/>
    <n v="0"/>
    <n v="0"/>
    <n v="0"/>
    <s v="s"/>
    <n v="0"/>
    <n v="0"/>
    <n v="0"/>
    <n v="0"/>
    <n v="0"/>
    <n v="0"/>
    <n v="0"/>
    <n v="3.9050000000000001E-2"/>
    <n v="0.1462"/>
    <n v="9.7570000000000004E-2"/>
    <n v="0.28281000000000001"/>
  </r>
  <r>
    <x v="30"/>
    <s v="cEt92"/>
    <x v="2"/>
    <x v="1"/>
    <s v="s"/>
    <n v="0"/>
    <n v="0"/>
    <n v="0"/>
    <n v="0"/>
    <n v="0"/>
    <s v="s"/>
    <n v="0"/>
    <n v="0"/>
    <n v="0"/>
    <n v="0"/>
    <s v="s"/>
    <n v="0"/>
    <n v="0"/>
    <n v="0"/>
    <n v="0"/>
    <n v="0"/>
    <n v="0"/>
    <n v="0"/>
    <n v="4.0460000000000003E-2"/>
    <n v="0.14717"/>
    <n v="9.8729999999999998E-2"/>
    <n v="0.28636"/>
  </r>
  <r>
    <x v="30"/>
    <s v="cEt92"/>
    <x v="2"/>
    <x v="2"/>
    <s v="s"/>
    <n v="0"/>
    <n v="0"/>
    <n v="0"/>
    <n v="0"/>
    <n v="0"/>
    <s v="s"/>
    <n v="0"/>
    <n v="0"/>
    <n v="0"/>
    <n v="0"/>
    <s v="s"/>
    <n v="0"/>
    <n v="0"/>
    <n v="0"/>
    <n v="0"/>
    <n v="0"/>
    <n v="0"/>
    <n v="0"/>
    <n v="4.2639999999999997E-2"/>
    <n v="0.14549000000000001"/>
    <n v="0.10281999999999999"/>
    <n v="0.29093999999999998"/>
  </r>
  <r>
    <x v="30"/>
    <s v="cEt92"/>
    <x v="2"/>
    <x v="3"/>
    <s v="s"/>
    <n v="0"/>
    <n v="0"/>
    <n v="0"/>
    <n v="0"/>
    <n v="0"/>
    <s v="s"/>
    <n v="0"/>
    <n v="0"/>
    <n v="0"/>
    <n v="0"/>
    <s v="s"/>
    <n v="0"/>
    <n v="0"/>
    <n v="0"/>
    <n v="0"/>
    <n v="0"/>
    <n v="0"/>
    <n v="0"/>
    <n v="4.8460000000000003E-2"/>
    <n v="0.13411000000000001"/>
    <n v="9.0509999999999993E-2"/>
    <n v="0.27307999999999999"/>
  </r>
  <r>
    <x v="30"/>
    <s v="cEt92"/>
    <x v="2"/>
    <x v="4"/>
    <s v="s"/>
    <n v="0"/>
    <n v="0"/>
    <n v="0"/>
    <n v="0"/>
    <n v="0"/>
    <s v="s"/>
    <n v="0"/>
    <n v="0"/>
    <n v="0"/>
    <n v="0"/>
    <s v="s"/>
    <n v="0"/>
    <n v="0"/>
    <n v="0"/>
    <n v="0"/>
    <n v="0"/>
    <n v="0"/>
    <n v="0"/>
    <n v="4.8160000000000001E-2"/>
    <n v="0.12509999999999999"/>
    <n v="8.2439999999999999E-2"/>
    <n v="0.25569999999999998"/>
  </r>
  <r>
    <x v="30"/>
    <s v="cEt92"/>
    <x v="2"/>
    <x v="5"/>
    <s v="s"/>
    <n v="0"/>
    <n v="0"/>
    <n v="0"/>
    <n v="0"/>
    <n v="0"/>
    <s v="s"/>
    <n v="0"/>
    <n v="0"/>
    <n v="0"/>
    <n v="0"/>
    <s v="s"/>
    <n v="0"/>
    <n v="0"/>
    <n v="0"/>
    <n v="0"/>
    <n v="0"/>
    <n v="0"/>
    <n v="0"/>
    <n v="4.7359999999999999E-2"/>
    <n v="0.10877000000000001"/>
    <n v="6.9349999999999995E-2"/>
    <n v="0.22548000000000001"/>
  </r>
  <r>
    <x v="30"/>
    <s v="cEt92"/>
    <x v="2"/>
    <x v="6"/>
    <s v="s"/>
    <n v="0"/>
    <n v="0"/>
    <n v="0"/>
    <n v="0"/>
    <n v="0"/>
    <s v="s"/>
    <n v="0"/>
    <n v="0"/>
    <n v="0"/>
    <n v="0"/>
    <s v="s"/>
    <n v="0"/>
    <n v="0"/>
    <n v="0"/>
    <n v="0"/>
    <n v="0"/>
    <n v="0"/>
    <n v="0"/>
    <n v="5.1670000000000001E-2"/>
    <n v="0.11539000000000001"/>
    <n v="7.714E-2"/>
    <n v="0.24421000000000001"/>
  </r>
  <r>
    <x v="30"/>
    <s v="cEt92"/>
    <x v="2"/>
    <x v="7"/>
    <s v="s"/>
    <n v="0"/>
    <n v="0"/>
    <n v="0"/>
    <n v="0"/>
    <n v="0"/>
    <s v="s"/>
    <n v="0"/>
    <n v="0"/>
    <n v="0"/>
    <n v="0"/>
    <s v="s"/>
    <n v="0"/>
    <n v="0"/>
    <n v="0"/>
    <n v="0"/>
    <n v="0"/>
    <n v="0"/>
    <n v="0"/>
    <n v="5.6320000000000002E-2"/>
    <n v="0.11345"/>
    <n v="8.1799999999999998E-2"/>
    <n v="0.25158000000000003"/>
  </r>
  <r>
    <x v="30"/>
    <s v="cEt92"/>
    <x v="2"/>
    <x v="8"/>
    <s v="s"/>
    <n v="0"/>
    <n v="0"/>
    <n v="0"/>
    <n v="0"/>
    <n v="0"/>
    <s v="s"/>
    <n v="0"/>
    <n v="0"/>
    <n v="0"/>
    <n v="0"/>
    <s v="s"/>
    <n v="0"/>
    <n v="0"/>
    <n v="0"/>
    <n v="0"/>
    <n v="0"/>
    <n v="0"/>
    <n v="0"/>
    <n v="6.1289999999999997E-2"/>
    <n v="0.12745000000000001"/>
    <n v="7.7119999999999994E-2"/>
    <n v="0.26585999999999999"/>
  </r>
  <r>
    <x v="30"/>
    <s v="cEt92"/>
    <x v="2"/>
    <x v="9"/>
    <s v="s"/>
    <n v="0"/>
    <n v="0"/>
    <n v="0"/>
    <n v="0"/>
    <n v="0"/>
    <s v="s"/>
    <n v="0"/>
    <n v="0"/>
    <n v="0"/>
    <n v="0"/>
    <s v="s"/>
    <n v="0"/>
    <n v="0"/>
    <n v="0"/>
    <n v="0"/>
    <n v="0"/>
    <n v="0"/>
    <n v="0"/>
    <n v="6.0690000000000001E-2"/>
    <n v="0.11561"/>
    <n v="8.3640000000000006E-2"/>
    <n v="0.25994"/>
  </r>
  <r>
    <x v="30"/>
    <s v="cEt92"/>
    <x v="2"/>
    <x v="10"/>
    <s v="s"/>
    <n v="0"/>
    <n v="0"/>
    <n v="0"/>
    <n v="0"/>
    <n v="0"/>
    <s v="s"/>
    <n v="0"/>
    <n v="0"/>
    <n v="0"/>
    <n v="0"/>
    <s v="s"/>
    <n v="0"/>
    <n v="0"/>
    <n v="0"/>
    <n v="0"/>
    <n v="0"/>
    <n v="0"/>
    <n v="0"/>
    <n v="6.2269999999999999E-2"/>
    <n v="0.12529999999999999"/>
    <n v="4.9799999999999997E-2"/>
    <n v="0.23737"/>
  </r>
  <r>
    <x v="30"/>
    <s v="cEt92"/>
    <x v="3"/>
    <x v="0"/>
    <s v="s"/>
    <n v="0.14115"/>
    <n v="0.58342000000000005"/>
    <n v="2.0073599999999998"/>
    <n v="2.0995300000000001"/>
    <n v="0.35988999999999999"/>
    <s v="s"/>
    <n v="0.69565999999999995"/>
    <n v="6.6100000000000004E-3"/>
    <n v="1.10548"/>
    <n v="1.75278"/>
    <s v="s"/>
    <n v="9.4479999999999995E-2"/>
    <n v="8.8480500000000006"/>
    <n v="0.43119000000000002"/>
    <n v="0"/>
    <n v="0"/>
    <n v="0.43119000000000002"/>
    <n v="9.2792399999999997"/>
    <n v="9.4810000000000005E-2"/>
    <n v="1.2009099999999999"/>
    <n v="1.0489299999999999"/>
    <n v="2.3446500000000001"/>
  </r>
  <r>
    <x v="30"/>
    <s v="cEt92"/>
    <x v="3"/>
    <x v="1"/>
    <s v="s"/>
    <n v="0.17033999999999999"/>
    <n v="0.75614999999999999"/>
    <n v="1.8641300000000001"/>
    <n v="2.0819299999999998"/>
    <n v="0.42742000000000002"/>
    <s v="s"/>
    <n v="1.44567"/>
    <n v="5.9500000000000004E-3"/>
    <n v="1.68614"/>
    <n v="0.39340999999999998"/>
    <s v="s"/>
    <n v="0.12559000000000001"/>
    <n v="8.9582200000000007"/>
    <n v="0.20973"/>
    <n v="0"/>
    <n v="0"/>
    <n v="0.20973"/>
    <n v="9.1679499999999994"/>
    <n v="0.21571000000000001"/>
    <n v="1.8071699999999999"/>
    <n v="0.98968"/>
    <n v="3.0125500000000001"/>
  </r>
  <r>
    <x v="30"/>
    <s v="cEt92"/>
    <x v="3"/>
    <x v="2"/>
    <s v="s"/>
    <n v="0.48199999999999998"/>
    <n v="0.60938999999999999"/>
    <n v="1.8402400000000001"/>
    <n v="1.2147600000000001"/>
    <n v="0.89317000000000002"/>
    <s v="s"/>
    <n v="0.94811999999999996"/>
    <n v="1.6570000000000001E-2"/>
    <n v="1.7846"/>
    <n v="0.31491999999999998"/>
    <s v="s"/>
    <n v="0.111"/>
    <n v="8.2162900000000008"/>
    <n v="0.41517999999999999"/>
    <n v="0"/>
    <n v="0"/>
    <n v="0.41517999999999999"/>
    <n v="8.6314700000000002"/>
    <n v="0.44039"/>
    <n v="1.6980900000000001"/>
    <n v="0.78083000000000002"/>
    <n v="2.9193099999999998"/>
  </r>
  <r>
    <x v="30"/>
    <s v="cEt92"/>
    <x v="3"/>
    <x v="3"/>
    <s v="s"/>
    <n v="0.49432999999999999"/>
    <n v="0.53247"/>
    <n v="1.36361"/>
    <n v="0.83082"/>
    <n v="1.0039400000000001"/>
    <s v="s"/>
    <n v="1.0098499999999999"/>
    <n v="2.282E-2"/>
    <n v="1.54501"/>
    <n v="0.57372999999999996"/>
    <s v="s"/>
    <n v="0.15096000000000001"/>
    <n v="7.5301099999999996"/>
    <n v="0.27393000000000001"/>
    <n v="0"/>
    <n v="0"/>
    <n v="0.27393000000000001"/>
    <n v="7.8040399999999996"/>
    <n v="0.56342000000000003"/>
    <n v="2.2119499999999999"/>
    <n v="0.80830999999999997"/>
    <n v="3.5836700000000001"/>
  </r>
  <r>
    <x v="30"/>
    <s v="cEt92"/>
    <x v="3"/>
    <x v="4"/>
    <s v="s"/>
    <n v="0.48405999999999999"/>
    <n v="0.63039999999999996"/>
    <n v="1.2990699999999999"/>
    <n v="0.81518999999999997"/>
    <n v="0.73914000000000002"/>
    <s v="s"/>
    <n v="1.60287"/>
    <n v="5.7169999999999999E-2"/>
    <n v="1.8150500000000001"/>
    <n v="0.77010999999999996"/>
    <s v="s"/>
    <n v="0.27789999999999998"/>
    <n v="8.4940300000000004"/>
    <n v="0.18468999999999999"/>
    <n v="0"/>
    <n v="0"/>
    <n v="0.18468999999999999"/>
    <n v="8.6787200000000002"/>
    <n v="0.49264000000000002"/>
    <n v="2.3851900000000001"/>
    <n v="1.06192"/>
    <n v="3.9397500000000001"/>
  </r>
  <r>
    <x v="30"/>
    <s v="cEt92"/>
    <x v="3"/>
    <x v="5"/>
    <s v="s"/>
    <n v="0.50148999999999999"/>
    <n v="0.91464999999999996"/>
    <n v="0.98790999999999995"/>
    <n v="0.79157"/>
    <n v="0.95165999999999995"/>
    <s v="s"/>
    <n v="1.9950300000000001"/>
    <n v="0.24929000000000001"/>
    <n v="2.2172900000000002"/>
    <n v="1.28016"/>
    <s v="s"/>
    <n v="0.31287999999999999"/>
    <n v="10.20377"/>
    <n v="0.63517999999999997"/>
    <n v="0"/>
    <n v="0"/>
    <n v="0.63517999999999997"/>
    <n v="10.83896"/>
    <n v="0.57906999999999997"/>
    <n v="2.3823799999999999"/>
    <n v="1.7946200000000001"/>
    <n v="4.7560799999999999"/>
  </r>
  <r>
    <x v="30"/>
    <s v="cEt92"/>
    <x v="3"/>
    <x v="6"/>
    <s v="s"/>
    <n v="0.72848999999999997"/>
    <n v="0.85367000000000004"/>
    <n v="1.16845"/>
    <n v="0.76734000000000002"/>
    <n v="1.3859900000000001"/>
    <s v="s"/>
    <n v="2.0304899999999999"/>
    <n v="0.20488999999999999"/>
    <n v="2.1423399999999999"/>
    <n v="1.1653100000000001"/>
    <s v="s"/>
    <n v="0.25790999999999997"/>
    <n v="10.715780000000001"/>
    <n v="0.70782"/>
    <n v="0"/>
    <n v="0"/>
    <n v="0.70782"/>
    <n v="11.4236"/>
    <n v="0.58152999999999999"/>
    <n v="1.9731799999999999"/>
    <n v="2.0314199999999998"/>
    <n v="4.5861400000000003"/>
  </r>
  <r>
    <x v="30"/>
    <s v="cEt92"/>
    <x v="3"/>
    <x v="7"/>
    <s v="s"/>
    <n v="0.67201"/>
    <n v="1.0710299999999999"/>
    <n v="0.94376000000000004"/>
    <n v="0.68679999999999997"/>
    <n v="1.4150499999999999"/>
    <s v="s"/>
    <n v="2.1747999999999998"/>
    <n v="0.50885999999999998"/>
    <n v="2.0344199999999999"/>
    <n v="1.29501"/>
    <s v="s"/>
    <n v="0.49391000000000002"/>
    <n v="11.31287"/>
    <n v="0.72953999999999997"/>
    <n v="0"/>
    <n v="0"/>
    <n v="0.72953999999999997"/>
    <n v="12.042400000000001"/>
    <n v="0.44167000000000001"/>
    <n v="2.2559900000000002"/>
    <n v="1.5780000000000001"/>
    <n v="4.2756499999999997"/>
  </r>
  <r>
    <x v="30"/>
    <s v="cEt92"/>
    <x v="3"/>
    <x v="8"/>
    <s v="s"/>
    <n v="0.81916"/>
    <n v="1.5059199999999999"/>
    <n v="0.97377999999999998"/>
    <n v="1.4271"/>
    <n v="1.0823100000000001"/>
    <s v="s"/>
    <n v="2.6409600000000002"/>
    <n v="0.54293999999999998"/>
    <n v="1.7106300000000001"/>
    <n v="1.5602100000000001"/>
    <s v="s"/>
    <n v="0.44062000000000001"/>
    <n v="12.727550000000001"/>
    <n v="0.49872"/>
    <n v="0"/>
    <n v="0"/>
    <n v="0.49872"/>
    <n v="13.226279999999999"/>
    <n v="0.39245999999999998"/>
    <n v="2.0572300000000001"/>
    <n v="1.33633"/>
    <n v="3.7860200000000002"/>
  </r>
  <r>
    <x v="30"/>
    <s v="cEt92"/>
    <x v="3"/>
    <x v="9"/>
    <s v="s"/>
    <n v="1.1103700000000001"/>
    <n v="1.4642900000000001"/>
    <n v="1.2073400000000001"/>
    <n v="0.94011999999999996"/>
    <n v="1.41011"/>
    <s v="s"/>
    <n v="2.5651700000000002"/>
    <n v="0.70135000000000003"/>
    <n v="2.1914400000000001"/>
    <n v="1.1552800000000001"/>
    <s v="s"/>
    <n v="0.66818999999999995"/>
    <n v="13.583600000000001"/>
    <n v="0.65193000000000001"/>
    <n v="0"/>
    <n v="0"/>
    <n v="0.65193000000000001"/>
    <n v="14.23554"/>
    <n v="0.21199999999999999"/>
    <n v="1.9730799999999999"/>
    <n v="1.48458"/>
    <n v="3.6696599999999999"/>
  </r>
  <r>
    <x v="30"/>
    <s v="cEt92"/>
    <x v="3"/>
    <x v="10"/>
    <s v="s"/>
    <n v="1.1276600000000001"/>
    <n v="1.4137900000000001"/>
    <n v="1.3672200000000001"/>
    <n v="1.02963"/>
    <n v="1.3163100000000001"/>
    <s v="s"/>
    <n v="2.34"/>
    <n v="0.7218"/>
    <n v="1.8750500000000001"/>
    <n v="1.25589"/>
    <s v="s"/>
    <n v="0.67998000000000003"/>
    <n v="13.27247"/>
    <n v="0.63199000000000005"/>
    <n v="0"/>
    <n v="0"/>
    <n v="0.63199000000000005"/>
    <n v="13.90446"/>
    <n v="0.43709999999999999"/>
    <n v="1.8701000000000001"/>
    <n v="1.6760999999999999"/>
    <n v="3.9832999999999998"/>
  </r>
  <r>
    <x v="31"/>
    <s v="54VTe"/>
    <x v="0"/>
    <x v="0"/>
    <n v="0"/>
    <n v="0"/>
    <s v="s"/>
    <s v="s"/>
    <n v="0"/>
    <n v="0"/>
    <n v="0"/>
    <n v="0"/>
    <n v="34"/>
    <n v="6"/>
    <n v="68"/>
    <n v="0"/>
    <n v="0"/>
    <n v="112"/>
    <n v="0"/>
    <n v="0"/>
    <n v="0"/>
    <n v="0"/>
    <n v="112"/>
    <s v="s"/>
    <n v="12"/>
    <s v="s"/>
    <n v="24"/>
  </r>
  <r>
    <x v="31"/>
    <s v="54VTe"/>
    <x v="1"/>
    <x v="0"/>
    <n v="0"/>
    <n v="0"/>
    <s v="s"/>
    <s v="s"/>
    <n v="0"/>
    <n v="0"/>
    <n v="0"/>
    <n v="0"/>
    <n v="0.10903"/>
    <n v="2.078E-2"/>
    <n v="0.22714999999999999"/>
    <n v="0"/>
    <n v="0"/>
    <n v="0.37185000000000001"/>
    <n v="0"/>
    <n v="0"/>
    <n v="0"/>
    <n v="0"/>
    <n v="0.37185000000000001"/>
    <s v="s"/>
    <n v="1.2699999999999999E-2"/>
    <s v="s"/>
    <n v="2.1610000000000001E-2"/>
  </r>
  <r>
    <x v="31"/>
    <s v="54VTe"/>
    <x v="1"/>
    <x v="1"/>
    <n v="0"/>
    <n v="0"/>
    <s v="s"/>
    <s v="s"/>
    <n v="0"/>
    <n v="0"/>
    <n v="0"/>
    <n v="0"/>
    <n v="0.10553999999999999"/>
    <n v="2.0760000000000001E-2"/>
    <n v="0.22867000000000001"/>
    <n v="0"/>
    <n v="0"/>
    <n v="0.37032999999999999"/>
    <n v="0"/>
    <n v="0"/>
    <n v="0"/>
    <n v="0"/>
    <n v="0.37032999999999999"/>
    <s v="s"/>
    <n v="1.1390000000000001E-2"/>
    <s v="s"/>
    <n v="2.206E-2"/>
  </r>
  <r>
    <x v="31"/>
    <s v="54VTe"/>
    <x v="1"/>
    <x v="2"/>
    <n v="0"/>
    <n v="0"/>
    <s v="s"/>
    <s v="s"/>
    <n v="0"/>
    <n v="0"/>
    <n v="0"/>
    <n v="0"/>
    <n v="0.10582999999999999"/>
    <n v="2.077E-2"/>
    <n v="0.22847999999999999"/>
    <n v="0"/>
    <n v="0"/>
    <n v="0.36941000000000002"/>
    <n v="0"/>
    <n v="0"/>
    <n v="0"/>
    <n v="0"/>
    <n v="0.36941000000000002"/>
    <s v="s"/>
    <n v="1.06E-2"/>
    <s v="s"/>
    <n v="1.9890000000000001E-2"/>
  </r>
  <r>
    <x v="31"/>
    <s v="54VTe"/>
    <x v="1"/>
    <x v="3"/>
    <n v="0"/>
    <n v="0"/>
    <s v="s"/>
    <s v="s"/>
    <n v="0"/>
    <n v="0"/>
    <n v="0"/>
    <n v="0"/>
    <n v="0.10639"/>
    <n v="2.069E-2"/>
    <n v="0.22675000000000001"/>
    <n v="0"/>
    <n v="0"/>
    <n v="0.36837999999999999"/>
    <n v="0"/>
    <n v="0"/>
    <n v="0"/>
    <n v="0"/>
    <n v="0.36837999999999999"/>
    <s v="s"/>
    <n v="1.03E-2"/>
    <s v="s"/>
    <n v="1.9220000000000001E-2"/>
  </r>
  <r>
    <x v="31"/>
    <s v="54VTe"/>
    <x v="1"/>
    <x v="4"/>
    <n v="0"/>
    <n v="0"/>
    <s v="s"/>
    <s v="s"/>
    <n v="0"/>
    <n v="0"/>
    <n v="0"/>
    <n v="0"/>
    <n v="0.10638"/>
    <n v="2.0719999999999999E-2"/>
    <n v="0.22647999999999999"/>
    <n v="0"/>
    <n v="0"/>
    <n v="0.36823"/>
    <n v="0"/>
    <n v="0"/>
    <n v="0"/>
    <n v="0"/>
    <n v="0.36823"/>
    <s v="s"/>
    <n v="9.5099999999999994E-3"/>
    <s v="s"/>
    <n v="1.9269999999999999E-2"/>
  </r>
  <r>
    <x v="31"/>
    <s v="54VTe"/>
    <x v="1"/>
    <x v="5"/>
    <n v="0"/>
    <n v="0"/>
    <s v="s"/>
    <s v="s"/>
    <n v="0"/>
    <n v="0"/>
    <n v="0"/>
    <n v="0"/>
    <n v="0.10489999999999999"/>
    <n v="2.0979999999999999E-2"/>
    <n v="0.2243"/>
    <n v="0"/>
    <n v="0"/>
    <n v="0.36203999999999997"/>
    <n v="0"/>
    <n v="0"/>
    <n v="0"/>
    <n v="0"/>
    <n v="0.36203999999999997"/>
    <s v="s"/>
    <n v="1.069E-2"/>
    <s v="s"/>
    <n v="2.1229999999999999E-2"/>
  </r>
  <r>
    <x v="31"/>
    <s v="54VTe"/>
    <x v="1"/>
    <x v="6"/>
    <n v="0"/>
    <n v="0"/>
    <s v="s"/>
    <s v="s"/>
    <n v="0"/>
    <n v="0"/>
    <n v="0"/>
    <n v="0"/>
    <n v="0.10248"/>
    <n v="2.061E-2"/>
    <n v="0.21784000000000001"/>
    <n v="0"/>
    <n v="0"/>
    <n v="0.35283999999999999"/>
    <n v="0"/>
    <n v="0"/>
    <n v="0"/>
    <n v="0"/>
    <n v="0.35283999999999999"/>
    <s v="s"/>
    <n v="9.7699999999999992E-3"/>
    <s v="s"/>
    <n v="1.9599999999999999E-2"/>
  </r>
  <r>
    <x v="31"/>
    <s v="54VTe"/>
    <x v="1"/>
    <x v="7"/>
    <n v="0"/>
    <n v="0"/>
    <s v="s"/>
    <s v="s"/>
    <n v="0"/>
    <n v="0"/>
    <n v="0"/>
    <n v="0"/>
    <n v="0.10172"/>
    <n v="2.0469999999999999E-2"/>
    <n v="0.21665000000000001"/>
    <n v="0"/>
    <n v="0"/>
    <n v="0.34969"/>
    <n v="0"/>
    <n v="0"/>
    <n v="0"/>
    <n v="0"/>
    <n v="0.34969"/>
    <s v="s"/>
    <n v="8.6999999999999994E-3"/>
    <s v="s"/>
    <n v="1.8669999999999999E-2"/>
  </r>
  <r>
    <x v="31"/>
    <s v="54VTe"/>
    <x v="1"/>
    <x v="8"/>
    <n v="0"/>
    <n v="0"/>
    <s v="s"/>
    <s v="s"/>
    <n v="0"/>
    <n v="0"/>
    <n v="0"/>
    <n v="0"/>
    <n v="9.9720000000000003E-2"/>
    <n v="2.0809999999999999E-2"/>
    <n v="0.21312"/>
    <n v="0"/>
    <n v="0"/>
    <n v="0.34387000000000001"/>
    <n v="0"/>
    <n v="0"/>
    <n v="0"/>
    <n v="0"/>
    <n v="0.34387000000000001"/>
    <s v="s"/>
    <n v="7.3200000000000001E-3"/>
    <s v="s"/>
    <n v="1.9390000000000001E-2"/>
  </r>
  <r>
    <x v="31"/>
    <s v="54VTe"/>
    <x v="1"/>
    <x v="9"/>
    <n v="0"/>
    <n v="0"/>
    <s v="s"/>
    <s v="s"/>
    <n v="0"/>
    <n v="0"/>
    <n v="0"/>
    <n v="0"/>
    <n v="9.9290000000000003E-2"/>
    <n v="2.111E-2"/>
    <n v="0.21185999999999999"/>
    <n v="0"/>
    <n v="0"/>
    <n v="0.34197"/>
    <n v="0"/>
    <n v="0"/>
    <n v="0"/>
    <n v="0"/>
    <n v="0.34197"/>
    <s v="s"/>
    <n v="8.6499999999999997E-3"/>
    <s v="s"/>
    <n v="2.0230000000000001E-2"/>
  </r>
  <r>
    <x v="31"/>
    <s v="54VTe"/>
    <x v="1"/>
    <x v="10"/>
    <n v="0"/>
    <n v="0"/>
    <s v="s"/>
    <s v="s"/>
    <n v="0"/>
    <n v="0"/>
    <n v="0"/>
    <n v="0"/>
    <n v="9.7890000000000005E-2"/>
    <n v="2.1760000000000002E-2"/>
    <n v="0.20735999999999999"/>
    <n v="0"/>
    <n v="0"/>
    <n v="0.33502999999999999"/>
    <n v="0"/>
    <n v="0"/>
    <n v="0"/>
    <n v="0"/>
    <n v="0.33502999999999999"/>
    <s v="s"/>
    <n v="7.8799999999999999E-3"/>
    <s v="s"/>
    <n v="1.857E-2"/>
  </r>
  <r>
    <x v="31"/>
    <s v="54VTe"/>
    <x v="2"/>
    <x v="0"/>
    <n v="0"/>
    <n v="0"/>
    <s v="s"/>
    <s v="s"/>
    <n v="0"/>
    <n v="0"/>
    <n v="0"/>
    <n v="0"/>
    <n v="0"/>
    <n v="0"/>
    <n v="0"/>
    <n v="0"/>
    <n v="0"/>
    <n v="0"/>
    <n v="0"/>
    <n v="0"/>
    <n v="0"/>
    <n v="0"/>
    <n v="0"/>
    <s v="s"/>
    <n v="2.2329999999999999E-2"/>
    <s v="s"/>
    <n v="6.9830000000000003E-2"/>
  </r>
  <r>
    <x v="31"/>
    <s v="54VTe"/>
    <x v="2"/>
    <x v="1"/>
    <n v="0"/>
    <n v="0"/>
    <s v="s"/>
    <s v="s"/>
    <n v="0"/>
    <n v="0"/>
    <n v="0"/>
    <n v="0"/>
    <n v="0"/>
    <n v="0"/>
    <n v="0"/>
    <n v="0"/>
    <n v="0"/>
    <n v="0"/>
    <n v="0"/>
    <n v="0"/>
    <n v="0"/>
    <n v="0"/>
    <n v="0"/>
    <s v="s"/>
    <n v="2.358E-2"/>
    <s v="s"/>
    <n v="7.3139999999999997E-2"/>
  </r>
  <r>
    <x v="31"/>
    <s v="54VTe"/>
    <x v="2"/>
    <x v="2"/>
    <n v="0"/>
    <n v="0"/>
    <s v="s"/>
    <s v="s"/>
    <n v="0"/>
    <n v="0"/>
    <n v="0"/>
    <n v="0"/>
    <n v="0"/>
    <n v="0"/>
    <n v="0"/>
    <n v="0"/>
    <n v="0"/>
    <n v="0"/>
    <n v="0"/>
    <n v="0"/>
    <n v="0"/>
    <n v="0"/>
    <n v="0"/>
    <s v="s"/>
    <n v="1.891E-2"/>
    <s v="s"/>
    <n v="5.2830000000000002E-2"/>
  </r>
  <r>
    <x v="31"/>
    <s v="54VTe"/>
    <x v="2"/>
    <x v="3"/>
    <n v="0"/>
    <n v="0"/>
    <s v="s"/>
    <s v="s"/>
    <n v="0"/>
    <n v="0"/>
    <n v="0"/>
    <n v="0"/>
    <n v="0"/>
    <n v="0"/>
    <n v="0"/>
    <n v="0"/>
    <n v="0"/>
    <n v="0"/>
    <n v="0"/>
    <n v="0"/>
    <n v="0"/>
    <n v="0"/>
    <n v="0"/>
    <s v="s"/>
    <n v="1.562E-2"/>
    <s v="s"/>
    <n v="5.1360000000000003E-2"/>
  </r>
  <r>
    <x v="31"/>
    <s v="54VTe"/>
    <x v="2"/>
    <x v="4"/>
    <n v="0"/>
    <n v="0"/>
    <s v="s"/>
    <s v="s"/>
    <n v="0"/>
    <n v="0"/>
    <n v="0"/>
    <n v="0"/>
    <n v="0"/>
    <n v="0"/>
    <n v="0"/>
    <n v="0"/>
    <n v="0"/>
    <n v="0"/>
    <n v="0"/>
    <n v="0"/>
    <n v="0"/>
    <n v="0"/>
    <n v="0"/>
    <s v="s"/>
    <n v="9.4999999999999998E-3"/>
    <s v="s"/>
    <n v="4.0919999999999998E-2"/>
  </r>
  <r>
    <x v="31"/>
    <s v="54VTe"/>
    <x v="2"/>
    <x v="5"/>
    <n v="0"/>
    <n v="0"/>
    <s v="s"/>
    <s v="s"/>
    <n v="0"/>
    <n v="0"/>
    <n v="0"/>
    <n v="0"/>
    <n v="0"/>
    <n v="0"/>
    <n v="0"/>
    <n v="0"/>
    <n v="0"/>
    <n v="0"/>
    <n v="0"/>
    <n v="0"/>
    <n v="0"/>
    <n v="0"/>
    <n v="0"/>
    <s v="s"/>
    <n v="1.0290000000000001E-2"/>
    <s v="s"/>
    <n v="3.9969999999999999E-2"/>
  </r>
  <r>
    <x v="31"/>
    <s v="54VTe"/>
    <x v="2"/>
    <x v="6"/>
    <n v="0"/>
    <n v="0"/>
    <s v="s"/>
    <s v="s"/>
    <n v="0"/>
    <n v="0"/>
    <n v="0"/>
    <n v="0"/>
    <n v="0"/>
    <n v="0"/>
    <n v="0"/>
    <n v="0"/>
    <n v="0"/>
    <n v="0"/>
    <n v="0"/>
    <n v="0"/>
    <n v="0"/>
    <n v="0"/>
    <n v="0"/>
    <s v="s"/>
    <n v="1.1050000000000001E-2"/>
    <s v="s"/>
    <n v="4.2729999999999997E-2"/>
  </r>
  <r>
    <x v="31"/>
    <s v="54VTe"/>
    <x v="2"/>
    <x v="7"/>
    <n v="0"/>
    <n v="0"/>
    <s v="s"/>
    <s v="s"/>
    <n v="0"/>
    <n v="0"/>
    <n v="0"/>
    <n v="0"/>
    <n v="0"/>
    <n v="0"/>
    <n v="0"/>
    <n v="0"/>
    <n v="0"/>
    <n v="0"/>
    <n v="0"/>
    <n v="0"/>
    <n v="0"/>
    <n v="0"/>
    <n v="0"/>
    <s v="s"/>
    <n v="1.184E-2"/>
    <s v="s"/>
    <n v="4.5719999999999997E-2"/>
  </r>
  <r>
    <x v="31"/>
    <s v="54VTe"/>
    <x v="2"/>
    <x v="8"/>
    <n v="0"/>
    <n v="0"/>
    <s v="s"/>
    <s v="s"/>
    <n v="0"/>
    <n v="0"/>
    <n v="0"/>
    <n v="0"/>
    <n v="0"/>
    <n v="0"/>
    <n v="0"/>
    <n v="0"/>
    <n v="0"/>
    <n v="0"/>
    <n v="0"/>
    <n v="0"/>
    <n v="0"/>
    <n v="0"/>
    <n v="0"/>
    <s v="s"/>
    <n v="1.2760000000000001E-2"/>
    <s v="s"/>
    <n v="4.8770000000000001E-2"/>
  </r>
  <r>
    <x v="31"/>
    <s v="54VTe"/>
    <x v="2"/>
    <x v="9"/>
    <n v="0"/>
    <n v="0"/>
    <s v="s"/>
    <s v="s"/>
    <n v="0"/>
    <n v="0"/>
    <n v="0"/>
    <n v="0"/>
    <n v="0"/>
    <n v="0"/>
    <n v="0"/>
    <n v="0"/>
    <n v="0"/>
    <n v="0"/>
    <n v="0"/>
    <n v="0"/>
    <n v="0"/>
    <n v="0"/>
    <n v="0"/>
    <s v="s"/>
    <n v="1.4E-2"/>
    <s v="s"/>
    <n v="5.3289999999999997E-2"/>
  </r>
  <r>
    <x v="31"/>
    <s v="54VTe"/>
    <x v="2"/>
    <x v="10"/>
    <n v="0"/>
    <n v="0"/>
    <s v="s"/>
    <s v="s"/>
    <n v="0"/>
    <n v="0"/>
    <n v="0"/>
    <n v="0"/>
    <n v="0"/>
    <n v="0"/>
    <n v="0"/>
    <n v="0"/>
    <n v="0"/>
    <n v="0"/>
    <n v="0"/>
    <n v="0"/>
    <n v="0"/>
    <n v="0"/>
    <n v="0"/>
    <s v="s"/>
    <n v="2.1129999999999999E-2"/>
    <s v="s"/>
    <n v="6.4979999999999996E-2"/>
  </r>
  <r>
    <x v="31"/>
    <s v="54VTe"/>
    <x v="3"/>
    <x v="0"/>
    <n v="0"/>
    <n v="0"/>
    <s v="s"/>
    <s v="s"/>
    <n v="0"/>
    <n v="0"/>
    <n v="0"/>
    <n v="0"/>
    <n v="2.19814"/>
    <n v="3.2849999999999997E-2"/>
    <n v="0.78646000000000005"/>
    <n v="0"/>
    <n v="0"/>
    <n v="3.0301399999999998"/>
    <n v="0"/>
    <n v="0"/>
    <n v="0"/>
    <n v="0"/>
    <n v="3.0301399999999998"/>
    <s v="s"/>
    <n v="1.1731199999999999"/>
    <s v="s"/>
    <n v="1.17631"/>
  </r>
  <r>
    <x v="31"/>
    <s v="54VTe"/>
    <x v="3"/>
    <x v="1"/>
    <n v="0"/>
    <n v="0"/>
    <s v="s"/>
    <s v="s"/>
    <n v="0"/>
    <n v="0"/>
    <n v="0"/>
    <n v="0"/>
    <n v="0.63224999999999998"/>
    <n v="0.21487999999999999"/>
    <n v="0.97899000000000003"/>
    <n v="0"/>
    <n v="0"/>
    <n v="1.8568899999999999"/>
    <n v="0"/>
    <n v="0"/>
    <n v="0"/>
    <n v="0"/>
    <n v="1.8568899999999999"/>
    <s v="s"/>
    <n v="0.69296999999999997"/>
    <s v="s"/>
    <n v="0.69686000000000003"/>
  </r>
  <r>
    <x v="31"/>
    <s v="54VTe"/>
    <x v="3"/>
    <x v="2"/>
    <n v="0"/>
    <n v="0"/>
    <s v="s"/>
    <s v="s"/>
    <n v="0"/>
    <n v="0"/>
    <n v="0"/>
    <n v="0"/>
    <n v="0.71806999999999999"/>
    <n v="0.27612999999999999"/>
    <n v="1.41337"/>
    <n v="0"/>
    <n v="0"/>
    <n v="2.52291"/>
    <n v="0"/>
    <n v="0"/>
    <n v="0"/>
    <n v="0"/>
    <n v="2.52291"/>
    <s v="s"/>
    <n v="0.55933999999999995"/>
    <s v="s"/>
    <n v="0.57098000000000004"/>
  </r>
  <r>
    <x v="31"/>
    <s v="54VTe"/>
    <x v="3"/>
    <x v="3"/>
    <n v="0"/>
    <n v="0"/>
    <s v="s"/>
    <s v="s"/>
    <n v="0"/>
    <n v="0"/>
    <n v="0"/>
    <n v="0"/>
    <n v="0.86031000000000002"/>
    <n v="0.20898"/>
    <n v="1.7543299999999999"/>
    <n v="0"/>
    <n v="0"/>
    <n v="2.98299"/>
    <n v="0"/>
    <n v="0"/>
    <n v="0"/>
    <n v="0"/>
    <n v="2.98299"/>
    <s v="s"/>
    <n v="0.68420999999999998"/>
    <s v="s"/>
    <n v="0.84867000000000004"/>
  </r>
  <r>
    <x v="31"/>
    <s v="54VTe"/>
    <x v="3"/>
    <x v="4"/>
    <n v="0"/>
    <n v="0"/>
    <s v="s"/>
    <s v="s"/>
    <n v="0"/>
    <n v="0"/>
    <n v="0"/>
    <n v="0"/>
    <n v="0.72468999999999995"/>
    <n v="0.22792000000000001"/>
    <n v="2.1013600000000001"/>
    <n v="0"/>
    <n v="0"/>
    <n v="3.2114400000000001"/>
    <n v="0"/>
    <n v="0"/>
    <n v="0"/>
    <n v="0"/>
    <n v="3.2114400000000001"/>
    <s v="s"/>
    <n v="0.82465999999999995"/>
    <s v="s"/>
    <n v="1.07744"/>
  </r>
  <r>
    <x v="31"/>
    <s v="54VTe"/>
    <x v="3"/>
    <x v="5"/>
    <n v="0"/>
    <n v="0"/>
    <s v="s"/>
    <s v="s"/>
    <n v="0"/>
    <n v="0"/>
    <n v="0"/>
    <n v="0"/>
    <n v="0.92688999999999999"/>
    <n v="0.42993999999999999"/>
    <n v="1.6732199999999999"/>
    <n v="0"/>
    <n v="0"/>
    <n v="3.1861100000000002"/>
    <n v="0"/>
    <n v="0"/>
    <n v="0"/>
    <n v="0"/>
    <n v="3.1861100000000002"/>
    <s v="s"/>
    <n v="0.63556000000000001"/>
    <s v="s"/>
    <n v="0.81533999999999995"/>
  </r>
  <r>
    <x v="31"/>
    <s v="54VTe"/>
    <x v="3"/>
    <x v="6"/>
    <n v="0"/>
    <n v="0"/>
    <s v="s"/>
    <s v="s"/>
    <n v="0"/>
    <n v="0"/>
    <n v="0"/>
    <n v="0"/>
    <n v="0.78898999999999997"/>
    <n v="0.24959999999999999"/>
    <n v="1.9451499999999999"/>
    <n v="0"/>
    <n v="0"/>
    <n v="3.5716800000000002"/>
    <n v="0"/>
    <n v="0"/>
    <n v="0"/>
    <n v="0"/>
    <n v="3.5716800000000002"/>
    <s v="s"/>
    <n v="0.62072000000000005"/>
    <s v="s"/>
    <n v="0.78769999999999996"/>
  </r>
  <r>
    <x v="31"/>
    <s v="54VTe"/>
    <x v="3"/>
    <x v="7"/>
    <n v="0"/>
    <n v="0"/>
    <s v="s"/>
    <s v="s"/>
    <n v="0"/>
    <n v="0"/>
    <n v="0"/>
    <n v="0"/>
    <n v="1.1434299999999999"/>
    <n v="0.12389"/>
    <n v="3.1678899999999999"/>
    <n v="0"/>
    <n v="0"/>
    <n v="4.7647700000000004"/>
    <n v="0"/>
    <n v="0"/>
    <n v="0"/>
    <n v="0"/>
    <n v="4.7647700000000004"/>
    <s v="s"/>
    <n v="0.82332000000000005"/>
    <s v="s"/>
    <n v="1.00058"/>
  </r>
  <r>
    <x v="31"/>
    <s v="54VTe"/>
    <x v="3"/>
    <x v="8"/>
    <n v="0"/>
    <n v="0"/>
    <s v="s"/>
    <s v="s"/>
    <n v="0"/>
    <n v="0"/>
    <n v="0"/>
    <n v="0"/>
    <n v="0.89693999999999996"/>
    <n v="0.15135000000000001"/>
    <n v="2.5469300000000001"/>
    <n v="0"/>
    <n v="0"/>
    <n v="3.9001999999999999"/>
    <n v="0"/>
    <n v="0"/>
    <n v="0"/>
    <n v="0"/>
    <n v="3.9001999999999999"/>
    <s v="s"/>
    <n v="0.79774"/>
    <s v="s"/>
    <n v="1.0457799999999999"/>
  </r>
  <r>
    <x v="31"/>
    <s v="54VTe"/>
    <x v="3"/>
    <x v="9"/>
    <n v="0"/>
    <n v="0"/>
    <s v="s"/>
    <s v="s"/>
    <n v="0"/>
    <n v="0"/>
    <n v="0"/>
    <n v="0"/>
    <n v="1.21827"/>
    <n v="5.6649999999999999E-2"/>
    <n v="2.59063"/>
    <n v="0"/>
    <n v="0"/>
    <n v="4.4622999999999999"/>
    <n v="0"/>
    <n v="0"/>
    <n v="0"/>
    <n v="0"/>
    <n v="4.4622999999999999"/>
    <s v="s"/>
    <n v="0.64359"/>
    <s v="s"/>
    <n v="0.93254000000000004"/>
  </r>
  <r>
    <x v="31"/>
    <s v="54VTe"/>
    <x v="3"/>
    <x v="10"/>
    <n v="0"/>
    <n v="0"/>
    <s v="s"/>
    <s v="s"/>
    <n v="0"/>
    <n v="0"/>
    <n v="0"/>
    <n v="0"/>
    <n v="1.2565500000000001"/>
    <n v="1.3860000000000001E-2"/>
    <n v="3.7025800000000002"/>
    <n v="0"/>
    <n v="0"/>
    <n v="5.2000500000000001"/>
    <n v="0"/>
    <n v="0"/>
    <n v="0"/>
    <n v="0"/>
    <n v="5.2000500000000001"/>
    <s v="s"/>
    <n v="0.49314000000000002"/>
    <s v="s"/>
    <n v="0.98823000000000005"/>
  </r>
  <r>
    <x v="32"/>
    <s v="J3Mu2"/>
    <x v="0"/>
    <x v="0"/>
    <n v="0"/>
    <n v="0"/>
    <n v="0"/>
    <n v="0"/>
    <s v="s"/>
    <n v="0"/>
    <n v="0"/>
    <n v="0"/>
    <s v="s"/>
    <n v="11"/>
    <n v="38"/>
    <n v="0"/>
    <n v="0"/>
    <n v="56"/>
    <n v="0"/>
    <n v="0"/>
    <n v="0"/>
    <n v="0"/>
    <n v="56"/>
    <n v="0"/>
    <n v="0"/>
    <n v="11"/>
    <n v="11"/>
  </r>
  <r>
    <x v="32"/>
    <s v="J3Mu2"/>
    <x v="1"/>
    <x v="0"/>
    <n v="0"/>
    <n v="0"/>
    <n v="0"/>
    <n v="0"/>
    <s v="s"/>
    <n v="0"/>
    <n v="0"/>
    <n v="0"/>
    <s v="s"/>
    <n v="3.406E-2"/>
    <n v="0.13347999999999999"/>
    <n v="0"/>
    <n v="0"/>
    <n v="0.19012999999999999"/>
    <n v="0"/>
    <n v="0"/>
    <n v="0"/>
    <n v="0"/>
    <n v="0.19012999999999999"/>
    <n v="0"/>
    <n v="0"/>
    <n v="8.9300000000000004E-3"/>
    <n v="8.9300000000000004E-3"/>
  </r>
  <r>
    <x v="32"/>
    <s v="J3Mu2"/>
    <x v="1"/>
    <x v="1"/>
    <n v="0"/>
    <n v="0"/>
    <n v="0"/>
    <n v="0"/>
    <s v="s"/>
    <n v="0"/>
    <n v="0"/>
    <n v="0"/>
    <s v="s"/>
    <n v="3.4930000000000003E-2"/>
    <n v="0.13699"/>
    <n v="0"/>
    <n v="0"/>
    <n v="0.19511999999999999"/>
    <n v="0"/>
    <n v="0"/>
    <n v="0"/>
    <n v="0"/>
    <n v="0.19511999999999999"/>
    <n v="0"/>
    <n v="0"/>
    <n v="7.9799999999999992E-3"/>
    <n v="7.9799999999999992E-3"/>
  </r>
  <r>
    <x v="32"/>
    <s v="J3Mu2"/>
    <x v="1"/>
    <x v="2"/>
    <n v="0"/>
    <n v="0"/>
    <n v="0"/>
    <n v="0"/>
    <s v="s"/>
    <n v="0"/>
    <n v="0"/>
    <n v="0"/>
    <s v="s"/>
    <n v="3.3610000000000001E-2"/>
    <n v="0.13691"/>
    <n v="0"/>
    <n v="0"/>
    <n v="0.19372"/>
    <n v="0"/>
    <n v="0"/>
    <n v="0"/>
    <n v="0"/>
    <n v="0.19372"/>
    <n v="0"/>
    <n v="0"/>
    <n v="9.6200000000000001E-3"/>
    <n v="9.6200000000000001E-3"/>
  </r>
  <r>
    <x v="32"/>
    <s v="J3Mu2"/>
    <x v="1"/>
    <x v="3"/>
    <n v="0"/>
    <n v="0"/>
    <n v="0"/>
    <n v="0"/>
    <s v="s"/>
    <n v="0"/>
    <n v="0"/>
    <n v="0"/>
    <s v="s"/>
    <n v="3.3029999999999997E-2"/>
    <n v="0.13750999999999999"/>
    <n v="0"/>
    <n v="0"/>
    <n v="0.19549"/>
    <n v="0"/>
    <n v="0"/>
    <n v="0"/>
    <n v="0"/>
    <n v="0.19549"/>
    <n v="0"/>
    <n v="0"/>
    <n v="1.0240000000000001E-2"/>
    <n v="1.0240000000000001E-2"/>
  </r>
  <r>
    <x v="32"/>
    <s v="J3Mu2"/>
    <x v="1"/>
    <x v="4"/>
    <n v="0"/>
    <n v="0"/>
    <n v="0"/>
    <n v="0"/>
    <s v="s"/>
    <n v="0"/>
    <n v="0"/>
    <n v="0"/>
    <s v="s"/>
    <n v="3.2340000000000001E-2"/>
    <n v="0.13891000000000001"/>
    <n v="0"/>
    <n v="0"/>
    <n v="0.19608999999999999"/>
    <n v="0"/>
    <n v="0"/>
    <n v="0"/>
    <n v="0"/>
    <n v="0.19608999999999999"/>
    <n v="0"/>
    <n v="0"/>
    <n v="1.078E-2"/>
    <n v="1.078E-2"/>
  </r>
  <r>
    <x v="32"/>
    <s v="J3Mu2"/>
    <x v="1"/>
    <x v="5"/>
    <n v="0"/>
    <n v="0"/>
    <n v="0"/>
    <n v="0"/>
    <s v="s"/>
    <n v="0"/>
    <n v="0"/>
    <n v="0"/>
    <s v="s"/>
    <n v="3.2370000000000003E-2"/>
    <n v="0.13492999999999999"/>
    <n v="0"/>
    <n v="0"/>
    <n v="0.19303999999999999"/>
    <n v="0"/>
    <n v="0"/>
    <n v="0"/>
    <n v="0"/>
    <n v="0.19303999999999999"/>
    <n v="0"/>
    <n v="0"/>
    <n v="9.9500000000000005E-3"/>
    <n v="9.9500000000000005E-3"/>
  </r>
  <r>
    <x v="32"/>
    <s v="J3Mu2"/>
    <x v="1"/>
    <x v="6"/>
    <n v="0"/>
    <n v="0"/>
    <n v="0"/>
    <n v="0"/>
    <s v="s"/>
    <n v="0"/>
    <n v="0"/>
    <n v="0"/>
    <s v="s"/>
    <n v="3.4079999999999999E-2"/>
    <n v="0.13295999999999999"/>
    <n v="0"/>
    <n v="0"/>
    <n v="0.19289999999999999"/>
    <n v="0"/>
    <n v="0"/>
    <n v="0"/>
    <n v="0"/>
    <n v="0.19289999999999999"/>
    <n v="0"/>
    <n v="0"/>
    <n v="1.089E-2"/>
    <n v="1.089E-2"/>
  </r>
  <r>
    <x v="32"/>
    <s v="J3Mu2"/>
    <x v="1"/>
    <x v="7"/>
    <n v="0"/>
    <n v="0"/>
    <n v="0"/>
    <n v="0"/>
    <s v="s"/>
    <n v="0"/>
    <n v="0"/>
    <n v="0"/>
    <s v="s"/>
    <n v="3.3550000000000003E-2"/>
    <n v="0.13081999999999999"/>
    <n v="0"/>
    <n v="0"/>
    <n v="0.19008"/>
    <n v="0"/>
    <n v="0"/>
    <n v="0"/>
    <n v="0"/>
    <n v="0.19008"/>
    <n v="0"/>
    <n v="0"/>
    <n v="1.103E-2"/>
    <n v="1.103E-2"/>
  </r>
  <r>
    <x v="32"/>
    <s v="J3Mu2"/>
    <x v="1"/>
    <x v="8"/>
    <n v="0"/>
    <n v="0"/>
    <n v="0"/>
    <n v="0"/>
    <s v="s"/>
    <n v="0"/>
    <n v="0"/>
    <n v="0"/>
    <s v="s"/>
    <n v="3.3890000000000003E-2"/>
    <n v="0.12867000000000001"/>
    <n v="0"/>
    <n v="0"/>
    <n v="0.18697"/>
    <n v="0"/>
    <n v="0"/>
    <n v="0"/>
    <n v="0"/>
    <n v="0.18697"/>
    <n v="0"/>
    <n v="0"/>
    <n v="1.027E-2"/>
    <n v="1.027E-2"/>
  </r>
  <r>
    <x v="32"/>
    <s v="J3Mu2"/>
    <x v="1"/>
    <x v="9"/>
    <n v="0"/>
    <n v="0"/>
    <n v="0"/>
    <n v="0"/>
    <s v="s"/>
    <n v="0"/>
    <n v="0"/>
    <n v="0"/>
    <s v="s"/>
    <n v="3.4070000000000003E-2"/>
    <n v="0.12869"/>
    <n v="0"/>
    <n v="0"/>
    <n v="0.18723999999999999"/>
    <n v="0"/>
    <n v="0"/>
    <n v="0"/>
    <n v="0"/>
    <n v="0.18723999999999999"/>
    <n v="0"/>
    <n v="0"/>
    <n v="1.008E-2"/>
    <n v="1.008E-2"/>
  </r>
  <r>
    <x v="32"/>
    <s v="J3Mu2"/>
    <x v="1"/>
    <x v="10"/>
    <n v="0"/>
    <n v="0"/>
    <n v="0"/>
    <n v="0"/>
    <s v="s"/>
    <n v="0"/>
    <n v="0"/>
    <n v="0"/>
    <s v="s"/>
    <n v="3.2000000000000001E-2"/>
    <n v="0.12543000000000001"/>
    <n v="0"/>
    <n v="0"/>
    <n v="0.18196000000000001"/>
    <n v="0"/>
    <n v="0"/>
    <n v="0"/>
    <n v="0"/>
    <n v="0.18196000000000001"/>
    <n v="0"/>
    <n v="0"/>
    <n v="9.5700000000000004E-3"/>
    <n v="9.5700000000000004E-3"/>
  </r>
  <r>
    <x v="32"/>
    <s v="J3Mu2"/>
    <x v="2"/>
    <x v="0"/>
    <n v="0"/>
    <n v="0"/>
    <n v="0"/>
    <n v="0"/>
    <s v="s"/>
    <n v="0"/>
    <n v="0"/>
    <n v="0"/>
    <s v="s"/>
    <n v="0"/>
    <n v="0"/>
    <n v="0"/>
    <n v="0"/>
    <n v="0"/>
    <n v="0"/>
    <n v="0"/>
    <n v="0"/>
    <n v="0"/>
    <n v="0"/>
    <n v="0"/>
    <n v="0"/>
    <n v="2.4469999999999999E-2"/>
    <n v="2.4469999999999999E-2"/>
  </r>
  <r>
    <x v="32"/>
    <s v="J3Mu2"/>
    <x v="2"/>
    <x v="1"/>
    <n v="0"/>
    <n v="0"/>
    <n v="0"/>
    <n v="0"/>
    <s v="s"/>
    <n v="0"/>
    <n v="0"/>
    <n v="0"/>
    <s v="s"/>
    <n v="0"/>
    <n v="0"/>
    <n v="0"/>
    <n v="0"/>
    <n v="0"/>
    <n v="0"/>
    <n v="0"/>
    <n v="0"/>
    <n v="0"/>
    <n v="0"/>
    <n v="0"/>
    <n v="0"/>
    <n v="2.564E-2"/>
    <n v="2.564E-2"/>
  </r>
  <r>
    <x v="32"/>
    <s v="J3Mu2"/>
    <x v="2"/>
    <x v="2"/>
    <n v="0"/>
    <n v="0"/>
    <n v="0"/>
    <n v="0"/>
    <s v="s"/>
    <n v="0"/>
    <n v="0"/>
    <n v="0"/>
    <s v="s"/>
    <n v="0"/>
    <n v="0"/>
    <n v="0"/>
    <n v="0"/>
    <n v="0"/>
    <n v="0"/>
    <n v="0"/>
    <n v="0"/>
    <n v="0"/>
    <n v="0"/>
    <n v="0"/>
    <n v="0"/>
    <n v="2.3970000000000002E-2"/>
    <n v="2.3970000000000002E-2"/>
  </r>
  <r>
    <x v="32"/>
    <s v="J3Mu2"/>
    <x v="2"/>
    <x v="3"/>
    <n v="0"/>
    <n v="0"/>
    <n v="0"/>
    <n v="0"/>
    <s v="s"/>
    <n v="0"/>
    <n v="0"/>
    <n v="0"/>
    <s v="s"/>
    <n v="0"/>
    <n v="0"/>
    <n v="0"/>
    <n v="0"/>
    <n v="0"/>
    <n v="0"/>
    <n v="0"/>
    <n v="0"/>
    <n v="0"/>
    <n v="0"/>
    <n v="0"/>
    <n v="0"/>
    <n v="1.8929999999999999E-2"/>
    <n v="1.8929999999999999E-2"/>
  </r>
  <r>
    <x v="32"/>
    <s v="J3Mu2"/>
    <x v="2"/>
    <x v="4"/>
    <n v="0"/>
    <n v="0"/>
    <n v="0"/>
    <n v="0"/>
    <s v="s"/>
    <n v="0"/>
    <n v="0"/>
    <n v="0"/>
    <s v="s"/>
    <n v="0"/>
    <n v="0"/>
    <n v="0"/>
    <n v="0"/>
    <n v="0"/>
    <n v="0"/>
    <n v="0"/>
    <n v="0"/>
    <n v="0"/>
    <n v="0"/>
    <n v="0"/>
    <n v="0"/>
    <n v="2.0109999999999999E-2"/>
    <n v="2.0109999999999999E-2"/>
  </r>
  <r>
    <x v="32"/>
    <s v="J3Mu2"/>
    <x v="2"/>
    <x v="5"/>
    <n v="0"/>
    <n v="0"/>
    <n v="0"/>
    <n v="0"/>
    <s v="s"/>
    <n v="0"/>
    <n v="0"/>
    <n v="0"/>
    <s v="s"/>
    <n v="0"/>
    <n v="0"/>
    <n v="0"/>
    <n v="0"/>
    <n v="0"/>
    <n v="0"/>
    <n v="0"/>
    <n v="0"/>
    <n v="0"/>
    <n v="0"/>
    <n v="0"/>
    <n v="0"/>
    <n v="2.1190000000000001E-2"/>
    <n v="2.1190000000000001E-2"/>
  </r>
  <r>
    <x v="32"/>
    <s v="J3Mu2"/>
    <x v="2"/>
    <x v="6"/>
    <n v="0"/>
    <n v="0"/>
    <n v="0"/>
    <n v="0"/>
    <s v="s"/>
    <n v="0"/>
    <n v="0"/>
    <n v="0"/>
    <s v="s"/>
    <n v="0"/>
    <n v="0"/>
    <n v="0"/>
    <n v="0"/>
    <n v="0"/>
    <n v="0"/>
    <n v="0"/>
    <n v="0"/>
    <n v="0"/>
    <n v="0"/>
    <n v="0"/>
    <n v="0"/>
    <n v="2.249E-2"/>
    <n v="2.249E-2"/>
  </r>
  <r>
    <x v="32"/>
    <s v="J3Mu2"/>
    <x v="2"/>
    <x v="7"/>
    <n v="0"/>
    <n v="0"/>
    <n v="0"/>
    <n v="0"/>
    <s v="s"/>
    <n v="0"/>
    <n v="0"/>
    <n v="0"/>
    <s v="s"/>
    <n v="0"/>
    <n v="0"/>
    <n v="0"/>
    <n v="0"/>
    <n v="0"/>
    <n v="0"/>
    <n v="0"/>
    <n v="0"/>
    <n v="0"/>
    <n v="0"/>
    <n v="0"/>
    <n v="0"/>
    <n v="1.9970000000000002E-2"/>
    <n v="1.9970000000000002E-2"/>
  </r>
  <r>
    <x v="32"/>
    <s v="J3Mu2"/>
    <x v="2"/>
    <x v="8"/>
    <n v="0"/>
    <n v="0"/>
    <n v="0"/>
    <n v="0"/>
    <s v="s"/>
    <n v="0"/>
    <n v="0"/>
    <n v="0"/>
    <s v="s"/>
    <n v="0"/>
    <n v="0"/>
    <n v="0"/>
    <n v="0"/>
    <n v="0"/>
    <n v="0"/>
    <n v="0"/>
    <n v="0"/>
    <n v="0"/>
    <n v="0"/>
    <n v="0"/>
    <n v="0"/>
    <n v="1.2659999999999999E-2"/>
    <n v="1.2659999999999999E-2"/>
  </r>
  <r>
    <x v="32"/>
    <s v="J3Mu2"/>
    <x v="2"/>
    <x v="9"/>
    <n v="0"/>
    <n v="0"/>
    <n v="0"/>
    <n v="0"/>
    <s v="s"/>
    <n v="0"/>
    <n v="0"/>
    <n v="0"/>
    <s v="s"/>
    <n v="0"/>
    <n v="0"/>
    <n v="0"/>
    <n v="0"/>
    <n v="0"/>
    <n v="0"/>
    <n v="0"/>
    <n v="0"/>
    <n v="0"/>
    <n v="0"/>
    <n v="0"/>
    <n v="0"/>
    <n v="1.3820000000000001E-2"/>
    <n v="1.3820000000000001E-2"/>
  </r>
  <r>
    <x v="32"/>
    <s v="J3Mu2"/>
    <x v="2"/>
    <x v="10"/>
    <n v="0"/>
    <n v="0"/>
    <n v="0"/>
    <n v="0"/>
    <s v="s"/>
    <n v="0"/>
    <n v="0"/>
    <n v="0"/>
    <s v="s"/>
    <n v="0"/>
    <n v="0"/>
    <n v="0"/>
    <n v="0"/>
    <n v="0"/>
    <n v="0"/>
    <n v="0"/>
    <n v="0"/>
    <n v="0"/>
    <n v="0"/>
    <n v="0"/>
    <n v="0"/>
    <n v="1.034E-2"/>
    <n v="1.034E-2"/>
  </r>
  <r>
    <x v="32"/>
    <s v="J3Mu2"/>
    <x v="3"/>
    <x v="0"/>
    <n v="0"/>
    <n v="0"/>
    <n v="0"/>
    <n v="0"/>
    <s v="s"/>
    <n v="0"/>
    <n v="0"/>
    <n v="0"/>
    <s v="s"/>
    <n v="0.28988000000000003"/>
    <n v="7.7200000000000005E-2"/>
    <n v="0"/>
    <n v="0"/>
    <n v="0.37385000000000002"/>
    <n v="0"/>
    <n v="0"/>
    <n v="0"/>
    <n v="0"/>
    <n v="0.37385000000000002"/>
    <n v="0"/>
    <n v="0"/>
    <n v="0.29781000000000002"/>
    <n v="0.29781000000000002"/>
  </r>
  <r>
    <x v="32"/>
    <s v="J3Mu2"/>
    <x v="3"/>
    <x v="1"/>
    <n v="0"/>
    <n v="0"/>
    <n v="0"/>
    <n v="0"/>
    <s v="s"/>
    <n v="0"/>
    <n v="0"/>
    <n v="0"/>
    <s v="s"/>
    <n v="0.34183000000000002"/>
    <n v="0.17716000000000001"/>
    <n v="0"/>
    <n v="0"/>
    <n v="0.54657"/>
    <n v="0"/>
    <n v="0"/>
    <n v="0"/>
    <n v="0"/>
    <n v="0.54657"/>
    <n v="0"/>
    <n v="0"/>
    <n v="0.28533999999999998"/>
    <n v="0.28533999999999998"/>
  </r>
  <r>
    <x v="32"/>
    <s v="J3Mu2"/>
    <x v="3"/>
    <x v="2"/>
    <n v="0"/>
    <n v="0"/>
    <n v="0"/>
    <n v="0"/>
    <s v="s"/>
    <n v="0"/>
    <n v="0"/>
    <n v="0"/>
    <s v="s"/>
    <n v="0.62634000000000001"/>
    <n v="0.45278000000000002"/>
    <n v="0"/>
    <n v="0"/>
    <n v="1.21322"/>
    <n v="0"/>
    <n v="0"/>
    <n v="0"/>
    <n v="0"/>
    <n v="1.21322"/>
    <n v="0"/>
    <n v="0"/>
    <n v="0.42435"/>
    <n v="0.42435"/>
  </r>
  <r>
    <x v="32"/>
    <s v="J3Mu2"/>
    <x v="3"/>
    <x v="3"/>
    <n v="0"/>
    <n v="0"/>
    <n v="0"/>
    <n v="0"/>
    <s v="s"/>
    <n v="0"/>
    <n v="0"/>
    <n v="0"/>
    <s v="s"/>
    <n v="0.62095"/>
    <n v="0.68396000000000001"/>
    <n v="0"/>
    <n v="0"/>
    <n v="1.5745199999999999"/>
    <n v="0"/>
    <n v="0"/>
    <n v="0"/>
    <n v="0"/>
    <n v="1.5745199999999999"/>
    <n v="0"/>
    <n v="0"/>
    <n v="0.38220999999999999"/>
    <n v="0.38220999999999999"/>
  </r>
  <r>
    <x v="32"/>
    <s v="J3Mu2"/>
    <x v="3"/>
    <x v="4"/>
    <n v="0"/>
    <n v="0"/>
    <n v="0"/>
    <n v="0"/>
    <s v="s"/>
    <n v="0"/>
    <n v="0"/>
    <n v="0"/>
    <s v="s"/>
    <n v="0.36204999999999998"/>
    <n v="0.86587999999999998"/>
    <n v="0"/>
    <n v="0"/>
    <n v="1.48824"/>
    <n v="0"/>
    <n v="0"/>
    <n v="0"/>
    <n v="0"/>
    <n v="1.48824"/>
    <n v="0"/>
    <n v="0"/>
    <n v="0.22766"/>
    <n v="0.22766"/>
  </r>
  <r>
    <x v="32"/>
    <s v="J3Mu2"/>
    <x v="3"/>
    <x v="5"/>
    <n v="0"/>
    <n v="0"/>
    <n v="0"/>
    <n v="0"/>
    <s v="s"/>
    <n v="0"/>
    <n v="0"/>
    <n v="0"/>
    <s v="s"/>
    <n v="0.36514000000000002"/>
    <n v="1.2595700000000001"/>
    <n v="0"/>
    <n v="0"/>
    <n v="1.81551"/>
    <n v="0"/>
    <n v="0"/>
    <n v="0"/>
    <n v="0"/>
    <n v="1.81551"/>
    <n v="0"/>
    <n v="0"/>
    <n v="0.18314"/>
    <n v="0.18314"/>
  </r>
  <r>
    <x v="32"/>
    <s v="J3Mu2"/>
    <x v="3"/>
    <x v="6"/>
    <n v="0"/>
    <n v="0"/>
    <n v="0"/>
    <n v="0"/>
    <s v="s"/>
    <n v="0"/>
    <n v="0"/>
    <n v="0"/>
    <s v="s"/>
    <n v="0.52273000000000003"/>
    <n v="1.7117899999999999"/>
    <n v="0"/>
    <n v="0"/>
    <n v="2.5281699999999998"/>
    <n v="0"/>
    <n v="0"/>
    <n v="0"/>
    <n v="0"/>
    <n v="2.5281699999999998"/>
    <n v="0"/>
    <n v="0"/>
    <n v="0.19234000000000001"/>
    <n v="0.19234000000000001"/>
  </r>
  <r>
    <x v="32"/>
    <s v="J3Mu2"/>
    <x v="3"/>
    <x v="7"/>
    <n v="0"/>
    <n v="0"/>
    <n v="0"/>
    <n v="0"/>
    <s v="s"/>
    <n v="0"/>
    <n v="0"/>
    <n v="0"/>
    <s v="s"/>
    <n v="0.48665000000000003"/>
    <n v="1.6393500000000001"/>
    <n v="0"/>
    <n v="0"/>
    <n v="2.4853900000000002"/>
    <n v="0"/>
    <n v="0"/>
    <n v="0"/>
    <n v="0"/>
    <n v="2.4853900000000002"/>
    <n v="0"/>
    <n v="0"/>
    <n v="0.25269000000000003"/>
    <n v="0.25269000000000003"/>
  </r>
  <r>
    <x v="32"/>
    <s v="J3Mu2"/>
    <x v="3"/>
    <x v="8"/>
    <n v="0"/>
    <n v="0"/>
    <n v="0"/>
    <n v="0"/>
    <s v="s"/>
    <n v="0"/>
    <n v="0"/>
    <n v="0"/>
    <s v="s"/>
    <n v="0.3009"/>
    <n v="1.4492"/>
    <n v="0"/>
    <n v="0"/>
    <n v="1.9618100000000001"/>
    <n v="0"/>
    <n v="0"/>
    <n v="0"/>
    <n v="0"/>
    <n v="1.9618100000000001"/>
    <n v="0"/>
    <n v="0"/>
    <n v="0.32593"/>
    <n v="0.32593"/>
  </r>
  <r>
    <x v="32"/>
    <s v="J3Mu2"/>
    <x v="3"/>
    <x v="9"/>
    <n v="0"/>
    <n v="0"/>
    <n v="0"/>
    <n v="0"/>
    <s v="s"/>
    <n v="0"/>
    <n v="0"/>
    <n v="0"/>
    <s v="s"/>
    <n v="0.48773"/>
    <n v="2.0475400000000001"/>
    <n v="0"/>
    <n v="0"/>
    <n v="2.8059400000000001"/>
    <n v="0"/>
    <n v="0"/>
    <n v="0"/>
    <n v="0"/>
    <n v="2.8059400000000001"/>
    <n v="0"/>
    <n v="0"/>
    <n v="0.84738999999999998"/>
    <n v="0.84738999999999998"/>
  </r>
  <r>
    <x v="32"/>
    <s v="J3Mu2"/>
    <x v="3"/>
    <x v="10"/>
    <n v="0"/>
    <n v="0"/>
    <n v="0"/>
    <n v="0"/>
    <s v="s"/>
    <n v="0"/>
    <n v="0"/>
    <n v="0"/>
    <s v="s"/>
    <n v="0.37197999999999998"/>
    <n v="1.7059599999999999"/>
    <n v="0"/>
    <n v="0"/>
    <n v="2.30504"/>
    <n v="0"/>
    <n v="0"/>
    <n v="0"/>
    <n v="0"/>
    <n v="2.30504"/>
    <n v="0"/>
    <n v="0"/>
    <n v="1.2311399999999999"/>
    <n v="1.2311399999999999"/>
  </r>
  <r>
    <x v="33"/>
    <s v="F77ic"/>
    <x v="0"/>
    <x v="0"/>
    <n v="0"/>
    <n v="18"/>
    <n v="6"/>
    <s v="s"/>
    <n v="0"/>
    <s v="s"/>
    <n v="0"/>
    <n v="0"/>
    <n v="0"/>
    <n v="0"/>
    <n v="0"/>
    <n v="0"/>
    <n v="0"/>
    <n v="32"/>
    <n v="0"/>
    <n v="0"/>
    <n v="0"/>
    <n v="0"/>
    <n v="32"/>
    <s v="s"/>
    <s v="s"/>
    <n v="0"/>
    <s v="s"/>
  </r>
  <r>
    <x v="33"/>
    <s v="F77ic"/>
    <x v="1"/>
    <x v="0"/>
    <n v="0"/>
    <n v="6.2520000000000006E-2"/>
    <n v="2.0549999999999999E-2"/>
    <s v="s"/>
    <n v="0"/>
    <s v="s"/>
    <n v="0"/>
    <n v="0"/>
    <n v="0"/>
    <n v="0"/>
    <n v="0"/>
    <n v="0"/>
    <n v="0"/>
    <n v="0.11098"/>
    <n v="0"/>
    <n v="0"/>
    <n v="0"/>
    <n v="0"/>
    <n v="0.11098"/>
    <s v="s"/>
    <s v="s"/>
    <n v="0"/>
    <s v="s"/>
  </r>
  <r>
    <x v="33"/>
    <s v="F77ic"/>
    <x v="1"/>
    <x v="1"/>
    <n v="0"/>
    <n v="6.4219999999999999E-2"/>
    <n v="2.053E-2"/>
    <s v="s"/>
    <n v="0"/>
    <s v="s"/>
    <n v="0"/>
    <n v="0"/>
    <n v="0"/>
    <n v="0"/>
    <n v="0"/>
    <n v="0"/>
    <n v="0"/>
    <n v="0.11261"/>
    <n v="0"/>
    <n v="0"/>
    <n v="0"/>
    <n v="0"/>
    <n v="0.11261"/>
    <s v="s"/>
    <s v="s"/>
    <n v="0"/>
    <s v="s"/>
  </r>
  <r>
    <x v="33"/>
    <s v="F77ic"/>
    <x v="1"/>
    <x v="2"/>
    <n v="0"/>
    <n v="6.6170000000000007E-2"/>
    <n v="2.019E-2"/>
    <s v="s"/>
    <n v="0"/>
    <s v="s"/>
    <n v="0"/>
    <n v="0"/>
    <n v="0"/>
    <n v="0"/>
    <n v="0"/>
    <n v="0"/>
    <n v="0"/>
    <n v="0.11463"/>
    <n v="0"/>
    <n v="0"/>
    <n v="0"/>
    <n v="0"/>
    <n v="0.11463"/>
    <s v="s"/>
    <s v="s"/>
    <n v="0"/>
    <s v="s"/>
  </r>
  <r>
    <x v="33"/>
    <s v="F77ic"/>
    <x v="1"/>
    <x v="3"/>
    <n v="0"/>
    <n v="6.8199999999999997E-2"/>
    <n v="2.036E-2"/>
    <s v="s"/>
    <n v="0"/>
    <s v="s"/>
    <n v="0"/>
    <n v="0"/>
    <n v="0"/>
    <n v="0"/>
    <n v="0"/>
    <n v="0"/>
    <n v="0"/>
    <n v="0.11754000000000001"/>
    <n v="0"/>
    <n v="0"/>
    <n v="0"/>
    <n v="0"/>
    <n v="0.11754000000000001"/>
    <s v="s"/>
    <s v="s"/>
    <n v="0"/>
    <s v="s"/>
  </r>
  <r>
    <x v="33"/>
    <s v="F77ic"/>
    <x v="1"/>
    <x v="4"/>
    <n v="0"/>
    <n v="6.9470000000000004E-2"/>
    <n v="2.053E-2"/>
    <s v="s"/>
    <n v="0"/>
    <s v="s"/>
    <n v="0"/>
    <n v="0"/>
    <n v="0"/>
    <n v="0"/>
    <n v="0"/>
    <n v="0"/>
    <n v="0"/>
    <n v="0.11848"/>
    <n v="0"/>
    <n v="0"/>
    <n v="0"/>
    <n v="0"/>
    <n v="0.11848"/>
    <s v="s"/>
    <s v="s"/>
    <n v="0"/>
    <s v="s"/>
  </r>
  <r>
    <x v="33"/>
    <s v="F77ic"/>
    <x v="1"/>
    <x v="5"/>
    <n v="0"/>
    <n v="7.1590000000000001E-2"/>
    <n v="2.036E-2"/>
    <s v="s"/>
    <n v="0"/>
    <s v="s"/>
    <n v="0"/>
    <n v="0"/>
    <n v="0"/>
    <n v="0"/>
    <n v="0"/>
    <n v="0"/>
    <n v="0"/>
    <n v="0.12138"/>
    <n v="0"/>
    <n v="0"/>
    <n v="0"/>
    <n v="0"/>
    <n v="0.12138"/>
    <s v="s"/>
    <s v="s"/>
    <n v="0"/>
    <s v="s"/>
  </r>
  <r>
    <x v="33"/>
    <s v="F77ic"/>
    <x v="1"/>
    <x v="6"/>
    <n v="0"/>
    <n v="7.3730000000000004E-2"/>
    <n v="1.8579999999999999E-2"/>
    <s v="s"/>
    <n v="0"/>
    <s v="s"/>
    <n v="0"/>
    <n v="0"/>
    <n v="0"/>
    <n v="0"/>
    <n v="0"/>
    <n v="0"/>
    <n v="0"/>
    <n v="0.12275"/>
    <n v="0"/>
    <n v="0"/>
    <n v="0"/>
    <n v="0"/>
    <n v="0.12275"/>
    <s v="s"/>
    <s v="s"/>
    <n v="0"/>
    <s v="s"/>
  </r>
  <r>
    <x v="33"/>
    <s v="F77ic"/>
    <x v="1"/>
    <x v="7"/>
    <n v="0"/>
    <n v="7.4649999999999994E-2"/>
    <n v="1.84E-2"/>
    <s v="s"/>
    <n v="0"/>
    <s v="s"/>
    <n v="0"/>
    <n v="0"/>
    <n v="0"/>
    <n v="0"/>
    <n v="0"/>
    <n v="0"/>
    <n v="0"/>
    <n v="0.12482"/>
    <n v="0"/>
    <n v="0"/>
    <n v="0"/>
    <n v="0"/>
    <n v="0.12482"/>
    <s v="s"/>
    <s v="s"/>
    <n v="0"/>
    <s v="s"/>
  </r>
  <r>
    <x v="33"/>
    <s v="F77ic"/>
    <x v="1"/>
    <x v="8"/>
    <n v="0"/>
    <n v="7.5170000000000001E-2"/>
    <n v="1.8069999999999999E-2"/>
    <s v="s"/>
    <n v="0"/>
    <s v="s"/>
    <n v="0"/>
    <n v="0"/>
    <n v="0"/>
    <n v="0"/>
    <n v="0"/>
    <n v="0"/>
    <n v="0"/>
    <n v="0.12703999999999999"/>
    <n v="0"/>
    <n v="0"/>
    <n v="0"/>
    <n v="0"/>
    <n v="0.12703999999999999"/>
    <s v="s"/>
    <s v="s"/>
    <n v="0"/>
    <s v="s"/>
  </r>
  <r>
    <x v="33"/>
    <s v="F77ic"/>
    <x v="1"/>
    <x v="9"/>
    <n v="0"/>
    <n v="7.7189999999999995E-2"/>
    <n v="1.6279999999999999E-2"/>
    <s v="s"/>
    <n v="0"/>
    <s v="s"/>
    <n v="0"/>
    <n v="0"/>
    <n v="0"/>
    <n v="0"/>
    <n v="0"/>
    <n v="0"/>
    <n v="0"/>
    <n v="0.12873999999999999"/>
    <n v="0"/>
    <n v="0"/>
    <n v="0"/>
    <n v="0"/>
    <n v="0.12873999999999999"/>
    <s v="s"/>
    <s v="s"/>
    <n v="0"/>
    <s v="s"/>
  </r>
  <r>
    <x v="33"/>
    <s v="F77ic"/>
    <x v="1"/>
    <x v="10"/>
    <n v="0"/>
    <n v="7.5550000000000006E-2"/>
    <n v="1.5890000000000001E-2"/>
    <s v="s"/>
    <n v="0"/>
    <s v="s"/>
    <n v="0"/>
    <n v="0"/>
    <n v="0"/>
    <n v="0"/>
    <n v="0"/>
    <n v="0"/>
    <n v="0"/>
    <n v="0.12801000000000001"/>
    <n v="0"/>
    <n v="0"/>
    <n v="0"/>
    <n v="0"/>
    <n v="0.12801000000000001"/>
    <s v="s"/>
    <s v="s"/>
    <n v="0"/>
    <s v="s"/>
  </r>
  <r>
    <x v="33"/>
    <s v="F77ic"/>
    <x v="2"/>
    <x v="0"/>
    <n v="0"/>
    <n v="0"/>
    <n v="0"/>
    <s v="s"/>
    <n v="0"/>
    <s v="s"/>
    <n v="0"/>
    <n v="0"/>
    <n v="0"/>
    <n v="0"/>
    <n v="0"/>
    <n v="0"/>
    <n v="0"/>
    <n v="0"/>
    <n v="0"/>
    <n v="0"/>
    <n v="0"/>
    <n v="0"/>
    <n v="0"/>
    <s v="s"/>
    <s v="s"/>
    <n v="0"/>
    <s v="s"/>
  </r>
  <r>
    <x v="33"/>
    <s v="F77ic"/>
    <x v="2"/>
    <x v="1"/>
    <n v="0"/>
    <n v="0"/>
    <n v="0"/>
    <s v="s"/>
    <n v="0"/>
    <s v="s"/>
    <n v="0"/>
    <n v="0"/>
    <n v="0"/>
    <n v="0"/>
    <n v="0"/>
    <n v="0"/>
    <n v="0"/>
    <n v="0"/>
    <n v="0"/>
    <n v="0"/>
    <n v="0"/>
    <n v="0"/>
    <n v="0"/>
    <s v="s"/>
    <s v="s"/>
    <n v="0"/>
    <s v="s"/>
  </r>
  <r>
    <x v="33"/>
    <s v="F77ic"/>
    <x v="2"/>
    <x v="2"/>
    <n v="0"/>
    <n v="0"/>
    <n v="0"/>
    <s v="s"/>
    <n v="0"/>
    <s v="s"/>
    <n v="0"/>
    <n v="0"/>
    <n v="0"/>
    <n v="0"/>
    <n v="0"/>
    <n v="0"/>
    <n v="0"/>
    <n v="0"/>
    <n v="0"/>
    <n v="0"/>
    <n v="0"/>
    <n v="0"/>
    <n v="0"/>
    <s v="s"/>
    <s v="s"/>
    <n v="0"/>
    <s v="s"/>
  </r>
  <r>
    <x v="33"/>
    <s v="F77ic"/>
    <x v="2"/>
    <x v="3"/>
    <n v="0"/>
    <n v="0"/>
    <n v="0"/>
    <s v="s"/>
    <n v="0"/>
    <s v="s"/>
    <n v="0"/>
    <n v="0"/>
    <n v="0"/>
    <n v="0"/>
    <n v="0"/>
    <n v="0"/>
    <n v="0"/>
    <n v="0"/>
    <n v="0"/>
    <n v="0"/>
    <n v="0"/>
    <n v="0"/>
    <n v="0"/>
    <s v="s"/>
    <s v="s"/>
    <n v="0"/>
    <s v="s"/>
  </r>
  <r>
    <x v="33"/>
    <s v="F77ic"/>
    <x v="2"/>
    <x v="4"/>
    <n v="0"/>
    <n v="0"/>
    <n v="0"/>
    <s v="s"/>
    <n v="0"/>
    <s v="s"/>
    <n v="0"/>
    <n v="0"/>
    <n v="0"/>
    <n v="0"/>
    <n v="0"/>
    <n v="0"/>
    <n v="0"/>
    <n v="0"/>
    <n v="0"/>
    <n v="0"/>
    <n v="0"/>
    <n v="0"/>
    <n v="0"/>
    <s v="s"/>
    <s v="s"/>
    <n v="0"/>
    <s v="s"/>
  </r>
  <r>
    <x v="33"/>
    <s v="F77ic"/>
    <x v="2"/>
    <x v="5"/>
    <n v="0"/>
    <n v="0"/>
    <n v="0"/>
    <s v="s"/>
    <n v="0"/>
    <s v="s"/>
    <n v="0"/>
    <n v="0"/>
    <n v="0"/>
    <n v="0"/>
    <n v="0"/>
    <n v="0"/>
    <n v="0"/>
    <n v="0"/>
    <n v="0"/>
    <n v="0"/>
    <n v="0"/>
    <n v="0"/>
    <n v="0"/>
    <s v="s"/>
    <s v="s"/>
    <n v="0"/>
    <s v="s"/>
  </r>
  <r>
    <x v="33"/>
    <s v="F77ic"/>
    <x v="2"/>
    <x v="6"/>
    <n v="0"/>
    <n v="0"/>
    <n v="0"/>
    <s v="s"/>
    <n v="0"/>
    <s v="s"/>
    <n v="0"/>
    <n v="0"/>
    <n v="0"/>
    <n v="0"/>
    <n v="0"/>
    <n v="0"/>
    <n v="0"/>
    <n v="0"/>
    <n v="0"/>
    <n v="0"/>
    <n v="0"/>
    <n v="0"/>
    <n v="0"/>
    <s v="s"/>
    <s v="s"/>
    <n v="0"/>
    <s v="s"/>
  </r>
  <r>
    <x v="33"/>
    <s v="F77ic"/>
    <x v="2"/>
    <x v="7"/>
    <n v="0"/>
    <n v="0"/>
    <n v="0"/>
    <s v="s"/>
    <n v="0"/>
    <s v="s"/>
    <n v="0"/>
    <n v="0"/>
    <n v="0"/>
    <n v="0"/>
    <n v="0"/>
    <n v="0"/>
    <n v="0"/>
    <n v="0"/>
    <n v="0"/>
    <n v="0"/>
    <n v="0"/>
    <n v="0"/>
    <n v="0"/>
    <s v="s"/>
    <s v="s"/>
    <n v="0"/>
    <s v="s"/>
  </r>
  <r>
    <x v="33"/>
    <s v="F77ic"/>
    <x v="2"/>
    <x v="8"/>
    <n v="0"/>
    <n v="0"/>
    <n v="0"/>
    <s v="s"/>
    <n v="0"/>
    <s v="s"/>
    <n v="0"/>
    <n v="0"/>
    <n v="0"/>
    <n v="0"/>
    <n v="0"/>
    <n v="0"/>
    <n v="0"/>
    <n v="0"/>
    <n v="0"/>
    <n v="0"/>
    <n v="0"/>
    <n v="0"/>
    <n v="0"/>
    <s v="s"/>
    <s v="s"/>
    <n v="0"/>
    <s v="s"/>
  </r>
  <r>
    <x v="33"/>
    <s v="F77ic"/>
    <x v="2"/>
    <x v="9"/>
    <n v="0"/>
    <n v="0"/>
    <n v="0"/>
    <s v="s"/>
    <n v="0"/>
    <s v="s"/>
    <n v="0"/>
    <n v="0"/>
    <n v="0"/>
    <n v="0"/>
    <n v="0"/>
    <n v="0"/>
    <n v="0"/>
    <n v="0"/>
    <n v="0"/>
    <n v="0"/>
    <n v="0"/>
    <n v="0"/>
    <n v="0"/>
    <s v="s"/>
    <s v="s"/>
    <n v="0"/>
    <s v="s"/>
  </r>
  <r>
    <x v="33"/>
    <s v="F77ic"/>
    <x v="2"/>
    <x v="10"/>
    <n v="0"/>
    <n v="0"/>
    <n v="0"/>
    <s v="s"/>
    <n v="0"/>
    <s v="s"/>
    <n v="0"/>
    <n v="0"/>
    <n v="0"/>
    <n v="0"/>
    <n v="0"/>
    <n v="0"/>
    <n v="0"/>
    <n v="0"/>
    <n v="0"/>
    <n v="0"/>
    <n v="0"/>
    <n v="0"/>
    <n v="0"/>
    <s v="s"/>
    <s v="s"/>
    <n v="0"/>
    <s v="s"/>
  </r>
  <r>
    <x v="33"/>
    <s v="F77ic"/>
    <x v="3"/>
    <x v="0"/>
    <n v="0"/>
    <n v="8.8849999999999998E-2"/>
    <n v="2.7459999999999998E-2"/>
    <s v="s"/>
    <n v="0"/>
    <s v="s"/>
    <n v="0"/>
    <n v="0"/>
    <n v="0"/>
    <n v="0"/>
    <n v="0"/>
    <n v="0"/>
    <n v="0"/>
    <n v="0.50295000000000001"/>
    <n v="0"/>
    <n v="0"/>
    <n v="0"/>
    <n v="0"/>
    <n v="0.50295000000000001"/>
    <s v="s"/>
    <s v="s"/>
    <n v="0"/>
    <s v="s"/>
  </r>
  <r>
    <x v="33"/>
    <s v="F77ic"/>
    <x v="3"/>
    <x v="1"/>
    <n v="0"/>
    <n v="8.4190000000000001E-2"/>
    <n v="0.11923"/>
    <s v="s"/>
    <n v="0"/>
    <s v="s"/>
    <n v="0"/>
    <n v="0"/>
    <n v="0"/>
    <n v="0"/>
    <n v="0"/>
    <n v="0"/>
    <n v="0"/>
    <n v="0.40694999999999998"/>
    <n v="0"/>
    <n v="0"/>
    <n v="0"/>
    <n v="0"/>
    <n v="0.40694999999999998"/>
    <s v="s"/>
    <s v="s"/>
    <n v="0"/>
    <s v="s"/>
  </r>
  <r>
    <x v="33"/>
    <s v="F77ic"/>
    <x v="3"/>
    <x v="2"/>
    <n v="0"/>
    <n v="0.12166"/>
    <n v="0.21163999999999999"/>
    <s v="s"/>
    <n v="0"/>
    <s v="s"/>
    <n v="0"/>
    <n v="0"/>
    <n v="0"/>
    <n v="0"/>
    <n v="0"/>
    <n v="0"/>
    <n v="0"/>
    <n v="0.44636999999999999"/>
    <n v="0"/>
    <n v="0"/>
    <n v="0"/>
    <n v="0"/>
    <n v="0.44636999999999999"/>
    <s v="s"/>
    <s v="s"/>
    <n v="0"/>
    <s v="s"/>
  </r>
  <r>
    <x v="33"/>
    <s v="F77ic"/>
    <x v="3"/>
    <x v="3"/>
    <n v="0"/>
    <n v="0.24412"/>
    <n v="0.21085999999999999"/>
    <s v="s"/>
    <n v="0"/>
    <s v="s"/>
    <n v="0"/>
    <n v="0"/>
    <n v="0"/>
    <n v="0"/>
    <n v="0"/>
    <n v="0"/>
    <n v="0"/>
    <n v="0.69628999999999996"/>
    <n v="0"/>
    <n v="0"/>
    <n v="0"/>
    <n v="0"/>
    <n v="0.69628999999999996"/>
    <s v="s"/>
    <s v="s"/>
    <n v="0"/>
    <s v="s"/>
  </r>
  <r>
    <x v="33"/>
    <s v="F77ic"/>
    <x v="3"/>
    <x v="4"/>
    <n v="0"/>
    <n v="0.16345000000000001"/>
    <n v="0.20927000000000001"/>
    <s v="s"/>
    <n v="0"/>
    <s v="s"/>
    <n v="0"/>
    <n v="0"/>
    <n v="0"/>
    <n v="0"/>
    <n v="0"/>
    <n v="0"/>
    <n v="0"/>
    <n v="0.42153000000000002"/>
    <n v="0"/>
    <n v="0"/>
    <n v="0"/>
    <n v="0"/>
    <n v="0.42153000000000002"/>
    <s v="s"/>
    <s v="s"/>
    <n v="0"/>
    <s v="s"/>
  </r>
  <r>
    <x v="33"/>
    <s v="F77ic"/>
    <x v="3"/>
    <x v="5"/>
    <n v="0"/>
    <n v="0.19464999999999999"/>
    <n v="0.39657999999999999"/>
    <s v="s"/>
    <n v="0"/>
    <s v="s"/>
    <n v="0"/>
    <n v="0"/>
    <n v="0"/>
    <n v="0"/>
    <n v="0"/>
    <n v="0"/>
    <n v="0"/>
    <n v="0.59750000000000003"/>
    <n v="0"/>
    <n v="0"/>
    <n v="0"/>
    <n v="0"/>
    <n v="0.59750000000000003"/>
    <s v="s"/>
    <s v="s"/>
    <n v="0"/>
    <s v="s"/>
  </r>
  <r>
    <x v="33"/>
    <s v="F77ic"/>
    <x v="3"/>
    <x v="6"/>
    <n v="0"/>
    <n v="0.56745000000000001"/>
    <n v="0.32396999999999998"/>
    <s v="s"/>
    <n v="0"/>
    <s v="s"/>
    <n v="0"/>
    <n v="0"/>
    <n v="0"/>
    <n v="0"/>
    <n v="0"/>
    <n v="0"/>
    <n v="0"/>
    <n v="0.89444000000000001"/>
    <n v="0"/>
    <n v="0"/>
    <n v="0"/>
    <n v="0"/>
    <n v="0.89444000000000001"/>
    <s v="s"/>
    <s v="s"/>
    <n v="0"/>
    <s v="s"/>
  </r>
  <r>
    <x v="33"/>
    <s v="F77ic"/>
    <x v="3"/>
    <x v="7"/>
    <n v="0"/>
    <n v="0.38318000000000002"/>
    <n v="0.32046999999999998"/>
    <s v="s"/>
    <n v="0"/>
    <s v="s"/>
    <n v="0"/>
    <n v="0"/>
    <n v="0"/>
    <n v="0"/>
    <n v="0"/>
    <n v="0"/>
    <n v="0"/>
    <n v="0.70953999999999995"/>
    <n v="0"/>
    <n v="0"/>
    <n v="0"/>
    <n v="0"/>
    <n v="0.70953999999999995"/>
    <s v="s"/>
    <s v="s"/>
    <n v="0"/>
    <s v="s"/>
  </r>
  <r>
    <x v="33"/>
    <s v="F77ic"/>
    <x v="3"/>
    <x v="8"/>
    <n v="0"/>
    <n v="0.48995"/>
    <n v="0.22902"/>
    <s v="s"/>
    <n v="0"/>
    <s v="s"/>
    <n v="0"/>
    <n v="0"/>
    <n v="0"/>
    <n v="0"/>
    <n v="0"/>
    <n v="0"/>
    <n v="0"/>
    <n v="0.72565000000000002"/>
    <n v="0"/>
    <n v="0"/>
    <n v="0"/>
    <n v="0"/>
    <n v="0.72565000000000002"/>
    <s v="s"/>
    <s v="s"/>
    <n v="0"/>
    <s v="s"/>
  </r>
  <r>
    <x v="33"/>
    <s v="F77ic"/>
    <x v="3"/>
    <x v="9"/>
    <n v="0"/>
    <n v="0.76400999999999997"/>
    <n v="0.30079"/>
    <s v="s"/>
    <n v="0"/>
    <s v="s"/>
    <n v="0"/>
    <n v="0"/>
    <n v="0"/>
    <n v="0"/>
    <n v="0"/>
    <n v="0"/>
    <n v="0"/>
    <n v="1.0735600000000001"/>
    <n v="0"/>
    <n v="0"/>
    <n v="0"/>
    <n v="0"/>
    <n v="1.0735600000000001"/>
    <s v="s"/>
    <s v="s"/>
    <n v="0"/>
    <s v="s"/>
  </r>
  <r>
    <x v="33"/>
    <s v="F77ic"/>
    <x v="3"/>
    <x v="10"/>
    <n v="0"/>
    <n v="0.38534000000000002"/>
    <n v="0.44768999999999998"/>
    <s v="s"/>
    <n v="0"/>
    <s v="s"/>
    <n v="0"/>
    <n v="0"/>
    <n v="0"/>
    <n v="0"/>
    <n v="0"/>
    <n v="0"/>
    <n v="0"/>
    <n v="0.84406000000000003"/>
    <n v="0"/>
    <n v="0"/>
    <n v="0"/>
    <n v="0"/>
    <n v="0.84406000000000003"/>
    <s v="s"/>
    <s v="s"/>
    <n v="0"/>
    <s v="s"/>
  </r>
  <r>
    <x v="34"/>
    <s v="EW53M"/>
    <x v="0"/>
    <x v="0"/>
    <n v="0"/>
    <n v="26"/>
    <n v="35"/>
    <n v="37"/>
    <n v="22"/>
    <n v="24"/>
    <n v="0"/>
    <s v="s"/>
    <n v="9"/>
    <n v="58"/>
    <n v="103"/>
    <s v="s"/>
    <n v="0"/>
    <n v="319"/>
    <n v="0"/>
    <n v="0"/>
    <n v="0"/>
    <n v="0"/>
    <n v="319"/>
    <n v="30"/>
    <n v="55"/>
    <n v="39"/>
    <n v="124"/>
  </r>
  <r>
    <x v="34"/>
    <s v="EW53M"/>
    <x v="1"/>
    <x v="0"/>
    <n v="0"/>
    <n v="8.7800000000000003E-2"/>
    <n v="0.11791"/>
    <n v="0.11877"/>
    <n v="7.9909999999999995E-2"/>
    <n v="8.5949999999999999E-2"/>
    <n v="0"/>
    <s v="s"/>
    <n v="2.947E-2"/>
    <n v="0.19212000000000001"/>
    <n v="0.34354000000000001"/>
    <s v="s"/>
    <n v="0"/>
    <n v="1.0745899999999999"/>
    <n v="0"/>
    <n v="0"/>
    <n v="0"/>
    <n v="0"/>
    <n v="1.0745899999999999"/>
    <n v="3.2660000000000002E-2"/>
    <n v="5.6129999999999999E-2"/>
    <n v="3.363E-2"/>
    <n v="0.12242"/>
  </r>
  <r>
    <x v="34"/>
    <s v="EW53M"/>
    <x v="1"/>
    <x v="1"/>
    <n v="0"/>
    <n v="8.7790000000000007E-2"/>
    <n v="0.12081"/>
    <n v="0.11853"/>
    <n v="8.0740000000000006E-2"/>
    <n v="8.8510000000000005E-2"/>
    <n v="0"/>
    <s v="s"/>
    <n v="2.9270000000000001E-2"/>
    <n v="0.18586"/>
    <n v="0.33531"/>
    <s v="s"/>
    <n v="0"/>
    <n v="1.0654399999999999"/>
    <n v="0"/>
    <n v="0"/>
    <n v="0"/>
    <n v="0"/>
    <n v="1.0654399999999999"/>
    <n v="3.2899999999999999E-2"/>
    <n v="5.8340000000000003E-2"/>
    <n v="3.0790000000000001E-2"/>
    <n v="0.12203"/>
  </r>
  <r>
    <x v="34"/>
    <s v="EW53M"/>
    <x v="1"/>
    <x v="2"/>
    <n v="0"/>
    <n v="8.8139999999999996E-2"/>
    <n v="0.12187000000000001"/>
    <n v="0.11828"/>
    <n v="8.4309999999999996E-2"/>
    <n v="9.1359999999999997E-2"/>
    <n v="0"/>
    <s v="s"/>
    <n v="2.9499999999999998E-2"/>
    <n v="0.18454999999999999"/>
    <n v="0.32299"/>
    <s v="s"/>
    <n v="0"/>
    <n v="1.05968"/>
    <n v="0"/>
    <n v="0"/>
    <n v="0"/>
    <n v="0"/>
    <n v="1.05968"/>
    <n v="3.4549999999999997E-2"/>
    <n v="6.318E-2"/>
    <n v="2.9870000000000001E-2"/>
    <n v="0.12761"/>
  </r>
  <r>
    <x v="34"/>
    <s v="EW53M"/>
    <x v="1"/>
    <x v="3"/>
    <n v="0"/>
    <n v="8.7999999999999995E-2"/>
    <n v="0.11956"/>
    <n v="0.11910999999999999"/>
    <n v="8.584E-2"/>
    <n v="9.3700000000000006E-2"/>
    <n v="0"/>
    <s v="s"/>
    <n v="2.946E-2"/>
    <n v="0.18568999999999999"/>
    <n v="0.30778"/>
    <s v="s"/>
    <n v="0"/>
    <n v="1.0479499999999999"/>
    <n v="0"/>
    <n v="0"/>
    <n v="0"/>
    <n v="0"/>
    <n v="1.0479499999999999"/>
    <n v="3.5630000000000002E-2"/>
    <n v="6.1929999999999999E-2"/>
    <n v="2.7380000000000002E-2"/>
    <n v="0.12494"/>
  </r>
  <r>
    <x v="34"/>
    <s v="EW53M"/>
    <x v="1"/>
    <x v="4"/>
    <n v="0"/>
    <n v="8.9539999999999995E-2"/>
    <n v="0.11933000000000001"/>
    <n v="0.11747"/>
    <n v="8.3979999999999999E-2"/>
    <n v="9.3670000000000003E-2"/>
    <n v="0"/>
    <s v="s"/>
    <n v="2.8969999999999999E-2"/>
    <n v="0.18114"/>
    <n v="0.29549999999999998"/>
    <s v="s"/>
    <n v="0"/>
    <n v="1.02851"/>
    <n v="0"/>
    <n v="0"/>
    <n v="0"/>
    <n v="0"/>
    <n v="1.02851"/>
    <n v="3.925E-2"/>
    <n v="5.9749999999999998E-2"/>
    <n v="2.741E-2"/>
    <n v="0.12640999999999999"/>
  </r>
  <r>
    <x v="34"/>
    <s v="EW53M"/>
    <x v="1"/>
    <x v="5"/>
    <n v="0"/>
    <n v="8.9169999999999999E-2"/>
    <n v="0.11534999999999999"/>
    <n v="0.11469"/>
    <n v="8.4309999999999996E-2"/>
    <n v="9.3990000000000004E-2"/>
    <n v="0"/>
    <s v="s"/>
    <n v="2.9000000000000001E-2"/>
    <n v="0.17785000000000001"/>
    <n v="0.28550999999999999"/>
    <s v="s"/>
    <n v="0"/>
    <n v="1.00881"/>
    <n v="0"/>
    <n v="0"/>
    <n v="0"/>
    <n v="0"/>
    <n v="1.00881"/>
    <n v="3.7960000000000001E-2"/>
    <n v="5.4809999999999998E-2"/>
    <n v="2.734E-2"/>
    <n v="0.12010999999999999"/>
  </r>
  <r>
    <x v="34"/>
    <s v="EW53M"/>
    <x v="1"/>
    <x v="6"/>
    <n v="0"/>
    <n v="9.0550000000000005E-2"/>
    <n v="0.11432"/>
    <n v="0.11434999999999999"/>
    <n v="8.4180000000000005E-2"/>
    <n v="9.5000000000000001E-2"/>
    <n v="0"/>
    <s v="s"/>
    <n v="2.6179999999999998E-2"/>
    <n v="0.17504"/>
    <n v="0.27129999999999999"/>
    <s v="s"/>
    <n v="0"/>
    <n v="0.98978999999999995"/>
    <n v="0"/>
    <n v="0"/>
    <n v="0"/>
    <n v="0"/>
    <n v="0.98978999999999995"/>
    <n v="3.5139999999999998E-2"/>
    <n v="5.5840000000000001E-2"/>
    <n v="2.6679999999999999E-2"/>
    <n v="0.11766"/>
  </r>
  <r>
    <x v="34"/>
    <s v="EW53M"/>
    <x v="1"/>
    <x v="7"/>
    <n v="0"/>
    <n v="8.8919999999999999E-2"/>
    <n v="0.11101"/>
    <n v="0.11308"/>
    <n v="8.4580000000000002E-2"/>
    <n v="9.2920000000000003E-2"/>
    <n v="0"/>
    <s v="s"/>
    <n v="2.5870000000000001E-2"/>
    <n v="0.17226"/>
    <n v="0.26275999999999999"/>
    <s v="s"/>
    <n v="0"/>
    <n v="0.96987000000000001"/>
    <n v="0"/>
    <n v="0"/>
    <n v="0"/>
    <n v="0"/>
    <n v="0.96987000000000001"/>
    <n v="3.1329999999999997E-2"/>
    <n v="5.706E-2"/>
    <n v="2.7050000000000001E-2"/>
    <n v="0.11544"/>
  </r>
  <r>
    <x v="34"/>
    <s v="EW53M"/>
    <x v="1"/>
    <x v="8"/>
    <n v="0"/>
    <n v="8.5059999999999997E-2"/>
    <n v="0.10284"/>
    <n v="0.11149000000000001"/>
    <n v="8.48E-2"/>
    <n v="9.1439999999999994E-2"/>
    <n v="0"/>
    <s v="s"/>
    <n v="2.6579999999999999E-2"/>
    <n v="0.17005999999999999"/>
    <n v="0.25041000000000002"/>
    <s v="s"/>
    <n v="0"/>
    <n v="0.94149000000000005"/>
    <n v="0"/>
    <n v="0"/>
    <n v="0"/>
    <n v="0"/>
    <n v="0.94149000000000005"/>
    <n v="2.7799999999999998E-2"/>
    <n v="5.6899999999999999E-2"/>
    <n v="2.7949999999999999E-2"/>
    <n v="0.11265"/>
  </r>
  <r>
    <x v="34"/>
    <s v="EW53M"/>
    <x v="1"/>
    <x v="9"/>
    <n v="0"/>
    <n v="8.4889999999999993E-2"/>
    <n v="0.10159"/>
    <n v="0.10889"/>
    <n v="8.1850000000000006E-2"/>
    <n v="8.7840000000000001E-2"/>
    <n v="0"/>
    <s v="s"/>
    <n v="2.581E-2"/>
    <n v="0.16935"/>
    <n v="0.24515000000000001"/>
    <s v="s"/>
    <n v="0"/>
    <n v="0.92452000000000001"/>
    <n v="0"/>
    <n v="0"/>
    <n v="0"/>
    <n v="0"/>
    <n v="0.92452000000000001"/>
    <n v="2.436E-2"/>
    <n v="5.4730000000000001E-2"/>
    <n v="2.7529999999999999E-2"/>
    <n v="0.10662000000000001"/>
  </r>
  <r>
    <x v="34"/>
    <s v="EW53M"/>
    <x v="1"/>
    <x v="10"/>
    <n v="0"/>
    <n v="8.5830000000000004E-2"/>
    <n v="9.8669999999999994E-2"/>
    <n v="0.1105"/>
    <n v="8.2460000000000006E-2"/>
    <n v="8.3309999999999995E-2"/>
    <n v="0"/>
    <s v="s"/>
    <n v="2.521E-2"/>
    <n v="0.16908999999999999"/>
    <n v="0.23674000000000001"/>
    <s v="s"/>
    <n v="0"/>
    <n v="0.9113"/>
    <n v="0"/>
    <n v="0"/>
    <n v="0"/>
    <n v="0"/>
    <n v="0.9113"/>
    <n v="2.2749999999999999E-2"/>
    <n v="5.21E-2"/>
    <n v="2.6329999999999999E-2"/>
    <n v="0.10118000000000001"/>
  </r>
  <r>
    <x v="34"/>
    <s v="EW53M"/>
    <x v="2"/>
    <x v="0"/>
    <n v="0"/>
    <n v="0"/>
    <n v="0"/>
    <n v="0"/>
    <n v="0"/>
    <n v="0"/>
    <n v="0"/>
    <s v="s"/>
    <n v="0"/>
    <n v="0"/>
    <n v="0"/>
    <s v="s"/>
    <n v="0"/>
    <n v="0"/>
    <n v="0"/>
    <n v="0"/>
    <n v="0"/>
    <n v="0"/>
    <n v="0"/>
    <n v="7.6719999999999997E-2"/>
    <n v="0.18296999999999999"/>
    <n v="7.3499999999999996E-2"/>
    <n v="0.33318999999999999"/>
  </r>
  <r>
    <x v="34"/>
    <s v="EW53M"/>
    <x v="2"/>
    <x v="1"/>
    <n v="0"/>
    <n v="0"/>
    <n v="0"/>
    <n v="0"/>
    <n v="0"/>
    <n v="0"/>
    <n v="0"/>
    <s v="s"/>
    <n v="0"/>
    <n v="0"/>
    <n v="0"/>
    <s v="s"/>
    <n v="0"/>
    <n v="0"/>
    <n v="0"/>
    <n v="0"/>
    <n v="0"/>
    <n v="0"/>
    <n v="0"/>
    <n v="7.9320000000000002E-2"/>
    <n v="0.17884"/>
    <n v="7.4310000000000001E-2"/>
    <n v="0.33246999999999999"/>
  </r>
  <r>
    <x v="34"/>
    <s v="EW53M"/>
    <x v="2"/>
    <x v="2"/>
    <n v="0"/>
    <n v="0"/>
    <n v="0"/>
    <n v="0"/>
    <n v="0"/>
    <n v="0"/>
    <n v="0"/>
    <s v="s"/>
    <n v="0"/>
    <n v="0"/>
    <n v="0"/>
    <s v="s"/>
    <n v="0"/>
    <n v="0"/>
    <n v="0"/>
    <n v="0"/>
    <n v="0"/>
    <n v="0"/>
    <n v="0"/>
    <n v="7.9439999999999997E-2"/>
    <n v="0.19239000000000001"/>
    <n v="8.4089999999999998E-2"/>
    <n v="0.35592000000000001"/>
  </r>
  <r>
    <x v="34"/>
    <s v="EW53M"/>
    <x v="2"/>
    <x v="3"/>
    <n v="0"/>
    <n v="0"/>
    <n v="0"/>
    <n v="0"/>
    <n v="0"/>
    <n v="0"/>
    <n v="0"/>
    <s v="s"/>
    <n v="0"/>
    <n v="0"/>
    <n v="0"/>
    <s v="s"/>
    <n v="0"/>
    <n v="0"/>
    <n v="0"/>
    <n v="0"/>
    <n v="0"/>
    <n v="0"/>
    <n v="0"/>
    <n v="6.0069999999999998E-2"/>
    <n v="0.16471"/>
    <n v="6.966E-2"/>
    <n v="0.29443999999999998"/>
  </r>
  <r>
    <x v="34"/>
    <s v="EW53M"/>
    <x v="2"/>
    <x v="4"/>
    <n v="0"/>
    <n v="0"/>
    <n v="0"/>
    <n v="0"/>
    <n v="0"/>
    <n v="0"/>
    <n v="0"/>
    <s v="s"/>
    <n v="0"/>
    <n v="0"/>
    <n v="0"/>
    <s v="s"/>
    <n v="0"/>
    <n v="0"/>
    <n v="0"/>
    <n v="0"/>
    <n v="0"/>
    <n v="0"/>
    <n v="0"/>
    <n v="5.5919999999999997E-2"/>
    <n v="0.17332"/>
    <n v="5.7329999999999999E-2"/>
    <n v="0.28656999999999999"/>
  </r>
  <r>
    <x v="34"/>
    <s v="EW53M"/>
    <x v="2"/>
    <x v="5"/>
    <n v="0"/>
    <n v="0"/>
    <n v="0"/>
    <n v="0"/>
    <n v="0"/>
    <n v="0"/>
    <n v="0"/>
    <s v="s"/>
    <n v="0"/>
    <n v="0"/>
    <n v="0"/>
    <s v="s"/>
    <n v="0"/>
    <n v="0"/>
    <n v="0"/>
    <n v="0"/>
    <n v="0"/>
    <n v="0"/>
    <n v="0"/>
    <n v="5.0790000000000002E-2"/>
    <n v="0.17806"/>
    <n v="4.648E-2"/>
    <n v="0.27533999999999997"/>
  </r>
  <r>
    <x v="34"/>
    <s v="EW53M"/>
    <x v="2"/>
    <x v="6"/>
    <n v="0"/>
    <n v="0"/>
    <n v="0"/>
    <n v="0"/>
    <n v="0"/>
    <n v="0"/>
    <n v="0"/>
    <s v="s"/>
    <n v="0"/>
    <n v="0"/>
    <n v="0"/>
    <s v="s"/>
    <n v="0"/>
    <n v="0"/>
    <n v="0"/>
    <n v="0"/>
    <n v="0"/>
    <n v="0"/>
    <n v="0"/>
    <n v="5.5289999999999999E-2"/>
    <n v="0.17021"/>
    <n v="4.1910000000000003E-2"/>
    <n v="0.26740999999999998"/>
  </r>
  <r>
    <x v="34"/>
    <s v="EW53M"/>
    <x v="2"/>
    <x v="7"/>
    <n v="0"/>
    <n v="0"/>
    <n v="0"/>
    <n v="0"/>
    <n v="0"/>
    <n v="0"/>
    <n v="0"/>
    <s v="s"/>
    <n v="0"/>
    <n v="0"/>
    <n v="0"/>
    <s v="s"/>
    <n v="0"/>
    <n v="0"/>
    <n v="0"/>
    <n v="0"/>
    <n v="0"/>
    <n v="0"/>
    <n v="0"/>
    <n v="6.012E-2"/>
    <n v="0.17152999999999999"/>
    <n v="4.4670000000000001E-2"/>
    <n v="0.27632000000000001"/>
  </r>
  <r>
    <x v="34"/>
    <s v="EW53M"/>
    <x v="2"/>
    <x v="8"/>
    <n v="0"/>
    <n v="0"/>
    <n v="0"/>
    <n v="0"/>
    <n v="0"/>
    <n v="0"/>
    <n v="0"/>
    <s v="s"/>
    <n v="0"/>
    <n v="0"/>
    <n v="0"/>
    <s v="s"/>
    <n v="0"/>
    <n v="0"/>
    <n v="0"/>
    <n v="0"/>
    <n v="0"/>
    <n v="0"/>
    <n v="0"/>
    <n v="5.577E-2"/>
    <n v="0.16907"/>
    <n v="4.6820000000000001E-2"/>
    <n v="0.27166000000000001"/>
  </r>
  <r>
    <x v="34"/>
    <s v="EW53M"/>
    <x v="2"/>
    <x v="9"/>
    <n v="0"/>
    <n v="0"/>
    <n v="0"/>
    <n v="0"/>
    <n v="0"/>
    <n v="0"/>
    <n v="0"/>
    <s v="s"/>
    <n v="0"/>
    <n v="0"/>
    <n v="0"/>
    <s v="s"/>
    <n v="0"/>
    <n v="0"/>
    <n v="0"/>
    <n v="0"/>
    <n v="0"/>
    <n v="0"/>
    <n v="0"/>
    <n v="5.3060000000000003E-2"/>
    <n v="0.16656000000000001"/>
    <n v="4.632E-2"/>
    <n v="0.26593"/>
  </r>
  <r>
    <x v="34"/>
    <s v="EW53M"/>
    <x v="2"/>
    <x v="10"/>
    <n v="0"/>
    <n v="0"/>
    <n v="0"/>
    <n v="0"/>
    <n v="0"/>
    <n v="0"/>
    <n v="0"/>
    <s v="s"/>
    <n v="0"/>
    <n v="0"/>
    <n v="0"/>
    <s v="s"/>
    <n v="0"/>
    <n v="0"/>
    <n v="0"/>
    <n v="0"/>
    <n v="0"/>
    <n v="0"/>
    <n v="0"/>
    <n v="3.056E-2"/>
    <n v="0.14901"/>
    <n v="4.6359999999999998E-2"/>
    <n v="0.22592999999999999"/>
  </r>
  <r>
    <x v="34"/>
    <s v="EW53M"/>
    <x v="3"/>
    <x v="0"/>
    <n v="0"/>
    <n v="0.41314000000000001"/>
    <n v="0.51037999999999994"/>
    <n v="1.08728"/>
    <n v="0.19102"/>
    <n v="0.1295"/>
    <n v="0"/>
    <s v="s"/>
    <n v="8.6599999999999993E-3"/>
    <n v="3.06874"/>
    <n v="3.86911"/>
    <s v="s"/>
    <n v="0"/>
    <n v="9.3004300000000004"/>
    <n v="0"/>
    <n v="0"/>
    <n v="0"/>
    <n v="0"/>
    <n v="9.3004300000000004"/>
    <n v="0.79327999999999999"/>
    <n v="1.1532199999999999"/>
    <n v="1.07717"/>
    <n v="3.0236700000000001"/>
  </r>
  <r>
    <x v="34"/>
    <s v="EW53M"/>
    <x v="3"/>
    <x v="1"/>
    <n v="0"/>
    <n v="0.42414000000000002"/>
    <n v="0.80794999999999995"/>
    <n v="0.89241999999999999"/>
    <n v="0.33899000000000001"/>
    <n v="0.17357"/>
    <n v="0"/>
    <s v="s"/>
    <n v="0.10049"/>
    <n v="2.4490400000000001"/>
    <n v="5.2741899999999999"/>
    <s v="s"/>
    <n v="0"/>
    <n v="10.55847"/>
    <n v="0"/>
    <n v="0"/>
    <n v="0"/>
    <n v="0"/>
    <n v="10.55847"/>
    <n v="0.67769999999999997"/>
    <n v="1.4681200000000001"/>
    <n v="1.32335"/>
    <n v="3.4691700000000001"/>
  </r>
  <r>
    <x v="34"/>
    <s v="EW53M"/>
    <x v="3"/>
    <x v="2"/>
    <n v="0"/>
    <n v="1.03406"/>
    <n v="0.59872999999999998"/>
    <n v="1.01783"/>
    <n v="0.44594"/>
    <n v="0.34362999999999999"/>
    <n v="0"/>
    <s v="s"/>
    <n v="0.13406999999999999"/>
    <n v="1.9326099999999999"/>
    <n v="5.27827"/>
    <s v="s"/>
    <n v="0"/>
    <n v="10.91264"/>
    <n v="0"/>
    <n v="0"/>
    <n v="0"/>
    <n v="0"/>
    <n v="10.91264"/>
    <n v="0.71867000000000003"/>
    <n v="1.5693299999999999"/>
    <n v="1.7350099999999999"/>
    <n v="4.0230100000000002"/>
  </r>
  <r>
    <x v="34"/>
    <s v="EW53M"/>
    <x v="3"/>
    <x v="3"/>
    <n v="0"/>
    <n v="0.69737000000000005"/>
    <n v="1.00702"/>
    <n v="1.1123099999999999"/>
    <n v="0.66208999999999996"/>
    <n v="0.37829000000000002"/>
    <n v="0"/>
    <s v="s"/>
    <n v="0.1191"/>
    <n v="1.98108"/>
    <n v="4.8354699999999999"/>
    <s v="s"/>
    <n v="0"/>
    <n v="10.88125"/>
    <n v="0"/>
    <n v="0"/>
    <n v="0"/>
    <n v="0"/>
    <n v="10.88125"/>
    <n v="0.78449000000000002"/>
    <n v="1.8354999999999999"/>
    <n v="1.75322"/>
    <n v="4.3731999999999998"/>
  </r>
  <r>
    <x v="34"/>
    <s v="EW53M"/>
    <x v="3"/>
    <x v="4"/>
    <n v="0"/>
    <n v="0.64849999999999997"/>
    <n v="1.31542"/>
    <n v="1.1693899999999999"/>
    <n v="0.59536999999999995"/>
    <n v="0.56452000000000002"/>
    <n v="0"/>
    <s v="s"/>
    <n v="0.15992999999999999"/>
    <n v="1.8848"/>
    <n v="5.4227999999999996"/>
    <s v="s"/>
    <n v="0"/>
    <n v="11.83905"/>
    <n v="0"/>
    <n v="0"/>
    <n v="0"/>
    <n v="0"/>
    <n v="11.83905"/>
    <n v="1.5305800000000001"/>
    <n v="1.3326"/>
    <n v="1.55966"/>
    <n v="4.4228399999999999"/>
  </r>
  <r>
    <x v="34"/>
    <s v="EW53M"/>
    <x v="3"/>
    <x v="5"/>
    <n v="0"/>
    <n v="0.80240999999999996"/>
    <n v="1.1234599999999999"/>
    <n v="1.47173"/>
    <n v="1.0169900000000001"/>
    <n v="0.93566000000000005"/>
    <n v="0"/>
    <s v="s"/>
    <n v="0.41316000000000003"/>
    <n v="2.5522300000000002"/>
    <n v="5.6848700000000001"/>
    <s v="s"/>
    <n v="0"/>
    <n v="14.198880000000001"/>
    <n v="0"/>
    <n v="0"/>
    <n v="0"/>
    <n v="0"/>
    <n v="14.198880000000001"/>
    <n v="2.3644799999999999"/>
    <n v="1.42536"/>
    <n v="1.7181"/>
    <n v="5.5079399999999996"/>
  </r>
  <r>
    <x v="34"/>
    <s v="EW53M"/>
    <x v="3"/>
    <x v="6"/>
    <n v="0"/>
    <n v="0.81891000000000003"/>
    <n v="1.3214999999999999"/>
    <n v="1.9359500000000001"/>
    <n v="0.77051000000000003"/>
    <n v="0.76178000000000001"/>
    <n v="0"/>
    <s v="s"/>
    <n v="0.29188999999999998"/>
    <n v="1.9358299999999999"/>
    <n v="4.6248300000000002"/>
    <s v="s"/>
    <n v="0"/>
    <n v="12.61299"/>
    <n v="0"/>
    <n v="0"/>
    <n v="0"/>
    <n v="0"/>
    <n v="12.61299"/>
    <n v="2.61002"/>
    <n v="1.8759600000000001"/>
    <n v="1.6409"/>
    <n v="6.1268799999999999"/>
  </r>
  <r>
    <x v="34"/>
    <s v="EW53M"/>
    <x v="3"/>
    <x v="7"/>
    <n v="0"/>
    <n v="1.04687"/>
    <n v="1.9741200000000001"/>
    <n v="1.2766299999999999"/>
    <n v="0.69008999999999998"/>
    <n v="0.79688999999999999"/>
    <n v="0"/>
    <s v="s"/>
    <n v="0.47747000000000001"/>
    <n v="1.7517799999999999"/>
    <n v="4.5529400000000004"/>
    <s v="s"/>
    <n v="0"/>
    <n v="12.64744"/>
    <n v="0"/>
    <n v="0"/>
    <n v="0"/>
    <n v="0"/>
    <n v="12.64744"/>
    <n v="2.6554500000000001"/>
    <n v="1.9313400000000001"/>
    <n v="1.53843"/>
    <n v="6.1252199999999997"/>
  </r>
  <r>
    <x v="34"/>
    <s v="EW53M"/>
    <x v="3"/>
    <x v="8"/>
    <n v="0"/>
    <n v="0.96902999999999995"/>
    <n v="1.6413800000000001"/>
    <n v="1.4235500000000001"/>
    <n v="1.0882799999999999"/>
    <n v="1.13303"/>
    <n v="0"/>
    <s v="s"/>
    <n v="0.51837"/>
    <n v="2.3315999999999999"/>
    <n v="5.04108"/>
    <s v="s"/>
    <n v="0"/>
    <n v="14.21977"/>
    <n v="0"/>
    <n v="0"/>
    <n v="0"/>
    <n v="0"/>
    <n v="14.21977"/>
    <n v="2.5785399999999998"/>
    <n v="2.2733500000000002"/>
    <n v="1.2138100000000001"/>
    <n v="6.0656999999999996"/>
  </r>
  <r>
    <x v="34"/>
    <s v="EW53M"/>
    <x v="3"/>
    <x v="9"/>
    <n v="0"/>
    <n v="0.96309"/>
    <n v="2.10209"/>
    <n v="1.7868299999999999"/>
    <n v="0.98128000000000004"/>
    <n v="1.4075200000000001"/>
    <n v="0"/>
    <s v="s"/>
    <n v="0.45158999999999999"/>
    <n v="2.17733"/>
    <n v="4.3161800000000001"/>
    <s v="s"/>
    <n v="0"/>
    <n v="14.259679999999999"/>
    <n v="0"/>
    <n v="0"/>
    <n v="0"/>
    <n v="0"/>
    <n v="14.259679999999999"/>
    <n v="1.65934"/>
    <n v="2.4809700000000001"/>
    <n v="1.8027500000000001"/>
    <n v="5.94306"/>
  </r>
  <r>
    <x v="34"/>
    <s v="EW53M"/>
    <x v="3"/>
    <x v="10"/>
    <n v="0"/>
    <n v="0.89305999999999996"/>
    <n v="2.0670600000000001"/>
    <n v="1.56778"/>
    <n v="0.69347000000000003"/>
    <n v="1.1349400000000001"/>
    <n v="0"/>
    <s v="s"/>
    <n v="0.37624999999999997"/>
    <n v="2.08168"/>
    <n v="4.2352999999999996"/>
    <s v="s"/>
    <n v="0"/>
    <n v="13.080299999999999"/>
    <n v="0"/>
    <n v="0"/>
    <n v="0"/>
    <n v="0"/>
    <n v="13.080299999999999"/>
    <n v="1.1731100000000001"/>
    <n v="3.7330800000000002"/>
    <n v="2.1850100000000001"/>
    <n v="7.0911999999999997"/>
  </r>
  <r>
    <x v="35"/>
    <s v="BWbvP"/>
    <x v="0"/>
    <x v="0"/>
    <n v="0"/>
    <n v="24"/>
    <n v="19"/>
    <n v="46"/>
    <n v="22"/>
    <n v="40"/>
    <n v="0"/>
    <n v="18"/>
    <n v="32"/>
    <n v="53"/>
    <n v="80"/>
    <s v="s"/>
    <s v="s"/>
    <n v="339"/>
    <n v="0"/>
    <n v="0"/>
    <n v="0"/>
    <n v="0"/>
    <n v="339"/>
    <n v="21"/>
    <n v="58"/>
    <n v="48"/>
    <n v="127"/>
  </r>
  <r>
    <x v="35"/>
    <s v="BWbvP"/>
    <x v="1"/>
    <x v="0"/>
    <n v="0"/>
    <n v="7.5190000000000007E-2"/>
    <n v="6.6409999999999997E-2"/>
    <n v="0.13270000000000001"/>
    <n v="7.6160000000000005E-2"/>
    <n v="0.12776000000000001"/>
    <n v="0"/>
    <n v="5.6820000000000002E-2"/>
    <n v="0.11118"/>
    <n v="0.18264"/>
    <n v="0.28182000000000001"/>
    <s v="s"/>
    <s v="s"/>
    <n v="1.1251100000000001"/>
    <n v="0"/>
    <n v="0"/>
    <n v="0"/>
    <n v="0"/>
    <n v="1.1251100000000001"/>
    <n v="2.7060000000000001E-2"/>
    <n v="5.6500000000000002E-2"/>
    <n v="4.6129999999999997E-2"/>
    <n v="0.12967999999999999"/>
  </r>
  <r>
    <x v="35"/>
    <s v="BWbvP"/>
    <x v="1"/>
    <x v="1"/>
    <n v="0"/>
    <n v="7.6179999999999998E-2"/>
    <n v="6.3939999999999997E-2"/>
    <n v="0.12878999999999999"/>
    <n v="7.6240000000000002E-2"/>
    <n v="0.13058"/>
    <n v="0"/>
    <n v="5.5259999999999997E-2"/>
    <n v="0.11228"/>
    <n v="0.17877999999999999"/>
    <n v="0.27773999999999999"/>
    <s v="s"/>
    <s v="s"/>
    <n v="1.11405"/>
    <n v="0"/>
    <n v="0"/>
    <n v="0"/>
    <n v="0"/>
    <n v="1.11405"/>
    <n v="2.7910000000000001E-2"/>
    <n v="5.9409999999999998E-2"/>
    <n v="4.4240000000000002E-2"/>
    <n v="0.13156000000000001"/>
  </r>
  <r>
    <x v="35"/>
    <s v="BWbvP"/>
    <x v="1"/>
    <x v="2"/>
    <n v="0"/>
    <n v="7.6660000000000006E-2"/>
    <n v="0.06"/>
    <n v="0.12784000000000001"/>
    <n v="7.7020000000000005E-2"/>
    <n v="0.13453999999999999"/>
    <n v="0"/>
    <n v="5.4960000000000002E-2"/>
    <n v="0.11333"/>
    <n v="0.17896999999999999"/>
    <n v="0.27243000000000001"/>
    <s v="s"/>
    <s v="s"/>
    <n v="1.1097300000000001"/>
    <n v="0"/>
    <n v="0"/>
    <n v="0"/>
    <n v="0"/>
    <n v="1.1097300000000001"/>
    <n v="2.7109999999999999E-2"/>
    <n v="5.4100000000000002E-2"/>
    <n v="4.4979999999999999E-2"/>
    <n v="0.12620000000000001"/>
  </r>
  <r>
    <x v="35"/>
    <s v="BWbvP"/>
    <x v="1"/>
    <x v="3"/>
    <n v="0"/>
    <n v="7.7869999999999995E-2"/>
    <n v="5.8160000000000003E-2"/>
    <n v="0.12509999999999999"/>
    <n v="7.8210000000000002E-2"/>
    <n v="0.13547000000000001"/>
    <n v="0"/>
    <n v="5.4260000000000003E-2"/>
    <n v="0.11182"/>
    <n v="0.17838000000000001"/>
    <n v="0.26816000000000001"/>
    <s v="s"/>
    <s v="s"/>
    <n v="1.1011200000000001"/>
    <n v="0"/>
    <n v="0"/>
    <n v="0"/>
    <n v="0"/>
    <n v="1.1011200000000001"/>
    <n v="2.6589999999999999E-2"/>
    <n v="5.4690000000000003E-2"/>
    <n v="4.5510000000000002E-2"/>
    <n v="0.12679000000000001"/>
  </r>
  <r>
    <x v="35"/>
    <s v="BWbvP"/>
    <x v="1"/>
    <x v="4"/>
    <n v="0"/>
    <n v="7.7179999999999999E-2"/>
    <n v="5.5359999999999999E-2"/>
    <n v="0.12088"/>
    <n v="7.9949999999999993E-2"/>
    <n v="0.13411000000000001"/>
    <n v="0"/>
    <n v="5.45E-2"/>
    <n v="0.11174000000000001"/>
    <n v="0.17313000000000001"/>
    <n v="0.26658999999999999"/>
    <s v="s"/>
    <s v="s"/>
    <n v="1.08609"/>
    <n v="0"/>
    <n v="0"/>
    <n v="0"/>
    <n v="0"/>
    <n v="1.08609"/>
    <n v="2.8240000000000001E-2"/>
    <n v="5.389E-2"/>
    <n v="4.827E-2"/>
    <n v="0.13039999999999999"/>
  </r>
  <r>
    <x v="35"/>
    <s v="BWbvP"/>
    <x v="1"/>
    <x v="5"/>
    <n v="0"/>
    <n v="7.9570000000000002E-2"/>
    <n v="5.5219999999999998E-2"/>
    <n v="0.12034"/>
    <n v="8.1559999999999994E-2"/>
    <n v="0.13444"/>
    <n v="0"/>
    <n v="5.21E-2"/>
    <n v="0.11144"/>
    <n v="0.17238000000000001"/>
    <n v="0.26640000000000003"/>
    <s v="s"/>
    <s v="s"/>
    <n v="1.0844"/>
    <n v="0"/>
    <n v="0"/>
    <n v="0"/>
    <n v="0"/>
    <n v="1.0844"/>
    <n v="2.9080000000000002E-2"/>
    <n v="5.7250000000000002E-2"/>
    <n v="4.2250000000000003E-2"/>
    <n v="0.12858"/>
  </r>
  <r>
    <x v="35"/>
    <s v="BWbvP"/>
    <x v="1"/>
    <x v="6"/>
    <n v="0"/>
    <n v="7.9920000000000005E-2"/>
    <n v="5.5460000000000002E-2"/>
    <n v="0.12145"/>
    <n v="8.2239999999999994E-2"/>
    <n v="0.1305"/>
    <n v="0"/>
    <n v="5.2069999999999998E-2"/>
    <n v="0.10859000000000001"/>
    <n v="0.16592000000000001"/>
    <n v="0.25608999999999998"/>
    <s v="s"/>
    <s v="s"/>
    <n v="1.06274"/>
    <n v="0"/>
    <n v="0"/>
    <n v="0"/>
    <n v="0"/>
    <n v="1.06274"/>
    <n v="2.742E-2"/>
    <n v="5.7459999999999997E-2"/>
    <n v="4.045E-2"/>
    <n v="0.12533"/>
  </r>
  <r>
    <x v="35"/>
    <s v="BWbvP"/>
    <x v="1"/>
    <x v="7"/>
    <n v="0"/>
    <n v="7.9329999999999998E-2"/>
    <n v="5.5930000000000001E-2"/>
    <n v="0.12315"/>
    <n v="8.5190000000000002E-2"/>
    <n v="0.12681000000000001"/>
    <n v="0"/>
    <n v="5.1979999999999998E-2"/>
    <n v="0.10441"/>
    <n v="0.16458"/>
    <n v="0.25337999999999999"/>
    <s v="s"/>
    <s v="s"/>
    <n v="1.0531999999999999"/>
    <n v="0"/>
    <n v="0"/>
    <n v="0"/>
    <n v="0"/>
    <n v="1.0531999999999999"/>
    <n v="2.445E-2"/>
    <n v="5.6820000000000002E-2"/>
    <n v="3.7519999999999998E-2"/>
    <n v="0.1188"/>
  </r>
  <r>
    <x v="35"/>
    <s v="BWbvP"/>
    <x v="1"/>
    <x v="8"/>
    <n v="0"/>
    <n v="8.1710000000000005E-2"/>
    <n v="5.2130000000000003E-2"/>
    <n v="0.12425"/>
    <n v="8.4229999999999999E-2"/>
    <n v="0.12422"/>
    <n v="0"/>
    <n v="4.9480000000000003E-2"/>
    <n v="0.10246"/>
    <n v="0.16213"/>
    <n v="0.24654000000000001"/>
    <s v="s"/>
    <s v="s"/>
    <n v="1.0350900000000001"/>
    <n v="0"/>
    <n v="0"/>
    <n v="0"/>
    <n v="0"/>
    <n v="1.0350900000000001"/>
    <n v="2.155E-2"/>
    <n v="5.9679999999999997E-2"/>
    <n v="3.5909999999999997E-2"/>
    <n v="0.11713999999999999"/>
  </r>
  <r>
    <x v="35"/>
    <s v="BWbvP"/>
    <x v="1"/>
    <x v="9"/>
    <n v="0"/>
    <n v="8.0790000000000001E-2"/>
    <n v="5.1790000000000003E-2"/>
    <n v="0.12383"/>
    <n v="8.523E-2"/>
    <n v="0.11977"/>
    <n v="0"/>
    <n v="4.9079999999999999E-2"/>
    <n v="0.10195"/>
    <n v="0.16073999999999999"/>
    <n v="0.23762"/>
    <s v="s"/>
    <s v="s"/>
    <n v="1.0176700000000001"/>
    <n v="0"/>
    <n v="0"/>
    <n v="0"/>
    <n v="0"/>
    <n v="1.0176700000000001"/>
    <n v="1.9689999999999999E-2"/>
    <n v="5.8020000000000002E-2"/>
    <n v="3.1719999999999998E-2"/>
    <n v="0.10944"/>
  </r>
  <r>
    <x v="35"/>
    <s v="BWbvP"/>
    <x v="1"/>
    <x v="10"/>
    <n v="0"/>
    <n v="8.0049999999999996E-2"/>
    <n v="5.1869999999999999E-2"/>
    <n v="0.12581000000000001"/>
    <n v="8.7429999999999994E-2"/>
    <n v="0.12048"/>
    <n v="0"/>
    <n v="5.0619999999999998E-2"/>
    <n v="9.9400000000000002E-2"/>
    <n v="0.15719"/>
    <n v="0.23687"/>
    <s v="s"/>
    <s v="s"/>
    <n v="1.0157"/>
    <n v="0"/>
    <n v="0"/>
    <n v="0"/>
    <n v="0"/>
    <n v="1.0157"/>
    <n v="1.6959999999999999E-2"/>
    <n v="6.0740000000000002E-2"/>
    <n v="2.989E-2"/>
    <n v="0.10759000000000001"/>
  </r>
  <r>
    <x v="35"/>
    <s v="BWbvP"/>
    <x v="2"/>
    <x v="0"/>
    <n v="0"/>
    <n v="0"/>
    <n v="0"/>
    <n v="0"/>
    <n v="0"/>
    <n v="0"/>
    <n v="0"/>
    <n v="0"/>
    <n v="0"/>
    <n v="0"/>
    <n v="0"/>
    <s v="s"/>
    <s v="s"/>
    <n v="0"/>
    <n v="0"/>
    <n v="0"/>
    <n v="0"/>
    <n v="0"/>
    <n v="0"/>
    <n v="5.0700000000000002E-2"/>
    <n v="0.20441999999999999"/>
    <n v="8.9340000000000003E-2"/>
    <n v="0.34445999999999999"/>
  </r>
  <r>
    <x v="35"/>
    <s v="BWbvP"/>
    <x v="2"/>
    <x v="1"/>
    <n v="0"/>
    <n v="0"/>
    <n v="0"/>
    <n v="0"/>
    <n v="0"/>
    <n v="0"/>
    <n v="0"/>
    <n v="0"/>
    <n v="0"/>
    <n v="0"/>
    <n v="0"/>
    <s v="s"/>
    <s v="s"/>
    <n v="0"/>
    <n v="0"/>
    <n v="0"/>
    <n v="0"/>
    <n v="0"/>
    <n v="0"/>
    <n v="5.2400000000000002E-2"/>
    <n v="0.20463999999999999"/>
    <n v="8.7999999999999995E-2"/>
    <n v="0.34503"/>
  </r>
  <r>
    <x v="35"/>
    <s v="BWbvP"/>
    <x v="2"/>
    <x v="2"/>
    <n v="0"/>
    <n v="0"/>
    <n v="0"/>
    <n v="0"/>
    <n v="0"/>
    <n v="0"/>
    <n v="0"/>
    <n v="0"/>
    <n v="0"/>
    <n v="0"/>
    <n v="0"/>
    <s v="s"/>
    <s v="s"/>
    <n v="0"/>
    <n v="0"/>
    <n v="0"/>
    <n v="0"/>
    <n v="0"/>
    <n v="0"/>
    <n v="5.21E-2"/>
    <n v="0.20152999999999999"/>
    <n v="8.3269999999999997E-2"/>
    <n v="0.33690999999999999"/>
  </r>
  <r>
    <x v="35"/>
    <s v="BWbvP"/>
    <x v="2"/>
    <x v="3"/>
    <n v="0"/>
    <n v="0"/>
    <n v="0"/>
    <n v="0"/>
    <n v="0"/>
    <n v="0"/>
    <n v="0"/>
    <n v="0"/>
    <n v="0"/>
    <n v="0"/>
    <n v="0"/>
    <s v="s"/>
    <s v="s"/>
    <n v="0"/>
    <n v="0"/>
    <n v="0"/>
    <n v="0"/>
    <n v="0"/>
    <n v="0"/>
    <n v="5.0889999999999998E-2"/>
    <n v="0.19097"/>
    <n v="7.3779999999999998E-2"/>
    <n v="0.31564999999999999"/>
  </r>
  <r>
    <x v="35"/>
    <s v="BWbvP"/>
    <x v="2"/>
    <x v="4"/>
    <n v="0"/>
    <n v="0"/>
    <n v="0"/>
    <n v="0"/>
    <n v="0"/>
    <n v="0"/>
    <n v="0"/>
    <n v="0"/>
    <n v="0"/>
    <n v="0"/>
    <n v="0"/>
    <s v="s"/>
    <s v="s"/>
    <n v="0"/>
    <n v="0"/>
    <n v="0"/>
    <n v="0"/>
    <n v="0"/>
    <n v="0"/>
    <n v="2.7099999999999999E-2"/>
    <n v="0.20227999999999999"/>
    <n v="7.8399999999999997E-2"/>
    <n v="0.30778"/>
  </r>
  <r>
    <x v="35"/>
    <s v="BWbvP"/>
    <x v="2"/>
    <x v="5"/>
    <n v="0"/>
    <n v="0"/>
    <n v="0"/>
    <n v="0"/>
    <n v="0"/>
    <n v="0"/>
    <n v="0"/>
    <n v="0"/>
    <n v="0"/>
    <n v="0"/>
    <n v="0"/>
    <s v="s"/>
    <s v="s"/>
    <n v="0"/>
    <n v="0"/>
    <n v="0"/>
    <n v="0"/>
    <n v="0"/>
    <n v="0"/>
    <n v="2.861E-2"/>
    <n v="0.20735999999999999"/>
    <n v="6.4899999999999999E-2"/>
    <n v="0.30087000000000003"/>
  </r>
  <r>
    <x v="35"/>
    <s v="BWbvP"/>
    <x v="2"/>
    <x v="6"/>
    <n v="0"/>
    <n v="0"/>
    <n v="0"/>
    <n v="0"/>
    <n v="0"/>
    <n v="0"/>
    <n v="0"/>
    <n v="0"/>
    <n v="0"/>
    <n v="0"/>
    <n v="0"/>
    <s v="s"/>
    <s v="s"/>
    <n v="0"/>
    <n v="0"/>
    <n v="0"/>
    <n v="0"/>
    <n v="0"/>
    <n v="0"/>
    <n v="2.6030000000000001E-2"/>
    <n v="0.18179999999999999"/>
    <n v="7.2720000000000007E-2"/>
    <n v="0.28055000000000002"/>
  </r>
  <r>
    <x v="35"/>
    <s v="BWbvP"/>
    <x v="2"/>
    <x v="7"/>
    <n v="0"/>
    <n v="0"/>
    <n v="0"/>
    <n v="0"/>
    <n v="0"/>
    <n v="0"/>
    <n v="0"/>
    <n v="0"/>
    <n v="0"/>
    <n v="0"/>
    <n v="0"/>
    <s v="s"/>
    <s v="s"/>
    <n v="0"/>
    <n v="0"/>
    <n v="0"/>
    <n v="0"/>
    <n v="0"/>
    <n v="0"/>
    <n v="1.8519999999999998E-2"/>
    <n v="0.17151"/>
    <n v="5.7540000000000001E-2"/>
    <n v="0.24756"/>
  </r>
  <r>
    <x v="35"/>
    <s v="BWbvP"/>
    <x v="2"/>
    <x v="8"/>
    <n v="0"/>
    <n v="0"/>
    <n v="0"/>
    <n v="0"/>
    <n v="0"/>
    <n v="0"/>
    <n v="0"/>
    <n v="0"/>
    <n v="0"/>
    <n v="0"/>
    <n v="0"/>
    <s v="s"/>
    <s v="s"/>
    <n v="0"/>
    <n v="0"/>
    <n v="0"/>
    <n v="0"/>
    <n v="0"/>
    <n v="0"/>
    <n v="2.0559999999999998E-2"/>
    <n v="0.18495"/>
    <n v="6.0400000000000002E-2"/>
    <n v="0.26591999999999999"/>
  </r>
  <r>
    <x v="35"/>
    <s v="BWbvP"/>
    <x v="2"/>
    <x v="9"/>
    <n v="0"/>
    <n v="0"/>
    <n v="0"/>
    <n v="0"/>
    <n v="0"/>
    <n v="0"/>
    <n v="0"/>
    <n v="0"/>
    <n v="0"/>
    <n v="0"/>
    <n v="0"/>
    <s v="s"/>
    <s v="s"/>
    <n v="0"/>
    <n v="0"/>
    <n v="0"/>
    <n v="0"/>
    <n v="0"/>
    <n v="0"/>
    <n v="2.2599999999999999E-2"/>
    <n v="0.19073999999999999"/>
    <n v="4.7660000000000001E-2"/>
    <n v="0.26100000000000001"/>
  </r>
  <r>
    <x v="35"/>
    <s v="BWbvP"/>
    <x v="2"/>
    <x v="10"/>
    <n v="0"/>
    <n v="0"/>
    <n v="0"/>
    <n v="0"/>
    <n v="0"/>
    <n v="0"/>
    <n v="0"/>
    <n v="0"/>
    <n v="0"/>
    <n v="0"/>
    <n v="0"/>
    <s v="s"/>
    <s v="s"/>
    <n v="0"/>
    <n v="0"/>
    <n v="0"/>
    <n v="0"/>
    <n v="0"/>
    <n v="0"/>
    <n v="1.384E-2"/>
    <n v="0.19925999999999999"/>
    <n v="4.6399999999999997E-2"/>
    <n v="0.25950000000000001"/>
  </r>
  <r>
    <x v="35"/>
    <s v="BWbvP"/>
    <x v="3"/>
    <x v="0"/>
    <n v="0"/>
    <n v="0.42104999999999998"/>
    <n v="1.2529300000000001"/>
    <n v="3.9620099999999998"/>
    <n v="0.31247000000000003"/>
    <n v="0.37207000000000001"/>
    <n v="0"/>
    <n v="0.28447"/>
    <n v="0.22020000000000001"/>
    <n v="1.2715099999999999"/>
    <n v="2.6122000000000001"/>
    <s v="s"/>
    <s v="s"/>
    <n v="10.859059999999999"/>
    <n v="0"/>
    <n v="0"/>
    <n v="0"/>
    <n v="0"/>
    <n v="10.859059999999999"/>
    <n v="0.90373000000000003"/>
    <n v="2.7083300000000001"/>
    <n v="1.3276600000000001"/>
    <n v="4.9397200000000003"/>
  </r>
  <r>
    <x v="35"/>
    <s v="BWbvP"/>
    <x v="3"/>
    <x v="1"/>
    <n v="0"/>
    <n v="0.20011000000000001"/>
    <n v="1.39069"/>
    <n v="2.06088"/>
    <n v="0.47059000000000001"/>
    <n v="0.59253"/>
    <n v="0"/>
    <n v="0.71165"/>
    <n v="0.34576000000000001"/>
    <n v="1.44407"/>
    <n v="2.9609299999999998"/>
    <s v="s"/>
    <s v="s"/>
    <n v="10.331049999999999"/>
    <n v="0"/>
    <n v="0"/>
    <n v="0"/>
    <n v="0"/>
    <n v="10.331049999999999"/>
    <n v="0.65222999999999998"/>
    <n v="2.4835099999999999"/>
    <n v="1.79955"/>
    <n v="4.9352999999999998"/>
  </r>
  <r>
    <x v="35"/>
    <s v="BWbvP"/>
    <x v="3"/>
    <x v="2"/>
    <n v="0"/>
    <n v="0.28283999999999998"/>
    <n v="1.2375"/>
    <n v="2.3420899999999998"/>
    <n v="0.62104000000000004"/>
    <n v="1.01254"/>
    <n v="0"/>
    <n v="0.59338999999999997"/>
    <n v="0.30703000000000003"/>
    <n v="1.9232100000000001"/>
    <n v="2.3146"/>
    <s v="s"/>
    <s v="s"/>
    <n v="11.00203"/>
    <n v="0"/>
    <n v="0"/>
    <n v="0"/>
    <n v="0"/>
    <n v="11.00203"/>
    <n v="0.71704000000000001"/>
    <n v="2.6617000000000002"/>
    <n v="1.9928900000000001"/>
    <n v="5.3716299999999997"/>
  </r>
  <r>
    <x v="35"/>
    <s v="BWbvP"/>
    <x v="3"/>
    <x v="3"/>
    <n v="0"/>
    <n v="0.49164999999999998"/>
    <n v="1.1769499999999999"/>
    <n v="2.1783700000000001"/>
    <n v="0.74541000000000002"/>
    <n v="1.59832"/>
    <n v="0"/>
    <n v="0.34544000000000002"/>
    <n v="0.48880000000000001"/>
    <n v="2.14838"/>
    <n v="2.4390999999999998"/>
    <s v="s"/>
    <s v="s"/>
    <n v="11.78809"/>
    <n v="0"/>
    <n v="0"/>
    <n v="0"/>
    <n v="0"/>
    <n v="11.78809"/>
    <n v="0.79857"/>
    <n v="2.8111999999999999"/>
    <n v="2.27136"/>
    <n v="5.8811299999999997"/>
  </r>
  <r>
    <x v="35"/>
    <s v="BWbvP"/>
    <x v="3"/>
    <x v="4"/>
    <n v="0"/>
    <n v="0.34265000000000001"/>
    <n v="0.66035999999999995"/>
    <n v="1.8202100000000001"/>
    <n v="0.70065"/>
    <n v="1.5843499999999999"/>
    <n v="0"/>
    <n v="0.34243000000000001"/>
    <n v="0.81511"/>
    <n v="1.73613"/>
    <n v="2.3785799999999999"/>
    <s v="s"/>
    <s v="s"/>
    <n v="10.578110000000001"/>
    <n v="0"/>
    <n v="0"/>
    <n v="0"/>
    <n v="0"/>
    <n v="10.578110000000001"/>
    <n v="0.92706999999999995"/>
    <n v="2.3468100000000001"/>
    <n v="2.9582000000000002"/>
    <n v="6.2320799999999998"/>
  </r>
  <r>
    <x v="35"/>
    <s v="BWbvP"/>
    <x v="3"/>
    <x v="5"/>
    <n v="0"/>
    <n v="0.46525"/>
    <n v="0.65244999999999997"/>
    <n v="1.3172600000000001"/>
    <n v="0.81864999999999999"/>
    <n v="2.24173"/>
    <n v="0"/>
    <n v="0.63263000000000003"/>
    <n v="1.10032"/>
    <n v="2.3227600000000002"/>
    <n v="2.45323"/>
    <s v="s"/>
    <s v="s"/>
    <n v="12.23935"/>
    <n v="0"/>
    <n v="0"/>
    <n v="0"/>
    <n v="0"/>
    <n v="12.23935"/>
    <n v="1.45861"/>
    <n v="2.1215600000000001"/>
    <n v="3.1644899999999998"/>
    <n v="6.7446599999999997"/>
  </r>
  <r>
    <x v="35"/>
    <s v="BWbvP"/>
    <x v="3"/>
    <x v="6"/>
    <n v="0"/>
    <n v="0.76520999999999995"/>
    <n v="0.56269000000000002"/>
    <n v="1.2258"/>
    <n v="0.59904999999999997"/>
    <n v="2.2845200000000001"/>
    <n v="0"/>
    <n v="0.67434000000000005"/>
    <n v="0.84291000000000005"/>
    <n v="1.8006599999999999"/>
    <n v="2.5221200000000001"/>
    <s v="s"/>
    <s v="s"/>
    <n v="11.645289999999999"/>
    <n v="0"/>
    <n v="0"/>
    <n v="0"/>
    <n v="0"/>
    <n v="11.645289999999999"/>
    <n v="1.9303399999999999"/>
    <n v="1.9831399999999999"/>
    <n v="2.5706500000000001"/>
    <n v="6.4841199999999999"/>
  </r>
  <r>
    <x v="35"/>
    <s v="BWbvP"/>
    <x v="3"/>
    <x v="7"/>
    <n v="0"/>
    <n v="0.58050000000000002"/>
    <n v="0.35859999999999997"/>
    <n v="1.35188"/>
    <n v="0.60506000000000004"/>
    <n v="1.9491400000000001"/>
    <n v="0"/>
    <n v="0.43961"/>
    <n v="1.2497199999999999"/>
    <n v="1.8629599999999999"/>
    <n v="3.5451800000000002"/>
    <s v="s"/>
    <s v="s"/>
    <n v="12.25089"/>
    <n v="0"/>
    <n v="0"/>
    <n v="0"/>
    <n v="0"/>
    <n v="12.25089"/>
    <n v="1.90848"/>
    <n v="1.9088700000000001"/>
    <n v="2.7037599999999999"/>
    <n v="6.5211100000000002"/>
  </r>
  <r>
    <x v="35"/>
    <s v="BWbvP"/>
    <x v="3"/>
    <x v="8"/>
    <n v="0"/>
    <n v="0.82743"/>
    <n v="0.47139999999999999"/>
    <n v="1.2246699999999999"/>
    <n v="0.37113000000000002"/>
    <n v="2.1513"/>
    <n v="0"/>
    <n v="0.58994000000000002"/>
    <n v="1.6003099999999999"/>
    <n v="2.01173"/>
    <n v="3.1522700000000001"/>
    <s v="s"/>
    <s v="s"/>
    <n v="12.93704"/>
    <n v="0"/>
    <n v="0"/>
    <n v="0"/>
    <n v="0"/>
    <n v="12.93704"/>
    <n v="1.5743100000000001"/>
    <n v="1.7344999999999999"/>
    <n v="2.7718400000000001"/>
    <n v="6.0806500000000003"/>
  </r>
  <r>
    <x v="35"/>
    <s v="BWbvP"/>
    <x v="3"/>
    <x v="9"/>
    <n v="0"/>
    <n v="0.83884999999999998"/>
    <n v="0.65651999999999999"/>
    <n v="1.2713000000000001"/>
    <n v="0.53878999999999999"/>
    <n v="1.9833099999999999"/>
    <n v="0"/>
    <n v="0.87561999999999995"/>
    <n v="0.99611000000000005"/>
    <n v="2.0429300000000001"/>
    <n v="2.7281900000000001"/>
    <s v="s"/>
    <s v="s"/>
    <n v="12.366009999999999"/>
    <n v="0"/>
    <n v="0"/>
    <n v="0"/>
    <n v="0"/>
    <n v="12.366009999999999"/>
    <n v="1.8608800000000001"/>
    <n v="1.9581200000000001"/>
    <n v="2.2855599999999998"/>
    <n v="6.1045600000000002"/>
  </r>
  <r>
    <x v="35"/>
    <s v="BWbvP"/>
    <x v="3"/>
    <x v="10"/>
    <n v="0"/>
    <n v="1.06395"/>
    <n v="0.57811999999999997"/>
    <n v="1.54358"/>
    <n v="0.67901999999999996"/>
    <n v="1.38442"/>
    <n v="0"/>
    <n v="0.59365000000000001"/>
    <n v="1.1125400000000001"/>
    <n v="1.9796800000000001"/>
    <n v="3.7174499999999999"/>
    <s v="s"/>
    <s v="s"/>
    <n v="12.997400000000001"/>
    <n v="0"/>
    <n v="0"/>
    <n v="0"/>
    <n v="0"/>
    <n v="12.997400000000001"/>
    <n v="1.40832"/>
    <n v="2.4735900000000002"/>
    <n v="1.9126700000000001"/>
    <n v="5.7945799999999998"/>
  </r>
  <r>
    <x v="36"/>
    <s v="U8a0v"/>
    <x v="0"/>
    <x v="0"/>
    <n v="0"/>
    <n v="128"/>
    <n v="190"/>
    <n v="203"/>
    <n v="140"/>
    <n v="303"/>
    <n v="119"/>
    <n v="199"/>
    <n v="105"/>
    <n v="258"/>
    <n v="180"/>
    <n v="94"/>
    <n v="50"/>
    <n v="1969"/>
    <n v="240"/>
    <n v="27"/>
    <n v="23"/>
    <n v="290"/>
    <n v="2259"/>
    <n v="52"/>
    <n v="245"/>
    <n v="82"/>
    <n v="379"/>
  </r>
  <r>
    <x v="36"/>
    <s v="U8a0v"/>
    <x v="1"/>
    <x v="0"/>
    <n v="0"/>
    <n v="0.41636000000000001"/>
    <n v="0.61845000000000006"/>
    <n v="0.6341"/>
    <n v="0.46640999999999999"/>
    <n v="0.95526999999999995"/>
    <n v="0.37290000000000001"/>
    <n v="0.63271999999999995"/>
    <n v="0.34488000000000002"/>
    <n v="0.85562000000000005"/>
    <n v="0.61243000000000003"/>
    <n v="0.32030999999999998"/>
    <n v="0.16908000000000001"/>
    <n v="6.3985300000000001"/>
    <n v="1.34771"/>
    <n v="0.24110000000000001"/>
    <n v="0.15911"/>
    <n v="1.7479199999999999"/>
    <n v="8.1464499999999997"/>
    <n v="4.8590000000000001E-2"/>
    <n v="0.22517999999999999"/>
    <n v="7.1419999999999997E-2"/>
    <n v="0.34519"/>
  </r>
  <r>
    <x v="36"/>
    <s v="U8a0v"/>
    <x v="1"/>
    <x v="1"/>
    <n v="0"/>
    <n v="0.42014000000000001"/>
    <n v="0.63258999999999999"/>
    <n v="0.63222999999999996"/>
    <n v="0.46239000000000002"/>
    <n v="0.96303000000000005"/>
    <n v="0.38369999999999999"/>
    <n v="0.63061"/>
    <n v="0.34409000000000001"/>
    <n v="0.84"/>
    <n v="0.60633000000000004"/>
    <n v="0.31685999999999998"/>
    <n v="0.16744000000000001"/>
    <n v="6.3994200000000001"/>
    <n v="1.38724"/>
    <n v="0.25879999999999997"/>
    <n v="0.16222"/>
    <n v="1.80827"/>
    <n v="8.2076899999999995"/>
    <n v="4.7149999999999997E-2"/>
    <n v="0.22925000000000001"/>
    <n v="7.2700000000000001E-2"/>
    <n v="0.34910000000000002"/>
  </r>
  <r>
    <x v="36"/>
    <s v="U8a0v"/>
    <x v="1"/>
    <x v="2"/>
    <n v="0"/>
    <n v="0.43013000000000001"/>
    <n v="0.64097999999999999"/>
    <n v="0.63349999999999995"/>
    <n v="0.47138000000000002"/>
    <n v="0.97690999999999995"/>
    <n v="0.39713999999999999"/>
    <n v="0.63017000000000001"/>
    <n v="0.34488000000000002"/>
    <n v="0.83567999999999998"/>
    <n v="0.60026999999999997"/>
    <n v="0.31068000000000001"/>
    <n v="0.16494"/>
    <n v="6.4366500000000002"/>
    <n v="1.4394800000000001"/>
    <n v="0.26361000000000001"/>
    <n v="0.16544"/>
    <n v="1.86853"/>
    <n v="8.3051899999999996"/>
    <n v="5.2409999999999998E-2"/>
    <n v="0.23927000000000001"/>
    <n v="7.961E-2"/>
    <n v="0.37129000000000001"/>
  </r>
  <r>
    <x v="36"/>
    <s v="U8a0v"/>
    <x v="1"/>
    <x v="3"/>
    <n v="0"/>
    <n v="0.43504999999999999"/>
    <n v="0.64946000000000004"/>
    <n v="0.63271999999999995"/>
    <n v="0.47887999999999997"/>
    <n v="0.97904000000000002"/>
    <n v="0.40543000000000001"/>
    <n v="0.61648000000000003"/>
    <n v="0.33998"/>
    <n v="0.82345000000000002"/>
    <n v="0.58704999999999996"/>
    <n v="0.30142000000000002"/>
    <n v="0.16175"/>
    <n v="6.4107000000000003"/>
    <n v="1.4988600000000001"/>
    <n v="0.26622000000000001"/>
    <n v="0.17726"/>
    <n v="1.94234"/>
    <n v="8.35304"/>
    <n v="4.9939999999999998E-2"/>
    <n v="0.24709"/>
    <n v="7.6920000000000002E-2"/>
    <n v="0.37393999999999999"/>
  </r>
  <r>
    <x v="36"/>
    <s v="U8a0v"/>
    <x v="1"/>
    <x v="4"/>
    <n v="0"/>
    <n v="0.44355"/>
    <n v="0.66215999999999997"/>
    <n v="0.63331999999999999"/>
    <n v="0.48132000000000003"/>
    <n v="0.99236999999999997"/>
    <n v="0.41621999999999998"/>
    <n v="0.61104000000000003"/>
    <n v="0.33561999999999997"/>
    <n v="0.81086000000000003"/>
    <n v="0.57711999999999997"/>
    <n v="0.29559000000000002"/>
    <n v="0.15951000000000001"/>
    <n v="6.4186800000000002"/>
    <n v="1.5569500000000001"/>
    <n v="0.27450999999999998"/>
    <n v="0.18126"/>
    <n v="2.0127199999999998"/>
    <n v="8.4314"/>
    <n v="5.049E-2"/>
    <n v="0.24675"/>
    <n v="7.4289999999999995E-2"/>
    <n v="0.37153000000000003"/>
  </r>
  <r>
    <x v="36"/>
    <s v="U8a0v"/>
    <x v="1"/>
    <x v="5"/>
    <n v="0"/>
    <n v="0.44292999999999999"/>
    <n v="0.67579999999999996"/>
    <n v="0.63868000000000003"/>
    <n v="0.48353000000000002"/>
    <n v="0.99573"/>
    <n v="0.42058000000000001"/>
    <n v="0.59504000000000001"/>
    <n v="0.32606000000000002"/>
    <n v="0.80417000000000005"/>
    <n v="0.57174999999999998"/>
    <n v="0.28559000000000001"/>
    <n v="0.15792"/>
    <n v="6.3977899999999996"/>
    <n v="1.6101799999999999"/>
    <n v="0.28572999999999998"/>
    <n v="0.19492000000000001"/>
    <n v="2.09083"/>
    <n v="8.4886199999999992"/>
    <n v="4.9619999999999997E-2"/>
    <n v="0.23694000000000001"/>
    <n v="7.2929999999999995E-2"/>
    <n v="0.35948999999999998"/>
  </r>
  <r>
    <x v="36"/>
    <s v="U8a0v"/>
    <x v="1"/>
    <x v="6"/>
    <n v="0"/>
    <n v="0.44252999999999998"/>
    <n v="0.68128999999999995"/>
    <n v="0.63695999999999997"/>
    <n v="0.47920000000000001"/>
    <n v="1.0023599999999999"/>
    <n v="0.42897999999999997"/>
    <n v="0.57886000000000004"/>
    <n v="0.31913000000000002"/>
    <n v="0.79712000000000005"/>
    <n v="0.56159999999999999"/>
    <n v="0.27617000000000003"/>
    <n v="0.15723999999999999"/>
    <n v="6.3614300000000004"/>
    <n v="1.69089"/>
    <n v="0.28595999999999999"/>
    <n v="0.20752000000000001"/>
    <n v="2.1843699999999999"/>
    <n v="8.5457999999999998"/>
    <n v="4.9709999999999997E-2"/>
    <n v="0.24328"/>
    <n v="7.3139999999999997E-2"/>
    <n v="0.36613000000000001"/>
  </r>
  <r>
    <x v="36"/>
    <s v="U8a0v"/>
    <x v="1"/>
    <x v="7"/>
    <n v="0"/>
    <n v="0.43763999999999997"/>
    <n v="0.69094"/>
    <n v="0.64534000000000002"/>
    <n v="0.48376000000000002"/>
    <n v="1.0024299999999999"/>
    <n v="0.43359999999999999"/>
    <n v="0.56372"/>
    <n v="0.30592999999999998"/>
    <n v="0.79259000000000002"/>
    <n v="0.55610999999999999"/>
    <n v="0.27078000000000002"/>
    <n v="0.15073"/>
    <n v="6.3335699999999999"/>
    <n v="1.7567699999999999"/>
    <n v="0.29077999999999998"/>
    <n v="0.20801"/>
    <n v="2.25556"/>
    <n v="8.5891400000000004"/>
    <n v="4.5940000000000002E-2"/>
    <n v="0.24773000000000001"/>
    <n v="7.3649999999999993E-2"/>
    <n v="0.36731999999999998"/>
  </r>
  <r>
    <x v="36"/>
    <s v="U8a0v"/>
    <x v="1"/>
    <x v="8"/>
    <n v="0"/>
    <n v="0.43643999999999999"/>
    <n v="0.68869000000000002"/>
    <n v="0.65430999999999995"/>
    <n v="0.49192999999999998"/>
    <n v="1.00166"/>
    <n v="0.43814999999999998"/>
    <n v="0.55084"/>
    <n v="0.29804000000000003"/>
    <n v="0.77622999999999998"/>
    <n v="0.54708999999999997"/>
    <n v="0.26383000000000001"/>
    <n v="0.14884"/>
    <n v="6.2960500000000001"/>
    <n v="1.8209"/>
    <n v="0.29924000000000001"/>
    <n v="0.21251999999999999"/>
    <n v="2.3326699999999998"/>
    <n v="8.6287099999999999"/>
    <n v="4.4819999999999999E-2"/>
    <n v="0.24689"/>
    <n v="7.8530000000000003E-2"/>
    <n v="0.37023"/>
  </r>
  <r>
    <x v="36"/>
    <s v="U8a0v"/>
    <x v="1"/>
    <x v="9"/>
    <n v="0"/>
    <n v="0.43896000000000002"/>
    <n v="0.68991000000000002"/>
    <n v="0.64895000000000003"/>
    <n v="0.49624000000000001"/>
    <n v="1.0024599999999999"/>
    <n v="0.44446000000000002"/>
    <n v="0.53068000000000004"/>
    <n v="0.29276000000000002"/>
    <n v="0.76920999999999995"/>
    <n v="0.53969"/>
    <n v="0.25447999999999998"/>
    <n v="0.14584"/>
    <n v="6.2536300000000002"/>
    <n v="1.8696699999999999"/>
    <n v="0.30459000000000003"/>
    <n v="0.22173999999999999"/>
    <n v="2.3959999999999999"/>
    <n v="8.6496300000000002"/>
    <n v="4.3180000000000003E-2"/>
    <n v="0.23760999999999999"/>
    <n v="7.399E-2"/>
    <n v="0.35477999999999998"/>
  </r>
  <r>
    <x v="36"/>
    <s v="U8a0v"/>
    <x v="1"/>
    <x v="10"/>
    <n v="0"/>
    <n v="0.44212000000000001"/>
    <n v="0.69245000000000001"/>
    <n v="0.64612000000000003"/>
    <n v="0.50107999999999997"/>
    <n v="0.99724000000000002"/>
    <n v="0.44455"/>
    <n v="0.51415999999999995"/>
    <n v="0.28500999999999999"/>
    <n v="0.76202999999999999"/>
    <n v="0.52808999999999995"/>
    <n v="0.24518000000000001"/>
    <n v="0.13686000000000001"/>
    <n v="6.1948999999999996"/>
    <n v="1.9216"/>
    <n v="0.32024000000000002"/>
    <n v="0.22067999999999999"/>
    <n v="2.46252"/>
    <n v="8.6574200000000001"/>
    <n v="4.1779999999999998E-2"/>
    <n v="0.24088000000000001"/>
    <n v="7.4319999999999997E-2"/>
    <n v="0.35698000000000002"/>
  </r>
  <r>
    <x v="36"/>
    <s v="U8a0v"/>
    <x v="2"/>
    <x v="0"/>
    <n v="0"/>
    <n v="0"/>
    <n v="0"/>
    <n v="0"/>
    <n v="0"/>
    <n v="0"/>
    <n v="0"/>
    <n v="0"/>
    <n v="0"/>
    <n v="0"/>
    <n v="0"/>
    <n v="0"/>
    <n v="0"/>
    <n v="0"/>
    <n v="0"/>
    <n v="0"/>
    <n v="0"/>
    <n v="0"/>
    <n v="0"/>
    <n v="0.16383"/>
    <n v="0.85162000000000004"/>
    <n v="0.20816000000000001"/>
    <n v="1.2236100000000001"/>
  </r>
  <r>
    <x v="36"/>
    <s v="U8a0v"/>
    <x v="2"/>
    <x v="1"/>
    <n v="0"/>
    <n v="0"/>
    <n v="0"/>
    <n v="0"/>
    <n v="0"/>
    <n v="0"/>
    <n v="0"/>
    <n v="0"/>
    <n v="0"/>
    <n v="0"/>
    <n v="0"/>
    <n v="0"/>
    <n v="0"/>
    <n v="0"/>
    <n v="0"/>
    <n v="0"/>
    <n v="0"/>
    <n v="0"/>
    <n v="0"/>
    <n v="0.15346000000000001"/>
    <n v="0.82904999999999995"/>
    <n v="0.21790000000000001"/>
    <n v="1.20042"/>
  </r>
  <r>
    <x v="36"/>
    <s v="U8a0v"/>
    <x v="2"/>
    <x v="2"/>
    <n v="0"/>
    <n v="0"/>
    <n v="0"/>
    <n v="0"/>
    <n v="0"/>
    <n v="0"/>
    <n v="0"/>
    <n v="0"/>
    <n v="0"/>
    <n v="0"/>
    <n v="0"/>
    <n v="0"/>
    <n v="0"/>
    <n v="0"/>
    <n v="0"/>
    <n v="0"/>
    <n v="0"/>
    <n v="0"/>
    <n v="0"/>
    <n v="0.14293"/>
    <n v="0.82926999999999995"/>
    <n v="0.21017"/>
    <n v="1.1823699999999999"/>
  </r>
  <r>
    <x v="36"/>
    <s v="U8a0v"/>
    <x v="2"/>
    <x v="3"/>
    <n v="0"/>
    <n v="0"/>
    <n v="0"/>
    <n v="0"/>
    <n v="0"/>
    <n v="0"/>
    <n v="0"/>
    <n v="0"/>
    <n v="0"/>
    <n v="0"/>
    <n v="0"/>
    <n v="0"/>
    <n v="0"/>
    <n v="0"/>
    <n v="0"/>
    <n v="0"/>
    <n v="0"/>
    <n v="0"/>
    <n v="0"/>
    <n v="0.13713"/>
    <n v="0.80656000000000005"/>
    <n v="0.21754999999999999"/>
    <n v="1.16123"/>
  </r>
  <r>
    <x v="36"/>
    <s v="U8a0v"/>
    <x v="2"/>
    <x v="4"/>
    <n v="0"/>
    <n v="0"/>
    <n v="0"/>
    <n v="0"/>
    <n v="0"/>
    <n v="0"/>
    <n v="0"/>
    <n v="0"/>
    <n v="0"/>
    <n v="0"/>
    <n v="0"/>
    <n v="0"/>
    <n v="0"/>
    <n v="0"/>
    <n v="0"/>
    <n v="0"/>
    <n v="0"/>
    <n v="0"/>
    <n v="0"/>
    <n v="0.11882"/>
    <n v="0.75736999999999999"/>
    <n v="0.21423"/>
    <n v="1.0904199999999999"/>
  </r>
  <r>
    <x v="36"/>
    <s v="U8a0v"/>
    <x v="2"/>
    <x v="5"/>
    <n v="0"/>
    <n v="0"/>
    <n v="0"/>
    <n v="0"/>
    <n v="0"/>
    <n v="0"/>
    <n v="0"/>
    <n v="0"/>
    <n v="0"/>
    <n v="0"/>
    <n v="0"/>
    <n v="0"/>
    <n v="0"/>
    <n v="0"/>
    <n v="0"/>
    <n v="0"/>
    <n v="0"/>
    <n v="0"/>
    <n v="0"/>
    <n v="0.11454"/>
    <n v="0.73479000000000005"/>
    <n v="0.20172999999999999"/>
    <n v="1.0510600000000001"/>
  </r>
  <r>
    <x v="36"/>
    <s v="U8a0v"/>
    <x v="2"/>
    <x v="6"/>
    <n v="0"/>
    <n v="0"/>
    <n v="0"/>
    <n v="0"/>
    <n v="0"/>
    <n v="0"/>
    <n v="0"/>
    <n v="0"/>
    <n v="0"/>
    <n v="0"/>
    <n v="0"/>
    <n v="0"/>
    <n v="0"/>
    <n v="0"/>
    <n v="0"/>
    <n v="0"/>
    <n v="0"/>
    <n v="0"/>
    <n v="0"/>
    <n v="0.11667"/>
    <n v="0.72280999999999995"/>
    <n v="0.18065000000000001"/>
    <n v="1.02013"/>
  </r>
  <r>
    <x v="36"/>
    <s v="U8a0v"/>
    <x v="2"/>
    <x v="7"/>
    <n v="0"/>
    <n v="0"/>
    <n v="0"/>
    <n v="0"/>
    <n v="0"/>
    <n v="0"/>
    <n v="0"/>
    <n v="0"/>
    <n v="0"/>
    <n v="0"/>
    <n v="0"/>
    <n v="0"/>
    <n v="0"/>
    <n v="0"/>
    <n v="0"/>
    <n v="0"/>
    <n v="0"/>
    <n v="0"/>
    <n v="0"/>
    <n v="0.12257999999999999"/>
    <n v="0.69804999999999995"/>
    <n v="0.17652000000000001"/>
    <n v="0.99714000000000003"/>
  </r>
  <r>
    <x v="36"/>
    <s v="U8a0v"/>
    <x v="2"/>
    <x v="8"/>
    <n v="0"/>
    <n v="0"/>
    <n v="0"/>
    <n v="0"/>
    <n v="0"/>
    <n v="0"/>
    <n v="0"/>
    <n v="0"/>
    <n v="0"/>
    <n v="0"/>
    <n v="0"/>
    <n v="0"/>
    <n v="0"/>
    <n v="0"/>
    <n v="0"/>
    <n v="0"/>
    <n v="0"/>
    <n v="0"/>
    <n v="0"/>
    <n v="9.5509999999999998E-2"/>
    <n v="0.69796000000000002"/>
    <n v="0.14199000000000001"/>
    <n v="0.93547000000000002"/>
  </r>
  <r>
    <x v="36"/>
    <s v="U8a0v"/>
    <x v="2"/>
    <x v="9"/>
    <n v="0"/>
    <n v="0"/>
    <n v="0"/>
    <n v="0"/>
    <n v="0"/>
    <n v="0"/>
    <n v="0"/>
    <n v="0"/>
    <n v="0"/>
    <n v="0"/>
    <n v="0"/>
    <n v="0"/>
    <n v="0"/>
    <n v="0"/>
    <n v="0"/>
    <n v="0"/>
    <n v="0"/>
    <n v="0"/>
    <n v="0"/>
    <n v="0.10525"/>
    <n v="0.66829000000000005"/>
    <n v="0.12717000000000001"/>
    <n v="0.90069999999999995"/>
  </r>
  <r>
    <x v="36"/>
    <s v="U8a0v"/>
    <x v="2"/>
    <x v="10"/>
    <n v="0"/>
    <n v="0"/>
    <n v="0"/>
    <n v="0"/>
    <n v="0"/>
    <n v="0"/>
    <n v="0"/>
    <n v="0"/>
    <n v="0"/>
    <n v="0"/>
    <n v="0"/>
    <n v="0"/>
    <n v="0"/>
    <n v="0"/>
    <n v="0"/>
    <n v="0"/>
    <n v="0"/>
    <n v="0"/>
    <n v="0"/>
    <n v="8.9279999999999998E-2"/>
    <n v="0.6371"/>
    <n v="0.14707000000000001"/>
    <n v="0.87344999999999995"/>
  </r>
  <r>
    <x v="36"/>
    <s v="U8a0v"/>
    <x v="3"/>
    <x v="0"/>
    <n v="0"/>
    <n v="1.4107700000000001"/>
    <n v="2.4090099999999999"/>
    <n v="6.7283600000000003"/>
    <n v="5.11104"/>
    <n v="7.2269600000000001"/>
    <n v="2.5684200000000001"/>
    <n v="4.3608500000000001"/>
    <n v="1.3796999999999999"/>
    <n v="12.336980000000001"/>
    <n v="5.6644500000000004"/>
    <n v="2.3301799999999999"/>
    <n v="0.86758000000000002"/>
    <n v="52.394300000000001"/>
    <n v="5.8513599999999997"/>
    <n v="0.19117000000000001"/>
    <n v="0.36556"/>
    <n v="6.4080899999999996"/>
    <n v="58.802390000000003"/>
    <n v="2.9858199999999999"/>
    <n v="6.9088099999999999"/>
    <n v="3.42693"/>
    <n v="13.32156"/>
  </r>
  <r>
    <x v="36"/>
    <s v="U8a0v"/>
    <x v="3"/>
    <x v="1"/>
    <n v="0"/>
    <n v="1.8120700000000001"/>
    <n v="3.0628700000000002"/>
    <n v="7.2253299999999996"/>
    <n v="4.7359799999999996"/>
    <n v="8.4132400000000001"/>
    <n v="1.7956099999999999"/>
    <n v="4.3197900000000002"/>
    <n v="1.79095"/>
    <n v="10.485250000000001"/>
    <n v="5.6988799999999999"/>
    <n v="2.59335"/>
    <n v="1.17977"/>
    <n v="53.11307"/>
    <n v="7.4397799999999998"/>
    <n v="0.64415"/>
    <n v="0.45796999999999999"/>
    <n v="8.5418900000000004"/>
    <n v="61.654960000000003"/>
    <n v="2.6160700000000001"/>
    <n v="8.5406700000000004"/>
    <n v="2.8617400000000002"/>
    <n v="14.01849"/>
  </r>
  <r>
    <x v="36"/>
    <s v="U8a0v"/>
    <x v="3"/>
    <x v="2"/>
    <n v="0"/>
    <n v="2.6333000000000002"/>
    <n v="3.4730500000000002"/>
    <n v="7.15862"/>
    <n v="5.5639000000000003"/>
    <n v="10.29303"/>
    <n v="2.8217400000000001"/>
    <n v="5.8746200000000002"/>
    <n v="2.47159"/>
    <n v="8.9645600000000005"/>
    <n v="6.2271099999999997"/>
    <n v="3.00413"/>
    <n v="1.7111700000000001"/>
    <n v="60.196829999999999"/>
    <n v="9.0434300000000007"/>
    <n v="0.42171999999999998"/>
    <n v="0.28960999999999998"/>
    <n v="9.7547599999999992"/>
    <n v="69.951589999999996"/>
    <n v="2.83813"/>
    <n v="9.2081300000000006"/>
    <n v="2.4807399999999999"/>
    <n v="14.526999999999999"/>
  </r>
  <r>
    <x v="36"/>
    <s v="U8a0v"/>
    <x v="3"/>
    <x v="3"/>
    <n v="0"/>
    <n v="2.7056399999999998"/>
    <n v="3.8506999999999998"/>
    <n v="6.4826600000000001"/>
    <n v="4.6071299999999997"/>
    <n v="9.2093000000000007"/>
    <n v="1.7036100000000001"/>
    <n v="6.1890499999999999"/>
    <n v="3.7883399999999998"/>
    <n v="8.4441400000000009"/>
    <n v="6.5798300000000003"/>
    <n v="3.2527900000000001"/>
    <n v="1.6629400000000001"/>
    <n v="58.476140000000001"/>
    <n v="9.4609699999999997"/>
    <n v="0.20737"/>
    <n v="0.48354000000000003"/>
    <n v="10.151870000000001"/>
    <n v="68.628020000000006"/>
    <n v="2.6574599999999999"/>
    <n v="9.7684200000000008"/>
    <n v="2.4840399999999998"/>
    <n v="14.909929999999999"/>
  </r>
  <r>
    <x v="36"/>
    <s v="U8a0v"/>
    <x v="3"/>
    <x v="4"/>
    <n v="0"/>
    <n v="2.6750099999999999"/>
    <n v="3.9763299999999999"/>
    <n v="6.1185099999999997"/>
    <n v="4.5134600000000002"/>
    <n v="9.5677199999999996"/>
    <n v="2.0273699999999999"/>
    <n v="7.2382799999999996"/>
    <n v="3.5934400000000002"/>
    <n v="8.6541200000000007"/>
    <n v="6.5348699999999997"/>
    <n v="3.55335"/>
    <n v="2.1094599999999999"/>
    <n v="60.561929999999997"/>
    <n v="8.9173200000000001"/>
    <n v="0.79783000000000004"/>
    <n v="0.52664"/>
    <n v="10.24179"/>
    <n v="70.803719999999998"/>
    <n v="2.8580100000000002"/>
    <n v="10.22415"/>
    <n v="2.0010599999999998"/>
    <n v="15.083220000000001"/>
  </r>
  <r>
    <x v="36"/>
    <s v="U8a0v"/>
    <x v="3"/>
    <x v="5"/>
    <n v="0"/>
    <n v="3.41255"/>
    <n v="4.65395"/>
    <n v="6.4218999999999999"/>
    <n v="5.0533999999999999"/>
    <n v="10.557219999999999"/>
    <n v="2.23563"/>
    <n v="8.6932100000000005"/>
    <n v="4.4512700000000001"/>
    <n v="8.5166900000000005"/>
    <n v="6.6901200000000003"/>
    <n v="3.44278"/>
    <n v="2.2844500000000001"/>
    <n v="66.413179999999997"/>
    <n v="9.7331000000000003"/>
    <n v="0.59919"/>
    <n v="0.44442999999999999"/>
    <n v="10.776719999999999"/>
    <n v="77.189899999999994"/>
    <n v="2.5128400000000002"/>
    <n v="9.8391999999999999"/>
    <n v="1.6521399999999999"/>
    <n v="14.00417"/>
  </r>
  <r>
    <x v="36"/>
    <s v="U8a0v"/>
    <x v="3"/>
    <x v="6"/>
    <n v="0"/>
    <n v="3.43167"/>
    <n v="4.9470599999999996"/>
    <n v="5.8243200000000002"/>
    <n v="4.4046700000000003"/>
    <n v="9.7257400000000001"/>
    <n v="2.4395799999999999"/>
    <n v="8.4621899999999997"/>
    <n v="4.72133"/>
    <n v="8.1639599999999994"/>
    <n v="7.0166700000000004"/>
    <n v="3.9774099999999999"/>
    <n v="1.9891399999999999"/>
    <n v="65.103759999999994"/>
    <n v="9.1000300000000003"/>
    <n v="0.15862000000000001"/>
    <n v="0.63622000000000001"/>
    <n v="9.8948699999999992"/>
    <n v="74.998630000000006"/>
    <n v="2.8462800000000001"/>
    <n v="9.8472399999999993"/>
    <n v="1.8339000000000001"/>
    <n v="14.527419999999999"/>
  </r>
  <r>
    <x v="36"/>
    <s v="U8a0v"/>
    <x v="3"/>
    <x v="7"/>
    <n v="0"/>
    <n v="3.4723199999999999"/>
    <n v="4.9321799999999998"/>
    <n v="5.5222499999999997"/>
    <n v="4.3521099999999997"/>
    <n v="8.5836000000000006"/>
    <n v="2.7586599999999999"/>
    <n v="9.4574200000000008"/>
    <n v="4.1888100000000001"/>
    <n v="8.5907800000000005"/>
    <n v="6.8115699999999997"/>
    <n v="4.0920899999999998"/>
    <n v="1.8278399999999999"/>
    <n v="64.589619999999996"/>
    <n v="9.0261200000000006"/>
    <n v="0.59726000000000001"/>
    <n v="0.72011000000000003"/>
    <n v="10.343489999999999"/>
    <n v="74.933109999999999"/>
    <n v="2.4720599999999999"/>
    <n v="11.09408"/>
    <n v="2.2003900000000001"/>
    <n v="15.766529999999999"/>
  </r>
  <r>
    <x v="36"/>
    <s v="U8a0v"/>
    <x v="3"/>
    <x v="8"/>
    <n v="0"/>
    <n v="3.7926199999999999"/>
    <n v="5.5108499999999996"/>
    <n v="6.7247300000000001"/>
    <n v="4.5606"/>
    <n v="9.8102800000000006"/>
    <n v="3.0234100000000002"/>
    <n v="9.7845200000000006"/>
    <n v="3.9386800000000002"/>
    <n v="8.5147300000000001"/>
    <n v="6.0671299999999997"/>
    <n v="4.0721699999999998"/>
    <n v="2.3388"/>
    <n v="68.13852"/>
    <n v="8.5597600000000007"/>
    <n v="0.51290000000000002"/>
    <n v="0.82815000000000005"/>
    <n v="9.9008099999999999"/>
    <n v="78.039330000000007"/>
    <n v="2.2330999999999999"/>
    <n v="11.754060000000001"/>
    <n v="2.2823199999999999"/>
    <n v="16.269480000000001"/>
  </r>
  <r>
    <x v="36"/>
    <s v="U8a0v"/>
    <x v="3"/>
    <x v="9"/>
    <n v="0"/>
    <n v="4.3522499999999997"/>
    <n v="5.7838099999999999"/>
    <n v="6.6523399999999997"/>
    <n v="4.3659800000000004"/>
    <n v="11.213100000000001"/>
    <n v="4.2320500000000001"/>
    <n v="8.0002099999999992"/>
    <n v="3.7545899999999999"/>
    <n v="8.5704600000000006"/>
    <n v="5.4903399999999998"/>
    <n v="3.7980499999999999"/>
    <n v="1.83325"/>
    <n v="68.046430000000001"/>
    <n v="7.6093099999999998"/>
    <n v="0.34656999999999999"/>
    <n v="1.0449999999999999"/>
    <n v="9.0008800000000004"/>
    <n v="77.047319999999999"/>
    <n v="2.0852499999999998"/>
    <n v="10.94679"/>
    <n v="2.5688499999999999"/>
    <n v="15.60089"/>
  </r>
  <r>
    <x v="36"/>
    <s v="U8a0v"/>
    <x v="3"/>
    <x v="10"/>
    <n v="0"/>
    <n v="4.6604400000000004"/>
    <n v="5.7736400000000003"/>
    <n v="7.5560099999999997"/>
    <n v="4.3262700000000001"/>
    <n v="10.0259"/>
    <n v="4.0953999999999997"/>
    <n v="7.7380800000000001"/>
    <n v="3.0862599999999998"/>
    <n v="8.2062600000000003"/>
    <n v="4.9564899999999996"/>
    <n v="3.17313"/>
    <n v="1.43424"/>
    <n v="65.032120000000006"/>
    <n v="6.0914799999999998"/>
    <n v="0.68318000000000001"/>
    <n v="1.1878899999999999"/>
    <n v="7.9625500000000002"/>
    <n v="72.994659999999996"/>
    <n v="1.8931"/>
    <n v="11.51628"/>
    <n v="3.3830800000000001"/>
    <n v="16.792459999999998"/>
  </r>
  <r>
    <x v="37"/>
    <s v="yH19Y"/>
    <x v="0"/>
    <x v="0"/>
    <n v="0"/>
    <n v="24"/>
    <n v="35"/>
    <n v="33"/>
    <s v="s"/>
    <n v="32"/>
    <s v="s"/>
    <n v="37"/>
    <n v="22"/>
    <n v="64"/>
    <n v="37"/>
    <n v="21"/>
    <n v="19"/>
    <n v="336"/>
    <n v="0"/>
    <n v="0"/>
    <n v="0"/>
    <n v="0"/>
    <n v="336"/>
    <n v="23"/>
    <n v="51"/>
    <n v="21"/>
    <n v="95"/>
  </r>
  <r>
    <x v="37"/>
    <s v="yH19Y"/>
    <x v="1"/>
    <x v="0"/>
    <n v="0"/>
    <n v="7.6100000000000001E-2"/>
    <n v="0.11709"/>
    <n v="0.10242999999999999"/>
    <s v="s"/>
    <n v="0.10373"/>
    <s v="s"/>
    <n v="0.12619"/>
    <n v="6.6960000000000006E-2"/>
    <n v="0.22026999999999999"/>
    <n v="0.12820000000000001"/>
    <n v="6.4769999999999994E-2"/>
    <n v="6.0979999999999999E-2"/>
    <n v="1.11591"/>
    <n v="0"/>
    <n v="0"/>
    <n v="0"/>
    <n v="0"/>
    <n v="1.11591"/>
    <n v="1.8780000000000002E-2"/>
    <n v="4.052E-2"/>
    <n v="1.7250000000000001E-2"/>
    <n v="7.6560000000000003E-2"/>
  </r>
  <r>
    <x v="37"/>
    <s v="yH19Y"/>
    <x v="1"/>
    <x v="1"/>
    <n v="0"/>
    <n v="7.7929999999999999E-2"/>
    <n v="0.11839"/>
    <n v="9.8799999999999999E-2"/>
    <s v="s"/>
    <n v="0.1017"/>
    <s v="s"/>
    <n v="0.12284"/>
    <n v="6.7129999999999995E-2"/>
    <n v="0.21886"/>
    <n v="0.12912000000000001"/>
    <n v="6.5320000000000003E-2"/>
    <n v="5.9889999999999999E-2"/>
    <n v="1.11066"/>
    <n v="0"/>
    <n v="0"/>
    <n v="0"/>
    <n v="0"/>
    <n v="1.11066"/>
    <n v="2.2780000000000002E-2"/>
    <n v="4.2689999999999999E-2"/>
    <n v="1.7690000000000001E-2"/>
    <n v="8.3159999999999998E-2"/>
  </r>
  <r>
    <x v="37"/>
    <s v="yH19Y"/>
    <x v="1"/>
    <x v="2"/>
    <n v="0"/>
    <n v="8.0180000000000001E-2"/>
    <n v="0.11821"/>
    <n v="9.64E-2"/>
    <s v="s"/>
    <n v="9.9299999999999999E-2"/>
    <s v="s"/>
    <n v="0.11984"/>
    <n v="6.7119999999999999E-2"/>
    <n v="0.21142"/>
    <n v="0.12684000000000001"/>
    <n v="6.4729999999999996E-2"/>
    <n v="5.7799999999999997E-2"/>
    <n v="1.0948800000000001"/>
    <n v="0"/>
    <n v="0"/>
    <n v="0"/>
    <n v="0"/>
    <n v="1.0948800000000001"/>
    <n v="2.214E-2"/>
    <n v="4.1399999999999999E-2"/>
    <n v="1.933E-2"/>
    <n v="8.2869999999999999E-2"/>
  </r>
  <r>
    <x v="37"/>
    <s v="yH19Y"/>
    <x v="1"/>
    <x v="3"/>
    <n v="0"/>
    <n v="8.3089999999999997E-2"/>
    <n v="0.11228"/>
    <n v="9.5909999999999995E-2"/>
    <s v="s"/>
    <n v="9.8599999999999993E-2"/>
    <s v="s"/>
    <n v="0.11798"/>
    <n v="6.59E-2"/>
    <n v="0.20587"/>
    <n v="0.12716"/>
    <n v="6.3310000000000005E-2"/>
    <n v="5.7540000000000001E-2"/>
    <n v="1.08321"/>
    <n v="0"/>
    <n v="0"/>
    <n v="0"/>
    <n v="0"/>
    <n v="1.08321"/>
    <n v="1.9730000000000001E-2"/>
    <n v="4.215E-2"/>
    <n v="1.949E-2"/>
    <n v="8.1360000000000002E-2"/>
  </r>
  <r>
    <x v="37"/>
    <s v="yH19Y"/>
    <x v="1"/>
    <x v="4"/>
    <n v="0"/>
    <n v="8.5290000000000005E-2"/>
    <n v="0.11161"/>
    <n v="9.4479999999999995E-2"/>
    <s v="s"/>
    <n v="9.8979999999999999E-2"/>
    <s v="s"/>
    <n v="0.1124"/>
    <n v="6.5699999999999995E-2"/>
    <n v="0.20412"/>
    <n v="0.12017"/>
    <n v="6.3119999999999996E-2"/>
    <n v="5.8529999999999999E-2"/>
    <n v="1.07138"/>
    <n v="0"/>
    <n v="0"/>
    <n v="0"/>
    <n v="0"/>
    <n v="1.07138"/>
    <n v="2.2089999999999999E-2"/>
    <n v="4.4040000000000003E-2"/>
    <n v="1.8939999999999999E-2"/>
    <n v="8.5070000000000007E-2"/>
  </r>
  <r>
    <x v="37"/>
    <s v="yH19Y"/>
    <x v="1"/>
    <x v="5"/>
    <n v="0"/>
    <n v="8.6330000000000004E-2"/>
    <n v="0.10780000000000001"/>
    <n v="9.1389999999999999E-2"/>
    <s v="s"/>
    <n v="9.8580000000000001E-2"/>
    <s v="s"/>
    <n v="0.11311"/>
    <n v="6.6019999999999995E-2"/>
    <n v="0.20039000000000001"/>
    <n v="0.11684"/>
    <n v="6.2710000000000002E-2"/>
    <n v="5.8270000000000002E-2"/>
    <n v="1.06023"/>
    <n v="0"/>
    <n v="0"/>
    <n v="0"/>
    <n v="0"/>
    <n v="1.06023"/>
    <n v="2.6839999999999999E-2"/>
    <n v="4.7239999999999997E-2"/>
    <n v="2.0789999999999999E-2"/>
    <n v="9.4869999999999996E-2"/>
  </r>
  <r>
    <x v="37"/>
    <s v="yH19Y"/>
    <x v="1"/>
    <x v="6"/>
    <n v="0"/>
    <n v="8.6999999999999994E-2"/>
    <n v="0.10578"/>
    <n v="8.9789999999999995E-2"/>
    <s v="s"/>
    <n v="9.8680000000000004E-2"/>
    <s v="s"/>
    <n v="0.10919"/>
    <n v="6.6989999999999994E-2"/>
    <n v="0.19792999999999999"/>
    <n v="0.11273"/>
    <n v="5.9720000000000002E-2"/>
    <n v="6.0269999999999997E-2"/>
    <n v="1.0484800000000001"/>
    <n v="0"/>
    <n v="0"/>
    <n v="0"/>
    <n v="0"/>
    <n v="1.0484800000000001"/>
    <n v="2.5700000000000001E-2"/>
    <n v="4.9779999999999998E-2"/>
    <n v="2.0109999999999999E-2"/>
    <n v="9.5589999999999994E-2"/>
  </r>
  <r>
    <x v="37"/>
    <s v="yH19Y"/>
    <x v="1"/>
    <x v="7"/>
    <n v="0"/>
    <n v="8.9080000000000006E-2"/>
    <n v="0.10551000000000001"/>
    <n v="8.8209999999999997E-2"/>
    <s v="s"/>
    <n v="9.7119999999999998E-2"/>
    <s v="s"/>
    <n v="0.10197000000000001"/>
    <n v="6.6449999999999995E-2"/>
    <n v="0.19286"/>
    <n v="0.10856"/>
    <n v="5.9020000000000003E-2"/>
    <n v="5.951E-2"/>
    <n v="1.02945"/>
    <n v="0"/>
    <n v="0"/>
    <n v="0"/>
    <n v="0"/>
    <n v="1.02945"/>
    <n v="2.555E-2"/>
    <n v="5.4949999999999999E-2"/>
    <n v="2.1309999999999999E-2"/>
    <n v="0.10181"/>
  </r>
  <r>
    <x v="37"/>
    <s v="yH19Y"/>
    <x v="1"/>
    <x v="8"/>
    <n v="0"/>
    <n v="8.6360000000000006E-2"/>
    <n v="0.10333000000000001"/>
    <n v="8.7529999999999997E-2"/>
    <s v="s"/>
    <n v="9.5769999999999994E-2"/>
    <s v="s"/>
    <n v="0.1017"/>
    <n v="6.6000000000000003E-2"/>
    <n v="0.18942999999999999"/>
    <n v="0.10488"/>
    <n v="5.7169999999999999E-2"/>
    <n v="5.7709999999999997E-2"/>
    <n v="1.01291"/>
    <n v="0"/>
    <n v="0"/>
    <n v="0"/>
    <n v="0"/>
    <n v="1.01291"/>
    <n v="2.554E-2"/>
    <n v="5.151E-2"/>
    <n v="2.1090000000000001E-2"/>
    <n v="9.8129999999999995E-2"/>
  </r>
  <r>
    <x v="37"/>
    <s v="yH19Y"/>
    <x v="1"/>
    <x v="9"/>
    <n v="0"/>
    <n v="8.8550000000000004E-2"/>
    <n v="0.10334"/>
    <n v="8.6959999999999996E-2"/>
    <s v="s"/>
    <n v="9.3509999999999996E-2"/>
    <s v="s"/>
    <n v="9.3770000000000006E-2"/>
    <n v="6.4119999999999996E-2"/>
    <n v="0.18711"/>
    <n v="0.10233"/>
    <n v="5.6779999999999997E-2"/>
    <n v="5.7329999999999999E-2"/>
    <n v="0.99817"/>
    <n v="0"/>
    <n v="0"/>
    <n v="0"/>
    <n v="0"/>
    <n v="0.99817"/>
    <n v="2.495E-2"/>
    <n v="5.1679999999999997E-2"/>
    <n v="2.1729999999999999E-2"/>
    <n v="9.8360000000000003E-2"/>
  </r>
  <r>
    <x v="37"/>
    <s v="yH19Y"/>
    <x v="1"/>
    <x v="10"/>
    <n v="0"/>
    <n v="8.6940000000000003E-2"/>
    <n v="9.9309999999999996E-2"/>
    <n v="8.7940000000000004E-2"/>
    <s v="s"/>
    <n v="9.4089999999999993E-2"/>
    <s v="s"/>
    <n v="9.1939999999999994E-2"/>
    <n v="6.3070000000000001E-2"/>
    <n v="0.18554999999999999"/>
    <n v="9.8169999999999993E-2"/>
    <n v="5.4489999999999997E-2"/>
    <n v="5.6599999999999998E-2"/>
    <n v="0.9849"/>
    <n v="0"/>
    <n v="0"/>
    <n v="0"/>
    <n v="0"/>
    <n v="0.9849"/>
    <n v="2.3230000000000001E-2"/>
    <n v="5.11E-2"/>
    <n v="2.1700000000000001E-2"/>
    <n v="9.6030000000000004E-2"/>
  </r>
  <r>
    <x v="37"/>
    <s v="yH19Y"/>
    <x v="2"/>
    <x v="0"/>
    <n v="0"/>
    <n v="0"/>
    <n v="0"/>
    <n v="0"/>
    <s v="s"/>
    <n v="0"/>
    <s v="s"/>
    <n v="0"/>
    <n v="0"/>
    <n v="0"/>
    <n v="0"/>
    <n v="0"/>
    <n v="0"/>
    <n v="0"/>
    <n v="0"/>
    <n v="0"/>
    <n v="0"/>
    <n v="0"/>
    <n v="0"/>
    <n v="6.7250000000000004E-2"/>
    <n v="0.16900000000000001"/>
    <n v="9.0840000000000004E-2"/>
    <n v="0.32708999999999999"/>
  </r>
  <r>
    <x v="37"/>
    <s v="yH19Y"/>
    <x v="2"/>
    <x v="1"/>
    <n v="0"/>
    <n v="0"/>
    <n v="0"/>
    <n v="0"/>
    <s v="s"/>
    <n v="0"/>
    <s v="s"/>
    <n v="0"/>
    <n v="0"/>
    <n v="0"/>
    <n v="0"/>
    <n v="0"/>
    <n v="0"/>
    <n v="0"/>
    <n v="0"/>
    <n v="0"/>
    <n v="0"/>
    <n v="0"/>
    <n v="0"/>
    <n v="6.5170000000000006E-2"/>
    <n v="0.17627999999999999"/>
    <n v="9.4789999999999999E-2"/>
    <n v="0.33623999999999998"/>
  </r>
  <r>
    <x v="37"/>
    <s v="yH19Y"/>
    <x v="2"/>
    <x v="2"/>
    <n v="0"/>
    <n v="0"/>
    <n v="0"/>
    <n v="0"/>
    <s v="s"/>
    <n v="0"/>
    <s v="s"/>
    <n v="0"/>
    <n v="0"/>
    <n v="0"/>
    <n v="0"/>
    <n v="0"/>
    <n v="0"/>
    <n v="0"/>
    <n v="0"/>
    <n v="0"/>
    <n v="0"/>
    <n v="0"/>
    <n v="0"/>
    <n v="6.8659999999999999E-2"/>
    <n v="0.18587999999999999"/>
    <n v="8.4089999999999998E-2"/>
    <n v="0.33861999999999998"/>
  </r>
  <r>
    <x v="37"/>
    <s v="yH19Y"/>
    <x v="2"/>
    <x v="3"/>
    <n v="0"/>
    <n v="0"/>
    <n v="0"/>
    <n v="0"/>
    <s v="s"/>
    <n v="0"/>
    <s v="s"/>
    <n v="0"/>
    <n v="0"/>
    <n v="0"/>
    <n v="0"/>
    <n v="0"/>
    <n v="0"/>
    <n v="0"/>
    <n v="0"/>
    <n v="0"/>
    <n v="0"/>
    <n v="0"/>
    <n v="0"/>
    <n v="6.3200000000000006E-2"/>
    <n v="0.19647999999999999"/>
    <n v="7.8710000000000002E-2"/>
    <n v="0.33839999999999998"/>
  </r>
  <r>
    <x v="37"/>
    <s v="yH19Y"/>
    <x v="2"/>
    <x v="4"/>
    <n v="0"/>
    <n v="0"/>
    <n v="0"/>
    <n v="0"/>
    <s v="s"/>
    <n v="0"/>
    <s v="s"/>
    <n v="0"/>
    <n v="0"/>
    <n v="0"/>
    <n v="0"/>
    <n v="0"/>
    <n v="0"/>
    <n v="0"/>
    <n v="0"/>
    <n v="0"/>
    <n v="0"/>
    <n v="0"/>
    <n v="0"/>
    <n v="6.3799999999999996E-2"/>
    <n v="0.17541999999999999"/>
    <n v="7.9949999999999993E-2"/>
    <n v="0.31917000000000001"/>
  </r>
  <r>
    <x v="37"/>
    <s v="yH19Y"/>
    <x v="2"/>
    <x v="5"/>
    <n v="0"/>
    <n v="0"/>
    <n v="0"/>
    <n v="0"/>
    <s v="s"/>
    <n v="0"/>
    <s v="s"/>
    <n v="0"/>
    <n v="0"/>
    <n v="0"/>
    <n v="0"/>
    <n v="0"/>
    <n v="0"/>
    <n v="0"/>
    <n v="0"/>
    <n v="0"/>
    <n v="0"/>
    <n v="0"/>
    <n v="0"/>
    <n v="6.3920000000000005E-2"/>
    <n v="0.17831"/>
    <n v="8.0439999999999998E-2"/>
    <n v="0.32268000000000002"/>
  </r>
  <r>
    <x v="37"/>
    <s v="yH19Y"/>
    <x v="2"/>
    <x v="6"/>
    <n v="0"/>
    <n v="0"/>
    <n v="0"/>
    <n v="0"/>
    <s v="s"/>
    <n v="0"/>
    <s v="s"/>
    <n v="0"/>
    <n v="0"/>
    <n v="0"/>
    <n v="0"/>
    <n v="0"/>
    <n v="0"/>
    <n v="0"/>
    <n v="0"/>
    <n v="0"/>
    <n v="0"/>
    <n v="0"/>
    <n v="0"/>
    <n v="6.0609999999999997E-2"/>
    <n v="0.16511000000000001"/>
    <n v="8.1290000000000001E-2"/>
    <n v="0.30701000000000001"/>
  </r>
  <r>
    <x v="37"/>
    <s v="yH19Y"/>
    <x v="2"/>
    <x v="7"/>
    <n v="0"/>
    <n v="0"/>
    <n v="0"/>
    <n v="0"/>
    <s v="s"/>
    <n v="0"/>
    <s v="s"/>
    <n v="0"/>
    <n v="0"/>
    <n v="0"/>
    <n v="0"/>
    <n v="0"/>
    <n v="0"/>
    <n v="0"/>
    <n v="0"/>
    <n v="0"/>
    <n v="0"/>
    <n v="0"/>
    <n v="0"/>
    <n v="5.4809999999999998E-2"/>
    <n v="0.16836000000000001"/>
    <n v="7.4179999999999996E-2"/>
    <n v="0.29735"/>
  </r>
  <r>
    <x v="37"/>
    <s v="yH19Y"/>
    <x v="2"/>
    <x v="8"/>
    <n v="0"/>
    <n v="0"/>
    <n v="0"/>
    <n v="0"/>
    <s v="s"/>
    <n v="0"/>
    <s v="s"/>
    <n v="0"/>
    <n v="0"/>
    <n v="0"/>
    <n v="0"/>
    <n v="0"/>
    <n v="0"/>
    <n v="0"/>
    <n v="0"/>
    <n v="0"/>
    <n v="0"/>
    <n v="0"/>
    <n v="0"/>
    <n v="4.897E-2"/>
    <n v="0.17224999999999999"/>
    <n v="6.062E-2"/>
    <n v="0.28183999999999998"/>
  </r>
  <r>
    <x v="37"/>
    <s v="yH19Y"/>
    <x v="2"/>
    <x v="9"/>
    <n v="0"/>
    <n v="0"/>
    <n v="0"/>
    <n v="0"/>
    <s v="s"/>
    <n v="0"/>
    <s v="s"/>
    <n v="0"/>
    <n v="0"/>
    <n v="0"/>
    <n v="0"/>
    <n v="0"/>
    <n v="0"/>
    <n v="0"/>
    <n v="0"/>
    <n v="0"/>
    <n v="0"/>
    <n v="0"/>
    <n v="0"/>
    <n v="5.3929999999999999E-2"/>
    <n v="0.18945000000000001"/>
    <n v="6.5570000000000003E-2"/>
    <n v="0.30893999999999999"/>
  </r>
  <r>
    <x v="37"/>
    <s v="yH19Y"/>
    <x v="2"/>
    <x v="10"/>
    <n v="0"/>
    <n v="0"/>
    <n v="0"/>
    <n v="0"/>
    <s v="s"/>
    <n v="0"/>
    <s v="s"/>
    <n v="0"/>
    <n v="0"/>
    <n v="0"/>
    <n v="0"/>
    <n v="0"/>
    <n v="0"/>
    <n v="0"/>
    <n v="0"/>
    <n v="0"/>
    <n v="0"/>
    <n v="0"/>
    <n v="0"/>
    <n v="5.287E-2"/>
    <n v="0.19228999999999999"/>
    <n v="6.7460000000000006E-2"/>
    <n v="0.31263000000000002"/>
  </r>
  <r>
    <x v="37"/>
    <s v="yH19Y"/>
    <x v="3"/>
    <x v="0"/>
    <n v="0"/>
    <n v="0.17895"/>
    <n v="0.70265"/>
    <n v="1.51675"/>
    <s v="s"/>
    <n v="1.63303"/>
    <s v="s"/>
    <n v="0.53154999999999997"/>
    <n v="0.38596999999999998"/>
    <n v="1.3345499999999999"/>
    <n v="0.98506000000000005"/>
    <n v="0.50027999999999995"/>
    <n v="0.45102999999999999"/>
    <n v="8.2214100000000006"/>
    <n v="0"/>
    <n v="0"/>
    <n v="0"/>
    <n v="0"/>
    <n v="8.2214100000000006"/>
    <n v="0.72002999999999995"/>
    <n v="0.48580000000000001"/>
    <n v="0.20146"/>
    <n v="1.4072800000000001"/>
  </r>
  <r>
    <x v="37"/>
    <s v="yH19Y"/>
    <x v="3"/>
    <x v="1"/>
    <n v="0"/>
    <n v="0.22170000000000001"/>
    <n v="1.2173499999999999"/>
    <n v="1.7122999999999999"/>
    <s v="s"/>
    <n v="1.73417"/>
    <s v="s"/>
    <n v="0.86641999999999997"/>
    <n v="0.65737000000000001"/>
    <n v="3.00143"/>
    <n v="0.96182999999999996"/>
    <n v="0.35983999999999999"/>
    <n v="0.69974999999999998"/>
    <n v="11.43319"/>
    <n v="0"/>
    <n v="0"/>
    <n v="0"/>
    <n v="0"/>
    <n v="11.43319"/>
    <n v="0.68698999999999999"/>
    <n v="0.71631"/>
    <n v="0.28405000000000002"/>
    <n v="1.6873400000000001"/>
  </r>
  <r>
    <x v="37"/>
    <s v="yH19Y"/>
    <x v="3"/>
    <x v="2"/>
    <n v="0"/>
    <n v="0.25581999999999999"/>
    <n v="1.52685"/>
    <n v="1.5242500000000001"/>
    <s v="s"/>
    <n v="1.25282"/>
    <s v="s"/>
    <n v="1.3101"/>
    <n v="0.36388999999999999"/>
    <n v="2.6126800000000001"/>
    <n v="1.1190100000000001"/>
    <n v="0.67427999999999999"/>
    <n v="0.86443999999999999"/>
    <n v="11.506410000000001"/>
    <n v="0"/>
    <n v="0"/>
    <n v="0"/>
    <n v="0"/>
    <n v="11.506410000000001"/>
    <n v="0.89568999999999999"/>
    <n v="0.88951000000000002"/>
    <n v="0.19211"/>
    <n v="1.9773099999999999"/>
  </r>
  <r>
    <x v="37"/>
    <s v="yH19Y"/>
    <x v="3"/>
    <x v="3"/>
    <n v="0"/>
    <n v="0.46921000000000002"/>
    <n v="1.3147200000000001"/>
    <n v="1.5995600000000001"/>
    <s v="s"/>
    <n v="1.35639"/>
    <s v="s"/>
    <n v="1.4754"/>
    <n v="0.28928999999999999"/>
    <n v="2.5139300000000002"/>
    <n v="1.2489399999999999"/>
    <n v="0.60092999999999996"/>
    <n v="0.53002000000000005"/>
    <n v="11.40691"/>
    <n v="0"/>
    <n v="0"/>
    <n v="0"/>
    <n v="0"/>
    <n v="11.40691"/>
    <n v="1.1796800000000001"/>
    <n v="0.94374000000000002"/>
    <n v="0.14046"/>
    <n v="2.2638799999999999"/>
  </r>
  <r>
    <x v="37"/>
    <s v="yH19Y"/>
    <x v="3"/>
    <x v="4"/>
    <n v="0"/>
    <n v="0.39678000000000002"/>
    <n v="1.19275"/>
    <n v="1.4243300000000001"/>
    <s v="s"/>
    <n v="1.12496"/>
    <s v="s"/>
    <n v="1.3287500000000001"/>
    <n v="0.64126000000000005"/>
    <n v="2.85982"/>
    <n v="1.65428"/>
    <n v="0.56103999999999998"/>
    <n v="0.54686999999999997"/>
    <n v="11.816050000000001"/>
    <n v="0"/>
    <n v="0"/>
    <n v="0"/>
    <n v="0"/>
    <n v="11.816050000000001"/>
    <n v="0.96038999999999997"/>
    <n v="1.1099000000000001"/>
    <n v="0.12583"/>
    <n v="2.1961200000000001"/>
  </r>
  <r>
    <x v="37"/>
    <s v="yH19Y"/>
    <x v="3"/>
    <x v="5"/>
    <n v="0"/>
    <n v="0.45533000000000001"/>
    <n v="1.30633"/>
    <n v="1.44207"/>
    <s v="s"/>
    <n v="1.14805"/>
    <s v="s"/>
    <n v="2.1566900000000002"/>
    <n v="0.56410000000000005"/>
    <n v="2.7175500000000001"/>
    <n v="1.8344199999999999"/>
    <n v="0.49431000000000003"/>
    <n v="0.59452000000000005"/>
    <n v="12.83596"/>
    <n v="0"/>
    <n v="0"/>
    <n v="0"/>
    <n v="0"/>
    <n v="12.83596"/>
    <n v="0.82501999999999998"/>
    <n v="1.2510699999999999"/>
    <n v="0.15761"/>
    <n v="2.2336999999999998"/>
  </r>
  <r>
    <x v="37"/>
    <s v="yH19Y"/>
    <x v="3"/>
    <x v="6"/>
    <n v="0"/>
    <n v="0.45305000000000001"/>
    <n v="1.18998"/>
    <n v="1.3601799999999999"/>
    <s v="s"/>
    <n v="1.2866899999999999"/>
    <s v="s"/>
    <n v="2.12127"/>
    <n v="0.40138000000000001"/>
    <n v="2.8663599999999998"/>
    <n v="2.1923499999999998"/>
    <n v="0.87009000000000003"/>
    <n v="0.46034000000000003"/>
    <n v="13.3192"/>
    <n v="0"/>
    <n v="0"/>
    <n v="0"/>
    <n v="0"/>
    <n v="13.3192"/>
    <n v="0.72108000000000005"/>
    <n v="1.59707"/>
    <n v="0.26413999999999999"/>
    <n v="2.5823"/>
  </r>
  <r>
    <x v="37"/>
    <s v="yH19Y"/>
    <x v="3"/>
    <x v="7"/>
    <n v="0"/>
    <n v="0.66984999999999995"/>
    <n v="1.4391799999999999"/>
    <n v="1.5107600000000001"/>
    <s v="s"/>
    <n v="1.3120700000000001"/>
    <s v="s"/>
    <n v="1.41492"/>
    <n v="0.76505000000000001"/>
    <n v="2.7755800000000002"/>
    <n v="1.7196800000000001"/>
    <n v="1.1932799999999999"/>
    <n v="0.41416999999999998"/>
    <n v="13.369350000000001"/>
    <n v="0"/>
    <n v="0"/>
    <n v="0"/>
    <n v="0"/>
    <n v="13.369350000000001"/>
    <n v="0.50841000000000003"/>
    <n v="1.9803599999999999"/>
    <n v="0.29275000000000001"/>
    <n v="2.7815300000000001"/>
  </r>
  <r>
    <x v="37"/>
    <s v="yH19Y"/>
    <x v="3"/>
    <x v="8"/>
    <n v="0"/>
    <n v="0.70487"/>
    <n v="1.2066300000000001"/>
    <n v="0.94396000000000002"/>
    <s v="s"/>
    <n v="1.42832"/>
    <s v="s"/>
    <n v="1.91428"/>
    <n v="1.0482"/>
    <n v="2.3841899999999998"/>
    <n v="1.81044"/>
    <n v="0.67496999999999996"/>
    <n v="0.70918999999999999"/>
    <n v="13.217370000000001"/>
    <n v="0"/>
    <n v="0"/>
    <n v="0"/>
    <n v="0"/>
    <n v="13.217370000000001"/>
    <n v="0.61763999999999997"/>
    <n v="2.2042299999999999"/>
    <n v="0.39873999999999998"/>
    <n v="3.2206199999999998"/>
  </r>
  <r>
    <x v="37"/>
    <s v="yH19Y"/>
    <x v="3"/>
    <x v="9"/>
    <n v="0"/>
    <n v="0.45139000000000001"/>
    <n v="1.6433500000000001"/>
    <n v="1.0724199999999999"/>
    <s v="s"/>
    <n v="1.41292"/>
    <s v="s"/>
    <n v="1.3666400000000001"/>
    <n v="0.73694999999999999"/>
    <n v="2.0866899999999999"/>
    <n v="1.85989"/>
    <n v="0.78735999999999995"/>
    <n v="0.69754000000000005"/>
    <n v="12.36842"/>
    <n v="0"/>
    <n v="0"/>
    <n v="0"/>
    <n v="0"/>
    <n v="12.36842"/>
    <n v="0.85614000000000001"/>
    <n v="2.2793100000000002"/>
    <n v="0.73187000000000002"/>
    <n v="3.8673099999999998"/>
  </r>
  <r>
    <x v="37"/>
    <s v="yH19Y"/>
    <x v="3"/>
    <x v="10"/>
    <n v="0"/>
    <n v="0.74973999999999996"/>
    <n v="1.24596"/>
    <n v="1.32376"/>
    <s v="s"/>
    <n v="0.98292000000000002"/>
    <s v="s"/>
    <n v="1.1816800000000001"/>
    <n v="0.99056"/>
    <n v="2.0559699999999999"/>
    <n v="1.1594"/>
    <n v="1.0146999999999999"/>
    <n v="0.61155000000000004"/>
    <n v="11.53576"/>
    <n v="0"/>
    <n v="0"/>
    <n v="0"/>
    <n v="0"/>
    <n v="11.53576"/>
    <n v="0.97613000000000005"/>
    <n v="2.0513300000000001"/>
    <n v="1.30816"/>
    <n v="4.3356199999999996"/>
  </r>
  <r>
    <x v="38"/>
    <s v="T6qPJ"/>
    <x v="0"/>
    <x v="0"/>
    <n v="0"/>
    <n v="0"/>
    <n v="0"/>
    <n v="0"/>
    <n v="0"/>
    <n v="0"/>
    <n v="0"/>
    <n v="0"/>
    <n v="9"/>
    <n v="0"/>
    <n v="21"/>
    <n v="0"/>
    <n v="0"/>
    <n v="30"/>
    <n v="0"/>
    <n v="0"/>
    <n v="0"/>
    <n v="0"/>
    <n v="30"/>
    <n v="0"/>
    <n v="0"/>
    <s v="s"/>
    <s v="s"/>
  </r>
  <r>
    <x v="38"/>
    <s v="T6qPJ"/>
    <x v="1"/>
    <x v="0"/>
    <n v="0"/>
    <n v="0"/>
    <n v="0"/>
    <n v="0"/>
    <n v="0"/>
    <n v="0"/>
    <n v="0"/>
    <n v="0"/>
    <n v="2.6419999999999999E-2"/>
    <n v="0"/>
    <n v="7.0550000000000002E-2"/>
    <n v="0"/>
    <n v="0"/>
    <n v="9.6970000000000001E-2"/>
    <n v="0"/>
    <n v="0"/>
    <n v="0"/>
    <n v="0"/>
    <n v="9.6970000000000001E-2"/>
    <n v="0"/>
    <n v="0"/>
    <s v="s"/>
    <s v="s"/>
  </r>
  <r>
    <x v="38"/>
    <s v="T6qPJ"/>
    <x v="1"/>
    <x v="1"/>
    <n v="0"/>
    <n v="0"/>
    <n v="0"/>
    <n v="0"/>
    <n v="0"/>
    <n v="0"/>
    <n v="0"/>
    <n v="0"/>
    <n v="2.6339999999999999E-2"/>
    <n v="0"/>
    <n v="7.0749999999999993E-2"/>
    <n v="0"/>
    <n v="0"/>
    <n v="9.7089999999999996E-2"/>
    <n v="0"/>
    <n v="0"/>
    <n v="0"/>
    <n v="0"/>
    <n v="9.7089999999999996E-2"/>
    <n v="0"/>
    <n v="0"/>
    <s v="s"/>
    <s v="s"/>
  </r>
  <r>
    <x v="38"/>
    <s v="T6qPJ"/>
    <x v="1"/>
    <x v="2"/>
    <n v="0"/>
    <n v="0"/>
    <n v="0"/>
    <n v="0"/>
    <n v="0"/>
    <n v="0"/>
    <n v="0"/>
    <n v="0"/>
    <n v="2.6270000000000002E-2"/>
    <n v="0"/>
    <n v="7.1080000000000004E-2"/>
    <n v="0"/>
    <n v="0"/>
    <n v="9.7350000000000006E-2"/>
    <n v="0"/>
    <n v="0"/>
    <n v="0"/>
    <n v="0"/>
    <n v="9.7350000000000006E-2"/>
    <n v="0"/>
    <n v="0"/>
    <s v="s"/>
    <s v="s"/>
  </r>
  <r>
    <x v="38"/>
    <s v="T6qPJ"/>
    <x v="1"/>
    <x v="3"/>
    <n v="0"/>
    <n v="0"/>
    <n v="0"/>
    <n v="0"/>
    <n v="0"/>
    <n v="0"/>
    <n v="0"/>
    <n v="0"/>
    <n v="2.529E-2"/>
    <n v="0"/>
    <n v="7.1510000000000004E-2"/>
    <n v="0"/>
    <n v="0"/>
    <n v="9.6799999999999997E-2"/>
    <n v="0"/>
    <n v="0"/>
    <n v="0"/>
    <n v="0"/>
    <n v="9.6799999999999997E-2"/>
    <n v="0"/>
    <n v="0"/>
    <s v="s"/>
    <s v="s"/>
  </r>
  <r>
    <x v="38"/>
    <s v="T6qPJ"/>
    <x v="1"/>
    <x v="4"/>
    <n v="0"/>
    <n v="0"/>
    <n v="0"/>
    <n v="0"/>
    <n v="0"/>
    <n v="0"/>
    <n v="0"/>
    <n v="0"/>
    <n v="2.5530000000000001E-2"/>
    <n v="0"/>
    <n v="7.1859999999999993E-2"/>
    <n v="0"/>
    <n v="0"/>
    <n v="9.7390000000000004E-2"/>
    <n v="0"/>
    <n v="0"/>
    <n v="0"/>
    <n v="0"/>
    <n v="9.7390000000000004E-2"/>
    <n v="0"/>
    <n v="0"/>
    <s v="s"/>
    <s v="s"/>
  </r>
  <r>
    <x v="38"/>
    <s v="T6qPJ"/>
    <x v="1"/>
    <x v="5"/>
    <n v="0"/>
    <n v="0"/>
    <n v="0"/>
    <n v="0"/>
    <n v="0"/>
    <n v="0"/>
    <n v="0"/>
    <n v="0"/>
    <n v="2.5600000000000001E-2"/>
    <n v="0"/>
    <n v="7.1190000000000003E-2"/>
    <n v="0"/>
    <n v="0"/>
    <n v="9.6790000000000001E-2"/>
    <n v="0"/>
    <n v="0"/>
    <n v="0"/>
    <n v="0"/>
    <n v="9.6790000000000001E-2"/>
    <n v="0"/>
    <n v="0"/>
    <s v="s"/>
    <s v="s"/>
  </r>
  <r>
    <x v="38"/>
    <s v="T6qPJ"/>
    <x v="1"/>
    <x v="6"/>
    <n v="0"/>
    <n v="0"/>
    <n v="0"/>
    <n v="0"/>
    <n v="0"/>
    <n v="0"/>
    <n v="0"/>
    <n v="0"/>
    <n v="2.5420000000000002E-2"/>
    <n v="0"/>
    <n v="6.9150000000000003E-2"/>
    <n v="0"/>
    <n v="0"/>
    <n v="9.4570000000000001E-2"/>
    <n v="0"/>
    <n v="0"/>
    <n v="0"/>
    <n v="0"/>
    <n v="9.4570000000000001E-2"/>
    <n v="0"/>
    <n v="0"/>
    <s v="s"/>
    <s v="s"/>
  </r>
  <r>
    <x v="38"/>
    <s v="T6qPJ"/>
    <x v="1"/>
    <x v="7"/>
    <n v="0"/>
    <n v="0"/>
    <n v="0"/>
    <n v="0"/>
    <n v="0"/>
    <n v="0"/>
    <n v="0"/>
    <n v="0"/>
    <n v="2.52E-2"/>
    <n v="0"/>
    <n v="6.7790000000000003E-2"/>
    <n v="0"/>
    <n v="0"/>
    <n v="9.2990000000000003E-2"/>
    <n v="0"/>
    <n v="0"/>
    <n v="0"/>
    <n v="0"/>
    <n v="9.2990000000000003E-2"/>
    <n v="0"/>
    <n v="0"/>
    <s v="s"/>
    <s v="s"/>
  </r>
  <r>
    <x v="38"/>
    <s v="T6qPJ"/>
    <x v="1"/>
    <x v="8"/>
    <n v="0"/>
    <n v="0"/>
    <n v="0"/>
    <n v="0"/>
    <n v="0"/>
    <n v="0"/>
    <n v="0"/>
    <n v="0"/>
    <n v="2.5219999999999999E-2"/>
    <n v="0"/>
    <n v="6.7960000000000007E-2"/>
    <n v="0"/>
    <n v="0"/>
    <n v="9.3170000000000003E-2"/>
    <n v="0"/>
    <n v="0"/>
    <n v="0"/>
    <n v="0"/>
    <n v="9.3170000000000003E-2"/>
    <n v="0"/>
    <n v="0"/>
    <s v="s"/>
    <s v="s"/>
  </r>
  <r>
    <x v="38"/>
    <s v="T6qPJ"/>
    <x v="1"/>
    <x v="9"/>
    <n v="0"/>
    <n v="0"/>
    <n v="0"/>
    <n v="0"/>
    <n v="0"/>
    <n v="0"/>
    <n v="0"/>
    <n v="0"/>
    <n v="2.564E-2"/>
    <n v="0"/>
    <n v="6.5159999999999996E-2"/>
    <n v="0"/>
    <n v="0"/>
    <n v="9.0810000000000002E-2"/>
    <n v="0"/>
    <n v="0"/>
    <n v="0"/>
    <n v="0"/>
    <n v="9.0810000000000002E-2"/>
    <n v="0"/>
    <n v="0"/>
    <s v="s"/>
    <s v="s"/>
  </r>
  <r>
    <x v="38"/>
    <s v="T6qPJ"/>
    <x v="1"/>
    <x v="10"/>
    <n v="0"/>
    <n v="0"/>
    <n v="0"/>
    <n v="0"/>
    <n v="0"/>
    <n v="0"/>
    <n v="0"/>
    <n v="0"/>
    <n v="2.605E-2"/>
    <n v="0"/>
    <n v="6.3479999999999995E-2"/>
    <n v="0"/>
    <n v="0"/>
    <n v="8.9520000000000002E-2"/>
    <n v="0"/>
    <n v="0"/>
    <n v="0"/>
    <n v="0"/>
    <n v="8.9520000000000002E-2"/>
    <n v="0"/>
    <n v="0"/>
    <s v="s"/>
    <s v="s"/>
  </r>
  <r>
    <x v="38"/>
    <s v="T6qPJ"/>
    <x v="2"/>
    <x v="0"/>
    <n v="0"/>
    <n v="0"/>
    <n v="0"/>
    <n v="0"/>
    <n v="0"/>
    <n v="0"/>
    <n v="0"/>
    <n v="0"/>
    <n v="0"/>
    <n v="0"/>
    <n v="0"/>
    <n v="0"/>
    <n v="0"/>
    <n v="0"/>
    <n v="0"/>
    <n v="0"/>
    <n v="0"/>
    <n v="0"/>
    <n v="0"/>
    <n v="0"/>
    <n v="0"/>
    <s v="s"/>
    <s v="s"/>
  </r>
  <r>
    <x v="38"/>
    <s v="T6qPJ"/>
    <x v="3"/>
    <x v="0"/>
    <n v="0"/>
    <n v="0"/>
    <n v="0"/>
    <n v="0"/>
    <n v="0"/>
    <n v="0"/>
    <n v="0"/>
    <n v="0"/>
    <n v="0.17502000000000001"/>
    <n v="0"/>
    <n v="0.25503999999999999"/>
    <n v="0"/>
    <n v="0"/>
    <n v="0.43006"/>
    <n v="0"/>
    <n v="0"/>
    <n v="0"/>
    <n v="0"/>
    <n v="0.43006"/>
    <n v="0"/>
    <n v="0"/>
    <s v="s"/>
    <s v="s"/>
  </r>
  <r>
    <x v="38"/>
    <s v="T6qPJ"/>
    <x v="3"/>
    <x v="1"/>
    <n v="0"/>
    <n v="0"/>
    <n v="0"/>
    <n v="0"/>
    <n v="0"/>
    <n v="0"/>
    <n v="0"/>
    <n v="0"/>
    <n v="0.17660999999999999"/>
    <n v="0"/>
    <n v="0.57069999999999999"/>
    <n v="0"/>
    <n v="0"/>
    <n v="0.74731000000000003"/>
    <n v="0"/>
    <n v="0"/>
    <n v="0"/>
    <n v="0"/>
    <n v="0.74731000000000003"/>
    <n v="0"/>
    <n v="0"/>
    <s v="s"/>
    <s v="s"/>
  </r>
  <r>
    <x v="38"/>
    <s v="T6qPJ"/>
    <x v="3"/>
    <x v="2"/>
    <n v="0"/>
    <n v="0"/>
    <n v="0"/>
    <n v="0"/>
    <n v="0"/>
    <n v="0"/>
    <n v="0"/>
    <n v="0"/>
    <n v="0.46656999999999998"/>
    <n v="0"/>
    <n v="0.48274"/>
    <n v="0"/>
    <n v="0"/>
    <n v="0.94930999999999999"/>
    <n v="0"/>
    <n v="0"/>
    <n v="0"/>
    <n v="0"/>
    <n v="0.94930999999999999"/>
    <n v="0"/>
    <n v="0"/>
    <s v="s"/>
    <s v="s"/>
  </r>
  <r>
    <x v="38"/>
    <s v="T6qPJ"/>
    <x v="3"/>
    <x v="3"/>
    <n v="0"/>
    <n v="0"/>
    <n v="0"/>
    <n v="0"/>
    <n v="0"/>
    <n v="0"/>
    <n v="0"/>
    <n v="0"/>
    <n v="0.27503"/>
    <n v="0"/>
    <n v="0.39433000000000001"/>
    <n v="0"/>
    <n v="0"/>
    <n v="0.66935999999999996"/>
    <n v="0"/>
    <n v="0"/>
    <n v="0"/>
    <n v="0"/>
    <n v="0.66935999999999996"/>
    <n v="0"/>
    <n v="0"/>
    <s v="s"/>
    <s v="s"/>
  </r>
  <r>
    <x v="38"/>
    <s v="T6qPJ"/>
    <x v="3"/>
    <x v="4"/>
    <n v="0"/>
    <n v="0"/>
    <n v="0"/>
    <n v="0"/>
    <n v="0"/>
    <n v="0"/>
    <n v="0"/>
    <n v="0"/>
    <n v="0.18684000000000001"/>
    <n v="0"/>
    <n v="0.54454000000000002"/>
    <n v="0"/>
    <n v="0"/>
    <n v="0.73138000000000003"/>
    <n v="0"/>
    <n v="0"/>
    <n v="0"/>
    <n v="0"/>
    <n v="0.73138000000000003"/>
    <n v="0"/>
    <n v="0"/>
    <s v="s"/>
    <s v="s"/>
  </r>
  <r>
    <x v="38"/>
    <s v="T6qPJ"/>
    <x v="3"/>
    <x v="5"/>
    <n v="0"/>
    <n v="0"/>
    <n v="0"/>
    <n v="0"/>
    <n v="0"/>
    <n v="0"/>
    <n v="0"/>
    <n v="0"/>
    <n v="0.19533"/>
    <n v="0"/>
    <n v="0.93801999999999996"/>
    <n v="0"/>
    <n v="0"/>
    <n v="1.1333500000000001"/>
    <n v="0"/>
    <n v="0"/>
    <n v="0"/>
    <n v="0"/>
    <n v="1.1333500000000001"/>
    <n v="0"/>
    <n v="0"/>
    <s v="s"/>
    <s v="s"/>
  </r>
  <r>
    <x v="38"/>
    <s v="T6qPJ"/>
    <x v="3"/>
    <x v="6"/>
    <n v="0"/>
    <n v="0"/>
    <n v="0"/>
    <n v="0"/>
    <n v="0"/>
    <n v="0"/>
    <n v="0"/>
    <n v="0"/>
    <n v="0.24615999999999999"/>
    <n v="0"/>
    <n v="0.66222999999999999"/>
    <n v="0"/>
    <n v="0"/>
    <n v="0.90839000000000003"/>
    <n v="0"/>
    <n v="0"/>
    <n v="0"/>
    <n v="0"/>
    <n v="0.90839000000000003"/>
    <n v="0"/>
    <n v="0"/>
    <s v="s"/>
    <s v="s"/>
  </r>
  <r>
    <x v="38"/>
    <s v="T6qPJ"/>
    <x v="3"/>
    <x v="7"/>
    <n v="0"/>
    <n v="0"/>
    <n v="0"/>
    <n v="0"/>
    <n v="0"/>
    <n v="0"/>
    <n v="0"/>
    <n v="0"/>
    <n v="0.1197"/>
    <n v="0"/>
    <n v="0.79432000000000003"/>
    <n v="0"/>
    <n v="0"/>
    <n v="0.91402000000000005"/>
    <n v="0"/>
    <n v="0"/>
    <n v="0"/>
    <n v="0"/>
    <n v="0.91402000000000005"/>
    <n v="0"/>
    <n v="0"/>
    <s v="s"/>
    <s v="s"/>
  </r>
  <r>
    <x v="38"/>
    <s v="T6qPJ"/>
    <x v="3"/>
    <x v="8"/>
    <n v="0"/>
    <n v="0"/>
    <n v="0"/>
    <n v="0"/>
    <n v="0"/>
    <n v="0"/>
    <n v="0"/>
    <n v="0"/>
    <n v="6.9519999999999998E-2"/>
    <n v="0"/>
    <n v="1.4153899999999999"/>
    <n v="0"/>
    <n v="0"/>
    <n v="1.48491"/>
    <n v="0"/>
    <n v="0"/>
    <n v="0"/>
    <n v="0"/>
    <n v="1.48491"/>
    <n v="0"/>
    <n v="0"/>
    <s v="s"/>
    <s v="s"/>
  </r>
  <r>
    <x v="38"/>
    <s v="T6qPJ"/>
    <x v="3"/>
    <x v="9"/>
    <n v="0"/>
    <n v="0"/>
    <n v="0"/>
    <n v="0"/>
    <n v="0"/>
    <n v="0"/>
    <n v="0"/>
    <n v="0"/>
    <n v="0.12056"/>
    <n v="0"/>
    <n v="1.24905"/>
    <n v="0"/>
    <n v="0"/>
    <n v="1.36961"/>
    <n v="0"/>
    <n v="0"/>
    <n v="0"/>
    <n v="0"/>
    <n v="1.36961"/>
    <n v="0"/>
    <n v="0"/>
    <s v="s"/>
    <s v="s"/>
  </r>
  <r>
    <x v="38"/>
    <s v="T6qPJ"/>
    <x v="3"/>
    <x v="10"/>
    <n v="0"/>
    <n v="0"/>
    <n v="0"/>
    <n v="0"/>
    <n v="0"/>
    <n v="0"/>
    <n v="0"/>
    <n v="0"/>
    <n v="4.1300000000000003E-2"/>
    <n v="0"/>
    <n v="1.1921600000000001"/>
    <n v="0"/>
    <n v="0"/>
    <n v="1.23346"/>
    <n v="0"/>
    <n v="0"/>
    <n v="0"/>
    <n v="0"/>
    <n v="1.23346"/>
    <n v="0"/>
    <n v="0"/>
    <s v="s"/>
    <s v="s"/>
  </r>
  <r>
    <x v="39"/>
    <s v="nkbwh"/>
    <x v="0"/>
    <x v="0"/>
    <n v="0"/>
    <n v="53"/>
    <n v="32"/>
    <n v="53"/>
    <n v="35"/>
    <n v="35"/>
    <n v="36"/>
    <n v="38"/>
    <n v="52"/>
    <n v="48"/>
    <n v="94"/>
    <s v="s"/>
    <s v="s"/>
    <n v="502"/>
    <n v="82"/>
    <n v="0"/>
    <n v="6"/>
    <n v="88"/>
    <n v="590"/>
    <n v="22"/>
    <n v="92"/>
    <n v="62"/>
    <n v="176"/>
  </r>
  <r>
    <x v="39"/>
    <s v="nkbwh"/>
    <x v="1"/>
    <x v="0"/>
    <n v="0"/>
    <n v="0.17076"/>
    <n v="0.11151999999999999"/>
    <n v="0.17263000000000001"/>
    <n v="0.12063"/>
    <n v="0.11225"/>
    <n v="0.11703"/>
    <n v="0.12213"/>
    <n v="0.17282"/>
    <n v="0.17166000000000001"/>
    <n v="0.31280000000000002"/>
    <s v="s"/>
    <s v="s"/>
    <n v="1.67222"/>
    <n v="0.42142000000000002"/>
    <n v="0"/>
    <n v="2.3310000000000001E-2"/>
    <n v="0.44473000000000001"/>
    <n v="2.11694"/>
    <n v="1.397E-2"/>
    <n v="7.3690000000000005E-2"/>
    <n v="4.8160000000000001E-2"/>
    <n v="0.13580999999999999"/>
  </r>
  <r>
    <x v="39"/>
    <s v="nkbwh"/>
    <x v="1"/>
    <x v="1"/>
    <n v="0"/>
    <n v="0.17291000000000001"/>
    <n v="0.11242000000000001"/>
    <n v="0.16982"/>
    <n v="0.12365"/>
    <n v="0.11430999999999999"/>
    <n v="0.11756"/>
    <n v="0.12274"/>
    <n v="0.17194000000000001"/>
    <n v="0.16897999999999999"/>
    <n v="0.31035000000000001"/>
    <s v="s"/>
    <s v="s"/>
    <n v="1.67174"/>
    <n v="0.44414999999999999"/>
    <n v="0"/>
    <n v="2.392E-2"/>
    <n v="0.46806999999999999"/>
    <n v="2.1398100000000002"/>
    <n v="1.524E-2"/>
    <n v="7.9130000000000006E-2"/>
    <n v="5.2139999999999999E-2"/>
    <n v="0.14651"/>
  </r>
  <r>
    <x v="39"/>
    <s v="nkbwh"/>
    <x v="1"/>
    <x v="2"/>
    <n v="0"/>
    <n v="0.17424999999999999"/>
    <n v="0.11334"/>
    <n v="0.16780999999999999"/>
    <n v="0.12493"/>
    <n v="0.11767"/>
    <n v="0.12044000000000001"/>
    <n v="0.12206"/>
    <n v="0.17358000000000001"/>
    <n v="0.16875999999999999"/>
    <n v="0.30241000000000001"/>
    <s v="s"/>
    <s v="s"/>
    <n v="1.6720699999999999"/>
    <n v="0.46850999999999998"/>
    <n v="0"/>
    <n v="2.896E-2"/>
    <n v="0.49747999999999998"/>
    <n v="2.16954"/>
    <n v="1.474E-2"/>
    <n v="8.6209999999999995E-2"/>
    <n v="5.6239999999999998E-2"/>
    <n v="0.15720000000000001"/>
  </r>
  <r>
    <x v="39"/>
    <s v="nkbwh"/>
    <x v="1"/>
    <x v="3"/>
    <n v="0"/>
    <n v="0.17715"/>
    <n v="0.11310000000000001"/>
    <n v="0.16342999999999999"/>
    <n v="0.12778999999999999"/>
    <n v="0.11858"/>
    <n v="0.12091"/>
    <n v="0.11711000000000001"/>
    <n v="0.17421"/>
    <n v="0.16903000000000001"/>
    <n v="0.29809000000000002"/>
    <s v="s"/>
    <s v="s"/>
    <n v="1.66381"/>
    <n v="0.48526000000000002"/>
    <n v="0"/>
    <n v="3.1230000000000001E-2"/>
    <n v="0.51649"/>
    <n v="2.1802999999999999"/>
    <n v="1.4149999999999999E-2"/>
    <n v="9.1859999999999997E-2"/>
    <n v="6.0290000000000003E-2"/>
    <n v="0.1663"/>
  </r>
  <r>
    <x v="39"/>
    <s v="nkbwh"/>
    <x v="1"/>
    <x v="4"/>
    <n v="0"/>
    <n v="0.17860000000000001"/>
    <n v="0.11456"/>
    <n v="0.16403999999999999"/>
    <n v="0.12939000000000001"/>
    <n v="0.11766"/>
    <n v="0.12427000000000001"/>
    <n v="0.11269"/>
    <n v="0.17499999999999999"/>
    <n v="0.16708000000000001"/>
    <n v="0.28787000000000001"/>
    <s v="s"/>
    <s v="s"/>
    <n v="1.6562399999999999"/>
    <n v="0.50246000000000002"/>
    <n v="0"/>
    <n v="3.2730000000000002E-2"/>
    <n v="0.53519000000000005"/>
    <n v="2.1914400000000001"/>
    <n v="1.6310000000000002E-2"/>
    <n v="9.5810000000000006E-2"/>
    <n v="6.4600000000000005E-2"/>
    <n v="0.17671999999999999"/>
  </r>
  <r>
    <x v="39"/>
    <s v="nkbwh"/>
    <x v="1"/>
    <x v="5"/>
    <n v="0"/>
    <n v="0.18099000000000001"/>
    <n v="0.11572"/>
    <n v="0.16333"/>
    <n v="0.12826000000000001"/>
    <n v="0.11829000000000001"/>
    <n v="0.12227"/>
    <n v="0.10954"/>
    <n v="0.17973"/>
    <n v="0.16789999999999999"/>
    <n v="0.28338000000000002"/>
    <s v="s"/>
    <s v="s"/>
    <n v="1.6516"/>
    <n v="0.51283000000000001"/>
    <n v="0"/>
    <n v="3.569E-2"/>
    <n v="0.54852999999999996"/>
    <n v="2.2001200000000001"/>
    <n v="1.7520000000000001E-2"/>
    <n v="9.5509999999999998E-2"/>
    <n v="6.5269999999999995E-2"/>
    <n v="0.17829"/>
  </r>
  <r>
    <x v="39"/>
    <s v="nkbwh"/>
    <x v="1"/>
    <x v="6"/>
    <n v="0"/>
    <n v="0.18271999999999999"/>
    <n v="0.11576"/>
    <n v="0.16506999999999999"/>
    <n v="0.126"/>
    <n v="0.12078999999999999"/>
    <n v="0.12444"/>
    <n v="0.10494000000000001"/>
    <n v="0.17838000000000001"/>
    <n v="0.1673"/>
    <n v="0.27438000000000001"/>
    <s v="s"/>
    <s v="s"/>
    <n v="1.64035"/>
    <n v="0.53864000000000001"/>
    <n v="0"/>
    <n v="3.7510000000000002E-2"/>
    <n v="0.57613999999999999"/>
    <n v="2.2164999999999999"/>
    <n v="1.881E-2"/>
    <n v="9.6420000000000006E-2"/>
    <n v="6.5060000000000007E-2"/>
    <n v="0.18029000000000001"/>
  </r>
  <r>
    <x v="39"/>
    <s v="nkbwh"/>
    <x v="1"/>
    <x v="7"/>
    <n v="0"/>
    <n v="0.18479999999999999"/>
    <n v="0.11670999999999999"/>
    <n v="0.16733999999999999"/>
    <n v="0.12497"/>
    <n v="0.12284"/>
    <n v="0.12906999999999999"/>
    <n v="9.9769999999999998E-2"/>
    <n v="0.17657"/>
    <n v="0.16739999999999999"/>
    <n v="0.26655000000000001"/>
    <s v="s"/>
    <s v="s"/>
    <n v="1.6360600000000001"/>
    <n v="0.56120000000000003"/>
    <n v="0"/>
    <n v="4.018E-2"/>
    <n v="0.60138000000000003"/>
    <n v="2.2374399999999999"/>
    <n v="1.8370000000000001E-2"/>
    <n v="9.6430000000000002E-2"/>
    <n v="6.3920000000000005E-2"/>
    <n v="0.17871999999999999"/>
  </r>
  <r>
    <x v="39"/>
    <s v="nkbwh"/>
    <x v="1"/>
    <x v="8"/>
    <n v="0"/>
    <n v="0.18074000000000001"/>
    <n v="0.11187999999999999"/>
    <n v="0.16503999999999999"/>
    <n v="0.12429"/>
    <n v="0.12468"/>
    <n v="0.13127"/>
    <n v="9.7049999999999997E-2"/>
    <n v="0.17423"/>
    <n v="0.16755"/>
    <n v="0.26193"/>
    <s v="s"/>
    <s v="s"/>
    <n v="1.6160399999999999"/>
    <n v="0.56621999999999995"/>
    <n v="0"/>
    <n v="4.2070000000000003E-2"/>
    <n v="0.60829"/>
    <n v="2.2243200000000001"/>
    <n v="1.7749999999999998E-2"/>
    <n v="0.10423"/>
    <n v="6.1170000000000002E-2"/>
    <n v="0.18315000000000001"/>
  </r>
  <r>
    <x v="39"/>
    <s v="nkbwh"/>
    <x v="1"/>
    <x v="9"/>
    <n v="0"/>
    <n v="0.18124000000000001"/>
    <n v="0.11226999999999999"/>
    <n v="0.16214000000000001"/>
    <n v="0.12520000000000001"/>
    <n v="0.12894"/>
    <n v="0.13252"/>
    <n v="9.3759999999999996E-2"/>
    <n v="0.17227999999999999"/>
    <n v="0.16841999999999999"/>
    <n v="0.26066"/>
    <s v="s"/>
    <s v="s"/>
    <n v="1.61429"/>
    <n v="0.59560000000000002"/>
    <n v="0"/>
    <n v="4.4569999999999999E-2"/>
    <n v="0.64017000000000002"/>
    <n v="2.2544599999999999"/>
    <n v="1.6990000000000002E-2"/>
    <n v="0.11477999999999999"/>
    <n v="6.1249999999999999E-2"/>
    <n v="0.19302"/>
  </r>
  <r>
    <x v="39"/>
    <s v="nkbwh"/>
    <x v="1"/>
    <x v="10"/>
    <n v="0"/>
    <n v="0.18984999999999999"/>
    <n v="0.11575000000000001"/>
    <n v="0.16077"/>
    <n v="0.12770000000000001"/>
    <n v="0.13342000000000001"/>
    <n v="0.13072"/>
    <n v="9.2509999999999995E-2"/>
    <n v="0.17027999999999999"/>
    <n v="0.16761000000000001"/>
    <n v="0.25992999999999999"/>
    <s v="s"/>
    <s v="s"/>
    <n v="1.62378"/>
    <n v="0.61089000000000004"/>
    <n v="0"/>
    <n v="4.7109999999999999E-2"/>
    <n v="0.65798999999999996"/>
    <n v="2.2817799999999999"/>
    <n v="2.1250000000000002E-2"/>
    <n v="0.11783"/>
    <n v="5.7329999999999999E-2"/>
    <n v="0.19641"/>
  </r>
  <r>
    <x v="39"/>
    <s v="nkbwh"/>
    <x v="2"/>
    <x v="0"/>
    <n v="0"/>
    <n v="0"/>
    <n v="0"/>
    <n v="0"/>
    <n v="0"/>
    <n v="0"/>
    <n v="0"/>
    <n v="0"/>
    <n v="0"/>
    <n v="0"/>
    <n v="0"/>
    <s v="s"/>
    <s v="s"/>
    <n v="0"/>
    <n v="0"/>
    <n v="0"/>
    <n v="0"/>
    <n v="0"/>
    <n v="0"/>
    <n v="7.0059999999999997E-2"/>
    <n v="0.37134"/>
    <n v="0.15017"/>
    <n v="0.59157000000000004"/>
  </r>
  <r>
    <x v="39"/>
    <s v="nkbwh"/>
    <x v="2"/>
    <x v="1"/>
    <n v="0"/>
    <n v="0"/>
    <n v="0"/>
    <n v="0"/>
    <n v="0"/>
    <n v="0"/>
    <n v="0"/>
    <n v="0"/>
    <n v="0"/>
    <n v="0"/>
    <n v="0"/>
    <s v="s"/>
    <s v="s"/>
    <n v="0"/>
    <n v="0"/>
    <n v="0"/>
    <n v="0"/>
    <n v="0"/>
    <n v="0"/>
    <n v="6.948E-2"/>
    <n v="0.37683"/>
    <n v="0.14166999999999999"/>
    <n v="0.58799000000000001"/>
  </r>
  <r>
    <x v="39"/>
    <s v="nkbwh"/>
    <x v="2"/>
    <x v="2"/>
    <n v="0"/>
    <n v="0"/>
    <n v="0"/>
    <n v="0"/>
    <n v="0"/>
    <n v="0"/>
    <n v="0"/>
    <n v="0"/>
    <n v="0"/>
    <n v="0"/>
    <n v="0"/>
    <s v="s"/>
    <s v="s"/>
    <n v="0"/>
    <n v="0"/>
    <n v="0"/>
    <n v="0"/>
    <n v="0"/>
    <n v="0"/>
    <n v="5.9409999999999998E-2"/>
    <n v="0.38874999999999998"/>
    <n v="0.1396"/>
    <n v="0.58775999999999995"/>
  </r>
  <r>
    <x v="39"/>
    <s v="nkbwh"/>
    <x v="2"/>
    <x v="3"/>
    <n v="0"/>
    <n v="0"/>
    <n v="0"/>
    <n v="0"/>
    <n v="0"/>
    <n v="0"/>
    <n v="0"/>
    <n v="0"/>
    <n v="0"/>
    <n v="0"/>
    <n v="0"/>
    <s v="s"/>
    <s v="s"/>
    <n v="0"/>
    <n v="0"/>
    <n v="0"/>
    <n v="0"/>
    <n v="0"/>
    <n v="0"/>
    <n v="4.7120000000000002E-2"/>
    <n v="0.39188000000000001"/>
    <n v="0.14662"/>
    <n v="0.58562999999999998"/>
  </r>
  <r>
    <x v="39"/>
    <s v="nkbwh"/>
    <x v="2"/>
    <x v="4"/>
    <n v="0"/>
    <n v="0"/>
    <n v="0"/>
    <n v="0"/>
    <n v="0"/>
    <n v="0"/>
    <n v="0"/>
    <n v="0"/>
    <n v="0"/>
    <n v="0"/>
    <n v="0"/>
    <s v="s"/>
    <s v="s"/>
    <n v="0"/>
    <n v="0"/>
    <n v="0"/>
    <n v="0"/>
    <n v="0"/>
    <n v="0"/>
    <n v="5.0040000000000001E-2"/>
    <n v="0.39102999999999999"/>
    <n v="0.14038999999999999"/>
    <n v="0.58145999999999998"/>
  </r>
  <r>
    <x v="39"/>
    <s v="nkbwh"/>
    <x v="2"/>
    <x v="5"/>
    <n v="0"/>
    <n v="0"/>
    <n v="0"/>
    <n v="0"/>
    <n v="0"/>
    <n v="0"/>
    <n v="0"/>
    <n v="0"/>
    <n v="0"/>
    <n v="0"/>
    <n v="0"/>
    <s v="s"/>
    <s v="s"/>
    <n v="0"/>
    <n v="0"/>
    <n v="0"/>
    <n v="0"/>
    <n v="0"/>
    <n v="0"/>
    <n v="5.2819999999999999E-2"/>
    <n v="0.36124000000000001"/>
    <n v="0.13514000000000001"/>
    <n v="0.54918999999999996"/>
  </r>
  <r>
    <x v="39"/>
    <s v="nkbwh"/>
    <x v="2"/>
    <x v="6"/>
    <n v="0"/>
    <n v="0"/>
    <n v="0"/>
    <n v="0"/>
    <n v="0"/>
    <n v="0"/>
    <n v="0"/>
    <n v="0"/>
    <n v="0"/>
    <n v="0"/>
    <n v="0"/>
    <s v="s"/>
    <s v="s"/>
    <n v="0"/>
    <n v="0"/>
    <n v="0"/>
    <n v="0"/>
    <n v="0"/>
    <n v="0"/>
    <n v="5.7489999999999999E-2"/>
    <n v="0.35779"/>
    <n v="0.14727999999999999"/>
    <n v="0.56254999999999999"/>
  </r>
  <r>
    <x v="39"/>
    <s v="nkbwh"/>
    <x v="2"/>
    <x v="7"/>
    <n v="0"/>
    <n v="0"/>
    <n v="0"/>
    <n v="0"/>
    <n v="0"/>
    <n v="0"/>
    <n v="0"/>
    <n v="0"/>
    <n v="0"/>
    <n v="0"/>
    <n v="0"/>
    <s v="s"/>
    <s v="s"/>
    <n v="0"/>
    <n v="0"/>
    <n v="0"/>
    <n v="0"/>
    <n v="0"/>
    <n v="0"/>
    <n v="5.4109999999999998E-2"/>
    <n v="0.34137000000000001"/>
    <n v="0.15276000000000001"/>
    <n v="0.54823999999999995"/>
  </r>
  <r>
    <x v="39"/>
    <s v="nkbwh"/>
    <x v="2"/>
    <x v="8"/>
    <n v="0"/>
    <n v="0"/>
    <n v="0"/>
    <n v="0"/>
    <n v="0"/>
    <n v="0"/>
    <n v="0"/>
    <n v="0"/>
    <n v="0"/>
    <n v="0"/>
    <n v="0"/>
    <s v="s"/>
    <s v="s"/>
    <n v="0"/>
    <n v="0"/>
    <n v="0"/>
    <n v="0"/>
    <n v="0"/>
    <n v="0"/>
    <n v="6.0100000000000001E-2"/>
    <n v="0.33061000000000001"/>
    <n v="0.13519"/>
    <n v="0.52590000000000003"/>
  </r>
  <r>
    <x v="39"/>
    <s v="nkbwh"/>
    <x v="2"/>
    <x v="9"/>
    <n v="0"/>
    <n v="0"/>
    <n v="0"/>
    <n v="0"/>
    <n v="0"/>
    <n v="0"/>
    <n v="0"/>
    <n v="0"/>
    <n v="0"/>
    <n v="0"/>
    <n v="0"/>
    <s v="s"/>
    <s v="s"/>
    <n v="0"/>
    <n v="0"/>
    <n v="0"/>
    <n v="0"/>
    <n v="0"/>
    <n v="0"/>
    <n v="7.1499999999999994E-2"/>
    <n v="0.32493"/>
    <n v="0.12762999999999999"/>
    <n v="0.52405000000000002"/>
  </r>
  <r>
    <x v="39"/>
    <s v="nkbwh"/>
    <x v="2"/>
    <x v="10"/>
    <n v="0"/>
    <n v="0"/>
    <n v="0"/>
    <n v="0"/>
    <n v="0"/>
    <n v="0"/>
    <n v="0"/>
    <n v="0"/>
    <n v="0"/>
    <n v="0"/>
    <n v="0"/>
    <s v="s"/>
    <s v="s"/>
    <n v="0"/>
    <n v="0"/>
    <n v="0"/>
    <n v="0"/>
    <n v="0"/>
    <n v="0"/>
    <n v="6.8680000000000005E-2"/>
    <n v="0.31235000000000002"/>
    <n v="0.11194999999999999"/>
    <n v="0.49297999999999997"/>
  </r>
  <r>
    <x v="39"/>
    <s v="nkbwh"/>
    <x v="3"/>
    <x v="0"/>
    <n v="0"/>
    <n v="1.42395"/>
    <n v="0.32761000000000001"/>
    <n v="3.0959500000000002"/>
    <n v="0.54361999999999999"/>
    <n v="0.67413999999999996"/>
    <n v="0.55181999999999998"/>
    <n v="0.76954999999999996"/>
    <n v="0.18521000000000001"/>
    <n v="1.9111"/>
    <n v="2.99762"/>
    <s v="s"/>
    <s v="s"/>
    <n v="12.661099999999999"/>
    <n v="1.2652600000000001"/>
    <n v="0"/>
    <n v="0.37478"/>
    <n v="1.64005"/>
    <n v="14.30115"/>
    <n v="0.39942"/>
    <n v="1.7130799999999999"/>
    <n v="0.13641"/>
    <n v="2.24891"/>
  </r>
  <r>
    <x v="39"/>
    <s v="nkbwh"/>
    <x v="3"/>
    <x v="1"/>
    <n v="0"/>
    <n v="1.84413"/>
    <n v="0.52749999999999997"/>
    <n v="2.2176499999999999"/>
    <n v="0.85472999999999999"/>
    <n v="0.56145"/>
    <n v="1.00678"/>
    <n v="1.2329000000000001"/>
    <n v="0.63736000000000004"/>
    <n v="1.5344199999999999"/>
    <n v="3.2246899999999998"/>
    <s v="s"/>
    <s v="s"/>
    <n v="14.05917"/>
    <n v="2.30749"/>
    <n v="0"/>
    <n v="0.48142000000000001"/>
    <n v="2.78891"/>
    <n v="16.84808"/>
    <n v="0.48397000000000001"/>
    <n v="1.4534199999999999"/>
    <n v="0.39612999999999998"/>
    <n v="2.33352"/>
  </r>
  <r>
    <x v="39"/>
    <s v="nkbwh"/>
    <x v="3"/>
    <x v="2"/>
    <n v="0"/>
    <n v="1.22759"/>
    <n v="0.65664"/>
    <n v="2.03294"/>
    <n v="0.96194999999999997"/>
    <n v="0.59945000000000004"/>
    <n v="0.92691999999999997"/>
    <n v="1.44617"/>
    <n v="0.62514000000000003"/>
    <n v="1.42683"/>
    <n v="3.74865"/>
    <s v="s"/>
    <s v="s"/>
    <n v="14.226839999999999"/>
    <n v="2.8403800000000001"/>
    <n v="0"/>
    <n v="0.13274"/>
    <n v="2.9731200000000002"/>
    <n v="17.19997"/>
    <n v="0.52680000000000005"/>
    <n v="1.78735"/>
    <n v="0.81264999999999998"/>
    <n v="3.1267999999999998"/>
  </r>
  <r>
    <x v="39"/>
    <s v="nkbwh"/>
    <x v="3"/>
    <x v="3"/>
    <n v="0"/>
    <n v="1.09921"/>
    <n v="0.85148999999999997"/>
    <n v="1.7990999999999999"/>
    <n v="1.04657"/>
    <n v="1.00407"/>
    <n v="1.0465599999999999"/>
    <n v="1.49465"/>
    <n v="0.58206000000000002"/>
    <n v="1.6012299999999999"/>
    <n v="4.3304900000000002"/>
    <s v="s"/>
    <s v="s"/>
    <n v="15.68507"/>
    <n v="3.2435499999999999"/>
    <n v="0"/>
    <n v="1.106E-2"/>
    <n v="3.25461"/>
    <n v="18.939679999999999"/>
    <n v="0.67135"/>
    <n v="1.6793499999999999"/>
    <n v="1.3558300000000001"/>
    <n v="3.7065299999999999"/>
  </r>
  <r>
    <x v="39"/>
    <s v="nkbwh"/>
    <x v="3"/>
    <x v="4"/>
    <n v="0"/>
    <n v="1.32497"/>
    <n v="1.02603"/>
    <n v="2.2839499999999999"/>
    <n v="1.3185500000000001"/>
    <n v="0.85662000000000005"/>
    <n v="1.4123399999999999"/>
    <n v="1.61869"/>
    <n v="0.875"/>
    <n v="1.05908"/>
    <n v="3.9731000000000001"/>
    <s v="s"/>
    <s v="s"/>
    <n v="16.867740000000001"/>
    <n v="3.0381900000000002"/>
    <n v="0"/>
    <n v="0"/>
    <n v="3.0381900000000002"/>
    <n v="19.905940000000001"/>
    <n v="0.95970999999999995"/>
    <n v="1.18787"/>
    <n v="1.70065"/>
    <n v="3.84823"/>
  </r>
  <r>
    <x v="39"/>
    <s v="nkbwh"/>
    <x v="3"/>
    <x v="5"/>
    <n v="0"/>
    <n v="1.3416600000000001"/>
    <n v="0.96181000000000005"/>
    <n v="1.59382"/>
    <n v="1.2890200000000001"/>
    <n v="0.72604000000000002"/>
    <n v="1.38609"/>
    <n v="1.7076199999999999"/>
    <n v="1.1026400000000001"/>
    <n v="1.3591599999999999"/>
    <n v="4.4657799999999996"/>
    <s v="s"/>
    <s v="s"/>
    <n v="17.044640000000001"/>
    <n v="2.4283199999999998"/>
    <n v="0"/>
    <n v="0"/>
    <n v="2.4283199999999998"/>
    <n v="19.47296"/>
    <n v="0.92698999999999998"/>
    <n v="1.77522"/>
    <n v="2.3528199999999999"/>
    <n v="5.0550300000000004"/>
  </r>
  <r>
    <x v="39"/>
    <s v="nkbwh"/>
    <x v="3"/>
    <x v="6"/>
    <n v="0"/>
    <n v="1.27824"/>
    <n v="1.04159"/>
    <n v="1.4835"/>
    <n v="1.3362000000000001"/>
    <n v="0.98031000000000001"/>
    <n v="0.78534000000000004"/>
    <n v="1.5388900000000001"/>
    <n v="1.72109"/>
    <n v="1.2846599999999999"/>
    <n v="4.3605600000000004"/>
    <s v="s"/>
    <s v="s"/>
    <n v="16.62989"/>
    <n v="2.7799900000000002"/>
    <n v="0"/>
    <n v="0"/>
    <n v="2.7799900000000002"/>
    <n v="19.409880000000001"/>
    <n v="1.1659200000000001"/>
    <n v="2.5284399999999998"/>
    <n v="3.2372100000000001"/>
    <n v="6.9315600000000002"/>
  </r>
  <r>
    <x v="39"/>
    <s v="nkbwh"/>
    <x v="3"/>
    <x v="7"/>
    <n v="0"/>
    <n v="1.3721699999999999"/>
    <n v="0.92908000000000002"/>
    <n v="1.8048200000000001"/>
    <n v="1.50926"/>
    <n v="0.79261000000000004"/>
    <n v="0.81908000000000003"/>
    <n v="1.77566"/>
    <n v="1.3720399999999999"/>
    <n v="1.3184"/>
    <n v="3.85873"/>
    <s v="s"/>
    <s v="s"/>
    <n v="16.83099"/>
    <n v="3.0122"/>
    <n v="0"/>
    <n v="0"/>
    <n v="3.0122"/>
    <n v="19.84319"/>
    <n v="1.2930999999999999"/>
    <n v="2.1518899999999999"/>
    <n v="4.0006399999999998"/>
    <n v="7.4456300000000004"/>
  </r>
  <r>
    <x v="39"/>
    <s v="nkbwh"/>
    <x v="3"/>
    <x v="8"/>
    <n v="0"/>
    <n v="1.60076"/>
    <n v="0.68489"/>
    <n v="1.50864"/>
    <n v="1.30247"/>
    <n v="0.92049000000000003"/>
    <n v="0.73743000000000003"/>
    <n v="1.7392300000000001"/>
    <n v="1.6082700000000001"/>
    <n v="1.40465"/>
    <n v="3.7525599999999999"/>
    <s v="s"/>
    <s v="s"/>
    <n v="16.08494"/>
    <n v="3.1631900000000002"/>
    <n v="0"/>
    <n v="0"/>
    <n v="3.1631900000000002"/>
    <n v="19.24813"/>
    <n v="1.4594400000000001"/>
    <n v="2.50366"/>
    <n v="4.1109200000000001"/>
    <n v="8.0740200000000009"/>
  </r>
  <r>
    <x v="39"/>
    <s v="nkbwh"/>
    <x v="3"/>
    <x v="9"/>
    <n v="0"/>
    <n v="1.1392500000000001"/>
    <n v="0.97794999999999999"/>
    <n v="1.7090099999999999"/>
    <n v="1.2121999999999999"/>
    <n v="1.1710700000000001"/>
    <n v="0.60306000000000004"/>
    <n v="1.29453"/>
    <n v="2.0664099999999999"/>
    <n v="1.6208100000000001"/>
    <n v="2.9320900000000001"/>
    <s v="s"/>
    <s v="s"/>
    <n v="15.371740000000001"/>
    <n v="4.0425599999999999"/>
    <n v="0"/>
    <n v="0"/>
    <n v="4.0425599999999999"/>
    <n v="19.414300000000001"/>
    <n v="1.5307900000000001"/>
    <n v="3.3377400000000002"/>
    <n v="3.7397900000000002"/>
    <n v="8.6083200000000009"/>
  </r>
  <r>
    <x v="39"/>
    <s v="nkbwh"/>
    <x v="3"/>
    <x v="10"/>
    <n v="0"/>
    <n v="1.45953"/>
    <n v="0.95174999999999998"/>
    <n v="2.0251700000000001"/>
    <n v="1.32657"/>
    <n v="1.43005"/>
    <n v="0.73745000000000005"/>
    <n v="1.5116499999999999"/>
    <n v="1.8326899999999999"/>
    <n v="1.3985399999999999"/>
    <n v="2.79345"/>
    <s v="s"/>
    <s v="s"/>
    <n v="16.30678"/>
    <n v="3.1838199999999999"/>
    <n v="0"/>
    <n v="0"/>
    <n v="3.1838199999999999"/>
    <n v="19.490600000000001"/>
    <n v="1.4679"/>
    <n v="3.7023799999999998"/>
    <n v="3.0839099999999999"/>
    <n v="8.2541899999999995"/>
  </r>
  <r>
    <x v="40"/>
    <s v="fWJJA"/>
    <x v="0"/>
    <x v="0"/>
    <n v="0"/>
    <n v="0"/>
    <s v="s"/>
    <n v="0"/>
    <n v="0"/>
    <s v="s"/>
    <n v="0"/>
    <n v="0"/>
    <n v="12"/>
    <n v="23"/>
    <n v="89"/>
    <n v="7"/>
    <n v="0"/>
    <n v="135"/>
    <n v="0"/>
    <n v="0"/>
    <n v="0"/>
    <n v="0"/>
    <n v="135"/>
    <s v="s"/>
    <s v="s"/>
    <n v="35"/>
    <n v="51"/>
  </r>
  <r>
    <x v="40"/>
    <s v="fWJJA"/>
    <x v="1"/>
    <x v="0"/>
    <n v="0"/>
    <n v="0"/>
    <s v="s"/>
    <n v="0"/>
    <n v="0"/>
    <s v="s"/>
    <n v="0"/>
    <n v="0"/>
    <n v="3.6850000000000001E-2"/>
    <n v="8.2570000000000005E-2"/>
    <n v="0.31455"/>
    <n v="2.2009999999999998E-2"/>
    <n v="0"/>
    <n v="0.46875"/>
    <n v="0"/>
    <n v="0"/>
    <n v="0"/>
    <n v="0"/>
    <n v="0.46875"/>
    <s v="s"/>
    <s v="s"/>
    <n v="3.4000000000000002E-2"/>
    <n v="4.9149999999999999E-2"/>
  </r>
  <r>
    <x v="40"/>
    <s v="fWJJA"/>
    <x v="1"/>
    <x v="1"/>
    <n v="0"/>
    <n v="0"/>
    <s v="s"/>
    <n v="0"/>
    <n v="0"/>
    <s v="s"/>
    <n v="0"/>
    <n v="0"/>
    <n v="3.8010000000000002E-2"/>
    <n v="7.7920000000000003E-2"/>
    <n v="0.31673000000000001"/>
    <n v="2.1930000000000002E-2"/>
    <n v="0"/>
    <n v="0.46755000000000002"/>
    <n v="0"/>
    <n v="0"/>
    <n v="0"/>
    <n v="0"/>
    <n v="0.46755000000000002"/>
    <s v="s"/>
    <s v="s"/>
    <n v="3.6479999999999999E-2"/>
    <n v="5.1299999999999998E-2"/>
  </r>
  <r>
    <x v="40"/>
    <s v="fWJJA"/>
    <x v="1"/>
    <x v="2"/>
    <n v="0"/>
    <n v="0"/>
    <s v="s"/>
    <n v="0"/>
    <n v="0"/>
    <s v="s"/>
    <n v="0"/>
    <n v="0"/>
    <n v="3.9070000000000001E-2"/>
    <n v="7.7479999999999993E-2"/>
    <n v="0.31942999999999999"/>
    <n v="2.1860000000000001E-2"/>
    <n v="0"/>
    <n v="0.46933999999999998"/>
    <n v="0"/>
    <n v="0"/>
    <n v="0"/>
    <n v="0"/>
    <n v="0.46933999999999998"/>
    <s v="s"/>
    <s v="s"/>
    <n v="3.8339999999999999E-2"/>
    <n v="5.1520000000000003E-2"/>
  </r>
  <r>
    <x v="40"/>
    <s v="fWJJA"/>
    <x v="1"/>
    <x v="3"/>
    <n v="0"/>
    <n v="0"/>
    <s v="s"/>
    <n v="0"/>
    <n v="0"/>
    <s v="s"/>
    <n v="0"/>
    <n v="0"/>
    <n v="4.0129999999999999E-2"/>
    <n v="7.5149999999999995E-2"/>
    <n v="0.32197999999999999"/>
    <n v="2.1600000000000001E-2"/>
    <n v="0"/>
    <n v="0.47027000000000002"/>
    <n v="0"/>
    <n v="0"/>
    <n v="0"/>
    <n v="0"/>
    <n v="0.47027000000000002"/>
    <s v="s"/>
    <s v="s"/>
    <n v="3.5279999999999999E-2"/>
    <n v="4.5990000000000003E-2"/>
  </r>
  <r>
    <x v="40"/>
    <s v="fWJJA"/>
    <x v="1"/>
    <x v="4"/>
    <n v="0"/>
    <n v="0"/>
    <s v="s"/>
    <n v="0"/>
    <n v="0"/>
    <s v="s"/>
    <n v="0"/>
    <n v="0"/>
    <n v="4.2090000000000002E-2"/>
    <n v="7.8869999999999996E-2"/>
    <n v="0.32735999999999998"/>
    <n v="2.1350000000000001E-2"/>
    <n v="0"/>
    <n v="0.48092000000000001"/>
    <n v="0"/>
    <n v="0"/>
    <n v="0"/>
    <n v="0"/>
    <n v="0.48092000000000001"/>
    <s v="s"/>
    <s v="s"/>
    <n v="3.4410000000000003E-2"/>
    <n v="4.4260000000000001E-2"/>
  </r>
  <r>
    <x v="40"/>
    <s v="fWJJA"/>
    <x v="1"/>
    <x v="5"/>
    <n v="0"/>
    <n v="0"/>
    <s v="s"/>
    <n v="0"/>
    <n v="0"/>
    <s v="s"/>
    <n v="0"/>
    <n v="0"/>
    <n v="4.3029999999999999E-2"/>
    <n v="7.7299999999999994E-2"/>
    <n v="0.33123999999999998"/>
    <n v="2.1559999999999999E-2"/>
    <n v="0"/>
    <n v="0.48398999999999998"/>
    <n v="0"/>
    <n v="0"/>
    <n v="0"/>
    <n v="0"/>
    <n v="0.48398999999999998"/>
    <s v="s"/>
    <s v="s"/>
    <n v="3.5540000000000002E-2"/>
    <n v="4.8469999999999999E-2"/>
  </r>
  <r>
    <x v="40"/>
    <s v="fWJJA"/>
    <x v="1"/>
    <x v="6"/>
    <n v="0"/>
    <n v="0"/>
    <s v="s"/>
    <n v="0"/>
    <n v="0"/>
    <s v="s"/>
    <n v="0"/>
    <n v="0"/>
    <n v="4.2849999999999999E-2"/>
    <n v="7.7909999999999993E-2"/>
    <n v="0.33367000000000002"/>
    <n v="2.162E-2"/>
    <n v="0"/>
    <n v="0.48687000000000002"/>
    <n v="0"/>
    <n v="0"/>
    <n v="0"/>
    <n v="0"/>
    <n v="0.48687000000000002"/>
    <s v="s"/>
    <s v="s"/>
    <n v="3.1629999999999998E-2"/>
    <n v="4.3819999999999998E-2"/>
  </r>
  <r>
    <x v="40"/>
    <s v="fWJJA"/>
    <x v="1"/>
    <x v="7"/>
    <n v="0"/>
    <n v="0"/>
    <s v="s"/>
    <n v="0"/>
    <n v="0"/>
    <s v="s"/>
    <n v="0"/>
    <n v="0"/>
    <n v="4.0779999999999997E-2"/>
    <n v="7.7929999999999999E-2"/>
    <n v="0.33456999999999998"/>
    <n v="2.3120000000000002E-2"/>
    <n v="0"/>
    <n v="0.48692999999999997"/>
    <n v="0"/>
    <n v="0"/>
    <n v="0"/>
    <n v="0"/>
    <n v="0.48692999999999997"/>
    <s v="s"/>
    <s v="s"/>
    <n v="3.0769999999999999E-2"/>
    <n v="4.3220000000000001E-2"/>
  </r>
  <r>
    <x v="40"/>
    <s v="fWJJA"/>
    <x v="1"/>
    <x v="8"/>
    <n v="0"/>
    <n v="0"/>
    <s v="s"/>
    <n v="0"/>
    <n v="0"/>
    <s v="s"/>
    <n v="0"/>
    <n v="0"/>
    <n v="4.0370000000000003E-2"/>
    <n v="7.8280000000000002E-2"/>
    <n v="0.33700000000000002"/>
    <n v="2.358E-2"/>
    <n v="0"/>
    <n v="0.4899"/>
    <n v="0"/>
    <n v="0"/>
    <n v="0"/>
    <n v="0"/>
    <n v="0.4899"/>
    <s v="s"/>
    <s v="s"/>
    <n v="3.0159999999999999E-2"/>
    <n v="4.3319999999999997E-2"/>
  </r>
  <r>
    <x v="40"/>
    <s v="fWJJA"/>
    <x v="1"/>
    <x v="9"/>
    <n v="0"/>
    <n v="0"/>
    <s v="s"/>
    <n v="0"/>
    <n v="0"/>
    <s v="s"/>
    <n v="0"/>
    <n v="0"/>
    <n v="3.9579999999999997E-2"/>
    <n v="7.7789999999999998E-2"/>
    <n v="0.34288999999999997"/>
    <n v="2.3550000000000001E-2"/>
    <n v="0"/>
    <n v="0.49478"/>
    <n v="0"/>
    <n v="0"/>
    <n v="0"/>
    <n v="0"/>
    <n v="0.49478"/>
    <s v="s"/>
    <s v="s"/>
    <n v="2.913E-2"/>
    <n v="4.4209999999999999E-2"/>
  </r>
  <r>
    <x v="40"/>
    <s v="fWJJA"/>
    <x v="1"/>
    <x v="10"/>
    <n v="0"/>
    <n v="0"/>
    <s v="s"/>
    <n v="0"/>
    <n v="0"/>
    <s v="s"/>
    <n v="0"/>
    <n v="0"/>
    <n v="3.8210000000000001E-2"/>
    <n v="7.9210000000000003E-2"/>
    <n v="0.34443000000000001"/>
    <n v="2.3619999999999999E-2"/>
    <n v="0"/>
    <n v="0.49626999999999999"/>
    <n v="0"/>
    <n v="0"/>
    <n v="0"/>
    <n v="0"/>
    <n v="0.49626999999999999"/>
    <s v="s"/>
    <s v="s"/>
    <n v="2.7699999999999999E-2"/>
    <n v="4.3249999999999997E-2"/>
  </r>
  <r>
    <x v="40"/>
    <s v="fWJJA"/>
    <x v="2"/>
    <x v="0"/>
    <n v="0"/>
    <n v="0"/>
    <s v="s"/>
    <n v="0"/>
    <n v="0"/>
    <s v="s"/>
    <n v="0"/>
    <n v="0"/>
    <n v="0"/>
    <n v="0"/>
    <n v="0"/>
    <n v="0"/>
    <n v="0"/>
    <n v="0"/>
    <n v="0"/>
    <n v="0"/>
    <n v="0"/>
    <n v="0"/>
    <n v="0"/>
    <s v="s"/>
    <s v="s"/>
    <n v="0.10739"/>
    <n v="0.16761000000000001"/>
  </r>
  <r>
    <x v="40"/>
    <s v="fWJJA"/>
    <x v="2"/>
    <x v="1"/>
    <n v="0"/>
    <n v="0"/>
    <s v="s"/>
    <n v="0"/>
    <n v="0"/>
    <s v="s"/>
    <n v="0"/>
    <n v="0"/>
    <n v="0"/>
    <n v="0"/>
    <n v="0"/>
    <n v="0"/>
    <n v="0"/>
    <n v="0"/>
    <n v="0"/>
    <n v="0"/>
    <n v="0"/>
    <n v="0"/>
    <n v="0"/>
    <s v="s"/>
    <s v="s"/>
    <n v="0.10922"/>
    <n v="0.16642000000000001"/>
  </r>
  <r>
    <x v="40"/>
    <s v="fWJJA"/>
    <x v="2"/>
    <x v="2"/>
    <n v="0"/>
    <n v="0"/>
    <s v="s"/>
    <n v="0"/>
    <n v="0"/>
    <s v="s"/>
    <n v="0"/>
    <n v="0"/>
    <n v="0"/>
    <n v="0"/>
    <n v="0"/>
    <n v="0"/>
    <n v="0"/>
    <n v="0"/>
    <n v="0"/>
    <n v="0"/>
    <n v="0"/>
    <n v="0"/>
    <n v="0"/>
    <s v="s"/>
    <s v="s"/>
    <n v="0.11103"/>
    <n v="0.16528999999999999"/>
  </r>
  <r>
    <x v="40"/>
    <s v="fWJJA"/>
    <x v="2"/>
    <x v="3"/>
    <n v="0"/>
    <n v="0"/>
    <s v="s"/>
    <n v="0"/>
    <n v="0"/>
    <s v="s"/>
    <n v="0"/>
    <n v="0"/>
    <n v="0"/>
    <n v="0"/>
    <n v="0"/>
    <n v="0"/>
    <n v="0"/>
    <n v="0"/>
    <n v="0"/>
    <n v="0"/>
    <n v="0"/>
    <n v="0"/>
    <n v="0"/>
    <s v="s"/>
    <s v="s"/>
    <n v="0.10654"/>
    <n v="0.15087999999999999"/>
  </r>
  <r>
    <x v="40"/>
    <s v="fWJJA"/>
    <x v="2"/>
    <x v="4"/>
    <n v="0"/>
    <n v="0"/>
    <s v="s"/>
    <n v="0"/>
    <n v="0"/>
    <s v="s"/>
    <n v="0"/>
    <n v="0"/>
    <n v="0"/>
    <n v="0"/>
    <n v="0"/>
    <n v="0"/>
    <n v="0"/>
    <n v="0"/>
    <n v="0"/>
    <n v="0"/>
    <n v="0"/>
    <n v="0"/>
    <n v="0"/>
    <s v="s"/>
    <s v="s"/>
    <n v="0.11588"/>
    <n v="0.15962999999999999"/>
  </r>
  <r>
    <x v="40"/>
    <s v="fWJJA"/>
    <x v="2"/>
    <x v="5"/>
    <n v="0"/>
    <n v="0"/>
    <s v="s"/>
    <n v="0"/>
    <n v="0"/>
    <s v="s"/>
    <n v="0"/>
    <n v="0"/>
    <n v="0"/>
    <n v="0"/>
    <n v="0"/>
    <n v="0"/>
    <n v="0"/>
    <n v="0"/>
    <n v="0"/>
    <n v="0"/>
    <n v="0"/>
    <n v="0"/>
    <n v="0"/>
    <s v="s"/>
    <s v="s"/>
    <n v="9.4109999999999999E-2"/>
    <n v="0.14127000000000001"/>
  </r>
  <r>
    <x v="40"/>
    <s v="fWJJA"/>
    <x v="2"/>
    <x v="6"/>
    <n v="0"/>
    <n v="0"/>
    <s v="s"/>
    <n v="0"/>
    <n v="0"/>
    <s v="s"/>
    <n v="0"/>
    <n v="0"/>
    <n v="0"/>
    <n v="0"/>
    <n v="0"/>
    <n v="0"/>
    <n v="0"/>
    <n v="0"/>
    <n v="0"/>
    <n v="0"/>
    <n v="0"/>
    <n v="0"/>
    <n v="0"/>
    <s v="s"/>
    <s v="s"/>
    <n v="8.0829999999999999E-2"/>
    <n v="0.13150000000000001"/>
  </r>
  <r>
    <x v="40"/>
    <s v="fWJJA"/>
    <x v="2"/>
    <x v="7"/>
    <n v="0"/>
    <n v="0"/>
    <s v="s"/>
    <n v="0"/>
    <n v="0"/>
    <s v="s"/>
    <n v="0"/>
    <n v="0"/>
    <n v="0"/>
    <n v="0"/>
    <n v="0"/>
    <n v="0"/>
    <n v="0"/>
    <n v="0"/>
    <n v="0"/>
    <n v="0"/>
    <n v="0"/>
    <n v="0"/>
    <n v="0"/>
    <s v="s"/>
    <s v="s"/>
    <n v="7.3830000000000007E-2"/>
    <n v="0.12819"/>
  </r>
  <r>
    <x v="40"/>
    <s v="fWJJA"/>
    <x v="2"/>
    <x v="8"/>
    <n v="0"/>
    <n v="0"/>
    <s v="s"/>
    <n v="0"/>
    <n v="0"/>
    <s v="s"/>
    <n v="0"/>
    <n v="0"/>
    <n v="0"/>
    <n v="0"/>
    <n v="0"/>
    <n v="0"/>
    <n v="0"/>
    <n v="0"/>
    <n v="0"/>
    <n v="0"/>
    <n v="0"/>
    <n v="0"/>
    <n v="0"/>
    <s v="s"/>
    <s v="s"/>
    <n v="6.0409999999999998E-2"/>
    <n v="0.11926"/>
  </r>
  <r>
    <x v="40"/>
    <s v="fWJJA"/>
    <x v="2"/>
    <x v="9"/>
    <n v="0"/>
    <n v="0"/>
    <s v="s"/>
    <n v="0"/>
    <n v="0"/>
    <s v="s"/>
    <n v="0"/>
    <n v="0"/>
    <n v="0"/>
    <n v="0"/>
    <n v="0"/>
    <n v="0"/>
    <n v="0"/>
    <n v="0"/>
    <n v="0"/>
    <n v="0"/>
    <n v="0"/>
    <n v="0"/>
    <n v="0"/>
    <s v="s"/>
    <s v="s"/>
    <n v="6.5420000000000006E-2"/>
    <n v="0.1197"/>
  </r>
  <r>
    <x v="40"/>
    <s v="fWJJA"/>
    <x v="2"/>
    <x v="10"/>
    <n v="0"/>
    <n v="0"/>
    <s v="s"/>
    <n v="0"/>
    <n v="0"/>
    <s v="s"/>
    <n v="0"/>
    <n v="0"/>
    <n v="0"/>
    <n v="0"/>
    <n v="0"/>
    <n v="0"/>
    <n v="0"/>
    <n v="0"/>
    <n v="0"/>
    <n v="0"/>
    <n v="0"/>
    <n v="0"/>
    <n v="0"/>
    <s v="s"/>
    <s v="s"/>
    <n v="7.2470000000000007E-2"/>
    <n v="0.13164999999999999"/>
  </r>
  <r>
    <x v="40"/>
    <s v="fWJJA"/>
    <x v="3"/>
    <x v="0"/>
    <n v="0"/>
    <n v="0"/>
    <s v="s"/>
    <n v="0"/>
    <n v="0"/>
    <s v="s"/>
    <n v="0"/>
    <n v="0"/>
    <n v="6.7499999999999999E-3"/>
    <n v="1.27027"/>
    <n v="1.01034"/>
    <n v="0.14408000000000001"/>
    <n v="0"/>
    <n v="2.5625"/>
    <n v="0"/>
    <n v="0"/>
    <n v="0"/>
    <n v="0"/>
    <n v="2.5625"/>
    <s v="s"/>
    <s v="s"/>
    <n v="0.97907"/>
    <n v="1.4748300000000001"/>
  </r>
  <r>
    <x v="40"/>
    <s v="fWJJA"/>
    <x v="3"/>
    <x v="1"/>
    <n v="0"/>
    <n v="0"/>
    <s v="s"/>
    <n v="0"/>
    <n v="0"/>
    <s v="s"/>
    <n v="0"/>
    <n v="0"/>
    <n v="9.6200000000000001E-3"/>
    <n v="0.65098999999999996"/>
    <n v="1.1932"/>
    <n v="0.12453"/>
    <n v="0"/>
    <n v="2.1714000000000002"/>
    <n v="0"/>
    <n v="0"/>
    <n v="0"/>
    <n v="0"/>
    <n v="2.1714000000000002"/>
    <s v="s"/>
    <s v="s"/>
    <n v="0.73236000000000001"/>
    <n v="1.5563"/>
  </r>
  <r>
    <x v="40"/>
    <s v="fWJJA"/>
    <x v="3"/>
    <x v="2"/>
    <n v="0"/>
    <n v="0"/>
    <s v="s"/>
    <n v="0"/>
    <n v="0"/>
    <s v="s"/>
    <n v="0"/>
    <n v="0"/>
    <n v="9.2099999999999994E-3"/>
    <n v="0.44068000000000002"/>
    <n v="1.4049100000000001"/>
    <n v="0.12712999999999999"/>
    <n v="0"/>
    <n v="2.2287699999999999"/>
    <n v="0"/>
    <n v="0"/>
    <n v="0"/>
    <n v="0"/>
    <n v="2.2287699999999999"/>
    <s v="s"/>
    <s v="s"/>
    <n v="0.62419000000000002"/>
    <n v="1.75925"/>
  </r>
  <r>
    <x v="40"/>
    <s v="fWJJA"/>
    <x v="3"/>
    <x v="3"/>
    <n v="0"/>
    <n v="0"/>
    <s v="s"/>
    <n v="0"/>
    <n v="0"/>
    <s v="s"/>
    <n v="0"/>
    <n v="0"/>
    <n v="8.6400000000000001E-3"/>
    <n v="0.34495999999999999"/>
    <n v="1.18665"/>
    <n v="0.31069000000000002"/>
    <n v="0"/>
    <n v="2.1229499999999999"/>
    <n v="0"/>
    <n v="0"/>
    <n v="0"/>
    <n v="0"/>
    <n v="2.1229499999999999"/>
    <s v="s"/>
    <s v="s"/>
    <n v="0.82552000000000003"/>
    <n v="1.62483"/>
  </r>
  <r>
    <x v="40"/>
    <s v="fWJJA"/>
    <x v="3"/>
    <x v="4"/>
    <n v="0"/>
    <n v="0"/>
    <s v="s"/>
    <n v="0"/>
    <n v="0"/>
    <s v="s"/>
    <n v="0"/>
    <n v="0"/>
    <n v="7.5700000000000003E-3"/>
    <n v="0.62446000000000002"/>
    <n v="1.6921200000000001"/>
    <n v="0.14102000000000001"/>
    <n v="0"/>
    <n v="2.8484799999999999"/>
    <n v="0"/>
    <n v="0"/>
    <n v="0"/>
    <n v="0"/>
    <n v="2.8484799999999999"/>
    <s v="s"/>
    <s v="s"/>
    <n v="1.35216"/>
    <n v="2.0135999999999998"/>
  </r>
  <r>
    <x v="40"/>
    <s v="fWJJA"/>
    <x v="3"/>
    <x v="5"/>
    <n v="0"/>
    <n v="0"/>
    <s v="s"/>
    <n v="0"/>
    <n v="0"/>
    <s v="s"/>
    <n v="0"/>
    <n v="0"/>
    <n v="0.22370000000000001"/>
    <n v="0.68091999999999997"/>
    <n v="1.7115899999999999"/>
    <n v="8.2780000000000006E-2"/>
    <n v="0"/>
    <n v="2.8990499999999999"/>
    <n v="0"/>
    <n v="0"/>
    <n v="0"/>
    <n v="0"/>
    <n v="2.8990499999999999"/>
    <s v="s"/>
    <s v="s"/>
    <n v="1.7541899999999999"/>
    <n v="2.37825"/>
  </r>
  <r>
    <x v="40"/>
    <s v="fWJJA"/>
    <x v="3"/>
    <x v="6"/>
    <n v="0"/>
    <n v="0"/>
    <s v="s"/>
    <n v="0"/>
    <n v="0"/>
    <s v="s"/>
    <n v="0"/>
    <n v="0"/>
    <n v="0.18576000000000001"/>
    <n v="0.77715999999999996"/>
    <n v="1.5832999999999999"/>
    <n v="6.3579999999999998E-2"/>
    <n v="0"/>
    <n v="2.9285000000000001"/>
    <n v="0"/>
    <n v="0"/>
    <n v="0"/>
    <n v="0"/>
    <n v="2.9285000000000001"/>
    <s v="s"/>
    <s v="s"/>
    <n v="1.60067"/>
    <n v="1.93937"/>
  </r>
  <r>
    <x v="40"/>
    <s v="fWJJA"/>
    <x v="3"/>
    <x v="7"/>
    <n v="0"/>
    <n v="0"/>
    <s v="s"/>
    <n v="0"/>
    <n v="0"/>
    <s v="s"/>
    <n v="0"/>
    <n v="0"/>
    <n v="0.21409"/>
    <n v="0.62458000000000002"/>
    <n v="1.53287"/>
    <n v="1.7999999999999999E-2"/>
    <n v="0"/>
    <n v="2.5118200000000002"/>
    <n v="0"/>
    <n v="0"/>
    <n v="0"/>
    <n v="0"/>
    <n v="2.5118200000000002"/>
    <s v="s"/>
    <s v="s"/>
    <n v="1.4638899999999999"/>
    <n v="1.6266799999999999"/>
  </r>
  <r>
    <x v="40"/>
    <s v="fWJJA"/>
    <x v="3"/>
    <x v="8"/>
    <n v="0"/>
    <n v="0"/>
    <s v="s"/>
    <n v="0"/>
    <n v="0"/>
    <s v="s"/>
    <n v="0"/>
    <n v="0"/>
    <n v="0.62914999999999999"/>
    <n v="0.66295000000000004"/>
    <n v="1.84833"/>
    <n v="0.17544000000000001"/>
    <n v="0"/>
    <n v="3.3873500000000001"/>
    <n v="0"/>
    <n v="0"/>
    <n v="0"/>
    <n v="0"/>
    <n v="3.3873500000000001"/>
    <s v="s"/>
    <s v="s"/>
    <n v="1.98136"/>
    <n v="2.2499799999999999"/>
  </r>
  <r>
    <x v="40"/>
    <s v="fWJJA"/>
    <x v="3"/>
    <x v="9"/>
    <n v="0"/>
    <n v="0"/>
    <s v="s"/>
    <n v="0"/>
    <n v="0"/>
    <s v="s"/>
    <n v="0"/>
    <n v="0"/>
    <n v="0.38822000000000001"/>
    <n v="0.47857"/>
    <n v="2.5638999999999998"/>
    <n v="0.1333"/>
    <n v="0"/>
    <n v="3.6087600000000002"/>
    <n v="0"/>
    <n v="0"/>
    <n v="0"/>
    <n v="0"/>
    <n v="3.6087600000000002"/>
    <s v="s"/>
    <s v="s"/>
    <n v="2.1658499999999998"/>
    <n v="2.6114099999999998"/>
  </r>
  <r>
    <x v="40"/>
    <s v="fWJJA"/>
    <x v="3"/>
    <x v="10"/>
    <n v="0"/>
    <n v="0"/>
    <s v="s"/>
    <n v="0"/>
    <n v="0"/>
    <s v="s"/>
    <n v="0"/>
    <n v="0"/>
    <n v="0.38707999999999998"/>
    <n v="0.36806"/>
    <n v="2.58169"/>
    <n v="0.16492000000000001"/>
    <n v="0"/>
    <n v="3.5196000000000001"/>
    <n v="0"/>
    <n v="0"/>
    <n v="0"/>
    <n v="0"/>
    <n v="3.5196000000000001"/>
    <s v="s"/>
    <s v="s"/>
    <n v="2.1114299999999999"/>
    <n v="2.6495799999999998"/>
  </r>
  <r>
    <x v="41"/>
    <s v="8k41p"/>
    <x v="0"/>
    <x v="0"/>
    <n v="0"/>
    <n v="0"/>
    <s v="s"/>
    <s v="s"/>
    <s v="s"/>
    <s v="s"/>
    <n v="0"/>
    <n v="18"/>
    <n v="37"/>
    <n v="82"/>
    <n v="220"/>
    <n v="41"/>
    <n v="0"/>
    <n v="407"/>
    <n v="0"/>
    <n v="0"/>
    <n v="0"/>
    <n v="0"/>
    <n v="407"/>
    <s v="s"/>
    <n v="43"/>
    <s v="s"/>
    <n v="87"/>
  </r>
  <r>
    <x v="41"/>
    <s v="8k41p"/>
    <x v="1"/>
    <x v="0"/>
    <n v="0"/>
    <n v="0"/>
    <s v="s"/>
    <s v="s"/>
    <s v="s"/>
    <s v="s"/>
    <n v="0"/>
    <n v="5.2080000000000001E-2"/>
    <n v="0.12062"/>
    <n v="0.27625"/>
    <n v="0.74868999999999997"/>
    <n v="0.13069"/>
    <n v="0"/>
    <n v="1.3568899999999999"/>
    <n v="0"/>
    <n v="0"/>
    <n v="0"/>
    <n v="0"/>
    <n v="1.3568899999999999"/>
    <s v="s"/>
    <n v="3.5049999999999998E-2"/>
    <s v="s"/>
    <n v="7.3359999999999995E-2"/>
  </r>
  <r>
    <x v="41"/>
    <s v="8k41p"/>
    <x v="1"/>
    <x v="1"/>
    <n v="0"/>
    <n v="0"/>
    <s v="s"/>
    <s v="s"/>
    <s v="s"/>
    <s v="s"/>
    <n v="0"/>
    <n v="5.2400000000000002E-2"/>
    <n v="0.11484999999999999"/>
    <n v="0.28073999999999999"/>
    <n v="0.75405"/>
    <n v="0.13220000000000001"/>
    <n v="0"/>
    <n v="1.3633"/>
    <n v="0"/>
    <n v="0"/>
    <n v="0"/>
    <n v="0"/>
    <n v="1.3633"/>
    <s v="s"/>
    <n v="3.0429999999999999E-2"/>
    <s v="s"/>
    <n v="7.0690000000000003E-2"/>
  </r>
  <r>
    <x v="41"/>
    <s v="8k41p"/>
    <x v="1"/>
    <x v="2"/>
    <n v="0"/>
    <n v="0"/>
    <s v="s"/>
    <s v="s"/>
    <s v="s"/>
    <s v="s"/>
    <n v="0"/>
    <n v="5.305E-2"/>
    <n v="0.1113"/>
    <n v="0.28531000000000001"/>
    <n v="0.75956000000000001"/>
    <n v="0.13491"/>
    <n v="0"/>
    <n v="1.37286"/>
    <n v="0"/>
    <n v="0"/>
    <n v="0"/>
    <n v="0"/>
    <n v="1.37286"/>
    <s v="s"/>
    <n v="3.2070000000000001E-2"/>
    <s v="s"/>
    <n v="7.1059999999999998E-2"/>
  </r>
  <r>
    <x v="41"/>
    <s v="8k41p"/>
    <x v="1"/>
    <x v="3"/>
    <n v="0"/>
    <n v="0"/>
    <s v="s"/>
    <s v="s"/>
    <s v="s"/>
    <s v="s"/>
    <n v="0"/>
    <n v="5.3420000000000002E-2"/>
    <n v="0.11039"/>
    <n v="0.28549000000000002"/>
    <n v="0.76483999999999996"/>
    <n v="0.13564000000000001"/>
    <n v="0"/>
    <n v="1.37696"/>
    <n v="0"/>
    <n v="0"/>
    <n v="0"/>
    <n v="0"/>
    <n v="1.37696"/>
    <s v="s"/>
    <n v="3.159E-2"/>
    <s v="s"/>
    <n v="7.1650000000000005E-2"/>
  </r>
  <r>
    <x v="41"/>
    <s v="8k41p"/>
    <x v="1"/>
    <x v="4"/>
    <n v="0"/>
    <n v="0"/>
    <s v="s"/>
    <s v="s"/>
    <s v="s"/>
    <s v="s"/>
    <n v="0"/>
    <n v="5.416E-2"/>
    <n v="0.10828"/>
    <n v="0.28578999999999999"/>
    <n v="0.76714000000000004"/>
    <n v="0.13381000000000001"/>
    <n v="0"/>
    <n v="1.37656"/>
    <n v="0"/>
    <n v="0"/>
    <n v="0"/>
    <n v="0"/>
    <n v="1.37656"/>
    <s v="s"/>
    <n v="3.1669999999999997E-2"/>
    <s v="s"/>
    <n v="7.0989999999999998E-2"/>
  </r>
  <r>
    <x v="41"/>
    <s v="8k41p"/>
    <x v="1"/>
    <x v="5"/>
    <n v="0"/>
    <n v="0"/>
    <s v="s"/>
    <s v="s"/>
    <s v="s"/>
    <s v="s"/>
    <n v="0"/>
    <n v="5.6399999999999999E-2"/>
    <n v="0.10861"/>
    <n v="0.28859000000000001"/>
    <n v="0.76883999999999997"/>
    <n v="0.13189000000000001"/>
    <n v="0"/>
    <n v="1.3802399999999999"/>
    <n v="0"/>
    <n v="0"/>
    <n v="0"/>
    <n v="0"/>
    <n v="1.3802399999999999"/>
    <s v="s"/>
    <n v="3.2739999999999998E-2"/>
    <s v="s"/>
    <n v="7.3870000000000005E-2"/>
  </r>
  <r>
    <x v="41"/>
    <s v="8k41p"/>
    <x v="1"/>
    <x v="6"/>
    <n v="0"/>
    <n v="0"/>
    <s v="s"/>
    <s v="s"/>
    <s v="s"/>
    <s v="s"/>
    <n v="0"/>
    <n v="5.8569999999999997E-2"/>
    <n v="0.10764"/>
    <n v="0.28838000000000003"/>
    <n v="0.76763000000000003"/>
    <n v="0.12972"/>
    <n v="0"/>
    <n v="1.37791"/>
    <n v="0"/>
    <n v="0"/>
    <n v="0"/>
    <n v="0"/>
    <n v="1.37791"/>
    <s v="s"/>
    <n v="3.2259999999999997E-2"/>
    <s v="s"/>
    <n v="7.6740000000000003E-2"/>
  </r>
  <r>
    <x v="41"/>
    <s v="8k41p"/>
    <x v="1"/>
    <x v="7"/>
    <n v="0"/>
    <n v="0"/>
    <s v="s"/>
    <s v="s"/>
    <s v="s"/>
    <s v="s"/>
    <n v="0"/>
    <n v="5.6919999999999998E-2"/>
    <n v="0.10561"/>
    <n v="0.28865000000000002"/>
    <n v="0.76419000000000004"/>
    <n v="0.12731999999999999"/>
    <n v="0"/>
    <n v="1.3672599999999999"/>
    <n v="0"/>
    <n v="0"/>
    <n v="0"/>
    <n v="0"/>
    <n v="1.3672599999999999"/>
    <s v="s"/>
    <n v="3.2910000000000002E-2"/>
    <s v="s"/>
    <n v="7.5020000000000003E-2"/>
  </r>
  <r>
    <x v="41"/>
    <s v="8k41p"/>
    <x v="1"/>
    <x v="8"/>
    <n v="0"/>
    <n v="0"/>
    <s v="s"/>
    <s v="s"/>
    <s v="s"/>
    <s v="s"/>
    <n v="0"/>
    <n v="5.67E-2"/>
    <n v="0.10925"/>
    <n v="0.28866000000000003"/>
    <n v="0.76890999999999998"/>
    <n v="0.12615999999999999"/>
    <n v="0"/>
    <n v="1.3737699999999999"/>
    <n v="0"/>
    <n v="0"/>
    <n v="0"/>
    <n v="0"/>
    <n v="1.3737699999999999"/>
    <s v="s"/>
    <n v="3.6850000000000001E-2"/>
    <s v="s"/>
    <n v="7.5499999999999998E-2"/>
  </r>
  <r>
    <x v="41"/>
    <s v="8k41p"/>
    <x v="1"/>
    <x v="9"/>
    <n v="0"/>
    <n v="0"/>
    <s v="s"/>
    <s v="s"/>
    <s v="s"/>
    <s v="s"/>
    <n v="0"/>
    <n v="5.9610000000000003E-2"/>
    <n v="0.10938000000000001"/>
    <n v="0.28849999999999998"/>
    <n v="0.77249000000000001"/>
    <n v="0.12332"/>
    <n v="0"/>
    <n v="1.3745799999999999"/>
    <n v="0"/>
    <n v="0"/>
    <n v="0"/>
    <n v="0"/>
    <n v="1.3745799999999999"/>
    <s v="s"/>
    <n v="4.0309999999999999E-2"/>
    <s v="s"/>
    <n v="7.7329999999999996E-2"/>
  </r>
  <r>
    <x v="41"/>
    <s v="8k41p"/>
    <x v="1"/>
    <x v="10"/>
    <n v="0"/>
    <n v="0"/>
    <s v="s"/>
    <s v="s"/>
    <s v="s"/>
    <s v="s"/>
    <n v="0"/>
    <n v="5.8209999999999998E-2"/>
    <n v="0.10858"/>
    <n v="0.28870000000000001"/>
    <n v="0.77127999999999997"/>
    <n v="0.12292"/>
    <n v="0"/>
    <n v="1.3708800000000001"/>
    <n v="0"/>
    <n v="0"/>
    <n v="0"/>
    <n v="0"/>
    <n v="1.3708800000000001"/>
    <s v="s"/>
    <n v="4.0660000000000002E-2"/>
    <s v="s"/>
    <n v="7.145E-2"/>
  </r>
  <r>
    <x v="41"/>
    <s v="8k41p"/>
    <x v="2"/>
    <x v="0"/>
    <n v="0"/>
    <n v="0"/>
    <s v="s"/>
    <s v="s"/>
    <s v="s"/>
    <s v="s"/>
    <n v="0"/>
    <n v="0"/>
    <n v="0"/>
    <n v="0"/>
    <n v="0"/>
    <n v="0"/>
    <n v="0"/>
    <n v="0"/>
    <n v="0"/>
    <n v="0"/>
    <n v="0"/>
    <n v="0"/>
    <n v="0"/>
    <s v="s"/>
    <n v="0.15887999999999999"/>
    <s v="s"/>
    <n v="0.30559999999999998"/>
  </r>
  <r>
    <x v="41"/>
    <s v="8k41p"/>
    <x v="2"/>
    <x v="1"/>
    <n v="0"/>
    <n v="0"/>
    <s v="s"/>
    <s v="s"/>
    <s v="s"/>
    <s v="s"/>
    <n v="0"/>
    <n v="0"/>
    <n v="0"/>
    <n v="0"/>
    <n v="0"/>
    <n v="0"/>
    <n v="0"/>
    <n v="0"/>
    <n v="0"/>
    <n v="0"/>
    <n v="0"/>
    <n v="0"/>
    <n v="0"/>
    <s v="s"/>
    <n v="0.14327000000000001"/>
    <s v="s"/>
    <n v="0.27622999999999998"/>
  </r>
  <r>
    <x v="41"/>
    <s v="8k41p"/>
    <x v="2"/>
    <x v="2"/>
    <n v="0"/>
    <n v="0"/>
    <s v="s"/>
    <s v="s"/>
    <s v="s"/>
    <s v="s"/>
    <n v="0"/>
    <n v="0"/>
    <n v="0"/>
    <n v="0"/>
    <n v="0"/>
    <n v="0"/>
    <n v="0"/>
    <n v="0"/>
    <n v="0"/>
    <n v="0"/>
    <n v="0"/>
    <n v="0"/>
    <n v="0"/>
    <s v="s"/>
    <n v="0.14879999999999999"/>
    <s v="s"/>
    <n v="0.28183000000000002"/>
  </r>
  <r>
    <x v="41"/>
    <s v="8k41p"/>
    <x v="2"/>
    <x v="3"/>
    <n v="0"/>
    <n v="0"/>
    <s v="s"/>
    <s v="s"/>
    <s v="s"/>
    <s v="s"/>
    <n v="0"/>
    <n v="0"/>
    <n v="0"/>
    <n v="0"/>
    <n v="0"/>
    <n v="0"/>
    <n v="0"/>
    <n v="0"/>
    <n v="0"/>
    <n v="0"/>
    <n v="0"/>
    <n v="0"/>
    <n v="0"/>
    <s v="s"/>
    <n v="0.15049999999999999"/>
    <s v="s"/>
    <n v="0.28355000000000002"/>
  </r>
  <r>
    <x v="41"/>
    <s v="8k41p"/>
    <x v="2"/>
    <x v="4"/>
    <n v="0"/>
    <n v="0"/>
    <s v="s"/>
    <s v="s"/>
    <s v="s"/>
    <s v="s"/>
    <n v="0"/>
    <n v="0"/>
    <n v="0"/>
    <n v="0"/>
    <n v="0"/>
    <n v="0"/>
    <n v="0"/>
    <n v="0"/>
    <n v="0"/>
    <n v="0"/>
    <n v="0"/>
    <n v="0"/>
    <n v="0"/>
    <s v="s"/>
    <n v="0.15121000000000001"/>
    <s v="s"/>
    <n v="0.27189999999999998"/>
  </r>
  <r>
    <x v="41"/>
    <s v="8k41p"/>
    <x v="2"/>
    <x v="5"/>
    <n v="0"/>
    <n v="0"/>
    <s v="s"/>
    <s v="s"/>
    <s v="s"/>
    <s v="s"/>
    <n v="0"/>
    <n v="0"/>
    <n v="0"/>
    <n v="0"/>
    <n v="0"/>
    <n v="0"/>
    <n v="0"/>
    <n v="0"/>
    <n v="0"/>
    <n v="0"/>
    <n v="0"/>
    <n v="0"/>
    <n v="0"/>
    <s v="s"/>
    <n v="0.15936"/>
    <s v="s"/>
    <n v="0.27540999999999999"/>
  </r>
  <r>
    <x v="41"/>
    <s v="8k41p"/>
    <x v="2"/>
    <x v="6"/>
    <n v="0"/>
    <n v="0"/>
    <s v="s"/>
    <s v="s"/>
    <s v="s"/>
    <s v="s"/>
    <n v="0"/>
    <n v="0"/>
    <n v="0"/>
    <n v="0"/>
    <n v="0"/>
    <n v="0"/>
    <n v="0"/>
    <n v="0"/>
    <n v="0"/>
    <n v="0"/>
    <n v="0"/>
    <n v="0"/>
    <n v="0"/>
    <s v="s"/>
    <n v="0.15112999999999999"/>
    <s v="s"/>
    <n v="0.2777"/>
  </r>
  <r>
    <x v="41"/>
    <s v="8k41p"/>
    <x v="2"/>
    <x v="7"/>
    <n v="0"/>
    <n v="0"/>
    <s v="s"/>
    <s v="s"/>
    <s v="s"/>
    <s v="s"/>
    <n v="0"/>
    <n v="0"/>
    <n v="0"/>
    <n v="0"/>
    <n v="0"/>
    <n v="0"/>
    <n v="0"/>
    <n v="0"/>
    <n v="0"/>
    <n v="0"/>
    <n v="0"/>
    <n v="0"/>
    <n v="0"/>
    <s v="s"/>
    <n v="0.14113999999999999"/>
    <s v="s"/>
    <n v="0.26761000000000001"/>
  </r>
  <r>
    <x v="41"/>
    <s v="8k41p"/>
    <x v="2"/>
    <x v="8"/>
    <n v="0"/>
    <n v="0"/>
    <s v="s"/>
    <s v="s"/>
    <s v="s"/>
    <s v="s"/>
    <n v="0"/>
    <n v="0"/>
    <n v="0"/>
    <n v="0"/>
    <n v="0"/>
    <n v="0"/>
    <n v="0"/>
    <n v="0"/>
    <n v="0"/>
    <n v="0"/>
    <n v="0"/>
    <n v="0"/>
    <n v="0"/>
    <s v="s"/>
    <n v="0.13671"/>
    <s v="s"/>
    <n v="0.26482"/>
  </r>
  <r>
    <x v="41"/>
    <s v="8k41p"/>
    <x v="2"/>
    <x v="9"/>
    <n v="0"/>
    <n v="0"/>
    <s v="s"/>
    <s v="s"/>
    <s v="s"/>
    <s v="s"/>
    <n v="0"/>
    <n v="0"/>
    <n v="0"/>
    <n v="0"/>
    <n v="0"/>
    <n v="0"/>
    <n v="0"/>
    <n v="0"/>
    <n v="0"/>
    <n v="0"/>
    <n v="0"/>
    <n v="0"/>
    <n v="0"/>
    <s v="s"/>
    <n v="0.15015000000000001"/>
    <s v="s"/>
    <n v="0.28982000000000002"/>
  </r>
  <r>
    <x v="41"/>
    <s v="8k41p"/>
    <x v="2"/>
    <x v="10"/>
    <n v="0"/>
    <n v="0"/>
    <s v="s"/>
    <s v="s"/>
    <s v="s"/>
    <s v="s"/>
    <n v="0"/>
    <n v="0"/>
    <n v="0"/>
    <n v="0"/>
    <n v="0"/>
    <n v="0"/>
    <n v="0"/>
    <n v="0"/>
    <n v="0"/>
    <n v="0"/>
    <n v="0"/>
    <n v="0"/>
    <n v="0"/>
    <s v="s"/>
    <n v="0.15178"/>
    <s v="s"/>
    <n v="0.29657"/>
  </r>
  <r>
    <x v="41"/>
    <s v="8k41p"/>
    <x v="3"/>
    <x v="0"/>
    <n v="0"/>
    <n v="0"/>
    <s v="s"/>
    <s v="s"/>
    <s v="s"/>
    <s v="s"/>
    <n v="0"/>
    <n v="0.14779"/>
    <n v="2.0025200000000001"/>
    <n v="1.0067299999999999"/>
    <n v="2.4946899999999999"/>
    <n v="0.17222999999999999"/>
    <n v="0"/>
    <n v="6.0873999999999997"/>
    <n v="0"/>
    <n v="0"/>
    <n v="0"/>
    <n v="0"/>
    <n v="6.0873999999999997"/>
    <s v="s"/>
    <n v="1.3562799999999999"/>
    <s v="s"/>
    <n v="1.49132"/>
  </r>
  <r>
    <x v="41"/>
    <s v="8k41p"/>
    <x v="3"/>
    <x v="1"/>
    <n v="0"/>
    <n v="0"/>
    <s v="s"/>
    <s v="s"/>
    <s v="s"/>
    <s v="s"/>
    <n v="0"/>
    <n v="0.13092999999999999"/>
    <n v="1.27508"/>
    <n v="1.2623500000000001"/>
    <n v="3.3423500000000002"/>
    <n v="0.47297"/>
    <n v="0"/>
    <n v="7.02935"/>
    <n v="0"/>
    <n v="0"/>
    <n v="0"/>
    <n v="0"/>
    <n v="7.02935"/>
    <s v="s"/>
    <n v="2.04772"/>
    <s v="s"/>
    <n v="2.33358"/>
  </r>
  <r>
    <x v="41"/>
    <s v="8k41p"/>
    <x v="3"/>
    <x v="2"/>
    <n v="0"/>
    <n v="0"/>
    <s v="s"/>
    <s v="s"/>
    <s v="s"/>
    <s v="s"/>
    <n v="0"/>
    <n v="0.29903999999999997"/>
    <n v="1.1258699999999999"/>
    <n v="1.5744400000000001"/>
    <n v="4.0219699999999996"/>
    <n v="0.69713999999999998"/>
    <n v="0"/>
    <n v="8.02698"/>
    <n v="0"/>
    <n v="0"/>
    <n v="0"/>
    <n v="0"/>
    <n v="8.02698"/>
    <s v="s"/>
    <n v="1.1407799999999999"/>
    <s v="s"/>
    <n v="1.5970899999999999"/>
  </r>
  <r>
    <x v="41"/>
    <s v="8k41p"/>
    <x v="3"/>
    <x v="3"/>
    <n v="0"/>
    <n v="0"/>
    <s v="s"/>
    <s v="s"/>
    <s v="s"/>
    <s v="s"/>
    <n v="0"/>
    <n v="0.21717"/>
    <n v="1.1629400000000001"/>
    <n v="2.1675499999999999"/>
    <n v="4.7681100000000001"/>
    <n v="0.83989000000000003"/>
    <n v="0"/>
    <n v="9.4916"/>
    <n v="0"/>
    <n v="0"/>
    <n v="0"/>
    <n v="0"/>
    <n v="9.4916"/>
    <s v="s"/>
    <n v="1.03348"/>
    <s v="s"/>
    <n v="1.96166"/>
  </r>
  <r>
    <x v="41"/>
    <s v="8k41p"/>
    <x v="3"/>
    <x v="4"/>
    <n v="0"/>
    <n v="0"/>
    <s v="s"/>
    <s v="s"/>
    <s v="s"/>
    <s v="s"/>
    <n v="0"/>
    <n v="0.10920000000000001"/>
    <n v="0.91634000000000004"/>
    <n v="2.3326600000000002"/>
    <n v="4.7897100000000004"/>
    <n v="1.18665"/>
    <n v="0"/>
    <n v="10.07597"/>
    <n v="0"/>
    <n v="0"/>
    <n v="0"/>
    <n v="0"/>
    <n v="10.07597"/>
    <s v="s"/>
    <n v="1.2064999999999999"/>
    <s v="s"/>
    <n v="2.6209899999999999"/>
  </r>
  <r>
    <x v="41"/>
    <s v="8k41p"/>
    <x v="3"/>
    <x v="5"/>
    <n v="0"/>
    <n v="0"/>
    <s v="s"/>
    <s v="s"/>
    <s v="s"/>
    <s v="s"/>
    <n v="0"/>
    <n v="0.1"/>
    <n v="0.99151999999999996"/>
    <n v="2.5738099999999999"/>
    <n v="4.98461"/>
    <n v="1.4188400000000001"/>
    <n v="0"/>
    <n v="10.464790000000001"/>
    <n v="0"/>
    <n v="0"/>
    <n v="0"/>
    <n v="0"/>
    <n v="10.464790000000001"/>
    <s v="s"/>
    <n v="1.32124"/>
    <s v="s"/>
    <n v="3.2352400000000001"/>
  </r>
  <r>
    <x v="41"/>
    <s v="8k41p"/>
    <x v="3"/>
    <x v="6"/>
    <n v="0"/>
    <n v="0"/>
    <s v="s"/>
    <s v="s"/>
    <s v="s"/>
    <s v="s"/>
    <n v="0"/>
    <n v="0.31930999999999998"/>
    <n v="0.85285999999999995"/>
    <n v="2.1705399999999999"/>
    <n v="5.7475100000000001"/>
    <n v="1.39873"/>
    <n v="0"/>
    <n v="10.74194"/>
    <n v="0"/>
    <n v="0"/>
    <n v="0"/>
    <n v="0"/>
    <n v="10.74194"/>
    <s v="s"/>
    <n v="1.4998400000000001"/>
    <s v="s"/>
    <n v="4.0156499999999999"/>
  </r>
  <r>
    <x v="41"/>
    <s v="8k41p"/>
    <x v="3"/>
    <x v="7"/>
    <n v="0"/>
    <n v="0"/>
    <s v="s"/>
    <s v="s"/>
    <s v="s"/>
    <s v="s"/>
    <n v="0"/>
    <n v="0.22688"/>
    <n v="0.67273000000000005"/>
    <n v="2.7650299999999999"/>
    <n v="5.5295100000000001"/>
    <n v="1.29833"/>
    <n v="0"/>
    <n v="10.94023"/>
    <n v="0"/>
    <n v="0"/>
    <n v="0"/>
    <n v="0"/>
    <n v="10.94023"/>
    <s v="s"/>
    <n v="1.51183"/>
    <s v="s"/>
    <n v="4.1182699999999999"/>
  </r>
  <r>
    <x v="41"/>
    <s v="8k41p"/>
    <x v="3"/>
    <x v="8"/>
    <n v="0"/>
    <n v="0"/>
    <s v="s"/>
    <s v="s"/>
    <s v="s"/>
    <s v="s"/>
    <n v="0"/>
    <n v="0.50238000000000005"/>
    <n v="0.66857"/>
    <n v="2.4763199999999999"/>
    <n v="6.2224500000000003"/>
    <n v="1.2969900000000001"/>
    <n v="0"/>
    <n v="11.750780000000001"/>
    <n v="0"/>
    <n v="0"/>
    <n v="0"/>
    <n v="0"/>
    <n v="11.750780000000001"/>
    <s v="s"/>
    <n v="1.5009399999999999"/>
    <s v="s"/>
    <n v="3.8157700000000001"/>
  </r>
  <r>
    <x v="41"/>
    <s v="8k41p"/>
    <x v="3"/>
    <x v="9"/>
    <n v="0"/>
    <n v="0"/>
    <s v="s"/>
    <s v="s"/>
    <s v="s"/>
    <s v="s"/>
    <n v="0"/>
    <n v="0.72687999999999997"/>
    <n v="1.04654"/>
    <n v="2.6917300000000002"/>
    <n v="6.6037100000000004"/>
    <n v="1.0689500000000001"/>
    <n v="0"/>
    <n v="12.48494"/>
    <n v="0"/>
    <n v="0"/>
    <n v="0"/>
    <n v="0"/>
    <n v="12.48494"/>
    <s v="s"/>
    <n v="1.4271799999999999"/>
    <s v="s"/>
    <n v="4.0123100000000003"/>
  </r>
  <r>
    <x v="41"/>
    <s v="8k41p"/>
    <x v="3"/>
    <x v="10"/>
    <n v="0"/>
    <n v="0"/>
    <s v="s"/>
    <s v="s"/>
    <s v="s"/>
    <s v="s"/>
    <n v="0"/>
    <n v="0.70640999999999998"/>
    <n v="0.88670000000000004"/>
    <n v="2.8022999999999998"/>
    <n v="7.6813599999999997"/>
    <n v="1.11402"/>
    <n v="0"/>
    <n v="13.698600000000001"/>
    <n v="0"/>
    <n v="0"/>
    <n v="0"/>
    <n v="0"/>
    <n v="13.698600000000001"/>
    <s v="s"/>
    <n v="1.11331"/>
    <s v="s"/>
    <n v="3.54142"/>
  </r>
  <r>
    <x v="42"/>
    <s v="hfCvd"/>
    <x v="0"/>
    <x v="0"/>
    <n v="0"/>
    <n v="24"/>
    <n v="8"/>
    <s v="s"/>
    <n v="5"/>
    <s v="s"/>
    <n v="0"/>
    <n v="0"/>
    <n v="0"/>
    <n v="0"/>
    <n v="0"/>
    <n v="0"/>
    <n v="0"/>
    <n v="43"/>
    <n v="0"/>
    <n v="0"/>
    <n v="0"/>
    <n v="0"/>
    <n v="43"/>
    <n v="0"/>
    <n v="6"/>
    <n v="0"/>
    <n v="6"/>
  </r>
  <r>
    <x v="42"/>
    <s v="hfCvd"/>
    <x v="1"/>
    <x v="0"/>
    <n v="0"/>
    <n v="7.3999999999999996E-2"/>
    <n v="2.6380000000000001E-2"/>
    <s v="s"/>
    <n v="1.397E-2"/>
    <s v="s"/>
    <n v="0"/>
    <n v="0"/>
    <n v="0"/>
    <n v="0"/>
    <n v="0"/>
    <n v="0"/>
    <n v="0"/>
    <n v="0.12984000000000001"/>
    <n v="0"/>
    <n v="0"/>
    <n v="0"/>
    <n v="0"/>
    <n v="0.12984000000000001"/>
    <n v="0"/>
    <n v="1.6800000000000001E-3"/>
    <n v="0"/>
    <n v="1.6800000000000001E-3"/>
  </r>
  <r>
    <x v="42"/>
    <s v="hfCvd"/>
    <x v="1"/>
    <x v="1"/>
    <n v="0"/>
    <n v="7.5550000000000006E-2"/>
    <n v="2.4309999999999998E-2"/>
    <s v="s"/>
    <n v="1.546E-2"/>
    <s v="s"/>
    <n v="0"/>
    <n v="0"/>
    <n v="0"/>
    <n v="0"/>
    <n v="0"/>
    <n v="0"/>
    <n v="0"/>
    <n v="0.13102"/>
    <n v="0"/>
    <n v="0"/>
    <n v="0"/>
    <n v="0"/>
    <n v="0.13102"/>
    <n v="0"/>
    <n v="1.72E-3"/>
    <n v="0"/>
    <n v="1.72E-3"/>
  </r>
  <r>
    <x v="42"/>
    <s v="hfCvd"/>
    <x v="1"/>
    <x v="2"/>
    <n v="0"/>
    <n v="7.6359999999999997E-2"/>
    <n v="2.4629999999999999E-2"/>
    <s v="s"/>
    <n v="1.541E-2"/>
    <s v="s"/>
    <n v="0"/>
    <n v="0"/>
    <n v="0"/>
    <n v="0"/>
    <n v="0"/>
    <n v="0"/>
    <n v="0"/>
    <n v="0.13461999999999999"/>
    <n v="0"/>
    <n v="0"/>
    <n v="0"/>
    <n v="0"/>
    <n v="0.13461999999999999"/>
    <n v="0"/>
    <n v="2E-3"/>
    <n v="0"/>
    <n v="2E-3"/>
  </r>
  <r>
    <x v="42"/>
    <s v="hfCvd"/>
    <x v="1"/>
    <x v="3"/>
    <n v="0"/>
    <n v="7.8770000000000007E-2"/>
    <n v="2.4330000000000001E-2"/>
    <s v="s"/>
    <n v="1.5429999999999999E-2"/>
    <s v="s"/>
    <n v="0"/>
    <n v="0"/>
    <n v="0"/>
    <n v="0"/>
    <n v="0"/>
    <n v="0"/>
    <n v="0"/>
    <n v="0.13591"/>
    <n v="0"/>
    <n v="0"/>
    <n v="0"/>
    <n v="0"/>
    <n v="0.13591"/>
    <n v="0"/>
    <n v="4.6100000000000004E-3"/>
    <n v="0"/>
    <n v="4.6100000000000004E-3"/>
  </r>
  <r>
    <x v="42"/>
    <s v="hfCvd"/>
    <x v="1"/>
    <x v="4"/>
    <n v="0"/>
    <n v="7.9020000000000007E-2"/>
    <n v="2.418E-2"/>
    <s v="s"/>
    <n v="1.5339999999999999E-2"/>
    <s v="s"/>
    <n v="0"/>
    <n v="0"/>
    <n v="0"/>
    <n v="0"/>
    <n v="0"/>
    <n v="0"/>
    <n v="0"/>
    <n v="0.13519"/>
    <n v="0"/>
    <n v="0"/>
    <n v="0"/>
    <n v="0"/>
    <n v="0.13519"/>
    <n v="0"/>
    <n v="4.7000000000000002E-3"/>
    <n v="0"/>
    <n v="4.7000000000000002E-3"/>
  </r>
  <r>
    <x v="42"/>
    <s v="hfCvd"/>
    <x v="1"/>
    <x v="5"/>
    <n v="0"/>
    <n v="7.8130000000000005E-2"/>
    <n v="2.35E-2"/>
    <s v="s"/>
    <n v="1.3650000000000001E-2"/>
    <s v="s"/>
    <n v="0"/>
    <n v="0"/>
    <n v="0"/>
    <n v="0"/>
    <n v="0"/>
    <n v="0"/>
    <n v="0"/>
    <n v="0.13295000000000001"/>
    <n v="0"/>
    <n v="0"/>
    <n v="0"/>
    <n v="0"/>
    <n v="0.13295000000000001"/>
    <n v="0"/>
    <n v="4.7800000000000004E-3"/>
    <n v="0"/>
    <n v="4.7800000000000004E-3"/>
  </r>
  <r>
    <x v="42"/>
    <s v="hfCvd"/>
    <x v="1"/>
    <x v="6"/>
    <n v="0"/>
    <n v="7.4459999999999998E-2"/>
    <n v="2.248E-2"/>
    <s v="s"/>
    <n v="1.4489999999999999E-2"/>
    <s v="s"/>
    <n v="0"/>
    <n v="0"/>
    <n v="0"/>
    <n v="0"/>
    <n v="0"/>
    <n v="0"/>
    <n v="0"/>
    <n v="0.12866"/>
    <n v="0"/>
    <n v="0"/>
    <n v="0"/>
    <n v="0"/>
    <n v="0.12866"/>
    <n v="0"/>
    <n v="5.1900000000000002E-3"/>
    <n v="0"/>
    <n v="5.1900000000000002E-3"/>
  </r>
  <r>
    <x v="42"/>
    <s v="hfCvd"/>
    <x v="1"/>
    <x v="7"/>
    <n v="0"/>
    <n v="7.528E-2"/>
    <n v="2.2339999999999999E-2"/>
    <s v="s"/>
    <n v="1.384E-2"/>
    <s v="s"/>
    <n v="0"/>
    <n v="0"/>
    <n v="0"/>
    <n v="0"/>
    <n v="0"/>
    <n v="0"/>
    <n v="0"/>
    <n v="0.12692000000000001"/>
    <n v="0"/>
    <n v="0"/>
    <n v="0"/>
    <n v="0"/>
    <n v="0.12692000000000001"/>
    <n v="0"/>
    <n v="5.5799999999999999E-3"/>
    <n v="0"/>
    <n v="5.5799999999999999E-3"/>
  </r>
  <r>
    <x v="42"/>
    <s v="hfCvd"/>
    <x v="1"/>
    <x v="8"/>
    <n v="0"/>
    <n v="7.5620000000000007E-2"/>
    <n v="2.0549999999999999E-2"/>
    <s v="s"/>
    <n v="1.261E-2"/>
    <s v="s"/>
    <n v="0"/>
    <n v="0"/>
    <n v="0"/>
    <n v="0"/>
    <n v="0"/>
    <n v="0"/>
    <n v="0"/>
    <n v="0.12314"/>
    <n v="0"/>
    <n v="0"/>
    <n v="0"/>
    <n v="0"/>
    <n v="0.12314"/>
    <n v="0"/>
    <n v="5.6899999999999997E-3"/>
    <n v="0"/>
    <n v="5.6899999999999997E-3"/>
  </r>
  <r>
    <x v="42"/>
    <s v="hfCvd"/>
    <x v="1"/>
    <x v="9"/>
    <n v="0"/>
    <n v="7.7490000000000003E-2"/>
    <n v="2.0799999999999999E-2"/>
    <s v="s"/>
    <n v="1.1769999999999999E-2"/>
    <s v="s"/>
    <n v="0"/>
    <n v="0"/>
    <n v="0"/>
    <n v="0"/>
    <n v="0"/>
    <n v="0"/>
    <n v="0"/>
    <n v="0.12401"/>
    <n v="0"/>
    <n v="0"/>
    <n v="0"/>
    <n v="0"/>
    <n v="0.12401"/>
    <n v="0"/>
    <n v="5.6699999999999997E-3"/>
    <n v="0"/>
    <n v="5.6699999999999997E-3"/>
  </r>
  <r>
    <x v="42"/>
    <s v="hfCvd"/>
    <x v="1"/>
    <x v="10"/>
    <n v="0"/>
    <n v="8.1680000000000003E-2"/>
    <n v="2.0979999999999999E-2"/>
    <s v="s"/>
    <n v="1.107E-2"/>
    <s v="s"/>
    <n v="0"/>
    <n v="0"/>
    <n v="0"/>
    <n v="0"/>
    <n v="0"/>
    <n v="0"/>
    <n v="0"/>
    <n v="0.12676999999999999"/>
    <n v="0"/>
    <n v="0"/>
    <n v="0"/>
    <n v="0"/>
    <n v="0.12676999999999999"/>
    <n v="0"/>
    <n v="5.6600000000000001E-3"/>
    <n v="0"/>
    <n v="5.6600000000000001E-3"/>
  </r>
  <r>
    <x v="42"/>
    <s v="hfCvd"/>
    <x v="2"/>
    <x v="0"/>
    <n v="0"/>
    <n v="0"/>
    <n v="0"/>
    <s v="s"/>
    <n v="0"/>
    <s v="s"/>
    <n v="0"/>
    <n v="0"/>
    <n v="0"/>
    <n v="0"/>
    <n v="0"/>
    <n v="0"/>
    <n v="0"/>
    <n v="0"/>
    <n v="0"/>
    <n v="0"/>
    <n v="0"/>
    <n v="0"/>
    <n v="0"/>
    <n v="0"/>
    <n v="3.9710000000000002E-2"/>
    <n v="0"/>
    <n v="3.9710000000000002E-2"/>
  </r>
  <r>
    <x v="42"/>
    <s v="hfCvd"/>
    <x v="2"/>
    <x v="1"/>
    <n v="0"/>
    <n v="0"/>
    <n v="0"/>
    <s v="s"/>
    <n v="0"/>
    <s v="s"/>
    <n v="0"/>
    <n v="0"/>
    <n v="0"/>
    <n v="0"/>
    <n v="0"/>
    <n v="0"/>
    <n v="0"/>
    <n v="0"/>
    <n v="0"/>
    <n v="0"/>
    <n v="0"/>
    <n v="0"/>
    <n v="0"/>
    <n v="0"/>
    <n v="4.172E-2"/>
    <n v="0"/>
    <n v="4.172E-2"/>
  </r>
  <r>
    <x v="42"/>
    <s v="hfCvd"/>
    <x v="2"/>
    <x v="2"/>
    <n v="0"/>
    <n v="0"/>
    <n v="0"/>
    <s v="s"/>
    <n v="0"/>
    <s v="s"/>
    <n v="0"/>
    <n v="0"/>
    <n v="0"/>
    <n v="0"/>
    <n v="0"/>
    <n v="0"/>
    <n v="0"/>
    <n v="0"/>
    <n v="0"/>
    <n v="0"/>
    <n v="0"/>
    <n v="0"/>
    <n v="0"/>
    <n v="0"/>
    <n v="4.1000000000000002E-2"/>
    <n v="0"/>
    <n v="4.1000000000000002E-2"/>
  </r>
  <r>
    <x v="42"/>
    <s v="hfCvd"/>
    <x v="2"/>
    <x v="3"/>
    <n v="0"/>
    <n v="0"/>
    <n v="0"/>
    <s v="s"/>
    <n v="0"/>
    <s v="s"/>
    <n v="0"/>
    <n v="0"/>
    <n v="0"/>
    <n v="0"/>
    <n v="0"/>
    <n v="0"/>
    <n v="0"/>
    <n v="0"/>
    <n v="0"/>
    <n v="0"/>
    <n v="0"/>
    <n v="0"/>
    <n v="0"/>
    <n v="0"/>
    <n v="4.3159999999999997E-2"/>
    <n v="0"/>
    <n v="4.3159999999999997E-2"/>
  </r>
  <r>
    <x v="42"/>
    <s v="hfCvd"/>
    <x v="2"/>
    <x v="4"/>
    <n v="0"/>
    <n v="0"/>
    <n v="0"/>
    <s v="s"/>
    <n v="0"/>
    <s v="s"/>
    <n v="0"/>
    <n v="0"/>
    <n v="0"/>
    <n v="0"/>
    <n v="0"/>
    <n v="0"/>
    <n v="0"/>
    <n v="0"/>
    <n v="0"/>
    <n v="0"/>
    <n v="0"/>
    <n v="0"/>
    <n v="0"/>
    <n v="0"/>
    <n v="4.5510000000000002E-2"/>
    <n v="0"/>
    <n v="4.5510000000000002E-2"/>
  </r>
  <r>
    <x v="42"/>
    <s v="hfCvd"/>
    <x v="2"/>
    <x v="5"/>
    <n v="0"/>
    <n v="0"/>
    <n v="0"/>
    <s v="s"/>
    <n v="0"/>
    <s v="s"/>
    <n v="0"/>
    <n v="0"/>
    <n v="0"/>
    <n v="0"/>
    <n v="0"/>
    <n v="0"/>
    <n v="0"/>
    <n v="0"/>
    <n v="0"/>
    <n v="0"/>
    <n v="0"/>
    <n v="0"/>
    <n v="0"/>
    <n v="0"/>
    <n v="4.8939999999999997E-2"/>
    <n v="0"/>
    <n v="4.8939999999999997E-2"/>
  </r>
  <r>
    <x v="42"/>
    <s v="hfCvd"/>
    <x v="2"/>
    <x v="6"/>
    <n v="0"/>
    <n v="0"/>
    <n v="0"/>
    <s v="s"/>
    <n v="0"/>
    <s v="s"/>
    <n v="0"/>
    <n v="0"/>
    <n v="0"/>
    <n v="0"/>
    <n v="0"/>
    <n v="0"/>
    <n v="0"/>
    <n v="0"/>
    <n v="0"/>
    <n v="0"/>
    <n v="0"/>
    <n v="0"/>
    <n v="0"/>
    <n v="0"/>
    <n v="5.2139999999999999E-2"/>
    <n v="0"/>
    <n v="5.2139999999999999E-2"/>
  </r>
  <r>
    <x v="42"/>
    <s v="hfCvd"/>
    <x v="2"/>
    <x v="7"/>
    <n v="0"/>
    <n v="0"/>
    <n v="0"/>
    <s v="s"/>
    <n v="0"/>
    <s v="s"/>
    <n v="0"/>
    <n v="0"/>
    <n v="0"/>
    <n v="0"/>
    <n v="0"/>
    <n v="0"/>
    <n v="0"/>
    <n v="0"/>
    <n v="0"/>
    <n v="0"/>
    <n v="0"/>
    <n v="0"/>
    <n v="0"/>
    <n v="0"/>
    <n v="3.5020000000000003E-2"/>
    <n v="0"/>
    <n v="3.5020000000000003E-2"/>
  </r>
  <r>
    <x v="42"/>
    <s v="hfCvd"/>
    <x v="2"/>
    <x v="8"/>
    <n v="0"/>
    <n v="0"/>
    <n v="0"/>
    <s v="s"/>
    <n v="0"/>
    <s v="s"/>
    <n v="0"/>
    <n v="0"/>
    <n v="0"/>
    <n v="0"/>
    <n v="0"/>
    <n v="0"/>
    <n v="0"/>
    <n v="0"/>
    <n v="0"/>
    <n v="0"/>
    <n v="0"/>
    <n v="0"/>
    <n v="0"/>
    <n v="0"/>
    <n v="3.7760000000000002E-2"/>
    <n v="0"/>
    <n v="3.7760000000000002E-2"/>
  </r>
  <r>
    <x v="42"/>
    <s v="hfCvd"/>
    <x v="2"/>
    <x v="9"/>
    <n v="0"/>
    <n v="0"/>
    <n v="0"/>
    <s v="s"/>
    <n v="0"/>
    <s v="s"/>
    <n v="0"/>
    <n v="0"/>
    <n v="0"/>
    <n v="0"/>
    <n v="0"/>
    <n v="0"/>
    <n v="0"/>
    <n v="0"/>
    <n v="0"/>
    <n v="0"/>
    <n v="0"/>
    <n v="0"/>
    <n v="0"/>
    <n v="0"/>
    <n v="3.1179999999999999E-2"/>
    <n v="0"/>
    <n v="3.1179999999999999E-2"/>
  </r>
  <r>
    <x v="42"/>
    <s v="hfCvd"/>
    <x v="2"/>
    <x v="10"/>
    <n v="0"/>
    <n v="0"/>
    <n v="0"/>
    <s v="s"/>
    <n v="0"/>
    <s v="s"/>
    <n v="0"/>
    <n v="0"/>
    <n v="0"/>
    <n v="0"/>
    <n v="0"/>
    <n v="0"/>
    <n v="0"/>
    <n v="0"/>
    <n v="0"/>
    <n v="0"/>
    <n v="0"/>
    <n v="0"/>
    <n v="0"/>
    <n v="0"/>
    <n v="3.9640000000000002E-2"/>
    <n v="0"/>
    <n v="3.9640000000000002E-2"/>
  </r>
  <r>
    <x v="42"/>
    <s v="hfCvd"/>
    <x v="3"/>
    <x v="0"/>
    <n v="0"/>
    <n v="0.43369000000000002"/>
    <n v="0.11550000000000001"/>
    <s v="s"/>
    <n v="0.17810999999999999"/>
    <s v="s"/>
    <n v="0"/>
    <n v="0"/>
    <n v="0"/>
    <n v="0"/>
    <n v="0"/>
    <n v="0"/>
    <n v="0"/>
    <n v="0.85409999999999997"/>
    <n v="0"/>
    <n v="0"/>
    <n v="0"/>
    <n v="0"/>
    <n v="0.85409999999999997"/>
    <n v="0"/>
    <n v="1.06E-3"/>
    <n v="0"/>
    <n v="1.06E-3"/>
  </r>
  <r>
    <x v="42"/>
    <s v="hfCvd"/>
    <x v="3"/>
    <x v="1"/>
    <n v="0"/>
    <n v="0.74712999999999996"/>
    <n v="0.30591000000000002"/>
    <s v="s"/>
    <n v="0.32164999999999999"/>
    <s v="s"/>
    <n v="0"/>
    <n v="0"/>
    <n v="0"/>
    <n v="0"/>
    <n v="0"/>
    <n v="0"/>
    <n v="0"/>
    <n v="1.48509"/>
    <n v="0"/>
    <n v="0"/>
    <n v="0"/>
    <n v="0"/>
    <n v="1.48509"/>
    <n v="0"/>
    <n v="5.2500000000000003E-3"/>
    <n v="0"/>
    <n v="5.2500000000000003E-3"/>
  </r>
  <r>
    <x v="42"/>
    <s v="hfCvd"/>
    <x v="3"/>
    <x v="2"/>
    <n v="0"/>
    <n v="0.88651000000000002"/>
    <n v="0.35121000000000002"/>
    <s v="s"/>
    <n v="0.27805000000000002"/>
    <s v="s"/>
    <n v="0"/>
    <n v="0"/>
    <n v="0"/>
    <n v="0"/>
    <n v="0"/>
    <n v="0"/>
    <n v="0"/>
    <n v="1.7794700000000001"/>
    <n v="0"/>
    <n v="0"/>
    <n v="0"/>
    <n v="0"/>
    <n v="1.7794700000000001"/>
    <n v="0"/>
    <n v="5.6100000000000004E-3"/>
    <n v="0"/>
    <n v="5.6100000000000004E-3"/>
  </r>
  <r>
    <x v="42"/>
    <s v="hfCvd"/>
    <x v="3"/>
    <x v="3"/>
    <n v="0"/>
    <n v="0.64180000000000004"/>
    <n v="0.31846999999999998"/>
    <s v="s"/>
    <n v="0.23774999999999999"/>
    <s v="s"/>
    <n v="0"/>
    <n v="0"/>
    <n v="0"/>
    <n v="0"/>
    <n v="0"/>
    <n v="0"/>
    <n v="0"/>
    <n v="1.67117"/>
    <n v="0"/>
    <n v="0"/>
    <n v="0"/>
    <n v="0"/>
    <n v="1.67117"/>
    <n v="0"/>
    <n v="5.6100000000000004E-3"/>
    <n v="0"/>
    <n v="5.6100000000000004E-3"/>
  </r>
  <r>
    <x v="42"/>
    <s v="hfCvd"/>
    <x v="3"/>
    <x v="4"/>
    <n v="0"/>
    <n v="1.0533600000000001"/>
    <n v="0.50000999999999995"/>
    <s v="s"/>
    <n v="0.34022000000000002"/>
    <s v="s"/>
    <n v="0"/>
    <n v="0"/>
    <n v="0"/>
    <n v="0"/>
    <n v="0"/>
    <n v="0"/>
    <n v="0"/>
    <n v="2.2439100000000001"/>
    <n v="0"/>
    <n v="0"/>
    <n v="0"/>
    <n v="0"/>
    <n v="2.2439100000000001"/>
    <n v="0"/>
    <n v="5.5700000000000003E-3"/>
    <n v="0"/>
    <n v="5.5700000000000003E-3"/>
  </r>
  <r>
    <x v="42"/>
    <s v="hfCvd"/>
    <x v="3"/>
    <x v="5"/>
    <n v="0"/>
    <n v="0.98773999999999995"/>
    <n v="0.66913999999999996"/>
    <s v="s"/>
    <n v="0.40317999999999998"/>
    <s v="s"/>
    <n v="0"/>
    <n v="0"/>
    <n v="0"/>
    <n v="0"/>
    <n v="0"/>
    <n v="0"/>
    <n v="0"/>
    <n v="2.4094099999999998"/>
    <n v="0"/>
    <n v="0"/>
    <n v="0"/>
    <n v="0"/>
    <n v="2.4094099999999998"/>
    <n v="0"/>
    <n v="5.5199999999999997E-3"/>
    <n v="0"/>
    <n v="5.5199999999999997E-3"/>
  </r>
  <r>
    <x v="42"/>
    <s v="hfCvd"/>
    <x v="3"/>
    <x v="6"/>
    <n v="0"/>
    <n v="0.56911"/>
    <n v="0.30649999999999999"/>
    <s v="s"/>
    <n v="0.34587000000000001"/>
    <s v="s"/>
    <n v="0"/>
    <n v="0"/>
    <n v="0"/>
    <n v="0"/>
    <n v="0"/>
    <n v="0"/>
    <n v="0"/>
    <n v="1.9181999999999999"/>
    <n v="0"/>
    <n v="0"/>
    <n v="0"/>
    <n v="0"/>
    <n v="1.9181999999999999"/>
    <n v="0"/>
    <n v="5.4999999999999997E-3"/>
    <n v="0"/>
    <n v="5.4999999999999997E-3"/>
  </r>
  <r>
    <x v="42"/>
    <s v="hfCvd"/>
    <x v="3"/>
    <x v="7"/>
    <n v="0"/>
    <n v="0.67649000000000004"/>
    <n v="0.23738000000000001"/>
    <s v="s"/>
    <n v="0.43964999999999999"/>
    <s v="s"/>
    <n v="0"/>
    <n v="0"/>
    <n v="0"/>
    <n v="0"/>
    <n v="0"/>
    <n v="0"/>
    <n v="0"/>
    <n v="1.83548"/>
    <n v="0"/>
    <n v="0"/>
    <n v="0"/>
    <n v="0"/>
    <n v="1.83548"/>
    <n v="0"/>
    <n v="1.286E-2"/>
    <n v="0"/>
    <n v="1.286E-2"/>
  </r>
  <r>
    <x v="42"/>
    <s v="hfCvd"/>
    <x v="3"/>
    <x v="8"/>
    <n v="0"/>
    <n v="0.44828000000000001"/>
    <n v="0.16209000000000001"/>
    <s v="s"/>
    <n v="0.33317999999999998"/>
    <s v="s"/>
    <n v="0"/>
    <n v="0"/>
    <n v="0"/>
    <n v="0"/>
    <n v="0"/>
    <n v="0"/>
    <n v="0"/>
    <n v="1.2200800000000001"/>
    <n v="0"/>
    <n v="0"/>
    <n v="0"/>
    <n v="0"/>
    <n v="1.2200800000000001"/>
    <n v="0"/>
    <n v="0.14665"/>
    <n v="0"/>
    <n v="0.14665"/>
  </r>
  <r>
    <x v="42"/>
    <s v="hfCvd"/>
    <x v="3"/>
    <x v="9"/>
    <n v="0"/>
    <n v="0.32723999999999998"/>
    <n v="0.25246000000000002"/>
    <s v="s"/>
    <n v="0.28748000000000001"/>
    <s v="s"/>
    <n v="0"/>
    <n v="0"/>
    <n v="0"/>
    <n v="0"/>
    <n v="0"/>
    <n v="0"/>
    <n v="0"/>
    <n v="1.2384599999999999"/>
    <n v="0"/>
    <n v="0"/>
    <n v="0"/>
    <n v="0"/>
    <n v="1.2384599999999999"/>
    <n v="0"/>
    <n v="0.21121000000000001"/>
    <n v="0"/>
    <n v="0.21121000000000001"/>
  </r>
  <r>
    <x v="42"/>
    <s v="hfCvd"/>
    <x v="3"/>
    <x v="10"/>
    <n v="0"/>
    <n v="0.91968000000000005"/>
    <n v="0.17469999999999999"/>
    <s v="s"/>
    <n v="0.41138999999999998"/>
    <s v="s"/>
    <n v="0"/>
    <n v="0"/>
    <n v="0"/>
    <n v="0"/>
    <n v="0"/>
    <n v="0"/>
    <n v="0"/>
    <n v="1.8016399999999999"/>
    <n v="0"/>
    <n v="0"/>
    <n v="0"/>
    <n v="0"/>
    <n v="1.8016399999999999"/>
    <n v="0"/>
    <n v="0.25753999999999999"/>
    <n v="0"/>
    <n v="0.25753999999999999"/>
  </r>
  <r>
    <x v="43"/>
    <s v="etBz7"/>
    <x v="0"/>
    <x v="0"/>
    <n v="11"/>
    <s v="s"/>
    <n v="20"/>
    <s v="s"/>
    <n v="75"/>
    <n v="17"/>
    <n v="69"/>
    <n v="239"/>
    <n v="113"/>
    <n v="212"/>
    <n v="153"/>
    <n v="116"/>
    <n v="35"/>
    <n v="1071"/>
    <n v="331"/>
    <n v="29"/>
    <n v="38"/>
    <n v="398"/>
    <n v="1469"/>
    <n v="26"/>
    <n v="168"/>
    <n v="139"/>
    <n v="333"/>
  </r>
  <r>
    <x v="43"/>
    <s v="etBz7"/>
    <x v="1"/>
    <x v="0"/>
    <n v="3.3950000000000001E-2"/>
    <s v="s"/>
    <n v="6.812E-2"/>
    <s v="s"/>
    <n v="0.27204"/>
    <n v="5.0090000000000003E-2"/>
    <n v="0.21479999999999999"/>
    <n v="0.76373000000000002"/>
    <n v="0.36945"/>
    <n v="0.73806000000000005"/>
    <n v="0.50758999999999999"/>
    <n v="0.38568999999999998"/>
    <n v="0.12152"/>
    <n v="3.5599599999999998"/>
    <n v="1.7834000000000001"/>
    <n v="0.20229"/>
    <n v="0.30667"/>
    <n v="2.29237"/>
    <n v="5.8523300000000003"/>
    <n v="2.785E-2"/>
    <n v="0.14612"/>
    <n v="0.11506"/>
    <n v="0.28903000000000001"/>
  </r>
  <r>
    <x v="43"/>
    <s v="etBz7"/>
    <x v="1"/>
    <x v="1"/>
    <n v="3.2480000000000002E-2"/>
    <s v="s"/>
    <n v="6.9750000000000006E-2"/>
    <s v="s"/>
    <n v="0.27567999999999998"/>
    <n v="4.9700000000000001E-2"/>
    <n v="0.22144"/>
    <n v="0.76588999999999996"/>
    <n v="0.37047999999999998"/>
    <n v="0.74883"/>
    <n v="0.50378999999999996"/>
    <n v="0.38669999999999999"/>
    <n v="0.12325999999999999"/>
    <n v="3.5832799999999998"/>
    <n v="1.8330900000000001"/>
    <n v="0.20477999999999999"/>
    <n v="0.31590000000000001"/>
    <n v="2.3537699999999999"/>
    <n v="5.9370500000000002"/>
    <n v="2.9579999999999999E-2"/>
    <n v="0.14742"/>
    <n v="0.11801"/>
    <n v="0.29502"/>
  </r>
  <r>
    <x v="43"/>
    <s v="etBz7"/>
    <x v="1"/>
    <x v="2"/>
    <n v="3.1809999999999998E-2"/>
    <s v="s"/>
    <n v="7.0510000000000003E-2"/>
    <s v="s"/>
    <n v="0.28491"/>
    <n v="5.142E-2"/>
    <n v="0.22544"/>
    <n v="0.76653000000000004"/>
    <n v="0.36969999999999997"/>
    <n v="0.75573999999999997"/>
    <n v="0.49902999999999997"/>
    <n v="0.38301000000000002"/>
    <n v="0.12132999999999999"/>
    <n v="3.5932400000000002"/>
    <n v="1.88727"/>
    <n v="0.20698"/>
    <n v="0.32944000000000001"/>
    <n v="2.4236900000000001"/>
    <n v="6.0169300000000003"/>
    <n v="3.0269999999999998E-2"/>
    <n v="0.15151000000000001"/>
    <n v="0.12200999999999999"/>
    <n v="0.30379"/>
  </r>
  <r>
    <x v="43"/>
    <s v="etBz7"/>
    <x v="1"/>
    <x v="3"/>
    <n v="3.1730000000000001E-2"/>
    <s v="s"/>
    <n v="6.8459999999999993E-2"/>
    <s v="s"/>
    <n v="0.29032999999999998"/>
    <n v="5.212E-2"/>
    <n v="0.22478999999999999"/>
    <n v="0.76617999999999997"/>
    <n v="0.36614000000000002"/>
    <n v="0.76966999999999997"/>
    <n v="0.49918000000000001"/>
    <n v="0.37507000000000001"/>
    <n v="0.11992999999999999"/>
    <n v="3.5959300000000001"/>
    <n v="1.99522"/>
    <n v="0.20721999999999999"/>
    <n v="0.35133999999999999"/>
    <n v="2.5537899999999998"/>
    <n v="6.1497200000000003"/>
    <n v="2.9319999999999999E-2"/>
    <n v="0.15801999999999999"/>
    <n v="0.12431"/>
    <n v="0.31164999999999998"/>
  </r>
  <r>
    <x v="43"/>
    <s v="etBz7"/>
    <x v="1"/>
    <x v="4"/>
    <n v="2.9420000000000002E-2"/>
    <s v="s"/>
    <n v="6.5729999999999997E-2"/>
    <s v="s"/>
    <n v="0.29010999999999998"/>
    <n v="5.4239999999999997E-2"/>
    <n v="0.22685"/>
    <n v="0.76200000000000001"/>
    <n v="0.36107"/>
    <n v="0.77936000000000005"/>
    <n v="0.49456"/>
    <n v="0.37287999999999999"/>
    <n v="0.12099"/>
    <n v="3.5896599999999999"/>
    <n v="2.0708199999999999"/>
    <n v="0.20613000000000001"/>
    <n v="0.36358000000000001"/>
    <n v="2.64053"/>
    <n v="6.2301799999999998"/>
    <n v="3.295E-2"/>
    <n v="0.15890000000000001"/>
    <n v="0.12296"/>
    <n v="0.31481999999999999"/>
  </r>
  <r>
    <x v="43"/>
    <s v="etBz7"/>
    <x v="1"/>
    <x v="5"/>
    <n v="2.8729999999999999E-2"/>
    <s v="s"/>
    <n v="6.2579999999999997E-2"/>
    <s v="s"/>
    <n v="0.29448999999999997"/>
    <n v="5.4149999999999997E-2"/>
    <n v="0.22528000000000001"/>
    <n v="0.75739999999999996"/>
    <n v="0.35489999999999999"/>
    <n v="0.78373999999999999"/>
    <n v="0.49609999999999999"/>
    <n v="0.36831000000000003"/>
    <n v="0.12057"/>
    <n v="3.5787200000000001"/>
    <n v="2.1487099999999999"/>
    <n v="0.21462999999999999"/>
    <n v="0.37729000000000001"/>
    <n v="2.7406299999999999"/>
    <n v="6.31935"/>
    <n v="3.1579999999999997E-2"/>
    <n v="0.14968999999999999"/>
    <n v="0.12257"/>
    <n v="0.30384"/>
  </r>
  <r>
    <x v="43"/>
    <s v="etBz7"/>
    <x v="1"/>
    <x v="6"/>
    <n v="2.8049999999999999E-2"/>
    <s v="s"/>
    <n v="6.2330000000000003E-2"/>
    <s v="s"/>
    <n v="0.29644999999999999"/>
    <n v="5.398E-2"/>
    <n v="0.22686000000000001"/>
    <n v="0.75849"/>
    <n v="0.34400999999999998"/>
    <n v="0.78832000000000002"/>
    <n v="0.48605999999999999"/>
    <n v="0.35898999999999998"/>
    <n v="0.12085"/>
    <n v="3.5559699999999999"/>
    <n v="2.2049300000000001"/>
    <n v="0.23291999999999999"/>
    <n v="0.38717000000000001"/>
    <n v="2.8250299999999999"/>
    <n v="6.3810000000000002"/>
    <n v="3.0159999999999999E-2"/>
    <n v="0.1522"/>
    <n v="0.12406"/>
    <n v="0.30642999999999998"/>
  </r>
  <r>
    <x v="43"/>
    <s v="etBz7"/>
    <x v="1"/>
    <x v="7"/>
    <n v="2.7869999999999999E-2"/>
    <s v="s"/>
    <n v="5.8900000000000001E-2"/>
    <s v="s"/>
    <n v="0.29918"/>
    <n v="5.4649999999999997E-2"/>
    <n v="0.22922999999999999"/>
    <n v="0.75102999999999998"/>
    <n v="0.32906999999999997"/>
    <n v="0.79542999999999997"/>
    <n v="0.48452000000000001"/>
    <n v="0.35402"/>
    <n v="0.12069000000000001"/>
    <n v="3.5360399999999998"/>
    <n v="2.2701099999999999"/>
    <n v="0.23884"/>
    <n v="0.40740999999999999"/>
    <n v="2.9163600000000001"/>
    <n v="6.4523900000000003"/>
    <n v="2.938E-2"/>
    <n v="0.14834"/>
    <n v="0.1197"/>
    <n v="0.29741000000000001"/>
  </r>
  <r>
    <x v="43"/>
    <s v="etBz7"/>
    <x v="1"/>
    <x v="8"/>
    <n v="2.862E-2"/>
    <s v="s"/>
    <n v="5.4219999999999997E-2"/>
    <s v="s"/>
    <n v="0.29735"/>
    <n v="5.3449999999999998E-2"/>
    <n v="0.23707"/>
    <n v="0.74843999999999999"/>
    <n v="0.31891000000000003"/>
    <n v="0.80113000000000001"/>
    <n v="0.48552000000000001"/>
    <n v="0.34843000000000002"/>
    <n v="0.11719"/>
    <n v="3.52216"/>
    <n v="2.3560699999999999"/>
    <n v="0.24723999999999999"/>
    <n v="0.4204"/>
    <n v="3.0237099999999999"/>
    <n v="6.5458699999999999"/>
    <n v="3.091E-2"/>
    <n v="0.15125"/>
    <n v="0.12238"/>
    <n v="0.30453999999999998"/>
  </r>
  <r>
    <x v="43"/>
    <s v="etBz7"/>
    <x v="1"/>
    <x v="9"/>
    <n v="2.7449999999999999E-2"/>
    <s v="s"/>
    <n v="5.0750000000000003E-2"/>
    <s v="s"/>
    <n v="0.29715000000000003"/>
    <n v="5.2780000000000001E-2"/>
    <n v="0.22552"/>
    <n v="0.72672999999999999"/>
    <n v="0.30870999999999998"/>
    <n v="0.80857999999999997"/>
    <n v="0.48886000000000002"/>
    <n v="0.33806999999999998"/>
    <n v="0.11652999999999999"/>
    <n v="3.47438"/>
    <n v="2.4366300000000001"/>
    <n v="0.24929000000000001"/>
    <n v="0.43411"/>
    <n v="3.1200299999999999"/>
    <n v="6.5944099999999999"/>
    <n v="2.862E-2"/>
    <n v="0.15523999999999999"/>
    <n v="0.12720999999999999"/>
    <n v="0.31108000000000002"/>
  </r>
  <r>
    <x v="43"/>
    <s v="etBz7"/>
    <x v="1"/>
    <x v="10"/>
    <n v="2.6290000000000001E-2"/>
    <s v="s"/>
    <n v="4.9340000000000002E-2"/>
    <s v="s"/>
    <n v="0.29781000000000002"/>
    <n v="5.3069999999999999E-2"/>
    <n v="0.22478000000000001"/>
    <n v="0.71753999999999996"/>
    <n v="0.29848999999999998"/>
    <n v="0.81542000000000003"/>
    <n v="0.48644999999999999"/>
    <n v="0.32938000000000001"/>
    <n v="0.11217000000000001"/>
    <n v="3.4429099999999999"/>
    <n v="2.4922800000000001"/>
    <n v="0.27089000000000002"/>
    <n v="0.46187"/>
    <n v="3.22505"/>
    <n v="6.6679599999999999"/>
    <n v="3.1510000000000003E-2"/>
    <n v="0.16503000000000001"/>
    <n v="0.12719"/>
    <n v="0.32373000000000002"/>
  </r>
  <r>
    <x v="43"/>
    <s v="etBz7"/>
    <x v="2"/>
    <x v="0"/>
    <n v="0"/>
    <s v="s"/>
    <n v="0"/>
    <s v="s"/>
    <n v="0"/>
    <n v="0"/>
    <n v="0"/>
    <n v="0"/>
    <n v="0"/>
    <n v="0"/>
    <n v="0"/>
    <n v="0"/>
    <n v="0"/>
    <n v="0"/>
    <n v="0"/>
    <n v="0"/>
    <n v="0"/>
    <n v="0"/>
    <n v="0"/>
    <n v="8.8819999999999996E-2"/>
    <n v="0.55513999999999997"/>
    <n v="0.38685000000000003"/>
    <n v="1.03081"/>
  </r>
  <r>
    <x v="43"/>
    <s v="etBz7"/>
    <x v="2"/>
    <x v="1"/>
    <n v="0"/>
    <s v="s"/>
    <n v="0"/>
    <s v="s"/>
    <n v="0"/>
    <n v="0"/>
    <n v="0"/>
    <n v="0"/>
    <n v="0"/>
    <n v="0"/>
    <n v="0"/>
    <n v="0"/>
    <n v="0"/>
    <n v="0"/>
    <n v="0"/>
    <n v="0"/>
    <n v="0"/>
    <n v="0"/>
    <n v="0"/>
    <n v="8.2180000000000003E-2"/>
    <n v="0.54086000000000001"/>
    <n v="0.38457000000000002"/>
    <n v="1.0076099999999999"/>
  </r>
  <r>
    <x v="43"/>
    <s v="etBz7"/>
    <x v="2"/>
    <x v="2"/>
    <n v="0"/>
    <s v="s"/>
    <n v="0"/>
    <s v="s"/>
    <n v="0"/>
    <n v="0"/>
    <n v="0"/>
    <n v="0"/>
    <n v="0"/>
    <n v="0"/>
    <n v="0"/>
    <n v="0"/>
    <n v="0"/>
    <n v="0"/>
    <n v="0"/>
    <n v="0"/>
    <n v="0"/>
    <n v="0"/>
    <n v="0"/>
    <n v="7.7350000000000002E-2"/>
    <n v="0.50641000000000003"/>
    <n v="0.38488"/>
    <n v="0.96863999999999995"/>
  </r>
  <r>
    <x v="43"/>
    <s v="etBz7"/>
    <x v="2"/>
    <x v="3"/>
    <n v="0"/>
    <s v="s"/>
    <n v="0"/>
    <s v="s"/>
    <n v="0"/>
    <n v="0"/>
    <n v="0"/>
    <n v="0"/>
    <n v="0"/>
    <n v="0"/>
    <n v="0"/>
    <n v="0"/>
    <n v="0"/>
    <n v="0"/>
    <n v="0"/>
    <n v="0"/>
    <n v="0"/>
    <n v="0"/>
    <n v="0"/>
    <n v="7.2309999999999999E-2"/>
    <n v="0.53117000000000003"/>
    <n v="0.39015"/>
    <n v="0.99363000000000001"/>
  </r>
  <r>
    <x v="43"/>
    <s v="etBz7"/>
    <x v="2"/>
    <x v="4"/>
    <n v="0"/>
    <s v="s"/>
    <n v="0"/>
    <s v="s"/>
    <n v="0"/>
    <n v="0"/>
    <n v="0"/>
    <n v="0"/>
    <n v="0"/>
    <n v="0"/>
    <n v="0"/>
    <n v="0"/>
    <n v="0"/>
    <n v="0"/>
    <n v="0"/>
    <n v="0"/>
    <n v="0"/>
    <n v="0"/>
    <n v="0"/>
    <n v="7.3400000000000007E-2"/>
    <n v="0.52695999999999998"/>
    <n v="0.37968000000000002"/>
    <n v="0.98004000000000002"/>
  </r>
  <r>
    <x v="43"/>
    <s v="etBz7"/>
    <x v="2"/>
    <x v="5"/>
    <n v="0"/>
    <s v="s"/>
    <n v="0"/>
    <s v="s"/>
    <n v="0"/>
    <n v="0"/>
    <n v="0"/>
    <n v="0"/>
    <n v="0"/>
    <n v="0"/>
    <n v="0"/>
    <n v="0"/>
    <n v="0"/>
    <n v="0"/>
    <n v="0"/>
    <n v="0"/>
    <n v="0"/>
    <n v="0"/>
    <n v="0"/>
    <n v="6.9120000000000001E-2"/>
    <n v="0.55457999999999996"/>
    <n v="0.36962"/>
    <n v="0.99331999999999998"/>
  </r>
  <r>
    <x v="43"/>
    <s v="etBz7"/>
    <x v="2"/>
    <x v="6"/>
    <n v="0"/>
    <s v="s"/>
    <n v="0"/>
    <s v="s"/>
    <n v="0"/>
    <n v="0"/>
    <n v="0"/>
    <n v="0"/>
    <n v="0"/>
    <n v="0"/>
    <n v="0"/>
    <n v="0"/>
    <n v="0"/>
    <n v="0"/>
    <n v="0"/>
    <n v="0"/>
    <n v="0"/>
    <n v="0"/>
    <n v="0"/>
    <n v="5.4649999999999997E-2"/>
    <n v="0.56103000000000003"/>
    <n v="0.34098000000000001"/>
    <n v="0.95667000000000002"/>
  </r>
  <r>
    <x v="43"/>
    <s v="etBz7"/>
    <x v="2"/>
    <x v="7"/>
    <n v="0"/>
    <s v="s"/>
    <n v="0"/>
    <s v="s"/>
    <n v="0"/>
    <n v="0"/>
    <n v="0"/>
    <n v="0"/>
    <n v="0"/>
    <n v="0"/>
    <n v="0"/>
    <n v="0"/>
    <n v="0"/>
    <n v="0"/>
    <n v="0"/>
    <n v="0"/>
    <n v="0"/>
    <n v="0"/>
    <n v="0"/>
    <n v="4.267E-2"/>
    <n v="0.50214999999999999"/>
    <n v="0.32990999999999998"/>
    <n v="0.87473000000000001"/>
  </r>
  <r>
    <x v="43"/>
    <s v="etBz7"/>
    <x v="2"/>
    <x v="8"/>
    <n v="0"/>
    <s v="s"/>
    <n v="0"/>
    <s v="s"/>
    <n v="0"/>
    <n v="0"/>
    <n v="0"/>
    <n v="0"/>
    <n v="0"/>
    <n v="0"/>
    <n v="0"/>
    <n v="0"/>
    <n v="0"/>
    <n v="0"/>
    <n v="0"/>
    <n v="0"/>
    <n v="0"/>
    <n v="0"/>
    <n v="0"/>
    <n v="3.8159999999999999E-2"/>
    <n v="0.48358000000000001"/>
    <n v="0.32895000000000002"/>
    <n v="0.85068999999999995"/>
  </r>
  <r>
    <x v="43"/>
    <s v="etBz7"/>
    <x v="2"/>
    <x v="9"/>
    <n v="0"/>
    <s v="s"/>
    <n v="0"/>
    <s v="s"/>
    <n v="0"/>
    <n v="0"/>
    <n v="0"/>
    <n v="0"/>
    <n v="0"/>
    <n v="0"/>
    <n v="0"/>
    <n v="0"/>
    <n v="0"/>
    <n v="0"/>
    <n v="0"/>
    <n v="0"/>
    <n v="0"/>
    <n v="0"/>
    <n v="0"/>
    <n v="4.2000000000000003E-2"/>
    <n v="0.46861999999999998"/>
    <n v="0.32899"/>
    <n v="0.83962000000000003"/>
  </r>
  <r>
    <x v="43"/>
    <s v="etBz7"/>
    <x v="2"/>
    <x v="10"/>
    <n v="0"/>
    <s v="s"/>
    <n v="0"/>
    <s v="s"/>
    <n v="0"/>
    <n v="0"/>
    <n v="0"/>
    <n v="0"/>
    <n v="0"/>
    <n v="0"/>
    <n v="0"/>
    <n v="0"/>
    <n v="0"/>
    <n v="0"/>
    <n v="0"/>
    <n v="0"/>
    <n v="0"/>
    <n v="0"/>
    <n v="0"/>
    <n v="3.1719999999999998E-2"/>
    <n v="0.44296999999999997"/>
    <n v="0.33535999999999999"/>
    <n v="0.81005000000000005"/>
  </r>
  <r>
    <x v="43"/>
    <s v="etBz7"/>
    <x v="3"/>
    <x v="0"/>
    <n v="0.56857999999999997"/>
    <s v="s"/>
    <n v="0.27350000000000002"/>
    <s v="s"/>
    <n v="0.74856"/>
    <n v="7.0989999999999998E-2"/>
    <n v="1.1929700000000001"/>
    <n v="3.5958999999999999"/>
    <n v="1.92675"/>
    <n v="2.7623700000000002"/>
    <n v="5.6910499999999997"/>
    <n v="1.84555"/>
    <n v="0.52095999999999998"/>
    <n v="19.587299999999999"/>
    <n v="10.52421"/>
    <n v="1.2458899999999999"/>
    <n v="2.8600000000000001E-3"/>
    <n v="11.772970000000001"/>
    <n v="31.36027"/>
    <n v="0.97452000000000005"/>
    <n v="5.3560699999999999"/>
    <n v="4.0645499999999997"/>
    <n v="10.39514"/>
  </r>
  <r>
    <x v="43"/>
    <s v="etBz7"/>
    <x v="3"/>
    <x v="1"/>
    <n v="0.59641"/>
    <s v="s"/>
    <n v="0.47933999999999999"/>
    <s v="s"/>
    <n v="1.06389"/>
    <n v="0.2666"/>
    <n v="1.3001400000000001"/>
    <n v="4.6600299999999999"/>
    <n v="2.5322300000000002"/>
    <n v="3.8863099999999999"/>
    <n v="5.2285399999999997"/>
    <n v="2.6386599999999998"/>
    <n v="0.83870999999999996"/>
    <n v="23.88156"/>
    <n v="11.02678"/>
    <n v="1.5802"/>
    <n v="3.1800000000000001E-3"/>
    <n v="12.61017"/>
    <n v="36.49174"/>
    <n v="1.1010599999999999"/>
    <n v="6.40313"/>
    <n v="4.0082899999999997"/>
    <n v="11.51248"/>
  </r>
  <r>
    <x v="43"/>
    <s v="etBz7"/>
    <x v="3"/>
    <x v="2"/>
    <n v="0.45238"/>
    <s v="s"/>
    <n v="0.38255"/>
    <s v="s"/>
    <n v="1.44259"/>
    <n v="0.32977000000000001"/>
    <n v="2.08081"/>
    <n v="4.9504700000000001"/>
    <n v="2.6301800000000002"/>
    <n v="3.3084799999999999"/>
    <n v="5.1687099999999999"/>
    <n v="2.7685300000000002"/>
    <n v="0.99882000000000004"/>
    <n v="24.861730000000001"/>
    <n v="11.111829999999999"/>
    <n v="0.79883000000000004"/>
    <n v="3.2980000000000002E-2"/>
    <n v="11.94364"/>
    <n v="36.805370000000003"/>
    <n v="0.80337000000000003"/>
    <n v="7.04948"/>
    <n v="3.5825300000000002"/>
    <n v="11.43539"/>
  </r>
  <r>
    <x v="43"/>
    <s v="etBz7"/>
    <x v="3"/>
    <x v="3"/>
    <n v="0.78654999999999997"/>
    <s v="s"/>
    <n v="0.54947999999999997"/>
    <s v="s"/>
    <n v="1.6435200000000001"/>
    <n v="0.33017000000000002"/>
    <n v="2.0777299999999999"/>
    <n v="5.1321300000000001"/>
    <n v="3.2102599999999999"/>
    <n v="3.95906"/>
    <n v="4.2166199999999998"/>
    <n v="2.8417300000000001"/>
    <n v="0.99275000000000002"/>
    <n v="26.232859999999999"/>
    <n v="11.71428"/>
    <n v="0.30380000000000001"/>
    <n v="9.5170000000000005E-2"/>
    <n v="12.113239999999999"/>
    <n v="38.3461"/>
    <n v="1.04497"/>
    <n v="7.7673800000000002"/>
    <n v="3.3366400000000001"/>
    <n v="12.14899"/>
  </r>
  <r>
    <x v="43"/>
    <s v="etBz7"/>
    <x v="3"/>
    <x v="4"/>
    <n v="0.57630000000000003"/>
    <s v="s"/>
    <n v="1.1981299999999999"/>
    <s v="s"/>
    <n v="2.0460600000000002"/>
    <n v="0.36008000000000001"/>
    <n v="1.5491600000000001"/>
    <n v="5.3212599999999997"/>
    <n v="3.5308700000000002"/>
    <n v="4.6017999999999999"/>
    <n v="4.1356900000000003"/>
    <n v="2.7071399999999999"/>
    <n v="1.1623600000000001"/>
    <n v="27.538519999999998"/>
    <n v="12.05631"/>
    <n v="0.44490000000000002"/>
    <n v="0.10857"/>
    <n v="12.609780000000001"/>
    <n v="40.148299999999999"/>
    <n v="1.28037"/>
    <n v="8.3879900000000003"/>
    <n v="3.6584099999999999"/>
    <n v="13.326779999999999"/>
  </r>
  <r>
    <x v="43"/>
    <s v="etBz7"/>
    <x v="3"/>
    <x v="5"/>
    <n v="0.53461999999999998"/>
    <s v="s"/>
    <n v="0.86380999999999997"/>
    <s v="s"/>
    <n v="3.1133199999999999"/>
    <n v="0.67573000000000005"/>
    <n v="1.8775900000000001"/>
    <n v="6.8415299999999997"/>
    <n v="4.17117"/>
    <n v="3.83982"/>
    <n v="4.8597900000000003"/>
    <n v="3.0427399999999998"/>
    <n v="1.06558"/>
    <n v="31.193059999999999"/>
    <n v="11.49431"/>
    <n v="0.49501000000000001"/>
    <n v="0.27006999999999998"/>
    <n v="12.259399999999999"/>
    <n v="43.452460000000002"/>
    <n v="1.2625999999999999"/>
    <n v="7.2818100000000001"/>
    <n v="4.1375999999999999"/>
    <n v="12.68201"/>
  </r>
  <r>
    <x v="43"/>
    <s v="etBz7"/>
    <x v="3"/>
    <x v="6"/>
    <n v="0.44771"/>
    <s v="s"/>
    <n v="0.97075"/>
    <s v="s"/>
    <n v="2.9636"/>
    <n v="0.56010000000000004"/>
    <n v="2.1901899999999999"/>
    <n v="7.0735700000000001"/>
    <n v="4.7404200000000003"/>
    <n v="4.3086099999999998"/>
    <n v="3.82559"/>
    <n v="3.1183700000000001"/>
    <n v="0.71023999999999998"/>
    <n v="31.277229999999999"/>
    <n v="11.669919999999999"/>
    <n v="0.72552000000000005"/>
    <n v="0.47032000000000002"/>
    <n v="12.86576"/>
    <n v="44.142980000000001"/>
    <n v="1.03443"/>
    <n v="6.1269200000000001"/>
    <n v="4.63103"/>
    <n v="11.79238"/>
  </r>
  <r>
    <x v="43"/>
    <s v="etBz7"/>
    <x v="3"/>
    <x v="7"/>
    <n v="0.33334999999999998"/>
    <s v="s"/>
    <n v="1.2992999999999999"/>
    <s v="s"/>
    <n v="2.819"/>
    <n v="0.55962000000000001"/>
    <n v="2.3603100000000001"/>
    <n v="8.4895800000000001"/>
    <n v="4.9996299999999998"/>
    <n v="4.8722599999999998"/>
    <n v="4.2214099999999997"/>
    <n v="3.7663600000000002"/>
    <n v="1.2324999999999999"/>
    <n v="35.239130000000003"/>
    <n v="10.20905"/>
    <n v="0.67037999999999998"/>
    <n v="0.64339999999999997"/>
    <n v="11.522830000000001"/>
    <n v="46.761949999999999"/>
    <n v="1.02528"/>
    <n v="6.2456899999999997"/>
    <n v="5.4396399999999998"/>
    <n v="12.71062"/>
  </r>
  <r>
    <x v="43"/>
    <s v="etBz7"/>
    <x v="3"/>
    <x v="8"/>
    <n v="0.54081000000000001"/>
    <s v="s"/>
    <n v="1.3814500000000001"/>
    <s v="s"/>
    <n v="3.5661999999999998"/>
    <n v="0.72489999999999999"/>
    <n v="2.5800800000000002"/>
    <n v="9.4250600000000002"/>
    <n v="4.98611"/>
    <n v="4.4228300000000003"/>
    <n v="4.7058400000000002"/>
    <n v="4.0784700000000003"/>
    <n v="1.0015099999999999"/>
    <n v="37.644710000000003"/>
    <n v="10.220459999999999"/>
    <n v="1.4225099999999999"/>
    <n v="0.77891999999999995"/>
    <n v="12.421900000000001"/>
    <n v="50.066609999999997"/>
    <n v="1.5914900000000001"/>
    <n v="5.9910600000000001"/>
    <n v="6.0438200000000002"/>
    <n v="13.62637"/>
  </r>
  <r>
    <x v="43"/>
    <s v="etBz7"/>
    <x v="3"/>
    <x v="9"/>
    <n v="0.52602000000000004"/>
    <s v="s"/>
    <n v="1.1692100000000001"/>
    <s v="s"/>
    <n v="3.4358399999999998"/>
    <n v="0.80344000000000004"/>
    <n v="2.55063"/>
    <n v="9.8726099999999999"/>
    <n v="4.42225"/>
    <n v="5.5404099999999996"/>
    <n v="3.9079899999999999"/>
    <n v="4.4085700000000001"/>
    <n v="1.03948"/>
    <n v="37.895609999999998"/>
    <n v="11.10605"/>
    <n v="0.98414000000000001"/>
    <n v="1.02518"/>
    <n v="13.11537"/>
    <n v="51.010980000000004"/>
    <n v="1.70957"/>
    <n v="5.8776000000000002"/>
    <n v="6.0513700000000004"/>
    <n v="13.638529999999999"/>
  </r>
  <r>
    <x v="43"/>
    <s v="etBz7"/>
    <x v="3"/>
    <x v="10"/>
    <n v="0.28161999999999998"/>
    <s v="s"/>
    <n v="1.0744"/>
    <s v="s"/>
    <n v="2.1387700000000001"/>
    <n v="0.57525999999999999"/>
    <n v="3.0360299999999998"/>
    <n v="10.566800000000001"/>
    <n v="4.3222800000000001"/>
    <n v="7.3892600000000002"/>
    <n v="4.6207399999999996"/>
    <n v="5.0149299999999997"/>
    <n v="1.5022500000000001"/>
    <n v="40.760039999999996"/>
    <n v="11.38579"/>
    <n v="0.62548999999999999"/>
    <n v="1.35344"/>
    <n v="13.36472"/>
    <n v="54.124749999999999"/>
    <n v="2.1961900000000001"/>
    <n v="6.0407700000000002"/>
    <n v="5.6410600000000004"/>
    <n v="13.878019999999999"/>
  </r>
  <r>
    <x v="44"/>
    <s v="tIJ02"/>
    <x v="0"/>
    <x v="0"/>
    <s v="s"/>
    <n v="43"/>
    <n v="60"/>
    <n v="52"/>
    <n v="27"/>
    <n v="49"/>
    <s v="s"/>
    <n v="23"/>
    <n v="21"/>
    <n v="50"/>
    <n v="62"/>
    <n v="20"/>
    <n v="8"/>
    <n v="418"/>
    <n v="88"/>
    <n v="0"/>
    <n v="0"/>
    <n v="88"/>
    <n v="506"/>
    <n v="31"/>
    <n v="73"/>
    <n v="59"/>
    <n v="163"/>
  </r>
  <r>
    <x v="44"/>
    <s v="tIJ02"/>
    <x v="1"/>
    <x v="0"/>
    <s v="s"/>
    <n v="0.13672999999999999"/>
    <n v="0.19203999999999999"/>
    <n v="0.16320000000000001"/>
    <n v="9.1389999999999999E-2"/>
    <n v="0.15518000000000001"/>
    <s v="s"/>
    <n v="7.5800000000000006E-2"/>
    <n v="7.1859999999999993E-2"/>
    <n v="0.17413999999999999"/>
    <n v="0.22205"/>
    <n v="6.2120000000000002E-2"/>
    <n v="2.5510000000000001E-2"/>
    <n v="1.38195"/>
    <n v="0.43718000000000001"/>
    <n v="0"/>
    <n v="0"/>
    <n v="0.43718000000000001"/>
    <n v="1.8191299999999999"/>
    <n v="3.1609999999999999E-2"/>
    <n v="6.2E-2"/>
    <n v="5.0889999999999998E-2"/>
    <n v="0.14449000000000001"/>
  </r>
  <r>
    <x v="44"/>
    <s v="tIJ02"/>
    <x v="1"/>
    <x v="1"/>
    <s v="s"/>
    <n v="0.13902999999999999"/>
    <n v="0.19836000000000001"/>
    <n v="0.16639999999999999"/>
    <n v="9.2259999999999995E-2"/>
    <n v="0.1573"/>
    <s v="s"/>
    <n v="7.4010000000000006E-2"/>
    <n v="7.2620000000000004E-2"/>
    <n v="0.17285"/>
    <n v="0.22195999999999999"/>
    <n v="6.1749999999999999E-2"/>
    <n v="2.4670000000000001E-2"/>
    <n v="1.3934800000000001"/>
    <n v="0.45989000000000002"/>
    <n v="0"/>
    <n v="0"/>
    <n v="0.45989000000000002"/>
    <n v="1.85337"/>
    <n v="3.1879999999999999E-2"/>
    <n v="6.293E-2"/>
    <n v="5.3499999999999999E-2"/>
    <n v="0.14831"/>
  </r>
  <r>
    <x v="44"/>
    <s v="tIJ02"/>
    <x v="1"/>
    <x v="2"/>
    <s v="s"/>
    <n v="0.14216999999999999"/>
    <n v="0.20147999999999999"/>
    <n v="0.16855000000000001"/>
    <n v="9.3600000000000003E-2"/>
    <n v="0.15851000000000001"/>
    <s v="s"/>
    <n v="7.3330000000000006E-2"/>
    <n v="7.1929999999999994E-2"/>
    <n v="0.17102000000000001"/>
    <n v="0.22248000000000001"/>
    <n v="6.0740000000000002E-2"/>
    <n v="2.538E-2"/>
    <n v="1.40184"/>
    <n v="0.47656999999999999"/>
    <n v="0"/>
    <n v="0"/>
    <n v="0.47656999999999999"/>
    <n v="1.8784099999999999"/>
    <n v="3.1440000000000003E-2"/>
    <n v="7.1440000000000003E-2"/>
    <n v="5.4269999999999999E-2"/>
    <n v="0.15715000000000001"/>
  </r>
  <r>
    <x v="44"/>
    <s v="tIJ02"/>
    <x v="1"/>
    <x v="3"/>
    <s v="s"/>
    <n v="0.14552999999999999"/>
    <n v="0.20502999999999999"/>
    <n v="0.17108999999999999"/>
    <n v="9.4670000000000004E-2"/>
    <n v="0.15619"/>
    <s v="s"/>
    <n v="6.9239999999999996E-2"/>
    <n v="7.0400000000000004E-2"/>
    <n v="0.1719"/>
    <n v="0.22472"/>
    <n v="5.8409999999999997E-2"/>
    <n v="2.3599999999999999E-2"/>
    <n v="1.4020600000000001"/>
    <n v="0.49722"/>
    <n v="0"/>
    <n v="0"/>
    <n v="0.49722"/>
    <n v="1.8992800000000001"/>
    <n v="3.2099999999999997E-2"/>
    <n v="6.7269999999999996E-2"/>
    <n v="5.6140000000000002E-2"/>
    <n v="0.15551000000000001"/>
  </r>
  <r>
    <x v="44"/>
    <s v="tIJ02"/>
    <x v="1"/>
    <x v="4"/>
    <s v="s"/>
    <n v="0.14785000000000001"/>
    <n v="0.20441000000000001"/>
    <n v="0.16902"/>
    <n v="9.1800000000000007E-2"/>
    <n v="0.15537999999999999"/>
    <s v="s"/>
    <n v="6.8860000000000005E-2"/>
    <n v="6.7979999999999999E-2"/>
    <n v="0.16814000000000001"/>
    <n v="0.22181999999999999"/>
    <n v="5.7369999999999997E-2"/>
    <n v="2.3640000000000001E-2"/>
    <n v="1.38792"/>
    <n v="0.52054"/>
    <n v="0"/>
    <n v="0"/>
    <n v="0.52054"/>
    <n v="1.90845"/>
    <n v="3.0079999999999999E-2"/>
    <n v="7.1179999999999993E-2"/>
    <n v="5.2979999999999999E-2"/>
    <n v="0.15423999999999999"/>
  </r>
  <r>
    <x v="44"/>
    <s v="tIJ02"/>
    <x v="1"/>
    <x v="5"/>
    <s v="s"/>
    <n v="0.14712"/>
    <n v="0.20788999999999999"/>
    <n v="0.17287"/>
    <n v="9.1259999999999994E-2"/>
    <n v="0.15312999999999999"/>
    <s v="s"/>
    <n v="6.6390000000000005E-2"/>
    <n v="6.6350000000000006E-2"/>
    <n v="0.16783999999999999"/>
    <n v="0.22267999999999999"/>
    <n v="5.8409999999999997E-2"/>
    <n v="2.35E-2"/>
    <n v="1.38903"/>
    <n v="0.54822000000000004"/>
    <n v="0"/>
    <n v="0"/>
    <n v="0.54822000000000004"/>
    <n v="1.93726"/>
    <n v="3.0859999999999999E-2"/>
    <n v="7.2999999999999995E-2"/>
    <n v="5.0349999999999999E-2"/>
    <n v="0.15421000000000001"/>
  </r>
  <r>
    <x v="44"/>
    <s v="tIJ02"/>
    <x v="1"/>
    <x v="6"/>
    <s v="s"/>
    <n v="0.14649999999999999"/>
    <n v="0.2132"/>
    <n v="0.17102999999999999"/>
    <n v="9.2410000000000006E-2"/>
    <n v="0.15185999999999999"/>
    <s v="s"/>
    <n v="6.2530000000000002E-2"/>
    <n v="6.3939999999999997E-2"/>
    <n v="0.16428999999999999"/>
    <n v="0.21740000000000001"/>
    <n v="5.8520000000000003E-2"/>
    <n v="2.3189999999999999E-2"/>
    <n v="1.3766499999999999"/>
    <n v="0.56644000000000005"/>
    <n v="0"/>
    <n v="0"/>
    <n v="0.56644000000000005"/>
    <n v="1.94309"/>
    <n v="2.9100000000000001E-2"/>
    <n v="7.4749999999999997E-2"/>
    <n v="5.0049999999999997E-2"/>
    <n v="0.15390999999999999"/>
  </r>
  <r>
    <x v="44"/>
    <s v="tIJ02"/>
    <x v="1"/>
    <x v="7"/>
    <s v="s"/>
    <n v="0.14693000000000001"/>
    <n v="0.21626999999999999"/>
    <n v="0.17415"/>
    <n v="9.2740000000000003E-2"/>
    <n v="0.15165999999999999"/>
    <s v="s"/>
    <n v="6.0040000000000003E-2"/>
    <n v="5.9060000000000001E-2"/>
    <n v="0.16048000000000001"/>
    <n v="0.21753"/>
    <n v="5.8639999999999998E-2"/>
    <n v="2.3310000000000001E-2"/>
    <n v="1.37321"/>
    <n v="0.58304999999999996"/>
    <n v="0"/>
    <n v="0"/>
    <n v="0.58304999999999996"/>
    <n v="1.9562600000000001"/>
    <n v="3.0779999999999998E-2"/>
    <n v="7.5209999999999999E-2"/>
    <n v="4.6719999999999998E-2"/>
    <n v="0.15271000000000001"/>
  </r>
  <r>
    <x v="44"/>
    <s v="tIJ02"/>
    <x v="1"/>
    <x v="8"/>
    <s v="s"/>
    <n v="0.14698"/>
    <n v="0.22140000000000001"/>
    <n v="0.17272999999999999"/>
    <n v="9.4810000000000005E-2"/>
    <n v="0.15207999999999999"/>
    <s v="s"/>
    <n v="5.5919999999999997E-2"/>
    <n v="5.4100000000000002E-2"/>
    <n v="0.16045999999999999"/>
    <n v="0.21779999999999999"/>
    <n v="5.7939999999999998E-2"/>
    <n v="2.367E-2"/>
    <n v="1.3702799999999999"/>
    <n v="0.61950000000000005"/>
    <n v="0"/>
    <n v="0"/>
    <n v="0.61950000000000005"/>
    <n v="1.9897899999999999"/>
    <n v="2.8070000000000001E-2"/>
    <n v="7.1300000000000002E-2"/>
    <n v="4.8090000000000001E-2"/>
    <n v="0.14746000000000001"/>
  </r>
  <r>
    <x v="44"/>
    <s v="tIJ02"/>
    <x v="1"/>
    <x v="9"/>
    <s v="s"/>
    <n v="0.14865999999999999"/>
    <n v="0.22242000000000001"/>
    <n v="0.16833999999999999"/>
    <n v="9.178E-2"/>
    <n v="0.15290000000000001"/>
    <s v="s"/>
    <n v="5.525E-2"/>
    <n v="4.9279999999999997E-2"/>
    <n v="0.15848999999999999"/>
    <n v="0.21693999999999999"/>
    <n v="5.8099999999999999E-2"/>
    <n v="2.332E-2"/>
    <n v="1.3576299999999999"/>
    <n v="0.63554999999999995"/>
    <n v="0"/>
    <n v="0"/>
    <n v="0.63554999999999995"/>
    <n v="1.99318"/>
    <n v="2.7959999999999999E-2"/>
    <n v="7.7310000000000004E-2"/>
    <n v="4.6620000000000002E-2"/>
    <n v="0.15190000000000001"/>
  </r>
  <r>
    <x v="44"/>
    <s v="tIJ02"/>
    <x v="1"/>
    <x v="10"/>
    <s v="s"/>
    <n v="0.15260000000000001"/>
    <n v="0.22208"/>
    <n v="0.16594"/>
    <n v="9.4020000000000006E-2"/>
    <n v="0.15697"/>
    <s v="s"/>
    <n v="5.1569999999999998E-2"/>
    <n v="4.2029999999999998E-2"/>
    <n v="0.15637999999999999"/>
    <n v="0.21475"/>
    <n v="5.697E-2"/>
    <n v="2.299E-2"/>
    <n v="1.34849"/>
    <n v="0.63512999999999997"/>
    <n v="0"/>
    <n v="0"/>
    <n v="0.63512999999999997"/>
    <n v="1.9836199999999999"/>
    <n v="2.53E-2"/>
    <n v="7.6420000000000002E-2"/>
    <n v="4.582E-2"/>
    <n v="0.14752999999999999"/>
  </r>
  <r>
    <x v="44"/>
    <s v="tIJ02"/>
    <x v="2"/>
    <x v="0"/>
    <s v="s"/>
    <n v="0"/>
    <n v="0"/>
    <n v="0"/>
    <n v="0"/>
    <n v="0"/>
    <s v="s"/>
    <n v="0"/>
    <n v="0"/>
    <n v="0"/>
    <n v="0"/>
    <n v="0"/>
    <n v="0"/>
    <n v="0"/>
    <n v="0"/>
    <n v="0"/>
    <n v="0"/>
    <n v="0"/>
    <n v="0"/>
    <n v="0.12075"/>
    <n v="0.27184999999999998"/>
    <n v="0.18529999999999999"/>
    <n v="0.57789999999999997"/>
  </r>
  <r>
    <x v="44"/>
    <s v="tIJ02"/>
    <x v="2"/>
    <x v="1"/>
    <s v="s"/>
    <n v="0"/>
    <n v="0"/>
    <n v="0"/>
    <n v="0"/>
    <n v="0"/>
    <s v="s"/>
    <n v="0"/>
    <n v="0"/>
    <n v="0"/>
    <n v="0"/>
    <n v="0"/>
    <n v="0"/>
    <n v="0"/>
    <n v="0"/>
    <n v="0"/>
    <n v="0"/>
    <n v="0"/>
    <n v="0"/>
    <n v="0.12151000000000001"/>
    <n v="0.28806999999999999"/>
    <n v="0.19592999999999999"/>
    <n v="0.60551999999999995"/>
  </r>
  <r>
    <x v="44"/>
    <s v="tIJ02"/>
    <x v="2"/>
    <x v="2"/>
    <s v="s"/>
    <n v="0"/>
    <n v="0"/>
    <n v="0"/>
    <n v="0"/>
    <n v="0"/>
    <s v="s"/>
    <n v="0"/>
    <n v="0"/>
    <n v="0"/>
    <n v="0"/>
    <n v="0"/>
    <n v="0"/>
    <n v="0"/>
    <n v="0"/>
    <n v="0"/>
    <n v="0"/>
    <n v="0"/>
    <n v="0"/>
    <n v="0.10034999999999999"/>
    <n v="0.26954"/>
    <n v="0.17174"/>
    <n v="0.54161999999999999"/>
  </r>
  <r>
    <x v="44"/>
    <s v="tIJ02"/>
    <x v="2"/>
    <x v="3"/>
    <s v="s"/>
    <n v="0"/>
    <n v="0"/>
    <n v="0"/>
    <n v="0"/>
    <n v="0"/>
    <s v="s"/>
    <n v="0"/>
    <n v="0"/>
    <n v="0"/>
    <n v="0"/>
    <n v="0"/>
    <n v="0"/>
    <n v="0"/>
    <n v="0"/>
    <n v="0"/>
    <n v="0"/>
    <n v="0"/>
    <n v="0"/>
    <n v="0.106"/>
    <n v="0.26967000000000002"/>
    <n v="0.14874999999999999"/>
    <n v="0.52441000000000004"/>
  </r>
  <r>
    <x v="44"/>
    <s v="tIJ02"/>
    <x v="2"/>
    <x v="4"/>
    <s v="s"/>
    <n v="0"/>
    <n v="0"/>
    <n v="0"/>
    <n v="0"/>
    <n v="0"/>
    <s v="s"/>
    <n v="0"/>
    <n v="0"/>
    <n v="0"/>
    <n v="0"/>
    <n v="0"/>
    <n v="0"/>
    <n v="0"/>
    <n v="0"/>
    <n v="0"/>
    <n v="0"/>
    <n v="0"/>
    <n v="0"/>
    <n v="0.10334"/>
    <n v="0.26545000000000002"/>
    <n v="0.14676"/>
    <n v="0.51554999999999995"/>
  </r>
  <r>
    <x v="44"/>
    <s v="tIJ02"/>
    <x v="2"/>
    <x v="5"/>
    <s v="s"/>
    <n v="0"/>
    <n v="0"/>
    <n v="0"/>
    <n v="0"/>
    <n v="0"/>
    <s v="s"/>
    <n v="0"/>
    <n v="0"/>
    <n v="0"/>
    <n v="0"/>
    <n v="0"/>
    <n v="0"/>
    <n v="0"/>
    <n v="0"/>
    <n v="0"/>
    <n v="0"/>
    <n v="0"/>
    <n v="0"/>
    <n v="7.7619999999999995E-2"/>
    <n v="0.25739000000000001"/>
    <n v="0.14402999999999999"/>
    <n v="0.47904000000000002"/>
  </r>
  <r>
    <x v="44"/>
    <s v="tIJ02"/>
    <x v="2"/>
    <x v="6"/>
    <s v="s"/>
    <n v="0"/>
    <n v="0"/>
    <n v="0"/>
    <n v="0"/>
    <n v="0"/>
    <s v="s"/>
    <n v="0"/>
    <n v="0"/>
    <n v="0"/>
    <n v="0"/>
    <n v="0"/>
    <n v="0"/>
    <n v="0"/>
    <n v="0"/>
    <n v="0"/>
    <n v="0"/>
    <n v="0"/>
    <n v="0"/>
    <n v="7.4649999999999994E-2"/>
    <n v="0.27182000000000001"/>
    <n v="0.12403"/>
    <n v="0.47049999999999997"/>
  </r>
  <r>
    <x v="44"/>
    <s v="tIJ02"/>
    <x v="2"/>
    <x v="7"/>
    <s v="s"/>
    <n v="0"/>
    <n v="0"/>
    <n v="0"/>
    <n v="0"/>
    <n v="0"/>
    <s v="s"/>
    <n v="0"/>
    <n v="0"/>
    <n v="0"/>
    <n v="0"/>
    <n v="0"/>
    <n v="0"/>
    <n v="0"/>
    <n v="0"/>
    <n v="0"/>
    <n v="0"/>
    <n v="0"/>
    <n v="0"/>
    <n v="7.5719999999999996E-2"/>
    <n v="0.27177000000000001"/>
    <n v="0.11914"/>
    <n v="0.46664"/>
  </r>
  <r>
    <x v="44"/>
    <s v="tIJ02"/>
    <x v="2"/>
    <x v="8"/>
    <s v="s"/>
    <n v="0"/>
    <n v="0"/>
    <n v="0"/>
    <n v="0"/>
    <n v="0"/>
    <s v="s"/>
    <n v="0"/>
    <n v="0"/>
    <n v="0"/>
    <n v="0"/>
    <n v="0"/>
    <n v="0"/>
    <n v="0"/>
    <n v="0"/>
    <n v="0"/>
    <n v="0"/>
    <n v="0"/>
    <n v="0"/>
    <n v="8.4190000000000001E-2"/>
    <n v="0.25847999999999999"/>
    <n v="0.11659"/>
    <n v="0.45926"/>
  </r>
  <r>
    <x v="44"/>
    <s v="tIJ02"/>
    <x v="2"/>
    <x v="9"/>
    <s v="s"/>
    <n v="0"/>
    <n v="0"/>
    <n v="0"/>
    <n v="0"/>
    <n v="0"/>
    <s v="s"/>
    <n v="0"/>
    <n v="0"/>
    <n v="0"/>
    <n v="0"/>
    <n v="0"/>
    <n v="0"/>
    <n v="0"/>
    <n v="0"/>
    <n v="0"/>
    <n v="0"/>
    <n v="0"/>
    <n v="0"/>
    <n v="7.9780000000000004E-2"/>
    <n v="0.26796999999999999"/>
    <n v="0.11652"/>
    <n v="0.46427000000000002"/>
  </r>
  <r>
    <x v="44"/>
    <s v="tIJ02"/>
    <x v="2"/>
    <x v="10"/>
    <s v="s"/>
    <n v="0"/>
    <n v="0"/>
    <n v="0"/>
    <n v="0"/>
    <n v="0"/>
    <s v="s"/>
    <n v="0"/>
    <n v="0"/>
    <n v="0"/>
    <n v="0"/>
    <n v="0"/>
    <n v="0"/>
    <n v="0"/>
    <n v="0"/>
    <n v="0"/>
    <n v="0"/>
    <n v="0"/>
    <n v="0"/>
    <n v="8.3690000000000001E-2"/>
    <n v="0.26174999999999998"/>
    <n v="0.11965000000000001"/>
    <n v="0.46509"/>
  </r>
  <r>
    <x v="44"/>
    <s v="tIJ02"/>
    <x v="3"/>
    <x v="0"/>
    <s v="s"/>
    <n v="0.81084999999999996"/>
    <n v="0.40638999999999997"/>
    <n v="0.82179000000000002"/>
    <n v="0.99619000000000002"/>
    <n v="1.26166"/>
    <s v="s"/>
    <n v="0.23175999999999999"/>
    <n v="0.21951000000000001"/>
    <n v="0.86094000000000004"/>
    <n v="0.95831999999999995"/>
    <n v="0.58652000000000004"/>
    <n v="2.9659999999999999E-2"/>
    <n v="7.1836000000000002"/>
    <n v="3.5822500000000002"/>
    <n v="0"/>
    <n v="0"/>
    <n v="3.5822500000000002"/>
    <n v="10.76585"/>
    <n v="1.01894"/>
    <n v="1.9162699999999999"/>
    <n v="0.93237000000000003"/>
    <n v="3.8675799999999998"/>
  </r>
  <r>
    <x v="44"/>
    <s v="tIJ02"/>
    <x v="3"/>
    <x v="1"/>
    <s v="s"/>
    <n v="0.71775"/>
    <n v="0.64627999999999997"/>
    <n v="0.88356000000000001"/>
    <n v="1.1372100000000001"/>
    <n v="1.3295300000000001"/>
    <s v="s"/>
    <n v="0.52170000000000005"/>
    <n v="0.26530999999999999"/>
    <n v="1.44323"/>
    <n v="1.18668"/>
    <n v="0.78619000000000006"/>
    <n v="0.15811"/>
    <n v="9.08413"/>
    <n v="3.6926199999999998"/>
    <n v="0"/>
    <n v="0"/>
    <n v="3.6926199999999998"/>
    <n v="12.77675"/>
    <n v="1.19737"/>
    <n v="2.1796600000000002"/>
    <n v="0.77248000000000006"/>
    <n v="4.1495199999999999"/>
  </r>
  <r>
    <x v="44"/>
    <s v="tIJ02"/>
    <x v="3"/>
    <x v="2"/>
    <s v="s"/>
    <n v="0.70484000000000002"/>
    <n v="0.55613999999999997"/>
    <n v="1.48393"/>
    <n v="0.88763999999999998"/>
    <n v="1.8430299999999999"/>
    <s v="s"/>
    <n v="0.92520000000000002"/>
    <n v="0.33524999999999999"/>
    <n v="1.80765"/>
    <n v="1.33351"/>
    <n v="0.83682999999999996"/>
    <n v="0.23477999999999999"/>
    <n v="10.963990000000001"/>
    <n v="3.5980400000000001"/>
    <n v="0"/>
    <n v="0"/>
    <n v="3.5980400000000001"/>
    <n v="14.56204"/>
    <n v="1.5813900000000001"/>
    <n v="2.1760000000000002"/>
    <n v="0.92278000000000004"/>
    <n v="4.6801700000000004"/>
  </r>
  <r>
    <x v="44"/>
    <s v="tIJ02"/>
    <x v="3"/>
    <x v="3"/>
    <s v="s"/>
    <n v="0.79498999999999997"/>
    <n v="0.64015"/>
    <n v="1.25467"/>
    <n v="1.06385"/>
    <n v="2.0426199999999999"/>
    <s v="s"/>
    <n v="0.89895000000000003"/>
    <n v="0.53369"/>
    <n v="2.0392000000000001"/>
    <n v="1.5352399999999999"/>
    <n v="0.46026"/>
    <n v="0.31212000000000001"/>
    <n v="11.59197"/>
    <n v="3.3723200000000002"/>
    <n v="0"/>
    <n v="0"/>
    <n v="3.3723200000000002"/>
    <n v="14.96429"/>
    <n v="1.4742599999999999"/>
    <n v="2.33718"/>
    <n v="1.2359199999999999"/>
    <n v="5.0473600000000003"/>
  </r>
  <r>
    <x v="44"/>
    <s v="tIJ02"/>
    <x v="3"/>
    <x v="4"/>
    <s v="s"/>
    <n v="1.1398600000000001"/>
    <n v="0.94038999999999995"/>
    <n v="1.4705999999999999"/>
    <n v="1.3533299999999999"/>
    <n v="1.98647"/>
    <s v="s"/>
    <n v="0.83220000000000005"/>
    <n v="0.79586999999999997"/>
    <n v="1.6707000000000001"/>
    <n v="1.4887999999999999"/>
    <n v="0.36369000000000001"/>
    <n v="0.32461000000000001"/>
    <n v="12.46245"/>
    <n v="2.62019"/>
    <n v="0"/>
    <n v="0"/>
    <n v="2.62019"/>
    <n v="15.08264"/>
    <n v="1.71034"/>
    <n v="2.1898499999999999"/>
    <n v="1.6191"/>
    <n v="5.5192899999999998"/>
  </r>
  <r>
    <x v="44"/>
    <s v="tIJ02"/>
    <x v="3"/>
    <x v="5"/>
    <s v="s"/>
    <n v="1.2407999999999999"/>
    <n v="1.1031599999999999"/>
    <n v="1.4614799999999999"/>
    <n v="0.92339000000000004"/>
    <n v="1.9661599999999999"/>
    <s v="s"/>
    <n v="1.0506200000000001"/>
    <n v="0.86663999999999997"/>
    <n v="2.3084199999999999"/>
    <n v="1.3876599999999999"/>
    <n v="0.55113999999999996"/>
    <n v="0.35915999999999998"/>
    <n v="13.298019999999999"/>
    <n v="2.6535000000000002"/>
    <n v="0"/>
    <n v="0"/>
    <n v="2.6535000000000002"/>
    <n v="15.95152"/>
    <n v="1.48549"/>
    <n v="1.88839"/>
    <n v="2.5033400000000001"/>
    <n v="5.87723"/>
  </r>
  <r>
    <x v="44"/>
    <s v="tIJ02"/>
    <x v="3"/>
    <x v="6"/>
    <s v="s"/>
    <n v="0.85207999999999995"/>
    <n v="1.06752"/>
    <n v="1.45946"/>
    <n v="0.87463000000000002"/>
    <n v="2.0175700000000001"/>
    <s v="s"/>
    <n v="0.95289999999999997"/>
    <n v="1.1254500000000001"/>
    <n v="2.0910199999999999"/>
    <n v="1.2421199999999999"/>
    <n v="0.39265"/>
    <n v="0.16520000000000001"/>
    <n v="12.29937"/>
    <n v="2.58005"/>
    <n v="0"/>
    <n v="0"/>
    <n v="2.58005"/>
    <n v="14.87942"/>
    <n v="1.4013899999999999"/>
    <n v="1.6791499999999999"/>
    <n v="2.8450500000000001"/>
    <n v="5.9255899999999997"/>
  </r>
  <r>
    <x v="44"/>
    <s v="tIJ02"/>
    <x v="3"/>
    <x v="7"/>
    <s v="s"/>
    <n v="1.3293600000000001"/>
    <n v="1.22827"/>
    <n v="1.9762299999999999"/>
    <n v="0.91049999999999998"/>
    <n v="1.8615600000000001"/>
    <s v="s"/>
    <n v="1.3445499999999999"/>
    <n v="1.2932399999999999"/>
    <n v="1.6154999999999999"/>
    <n v="1.8180400000000001"/>
    <n v="0.47921000000000002"/>
    <n v="0.19483"/>
    <n v="14.19458"/>
    <n v="2.1745299999999999"/>
    <n v="0"/>
    <n v="0"/>
    <n v="2.1745299999999999"/>
    <n v="16.369109999999999"/>
    <n v="1.73017"/>
    <n v="2.0308899999999999"/>
    <n v="2.5928200000000001"/>
    <n v="6.3538899999999998"/>
  </r>
  <r>
    <x v="44"/>
    <s v="tIJ02"/>
    <x v="3"/>
    <x v="8"/>
    <s v="s"/>
    <n v="1.29159"/>
    <n v="1.50804"/>
    <n v="2.28207"/>
    <n v="1.13615"/>
    <n v="1.5287900000000001"/>
    <s v="s"/>
    <n v="1.1045199999999999"/>
    <n v="1.4672400000000001"/>
    <n v="2.1102300000000001"/>
    <n v="2.08873"/>
    <n v="0.44740999999999997"/>
    <n v="0.15176000000000001"/>
    <n v="15.3238"/>
    <n v="3.0540799999999999"/>
    <n v="0"/>
    <n v="0"/>
    <n v="3.0540799999999999"/>
    <n v="18.377870000000001"/>
    <n v="1.71584"/>
    <n v="1.9213499999999999"/>
    <n v="2.16466"/>
    <n v="5.80185"/>
  </r>
  <r>
    <x v="44"/>
    <s v="tIJ02"/>
    <x v="3"/>
    <x v="9"/>
    <s v="s"/>
    <n v="1.05362"/>
    <n v="1.6474200000000001"/>
    <n v="2.2263999999999999"/>
    <n v="0.77454000000000001"/>
    <n v="1.4301999999999999"/>
    <s v="s"/>
    <n v="1.2740100000000001"/>
    <n v="1.6525799999999999"/>
    <n v="1.8238799999999999"/>
    <n v="1.8954299999999999"/>
    <n v="0.53483999999999998"/>
    <n v="5.3609999999999998E-2"/>
    <n v="14.499230000000001"/>
    <n v="2.42381"/>
    <n v="0"/>
    <n v="0"/>
    <n v="2.42381"/>
    <n v="16.92304"/>
    <n v="1.7059899999999999"/>
    <n v="2.26336"/>
    <n v="2.0495700000000001"/>
    <n v="6.0189199999999996"/>
  </r>
  <r>
    <x v="44"/>
    <s v="tIJ02"/>
    <x v="3"/>
    <x v="10"/>
    <s v="s"/>
    <n v="1.18991"/>
    <n v="1.4598800000000001"/>
    <n v="2.7320799999999998"/>
    <n v="0.87299000000000004"/>
    <n v="1.3582399999999999"/>
    <s v="s"/>
    <n v="1.4523900000000001"/>
    <n v="1.43933"/>
    <n v="1.89238"/>
    <n v="2.4133300000000002"/>
    <n v="0.85006000000000004"/>
    <n v="0.17582"/>
    <n v="16.01013"/>
    <n v="2.53667"/>
    <n v="0"/>
    <n v="0"/>
    <n v="2.53667"/>
    <n v="18.546800000000001"/>
    <n v="1.2859799999999999"/>
    <n v="2.63225"/>
    <n v="2.0698400000000001"/>
    <n v="5.9880699999999996"/>
  </r>
  <r>
    <x v="45"/>
    <s v="7Gzub"/>
    <x v="0"/>
    <x v="0"/>
    <n v="0"/>
    <n v="124"/>
    <n v="83"/>
    <n v="121"/>
    <n v="20"/>
    <n v="62"/>
    <n v="0"/>
    <n v="0"/>
    <n v="0"/>
    <s v="s"/>
    <s v="s"/>
    <n v="0"/>
    <n v="0"/>
    <n v="420"/>
    <n v="0"/>
    <n v="0"/>
    <n v="0"/>
    <n v="0"/>
    <n v="420"/>
    <n v="23"/>
    <n v="51"/>
    <n v="8"/>
    <n v="82"/>
  </r>
  <r>
    <x v="45"/>
    <s v="7Gzub"/>
    <x v="1"/>
    <x v="0"/>
    <n v="0"/>
    <n v="0.39644000000000001"/>
    <n v="0.25609999999999999"/>
    <n v="0.36426999999999998"/>
    <n v="6.2129999999999998E-2"/>
    <n v="0.20121"/>
    <n v="0"/>
    <n v="0"/>
    <n v="0"/>
    <s v="s"/>
    <s v="s"/>
    <n v="0"/>
    <n v="0"/>
    <n v="1.3111200000000001"/>
    <n v="0"/>
    <n v="0"/>
    <n v="0"/>
    <n v="0"/>
    <n v="1.3111200000000001"/>
    <n v="2.69E-2"/>
    <n v="4.1930000000000002E-2"/>
    <n v="5.1399999999999996E-3"/>
    <n v="7.3959999999999998E-2"/>
  </r>
  <r>
    <x v="45"/>
    <s v="7Gzub"/>
    <x v="1"/>
    <x v="1"/>
    <n v="0"/>
    <n v="0.40501999999999999"/>
    <n v="0.25947999999999999"/>
    <n v="0.36413000000000001"/>
    <n v="6.1800000000000001E-2"/>
    <n v="0.20222999999999999"/>
    <n v="0"/>
    <n v="0"/>
    <n v="0"/>
    <s v="s"/>
    <s v="s"/>
    <n v="0"/>
    <n v="0"/>
    <n v="1.3230500000000001"/>
    <n v="0"/>
    <n v="0"/>
    <n v="0"/>
    <n v="0"/>
    <n v="1.3230500000000001"/>
    <n v="2.538E-2"/>
    <n v="4.5569999999999999E-2"/>
    <n v="5.1000000000000004E-3"/>
    <n v="7.6039999999999996E-2"/>
  </r>
  <r>
    <x v="45"/>
    <s v="7Gzub"/>
    <x v="1"/>
    <x v="2"/>
    <n v="0"/>
    <n v="0.41233999999999998"/>
    <n v="0.26219999999999999"/>
    <n v="0.36695"/>
    <n v="6.2960000000000002E-2"/>
    <n v="0.20548"/>
    <n v="0"/>
    <n v="0"/>
    <n v="0"/>
    <s v="s"/>
    <s v="s"/>
    <n v="0"/>
    <n v="0"/>
    <n v="1.33962"/>
    <n v="0"/>
    <n v="0"/>
    <n v="0"/>
    <n v="0"/>
    <n v="1.33962"/>
    <n v="2.5260000000000001E-2"/>
    <n v="4.4110000000000003E-2"/>
    <n v="5.0800000000000003E-3"/>
    <n v="7.4450000000000002E-2"/>
  </r>
  <r>
    <x v="45"/>
    <s v="7Gzub"/>
    <x v="1"/>
    <x v="3"/>
    <n v="0"/>
    <n v="0.41560999999999998"/>
    <n v="0.26423999999999997"/>
    <n v="0.37726999999999999"/>
    <n v="6.6110000000000002E-2"/>
    <n v="0.2077"/>
    <n v="0"/>
    <n v="0"/>
    <n v="0"/>
    <s v="s"/>
    <s v="s"/>
    <n v="0"/>
    <n v="0"/>
    <n v="1.3607100000000001"/>
    <n v="0"/>
    <n v="0"/>
    <n v="0"/>
    <n v="0"/>
    <n v="1.3607100000000001"/>
    <n v="2.4969999999999999E-2"/>
    <n v="4.2950000000000002E-2"/>
    <n v="5.0600000000000003E-3"/>
    <n v="7.2980000000000003E-2"/>
  </r>
  <r>
    <x v="45"/>
    <s v="7Gzub"/>
    <x v="1"/>
    <x v="4"/>
    <n v="0"/>
    <n v="0.42821999999999999"/>
    <n v="0.26221"/>
    <n v="0.37417"/>
    <n v="6.6850000000000007E-2"/>
    <n v="0.20868999999999999"/>
    <n v="0"/>
    <n v="0"/>
    <n v="0"/>
    <s v="s"/>
    <s v="s"/>
    <n v="0"/>
    <n v="0"/>
    <n v="1.3699600000000001"/>
    <n v="0"/>
    <n v="0"/>
    <n v="0"/>
    <n v="0"/>
    <n v="1.3699600000000001"/>
    <n v="2.4170000000000001E-2"/>
    <n v="4.1459999999999997E-2"/>
    <n v="5.0400000000000002E-3"/>
    <n v="7.0680000000000007E-2"/>
  </r>
  <r>
    <x v="45"/>
    <s v="7Gzub"/>
    <x v="1"/>
    <x v="5"/>
    <n v="0"/>
    <n v="0.43380000000000002"/>
    <n v="0.26674999999999999"/>
    <n v="0.37858999999999998"/>
    <n v="6.855E-2"/>
    <n v="0.21206"/>
    <n v="0"/>
    <n v="0"/>
    <n v="0"/>
    <s v="s"/>
    <s v="s"/>
    <n v="0"/>
    <n v="0"/>
    <n v="1.3866099999999999"/>
    <n v="0"/>
    <n v="0"/>
    <n v="0"/>
    <n v="0"/>
    <n v="1.3866099999999999"/>
    <n v="2.3740000000000001E-2"/>
    <n v="3.9690000000000003E-2"/>
    <n v="4.9199999999999999E-3"/>
    <n v="6.8349999999999994E-2"/>
  </r>
  <r>
    <x v="45"/>
    <s v="7Gzub"/>
    <x v="1"/>
    <x v="6"/>
    <n v="0"/>
    <n v="0.44224000000000002"/>
    <n v="0.26774999999999999"/>
    <n v="0.37973000000000001"/>
    <n v="6.8739999999999996E-2"/>
    <n v="0.21226999999999999"/>
    <n v="0"/>
    <n v="0"/>
    <n v="0"/>
    <s v="s"/>
    <s v="s"/>
    <n v="0"/>
    <n v="0"/>
    <n v="1.39707"/>
    <n v="0"/>
    <n v="0"/>
    <n v="0"/>
    <n v="0"/>
    <n v="1.39707"/>
    <n v="2.351E-2"/>
    <n v="3.984E-2"/>
    <n v="4.7200000000000002E-3"/>
    <n v="6.8070000000000006E-2"/>
  </r>
  <r>
    <x v="45"/>
    <s v="7Gzub"/>
    <x v="1"/>
    <x v="7"/>
    <n v="0"/>
    <n v="0.44880999999999999"/>
    <n v="0.26791999999999999"/>
    <n v="0.37914999999999999"/>
    <n v="7.2770000000000001E-2"/>
    <n v="0.22008"/>
    <n v="0"/>
    <n v="0"/>
    <n v="0"/>
    <s v="s"/>
    <s v="s"/>
    <n v="0"/>
    <n v="0"/>
    <n v="1.41404"/>
    <n v="0"/>
    <n v="0"/>
    <n v="0"/>
    <n v="0"/>
    <n v="1.41404"/>
    <n v="2.1989999999999999E-2"/>
    <n v="4.5170000000000002E-2"/>
    <n v="5.47E-3"/>
    <n v="7.2620000000000004E-2"/>
  </r>
  <r>
    <x v="45"/>
    <s v="7Gzub"/>
    <x v="1"/>
    <x v="8"/>
    <n v="0"/>
    <n v="0.45091999999999999"/>
    <n v="0.26795000000000002"/>
    <n v="0.37531999999999999"/>
    <n v="7.3580000000000007E-2"/>
    <n v="0.22566"/>
    <n v="0"/>
    <n v="0"/>
    <n v="0"/>
    <s v="s"/>
    <s v="s"/>
    <n v="0"/>
    <n v="0"/>
    <n v="1.4166099999999999"/>
    <n v="0"/>
    <n v="0"/>
    <n v="0"/>
    <n v="0"/>
    <n v="1.4166099999999999"/>
    <n v="2.0990000000000002E-2"/>
    <n v="4.7E-2"/>
    <n v="5.1399999999999996E-3"/>
    <n v="7.3130000000000001E-2"/>
  </r>
  <r>
    <x v="45"/>
    <s v="7Gzub"/>
    <x v="1"/>
    <x v="9"/>
    <n v="0"/>
    <n v="0.45945999999999998"/>
    <n v="0.26083000000000001"/>
    <n v="0.37585000000000002"/>
    <n v="7.7310000000000004E-2"/>
    <n v="0.22928000000000001"/>
    <n v="0"/>
    <n v="0"/>
    <n v="0"/>
    <s v="s"/>
    <s v="s"/>
    <n v="0"/>
    <n v="0"/>
    <n v="1.4259999999999999"/>
    <n v="0"/>
    <n v="0"/>
    <n v="0"/>
    <n v="0"/>
    <n v="1.4259999999999999"/>
    <n v="1.8370000000000001E-2"/>
    <n v="4.6179999999999999E-2"/>
    <n v="5.6800000000000002E-3"/>
    <n v="7.0230000000000001E-2"/>
  </r>
  <r>
    <x v="45"/>
    <s v="7Gzub"/>
    <x v="1"/>
    <x v="10"/>
    <n v="0"/>
    <n v="0.46323999999999999"/>
    <n v="0.25812000000000002"/>
    <n v="0.37748999999999999"/>
    <n v="7.7600000000000002E-2"/>
    <n v="0.23704"/>
    <n v="0"/>
    <n v="0"/>
    <n v="0"/>
    <s v="s"/>
    <s v="s"/>
    <n v="0"/>
    <n v="0"/>
    <n v="1.4349099999999999"/>
    <n v="0"/>
    <n v="0"/>
    <n v="0"/>
    <n v="0"/>
    <n v="1.4349099999999999"/>
    <n v="1.5980000000000001E-2"/>
    <n v="5.0250000000000003E-2"/>
    <n v="5.5799999999999999E-3"/>
    <n v="7.1809999999999999E-2"/>
  </r>
  <r>
    <x v="45"/>
    <s v="7Gzub"/>
    <x v="2"/>
    <x v="0"/>
    <n v="0"/>
    <n v="0"/>
    <n v="0"/>
    <n v="0"/>
    <n v="0"/>
    <n v="0"/>
    <n v="0"/>
    <n v="0"/>
    <n v="0"/>
    <s v="s"/>
    <s v="s"/>
    <n v="0"/>
    <n v="0"/>
    <n v="0"/>
    <n v="0"/>
    <n v="0"/>
    <n v="0"/>
    <n v="0"/>
    <n v="0"/>
    <n v="9.2740000000000003E-2"/>
    <n v="0.23748"/>
    <n v="2.2239999999999999E-2"/>
    <n v="0.35244999999999999"/>
  </r>
  <r>
    <x v="45"/>
    <s v="7Gzub"/>
    <x v="2"/>
    <x v="1"/>
    <n v="0"/>
    <n v="0"/>
    <n v="0"/>
    <n v="0"/>
    <n v="0"/>
    <n v="0"/>
    <n v="0"/>
    <n v="0"/>
    <n v="0"/>
    <s v="s"/>
    <s v="s"/>
    <n v="0"/>
    <n v="0"/>
    <n v="0"/>
    <n v="0"/>
    <n v="0"/>
    <n v="0"/>
    <n v="0"/>
    <n v="0"/>
    <n v="8.1159999999999996E-2"/>
    <n v="0.23150000000000001"/>
    <n v="2.0199999999999999E-2"/>
    <n v="0.33285999999999999"/>
  </r>
  <r>
    <x v="45"/>
    <s v="7Gzub"/>
    <x v="2"/>
    <x v="2"/>
    <n v="0"/>
    <n v="0"/>
    <n v="0"/>
    <n v="0"/>
    <n v="0"/>
    <n v="0"/>
    <n v="0"/>
    <n v="0"/>
    <n v="0"/>
    <s v="s"/>
    <s v="s"/>
    <n v="0"/>
    <n v="0"/>
    <n v="0"/>
    <n v="0"/>
    <n v="0"/>
    <n v="0"/>
    <n v="0"/>
    <n v="0"/>
    <n v="7.8780000000000003E-2"/>
    <n v="0.23830000000000001"/>
    <n v="2.3910000000000001E-2"/>
    <n v="0.34098000000000001"/>
  </r>
  <r>
    <x v="45"/>
    <s v="7Gzub"/>
    <x v="2"/>
    <x v="3"/>
    <n v="0"/>
    <n v="0"/>
    <n v="0"/>
    <n v="0"/>
    <n v="0"/>
    <n v="0"/>
    <n v="0"/>
    <n v="0"/>
    <n v="0"/>
    <s v="s"/>
    <s v="s"/>
    <n v="0"/>
    <n v="0"/>
    <n v="0"/>
    <n v="0"/>
    <n v="0"/>
    <n v="0"/>
    <n v="0"/>
    <n v="0"/>
    <n v="7.5410000000000005E-2"/>
    <n v="0.24679999999999999"/>
    <n v="2.486E-2"/>
    <n v="0.34706999999999999"/>
  </r>
  <r>
    <x v="45"/>
    <s v="7Gzub"/>
    <x v="2"/>
    <x v="4"/>
    <n v="0"/>
    <n v="0"/>
    <n v="0"/>
    <n v="0"/>
    <n v="0"/>
    <n v="0"/>
    <n v="0"/>
    <n v="0"/>
    <n v="0"/>
    <s v="s"/>
    <s v="s"/>
    <n v="0"/>
    <n v="0"/>
    <n v="0"/>
    <n v="0"/>
    <n v="0"/>
    <n v="0"/>
    <n v="0"/>
    <n v="0"/>
    <n v="7.5069999999999998E-2"/>
    <n v="0.25606000000000001"/>
    <n v="2.9489999999999999E-2"/>
    <n v="0.36063000000000001"/>
  </r>
  <r>
    <x v="45"/>
    <s v="7Gzub"/>
    <x v="2"/>
    <x v="5"/>
    <n v="0"/>
    <n v="0"/>
    <n v="0"/>
    <n v="0"/>
    <n v="0"/>
    <n v="0"/>
    <n v="0"/>
    <n v="0"/>
    <n v="0"/>
    <s v="s"/>
    <s v="s"/>
    <n v="0"/>
    <n v="0"/>
    <n v="0"/>
    <n v="0"/>
    <n v="0"/>
    <n v="0"/>
    <n v="0"/>
    <n v="0"/>
    <n v="7.3999999999999996E-2"/>
    <n v="0.27576000000000001"/>
    <n v="3.0800000000000001E-2"/>
    <n v="0.38057000000000002"/>
  </r>
  <r>
    <x v="45"/>
    <s v="7Gzub"/>
    <x v="2"/>
    <x v="6"/>
    <n v="0"/>
    <n v="0"/>
    <n v="0"/>
    <n v="0"/>
    <n v="0"/>
    <n v="0"/>
    <n v="0"/>
    <n v="0"/>
    <n v="0"/>
    <s v="s"/>
    <s v="s"/>
    <n v="0"/>
    <n v="0"/>
    <n v="0"/>
    <n v="0"/>
    <n v="0"/>
    <n v="0"/>
    <n v="0"/>
    <n v="0"/>
    <n v="6.7169999999999994E-2"/>
    <n v="0.23516000000000001"/>
    <n v="3.6200000000000003E-2"/>
    <n v="0.33851999999999999"/>
  </r>
  <r>
    <x v="45"/>
    <s v="7Gzub"/>
    <x v="2"/>
    <x v="7"/>
    <n v="0"/>
    <n v="0"/>
    <n v="0"/>
    <n v="0"/>
    <n v="0"/>
    <n v="0"/>
    <n v="0"/>
    <n v="0"/>
    <n v="0"/>
    <s v="s"/>
    <s v="s"/>
    <n v="0"/>
    <n v="0"/>
    <n v="0"/>
    <n v="0"/>
    <n v="0"/>
    <n v="0"/>
    <n v="0"/>
    <n v="0"/>
    <n v="7.2450000000000001E-2"/>
    <n v="0.23207"/>
    <n v="3.8260000000000002E-2"/>
    <n v="0.34277999999999997"/>
  </r>
  <r>
    <x v="45"/>
    <s v="7Gzub"/>
    <x v="2"/>
    <x v="8"/>
    <n v="0"/>
    <n v="0"/>
    <n v="0"/>
    <n v="0"/>
    <n v="0"/>
    <n v="0"/>
    <n v="0"/>
    <n v="0"/>
    <n v="0"/>
    <s v="s"/>
    <s v="s"/>
    <n v="0"/>
    <n v="0"/>
    <n v="0"/>
    <n v="0"/>
    <n v="0"/>
    <n v="0"/>
    <n v="0"/>
    <n v="0"/>
    <n v="5.3429999999999998E-2"/>
    <n v="0.24944"/>
    <n v="3.9780000000000003E-2"/>
    <n v="0.34265000000000001"/>
  </r>
  <r>
    <x v="45"/>
    <s v="7Gzub"/>
    <x v="2"/>
    <x v="9"/>
    <n v="0"/>
    <n v="0"/>
    <n v="0"/>
    <n v="0"/>
    <n v="0"/>
    <n v="0"/>
    <n v="0"/>
    <n v="0"/>
    <n v="0"/>
    <s v="s"/>
    <s v="s"/>
    <n v="0"/>
    <n v="0"/>
    <n v="0"/>
    <n v="0"/>
    <n v="0"/>
    <n v="0"/>
    <n v="0"/>
    <n v="0"/>
    <n v="6.3759999999999997E-2"/>
    <n v="0.23869000000000001"/>
    <n v="4.299E-2"/>
    <n v="0.34544000000000002"/>
  </r>
  <r>
    <x v="45"/>
    <s v="7Gzub"/>
    <x v="2"/>
    <x v="10"/>
    <n v="0"/>
    <n v="0"/>
    <n v="0"/>
    <n v="0"/>
    <n v="0"/>
    <n v="0"/>
    <n v="0"/>
    <n v="0"/>
    <n v="0"/>
    <s v="s"/>
    <s v="s"/>
    <n v="0"/>
    <n v="0"/>
    <n v="0"/>
    <n v="0"/>
    <n v="0"/>
    <n v="0"/>
    <n v="0"/>
    <n v="0"/>
    <n v="7.7369999999999994E-2"/>
    <n v="0.25056"/>
    <n v="4.7530000000000003E-2"/>
    <n v="0.37545000000000001"/>
  </r>
  <r>
    <x v="45"/>
    <s v="7Gzub"/>
    <x v="3"/>
    <x v="0"/>
    <n v="0"/>
    <n v="1.9613100000000001"/>
    <n v="3.5894300000000001"/>
    <n v="5.36686"/>
    <n v="0.50883999999999996"/>
    <n v="1.6733800000000001"/>
    <n v="0"/>
    <n v="0"/>
    <n v="0"/>
    <s v="s"/>
    <s v="s"/>
    <n v="0"/>
    <n v="0"/>
    <n v="13.334680000000001"/>
    <n v="0"/>
    <n v="0"/>
    <n v="0"/>
    <n v="0"/>
    <n v="13.334680000000001"/>
    <n v="0.95182999999999995"/>
    <n v="2.0577000000000001"/>
    <n v="0.25228"/>
    <n v="3.2618200000000002"/>
  </r>
  <r>
    <x v="45"/>
    <s v="7Gzub"/>
    <x v="3"/>
    <x v="1"/>
    <n v="0"/>
    <n v="1.4160900000000001"/>
    <n v="2.1187299999999998"/>
    <n v="3.4224999999999999"/>
    <n v="0.77712000000000003"/>
    <n v="2.02427"/>
    <n v="0"/>
    <n v="0"/>
    <n v="0"/>
    <s v="s"/>
    <s v="s"/>
    <n v="0"/>
    <n v="0"/>
    <n v="10.164440000000001"/>
    <n v="0"/>
    <n v="0"/>
    <n v="0"/>
    <n v="0"/>
    <n v="10.164440000000001"/>
    <n v="1.1289800000000001"/>
    <n v="1.60318"/>
    <n v="0.19570000000000001"/>
    <n v="2.9278499999999998"/>
  </r>
  <r>
    <x v="45"/>
    <s v="7Gzub"/>
    <x v="3"/>
    <x v="2"/>
    <n v="0"/>
    <n v="2.0829900000000001"/>
    <n v="2.2860999999999998"/>
    <n v="3.0007000000000001"/>
    <n v="0.50978999999999997"/>
    <n v="1.94794"/>
    <n v="0"/>
    <n v="0"/>
    <n v="0"/>
    <s v="s"/>
    <s v="s"/>
    <n v="0"/>
    <n v="0"/>
    <n v="10.217610000000001"/>
    <n v="0"/>
    <n v="0"/>
    <n v="0"/>
    <n v="0"/>
    <n v="10.217610000000001"/>
    <n v="0.95974000000000004"/>
    <n v="1.6955"/>
    <n v="0.16675000000000001"/>
    <n v="2.8219799999999999"/>
  </r>
  <r>
    <x v="45"/>
    <s v="7Gzub"/>
    <x v="3"/>
    <x v="3"/>
    <n v="0"/>
    <n v="1.5776399999999999"/>
    <n v="1.69547"/>
    <n v="3.51945"/>
    <n v="0.65039999999999998"/>
    <n v="1.38744"/>
    <n v="0"/>
    <n v="0"/>
    <n v="0"/>
    <s v="s"/>
    <s v="s"/>
    <n v="0"/>
    <n v="0"/>
    <n v="9.1808399999999999"/>
    <n v="0"/>
    <n v="0"/>
    <n v="0"/>
    <n v="0"/>
    <n v="9.1808399999999999"/>
    <n v="0.98153999999999997"/>
    <n v="1.48997"/>
    <n v="0.16594"/>
    <n v="2.6374599999999999"/>
  </r>
  <r>
    <x v="45"/>
    <s v="7Gzub"/>
    <x v="3"/>
    <x v="4"/>
    <n v="0"/>
    <n v="2.1017000000000001"/>
    <n v="1.71835"/>
    <n v="3.2105399999999999"/>
    <n v="0.45985999999999999"/>
    <n v="1.2573799999999999"/>
    <n v="0"/>
    <n v="0"/>
    <n v="0"/>
    <s v="s"/>
    <s v="s"/>
    <n v="0"/>
    <n v="0"/>
    <n v="9.1378500000000003"/>
    <n v="0"/>
    <n v="0"/>
    <n v="0"/>
    <n v="0"/>
    <n v="9.1378500000000003"/>
    <n v="0.93208999999999997"/>
    <n v="1.67808"/>
    <n v="0.28819"/>
    <n v="2.8983599999999998"/>
  </r>
  <r>
    <x v="45"/>
    <s v="7Gzub"/>
    <x v="3"/>
    <x v="5"/>
    <n v="0"/>
    <n v="1.90676"/>
    <n v="2.0349400000000002"/>
    <n v="3.2755399999999999"/>
    <n v="0.35009000000000001"/>
    <n v="1.6984900000000001"/>
    <n v="0"/>
    <n v="0"/>
    <n v="0"/>
    <s v="s"/>
    <s v="s"/>
    <n v="0"/>
    <n v="0"/>
    <n v="9.8357399999999995"/>
    <n v="0"/>
    <n v="0"/>
    <n v="0"/>
    <n v="0"/>
    <n v="9.8357399999999995"/>
    <n v="1.1345700000000001"/>
    <n v="1.5814699999999999"/>
    <n v="0.42229"/>
    <n v="3.1383299999999998"/>
  </r>
  <r>
    <x v="45"/>
    <s v="7Gzub"/>
    <x v="3"/>
    <x v="6"/>
    <n v="0"/>
    <n v="2.01851"/>
    <n v="2.1715499999999999"/>
    <n v="3.7296299999999998"/>
    <n v="0.46372000000000002"/>
    <n v="1.15015"/>
    <n v="0"/>
    <n v="0"/>
    <n v="0"/>
    <s v="s"/>
    <s v="s"/>
    <n v="0"/>
    <n v="0"/>
    <n v="10.16277"/>
    <n v="0"/>
    <n v="0"/>
    <n v="0"/>
    <n v="0"/>
    <n v="10.16277"/>
    <n v="1.11822"/>
    <n v="1.5935999999999999"/>
    <n v="0.56747000000000003"/>
    <n v="3.2793000000000001"/>
  </r>
  <r>
    <x v="45"/>
    <s v="7Gzub"/>
    <x v="3"/>
    <x v="7"/>
    <n v="0"/>
    <n v="2.5396800000000002"/>
    <n v="2.32647"/>
    <n v="4.1726799999999997"/>
    <n v="0.41638999999999998"/>
    <n v="1.15787"/>
    <n v="0"/>
    <n v="0"/>
    <n v="0"/>
    <s v="s"/>
    <s v="s"/>
    <n v="0"/>
    <n v="0"/>
    <n v="11.111219999999999"/>
    <n v="0"/>
    <n v="0"/>
    <n v="0"/>
    <n v="0"/>
    <n v="11.111219999999999"/>
    <n v="1.33582"/>
    <n v="1.34979"/>
    <n v="0.59487000000000001"/>
    <n v="3.2804799999999998"/>
  </r>
  <r>
    <x v="45"/>
    <s v="7Gzub"/>
    <x v="3"/>
    <x v="8"/>
    <n v="0"/>
    <n v="2.85968"/>
    <n v="2.9264700000000001"/>
    <n v="4.9679500000000001"/>
    <n v="0.31303999999999998"/>
    <n v="1.60019"/>
    <n v="0"/>
    <n v="0"/>
    <n v="0"/>
    <s v="s"/>
    <s v="s"/>
    <n v="0"/>
    <n v="0"/>
    <n v="13.057259999999999"/>
    <n v="0"/>
    <n v="0"/>
    <n v="0"/>
    <n v="0"/>
    <n v="13.057259999999999"/>
    <n v="1.6276999999999999"/>
    <n v="1.0787199999999999"/>
    <n v="0.60550999999999999"/>
    <n v="3.3119299999999998"/>
  </r>
  <r>
    <x v="45"/>
    <s v="7Gzub"/>
    <x v="3"/>
    <x v="9"/>
    <n v="0"/>
    <n v="3.4813800000000001"/>
    <n v="2.8517000000000001"/>
    <n v="4.1527799999999999"/>
    <n v="0.42531999999999998"/>
    <n v="1.7914300000000001"/>
    <n v="0"/>
    <n v="0"/>
    <n v="0"/>
    <s v="s"/>
    <s v="s"/>
    <n v="0"/>
    <n v="0"/>
    <n v="13.486829999999999"/>
    <n v="0"/>
    <n v="0"/>
    <n v="0"/>
    <n v="0"/>
    <n v="13.486829999999999"/>
    <n v="1.66204"/>
    <n v="1.4126099999999999"/>
    <n v="0.31059999999999999"/>
    <n v="3.3852500000000001"/>
  </r>
  <r>
    <x v="45"/>
    <s v="7Gzub"/>
    <x v="3"/>
    <x v="10"/>
    <n v="0"/>
    <n v="4.3103100000000003"/>
    <n v="3.09612"/>
    <n v="4.5001899999999999"/>
    <n v="0.71043000000000001"/>
    <n v="2.1259999999999999"/>
    <n v="0"/>
    <n v="0"/>
    <n v="0"/>
    <s v="s"/>
    <s v="s"/>
    <n v="0"/>
    <n v="0"/>
    <n v="15.18056"/>
    <n v="0"/>
    <n v="0"/>
    <n v="0"/>
    <n v="0"/>
    <n v="15.18056"/>
    <n v="1.6090599999999999"/>
    <n v="1.2517199999999999"/>
    <n v="0.23111999999999999"/>
    <n v="3.0918999999999999"/>
  </r>
  <r>
    <x v="46"/>
    <s v="CUBKB"/>
    <x v="0"/>
    <x v="0"/>
    <n v="0"/>
    <n v="62"/>
    <n v="71"/>
    <n v="145"/>
    <n v="50"/>
    <n v="234"/>
    <n v="0"/>
    <s v="s"/>
    <n v="0"/>
    <n v="34"/>
    <s v="s"/>
    <n v="0"/>
    <n v="0"/>
    <n v="603"/>
    <n v="0"/>
    <n v="0"/>
    <n v="0"/>
    <n v="0"/>
    <n v="603"/>
    <n v="18"/>
    <n v="75"/>
    <n v="9"/>
    <n v="102"/>
  </r>
  <r>
    <x v="46"/>
    <s v="CUBKB"/>
    <x v="1"/>
    <x v="0"/>
    <n v="0"/>
    <n v="0.20133000000000001"/>
    <n v="0.22201000000000001"/>
    <n v="0.45446999999999999"/>
    <n v="0.16868"/>
    <n v="0.70908000000000004"/>
    <n v="0"/>
    <s v="s"/>
    <n v="0"/>
    <n v="0.10943"/>
    <s v="s"/>
    <n v="0"/>
    <n v="0"/>
    <n v="1.8894"/>
    <n v="0"/>
    <n v="0"/>
    <n v="0"/>
    <n v="0"/>
    <n v="1.8894"/>
    <n v="1.8849999999999999E-2"/>
    <n v="8.1089999999999995E-2"/>
    <n v="1.021E-2"/>
    <n v="0.11014"/>
  </r>
  <r>
    <x v="46"/>
    <s v="CUBKB"/>
    <x v="1"/>
    <x v="1"/>
    <n v="0"/>
    <n v="0.20455000000000001"/>
    <n v="0.22564999999999999"/>
    <n v="0.46056000000000002"/>
    <n v="0.17071"/>
    <n v="0.71618999999999999"/>
    <n v="0"/>
    <s v="s"/>
    <n v="0"/>
    <n v="0.10985"/>
    <s v="s"/>
    <n v="0"/>
    <n v="0"/>
    <n v="1.9123399999999999"/>
    <n v="0"/>
    <n v="0"/>
    <n v="0"/>
    <n v="0"/>
    <n v="1.9123399999999999"/>
    <n v="1.8589999999999999E-2"/>
    <n v="8.4379999999999997E-2"/>
    <n v="1.1259999999999999E-2"/>
    <n v="0.11423"/>
  </r>
  <r>
    <x v="46"/>
    <s v="CUBKB"/>
    <x v="1"/>
    <x v="2"/>
    <n v="0"/>
    <n v="0.21304000000000001"/>
    <n v="0.22939000000000001"/>
    <n v="0.46055000000000001"/>
    <n v="0.17806"/>
    <n v="0.72409999999999997"/>
    <n v="0"/>
    <s v="s"/>
    <n v="0"/>
    <n v="0.11153"/>
    <s v="s"/>
    <n v="0"/>
    <n v="0"/>
    <n v="1.9413"/>
    <n v="0"/>
    <n v="0"/>
    <n v="0"/>
    <n v="0"/>
    <n v="1.9413"/>
    <n v="1.9980000000000001E-2"/>
    <n v="8.5440000000000002E-2"/>
    <n v="8.26E-3"/>
    <n v="0.11368"/>
  </r>
  <r>
    <x v="46"/>
    <s v="CUBKB"/>
    <x v="1"/>
    <x v="3"/>
    <n v="0"/>
    <n v="0.21764"/>
    <n v="0.23166"/>
    <n v="0.45274999999999999"/>
    <n v="0.18137"/>
    <n v="0.72718000000000005"/>
    <n v="0"/>
    <s v="s"/>
    <n v="0"/>
    <n v="0.11261"/>
    <s v="s"/>
    <n v="0"/>
    <n v="0"/>
    <n v="1.9481299999999999"/>
    <n v="0"/>
    <n v="0"/>
    <n v="0"/>
    <n v="0"/>
    <n v="1.9481299999999999"/>
    <n v="2.1510000000000001E-2"/>
    <n v="8.4889999999999993E-2"/>
    <n v="6.5300000000000002E-3"/>
    <n v="0.11292000000000001"/>
  </r>
  <r>
    <x v="46"/>
    <s v="CUBKB"/>
    <x v="1"/>
    <x v="4"/>
    <n v="0"/>
    <n v="0.22161"/>
    <n v="0.23225000000000001"/>
    <n v="0.45044000000000001"/>
    <n v="0.18321999999999999"/>
    <n v="0.73741999999999996"/>
    <n v="0"/>
    <s v="s"/>
    <n v="0"/>
    <n v="0.11443"/>
    <s v="s"/>
    <n v="0"/>
    <n v="0"/>
    <n v="1.96475"/>
    <n v="0"/>
    <n v="0"/>
    <n v="0"/>
    <n v="0"/>
    <n v="1.96475"/>
    <n v="2.1399999999999999E-2"/>
    <n v="8.3779999999999993E-2"/>
    <n v="6.5700000000000003E-3"/>
    <n v="0.11175"/>
  </r>
  <r>
    <x v="46"/>
    <s v="CUBKB"/>
    <x v="1"/>
    <x v="5"/>
    <n v="0"/>
    <n v="0.22369"/>
    <n v="0.23694000000000001"/>
    <n v="0.45058999999999999"/>
    <n v="0.18834000000000001"/>
    <n v="0.74243999999999999"/>
    <n v="0"/>
    <s v="s"/>
    <n v="0"/>
    <n v="0.11541"/>
    <s v="s"/>
    <n v="0"/>
    <n v="0"/>
    <n v="1.9827399999999999"/>
    <n v="0"/>
    <n v="0"/>
    <n v="0"/>
    <n v="0"/>
    <n v="1.9827399999999999"/>
    <n v="2.1340000000000001E-2"/>
    <n v="8.2460000000000006E-2"/>
    <n v="7.3400000000000002E-3"/>
    <n v="0.11114"/>
  </r>
  <r>
    <x v="46"/>
    <s v="CUBKB"/>
    <x v="1"/>
    <x v="6"/>
    <n v="0"/>
    <n v="0.22714000000000001"/>
    <n v="0.2384"/>
    <n v="0.44490000000000002"/>
    <n v="0.19306000000000001"/>
    <n v="0.75077000000000005"/>
    <n v="0"/>
    <s v="s"/>
    <n v="0"/>
    <n v="0.11727"/>
    <s v="s"/>
    <n v="0"/>
    <n v="0"/>
    <n v="1.9955700000000001"/>
    <n v="0"/>
    <n v="0"/>
    <n v="0"/>
    <n v="0"/>
    <n v="1.9955700000000001"/>
    <n v="2.0279999999999999E-2"/>
    <n v="7.8070000000000001E-2"/>
    <n v="8.1600000000000006E-3"/>
    <n v="0.10650999999999999"/>
  </r>
  <r>
    <x v="46"/>
    <s v="CUBKB"/>
    <x v="1"/>
    <x v="7"/>
    <n v="0"/>
    <n v="0.23155999999999999"/>
    <n v="0.24002999999999999"/>
    <n v="0.43509999999999999"/>
    <n v="0.19664999999999999"/>
    <n v="0.76000999999999996"/>
    <n v="0"/>
    <s v="s"/>
    <n v="0"/>
    <n v="0.11891"/>
    <s v="s"/>
    <n v="0"/>
    <n v="0"/>
    <n v="2.0070800000000002"/>
    <n v="0"/>
    <n v="0"/>
    <n v="0"/>
    <n v="0"/>
    <n v="2.0070800000000002"/>
    <n v="1.9089999999999999E-2"/>
    <n v="7.4529999999999999E-2"/>
    <n v="8.6400000000000001E-3"/>
    <n v="0.10227"/>
  </r>
  <r>
    <x v="46"/>
    <s v="CUBKB"/>
    <x v="1"/>
    <x v="8"/>
    <n v="0"/>
    <n v="0.23199"/>
    <n v="0.24235999999999999"/>
    <n v="0.42543999999999998"/>
    <n v="0.19811999999999999"/>
    <n v="0.77061999999999997"/>
    <n v="0"/>
    <s v="s"/>
    <n v="0"/>
    <n v="0.12091"/>
    <s v="s"/>
    <n v="0"/>
    <n v="0"/>
    <n v="2.0142600000000002"/>
    <n v="0"/>
    <n v="0"/>
    <n v="0"/>
    <n v="0"/>
    <n v="2.0142600000000002"/>
    <n v="1.584E-2"/>
    <n v="7.5340000000000004E-2"/>
    <n v="8.7600000000000004E-3"/>
    <n v="9.9940000000000001E-2"/>
  </r>
  <r>
    <x v="46"/>
    <s v="CUBKB"/>
    <x v="1"/>
    <x v="9"/>
    <n v="0"/>
    <n v="0.23527999999999999"/>
    <n v="0.24271999999999999"/>
    <n v="0.42054999999999998"/>
    <n v="0.20058999999999999"/>
    <n v="0.77866000000000002"/>
    <n v="0"/>
    <s v="s"/>
    <n v="0"/>
    <n v="0.12229"/>
    <s v="s"/>
    <n v="0"/>
    <n v="0"/>
    <n v="2.0252300000000001"/>
    <n v="0"/>
    <n v="0"/>
    <n v="0"/>
    <n v="0"/>
    <n v="2.0252300000000001"/>
    <n v="1.431E-2"/>
    <n v="7.152E-2"/>
    <n v="9.5999999999999992E-3"/>
    <n v="9.5420000000000005E-2"/>
  </r>
  <r>
    <x v="46"/>
    <s v="CUBKB"/>
    <x v="1"/>
    <x v="10"/>
    <n v="0"/>
    <n v="0.23777999999999999"/>
    <n v="0.24717"/>
    <n v="0.41704000000000002"/>
    <n v="0.20043"/>
    <n v="0.79168000000000005"/>
    <n v="0"/>
    <s v="s"/>
    <n v="0"/>
    <n v="0.12112000000000001"/>
    <s v="s"/>
    <n v="0"/>
    <n v="0"/>
    <n v="2.04088"/>
    <n v="0"/>
    <n v="0"/>
    <n v="0"/>
    <n v="0"/>
    <n v="2.04088"/>
    <n v="1.5689999999999999E-2"/>
    <n v="6.8760000000000002E-2"/>
    <n v="8.8299999999999993E-3"/>
    <n v="9.3270000000000006E-2"/>
  </r>
  <r>
    <x v="46"/>
    <s v="CUBKB"/>
    <x v="2"/>
    <x v="0"/>
    <n v="0"/>
    <n v="0"/>
    <n v="0"/>
    <n v="0"/>
    <n v="0"/>
    <n v="0"/>
    <n v="0"/>
    <s v="s"/>
    <n v="0"/>
    <n v="0"/>
    <s v="s"/>
    <n v="0"/>
    <n v="0"/>
    <n v="0"/>
    <n v="0"/>
    <n v="0"/>
    <n v="0"/>
    <n v="0"/>
    <n v="0"/>
    <n v="6.1760000000000002E-2"/>
    <n v="0.27202999999999999"/>
    <n v="3.0460000000000001E-2"/>
    <n v="0.36425000000000002"/>
  </r>
  <r>
    <x v="46"/>
    <s v="CUBKB"/>
    <x v="2"/>
    <x v="1"/>
    <n v="0"/>
    <n v="0"/>
    <n v="0"/>
    <n v="0"/>
    <n v="0"/>
    <n v="0"/>
    <n v="0"/>
    <s v="s"/>
    <n v="0"/>
    <n v="0"/>
    <s v="s"/>
    <n v="0"/>
    <n v="0"/>
    <n v="0"/>
    <n v="0"/>
    <n v="0"/>
    <n v="0"/>
    <n v="0"/>
    <n v="0"/>
    <n v="6.368E-2"/>
    <n v="0.27937000000000001"/>
    <n v="2.0070000000000001E-2"/>
    <n v="0.36313000000000001"/>
  </r>
  <r>
    <x v="46"/>
    <s v="CUBKB"/>
    <x v="2"/>
    <x v="2"/>
    <n v="0"/>
    <n v="0"/>
    <n v="0"/>
    <n v="0"/>
    <n v="0"/>
    <n v="0"/>
    <n v="0"/>
    <s v="s"/>
    <n v="0"/>
    <n v="0"/>
    <s v="s"/>
    <n v="0"/>
    <n v="0"/>
    <n v="0"/>
    <n v="0"/>
    <n v="0"/>
    <n v="0"/>
    <n v="0"/>
    <n v="0"/>
    <n v="6.6790000000000002E-2"/>
    <n v="0.27903"/>
    <n v="2.1059999999999999E-2"/>
    <n v="0.36686999999999997"/>
  </r>
  <r>
    <x v="46"/>
    <s v="CUBKB"/>
    <x v="2"/>
    <x v="3"/>
    <n v="0"/>
    <n v="0"/>
    <n v="0"/>
    <n v="0"/>
    <n v="0"/>
    <n v="0"/>
    <n v="0"/>
    <s v="s"/>
    <n v="0"/>
    <n v="0"/>
    <s v="s"/>
    <n v="0"/>
    <n v="0"/>
    <n v="0"/>
    <n v="0"/>
    <n v="0"/>
    <n v="0"/>
    <n v="0"/>
    <n v="0"/>
    <n v="6.3100000000000003E-2"/>
    <n v="0.27683999999999997"/>
    <n v="1.575E-2"/>
    <n v="0.35569000000000001"/>
  </r>
  <r>
    <x v="46"/>
    <s v="CUBKB"/>
    <x v="2"/>
    <x v="4"/>
    <n v="0"/>
    <n v="0"/>
    <n v="0"/>
    <n v="0"/>
    <n v="0"/>
    <n v="0"/>
    <n v="0"/>
    <s v="s"/>
    <n v="0"/>
    <n v="0"/>
    <s v="s"/>
    <n v="0"/>
    <n v="0"/>
    <n v="0"/>
    <n v="0"/>
    <n v="0"/>
    <n v="0"/>
    <n v="0"/>
    <n v="0"/>
    <n v="5.5530000000000003E-2"/>
    <n v="0.22802"/>
    <n v="1.6820000000000002E-2"/>
    <n v="0.30037000000000003"/>
  </r>
  <r>
    <x v="46"/>
    <s v="CUBKB"/>
    <x v="2"/>
    <x v="5"/>
    <n v="0"/>
    <n v="0"/>
    <n v="0"/>
    <n v="0"/>
    <n v="0"/>
    <n v="0"/>
    <n v="0"/>
    <s v="s"/>
    <n v="0"/>
    <n v="0"/>
    <s v="s"/>
    <n v="0"/>
    <n v="0"/>
    <n v="0"/>
    <n v="0"/>
    <n v="0"/>
    <n v="0"/>
    <n v="0"/>
    <n v="0"/>
    <n v="5.1299999999999998E-2"/>
    <n v="0.21284"/>
    <n v="1.7760000000000001E-2"/>
    <n v="0.28189999999999998"/>
  </r>
  <r>
    <x v="46"/>
    <s v="CUBKB"/>
    <x v="2"/>
    <x v="6"/>
    <n v="0"/>
    <n v="0"/>
    <n v="0"/>
    <n v="0"/>
    <n v="0"/>
    <n v="0"/>
    <n v="0"/>
    <s v="s"/>
    <n v="0"/>
    <n v="0"/>
    <s v="s"/>
    <n v="0"/>
    <n v="0"/>
    <n v="0"/>
    <n v="0"/>
    <n v="0"/>
    <n v="0"/>
    <n v="0"/>
    <n v="0"/>
    <n v="5.5620000000000003E-2"/>
    <n v="0.19991999999999999"/>
    <n v="1.8880000000000001E-2"/>
    <n v="0.27442"/>
  </r>
  <r>
    <x v="46"/>
    <s v="CUBKB"/>
    <x v="2"/>
    <x v="7"/>
    <n v="0"/>
    <n v="0"/>
    <n v="0"/>
    <n v="0"/>
    <n v="0"/>
    <n v="0"/>
    <n v="0"/>
    <s v="s"/>
    <n v="0"/>
    <n v="0"/>
    <s v="s"/>
    <n v="0"/>
    <n v="0"/>
    <n v="0"/>
    <n v="0"/>
    <n v="0"/>
    <n v="0"/>
    <n v="0"/>
    <n v="0"/>
    <n v="6.0229999999999999E-2"/>
    <n v="0.19350000000000001"/>
    <n v="2.0140000000000002E-2"/>
    <n v="0.27387"/>
  </r>
  <r>
    <x v="46"/>
    <s v="CUBKB"/>
    <x v="2"/>
    <x v="8"/>
    <n v="0"/>
    <n v="0"/>
    <n v="0"/>
    <n v="0"/>
    <n v="0"/>
    <n v="0"/>
    <n v="0"/>
    <s v="s"/>
    <n v="0"/>
    <n v="0"/>
    <s v="s"/>
    <n v="0"/>
    <n v="0"/>
    <n v="0"/>
    <n v="0"/>
    <n v="0"/>
    <n v="0"/>
    <n v="0"/>
    <n v="0"/>
    <n v="3.8710000000000001E-2"/>
    <n v="0.18138000000000001"/>
    <n v="2.5430000000000001E-2"/>
    <n v="0.24551999999999999"/>
  </r>
  <r>
    <x v="46"/>
    <s v="CUBKB"/>
    <x v="2"/>
    <x v="9"/>
    <n v="0"/>
    <n v="0"/>
    <n v="0"/>
    <n v="0"/>
    <n v="0"/>
    <n v="0"/>
    <n v="0"/>
    <s v="s"/>
    <n v="0"/>
    <n v="0"/>
    <s v="s"/>
    <n v="0"/>
    <n v="0"/>
    <n v="0"/>
    <n v="0"/>
    <n v="0"/>
    <n v="0"/>
    <n v="0"/>
    <n v="0"/>
    <n v="3.2399999999999998E-2"/>
    <n v="0.20795"/>
    <n v="2.7740000000000001E-2"/>
    <n v="0.2681"/>
  </r>
  <r>
    <x v="46"/>
    <s v="CUBKB"/>
    <x v="2"/>
    <x v="10"/>
    <n v="0"/>
    <n v="0"/>
    <n v="0"/>
    <n v="0"/>
    <n v="0"/>
    <n v="0"/>
    <n v="0"/>
    <s v="s"/>
    <n v="0"/>
    <n v="0"/>
    <s v="s"/>
    <n v="0"/>
    <n v="0"/>
    <n v="0"/>
    <n v="0"/>
    <n v="0"/>
    <n v="0"/>
    <n v="0"/>
    <n v="0"/>
    <n v="2.4760000000000001E-2"/>
    <n v="0.17512"/>
    <n v="3.0960000000000001E-2"/>
    <n v="0.23083000000000001"/>
  </r>
  <r>
    <x v="46"/>
    <s v="CUBKB"/>
    <x v="3"/>
    <x v="0"/>
    <n v="0"/>
    <n v="0.23379"/>
    <n v="0.95384000000000002"/>
    <n v="3.1783700000000001"/>
    <n v="0.73575000000000002"/>
    <n v="6.2032600000000002"/>
    <n v="0"/>
    <s v="s"/>
    <n v="0"/>
    <n v="0.63697000000000004"/>
    <s v="s"/>
    <n v="0"/>
    <n v="0"/>
    <n v="11.945729999999999"/>
    <n v="0"/>
    <n v="0"/>
    <n v="0"/>
    <n v="0"/>
    <n v="11.945729999999999"/>
    <n v="0.28532999999999997"/>
    <n v="2.78064"/>
    <n v="4.8999999999999998E-3"/>
    <n v="3.0708600000000001"/>
  </r>
  <r>
    <x v="46"/>
    <s v="CUBKB"/>
    <x v="3"/>
    <x v="1"/>
    <n v="0"/>
    <n v="0.39740999999999999"/>
    <n v="1.0360100000000001"/>
    <n v="3.5306000000000002"/>
    <n v="0.91117999999999999"/>
    <n v="7.9708100000000002"/>
    <n v="0"/>
    <s v="s"/>
    <n v="0"/>
    <n v="0.67428999999999994"/>
    <s v="s"/>
    <n v="0"/>
    <n v="0"/>
    <n v="14.528969999999999"/>
    <n v="0"/>
    <n v="0"/>
    <n v="0"/>
    <n v="0"/>
    <n v="14.528969999999999"/>
    <n v="0.57621999999999995"/>
    <n v="3.0836399999999999"/>
    <n v="4.8500000000000001E-3"/>
    <n v="3.6647099999999999"/>
  </r>
  <r>
    <x v="46"/>
    <s v="CUBKB"/>
    <x v="3"/>
    <x v="2"/>
    <n v="0"/>
    <n v="0.55764000000000002"/>
    <n v="1.2600499999999999"/>
    <n v="4.6571800000000003"/>
    <n v="1.2014499999999999"/>
    <n v="8.2478700000000007"/>
    <n v="0"/>
    <s v="s"/>
    <n v="0"/>
    <n v="0.78136000000000005"/>
    <s v="s"/>
    <n v="0"/>
    <n v="0"/>
    <n v="16.80677"/>
    <n v="0"/>
    <n v="0"/>
    <n v="0"/>
    <n v="0"/>
    <n v="16.80677"/>
    <n v="0.66344000000000003"/>
    <n v="3.0687000000000002"/>
    <n v="4.8199999999999996E-3"/>
    <n v="3.7369599999999998"/>
  </r>
  <r>
    <x v="46"/>
    <s v="CUBKB"/>
    <x v="3"/>
    <x v="3"/>
    <n v="0"/>
    <n v="0.89300999999999997"/>
    <n v="1.5583199999999999"/>
    <n v="5.5337800000000001"/>
    <n v="1.7744500000000001"/>
    <n v="8.0597100000000008"/>
    <n v="0"/>
    <s v="s"/>
    <n v="0"/>
    <n v="0.85072000000000003"/>
    <s v="s"/>
    <n v="0"/>
    <n v="0"/>
    <n v="18.80161"/>
    <n v="0"/>
    <n v="0"/>
    <n v="0"/>
    <n v="0"/>
    <n v="18.80161"/>
    <n v="0.47661999999999999"/>
    <n v="3.0505"/>
    <n v="4.199E-2"/>
    <n v="3.5691099999999998"/>
  </r>
  <r>
    <x v="46"/>
    <s v="CUBKB"/>
    <x v="3"/>
    <x v="4"/>
    <n v="0"/>
    <n v="1.0094799999999999"/>
    <n v="1.34839"/>
    <n v="5.9143999999999997"/>
    <n v="1.7507200000000001"/>
    <n v="7.3852200000000003"/>
    <n v="0"/>
    <s v="s"/>
    <n v="0"/>
    <n v="0.63473999999999997"/>
    <s v="s"/>
    <n v="0"/>
    <n v="0"/>
    <n v="18.160959999999999"/>
    <n v="0"/>
    <n v="0"/>
    <n v="0"/>
    <n v="0"/>
    <n v="18.160959999999999"/>
    <n v="0.61216000000000004"/>
    <n v="3.40856"/>
    <n v="6.6830000000000001E-2"/>
    <n v="4.0875500000000002"/>
  </r>
  <r>
    <x v="46"/>
    <s v="CUBKB"/>
    <x v="3"/>
    <x v="5"/>
    <n v="0"/>
    <n v="1.1654"/>
    <n v="1.5823499999999999"/>
    <n v="5.4804000000000004"/>
    <n v="1.57162"/>
    <n v="7.1322099999999997"/>
    <n v="0"/>
    <s v="s"/>
    <n v="0"/>
    <n v="0.97262000000000004"/>
    <s v="s"/>
    <n v="0"/>
    <n v="0"/>
    <n v="18.07188"/>
    <n v="0"/>
    <n v="0"/>
    <n v="0"/>
    <n v="0"/>
    <n v="18.07188"/>
    <n v="0.92557999999999996"/>
    <n v="3.5709499999999998"/>
    <n v="0.22538"/>
    <n v="4.7219100000000003"/>
  </r>
  <r>
    <x v="46"/>
    <s v="CUBKB"/>
    <x v="3"/>
    <x v="6"/>
    <n v="0"/>
    <n v="1.29975"/>
    <n v="1.7070399999999999"/>
    <n v="6.6428900000000004"/>
    <n v="1.1125700000000001"/>
    <n v="6.5226800000000003"/>
    <n v="0"/>
    <s v="s"/>
    <n v="0"/>
    <n v="0.73487000000000002"/>
    <s v="s"/>
    <n v="0"/>
    <n v="0"/>
    <n v="18.274039999999999"/>
    <n v="0"/>
    <n v="0"/>
    <n v="0"/>
    <n v="0"/>
    <n v="18.274039999999999"/>
    <n v="1.01962"/>
    <n v="3.6682700000000001"/>
    <n v="0.27772999999999998"/>
    <n v="4.9656099999999999"/>
  </r>
  <r>
    <x v="46"/>
    <s v="CUBKB"/>
    <x v="3"/>
    <x v="7"/>
    <n v="0"/>
    <n v="1.40402"/>
    <n v="1.86755"/>
    <n v="6.3856299999999999"/>
    <n v="1.57534"/>
    <n v="6.0951199999999996"/>
    <n v="0"/>
    <s v="s"/>
    <n v="0"/>
    <n v="0.60348999999999997"/>
    <s v="s"/>
    <n v="0"/>
    <n v="0"/>
    <n v="18.27319"/>
    <n v="0"/>
    <n v="0"/>
    <n v="0"/>
    <n v="0"/>
    <n v="18.27319"/>
    <n v="1.03756"/>
    <n v="3.7012700000000001"/>
    <n v="0.19188"/>
    <n v="4.9306999999999999"/>
  </r>
  <r>
    <x v="46"/>
    <s v="CUBKB"/>
    <x v="3"/>
    <x v="8"/>
    <n v="0"/>
    <n v="1.74902"/>
    <n v="2.5719699999999999"/>
    <n v="5.7212699999999996"/>
    <n v="1.3539600000000001"/>
    <n v="5.32897"/>
    <n v="0"/>
    <s v="s"/>
    <n v="0"/>
    <n v="1.07281"/>
    <s v="s"/>
    <n v="0"/>
    <n v="0"/>
    <n v="18.01444"/>
    <n v="0"/>
    <n v="0"/>
    <n v="0"/>
    <n v="0"/>
    <n v="18.01444"/>
    <n v="1.0112699999999999"/>
    <n v="3.98943"/>
    <n v="0.13113"/>
    <n v="5.1318299999999999"/>
  </r>
  <r>
    <x v="46"/>
    <s v="CUBKB"/>
    <x v="3"/>
    <x v="9"/>
    <n v="0"/>
    <n v="1.79362"/>
    <n v="2.3135599999999998"/>
    <n v="5.9382700000000002"/>
    <n v="1.31871"/>
    <n v="5.8354999999999997"/>
    <n v="0"/>
    <s v="s"/>
    <n v="0"/>
    <n v="1.0656600000000001"/>
    <s v="s"/>
    <n v="0"/>
    <n v="0"/>
    <n v="18.514289999999999"/>
    <n v="0"/>
    <n v="0"/>
    <n v="0"/>
    <n v="0"/>
    <n v="18.514289999999999"/>
    <n v="1.0200899999999999"/>
    <n v="3.9243299999999999"/>
    <n v="4.1029999999999997E-2"/>
    <n v="4.9854399999999996"/>
  </r>
  <r>
    <x v="46"/>
    <s v="CUBKB"/>
    <x v="3"/>
    <x v="10"/>
    <n v="0"/>
    <n v="1.56325"/>
    <n v="2.5029300000000001"/>
    <n v="6.0083299999999999"/>
    <n v="1.3508899999999999"/>
    <n v="6.3930600000000002"/>
    <n v="0"/>
    <s v="s"/>
    <n v="0"/>
    <n v="1.18068"/>
    <s v="s"/>
    <n v="0"/>
    <n v="0"/>
    <n v="19.279399999999999"/>
    <n v="0"/>
    <n v="0"/>
    <n v="0"/>
    <n v="0"/>
    <n v="19.279399999999999"/>
    <n v="0.78810000000000002"/>
    <n v="3.7226599999999999"/>
    <n v="0.20022999999999999"/>
    <n v="4.7109800000000002"/>
  </r>
  <r>
    <x v="47"/>
    <s v="59da6"/>
    <x v="0"/>
    <x v="0"/>
    <n v="0"/>
    <n v="0"/>
    <n v="0"/>
    <n v="0"/>
    <s v="s"/>
    <s v="s"/>
    <n v="0"/>
    <n v="0"/>
    <n v="0"/>
    <n v="0"/>
    <n v="0"/>
    <n v="0"/>
    <n v="0"/>
    <n v="12"/>
    <n v="0"/>
    <n v="0"/>
    <n v="0"/>
    <n v="0"/>
    <n v="12"/>
    <n v="0"/>
    <n v="0"/>
    <n v="0"/>
    <n v="0"/>
  </r>
  <r>
    <x v="47"/>
    <s v="59da6"/>
    <x v="1"/>
    <x v="0"/>
    <n v="0"/>
    <n v="0"/>
    <n v="0"/>
    <n v="0"/>
    <s v="s"/>
    <s v="s"/>
    <n v="0"/>
    <n v="0"/>
    <n v="0"/>
    <n v="0"/>
    <n v="0"/>
    <n v="0"/>
    <n v="0"/>
    <n v="3.9030000000000002E-2"/>
    <n v="0"/>
    <n v="0"/>
    <n v="0"/>
    <n v="0"/>
    <n v="3.9030000000000002E-2"/>
    <n v="0"/>
    <n v="0"/>
    <n v="0"/>
    <n v="0"/>
  </r>
  <r>
    <x v="47"/>
    <s v="59da6"/>
    <x v="1"/>
    <x v="1"/>
    <n v="0"/>
    <n v="0"/>
    <n v="0"/>
    <n v="0"/>
    <s v="s"/>
    <s v="s"/>
    <n v="0"/>
    <n v="0"/>
    <n v="0"/>
    <n v="0"/>
    <n v="0"/>
    <n v="0"/>
    <n v="0"/>
    <n v="3.6510000000000001E-2"/>
    <n v="0"/>
    <n v="0"/>
    <n v="0"/>
    <n v="0"/>
    <n v="3.6510000000000001E-2"/>
    <n v="0"/>
    <n v="0"/>
    <n v="0"/>
    <n v="0"/>
  </r>
  <r>
    <x v="47"/>
    <s v="59da6"/>
    <x v="1"/>
    <x v="2"/>
    <n v="0"/>
    <n v="0"/>
    <n v="0"/>
    <n v="0"/>
    <s v="s"/>
    <s v="s"/>
    <n v="0"/>
    <n v="0"/>
    <n v="0"/>
    <n v="0"/>
    <n v="0"/>
    <n v="0"/>
    <n v="0"/>
    <n v="3.5950000000000003E-2"/>
    <n v="0"/>
    <n v="0"/>
    <n v="0"/>
    <n v="0"/>
    <n v="3.5950000000000003E-2"/>
    <n v="0"/>
    <n v="0"/>
    <n v="0"/>
    <n v="0"/>
  </r>
  <r>
    <x v="47"/>
    <s v="59da6"/>
    <x v="1"/>
    <x v="3"/>
    <n v="0"/>
    <n v="0"/>
    <n v="0"/>
    <n v="0"/>
    <s v="s"/>
    <s v="s"/>
    <n v="0"/>
    <n v="0"/>
    <n v="0"/>
    <n v="0"/>
    <n v="0"/>
    <n v="0"/>
    <n v="0"/>
    <n v="3.569E-2"/>
    <n v="0"/>
    <n v="0"/>
    <n v="0"/>
    <n v="0"/>
    <n v="3.569E-2"/>
    <n v="0"/>
    <n v="0"/>
    <n v="0"/>
    <n v="0"/>
  </r>
  <r>
    <x v="47"/>
    <s v="59da6"/>
    <x v="1"/>
    <x v="4"/>
    <n v="0"/>
    <n v="0"/>
    <n v="0"/>
    <n v="0"/>
    <s v="s"/>
    <s v="s"/>
    <n v="0"/>
    <n v="0"/>
    <n v="0"/>
    <n v="0"/>
    <n v="0"/>
    <n v="0"/>
    <n v="0"/>
    <n v="3.3480000000000003E-2"/>
    <n v="0"/>
    <n v="0"/>
    <n v="0"/>
    <n v="0"/>
    <n v="3.3480000000000003E-2"/>
    <n v="0"/>
    <n v="0"/>
    <n v="0"/>
    <n v="0"/>
  </r>
  <r>
    <x v="47"/>
    <s v="59da6"/>
    <x v="1"/>
    <x v="5"/>
    <n v="0"/>
    <n v="0"/>
    <n v="0"/>
    <n v="0"/>
    <s v="s"/>
    <s v="s"/>
    <n v="0"/>
    <n v="0"/>
    <n v="0"/>
    <n v="0"/>
    <n v="0"/>
    <n v="0"/>
    <n v="0"/>
    <n v="3.2460000000000003E-2"/>
    <n v="0"/>
    <n v="0"/>
    <n v="0"/>
    <n v="0"/>
    <n v="3.2460000000000003E-2"/>
    <n v="0"/>
    <n v="0"/>
    <n v="0"/>
    <n v="0"/>
  </r>
  <r>
    <x v="47"/>
    <s v="59da6"/>
    <x v="1"/>
    <x v="6"/>
    <n v="0"/>
    <n v="0"/>
    <n v="0"/>
    <n v="0"/>
    <s v="s"/>
    <s v="s"/>
    <n v="0"/>
    <n v="0"/>
    <n v="0"/>
    <n v="0"/>
    <n v="0"/>
    <n v="0"/>
    <n v="0"/>
    <n v="3.2410000000000001E-2"/>
    <n v="0"/>
    <n v="0"/>
    <n v="0"/>
    <n v="0"/>
    <n v="3.2410000000000001E-2"/>
    <n v="0"/>
    <n v="0"/>
    <n v="0"/>
    <n v="0"/>
  </r>
  <r>
    <x v="47"/>
    <s v="59da6"/>
    <x v="1"/>
    <x v="7"/>
    <n v="0"/>
    <n v="0"/>
    <n v="0"/>
    <n v="0"/>
    <s v="s"/>
    <s v="s"/>
    <n v="0"/>
    <n v="0"/>
    <n v="0"/>
    <n v="0"/>
    <n v="0"/>
    <n v="0"/>
    <n v="0"/>
    <n v="3.279E-2"/>
    <n v="0"/>
    <n v="0"/>
    <n v="0"/>
    <n v="0"/>
    <n v="3.279E-2"/>
    <n v="0"/>
    <n v="0"/>
    <n v="0"/>
    <n v="0"/>
  </r>
  <r>
    <x v="47"/>
    <s v="59da6"/>
    <x v="1"/>
    <x v="8"/>
    <n v="0"/>
    <n v="0"/>
    <n v="0"/>
    <n v="0"/>
    <s v="s"/>
    <s v="s"/>
    <n v="0"/>
    <n v="0"/>
    <n v="0"/>
    <n v="0"/>
    <n v="0"/>
    <n v="0"/>
    <n v="0"/>
    <n v="3.0779999999999998E-2"/>
    <n v="0"/>
    <n v="0"/>
    <n v="0"/>
    <n v="0"/>
    <n v="3.0779999999999998E-2"/>
    <n v="0"/>
    <n v="0"/>
    <n v="0"/>
    <n v="0"/>
  </r>
  <r>
    <x v="47"/>
    <s v="59da6"/>
    <x v="1"/>
    <x v="9"/>
    <n v="0"/>
    <n v="0"/>
    <n v="0"/>
    <n v="0"/>
    <s v="s"/>
    <s v="s"/>
    <n v="0"/>
    <n v="0"/>
    <n v="0"/>
    <n v="0"/>
    <n v="0"/>
    <n v="0"/>
    <n v="0"/>
    <n v="3.0530000000000002E-2"/>
    <n v="0"/>
    <n v="0"/>
    <n v="0"/>
    <n v="0"/>
    <n v="3.0530000000000002E-2"/>
    <n v="0"/>
    <n v="0"/>
    <n v="0"/>
    <n v="0"/>
  </r>
  <r>
    <x v="47"/>
    <s v="59da6"/>
    <x v="1"/>
    <x v="10"/>
    <n v="0"/>
    <n v="0"/>
    <n v="0"/>
    <n v="0"/>
    <s v="s"/>
    <s v="s"/>
    <n v="0"/>
    <n v="0"/>
    <n v="0"/>
    <n v="0"/>
    <n v="0"/>
    <n v="0"/>
    <n v="0"/>
    <n v="3.1309999999999998E-2"/>
    <n v="0"/>
    <n v="0"/>
    <n v="0"/>
    <n v="0"/>
    <n v="3.1309999999999998E-2"/>
    <n v="0"/>
    <n v="0"/>
    <n v="0"/>
    <n v="0"/>
  </r>
  <r>
    <x v="47"/>
    <s v="59da6"/>
    <x v="3"/>
    <x v="0"/>
    <n v="0"/>
    <n v="0"/>
    <n v="0"/>
    <n v="0"/>
    <s v="s"/>
    <s v="s"/>
    <n v="0"/>
    <n v="0"/>
    <n v="0"/>
    <n v="0"/>
    <n v="0"/>
    <n v="0"/>
    <n v="0"/>
    <n v="1.1339300000000001"/>
    <n v="0"/>
    <n v="0"/>
    <n v="0"/>
    <n v="0"/>
    <n v="1.1339300000000001"/>
    <n v="0"/>
    <n v="0"/>
    <n v="0"/>
    <n v="0"/>
  </r>
  <r>
    <x v="47"/>
    <s v="59da6"/>
    <x v="3"/>
    <x v="1"/>
    <n v="0"/>
    <n v="0"/>
    <n v="0"/>
    <n v="0"/>
    <s v="s"/>
    <s v="s"/>
    <n v="0"/>
    <n v="0"/>
    <n v="0"/>
    <n v="0"/>
    <n v="0"/>
    <n v="0"/>
    <n v="0"/>
    <n v="0.68916999999999995"/>
    <n v="0"/>
    <n v="0"/>
    <n v="0"/>
    <n v="0"/>
    <n v="0.68916999999999995"/>
    <n v="0"/>
    <n v="0"/>
    <n v="0"/>
    <n v="0"/>
  </r>
  <r>
    <x v="47"/>
    <s v="59da6"/>
    <x v="3"/>
    <x v="2"/>
    <n v="0"/>
    <n v="0"/>
    <n v="0"/>
    <n v="0"/>
    <s v="s"/>
    <s v="s"/>
    <n v="0"/>
    <n v="0"/>
    <n v="0"/>
    <n v="0"/>
    <n v="0"/>
    <n v="0"/>
    <n v="0"/>
    <n v="0.52481"/>
    <n v="0"/>
    <n v="0"/>
    <n v="0"/>
    <n v="0"/>
    <n v="0.52481"/>
    <n v="0"/>
    <n v="0"/>
    <n v="0"/>
    <n v="0"/>
  </r>
  <r>
    <x v="47"/>
    <s v="59da6"/>
    <x v="3"/>
    <x v="3"/>
    <n v="0"/>
    <n v="0"/>
    <n v="0"/>
    <n v="0"/>
    <s v="s"/>
    <s v="s"/>
    <n v="0"/>
    <n v="0"/>
    <n v="0"/>
    <n v="0"/>
    <n v="0"/>
    <n v="0"/>
    <n v="0"/>
    <n v="0.44441999999999998"/>
    <n v="0"/>
    <n v="0"/>
    <n v="0"/>
    <n v="0"/>
    <n v="0.44441999999999998"/>
    <n v="0"/>
    <n v="0"/>
    <n v="0"/>
    <n v="0"/>
  </r>
  <r>
    <x v="47"/>
    <s v="59da6"/>
    <x v="3"/>
    <x v="4"/>
    <n v="0"/>
    <n v="0"/>
    <n v="0"/>
    <n v="0"/>
    <s v="s"/>
    <s v="s"/>
    <n v="0"/>
    <n v="0"/>
    <n v="0"/>
    <n v="0"/>
    <n v="0"/>
    <n v="0"/>
    <n v="0"/>
    <n v="0.73629999999999995"/>
    <n v="0"/>
    <n v="0"/>
    <n v="0"/>
    <n v="0"/>
    <n v="0.73629999999999995"/>
    <n v="0"/>
    <n v="0"/>
    <n v="0"/>
    <n v="0"/>
  </r>
  <r>
    <x v="47"/>
    <s v="59da6"/>
    <x v="3"/>
    <x v="5"/>
    <n v="0"/>
    <n v="0"/>
    <n v="0"/>
    <n v="0"/>
    <s v="s"/>
    <s v="s"/>
    <n v="0"/>
    <n v="0"/>
    <n v="0"/>
    <n v="0"/>
    <n v="0"/>
    <n v="0"/>
    <n v="0"/>
    <n v="0.53954000000000002"/>
    <n v="0"/>
    <n v="0"/>
    <n v="0"/>
    <n v="0"/>
    <n v="0.53954000000000002"/>
    <n v="0"/>
    <n v="0"/>
    <n v="0"/>
    <n v="0"/>
  </r>
  <r>
    <x v="47"/>
    <s v="59da6"/>
    <x v="3"/>
    <x v="6"/>
    <n v="0"/>
    <n v="0"/>
    <n v="0"/>
    <n v="0"/>
    <s v="s"/>
    <s v="s"/>
    <n v="0"/>
    <n v="0"/>
    <n v="0"/>
    <n v="0"/>
    <n v="0"/>
    <n v="0"/>
    <n v="0"/>
    <n v="0.40801999999999999"/>
    <n v="0"/>
    <n v="0"/>
    <n v="0"/>
    <n v="0"/>
    <n v="0.40801999999999999"/>
    <n v="0"/>
    <n v="0"/>
    <n v="0"/>
    <n v="0"/>
  </r>
  <r>
    <x v="47"/>
    <s v="59da6"/>
    <x v="3"/>
    <x v="7"/>
    <n v="0"/>
    <n v="0"/>
    <n v="0"/>
    <n v="0"/>
    <s v="s"/>
    <s v="s"/>
    <n v="0"/>
    <n v="0"/>
    <n v="0"/>
    <n v="0"/>
    <n v="0"/>
    <n v="0"/>
    <n v="0"/>
    <n v="0.61904999999999999"/>
    <n v="0"/>
    <n v="0"/>
    <n v="0"/>
    <n v="0"/>
    <n v="0.61904999999999999"/>
    <n v="0"/>
    <n v="0"/>
    <n v="0"/>
    <n v="0"/>
  </r>
  <r>
    <x v="47"/>
    <s v="59da6"/>
    <x v="3"/>
    <x v="8"/>
    <n v="0"/>
    <n v="0"/>
    <n v="0"/>
    <n v="0"/>
    <s v="s"/>
    <s v="s"/>
    <n v="0"/>
    <n v="0"/>
    <n v="0"/>
    <n v="0"/>
    <n v="0"/>
    <n v="0"/>
    <n v="0"/>
    <n v="0.59209999999999996"/>
    <n v="0"/>
    <n v="0"/>
    <n v="0"/>
    <n v="0"/>
    <n v="0.59209999999999996"/>
    <n v="0"/>
    <n v="0"/>
    <n v="0"/>
    <n v="0"/>
  </r>
  <r>
    <x v="47"/>
    <s v="59da6"/>
    <x v="3"/>
    <x v="9"/>
    <n v="0"/>
    <n v="0"/>
    <n v="0"/>
    <n v="0"/>
    <s v="s"/>
    <s v="s"/>
    <n v="0"/>
    <n v="0"/>
    <n v="0"/>
    <n v="0"/>
    <n v="0"/>
    <n v="0"/>
    <n v="0"/>
    <n v="0.29813000000000001"/>
    <n v="0"/>
    <n v="0"/>
    <n v="0"/>
    <n v="0"/>
    <n v="0.29813000000000001"/>
    <n v="0"/>
    <n v="0"/>
    <n v="0"/>
    <n v="0"/>
  </r>
  <r>
    <x v="47"/>
    <s v="59da6"/>
    <x v="3"/>
    <x v="10"/>
    <n v="0"/>
    <n v="0"/>
    <n v="0"/>
    <n v="0"/>
    <s v="s"/>
    <s v="s"/>
    <n v="0"/>
    <n v="0"/>
    <n v="0"/>
    <n v="0"/>
    <n v="0"/>
    <n v="0"/>
    <n v="0"/>
    <n v="0.23052"/>
    <n v="0"/>
    <n v="0"/>
    <n v="0"/>
    <n v="0"/>
    <n v="0.23052"/>
    <n v="0"/>
    <n v="0"/>
    <n v="0"/>
    <n v="0"/>
  </r>
  <r>
    <x v="48"/>
    <s v="kWved"/>
    <x v="0"/>
    <x v="0"/>
    <n v="0"/>
    <s v="s"/>
    <n v="7"/>
    <n v="44"/>
    <n v="7"/>
    <n v="42"/>
    <n v="0"/>
    <n v="17"/>
    <n v="14"/>
    <n v="30"/>
    <s v="s"/>
    <n v="17"/>
    <n v="13"/>
    <n v="194"/>
    <n v="0"/>
    <n v="0"/>
    <n v="0"/>
    <n v="0"/>
    <n v="194"/>
    <s v="s"/>
    <n v="63"/>
    <s v="s"/>
    <n v="113"/>
  </r>
  <r>
    <x v="48"/>
    <s v="kWved"/>
    <x v="1"/>
    <x v="0"/>
    <n v="0"/>
    <s v="s"/>
    <n v="2.3040000000000001E-2"/>
    <n v="0.14269999999999999"/>
    <n v="2.1590000000000002E-2"/>
    <n v="0.13289000000000001"/>
    <n v="0"/>
    <n v="5.117E-2"/>
    <n v="5.0979999999999998E-2"/>
    <n v="9.4899999999999998E-2"/>
    <s v="s"/>
    <n v="5.6939999999999998E-2"/>
    <n v="4.122E-2"/>
    <n v="0.62814000000000003"/>
    <n v="0"/>
    <n v="0"/>
    <n v="0"/>
    <n v="0"/>
    <n v="0.62814000000000003"/>
    <s v="s"/>
    <n v="5.0540000000000002E-2"/>
    <s v="s"/>
    <n v="0.10897"/>
  </r>
  <r>
    <x v="48"/>
    <s v="kWved"/>
    <x v="1"/>
    <x v="1"/>
    <n v="0"/>
    <s v="s"/>
    <n v="2.349E-2"/>
    <n v="0.1462"/>
    <n v="2.069E-2"/>
    <n v="0.13561999999999999"/>
    <n v="0"/>
    <n v="5.1189999999999999E-2"/>
    <n v="4.9099999999999998E-2"/>
    <n v="9.8210000000000006E-2"/>
    <s v="s"/>
    <n v="5.5120000000000002E-2"/>
    <n v="4.2439999999999999E-2"/>
    <n v="0.63497000000000003"/>
    <n v="0"/>
    <n v="0"/>
    <n v="0"/>
    <n v="0"/>
    <n v="0.63497000000000003"/>
    <s v="s"/>
    <n v="5.1470000000000002E-2"/>
    <s v="s"/>
    <n v="0.10876"/>
  </r>
  <r>
    <x v="48"/>
    <s v="kWved"/>
    <x v="1"/>
    <x v="2"/>
    <n v="0"/>
    <s v="s"/>
    <n v="2.189E-2"/>
    <n v="0.14762"/>
    <n v="2.034E-2"/>
    <n v="0.13722000000000001"/>
    <n v="0"/>
    <n v="5.0720000000000001E-2"/>
    <n v="4.9390000000000003E-2"/>
    <n v="0.10026"/>
    <s v="s"/>
    <n v="5.4809999999999998E-2"/>
    <n v="4.231E-2"/>
    <n v="0.63778000000000001"/>
    <n v="0"/>
    <n v="0"/>
    <n v="0"/>
    <n v="0"/>
    <n v="0.63778000000000001"/>
    <s v="s"/>
    <n v="5.049E-2"/>
    <s v="s"/>
    <n v="0.10817"/>
  </r>
  <r>
    <x v="48"/>
    <s v="kWved"/>
    <x v="1"/>
    <x v="3"/>
    <n v="0"/>
    <s v="s"/>
    <n v="2.2159999999999999E-2"/>
    <n v="0.14846000000000001"/>
    <n v="2.0330000000000001E-2"/>
    <n v="0.13847999999999999"/>
    <n v="0"/>
    <n v="4.99E-2"/>
    <n v="4.7980000000000002E-2"/>
    <n v="0.10358000000000001"/>
    <s v="s"/>
    <n v="5.3199999999999997E-2"/>
    <n v="4.2999999999999997E-2"/>
    <n v="0.64063999999999999"/>
    <n v="0"/>
    <n v="0"/>
    <n v="0"/>
    <n v="0"/>
    <n v="0.64063999999999999"/>
    <s v="s"/>
    <n v="4.9180000000000001E-2"/>
    <s v="s"/>
    <n v="0.10217"/>
  </r>
  <r>
    <x v="48"/>
    <s v="kWved"/>
    <x v="1"/>
    <x v="4"/>
    <n v="0"/>
    <s v="s"/>
    <n v="2.2630000000000001E-2"/>
    <n v="0.14596999999999999"/>
    <n v="1.9910000000000001E-2"/>
    <n v="0.14224999999999999"/>
    <n v="0"/>
    <n v="4.9430000000000002E-2"/>
    <n v="4.786E-2"/>
    <n v="0.10749"/>
    <s v="s"/>
    <n v="5.1650000000000001E-2"/>
    <n v="4.4049999999999999E-2"/>
    <n v="0.64512999999999998"/>
    <n v="0"/>
    <n v="0"/>
    <n v="0"/>
    <n v="0"/>
    <n v="0.64512999999999998"/>
    <s v="s"/>
    <n v="4.8500000000000001E-2"/>
    <s v="s"/>
    <n v="9.9599999999999994E-2"/>
  </r>
  <r>
    <x v="48"/>
    <s v="kWved"/>
    <x v="1"/>
    <x v="5"/>
    <n v="0"/>
    <s v="s"/>
    <n v="2.2870000000000001E-2"/>
    <n v="0.14878"/>
    <n v="1.9519999999999999E-2"/>
    <n v="0.14660000000000001"/>
    <n v="0"/>
    <n v="4.836E-2"/>
    <n v="4.8180000000000001E-2"/>
    <n v="0.11057"/>
    <s v="s"/>
    <n v="4.9200000000000001E-2"/>
    <n v="4.4920000000000002E-2"/>
    <n v="0.65190999999999999"/>
    <n v="0"/>
    <n v="0"/>
    <n v="0"/>
    <n v="0"/>
    <n v="0.65190999999999999"/>
    <s v="s"/>
    <n v="4.265E-2"/>
    <s v="s"/>
    <n v="9.7890000000000005E-2"/>
  </r>
  <r>
    <x v="48"/>
    <s v="kWved"/>
    <x v="1"/>
    <x v="6"/>
    <n v="0"/>
    <s v="s"/>
    <n v="2.513E-2"/>
    <n v="0.14923"/>
    <n v="1.9439999999999999E-2"/>
    <n v="0.14854999999999999"/>
    <n v="0"/>
    <n v="4.8169999999999998E-2"/>
    <n v="4.8039999999999999E-2"/>
    <n v="0.1125"/>
    <s v="s"/>
    <n v="4.8000000000000001E-2"/>
    <n v="4.5319999999999999E-2"/>
    <n v="0.65763000000000005"/>
    <n v="0"/>
    <n v="0"/>
    <n v="0"/>
    <n v="0"/>
    <n v="0.65763000000000005"/>
    <s v="s"/>
    <n v="4.1390000000000003E-2"/>
    <s v="s"/>
    <n v="9.3880000000000005E-2"/>
  </r>
  <r>
    <x v="48"/>
    <s v="kWved"/>
    <x v="1"/>
    <x v="7"/>
    <n v="0"/>
    <s v="s"/>
    <n v="2.614E-2"/>
    <n v="0.15035000000000001"/>
    <n v="1.9560000000000001E-2"/>
    <n v="0.15265999999999999"/>
    <n v="0"/>
    <n v="4.9840000000000002E-2"/>
    <n v="4.6589999999999999E-2"/>
    <n v="0.11561"/>
    <s v="s"/>
    <n v="4.691E-2"/>
    <n v="4.6649999999999997E-2"/>
    <n v="0.66734000000000004"/>
    <n v="0"/>
    <n v="0"/>
    <n v="0"/>
    <n v="0"/>
    <n v="0.66734000000000004"/>
    <s v="s"/>
    <n v="3.9899999999999998E-2"/>
    <s v="s"/>
    <n v="7.5789999999999996E-2"/>
  </r>
  <r>
    <x v="48"/>
    <s v="kWved"/>
    <x v="1"/>
    <x v="8"/>
    <n v="0"/>
    <s v="s"/>
    <n v="2.7230000000000001E-2"/>
    <n v="0.14912"/>
    <n v="1.609E-2"/>
    <n v="0.15529000000000001"/>
    <n v="0"/>
    <n v="4.6870000000000002E-2"/>
    <n v="4.6399999999999997E-2"/>
    <n v="0.11964"/>
    <s v="s"/>
    <n v="4.3610000000000003E-2"/>
    <n v="4.7350000000000003E-2"/>
    <n v="0.66456999999999999"/>
    <n v="0"/>
    <n v="0"/>
    <n v="0"/>
    <n v="0"/>
    <n v="0.66456999999999999"/>
    <s v="s"/>
    <n v="3.3779999999999998E-2"/>
    <s v="s"/>
    <n v="6.6189999999999999E-2"/>
  </r>
  <r>
    <x v="48"/>
    <s v="kWved"/>
    <x v="1"/>
    <x v="9"/>
    <n v="0"/>
    <s v="s"/>
    <n v="2.8379999999999999E-2"/>
    <n v="0.14846000000000001"/>
    <n v="1.6789999999999999E-2"/>
    <n v="0.15576999999999999"/>
    <n v="0"/>
    <n v="4.4400000000000002E-2"/>
    <n v="4.4630000000000003E-2"/>
    <n v="0.12003"/>
    <s v="s"/>
    <n v="4.2299999999999997E-2"/>
    <n v="4.6850000000000003E-2"/>
    <n v="0.66057999999999995"/>
    <n v="0"/>
    <n v="0"/>
    <n v="0"/>
    <n v="0"/>
    <n v="0.66057999999999995"/>
    <s v="s"/>
    <n v="3.4569999999999997E-2"/>
    <s v="s"/>
    <n v="6.6930000000000003E-2"/>
  </r>
  <r>
    <x v="48"/>
    <s v="kWved"/>
    <x v="1"/>
    <x v="10"/>
    <n v="0"/>
    <s v="s"/>
    <n v="3.032E-2"/>
    <n v="0.15160999999999999"/>
    <n v="1.7080000000000001E-2"/>
    <n v="0.15859000000000001"/>
    <n v="0"/>
    <n v="4.4720000000000003E-2"/>
    <n v="4.2689999999999999E-2"/>
    <n v="0.12457"/>
    <s v="s"/>
    <n v="4.2479999999999997E-2"/>
    <n v="4.7539999999999999E-2"/>
    <n v="0.67217000000000005"/>
    <n v="0"/>
    <n v="0"/>
    <n v="0"/>
    <n v="0"/>
    <n v="0.67217000000000005"/>
    <s v="s"/>
    <n v="3.8469999999999997E-2"/>
    <s v="s"/>
    <n v="6.7400000000000002E-2"/>
  </r>
  <r>
    <x v="48"/>
    <s v="kWved"/>
    <x v="2"/>
    <x v="0"/>
    <n v="0"/>
    <s v="s"/>
    <n v="0"/>
    <n v="0"/>
    <n v="0"/>
    <n v="0"/>
    <n v="0"/>
    <n v="0"/>
    <n v="0"/>
    <n v="0"/>
    <s v="s"/>
    <n v="0"/>
    <n v="0"/>
    <n v="0"/>
    <n v="0"/>
    <n v="0"/>
    <n v="0"/>
    <n v="0"/>
    <n v="0"/>
    <s v="s"/>
    <n v="0.62883999999999995"/>
    <s v="s"/>
    <n v="0.80725000000000002"/>
  </r>
  <r>
    <x v="48"/>
    <s v="kWved"/>
    <x v="2"/>
    <x v="1"/>
    <n v="0"/>
    <s v="s"/>
    <n v="0"/>
    <n v="0"/>
    <n v="0"/>
    <n v="0"/>
    <n v="0"/>
    <n v="0"/>
    <n v="0"/>
    <n v="0"/>
    <s v="s"/>
    <n v="0"/>
    <n v="0"/>
    <n v="0"/>
    <n v="0"/>
    <n v="0"/>
    <n v="0"/>
    <n v="0"/>
    <n v="0"/>
    <s v="s"/>
    <n v="0.65734000000000004"/>
    <s v="s"/>
    <n v="0.84184000000000003"/>
  </r>
  <r>
    <x v="48"/>
    <s v="kWved"/>
    <x v="2"/>
    <x v="2"/>
    <n v="0"/>
    <s v="s"/>
    <n v="0"/>
    <n v="0"/>
    <n v="0"/>
    <n v="0"/>
    <n v="0"/>
    <n v="0"/>
    <n v="0"/>
    <n v="0"/>
    <s v="s"/>
    <n v="0"/>
    <n v="0"/>
    <n v="0"/>
    <n v="0"/>
    <n v="0"/>
    <n v="0"/>
    <n v="0"/>
    <n v="0"/>
    <s v="s"/>
    <n v="0.69137999999999999"/>
    <s v="s"/>
    <n v="0.86809999999999998"/>
  </r>
  <r>
    <x v="48"/>
    <s v="kWved"/>
    <x v="2"/>
    <x v="3"/>
    <n v="0"/>
    <s v="s"/>
    <n v="0"/>
    <n v="0"/>
    <n v="0"/>
    <n v="0"/>
    <n v="0"/>
    <n v="0"/>
    <n v="0"/>
    <n v="0"/>
    <s v="s"/>
    <n v="0"/>
    <n v="0"/>
    <n v="0"/>
    <n v="0"/>
    <n v="0"/>
    <n v="0"/>
    <n v="0"/>
    <n v="0"/>
    <s v="s"/>
    <n v="0.72507999999999995"/>
    <s v="s"/>
    <n v="0.90927000000000002"/>
  </r>
  <r>
    <x v="48"/>
    <s v="kWved"/>
    <x v="2"/>
    <x v="4"/>
    <n v="0"/>
    <s v="s"/>
    <n v="0"/>
    <n v="0"/>
    <n v="0"/>
    <n v="0"/>
    <n v="0"/>
    <n v="0"/>
    <n v="0"/>
    <n v="0"/>
    <s v="s"/>
    <n v="0"/>
    <n v="0"/>
    <n v="0"/>
    <n v="0"/>
    <n v="0"/>
    <n v="0"/>
    <n v="0"/>
    <n v="0"/>
    <s v="s"/>
    <n v="0.74636000000000002"/>
    <s v="s"/>
    <n v="0.94003999999999999"/>
  </r>
  <r>
    <x v="48"/>
    <s v="kWved"/>
    <x v="2"/>
    <x v="5"/>
    <n v="0"/>
    <s v="s"/>
    <n v="0"/>
    <n v="0"/>
    <n v="0"/>
    <n v="0"/>
    <n v="0"/>
    <n v="0"/>
    <n v="0"/>
    <n v="0"/>
    <s v="s"/>
    <n v="0"/>
    <n v="0"/>
    <n v="0"/>
    <n v="0"/>
    <n v="0"/>
    <n v="0"/>
    <n v="0"/>
    <n v="0"/>
    <s v="s"/>
    <n v="0.79962"/>
    <s v="s"/>
    <n v="1.0053300000000001"/>
  </r>
  <r>
    <x v="48"/>
    <s v="kWved"/>
    <x v="2"/>
    <x v="6"/>
    <n v="0"/>
    <s v="s"/>
    <n v="0"/>
    <n v="0"/>
    <n v="0"/>
    <n v="0"/>
    <n v="0"/>
    <n v="0"/>
    <n v="0"/>
    <n v="0"/>
    <s v="s"/>
    <n v="0"/>
    <n v="0"/>
    <n v="0"/>
    <n v="0"/>
    <n v="0"/>
    <n v="0"/>
    <n v="0"/>
    <n v="0"/>
    <s v="s"/>
    <n v="0.84882999999999997"/>
    <s v="s"/>
    <n v="1.0700799999999999"/>
  </r>
  <r>
    <x v="48"/>
    <s v="kWved"/>
    <x v="2"/>
    <x v="7"/>
    <n v="0"/>
    <s v="s"/>
    <n v="0"/>
    <n v="0"/>
    <n v="0"/>
    <n v="0"/>
    <n v="0"/>
    <n v="0"/>
    <n v="0"/>
    <n v="0"/>
    <s v="s"/>
    <n v="0"/>
    <n v="0"/>
    <n v="0"/>
    <n v="0"/>
    <n v="0"/>
    <n v="0"/>
    <n v="0"/>
    <n v="0"/>
    <s v="s"/>
    <n v="0.89549999999999996"/>
    <s v="s"/>
    <n v="1.1300600000000001"/>
  </r>
  <r>
    <x v="48"/>
    <s v="kWved"/>
    <x v="2"/>
    <x v="8"/>
    <n v="0"/>
    <s v="s"/>
    <n v="0"/>
    <n v="0"/>
    <n v="0"/>
    <n v="0"/>
    <n v="0"/>
    <n v="0"/>
    <n v="0"/>
    <n v="0"/>
    <s v="s"/>
    <n v="0"/>
    <n v="0"/>
    <n v="0"/>
    <n v="0"/>
    <n v="0"/>
    <n v="0"/>
    <n v="0"/>
    <n v="0"/>
    <s v="s"/>
    <n v="0.92793999999999999"/>
    <s v="s"/>
    <n v="1.1833800000000001"/>
  </r>
  <r>
    <x v="48"/>
    <s v="kWved"/>
    <x v="2"/>
    <x v="9"/>
    <n v="0"/>
    <s v="s"/>
    <n v="0"/>
    <n v="0"/>
    <n v="0"/>
    <n v="0"/>
    <n v="0"/>
    <n v="0"/>
    <n v="0"/>
    <n v="0"/>
    <s v="s"/>
    <n v="0"/>
    <n v="0"/>
    <n v="0"/>
    <n v="0"/>
    <n v="0"/>
    <n v="0"/>
    <n v="0"/>
    <n v="0"/>
    <s v="s"/>
    <n v="0.99816000000000005"/>
    <s v="s"/>
    <n v="1.25362"/>
  </r>
  <r>
    <x v="48"/>
    <s v="kWved"/>
    <x v="2"/>
    <x v="10"/>
    <n v="0"/>
    <s v="s"/>
    <n v="0"/>
    <n v="0"/>
    <n v="0"/>
    <n v="0"/>
    <n v="0"/>
    <n v="0"/>
    <n v="0"/>
    <n v="0"/>
    <s v="s"/>
    <n v="0"/>
    <n v="0"/>
    <n v="0"/>
    <n v="0"/>
    <n v="0"/>
    <n v="0"/>
    <n v="0"/>
    <n v="0"/>
    <s v="s"/>
    <n v="1.05948"/>
    <s v="s"/>
    <n v="1.3193299999999999"/>
  </r>
  <r>
    <x v="48"/>
    <s v="kWved"/>
    <x v="3"/>
    <x v="0"/>
    <n v="0"/>
    <s v="s"/>
    <n v="0.15490999999999999"/>
    <n v="0.54271000000000003"/>
    <n v="0.65700999999999998"/>
    <n v="1.2220200000000001"/>
    <n v="0"/>
    <n v="0.33150000000000002"/>
    <n v="5.3600000000000002E-3"/>
    <n v="0.45349"/>
    <s v="s"/>
    <n v="0.92391999999999996"/>
    <n v="1.2999999999999999E-3"/>
    <n v="4.2933000000000003"/>
    <n v="0"/>
    <n v="0"/>
    <n v="0"/>
    <n v="0"/>
    <n v="4.2933000000000003"/>
    <s v="s"/>
    <n v="0.11964"/>
    <s v="s"/>
    <n v="0.59404999999999997"/>
  </r>
  <r>
    <x v="48"/>
    <s v="kWved"/>
    <x v="3"/>
    <x v="1"/>
    <n v="0"/>
    <s v="s"/>
    <n v="0.2959"/>
    <n v="0.55427999999999999"/>
    <n v="0.47876999999999997"/>
    <n v="1.17658"/>
    <n v="0"/>
    <n v="0.60436999999999996"/>
    <n v="9.4500000000000001E-3"/>
    <n v="0.21873000000000001"/>
    <s v="s"/>
    <n v="0.38312000000000002"/>
    <n v="2.7100000000000002E-3"/>
    <n v="3.7256800000000001"/>
    <n v="0"/>
    <n v="0"/>
    <n v="0"/>
    <n v="0"/>
    <n v="3.7256800000000001"/>
    <s v="s"/>
    <n v="0.21082000000000001"/>
    <s v="s"/>
    <n v="0.79910000000000003"/>
  </r>
  <r>
    <x v="48"/>
    <s v="kWved"/>
    <x v="3"/>
    <x v="2"/>
    <n v="0"/>
    <s v="s"/>
    <n v="0.16403000000000001"/>
    <n v="0.81894"/>
    <n v="0.36796000000000001"/>
    <n v="1.0079800000000001"/>
    <n v="0"/>
    <n v="0.31181999999999999"/>
    <n v="4.0579999999999998E-2"/>
    <n v="0.11494"/>
    <s v="s"/>
    <n v="0.28140999999999999"/>
    <n v="4.47E-3"/>
    <n v="3.11239"/>
    <n v="0"/>
    <n v="0"/>
    <n v="0"/>
    <n v="0"/>
    <n v="3.11239"/>
    <s v="s"/>
    <n v="0.28372999999999998"/>
    <s v="s"/>
    <n v="0.63253999999999999"/>
  </r>
  <r>
    <x v="48"/>
    <s v="kWved"/>
    <x v="3"/>
    <x v="3"/>
    <n v="0"/>
    <s v="s"/>
    <n v="9.4289999999999999E-2"/>
    <n v="0.93888000000000005"/>
    <n v="0.57487999999999995"/>
    <n v="0.91656000000000004"/>
    <n v="0"/>
    <n v="0.31909999999999999"/>
    <n v="0.10188999999999999"/>
    <n v="0.19475000000000001"/>
    <s v="s"/>
    <n v="0.50073000000000001"/>
    <n v="3.5300000000000002E-3"/>
    <n v="3.6532200000000001"/>
    <n v="0"/>
    <n v="0"/>
    <n v="0"/>
    <n v="0"/>
    <n v="3.6532200000000001"/>
    <s v="s"/>
    <n v="0.18392"/>
    <s v="s"/>
    <n v="0.44450000000000001"/>
  </r>
  <r>
    <x v="48"/>
    <s v="kWved"/>
    <x v="3"/>
    <x v="4"/>
    <n v="0"/>
    <s v="s"/>
    <n v="0.22917000000000001"/>
    <n v="1.5161"/>
    <n v="0.35092000000000001"/>
    <n v="0.81525000000000003"/>
    <n v="0"/>
    <n v="0.55786000000000002"/>
    <n v="0.15228"/>
    <n v="3.6720000000000003E-2"/>
    <s v="s"/>
    <n v="0.60504999999999998"/>
    <n v="1.214E-2"/>
    <n v="4.2904999999999998"/>
    <n v="0"/>
    <n v="0"/>
    <n v="0"/>
    <n v="0"/>
    <n v="4.2904999999999998"/>
    <s v="s"/>
    <n v="0.12325999999999999"/>
    <s v="s"/>
    <n v="0.50241999999999998"/>
  </r>
  <r>
    <x v="48"/>
    <s v="kWved"/>
    <x v="3"/>
    <x v="5"/>
    <n v="0"/>
    <s v="s"/>
    <n v="5.228E-2"/>
    <n v="1.33884"/>
    <n v="0.26135000000000003"/>
    <n v="0.82533000000000001"/>
    <n v="0"/>
    <n v="0.36486000000000002"/>
    <n v="0.3024"/>
    <n v="1.6889999999999999E-2"/>
    <s v="s"/>
    <n v="0.59119999999999995"/>
    <n v="2.188E-2"/>
    <n v="3.7895300000000001"/>
    <n v="0"/>
    <n v="0"/>
    <n v="0"/>
    <n v="0"/>
    <n v="3.7895300000000001"/>
    <s v="s"/>
    <n v="0.10845"/>
    <s v="s"/>
    <n v="0.43886999999999998"/>
  </r>
  <r>
    <x v="48"/>
    <s v="kWved"/>
    <x v="3"/>
    <x v="6"/>
    <n v="0"/>
    <s v="s"/>
    <n v="7.0899999999999999E-3"/>
    <n v="1.2750699999999999"/>
    <n v="0.23796999999999999"/>
    <n v="0.95138"/>
    <n v="0"/>
    <n v="0.32887"/>
    <n v="0.34284999999999999"/>
    <n v="2.3720000000000001E-2"/>
    <s v="s"/>
    <n v="0.89566999999999997"/>
    <n v="2.002E-2"/>
    <n v="4.2592100000000004"/>
    <n v="0"/>
    <n v="0"/>
    <n v="0"/>
    <n v="0"/>
    <n v="4.2592100000000004"/>
    <s v="s"/>
    <n v="0.22785"/>
    <s v="s"/>
    <n v="0.44650000000000001"/>
  </r>
  <r>
    <x v="48"/>
    <s v="kWved"/>
    <x v="3"/>
    <x v="7"/>
    <n v="0"/>
    <s v="s"/>
    <n v="5.9000000000000003E-4"/>
    <n v="1.6618200000000001"/>
    <n v="0.13947000000000001"/>
    <n v="1.11815"/>
    <n v="0"/>
    <n v="0.61060000000000003"/>
    <n v="0.37364999999999998"/>
    <n v="0.19405"/>
    <s v="s"/>
    <n v="0.70262999999999998"/>
    <n v="0.17485999999999999"/>
    <n v="5.10731"/>
    <n v="0"/>
    <n v="0"/>
    <n v="0"/>
    <n v="0"/>
    <n v="5.10731"/>
    <s v="s"/>
    <n v="0.24587000000000001"/>
    <s v="s"/>
    <n v="0.43169000000000002"/>
  </r>
  <r>
    <x v="48"/>
    <s v="kWved"/>
    <x v="3"/>
    <x v="8"/>
    <n v="0"/>
    <s v="s"/>
    <n v="1.2600000000000001E-3"/>
    <n v="1.94004"/>
    <n v="7.9689999999999997E-2"/>
    <n v="1.01224"/>
    <n v="0"/>
    <n v="0.53183000000000002"/>
    <n v="0.56477999999999995"/>
    <n v="0.47158"/>
    <s v="s"/>
    <n v="0.70577000000000001"/>
    <n v="0.15781999999999999"/>
    <n v="5.5937799999999998"/>
    <n v="0"/>
    <n v="0"/>
    <n v="0"/>
    <n v="0"/>
    <n v="5.5937799999999998"/>
    <s v="s"/>
    <n v="0.23413999999999999"/>
    <s v="s"/>
    <n v="0.42491000000000001"/>
  </r>
  <r>
    <x v="48"/>
    <s v="kWved"/>
    <x v="3"/>
    <x v="9"/>
    <n v="0"/>
    <s v="s"/>
    <n v="4.6000000000000001E-4"/>
    <n v="1.5418099999999999"/>
    <n v="0.23941000000000001"/>
    <n v="1.0752999999999999"/>
    <n v="0"/>
    <n v="0.61443999999999999"/>
    <n v="0.67806"/>
    <n v="0.47226000000000001"/>
    <s v="s"/>
    <n v="0.66063000000000005"/>
    <n v="0.16344"/>
    <n v="5.7340799999999996"/>
    <n v="0"/>
    <n v="0"/>
    <n v="0"/>
    <n v="0"/>
    <n v="5.7340799999999996"/>
    <s v="s"/>
    <n v="0.27510000000000001"/>
    <s v="s"/>
    <n v="0.34645999999999999"/>
  </r>
  <r>
    <x v="48"/>
    <s v="kWved"/>
    <x v="3"/>
    <x v="10"/>
    <n v="0"/>
    <s v="s"/>
    <n v="8.3800000000000003E-3"/>
    <n v="1.93814"/>
    <n v="0.27234000000000003"/>
    <n v="1.49034"/>
    <n v="0"/>
    <n v="1.0106900000000001"/>
    <n v="0.63453000000000004"/>
    <n v="0.95223000000000002"/>
    <s v="s"/>
    <n v="0.48642000000000002"/>
    <n v="0.49043999999999999"/>
    <n v="7.4086600000000002"/>
    <n v="0"/>
    <n v="0"/>
    <n v="0"/>
    <n v="0"/>
    <n v="7.4086600000000002"/>
    <s v="s"/>
    <n v="0.24621999999999999"/>
    <s v="s"/>
    <n v="0.28875000000000001"/>
  </r>
  <r>
    <x v="49"/>
    <s v="pVJpw"/>
    <x v="0"/>
    <x v="0"/>
    <n v="0"/>
    <n v="5"/>
    <s v="s"/>
    <n v="7"/>
    <s v="s"/>
    <n v="7"/>
    <n v="0"/>
    <n v="6"/>
    <n v="0"/>
    <s v="s"/>
    <n v="0"/>
    <n v="0"/>
    <n v="0"/>
    <n v="33"/>
    <n v="0"/>
    <n v="0"/>
    <n v="0"/>
    <n v="0"/>
    <n v="33"/>
    <s v="s"/>
    <n v="9"/>
    <s v="s"/>
    <n v="17"/>
  </r>
  <r>
    <x v="49"/>
    <s v="pVJpw"/>
    <x v="1"/>
    <x v="0"/>
    <n v="0"/>
    <n v="2.1430000000000001E-2"/>
    <s v="s"/>
    <n v="2.5610000000000001E-2"/>
    <s v="s"/>
    <n v="2.681E-2"/>
    <n v="0"/>
    <n v="2.3009999999999999E-2"/>
    <n v="0"/>
    <s v="s"/>
    <n v="0"/>
    <n v="0"/>
    <n v="0"/>
    <n v="0.12842999999999999"/>
    <n v="0"/>
    <n v="0"/>
    <n v="0"/>
    <n v="0"/>
    <n v="0.12842999999999999"/>
    <s v="s"/>
    <n v="1.0070000000000001E-2"/>
    <s v="s"/>
    <n v="1.967E-2"/>
  </r>
  <r>
    <x v="49"/>
    <s v="pVJpw"/>
    <x v="1"/>
    <x v="1"/>
    <n v="0"/>
    <n v="2.2110000000000001E-2"/>
    <s v="s"/>
    <n v="2.6859999999999998E-2"/>
    <s v="s"/>
    <n v="2.7699999999999999E-2"/>
    <n v="0"/>
    <n v="2.3449999999999999E-2"/>
    <n v="0"/>
    <s v="s"/>
    <n v="0"/>
    <n v="0"/>
    <n v="0"/>
    <n v="0.13313"/>
    <n v="0"/>
    <n v="0"/>
    <n v="0"/>
    <n v="0"/>
    <n v="0.13313"/>
    <s v="s"/>
    <n v="9.58E-3"/>
    <s v="s"/>
    <n v="1.8089999999999998E-2"/>
  </r>
  <r>
    <x v="49"/>
    <s v="pVJpw"/>
    <x v="1"/>
    <x v="2"/>
    <n v="0"/>
    <n v="2.2839999999999999E-2"/>
    <s v="s"/>
    <n v="2.7629999999999998E-2"/>
    <s v="s"/>
    <n v="2.9170000000000001E-2"/>
    <n v="0"/>
    <n v="2.249E-2"/>
    <n v="0"/>
    <s v="s"/>
    <n v="0"/>
    <n v="0"/>
    <n v="0"/>
    <n v="0.13619000000000001"/>
    <n v="0"/>
    <n v="0"/>
    <n v="0"/>
    <n v="0"/>
    <n v="0.13619000000000001"/>
    <s v="s"/>
    <n v="8.6599999999999993E-3"/>
    <s v="s"/>
    <n v="1.6379999999999999E-2"/>
  </r>
  <r>
    <x v="49"/>
    <s v="pVJpw"/>
    <x v="1"/>
    <x v="3"/>
    <n v="0"/>
    <n v="2.3529999999999999E-2"/>
    <s v="s"/>
    <n v="2.8559999999999999E-2"/>
    <s v="s"/>
    <n v="3.0450000000000001E-2"/>
    <n v="0"/>
    <n v="2.2859999999999998E-2"/>
    <n v="0"/>
    <s v="s"/>
    <n v="0"/>
    <n v="0"/>
    <n v="0"/>
    <n v="0.14105000000000001"/>
    <n v="0"/>
    <n v="0"/>
    <n v="0"/>
    <n v="0"/>
    <n v="0.14105000000000001"/>
    <s v="s"/>
    <n v="7.8600000000000007E-3"/>
    <s v="s"/>
    <n v="1.421E-2"/>
  </r>
  <r>
    <x v="49"/>
    <s v="pVJpw"/>
    <x v="1"/>
    <x v="4"/>
    <n v="0"/>
    <n v="2.444E-2"/>
    <s v="s"/>
    <n v="2.938E-2"/>
    <s v="s"/>
    <n v="3.2190000000000003E-2"/>
    <n v="0"/>
    <n v="2.3400000000000001E-2"/>
    <n v="0"/>
    <s v="s"/>
    <n v="0"/>
    <n v="0"/>
    <n v="0"/>
    <n v="0.14701"/>
    <n v="0"/>
    <n v="0"/>
    <n v="0"/>
    <n v="0"/>
    <n v="0.14701"/>
    <s v="s"/>
    <n v="7.0000000000000001E-3"/>
    <s v="s"/>
    <n v="1.0200000000000001E-2"/>
  </r>
  <r>
    <x v="49"/>
    <s v="pVJpw"/>
    <x v="1"/>
    <x v="5"/>
    <n v="0"/>
    <n v="2.528E-2"/>
    <s v="s"/>
    <n v="2.9010000000000001E-2"/>
    <s v="s"/>
    <n v="3.338E-2"/>
    <n v="0"/>
    <n v="2.3900000000000001E-2"/>
    <n v="0"/>
    <s v="s"/>
    <n v="0"/>
    <n v="0"/>
    <n v="0"/>
    <n v="0.15049999999999999"/>
    <n v="0"/>
    <n v="0"/>
    <n v="0"/>
    <n v="0"/>
    <n v="0.15049999999999999"/>
    <s v="s"/>
    <n v="5.9300000000000004E-3"/>
    <s v="s"/>
    <n v="8.9800000000000001E-3"/>
  </r>
  <r>
    <x v="49"/>
    <s v="pVJpw"/>
    <x v="1"/>
    <x v="6"/>
    <n v="0"/>
    <n v="2.6100000000000002E-2"/>
    <s v="s"/>
    <n v="3.0089999999999999E-2"/>
    <s v="s"/>
    <n v="3.4849999999999999E-2"/>
    <n v="0"/>
    <n v="2.4680000000000001E-2"/>
    <n v="0"/>
    <s v="s"/>
    <n v="0"/>
    <n v="0"/>
    <n v="0"/>
    <n v="0.15432000000000001"/>
    <n v="0"/>
    <n v="0"/>
    <n v="0"/>
    <n v="0"/>
    <n v="0.15432000000000001"/>
    <s v="s"/>
    <n v="5.5500000000000002E-3"/>
    <s v="s"/>
    <n v="8.4200000000000004E-3"/>
  </r>
  <r>
    <x v="49"/>
    <s v="pVJpw"/>
    <x v="1"/>
    <x v="7"/>
    <n v="0"/>
    <n v="2.751E-2"/>
    <s v="s"/>
    <n v="3.0620000000000001E-2"/>
    <s v="s"/>
    <n v="3.5929999999999997E-2"/>
    <n v="0"/>
    <n v="2.5270000000000001E-2"/>
    <n v="0"/>
    <s v="s"/>
    <n v="0"/>
    <n v="0"/>
    <n v="0"/>
    <n v="0.15922"/>
    <n v="0"/>
    <n v="0"/>
    <n v="0"/>
    <n v="0"/>
    <n v="0.15922"/>
    <s v="s"/>
    <n v="7.5900000000000004E-3"/>
    <s v="s"/>
    <n v="1.04E-2"/>
  </r>
  <r>
    <x v="49"/>
    <s v="pVJpw"/>
    <x v="1"/>
    <x v="8"/>
    <n v="0"/>
    <n v="2.835E-2"/>
    <s v="s"/>
    <n v="3.1449999999999999E-2"/>
    <s v="s"/>
    <n v="3.7429999999999998E-2"/>
    <n v="0"/>
    <n v="2.623E-2"/>
    <n v="0"/>
    <s v="s"/>
    <n v="0"/>
    <n v="0"/>
    <n v="0"/>
    <n v="0.16428999999999999"/>
    <n v="0"/>
    <n v="0"/>
    <n v="0"/>
    <n v="0"/>
    <n v="0.16428999999999999"/>
    <s v="s"/>
    <n v="7.5799999999999999E-3"/>
    <s v="s"/>
    <n v="9.6200000000000001E-3"/>
  </r>
  <r>
    <x v="49"/>
    <s v="pVJpw"/>
    <x v="1"/>
    <x v="9"/>
    <n v="0"/>
    <n v="2.9530000000000001E-2"/>
    <s v="s"/>
    <n v="3.058E-2"/>
    <s v="s"/>
    <n v="3.8609999999999998E-2"/>
    <n v="0"/>
    <n v="2.6790000000000001E-2"/>
    <n v="0"/>
    <s v="s"/>
    <n v="0"/>
    <n v="0"/>
    <n v="0"/>
    <n v="0.16753999999999999"/>
    <n v="0"/>
    <n v="0"/>
    <n v="0"/>
    <n v="0"/>
    <n v="0.16753999999999999"/>
    <s v="s"/>
    <n v="7.11E-3"/>
    <s v="s"/>
    <n v="1.149E-2"/>
  </r>
  <r>
    <x v="49"/>
    <s v="pVJpw"/>
    <x v="1"/>
    <x v="10"/>
    <n v="0"/>
    <n v="3.082E-2"/>
    <s v="s"/>
    <n v="2.8660000000000001E-2"/>
    <s v="s"/>
    <n v="4.061E-2"/>
    <n v="0"/>
    <n v="2.7449999999999999E-2"/>
    <n v="0"/>
    <s v="s"/>
    <n v="0"/>
    <n v="0"/>
    <n v="0"/>
    <n v="0.17088"/>
    <n v="0"/>
    <n v="0"/>
    <n v="0"/>
    <n v="0"/>
    <n v="0.17088"/>
    <s v="s"/>
    <n v="8.2100000000000003E-3"/>
    <s v="s"/>
    <n v="1.264E-2"/>
  </r>
  <r>
    <x v="49"/>
    <s v="pVJpw"/>
    <x v="2"/>
    <x v="0"/>
    <n v="0"/>
    <n v="0"/>
    <s v="s"/>
    <n v="0"/>
    <s v="s"/>
    <n v="0"/>
    <n v="0"/>
    <n v="0"/>
    <n v="0"/>
    <s v="s"/>
    <n v="0"/>
    <n v="0"/>
    <n v="0"/>
    <n v="0"/>
    <n v="0"/>
    <n v="0"/>
    <n v="0"/>
    <n v="0"/>
    <n v="0"/>
    <s v="s"/>
    <n v="1.5879999999999998E-2"/>
    <s v="s"/>
    <n v="4.9669999999999999E-2"/>
  </r>
  <r>
    <x v="49"/>
    <s v="pVJpw"/>
    <x v="2"/>
    <x v="1"/>
    <n v="0"/>
    <n v="0"/>
    <s v="s"/>
    <n v="0"/>
    <s v="s"/>
    <n v="0"/>
    <n v="0"/>
    <n v="0"/>
    <n v="0"/>
    <s v="s"/>
    <n v="0"/>
    <n v="0"/>
    <n v="0"/>
    <n v="0"/>
    <n v="0"/>
    <n v="0"/>
    <n v="0"/>
    <n v="0"/>
    <n v="0"/>
    <s v="s"/>
    <n v="1.076E-2"/>
    <s v="s"/>
    <n v="4.5900000000000003E-2"/>
  </r>
  <r>
    <x v="49"/>
    <s v="pVJpw"/>
    <x v="2"/>
    <x v="2"/>
    <n v="0"/>
    <n v="0"/>
    <s v="s"/>
    <n v="0"/>
    <s v="s"/>
    <n v="0"/>
    <n v="0"/>
    <n v="0"/>
    <n v="0"/>
    <s v="s"/>
    <n v="0"/>
    <n v="0"/>
    <n v="0"/>
    <n v="0"/>
    <n v="0"/>
    <n v="0"/>
    <n v="0"/>
    <n v="0"/>
    <n v="0"/>
    <s v="s"/>
    <n v="8.3700000000000007E-3"/>
    <s v="s"/>
    <n v="4.4940000000000001E-2"/>
  </r>
  <r>
    <x v="49"/>
    <s v="pVJpw"/>
    <x v="2"/>
    <x v="3"/>
    <n v="0"/>
    <n v="0"/>
    <s v="s"/>
    <n v="0"/>
    <s v="s"/>
    <n v="0"/>
    <n v="0"/>
    <n v="0"/>
    <n v="0"/>
    <s v="s"/>
    <n v="0"/>
    <n v="0"/>
    <n v="0"/>
    <n v="0"/>
    <n v="0"/>
    <n v="0"/>
    <n v="0"/>
    <n v="0"/>
    <n v="0"/>
    <s v="s"/>
    <n v="8.8699999999999994E-3"/>
    <s v="s"/>
    <n v="4.7E-2"/>
  </r>
  <r>
    <x v="49"/>
    <s v="pVJpw"/>
    <x v="2"/>
    <x v="4"/>
    <n v="0"/>
    <n v="0"/>
    <s v="s"/>
    <n v="0"/>
    <s v="s"/>
    <n v="0"/>
    <n v="0"/>
    <n v="0"/>
    <n v="0"/>
    <s v="s"/>
    <n v="0"/>
    <n v="0"/>
    <n v="0"/>
    <n v="0"/>
    <n v="0"/>
    <n v="0"/>
    <n v="0"/>
    <n v="0"/>
    <n v="0"/>
    <s v="s"/>
    <n v="9.4199999999999996E-3"/>
    <s v="s"/>
    <n v="4.9619999999999997E-2"/>
  </r>
  <r>
    <x v="49"/>
    <s v="pVJpw"/>
    <x v="2"/>
    <x v="5"/>
    <n v="0"/>
    <n v="0"/>
    <s v="s"/>
    <n v="0"/>
    <s v="s"/>
    <n v="0"/>
    <n v="0"/>
    <n v="0"/>
    <n v="0"/>
    <s v="s"/>
    <n v="0"/>
    <n v="0"/>
    <n v="0"/>
    <n v="0"/>
    <n v="0"/>
    <n v="0"/>
    <n v="0"/>
    <n v="0"/>
    <n v="0"/>
    <s v="s"/>
    <n v="1.797E-2"/>
    <s v="s"/>
    <n v="5.6520000000000001E-2"/>
  </r>
  <r>
    <x v="49"/>
    <s v="pVJpw"/>
    <x v="2"/>
    <x v="6"/>
    <n v="0"/>
    <n v="0"/>
    <s v="s"/>
    <n v="0"/>
    <s v="s"/>
    <n v="0"/>
    <n v="0"/>
    <n v="0"/>
    <n v="0"/>
    <s v="s"/>
    <n v="0"/>
    <n v="0"/>
    <n v="0"/>
    <n v="0"/>
    <n v="0"/>
    <n v="0"/>
    <n v="0"/>
    <n v="0"/>
    <n v="0"/>
    <s v="s"/>
    <n v="1.389E-2"/>
    <s v="s"/>
    <n v="5.4480000000000001E-2"/>
  </r>
  <r>
    <x v="49"/>
    <s v="pVJpw"/>
    <x v="2"/>
    <x v="7"/>
    <n v="0"/>
    <n v="0"/>
    <s v="s"/>
    <n v="0"/>
    <s v="s"/>
    <n v="0"/>
    <n v="0"/>
    <n v="0"/>
    <n v="0"/>
    <s v="s"/>
    <n v="0"/>
    <n v="0"/>
    <n v="0"/>
    <n v="0"/>
    <n v="0"/>
    <n v="0"/>
    <n v="0"/>
    <n v="0"/>
    <n v="0"/>
    <s v="s"/>
    <n v="1.4919999999999999E-2"/>
    <s v="s"/>
    <n v="5.7799999999999997E-2"/>
  </r>
  <r>
    <x v="49"/>
    <s v="pVJpw"/>
    <x v="2"/>
    <x v="8"/>
    <n v="0"/>
    <n v="0"/>
    <s v="s"/>
    <n v="0"/>
    <s v="s"/>
    <n v="0"/>
    <n v="0"/>
    <n v="0"/>
    <n v="0"/>
    <s v="s"/>
    <n v="0"/>
    <n v="0"/>
    <n v="0"/>
    <n v="0"/>
    <n v="0"/>
    <n v="0"/>
    <n v="0"/>
    <n v="0"/>
    <n v="0"/>
    <s v="s"/>
    <n v="1.6119999999999999E-2"/>
    <s v="s"/>
    <n v="6.0690000000000001E-2"/>
  </r>
  <r>
    <x v="49"/>
    <s v="pVJpw"/>
    <x v="2"/>
    <x v="9"/>
    <n v="0"/>
    <n v="0"/>
    <s v="s"/>
    <n v="0"/>
    <s v="s"/>
    <n v="0"/>
    <n v="0"/>
    <n v="0"/>
    <n v="0"/>
    <s v="s"/>
    <n v="0"/>
    <n v="0"/>
    <n v="0"/>
    <n v="0"/>
    <n v="0"/>
    <n v="0"/>
    <n v="0"/>
    <n v="0"/>
    <n v="0"/>
    <s v="s"/>
    <n v="1.7729999999999999E-2"/>
    <s v="s"/>
    <n v="6.5869999999999998E-2"/>
  </r>
  <r>
    <x v="49"/>
    <s v="pVJpw"/>
    <x v="2"/>
    <x v="10"/>
    <n v="0"/>
    <n v="0"/>
    <s v="s"/>
    <n v="0"/>
    <s v="s"/>
    <n v="0"/>
    <n v="0"/>
    <n v="0"/>
    <n v="0"/>
    <s v="s"/>
    <n v="0"/>
    <n v="0"/>
    <n v="0"/>
    <n v="0"/>
    <n v="0"/>
    <n v="0"/>
    <n v="0"/>
    <n v="0"/>
    <n v="0"/>
    <s v="s"/>
    <n v="1.925E-2"/>
    <s v="s"/>
    <n v="7.2429999999999994E-2"/>
  </r>
  <r>
    <x v="49"/>
    <s v="pVJpw"/>
    <x v="3"/>
    <x v="0"/>
    <n v="0"/>
    <n v="0"/>
    <s v="s"/>
    <n v="2.1099999999999999E-3"/>
    <s v="s"/>
    <n v="3.6999999999999999E-4"/>
    <n v="0"/>
    <n v="2.2000000000000001E-4"/>
    <n v="0"/>
    <s v="s"/>
    <n v="0"/>
    <n v="0"/>
    <n v="0"/>
    <n v="3.2100000000000002E-3"/>
    <n v="0"/>
    <n v="0"/>
    <n v="0"/>
    <n v="0"/>
    <n v="3.2100000000000002E-3"/>
    <s v="s"/>
    <n v="0.48391000000000001"/>
    <s v="s"/>
    <n v="1.47129"/>
  </r>
  <r>
    <x v="49"/>
    <s v="pVJpw"/>
    <x v="3"/>
    <x v="1"/>
    <n v="0"/>
    <n v="4.0999999999999999E-4"/>
    <s v="s"/>
    <n v="3.2100000000000002E-3"/>
    <s v="s"/>
    <n v="1.8000000000000001E-4"/>
    <n v="0"/>
    <n v="0"/>
    <n v="0"/>
    <s v="s"/>
    <n v="0"/>
    <n v="0"/>
    <n v="0"/>
    <n v="4.64E-3"/>
    <n v="0"/>
    <n v="0"/>
    <n v="0"/>
    <n v="0"/>
    <n v="4.64E-3"/>
    <s v="s"/>
    <n v="0.74285999999999996"/>
    <s v="s"/>
    <n v="1.54617"/>
  </r>
  <r>
    <x v="49"/>
    <s v="pVJpw"/>
    <x v="3"/>
    <x v="2"/>
    <n v="0"/>
    <n v="0"/>
    <s v="s"/>
    <n v="3.8300000000000001E-3"/>
    <s v="s"/>
    <n v="0"/>
    <n v="0"/>
    <n v="2.1000000000000001E-4"/>
    <n v="0"/>
    <s v="s"/>
    <n v="0"/>
    <n v="0"/>
    <n v="0"/>
    <n v="6.4099999999999999E-3"/>
    <n v="0"/>
    <n v="0"/>
    <n v="0"/>
    <n v="0"/>
    <n v="6.4099999999999999E-3"/>
    <s v="s"/>
    <n v="0.67989999999999995"/>
    <s v="s"/>
    <n v="1.2924899999999999"/>
  </r>
  <r>
    <x v="49"/>
    <s v="pVJpw"/>
    <x v="3"/>
    <x v="3"/>
    <n v="0"/>
    <n v="6.4000000000000005E-4"/>
    <s v="s"/>
    <n v="1.2919999999999999E-2"/>
    <s v="s"/>
    <n v="4.2999999999999999E-4"/>
    <n v="0"/>
    <n v="0"/>
    <n v="0"/>
    <s v="s"/>
    <n v="0"/>
    <n v="0"/>
    <n v="0"/>
    <n v="1.491E-2"/>
    <n v="0"/>
    <n v="0"/>
    <n v="0"/>
    <n v="0"/>
    <n v="1.491E-2"/>
    <s v="s"/>
    <n v="0.65364"/>
    <s v="s"/>
    <n v="0.97550000000000003"/>
  </r>
  <r>
    <x v="49"/>
    <s v="pVJpw"/>
    <x v="3"/>
    <x v="4"/>
    <n v="0"/>
    <n v="4.6000000000000001E-4"/>
    <s v="s"/>
    <n v="2.001E-2"/>
    <s v="s"/>
    <n v="2.2000000000000001E-4"/>
    <n v="0"/>
    <n v="6.3000000000000003E-4"/>
    <n v="0"/>
    <s v="s"/>
    <n v="0"/>
    <n v="0"/>
    <n v="0"/>
    <n v="3.0110000000000001E-2"/>
    <n v="0"/>
    <n v="0"/>
    <n v="0"/>
    <n v="0"/>
    <n v="3.0110000000000001E-2"/>
    <s v="s"/>
    <n v="0.55186999999999997"/>
    <s v="s"/>
    <n v="0.85624"/>
  </r>
  <r>
    <x v="49"/>
    <s v="pVJpw"/>
    <x v="3"/>
    <x v="5"/>
    <n v="0"/>
    <n v="1.5E-3"/>
    <s v="s"/>
    <n v="2.1409999999999998E-2"/>
    <s v="s"/>
    <n v="4.6999999999999999E-4"/>
    <n v="0"/>
    <n v="2.3000000000000001E-4"/>
    <n v="0"/>
    <s v="s"/>
    <n v="0"/>
    <n v="0"/>
    <n v="0"/>
    <n v="3.8940000000000002E-2"/>
    <n v="0"/>
    <n v="0"/>
    <n v="0"/>
    <n v="0"/>
    <n v="3.8940000000000002E-2"/>
    <s v="s"/>
    <n v="0.54783999999999999"/>
    <s v="s"/>
    <n v="0.80064999999999997"/>
  </r>
  <r>
    <x v="49"/>
    <s v="pVJpw"/>
    <x v="3"/>
    <x v="6"/>
    <n v="0"/>
    <n v="1.17E-3"/>
    <s v="s"/>
    <n v="0.15851000000000001"/>
    <s v="s"/>
    <n v="2.3000000000000001E-4"/>
    <n v="0"/>
    <n v="8.8999999999999995E-4"/>
    <n v="0"/>
    <s v="s"/>
    <n v="0"/>
    <n v="0"/>
    <n v="0"/>
    <n v="0.17657999999999999"/>
    <n v="0"/>
    <n v="0"/>
    <n v="0"/>
    <n v="0"/>
    <n v="0.17657999999999999"/>
    <s v="s"/>
    <n v="0.23430000000000001"/>
    <s v="s"/>
    <n v="0.45291999999999999"/>
  </r>
  <r>
    <x v="49"/>
    <s v="pVJpw"/>
    <x v="3"/>
    <x v="7"/>
    <n v="0"/>
    <n v="9.3999999999999997E-4"/>
    <s v="s"/>
    <n v="0.12845999999999999"/>
    <s v="s"/>
    <n v="1.6299999999999999E-3"/>
    <n v="0"/>
    <n v="9.2000000000000003E-4"/>
    <n v="0"/>
    <s v="s"/>
    <n v="0"/>
    <n v="0"/>
    <n v="0"/>
    <n v="0.28411999999999998"/>
    <n v="0"/>
    <n v="0"/>
    <n v="0"/>
    <n v="0"/>
    <n v="0.28411999999999998"/>
    <s v="s"/>
    <n v="0.11111"/>
    <s v="s"/>
    <n v="0.27831"/>
  </r>
  <r>
    <x v="49"/>
    <s v="pVJpw"/>
    <x v="3"/>
    <x v="8"/>
    <n v="0"/>
    <n v="1.4499999999999999E-3"/>
    <s v="s"/>
    <n v="0.15290000000000001"/>
    <s v="s"/>
    <n v="1.2099999999999999E-3"/>
    <n v="0"/>
    <n v="1.4E-3"/>
    <n v="0"/>
    <s v="s"/>
    <n v="0"/>
    <n v="0"/>
    <n v="0"/>
    <n v="0.27444000000000002"/>
    <n v="0"/>
    <n v="0"/>
    <n v="0"/>
    <n v="0"/>
    <n v="0.27444000000000002"/>
    <s v="s"/>
    <n v="0.35100999999999999"/>
    <s v="s"/>
    <n v="0.55993999999999999"/>
  </r>
  <r>
    <x v="49"/>
    <s v="pVJpw"/>
    <x v="3"/>
    <x v="9"/>
    <n v="0"/>
    <n v="1.2600000000000001E-3"/>
    <s v="s"/>
    <n v="0.33851999999999999"/>
    <s v="s"/>
    <n v="2.33E-3"/>
    <n v="0"/>
    <n v="1.42E-3"/>
    <n v="0"/>
    <s v="s"/>
    <n v="0"/>
    <n v="0"/>
    <n v="0"/>
    <n v="0.46716999999999997"/>
    <n v="0"/>
    <n v="0"/>
    <n v="0"/>
    <n v="0"/>
    <n v="0.46716999999999997"/>
    <s v="s"/>
    <n v="0.45395999999999997"/>
    <s v="s"/>
    <n v="0.53802000000000005"/>
  </r>
  <r>
    <x v="49"/>
    <s v="pVJpw"/>
    <x v="3"/>
    <x v="10"/>
    <n v="0"/>
    <n v="1.0399999999999999E-3"/>
    <s v="s"/>
    <n v="0.34921999999999997"/>
    <s v="s"/>
    <n v="4.15E-3"/>
    <n v="0"/>
    <n v="1.7099999999999999E-3"/>
    <n v="0"/>
    <s v="s"/>
    <n v="0"/>
    <n v="0"/>
    <n v="0"/>
    <n v="0.65610000000000002"/>
    <n v="0"/>
    <n v="0"/>
    <n v="0"/>
    <n v="0"/>
    <n v="0.65610000000000002"/>
    <s v="s"/>
    <n v="0.42294999999999999"/>
    <s v="s"/>
    <n v="0.47958000000000001"/>
  </r>
  <r>
    <x v="50"/>
    <s v="klrvr"/>
    <x v="0"/>
    <x v="0"/>
    <n v="0"/>
    <n v="16"/>
    <n v="6"/>
    <n v="7"/>
    <n v="11"/>
    <n v="30"/>
    <n v="0"/>
    <n v="7"/>
    <s v="s"/>
    <n v="5"/>
    <s v="s"/>
    <s v="s"/>
    <n v="5"/>
    <n v="94"/>
    <n v="0"/>
    <n v="0"/>
    <n v="0"/>
    <n v="0"/>
    <n v="94"/>
    <s v="s"/>
    <n v="12"/>
    <s v="s"/>
    <n v="16"/>
  </r>
  <r>
    <x v="50"/>
    <s v="klrvr"/>
    <x v="1"/>
    <x v="0"/>
    <n v="0"/>
    <n v="5.3760000000000002E-2"/>
    <n v="2.0279999999999999E-2"/>
    <n v="2.4389999999999998E-2"/>
    <n v="3.8080000000000003E-2"/>
    <n v="0.10496999999999999"/>
    <n v="0"/>
    <n v="2.121E-2"/>
    <s v="s"/>
    <n v="1.797E-2"/>
    <s v="s"/>
    <s v="s"/>
    <n v="1.5900000000000001E-2"/>
    <n v="0.32105"/>
    <n v="0"/>
    <n v="0"/>
    <n v="0"/>
    <n v="0"/>
    <n v="0.32105"/>
    <s v="s"/>
    <n v="9.2599999999999991E-3"/>
    <s v="s"/>
    <n v="1.3950000000000001E-2"/>
  </r>
  <r>
    <x v="50"/>
    <s v="klrvr"/>
    <x v="1"/>
    <x v="1"/>
    <n v="0"/>
    <n v="5.6739999999999999E-2"/>
    <n v="2.0709999999999999E-2"/>
    <n v="2.58E-2"/>
    <n v="3.9969999999999999E-2"/>
    <n v="0.10872999999999999"/>
    <n v="0"/>
    <n v="2.163E-2"/>
    <s v="s"/>
    <n v="1.9109999999999999E-2"/>
    <s v="s"/>
    <s v="s"/>
    <n v="1.6650000000000002E-2"/>
    <n v="0.33423999999999998"/>
    <n v="0"/>
    <n v="0"/>
    <n v="0"/>
    <n v="0"/>
    <n v="0.33423999999999998"/>
    <s v="s"/>
    <n v="9.1699999999999993E-3"/>
    <s v="s"/>
    <n v="1.396E-2"/>
  </r>
  <r>
    <x v="50"/>
    <s v="klrvr"/>
    <x v="1"/>
    <x v="2"/>
    <n v="0"/>
    <n v="5.8250000000000003E-2"/>
    <n v="2.1129999999999999E-2"/>
    <n v="2.7E-2"/>
    <n v="4.1910000000000003E-2"/>
    <n v="0.11232"/>
    <n v="0"/>
    <n v="2.2499999999999999E-2"/>
    <s v="s"/>
    <n v="1.9609999999999999E-2"/>
    <s v="s"/>
    <s v="s"/>
    <n v="1.687E-2"/>
    <n v="0.34420000000000001"/>
    <n v="0"/>
    <n v="0"/>
    <n v="0"/>
    <n v="0"/>
    <n v="0.34420000000000001"/>
    <s v="s"/>
    <n v="9.1900000000000003E-3"/>
    <s v="s"/>
    <n v="1.3849999999999999E-2"/>
  </r>
  <r>
    <x v="50"/>
    <s v="klrvr"/>
    <x v="1"/>
    <x v="3"/>
    <n v="0"/>
    <n v="6.0519999999999997E-2"/>
    <n v="2.1940000000000001E-2"/>
    <n v="2.6409999999999999E-2"/>
    <n v="4.4110000000000003E-2"/>
    <n v="0.11469"/>
    <n v="0"/>
    <n v="2.2859999999999998E-2"/>
    <s v="s"/>
    <n v="2.0199999999999999E-2"/>
    <s v="s"/>
    <s v="s"/>
    <n v="1.7139999999999999E-2"/>
    <n v="0.35315999999999997"/>
    <n v="0"/>
    <n v="0"/>
    <n v="0"/>
    <n v="0"/>
    <n v="0.35315999999999997"/>
    <s v="s"/>
    <n v="1.034E-2"/>
    <s v="s"/>
    <n v="1.507E-2"/>
  </r>
  <r>
    <x v="50"/>
    <s v="klrvr"/>
    <x v="1"/>
    <x v="4"/>
    <n v="0"/>
    <n v="6.3439999999999996E-2"/>
    <n v="2.172E-2"/>
    <n v="2.6509999999999999E-2"/>
    <n v="4.5940000000000002E-2"/>
    <n v="0.11816"/>
    <n v="0"/>
    <n v="2.3400000000000001E-2"/>
    <s v="s"/>
    <n v="2.0660000000000001E-2"/>
    <s v="s"/>
    <s v="s"/>
    <n v="1.891E-2"/>
    <n v="0.36231999999999998"/>
    <n v="0"/>
    <n v="0"/>
    <n v="0"/>
    <n v="0"/>
    <n v="0.36231999999999998"/>
    <s v="s"/>
    <n v="1.027E-2"/>
    <s v="s"/>
    <n v="1.4999999999999999E-2"/>
  </r>
  <r>
    <x v="50"/>
    <s v="klrvr"/>
    <x v="1"/>
    <x v="5"/>
    <n v="0"/>
    <n v="6.6409999999999997E-2"/>
    <n v="2.274E-2"/>
    <n v="2.708E-2"/>
    <n v="4.8660000000000002E-2"/>
    <n v="0.11991"/>
    <n v="0"/>
    <n v="2.3890000000000002E-2"/>
    <s v="s"/>
    <n v="2.1299999999999999E-2"/>
    <s v="s"/>
    <s v="s"/>
    <n v="1.915E-2"/>
    <n v="0.37269999999999998"/>
    <n v="0"/>
    <n v="0"/>
    <n v="0"/>
    <n v="0"/>
    <n v="0.37269999999999998"/>
    <s v="s"/>
    <n v="1.1639999999999999E-2"/>
    <s v="s"/>
    <n v="1.5049999999999999E-2"/>
  </r>
  <r>
    <x v="50"/>
    <s v="klrvr"/>
    <x v="1"/>
    <x v="6"/>
    <n v="0"/>
    <n v="6.8570000000000006E-2"/>
    <n v="2.3199999999999998E-2"/>
    <n v="2.7820000000000001E-2"/>
    <n v="5.2449999999999997E-2"/>
    <n v="0.12454"/>
    <n v="0"/>
    <n v="2.605E-2"/>
    <s v="s"/>
    <n v="2.1909999999999999E-2"/>
    <s v="s"/>
    <s v="s"/>
    <n v="1.9060000000000001E-2"/>
    <n v="0.38645000000000002"/>
    <n v="0"/>
    <n v="0"/>
    <n v="0"/>
    <n v="0"/>
    <n v="0.38645000000000002"/>
    <s v="s"/>
    <n v="1.218E-2"/>
    <s v="s"/>
    <n v="1.4970000000000001E-2"/>
  </r>
  <r>
    <x v="50"/>
    <s v="klrvr"/>
    <x v="1"/>
    <x v="7"/>
    <n v="0"/>
    <n v="7.1160000000000001E-2"/>
    <n v="2.3869999999999999E-2"/>
    <n v="2.6980000000000001E-2"/>
    <n v="5.5079999999999997E-2"/>
    <n v="0.12634999999999999"/>
    <n v="0"/>
    <n v="2.6159999999999999E-2"/>
    <s v="s"/>
    <n v="2.2540000000000001E-2"/>
    <s v="s"/>
    <s v="s"/>
    <n v="1.8870000000000001E-2"/>
    <n v="0.39317000000000002"/>
    <n v="0"/>
    <n v="0"/>
    <n v="0"/>
    <n v="0"/>
    <n v="0.39317000000000002"/>
    <s v="s"/>
    <n v="1.231E-2"/>
    <s v="s"/>
    <n v="1.4760000000000001E-2"/>
  </r>
  <r>
    <x v="50"/>
    <s v="klrvr"/>
    <x v="1"/>
    <x v="8"/>
    <n v="0"/>
    <n v="7.3340000000000002E-2"/>
    <n v="2.4379999999999999E-2"/>
    <n v="2.751E-2"/>
    <n v="5.6710000000000003E-2"/>
    <n v="0.13120999999999999"/>
    <n v="0"/>
    <n v="2.4199999999999999E-2"/>
    <s v="s"/>
    <n v="2.247E-2"/>
    <s v="s"/>
    <s v="s"/>
    <n v="1.8929999999999999E-2"/>
    <n v="0.40075"/>
    <n v="0"/>
    <n v="0"/>
    <n v="0"/>
    <n v="0"/>
    <n v="0.40075"/>
    <s v="s"/>
    <n v="1.234E-2"/>
    <s v="s"/>
    <n v="1.4579999999999999E-2"/>
  </r>
  <r>
    <x v="50"/>
    <s v="klrvr"/>
    <x v="1"/>
    <x v="9"/>
    <n v="0"/>
    <n v="7.5499999999999998E-2"/>
    <n v="2.5319999999999999E-2"/>
    <n v="2.818E-2"/>
    <n v="5.9650000000000002E-2"/>
    <n v="0.13464999999999999"/>
    <n v="0"/>
    <n v="2.3810000000000001E-2"/>
    <s v="s"/>
    <n v="2.3300000000000001E-2"/>
    <s v="s"/>
    <s v="s"/>
    <n v="1.8780000000000002E-2"/>
    <n v="0.41081000000000001"/>
    <n v="0"/>
    <n v="0"/>
    <n v="0"/>
    <n v="0"/>
    <n v="0.41081000000000001"/>
    <s v="s"/>
    <n v="1.2699999999999999E-2"/>
    <s v="s"/>
    <n v="1.4800000000000001E-2"/>
  </r>
  <r>
    <x v="50"/>
    <s v="klrvr"/>
    <x v="1"/>
    <x v="10"/>
    <n v="0"/>
    <n v="7.8780000000000003E-2"/>
    <n v="2.6429999999999999E-2"/>
    <n v="2.921E-2"/>
    <n v="6.0359999999999997E-2"/>
    <n v="0.13961999999999999"/>
    <n v="0"/>
    <n v="2.3E-2"/>
    <s v="s"/>
    <n v="2.375E-2"/>
    <s v="s"/>
    <s v="s"/>
    <n v="1.8769999999999998E-2"/>
    <n v="0.42037999999999998"/>
    <n v="0"/>
    <n v="0"/>
    <n v="0"/>
    <n v="0"/>
    <n v="0.42037999999999998"/>
    <s v="s"/>
    <n v="1.2279999999999999E-2"/>
    <s v="s"/>
    <n v="1.473E-2"/>
  </r>
  <r>
    <x v="50"/>
    <s v="klrvr"/>
    <x v="2"/>
    <x v="0"/>
    <n v="0"/>
    <n v="0"/>
    <n v="0"/>
    <n v="0"/>
    <n v="0"/>
    <n v="0"/>
    <n v="0"/>
    <n v="0"/>
    <s v="s"/>
    <n v="0"/>
    <s v="s"/>
    <s v="s"/>
    <n v="0"/>
    <n v="0"/>
    <n v="0"/>
    <n v="0"/>
    <n v="0"/>
    <n v="0"/>
    <n v="0"/>
    <s v="s"/>
    <n v="2.911E-2"/>
    <s v="s"/>
    <n v="5.969E-2"/>
  </r>
  <r>
    <x v="50"/>
    <s v="klrvr"/>
    <x v="2"/>
    <x v="1"/>
    <n v="0"/>
    <n v="0"/>
    <n v="0"/>
    <n v="0"/>
    <n v="0"/>
    <n v="0"/>
    <n v="0"/>
    <n v="0"/>
    <s v="s"/>
    <n v="0"/>
    <s v="s"/>
    <s v="s"/>
    <n v="0"/>
    <n v="0"/>
    <n v="0"/>
    <n v="0"/>
    <n v="0"/>
    <n v="0"/>
    <n v="0"/>
    <s v="s"/>
    <n v="3.3709999999999997E-2"/>
    <s v="s"/>
    <n v="6.5240000000000006E-2"/>
  </r>
  <r>
    <x v="50"/>
    <s v="klrvr"/>
    <x v="2"/>
    <x v="2"/>
    <n v="0"/>
    <n v="0"/>
    <n v="0"/>
    <n v="0"/>
    <n v="0"/>
    <n v="0"/>
    <n v="0"/>
    <n v="0"/>
    <s v="s"/>
    <n v="0"/>
    <s v="s"/>
    <s v="s"/>
    <n v="0"/>
    <n v="0"/>
    <n v="0"/>
    <n v="0"/>
    <n v="0"/>
    <n v="0"/>
    <n v="0"/>
    <s v="s"/>
    <n v="3.5839999999999997E-2"/>
    <s v="s"/>
    <n v="6.8720000000000003E-2"/>
  </r>
  <r>
    <x v="50"/>
    <s v="klrvr"/>
    <x v="2"/>
    <x v="3"/>
    <n v="0"/>
    <n v="0"/>
    <n v="0"/>
    <n v="0"/>
    <n v="0"/>
    <n v="0"/>
    <n v="0"/>
    <n v="0"/>
    <s v="s"/>
    <n v="0"/>
    <s v="s"/>
    <s v="s"/>
    <n v="0"/>
    <n v="0"/>
    <n v="0"/>
    <n v="0"/>
    <n v="0"/>
    <n v="0"/>
    <n v="0"/>
    <s v="s"/>
    <n v="3.7990000000000003E-2"/>
    <s v="s"/>
    <n v="5.0520000000000002E-2"/>
  </r>
  <r>
    <x v="50"/>
    <s v="klrvr"/>
    <x v="2"/>
    <x v="4"/>
    <n v="0"/>
    <n v="0"/>
    <n v="0"/>
    <n v="0"/>
    <n v="0"/>
    <n v="0"/>
    <n v="0"/>
    <n v="0"/>
    <s v="s"/>
    <n v="0"/>
    <s v="s"/>
    <s v="s"/>
    <n v="0"/>
    <n v="0"/>
    <n v="0"/>
    <n v="0"/>
    <n v="0"/>
    <n v="0"/>
    <n v="0"/>
    <s v="s"/>
    <n v="4.3920000000000001E-2"/>
    <s v="s"/>
    <n v="5.389E-2"/>
  </r>
  <r>
    <x v="50"/>
    <s v="klrvr"/>
    <x v="2"/>
    <x v="5"/>
    <n v="0"/>
    <n v="0"/>
    <n v="0"/>
    <n v="0"/>
    <n v="0"/>
    <n v="0"/>
    <n v="0"/>
    <n v="0"/>
    <s v="s"/>
    <n v="0"/>
    <s v="s"/>
    <s v="s"/>
    <n v="0"/>
    <n v="0"/>
    <n v="0"/>
    <n v="0"/>
    <n v="0"/>
    <n v="0"/>
    <n v="0"/>
    <s v="s"/>
    <n v="4.7550000000000002E-2"/>
    <s v="s"/>
    <n v="5.8090000000000003E-2"/>
  </r>
  <r>
    <x v="50"/>
    <s v="klrvr"/>
    <x v="2"/>
    <x v="6"/>
    <n v="0"/>
    <n v="0"/>
    <n v="0"/>
    <n v="0"/>
    <n v="0"/>
    <n v="0"/>
    <n v="0"/>
    <n v="0"/>
    <s v="s"/>
    <n v="0"/>
    <s v="s"/>
    <s v="s"/>
    <n v="0"/>
    <n v="0"/>
    <n v="0"/>
    <n v="0"/>
    <n v="0"/>
    <n v="0"/>
    <n v="0"/>
    <s v="s"/>
    <n v="4.2869999999999998E-2"/>
    <s v="s"/>
    <n v="5.4269999999999999E-2"/>
  </r>
  <r>
    <x v="50"/>
    <s v="klrvr"/>
    <x v="2"/>
    <x v="7"/>
    <n v="0"/>
    <n v="0"/>
    <n v="0"/>
    <n v="0"/>
    <n v="0"/>
    <n v="0"/>
    <n v="0"/>
    <n v="0"/>
    <s v="s"/>
    <n v="0"/>
    <s v="s"/>
    <s v="s"/>
    <n v="0"/>
    <n v="0"/>
    <n v="0"/>
    <n v="0"/>
    <n v="0"/>
    <n v="0"/>
    <n v="0"/>
    <s v="s"/>
    <n v="4.1590000000000002E-2"/>
    <s v="s"/>
    <n v="4.9959999999999997E-2"/>
  </r>
  <r>
    <x v="50"/>
    <s v="klrvr"/>
    <x v="2"/>
    <x v="8"/>
    <n v="0"/>
    <n v="0"/>
    <n v="0"/>
    <n v="0"/>
    <n v="0"/>
    <n v="0"/>
    <n v="0"/>
    <n v="0"/>
    <s v="s"/>
    <n v="0"/>
    <s v="s"/>
    <s v="s"/>
    <n v="0"/>
    <n v="0"/>
    <n v="0"/>
    <n v="0"/>
    <n v="0"/>
    <n v="0"/>
    <n v="0"/>
    <s v="s"/>
    <n v="4.0059999999999998E-2"/>
    <s v="s"/>
    <n v="4.938E-2"/>
  </r>
  <r>
    <x v="50"/>
    <s v="klrvr"/>
    <x v="2"/>
    <x v="9"/>
    <n v="0"/>
    <n v="0"/>
    <n v="0"/>
    <n v="0"/>
    <n v="0"/>
    <n v="0"/>
    <n v="0"/>
    <n v="0"/>
    <s v="s"/>
    <n v="0"/>
    <s v="s"/>
    <s v="s"/>
    <n v="0"/>
    <n v="0"/>
    <n v="0"/>
    <n v="0"/>
    <n v="0"/>
    <n v="0"/>
    <n v="0"/>
    <s v="s"/>
    <n v="2.8410000000000001E-2"/>
    <s v="s"/>
    <n v="3.8679999999999999E-2"/>
  </r>
  <r>
    <x v="50"/>
    <s v="klrvr"/>
    <x v="2"/>
    <x v="10"/>
    <n v="0"/>
    <n v="0"/>
    <n v="0"/>
    <n v="0"/>
    <n v="0"/>
    <n v="0"/>
    <n v="0"/>
    <n v="0"/>
    <s v="s"/>
    <n v="0"/>
    <s v="s"/>
    <s v="s"/>
    <n v="0"/>
    <n v="0"/>
    <n v="0"/>
    <n v="0"/>
    <n v="0"/>
    <n v="0"/>
    <n v="0"/>
    <s v="s"/>
    <n v="3.083E-2"/>
    <s v="s"/>
    <n v="4.2380000000000001E-2"/>
  </r>
  <r>
    <x v="50"/>
    <s v="klrvr"/>
    <x v="3"/>
    <x v="0"/>
    <n v="0"/>
    <n v="3.3E-3"/>
    <n v="9.4810000000000005E-2"/>
    <n v="6.8300000000000001E-3"/>
    <n v="2.49E-3"/>
    <n v="9.3049999999999994E-2"/>
    <n v="0"/>
    <n v="2.8999999999999998E-3"/>
    <s v="s"/>
    <n v="2.5999999999999998E-4"/>
    <s v="s"/>
    <s v="s"/>
    <n v="2.5600000000000002E-3"/>
    <n v="0.20863999999999999"/>
    <n v="0"/>
    <n v="0"/>
    <n v="0"/>
    <n v="0"/>
    <n v="0.20863999999999999"/>
    <s v="s"/>
    <n v="0.60306999999999999"/>
    <s v="s"/>
    <n v="0.60789000000000004"/>
  </r>
  <r>
    <x v="50"/>
    <s v="klrvr"/>
    <x v="3"/>
    <x v="1"/>
    <n v="0"/>
    <n v="4.1099999999999999E-3"/>
    <n v="0.1249"/>
    <n v="1.184E-2"/>
    <n v="1.3600000000000001E-3"/>
    <n v="0.12877"/>
    <n v="0"/>
    <n v="3.3E-3"/>
    <s v="s"/>
    <n v="4.6000000000000001E-4"/>
    <s v="s"/>
    <s v="s"/>
    <n v="5.5900000000000004E-3"/>
    <n v="0.28581000000000001"/>
    <n v="0"/>
    <n v="0"/>
    <n v="0"/>
    <n v="0"/>
    <n v="0.28581000000000001"/>
    <s v="s"/>
    <n v="0.54417000000000004"/>
    <s v="s"/>
    <n v="0.54893999999999998"/>
  </r>
  <r>
    <x v="50"/>
    <s v="klrvr"/>
    <x v="3"/>
    <x v="2"/>
    <n v="0"/>
    <n v="5.28E-3"/>
    <n v="0.10783"/>
    <n v="2.8920000000000001E-2"/>
    <n v="3.7100000000000002E-3"/>
    <n v="0.19641"/>
    <n v="0"/>
    <n v="5.0899999999999999E-3"/>
    <s v="s"/>
    <n v="4.6999999999999999E-4"/>
    <s v="s"/>
    <s v="s"/>
    <n v="4.2300000000000003E-3"/>
    <n v="0.45778999999999997"/>
    <n v="0"/>
    <n v="0"/>
    <n v="0"/>
    <n v="0"/>
    <n v="0.45778999999999997"/>
    <s v="s"/>
    <n v="0.51865000000000006"/>
    <s v="s"/>
    <n v="0.52339999999999998"/>
  </r>
  <r>
    <x v="50"/>
    <s v="klrvr"/>
    <x v="3"/>
    <x v="3"/>
    <n v="0"/>
    <n v="6.1700000000000001E-3"/>
    <n v="0.14168"/>
    <n v="0.13965"/>
    <n v="8.2500000000000004E-3"/>
    <n v="0.2737"/>
    <n v="0"/>
    <n v="8.7200000000000003E-3"/>
    <s v="s"/>
    <n v="4.6999999999999999E-4"/>
    <s v="s"/>
    <s v="s"/>
    <n v="0"/>
    <n v="0.72084000000000004"/>
    <n v="0"/>
    <n v="0"/>
    <n v="0"/>
    <n v="0"/>
    <n v="0.72084000000000004"/>
    <s v="s"/>
    <n v="0.20816000000000001"/>
    <s v="s"/>
    <n v="0.25044"/>
  </r>
  <r>
    <x v="50"/>
    <s v="klrvr"/>
    <x v="3"/>
    <x v="4"/>
    <n v="0"/>
    <n v="1.363E-2"/>
    <n v="0.23322000000000001"/>
    <n v="0.17030999999999999"/>
    <n v="6.7799999999999996E-3"/>
    <n v="0.44486999999999999"/>
    <n v="0"/>
    <n v="8.4100000000000008E-3"/>
    <s v="s"/>
    <n v="1.75E-3"/>
    <s v="s"/>
    <s v="s"/>
    <n v="4.453E-2"/>
    <n v="1.0743499999999999"/>
    <n v="0"/>
    <n v="0"/>
    <n v="0"/>
    <n v="0"/>
    <n v="1.0743499999999999"/>
    <s v="s"/>
    <n v="0.11183"/>
    <s v="s"/>
    <n v="0.35460999999999998"/>
  </r>
  <r>
    <x v="50"/>
    <s v="klrvr"/>
    <x v="3"/>
    <x v="5"/>
    <n v="0"/>
    <n v="3.0870000000000002E-2"/>
    <n v="9.0359999999999996E-2"/>
    <n v="0.1416"/>
    <n v="3.15E-3"/>
    <n v="0.37609999999999999"/>
    <n v="0"/>
    <n v="4.0400000000000002E-3"/>
    <s v="s"/>
    <n v="4.8000000000000001E-4"/>
    <s v="s"/>
    <s v="s"/>
    <n v="0.22428999999999999"/>
    <n v="1.22255"/>
    <n v="0"/>
    <n v="0"/>
    <n v="0"/>
    <n v="0"/>
    <n v="1.22255"/>
    <s v="s"/>
    <n v="0.20168"/>
    <s v="s"/>
    <n v="0.50063999999999997"/>
  </r>
  <r>
    <x v="50"/>
    <s v="klrvr"/>
    <x v="3"/>
    <x v="6"/>
    <n v="0"/>
    <n v="3.039E-2"/>
    <n v="6.6070000000000004E-2"/>
    <n v="0.15082000000000001"/>
    <n v="4.2500000000000003E-3"/>
    <n v="0.65942000000000001"/>
    <n v="0"/>
    <n v="5.8569999999999997E-2"/>
    <s v="s"/>
    <n v="1.4E-3"/>
    <s v="s"/>
    <s v="s"/>
    <n v="0.15628"/>
    <n v="1.5064299999999999"/>
    <n v="0"/>
    <n v="0"/>
    <n v="0"/>
    <n v="0"/>
    <n v="1.5064299999999999"/>
    <s v="s"/>
    <n v="0.22356000000000001"/>
    <s v="s"/>
    <n v="0.39528000000000002"/>
  </r>
  <r>
    <x v="50"/>
    <s v="klrvr"/>
    <x v="3"/>
    <x v="7"/>
    <n v="0"/>
    <n v="0.14965000000000001"/>
    <n v="0.11841"/>
    <n v="0.27185999999999999"/>
    <n v="9.7509999999999999E-2"/>
    <n v="0.57430000000000003"/>
    <n v="0"/>
    <n v="0.26373999999999997"/>
    <s v="s"/>
    <n v="6.7000000000000002E-3"/>
    <s v="s"/>
    <s v="s"/>
    <n v="0.10261000000000001"/>
    <n v="1.7927500000000001"/>
    <n v="0"/>
    <n v="0"/>
    <n v="0"/>
    <n v="0"/>
    <n v="1.7927500000000001"/>
    <s v="s"/>
    <n v="0.20449000000000001"/>
    <s v="s"/>
    <n v="0.32344000000000001"/>
  </r>
  <r>
    <x v="50"/>
    <s v="klrvr"/>
    <x v="3"/>
    <x v="8"/>
    <n v="0"/>
    <n v="0.1174"/>
    <n v="1.9279999999999999E-2"/>
    <n v="0.27483999999999997"/>
    <n v="8.6440000000000003E-2"/>
    <n v="0.68225000000000002"/>
    <n v="0"/>
    <n v="0.18815999999999999"/>
    <s v="s"/>
    <n v="5.4000000000000003E-3"/>
    <s v="s"/>
    <s v="s"/>
    <n v="0.21467"/>
    <n v="1.8199799999999999"/>
    <n v="0"/>
    <n v="0"/>
    <n v="0"/>
    <n v="0"/>
    <n v="1.8199799999999999"/>
    <s v="s"/>
    <n v="0.36363000000000001"/>
    <s v="s"/>
    <n v="0.44481999999999999"/>
  </r>
  <r>
    <x v="50"/>
    <s v="klrvr"/>
    <x v="3"/>
    <x v="9"/>
    <n v="0"/>
    <n v="0.12741"/>
    <n v="4.4999999999999997E-3"/>
    <n v="0.19445000000000001"/>
    <n v="0.14025000000000001"/>
    <n v="0.63695000000000002"/>
    <n v="0"/>
    <n v="0.33757999999999999"/>
    <s v="s"/>
    <n v="0.15314"/>
    <s v="s"/>
    <s v="s"/>
    <n v="0.13103000000000001"/>
    <n v="1.99254"/>
    <n v="0"/>
    <n v="0"/>
    <n v="0"/>
    <n v="0"/>
    <n v="1.99254"/>
    <s v="s"/>
    <n v="0.45724999999999999"/>
    <s v="s"/>
    <n v="0.48259000000000002"/>
  </r>
  <r>
    <x v="50"/>
    <s v="klrvr"/>
    <x v="3"/>
    <x v="10"/>
    <n v="0"/>
    <n v="0.31696000000000002"/>
    <n v="4.3400000000000001E-3"/>
    <n v="0.16982"/>
    <n v="0.25849"/>
    <n v="0.66957999999999995"/>
    <n v="0"/>
    <n v="0.36957000000000001"/>
    <s v="s"/>
    <n v="0.12267"/>
    <s v="s"/>
    <s v="s"/>
    <n v="4.394E-2"/>
    <n v="2.04277"/>
    <n v="0"/>
    <n v="0"/>
    <n v="0"/>
    <n v="0"/>
    <n v="2.04277"/>
    <s v="s"/>
    <n v="0.34255000000000002"/>
    <s v="s"/>
    <n v="0.53130999999999995"/>
  </r>
  <r>
    <x v="51"/>
    <s v="1I7hJ"/>
    <x v="0"/>
    <x v="0"/>
    <n v="0"/>
    <n v="17"/>
    <n v="21"/>
    <n v="175"/>
    <n v="41"/>
    <n v="204"/>
    <n v="0"/>
    <n v="6"/>
    <n v="0"/>
    <n v="13"/>
    <n v="0"/>
    <n v="0"/>
    <n v="0"/>
    <n v="477"/>
    <n v="0"/>
    <n v="0"/>
    <n v="0"/>
    <n v="0"/>
    <n v="477"/>
    <s v="s"/>
    <n v="53"/>
    <s v="s"/>
    <n v="65"/>
  </r>
  <r>
    <x v="51"/>
    <s v="1I7hJ"/>
    <x v="1"/>
    <x v="0"/>
    <n v="0"/>
    <n v="6.3479999999999995E-2"/>
    <n v="6.3740000000000005E-2"/>
    <n v="0.52700000000000002"/>
    <n v="0.12554000000000001"/>
    <n v="0.63863999999999999"/>
    <n v="0"/>
    <n v="2.0539999999999999E-2"/>
    <n v="0"/>
    <n v="4.3060000000000001E-2"/>
    <n v="0"/>
    <n v="0"/>
    <n v="0"/>
    <n v="1.4819899999999999"/>
    <n v="0"/>
    <n v="0"/>
    <n v="0"/>
    <n v="0"/>
    <n v="1.4819899999999999"/>
    <s v="s"/>
    <n v="4.7070000000000001E-2"/>
    <s v="s"/>
    <n v="5.7689999999999998E-2"/>
  </r>
  <r>
    <x v="51"/>
    <s v="1I7hJ"/>
    <x v="1"/>
    <x v="1"/>
    <n v="0"/>
    <n v="6.4939999999999998E-2"/>
    <n v="6.1030000000000001E-2"/>
    <n v="0.53081"/>
    <n v="0.1245"/>
    <n v="0.64242999999999995"/>
    <n v="0"/>
    <n v="2.094E-2"/>
    <n v="0"/>
    <n v="4.1300000000000003E-2"/>
    <n v="0"/>
    <n v="0"/>
    <n v="0"/>
    <n v="1.4859500000000001"/>
    <n v="0"/>
    <n v="0"/>
    <n v="0"/>
    <n v="0"/>
    <n v="1.4859500000000001"/>
    <s v="s"/>
    <n v="4.7890000000000002E-2"/>
    <s v="s"/>
    <n v="5.8569999999999997E-2"/>
  </r>
  <r>
    <x v="51"/>
    <s v="1I7hJ"/>
    <x v="1"/>
    <x v="2"/>
    <n v="0"/>
    <n v="6.7080000000000001E-2"/>
    <n v="5.9110000000000003E-2"/>
    <n v="0.52671000000000001"/>
    <n v="0.12776999999999999"/>
    <n v="0.65225999999999995"/>
    <n v="0"/>
    <n v="2.1780000000000001E-2"/>
    <n v="0"/>
    <n v="3.959E-2"/>
    <n v="0"/>
    <n v="0"/>
    <n v="0"/>
    <n v="1.4943"/>
    <n v="0"/>
    <n v="0"/>
    <n v="0"/>
    <n v="0"/>
    <n v="1.4943"/>
    <s v="s"/>
    <n v="4.6469999999999997E-2"/>
    <s v="s"/>
    <n v="5.6689999999999997E-2"/>
  </r>
  <r>
    <x v="51"/>
    <s v="1I7hJ"/>
    <x v="1"/>
    <x v="3"/>
    <n v="0"/>
    <n v="6.8000000000000005E-2"/>
    <n v="6.0699999999999997E-2"/>
    <n v="0.52832000000000001"/>
    <n v="0.13482"/>
    <n v="0.65376999999999996"/>
    <n v="0"/>
    <n v="2.214E-2"/>
    <n v="0"/>
    <n v="3.9809999999999998E-2"/>
    <n v="0"/>
    <n v="0"/>
    <n v="0"/>
    <n v="1.5075499999999999"/>
    <n v="0"/>
    <n v="0"/>
    <n v="0"/>
    <n v="0"/>
    <n v="1.5075499999999999"/>
    <s v="s"/>
    <n v="4.2259999999999999E-2"/>
    <s v="s"/>
    <n v="5.1880000000000003E-2"/>
  </r>
  <r>
    <x v="51"/>
    <s v="1I7hJ"/>
    <x v="1"/>
    <x v="4"/>
    <n v="0"/>
    <n v="7.0300000000000001E-2"/>
    <n v="6.2E-2"/>
    <n v="0.52456999999999998"/>
    <n v="0.13564000000000001"/>
    <n v="0.65668000000000004"/>
    <n v="0"/>
    <n v="2.2610000000000002E-2"/>
    <n v="0"/>
    <n v="4.0430000000000001E-2"/>
    <n v="0"/>
    <n v="0"/>
    <n v="0"/>
    <n v="1.51224"/>
    <n v="0"/>
    <n v="0"/>
    <n v="0"/>
    <n v="0"/>
    <n v="1.51224"/>
    <s v="s"/>
    <n v="4.2229999999999997E-2"/>
    <s v="s"/>
    <n v="5.1299999999999998E-2"/>
  </r>
  <r>
    <x v="51"/>
    <s v="1I7hJ"/>
    <x v="1"/>
    <x v="5"/>
    <n v="0"/>
    <n v="7.1929999999999994E-2"/>
    <n v="6.0589999999999998E-2"/>
    <n v="0.52764999999999995"/>
    <n v="0.14257"/>
    <n v="0.66080000000000005"/>
    <n v="0"/>
    <n v="2.171E-2"/>
    <n v="0"/>
    <n v="4.0719999999999999E-2"/>
    <n v="0"/>
    <n v="0"/>
    <n v="0"/>
    <n v="1.52597"/>
    <n v="0"/>
    <n v="0"/>
    <n v="0"/>
    <n v="0"/>
    <n v="1.52597"/>
    <s v="s"/>
    <n v="4.5310000000000003E-2"/>
    <s v="s"/>
    <n v="5.2549999999999999E-2"/>
  </r>
  <r>
    <x v="51"/>
    <s v="1I7hJ"/>
    <x v="1"/>
    <x v="6"/>
    <n v="0"/>
    <n v="7.3660000000000003E-2"/>
    <n v="6.0949999999999997E-2"/>
    <n v="0.52627999999999997"/>
    <n v="0.14616999999999999"/>
    <n v="0.66771000000000003"/>
    <n v="0"/>
    <n v="2.2360000000000001E-2"/>
    <n v="0"/>
    <n v="4.2110000000000002E-2"/>
    <n v="0"/>
    <n v="0"/>
    <n v="0"/>
    <n v="1.53925"/>
    <n v="0"/>
    <n v="0"/>
    <n v="0"/>
    <n v="0"/>
    <n v="1.53925"/>
    <s v="s"/>
    <n v="4.7480000000000001E-2"/>
    <s v="s"/>
    <n v="5.441E-2"/>
  </r>
  <r>
    <x v="51"/>
    <s v="1I7hJ"/>
    <x v="1"/>
    <x v="7"/>
    <n v="0"/>
    <n v="7.3539999999999994E-2"/>
    <n v="6.2420000000000003E-2"/>
    <n v="0.52464999999999995"/>
    <n v="0.14871999999999999"/>
    <n v="0.67262"/>
    <n v="0"/>
    <n v="2.1579999999999998E-2"/>
    <n v="0"/>
    <n v="4.3389999999999998E-2"/>
    <n v="0"/>
    <n v="0"/>
    <n v="0"/>
    <n v="1.5468999999999999"/>
    <n v="0"/>
    <n v="0"/>
    <n v="0"/>
    <n v="0"/>
    <n v="1.5468999999999999"/>
    <s v="s"/>
    <n v="5.2659999999999998E-2"/>
    <s v="s"/>
    <n v="5.9020000000000003E-2"/>
  </r>
  <r>
    <x v="51"/>
    <s v="1I7hJ"/>
    <x v="1"/>
    <x v="8"/>
    <n v="0"/>
    <n v="7.417E-2"/>
    <n v="6.3670000000000004E-2"/>
    <n v="0.52595999999999998"/>
    <n v="0.15497"/>
    <n v="0.67584"/>
    <n v="0"/>
    <n v="2.189E-2"/>
    <n v="0"/>
    <n v="4.4790000000000003E-2"/>
    <n v="0"/>
    <n v="0"/>
    <n v="0"/>
    <n v="1.56128"/>
    <n v="0"/>
    <n v="0"/>
    <n v="0"/>
    <n v="0"/>
    <n v="1.56128"/>
    <s v="s"/>
    <n v="5.1450000000000003E-2"/>
    <s v="s"/>
    <n v="5.7639999999999997E-2"/>
  </r>
  <r>
    <x v="51"/>
    <s v="1I7hJ"/>
    <x v="1"/>
    <x v="9"/>
    <n v="0"/>
    <n v="7.5980000000000006E-2"/>
    <n v="6.4259999999999998E-2"/>
    <n v="0.52063999999999999"/>
    <n v="0.15665999999999999"/>
    <n v="0.67735999999999996"/>
    <n v="0"/>
    <n v="2.0750000000000001E-2"/>
    <n v="0"/>
    <n v="4.8219999999999999E-2"/>
    <n v="0"/>
    <n v="0"/>
    <n v="0"/>
    <n v="1.5638700000000001"/>
    <n v="0"/>
    <n v="0"/>
    <n v="0"/>
    <n v="0"/>
    <n v="1.5638700000000001"/>
    <s v="s"/>
    <n v="5.8560000000000001E-2"/>
    <s v="s"/>
    <n v="6.4189999999999997E-2"/>
  </r>
  <r>
    <x v="51"/>
    <s v="1I7hJ"/>
    <x v="1"/>
    <x v="10"/>
    <n v="0"/>
    <n v="7.8090000000000007E-2"/>
    <n v="6.241E-2"/>
    <n v="0.52586999999999995"/>
    <n v="0.15989999999999999"/>
    <n v="0.68405000000000005"/>
    <n v="0"/>
    <n v="1.8270000000000002E-2"/>
    <n v="0"/>
    <n v="4.8779999999999997E-2"/>
    <n v="0"/>
    <n v="0"/>
    <n v="0"/>
    <n v="1.5773600000000001"/>
    <n v="0"/>
    <n v="0"/>
    <n v="0"/>
    <n v="0"/>
    <n v="1.5773600000000001"/>
    <s v="s"/>
    <n v="5.4730000000000001E-2"/>
    <s v="s"/>
    <n v="5.9979999999999999E-2"/>
  </r>
  <r>
    <x v="51"/>
    <s v="1I7hJ"/>
    <x v="2"/>
    <x v="0"/>
    <n v="0"/>
    <n v="0"/>
    <n v="0"/>
    <n v="0"/>
    <n v="0"/>
    <n v="0"/>
    <n v="0"/>
    <n v="0"/>
    <n v="0"/>
    <n v="0"/>
    <n v="0"/>
    <n v="0"/>
    <n v="0"/>
    <n v="0"/>
    <n v="0"/>
    <n v="0"/>
    <n v="0"/>
    <n v="0"/>
    <n v="0"/>
    <s v="s"/>
    <n v="0.25548999999999999"/>
    <s v="s"/>
    <n v="0.30542999999999998"/>
  </r>
  <r>
    <x v="51"/>
    <s v="1I7hJ"/>
    <x v="2"/>
    <x v="1"/>
    <n v="0"/>
    <n v="0"/>
    <n v="0"/>
    <n v="0"/>
    <n v="0"/>
    <n v="0"/>
    <n v="0"/>
    <n v="0"/>
    <n v="0"/>
    <n v="0"/>
    <n v="0"/>
    <n v="0"/>
    <n v="0"/>
    <n v="0"/>
    <n v="0"/>
    <n v="0"/>
    <n v="0"/>
    <n v="0"/>
    <n v="0"/>
    <s v="s"/>
    <n v="0.22705"/>
    <s v="s"/>
    <n v="0.26415"/>
  </r>
  <r>
    <x v="51"/>
    <s v="1I7hJ"/>
    <x v="2"/>
    <x v="2"/>
    <n v="0"/>
    <n v="0"/>
    <n v="0"/>
    <n v="0"/>
    <n v="0"/>
    <n v="0"/>
    <n v="0"/>
    <n v="0"/>
    <n v="0"/>
    <n v="0"/>
    <n v="0"/>
    <n v="0"/>
    <n v="0"/>
    <n v="0"/>
    <n v="0"/>
    <n v="0"/>
    <n v="0"/>
    <n v="0"/>
    <n v="0"/>
    <s v="s"/>
    <n v="0.21253"/>
    <s v="s"/>
    <n v="0.24839"/>
  </r>
  <r>
    <x v="51"/>
    <s v="1I7hJ"/>
    <x v="2"/>
    <x v="3"/>
    <n v="0"/>
    <n v="0"/>
    <n v="0"/>
    <n v="0"/>
    <n v="0"/>
    <n v="0"/>
    <n v="0"/>
    <n v="0"/>
    <n v="0"/>
    <n v="0"/>
    <n v="0"/>
    <n v="0"/>
    <n v="0"/>
    <n v="0"/>
    <n v="0"/>
    <n v="0"/>
    <n v="0"/>
    <n v="0"/>
    <n v="0"/>
    <s v="s"/>
    <n v="0.22151000000000001"/>
    <s v="s"/>
    <n v="0.25922000000000001"/>
  </r>
  <r>
    <x v="51"/>
    <s v="1I7hJ"/>
    <x v="2"/>
    <x v="4"/>
    <n v="0"/>
    <n v="0"/>
    <n v="0"/>
    <n v="0"/>
    <n v="0"/>
    <n v="0"/>
    <n v="0"/>
    <n v="0"/>
    <n v="0"/>
    <n v="0"/>
    <n v="0"/>
    <n v="0"/>
    <n v="0"/>
    <n v="0"/>
    <n v="0"/>
    <n v="0"/>
    <n v="0"/>
    <n v="0"/>
    <n v="0"/>
    <s v="s"/>
    <n v="0.2195"/>
    <s v="s"/>
    <n v="0.25931999999999999"/>
  </r>
  <r>
    <x v="51"/>
    <s v="1I7hJ"/>
    <x v="2"/>
    <x v="5"/>
    <n v="0"/>
    <n v="0"/>
    <n v="0"/>
    <n v="0"/>
    <n v="0"/>
    <n v="0"/>
    <n v="0"/>
    <n v="0"/>
    <n v="0"/>
    <n v="0"/>
    <n v="0"/>
    <n v="0"/>
    <n v="0"/>
    <n v="0"/>
    <n v="0"/>
    <n v="0"/>
    <n v="0"/>
    <n v="0"/>
    <n v="0"/>
    <s v="s"/>
    <n v="0.23322999999999999"/>
    <s v="s"/>
    <n v="0.27504000000000001"/>
  </r>
  <r>
    <x v="51"/>
    <s v="1I7hJ"/>
    <x v="2"/>
    <x v="6"/>
    <n v="0"/>
    <n v="0"/>
    <n v="0"/>
    <n v="0"/>
    <n v="0"/>
    <n v="0"/>
    <n v="0"/>
    <n v="0"/>
    <n v="0"/>
    <n v="0"/>
    <n v="0"/>
    <n v="0"/>
    <n v="0"/>
    <n v="0"/>
    <n v="0"/>
    <n v="0"/>
    <n v="0"/>
    <n v="0"/>
    <n v="0"/>
    <s v="s"/>
    <n v="0.18917999999999999"/>
    <s v="s"/>
    <n v="0.23429"/>
  </r>
  <r>
    <x v="51"/>
    <s v="1I7hJ"/>
    <x v="2"/>
    <x v="7"/>
    <n v="0"/>
    <n v="0"/>
    <n v="0"/>
    <n v="0"/>
    <n v="0"/>
    <n v="0"/>
    <n v="0"/>
    <n v="0"/>
    <n v="0"/>
    <n v="0"/>
    <n v="0"/>
    <n v="0"/>
    <n v="0"/>
    <n v="0"/>
    <n v="0"/>
    <n v="0"/>
    <n v="0"/>
    <n v="0"/>
    <n v="0"/>
    <s v="s"/>
    <n v="0.18962000000000001"/>
    <s v="s"/>
    <n v="0.23024"/>
  </r>
  <r>
    <x v="51"/>
    <s v="1I7hJ"/>
    <x v="2"/>
    <x v="8"/>
    <n v="0"/>
    <n v="0"/>
    <n v="0"/>
    <n v="0"/>
    <n v="0"/>
    <n v="0"/>
    <n v="0"/>
    <n v="0"/>
    <n v="0"/>
    <n v="0"/>
    <n v="0"/>
    <n v="0"/>
    <n v="0"/>
    <n v="0"/>
    <n v="0"/>
    <n v="0"/>
    <n v="0"/>
    <n v="0"/>
    <n v="0"/>
    <s v="s"/>
    <n v="0.19239000000000001"/>
    <s v="s"/>
    <n v="0.21551999999999999"/>
  </r>
  <r>
    <x v="51"/>
    <s v="1I7hJ"/>
    <x v="2"/>
    <x v="9"/>
    <n v="0"/>
    <n v="0"/>
    <n v="0"/>
    <n v="0"/>
    <n v="0"/>
    <n v="0"/>
    <n v="0"/>
    <n v="0"/>
    <n v="0"/>
    <n v="0"/>
    <n v="0"/>
    <n v="0"/>
    <n v="0"/>
    <n v="0"/>
    <n v="0"/>
    <n v="0"/>
    <n v="0"/>
    <n v="0"/>
    <n v="0"/>
    <s v="s"/>
    <n v="0.21112"/>
    <s v="s"/>
    <n v="0.23663000000000001"/>
  </r>
  <r>
    <x v="51"/>
    <s v="1I7hJ"/>
    <x v="2"/>
    <x v="10"/>
    <n v="0"/>
    <n v="0"/>
    <n v="0"/>
    <n v="0"/>
    <n v="0"/>
    <n v="0"/>
    <n v="0"/>
    <n v="0"/>
    <n v="0"/>
    <n v="0"/>
    <n v="0"/>
    <n v="0"/>
    <n v="0"/>
    <n v="0"/>
    <n v="0"/>
    <n v="0"/>
    <n v="0"/>
    <n v="0"/>
    <n v="0"/>
    <s v="s"/>
    <n v="0.22106000000000001"/>
    <s v="s"/>
    <n v="0.24976000000000001"/>
  </r>
  <r>
    <x v="51"/>
    <s v="1I7hJ"/>
    <x v="3"/>
    <x v="0"/>
    <n v="0"/>
    <n v="1.821E-2"/>
    <n v="1.4253899999999999"/>
    <n v="5.0236200000000002"/>
    <n v="1.7034199999999999"/>
    <n v="7.1432399999999996"/>
    <n v="0"/>
    <n v="1.3699999999999999E-3"/>
    <n v="0"/>
    <n v="0.96860000000000002"/>
    <n v="0"/>
    <n v="0"/>
    <n v="0"/>
    <n v="16.283840000000001"/>
    <n v="0"/>
    <n v="0"/>
    <n v="0"/>
    <n v="0"/>
    <n v="16.283840000000001"/>
    <s v="s"/>
    <n v="1.18007"/>
    <s v="s"/>
    <n v="1.2693099999999999"/>
  </r>
  <r>
    <x v="51"/>
    <s v="1I7hJ"/>
    <x v="3"/>
    <x v="1"/>
    <n v="0"/>
    <n v="7.9699999999999993E-2"/>
    <n v="0.94699"/>
    <n v="6.0727200000000003"/>
    <n v="1.1606700000000001"/>
    <n v="6.4994100000000001"/>
    <n v="0"/>
    <n v="2.3E-3"/>
    <n v="0"/>
    <n v="0.48055999999999999"/>
    <n v="0"/>
    <n v="0"/>
    <n v="0"/>
    <n v="15.24235"/>
    <n v="0"/>
    <n v="0"/>
    <n v="0"/>
    <n v="0"/>
    <n v="15.24235"/>
    <s v="s"/>
    <n v="1.2918799999999999"/>
    <s v="s"/>
    <n v="1.5920700000000001"/>
  </r>
  <r>
    <x v="51"/>
    <s v="1I7hJ"/>
    <x v="3"/>
    <x v="2"/>
    <n v="0"/>
    <n v="0.11197"/>
    <n v="0.73414000000000001"/>
    <n v="6.1511100000000001"/>
    <n v="1.14592"/>
    <n v="6.3251799999999996"/>
    <n v="0"/>
    <n v="1.6100000000000001E-3"/>
    <n v="0"/>
    <n v="0.28781000000000001"/>
    <n v="0"/>
    <n v="0"/>
    <n v="0"/>
    <n v="14.75773"/>
    <n v="0"/>
    <n v="0"/>
    <n v="0"/>
    <n v="0"/>
    <n v="14.75773"/>
    <s v="s"/>
    <n v="1.2771699999999999"/>
    <s v="s"/>
    <n v="1.7408300000000001"/>
  </r>
  <r>
    <x v="51"/>
    <s v="1I7hJ"/>
    <x v="3"/>
    <x v="3"/>
    <n v="0"/>
    <n v="0.11162"/>
    <n v="0.41316999999999998"/>
    <n v="6.0091400000000004"/>
    <n v="1.2695099999999999"/>
    <n v="6.8908100000000001"/>
    <n v="0"/>
    <n v="1.183E-2"/>
    <n v="0"/>
    <n v="0.22992000000000001"/>
    <n v="0"/>
    <n v="0"/>
    <n v="0"/>
    <n v="14.936"/>
    <n v="0"/>
    <n v="0"/>
    <n v="0"/>
    <n v="0"/>
    <n v="14.936"/>
    <s v="s"/>
    <n v="1.54983"/>
    <s v="s"/>
    <n v="1.9999499999999999"/>
  </r>
  <r>
    <x v="51"/>
    <s v="1I7hJ"/>
    <x v="3"/>
    <x v="4"/>
    <n v="0"/>
    <n v="0.22803999999999999"/>
    <n v="0.31165999999999999"/>
    <n v="5.6976000000000004"/>
    <n v="0.75065999999999999"/>
    <n v="6.48752"/>
    <n v="0"/>
    <n v="1.6789999999999999E-2"/>
    <n v="0"/>
    <n v="3.6400000000000002E-2"/>
    <n v="0"/>
    <n v="0"/>
    <n v="0"/>
    <n v="13.52868"/>
    <n v="0"/>
    <n v="0"/>
    <n v="0"/>
    <n v="0"/>
    <n v="13.52868"/>
    <s v="s"/>
    <n v="1.59853"/>
    <s v="s"/>
    <n v="2.2181799999999998"/>
  </r>
  <r>
    <x v="51"/>
    <s v="1I7hJ"/>
    <x v="3"/>
    <x v="5"/>
    <n v="0"/>
    <n v="0.37716"/>
    <n v="0.58838000000000001"/>
    <n v="5.9915799999999999"/>
    <n v="0.89136000000000004"/>
    <n v="5.7478100000000003"/>
    <n v="0"/>
    <n v="1.9230000000000001E-2"/>
    <n v="0"/>
    <n v="1.1169999999999999E-2"/>
    <n v="0"/>
    <n v="0"/>
    <n v="0"/>
    <n v="13.6267"/>
    <n v="0"/>
    <n v="0"/>
    <n v="0"/>
    <n v="0"/>
    <n v="13.6267"/>
    <s v="s"/>
    <n v="1.8903399999999999"/>
    <s v="s"/>
    <n v="2.7273999999999998"/>
  </r>
  <r>
    <x v="51"/>
    <s v="1I7hJ"/>
    <x v="3"/>
    <x v="6"/>
    <n v="0"/>
    <n v="0.23744000000000001"/>
    <n v="0.60158999999999996"/>
    <n v="6.6970599999999996"/>
    <n v="0.91632999999999998"/>
    <n v="6.2381399999999996"/>
    <n v="0"/>
    <n v="0.18554999999999999"/>
    <n v="0"/>
    <n v="0.15937999999999999"/>
    <n v="0"/>
    <n v="0"/>
    <n v="0"/>
    <n v="15.035489999999999"/>
    <n v="0"/>
    <n v="0"/>
    <n v="0"/>
    <n v="0"/>
    <n v="15.035489999999999"/>
    <s v="s"/>
    <n v="1.9610700000000001"/>
    <s v="s"/>
    <n v="2.7105000000000001"/>
  </r>
  <r>
    <x v="51"/>
    <s v="1I7hJ"/>
    <x v="3"/>
    <x v="7"/>
    <n v="0"/>
    <n v="0.28201999999999999"/>
    <n v="0.65283999999999998"/>
    <n v="6.0236799999999997"/>
    <n v="1.0205299999999999"/>
    <n v="6.7602599999999997"/>
    <n v="0"/>
    <n v="0.14055999999999999"/>
    <n v="0"/>
    <n v="0.12417"/>
    <n v="0"/>
    <n v="0"/>
    <n v="0"/>
    <n v="15.00404"/>
    <n v="0"/>
    <n v="0"/>
    <n v="0"/>
    <n v="0"/>
    <n v="15.00404"/>
    <s v="s"/>
    <n v="1.5017100000000001"/>
    <s v="s"/>
    <n v="2.23814"/>
  </r>
  <r>
    <x v="51"/>
    <s v="1I7hJ"/>
    <x v="3"/>
    <x v="8"/>
    <n v="0"/>
    <n v="0.35913"/>
    <n v="0.61317999999999995"/>
    <n v="5.7113100000000001"/>
    <n v="1.1682600000000001"/>
    <n v="6.6773699999999998"/>
    <n v="0"/>
    <n v="0.29396"/>
    <n v="0"/>
    <n v="0.15381"/>
    <n v="0"/>
    <n v="0"/>
    <n v="0"/>
    <n v="14.97701"/>
    <n v="0"/>
    <n v="0"/>
    <n v="0"/>
    <n v="0"/>
    <n v="14.97701"/>
    <s v="s"/>
    <n v="1.7166600000000001"/>
    <s v="s"/>
    <n v="2.4417399999999998"/>
  </r>
  <r>
    <x v="51"/>
    <s v="1I7hJ"/>
    <x v="3"/>
    <x v="9"/>
    <n v="0"/>
    <n v="0.40436"/>
    <n v="0.78308"/>
    <n v="6.3499100000000004"/>
    <n v="1.0734300000000001"/>
    <n v="6.5105700000000004"/>
    <n v="0"/>
    <n v="0.42559000000000002"/>
    <n v="0"/>
    <n v="0.26304"/>
    <n v="0"/>
    <n v="0"/>
    <n v="0"/>
    <n v="15.809990000000001"/>
    <n v="0"/>
    <n v="0"/>
    <n v="0"/>
    <n v="0"/>
    <n v="15.809990000000001"/>
    <s v="s"/>
    <n v="2.20546"/>
    <s v="s"/>
    <n v="2.9470700000000001"/>
  </r>
  <r>
    <x v="51"/>
    <s v="1I7hJ"/>
    <x v="3"/>
    <x v="10"/>
    <n v="0"/>
    <n v="0.32505000000000001"/>
    <n v="0.63122999999999996"/>
    <n v="6.3699599999999998"/>
    <n v="0.90278999999999998"/>
    <n v="6.7040699999999998"/>
    <n v="0"/>
    <n v="0.43698999999999999"/>
    <n v="0"/>
    <n v="0.35611999999999999"/>
    <n v="0"/>
    <n v="0"/>
    <n v="0"/>
    <n v="15.72621"/>
    <n v="0"/>
    <n v="0"/>
    <n v="0"/>
    <n v="0"/>
    <n v="15.72621"/>
    <s v="s"/>
    <n v="2.1515599999999999"/>
    <s v="s"/>
    <n v="2.7862900000000002"/>
  </r>
  <r>
    <x v="52"/>
    <s v="evv7S"/>
    <x v="0"/>
    <x v="0"/>
    <s v="s"/>
    <n v="106"/>
    <n v="127"/>
    <s v="s"/>
    <n v="52"/>
    <n v="15"/>
    <n v="117"/>
    <n v="162"/>
    <n v="107"/>
    <n v="149"/>
    <n v="155"/>
    <n v="68"/>
    <n v="46"/>
    <n v="1120"/>
    <n v="223"/>
    <n v="32"/>
    <n v="24"/>
    <n v="279"/>
    <n v="1399"/>
    <n v="34"/>
    <n v="158"/>
    <n v="128"/>
    <n v="320"/>
  </r>
  <r>
    <x v="52"/>
    <s v="evv7S"/>
    <x v="1"/>
    <x v="0"/>
    <s v="s"/>
    <n v="0.32207000000000002"/>
    <n v="0.40234999999999999"/>
    <s v="s"/>
    <n v="0.17505000000000001"/>
    <n v="4.9599999999999998E-2"/>
    <n v="0.35851"/>
    <n v="0.50568999999999997"/>
    <n v="0.34575"/>
    <n v="0.50370000000000004"/>
    <n v="0.53863000000000005"/>
    <n v="0.22361"/>
    <n v="0.15387999999999999"/>
    <n v="3.6279400000000002"/>
    <n v="1.0985100000000001"/>
    <n v="0.2026"/>
    <n v="0.18706"/>
    <n v="1.48817"/>
    <n v="5.1161099999999999"/>
    <n v="3.3439999999999998E-2"/>
    <n v="0.15576999999999999"/>
    <n v="0.10371"/>
    <n v="0.29293000000000002"/>
  </r>
  <r>
    <x v="52"/>
    <s v="evv7S"/>
    <x v="1"/>
    <x v="1"/>
    <s v="s"/>
    <n v="0.3276"/>
    <n v="0.40906999999999999"/>
    <s v="s"/>
    <n v="0.17624999999999999"/>
    <n v="4.743E-2"/>
    <n v="0.35855999999999999"/>
    <n v="0.49840000000000001"/>
    <n v="0.34547"/>
    <n v="0.51227"/>
    <n v="0.54093000000000002"/>
    <n v="0.22534999999999999"/>
    <n v="0.15651000000000001"/>
    <n v="3.6464400000000001"/>
    <n v="1.15062"/>
    <n v="0.18801000000000001"/>
    <n v="0.18823000000000001"/>
    <n v="1.5268699999999999"/>
    <n v="5.1733099999999999"/>
    <n v="2.777E-2"/>
    <n v="0.14996000000000001"/>
    <n v="0.11149000000000001"/>
    <n v="0.28922999999999999"/>
  </r>
  <r>
    <x v="52"/>
    <s v="evv7S"/>
    <x v="1"/>
    <x v="2"/>
    <s v="s"/>
    <n v="0.33156000000000002"/>
    <n v="0.41114000000000001"/>
    <s v="s"/>
    <n v="0.17859"/>
    <n v="4.5909999999999999E-2"/>
    <n v="0.36748999999999998"/>
    <n v="0.49379000000000001"/>
    <n v="0.34506999999999999"/>
    <n v="0.51975000000000005"/>
    <n v="0.54278999999999999"/>
    <n v="0.22370000000000001"/>
    <n v="0.15678"/>
    <n v="3.6634099999999998"/>
    <n v="1.18167"/>
    <n v="0.17774000000000001"/>
    <n v="0.19195000000000001"/>
    <n v="1.5513600000000001"/>
    <n v="5.2147699999999997"/>
    <n v="2.4129999999999999E-2"/>
    <n v="0.15124000000000001"/>
    <n v="0.10508000000000001"/>
    <n v="0.28044999999999998"/>
  </r>
  <r>
    <x v="52"/>
    <s v="evv7S"/>
    <x v="1"/>
    <x v="3"/>
    <s v="s"/>
    <n v="0.33628000000000002"/>
    <n v="0.41500999999999999"/>
    <s v="s"/>
    <n v="0.18057999999999999"/>
    <n v="4.4740000000000002E-2"/>
    <n v="0.37053000000000003"/>
    <n v="0.48497000000000001"/>
    <n v="0.34151999999999999"/>
    <n v="0.52392000000000005"/>
    <n v="0.54420999999999997"/>
    <n v="0.21787999999999999"/>
    <n v="0.15925"/>
    <n v="3.6672099999999999"/>
    <n v="1.22482"/>
    <n v="0.17699000000000001"/>
    <n v="0.19658999999999999"/>
    <n v="1.5984"/>
    <n v="5.2656000000000001"/>
    <n v="2.1250000000000002E-2"/>
    <n v="0.15293000000000001"/>
    <n v="9.8449999999999996E-2"/>
    <n v="0.27262999999999998"/>
  </r>
  <r>
    <x v="52"/>
    <s v="evv7S"/>
    <x v="1"/>
    <x v="4"/>
    <s v="s"/>
    <n v="0.34297"/>
    <n v="0.42544999999999999"/>
    <s v="s"/>
    <n v="0.17909"/>
    <n v="4.4790000000000003E-2"/>
    <n v="0.38051000000000001"/>
    <n v="0.48548999999999998"/>
    <n v="0.33683999999999997"/>
    <n v="0.52302999999999999"/>
    <n v="0.53879999999999995"/>
    <n v="0.21498"/>
    <n v="0.1585"/>
    <n v="3.6788699999999999"/>
    <n v="1.2735399999999999"/>
    <n v="0.17796999999999999"/>
    <n v="0.19331000000000001"/>
    <n v="1.64483"/>
    <n v="5.3236999999999997"/>
    <n v="2.215E-2"/>
    <n v="0.15381"/>
    <n v="9.9989999999999996E-2"/>
    <n v="0.27594999999999997"/>
  </r>
  <r>
    <x v="52"/>
    <s v="evv7S"/>
    <x v="1"/>
    <x v="5"/>
    <s v="s"/>
    <n v="0.34755999999999998"/>
    <n v="0.43337999999999999"/>
    <s v="s"/>
    <n v="0.17932999999999999"/>
    <n v="4.5220000000000003E-2"/>
    <n v="0.38262000000000002"/>
    <n v="0.47788000000000003"/>
    <n v="0.33265"/>
    <n v="0.51917000000000002"/>
    <n v="0.54059999999999997"/>
    <n v="0.2092"/>
    <n v="0.15958"/>
    <n v="3.6718600000000001"/>
    <n v="1.3040799999999999"/>
    <n v="0.18687999999999999"/>
    <n v="0.20321"/>
    <n v="1.69417"/>
    <n v="5.3660300000000003"/>
    <n v="2.393E-2"/>
    <n v="0.15276999999999999"/>
    <n v="9.8909999999999998E-2"/>
    <n v="0.27560000000000001"/>
  </r>
  <r>
    <x v="52"/>
    <s v="evv7S"/>
    <x v="1"/>
    <x v="6"/>
    <s v="s"/>
    <n v="0.35238999999999998"/>
    <n v="0.43215999999999999"/>
    <s v="s"/>
    <n v="0.17835999999999999"/>
    <n v="4.6469999999999997E-2"/>
    <n v="0.39423000000000002"/>
    <n v="0.46705000000000002"/>
    <n v="0.32656000000000002"/>
    <n v="0.51697000000000004"/>
    <n v="0.52976999999999996"/>
    <n v="0.20277000000000001"/>
    <n v="0.16316"/>
    <n v="3.6524700000000001"/>
    <n v="1.3412599999999999"/>
    <n v="0.18962000000000001"/>
    <n v="0.20674000000000001"/>
    <n v="1.7376199999999999"/>
    <n v="5.3900899999999998"/>
    <n v="2.4740000000000002E-2"/>
    <n v="0.15479000000000001"/>
    <n v="0.10059"/>
    <n v="0.28011999999999998"/>
  </r>
  <r>
    <x v="52"/>
    <s v="evv7S"/>
    <x v="1"/>
    <x v="7"/>
    <s v="s"/>
    <n v="0.35158"/>
    <n v="0.43413000000000002"/>
    <s v="s"/>
    <n v="0.17566999999999999"/>
    <n v="4.616E-2"/>
    <n v="0.40734999999999999"/>
    <n v="0.46046999999999999"/>
    <n v="0.31206"/>
    <n v="0.50688999999999995"/>
    <n v="0.52727999999999997"/>
    <n v="0.19528999999999999"/>
    <n v="0.16269"/>
    <n v="3.6201300000000001"/>
    <n v="1.38662"/>
    <n v="0.19083"/>
    <n v="0.21328"/>
    <n v="1.7907299999999999"/>
    <n v="5.4108599999999996"/>
    <n v="2.4590000000000001E-2"/>
    <n v="0.15507000000000001"/>
    <n v="9.8909999999999998E-2"/>
    <n v="0.27856999999999998"/>
  </r>
  <r>
    <x v="52"/>
    <s v="evv7S"/>
    <x v="1"/>
    <x v="8"/>
    <s v="s"/>
    <n v="0.34411000000000003"/>
    <n v="0.43474000000000002"/>
    <s v="s"/>
    <n v="0.17580000000000001"/>
    <n v="4.6199999999999998E-2"/>
    <n v="0.40854000000000001"/>
    <n v="0.45328000000000002"/>
    <n v="0.30762"/>
    <n v="0.50461"/>
    <n v="0.51783000000000001"/>
    <n v="0.19133"/>
    <n v="0.15737999999999999"/>
    <n v="3.5796800000000002"/>
    <n v="1.4352499999999999"/>
    <n v="0.20035"/>
    <n v="0.22439999999999999"/>
    <n v="1.86"/>
    <n v="5.4396899999999997"/>
    <n v="2.647E-2"/>
    <n v="0.15528"/>
    <n v="0.10226"/>
    <n v="0.28400999999999998"/>
  </r>
  <r>
    <x v="52"/>
    <s v="evv7S"/>
    <x v="1"/>
    <x v="9"/>
    <s v="s"/>
    <n v="0.34861999999999999"/>
    <n v="0.43596000000000001"/>
    <s v="s"/>
    <n v="0.17838000000000001"/>
    <n v="4.7500000000000001E-2"/>
    <n v="0.41060999999999998"/>
    <n v="0.44462000000000002"/>
    <n v="0.29997000000000001"/>
    <n v="0.50202000000000002"/>
    <n v="0.50821000000000005"/>
    <n v="0.18934999999999999"/>
    <n v="0.15687000000000001"/>
    <n v="3.5563799999999999"/>
    <n v="1.44879"/>
    <n v="0.20704"/>
    <n v="0.23132"/>
    <n v="1.8871599999999999"/>
    <n v="5.44353"/>
    <n v="2.7089999999999999E-2"/>
    <n v="0.15876999999999999"/>
    <n v="0.10406"/>
    <n v="0.28993000000000002"/>
  </r>
  <r>
    <x v="52"/>
    <s v="evv7S"/>
    <x v="1"/>
    <x v="10"/>
    <s v="s"/>
    <n v="0.34837000000000001"/>
    <n v="0.42917"/>
    <s v="s"/>
    <n v="0.17735000000000001"/>
    <n v="4.487E-2"/>
    <n v="0.40998000000000001"/>
    <n v="0.43297000000000002"/>
    <n v="0.28636"/>
    <n v="0.49825999999999998"/>
    <n v="0.49195"/>
    <n v="0.18271999999999999"/>
    <n v="0.15673999999999999"/>
    <n v="3.4897800000000001"/>
    <n v="1.4879800000000001"/>
    <n v="0.20713999999999999"/>
    <n v="0.23652000000000001"/>
    <n v="1.93164"/>
    <n v="5.4214099999999998"/>
    <n v="2.69E-2"/>
    <n v="0.15692999999999999"/>
    <n v="0.10203"/>
    <n v="0.28586"/>
  </r>
  <r>
    <x v="52"/>
    <s v="evv7S"/>
    <x v="2"/>
    <x v="0"/>
    <s v="s"/>
    <n v="0"/>
    <n v="0"/>
    <s v="s"/>
    <n v="0"/>
    <n v="0"/>
    <n v="0"/>
    <n v="0"/>
    <n v="0"/>
    <n v="0"/>
    <n v="0"/>
    <n v="0"/>
    <n v="0"/>
    <n v="0"/>
    <n v="0"/>
    <n v="0"/>
    <n v="0"/>
    <n v="0"/>
    <n v="0"/>
    <n v="8.3199999999999996E-2"/>
    <n v="0.50531999999999999"/>
    <n v="0.36520000000000002"/>
    <n v="0.95372000000000001"/>
  </r>
  <r>
    <x v="52"/>
    <s v="evv7S"/>
    <x v="2"/>
    <x v="1"/>
    <s v="s"/>
    <n v="0"/>
    <n v="0"/>
    <s v="s"/>
    <n v="0"/>
    <n v="0"/>
    <n v="0"/>
    <n v="0"/>
    <n v="0"/>
    <n v="0"/>
    <n v="0"/>
    <n v="0"/>
    <n v="0"/>
    <n v="0"/>
    <n v="0"/>
    <n v="0"/>
    <n v="0"/>
    <n v="0"/>
    <n v="0"/>
    <n v="8.3080000000000001E-2"/>
    <n v="0.49642999999999998"/>
    <n v="0.35003000000000001"/>
    <n v="0.92954000000000003"/>
  </r>
  <r>
    <x v="52"/>
    <s v="evv7S"/>
    <x v="2"/>
    <x v="2"/>
    <s v="s"/>
    <n v="0"/>
    <n v="0"/>
    <s v="s"/>
    <n v="0"/>
    <n v="0"/>
    <n v="0"/>
    <n v="0"/>
    <n v="0"/>
    <n v="0"/>
    <n v="0"/>
    <n v="0"/>
    <n v="0"/>
    <n v="0"/>
    <n v="0"/>
    <n v="0"/>
    <n v="0"/>
    <n v="0"/>
    <n v="0"/>
    <n v="8.7309999999999999E-2"/>
    <n v="0.51454"/>
    <n v="0.35400999999999999"/>
    <n v="0.95586000000000004"/>
  </r>
  <r>
    <x v="52"/>
    <s v="evv7S"/>
    <x v="2"/>
    <x v="3"/>
    <s v="s"/>
    <n v="0"/>
    <n v="0"/>
    <s v="s"/>
    <n v="0"/>
    <n v="0"/>
    <n v="0"/>
    <n v="0"/>
    <n v="0"/>
    <n v="0"/>
    <n v="0"/>
    <n v="0"/>
    <n v="0"/>
    <n v="0"/>
    <n v="0"/>
    <n v="0"/>
    <n v="0"/>
    <n v="0"/>
    <n v="0"/>
    <n v="8.1739999999999993E-2"/>
    <n v="0.49158000000000002"/>
    <n v="0.33259"/>
    <n v="0.90591999999999995"/>
  </r>
  <r>
    <x v="52"/>
    <s v="evv7S"/>
    <x v="2"/>
    <x v="4"/>
    <s v="s"/>
    <n v="0"/>
    <n v="0"/>
    <s v="s"/>
    <n v="0"/>
    <n v="0"/>
    <n v="0"/>
    <n v="0"/>
    <n v="0"/>
    <n v="0"/>
    <n v="0"/>
    <n v="0"/>
    <n v="0"/>
    <n v="0"/>
    <n v="0"/>
    <n v="0"/>
    <n v="0"/>
    <n v="0"/>
    <n v="0"/>
    <n v="7.9899999999999999E-2"/>
    <n v="0.50392000000000003"/>
    <n v="0.28820000000000001"/>
    <n v="0.87202000000000002"/>
  </r>
  <r>
    <x v="52"/>
    <s v="evv7S"/>
    <x v="2"/>
    <x v="5"/>
    <s v="s"/>
    <n v="0"/>
    <n v="0"/>
    <s v="s"/>
    <n v="0"/>
    <n v="0"/>
    <n v="0"/>
    <n v="0"/>
    <n v="0"/>
    <n v="0"/>
    <n v="0"/>
    <n v="0"/>
    <n v="0"/>
    <n v="0"/>
    <n v="0"/>
    <n v="0"/>
    <n v="0"/>
    <n v="0"/>
    <n v="0"/>
    <n v="8.0640000000000003E-2"/>
    <n v="0.50136000000000003"/>
    <n v="0.28260000000000002"/>
    <n v="0.86460000000000004"/>
  </r>
  <r>
    <x v="52"/>
    <s v="evv7S"/>
    <x v="2"/>
    <x v="6"/>
    <s v="s"/>
    <n v="0"/>
    <n v="0"/>
    <s v="s"/>
    <n v="0"/>
    <n v="0"/>
    <n v="0"/>
    <n v="0"/>
    <n v="0"/>
    <n v="0"/>
    <n v="0"/>
    <n v="0"/>
    <n v="0"/>
    <n v="0"/>
    <n v="0"/>
    <n v="0"/>
    <n v="0"/>
    <n v="0"/>
    <n v="0"/>
    <n v="7.9880000000000007E-2"/>
    <n v="0.49306"/>
    <n v="0.30362"/>
    <n v="0.87656000000000001"/>
  </r>
  <r>
    <x v="52"/>
    <s v="evv7S"/>
    <x v="2"/>
    <x v="7"/>
    <s v="s"/>
    <n v="0"/>
    <n v="0"/>
    <s v="s"/>
    <n v="0"/>
    <n v="0"/>
    <n v="0"/>
    <n v="0"/>
    <n v="0"/>
    <n v="0"/>
    <n v="0"/>
    <n v="0"/>
    <n v="0"/>
    <n v="0"/>
    <n v="0"/>
    <n v="0"/>
    <n v="0"/>
    <n v="0"/>
    <n v="0"/>
    <n v="8.6629999999999999E-2"/>
    <n v="0.47907"/>
    <n v="0.27593000000000001"/>
    <n v="0.84162999999999999"/>
  </r>
  <r>
    <x v="52"/>
    <s v="evv7S"/>
    <x v="2"/>
    <x v="8"/>
    <s v="s"/>
    <n v="0"/>
    <n v="0"/>
    <s v="s"/>
    <n v="0"/>
    <n v="0"/>
    <n v="0"/>
    <n v="0"/>
    <n v="0"/>
    <n v="0"/>
    <n v="0"/>
    <n v="0"/>
    <n v="0"/>
    <n v="0"/>
    <n v="0"/>
    <n v="0"/>
    <n v="0"/>
    <n v="0"/>
    <n v="0"/>
    <n v="9.5920000000000005E-2"/>
    <n v="0.44697999999999999"/>
    <n v="0.27648"/>
    <n v="0.81937000000000004"/>
  </r>
  <r>
    <x v="52"/>
    <s v="evv7S"/>
    <x v="2"/>
    <x v="9"/>
    <s v="s"/>
    <n v="0"/>
    <n v="0"/>
    <s v="s"/>
    <n v="0"/>
    <n v="0"/>
    <n v="0"/>
    <n v="0"/>
    <n v="0"/>
    <n v="0"/>
    <n v="0"/>
    <n v="0"/>
    <n v="0"/>
    <n v="0"/>
    <n v="0"/>
    <n v="0"/>
    <n v="0"/>
    <n v="0"/>
    <n v="0"/>
    <n v="0.10513"/>
    <n v="0.44367000000000001"/>
    <n v="0.29620000000000002"/>
    <n v="0.84499999999999997"/>
  </r>
  <r>
    <x v="52"/>
    <s v="evv7S"/>
    <x v="2"/>
    <x v="10"/>
    <s v="s"/>
    <n v="0"/>
    <n v="0"/>
    <s v="s"/>
    <n v="0"/>
    <n v="0"/>
    <n v="0"/>
    <n v="0"/>
    <n v="0"/>
    <n v="0"/>
    <n v="0"/>
    <n v="0"/>
    <n v="0"/>
    <n v="0"/>
    <n v="0"/>
    <n v="0"/>
    <n v="0"/>
    <n v="0"/>
    <n v="0"/>
    <n v="0.10604"/>
    <n v="0.40366000000000002"/>
    <n v="0.29937999999999998"/>
    <n v="0.80906999999999996"/>
  </r>
  <r>
    <x v="52"/>
    <s v="evv7S"/>
    <x v="3"/>
    <x v="0"/>
    <s v="s"/>
    <n v="1.5287200000000001"/>
    <n v="2.7667899999999999"/>
    <s v="s"/>
    <n v="1.6041099999999999"/>
    <n v="0.88219999999999998"/>
    <n v="4.1638799999999998"/>
    <n v="3.8748499999999999"/>
    <n v="1.66343"/>
    <n v="1.7963199999999999"/>
    <n v="2.6749900000000002"/>
    <n v="1.2868599999999999"/>
    <n v="0.55635000000000001"/>
    <n v="23.133500000000002"/>
    <n v="8.6560400000000008"/>
    <n v="4.7390400000000001"/>
    <n v="0.28475"/>
    <n v="13.679830000000001"/>
    <n v="36.813319999999997"/>
    <n v="2.2718400000000001"/>
    <n v="8.1717200000000005"/>
    <n v="3.8113299999999999"/>
    <n v="14.25488"/>
  </r>
  <r>
    <x v="52"/>
    <s v="evv7S"/>
    <x v="3"/>
    <x v="1"/>
    <s v="s"/>
    <n v="1.93547"/>
    <n v="2.35629"/>
    <s v="s"/>
    <n v="1.49526"/>
    <n v="1.34406"/>
    <n v="3.12283"/>
    <n v="4.58643"/>
    <n v="1.84829"/>
    <n v="2.74031"/>
    <n v="2.8108300000000002"/>
    <n v="1.7561100000000001"/>
    <n v="0.46875"/>
    <n v="24.99776"/>
    <n v="9.8849699999999991"/>
    <n v="3.9629400000000001"/>
    <n v="0.39126"/>
    <n v="14.23917"/>
    <n v="39.236930000000001"/>
    <n v="2.0159199999999999"/>
    <n v="8.1962299999999999"/>
    <n v="3.9218899999999999"/>
    <n v="14.134040000000001"/>
  </r>
  <r>
    <x v="52"/>
    <s v="evv7S"/>
    <x v="3"/>
    <x v="2"/>
    <s v="s"/>
    <n v="2.1694100000000001"/>
    <n v="2.9152300000000002"/>
    <s v="s"/>
    <n v="2.3202600000000002"/>
    <n v="0.99666999999999994"/>
    <n v="2.5991499999999998"/>
    <n v="4.9274199999999997"/>
    <n v="2.6141800000000002"/>
    <n v="2.7672099999999999"/>
    <n v="3.6153599999999999"/>
    <n v="1.6225400000000001"/>
    <n v="0.50580000000000003"/>
    <n v="27.68441"/>
    <n v="8.8046100000000003"/>
    <n v="2.1807099999999999"/>
    <n v="0.86412999999999995"/>
    <n v="11.849460000000001"/>
    <n v="39.533859999999997"/>
    <n v="1.88514"/>
    <n v="8.0239999999999991"/>
    <n v="5.3305999999999996"/>
    <n v="15.239739999999999"/>
  </r>
  <r>
    <x v="52"/>
    <s v="evv7S"/>
    <x v="3"/>
    <x v="3"/>
    <s v="s"/>
    <n v="2.0697399999999999"/>
    <n v="2.9655300000000002"/>
    <s v="s"/>
    <n v="2.0916399999999999"/>
    <n v="0.63539000000000001"/>
    <n v="2.5317500000000002"/>
    <n v="5.0106299999999999"/>
    <n v="3.2043699999999999"/>
    <n v="3.7920500000000001"/>
    <n v="3.3664499999999999"/>
    <n v="1.8974"/>
    <n v="0.61543000000000003"/>
    <n v="28.907889999999998"/>
    <n v="9.2737599999999993"/>
    <n v="1.3532299999999999"/>
    <n v="1.05661"/>
    <n v="11.6836"/>
    <n v="40.59149"/>
    <n v="1.5622"/>
    <n v="6.8242799999999999"/>
    <n v="5.7023400000000004"/>
    <n v="14.08882"/>
  </r>
  <r>
    <x v="52"/>
    <s v="evv7S"/>
    <x v="3"/>
    <x v="4"/>
    <s v="s"/>
    <n v="2.2992300000000001"/>
    <n v="2.8697300000000001"/>
    <s v="s"/>
    <n v="1.8204100000000001"/>
    <n v="0.41493000000000002"/>
    <n v="2.6047400000000001"/>
    <n v="5.5305400000000002"/>
    <n v="3.2170800000000002"/>
    <n v="4.3130600000000001"/>
    <n v="3.5841400000000001"/>
    <n v="2.3164600000000002"/>
    <n v="0.87072000000000005"/>
    <n v="30.835180000000001"/>
    <n v="8.9346499999999995"/>
    <n v="0.76271999999999995"/>
    <n v="0.59846999999999995"/>
    <n v="10.29584"/>
    <n v="41.131019999999999"/>
    <n v="1.45817"/>
    <n v="6.3762800000000004"/>
    <n v="5.8565500000000004"/>
    <n v="13.691000000000001"/>
  </r>
  <r>
    <x v="52"/>
    <s v="evv7S"/>
    <x v="3"/>
    <x v="5"/>
    <s v="s"/>
    <n v="2.2350599999999998"/>
    <n v="3.10046"/>
    <s v="s"/>
    <n v="2.1570299999999998"/>
    <n v="0.37824999999999998"/>
    <n v="2.3088500000000001"/>
    <n v="5.7177100000000003"/>
    <n v="3.3461400000000001"/>
    <n v="4.1381500000000004"/>
    <n v="4.2884500000000001"/>
    <n v="1.8646100000000001"/>
    <n v="0.82374000000000003"/>
    <n v="31.213640000000002"/>
    <n v="8.12331"/>
    <n v="0.73907999999999996"/>
    <n v="0.62073999999999996"/>
    <n v="9.4831400000000006"/>
    <n v="40.696779999999997"/>
    <n v="1.74048"/>
    <n v="6.8847500000000004"/>
    <n v="5.7990399999999998"/>
    <n v="14.42427"/>
  </r>
  <r>
    <x v="52"/>
    <s v="evv7S"/>
    <x v="3"/>
    <x v="6"/>
    <s v="s"/>
    <n v="2.8782999999999999"/>
    <n v="3.5412499999999998"/>
    <s v="s"/>
    <n v="2.37649"/>
    <n v="0.26766000000000001"/>
    <n v="2.4810699999999999"/>
    <n v="5.8928500000000001"/>
    <n v="4.4886499999999998"/>
    <n v="4.9248500000000002"/>
    <n v="4.1729900000000004"/>
    <n v="2.6417299999999999"/>
    <n v="1.0130699999999999"/>
    <n v="35.822099999999999"/>
    <n v="7.76248"/>
    <n v="0.3105"/>
    <n v="1.04661"/>
    <n v="9.1195900000000005"/>
    <n v="44.941699999999997"/>
    <n v="1.49258"/>
    <n v="6.7566899999999999"/>
    <n v="5.6493799999999998"/>
    <n v="13.89864"/>
  </r>
  <r>
    <x v="52"/>
    <s v="evv7S"/>
    <x v="3"/>
    <x v="7"/>
    <s v="s"/>
    <n v="3.1069"/>
    <n v="4.4112099999999996"/>
    <s v="s"/>
    <n v="1.4456100000000001"/>
    <n v="0.12250999999999999"/>
    <n v="3.4033799999999998"/>
    <n v="6.2797599999999996"/>
    <n v="3.7939600000000002"/>
    <n v="5.2103799999999998"/>
    <n v="6.2446799999999998"/>
    <n v="2.7638099999999999"/>
    <n v="1.1249800000000001"/>
    <n v="38.92069"/>
    <n v="8.1669199999999993"/>
    <n v="0.16036"/>
    <n v="1.0213000000000001"/>
    <n v="9.3485800000000001"/>
    <n v="48.269269999999999"/>
    <n v="1.23227"/>
    <n v="5.8304299999999998"/>
    <n v="5.34436"/>
    <n v="12.40706"/>
  </r>
  <r>
    <x v="52"/>
    <s v="evv7S"/>
    <x v="3"/>
    <x v="8"/>
    <s v="s"/>
    <n v="3.0139900000000002"/>
    <n v="4.2914899999999996"/>
    <s v="s"/>
    <n v="1.6533100000000001"/>
    <n v="0.20755000000000001"/>
    <n v="3.6762700000000001"/>
    <n v="6.03477"/>
    <n v="3.8392400000000002"/>
    <n v="5.3536200000000003"/>
    <n v="6.2620199999999997"/>
    <n v="2.4704100000000002"/>
    <n v="1.0664800000000001"/>
    <n v="38.559869999999997"/>
    <n v="8.0389900000000001"/>
    <n v="0.29432000000000003"/>
    <n v="0.72577999999999998"/>
    <n v="9.0590799999999998"/>
    <n v="47.618949999999998"/>
    <n v="1.51227"/>
    <n v="5.5283899999999999"/>
    <n v="5.1993400000000003"/>
    <n v="12.24001"/>
  </r>
  <r>
    <x v="52"/>
    <s v="evv7S"/>
    <x v="3"/>
    <x v="9"/>
    <s v="s"/>
    <n v="3.9907900000000001"/>
    <n v="4.7913100000000002"/>
    <s v="s"/>
    <n v="1.5759399999999999"/>
    <n v="0.30984"/>
    <n v="4.08019"/>
    <n v="7.2688699999999997"/>
    <n v="4.0383100000000001"/>
    <n v="5.4943799999999996"/>
    <n v="6.3897899999999996"/>
    <n v="2.1293700000000002"/>
    <n v="1.4448300000000001"/>
    <n v="42.550069999999998"/>
    <n v="8.07254"/>
    <n v="0.77415999999999996"/>
    <n v="0.79618"/>
    <n v="9.6428799999999999"/>
    <n v="52.192950000000003"/>
    <n v="1.1402399999999999"/>
    <n v="4.5682"/>
    <n v="5.6273999999999997"/>
    <n v="11.335839999999999"/>
  </r>
  <r>
    <x v="52"/>
    <s v="evv7S"/>
    <x v="3"/>
    <x v="10"/>
    <s v="s"/>
    <n v="4.0059100000000001"/>
    <n v="6.1474000000000002"/>
    <s v="s"/>
    <n v="1.4268099999999999"/>
    <n v="0.28284999999999999"/>
    <n v="4.15001"/>
    <n v="7.20953"/>
    <n v="3.54338"/>
    <n v="5.19712"/>
    <n v="7.5739999999999998"/>
    <n v="2.7984800000000001"/>
    <n v="1.55579"/>
    <n v="45.135190000000001"/>
    <n v="7.3250999999999999"/>
    <n v="0.76532"/>
    <n v="0.84406999999999999"/>
    <n v="8.9344800000000006"/>
    <n v="54.069659999999999"/>
    <n v="1.38626"/>
    <n v="5.3739999999999997"/>
    <n v="5.9083199999999998"/>
    <n v="12.66858"/>
  </r>
  <r>
    <x v="53"/>
    <s v="n1W55"/>
    <x v="0"/>
    <x v="0"/>
    <s v="s"/>
    <n v="46"/>
    <n v="28"/>
    <n v="28"/>
    <n v="16"/>
    <n v="38"/>
    <n v="0"/>
    <n v="36"/>
    <n v="16"/>
    <n v="25"/>
    <n v="34"/>
    <s v="s"/>
    <n v="13"/>
    <n v="287"/>
    <n v="0"/>
    <n v="0"/>
    <n v="0"/>
    <n v="0"/>
    <n v="287"/>
    <n v="15"/>
    <n v="31"/>
    <n v="16"/>
    <n v="62"/>
  </r>
  <r>
    <x v="53"/>
    <s v="n1W55"/>
    <x v="1"/>
    <x v="0"/>
    <s v="s"/>
    <n v="0.16511000000000001"/>
    <n v="9.3509999999999996E-2"/>
    <n v="8.1460000000000005E-2"/>
    <n v="5.858E-2"/>
    <n v="0.12608"/>
    <n v="0"/>
    <n v="0.11584"/>
    <n v="4.8959999999999997E-2"/>
    <n v="8.6029999999999995E-2"/>
    <n v="0.12223000000000001"/>
    <s v="s"/>
    <n v="4.4350000000000001E-2"/>
    <n v="0.96664000000000005"/>
    <n v="0"/>
    <n v="0"/>
    <n v="0"/>
    <n v="0"/>
    <n v="0.96664000000000005"/>
    <n v="1.1560000000000001E-2"/>
    <n v="3.635E-2"/>
    <n v="9.4400000000000005E-3"/>
    <n v="5.7349999999999998E-2"/>
  </r>
  <r>
    <x v="53"/>
    <s v="n1W55"/>
    <x v="1"/>
    <x v="1"/>
    <s v="s"/>
    <n v="0.17043"/>
    <n v="9.3640000000000001E-2"/>
    <n v="8.4040000000000004E-2"/>
    <n v="6.0720000000000003E-2"/>
    <n v="0.12811"/>
    <n v="0"/>
    <n v="0.11454"/>
    <n v="5.015E-2"/>
    <n v="8.2390000000000005E-2"/>
    <n v="0.12452000000000001"/>
    <s v="s"/>
    <n v="4.4819999999999999E-2"/>
    <n v="0.97560000000000002"/>
    <n v="0"/>
    <n v="0"/>
    <n v="0"/>
    <n v="0"/>
    <n v="0.97560000000000002"/>
    <n v="1.533E-2"/>
    <n v="3.3149999999999999E-2"/>
    <n v="9.0500000000000008E-3"/>
    <n v="5.7540000000000001E-2"/>
  </r>
  <r>
    <x v="53"/>
    <s v="n1W55"/>
    <x v="1"/>
    <x v="2"/>
    <s v="s"/>
    <n v="0.17136999999999999"/>
    <n v="9.3649999999999997E-2"/>
    <n v="8.3129999999999996E-2"/>
    <n v="6.343E-2"/>
    <n v="0.12762000000000001"/>
    <n v="0"/>
    <n v="0.11366999999999999"/>
    <n v="5.1580000000000001E-2"/>
    <n v="7.893E-2"/>
    <n v="0.12570000000000001"/>
    <s v="s"/>
    <n v="4.4920000000000002E-2"/>
    <n v="0.97621000000000002"/>
    <n v="0"/>
    <n v="0"/>
    <n v="0"/>
    <n v="0"/>
    <n v="0.97621000000000002"/>
    <n v="1.992E-2"/>
    <n v="3.0009999999999998E-2"/>
    <n v="9.7000000000000003E-3"/>
    <n v="5.9630000000000002E-2"/>
  </r>
  <r>
    <x v="53"/>
    <s v="n1W55"/>
    <x v="1"/>
    <x v="3"/>
    <s v="s"/>
    <n v="0.17433000000000001"/>
    <n v="9.5219999999999999E-2"/>
    <n v="8.2320000000000004E-2"/>
    <n v="6.5110000000000001E-2"/>
    <n v="0.13023999999999999"/>
    <n v="0"/>
    <n v="0.11339"/>
    <n v="5.2339999999999998E-2"/>
    <n v="7.6679999999999998E-2"/>
    <n v="0.12734999999999999"/>
    <s v="s"/>
    <n v="4.5199999999999997E-2"/>
    <n v="0.98395999999999995"/>
    <n v="0"/>
    <n v="0"/>
    <n v="0"/>
    <n v="0"/>
    <n v="0.98395999999999995"/>
    <n v="2.0969999999999999E-2"/>
    <n v="3.1850000000000003E-2"/>
    <n v="1.1270000000000001E-2"/>
    <n v="6.4089999999999994E-2"/>
  </r>
  <r>
    <x v="53"/>
    <s v="n1W55"/>
    <x v="1"/>
    <x v="4"/>
    <s v="s"/>
    <n v="0.17596000000000001"/>
    <n v="9.7960000000000005E-2"/>
    <n v="8.208E-2"/>
    <n v="6.5930000000000002E-2"/>
    <n v="0.13048000000000001"/>
    <n v="0"/>
    <n v="0.11488"/>
    <n v="5.3530000000000001E-2"/>
    <n v="7.6270000000000004E-2"/>
    <n v="0.12805"/>
    <s v="s"/>
    <n v="4.4740000000000002E-2"/>
    <n v="0.99139999999999995"/>
    <n v="0"/>
    <n v="0"/>
    <n v="0"/>
    <n v="0"/>
    <n v="0.99139999999999995"/>
    <n v="2.1510000000000001E-2"/>
    <n v="3.5630000000000002E-2"/>
    <n v="9.9000000000000008E-3"/>
    <n v="6.7040000000000002E-2"/>
  </r>
  <r>
    <x v="53"/>
    <s v="n1W55"/>
    <x v="1"/>
    <x v="5"/>
    <s v="s"/>
    <n v="0.17496999999999999"/>
    <n v="9.8019999999999996E-2"/>
    <n v="8.0229999999999996E-2"/>
    <n v="7.0489999999999997E-2"/>
    <n v="0.13136"/>
    <n v="0"/>
    <n v="0.11423999999999999"/>
    <n v="5.1889999999999999E-2"/>
    <n v="7.6550000000000007E-2"/>
    <n v="0.12964999999999999"/>
    <s v="s"/>
    <n v="4.4589999999999998E-2"/>
    <n v="0.99282999999999999"/>
    <n v="0"/>
    <n v="0"/>
    <n v="0"/>
    <n v="0"/>
    <n v="0.99282999999999999"/>
    <n v="2.1440000000000001E-2"/>
    <n v="3.2989999999999998E-2"/>
    <n v="1.085E-2"/>
    <n v="6.5280000000000005E-2"/>
  </r>
  <r>
    <x v="53"/>
    <s v="n1W55"/>
    <x v="1"/>
    <x v="6"/>
    <s v="s"/>
    <n v="0.17288999999999999"/>
    <n v="9.7489999999999993E-2"/>
    <n v="7.6730000000000007E-2"/>
    <n v="7.1209999999999996E-2"/>
    <n v="0.13253000000000001"/>
    <n v="0"/>
    <n v="0.11092"/>
    <n v="5.2769999999999997E-2"/>
    <n v="7.6630000000000004E-2"/>
    <n v="0.12956000000000001"/>
    <s v="s"/>
    <n v="4.5010000000000001E-2"/>
    <n v="0.98634999999999995"/>
    <n v="0"/>
    <n v="0"/>
    <n v="0"/>
    <n v="0"/>
    <n v="0.98634999999999995"/>
    <n v="2.1129999999999999E-2"/>
    <n v="3.125E-2"/>
    <n v="1.055E-2"/>
    <n v="6.2939999999999996E-2"/>
  </r>
  <r>
    <x v="53"/>
    <s v="n1W55"/>
    <x v="1"/>
    <x v="7"/>
    <s v="s"/>
    <n v="0.16941000000000001"/>
    <n v="9.7100000000000006E-2"/>
    <n v="7.2660000000000002E-2"/>
    <n v="7.2150000000000006E-2"/>
    <n v="0.12991"/>
    <n v="0"/>
    <n v="0.10847"/>
    <n v="4.8809999999999999E-2"/>
    <n v="7.5160000000000005E-2"/>
    <n v="0.12950999999999999"/>
    <s v="s"/>
    <n v="4.4479999999999999E-2"/>
    <n v="0.96809000000000001"/>
    <n v="0"/>
    <n v="0"/>
    <n v="0"/>
    <n v="0"/>
    <n v="0.96809000000000001"/>
    <n v="2.043E-2"/>
    <n v="3.2169999999999997E-2"/>
    <n v="9.4000000000000004E-3"/>
    <n v="6.2E-2"/>
  </r>
  <r>
    <x v="53"/>
    <s v="n1W55"/>
    <x v="1"/>
    <x v="8"/>
    <s v="s"/>
    <n v="0.16533"/>
    <n v="9.7549999999999998E-2"/>
    <n v="6.948E-2"/>
    <n v="7.17E-2"/>
    <n v="0.12995999999999999"/>
    <n v="0"/>
    <n v="0.10841000000000001"/>
    <n v="4.5710000000000001E-2"/>
    <n v="7.6270000000000004E-2"/>
    <n v="0.13241"/>
    <s v="s"/>
    <n v="4.4069999999999998E-2"/>
    <n v="0.96157999999999999"/>
    <n v="0"/>
    <n v="0"/>
    <n v="0"/>
    <n v="0"/>
    <n v="0.96157999999999999"/>
    <n v="1.941E-2"/>
    <n v="3.0970000000000001E-2"/>
    <n v="8.2000000000000007E-3"/>
    <n v="5.858E-2"/>
  </r>
  <r>
    <x v="53"/>
    <s v="n1W55"/>
    <x v="1"/>
    <x v="9"/>
    <s v="s"/>
    <n v="0.16109000000000001"/>
    <n v="9.7299999999999998E-2"/>
    <n v="6.6680000000000003E-2"/>
    <n v="7.2400000000000006E-2"/>
    <n v="0.12970000000000001"/>
    <n v="0"/>
    <n v="0.10681"/>
    <n v="4.4549999999999999E-2"/>
    <n v="7.7670000000000003E-2"/>
    <n v="0.13333999999999999"/>
    <s v="s"/>
    <n v="4.3159999999999997E-2"/>
    <n v="0.95350999999999997"/>
    <n v="0"/>
    <n v="0"/>
    <n v="0"/>
    <n v="0"/>
    <n v="0.95350999999999997"/>
    <n v="1.8370000000000001E-2"/>
    <n v="2.9829999999999999E-2"/>
    <n v="9.8099999999999993E-3"/>
    <n v="5.8009999999999999E-2"/>
  </r>
  <r>
    <x v="53"/>
    <s v="n1W55"/>
    <x v="1"/>
    <x v="10"/>
    <s v="s"/>
    <n v="0.15501000000000001"/>
    <n v="9.672E-2"/>
    <n v="6.2960000000000002E-2"/>
    <n v="7.2489999999999999E-2"/>
    <n v="0.12861"/>
    <n v="0"/>
    <n v="0.10267"/>
    <n v="4.3150000000000001E-2"/>
    <n v="7.8109999999999999E-2"/>
    <n v="0.13306000000000001"/>
    <s v="s"/>
    <n v="4.1820000000000003E-2"/>
    <n v="0.93376000000000003"/>
    <n v="0"/>
    <n v="0"/>
    <n v="0"/>
    <n v="0"/>
    <n v="0.93376000000000003"/>
    <n v="1.746E-2"/>
    <n v="2.8580000000000001E-2"/>
    <n v="1.2070000000000001E-2"/>
    <n v="5.8110000000000002E-2"/>
  </r>
  <r>
    <x v="53"/>
    <s v="n1W55"/>
    <x v="2"/>
    <x v="0"/>
    <s v="s"/>
    <n v="0"/>
    <n v="0"/>
    <n v="0"/>
    <n v="0"/>
    <n v="0"/>
    <n v="0"/>
    <n v="0"/>
    <n v="0"/>
    <n v="0"/>
    <n v="0"/>
    <s v="s"/>
    <n v="0"/>
    <n v="0"/>
    <n v="0"/>
    <n v="0"/>
    <n v="0"/>
    <n v="0"/>
    <n v="0"/>
    <n v="5.6390000000000003E-2"/>
    <n v="0.14077000000000001"/>
    <n v="6.4430000000000001E-2"/>
    <n v="0.26158999999999999"/>
  </r>
  <r>
    <x v="53"/>
    <s v="n1W55"/>
    <x v="2"/>
    <x v="1"/>
    <s v="s"/>
    <n v="0"/>
    <n v="0"/>
    <n v="0"/>
    <n v="0"/>
    <n v="0"/>
    <n v="0"/>
    <n v="0"/>
    <n v="0"/>
    <n v="0"/>
    <n v="0"/>
    <s v="s"/>
    <n v="0"/>
    <n v="0"/>
    <n v="0"/>
    <n v="0"/>
    <n v="0"/>
    <n v="0"/>
    <n v="0"/>
    <n v="5.2650000000000002E-2"/>
    <n v="0.14502999999999999"/>
    <n v="6.4229999999999995E-2"/>
    <n v="0.26190999999999998"/>
  </r>
  <r>
    <x v="53"/>
    <s v="n1W55"/>
    <x v="2"/>
    <x v="2"/>
    <s v="s"/>
    <n v="0"/>
    <n v="0"/>
    <n v="0"/>
    <n v="0"/>
    <n v="0"/>
    <n v="0"/>
    <n v="0"/>
    <n v="0"/>
    <n v="0"/>
    <n v="0"/>
    <s v="s"/>
    <n v="0"/>
    <n v="0"/>
    <n v="0"/>
    <n v="0"/>
    <n v="0"/>
    <n v="0"/>
    <n v="0"/>
    <n v="5.5370000000000003E-2"/>
    <n v="0.12444"/>
    <n v="6.6919999999999993E-2"/>
    <n v="0.24673"/>
  </r>
  <r>
    <x v="53"/>
    <s v="n1W55"/>
    <x v="2"/>
    <x v="3"/>
    <s v="s"/>
    <n v="0"/>
    <n v="0"/>
    <n v="0"/>
    <n v="0"/>
    <n v="0"/>
    <n v="0"/>
    <n v="0"/>
    <n v="0"/>
    <n v="0"/>
    <n v="0"/>
    <s v="s"/>
    <n v="0"/>
    <n v="0"/>
    <n v="0"/>
    <n v="0"/>
    <n v="0"/>
    <n v="0"/>
    <n v="0"/>
    <n v="4.9009999999999998E-2"/>
    <n v="0.12058000000000001"/>
    <n v="6.9819999999999993E-2"/>
    <n v="0.23941000000000001"/>
  </r>
  <r>
    <x v="53"/>
    <s v="n1W55"/>
    <x v="2"/>
    <x v="4"/>
    <s v="s"/>
    <n v="0"/>
    <n v="0"/>
    <n v="0"/>
    <n v="0"/>
    <n v="0"/>
    <n v="0"/>
    <n v="0"/>
    <n v="0"/>
    <n v="0"/>
    <n v="0"/>
    <s v="s"/>
    <n v="0"/>
    <n v="0"/>
    <n v="0"/>
    <n v="0"/>
    <n v="0"/>
    <n v="0"/>
    <n v="0"/>
    <n v="4.4220000000000002E-2"/>
    <n v="0.12766"/>
    <n v="7.3649999999999993E-2"/>
    <n v="0.24551999999999999"/>
  </r>
  <r>
    <x v="53"/>
    <s v="n1W55"/>
    <x v="2"/>
    <x v="5"/>
    <s v="s"/>
    <n v="0"/>
    <n v="0"/>
    <n v="0"/>
    <n v="0"/>
    <n v="0"/>
    <n v="0"/>
    <n v="0"/>
    <n v="0"/>
    <n v="0"/>
    <n v="0"/>
    <s v="s"/>
    <n v="0"/>
    <n v="0"/>
    <n v="0"/>
    <n v="0"/>
    <n v="0"/>
    <n v="0"/>
    <n v="0"/>
    <n v="4.6719999999999998E-2"/>
    <n v="0.12795999999999999"/>
    <n v="7.7079999999999996E-2"/>
    <n v="0.25175999999999998"/>
  </r>
  <r>
    <x v="53"/>
    <s v="n1W55"/>
    <x v="2"/>
    <x v="6"/>
    <s v="s"/>
    <n v="0"/>
    <n v="0"/>
    <n v="0"/>
    <n v="0"/>
    <n v="0"/>
    <n v="0"/>
    <n v="0"/>
    <n v="0"/>
    <n v="0"/>
    <n v="0"/>
    <s v="s"/>
    <n v="0"/>
    <n v="0"/>
    <n v="0"/>
    <n v="0"/>
    <n v="0"/>
    <n v="0"/>
    <n v="0"/>
    <n v="5.0930000000000003E-2"/>
    <n v="0.12192"/>
    <n v="7.3779999999999998E-2"/>
    <n v="0.24662999999999999"/>
  </r>
  <r>
    <x v="53"/>
    <s v="n1W55"/>
    <x v="2"/>
    <x v="7"/>
    <s v="s"/>
    <n v="0"/>
    <n v="0"/>
    <n v="0"/>
    <n v="0"/>
    <n v="0"/>
    <n v="0"/>
    <n v="0"/>
    <n v="0"/>
    <n v="0"/>
    <n v="0"/>
    <s v="s"/>
    <n v="0"/>
    <n v="0"/>
    <n v="0"/>
    <n v="0"/>
    <n v="0"/>
    <n v="0"/>
    <n v="0"/>
    <n v="4.1489999999999999E-2"/>
    <n v="0.13012000000000001"/>
    <n v="7.7929999999999999E-2"/>
    <n v="0.24954000000000001"/>
  </r>
  <r>
    <x v="53"/>
    <s v="n1W55"/>
    <x v="2"/>
    <x v="8"/>
    <s v="s"/>
    <n v="0"/>
    <n v="0"/>
    <n v="0"/>
    <n v="0"/>
    <n v="0"/>
    <n v="0"/>
    <n v="0"/>
    <n v="0"/>
    <n v="0"/>
    <n v="0"/>
    <s v="s"/>
    <n v="0"/>
    <n v="0"/>
    <n v="0"/>
    <n v="0"/>
    <n v="0"/>
    <n v="0"/>
    <n v="0"/>
    <n v="3.3750000000000002E-2"/>
    <n v="0.12569"/>
    <n v="8.0990000000000006E-2"/>
    <n v="0.24043999999999999"/>
  </r>
  <r>
    <x v="53"/>
    <s v="n1W55"/>
    <x v="2"/>
    <x v="9"/>
    <s v="s"/>
    <n v="0"/>
    <n v="0"/>
    <n v="0"/>
    <n v="0"/>
    <n v="0"/>
    <n v="0"/>
    <n v="0"/>
    <n v="0"/>
    <n v="0"/>
    <n v="0"/>
    <s v="s"/>
    <n v="0"/>
    <n v="0"/>
    <n v="0"/>
    <n v="0"/>
    <n v="0"/>
    <n v="0"/>
    <n v="0"/>
    <n v="3.193E-2"/>
    <n v="0.10693999999999999"/>
    <n v="8.2879999999999995E-2"/>
    <n v="0.22173999999999999"/>
  </r>
  <r>
    <x v="53"/>
    <s v="n1W55"/>
    <x v="2"/>
    <x v="10"/>
    <s v="s"/>
    <n v="0"/>
    <n v="0"/>
    <n v="0"/>
    <n v="0"/>
    <n v="0"/>
    <n v="0"/>
    <n v="0"/>
    <n v="0"/>
    <n v="0"/>
    <n v="0"/>
    <s v="s"/>
    <n v="0"/>
    <n v="0"/>
    <n v="0"/>
    <n v="0"/>
    <n v="0"/>
    <n v="0"/>
    <n v="0"/>
    <n v="3.0020000000000002E-2"/>
    <n v="7.3719999999999994E-2"/>
    <n v="4.6050000000000001E-2"/>
    <n v="0.14979000000000001"/>
  </r>
  <r>
    <x v="53"/>
    <s v="n1W55"/>
    <x v="3"/>
    <x v="0"/>
    <s v="s"/>
    <n v="0.34469"/>
    <n v="0.60387999999999997"/>
    <n v="0.49608000000000002"/>
    <n v="3.5400000000000002E-3"/>
    <n v="0.49069000000000002"/>
    <n v="0"/>
    <n v="0.73111999999999999"/>
    <n v="1.457E-2"/>
    <n v="1.19076"/>
    <n v="0.18168999999999999"/>
    <s v="s"/>
    <n v="0.19857"/>
    <n v="5.2533599999999998"/>
    <n v="0"/>
    <n v="0"/>
    <n v="0"/>
    <n v="0"/>
    <n v="5.2533599999999998"/>
    <n v="2.6679999999999999E-2"/>
    <n v="0.32816000000000001"/>
    <n v="0.90329000000000004"/>
    <n v="1.25813"/>
  </r>
  <r>
    <x v="53"/>
    <s v="n1W55"/>
    <x v="3"/>
    <x v="1"/>
    <s v="s"/>
    <n v="0.26934000000000002"/>
    <n v="0.48248000000000002"/>
    <n v="0.66847999999999996"/>
    <n v="1.1730000000000001E-2"/>
    <n v="0.71421999999999997"/>
    <n v="0"/>
    <n v="0.69750000000000001"/>
    <n v="1.6539999999999999E-2"/>
    <n v="1.20364"/>
    <n v="0.59323000000000004"/>
    <s v="s"/>
    <n v="0.24940999999999999"/>
    <n v="5.1461800000000002"/>
    <n v="0"/>
    <n v="0"/>
    <n v="0"/>
    <n v="0"/>
    <n v="5.1461800000000002"/>
    <n v="2.683E-2"/>
    <n v="0.35554000000000002"/>
    <n v="0.40765000000000001"/>
    <n v="0.79003000000000001"/>
  </r>
  <r>
    <x v="53"/>
    <s v="n1W55"/>
    <x v="3"/>
    <x v="2"/>
    <s v="s"/>
    <n v="0.43267"/>
    <n v="0.41420000000000001"/>
    <n v="1.1894499999999999"/>
    <n v="3.0800000000000001E-2"/>
    <n v="0.94891999999999999"/>
    <n v="0"/>
    <n v="0.84596000000000005"/>
    <n v="2.0299999999999999E-2"/>
    <n v="1.60337"/>
    <n v="0.80840000000000001"/>
    <s v="s"/>
    <n v="0.21457999999999999"/>
    <n v="6.7733999999999996"/>
    <n v="0"/>
    <n v="0"/>
    <n v="0"/>
    <n v="0"/>
    <n v="6.7733999999999996"/>
    <n v="2.7E-2"/>
    <n v="0.47589999999999999"/>
    <n v="0.28811999999999999"/>
    <n v="0.79100999999999999"/>
  </r>
  <r>
    <x v="53"/>
    <s v="n1W55"/>
    <x v="3"/>
    <x v="3"/>
    <s v="s"/>
    <n v="0.77798"/>
    <n v="0.40692"/>
    <n v="1.18737"/>
    <n v="0.11848"/>
    <n v="0.94362999999999997"/>
    <n v="0"/>
    <n v="0.91988999999999999"/>
    <n v="3.6479999999999999E-2"/>
    <n v="1.05155"/>
    <n v="0.56689999999999996"/>
    <s v="s"/>
    <n v="0.24612000000000001"/>
    <n v="6.4591799999999999"/>
    <n v="0"/>
    <n v="0"/>
    <n v="0"/>
    <n v="0"/>
    <n v="6.4591799999999999"/>
    <n v="0.1003"/>
    <n v="0.93872999999999995"/>
    <n v="0.26551000000000002"/>
    <n v="1.30454"/>
  </r>
  <r>
    <x v="53"/>
    <s v="n1W55"/>
    <x v="3"/>
    <x v="4"/>
    <s v="s"/>
    <n v="0.77473000000000003"/>
    <n v="0.52881"/>
    <n v="1.3546"/>
    <n v="0.22869"/>
    <n v="0.93171999999999999"/>
    <n v="0"/>
    <n v="0.63768999999999998"/>
    <n v="6.7479999999999998E-2"/>
    <n v="0.89541000000000004"/>
    <n v="0.65522000000000002"/>
    <s v="s"/>
    <n v="0.46229999999999999"/>
    <n v="6.6478299999999999"/>
    <n v="0"/>
    <n v="0"/>
    <n v="0"/>
    <n v="0"/>
    <n v="6.6478299999999999"/>
    <n v="0.25192999999999999"/>
    <n v="1.4676100000000001"/>
    <n v="0.48820999999999998"/>
    <n v="2.2077499999999999"/>
  </r>
  <r>
    <x v="53"/>
    <s v="n1W55"/>
    <x v="3"/>
    <x v="5"/>
    <s v="s"/>
    <n v="0.97024999999999995"/>
    <n v="0.64612999999999998"/>
    <n v="1.52538"/>
    <n v="0.36181000000000002"/>
    <n v="1.27183"/>
    <n v="0"/>
    <n v="0.86834"/>
    <n v="0.25147000000000003"/>
    <n v="1.07914"/>
    <n v="1.0715300000000001"/>
    <s v="s"/>
    <n v="0.36405999999999999"/>
    <n v="8.5864200000000004"/>
    <n v="0"/>
    <n v="0"/>
    <n v="0"/>
    <n v="0"/>
    <n v="8.5864200000000004"/>
    <n v="0.51505000000000001"/>
    <n v="1.5263899999999999"/>
    <n v="0.74924999999999997"/>
    <n v="2.7906900000000001"/>
  </r>
  <r>
    <x v="53"/>
    <s v="n1W55"/>
    <x v="3"/>
    <x v="6"/>
    <s v="s"/>
    <n v="1.67561"/>
    <n v="0.64303999999999994"/>
    <n v="1.7604500000000001"/>
    <n v="0.38477"/>
    <n v="1.33233"/>
    <n v="0"/>
    <n v="0.92737999999999998"/>
    <n v="0.53024000000000004"/>
    <n v="0.81920000000000004"/>
    <n v="0.96919999999999995"/>
    <s v="s"/>
    <n v="0.49919999999999998"/>
    <n v="9.7354500000000002"/>
    <n v="0"/>
    <n v="0"/>
    <n v="0"/>
    <n v="0"/>
    <n v="9.7354500000000002"/>
    <n v="0.64556000000000002"/>
    <n v="1.3366100000000001"/>
    <n v="0.68296999999999997"/>
    <n v="2.6651400000000001"/>
  </r>
  <r>
    <x v="53"/>
    <s v="n1W55"/>
    <x v="3"/>
    <x v="7"/>
    <s v="s"/>
    <n v="1.9610000000000001"/>
    <n v="0.85543000000000002"/>
    <n v="1.99979"/>
    <n v="0.66129000000000004"/>
    <n v="1.0907199999999999"/>
    <n v="0"/>
    <n v="1.50685"/>
    <n v="0.7621"/>
    <n v="0.49906"/>
    <n v="0.69247999999999998"/>
    <s v="s"/>
    <n v="0.60702"/>
    <n v="10.7475"/>
    <n v="0"/>
    <n v="0"/>
    <n v="0"/>
    <n v="0"/>
    <n v="10.7475"/>
    <n v="0.77115999999999996"/>
    <n v="1.24614"/>
    <n v="0.71726000000000001"/>
    <n v="2.7345600000000001"/>
  </r>
  <r>
    <x v="53"/>
    <s v="n1W55"/>
    <x v="3"/>
    <x v="8"/>
    <s v="s"/>
    <n v="2.36042"/>
    <n v="0.94825000000000004"/>
    <n v="1.84351"/>
    <n v="0.67269000000000001"/>
    <n v="1.5903499999999999"/>
    <n v="0"/>
    <n v="1.2793000000000001"/>
    <n v="0.92059000000000002"/>
    <n v="0.47101999999999999"/>
    <n v="1.07314"/>
    <s v="s"/>
    <n v="0.61270000000000002"/>
    <n v="11.908569999999999"/>
    <n v="0"/>
    <n v="0"/>
    <n v="0"/>
    <n v="0"/>
    <n v="11.908569999999999"/>
    <n v="0.90427999999999997"/>
    <n v="1.24383"/>
    <n v="0.72121999999999997"/>
    <n v="2.8693300000000002"/>
  </r>
  <r>
    <x v="53"/>
    <s v="n1W55"/>
    <x v="3"/>
    <x v="9"/>
    <s v="s"/>
    <n v="2.67069"/>
    <n v="1.19861"/>
    <n v="1.6618999999999999"/>
    <n v="0.72801000000000005"/>
    <n v="1.7008300000000001"/>
    <n v="0"/>
    <n v="1.74668"/>
    <n v="1.0907100000000001"/>
    <n v="0.49658000000000002"/>
    <n v="0.99468999999999996"/>
    <s v="s"/>
    <n v="0.65300000000000002"/>
    <n v="13.18146"/>
    <n v="0"/>
    <n v="0"/>
    <n v="0"/>
    <n v="0"/>
    <n v="13.18146"/>
    <n v="1.00878"/>
    <n v="1.26691"/>
    <n v="0.36242999999999997"/>
    <n v="2.6381199999999998"/>
  </r>
  <r>
    <x v="53"/>
    <s v="n1W55"/>
    <x v="3"/>
    <x v="10"/>
    <s v="s"/>
    <n v="2.7459699999999998"/>
    <n v="1.41743"/>
    <n v="1.49925"/>
    <n v="0.59950999999999999"/>
    <n v="1.68485"/>
    <n v="0"/>
    <n v="2.21149"/>
    <n v="1.1922600000000001"/>
    <n v="0.33945999999999998"/>
    <n v="0.48992999999999998"/>
    <s v="s"/>
    <n v="0.30035000000000001"/>
    <n v="12.619300000000001"/>
    <n v="0"/>
    <n v="0"/>
    <n v="0"/>
    <n v="0"/>
    <n v="12.619300000000001"/>
    <n v="1.5450999999999999"/>
    <n v="1.55352"/>
    <n v="0.26196999999999998"/>
    <n v="3.3605999999999998"/>
  </r>
  <r>
    <x v="54"/>
    <s v="GJYxj"/>
    <x v="0"/>
    <x v="0"/>
    <n v="0"/>
    <n v="0"/>
    <n v="0"/>
    <n v="0"/>
    <n v="0"/>
    <n v="0"/>
    <n v="0"/>
    <s v="s"/>
    <n v="30"/>
    <n v="0"/>
    <s v="s"/>
    <n v="0"/>
    <n v="0"/>
    <n v="36"/>
    <n v="0"/>
    <n v="0"/>
    <n v="0"/>
    <n v="0"/>
    <n v="36"/>
    <n v="0"/>
    <s v="s"/>
    <s v="s"/>
    <n v="5"/>
  </r>
  <r>
    <x v="54"/>
    <s v="GJYxj"/>
    <x v="1"/>
    <x v="0"/>
    <n v="0"/>
    <n v="0"/>
    <n v="0"/>
    <n v="0"/>
    <n v="0"/>
    <n v="0"/>
    <n v="0"/>
    <s v="s"/>
    <n v="0.10244"/>
    <n v="0"/>
    <s v="s"/>
    <n v="0"/>
    <n v="0"/>
    <n v="0.11962"/>
    <n v="0"/>
    <n v="0"/>
    <n v="0"/>
    <n v="0"/>
    <n v="0.11962"/>
    <n v="0"/>
    <s v="s"/>
    <s v="s"/>
    <n v="5.5399999999999998E-3"/>
  </r>
  <r>
    <x v="54"/>
    <s v="GJYxj"/>
    <x v="1"/>
    <x v="1"/>
    <n v="0"/>
    <n v="0"/>
    <n v="0"/>
    <n v="0"/>
    <n v="0"/>
    <n v="0"/>
    <n v="0"/>
    <s v="s"/>
    <n v="0.10360999999999999"/>
    <n v="0"/>
    <s v="s"/>
    <n v="0"/>
    <n v="0"/>
    <n v="0.12121999999999999"/>
    <n v="0"/>
    <n v="0"/>
    <n v="0"/>
    <n v="0"/>
    <n v="0.12121999999999999"/>
    <n v="0"/>
    <s v="s"/>
    <s v="s"/>
    <n v="5.0499999999999998E-3"/>
  </r>
  <r>
    <x v="54"/>
    <s v="GJYxj"/>
    <x v="1"/>
    <x v="2"/>
    <n v="0"/>
    <n v="0"/>
    <n v="0"/>
    <n v="0"/>
    <n v="0"/>
    <n v="0"/>
    <n v="0"/>
    <s v="s"/>
    <n v="0.10295"/>
    <n v="0"/>
    <s v="s"/>
    <n v="0"/>
    <n v="0"/>
    <n v="0.12060999999999999"/>
    <n v="0"/>
    <n v="0"/>
    <n v="0"/>
    <n v="0"/>
    <n v="0.12060999999999999"/>
    <n v="0"/>
    <s v="s"/>
    <s v="s"/>
    <n v="5.2599999999999999E-3"/>
  </r>
  <r>
    <x v="54"/>
    <s v="GJYxj"/>
    <x v="1"/>
    <x v="3"/>
    <n v="0"/>
    <n v="0"/>
    <n v="0"/>
    <n v="0"/>
    <n v="0"/>
    <n v="0"/>
    <n v="0"/>
    <s v="s"/>
    <n v="0.1031"/>
    <n v="0"/>
    <s v="s"/>
    <n v="0"/>
    <n v="0"/>
    <n v="0.12033000000000001"/>
    <n v="0"/>
    <n v="0"/>
    <n v="0"/>
    <n v="0"/>
    <n v="0.12033000000000001"/>
    <n v="0"/>
    <s v="s"/>
    <s v="s"/>
    <n v="4.9199999999999999E-3"/>
  </r>
  <r>
    <x v="54"/>
    <s v="GJYxj"/>
    <x v="1"/>
    <x v="4"/>
    <n v="0"/>
    <n v="0"/>
    <n v="0"/>
    <n v="0"/>
    <n v="0"/>
    <n v="0"/>
    <n v="0"/>
    <s v="s"/>
    <n v="0.10417"/>
    <n v="0"/>
    <s v="s"/>
    <n v="0"/>
    <n v="0"/>
    <n v="0.12114"/>
    <n v="0"/>
    <n v="0"/>
    <n v="0"/>
    <n v="0"/>
    <n v="0.12114"/>
    <n v="0"/>
    <s v="s"/>
    <s v="s"/>
    <n v="6.7600000000000004E-3"/>
  </r>
  <r>
    <x v="54"/>
    <s v="GJYxj"/>
    <x v="1"/>
    <x v="5"/>
    <n v="0"/>
    <n v="0"/>
    <n v="0"/>
    <n v="0"/>
    <n v="0"/>
    <n v="0"/>
    <n v="0"/>
    <s v="s"/>
    <n v="0.10433000000000001"/>
    <n v="0"/>
    <s v="s"/>
    <n v="0"/>
    <n v="0"/>
    <n v="0.121"/>
    <n v="0"/>
    <n v="0"/>
    <n v="0"/>
    <n v="0"/>
    <n v="0.121"/>
    <n v="0"/>
    <s v="s"/>
    <s v="s"/>
    <n v="6.6600000000000001E-3"/>
  </r>
  <r>
    <x v="54"/>
    <s v="GJYxj"/>
    <x v="1"/>
    <x v="6"/>
    <n v="0"/>
    <n v="0"/>
    <n v="0"/>
    <n v="0"/>
    <n v="0"/>
    <n v="0"/>
    <n v="0"/>
    <s v="s"/>
    <n v="0.10551000000000001"/>
    <n v="0"/>
    <s v="s"/>
    <n v="0"/>
    <n v="0"/>
    <n v="0.12243999999999999"/>
    <n v="0"/>
    <n v="0"/>
    <n v="0"/>
    <n v="0"/>
    <n v="0.12243999999999999"/>
    <n v="0"/>
    <s v="s"/>
    <s v="s"/>
    <n v="7.4200000000000004E-3"/>
  </r>
  <r>
    <x v="54"/>
    <s v="GJYxj"/>
    <x v="1"/>
    <x v="7"/>
    <n v="0"/>
    <n v="0"/>
    <n v="0"/>
    <n v="0"/>
    <n v="0"/>
    <n v="0"/>
    <n v="0"/>
    <s v="s"/>
    <n v="0.10492"/>
    <n v="0"/>
    <s v="s"/>
    <n v="0"/>
    <n v="0"/>
    <n v="0.12046999999999999"/>
    <n v="0"/>
    <n v="0"/>
    <n v="0"/>
    <n v="0"/>
    <n v="0.12046999999999999"/>
    <n v="0"/>
    <s v="s"/>
    <s v="s"/>
    <n v="6.8999999999999999E-3"/>
  </r>
  <r>
    <x v="54"/>
    <s v="GJYxj"/>
    <x v="1"/>
    <x v="8"/>
    <n v="0"/>
    <n v="0"/>
    <n v="0"/>
    <n v="0"/>
    <n v="0"/>
    <n v="0"/>
    <n v="0"/>
    <s v="s"/>
    <n v="0.10392"/>
    <n v="0"/>
    <s v="s"/>
    <n v="0"/>
    <n v="0"/>
    <n v="0.11945"/>
    <n v="0"/>
    <n v="0"/>
    <n v="0"/>
    <n v="0"/>
    <n v="0.11945"/>
    <n v="0"/>
    <s v="s"/>
    <s v="s"/>
    <n v="6.4799999999999996E-3"/>
  </r>
  <r>
    <x v="54"/>
    <s v="GJYxj"/>
    <x v="1"/>
    <x v="9"/>
    <n v="0"/>
    <n v="0"/>
    <n v="0"/>
    <n v="0"/>
    <n v="0"/>
    <n v="0"/>
    <n v="0"/>
    <s v="s"/>
    <n v="0.10388"/>
    <n v="0"/>
    <s v="s"/>
    <n v="0"/>
    <n v="0"/>
    <n v="0.11971999999999999"/>
    <n v="0"/>
    <n v="0"/>
    <n v="0"/>
    <n v="0"/>
    <n v="0.11971999999999999"/>
    <n v="0"/>
    <s v="s"/>
    <s v="s"/>
    <n v="6.1199999999999996E-3"/>
  </r>
  <r>
    <x v="54"/>
    <s v="GJYxj"/>
    <x v="1"/>
    <x v="10"/>
    <n v="0"/>
    <n v="0"/>
    <n v="0"/>
    <n v="0"/>
    <n v="0"/>
    <n v="0"/>
    <n v="0"/>
    <s v="s"/>
    <n v="0.10298"/>
    <n v="0"/>
    <s v="s"/>
    <n v="0"/>
    <n v="0"/>
    <n v="0.11881"/>
    <n v="0"/>
    <n v="0"/>
    <n v="0"/>
    <n v="0"/>
    <n v="0.11881"/>
    <n v="0"/>
    <s v="s"/>
    <s v="s"/>
    <n v="5.7999999999999996E-3"/>
  </r>
  <r>
    <x v="54"/>
    <s v="GJYxj"/>
    <x v="2"/>
    <x v="0"/>
    <n v="0"/>
    <n v="0"/>
    <n v="0"/>
    <n v="0"/>
    <n v="0"/>
    <n v="0"/>
    <n v="0"/>
    <s v="s"/>
    <n v="0"/>
    <n v="0"/>
    <s v="s"/>
    <n v="0"/>
    <n v="0"/>
    <n v="0"/>
    <n v="0"/>
    <n v="0"/>
    <n v="0"/>
    <n v="0"/>
    <n v="0"/>
    <n v="0"/>
    <s v="s"/>
    <s v="s"/>
    <n v="1.2200000000000001E-2"/>
  </r>
  <r>
    <x v="54"/>
    <s v="GJYxj"/>
    <x v="2"/>
    <x v="1"/>
    <n v="0"/>
    <n v="0"/>
    <n v="0"/>
    <n v="0"/>
    <n v="0"/>
    <n v="0"/>
    <n v="0"/>
    <s v="s"/>
    <n v="0"/>
    <n v="0"/>
    <s v="s"/>
    <n v="0"/>
    <n v="0"/>
    <n v="0"/>
    <n v="0"/>
    <n v="0"/>
    <n v="0"/>
    <n v="0"/>
    <n v="0"/>
    <n v="0"/>
    <s v="s"/>
    <s v="s"/>
    <n v="1.5699999999999999E-2"/>
  </r>
  <r>
    <x v="54"/>
    <s v="GJYxj"/>
    <x v="2"/>
    <x v="2"/>
    <n v="0"/>
    <n v="0"/>
    <n v="0"/>
    <n v="0"/>
    <n v="0"/>
    <n v="0"/>
    <n v="0"/>
    <s v="s"/>
    <n v="0"/>
    <n v="0"/>
    <s v="s"/>
    <n v="0"/>
    <n v="0"/>
    <n v="0"/>
    <n v="0"/>
    <n v="0"/>
    <n v="0"/>
    <n v="0"/>
    <n v="0"/>
    <n v="0"/>
    <s v="s"/>
    <s v="s"/>
    <n v="1.6650000000000002E-2"/>
  </r>
  <r>
    <x v="54"/>
    <s v="GJYxj"/>
    <x v="2"/>
    <x v="3"/>
    <n v="0"/>
    <n v="0"/>
    <n v="0"/>
    <n v="0"/>
    <n v="0"/>
    <n v="0"/>
    <n v="0"/>
    <s v="s"/>
    <n v="0"/>
    <n v="0"/>
    <s v="s"/>
    <n v="0"/>
    <n v="0"/>
    <n v="0"/>
    <n v="0"/>
    <n v="0"/>
    <n v="0"/>
    <n v="0"/>
    <n v="0"/>
    <n v="0"/>
    <s v="s"/>
    <s v="s"/>
    <n v="1.7600000000000001E-2"/>
  </r>
  <r>
    <x v="54"/>
    <s v="GJYxj"/>
    <x v="2"/>
    <x v="4"/>
    <n v="0"/>
    <n v="0"/>
    <n v="0"/>
    <n v="0"/>
    <n v="0"/>
    <n v="0"/>
    <n v="0"/>
    <s v="s"/>
    <n v="0"/>
    <n v="0"/>
    <s v="s"/>
    <n v="0"/>
    <n v="0"/>
    <n v="0"/>
    <n v="0"/>
    <n v="0"/>
    <n v="0"/>
    <n v="0"/>
    <n v="0"/>
    <n v="0"/>
    <s v="s"/>
    <s v="s"/>
    <n v="1.162E-2"/>
  </r>
  <r>
    <x v="54"/>
    <s v="GJYxj"/>
    <x v="2"/>
    <x v="5"/>
    <n v="0"/>
    <n v="0"/>
    <n v="0"/>
    <n v="0"/>
    <n v="0"/>
    <n v="0"/>
    <n v="0"/>
    <s v="s"/>
    <n v="0"/>
    <n v="0"/>
    <s v="s"/>
    <n v="0"/>
    <n v="0"/>
    <n v="0"/>
    <n v="0"/>
    <n v="0"/>
    <n v="0"/>
    <n v="0"/>
    <n v="0"/>
    <n v="0"/>
    <s v="s"/>
    <s v="s"/>
    <n v="1.2500000000000001E-2"/>
  </r>
  <r>
    <x v="54"/>
    <s v="GJYxj"/>
    <x v="2"/>
    <x v="6"/>
    <n v="0"/>
    <n v="0"/>
    <n v="0"/>
    <n v="0"/>
    <n v="0"/>
    <n v="0"/>
    <n v="0"/>
    <s v="s"/>
    <n v="0"/>
    <n v="0"/>
    <s v="s"/>
    <n v="0"/>
    <n v="0"/>
    <n v="0"/>
    <n v="0"/>
    <n v="0"/>
    <n v="0"/>
    <n v="0"/>
    <n v="0"/>
    <n v="0"/>
    <s v="s"/>
    <s v="s"/>
    <n v="1.338E-2"/>
  </r>
  <r>
    <x v="54"/>
    <s v="GJYxj"/>
    <x v="2"/>
    <x v="7"/>
    <n v="0"/>
    <n v="0"/>
    <n v="0"/>
    <n v="0"/>
    <n v="0"/>
    <n v="0"/>
    <n v="0"/>
    <s v="s"/>
    <n v="0"/>
    <n v="0"/>
    <s v="s"/>
    <n v="0"/>
    <n v="0"/>
    <n v="0"/>
    <n v="0"/>
    <n v="0"/>
    <n v="0"/>
    <n v="0"/>
    <n v="0"/>
    <n v="0"/>
    <s v="s"/>
    <s v="s"/>
    <n v="1.4319999999999999E-2"/>
  </r>
  <r>
    <x v="54"/>
    <s v="GJYxj"/>
    <x v="2"/>
    <x v="8"/>
    <n v="0"/>
    <n v="0"/>
    <n v="0"/>
    <n v="0"/>
    <n v="0"/>
    <n v="0"/>
    <n v="0"/>
    <s v="s"/>
    <n v="0"/>
    <n v="0"/>
    <s v="s"/>
    <n v="0"/>
    <n v="0"/>
    <n v="0"/>
    <n v="0"/>
    <n v="0"/>
    <n v="0"/>
    <n v="0"/>
    <n v="0"/>
    <n v="0"/>
    <s v="s"/>
    <s v="s"/>
    <n v="1.5339999999999999E-2"/>
  </r>
  <r>
    <x v="54"/>
    <s v="GJYxj"/>
    <x v="2"/>
    <x v="9"/>
    <n v="0"/>
    <n v="0"/>
    <n v="0"/>
    <n v="0"/>
    <n v="0"/>
    <n v="0"/>
    <n v="0"/>
    <s v="s"/>
    <n v="0"/>
    <n v="0"/>
    <s v="s"/>
    <n v="0"/>
    <n v="0"/>
    <n v="0"/>
    <n v="0"/>
    <n v="0"/>
    <n v="0"/>
    <n v="0"/>
    <n v="0"/>
    <n v="0"/>
    <s v="s"/>
    <s v="s"/>
    <n v="1.15E-2"/>
  </r>
  <r>
    <x v="54"/>
    <s v="GJYxj"/>
    <x v="2"/>
    <x v="10"/>
    <n v="0"/>
    <n v="0"/>
    <n v="0"/>
    <n v="0"/>
    <n v="0"/>
    <n v="0"/>
    <n v="0"/>
    <s v="s"/>
    <n v="0"/>
    <n v="0"/>
    <s v="s"/>
    <n v="0"/>
    <n v="0"/>
    <n v="0"/>
    <n v="0"/>
    <n v="0"/>
    <n v="0"/>
    <n v="0"/>
    <n v="0"/>
    <n v="0"/>
    <s v="s"/>
    <s v="s"/>
    <n v="5.1200000000000004E-3"/>
  </r>
  <r>
    <x v="54"/>
    <s v="GJYxj"/>
    <x v="3"/>
    <x v="0"/>
    <n v="0"/>
    <n v="0"/>
    <n v="0"/>
    <n v="0"/>
    <n v="0"/>
    <n v="0"/>
    <n v="0"/>
    <s v="s"/>
    <n v="0.20175999999999999"/>
    <n v="0"/>
    <s v="s"/>
    <n v="0"/>
    <n v="0"/>
    <n v="0.34704000000000002"/>
    <n v="0"/>
    <n v="0"/>
    <n v="0"/>
    <n v="0"/>
    <n v="0.34704000000000002"/>
    <n v="0"/>
    <s v="s"/>
    <s v="s"/>
    <n v="0.28750999999999999"/>
  </r>
  <r>
    <x v="54"/>
    <s v="GJYxj"/>
    <x v="3"/>
    <x v="1"/>
    <n v="0"/>
    <n v="0"/>
    <n v="0"/>
    <n v="0"/>
    <n v="0"/>
    <n v="0"/>
    <n v="0"/>
    <s v="s"/>
    <n v="0.19531999999999999"/>
    <n v="0"/>
    <s v="s"/>
    <n v="0"/>
    <n v="0"/>
    <n v="0.31996999999999998"/>
    <n v="0"/>
    <n v="0"/>
    <n v="0"/>
    <n v="0"/>
    <n v="0.31996999999999998"/>
    <n v="0"/>
    <s v="s"/>
    <s v="s"/>
    <n v="0.23527999999999999"/>
  </r>
  <r>
    <x v="54"/>
    <s v="GJYxj"/>
    <x v="3"/>
    <x v="2"/>
    <n v="0"/>
    <n v="0"/>
    <n v="0"/>
    <n v="0"/>
    <n v="0"/>
    <n v="0"/>
    <n v="0"/>
    <s v="s"/>
    <n v="0.53225999999999996"/>
    <n v="0"/>
    <s v="s"/>
    <n v="0"/>
    <n v="0"/>
    <n v="0.69440999999999997"/>
    <n v="0"/>
    <n v="0"/>
    <n v="0"/>
    <n v="0"/>
    <n v="0.69440999999999997"/>
    <n v="0"/>
    <s v="s"/>
    <s v="s"/>
    <n v="0.20657"/>
  </r>
  <r>
    <x v="54"/>
    <s v="GJYxj"/>
    <x v="3"/>
    <x v="3"/>
    <n v="0"/>
    <n v="0"/>
    <n v="0"/>
    <n v="0"/>
    <n v="0"/>
    <n v="0"/>
    <n v="0"/>
    <s v="s"/>
    <n v="0.46471000000000001"/>
    <n v="0"/>
    <s v="s"/>
    <n v="0"/>
    <n v="0"/>
    <n v="0.72626999999999997"/>
    <n v="0"/>
    <n v="0"/>
    <n v="0"/>
    <n v="0"/>
    <n v="0.72626999999999997"/>
    <n v="0"/>
    <s v="s"/>
    <s v="s"/>
    <n v="0.19453999999999999"/>
  </r>
  <r>
    <x v="54"/>
    <s v="GJYxj"/>
    <x v="3"/>
    <x v="4"/>
    <n v="0"/>
    <n v="0"/>
    <n v="0"/>
    <n v="0"/>
    <n v="0"/>
    <n v="0"/>
    <n v="0"/>
    <s v="s"/>
    <n v="0.28663"/>
    <n v="0"/>
    <s v="s"/>
    <n v="0"/>
    <n v="0"/>
    <n v="0.41381000000000001"/>
    <n v="0"/>
    <n v="0"/>
    <n v="0"/>
    <n v="0"/>
    <n v="0.41381000000000001"/>
    <n v="0"/>
    <s v="s"/>
    <s v="s"/>
    <n v="0.10328"/>
  </r>
  <r>
    <x v="54"/>
    <s v="GJYxj"/>
    <x v="3"/>
    <x v="5"/>
    <n v="0"/>
    <n v="0"/>
    <n v="0"/>
    <n v="0"/>
    <n v="0"/>
    <n v="0"/>
    <n v="0"/>
    <s v="s"/>
    <n v="0.30520000000000003"/>
    <n v="0"/>
    <s v="s"/>
    <n v="0"/>
    <n v="0"/>
    <n v="0.37998999999999999"/>
    <n v="0"/>
    <n v="0"/>
    <n v="0"/>
    <n v="0"/>
    <n v="0.37998999999999999"/>
    <n v="0"/>
    <s v="s"/>
    <s v="s"/>
    <n v="9.622E-2"/>
  </r>
  <r>
    <x v="54"/>
    <s v="GJYxj"/>
    <x v="3"/>
    <x v="6"/>
    <n v="0"/>
    <n v="0"/>
    <n v="0"/>
    <n v="0"/>
    <n v="0"/>
    <n v="0"/>
    <n v="0"/>
    <s v="s"/>
    <n v="0.79296"/>
    <n v="0"/>
    <s v="s"/>
    <n v="0"/>
    <n v="0"/>
    <n v="0.92869999999999997"/>
    <n v="0"/>
    <n v="0"/>
    <n v="0"/>
    <n v="0"/>
    <n v="0.92869999999999997"/>
    <n v="0"/>
    <s v="s"/>
    <s v="s"/>
    <n v="0.1724"/>
  </r>
  <r>
    <x v="54"/>
    <s v="GJYxj"/>
    <x v="3"/>
    <x v="7"/>
    <n v="0"/>
    <n v="0"/>
    <n v="0"/>
    <n v="0"/>
    <n v="0"/>
    <n v="0"/>
    <n v="0"/>
    <s v="s"/>
    <n v="0.53124000000000005"/>
    <n v="0"/>
    <s v="s"/>
    <n v="0"/>
    <n v="0"/>
    <n v="0.57762999999999998"/>
    <n v="0"/>
    <n v="0"/>
    <n v="0"/>
    <n v="0"/>
    <n v="0.57762999999999998"/>
    <n v="0"/>
    <s v="s"/>
    <s v="s"/>
    <n v="0.24482000000000001"/>
  </r>
  <r>
    <x v="54"/>
    <s v="GJYxj"/>
    <x v="3"/>
    <x v="8"/>
    <n v="0"/>
    <n v="0"/>
    <n v="0"/>
    <n v="0"/>
    <n v="0"/>
    <n v="0"/>
    <n v="0"/>
    <s v="s"/>
    <n v="0.64090000000000003"/>
    <n v="0"/>
    <s v="s"/>
    <n v="0"/>
    <n v="0"/>
    <n v="0.74433000000000005"/>
    <n v="0"/>
    <n v="0"/>
    <n v="0"/>
    <n v="0"/>
    <n v="0.74433000000000005"/>
    <n v="0"/>
    <s v="s"/>
    <s v="s"/>
    <n v="0.2036"/>
  </r>
  <r>
    <x v="54"/>
    <s v="GJYxj"/>
    <x v="3"/>
    <x v="9"/>
    <n v="0"/>
    <n v="0"/>
    <n v="0"/>
    <n v="0"/>
    <n v="0"/>
    <n v="0"/>
    <n v="0"/>
    <s v="s"/>
    <n v="0.91208999999999996"/>
    <n v="0"/>
    <s v="s"/>
    <n v="0"/>
    <n v="0"/>
    <n v="1.16835"/>
    <n v="0"/>
    <n v="0"/>
    <n v="0"/>
    <n v="0"/>
    <n v="1.16835"/>
    <n v="0"/>
    <s v="s"/>
    <s v="s"/>
    <n v="0.19338"/>
  </r>
  <r>
    <x v="54"/>
    <s v="GJYxj"/>
    <x v="3"/>
    <x v="10"/>
    <n v="0"/>
    <n v="0"/>
    <n v="0"/>
    <n v="0"/>
    <n v="0"/>
    <n v="0"/>
    <n v="0"/>
    <s v="s"/>
    <n v="0.97079000000000004"/>
    <n v="0"/>
    <s v="s"/>
    <n v="0"/>
    <n v="0"/>
    <n v="1.1368100000000001"/>
    <n v="0"/>
    <n v="0"/>
    <n v="0"/>
    <n v="0"/>
    <n v="1.1368100000000001"/>
    <n v="0"/>
    <s v="s"/>
    <s v="s"/>
    <n v="6.429E-2"/>
  </r>
  <r>
    <x v="55"/>
    <s v="t6Cq5"/>
    <x v="0"/>
    <x v="0"/>
    <n v="0"/>
    <n v="117"/>
    <n v="162"/>
    <n v="195"/>
    <n v="119"/>
    <n v="196"/>
    <n v="55"/>
    <n v="195"/>
    <n v="151"/>
    <n v="273"/>
    <n v="452"/>
    <n v="98"/>
    <n v="52"/>
    <n v="2065"/>
    <n v="178"/>
    <n v="26"/>
    <n v="10"/>
    <n v="214"/>
    <n v="2279"/>
    <n v="66"/>
    <n v="221"/>
    <n v="196"/>
    <n v="483"/>
  </r>
  <r>
    <x v="55"/>
    <s v="t6Cq5"/>
    <x v="1"/>
    <x v="0"/>
    <n v="0"/>
    <n v="0.38069999999999998"/>
    <n v="0.54396999999999995"/>
    <n v="0.61270999999999998"/>
    <n v="0.37905"/>
    <n v="0.63321000000000005"/>
    <n v="0.17793"/>
    <n v="0.61251"/>
    <n v="0.48968"/>
    <n v="0.91405000000000003"/>
    <n v="1.51963"/>
    <n v="0.33384999999999998"/>
    <n v="0.16725999999999999"/>
    <n v="6.7645600000000004"/>
    <n v="0.87783"/>
    <n v="0.21354999999999999"/>
    <n v="6.0150000000000002E-2"/>
    <n v="1.15154"/>
    <n v="7.9161000000000001"/>
    <n v="5.7970000000000001E-2"/>
    <n v="0.20591000000000001"/>
    <n v="0.16616"/>
    <n v="0.43003999999999998"/>
  </r>
  <r>
    <x v="55"/>
    <s v="t6Cq5"/>
    <x v="1"/>
    <x v="1"/>
    <n v="0"/>
    <n v="0.38577"/>
    <n v="0.55286999999999997"/>
    <n v="0.60931000000000002"/>
    <n v="0.38350000000000001"/>
    <n v="0.63768000000000002"/>
    <n v="0.17854999999999999"/>
    <n v="0.61375999999999997"/>
    <n v="0.48910999999999999"/>
    <n v="0.90015000000000001"/>
    <n v="1.5075099999999999"/>
    <n v="0.32678000000000001"/>
    <n v="0.16849"/>
    <n v="6.7534900000000002"/>
    <n v="0.88261999999999996"/>
    <n v="0.21534"/>
    <n v="6.1150000000000003E-2"/>
    <n v="1.1591100000000001"/>
    <n v="7.9126000000000003"/>
    <n v="6.0990000000000003E-2"/>
    <n v="0.21073"/>
    <n v="0.16642000000000001"/>
    <n v="0.43813999999999997"/>
  </r>
  <r>
    <x v="55"/>
    <s v="t6Cq5"/>
    <x v="1"/>
    <x v="2"/>
    <n v="0"/>
    <n v="0.38978000000000002"/>
    <n v="0.55223999999999995"/>
    <n v="0.61062000000000005"/>
    <n v="0.38968000000000003"/>
    <n v="0.64571000000000001"/>
    <n v="0.18398"/>
    <n v="0.60375000000000001"/>
    <n v="0.48072999999999999"/>
    <n v="0.89337999999999995"/>
    <n v="1.5007900000000001"/>
    <n v="0.31616"/>
    <n v="0.16778000000000001"/>
    <n v="6.7345800000000002"/>
    <n v="0.90830999999999995"/>
    <n v="0.22051000000000001"/>
    <n v="6.2899999999999998E-2"/>
    <n v="1.1917199999999999"/>
    <n v="7.9263000000000003"/>
    <n v="5.9700000000000003E-2"/>
    <n v="0.2147"/>
    <n v="0.16446"/>
    <n v="0.43885000000000002"/>
  </r>
  <r>
    <x v="55"/>
    <s v="t6Cq5"/>
    <x v="1"/>
    <x v="3"/>
    <n v="0"/>
    <n v="0.39759"/>
    <n v="0.55728999999999995"/>
    <n v="0.59867000000000004"/>
    <n v="0.39367999999999997"/>
    <n v="0.64009000000000005"/>
    <n v="0.18942000000000001"/>
    <n v="0.58967000000000003"/>
    <n v="0.47414000000000001"/>
    <n v="0.89185000000000003"/>
    <n v="1.49255"/>
    <n v="0.30070999999999998"/>
    <n v="0.16613"/>
    <n v="6.6917799999999996"/>
    <n v="0.93567999999999996"/>
    <n v="0.22917999999999999"/>
    <n v="6.6430000000000003E-2"/>
    <n v="1.23129"/>
    <n v="7.9230799999999997"/>
    <n v="5.8049999999999997E-2"/>
    <n v="0.21207999999999999"/>
    <n v="0.16499"/>
    <n v="0.43511"/>
  </r>
  <r>
    <x v="55"/>
    <s v="t6Cq5"/>
    <x v="1"/>
    <x v="4"/>
    <n v="0"/>
    <n v="0.40555999999999998"/>
    <n v="0.55591000000000002"/>
    <n v="0.58220000000000005"/>
    <n v="0.39700999999999997"/>
    <n v="0.63448000000000004"/>
    <n v="0.1938"/>
    <n v="0.57686000000000004"/>
    <n v="0.46590999999999999"/>
    <n v="0.89315"/>
    <n v="1.47085"/>
    <n v="0.28965000000000002"/>
    <n v="0.16963"/>
    <n v="6.6350100000000003"/>
    <n v="0.95267000000000002"/>
    <n v="0.23032"/>
    <n v="6.7589999999999997E-2"/>
    <n v="1.25058"/>
    <n v="7.8855899999999997"/>
    <n v="5.672E-2"/>
    <n v="0.21815999999999999"/>
    <n v="0.16550999999999999"/>
    <n v="0.44039"/>
  </r>
  <r>
    <x v="55"/>
    <s v="t6Cq5"/>
    <x v="1"/>
    <x v="5"/>
    <n v="0"/>
    <n v="0.40777000000000002"/>
    <n v="0.56821999999999995"/>
    <n v="0.58206000000000002"/>
    <n v="0.40466999999999997"/>
    <n v="0.62951000000000001"/>
    <n v="0.19259000000000001"/>
    <n v="0.56899999999999995"/>
    <n v="0.45478000000000002"/>
    <n v="0.88392999999999999"/>
    <n v="1.45553"/>
    <n v="0.27376"/>
    <n v="0.16874"/>
    <n v="6.59056"/>
    <n v="0.97733999999999999"/>
    <n v="0.24865000000000001"/>
    <n v="6.7169999999999994E-2"/>
    <n v="1.29315"/>
    <n v="7.8837099999999998"/>
    <n v="6.019E-2"/>
    <n v="0.22198999999999999"/>
    <n v="0.15637999999999999"/>
    <n v="0.43857000000000002"/>
  </r>
  <r>
    <x v="55"/>
    <s v="t6Cq5"/>
    <x v="1"/>
    <x v="6"/>
    <n v="0"/>
    <n v="0.41731000000000001"/>
    <n v="0.57613000000000003"/>
    <n v="0.57821999999999996"/>
    <n v="0.40799000000000002"/>
    <n v="0.63173000000000001"/>
    <n v="0.19536000000000001"/>
    <n v="0.56788000000000005"/>
    <n v="0.45151999999999998"/>
    <n v="0.87236000000000002"/>
    <n v="1.4292800000000001"/>
    <n v="0.26062000000000002"/>
    <n v="0.16844999999999999"/>
    <n v="6.5568600000000004"/>
    <n v="1.0185599999999999"/>
    <n v="0.25684000000000001"/>
    <n v="5.9700000000000003E-2"/>
    <n v="1.3351"/>
    <n v="7.8919600000000001"/>
    <n v="6.096E-2"/>
    <n v="0.22636999999999999"/>
    <n v="0.1573"/>
    <n v="0.44463999999999998"/>
  </r>
  <r>
    <x v="55"/>
    <s v="t6Cq5"/>
    <x v="1"/>
    <x v="7"/>
    <n v="0"/>
    <n v="0.41749000000000003"/>
    <n v="0.58206999999999998"/>
    <n v="0.58172000000000001"/>
    <n v="0.41747000000000001"/>
    <n v="0.63943000000000005"/>
    <n v="0.19667999999999999"/>
    <n v="0.55830999999999997"/>
    <n v="0.44440000000000002"/>
    <n v="0.86019999999999996"/>
    <n v="1.40151"/>
    <n v="0.24908"/>
    <n v="0.16638"/>
    <n v="6.5147599999999999"/>
    <n v="1.0491999999999999"/>
    <n v="0.25688"/>
    <n v="6.6540000000000002E-2"/>
    <n v="1.37262"/>
    <n v="7.8873800000000003"/>
    <n v="6.0449999999999997E-2"/>
    <n v="0.22459999999999999"/>
    <n v="0.15196000000000001"/>
    <n v="0.437"/>
  </r>
  <r>
    <x v="55"/>
    <s v="t6Cq5"/>
    <x v="1"/>
    <x v="8"/>
    <n v="0"/>
    <n v="0.42138999999999999"/>
    <n v="0.59003000000000005"/>
    <n v="0.57848999999999995"/>
    <n v="0.42166999999999999"/>
    <n v="0.63258999999999999"/>
    <n v="0.19728999999999999"/>
    <n v="0.55395000000000005"/>
    <n v="0.43490000000000001"/>
    <n v="0.85989000000000004"/>
    <n v="1.3863700000000001"/>
    <n v="0.24035000000000001"/>
    <n v="0.1658"/>
    <n v="6.4827399999999997"/>
    <n v="1.10501"/>
    <n v="0.27140999999999998"/>
    <n v="6.9930000000000006E-2"/>
    <n v="1.44635"/>
    <n v="7.9290900000000004"/>
    <n v="6.241E-2"/>
    <n v="0.22037000000000001"/>
    <n v="0.14979999999999999"/>
    <n v="0.43257000000000001"/>
  </r>
  <r>
    <x v="55"/>
    <s v="t6Cq5"/>
    <x v="1"/>
    <x v="9"/>
    <n v="0"/>
    <n v="0.42621999999999999"/>
    <n v="0.59724999999999995"/>
    <n v="0.57852000000000003"/>
    <n v="0.42912"/>
    <n v="0.62334000000000001"/>
    <n v="0.19650000000000001"/>
    <n v="0.54503999999999997"/>
    <n v="0.42603999999999997"/>
    <n v="0.84501000000000004"/>
    <n v="1.3681099999999999"/>
    <n v="0.23024"/>
    <n v="0.16489000000000001"/>
    <n v="6.4302799999999998"/>
    <n v="1.1447400000000001"/>
    <n v="0.27745999999999998"/>
    <n v="7.3499999999999996E-2"/>
    <n v="1.4957"/>
    <n v="7.92598"/>
    <n v="6.1129999999999997E-2"/>
    <n v="0.21790999999999999"/>
    <n v="0.14771000000000001"/>
    <n v="0.42674000000000001"/>
  </r>
  <r>
    <x v="55"/>
    <s v="t6Cq5"/>
    <x v="1"/>
    <x v="10"/>
    <n v="0"/>
    <n v="0.43341000000000002"/>
    <n v="0.60187000000000002"/>
    <n v="0.58409999999999995"/>
    <n v="0.43367"/>
    <n v="0.62885999999999997"/>
    <n v="0.19475000000000001"/>
    <n v="0.54930999999999996"/>
    <n v="0.41256999999999999"/>
    <n v="0.84662000000000004"/>
    <n v="1.34751"/>
    <n v="0.22119"/>
    <n v="0.16555"/>
    <n v="6.4193800000000003"/>
    <n v="1.17316"/>
    <n v="0.29182000000000002"/>
    <n v="7.7460000000000001E-2"/>
    <n v="1.54244"/>
    <n v="7.9618200000000003"/>
    <n v="6.1089999999999998E-2"/>
    <n v="0.21464"/>
    <n v="0.14729999999999999"/>
    <n v="0.42303000000000002"/>
  </r>
  <r>
    <x v="55"/>
    <s v="t6Cq5"/>
    <x v="2"/>
    <x v="0"/>
    <n v="0"/>
    <n v="0"/>
    <n v="0"/>
    <n v="0"/>
    <n v="0"/>
    <n v="0"/>
    <n v="0"/>
    <n v="0"/>
    <n v="0"/>
    <n v="0"/>
    <n v="0"/>
    <n v="0"/>
    <n v="0"/>
    <n v="0"/>
    <n v="0"/>
    <n v="0"/>
    <n v="0"/>
    <n v="0"/>
    <n v="0"/>
    <n v="0.18192"/>
    <n v="0.72548999999999997"/>
    <n v="0.61487999999999998"/>
    <n v="1.5222899999999999"/>
  </r>
  <r>
    <x v="55"/>
    <s v="t6Cq5"/>
    <x v="2"/>
    <x v="1"/>
    <n v="0"/>
    <n v="0"/>
    <n v="0"/>
    <n v="0"/>
    <n v="0"/>
    <n v="0"/>
    <n v="0"/>
    <n v="0"/>
    <n v="0"/>
    <n v="0"/>
    <n v="0"/>
    <n v="0"/>
    <n v="0"/>
    <n v="0"/>
    <n v="0"/>
    <n v="0"/>
    <n v="0"/>
    <n v="0"/>
    <n v="0"/>
    <n v="0.18601999999999999"/>
    <n v="0.74378999999999995"/>
    <n v="0.60751999999999995"/>
    <n v="1.5373399999999999"/>
  </r>
  <r>
    <x v="55"/>
    <s v="t6Cq5"/>
    <x v="2"/>
    <x v="2"/>
    <n v="0"/>
    <n v="0"/>
    <n v="0"/>
    <n v="0"/>
    <n v="0"/>
    <n v="0"/>
    <n v="0"/>
    <n v="0"/>
    <n v="0"/>
    <n v="0"/>
    <n v="0"/>
    <n v="0"/>
    <n v="0"/>
    <n v="0"/>
    <n v="0"/>
    <n v="0"/>
    <n v="0"/>
    <n v="0"/>
    <n v="0"/>
    <n v="0.17246"/>
    <n v="0.71711999999999998"/>
    <n v="0.60533000000000003"/>
    <n v="1.49491"/>
  </r>
  <r>
    <x v="55"/>
    <s v="t6Cq5"/>
    <x v="2"/>
    <x v="3"/>
    <n v="0"/>
    <n v="0"/>
    <n v="0"/>
    <n v="0"/>
    <n v="0"/>
    <n v="0"/>
    <n v="0"/>
    <n v="0"/>
    <n v="0"/>
    <n v="0"/>
    <n v="0"/>
    <n v="0"/>
    <n v="0"/>
    <n v="0"/>
    <n v="0"/>
    <n v="0"/>
    <n v="0"/>
    <n v="0"/>
    <n v="0"/>
    <n v="0.15841"/>
    <n v="0.69762999999999997"/>
    <n v="0.55525000000000002"/>
    <n v="1.4113"/>
  </r>
  <r>
    <x v="55"/>
    <s v="t6Cq5"/>
    <x v="2"/>
    <x v="4"/>
    <n v="0"/>
    <n v="0"/>
    <n v="0"/>
    <n v="0"/>
    <n v="0"/>
    <n v="0"/>
    <n v="0"/>
    <n v="0"/>
    <n v="0"/>
    <n v="0"/>
    <n v="0"/>
    <n v="0"/>
    <n v="0"/>
    <n v="0"/>
    <n v="0"/>
    <n v="0"/>
    <n v="0"/>
    <n v="0"/>
    <n v="0"/>
    <n v="0.16466"/>
    <n v="0.66579999999999995"/>
    <n v="0.52120999999999995"/>
    <n v="1.3516600000000001"/>
  </r>
  <r>
    <x v="55"/>
    <s v="t6Cq5"/>
    <x v="2"/>
    <x v="5"/>
    <n v="0"/>
    <n v="0"/>
    <n v="0"/>
    <n v="0"/>
    <n v="0"/>
    <n v="0"/>
    <n v="0"/>
    <n v="0"/>
    <n v="0"/>
    <n v="0"/>
    <n v="0"/>
    <n v="0"/>
    <n v="0"/>
    <n v="0"/>
    <n v="0"/>
    <n v="0"/>
    <n v="0"/>
    <n v="0"/>
    <n v="0"/>
    <n v="0.16203000000000001"/>
    <n v="0.67100000000000004"/>
    <n v="0.48171999999999998"/>
    <n v="1.3147500000000001"/>
  </r>
  <r>
    <x v="55"/>
    <s v="t6Cq5"/>
    <x v="2"/>
    <x v="6"/>
    <n v="0"/>
    <n v="0"/>
    <n v="0"/>
    <n v="0"/>
    <n v="0"/>
    <n v="0"/>
    <n v="0"/>
    <n v="0"/>
    <n v="0"/>
    <n v="0"/>
    <n v="0"/>
    <n v="0"/>
    <n v="0"/>
    <n v="0"/>
    <n v="0"/>
    <n v="0"/>
    <n v="0"/>
    <n v="0"/>
    <n v="0"/>
    <n v="0.17630000000000001"/>
    <n v="0.64964999999999995"/>
    <n v="0.44828000000000001"/>
    <n v="1.27424"/>
  </r>
  <r>
    <x v="55"/>
    <s v="t6Cq5"/>
    <x v="2"/>
    <x v="7"/>
    <n v="0"/>
    <n v="0"/>
    <n v="0"/>
    <n v="0"/>
    <n v="0"/>
    <n v="0"/>
    <n v="0"/>
    <n v="0"/>
    <n v="0"/>
    <n v="0"/>
    <n v="0"/>
    <n v="0"/>
    <n v="0"/>
    <n v="0"/>
    <n v="0"/>
    <n v="0"/>
    <n v="0"/>
    <n v="0"/>
    <n v="0"/>
    <n v="0.16638"/>
    <n v="0.66232000000000002"/>
    <n v="0.40604000000000001"/>
    <n v="1.2347399999999999"/>
  </r>
  <r>
    <x v="55"/>
    <s v="t6Cq5"/>
    <x v="2"/>
    <x v="8"/>
    <n v="0"/>
    <n v="0"/>
    <n v="0"/>
    <n v="0"/>
    <n v="0"/>
    <n v="0"/>
    <n v="0"/>
    <n v="0"/>
    <n v="0"/>
    <n v="0"/>
    <n v="0"/>
    <n v="0"/>
    <n v="0"/>
    <n v="0"/>
    <n v="0"/>
    <n v="0"/>
    <n v="0"/>
    <n v="0"/>
    <n v="0"/>
    <n v="0.17529"/>
    <n v="0.66513999999999995"/>
    <n v="0.38749"/>
    <n v="1.2279199999999999"/>
  </r>
  <r>
    <x v="55"/>
    <s v="t6Cq5"/>
    <x v="2"/>
    <x v="9"/>
    <n v="0"/>
    <n v="0"/>
    <n v="0"/>
    <n v="0"/>
    <n v="0"/>
    <n v="0"/>
    <n v="0"/>
    <n v="0"/>
    <n v="0"/>
    <n v="0"/>
    <n v="0"/>
    <n v="0"/>
    <n v="0"/>
    <n v="0"/>
    <n v="0"/>
    <n v="0"/>
    <n v="0"/>
    <n v="0"/>
    <n v="0"/>
    <n v="0.19305"/>
    <n v="0.68018999999999996"/>
    <n v="0.35786000000000001"/>
    <n v="1.2311000000000001"/>
  </r>
  <r>
    <x v="55"/>
    <s v="t6Cq5"/>
    <x v="2"/>
    <x v="10"/>
    <n v="0"/>
    <n v="0"/>
    <n v="0"/>
    <n v="0"/>
    <n v="0"/>
    <n v="0"/>
    <n v="0"/>
    <n v="0"/>
    <n v="0"/>
    <n v="0"/>
    <n v="0"/>
    <n v="0"/>
    <n v="0"/>
    <n v="0"/>
    <n v="0"/>
    <n v="0"/>
    <n v="0"/>
    <n v="0"/>
    <n v="0"/>
    <n v="0.21035999999999999"/>
    <n v="0.62633000000000005"/>
    <n v="0.35243000000000002"/>
    <n v="1.18912"/>
  </r>
  <r>
    <x v="55"/>
    <s v="t6Cq5"/>
    <x v="3"/>
    <x v="0"/>
    <n v="0"/>
    <n v="1.3113999999999999"/>
    <n v="3.0916000000000001"/>
    <n v="5.7057900000000004"/>
    <n v="3.2193999999999998"/>
    <n v="5.1917299999999997"/>
    <n v="1.10747"/>
    <n v="3.65496"/>
    <n v="2.8773399999999998"/>
    <n v="10.42779"/>
    <n v="12.123010000000001"/>
    <n v="2.40238"/>
    <n v="1.41917"/>
    <n v="52.532049999999998"/>
    <n v="7.3019600000000002"/>
    <n v="0.35569000000000001"/>
    <n v="0.14510000000000001"/>
    <n v="7.80274"/>
    <n v="60.334789999999998"/>
    <n v="3.5727899999999999"/>
    <n v="6.9412500000000001"/>
    <n v="6.2912699999999999"/>
    <n v="16.805309999999999"/>
  </r>
  <r>
    <x v="55"/>
    <s v="t6Cq5"/>
    <x v="3"/>
    <x v="1"/>
    <n v="0"/>
    <n v="2.2206899999999998"/>
    <n v="3.1465200000000002"/>
    <n v="6.8661399999999997"/>
    <n v="3.4369800000000001"/>
    <n v="5.6486799999999997"/>
    <n v="0.87190000000000001"/>
    <n v="5.0342399999999996"/>
    <n v="3.6017700000000001"/>
    <n v="9.6315299999999997"/>
    <n v="12.54997"/>
    <n v="4.0650399999999998"/>
    <n v="0.96406999999999998"/>
    <n v="58.037509999999997"/>
    <n v="8.4903300000000002"/>
    <n v="0.91598000000000002"/>
    <n v="0.23602000000000001"/>
    <n v="9.6423400000000008"/>
    <n v="67.679850000000002"/>
    <n v="3.3712399999999998"/>
    <n v="7.4176799999999998"/>
    <n v="6.5794199999999998"/>
    <n v="17.36834"/>
  </r>
  <r>
    <x v="55"/>
    <s v="t6Cq5"/>
    <x v="3"/>
    <x v="2"/>
    <n v="0"/>
    <n v="2.10737"/>
    <n v="2.8247100000000001"/>
    <n v="7.1627400000000003"/>
    <n v="4.90097"/>
    <n v="5.74526"/>
    <n v="1.11399"/>
    <n v="6.00162"/>
    <n v="3.9446300000000001"/>
    <n v="8.8202099999999994"/>
    <n v="14.314019999999999"/>
    <n v="4.6503100000000002"/>
    <n v="1.15323"/>
    <n v="62.739049999999999"/>
    <n v="8.1615000000000002"/>
    <n v="1.00413"/>
    <n v="0.32451000000000002"/>
    <n v="9.4901400000000002"/>
    <n v="72.229190000000003"/>
    <n v="3.4273400000000001"/>
    <n v="8.2748299999999997"/>
    <n v="6.9275700000000002"/>
    <n v="18.629750000000001"/>
  </r>
  <r>
    <x v="55"/>
    <s v="t6Cq5"/>
    <x v="3"/>
    <x v="3"/>
    <n v="0"/>
    <n v="2.7864800000000001"/>
    <n v="3.0997400000000002"/>
    <n v="7.5732999999999997"/>
    <n v="3.1895699999999998"/>
    <n v="6.9112099999999996"/>
    <n v="1.11527"/>
    <n v="6.8612500000000001"/>
    <n v="4.0465099999999996"/>
    <n v="8.83901"/>
    <n v="14.697419999999999"/>
    <n v="4.6769400000000001"/>
    <n v="0.95901000000000003"/>
    <n v="64.755700000000004"/>
    <n v="8.8064800000000005"/>
    <n v="1.4287799999999999"/>
    <n v="0.21193999999999999"/>
    <n v="10.447190000000001"/>
    <n v="75.202889999999996"/>
    <n v="2.7272699999999999"/>
    <n v="7.9010800000000003"/>
    <n v="6.8220099999999997"/>
    <n v="17.45036"/>
  </r>
  <r>
    <x v="55"/>
    <s v="t6Cq5"/>
    <x v="3"/>
    <x v="4"/>
    <n v="0"/>
    <n v="3.1335799999999998"/>
    <n v="3.2388400000000002"/>
    <n v="7.5823799999999997"/>
    <n v="2.83433"/>
    <n v="8.0102600000000006"/>
    <n v="1.11829"/>
    <n v="6.6612499999999999"/>
    <n v="4.8349799999999998"/>
    <n v="9.16648"/>
    <n v="14.81748"/>
    <n v="4.8309199999999999"/>
    <n v="0.92857999999999996"/>
    <n v="67.157380000000003"/>
    <n v="8.7694100000000006"/>
    <n v="0.93191000000000002"/>
    <n v="0.35933999999999999"/>
    <n v="10.06066"/>
    <n v="77.218040000000002"/>
    <n v="2.71285"/>
    <n v="8.9237400000000004"/>
    <n v="7.0875000000000004"/>
    <n v="18.724080000000001"/>
  </r>
  <r>
    <x v="55"/>
    <s v="t6Cq5"/>
    <x v="3"/>
    <x v="5"/>
    <n v="0"/>
    <n v="2.5891700000000002"/>
    <n v="3.0565799999999999"/>
    <n v="7.3738400000000004"/>
    <n v="3.2942"/>
    <n v="7.0287300000000004"/>
    <n v="1.6554"/>
    <n v="7.7087399999999997"/>
    <n v="4.4508299999999998"/>
    <n v="8.7416499999999999"/>
    <n v="15.592840000000001"/>
    <n v="5.5342599999999997"/>
    <n v="1.3615200000000001"/>
    <n v="68.38776"/>
    <n v="7.6813599999999997"/>
    <n v="0.94252000000000002"/>
    <n v="0.34172999999999998"/>
    <n v="8.9656099999999999"/>
    <n v="77.353359999999995"/>
    <n v="3.22018"/>
    <n v="10.08765"/>
    <n v="7.5270999999999999"/>
    <n v="20.83494"/>
  </r>
  <r>
    <x v="55"/>
    <s v="t6Cq5"/>
    <x v="3"/>
    <x v="6"/>
    <n v="0"/>
    <n v="3.0150299999999999"/>
    <n v="3.39175"/>
    <n v="6.4830800000000002"/>
    <n v="3.1255600000000001"/>
    <n v="6.6319800000000004"/>
    <n v="1.61147"/>
    <n v="7.6489700000000003"/>
    <n v="4.8950699999999996"/>
    <n v="8.4085400000000003"/>
    <n v="15.43089"/>
    <n v="4.7446099999999998"/>
    <n v="1.1333200000000001"/>
    <n v="66.520269999999996"/>
    <n v="7.1641599999999999"/>
    <n v="0.74773000000000001"/>
    <n v="0.1749"/>
    <n v="8.0868000000000002"/>
    <n v="74.607069999999993"/>
    <n v="3.7195299999999998"/>
    <n v="10.09426"/>
    <n v="7.4537800000000001"/>
    <n v="21.267569999999999"/>
  </r>
  <r>
    <x v="55"/>
    <s v="t6Cq5"/>
    <x v="3"/>
    <x v="7"/>
    <n v="0"/>
    <n v="2.5766900000000001"/>
    <n v="4.2102300000000001"/>
    <n v="6.3663800000000004"/>
    <n v="3.42238"/>
    <n v="8.1608400000000003"/>
    <n v="1.3684499999999999"/>
    <n v="6.41831"/>
    <n v="4.9681100000000002"/>
    <n v="8.2866800000000005"/>
    <n v="15.712109999999999"/>
    <n v="4.15435"/>
    <n v="1.23289"/>
    <n v="66.877420000000001"/>
    <n v="6.6166400000000003"/>
    <n v="0.47566000000000003"/>
    <n v="0.36995"/>
    <n v="7.46225"/>
    <n v="74.339669999999998"/>
    <n v="3.7332200000000002"/>
    <n v="9.56067"/>
    <n v="6.9627999999999997"/>
    <n v="20.256689999999999"/>
  </r>
  <r>
    <x v="55"/>
    <s v="t6Cq5"/>
    <x v="3"/>
    <x v="8"/>
    <n v="0"/>
    <n v="2.17137"/>
    <n v="4.6468299999999996"/>
    <n v="7.14757"/>
    <n v="3.0293199999999998"/>
    <n v="8.2622800000000005"/>
    <n v="1.6949000000000001"/>
    <n v="6.7772899999999998"/>
    <n v="5.1040799999999997"/>
    <n v="8.4939999999999998"/>
    <n v="17.212"/>
    <n v="3.9550800000000002"/>
    <n v="1.31802"/>
    <n v="69.812749999999994"/>
    <n v="4.23367"/>
    <n v="0.38350000000000001"/>
    <n v="0.36909999999999998"/>
    <n v="4.9862700000000002"/>
    <n v="74.799019999999999"/>
    <n v="3.93499"/>
    <n v="10.33409"/>
    <n v="7.2012200000000002"/>
    <n v="21.470300000000002"/>
  </r>
  <r>
    <x v="55"/>
    <s v="t6Cq5"/>
    <x v="3"/>
    <x v="9"/>
    <n v="0"/>
    <n v="3.1309900000000002"/>
    <n v="4.6729399999999996"/>
    <n v="6.8839699999999997"/>
    <n v="3.2204000000000002"/>
    <n v="7.0368599999999999"/>
    <n v="1.8454200000000001"/>
    <n v="6.4798400000000003"/>
    <n v="4.7679900000000002"/>
    <n v="7.7354599999999998"/>
    <n v="16.076740000000001"/>
    <n v="4.0997599999999998"/>
    <n v="1.5281"/>
    <n v="67.478480000000005"/>
    <n v="4.9812000000000003"/>
    <n v="0.45201000000000002"/>
    <n v="0.56338999999999995"/>
    <n v="5.9965999999999999"/>
    <n v="73.475080000000005"/>
    <n v="3.4895700000000001"/>
    <n v="10.03904"/>
    <n v="8.6474399999999996"/>
    <n v="22.17604"/>
  </r>
  <r>
    <x v="55"/>
    <s v="t6Cq5"/>
    <x v="3"/>
    <x v="10"/>
    <n v="0"/>
    <n v="2.52468"/>
    <n v="4.9570699999999999"/>
    <n v="6.38253"/>
    <n v="3.89079"/>
    <n v="7.0353599999999998"/>
    <n v="1.6971799999999999"/>
    <n v="5.6432799999999999"/>
    <n v="5.1424599999999998"/>
    <n v="8.9490200000000009"/>
    <n v="16.89432"/>
    <n v="3.9271099999999999"/>
    <n v="1.8682399999999999"/>
    <n v="68.912030000000001"/>
    <n v="3.4406300000000001"/>
    <n v="0.34162999999999999"/>
    <n v="0.70782999999999996"/>
    <n v="4.4900900000000004"/>
    <n v="73.402119999999996"/>
    <n v="2.7836400000000001"/>
    <n v="9.6379300000000008"/>
    <n v="9.7806700000000006"/>
    <n v="22.20223"/>
  </r>
  <r>
    <x v="56"/>
    <s v="gCAyK"/>
    <x v="0"/>
    <x v="0"/>
    <n v="0"/>
    <n v="0"/>
    <n v="0"/>
    <n v="0"/>
    <n v="0"/>
    <n v="0"/>
    <n v="0"/>
    <s v="s"/>
    <n v="0"/>
    <s v="s"/>
    <n v="86"/>
    <n v="0"/>
    <n v="0"/>
    <n v="106"/>
    <n v="0"/>
    <n v="0"/>
    <n v="0"/>
    <n v="0"/>
    <n v="106"/>
    <n v="0"/>
    <s v="s"/>
    <s v="s"/>
    <n v="7"/>
  </r>
  <r>
    <x v="56"/>
    <s v="gCAyK"/>
    <x v="1"/>
    <x v="0"/>
    <n v="0"/>
    <n v="0"/>
    <n v="0"/>
    <n v="0"/>
    <n v="0"/>
    <n v="0"/>
    <n v="0"/>
    <s v="s"/>
    <n v="0"/>
    <s v="s"/>
    <n v="0.28017999999999998"/>
    <n v="0"/>
    <n v="0"/>
    <n v="0.33878999999999998"/>
    <n v="0"/>
    <n v="0"/>
    <n v="0"/>
    <n v="0"/>
    <n v="0.33878999999999998"/>
    <n v="0"/>
    <s v="s"/>
    <s v="s"/>
    <n v="5.96E-3"/>
  </r>
  <r>
    <x v="56"/>
    <s v="gCAyK"/>
    <x v="1"/>
    <x v="1"/>
    <n v="0"/>
    <n v="0"/>
    <n v="0"/>
    <n v="0"/>
    <n v="0"/>
    <n v="0"/>
    <n v="0"/>
    <s v="s"/>
    <n v="0"/>
    <s v="s"/>
    <n v="0.28438999999999998"/>
    <n v="0"/>
    <n v="0"/>
    <n v="0.34331"/>
    <n v="0"/>
    <n v="0"/>
    <n v="0"/>
    <n v="0"/>
    <n v="0.34331"/>
    <n v="0"/>
    <s v="s"/>
    <s v="s"/>
    <n v="5.7499999999999999E-3"/>
  </r>
  <r>
    <x v="56"/>
    <s v="gCAyK"/>
    <x v="1"/>
    <x v="2"/>
    <n v="0"/>
    <n v="0"/>
    <n v="0"/>
    <n v="0"/>
    <n v="0"/>
    <n v="0"/>
    <n v="0"/>
    <s v="s"/>
    <n v="0"/>
    <s v="s"/>
    <n v="0.28134999999999999"/>
    <n v="0"/>
    <n v="0"/>
    <n v="0.33925"/>
    <n v="0"/>
    <n v="0"/>
    <n v="0"/>
    <n v="0"/>
    <n v="0.33925"/>
    <n v="0"/>
    <s v="s"/>
    <s v="s"/>
    <n v="7.5399999999999998E-3"/>
  </r>
  <r>
    <x v="56"/>
    <s v="gCAyK"/>
    <x v="1"/>
    <x v="3"/>
    <n v="0"/>
    <n v="0"/>
    <n v="0"/>
    <n v="0"/>
    <n v="0"/>
    <n v="0"/>
    <n v="0"/>
    <s v="s"/>
    <n v="0"/>
    <s v="s"/>
    <n v="0.28223999999999999"/>
    <n v="0"/>
    <n v="0"/>
    <n v="0.34067999999999998"/>
    <n v="0"/>
    <n v="0"/>
    <n v="0"/>
    <n v="0"/>
    <n v="0.34067999999999998"/>
    <n v="0"/>
    <s v="s"/>
    <s v="s"/>
    <n v="7.79E-3"/>
  </r>
  <r>
    <x v="56"/>
    <s v="gCAyK"/>
    <x v="1"/>
    <x v="4"/>
    <n v="0"/>
    <n v="0"/>
    <n v="0"/>
    <n v="0"/>
    <n v="0"/>
    <n v="0"/>
    <n v="0"/>
    <s v="s"/>
    <n v="0"/>
    <s v="s"/>
    <n v="0.28193000000000001"/>
    <n v="0"/>
    <n v="0"/>
    <n v="0.33996999999999999"/>
    <n v="0"/>
    <n v="0"/>
    <n v="0"/>
    <n v="0"/>
    <n v="0.33996999999999999"/>
    <n v="0"/>
    <s v="s"/>
    <s v="s"/>
    <n v="7.5100000000000002E-3"/>
  </r>
  <r>
    <x v="56"/>
    <s v="gCAyK"/>
    <x v="1"/>
    <x v="5"/>
    <n v="0"/>
    <n v="0"/>
    <n v="0"/>
    <n v="0"/>
    <n v="0"/>
    <n v="0"/>
    <n v="0"/>
    <s v="s"/>
    <n v="0"/>
    <s v="s"/>
    <n v="0.28581000000000001"/>
    <n v="0"/>
    <n v="0"/>
    <n v="0.34659000000000001"/>
    <n v="0"/>
    <n v="0"/>
    <n v="0"/>
    <n v="0"/>
    <n v="0.34659000000000001"/>
    <n v="0"/>
    <s v="s"/>
    <s v="s"/>
    <n v="6.8399999999999997E-3"/>
  </r>
  <r>
    <x v="56"/>
    <s v="gCAyK"/>
    <x v="1"/>
    <x v="6"/>
    <n v="0"/>
    <n v="0"/>
    <n v="0"/>
    <n v="0"/>
    <n v="0"/>
    <n v="0"/>
    <n v="0"/>
    <s v="s"/>
    <n v="0"/>
    <s v="s"/>
    <n v="0.28699000000000002"/>
    <n v="0"/>
    <n v="0"/>
    <n v="0.34837000000000001"/>
    <n v="0"/>
    <n v="0"/>
    <n v="0"/>
    <n v="0"/>
    <n v="0.34837000000000001"/>
    <n v="0"/>
    <s v="s"/>
    <s v="s"/>
    <n v="6.6899999999999998E-3"/>
  </r>
  <r>
    <x v="56"/>
    <s v="gCAyK"/>
    <x v="1"/>
    <x v="7"/>
    <n v="0"/>
    <n v="0"/>
    <n v="0"/>
    <n v="0"/>
    <n v="0"/>
    <n v="0"/>
    <n v="0"/>
    <s v="s"/>
    <n v="0"/>
    <s v="s"/>
    <n v="0.28932000000000002"/>
    <n v="0"/>
    <n v="0"/>
    <n v="0.35000999999999999"/>
    <n v="0"/>
    <n v="0"/>
    <n v="0"/>
    <n v="0"/>
    <n v="0.35000999999999999"/>
    <n v="0"/>
    <s v="s"/>
    <s v="s"/>
    <n v="6.6100000000000004E-3"/>
  </r>
  <r>
    <x v="56"/>
    <s v="gCAyK"/>
    <x v="1"/>
    <x v="8"/>
    <n v="0"/>
    <n v="0"/>
    <n v="0"/>
    <n v="0"/>
    <n v="0"/>
    <n v="0"/>
    <n v="0"/>
    <s v="s"/>
    <n v="0"/>
    <s v="s"/>
    <n v="0.29067999999999999"/>
    <n v="0"/>
    <n v="0"/>
    <n v="0.35437000000000002"/>
    <n v="0"/>
    <n v="0"/>
    <n v="0"/>
    <n v="0"/>
    <n v="0.35437000000000002"/>
    <n v="0"/>
    <s v="s"/>
    <s v="s"/>
    <n v="5.4000000000000003E-3"/>
  </r>
  <r>
    <x v="56"/>
    <s v="gCAyK"/>
    <x v="1"/>
    <x v="9"/>
    <n v="0"/>
    <n v="0"/>
    <n v="0"/>
    <n v="0"/>
    <n v="0"/>
    <n v="0"/>
    <n v="0"/>
    <s v="s"/>
    <n v="0"/>
    <s v="s"/>
    <n v="0.29543000000000003"/>
    <n v="0"/>
    <n v="0"/>
    <n v="0.36129"/>
    <n v="0"/>
    <n v="0"/>
    <n v="0"/>
    <n v="0"/>
    <n v="0.36129"/>
    <n v="0"/>
    <s v="s"/>
    <s v="s"/>
    <n v="5.5100000000000001E-3"/>
  </r>
  <r>
    <x v="56"/>
    <s v="gCAyK"/>
    <x v="1"/>
    <x v="10"/>
    <n v="0"/>
    <n v="0"/>
    <n v="0"/>
    <n v="0"/>
    <n v="0"/>
    <n v="0"/>
    <n v="0"/>
    <s v="s"/>
    <n v="0"/>
    <s v="s"/>
    <n v="0.29454000000000002"/>
    <n v="0"/>
    <n v="0"/>
    <n v="0.36163000000000001"/>
    <n v="0"/>
    <n v="0"/>
    <n v="0"/>
    <n v="0"/>
    <n v="0.36163000000000001"/>
    <n v="0"/>
    <s v="s"/>
    <s v="s"/>
    <n v="5.6800000000000002E-3"/>
  </r>
  <r>
    <x v="56"/>
    <s v="gCAyK"/>
    <x v="2"/>
    <x v="0"/>
    <n v="0"/>
    <n v="0"/>
    <n v="0"/>
    <n v="0"/>
    <n v="0"/>
    <n v="0"/>
    <n v="0"/>
    <s v="s"/>
    <n v="0"/>
    <s v="s"/>
    <n v="0"/>
    <n v="0"/>
    <n v="0"/>
    <n v="0"/>
    <n v="0"/>
    <n v="0"/>
    <n v="0"/>
    <n v="0"/>
    <n v="0"/>
    <n v="0"/>
    <s v="s"/>
    <s v="s"/>
    <n v="2.0039999999999999E-2"/>
  </r>
  <r>
    <x v="56"/>
    <s v="gCAyK"/>
    <x v="2"/>
    <x v="1"/>
    <n v="0"/>
    <n v="0"/>
    <n v="0"/>
    <n v="0"/>
    <n v="0"/>
    <n v="0"/>
    <n v="0"/>
    <s v="s"/>
    <n v="0"/>
    <s v="s"/>
    <n v="0"/>
    <n v="0"/>
    <n v="0"/>
    <n v="0"/>
    <n v="0"/>
    <n v="0"/>
    <n v="0"/>
    <n v="0"/>
    <n v="0"/>
    <n v="0"/>
    <s v="s"/>
    <s v="s"/>
    <n v="1.6559999999999998E-2"/>
  </r>
  <r>
    <x v="56"/>
    <s v="gCAyK"/>
    <x v="2"/>
    <x v="2"/>
    <n v="0"/>
    <n v="0"/>
    <n v="0"/>
    <n v="0"/>
    <n v="0"/>
    <n v="0"/>
    <n v="0"/>
    <s v="s"/>
    <n v="0"/>
    <s v="s"/>
    <n v="0"/>
    <n v="0"/>
    <n v="0"/>
    <n v="0"/>
    <n v="0"/>
    <n v="0"/>
    <n v="0"/>
    <n v="0"/>
    <n v="0"/>
    <n v="0"/>
    <s v="s"/>
    <s v="s"/>
    <n v="1.7600000000000001E-2"/>
  </r>
  <r>
    <x v="56"/>
    <s v="gCAyK"/>
    <x v="2"/>
    <x v="3"/>
    <n v="0"/>
    <n v="0"/>
    <n v="0"/>
    <n v="0"/>
    <n v="0"/>
    <n v="0"/>
    <n v="0"/>
    <s v="s"/>
    <n v="0"/>
    <s v="s"/>
    <n v="0"/>
    <n v="0"/>
    <n v="0"/>
    <n v="0"/>
    <n v="0"/>
    <n v="0"/>
    <n v="0"/>
    <n v="0"/>
    <n v="0"/>
    <n v="0"/>
    <s v="s"/>
    <s v="s"/>
    <n v="1.866E-2"/>
  </r>
  <r>
    <x v="56"/>
    <s v="gCAyK"/>
    <x v="2"/>
    <x v="4"/>
    <n v="0"/>
    <n v="0"/>
    <n v="0"/>
    <n v="0"/>
    <n v="0"/>
    <n v="0"/>
    <n v="0"/>
    <s v="s"/>
    <n v="0"/>
    <s v="s"/>
    <n v="0"/>
    <n v="0"/>
    <n v="0"/>
    <n v="0"/>
    <n v="0"/>
    <n v="0"/>
    <n v="0"/>
    <n v="0"/>
    <n v="0"/>
    <n v="0"/>
    <s v="s"/>
    <s v="s"/>
    <n v="1.985E-2"/>
  </r>
  <r>
    <x v="56"/>
    <s v="gCAyK"/>
    <x v="2"/>
    <x v="5"/>
    <n v="0"/>
    <n v="0"/>
    <n v="0"/>
    <n v="0"/>
    <n v="0"/>
    <n v="0"/>
    <n v="0"/>
    <s v="s"/>
    <n v="0"/>
    <s v="s"/>
    <n v="0"/>
    <n v="0"/>
    <n v="0"/>
    <n v="0"/>
    <n v="0"/>
    <n v="0"/>
    <n v="0"/>
    <n v="0"/>
    <n v="0"/>
    <n v="0"/>
    <s v="s"/>
    <s v="s"/>
    <n v="1.7579999999999998E-2"/>
  </r>
  <r>
    <x v="56"/>
    <s v="gCAyK"/>
    <x v="2"/>
    <x v="6"/>
    <n v="0"/>
    <n v="0"/>
    <n v="0"/>
    <n v="0"/>
    <n v="0"/>
    <n v="0"/>
    <n v="0"/>
    <s v="s"/>
    <n v="0"/>
    <s v="s"/>
    <n v="0"/>
    <n v="0"/>
    <n v="0"/>
    <n v="0"/>
    <n v="0"/>
    <n v="0"/>
    <n v="0"/>
    <n v="0"/>
    <n v="0"/>
    <n v="0"/>
    <s v="s"/>
    <s v="s"/>
    <n v="1.8839999999999999E-2"/>
  </r>
  <r>
    <x v="56"/>
    <s v="gCAyK"/>
    <x v="2"/>
    <x v="7"/>
    <n v="0"/>
    <n v="0"/>
    <n v="0"/>
    <n v="0"/>
    <n v="0"/>
    <n v="0"/>
    <n v="0"/>
    <s v="s"/>
    <n v="0"/>
    <s v="s"/>
    <n v="0"/>
    <n v="0"/>
    <n v="0"/>
    <n v="0"/>
    <n v="0"/>
    <n v="0"/>
    <n v="0"/>
    <n v="0"/>
    <n v="0"/>
    <n v="0"/>
    <s v="s"/>
    <s v="s"/>
    <n v="1.5730000000000001E-2"/>
  </r>
  <r>
    <x v="56"/>
    <s v="gCAyK"/>
    <x v="2"/>
    <x v="8"/>
    <n v="0"/>
    <n v="0"/>
    <n v="0"/>
    <n v="0"/>
    <n v="0"/>
    <n v="0"/>
    <n v="0"/>
    <s v="s"/>
    <n v="0"/>
    <s v="s"/>
    <n v="0"/>
    <n v="0"/>
    <n v="0"/>
    <n v="0"/>
    <n v="0"/>
    <n v="0"/>
    <n v="0"/>
    <n v="0"/>
    <n v="0"/>
    <n v="0"/>
    <s v="s"/>
    <s v="s"/>
    <n v="1.061E-2"/>
  </r>
  <r>
    <x v="56"/>
    <s v="gCAyK"/>
    <x v="2"/>
    <x v="9"/>
    <n v="0"/>
    <n v="0"/>
    <n v="0"/>
    <n v="0"/>
    <n v="0"/>
    <n v="0"/>
    <n v="0"/>
    <s v="s"/>
    <n v="0"/>
    <s v="s"/>
    <n v="0"/>
    <n v="0"/>
    <n v="0"/>
    <n v="0"/>
    <n v="0"/>
    <n v="0"/>
    <n v="0"/>
    <n v="0"/>
    <n v="0"/>
    <n v="0"/>
    <s v="s"/>
    <s v="s"/>
    <n v="1.1639999999999999E-2"/>
  </r>
  <r>
    <x v="56"/>
    <s v="gCAyK"/>
    <x v="2"/>
    <x v="10"/>
    <n v="0"/>
    <n v="0"/>
    <n v="0"/>
    <n v="0"/>
    <n v="0"/>
    <n v="0"/>
    <n v="0"/>
    <s v="s"/>
    <n v="0"/>
    <s v="s"/>
    <n v="0"/>
    <n v="0"/>
    <n v="0"/>
    <n v="0"/>
    <n v="0"/>
    <n v="0"/>
    <n v="0"/>
    <n v="0"/>
    <n v="0"/>
    <n v="0"/>
    <s v="s"/>
    <s v="s"/>
    <n v="7.6899999999999998E-3"/>
  </r>
  <r>
    <x v="56"/>
    <s v="gCAyK"/>
    <x v="3"/>
    <x v="0"/>
    <n v="0"/>
    <n v="0"/>
    <n v="0"/>
    <n v="0"/>
    <n v="0"/>
    <n v="0"/>
    <n v="0"/>
    <s v="s"/>
    <n v="0"/>
    <s v="s"/>
    <n v="0.92993999999999999"/>
    <n v="0"/>
    <n v="0"/>
    <n v="1.4655899999999999"/>
    <n v="0"/>
    <n v="0"/>
    <n v="0"/>
    <n v="0"/>
    <n v="1.4655899999999999"/>
    <n v="0"/>
    <s v="s"/>
    <s v="s"/>
    <n v="0.22792000000000001"/>
  </r>
  <r>
    <x v="56"/>
    <s v="gCAyK"/>
    <x v="3"/>
    <x v="1"/>
    <n v="0"/>
    <n v="0"/>
    <n v="0"/>
    <n v="0"/>
    <n v="0"/>
    <n v="0"/>
    <n v="0"/>
    <s v="s"/>
    <n v="0"/>
    <s v="s"/>
    <n v="1.1202399999999999"/>
    <n v="0"/>
    <n v="0"/>
    <n v="1.56436"/>
    <n v="0"/>
    <n v="0"/>
    <n v="0"/>
    <n v="0"/>
    <n v="1.56436"/>
    <n v="0"/>
    <s v="s"/>
    <s v="s"/>
    <n v="0.31422"/>
  </r>
  <r>
    <x v="56"/>
    <s v="gCAyK"/>
    <x v="3"/>
    <x v="2"/>
    <n v="0"/>
    <n v="0"/>
    <n v="0"/>
    <n v="0"/>
    <n v="0"/>
    <n v="0"/>
    <n v="0"/>
    <s v="s"/>
    <n v="0"/>
    <s v="s"/>
    <n v="1.9217200000000001"/>
    <n v="0"/>
    <n v="0"/>
    <n v="2.42367"/>
    <n v="0"/>
    <n v="0"/>
    <n v="0"/>
    <n v="0"/>
    <n v="2.42367"/>
    <n v="0"/>
    <s v="s"/>
    <s v="s"/>
    <n v="0.37115999999999999"/>
  </r>
  <r>
    <x v="56"/>
    <s v="gCAyK"/>
    <x v="3"/>
    <x v="3"/>
    <n v="0"/>
    <n v="0"/>
    <n v="0"/>
    <n v="0"/>
    <n v="0"/>
    <n v="0"/>
    <n v="0"/>
    <s v="s"/>
    <n v="0"/>
    <s v="s"/>
    <n v="1.8629100000000001"/>
    <n v="0"/>
    <n v="0"/>
    <n v="2.37852"/>
    <n v="0"/>
    <n v="0"/>
    <n v="0"/>
    <n v="0"/>
    <n v="2.37852"/>
    <n v="0"/>
    <s v="s"/>
    <s v="s"/>
    <n v="0.30020000000000002"/>
  </r>
  <r>
    <x v="56"/>
    <s v="gCAyK"/>
    <x v="3"/>
    <x v="4"/>
    <n v="0"/>
    <n v="0"/>
    <n v="0"/>
    <n v="0"/>
    <n v="0"/>
    <n v="0"/>
    <n v="0"/>
    <s v="s"/>
    <n v="0"/>
    <s v="s"/>
    <n v="2.03986"/>
    <n v="0"/>
    <n v="0"/>
    <n v="2.4338199999999999"/>
    <n v="0"/>
    <n v="0"/>
    <n v="0"/>
    <n v="0"/>
    <n v="2.4338199999999999"/>
    <n v="0"/>
    <s v="s"/>
    <s v="s"/>
    <n v="0.31463000000000002"/>
  </r>
  <r>
    <x v="56"/>
    <s v="gCAyK"/>
    <x v="3"/>
    <x v="5"/>
    <n v="0"/>
    <n v="0"/>
    <n v="0"/>
    <n v="0"/>
    <n v="0"/>
    <n v="0"/>
    <n v="0"/>
    <s v="s"/>
    <n v="0"/>
    <s v="s"/>
    <n v="2.0784899999999999"/>
    <n v="0"/>
    <n v="0"/>
    <n v="2.5714199999999998"/>
    <n v="0"/>
    <n v="0"/>
    <n v="0"/>
    <n v="0"/>
    <n v="2.5714199999999998"/>
    <n v="0"/>
    <s v="s"/>
    <s v="s"/>
    <n v="0.18898000000000001"/>
  </r>
  <r>
    <x v="56"/>
    <s v="gCAyK"/>
    <x v="3"/>
    <x v="6"/>
    <n v="0"/>
    <n v="0"/>
    <n v="0"/>
    <n v="0"/>
    <n v="0"/>
    <n v="0"/>
    <n v="0"/>
    <s v="s"/>
    <n v="0"/>
    <s v="s"/>
    <n v="2.0992700000000002"/>
    <n v="0"/>
    <n v="0"/>
    <n v="2.4462799999999998"/>
    <n v="0"/>
    <n v="0"/>
    <n v="0"/>
    <n v="0"/>
    <n v="2.4462799999999998"/>
    <n v="0"/>
    <s v="s"/>
    <s v="s"/>
    <n v="0.14046"/>
  </r>
  <r>
    <x v="56"/>
    <s v="gCAyK"/>
    <x v="3"/>
    <x v="7"/>
    <n v="0"/>
    <n v="0"/>
    <n v="0"/>
    <n v="0"/>
    <n v="0"/>
    <n v="0"/>
    <n v="0"/>
    <s v="s"/>
    <n v="0"/>
    <s v="s"/>
    <n v="2.51851"/>
    <n v="0"/>
    <n v="0"/>
    <n v="2.80294"/>
    <n v="0"/>
    <n v="0"/>
    <n v="0"/>
    <n v="0"/>
    <n v="2.80294"/>
    <n v="0"/>
    <s v="s"/>
    <s v="s"/>
    <n v="7.6980000000000007E-2"/>
  </r>
  <r>
    <x v="56"/>
    <s v="gCAyK"/>
    <x v="3"/>
    <x v="8"/>
    <n v="0"/>
    <n v="0"/>
    <n v="0"/>
    <n v="0"/>
    <n v="0"/>
    <n v="0"/>
    <n v="0"/>
    <s v="s"/>
    <n v="0"/>
    <s v="s"/>
    <n v="2.3329"/>
    <n v="0"/>
    <n v="0"/>
    <n v="2.8061699999999998"/>
    <n v="0"/>
    <n v="0"/>
    <n v="0"/>
    <n v="0"/>
    <n v="2.8061699999999998"/>
    <n v="0"/>
    <s v="s"/>
    <s v="s"/>
    <n v="0.12093"/>
  </r>
  <r>
    <x v="56"/>
    <s v="gCAyK"/>
    <x v="3"/>
    <x v="9"/>
    <n v="0"/>
    <n v="0"/>
    <n v="0"/>
    <n v="0"/>
    <n v="0"/>
    <n v="0"/>
    <n v="0"/>
    <s v="s"/>
    <n v="0"/>
    <s v="s"/>
    <n v="2.3090700000000002"/>
    <n v="0"/>
    <n v="0"/>
    <n v="2.5737399999999999"/>
    <n v="0"/>
    <n v="0"/>
    <n v="0"/>
    <n v="0"/>
    <n v="2.5737399999999999"/>
    <n v="0"/>
    <s v="s"/>
    <s v="s"/>
    <n v="1.5180000000000001E-2"/>
  </r>
  <r>
    <x v="56"/>
    <s v="gCAyK"/>
    <x v="3"/>
    <x v="10"/>
    <n v="0"/>
    <n v="0"/>
    <n v="0"/>
    <n v="0"/>
    <n v="0"/>
    <n v="0"/>
    <n v="0"/>
    <s v="s"/>
    <n v="0"/>
    <s v="s"/>
    <n v="2.44401"/>
    <n v="0"/>
    <n v="0"/>
    <n v="2.6391100000000001"/>
    <n v="0"/>
    <n v="0"/>
    <n v="0"/>
    <n v="0"/>
    <n v="2.6391100000000001"/>
    <n v="0"/>
    <s v="s"/>
    <s v="s"/>
    <n v="3.2649999999999998E-2"/>
  </r>
  <r>
    <x v="57"/>
    <s v="9xlel"/>
    <x v="0"/>
    <x v="0"/>
    <n v="0"/>
    <n v="34"/>
    <n v="41"/>
    <n v="43"/>
    <n v="15"/>
    <n v="32"/>
    <n v="0"/>
    <n v="21"/>
    <n v="40"/>
    <n v="53"/>
    <n v="46"/>
    <n v="22"/>
    <n v="6"/>
    <n v="353"/>
    <n v="0"/>
    <n v="0"/>
    <n v="0"/>
    <n v="0"/>
    <n v="353"/>
    <n v="15"/>
    <n v="52"/>
    <n v="45"/>
    <n v="112"/>
  </r>
  <r>
    <x v="57"/>
    <s v="9xlel"/>
    <x v="1"/>
    <x v="0"/>
    <n v="0"/>
    <n v="0.10446"/>
    <n v="0.13789999999999999"/>
    <n v="0.12529999999999999"/>
    <n v="5.45E-2"/>
    <n v="0.10786"/>
    <n v="0"/>
    <n v="6.8610000000000004E-2"/>
    <n v="0.12912000000000001"/>
    <n v="0.18532000000000001"/>
    <n v="0.15694"/>
    <n v="7.1599999999999997E-2"/>
    <n v="2.307E-2"/>
    <n v="1.1646700000000001"/>
    <n v="0"/>
    <n v="0"/>
    <n v="0"/>
    <n v="0"/>
    <n v="1.1646700000000001"/>
    <n v="1.3639999999999999E-2"/>
    <n v="4.7149999999999997E-2"/>
    <n v="3.3599999999999998E-2"/>
    <n v="9.4390000000000002E-2"/>
  </r>
  <r>
    <x v="57"/>
    <s v="9xlel"/>
    <x v="1"/>
    <x v="1"/>
    <n v="0"/>
    <n v="0.10717"/>
    <n v="0.14186000000000001"/>
    <n v="0.12434000000000001"/>
    <n v="5.4960000000000002E-2"/>
    <n v="0.11212"/>
    <n v="0"/>
    <n v="6.4839999999999995E-2"/>
    <n v="0.12626000000000001"/>
    <n v="0.18562000000000001"/>
    <n v="0.15128"/>
    <n v="7.0699999999999999E-2"/>
    <n v="2.3560000000000001E-2"/>
    <n v="1.1627099999999999"/>
    <n v="0"/>
    <n v="0"/>
    <n v="0"/>
    <n v="0"/>
    <n v="1.1627099999999999"/>
    <n v="1.2789999999999999E-2"/>
    <n v="4.5310000000000003E-2"/>
    <n v="3.5909999999999997E-2"/>
    <n v="9.4020000000000006E-2"/>
  </r>
  <r>
    <x v="57"/>
    <s v="9xlel"/>
    <x v="1"/>
    <x v="2"/>
    <n v="0"/>
    <n v="0.11278000000000001"/>
    <n v="0.14487"/>
    <n v="0.12331"/>
    <n v="5.4710000000000002E-2"/>
    <n v="0.11343"/>
    <n v="0"/>
    <n v="6.3409999999999994E-2"/>
    <n v="0.12662000000000001"/>
    <n v="0.18823000000000001"/>
    <n v="0.14788000000000001"/>
    <n v="6.8989999999999996E-2"/>
    <n v="2.3869999999999999E-2"/>
    <n v="1.1680999999999999"/>
    <n v="0"/>
    <n v="0"/>
    <n v="0"/>
    <n v="0"/>
    <n v="1.1680999999999999"/>
    <n v="1.265E-2"/>
    <n v="4.1279999999999997E-2"/>
    <n v="3.952E-2"/>
    <n v="9.3450000000000005E-2"/>
  </r>
  <r>
    <x v="57"/>
    <s v="9xlel"/>
    <x v="1"/>
    <x v="3"/>
    <n v="0"/>
    <n v="0.11466999999999999"/>
    <n v="0.1414"/>
    <n v="0.12274"/>
    <n v="5.604E-2"/>
    <n v="0.11452"/>
    <n v="0"/>
    <n v="6.1339999999999999E-2"/>
    <n v="0.12581999999999999"/>
    <n v="0.18798000000000001"/>
    <n v="0.14610000000000001"/>
    <n v="6.719E-2"/>
    <n v="2.426E-2"/>
    <n v="1.1620600000000001"/>
    <n v="0"/>
    <n v="0"/>
    <n v="0"/>
    <n v="0"/>
    <n v="1.1620600000000001"/>
    <n v="1.265E-2"/>
    <n v="4.1349999999999998E-2"/>
    <n v="4.0890000000000003E-2"/>
    <n v="9.4899999999999998E-2"/>
  </r>
  <r>
    <x v="57"/>
    <s v="9xlel"/>
    <x v="1"/>
    <x v="4"/>
    <n v="0"/>
    <n v="0.11888"/>
    <n v="0.14052999999999999"/>
    <n v="0.12010999999999999"/>
    <n v="5.7540000000000001E-2"/>
    <n v="0.11599"/>
    <n v="0"/>
    <n v="6.1080000000000002E-2"/>
    <n v="0.12284"/>
    <n v="0.19034999999999999"/>
    <n v="0.14019000000000001"/>
    <n v="6.4939999999999998E-2"/>
    <n v="2.5010000000000001E-2"/>
    <n v="1.1574899999999999"/>
    <n v="0"/>
    <n v="0"/>
    <n v="0"/>
    <n v="0"/>
    <n v="1.1574899999999999"/>
    <n v="1.354E-2"/>
    <n v="4.045E-2"/>
    <n v="4.2610000000000002E-2"/>
    <n v="9.6600000000000005E-2"/>
  </r>
  <r>
    <x v="57"/>
    <s v="9xlel"/>
    <x v="1"/>
    <x v="5"/>
    <n v="0"/>
    <n v="0.12214999999999999"/>
    <n v="0.14044000000000001"/>
    <n v="0.11821"/>
    <n v="5.7799999999999997E-2"/>
    <n v="0.11604"/>
    <n v="0"/>
    <n v="5.6689999999999997E-2"/>
    <n v="0.12051000000000001"/>
    <n v="0.18992000000000001"/>
    <n v="0.13761000000000001"/>
    <n v="6.2689999999999996E-2"/>
    <n v="2.6239999999999999E-2"/>
    <n v="1.1483099999999999"/>
    <n v="0"/>
    <n v="0"/>
    <n v="0"/>
    <n v="0"/>
    <n v="1.1483099999999999"/>
    <n v="1.2880000000000001E-2"/>
    <n v="3.7810000000000003E-2"/>
    <n v="4.0280000000000003E-2"/>
    <n v="9.0969999999999995E-2"/>
  </r>
  <r>
    <x v="57"/>
    <s v="9xlel"/>
    <x v="1"/>
    <x v="6"/>
    <n v="0"/>
    <n v="0.12321"/>
    <n v="0.14152999999999999"/>
    <n v="0.11592"/>
    <n v="5.8020000000000002E-2"/>
    <n v="0.11673"/>
    <n v="0"/>
    <n v="5.475E-2"/>
    <n v="0.11711000000000001"/>
    <n v="0.18690000000000001"/>
    <n v="0.13192000000000001"/>
    <n v="6.1129999999999997E-2"/>
    <n v="2.7640000000000001E-2"/>
    <n v="1.1348499999999999"/>
    <n v="0"/>
    <n v="0"/>
    <n v="0"/>
    <n v="0"/>
    <n v="1.1348499999999999"/>
    <n v="1.208E-2"/>
    <n v="3.8960000000000002E-2"/>
    <n v="4.052E-2"/>
    <n v="9.1560000000000002E-2"/>
  </r>
  <r>
    <x v="57"/>
    <s v="9xlel"/>
    <x v="1"/>
    <x v="7"/>
    <n v="0"/>
    <n v="0.12790000000000001"/>
    <n v="0.14099"/>
    <n v="0.11811000000000001"/>
    <n v="5.8099999999999999E-2"/>
    <n v="0.11534"/>
    <n v="0"/>
    <n v="5.2789999999999997E-2"/>
    <n v="0.11464000000000001"/>
    <n v="0.18845000000000001"/>
    <n v="0.12747"/>
    <n v="5.8740000000000001E-2"/>
    <n v="2.818E-2"/>
    <n v="1.1307199999999999"/>
    <n v="0"/>
    <n v="0"/>
    <n v="0"/>
    <n v="0"/>
    <n v="1.1307199999999999"/>
    <n v="1.2659999999999999E-2"/>
    <n v="3.9219999999999998E-2"/>
    <n v="3.9510000000000003E-2"/>
    <n v="9.1389999999999999E-2"/>
  </r>
  <r>
    <x v="57"/>
    <s v="9xlel"/>
    <x v="1"/>
    <x v="8"/>
    <n v="0"/>
    <n v="0.1246"/>
    <n v="0.13818"/>
    <n v="0.11855"/>
    <n v="5.9929999999999997E-2"/>
    <n v="0.11679"/>
    <n v="0"/>
    <n v="5.1270000000000003E-2"/>
    <n v="0.10995000000000001"/>
    <n v="0.1852"/>
    <n v="0.12334000000000001"/>
    <n v="5.6300000000000003E-2"/>
    <n v="2.9059999999999999E-2"/>
    <n v="1.11317"/>
    <n v="0"/>
    <n v="0"/>
    <n v="0"/>
    <n v="0"/>
    <n v="1.11317"/>
    <n v="1.149E-2"/>
    <n v="4.4290000000000003E-2"/>
    <n v="3.6999999999999998E-2"/>
    <n v="9.2780000000000001E-2"/>
  </r>
  <r>
    <x v="57"/>
    <s v="9xlel"/>
    <x v="1"/>
    <x v="9"/>
    <n v="0"/>
    <n v="0.12673000000000001"/>
    <n v="0.1366"/>
    <n v="0.11814"/>
    <n v="6.2179999999999999E-2"/>
    <n v="0.11558"/>
    <n v="0"/>
    <n v="4.6170000000000003E-2"/>
    <n v="0.10723000000000001"/>
    <n v="0.18451999999999999"/>
    <n v="0.11473"/>
    <n v="5.4760000000000003E-2"/>
    <n v="3.005E-2"/>
    <n v="1.0966800000000001"/>
    <n v="0"/>
    <n v="0"/>
    <n v="0"/>
    <n v="0"/>
    <n v="1.0966800000000001"/>
    <n v="9.9000000000000008E-3"/>
    <n v="4.5080000000000002E-2"/>
    <n v="3.8730000000000001E-2"/>
    <n v="9.3700000000000006E-2"/>
  </r>
  <r>
    <x v="57"/>
    <s v="9xlel"/>
    <x v="1"/>
    <x v="10"/>
    <n v="0"/>
    <n v="0.12887000000000001"/>
    <n v="0.14026"/>
    <n v="0.11627"/>
    <n v="6.3560000000000005E-2"/>
    <n v="0.11592"/>
    <n v="0"/>
    <n v="4.2900000000000001E-2"/>
    <n v="0.10673000000000001"/>
    <n v="0.18498000000000001"/>
    <n v="0.10926"/>
    <n v="5.2440000000000001E-2"/>
    <n v="3.0849999999999999E-2"/>
    <n v="1.09205"/>
    <n v="0"/>
    <n v="0"/>
    <n v="0"/>
    <n v="0"/>
    <n v="1.09205"/>
    <n v="1.1939999999999999E-2"/>
    <n v="4.5749999999999999E-2"/>
    <n v="4.2290000000000001E-2"/>
    <n v="9.9979999999999999E-2"/>
  </r>
  <r>
    <x v="57"/>
    <s v="9xlel"/>
    <x v="2"/>
    <x v="0"/>
    <n v="0"/>
    <n v="0"/>
    <n v="0"/>
    <n v="0"/>
    <n v="0"/>
    <n v="0"/>
    <n v="0"/>
    <n v="0"/>
    <n v="0"/>
    <n v="0"/>
    <n v="0"/>
    <n v="0"/>
    <n v="0"/>
    <n v="0"/>
    <n v="0"/>
    <n v="0"/>
    <n v="0"/>
    <n v="0"/>
    <n v="0"/>
    <n v="5.8189999999999999E-2"/>
    <n v="0.23380000000000001"/>
    <n v="0.15814"/>
    <n v="0.45012999999999997"/>
  </r>
  <r>
    <x v="57"/>
    <s v="9xlel"/>
    <x v="2"/>
    <x v="1"/>
    <n v="0"/>
    <n v="0"/>
    <n v="0"/>
    <n v="0"/>
    <n v="0"/>
    <n v="0"/>
    <n v="0"/>
    <n v="0"/>
    <n v="0"/>
    <n v="0"/>
    <n v="0"/>
    <n v="0"/>
    <n v="0"/>
    <n v="0"/>
    <n v="0"/>
    <n v="0"/>
    <n v="0"/>
    <n v="0"/>
    <n v="0"/>
    <n v="5.6189999999999997E-2"/>
    <n v="0.23962"/>
    <n v="0.15654000000000001"/>
    <n v="0.45234999999999997"/>
  </r>
  <r>
    <x v="57"/>
    <s v="9xlel"/>
    <x v="2"/>
    <x v="2"/>
    <n v="0"/>
    <n v="0"/>
    <n v="0"/>
    <n v="0"/>
    <n v="0"/>
    <n v="0"/>
    <n v="0"/>
    <n v="0"/>
    <n v="0"/>
    <n v="0"/>
    <n v="0"/>
    <n v="0"/>
    <n v="0"/>
    <n v="0"/>
    <n v="0"/>
    <n v="0"/>
    <n v="0"/>
    <n v="0"/>
    <n v="0"/>
    <n v="5.8939999999999999E-2"/>
    <n v="0.23810999999999999"/>
    <n v="0.13844999999999999"/>
    <n v="0.4355"/>
  </r>
  <r>
    <x v="57"/>
    <s v="9xlel"/>
    <x v="2"/>
    <x v="3"/>
    <n v="0"/>
    <n v="0"/>
    <n v="0"/>
    <n v="0"/>
    <n v="0"/>
    <n v="0"/>
    <n v="0"/>
    <n v="0"/>
    <n v="0"/>
    <n v="0"/>
    <n v="0"/>
    <n v="0"/>
    <n v="0"/>
    <n v="0"/>
    <n v="0"/>
    <n v="0"/>
    <n v="0"/>
    <n v="0"/>
    <n v="0"/>
    <n v="5.1709999999999999E-2"/>
    <n v="0.23202"/>
    <n v="0.14818000000000001"/>
    <n v="0.43191000000000002"/>
  </r>
  <r>
    <x v="57"/>
    <s v="9xlel"/>
    <x v="2"/>
    <x v="4"/>
    <n v="0"/>
    <n v="0"/>
    <n v="0"/>
    <n v="0"/>
    <n v="0"/>
    <n v="0"/>
    <n v="0"/>
    <n v="0"/>
    <n v="0"/>
    <n v="0"/>
    <n v="0"/>
    <n v="0"/>
    <n v="0"/>
    <n v="0"/>
    <n v="0"/>
    <n v="0"/>
    <n v="0"/>
    <n v="0"/>
    <n v="0"/>
    <n v="4.1149999999999999E-2"/>
    <n v="0.23219999999999999"/>
    <n v="0.15687999999999999"/>
    <n v="0.43023"/>
  </r>
  <r>
    <x v="57"/>
    <s v="9xlel"/>
    <x v="2"/>
    <x v="5"/>
    <n v="0"/>
    <n v="0"/>
    <n v="0"/>
    <n v="0"/>
    <n v="0"/>
    <n v="0"/>
    <n v="0"/>
    <n v="0"/>
    <n v="0"/>
    <n v="0"/>
    <n v="0"/>
    <n v="0"/>
    <n v="0"/>
    <n v="0"/>
    <n v="0"/>
    <n v="0"/>
    <n v="0"/>
    <n v="0"/>
    <n v="0"/>
    <n v="4.3249999999999997E-2"/>
    <n v="0.24198"/>
    <n v="0.15436"/>
    <n v="0.43958000000000003"/>
  </r>
  <r>
    <x v="57"/>
    <s v="9xlel"/>
    <x v="2"/>
    <x v="6"/>
    <n v="0"/>
    <n v="0"/>
    <n v="0"/>
    <n v="0"/>
    <n v="0"/>
    <n v="0"/>
    <n v="0"/>
    <n v="0"/>
    <n v="0"/>
    <n v="0"/>
    <n v="0"/>
    <n v="0"/>
    <n v="0"/>
    <n v="0"/>
    <n v="0"/>
    <n v="0"/>
    <n v="0"/>
    <n v="0"/>
    <n v="0"/>
    <n v="4.6850000000000003E-2"/>
    <n v="0.24446000000000001"/>
    <n v="0.15947"/>
    <n v="0.45078000000000001"/>
  </r>
  <r>
    <x v="57"/>
    <s v="9xlel"/>
    <x v="2"/>
    <x v="7"/>
    <n v="0"/>
    <n v="0"/>
    <n v="0"/>
    <n v="0"/>
    <n v="0"/>
    <n v="0"/>
    <n v="0"/>
    <n v="0"/>
    <n v="0"/>
    <n v="0"/>
    <n v="0"/>
    <n v="0"/>
    <n v="0"/>
    <n v="0"/>
    <n v="0"/>
    <n v="0"/>
    <n v="0"/>
    <n v="0"/>
    <n v="0"/>
    <n v="5.0700000000000002E-2"/>
    <n v="0.2442"/>
    <n v="0.13883000000000001"/>
    <n v="0.43373"/>
  </r>
  <r>
    <x v="57"/>
    <s v="9xlel"/>
    <x v="2"/>
    <x v="8"/>
    <n v="0"/>
    <n v="0"/>
    <n v="0"/>
    <n v="0"/>
    <n v="0"/>
    <n v="0"/>
    <n v="0"/>
    <n v="0"/>
    <n v="0"/>
    <n v="0"/>
    <n v="0"/>
    <n v="0"/>
    <n v="0"/>
    <n v="0"/>
    <n v="0"/>
    <n v="0"/>
    <n v="0"/>
    <n v="0"/>
    <n v="0"/>
    <n v="3.4320000000000003E-2"/>
    <n v="0.26277"/>
    <n v="0.11767"/>
    <n v="0.41475000000000001"/>
  </r>
  <r>
    <x v="57"/>
    <s v="9xlel"/>
    <x v="2"/>
    <x v="9"/>
    <n v="0"/>
    <n v="0"/>
    <n v="0"/>
    <n v="0"/>
    <n v="0"/>
    <n v="0"/>
    <n v="0"/>
    <n v="0"/>
    <n v="0"/>
    <n v="0"/>
    <n v="0"/>
    <n v="0"/>
    <n v="0"/>
    <n v="0"/>
    <n v="0"/>
    <n v="0"/>
    <n v="0"/>
    <n v="0"/>
    <n v="0"/>
    <n v="3.7780000000000001E-2"/>
    <n v="0.25916"/>
    <n v="0.11896"/>
    <n v="0.41589999999999999"/>
  </r>
  <r>
    <x v="57"/>
    <s v="9xlel"/>
    <x v="2"/>
    <x v="10"/>
    <n v="0"/>
    <n v="0"/>
    <n v="0"/>
    <n v="0"/>
    <n v="0"/>
    <n v="0"/>
    <n v="0"/>
    <n v="0"/>
    <n v="0"/>
    <n v="0"/>
    <n v="0"/>
    <n v="0"/>
    <n v="0"/>
    <n v="0"/>
    <n v="0"/>
    <n v="0"/>
    <n v="0"/>
    <n v="0"/>
    <n v="0"/>
    <n v="4.2439999999999999E-2"/>
    <n v="0.24062"/>
    <n v="0.12759999999999999"/>
    <n v="0.41066000000000003"/>
  </r>
  <r>
    <x v="57"/>
    <s v="9xlel"/>
    <x v="3"/>
    <x v="0"/>
    <n v="0"/>
    <n v="0.49009999999999998"/>
    <n v="0.62078999999999995"/>
    <n v="1.9274800000000001"/>
    <n v="6.6500000000000004E-2"/>
    <n v="0.45815"/>
    <n v="0"/>
    <n v="1.05911"/>
    <n v="0.50488999999999995"/>
    <n v="0.80989"/>
    <n v="2.0645699999999998"/>
    <n v="0.56762000000000001"/>
    <n v="0"/>
    <n v="8.5690899999999992"/>
    <n v="0"/>
    <n v="0"/>
    <n v="0"/>
    <n v="0"/>
    <n v="8.5690899999999992"/>
    <n v="0.13070000000000001"/>
    <n v="1.1803399999999999"/>
    <n v="0.28655999999999998"/>
    <n v="1.5975999999999999"/>
  </r>
  <r>
    <x v="57"/>
    <s v="9xlel"/>
    <x v="3"/>
    <x v="1"/>
    <n v="0"/>
    <n v="0.35737000000000002"/>
    <n v="0.74353000000000002"/>
    <n v="2.0523600000000002"/>
    <n v="0.21303"/>
    <n v="0.64171999999999996"/>
    <n v="0"/>
    <n v="1.0171399999999999"/>
    <n v="1.1146100000000001"/>
    <n v="1.26953"/>
    <n v="2.53363"/>
    <n v="1.01353"/>
    <n v="2.2000000000000001E-4"/>
    <n v="10.956670000000001"/>
    <n v="0"/>
    <n v="0"/>
    <n v="0"/>
    <n v="0"/>
    <n v="10.956670000000001"/>
    <n v="0.22677"/>
    <n v="1.30722"/>
    <n v="0.25291000000000002"/>
    <n v="1.7868999999999999"/>
  </r>
  <r>
    <x v="57"/>
    <s v="9xlel"/>
    <x v="3"/>
    <x v="2"/>
    <n v="0"/>
    <n v="0.79817000000000005"/>
    <n v="1.0300400000000001"/>
    <n v="1.42"/>
    <n v="0.44744"/>
    <n v="0.98067000000000004"/>
    <n v="0"/>
    <n v="1.08558"/>
    <n v="1.19218"/>
    <n v="1.2541899999999999"/>
    <n v="1.7760499999999999"/>
    <n v="0.91376000000000002"/>
    <n v="4.0999999999999999E-4"/>
    <n v="10.898490000000001"/>
    <n v="0"/>
    <n v="0"/>
    <n v="0"/>
    <n v="0"/>
    <n v="10.898490000000001"/>
    <n v="0.36585000000000001"/>
    <n v="1.2957700000000001"/>
    <n v="0.32333000000000001"/>
    <n v="1.9849399999999999"/>
  </r>
  <r>
    <x v="57"/>
    <s v="9xlel"/>
    <x v="3"/>
    <x v="3"/>
    <n v="0"/>
    <n v="0.22153999999999999"/>
    <n v="1.2018800000000001"/>
    <n v="1.5486800000000001"/>
    <n v="0.44840000000000002"/>
    <n v="0.92720999999999998"/>
    <n v="0"/>
    <n v="0.94533"/>
    <n v="1.14585"/>
    <n v="1.0981099999999999"/>
    <n v="2.1723499999999998"/>
    <n v="0.71741999999999995"/>
    <n v="4.6999999999999999E-4"/>
    <n v="10.42723"/>
    <n v="0"/>
    <n v="0"/>
    <n v="0"/>
    <n v="0"/>
    <n v="10.42723"/>
    <n v="0.62963999999999998"/>
    <n v="1.11158"/>
    <n v="0.94189999999999996"/>
    <n v="2.6831200000000002"/>
  </r>
  <r>
    <x v="57"/>
    <s v="9xlel"/>
    <x v="3"/>
    <x v="4"/>
    <n v="0"/>
    <n v="0.13438"/>
    <n v="1.30904"/>
    <n v="2.2263600000000001"/>
    <n v="0.35432000000000002"/>
    <n v="0.9859"/>
    <n v="0"/>
    <n v="0.80581000000000003"/>
    <n v="1.4559599999999999"/>
    <n v="1.5330999999999999"/>
    <n v="2.0364399999999998"/>
    <n v="0.65600999999999998"/>
    <n v="1.09E-3"/>
    <n v="11.4984"/>
    <n v="0"/>
    <n v="0"/>
    <n v="0"/>
    <n v="0"/>
    <n v="11.4984"/>
    <n v="0.83137000000000005"/>
    <n v="0.93779999999999997"/>
    <n v="1.3493299999999999"/>
    <n v="3.1185"/>
  </r>
  <r>
    <x v="57"/>
    <s v="9xlel"/>
    <x v="3"/>
    <x v="5"/>
    <n v="0"/>
    <n v="0.12964000000000001"/>
    <n v="1.23176"/>
    <n v="1.7984899999999999"/>
    <n v="0.54015000000000002"/>
    <n v="1.2739799999999999"/>
    <n v="0"/>
    <n v="1.0547500000000001"/>
    <n v="1.55867"/>
    <n v="1.4034800000000001"/>
    <n v="1.9878199999999999"/>
    <n v="0.85528000000000004"/>
    <n v="2.4000000000000001E-4"/>
    <n v="11.83428"/>
    <n v="0"/>
    <n v="0"/>
    <n v="0"/>
    <n v="0"/>
    <n v="11.83428"/>
    <n v="0.75497999999999998"/>
    <n v="0.74626000000000003"/>
    <n v="1.30399"/>
    <n v="2.8052199999999998"/>
  </r>
  <r>
    <x v="57"/>
    <s v="9xlel"/>
    <x v="3"/>
    <x v="6"/>
    <n v="0"/>
    <n v="0.14152000000000001"/>
    <n v="1.6085799999999999"/>
    <n v="1.1084499999999999"/>
    <n v="0.76100999999999996"/>
    <n v="1.1219399999999999"/>
    <n v="0"/>
    <n v="1.0905100000000001"/>
    <n v="0.98012999999999995"/>
    <n v="1.3073999999999999"/>
    <n v="2.04759"/>
    <n v="0.79064999999999996"/>
    <n v="6.8000000000000005E-4"/>
    <n v="10.95848"/>
    <n v="0"/>
    <n v="0"/>
    <n v="0"/>
    <n v="0"/>
    <n v="10.95848"/>
    <n v="0.90429999999999999"/>
    <n v="0.93989999999999996"/>
    <n v="1.6077900000000001"/>
    <n v="3.4519799999999998"/>
  </r>
  <r>
    <x v="57"/>
    <s v="9xlel"/>
    <x v="3"/>
    <x v="7"/>
    <n v="0"/>
    <n v="0.60141999999999995"/>
    <n v="1.8421400000000001"/>
    <n v="1.42821"/>
    <n v="0.45617000000000002"/>
    <n v="0.73670999999999998"/>
    <n v="0"/>
    <n v="1.2573799999999999"/>
    <n v="1.60687"/>
    <n v="1.93855"/>
    <n v="2.1953299999999998"/>
    <n v="0.65368000000000004"/>
    <n v="5.1999999999999995E-4"/>
    <n v="12.71697"/>
    <n v="0"/>
    <n v="0"/>
    <n v="0"/>
    <n v="0"/>
    <n v="12.71697"/>
    <n v="0.85167999999999999"/>
    <n v="0.90293000000000001"/>
    <n v="2.1562399999999999"/>
    <n v="3.9108499999999999"/>
  </r>
  <r>
    <x v="57"/>
    <s v="9xlel"/>
    <x v="3"/>
    <x v="8"/>
    <n v="0"/>
    <n v="0.49804999999999999"/>
    <n v="1.52607"/>
    <n v="1.5161899999999999"/>
    <n v="0.28455000000000003"/>
    <n v="1.13323"/>
    <n v="0"/>
    <n v="1.16212"/>
    <n v="1.5123200000000001"/>
    <n v="1.54114"/>
    <n v="2.3886699999999998"/>
    <n v="0.90093999999999996"/>
    <n v="5.1000000000000004E-4"/>
    <n v="12.463789999999999"/>
    <n v="0"/>
    <n v="0"/>
    <n v="0"/>
    <n v="0"/>
    <n v="12.463789999999999"/>
    <n v="0.72846"/>
    <n v="0.92012000000000005"/>
    <n v="2.10731"/>
    <n v="3.7559"/>
  </r>
  <r>
    <x v="57"/>
    <s v="9xlel"/>
    <x v="3"/>
    <x v="9"/>
    <n v="0"/>
    <n v="0.80411999999999995"/>
    <n v="1.10503"/>
    <n v="1.7117599999999999"/>
    <n v="0.32116"/>
    <n v="1.2094100000000001"/>
    <n v="0"/>
    <n v="1.13286"/>
    <n v="1.2296499999999999"/>
    <n v="1.7402299999999999"/>
    <n v="2.2710699999999999"/>
    <n v="0.87724999999999997"/>
    <n v="1.0200000000000001E-3"/>
    <n v="12.403560000000001"/>
    <n v="0"/>
    <n v="0"/>
    <n v="0"/>
    <n v="0"/>
    <n v="12.403560000000001"/>
    <n v="0.59911000000000003"/>
    <n v="1.1011299999999999"/>
    <n v="1.8256600000000001"/>
    <n v="3.5259100000000001"/>
  </r>
  <r>
    <x v="57"/>
    <s v="9xlel"/>
    <x v="3"/>
    <x v="10"/>
    <n v="0"/>
    <n v="1.2972999999999999"/>
    <n v="1.2154700000000001"/>
    <n v="1.51498"/>
    <n v="0.10957"/>
    <n v="1.08308"/>
    <n v="0"/>
    <n v="1.2116499999999999"/>
    <n v="1.5216499999999999"/>
    <n v="2.0035699999999999"/>
    <n v="2.2750499999999998"/>
    <n v="0.79207000000000005"/>
    <n v="1.24E-3"/>
    <n v="13.02563"/>
    <n v="0"/>
    <n v="0"/>
    <n v="0"/>
    <n v="0"/>
    <n v="13.02563"/>
    <n v="0.64936000000000005"/>
    <n v="1.0916999999999999"/>
    <n v="1.99962"/>
    <n v="3.7406799999999998"/>
  </r>
  <r>
    <x v="58"/>
    <s v="qUCQp"/>
    <x v="0"/>
    <x v="0"/>
    <s v="s"/>
    <n v="92"/>
    <n v="72"/>
    <n v="99"/>
    <n v="62"/>
    <n v="150"/>
    <n v="39"/>
    <n v="68"/>
    <n v="64"/>
    <n v="122"/>
    <n v="180"/>
    <n v="41"/>
    <s v="s"/>
    <n v="1013"/>
    <n v="145"/>
    <n v="33"/>
    <n v="15"/>
    <n v="193"/>
    <n v="1206"/>
    <n v="38"/>
    <n v="164"/>
    <n v="108"/>
    <n v="310"/>
  </r>
  <r>
    <x v="58"/>
    <s v="qUCQp"/>
    <x v="1"/>
    <x v="0"/>
    <s v="s"/>
    <n v="0.29310999999999998"/>
    <n v="0.24346999999999999"/>
    <n v="0.31137999999999999"/>
    <n v="0.20793"/>
    <n v="0.49131999999999998"/>
    <n v="0.11955"/>
    <n v="0.21840999999999999"/>
    <n v="0.20931"/>
    <n v="0.42364000000000002"/>
    <n v="0.61280999999999997"/>
    <n v="0.13644999999999999"/>
    <s v="s"/>
    <n v="3.3483900000000002"/>
    <n v="0.72538999999999998"/>
    <n v="0.25391000000000002"/>
    <n v="9.4689999999999996E-2"/>
    <n v="1.07399"/>
    <n v="4.4223800000000004"/>
    <n v="4.3389999999999998E-2"/>
    <n v="0.12021999999999999"/>
    <n v="7.8820000000000001E-2"/>
    <n v="0.24243999999999999"/>
  </r>
  <r>
    <x v="58"/>
    <s v="qUCQp"/>
    <x v="1"/>
    <x v="1"/>
    <s v="s"/>
    <n v="0.29725000000000001"/>
    <n v="0.24726000000000001"/>
    <n v="0.31474000000000002"/>
    <n v="0.21206"/>
    <n v="0.49842999999999998"/>
    <n v="0.1222"/>
    <n v="0.22375"/>
    <n v="0.20657"/>
    <n v="0.42237000000000002"/>
    <n v="0.60360000000000003"/>
    <n v="0.13192000000000001"/>
    <s v="s"/>
    <n v="3.36124"/>
    <n v="0.75166999999999995"/>
    <n v="0.26074999999999998"/>
    <n v="9.2259999999999995E-2"/>
    <n v="1.10467"/>
    <n v="4.46591"/>
    <n v="4.4949999999999997E-2"/>
    <n v="0.11976000000000001"/>
    <n v="8.2979999999999998E-2"/>
    <n v="0.24768999999999999"/>
  </r>
  <r>
    <x v="58"/>
    <s v="qUCQp"/>
    <x v="1"/>
    <x v="2"/>
    <s v="s"/>
    <n v="0.29548999999999997"/>
    <n v="0.24984000000000001"/>
    <n v="0.31657000000000002"/>
    <n v="0.21904999999999999"/>
    <n v="0.50231999999999999"/>
    <n v="0.12464"/>
    <n v="0.22481999999999999"/>
    <n v="0.20427000000000001"/>
    <n v="0.41952"/>
    <n v="0.59962000000000004"/>
    <n v="0.12884000000000001"/>
    <s v="s"/>
    <n v="3.3644699999999998"/>
    <n v="0.80027999999999999"/>
    <n v="0.25899"/>
    <n v="8.8660000000000003E-2"/>
    <n v="1.14794"/>
    <n v="4.51241"/>
    <n v="4.129E-2"/>
    <n v="0.12709999999999999"/>
    <n v="8.6309999999999998E-2"/>
    <n v="0.25469999999999998"/>
  </r>
  <r>
    <x v="58"/>
    <s v="qUCQp"/>
    <x v="1"/>
    <x v="3"/>
    <s v="s"/>
    <n v="0.29472999999999999"/>
    <n v="0.24936"/>
    <n v="0.31911"/>
    <n v="0.22248999999999999"/>
    <n v="0.49840000000000001"/>
    <n v="0.12311"/>
    <n v="0.22286"/>
    <n v="0.19697999999999999"/>
    <n v="0.41202"/>
    <n v="0.58418000000000003"/>
    <n v="0.12429999999999999"/>
    <s v="s"/>
    <n v="3.3259300000000001"/>
    <n v="0.84023000000000003"/>
    <n v="0.25750000000000001"/>
    <n v="8.9969999999999994E-2"/>
    <n v="1.1877"/>
    <n v="4.51363"/>
    <n v="3.8949999999999999E-2"/>
    <n v="0.14185"/>
    <n v="9.5390000000000003E-2"/>
    <n v="0.27618999999999999"/>
  </r>
  <r>
    <x v="58"/>
    <s v="qUCQp"/>
    <x v="1"/>
    <x v="4"/>
    <s v="s"/>
    <n v="0.30381000000000002"/>
    <n v="0.24790000000000001"/>
    <n v="0.30965999999999999"/>
    <n v="0.22311"/>
    <n v="0.5"/>
    <n v="0.12422"/>
    <n v="0.21979000000000001"/>
    <n v="0.19281000000000001"/>
    <n v="0.41643999999999998"/>
    <n v="0.57086000000000003"/>
    <n v="0.11926"/>
    <s v="s"/>
    <n v="3.3056100000000002"/>
    <n v="0.86377999999999999"/>
    <n v="0.25818000000000002"/>
    <n v="8.9029999999999998E-2"/>
    <n v="1.21099"/>
    <n v="4.5166000000000004"/>
    <n v="3.968E-2"/>
    <n v="0.14996000000000001"/>
    <n v="9.7430000000000003E-2"/>
    <n v="0.28705999999999998"/>
  </r>
  <r>
    <x v="58"/>
    <s v="qUCQp"/>
    <x v="1"/>
    <x v="5"/>
    <s v="s"/>
    <n v="0.30270999999999998"/>
    <n v="0.25257000000000002"/>
    <n v="0.30967"/>
    <n v="0.22303999999999999"/>
    <n v="0.49778"/>
    <n v="0.12149"/>
    <n v="0.21656"/>
    <n v="0.18776000000000001"/>
    <n v="0.41234999999999999"/>
    <n v="0.56660999999999995"/>
    <n v="0.11616"/>
    <s v="s"/>
    <n v="3.28504"/>
    <n v="0.89381999999999995"/>
    <n v="0.25773000000000001"/>
    <n v="8.7440000000000004E-2"/>
    <n v="1.23899"/>
    <n v="4.5240299999999998"/>
    <n v="3.984E-2"/>
    <n v="0.1525"/>
    <n v="0.10364"/>
    <n v="0.29598000000000002"/>
  </r>
  <r>
    <x v="58"/>
    <s v="qUCQp"/>
    <x v="1"/>
    <x v="6"/>
    <s v="s"/>
    <n v="0.30449999999999999"/>
    <n v="0.24954999999999999"/>
    <n v="0.31424999999999997"/>
    <n v="0.22473000000000001"/>
    <n v="0.49682999999999999"/>
    <n v="0.12164"/>
    <n v="0.21290000000000001"/>
    <n v="0.17915"/>
    <n v="0.40709000000000001"/>
    <n v="0.55545999999999995"/>
    <n v="0.10917"/>
    <s v="s"/>
    <n v="3.2545700000000002"/>
    <n v="0.93535999999999997"/>
    <n v="0.26349"/>
    <n v="9.4939999999999997E-2"/>
    <n v="1.2937799999999999"/>
    <n v="4.5483500000000001"/>
    <n v="4.2430000000000002E-2"/>
    <n v="0.15945000000000001"/>
    <n v="0.10405"/>
    <n v="0.30593999999999999"/>
  </r>
  <r>
    <x v="58"/>
    <s v="qUCQp"/>
    <x v="1"/>
    <x v="7"/>
    <s v="s"/>
    <n v="0.30484"/>
    <n v="0.25324999999999998"/>
    <n v="0.31123000000000001"/>
    <n v="0.22758"/>
    <n v="0.49669000000000002"/>
    <n v="0.12402000000000001"/>
    <n v="0.20730000000000001"/>
    <n v="0.17401"/>
    <n v="0.40024999999999999"/>
    <n v="0.54810999999999999"/>
    <n v="0.10531"/>
    <s v="s"/>
    <n v="3.23332"/>
    <n v="0.97338000000000002"/>
    <n v="0.25828000000000001"/>
    <n v="9.8949999999999996E-2"/>
    <n v="1.3306100000000001"/>
    <n v="4.5639200000000004"/>
    <n v="4.1189999999999997E-2"/>
    <n v="0.15906999999999999"/>
    <n v="0.1071"/>
    <n v="0.30736999999999998"/>
  </r>
  <r>
    <x v="58"/>
    <s v="qUCQp"/>
    <x v="1"/>
    <x v="8"/>
    <s v="s"/>
    <n v="0.30381000000000002"/>
    <n v="0.25206000000000001"/>
    <n v="0.30715999999999999"/>
    <n v="0.22542000000000001"/>
    <n v="0.49238999999999999"/>
    <n v="0.12019000000000001"/>
    <n v="0.20387"/>
    <n v="0.16900999999999999"/>
    <n v="0.3921"/>
    <n v="0.55025999999999997"/>
    <n v="0.10063999999999999"/>
    <s v="s"/>
    <n v="3.1963900000000001"/>
    <n v="0.9879"/>
    <n v="0.26905000000000001"/>
    <n v="9.6460000000000004E-2"/>
    <n v="1.35341"/>
    <n v="4.5498000000000003"/>
    <n v="4.0160000000000001E-2"/>
    <n v="0.16714999999999999"/>
    <n v="0.10985"/>
    <n v="0.31716"/>
  </r>
  <r>
    <x v="58"/>
    <s v="qUCQp"/>
    <x v="1"/>
    <x v="9"/>
    <s v="s"/>
    <n v="0.30044999999999999"/>
    <n v="0.25629999999999997"/>
    <n v="0.30352000000000001"/>
    <n v="0.23216000000000001"/>
    <n v="0.49123"/>
    <n v="0.12231"/>
    <n v="0.19786999999999999"/>
    <n v="0.16724"/>
    <n v="0.38678000000000001"/>
    <n v="0.54712000000000005"/>
    <n v="9.6869999999999998E-2"/>
    <s v="s"/>
    <n v="3.18309"/>
    <n v="1.00031"/>
    <n v="0.26915"/>
    <n v="9.9839999999999998E-2"/>
    <n v="1.3693"/>
    <n v="4.5523899999999999"/>
    <n v="3.9870000000000003E-2"/>
    <n v="0.18339"/>
    <n v="0.10972999999999999"/>
    <n v="0.33299000000000001"/>
  </r>
  <r>
    <x v="58"/>
    <s v="qUCQp"/>
    <x v="1"/>
    <x v="10"/>
    <s v="s"/>
    <n v="0.29713000000000001"/>
    <n v="0.25699"/>
    <n v="0.29748000000000002"/>
    <n v="0.23397000000000001"/>
    <n v="0.49558000000000002"/>
    <n v="0.12548999999999999"/>
    <n v="0.19497"/>
    <n v="0.16203000000000001"/>
    <n v="0.37504999999999999"/>
    <n v="0.54642999999999997"/>
    <n v="9.3219999999999997E-2"/>
    <s v="s"/>
    <n v="3.15632"/>
    <n v="1.03331"/>
    <n v="0.27577000000000002"/>
    <n v="0.10248"/>
    <n v="1.4115500000000001"/>
    <n v="4.5678700000000001"/>
    <n v="3.8929999999999999E-2"/>
    <n v="0.19386999999999999"/>
    <n v="0.10697"/>
    <n v="0.33977000000000002"/>
  </r>
  <r>
    <x v="58"/>
    <s v="qUCQp"/>
    <x v="2"/>
    <x v="0"/>
    <s v="s"/>
    <n v="0"/>
    <n v="0"/>
    <n v="0"/>
    <n v="0"/>
    <n v="0"/>
    <n v="0"/>
    <n v="0"/>
    <n v="0"/>
    <n v="0"/>
    <n v="0"/>
    <n v="0"/>
    <s v="s"/>
    <n v="0"/>
    <n v="0"/>
    <n v="0"/>
    <n v="0"/>
    <n v="0"/>
    <n v="0"/>
    <n v="0.14515"/>
    <n v="0.77968999999999999"/>
    <n v="0.39128000000000002"/>
    <n v="1.31612"/>
  </r>
  <r>
    <x v="58"/>
    <s v="qUCQp"/>
    <x v="2"/>
    <x v="1"/>
    <s v="s"/>
    <n v="0"/>
    <n v="0"/>
    <n v="0"/>
    <n v="0"/>
    <n v="0"/>
    <n v="0"/>
    <n v="0"/>
    <n v="0"/>
    <n v="0"/>
    <n v="0"/>
    <n v="0"/>
    <s v="s"/>
    <n v="0"/>
    <n v="0"/>
    <n v="0"/>
    <n v="0"/>
    <n v="0"/>
    <n v="0"/>
    <n v="0.14668"/>
    <n v="0.79895000000000005"/>
    <n v="0.40005000000000002"/>
    <n v="1.3456900000000001"/>
  </r>
  <r>
    <x v="58"/>
    <s v="qUCQp"/>
    <x v="2"/>
    <x v="2"/>
    <s v="s"/>
    <n v="0"/>
    <n v="0"/>
    <n v="0"/>
    <n v="0"/>
    <n v="0"/>
    <n v="0"/>
    <n v="0"/>
    <n v="0"/>
    <n v="0"/>
    <n v="0"/>
    <n v="0"/>
    <s v="s"/>
    <n v="0"/>
    <n v="0"/>
    <n v="0"/>
    <n v="0"/>
    <n v="0"/>
    <n v="0"/>
    <n v="0.12573999999999999"/>
    <n v="0.73014000000000001"/>
    <n v="0.36703000000000002"/>
    <n v="1.2229000000000001"/>
  </r>
  <r>
    <x v="58"/>
    <s v="qUCQp"/>
    <x v="2"/>
    <x v="3"/>
    <s v="s"/>
    <n v="0"/>
    <n v="0"/>
    <n v="0"/>
    <n v="0"/>
    <n v="0"/>
    <n v="0"/>
    <n v="0"/>
    <n v="0"/>
    <n v="0"/>
    <n v="0"/>
    <n v="0"/>
    <s v="s"/>
    <n v="0"/>
    <n v="0"/>
    <n v="0"/>
    <n v="0"/>
    <n v="0"/>
    <n v="0"/>
    <n v="0.13278999999999999"/>
    <n v="0.69838999999999996"/>
    <n v="0.35737000000000002"/>
    <n v="1.18855"/>
  </r>
  <r>
    <x v="58"/>
    <s v="qUCQp"/>
    <x v="2"/>
    <x v="4"/>
    <s v="s"/>
    <n v="0"/>
    <n v="0"/>
    <n v="0"/>
    <n v="0"/>
    <n v="0"/>
    <n v="0"/>
    <n v="0"/>
    <n v="0"/>
    <n v="0"/>
    <n v="0"/>
    <n v="0"/>
    <s v="s"/>
    <n v="0"/>
    <n v="0"/>
    <n v="0"/>
    <n v="0"/>
    <n v="0"/>
    <n v="0"/>
    <n v="0.12035999999999999"/>
    <n v="0.70313999999999999"/>
    <n v="0.35197000000000001"/>
    <n v="1.17547"/>
  </r>
  <r>
    <x v="58"/>
    <s v="qUCQp"/>
    <x v="2"/>
    <x v="5"/>
    <s v="s"/>
    <n v="0"/>
    <n v="0"/>
    <n v="0"/>
    <n v="0"/>
    <n v="0"/>
    <n v="0"/>
    <n v="0"/>
    <n v="0"/>
    <n v="0"/>
    <n v="0"/>
    <n v="0"/>
    <s v="s"/>
    <n v="0"/>
    <n v="0"/>
    <n v="0"/>
    <n v="0"/>
    <n v="0"/>
    <n v="0"/>
    <n v="9.9059999999999995E-2"/>
    <n v="0.69111"/>
    <n v="0.34736"/>
    <n v="1.13754"/>
  </r>
  <r>
    <x v="58"/>
    <s v="qUCQp"/>
    <x v="2"/>
    <x v="6"/>
    <s v="s"/>
    <n v="0"/>
    <n v="0"/>
    <n v="0"/>
    <n v="0"/>
    <n v="0"/>
    <n v="0"/>
    <n v="0"/>
    <n v="0"/>
    <n v="0"/>
    <n v="0"/>
    <n v="0"/>
    <s v="s"/>
    <n v="0"/>
    <n v="0"/>
    <n v="0"/>
    <n v="0"/>
    <n v="0"/>
    <n v="0"/>
    <n v="8.9849999999999999E-2"/>
    <n v="0.70199999999999996"/>
    <n v="0.35117999999999999"/>
    <n v="1.1430199999999999"/>
  </r>
  <r>
    <x v="58"/>
    <s v="qUCQp"/>
    <x v="2"/>
    <x v="7"/>
    <s v="s"/>
    <n v="0"/>
    <n v="0"/>
    <n v="0"/>
    <n v="0"/>
    <n v="0"/>
    <n v="0"/>
    <n v="0"/>
    <n v="0"/>
    <n v="0"/>
    <n v="0"/>
    <n v="0"/>
    <s v="s"/>
    <n v="0"/>
    <n v="0"/>
    <n v="0"/>
    <n v="0"/>
    <n v="0"/>
    <n v="0"/>
    <n v="8.0920000000000006E-2"/>
    <n v="0.74119999999999997"/>
    <n v="0.35679"/>
    <n v="1.1789099999999999"/>
  </r>
  <r>
    <x v="58"/>
    <s v="qUCQp"/>
    <x v="2"/>
    <x v="8"/>
    <s v="s"/>
    <n v="0"/>
    <n v="0"/>
    <n v="0"/>
    <n v="0"/>
    <n v="0"/>
    <n v="0"/>
    <n v="0"/>
    <n v="0"/>
    <n v="0"/>
    <n v="0"/>
    <n v="0"/>
    <s v="s"/>
    <n v="0"/>
    <n v="0"/>
    <n v="0"/>
    <n v="0"/>
    <n v="0"/>
    <n v="0"/>
    <n v="9.4789999999999999E-2"/>
    <n v="0.71248999999999996"/>
    <n v="0.32658999999999999"/>
    <n v="1.13388"/>
  </r>
  <r>
    <x v="58"/>
    <s v="qUCQp"/>
    <x v="2"/>
    <x v="9"/>
    <s v="s"/>
    <n v="0"/>
    <n v="0"/>
    <n v="0"/>
    <n v="0"/>
    <n v="0"/>
    <n v="0"/>
    <n v="0"/>
    <n v="0"/>
    <n v="0"/>
    <n v="0"/>
    <n v="0"/>
    <s v="s"/>
    <n v="0"/>
    <n v="0"/>
    <n v="0"/>
    <n v="0"/>
    <n v="0"/>
    <n v="0"/>
    <n v="9.9010000000000001E-2"/>
    <n v="0.69420000000000004"/>
    <n v="0.29864000000000002"/>
    <n v="1.0918600000000001"/>
  </r>
  <r>
    <x v="58"/>
    <s v="qUCQp"/>
    <x v="2"/>
    <x v="10"/>
    <s v="s"/>
    <n v="0"/>
    <n v="0"/>
    <n v="0"/>
    <n v="0"/>
    <n v="0"/>
    <n v="0"/>
    <n v="0"/>
    <n v="0"/>
    <n v="0"/>
    <n v="0"/>
    <n v="0"/>
    <s v="s"/>
    <n v="0"/>
    <n v="0"/>
    <n v="0"/>
    <n v="0"/>
    <n v="0"/>
    <n v="0"/>
    <n v="9.9500000000000005E-2"/>
    <n v="0.69947999999999999"/>
    <n v="0.30123"/>
    <n v="1.1002099999999999"/>
  </r>
  <r>
    <x v="58"/>
    <s v="qUCQp"/>
    <x v="3"/>
    <x v="0"/>
    <s v="s"/>
    <n v="1.1263700000000001"/>
    <n v="1.6277600000000001"/>
    <n v="2.93729"/>
    <n v="1.31047"/>
    <n v="2.2555399999999999"/>
    <n v="0.52134000000000003"/>
    <n v="0.57862999999999998"/>
    <n v="0.86124000000000001"/>
    <n v="3.4825699999999999"/>
    <n v="5.1651300000000004"/>
    <n v="1.91543"/>
    <s v="s"/>
    <n v="22.774480000000001"/>
    <n v="3.8428499999999999"/>
    <n v="0.85565999999999998"/>
    <n v="0.50114999999999998"/>
    <n v="5.1996599999999997"/>
    <n v="27.974139999999998"/>
    <n v="2.0860300000000001"/>
    <n v="3.26816"/>
    <n v="0.86897000000000002"/>
    <n v="6.22316"/>
  </r>
  <r>
    <x v="58"/>
    <s v="qUCQp"/>
    <x v="3"/>
    <x v="1"/>
    <s v="s"/>
    <n v="1.9753400000000001"/>
    <n v="1.39364"/>
    <n v="3.0390799999999998"/>
    <n v="1.39164"/>
    <n v="3.2017699999999998"/>
    <n v="0.86626999999999998"/>
    <n v="0.97970999999999997"/>
    <n v="1.2212400000000001"/>
    <n v="3.2714599999999998"/>
    <n v="6.7563000000000004"/>
    <n v="1.8173900000000001"/>
    <s v="s"/>
    <n v="26.90212"/>
    <n v="3.2570100000000002"/>
    <n v="1.75223"/>
    <n v="0.78620999999999996"/>
    <n v="5.7954400000000001"/>
    <n v="32.697560000000003"/>
    <n v="1.77"/>
    <n v="3.06968"/>
    <n v="1.1586799999999999"/>
    <n v="5.9983599999999999"/>
  </r>
  <r>
    <x v="58"/>
    <s v="qUCQp"/>
    <x v="3"/>
    <x v="2"/>
    <s v="s"/>
    <n v="2.5699200000000002"/>
    <n v="1.9196500000000001"/>
    <n v="2.6726999999999999"/>
    <n v="1.7200299999999999"/>
    <n v="4.1880300000000004"/>
    <n v="1.0801799999999999"/>
    <n v="1.9151899999999999"/>
    <n v="1.9142600000000001"/>
    <n v="3.9875799999999999"/>
    <n v="7.1792800000000003"/>
    <n v="1.58362"/>
    <s v="s"/>
    <n v="31.6431"/>
    <n v="4.4929100000000002"/>
    <n v="2.0752799999999998"/>
    <n v="0.63766"/>
    <n v="7.2058499999999999"/>
    <n v="38.848939999999999"/>
    <n v="1.3655900000000001"/>
    <n v="2.6649500000000002"/>
    <n v="1.47698"/>
    <n v="5.5075200000000004"/>
  </r>
  <r>
    <x v="58"/>
    <s v="qUCQp"/>
    <x v="3"/>
    <x v="3"/>
    <s v="s"/>
    <n v="2.61259"/>
    <n v="2.35209"/>
    <n v="2.92977"/>
    <n v="2.0112100000000002"/>
    <n v="5.1149800000000001"/>
    <n v="1.02294"/>
    <n v="2.28762"/>
    <n v="2.4914299999999998"/>
    <n v="3.8064499999999999"/>
    <n v="6.7182700000000004"/>
    <n v="1.5088200000000001"/>
    <s v="s"/>
    <n v="33.398919999999997"/>
    <n v="5.1486200000000002"/>
    <n v="1.4763900000000001"/>
    <n v="0.89263999999999999"/>
    <n v="7.5176499999999997"/>
    <n v="40.91657"/>
    <n v="1.45319"/>
    <n v="2.7773599999999998"/>
    <n v="2.2057899999999999"/>
    <n v="6.4363299999999999"/>
  </r>
  <r>
    <x v="58"/>
    <s v="qUCQp"/>
    <x v="3"/>
    <x v="4"/>
    <s v="s"/>
    <n v="2.6827000000000001"/>
    <n v="1.8035300000000001"/>
    <n v="3.4507500000000002"/>
    <n v="2.2524899999999999"/>
    <n v="5.8955799999999998"/>
    <n v="1.25353"/>
    <n v="2.08812"/>
    <n v="2.76993"/>
    <n v="4.1711200000000002"/>
    <n v="7.2742699999999996"/>
    <n v="1.8807400000000001"/>
    <s v="s"/>
    <n v="36.054659999999998"/>
    <n v="4.42075"/>
    <n v="1.31149"/>
    <n v="0.87983999999999996"/>
    <n v="6.6120799999999997"/>
    <n v="42.666730000000001"/>
    <n v="1.4954000000000001"/>
    <n v="3.72634"/>
    <n v="2.6432099999999998"/>
    <n v="7.8649500000000003"/>
  </r>
  <r>
    <x v="58"/>
    <s v="qUCQp"/>
    <x v="3"/>
    <x v="5"/>
    <s v="s"/>
    <n v="3.0791300000000001"/>
    <n v="1.9651400000000001"/>
    <n v="3.8768199999999999"/>
    <n v="1.9741500000000001"/>
    <n v="6.42943"/>
    <n v="1.0202599999999999"/>
    <n v="2.2375099999999999"/>
    <n v="2.6061899999999998"/>
    <n v="3.5301300000000002"/>
    <n v="7.64107"/>
    <n v="2.1130900000000001"/>
    <s v="s"/>
    <n v="36.889919999999996"/>
    <n v="3.8337300000000001"/>
    <n v="1.1799299999999999"/>
    <n v="0.74650000000000005"/>
    <n v="5.7601599999999999"/>
    <n v="42.650080000000003"/>
    <n v="1.46105"/>
    <n v="4.0927100000000003"/>
    <n v="2.96679"/>
    <n v="8.5205500000000001"/>
  </r>
  <r>
    <x v="58"/>
    <s v="qUCQp"/>
    <x v="3"/>
    <x v="6"/>
    <s v="s"/>
    <n v="3.09572"/>
    <n v="1.60728"/>
    <n v="3.8519199999999998"/>
    <n v="1.8143100000000001"/>
    <n v="6.0375199999999998"/>
    <n v="0.72553000000000001"/>
    <n v="2.7656299999999998"/>
    <n v="2.7508300000000001"/>
    <n v="4.1698700000000004"/>
    <n v="5.8604700000000003"/>
    <n v="1.43038"/>
    <s v="s"/>
    <n v="34.352200000000003"/>
    <n v="3.92733"/>
    <n v="1.0226599999999999"/>
    <n v="0.41615999999999997"/>
    <n v="5.3661399999999997"/>
    <n v="39.718350000000001"/>
    <n v="1.32996"/>
    <n v="4.09145"/>
    <n v="3.4890699999999999"/>
    <n v="8.9104899999999994"/>
  </r>
  <r>
    <x v="58"/>
    <s v="qUCQp"/>
    <x v="3"/>
    <x v="7"/>
    <s v="s"/>
    <n v="2.98163"/>
    <n v="1.84616"/>
    <n v="3.8376899999999998"/>
    <n v="1.77458"/>
    <n v="5.6008599999999999"/>
    <n v="1.29173"/>
    <n v="2.8367"/>
    <n v="3.2786"/>
    <n v="5.0450900000000001"/>
    <n v="4.9988400000000004"/>
    <n v="1.80488"/>
    <s v="s"/>
    <n v="35.654159999999997"/>
    <n v="4.1582800000000004"/>
    <n v="0.94238"/>
    <n v="0.68111999999999995"/>
    <n v="5.7817800000000004"/>
    <n v="41.435940000000002"/>
    <n v="1.64714"/>
    <n v="4.2477400000000003"/>
    <n v="4.1832399999999996"/>
    <n v="10.07812"/>
  </r>
  <r>
    <x v="58"/>
    <s v="qUCQp"/>
    <x v="3"/>
    <x v="8"/>
    <s v="s"/>
    <n v="3.1785000000000001"/>
    <n v="1.54674"/>
    <n v="4.3687899999999997"/>
    <n v="1.7958000000000001"/>
    <n v="5.7504900000000001"/>
    <n v="0.91552"/>
    <n v="2.8906000000000001"/>
    <n v="2.32403"/>
    <n v="4.6329799999999999"/>
    <n v="5.7825699999999998"/>
    <n v="1.9075500000000001"/>
    <s v="s"/>
    <n v="35.484529999999999"/>
    <n v="3.8997199999999999"/>
    <n v="1.0825499999999999"/>
    <n v="0.42330000000000001"/>
    <n v="5.4055600000000004"/>
    <n v="40.890090000000001"/>
    <n v="1.8564400000000001"/>
    <n v="4.4539900000000001"/>
    <n v="5.6137499999999996"/>
    <n v="11.92418"/>
  </r>
  <r>
    <x v="58"/>
    <s v="qUCQp"/>
    <x v="3"/>
    <x v="9"/>
    <s v="s"/>
    <n v="3.08786"/>
    <n v="1.63619"/>
    <n v="4.5483799999999999"/>
    <n v="2.2472699999999999"/>
    <n v="4.9819199999999997"/>
    <n v="1.44692"/>
    <n v="3.43411"/>
    <n v="2.7735400000000001"/>
    <n v="5.47424"/>
    <n v="4.3260899999999998"/>
    <n v="1.4879599999999999"/>
    <s v="s"/>
    <n v="36.274360000000001"/>
    <n v="5.2574500000000004"/>
    <n v="1.2950600000000001"/>
    <n v="0.30769000000000002"/>
    <n v="6.8601900000000002"/>
    <n v="43.134549999999997"/>
    <n v="2.39506"/>
    <n v="4.0804999999999998"/>
    <n v="6.1699200000000003"/>
    <n v="12.645479999999999"/>
  </r>
  <r>
    <x v="58"/>
    <s v="qUCQp"/>
    <x v="3"/>
    <x v="10"/>
    <s v="s"/>
    <n v="3.1810100000000001"/>
    <n v="2.7656800000000001"/>
    <n v="3.35548"/>
    <n v="1.96113"/>
    <n v="4.9304699999999997"/>
    <n v="1.61286"/>
    <n v="3.21469"/>
    <n v="2.7521200000000001"/>
    <n v="4.9600200000000001"/>
    <n v="4.4292800000000003"/>
    <n v="1.85968"/>
    <s v="s"/>
    <n v="35.983939999999997"/>
    <n v="5.1383999999999999"/>
    <n v="1.44112"/>
    <n v="0.37703999999999999"/>
    <n v="6.9565599999999996"/>
    <n v="42.940489999999997"/>
    <n v="2.3572700000000002"/>
    <n v="4.3777799999999996"/>
    <n v="6.8009000000000004"/>
    <n v="13.535959999999999"/>
  </r>
  <r>
    <x v="59"/>
    <s v="IXHyv"/>
    <x v="0"/>
    <x v="0"/>
    <n v="0"/>
    <n v="45"/>
    <n v="62"/>
    <n v="55"/>
    <s v="s"/>
    <n v="93"/>
    <n v="39"/>
    <n v="59"/>
    <n v="20"/>
    <n v="58"/>
    <n v="57"/>
    <n v="17"/>
    <s v="s"/>
    <n v="515"/>
    <n v="112"/>
    <n v="0"/>
    <n v="9"/>
    <n v="121"/>
    <n v="636"/>
    <n v="29"/>
    <n v="62"/>
    <n v="43"/>
    <n v="134"/>
  </r>
  <r>
    <x v="59"/>
    <s v="IXHyv"/>
    <x v="1"/>
    <x v="0"/>
    <n v="0"/>
    <n v="0.14318"/>
    <n v="0.20732999999999999"/>
    <n v="0.16506000000000001"/>
    <s v="s"/>
    <n v="0.31278"/>
    <n v="0.12429999999999999"/>
    <n v="0.18082999999999999"/>
    <n v="6.6129999999999994E-2"/>
    <n v="0.20386000000000001"/>
    <n v="0.20371"/>
    <n v="5.4859999999999999E-2"/>
    <s v="s"/>
    <n v="1.6928399999999999"/>
    <n v="0.59735000000000005"/>
    <n v="0"/>
    <n v="5.3089999999999998E-2"/>
    <n v="0.65044000000000002"/>
    <n v="2.34328"/>
    <n v="3.1119999999999998E-2"/>
    <n v="5.4629999999999998E-2"/>
    <n v="3.5900000000000001E-2"/>
    <n v="0.12164999999999999"/>
  </r>
  <r>
    <x v="59"/>
    <s v="IXHyv"/>
    <x v="1"/>
    <x v="1"/>
    <n v="0"/>
    <n v="0.14538000000000001"/>
    <n v="0.21113999999999999"/>
    <n v="0.16383"/>
    <s v="s"/>
    <n v="0.31916"/>
    <n v="0.12659000000000001"/>
    <n v="0.17957999999999999"/>
    <n v="6.4259999999999998E-2"/>
    <n v="0.20213999999999999"/>
    <n v="0.20483000000000001"/>
    <n v="5.246E-2"/>
    <s v="s"/>
    <n v="1.70095"/>
    <n v="0.60458999999999996"/>
    <n v="0"/>
    <n v="5.5109999999999999E-2"/>
    <n v="0.65969999999999995"/>
    <n v="2.3606500000000001"/>
    <n v="2.9960000000000001E-2"/>
    <n v="6.13E-2"/>
    <n v="3.8760000000000003E-2"/>
    <n v="0.13002"/>
  </r>
  <r>
    <x v="59"/>
    <s v="IXHyv"/>
    <x v="1"/>
    <x v="2"/>
    <n v="0"/>
    <n v="0.14727000000000001"/>
    <n v="0.21152000000000001"/>
    <n v="0.16419"/>
    <s v="s"/>
    <n v="0.32383000000000001"/>
    <n v="0.12903000000000001"/>
    <n v="0.17311000000000001"/>
    <n v="6.1870000000000001E-2"/>
    <n v="0.20165"/>
    <n v="0.20333999999999999"/>
    <n v="4.6690000000000002E-2"/>
    <s v="s"/>
    <n v="1.69577"/>
    <n v="0.62556999999999996"/>
    <n v="0"/>
    <n v="5.7299999999999997E-2"/>
    <n v="0.68286999999999998"/>
    <n v="2.3786399999999999"/>
    <n v="3.1029999999999999E-2"/>
    <n v="6.1379999999999997E-2"/>
    <n v="4.1619999999999997E-2"/>
    <n v="0.13403000000000001"/>
  </r>
  <r>
    <x v="59"/>
    <s v="IXHyv"/>
    <x v="1"/>
    <x v="3"/>
    <n v="0"/>
    <n v="0.14577999999999999"/>
    <n v="0.21137"/>
    <n v="0.15926000000000001"/>
    <s v="s"/>
    <n v="0.32979000000000003"/>
    <n v="0.13225999999999999"/>
    <n v="0.16519"/>
    <n v="6.0690000000000001E-2"/>
    <n v="0.19988"/>
    <n v="0.20272000000000001"/>
    <n v="4.283E-2"/>
    <s v="s"/>
    <n v="1.6837"/>
    <n v="0.64600999999999997"/>
    <n v="0"/>
    <n v="6.3750000000000001E-2"/>
    <n v="0.70977000000000001"/>
    <n v="2.3934700000000002"/>
    <n v="2.8060000000000002E-2"/>
    <n v="6.3159999999999994E-2"/>
    <n v="4.011E-2"/>
    <n v="0.13131999999999999"/>
  </r>
  <r>
    <x v="59"/>
    <s v="IXHyv"/>
    <x v="1"/>
    <x v="4"/>
    <n v="0"/>
    <n v="0.14482"/>
    <n v="0.21132000000000001"/>
    <n v="0.15801999999999999"/>
    <s v="s"/>
    <n v="0.33023000000000002"/>
    <n v="0.13478000000000001"/>
    <n v="0.15933"/>
    <n v="5.91E-2"/>
    <n v="0.19908000000000001"/>
    <n v="0.19522"/>
    <n v="3.9489999999999997E-2"/>
    <s v="s"/>
    <n v="1.66622"/>
    <n v="0.66068000000000005"/>
    <n v="0"/>
    <n v="6.3299999999999995E-2"/>
    <n v="0.72397999999999996"/>
    <n v="2.3902000000000001"/>
    <n v="2.8719999999999999E-2"/>
    <n v="5.7360000000000001E-2"/>
    <n v="3.8769999999999999E-2"/>
    <n v="0.12485"/>
  </r>
  <r>
    <x v="59"/>
    <s v="IXHyv"/>
    <x v="1"/>
    <x v="5"/>
    <n v="0"/>
    <n v="0.1424"/>
    <n v="0.21836"/>
    <n v="0.15765999999999999"/>
    <s v="s"/>
    <n v="0.32945000000000002"/>
    <n v="0.1366"/>
    <n v="0.15448999999999999"/>
    <n v="5.7029999999999997E-2"/>
    <n v="0.19980999999999999"/>
    <n v="0.19464000000000001"/>
    <n v="3.73E-2"/>
    <s v="s"/>
    <n v="1.6618200000000001"/>
    <n v="0.67083999999999999"/>
    <n v="0"/>
    <n v="6.6860000000000003E-2"/>
    <n v="0.73770000000000002"/>
    <n v="2.3995199999999999"/>
    <n v="2.8039999999999999E-2"/>
    <n v="5.5989999999999998E-2"/>
    <n v="3.9359999999999999E-2"/>
    <n v="0.12338"/>
  </r>
  <r>
    <x v="59"/>
    <s v="IXHyv"/>
    <x v="1"/>
    <x v="6"/>
    <n v="0"/>
    <n v="0.14333000000000001"/>
    <n v="0.21942"/>
    <n v="0.15872"/>
    <s v="s"/>
    <n v="0.33171"/>
    <n v="0.13830000000000001"/>
    <n v="0.15336"/>
    <n v="5.6140000000000002E-2"/>
    <n v="0.19819999999999999"/>
    <n v="0.18898999999999999"/>
    <n v="3.3959999999999997E-2"/>
    <s v="s"/>
    <n v="1.6556299999999999"/>
    <n v="0.69105000000000005"/>
    <n v="0"/>
    <n v="6.7100000000000007E-2"/>
    <n v="0.75814000000000004"/>
    <n v="2.41378"/>
    <n v="2.6249999999999999E-2"/>
    <n v="5.7320000000000003E-2"/>
    <n v="4.0570000000000002E-2"/>
    <n v="0.12414"/>
  </r>
  <r>
    <x v="59"/>
    <s v="IXHyv"/>
    <x v="1"/>
    <x v="7"/>
    <n v="0"/>
    <n v="0.14360000000000001"/>
    <n v="0.22197"/>
    <n v="0.15573000000000001"/>
    <s v="s"/>
    <n v="0.32540999999999998"/>
    <n v="0.14521000000000001"/>
    <n v="0.15082000000000001"/>
    <n v="5.1700000000000003E-2"/>
    <n v="0.19123999999999999"/>
    <n v="0.18335000000000001"/>
    <n v="3.1629999999999998E-2"/>
    <s v="s"/>
    <n v="1.6341399999999999"/>
    <n v="0.70855999999999997"/>
    <n v="0"/>
    <n v="6.9080000000000003E-2"/>
    <n v="0.77763000000000004"/>
    <n v="2.4117799999999998"/>
    <n v="2.647E-2"/>
    <n v="5.4949999999999999E-2"/>
    <n v="3.9140000000000001E-2"/>
    <n v="0.12057"/>
  </r>
  <r>
    <x v="59"/>
    <s v="IXHyv"/>
    <x v="1"/>
    <x v="8"/>
    <n v="0"/>
    <n v="0.14212"/>
    <n v="0.21858"/>
    <n v="0.15617"/>
    <s v="s"/>
    <n v="0.32785999999999998"/>
    <n v="0.14532"/>
    <n v="0.15012"/>
    <n v="5.1330000000000001E-2"/>
    <n v="0.18967000000000001"/>
    <n v="0.1804"/>
    <n v="2.8740000000000002E-2"/>
    <s v="s"/>
    <n v="1.6249499999999999"/>
    <n v="0.73599999999999999"/>
    <n v="0"/>
    <n v="7.0879999999999999E-2"/>
    <n v="0.80686999999999998"/>
    <n v="2.4318300000000002"/>
    <n v="2.4389999999999998E-2"/>
    <n v="5.3589999999999999E-2"/>
    <n v="3.712E-2"/>
    <n v="0.11509999999999999"/>
  </r>
  <r>
    <x v="59"/>
    <s v="IXHyv"/>
    <x v="1"/>
    <x v="9"/>
    <n v="0"/>
    <n v="0.14438000000000001"/>
    <n v="0.21823999999999999"/>
    <n v="0.15445"/>
    <s v="s"/>
    <n v="0.32507999999999998"/>
    <n v="0.14810999999999999"/>
    <n v="0.14537"/>
    <n v="5.0049999999999997E-2"/>
    <n v="0.18814"/>
    <n v="0.17655999999999999"/>
    <n v="2.7310000000000001E-2"/>
    <s v="s"/>
    <n v="1.6133200000000001"/>
    <n v="0.77971999999999997"/>
    <n v="0"/>
    <n v="7.0449999999999999E-2"/>
    <n v="0.85016999999999998"/>
    <n v="2.4634900000000002"/>
    <n v="2.2700000000000001E-2"/>
    <n v="5.1209999999999999E-2"/>
    <n v="3.6069999999999998E-2"/>
    <n v="0.10997999999999999"/>
  </r>
  <r>
    <x v="59"/>
    <s v="IXHyv"/>
    <x v="1"/>
    <x v="10"/>
    <n v="0"/>
    <n v="0.14410999999999999"/>
    <n v="0.21817"/>
    <n v="0.15601999999999999"/>
    <s v="s"/>
    <n v="0.31591999999999998"/>
    <n v="0.15146000000000001"/>
    <n v="0.14249999999999999"/>
    <n v="4.8919999999999998E-2"/>
    <n v="0.18110999999999999"/>
    <n v="0.17671999999999999"/>
    <n v="2.6089999999999999E-2"/>
    <s v="s"/>
    <n v="1.5952500000000001"/>
    <n v="0.80945"/>
    <n v="0"/>
    <n v="7.2220000000000006E-2"/>
    <n v="0.88166999999999995"/>
    <n v="2.4769199999999998"/>
    <n v="2.0219999999999998E-2"/>
    <n v="5.3999999999999999E-2"/>
    <n v="3.5220000000000001E-2"/>
    <n v="0.10944"/>
  </r>
  <r>
    <x v="59"/>
    <s v="IXHyv"/>
    <x v="2"/>
    <x v="0"/>
    <n v="0"/>
    <n v="0"/>
    <n v="0"/>
    <n v="0"/>
    <s v="s"/>
    <n v="0"/>
    <n v="0"/>
    <n v="0"/>
    <n v="0"/>
    <n v="0"/>
    <n v="0"/>
    <n v="0"/>
    <s v="s"/>
    <n v="0"/>
    <n v="0"/>
    <n v="0"/>
    <n v="0"/>
    <n v="0"/>
    <n v="0"/>
    <n v="0.11273"/>
    <n v="0.27115"/>
    <n v="0.11990000000000001"/>
    <n v="0.50378999999999996"/>
  </r>
  <r>
    <x v="59"/>
    <s v="IXHyv"/>
    <x v="2"/>
    <x v="1"/>
    <n v="0"/>
    <n v="0"/>
    <n v="0"/>
    <n v="0"/>
    <s v="s"/>
    <n v="0"/>
    <n v="0"/>
    <n v="0"/>
    <n v="0"/>
    <n v="0"/>
    <n v="0"/>
    <n v="0"/>
    <s v="s"/>
    <n v="0"/>
    <n v="0"/>
    <n v="0"/>
    <n v="0"/>
    <n v="0"/>
    <n v="0"/>
    <n v="0.10944"/>
    <n v="0.25307000000000002"/>
    <n v="0.12501000000000001"/>
    <n v="0.48752000000000001"/>
  </r>
  <r>
    <x v="59"/>
    <s v="IXHyv"/>
    <x v="2"/>
    <x v="2"/>
    <n v="0"/>
    <n v="0"/>
    <n v="0"/>
    <n v="0"/>
    <s v="s"/>
    <n v="0"/>
    <n v="0"/>
    <n v="0"/>
    <n v="0"/>
    <n v="0"/>
    <n v="0"/>
    <n v="0"/>
    <s v="s"/>
    <n v="0"/>
    <n v="0"/>
    <n v="0"/>
    <n v="0"/>
    <n v="0"/>
    <n v="0"/>
    <n v="0.11151"/>
    <n v="0.23930000000000001"/>
    <n v="0.12772"/>
    <n v="0.47853000000000001"/>
  </r>
  <r>
    <x v="59"/>
    <s v="IXHyv"/>
    <x v="2"/>
    <x v="3"/>
    <n v="0"/>
    <n v="0"/>
    <n v="0"/>
    <n v="0"/>
    <s v="s"/>
    <n v="0"/>
    <n v="0"/>
    <n v="0"/>
    <n v="0"/>
    <n v="0"/>
    <n v="0"/>
    <n v="0"/>
    <s v="s"/>
    <n v="0"/>
    <n v="0"/>
    <n v="0"/>
    <n v="0"/>
    <n v="0"/>
    <n v="0"/>
    <n v="0.10707"/>
    <n v="0.24962999999999999"/>
    <n v="0.13056999999999999"/>
    <n v="0.48726999999999998"/>
  </r>
  <r>
    <x v="59"/>
    <s v="IXHyv"/>
    <x v="2"/>
    <x v="4"/>
    <n v="0"/>
    <n v="0"/>
    <n v="0"/>
    <n v="0"/>
    <s v="s"/>
    <n v="0"/>
    <n v="0"/>
    <n v="0"/>
    <n v="0"/>
    <n v="0"/>
    <n v="0"/>
    <n v="0"/>
    <s v="s"/>
    <n v="0"/>
    <n v="0"/>
    <n v="0"/>
    <n v="0"/>
    <n v="0"/>
    <n v="0"/>
    <n v="8.6720000000000005E-2"/>
    <n v="0.25535999999999998"/>
    <n v="0.13821"/>
    <n v="0.48028999999999999"/>
  </r>
  <r>
    <x v="59"/>
    <s v="IXHyv"/>
    <x v="2"/>
    <x v="5"/>
    <n v="0"/>
    <n v="0"/>
    <n v="0"/>
    <n v="0"/>
    <s v="s"/>
    <n v="0"/>
    <n v="0"/>
    <n v="0"/>
    <n v="0"/>
    <n v="0"/>
    <n v="0"/>
    <n v="0"/>
    <s v="s"/>
    <n v="0"/>
    <n v="0"/>
    <n v="0"/>
    <n v="0"/>
    <n v="0"/>
    <n v="0"/>
    <n v="8.6639999999999995E-2"/>
    <n v="0.24565000000000001"/>
    <n v="0.12048"/>
    <n v="0.45277000000000001"/>
  </r>
  <r>
    <x v="59"/>
    <s v="IXHyv"/>
    <x v="2"/>
    <x v="6"/>
    <n v="0"/>
    <n v="0"/>
    <n v="0"/>
    <n v="0"/>
    <s v="s"/>
    <n v="0"/>
    <n v="0"/>
    <n v="0"/>
    <n v="0"/>
    <n v="0"/>
    <n v="0"/>
    <n v="0"/>
    <s v="s"/>
    <n v="0"/>
    <n v="0"/>
    <n v="0"/>
    <n v="0"/>
    <n v="0"/>
    <n v="0"/>
    <n v="7.5789999999999996E-2"/>
    <n v="0.24929999999999999"/>
    <n v="0.1273"/>
    <n v="0.45239000000000001"/>
  </r>
  <r>
    <x v="59"/>
    <s v="IXHyv"/>
    <x v="2"/>
    <x v="7"/>
    <n v="0"/>
    <n v="0"/>
    <n v="0"/>
    <n v="0"/>
    <s v="s"/>
    <n v="0"/>
    <n v="0"/>
    <n v="0"/>
    <n v="0"/>
    <n v="0"/>
    <n v="0"/>
    <n v="0"/>
    <s v="s"/>
    <n v="0"/>
    <n v="0"/>
    <n v="0"/>
    <n v="0"/>
    <n v="0"/>
    <n v="0"/>
    <n v="7.4160000000000004E-2"/>
    <n v="0.24604999999999999"/>
    <n v="0.10042"/>
    <n v="0.42061999999999999"/>
  </r>
  <r>
    <x v="59"/>
    <s v="IXHyv"/>
    <x v="2"/>
    <x v="8"/>
    <n v="0"/>
    <n v="0"/>
    <n v="0"/>
    <n v="0"/>
    <s v="s"/>
    <n v="0"/>
    <n v="0"/>
    <n v="0"/>
    <n v="0"/>
    <n v="0"/>
    <n v="0"/>
    <n v="0"/>
    <s v="s"/>
    <n v="0"/>
    <n v="0"/>
    <n v="0"/>
    <n v="0"/>
    <n v="0"/>
    <n v="0"/>
    <n v="7.6310000000000003E-2"/>
    <n v="0.21657000000000001"/>
    <n v="9.6860000000000002E-2"/>
    <n v="0.38973000000000002"/>
  </r>
  <r>
    <x v="59"/>
    <s v="IXHyv"/>
    <x v="2"/>
    <x v="9"/>
    <n v="0"/>
    <n v="0"/>
    <n v="0"/>
    <n v="0"/>
    <s v="s"/>
    <n v="0"/>
    <n v="0"/>
    <n v="0"/>
    <n v="0"/>
    <n v="0"/>
    <n v="0"/>
    <n v="0"/>
    <s v="s"/>
    <n v="0"/>
    <n v="0"/>
    <n v="0"/>
    <n v="0"/>
    <n v="0"/>
    <n v="0"/>
    <n v="7.6060000000000003E-2"/>
    <n v="0.20659"/>
    <n v="0.10539"/>
    <n v="0.38804"/>
  </r>
  <r>
    <x v="59"/>
    <s v="IXHyv"/>
    <x v="2"/>
    <x v="10"/>
    <n v="0"/>
    <n v="0"/>
    <n v="0"/>
    <n v="0"/>
    <s v="s"/>
    <n v="0"/>
    <n v="0"/>
    <n v="0"/>
    <n v="0"/>
    <n v="0"/>
    <n v="0"/>
    <n v="0"/>
    <s v="s"/>
    <n v="0"/>
    <n v="0"/>
    <n v="0"/>
    <n v="0"/>
    <n v="0"/>
    <n v="0"/>
    <n v="7.4020000000000002E-2"/>
    <n v="0.22353000000000001"/>
    <n v="0.10695"/>
    <n v="0.40450000000000003"/>
  </r>
  <r>
    <x v="59"/>
    <s v="IXHyv"/>
    <x v="3"/>
    <x v="0"/>
    <n v="0"/>
    <n v="0.64771999999999996"/>
    <n v="0.38294"/>
    <n v="1.8781000000000001"/>
    <s v="s"/>
    <n v="1.0461400000000001"/>
    <n v="0.42859000000000003"/>
    <n v="2.96258"/>
    <n v="0.61190999999999995"/>
    <n v="1.32239"/>
    <n v="1.33507"/>
    <n v="0.9617"/>
    <s v="s"/>
    <n v="11.58053"/>
    <n v="4.0771800000000002"/>
    <n v="0"/>
    <n v="0.05"/>
    <n v="4.1271800000000001"/>
    <n v="15.707700000000001"/>
    <n v="1.5855900000000001"/>
    <n v="1.32111"/>
    <n v="0.58203000000000005"/>
    <n v="3.4887299999999999"/>
  </r>
  <r>
    <x v="59"/>
    <s v="IXHyv"/>
    <x v="3"/>
    <x v="1"/>
    <n v="0"/>
    <n v="0.71999000000000002"/>
    <n v="0.88685999999999998"/>
    <n v="1.91919"/>
    <s v="s"/>
    <n v="1.41429"/>
    <n v="1.1469199999999999"/>
    <n v="2.6731400000000001"/>
    <n v="0.75302000000000002"/>
    <n v="1.43685"/>
    <n v="0.77276999999999996"/>
    <n v="1.12998"/>
    <s v="s"/>
    <n v="12.858470000000001"/>
    <n v="4.1007800000000003"/>
    <n v="0"/>
    <n v="0.10041"/>
    <n v="4.2011900000000004"/>
    <n v="17.059660000000001"/>
    <n v="1.12304"/>
    <n v="2.1542699999999999"/>
    <n v="0.71587999999999996"/>
    <n v="3.9931999999999999"/>
  </r>
  <r>
    <x v="59"/>
    <s v="IXHyv"/>
    <x v="3"/>
    <x v="2"/>
    <n v="0"/>
    <n v="1.1469499999999999"/>
    <n v="0.95418999999999998"/>
    <n v="2.1855600000000002"/>
    <s v="s"/>
    <n v="2.3945500000000002"/>
    <n v="0.81377999999999995"/>
    <n v="3.24641"/>
    <n v="1.0093099999999999"/>
    <n v="1.55769"/>
    <n v="1.0725899999999999"/>
    <n v="1.68832"/>
    <s v="s"/>
    <n v="16.076090000000001"/>
    <n v="3.6773099999999999"/>
    <n v="0"/>
    <n v="9.0440000000000006E-2"/>
    <n v="3.7677499999999999"/>
    <n v="19.84384"/>
    <n v="1.0782499999999999"/>
    <n v="2.6542300000000001"/>
    <n v="1.11015"/>
    <n v="4.8426299999999998"/>
  </r>
  <r>
    <x v="59"/>
    <s v="IXHyv"/>
    <x v="3"/>
    <x v="3"/>
    <n v="0"/>
    <n v="1.44191"/>
    <n v="1.2341200000000001"/>
    <n v="2.2666900000000001"/>
    <s v="s"/>
    <n v="2.4778899999999999"/>
    <n v="0.78388000000000002"/>
    <n v="3.1338499999999998"/>
    <n v="0.93725000000000003"/>
    <n v="2.1652"/>
    <n v="1.0897699999999999"/>
    <n v="1.4903200000000001"/>
    <s v="s"/>
    <n v="17.034790000000001"/>
    <n v="4.2776199999999998"/>
    <n v="0"/>
    <n v="0.23407"/>
    <n v="4.5116899999999998"/>
    <n v="21.546479999999999"/>
    <n v="0.96377000000000002"/>
    <n v="2.8648199999999999"/>
    <n v="1.27868"/>
    <n v="5.1072699999999998"/>
  </r>
  <r>
    <x v="59"/>
    <s v="IXHyv"/>
    <x v="3"/>
    <x v="4"/>
    <n v="0"/>
    <n v="1.6289800000000001"/>
    <n v="1.5513300000000001"/>
    <n v="2.5024199999999999"/>
    <s v="s"/>
    <n v="2.66242"/>
    <n v="0.97055999999999998"/>
    <n v="2.4638100000000001"/>
    <n v="0.61095999999999995"/>
    <n v="1.96309"/>
    <n v="2.0752199999999998"/>
    <n v="1.15116"/>
    <s v="s"/>
    <n v="17.608830000000001"/>
    <n v="4.2373700000000003"/>
    <n v="0"/>
    <n v="0.29529"/>
    <n v="4.5326599999999999"/>
    <n v="22.141490000000001"/>
    <n v="1.3754900000000001"/>
    <n v="2.7267899999999998"/>
    <n v="1.2693000000000001"/>
    <n v="5.3715799999999998"/>
  </r>
  <r>
    <x v="59"/>
    <s v="IXHyv"/>
    <x v="3"/>
    <x v="5"/>
    <n v="0"/>
    <n v="1.5203800000000001"/>
    <n v="1.73567"/>
    <n v="2.29948"/>
    <s v="s"/>
    <n v="3.1692200000000001"/>
    <n v="1.0966899999999999"/>
    <n v="2.1427900000000002"/>
    <n v="0.65725999999999996"/>
    <n v="1.46332"/>
    <n v="2.3287200000000001"/>
    <n v="1.0948"/>
    <s v="s"/>
    <n v="17.55621"/>
    <n v="4.1651100000000003"/>
    <n v="0"/>
    <n v="0.33023999999999998"/>
    <n v="4.4953500000000002"/>
    <n v="22.051559999999998"/>
    <n v="1.35494"/>
    <n v="2.3487"/>
    <n v="1.37127"/>
    <n v="5.0749199999999997"/>
  </r>
  <r>
    <x v="59"/>
    <s v="IXHyv"/>
    <x v="3"/>
    <x v="6"/>
    <n v="0"/>
    <n v="1.8455600000000001"/>
    <n v="1.82664"/>
    <n v="1.6380399999999999"/>
    <s v="s"/>
    <n v="3.8551199999999999"/>
    <n v="0.72126999999999997"/>
    <n v="2.1381899999999998"/>
    <n v="0.83287"/>
    <n v="2.0222699999999998"/>
    <n v="2.3155999999999999"/>
    <n v="1.2003600000000001"/>
    <s v="s"/>
    <n v="18.62406"/>
    <n v="3.9087900000000002"/>
    <n v="0"/>
    <n v="0.16374"/>
    <n v="4.0725300000000004"/>
    <n v="22.69659"/>
    <n v="1.37286"/>
    <n v="2.23115"/>
    <n v="1.65161"/>
    <n v="5.2556200000000004"/>
  </r>
  <r>
    <x v="59"/>
    <s v="IXHyv"/>
    <x v="3"/>
    <x v="7"/>
    <n v="0"/>
    <n v="1.7446999999999999"/>
    <n v="2.2755200000000002"/>
    <n v="2.0404200000000001"/>
    <s v="s"/>
    <n v="3.1045099999999999"/>
    <n v="0.91942999999999997"/>
    <n v="1.7202599999999999"/>
    <n v="0.48093999999999998"/>
    <n v="1.6365099999999999"/>
    <n v="2.4221300000000001"/>
    <n v="0.78566999999999998"/>
    <s v="s"/>
    <n v="17.518039999999999"/>
    <n v="3.8671899999999999"/>
    <n v="0"/>
    <n v="0.39545000000000002"/>
    <n v="4.2626400000000002"/>
    <n v="21.78068"/>
    <n v="1.49187"/>
    <n v="2.0841099999999999"/>
    <n v="1.7255499999999999"/>
    <n v="5.3015299999999996"/>
  </r>
  <r>
    <x v="59"/>
    <s v="IXHyv"/>
    <x v="3"/>
    <x v="8"/>
    <n v="0"/>
    <n v="1.53122"/>
    <n v="2.1735199999999999"/>
    <n v="2.23217"/>
    <s v="s"/>
    <n v="4.2529300000000001"/>
    <n v="0.88007999999999997"/>
    <n v="2.1565699999999999"/>
    <n v="0.88314000000000004"/>
    <n v="2.4905200000000001"/>
    <n v="3.2421799999999998"/>
    <n v="0.48096"/>
    <s v="s"/>
    <n v="20.629470000000001"/>
    <n v="3.7733599999999998"/>
    <n v="0"/>
    <n v="0.44618000000000002"/>
    <n v="4.2195400000000003"/>
    <n v="24.84901"/>
    <n v="1.52352"/>
    <n v="2.05504"/>
    <n v="1.66354"/>
    <n v="5.2420999999999998"/>
  </r>
  <r>
    <x v="59"/>
    <s v="IXHyv"/>
    <x v="3"/>
    <x v="9"/>
    <n v="0"/>
    <n v="1.69462"/>
    <n v="1.83691"/>
    <n v="1.72"/>
    <s v="s"/>
    <n v="4.12155"/>
    <n v="0.96326999999999996"/>
    <n v="1.8162400000000001"/>
    <n v="1.01908"/>
    <n v="2.78566"/>
    <n v="2.0620699999999998"/>
    <n v="0.63588"/>
    <s v="s"/>
    <n v="19.317799999999998"/>
    <n v="3.9559899999999999"/>
    <n v="0"/>
    <n v="0.47754999999999997"/>
    <n v="4.4335300000000002"/>
    <n v="23.751329999999999"/>
    <n v="1.3219399999999999"/>
    <n v="2.5272600000000001"/>
    <n v="1.62378"/>
    <n v="5.4729900000000002"/>
  </r>
  <r>
    <x v="59"/>
    <s v="IXHyv"/>
    <x v="3"/>
    <x v="10"/>
    <n v="0"/>
    <n v="1.38361"/>
    <n v="2.3805299999999998"/>
    <n v="1.8527800000000001"/>
    <s v="s"/>
    <n v="3.49729"/>
    <n v="1.3662799999999999"/>
    <n v="1.5358499999999999"/>
    <n v="0.68203999999999998"/>
    <n v="2.21339"/>
    <n v="2.29847"/>
    <n v="0.66581000000000001"/>
    <s v="s"/>
    <n v="18.423159999999999"/>
    <n v="3.9689700000000001"/>
    <n v="0"/>
    <n v="0.20432"/>
    <n v="4.1732899999999997"/>
    <n v="22.596450000000001"/>
    <n v="1.42293"/>
    <n v="2.6074299999999999"/>
    <n v="1.8794900000000001"/>
    <n v="5.9098600000000001"/>
  </r>
  <r>
    <x v="60"/>
    <s v="8JlNN"/>
    <x v="0"/>
    <x v="0"/>
    <n v="28"/>
    <n v="0"/>
    <n v="0"/>
    <n v="0"/>
    <n v="0"/>
    <n v="0"/>
    <n v="0"/>
    <n v="0"/>
    <n v="0"/>
    <s v="s"/>
    <n v="0"/>
    <n v="0"/>
    <s v="s"/>
    <n v="31"/>
    <n v="0"/>
    <n v="0"/>
    <n v="0"/>
    <n v="0"/>
    <n v="31"/>
    <n v="0"/>
    <n v="0"/>
    <n v="0"/>
    <n v="0"/>
  </r>
  <r>
    <x v="60"/>
    <s v="8JlNN"/>
    <x v="1"/>
    <x v="0"/>
    <n v="9.1270000000000004E-2"/>
    <n v="0"/>
    <n v="0"/>
    <n v="0"/>
    <n v="0"/>
    <n v="0"/>
    <n v="0"/>
    <n v="0"/>
    <n v="0"/>
    <s v="s"/>
    <n v="0"/>
    <n v="0"/>
    <s v="s"/>
    <n v="9.7930000000000003E-2"/>
    <n v="0"/>
    <n v="0"/>
    <n v="0"/>
    <n v="0"/>
    <n v="9.7930000000000003E-2"/>
    <n v="0"/>
    <n v="0"/>
    <n v="0"/>
    <n v="0"/>
  </r>
  <r>
    <x v="60"/>
    <s v="8JlNN"/>
    <x v="1"/>
    <x v="1"/>
    <n v="9.3710000000000002E-2"/>
    <n v="0"/>
    <n v="0"/>
    <n v="0"/>
    <n v="0"/>
    <n v="0"/>
    <n v="0"/>
    <n v="0"/>
    <n v="0"/>
    <s v="s"/>
    <n v="0"/>
    <n v="0"/>
    <s v="s"/>
    <n v="0.10052"/>
    <n v="0"/>
    <n v="0"/>
    <n v="0"/>
    <n v="0"/>
    <n v="0.10052"/>
    <n v="0"/>
    <n v="0"/>
    <n v="0"/>
    <n v="0"/>
  </r>
  <r>
    <x v="60"/>
    <s v="8JlNN"/>
    <x v="1"/>
    <x v="2"/>
    <n v="9.6990000000000007E-2"/>
    <n v="0"/>
    <n v="0"/>
    <n v="0"/>
    <n v="0"/>
    <n v="0"/>
    <n v="0"/>
    <n v="0"/>
    <n v="0"/>
    <s v="s"/>
    <n v="0"/>
    <n v="0"/>
    <s v="s"/>
    <n v="0.10392999999999999"/>
    <n v="0"/>
    <n v="0"/>
    <n v="0"/>
    <n v="0"/>
    <n v="0.10392"/>
    <n v="0"/>
    <n v="0"/>
    <n v="0"/>
    <n v="0"/>
  </r>
  <r>
    <x v="60"/>
    <s v="8JlNN"/>
    <x v="1"/>
    <x v="3"/>
    <n v="9.9580000000000002E-2"/>
    <n v="0"/>
    <n v="0"/>
    <n v="0"/>
    <n v="0"/>
    <n v="0"/>
    <n v="0"/>
    <n v="0"/>
    <n v="0"/>
    <s v="s"/>
    <n v="0"/>
    <n v="0"/>
    <s v="s"/>
    <n v="0.10667"/>
    <n v="0"/>
    <n v="0"/>
    <n v="0"/>
    <n v="0"/>
    <n v="0.10667"/>
    <n v="0"/>
    <n v="0"/>
    <n v="0"/>
    <n v="0"/>
  </r>
  <r>
    <x v="60"/>
    <s v="8JlNN"/>
    <x v="1"/>
    <x v="4"/>
    <n v="0.10031"/>
    <n v="0"/>
    <n v="0"/>
    <n v="0"/>
    <n v="0"/>
    <n v="0"/>
    <n v="0"/>
    <n v="0"/>
    <n v="0"/>
    <s v="s"/>
    <n v="0"/>
    <n v="0"/>
    <s v="s"/>
    <n v="0.10832"/>
    <n v="0"/>
    <n v="0"/>
    <n v="0"/>
    <n v="0"/>
    <n v="0.10832"/>
    <n v="0"/>
    <n v="0"/>
    <n v="0"/>
    <n v="0"/>
  </r>
  <r>
    <x v="60"/>
    <s v="8JlNN"/>
    <x v="1"/>
    <x v="5"/>
    <n v="9.9019999999999997E-2"/>
    <n v="0"/>
    <n v="0"/>
    <n v="0"/>
    <n v="0"/>
    <n v="0"/>
    <n v="0"/>
    <n v="0"/>
    <n v="0"/>
    <s v="s"/>
    <n v="0"/>
    <n v="0"/>
    <s v="s"/>
    <n v="0.10723000000000001"/>
    <n v="0"/>
    <n v="0"/>
    <n v="0"/>
    <n v="0"/>
    <n v="0.10723000000000001"/>
    <n v="0"/>
    <n v="0"/>
    <n v="0"/>
    <n v="0"/>
  </r>
  <r>
    <x v="60"/>
    <s v="8JlNN"/>
    <x v="1"/>
    <x v="6"/>
    <n v="9.758E-2"/>
    <n v="0"/>
    <n v="0"/>
    <n v="0"/>
    <n v="0"/>
    <n v="0"/>
    <n v="0"/>
    <n v="0"/>
    <n v="0"/>
    <s v="s"/>
    <n v="0"/>
    <n v="0"/>
    <s v="s"/>
    <n v="0.10606"/>
    <n v="0"/>
    <n v="0"/>
    <n v="0"/>
    <n v="0"/>
    <n v="0.10606"/>
    <n v="0"/>
    <n v="0"/>
    <n v="0"/>
    <n v="0"/>
  </r>
  <r>
    <x v="60"/>
    <s v="8JlNN"/>
    <x v="1"/>
    <x v="7"/>
    <n v="9.6979999999999997E-2"/>
    <n v="0"/>
    <n v="0"/>
    <n v="0"/>
    <n v="0"/>
    <n v="0"/>
    <n v="0"/>
    <n v="0"/>
    <n v="0"/>
    <s v="s"/>
    <n v="0"/>
    <n v="0"/>
    <s v="s"/>
    <n v="0.10555"/>
    <n v="0"/>
    <n v="0"/>
    <n v="0"/>
    <n v="0"/>
    <n v="0.10555"/>
    <n v="0"/>
    <n v="0"/>
    <n v="0"/>
    <n v="0"/>
  </r>
  <r>
    <x v="60"/>
    <s v="8JlNN"/>
    <x v="1"/>
    <x v="8"/>
    <n v="9.4729999999999995E-2"/>
    <n v="0"/>
    <n v="0"/>
    <n v="0"/>
    <n v="0"/>
    <n v="0"/>
    <n v="0"/>
    <n v="0"/>
    <n v="0"/>
    <s v="s"/>
    <n v="0"/>
    <n v="0"/>
    <s v="s"/>
    <n v="0.10353999999999999"/>
    <n v="0"/>
    <n v="0"/>
    <n v="0"/>
    <n v="0"/>
    <n v="0.10353999999999999"/>
    <n v="0"/>
    <n v="0"/>
    <n v="0"/>
    <n v="0"/>
  </r>
  <r>
    <x v="60"/>
    <s v="8JlNN"/>
    <x v="1"/>
    <x v="9"/>
    <n v="9.4869999999999996E-2"/>
    <n v="0"/>
    <n v="0"/>
    <n v="0"/>
    <n v="0"/>
    <n v="0"/>
    <n v="0"/>
    <n v="0"/>
    <n v="0"/>
    <s v="s"/>
    <n v="0"/>
    <n v="0"/>
    <s v="s"/>
    <n v="0.104"/>
    <n v="0"/>
    <n v="0"/>
    <n v="0"/>
    <n v="0"/>
    <n v="0.10399"/>
    <n v="0"/>
    <n v="0"/>
    <n v="0"/>
    <n v="0"/>
  </r>
  <r>
    <x v="60"/>
    <s v="8JlNN"/>
    <x v="1"/>
    <x v="10"/>
    <n v="9.5019999999999993E-2"/>
    <n v="0"/>
    <n v="0"/>
    <n v="0"/>
    <n v="0"/>
    <n v="0"/>
    <n v="0"/>
    <n v="0"/>
    <n v="0"/>
    <s v="s"/>
    <n v="0"/>
    <n v="0"/>
    <s v="s"/>
    <n v="0.10445"/>
    <n v="0"/>
    <n v="0"/>
    <n v="0"/>
    <n v="0"/>
    <n v="0.10445"/>
    <n v="0"/>
    <n v="0"/>
    <n v="0"/>
    <n v="0"/>
  </r>
  <r>
    <x v="60"/>
    <s v="8JlNN"/>
    <x v="3"/>
    <x v="0"/>
    <n v="0.15107000000000001"/>
    <n v="0"/>
    <n v="0"/>
    <n v="0"/>
    <n v="0"/>
    <n v="0"/>
    <n v="0"/>
    <n v="0"/>
    <n v="0"/>
    <s v="s"/>
    <n v="0"/>
    <n v="0"/>
    <s v="s"/>
    <n v="1.15107"/>
    <n v="0"/>
    <n v="0"/>
    <n v="0"/>
    <n v="0"/>
    <n v="1.15107"/>
    <n v="0"/>
    <n v="0"/>
    <n v="0"/>
    <n v="0"/>
  </r>
  <r>
    <x v="60"/>
    <s v="8JlNN"/>
    <x v="3"/>
    <x v="1"/>
    <n v="0.21983"/>
    <n v="0"/>
    <n v="0"/>
    <n v="0"/>
    <n v="0"/>
    <n v="0"/>
    <n v="0"/>
    <n v="0"/>
    <n v="0"/>
    <s v="s"/>
    <n v="0"/>
    <n v="0"/>
    <s v="s"/>
    <n v="0.21983"/>
    <n v="0"/>
    <n v="0"/>
    <n v="0"/>
    <n v="0"/>
    <n v="0.21983"/>
    <n v="0"/>
    <n v="0"/>
    <n v="0"/>
    <n v="0"/>
  </r>
  <r>
    <x v="60"/>
    <s v="8JlNN"/>
    <x v="3"/>
    <x v="2"/>
    <n v="0.33789000000000002"/>
    <n v="0"/>
    <n v="0"/>
    <n v="0"/>
    <n v="0"/>
    <n v="0"/>
    <n v="0"/>
    <n v="0"/>
    <n v="0"/>
    <s v="s"/>
    <n v="0"/>
    <n v="0"/>
    <s v="s"/>
    <n v="0.33810000000000001"/>
    <n v="0"/>
    <n v="0"/>
    <n v="0"/>
    <n v="0"/>
    <n v="0.33810000000000001"/>
    <n v="0"/>
    <n v="0"/>
    <n v="0"/>
    <n v="0"/>
  </r>
  <r>
    <x v="60"/>
    <s v="8JlNN"/>
    <x v="3"/>
    <x v="3"/>
    <n v="0.55015000000000003"/>
    <n v="0"/>
    <n v="0"/>
    <n v="0"/>
    <n v="0"/>
    <n v="0"/>
    <n v="0"/>
    <n v="0"/>
    <n v="0"/>
    <s v="s"/>
    <n v="0"/>
    <n v="0"/>
    <s v="s"/>
    <n v="0.55040999999999995"/>
    <n v="0"/>
    <n v="0"/>
    <n v="0"/>
    <n v="0"/>
    <n v="0.55040999999999995"/>
    <n v="0"/>
    <n v="0"/>
    <n v="0"/>
    <n v="0"/>
  </r>
  <r>
    <x v="60"/>
    <s v="8JlNN"/>
    <x v="3"/>
    <x v="4"/>
    <n v="0.82330999999999999"/>
    <n v="0"/>
    <n v="0"/>
    <n v="0"/>
    <n v="0"/>
    <n v="0"/>
    <n v="0"/>
    <n v="0"/>
    <n v="0"/>
    <s v="s"/>
    <n v="0"/>
    <n v="0"/>
    <s v="s"/>
    <n v="0.82352999999999998"/>
    <n v="0"/>
    <n v="0"/>
    <n v="0"/>
    <n v="0"/>
    <n v="0.82352999999999998"/>
    <n v="0"/>
    <n v="0"/>
    <n v="0"/>
    <n v="0"/>
  </r>
  <r>
    <x v="60"/>
    <s v="8JlNN"/>
    <x v="3"/>
    <x v="5"/>
    <n v="0.77132999999999996"/>
    <n v="0"/>
    <n v="0"/>
    <n v="0"/>
    <n v="0"/>
    <n v="0"/>
    <n v="0"/>
    <n v="0"/>
    <n v="0"/>
    <s v="s"/>
    <n v="0"/>
    <n v="0"/>
    <s v="s"/>
    <n v="0.77156000000000002"/>
    <n v="0"/>
    <n v="0"/>
    <n v="0"/>
    <n v="0"/>
    <n v="0.77154999999999996"/>
    <n v="0"/>
    <n v="0"/>
    <n v="0"/>
    <n v="0"/>
  </r>
  <r>
    <x v="60"/>
    <s v="8JlNN"/>
    <x v="3"/>
    <x v="6"/>
    <n v="1.05786"/>
    <n v="0"/>
    <n v="0"/>
    <n v="0"/>
    <n v="0"/>
    <n v="0"/>
    <n v="0"/>
    <n v="0"/>
    <n v="0"/>
    <s v="s"/>
    <n v="0"/>
    <n v="0"/>
    <s v="s"/>
    <n v="1.0583199999999999"/>
    <n v="0"/>
    <n v="0"/>
    <n v="0"/>
    <n v="0"/>
    <n v="1.0583199999999999"/>
    <n v="0"/>
    <n v="0"/>
    <n v="0"/>
    <n v="0"/>
  </r>
  <r>
    <x v="60"/>
    <s v="8JlNN"/>
    <x v="3"/>
    <x v="7"/>
    <n v="1.2132799999999999"/>
    <n v="0"/>
    <n v="0"/>
    <n v="0"/>
    <n v="0"/>
    <n v="0"/>
    <n v="0"/>
    <n v="0"/>
    <n v="0"/>
    <s v="s"/>
    <n v="0"/>
    <n v="0"/>
    <s v="s"/>
    <n v="1.2139899999999999"/>
    <n v="0"/>
    <n v="0"/>
    <n v="0"/>
    <n v="0"/>
    <n v="1.2139899999999999"/>
    <n v="0"/>
    <n v="0"/>
    <n v="0"/>
    <n v="0"/>
  </r>
  <r>
    <x v="60"/>
    <s v="8JlNN"/>
    <x v="3"/>
    <x v="8"/>
    <n v="1.16405"/>
    <n v="0"/>
    <n v="0"/>
    <n v="0"/>
    <n v="0"/>
    <n v="0"/>
    <n v="0"/>
    <n v="0"/>
    <n v="0"/>
    <s v="s"/>
    <n v="0"/>
    <n v="0"/>
    <s v="s"/>
    <n v="1.1645300000000001"/>
    <n v="0"/>
    <n v="0"/>
    <n v="0"/>
    <n v="0"/>
    <n v="1.1645300000000001"/>
    <n v="0"/>
    <n v="0"/>
    <n v="0"/>
    <n v="0"/>
  </r>
  <r>
    <x v="60"/>
    <s v="8JlNN"/>
    <x v="3"/>
    <x v="9"/>
    <n v="1.09114"/>
    <n v="0"/>
    <n v="0"/>
    <n v="0"/>
    <n v="0"/>
    <n v="0"/>
    <n v="0"/>
    <n v="0"/>
    <n v="0"/>
    <s v="s"/>
    <n v="0"/>
    <n v="0"/>
    <s v="s"/>
    <n v="1.0916300000000001"/>
    <n v="0"/>
    <n v="0"/>
    <n v="0"/>
    <n v="0"/>
    <n v="1.0916300000000001"/>
    <n v="0"/>
    <n v="0"/>
    <n v="0"/>
    <n v="0"/>
  </r>
  <r>
    <x v="60"/>
    <s v="8JlNN"/>
    <x v="3"/>
    <x v="10"/>
    <n v="0.85846"/>
    <n v="0"/>
    <n v="0"/>
    <n v="0"/>
    <n v="0"/>
    <n v="0"/>
    <n v="0"/>
    <n v="0"/>
    <n v="0"/>
    <s v="s"/>
    <n v="0"/>
    <n v="0"/>
    <s v="s"/>
    <n v="0.85999000000000003"/>
    <n v="0"/>
    <n v="0"/>
    <n v="0"/>
    <n v="0"/>
    <n v="0.85999000000000003"/>
    <n v="0"/>
    <n v="0"/>
    <n v="0"/>
    <n v="0"/>
  </r>
  <r>
    <x v="61"/>
    <s v="s3t8T"/>
    <x v="0"/>
    <x v="0"/>
    <s v="s"/>
    <n v="87"/>
    <n v="91"/>
    <n v="74"/>
    <n v="73"/>
    <n v="114"/>
    <s v="s"/>
    <n v="70"/>
    <n v="42"/>
    <n v="164"/>
    <n v="66"/>
    <n v="43"/>
    <n v="39"/>
    <n v="867"/>
    <n v="117"/>
    <n v="20"/>
    <n v="0"/>
    <n v="137"/>
    <n v="1004"/>
    <n v="23"/>
    <n v="100"/>
    <n v="48"/>
    <n v="171"/>
  </r>
  <r>
    <x v="61"/>
    <s v="s3t8T"/>
    <x v="1"/>
    <x v="0"/>
    <s v="s"/>
    <n v="0.26652999999999999"/>
    <n v="0.28360999999999997"/>
    <n v="0.22678000000000001"/>
    <n v="0.24046999999999999"/>
    <n v="0.36503999999999998"/>
    <s v="s"/>
    <n v="0.22134000000000001"/>
    <n v="0.13830000000000001"/>
    <n v="0.54195000000000004"/>
    <n v="0.22131999999999999"/>
    <n v="0.14299999999999999"/>
    <n v="0.13441"/>
    <n v="2.7919"/>
    <n v="0.55157"/>
    <n v="0.13028000000000001"/>
    <n v="0"/>
    <n v="0.68184999999999996"/>
    <n v="3.4737499999999999"/>
    <n v="2.7900000000000001E-2"/>
    <n v="9.1399999999999995E-2"/>
    <n v="4.206E-2"/>
    <n v="0.16136"/>
  </r>
  <r>
    <x v="61"/>
    <s v="s3t8T"/>
    <x v="1"/>
    <x v="1"/>
    <s v="s"/>
    <n v="0.27448"/>
    <n v="0.29277999999999998"/>
    <n v="0.22549"/>
    <n v="0.24254999999999999"/>
    <n v="0.37114000000000003"/>
    <s v="s"/>
    <n v="0.22026000000000001"/>
    <n v="0.13983000000000001"/>
    <n v="0.55030999999999997"/>
    <n v="0.22336"/>
    <n v="0.14283000000000001"/>
    <n v="0.13686999999999999"/>
    <n v="2.8292999999999999"/>
    <n v="0.55632000000000004"/>
    <n v="0.12911"/>
    <n v="0"/>
    <n v="0.68542000000000003"/>
    <n v="3.5147200000000001"/>
    <n v="3.2050000000000002E-2"/>
    <n v="8.7830000000000005E-2"/>
    <n v="4.7059999999999998E-2"/>
    <n v="0.16694000000000001"/>
  </r>
  <r>
    <x v="61"/>
    <s v="s3t8T"/>
    <x v="1"/>
    <x v="2"/>
    <s v="s"/>
    <n v="0.28365000000000001"/>
    <n v="0.29742000000000002"/>
    <n v="0.22406999999999999"/>
    <n v="0.25144"/>
    <n v="0.37508000000000002"/>
    <s v="s"/>
    <n v="0.21992"/>
    <n v="0.14194999999999999"/>
    <n v="0.55195000000000005"/>
    <n v="0.22406999999999999"/>
    <n v="0.14344999999999999"/>
    <n v="0.13583999999999999"/>
    <n v="2.8593500000000001"/>
    <n v="0.56881000000000004"/>
    <n v="0.13936999999999999"/>
    <n v="0"/>
    <n v="0.70818000000000003"/>
    <n v="3.5675400000000002"/>
    <n v="3.3160000000000002E-2"/>
    <n v="9.2689999999999995E-2"/>
    <n v="4.7780000000000003E-2"/>
    <n v="0.17362"/>
  </r>
  <r>
    <x v="61"/>
    <s v="s3t8T"/>
    <x v="1"/>
    <x v="3"/>
    <s v="s"/>
    <n v="0.28708"/>
    <n v="0.30131000000000002"/>
    <n v="0.22384999999999999"/>
    <n v="0.25397999999999998"/>
    <n v="0.37902999999999998"/>
    <s v="s"/>
    <n v="0.21390999999999999"/>
    <n v="0.14197000000000001"/>
    <n v="0.55669999999999997"/>
    <n v="0.22248999999999999"/>
    <n v="0.14285999999999999"/>
    <n v="0.13492999999999999"/>
    <n v="2.8690099999999998"/>
    <n v="0.59414999999999996"/>
    <n v="0.14249000000000001"/>
    <n v="0"/>
    <n v="0.73663999999999996"/>
    <n v="3.6056499999999998"/>
    <n v="3.3869999999999997E-2"/>
    <n v="8.9770000000000003E-2"/>
    <n v="4.8919999999999998E-2"/>
    <n v="0.17255000000000001"/>
  </r>
  <r>
    <x v="61"/>
    <s v="s3t8T"/>
    <x v="1"/>
    <x v="4"/>
    <s v="s"/>
    <n v="0.29187999999999997"/>
    <n v="0.30562"/>
    <n v="0.22083"/>
    <n v="0.25752999999999998"/>
    <n v="0.38258999999999999"/>
    <s v="s"/>
    <n v="0.20669999999999999"/>
    <n v="0.14187"/>
    <n v="0.55923"/>
    <n v="0.21787000000000001"/>
    <n v="0.13882"/>
    <n v="0.13644999999999999"/>
    <n v="2.86991"/>
    <n v="0.62561"/>
    <n v="0.13466"/>
    <n v="0"/>
    <n v="0.76027"/>
    <n v="3.6301700000000001"/>
    <n v="3.1449999999999999E-2"/>
    <n v="9.1800000000000007E-2"/>
    <n v="4.6769999999999999E-2"/>
    <n v="0.17002999999999999"/>
  </r>
  <r>
    <x v="61"/>
    <s v="s3t8T"/>
    <x v="1"/>
    <x v="5"/>
    <s v="s"/>
    <n v="0.29966999999999999"/>
    <n v="0.31104999999999999"/>
    <n v="0.21875"/>
    <n v="0.25616"/>
    <n v="0.38006000000000001"/>
    <s v="s"/>
    <n v="0.20538000000000001"/>
    <n v="0.14207"/>
    <n v="0.55878000000000005"/>
    <n v="0.21622"/>
    <n v="0.13949"/>
    <n v="0.13433999999999999"/>
    <n v="2.8725999999999998"/>
    <n v="0.64746000000000004"/>
    <n v="0.13138"/>
    <n v="0"/>
    <n v="0.77883000000000002"/>
    <n v="3.65143"/>
    <n v="3.2579999999999998E-2"/>
    <n v="0.10159"/>
    <n v="4.7500000000000001E-2"/>
    <n v="0.18167"/>
  </r>
  <r>
    <x v="61"/>
    <s v="s3t8T"/>
    <x v="1"/>
    <x v="6"/>
    <s v="s"/>
    <n v="0.30613000000000001"/>
    <n v="0.31586999999999998"/>
    <n v="0.20957999999999999"/>
    <n v="0.26144000000000001"/>
    <n v="0.37975999999999999"/>
    <s v="s"/>
    <n v="0.20230000000000001"/>
    <n v="0.14244000000000001"/>
    <n v="0.55820000000000003"/>
    <n v="0.21390999999999999"/>
    <n v="0.13591"/>
    <n v="0.13563"/>
    <n v="2.8719999999999999"/>
    <n v="0.65920999999999996"/>
    <n v="0.13195000000000001"/>
    <n v="0"/>
    <n v="0.79115000000000002"/>
    <n v="3.66316"/>
    <n v="3.125E-2"/>
    <n v="0.10864"/>
    <n v="4.6780000000000002E-2"/>
    <n v="0.18667"/>
  </r>
  <r>
    <x v="61"/>
    <s v="s3t8T"/>
    <x v="1"/>
    <x v="7"/>
    <s v="s"/>
    <n v="0.31075999999999998"/>
    <n v="0.32097999999999999"/>
    <n v="0.20551"/>
    <n v="0.26749000000000001"/>
    <n v="0.37702000000000002"/>
    <s v="s"/>
    <n v="0.19259000000000001"/>
    <n v="0.13452"/>
    <n v="0.56181999999999999"/>
    <n v="0.20973"/>
    <n v="0.13236999999999999"/>
    <n v="0.13417000000000001"/>
    <n v="2.8581300000000001"/>
    <n v="0.69608000000000003"/>
    <n v="0.12991"/>
    <n v="0"/>
    <n v="0.82599"/>
    <n v="3.6841200000000001"/>
    <n v="3.0460000000000001E-2"/>
    <n v="0.10839"/>
    <n v="4.8180000000000001E-2"/>
    <n v="0.18703"/>
  </r>
  <r>
    <x v="61"/>
    <s v="s3t8T"/>
    <x v="1"/>
    <x v="8"/>
    <s v="s"/>
    <n v="0.31264999999999998"/>
    <n v="0.32690000000000002"/>
    <n v="0.19838"/>
    <n v="0.26784000000000002"/>
    <n v="0.37652999999999998"/>
    <s v="s"/>
    <n v="0.19033"/>
    <n v="0.13378000000000001"/>
    <n v="0.56399999999999995"/>
    <n v="0.20935999999999999"/>
    <n v="0.13507"/>
    <n v="0.13403000000000001"/>
    <n v="2.8608199999999999"/>
    <n v="0.71523999999999999"/>
    <n v="0.12948000000000001"/>
    <n v="0"/>
    <n v="0.84470999999999996"/>
    <n v="3.7055400000000001"/>
    <n v="2.6530000000000001E-2"/>
    <n v="0.11287999999999999"/>
    <n v="4.8660000000000002E-2"/>
    <n v="0.18806999999999999"/>
  </r>
  <r>
    <x v="61"/>
    <s v="s3t8T"/>
    <x v="1"/>
    <x v="9"/>
    <s v="s"/>
    <n v="0.3175"/>
    <n v="0.33556000000000002"/>
    <n v="0.19397"/>
    <n v="0.27742"/>
    <n v="0.37273000000000001"/>
    <s v="s"/>
    <n v="0.18076999999999999"/>
    <n v="0.13103999999999999"/>
    <n v="0.56340000000000001"/>
    <n v="0.20641000000000001"/>
    <n v="0.13371"/>
    <n v="0.13324"/>
    <n v="2.8583699999999999"/>
    <n v="0.76110999999999995"/>
    <n v="0.12747"/>
    <n v="0"/>
    <n v="0.88858000000000004"/>
    <n v="3.7469600000000001"/>
    <n v="2.443E-2"/>
    <n v="0.11735"/>
    <n v="4.7350000000000003E-2"/>
    <n v="0.18912999999999999"/>
  </r>
  <r>
    <x v="61"/>
    <s v="s3t8T"/>
    <x v="1"/>
    <x v="10"/>
    <s v="s"/>
    <n v="0.32178000000000001"/>
    <n v="0.33548"/>
    <n v="0.18662999999999999"/>
    <n v="0.27940999999999999"/>
    <n v="0.37439"/>
    <s v="s"/>
    <n v="0.17696999999999999"/>
    <n v="0.1265"/>
    <n v="0.55878000000000005"/>
    <n v="0.20086000000000001"/>
    <n v="0.13102"/>
    <n v="0.13170999999999999"/>
    <n v="2.8362799999999999"/>
    <n v="0.78839999999999999"/>
    <n v="0.12343"/>
    <n v="0"/>
    <n v="0.91183000000000003"/>
    <n v="3.7481100000000001"/>
    <n v="2.2880000000000001E-2"/>
    <n v="0.12039999999999999"/>
    <n v="4.5080000000000002E-2"/>
    <n v="0.18834999999999999"/>
  </r>
  <r>
    <x v="61"/>
    <s v="s3t8T"/>
    <x v="2"/>
    <x v="0"/>
    <s v="s"/>
    <n v="0"/>
    <n v="0"/>
    <n v="0"/>
    <n v="0"/>
    <n v="0"/>
    <s v="s"/>
    <n v="0"/>
    <n v="0"/>
    <n v="0"/>
    <n v="0"/>
    <n v="0"/>
    <n v="0"/>
    <n v="0"/>
    <n v="0"/>
    <n v="0"/>
    <n v="0"/>
    <n v="0"/>
    <n v="0"/>
    <n v="0.12121"/>
    <n v="0.31311"/>
    <n v="0.12111"/>
    <n v="0.55544000000000004"/>
  </r>
  <r>
    <x v="61"/>
    <s v="s3t8T"/>
    <x v="2"/>
    <x v="1"/>
    <s v="s"/>
    <n v="0"/>
    <n v="0"/>
    <n v="0"/>
    <n v="0"/>
    <n v="0"/>
    <s v="s"/>
    <n v="0"/>
    <n v="0"/>
    <n v="0"/>
    <n v="0"/>
    <n v="0"/>
    <n v="0"/>
    <n v="0"/>
    <n v="0"/>
    <n v="0"/>
    <n v="0"/>
    <n v="0"/>
    <n v="0"/>
    <n v="0.12472999999999999"/>
    <n v="0.30626999999999999"/>
    <n v="0.11805"/>
    <n v="0.54905000000000004"/>
  </r>
  <r>
    <x v="61"/>
    <s v="s3t8T"/>
    <x v="2"/>
    <x v="2"/>
    <s v="s"/>
    <n v="0"/>
    <n v="0"/>
    <n v="0"/>
    <n v="0"/>
    <n v="0"/>
    <s v="s"/>
    <n v="0"/>
    <n v="0"/>
    <n v="0"/>
    <n v="0"/>
    <n v="0"/>
    <n v="0"/>
    <n v="0"/>
    <n v="0"/>
    <n v="0"/>
    <n v="0"/>
    <n v="0"/>
    <n v="0"/>
    <n v="0.12159"/>
    <n v="0.31230000000000002"/>
    <n v="0.1086"/>
    <n v="0.54247999999999996"/>
  </r>
  <r>
    <x v="61"/>
    <s v="s3t8T"/>
    <x v="2"/>
    <x v="3"/>
    <s v="s"/>
    <n v="0"/>
    <n v="0"/>
    <n v="0"/>
    <n v="0"/>
    <n v="0"/>
    <s v="s"/>
    <n v="0"/>
    <n v="0"/>
    <n v="0"/>
    <n v="0"/>
    <n v="0"/>
    <n v="0"/>
    <n v="0"/>
    <n v="0"/>
    <n v="0"/>
    <n v="0"/>
    <n v="0"/>
    <n v="0"/>
    <n v="0.12808"/>
    <n v="0.30731000000000003"/>
    <n v="0.11415"/>
    <n v="0.54954999999999998"/>
  </r>
  <r>
    <x v="61"/>
    <s v="s3t8T"/>
    <x v="2"/>
    <x v="4"/>
    <s v="s"/>
    <n v="0"/>
    <n v="0"/>
    <n v="0"/>
    <n v="0"/>
    <n v="0"/>
    <s v="s"/>
    <n v="0"/>
    <n v="0"/>
    <n v="0"/>
    <n v="0"/>
    <n v="0"/>
    <n v="0"/>
    <n v="0"/>
    <n v="0"/>
    <n v="0"/>
    <n v="0"/>
    <n v="0"/>
    <n v="0"/>
    <n v="8.856E-2"/>
    <n v="0.32577"/>
    <n v="0.12114999999999999"/>
    <n v="0.53547999999999996"/>
  </r>
  <r>
    <x v="61"/>
    <s v="s3t8T"/>
    <x v="2"/>
    <x v="5"/>
    <s v="s"/>
    <n v="0"/>
    <n v="0"/>
    <n v="0"/>
    <n v="0"/>
    <n v="0"/>
    <s v="s"/>
    <n v="0"/>
    <n v="0"/>
    <n v="0"/>
    <n v="0"/>
    <n v="0"/>
    <n v="0"/>
    <n v="0"/>
    <n v="0"/>
    <n v="0"/>
    <n v="0"/>
    <n v="0"/>
    <n v="0"/>
    <n v="6.5629999999999994E-2"/>
    <n v="0.34327000000000002"/>
    <n v="0.12404"/>
    <n v="0.53295000000000003"/>
  </r>
  <r>
    <x v="61"/>
    <s v="s3t8T"/>
    <x v="2"/>
    <x v="6"/>
    <s v="s"/>
    <n v="0"/>
    <n v="0"/>
    <n v="0"/>
    <n v="0"/>
    <n v="0"/>
    <s v="s"/>
    <n v="0"/>
    <n v="0"/>
    <n v="0"/>
    <n v="0"/>
    <n v="0"/>
    <n v="0"/>
    <n v="0"/>
    <n v="0"/>
    <n v="0"/>
    <n v="0"/>
    <n v="0"/>
    <n v="0"/>
    <n v="7.152E-2"/>
    <n v="0.31207000000000001"/>
    <n v="0.11294"/>
    <n v="0.49653000000000003"/>
  </r>
  <r>
    <x v="61"/>
    <s v="s3t8T"/>
    <x v="2"/>
    <x v="7"/>
    <s v="s"/>
    <n v="0"/>
    <n v="0"/>
    <n v="0"/>
    <n v="0"/>
    <n v="0"/>
    <s v="s"/>
    <n v="0"/>
    <n v="0"/>
    <n v="0"/>
    <n v="0"/>
    <n v="0"/>
    <n v="0"/>
    <n v="0"/>
    <n v="0"/>
    <n v="0"/>
    <n v="0"/>
    <n v="0"/>
    <n v="0"/>
    <n v="6.3890000000000002E-2"/>
    <n v="0.31929000000000002"/>
    <n v="9.6390000000000003E-2"/>
    <n v="0.47957"/>
  </r>
  <r>
    <x v="61"/>
    <s v="s3t8T"/>
    <x v="2"/>
    <x v="8"/>
    <s v="s"/>
    <n v="0"/>
    <n v="0"/>
    <n v="0"/>
    <n v="0"/>
    <n v="0"/>
    <s v="s"/>
    <n v="0"/>
    <n v="0"/>
    <n v="0"/>
    <n v="0"/>
    <n v="0"/>
    <n v="0"/>
    <n v="0"/>
    <n v="0"/>
    <n v="0"/>
    <n v="0"/>
    <n v="0"/>
    <n v="0"/>
    <n v="6.6379999999999995E-2"/>
    <n v="0.31097999999999998"/>
    <n v="8.4349999999999994E-2"/>
    <n v="0.46171000000000001"/>
  </r>
  <r>
    <x v="61"/>
    <s v="s3t8T"/>
    <x v="2"/>
    <x v="9"/>
    <s v="s"/>
    <n v="0"/>
    <n v="0"/>
    <n v="0"/>
    <n v="0"/>
    <n v="0"/>
    <s v="s"/>
    <n v="0"/>
    <n v="0"/>
    <n v="0"/>
    <n v="0"/>
    <n v="0"/>
    <n v="0"/>
    <n v="0"/>
    <n v="0"/>
    <n v="0"/>
    <n v="0"/>
    <n v="0"/>
    <n v="0"/>
    <n v="6.2710000000000002E-2"/>
    <n v="0.30791000000000002"/>
    <n v="8.2799999999999999E-2"/>
    <n v="0.45341999999999999"/>
  </r>
  <r>
    <x v="61"/>
    <s v="s3t8T"/>
    <x v="2"/>
    <x v="10"/>
    <s v="s"/>
    <n v="0"/>
    <n v="0"/>
    <n v="0"/>
    <n v="0"/>
    <n v="0"/>
    <s v="s"/>
    <n v="0"/>
    <n v="0"/>
    <n v="0"/>
    <n v="0"/>
    <n v="0"/>
    <n v="0"/>
    <n v="0"/>
    <n v="0"/>
    <n v="0"/>
    <n v="0"/>
    <n v="0"/>
    <n v="0"/>
    <n v="6.4579999999999999E-2"/>
    <n v="0.29918"/>
    <n v="8.2019999999999996E-2"/>
    <n v="0.44579000000000002"/>
  </r>
  <r>
    <x v="61"/>
    <s v="s3t8T"/>
    <x v="3"/>
    <x v="0"/>
    <s v="s"/>
    <n v="0.75270999999999999"/>
    <n v="0.87248000000000003"/>
    <n v="1.64873"/>
    <n v="1.8521099999999999"/>
    <n v="1.7813699999999999"/>
    <s v="s"/>
    <n v="1.4857"/>
    <n v="0.27334000000000003"/>
    <n v="2.3109799999999998"/>
    <n v="0.39774999999999999"/>
    <n v="0.65344999999999998"/>
    <n v="0.35962"/>
    <n v="12.389279999999999"/>
    <n v="8.57681"/>
    <n v="0.85133000000000003"/>
    <n v="0"/>
    <n v="9.4281500000000005"/>
    <n v="21.817430000000002"/>
    <n v="0.42043000000000003"/>
    <n v="6.3589399999999996"/>
    <n v="1.33186"/>
    <n v="8.1112300000000008"/>
  </r>
  <r>
    <x v="61"/>
    <s v="s3t8T"/>
    <x v="3"/>
    <x v="1"/>
    <s v="s"/>
    <n v="0.72943000000000002"/>
    <n v="1.1843699999999999"/>
    <n v="1.87381"/>
    <n v="1.7252700000000001"/>
    <n v="2.90672"/>
    <s v="s"/>
    <n v="1.9845600000000001"/>
    <n v="0.24857000000000001"/>
    <n v="2.9920599999999999"/>
    <n v="0.69933999999999996"/>
    <n v="0.58765000000000001"/>
    <n v="0.44806000000000001"/>
    <n v="15.37984"/>
    <n v="6.2355499999999999"/>
    <n v="0.41033999999999998"/>
    <n v="0"/>
    <n v="6.6458899999999996"/>
    <n v="22.025729999999999"/>
    <n v="0.35243999999999998"/>
    <n v="5.8230300000000002"/>
    <n v="1.7486600000000001"/>
    <n v="7.9241299999999999"/>
  </r>
  <r>
    <x v="61"/>
    <s v="s3t8T"/>
    <x v="3"/>
    <x v="2"/>
    <s v="s"/>
    <n v="0.66732999999999998"/>
    <n v="1.28426"/>
    <n v="2.6414"/>
    <n v="2.2220399999999998"/>
    <n v="2.9796"/>
    <s v="s"/>
    <n v="1.62191"/>
    <n v="0.40172999999999998"/>
    <n v="3.29914"/>
    <n v="0.97485999999999995"/>
    <n v="0.94113999999999998"/>
    <n v="0.64637"/>
    <n v="17.680689999999998"/>
    <n v="6.52182"/>
    <n v="0.59419999999999995"/>
    <n v="0"/>
    <n v="7.1160199999999998"/>
    <n v="24.796710000000001"/>
    <n v="0.38966000000000001"/>
    <n v="5.1797500000000003"/>
    <n v="1.9186099999999999"/>
    <n v="7.4880199999999997"/>
  </r>
  <r>
    <x v="61"/>
    <s v="s3t8T"/>
    <x v="3"/>
    <x v="3"/>
    <s v="s"/>
    <n v="1.4483600000000001"/>
    <n v="1.6136900000000001"/>
    <n v="2.4682200000000001"/>
    <n v="2.4340899999999999"/>
    <n v="3.4992999999999999"/>
    <s v="s"/>
    <n v="2.0623999999999998"/>
    <n v="0.66227999999999998"/>
    <n v="3.2691300000000001"/>
    <n v="1.55491"/>
    <n v="1.4503900000000001"/>
    <n v="0.58160000000000001"/>
    <n v="21.049569999999999"/>
    <n v="4.4737900000000002"/>
    <n v="0.84791000000000005"/>
    <n v="0"/>
    <n v="5.3216999999999999"/>
    <n v="26.371269999999999"/>
    <n v="0.52571999999999997"/>
    <n v="5.30288"/>
    <n v="1.6917899999999999"/>
    <n v="7.5203899999999999"/>
  </r>
  <r>
    <x v="61"/>
    <s v="s3t8T"/>
    <x v="3"/>
    <x v="4"/>
    <s v="s"/>
    <n v="1.42483"/>
    <n v="1.78548"/>
    <n v="3.2273499999999999"/>
    <n v="1.9230799999999999"/>
    <n v="4.14133"/>
    <s v="s"/>
    <n v="2.2471700000000001"/>
    <n v="0.52085000000000004"/>
    <n v="4.1182299999999996"/>
    <n v="2.1243699999999999"/>
    <n v="0.96143000000000001"/>
    <n v="0.69769000000000003"/>
    <n v="23.22317"/>
    <n v="4.8551900000000003"/>
    <n v="0.79623999999999995"/>
    <n v="0"/>
    <n v="5.6514199999999999"/>
    <n v="28.874590000000001"/>
    <n v="0.65758000000000005"/>
    <n v="3.7869799999999998"/>
    <n v="1.44773"/>
    <n v="5.89229"/>
  </r>
  <r>
    <x v="61"/>
    <s v="s3t8T"/>
    <x v="3"/>
    <x v="5"/>
    <s v="s"/>
    <n v="1.07386"/>
    <n v="1.8094699999999999"/>
    <n v="3.8848699999999998"/>
    <n v="1.6194200000000001"/>
    <n v="3.9796999999999998"/>
    <s v="s"/>
    <n v="2.85928"/>
    <n v="0.59075999999999995"/>
    <n v="3.9037299999999999"/>
    <n v="2.5481500000000001"/>
    <n v="0.81071000000000004"/>
    <n v="0.83667999999999998"/>
    <n v="23.98912"/>
    <n v="3.7597900000000002"/>
    <n v="0.78422000000000003"/>
    <n v="0"/>
    <n v="4.5440100000000001"/>
    <n v="28.53313"/>
    <n v="0.63554999999999995"/>
    <n v="2.8818600000000001"/>
    <n v="1.33873"/>
    <n v="4.8561500000000004"/>
  </r>
  <r>
    <x v="61"/>
    <s v="s3t8T"/>
    <x v="3"/>
    <x v="6"/>
    <s v="s"/>
    <n v="1.3658699999999999"/>
    <n v="2.3088600000000001"/>
    <n v="3.5379200000000002"/>
    <n v="1.83144"/>
    <n v="4.4820700000000002"/>
    <s v="s"/>
    <n v="2.6118600000000001"/>
    <n v="1.0877300000000001"/>
    <n v="4.8281499999999999"/>
    <n v="2.71021"/>
    <n v="0.96338000000000001"/>
    <n v="1.7544200000000001"/>
    <n v="27.548670000000001"/>
    <n v="3.3844699999999999"/>
    <n v="1.19329"/>
    <n v="0"/>
    <n v="4.5777599999999996"/>
    <n v="32.126429999999999"/>
    <n v="0.99702999999999997"/>
    <n v="2.4692699999999999"/>
    <n v="1.5075799999999999"/>
    <n v="4.9738800000000003"/>
  </r>
  <r>
    <x v="61"/>
    <s v="s3t8T"/>
    <x v="3"/>
    <x v="7"/>
    <s v="s"/>
    <n v="1.5515099999999999"/>
    <n v="1.9338900000000001"/>
    <n v="4.4604900000000001"/>
    <n v="2.17807"/>
    <n v="4.5140599999999997"/>
    <s v="s"/>
    <n v="2.9561899999999999"/>
    <n v="0.92947999999999997"/>
    <n v="4.6007499999999997"/>
    <n v="3.0068100000000002"/>
    <n v="0.99580999999999997"/>
    <n v="1.5800099999999999"/>
    <n v="28.80538"/>
    <n v="3.0723500000000001"/>
    <n v="0.70584999999999998"/>
    <n v="0"/>
    <n v="3.7782"/>
    <n v="32.583579999999998"/>
    <n v="1.2659499999999999"/>
    <n v="2.4746700000000001"/>
    <n v="1.7774300000000001"/>
    <n v="5.5180499999999997"/>
  </r>
  <r>
    <x v="61"/>
    <s v="s3t8T"/>
    <x v="3"/>
    <x v="8"/>
    <s v="s"/>
    <n v="1.7770999999999999"/>
    <n v="2.5238800000000001"/>
    <n v="3.9514999999999998"/>
    <n v="1.8457600000000001"/>
    <n v="4.46854"/>
    <s v="s"/>
    <n v="3.8676699999999999"/>
    <n v="1.73607"/>
    <n v="5.4634299999999998"/>
    <n v="3.0025599999999999"/>
    <n v="1.4282900000000001"/>
    <n v="1.36656"/>
    <n v="31.635110000000001"/>
    <n v="1.74644"/>
    <n v="0.90132999999999996"/>
    <n v="0"/>
    <n v="2.64777"/>
    <n v="34.282879999999999"/>
    <n v="1.26546"/>
    <n v="2.4606400000000002"/>
    <n v="2.3310200000000001"/>
    <n v="6.0571200000000003"/>
  </r>
  <r>
    <x v="61"/>
    <s v="s3t8T"/>
    <x v="3"/>
    <x v="9"/>
    <s v="s"/>
    <n v="2.2338499999999999"/>
    <n v="3.0757300000000001"/>
    <n v="3.41404"/>
    <n v="2.3714"/>
    <n v="4.3285400000000003"/>
    <s v="s"/>
    <n v="3.0163199999999999"/>
    <n v="2.3284699999999998"/>
    <n v="5.0929399999999996"/>
    <n v="3.08094"/>
    <n v="1.5563499999999999"/>
    <n v="1.6077900000000001"/>
    <n v="32.227849999999997"/>
    <n v="2.2249400000000001"/>
    <n v="0.80525999999999998"/>
    <n v="0"/>
    <n v="3.0301900000000002"/>
    <n v="35.258049999999997"/>
    <n v="1.51895"/>
    <n v="2.8391899999999999"/>
    <n v="2.6386699999999998"/>
    <n v="6.99681"/>
  </r>
  <r>
    <x v="61"/>
    <s v="s3t8T"/>
    <x v="3"/>
    <x v="10"/>
    <s v="s"/>
    <n v="2.64635"/>
    <n v="2.8027600000000001"/>
    <n v="3.5206400000000002"/>
    <n v="3.1765300000000001"/>
    <n v="3.9783900000000001"/>
    <s v="s"/>
    <n v="3.3074400000000002"/>
    <n v="2.0891799999999998"/>
    <n v="5.35581"/>
    <n v="2.2034199999999999"/>
    <n v="1.7420100000000001"/>
    <n v="1.3776200000000001"/>
    <n v="32.274369999999998"/>
    <n v="2.2715200000000002"/>
    <n v="0.57223999999999997"/>
    <n v="0"/>
    <n v="2.8437600000000001"/>
    <n v="35.118130000000001"/>
    <n v="1.47427"/>
    <n v="3.8925900000000002"/>
    <n v="2.6237499999999998"/>
    <n v="7.9906100000000002"/>
  </r>
  <r>
    <x v="62"/>
    <s v="C701f"/>
    <x v="0"/>
    <x v="0"/>
    <n v="0"/>
    <n v="49"/>
    <n v="34"/>
    <n v="32"/>
    <n v="36"/>
    <s v="s"/>
    <n v="0"/>
    <n v="14"/>
    <n v="19"/>
    <n v="41"/>
    <n v="48"/>
    <s v="s"/>
    <n v="13"/>
    <n v="295"/>
    <n v="0"/>
    <n v="0"/>
    <n v="0"/>
    <n v="0"/>
    <n v="295"/>
    <n v="17"/>
    <n v="33"/>
    <n v="43"/>
    <n v="93"/>
  </r>
  <r>
    <x v="62"/>
    <s v="C701f"/>
    <x v="1"/>
    <x v="0"/>
    <n v="0"/>
    <n v="0.15140000000000001"/>
    <n v="0.10579"/>
    <n v="9.8040000000000002E-2"/>
    <n v="0.12681000000000001"/>
    <s v="s"/>
    <n v="0"/>
    <n v="4.24E-2"/>
    <n v="6.2579999999999997E-2"/>
    <n v="0.13994000000000001"/>
    <n v="0.17021"/>
    <s v="s"/>
    <n v="4.4389999999999999E-2"/>
    <n v="0.97250999999999999"/>
    <n v="0"/>
    <n v="0"/>
    <n v="0"/>
    <n v="0"/>
    <n v="0.97250999999999999"/>
    <n v="1.23E-2"/>
    <n v="3.4439999999999998E-2"/>
    <n v="3.7190000000000001E-2"/>
    <n v="8.3919999999999995E-2"/>
  </r>
  <r>
    <x v="62"/>
    <s v="C701f"/>
    <x v="1"/>
    <x v="1"/>
    <n v="0"/>
    <n v="0.15340000000000001"/>
    <n v="0.10928"/>
    <n v="0.10059"/>
    <n v="0.12708"/>
    <s v="s"/>
    <n v="0"/>
    <n v="4.258E-2"/>
    <n v="6.2239999999999997E-2"/>
    <n v="0.13317000000000001"/>
    <n v="0.17186999999999999"/>
    <s v="s"/>
    <n v="4.1189999999999997E-2"/>
    <n v="0.97265000000000001"/>
    <n v="0"/>
    <n v="0"/>
    <n v="0"/>
    <n v="0"/>
    <n v="0.97265000000000001"/>
    <n v="1.2489999999999999E-2"/>
    <n v="3.3140000000000003E-2"/>
    <n v="3.7350000000000001E-2"/>
    <n v="8.2979999999999998E-2"/>
  </r>
  <r>
    <x v="62"/>
    <s v="C701f"/>
    <x v="1"/>
    <x v="2"/>
    <n v="0"/>
    <n v="0.15723999999999999"/>
    <n v="0.10816000000000001"/>
    <n v="0.1012"/>
    <n v="0.12905"/>
    <s v="s"/>
    <n v="0"/>
    <n v="4.3139999999999998E-2"/>
    <n v="6.2429999999999999E-2"/>
    <n v="0.12945999999999999"/>
    <n v="0.16883999999999999"/>
    <s v="s"/>
    <n v="3.9969999999999999E-2"/>
    <n v="0.97050999999999998"/>
    <n v="0"/>
    <n v="0"/>
    <n v="0"/>
    <n v="0"/>
    <n v="0.97050999999999998"/>
    <n v="1.4109999999999999E-2"/>
    <n v="3.4869999999999998E-2"/>
    <n v="3.5999999999999997E-2"/>
    <n v="8.498E-2"/>
  </r>
  <r>
    <x v="62"/>
    <s v="C701f"/>
    <x v="1"/>
    <x v="3"/>
    <n v="0"/>
    <n v="0.15717"/>
    <n v="0.10711"/>
    <n v="0.10118000000000001"/>
    <n v="0.13044"/>
    <s v="s"/>
    <n v="0"/>
    <n v="4.0309999999999999E-2"/>
    <n v="6.0839999999999998E-2"/>
    <n v="0.12537000000000001"/>
    <n v="0.16506000000000001"/>
    <s v="s"/>
    <n v="3.8080000000000003E-2"/>
    <n v="0.95330999999999999"/>
    <n v="0"/>
    <n v="0"/>
    <n v="0"/>
    <n v="0"/>
    <n v="0.95330999999999999"/>
    <n v="1.7389999999999999E-2"/>
    <n v="3.705E-2"/>
    <n v="3.7240000000000002E-2"/>
    <n v="9.1679999999999998E-2"/>
  </r>
  <r>
    <x v="62"/>
    <s v="C701f"/>
    <x v="1"/>
    <x v="4"/>
    <n v="0"/>
    <n v="0.15584000000000001"/>
    <n v="0.10768999999999999"/>
    <n v="0.10162"/>
    <n v="0.13489999999999999"/>
    <s v="s"/>
    <n v="0"/>
    <n v="4.0849999999999997E-2"/>
    <n v="6.0569999999999999E-2"/>
    <n v="0.12179"/>
    <n v="0.1651"/>
    <s v="s"/>
    <n v="3.7069999999999999E-2"/>
    <n v="0.95308999999999999"/>
    <n v="0"/>
    <n v="0"/>
    <n v="0"/>
    <n v="0"/>
    <n v="0.95308999999999999"/>
    <n v="2.0080000000000001E-2"/>
    <n v="3.6360000000000003E-2"/>
    <n v="3.9E-2"/>
    <n v="9.5449999999999993E-2"/>
  </r>
  <r>
    <x v="62"/>
    <s v="C701f"/>
    <x v="1"/>
    <x v="5"/>
    <n v="0"/>
    <n v="0.15423999999999999"/>
    <n v="0.10609"/>
    <n v="0.10236000000000001"/>
    <n v="0.13541"/>
    <s v="s"/>
    <n v="0"/>
    <n v="4.079E-2"/>
    <n v="5.9279999999999999E-2"/>
    <n v="0.11879000000000001"/>
    <n v="0.16173999999999999"/>
    <s v="s"/>
    <n v="3.4950000000000002E-2"/>
    <n v="0.93945000000000001"/>
    <n v="0"/>
    <n v="0"/>
    <n v="0"/>
    <n v="0"/>
    <n v="0.93945000000000001"/>
    <n v="1.9990000000000001E-2"/>
    <n v="3.9210000000000002E-2"/>
    <n v="3.6940000000000001E-2"/>
    <n v="9.6140000000000003E-2"/>
  </r>
  <r>
    <x v="62"/>
    <s v="C701f"/>
    <x v="1"/>
    <x v="6"/>
    <n v="0"/>
    <n v="0.15620000000000001"/>
    <n v="0.10568"/>
    <n v="0.10324"/>
    <n v="0.13594999999999999"/>
    <s v="s"/>
    <n v="0"/>
    <n v="4.0820000000000002E-2"/>
    <n v="5.6689999999999997E-2"/>
    <n v="0.11799999999999999"/>
    <n v="0.15876999999999999"/>
    <s v="s"/>
    <n v="3.3160000000000002E-2"/>
    <n v="0.93418999999999996"/>
    <n v="0"/>
    <n v="0"/>
    <n v="0"/>
    <n v="0"/>
    <n v="0.93418999999999996"/>
    <n v="1.9640000000000001E-2"/>
    <n v="4.0320000000000002E-2"/>
    <n v="3.526E-2"/>
    <n v="9.5219999999999999E-2"/>
  </r>
  <r>
    <x v="62"/>
    <s v="C701f"/>
    <x v="1"/>
    <x v="7"/>
    <n v="0"/>
    <n v="0.15412999999999999"/>
    <n v="0.10836"/>
    <n v="0.10637000000000001"/>
    <n v="0.13633999999999999"/>
    <s v="s"/>
    <n v="0"/>
    <n v="4.1259999999999998E-2"/>
    <n v="5.3960000000000001E-2"/>
    <n v="0.11692"/>
    <n v="0.15181"/>
    <s v="s"/>
    <n v="3.286E-2"/>
    <n v="0.92762999999999995"/>
    <n v="0"/>
    <n v="0"/>
    <n v="0"/>
    <n v="0"/>
    <n v="0.92762999999999995"/>
    <n v="1.934E-2"/>
    <n v="3.9039999999999998E-2"/>
    <n v="3.5799999999999998E-2"/>
    <n v="9.418E-2"/>
  </r>
  <r>
    <x v="62"/>
    <s v="C701f"/>
    <x v="1"/>
    <x v="8"/>
    <n v="0"/>
    <n v="0.15275"/>
    <n v="0.10730000000000001"/>
    <n v="0.10672"/>
    <n v="0.13503999999999999"/>
    <s v="s"/>
    <n v="0"/>
    <n v="3.9890000000000002E-2"/>
    <n v="5.0990000000000001E-2"/>
    <n v="0.11073"/>
    <n v="0.14715"/>
    <s v="s"/>
    <n v="3.177E-2"/>
    <n v="0.90578999999999998"/>
    <n v="0"/>
    <n v="0"/>
    <n v="0"/>
    <n v="0"/>
    <n v="0.90578999999999998"/>
    <n v="1.8849999999999999E-2"/>
    <n v="4.054E-2"/>
    <n v="3.4349999999999999E-2"/>
    <n v="9.3740000000000004E-2"/>
  </r>
  <r>
    <x v="62"/>
    <s v="C701f"/>
    <x v="1"/>
    <x v="9"/>
    <n v="0"/>
    <n v="0.15182000000000001"/>
    <n v="0.10346"/>
    <n v="0.10567"/>
    <n v="0.13088"/>
    <s v="s"/>
    <n v="0"/>
    <n v="3.8800000000000001E-2"/>
    <n v="4.795E-2"/>
    <n v="0.10806"/>
    <n v="0.14324999999999999"/>
    <s v="s"/>
    <n v="3.0509999999999999E-2"/>
    <n v="0.88341999999999998"/>
    <n v="0"/>
    <n v="0"/>
    <n v="0"/>
    <n v="0"/>
    <n v="0.88341999999999998"/>
    <n v="1.7389999999999999E-2"/>
    <n v="3.7699999999999997E-2"/>
    <n v="3.576E-2"/>
    <n v="9.0840000000000004E-2"/>
  </r>
  <r>
    <x v="62"/>
    <s v="C701f"/>
    <x v="1"/>
    <x v="10"/>
    <n v="0"/>
    <n v="0.14721999999999999"/>
    <n v="0.10188"/>
    <n v="0.10711"/>
    <n v="0.12554000000000001"/>
    <s v="s"/>
    <n v="0"/>
    <n v="3.5970000000000002E-2"/>
    <n v="4.4639999999999999E-2"/>
    <n v="0.10879999999999999"/>
    <n v="0.13883000000000001"/>
    <s v="s"/>
    <n v="2.777E-2"/>
    <n v="0.86014000000000002"/>
    <n v="0"/>
    <n v="0"/>
    <n v="0"/>
    <n v="0"/>
    <n v="0.86014000000000002"/>
    <n v="2.002E-2"/>
    <n v="3.8330000000000003E-2"/>
    <n v="3.6209999999999999E-2"/>
    <n v="9.4560000000000005E-2"/>
  </r>
  <r>
    <x v="62"/>
    <s v="C701f"/>
    <x v="2"/>
    <x v="0"/>
    <n v="0"/>
    <n v="0"/>
    <n v="0"/>
    <n v="0"/>
    <n v="0"/>
    <s v="s"/>
    <n v="0"/>
    <n v="0"/>
    <n v="0"/>
    <n v="0"/>
    <n v="0"/>
    <s v="s"/>
    <n v="0"/>
    <n v="0"/>
    <n v="0"/>
    <n v="0"/>
    <n v="0"/>
    <n v="0"/>
    <n v="0"/>
    <n v="9.7040000000000001E-2"/>
    <n v="0.11550000000000001"/>
    <n v="9.7170000000000006E-2"/>
    <n v="0.30970999999999999"/>
  </r>
  <r>
    <x v="62"/>
    <s v="C701f"/>
    <x v="2"/>
    <x v="1"/>
    <n v="0"/>
    <n v="0"/>
    <n v="0"/>
    <n v="0"/>
    <n v="0"/>
    <s v="s"/>
    <n v="0"/>
    <n v="0"/>
    <n v="0"/>
    <n v="0"/>
    <n v="0"/>
    <s v="s"/>
    <n v="0"/>
    <n v="0"/>
    <n v="0"/>
    <n v="0"/>
    <n v="0"/>
    <n v="0"/>
    <n v="0"/>
    <n v="9.1340000000000005E-2"/>
    <n v="0.1186"/>
    <n v="0.10167"/>
    <n v="0.31161"/>
  </r>
  <r>
    <x v="62"/>
    <s v="C701f"/>
    <x v="2"/>
    <x v="2"/>
    <n v="0"/>
    <n v="0"/>
    <n v="0"/>
    <n v="0"/>
    <n v="0"/>
    <s v="s"/>
    <n v="0"/>
    <n v="0"/>
    <n v="0"/>
    <n v="0"/>
    <n v="0"/>
    <s v="s"/>
    <n v="0"/>
    <n v="0"/>
    <n v="0"/>
    <n v="0"/>
    <n v="0"/>
    <n v="0"/>
    <n v="0"/>
    <n v="9.0959999999999999E-2"/>
    <n v="0.12096"/>
    <n v="0.1124"/>
    <n v="0.32432"/>
  </r>
  <r>
    <x v="62"/>
    <s v="C701f"/>
    <x v="2"/>
    <x v="3"/>
    <n v="0"/>
    <n v="0"/>
    <n v="0"/>
    <n v="0"/>
    <n v="0"/>
    <s v="s"/>
    <n v="0"/>
    <n v="0"/>
    <n v="0"/>
    <n v="0"/>
    <n v="0"/>
    <s v="s"/>
    <n v="0"/>
    <n v="0"/>
    <n v="0"/>
    <n v="0"/>
    <n v="0"/>
    <n v="0"/>
    <n v="0"/>
    <n v="8.0299999999999996E-2"/>
    <n v="0.11582000000000001"/>
    <n v="0.10831"/>
    <n v="0.30442999999999998"/>
  </r>
  <r>
    <x v="62"/>
    <s v="C701f"/>
    <x v="2"/>
    <x v="4"/>
    <n v="0"/>
    <n v="0"/>
    <n v="0"/>
    <n v="0"/>
    <n v="0"/>
    <s v="s"/>
    <n v="0"/>
    <n v="0"/>
    <n v="0"/>
    <n v="0"/>
    <n v="0"/>
    <s v="s"/>
    <n v="0"/>
    <n v="0"/>
    <n v="0"/>
    <n v="0"/>
    <n v="0"/>
    <n v="0"/>
    <n v="0"/>
    <n v="7.4940000000000007E-2"/>
    <n v="0.1056"/>
    <n v="9.819E-2"/>
    <n v="0.27872999999999998"/>
  </r>
  <r>
    <x v="62"/>
    <s v="C701f"/>
    <x v="2"/>
    <x v="5"/>
    <n v="0"/>
    <n v="0"/>
    <n v="0"/>
    <n v="0"/>
    <n v="0"/>
    <s v="s"/>
    <n v="0"/>
    <n v="0"/>
    <n v="0"/>
    <n v="0"/>
    <n v="0"/>
    <s v="s"/>
    <n v="0"/>
    <n v="0"/>
    <n v="0"/>
    <n v="0"/>
    <n v="0"/>
    <n v="0"/>
    <n v="0"/>
    <n v="7.8920000000000004E-2"/>
    <n v="9.2700000000000005E-2"/>
    <n v="8.9810000000000001E-2"/>
    <n v="0.26141999999999999"/>
  </r>
  <r>
    <x v="62"/>
    <s v="C701f"/>
    <x v="2"/>
    <x v="6"/>
    <n v="0"/>
    <n v="0"/>
    <n v="0"/>
    <n v="0"/>
    <n v="0"/>
    <s v="s"/>
    <n v="0"/>
    <n v="0"/>
    <n v="0"/>
    <n v="0"/>
    <n v="0"/>
    <s v="s"/>
    <n v="0"/>
    <n v="0"/>
    <n v="0"/>
    <n v="0"/>
    <n v="0"/>
    <n v="0"/>
    <n v="0"/>
    <n v="6.7369999999999999E-2"/>
    <n v="8.7609999999999993E-2"/>
    <n v="9.1499999999999998E-2"/>
    <n v="0.24648999999999999"/>
  </r>
  <r>
    <x v="62"/>
    <s v="C701f"/>
    <x v="2"/>
    <x v="7"/>
    <n v="0"/>
    <n v="0"/>
    <n v="0"/>
    <n v="0"/>
    <n v="0"/>
    <s v="s"/>
    <n v="0"/>
    <n v="0"/>
    <n v="0"/>
    <n v="0"/>
    <n v="0"/>
    <s v="s"/>
    <n v="0"/>
    <n v="0"/>
    <n v="0"/>
    <n v="0"/>
    <n v="0"/>
    <n v="0"/>
    <n v="0"/>
    <n v="7.3359999999999995E-2"/>
    <n v="9.3810000000000004E-2"/>
    <n v="8.0159999999999995E-2"/>
    <n v="0.24732999999999999"/>
  </r>
  <r>
    <x v="62"/>
    <s v="C701f"/>
    <x v="2"/>
    <x v="8"/>
    <n v="0"/>
    <n v="0"/>
    <n v="0"/>
    <n v="0"/>
    <n v="0"/>
    <s v="s"/>
    <n v="0"/>
    <n v="0"/>
    <n v="0"/>
    <n v="0"/>
    <n v="0"/>
    <s v="s"/>
    <n v="0"/>
    <n v="0"/>
    <n v="0"/>
    <n v="0"/>
    <n v="0"/>
    <n v="0"/>
    <n v="0"/>
    <n v="7.5380000000000003E-2"/>
    <n v="8.7099999999999997E-2"/>
    <n v="7.1510000000000004E-2"/>
    <n v="0.23399"/>
  </r>
  <r>
    <x v="62"/>
    <s v="C701f"/>
    <x v="2"/>
    <x v="9"/>
    <n v="0"/>
    <n v="0"/>
    <n v="0"/>
    <n v="0"/>
    <n v="0"/>
    <s v="s"/>
    <n v="0"/>
    <n v="0"/>
    <n v="0"/>
    <n v="0"/>
    <n v="0"/>
    <s v="s"/>
    <n v="0"/>
    <n v="0"/>
    <n v="0"/>
    <n v="0"/>
    <n v="0"/>
    <n v="0"/>
    <n v="0"/>
    <n v="6.0580000000000002E-2"/>
    <n v="8.3510000000000001E-2"/>
    <n v="5.9619999999999999E-2"/>
    <n v="0.20369999999999999"/>
  </r>
  <r>
    <x v="62"/>
    <s v="C701f"/>
    <x v="2"/>
    <x v="10"/>
    <n v="0"/>
    <n v="0"/>
    <n v="0"/>
    <n v="0"/>
    <n v="0"/>
    <s v="s"/>
    <n v="0"/>
    <n v="0"/>
    <n v="0"/>
    <n v="0"/>
    <n v="0"/>
    <s v="s"/>
    <n v="0"/>
    <n v="0"/>
    <n v="0"/>
    <n v="0"/>
    <n v="0"/>
    <n v="0"/>
    <n v="0"/>
    <n v="6.0350000000000001E-2"/>
    <n v="8.8840000000000002E-2"/>
    <n v="5.1279999999999999E-2"/>
    <n v="0.20047000000000001"/>
  </r>
  <r>
    <x v="62"/>
    <s v="C701f"/>
    <x v="3"/>
    <x v="0"/>
    <n v="0"/>
    <n v="0.96187"/>
    <n v="0.26613999999999999"/>
    <n v="0.75370000000000004"/>
    <n v="0.96233999999999997"/>
    <s v="s"/>
    <n v="0"/>
    <n v="0.33140999999999998"/>
    <n v="2.0240000000000001E-2"/>
    <n v="3.0847699999999998"/>
    <n v="0.62121999999999999"/>
    <s v="s"/>
    <n v="0.18439"/>
    <n v="7.3787000000000003"/>
    <n v="0"/>
    <n v="0"/>
    <n v="0"/>
    <n v="0"/>
    <n v="7.3787000000000003"/>
    <n v="0.12321"/>
    <n v="0.83277999999999996"/>
    <n v="1.4555"/>
    <n v="2.4115000000000002"/>
  </r>
  <r>
    <x v="62"/>
    <s v="C701f"/>
    <x v="3"/>
    <x v="1"/>
    <n v="0"/>
    <n v="0.95035999999999998"/>
    <n v="0.48379"/>
    <n v="0.84755000000000003"/>
    <n v="0.78176000000000001"/>
    <s v="s"/>
    <n v="0"/>
    <n v="0.56662000000000001"/>
    <n v="0.1701"/>
    <n v="2.8247900000000001"/>
    <n v="0.97687000000000002"/>
    <s v="s"/>
    <n v="0.39676"/>
    <n v="8.4555100000000003"/>
    <n v="0"/>
    <n v="0"/>
    <n v="0"/>
    <n v="0"/>
    <n v="8.4555100000000003"/>
    <n v="0.19247"/>
    <n v="1.05847"/>
    <n v="1.56558"/>
    <n v="2.8165200000000001"/>
  </r>
  <r>
    <x v="62"/>
    <s v="C701f"/>
    <x v="3"/>
    <x v="2"/>
    <n v="0"/>
    <n v="1.40113"/>
    <n v="0.53524000000000005"/>
    <n v="0.72713000000000005"/>
    <n v="1.09632"/>
    <s v="s"/>
    <n v="0"/>
    <n v="0.30967"/>
    <n v="0.24867"/>
    <n v="1.1751499999999999"/>
    <n v="1.4134899999999999"/>
    <s v="s"/>
    <n v="0.66578999999999999"/>
    <n v="7.7952599999999999"/>
    <n v="0"/>
    <n v="0"/>
    <n v="0"/>
    <n v="0"/>
    <n v="7.7952599999999999"/>
    <n v="0.33334999999999998"/>
    <n v="0.82077999999999995"/>
    <n v="1.6674899999999999"/>
    <n v="2.8216199999999998"/>
  </r>
  <r>
    <x v="62"/>
    <s v="C701f"/>
    <x v="3"/>
    <x v="3"/>
    <n v="0"/>
    <n v="1.5229600000000001"/>
    <n v="0.72019"/>
    <n v="0.62356"/>
    <n v="0.98524999999999996"/>
    <s v="s"/>
    <n v="0"/>
    <n v="0.39679999999999999"/>
    <n v="0.31968999999999997"/>
    <n v="1.3567400000000001"/>
    <n v="1.54576"/>
    <s v="s"/>
    <n v="0.71938000000000002"/>
    <n v="8.55715"/>
    <n v="0"/>
    <n v="0"/>
    <n v="0"/>
    <n v="0"/>
    <n v="8.55715"/>
    <n v="0.37251000000000001"/>
    <n v="0.74517"/>
    <n v="1.43801"/>
    <n v="2.5556800000000002"/>
  </r>
  <r>
    <x v="62"/>
    <s v="C701f"/>
    <x v="3"/>
    <x v="4"/>
    <n v="0"/>
    <n v="1.56982"/>
    <n v="1.0532900000000001"/>
    <n v="0.81467000000000001"/>
    <n v="0.85421000000000002"/>
    <s v="s"/>
    <n v="0"/>
    <n v="0.42310999999999999"/>
    <n v="0.60233999999999999"/>
    <n v="1.53372"/>
    <n v="1.88687"/>
    <s v="s"/>
    <n v="0.63805999999999996"/>
    <n v="9.8889099999999992"/>
    <n v="0"/>
    <n v="0"/>
    <n v="0"/>
    <n v="0"/>
    <n v="9.8889099999999992"/>
    <n v="0.38164999999999999"/>
    <n v="1.12791"/>
    <n v="1.55271"/>
    <n v="3.0622699999999998"/>
  </r>
  <r>
    <x v="62"/>
    <s v="C701f"/>
    <x v="3"/>
    <x v="5"/>
    <n v="0"/>
    <n v="1.64012"/>
    <n v="1.0801700000000001"/>
    <n v="0.84631000000000001"/>
    <n v="1.2653799999999999"/>
    <s v="s"/>
    <n v="0"/>
    <n v="0.25370999999999999"/>
    <n v="0.82189000000000001"/>
    <n v="1.3510800000000001"/>
    <n v="1.5984400000000001"/>
    <s v="s"/>
    <n v="0.97946"/>
    <n v="10.2575"/>
    <n v="0"/>
    <n v="0"/>
    <n v="0"/>
    <n v="0"/>
    <n v="10.2575"/>
    <n v="0.45790999999999998"/>
    <n v="1.1527799999999999"/>
    <n v="1.6779599999999999"/>
    <n v="3.2886500000000001"/>
  </r>
  <r>
    <x v="62"/>
    <s v="C701f"/>
    <x v="3"/>
    <x v="6"/>
    <n v="0"/>
    <n v="1.7427900000000001"/>
    <n v="1.3748100000000001"/>
    <n v="0.76570000000000005"/>
    <n v="1.3258700000000001"/>
    <s v="s"/>
    <n v="0"/>
    <n v="0.28765000000000002"/>
    <n v="0.61219999999999997"/>
    <n v="1.0685899999999999"/>
    <n v="1.92641"/>
    <s v="s"/>
    <n v="0.88670000000000004"/>
    <n v="10.38735"/>
    <n v="0"/>
    <n v="0"/>
    <n v="0"/>
    <n v="0"/>
    <n v="10.38735"/>
    <n v="0.60126999999999997"/>
    <n v="0.97884000000000004"/>
    <n v="1.8586400000000001"/>
    <n v="3.4387500000000002"/>
  </r>
  <r>
    <x v="62"/>
    <s v="C701f"/>
    <x v="3"/>
    <x v="7"/>
    <n v="0"/>
    <n v="1.7668999999999999"/>
    <n v="1.7105300000000001"/>
    <n v="1.02085"/>
    <n v="1.1290199999999999"/>
    <s v="s"/>
    <n v="0"/>
    <n v="0.36102000000000001"/>
    <n v="0.91568000000000005"/>
    <n v="1.81149"/>
    <n v="2.1928100000000001"/>
    <s v="s"/>
    <n v="0.61485000000000001"/>
    <n v="12.257960000000001"/>
    <n v="0"/>
    <n v="0"/>
    <n v="0"/>
    <n v="0"/>
    <n v="12.257960000000001"/>
    <n v="0.67049999999999998"/>
    <n v="1.2753399999999999"/>
    <n v="1.5008699999999999"/>
    <n v="3.4466999999999999"/>
  </r>
  <r>
    <x v="62"/>
    <s v="C701f"/>
    <x v="3"/>
    <x v="8"/>
    <n v="0"/>
    <n v="1.6511899999999999"/>
    <n v="1.7825299999999999"/>
    <n v="1.0751500000000001"/>
    <n v="1.7465999999999999"/>
    <s v="s"/>
    <n v="0"/>
    <n v="0.31043999999999999"/>
    <n v="1.0648500000000001"/>
    <n v="1.5874299999999999"/>
    <n v="2.1745100000000002"/>
    <s v="s"/>
    <n v="0.69018999999999997"/>
    <n v="12.62753"/>
    <n v="0"/>
    <n v="0"/>
    <n v="0"/>
    <n v="0"/>
    <n v="12.62753"/>
    <n v="0.67496"/>
    <n v="1.72563"/>
    <n v="1.4971000000000001"/>
    <n v="3.8976999999999999"/>
  </r>
  <r>
    <x v="62"/>
    <s v="C701f"/>
    <x v="3"/>
    <x v="9"/>
    <n v="0"/>
    <n v="2.3083300000000002"/>
    <n v="1.94333"/>
    <n v="1.1346400000000001"/>
    <n v="1.57334"/>
    <s v="s"/>
    <n v="0"/>
    <n v="0.42421999999999999"/>
    <n v="1.0864100000000001"/>
    <n v="1.4714499999999999"/>
    <n v="2.3966699999999999"/>
    <s v="s"/>
    <n v="0.80257000000000001"/>
    <n v="13.73434"/>
    <n v="0"/>
    <n v="0"/>
    <n v="0"/>
    <n v="0"/>
    <n v="13.73434"/>
    <n v="0.52571999999999997"/>
    <n v="1.5303599999999999"/>
    <n v="1.2700199999999999"/>
    <n v="3.3260999999999998"/>
  </r>
  <r>
    <x v="62"/>
    <s v="C701f"/>
    <x v="3"/>
    <x v="10"/>
    <n v="0"/>
    <n v="2.2810700000000002"/>
    <n v="2.1040999999999999"/>
    <n v="1.36822"/>
    <n v="1.3733"/>
    <s v="s"/>
    <n v="0"/>
    <n v="0.5111"/>
    <n v="1.40307"/>
    <n v="1.25115"/>
    <n v="2.4083100000000002"/>
    <s v="s"/>
    <n v="0.42688999999999999"/>
    <n v="13.523630000000001"/>
    <n v="0"/>
    <n v="0"/>
    <n v="0"/>
    <n v="0"/>
    <n v="13.523630000000001"/>
    <n v="0.62936999999999999"/>
    <n v="1.5383"/>
    <n v="1.92669"/>
    <n v="4.09436"/>
  </r>
  <r>
    <x v="63"/>
    <s v="TeXD3"/>
    <x v="0"/>
    <x v="0"/>
    <n v="0"/>
    <n v="0"/>
    <n v="0"/>
    <n v="0"/>
    <n v="0"/>
    <s v="s"/>
    <n v="0"/>
    <n v="0"/>
    <n v="16"/>
    <n v="27"/>
    <n v="50"/>
    <s v="s"/>
    <n v="0"/>
    <n v="96"/>
    <n v="0"/>
    <n v="0"/>
    <n v="0"/>
    <n v="0"/>
    <n v="96"/>
    <s v="s"/>
    <s v="s"/>
    <n v="16"/>
    <n v="28"/>
  </r>
  <r>
    <x v="63"/>
    <s v="TeXD3"/>
    <x v="1"/>
    <x v="0"/>
    <n v="0"/>
    <n v="0"/>
    <n v="0"/>
    <n v="0"/>
    <n v="0"/>
    <s v="s"/>
    <n v="0"/>
    <n v="0"/>
    <n v="5.4850000000000003E-2"/>
    <n v="8.9829999999999993E-2"/>
    <n v="0.16259999999999999"/>
    <s v="s"/>
    <n v="0"/>
    <n v="0.31875999999999999"/>
    <n v="0"/>
    <n v="0"/>
    <n v="0"/>
    <n v="0"/>
    <n v="0.31875999999999999"/>
    <s v="s"/>
    <s v="s"/>
    <n v="1.2189999999999999E-2"/>
    <n v="2.189E-2"/>
  </r>
  <r>
    <x v="63"/>
    <s v="TeXD3"/>
    <x v="1"/>
    <x v="1"/>
    <n v="0"/>
    <n v="0"/>
    <n v="0"/>
    <n v="0"/>
    <n v="0"/>
    <s v="s"/>
    <n v="0"/>
    <n v="0"/>
    <n v="5.5750000000000001E-2"/>
    <n v="9.0660000000000004E-2"/>
    <n v="0.16128999999999999"/>
    <s v="s"/>
    <n v="0"/>
    <n v="0.31763999999999998"/>
    <n v="0"/>
    <n v="0"/>
    <n v="0"/>
    <n v="0"/>
    <n v="0.31763999999999998"/>
    <s v="s"/>
    <s v="s"/>
    <n v="1.4370000000000001E-2"/>
    <n v="2.453E-2"/>
  </r>
  <r>
    <x v="63"/>
    <s v="TeXD3"/>
    <x v="1"/>
    <x v="2"/>
    <n v="0"/>
    <n v="0"/>
    <n v="0"/>
    <n v="0"/>
    <n v="0"/>
    <s v="s"/>
    <n v="0"/>
    <n v="0"/>
    <n v="5.6599999999999998E-2"/>
    <n v="9.0249999999999997E-2"/>
    <n v="0.15801000000000001"/>
    <s v="s"/>
    <n v="0"/>
    <n v="0.31347999999999998"/>
    <n v="0"/>
    <n v="0"/>
    <n v="0"/>
    <n v="0"/>
    <n v="0.31347999999999998"/>
    <s v="s"/>
    <s v="s"/>
    <n v="1.306E-2"/>
    <n v="2.5229999999999999E-2"/>
  </r>
  <r>
    <x v="63"/>
    <s v="TeXD3"/>
    <x v="1"/>
    <x v="3"/>
    <n v="0"/>
    <n v="0"/>
    <n v="0"/>
    <n v="0"/>
    <n v="0"/>
    <s v="s"/>
    <n v="0"/>
    <n v="0"/>
    <n v="5.6829999999999999E-2"/>
    <n v="9.0380000000000002E-2"/>
    <n v="0.15554000000000001"/>
    <s v="s"/>
    <n v="0"/>
    <n v="0.30925000000000002"/>
    <n v="0"/>
    <n v="0"/>
    <n v="0"/>
    <n v="0"/>
    <n v="0.30925000000000002"/>
    <s v="s"/>
    <s v="s"/>
    <n v="1.3979999999999999E-2"/>
    <n v="2.4369999999999999E-2"/>
  </r>
  <r>
    <x v="63"/>
    <s v="TeXD3"/>
    <x v="1"/>
    <x v="4"/>
    <n v="0"/>
    <n v="0"/>
    <n v="0"/>
    <n v="0"/>
    <n v="0"/>
    <s v="s"/>
    <n v="0"/>
    <n v="0"/>
    <n v="5.6930000000000001E-2"/>
    <n v="9.0899999999999995E-2"/>
    <n v="0.15453"/>
    <s v="s"/>
    <n v="0"/>
    <n v="0.30808000000000002"/>
    <n v="0"/>
    <n v="0"/>
    <n v="0"/>
    <n v="0"/>
    <n v="0.30808000000000002"/>
    <s v="s"/>
    <s v="s"/>
    <n v="1.239E-2"/>
    <n v="2.2939999999999999E-2"/>
  </r>
  <r>
    <x v="63"/>
    <s v="TeXD3"/>
    <x v="1"/>
    <x v="5"/>
    <n v="0"/>
    <n v="0"/>
    <n v="0"/>
    <n v="0"/>
    <n v="0"/>
    <s v="s"/>
    <n v="0"/>
    <n v="0"/>
    <n v="5.6579999999999998E-2"/>
    <n v="8.9719999999999994E-2"/>
    <n v="0.15673999999999999"/>
    <s v="s"/>
    <n v="0"/>
    <n v="0.30778"/>
    <n v="0"/>
    <n v="0"/>
    <n v="0"/>
    <n v="0"/>
    <n v="0.30778"/>
    <s v="s"/>
    <s v="s"/>
    <n v="1.306E-2"/>
    <n v="2.3560000000000001E-2"/>
  </r>
  <r>
    <x v="63"/>
    <s v="TeXD3"/>
    <x v="1"/>
    <x v="6"/>
    <n v="0"/>
    <n v="0"/>
    <n v="0"/>
    <n v="0"/>
    <n v="0"/>
    <s v="s"/>
    <n v="0"/>
    <n v="0"/>
    <n v="5.5750000000000001E-2"/>
    <n v="8.9950000000000002E-2"/>
    <n v="0.15379999999999999"/>
    <s v="s"/>
    <n v="0"/>
    <n v="0.30303000000000002"/>
    <n v="0"/>
    <n v="0"/>
    <n v="0"/>
    <n v="0"/>
    <n v="0.30303000000000002"/>
    <s v="s"/>
    <s v="s"/>
    <n v="1.6590000000000001E-2"/>
    <n v="2.6859999999999998E-2"/>
  </r>
  <r>
    <x v="63"/>
    <s v="TeXD3"/>
    <x v="1"/>
    <x v="7"/>
    <n v="0"/>
    <n v="0"/>
    <n v="0"/>
    <n v="0"/>
    <n v="0"/>
    <s v="s"/>
    <n v="0"/>
    <n v="0"/>
    <n v="5.5460000000000002E-2"/>
    <n v="9.0719999999999995E-2"/>
    <n v="0.15251999999999999"/>
    <s v="s"/>
    <n v="0"/>
    <n v="0.30148000000000003"/>
    <n v="0"/>
    <n v="0"/>
    <n v="0"/>
    <n v="0"/>
    <n v="0.30148000000000003"/>
    <s v="s"/>
    <s v="s"/>
    <n v="1.779E-2"/>
    <n v="2.784E-2"/>
  </r>
  <r>
    <x v="63"/>
    <s v="TeXD3"/>
    <x v="1"/>
    <x v="8"/>
    <n v="0"/>
    <n v="0"/>
    <n v="0"/>
    <n v="0"/>
    <n v="0"/>
    <s v="s"/>
    <n v="0"/>
    <n v="0"/>
    <n v="5.3710000000000001E-2"/>
    <n v="9.0560000000000002E-2"/>
    <n v="0.15254999999999999"/>
    <s v="s"/>
    <n v="0"/>
    <n v="0.29830000000000001"/>
    <n v="0"/>
    <n v="0"/>
    <n v="0"/>
    <n v="0"/>
    <n v="0.29830000000000001"/>
    <s v="s"/>
    <s v="s"/>
    <n v="1.8110000000000001E-2"/>
    <n v="2.8029999999999999E-2"/>
  </r>
  <r>
    <x v="63"/>
    <s v="TeXD3"/>
    <x v="1"/>
    <x v="9"/>
    <n v="0"/>
    <n v="0"/>
    <n v="0"/>
    <n v="0"/>
    <n v="0"/>
    <s v="s"/>
    <n v="0"/>
    <n v="0"/>
    <n v="5.1459999999999999E-2"/>
    <n v="9.2730000000000007E-2"/>
    <n v="0.15351999999999999"/>
    <s v="s"/>
    <n v="0"/>
    <n v="0.29837000000000002"/>
    <n v="0"/>
    <n v="0"/>
    <n v="0"/>
    <n v="0"/>
    <n v="0.29837000000000002"/>
    <s v="s"/>
    <s v="s"/>
    <n v="1.8849999999999999E-2"/>
    <n v="2.852E-2"/>
  </r>
  <r>
    <x v="63"/>
    <s v="TeXD3"/>
    <x v="1"/>
    <x v="10"/>
    <n v="0"/>
    <n v="0"/>
    <n v="0"/>
    <n v="0"/>
    <n v="0"/>
    <s v="s"/>
    <n v="0"/>
    <n v="0"/>
    <n v="5.1950000000000003E-2"/>
    <n v="9.4130000000000005E-2"/>
    <n v="0.15190000000000001"/>
    <s v="s"/>
    <n v="0"/>
    <n v="0.29835"/>
    <n v="0"/>
    <n v="0"/>
    <n v="0"/>
    <n v="0"/>
    <n v="0.29835"/>
    <s v="s"/>
    <s v="s"/>
    <n v="1.8350000000000002E-2"/>
    <n v="2.7709999999999999E-2"/>
  </r>
  <r>
    <x v="63"/>
    <s v="TeXD3"/>
    <x v="2"/>
    <x v="0"/>
    <n v="0"/>
    <n v="0"/>
    <n v="0"/>
    <n v="0"/>
    <n v="0"/>
    <s v="s"/>
    <n v="0"/>
    <n v="0"/>
    <n v="0"/>
    <n v="0"/>
    <n v="0"/>
    <s v="s"/>
    <n v="0"/>
    <n v="0"/>
    <n v="0"/>
    <n v="0"/>
    <n v="0"/>
    <n v="0"/>
    <n v="0"/>
    <s v="s"/>
    <s v="s"/>
    <n v="4.6760000000000003E-2"/>
    <n v="9.2850000000000002E-2"/>
  </r>
  <r>
    <x v="63"/>
    <s v="TeXD3"/>
    <x v="2"/>
    <x v="1"/>
    <n v="0"/>
    <n v="0"/>
    <n v="0"/>
    <n v="0"/>
    <n v="0"/>
    <s v="s"/>
    <n v="0"/>
    <n v="0"/>
    <n v="0"/>
    <n v="0"/>
    <n v="0"/>
    <s v="s"/>
    <n v="0"/>
    <n v="0"/>
    <n v="0"/>
    <n v="0"/>
    <n v="0"/>
    <n v="0"/>
    <n v="0"/>
    <s v="s"/>
    <s v="s"/>
    <n v="5.1630000000000002E-2"/>
    <n v="0.10027999999999999"/>
  </r>
  <r>
    <x v="63"/>
    <s v="TeXD3"/>
    <x v="2"/>
    <x v="2"/>
    <n v="0"/>
    <n v="0"/>
    <n v="0"/>
    <n v="0"/>
    <n v="0"/>
    <s v="s"/>
    <n v="0"/>
    <n v="0"/>
    <n v="0"/>
    <n v="0"/>
    <n v="0"/>
    <s v="s"/>
    <n v="0"/>
    <n v="0"/>
    <n v="0"/>
    <n v="0"/>
    <n v="0"/>
    <n v="0"/>
    <n v="0"/>
    <s v="s"/>
    <s v="s"/>
    <n v="3.9039999999999998E-2"/>
    <n v="8.4360000000000004E-2"/>
  </r>
  <r>
    <x v="63"/>
    <s v="TeXD3"/>
    <x v="2"/>
    <x v="3"/>
    <n v="0"/>
    <n v="0"/>
    <n v="0"/>
    <n v="0"/>
    <n v="0"/>
    <s v="s"/>
    <n v="0"/>
    <n v="0"/>
    <n v="0"/>
    <n v="0"/>
    <n v="0"/>
    <s v="s"/>
    <n v="0"/>
    <n v="0"/>
    <n v="0"/>
    <n v="0"/>
    <n v="0"/>
    <n v="0"/>
    <n v="0"/>
    <s v="s"/>
    <s v="s"/>
    <n v="4.4220000000000002E-2"/>
    <n v="9.2240000000000003E-2"/>
  </r>
  <r>
    <x v="63"/>
    <s v="TeXD3"/>
    <x v="2"/>
    <x v="4"/>
    <n v="0"/>
    <n v="0"/>
    <n v="0"/>
    <n v="0"/>
    <n v="0"/>
    <s v="s"/>
    <n v="0"/>
    <n v="0"/>
    <n v="0"/>
    <n v="0"/>
    <n v="0"/>
    <s v="s"/>
    <n v="0"/>
    <n v="0"/>
    <n v="0"/>
    <n v="0"/>
    <n v="0"/>
    <n v="0"/>
    <n v="0"/>
    <s v="s"/>
    <s v="s"/>
    <n v="4.3740000000000001E-2"/>
    <n v="9.4729999999999995E-2"/>
  </r>
  <r>
    <x v="63"/>
    <s v="TeXD3"/>
    <x v="2"/>
    <x v="5"/>
    <n v="0"/>
    <n v="0"/>
    <n v="0"/>
    <n v="0"/>
    <n v="0"/>
    <s v="s"/>
    <n v="0"/>
    <n v="0"/>
    <n v="0"/>
    <n v="0"/>
    <n v="0"/>
    <s v="s"/>
    <n v="0"/>
    <n v="0"/>
    <n v="0"/>
    <n v="0"/>
    <n v="0"/>
    <n v="0"/>
    <n v="0"/>
    <s v="s"/>
    <s v="s"/>
    <n v="4.614E-2"/>
    <n v="9.7570000000000004E-2"/>
  </r>
  <r>
    <x v="63"/>
    <s v="TeXD3"/>
    <x v="2"/>
    <x v="6"/>
    <n v="0"/>
    <n v="0"/>
    <n v="0"/>
    <n v="0"/>
    <n v="0"/>
    <s v="s"/>
    <n v="0"/>
    <n v="0"/>
    <n v="0"/>
    <n v="0"/>
    <n v="0"/>
    <s v="s"/>
    <n v="0"/>
    <n v="0"/>
    <n v="0"/>
    <n v="0"/>
    <n v="0"/>
    <n v="0"/>
    <n v="0"/>
    <s v="s"/>
    <s v="s"/>
    <n v="4.1540000000000001E-2"/>
    <n v="9.0319999999999998E-2"/>
  </r>
  <r>
    <x v="63"/>
    <s v="TeXD3"/>
    <x v="2"/>
    <x v="7"/>
    <n v="0"/>
    <n v="0"/>
    <n v="0"/>
    <n v="0"/>
    <n v="0"/>
    <s v="s"/>
    <n v="0"/>
    <n v="0"/>
    <n v="0"/>
    <n v="0"/>
    <n v="0"/>
    <s v="s"/>
    <n v="0"/>
    <n v="0"/>
    <n v="0"/>
    <n v="0"/>
    <n v="0"/>
    <n v="0"/>
    <n v="0"/>
    <s v="s"/>
    <s v="s"/>
    <n v="4.4209999999999999E-2"/>
    <n v="8.3349999999999994E-2"/>
  </r>
  <r>
    <x v="63"/>
    <s v="TeXD3"/>
    <x v="2"/>
    <x v="8"/>
    <n v="0"/>
    <n v="0"/>
    <n v="0"/>
    <n v="0"/>
    <n v="0"/>
    <s v="s"/>
    <n v="0"/>
    <n v="0"/>
    <n v="0"/>
    <n v="0"/>
    <n v="0"/>
    <s v="s"/>
    <n v="0"/>
    <n v="0"/>
    <n v="0"/>
    <n v="0"/>
    <n v="0"/>
    <n v="0"/>
    <n v="0"/>
    <s v="s"/>
    <s v="s"/>
    <n v="5.4870000000000002E-2"/>
    <n v="8.3570000000000005E-2"/>
  </r>
  <r>
    <x v="63"/>
    <s v="TeXD3"/>
    <x v="2"/>
    <x v="9"/>
    <n v="0"/>
    <n v="0"/>
    <n v="0"/>
    <n v="0"/>
    <n v="0"/>
    <s v="s"/>
    <n v="0"/>
    <n v="0"/>
    <n v="0"/>
    <n v="0"/>
    <n v="0"/>
    <s v="s"/>
    <n v="0"/>
    <n v="0"/>
    <n v="0"/>
    <n v="0"/>
    <n v="0"/>
    <n v="0"/>
    <n v="0"/>
    <s v="s"/>
    <s v="s"/>
    <n v="5.518E-2"/>
    <n v="8.6779999999999996E-2"/>
  </r>
  <r>
    <x v="63"/>
    <s v="TeXD3"/>
    <x v="2"/>
    <x v="10"/>
    <n v="0"/>
    <n v="0"/>
    <n v="0"/>
    <n v="0"/>
    <n v="0"/>
    <s v="s"/>
    <n v="0"/>
    <n v="0"/>
    <n v="0"/>
    <n v="0"/>
    <n v="0"/>
    <s v="s"/>
    <n v="0"/>
    <n v="0"/>
    <n v="0"/>
    <n v="0"/>
    <n v="0"/>
    <n v="0"/>
    <n v="0"/>
    <s v="s"/>
    <s v="s"/>
    <n v="5.6349999999999997E-2"/>
    <n v="9.0679999999999997E-2"/>
  </r>
  <r>
    <x v="63"/>
    <s v="TeXD3"/>
    <x v="3"/>
    <x v="0"/>
    <n v="0"/>
    <n v="0"/>
    <n v="0"/>
    <n v="0"/>
    <n v="0"/>
    <s v="s"/>
    <n v="0"/>
    <n v="0"/>
    <n v="1.8E-3"/>
    <n v="0.74617"/>
    <n v="2.0148199999999998"/>
    <s v="s"/>
    <n v="0"/>
    <n v="2.9505300000000001"/>
    <n v="0"/>
    <n v="0"/>
    <n v="0"/>
    <n v="0"/>
    <n v="2.9505300000000001"/>
    <s v="s"/>
    <s v="s"/>
    <n v="2.8300000000000001E-3"/>
    <n v="0.73741999999999996"/>
  </r>
  <r>
    <x v="63"/>
    <s v="TeXD3"/>
    <x v="3"/>
    <x v="1"/>
    <n v="0"/>
    <n v="0"/>
    <n v="0"/>
    <n v="0"/>
    <n v="0"/>
    <s v="s"/>
    <n v="0"/>
    <n v="0"/>
    <n v="1.017E-2"/>
    <n v="1.2212000000000001"/>
    <n v="2.2398199999999999"/>
    <s v="s"/>
    <n v="0"/>
    <n v="3.9937999999999998"/>
    <n v="0"/>
    <n v="0"/>
    <n v="0"/>
    <n v="0"/>
    <n v="3.9937999999999998"/>
    <s v="s"/>
    <s v="s"/>
    <n v="1.0019999999999999E-2"/>
    <n v="0.41011999999999998"/>
  </r>
  <r>
    <x v="63"/>
    <s v="TeXD3"/>
    <x v="3"/>
    <x v="2"/>
    <n v="0"/>
    <n v="0"/>
    <n v="0"/>
    <n v="0"/>
    <n v="0"/>
    <s v="s"/>
    <n v="0"/>
    <n v="0"/>
    <n v="1.7590000000000001E-2"/>
    <n v="0.99241999999999997"/>
    <n v="2.1484700000000001"/>
    <s v="s"/>
    <n v="0"/>
    <n v="3.4799099999999998"/>
    <n v="0"/>
    <n v="0"/>
    <n v="0"/>
    <n v="0"/>
    <n v="3.4799099999999998"/>
    <s v="s"/>
    <s v="s"/>
    <n v="0.10861999999999999"/>
    <n v="0.46196999999999999"/>
  </r>
  <r>
    <x v="63"/>
    <s v="TeXD3"/>
    <x v="3"/>
    <x v="3"/>
    <n v="0"/>
    <n v="0"/>
    <n v="0"/>
    <n v="0"/>
    <n v="0"/>
    <s v="s"/>
    <n v="0"/>
    <n v="0"/>
    <n v="2.8549999999999999E-2"/>
    <n v="0.72482000000000002"/>
    <n v="1.74505"/>
    <s v="s"/>
    <n v="0"/>
    <n v="2.79983"/>
    <n v="0"/>
    <n v="0"/>
    <n v="0"/>
    <n v="0"/>
    <n v="2.79983"/>
    <s v="s"/>
    <s v="s"/>
    <n v="0.28199999999999997"/>
    <n v="0.7621"/>
  </r>
  <r>
    <x v="63"/>
    <s v="TeXD3"/>
    <x v="3"/>
    <x v="4"/>
    <n v="0"/>
    <n v="0"/>
    <n v="0"/>
    <n v="0"/>
    <n v="0"/>
    <s v="s"/>
    <n v="0"/>
    <n v="0"/>
    <n v="0.16009999999999999"/>
    <n v="0.76676"/>
    <n v="1.30322"/>
    <s v="s"/>
    <n v="0"/>
    <n v="2.5434999999999999"/>
    <n v="0"/>
    <n v="0"/>
    <n v="0"/>
    <n v="0"/>
    <n v="2.5434999999999999"/>
    <s v="s"/>
    <s v="s"/>
    <n v="0.44429999999999997"/>
    <n v="0.88478000000000001"/>
  </r>
  <r>
    <x v="63"/>
    <s v="TeXD3"/>
    <x v="3"/>
    <x v="5"/>
    <n v="0"/>
    <n v="0"/>
    <n v="0"/>
    <n v="0"/>
    <n v="0"/>
    <s v="s"/>
    <n v="0"/>
    <n v="0"/>
    <n v="0.31535999999999997"/>
    <n v="0.83445000000000003"/>
    <n v="1.35893"/>
    <s v="s"/>
    <n v="0"/>
    <n v="2.9062199999999998"/>
    <n v="0"/>
    <n v="0"/>
    <n v="0"/>
    <n v="0"/>
    <n v="2.9062199999999998"/>
    <s v="s"/>
    <s v="s"/>
    <n v="0.43284"/>
    <n v="0.66493000000000002"/>
  </r>
  <r>
    <x v="63"/>
    <s v="TeXD3"/>
    <x v="3"/>
    <x v="6"/>
    <n v="0"/>
    <n v="0"/>
    <n v="0"/>
    <n v="0"/>
    <n v="0"/>
    <s v="s"/>
    <n v="0"/>
    <n v="0"/>
    <n v="0.42331999999999997"/>
    <n v="0.63951999999999998"/>
    <n v="1.07772"/>
    <s v="s"/>
    <n v="0"/>
    <n v="2.3701400000000001"/>
    <n v="0"/>
    <n v="0"/>
    <n v="0"/>
    <n v="0"/>
    <n v="2.3701400000000001"/>
    <s v="s"/>
    <s v="s"/>
    <n v="0.28495999999999999"/>
    <n v="0.47066999999999998"/>
  </r>
  <r>
    <x v="63"/>
    <s v="TeXD3"/>
    <x v="3"/>
    <x v="7"/>
    <n v="0"/>
    <n v="0"/>
    <n v="0"/>
    <n v="0"/>
    <n v="0"/>
    <s v="s"/>
    <n v="0"/>
    <n v="0"/>
    <n v="0.56791999999999998"/>
    <n v="0.41858000000000001"/>
    <n v="1.1758500000000001"/>
    <s v="s"/>
    <n v="0"/>
    <n v="2.5033500000000002"/>
    <n v="0"/>
    <n v="0"/>
    <n v="0"/>
    <n v="0"/>
    <n v="2.5033500000000002"/>
    <s v="s"/>
    <s v="s"/>
    <n v="0.23230000000000001"/>
    <n v="0.41892000000000001"/>
  </r>
  <r>
    <x v="63"/>
    <s v="TeXD3"/>
    <x v="3"/>
    <x v="8"/>
    <n v="0"/>
    <n v="0"/>
    <n v="0"/>
    <n v="0"/>
    <n v="0"/>
    <s v="s"/>
    <n v="0"/>
    <n v="0"/>
    <n v="0.64873000000000003"/>
    <n v="0.45839999999999997"/>
    <n v="1.1279999999999999"/>
    <s v="s"/>
    <n v="0"/>
    <n v="2.4185400000000001"/>
    <n v="0"/>
    <n v="0"/>
    <n v="0"/>
    <n v="0"/>
    <n v="2.4185400000000001"/>
    <s v="s"/>
    <s v="s"/>
    <n v="0.15426000000000001"/>
    <n v="0.24518000000000001"/>
  </r>
  <r>
    <x v="63"/>
    <s v="TeXD3"/>
    <x v="3"/>
    <x v="9"/>
    <n v="0"/>
    <n v="0"/>
    <n v="0"/>
    <n v="0"/>
    <n v="0"/>
    <s v="s"/>
    <n v="0"/>
    <n v="0"/>
    <n v="0.62373000000000001"/>
    <n v="0.53915999999999997"/>
    <n v="1.18194"/>
    <s v="s"/>
    <n v="0"/>
    <n v="2.4352399999999998"/>
    <n v="0"/>
    <n v="0"/>
    <n v="0"/>
    <n v="0"/>
    <n v="2.4352399999999998"/>
    <s v="s"/>
    <s v="s"/>
    <n v="0.10347000000000001"/>
    <n v="0.24798999999999999"/>
  </r>
  <r>
    <x v="63"/>
    <s v="TeXD3"/>
    <x v="3"/>
    <x v="10"/>
    <n v="0"/>
    <n v="0"/>
    <n v="0"/>
    <n v="0"/>
    <n v="0"/>
    <s v="s"/>
    <n v="0"/>
    <n v="0"/>
    <n v="0.88905000000000001"/>
    <n v="0.73299000000000003"/>
    <n v="1.4278999999999999"/>
    <s v="s"/>
    <n v="0"/>
    <n v="3.1122899999999998"/>
    <n v="0"/>
    <n v="0"/>
    <n v="0"/>
    <n v="0"/>
    <n v="3.1122899999999998"/>
    <s v="s"/>
    <s v="s"/>
    <n v="0.23194999999999999"/>
    <n v="0.64407000000000003"/>
  </r>
  <r>
    <x v="64"/>
    <s v="LsQ24"/>
    <x v="0"/>
    <x v="0"/>
    <n v="0"/>
    <n v="22"/>
    <n v="30"/>
    <n v="21"/>
    <n v="6"/>
    <n v="24"/>
    <n v="0"/>
    <n v="17"/>
    <n v="15"/>
    <n v="45"/>
    <n v="56"/>
    <s v="s"/>
    <s v="s"/>
    <n v="241"/>
    <n v="0"/>
    <n v="0"/>
    <n v="0"/>
    <n v="0"/>
    <n v="241"/>
    <n v="19"/>
    <n v="39"/>
    <n v="27"/>
    <n v="85"/>
  </r>
  <r>
    <x v="64"/>
    <s v="LsQ24"/>
    <x v="1"/>
    <x v="0"/>
    <n v="0"/>
    <n v="7.596E-2"/>
    <n v="0.10074"/>
    <n v="5.9859999999999997E-2"/>
    <n v="1.9720000000000001E-2"/>
    <n v="7.5550000000000006E-2"/>
    <n v="0"/>
    <n v="5.5969999999999999E-2"/>
    <n v="4.5060000000000003E-2"/>
    <n v="0.14854999999999999"/>
    <n v="0.18504000000000001"/>
    <s v="s"/>
    <s v="s"/>
    <n v="0.78466999999999998"/>
    <n v="0"/>
    <n v="0"/>
    <n v="0"/>
    <n v="0"/>
    <n v="0.78466999999999998"/>
    <n v="2.0310000000000002E-2"/>
    <n v="3.3210000000000003E-2"/>
    <n v="2.1950000000000001E-2"/>
    <n v="7.5469999999999995E-2"/>
  </r>
  <r>
    <x v="64"/>
    <s v="LsQ24"/>
    <x v="1"/>
    <x v="1"/>
    <n v="0"/>
    <n v="7.2660000000000002E-2"/>
    <n v="0.10489"/>
    <n v="5.2949999999999997E-2"/>
    <n v="2.1129999999999999E-2"/>
    <n v="7.3980000000000004E-2"/>
    <n v="0"/>
    <n v="5.4769999999999999E-2"/>
    <n v="4.5539999999999997E-2"/>
    <n v="0.14512"/>
    <n v="0.17469000000000001"/>
    <s v="s"/>
    <s v="s"/>
    <n v="0.76253000000000004"/>
    <n v="0"/>
    <n v="0"/>
    <n v="0"/>
    <n v="0"/>
    <n v="0.76253000000000004"/>
    <n v="1.7129999999999999E-2"/>
    <n v="3.27E-2"/>
    <n v="2.0660000000000001E-2"/>
    <n v="7.0489999999999997E-2"/>
  </r>
  <r>
    <x v="64"/>
    <s v="LsQ24"/>
    <x v="1"/>
    <x v="2"/>
    <n v="0"/>
    <n v="7.0029999999999995E-2"/>
    <n v="0.10395"/>
    <n v="4.8770000000000001E-2"/>
    <n v="2.2120000000000001E-2"/>
    <n v="7.3469999999999994E-2"/>
    <n v="0"/>
    <n v="5.5280000000000003E-2"/>
    <n v="4.5929999999999999E-2"/>
    <n v="0.14205999999999999"/>
    <n v="0.16655"/>
    <s v="s"/>
    <s v="s"/>
    <n v="0.74385999999999997"/>
    <n v="0"/>
    <n v="0"/>
    <n v="0"/>
    <n v="0"/>
    <n v="0.74385999999999997"/>
    <n v="1.9980000000000001E-2"/>
    <n v="3.5229999999999997E-2"/>
    <n v="2.281E-2"/>
    <n v="7.8020000000000006E-2"/>
  </r>
  <r>
    <x v="64"/>
    <s v="LsQ24"/>
    <x v="1"/>
    <x v="3"/>
    <n v="0"/>
    <n v="6.93E-2"/>
    <n v="0.10746"/>
    <n v="4.6920000000000003E-2"/>
    <n v="2.154E-2"/>
    <n v="7.0830000000000004E-2"/>
    <n v="0"/>
    <n v="5.5169999999999997E-2"/>
    <n v="4.5969999999999997E-2"/>
    <n v="0.13991000000000001"/>
    <n v="0.15786"/>
    <s v="s"/>
    <s v="s"/>
    <n v="0.72999000000000003"/>
    <n v="0"/>
    <n v="0"/>
    <n v="0"/>
    <n v="0"/>
    <n v="0.72999000000000003"/>
    <n v="2.0029999999999999E-2"/>
    <n v="3.3660000000000002E-2"/>
    <n v="2.1690000000000001E-2"/>
    <n v="7.5380000000000003E-2"/>
  </r>
  <r>
    <x v="64"/>
    <s v="LsQ24"/>
    <x v="1"/>
    <x v="4"/>
    <n v="0"/>
    <n v="6.7629999999999996E-2"/>
    <n v="0.10563"/>
    <n v="4.496E-2"/>
    <n v="2.2089999999999999E-2"/>
    <n v="7.1569999999999995E-2"/>
    <n v="0"/>
    <n v="5.3969999999999997E-2"/>
    <n v="4.5870000000000001E-2"/>
    <n v="0.13603000000000001"/>
    <n v="0.14990999999999999"/>
    <s v="s"/>
    <s v="s"/>
    <n v="0.71087"/>
    <n v="0"/>
    <n v="0"/>
    <n v="0"/>
    <n v="0"/>
    <n v="0.71087"/>
    <n v="1.9800000000000002E-2"/>
    <n v="3.7280000000000001E-2"/>
    <n v="1.8939999999999999E-2"/>
    <n v="7.603E-2"/>
  </r>
  <r>
    <x v="64"/>
    <s v="LsQ24"/>
    <x v="1"/>
    <x v="5"/>
    <n v="0"/>
    <n v="6.4530000000000004E-2"/>
    <n v="0.10668"/>
    <n v="4.0590000000000001E-2"/>
    <n v="2.257E-2"/>
    <n v="7.2800000000000004E-2"/>
    <n v="0"/>
    <n v="5.3519999999999998E-2"/>
    <n v="4.3900000000000002E-2"/>
    <n v="0.1331"/>
    <n v="0.14229"/>
    <s v="s"/>
    <s v="s"/>
    <n v="0.69245999999999996"/>
    <n v="0"/>
    <n v="0"/>
    <n v="0"/>
    <n v="0"/>
    <n v="0.69245999999999996"/>
    <n v="1.9900000000000001E-2"/>
    <n v="4.1250000000000002E-2"/>
    <n v="1.8450000000000001E-2"/>
    <n v="7.9600000000000004E-2"/>
  </r>
  <r>
    <x v="64"/>
    <s v="LsQ24"/>
    <x v="1"/>
    <x v="6"/>
    <n v="0"/>
    <n v="6.4699999999999994E-2"/>
    <n v="0.10662000000000001"/>
    <n v="3.9E-2"/>
    <n v="2.281E-2"/>
    <n v="7.2980000000000003E-2"/>
    <n v="0"/>
    <n v="5.1409999999999997E-2"/>
    <n v="4.283E-2"/>
    <n v="0.12952"/>
    <n v="0.13825000000000001"/>
    <s v="s"/>
    <s v="s"/>
    <n v="0.67928999999999995"/>
    <n v="0"/>
    <n v="0"/>
    <n v="0"/>
    <n v="0"/>
    <n v="0.67928999999999995"/>
    <n v="1.9789999999999999E-2"/>
    <n v="4.0079999999999998E-2"/>
    <n v="1.8710000000000001E-2"/>
    <n v="7.8579999999999997E-2"/>
  </r>
  <r>
    <x v="64"/>
    <s v="LsQ24"/>
    <x v="1"/>
    <x v="7"/>
    <n v="0"/>
    <n v="6.5490000000000007E-2"/>
    <n v="0.10972"/>
    <n v="3.9050000000000001E-2"/>
    <n v="2.3720000000000001E-2"/>
    <n v="7.1290000000000006E-2"/>
    <n v="0"/>
    <n v="5.0959999999999998E-2"/>
    <n v="4.2709999999999998E-2"/>
    <n v="0.12212000000000001"/>
    <n v="0.13220999999999999"/>
    <s v="s"/>
    <s v="s"/>
    <n v="0.66790000000000005"/>
    <n v="0"/>
    <n v="0"/>
    <n v="0"/>
    <n v="0"/>
    <n v="0.66790000000000005"/>
    <n v="2.0150000000000001E-2"/>
    <n v="4.2959999999999998E-2"/>
    <n v="1.7180000000000001E-2"/>
    <n v="8.029E-2"/>
  </r>
  <r>
    <x v="64"/>
    <s v="LsQ24"/>
    <x v="1"/>
    <x v="8"/>
    <n v="0"/>
    <n v="6.4960000000000004E-2"/>
    <n v="0.10979999999999999"/>
    <n v="3.5139999999999998E-2"/>
    <n v="2.4410000000000001E-2"/>
    <n v="7.4779999999999999E-2"/>
    <n v="0"/>
    <n v="4.9779999999999998E-2"/>
    <n v="4.088E-2"/>
    <n v="0.1206"/>
    <n v="0.13089000000000001"/>
    <s v="s"/>
    <s v="s"/>
    <n v="0.66169999999999995"/>
    <n v="0"/>
    <n v="0"/>
    <n v="0"/>
    <n v="0"/>
    <n v="0.66169999999999995"/>
    <n v="2.1850000000000001E-2"/>
    <n v="4.3589999999999997E-2"/>
    <n v="1.6490000000000001E-2"/>
    <n v="8.1920000000000007E-2"/>
  </r>
  <r>
    <x v="64"/>
    <s v="LsQ24"/>
    <x v="1"/>
    <x v="9"/>
    <n v="0"/>
    <n v="6.7599999999999993E-2"/>
    <n v="0.10843999999999999"/>
    <n v="3.2070000000000001E-2"/>
    <n v="2.5250000000000002E-2"/>
    <n v="7.7899999999999997E-2"/>
    <n v="0"/>
    <n v="4.7559999999999998E-2"/>
    <n v="4.07E-2"/>
    <n v="0.11858"/>
    <n v="0.1298"/>
    <s v="s"/>
    <s v="s"/>
    <n v="0.65802000000000005"/>
    <n v="0"/>
    <n v="0"/>
    <n v="0"/>
    <n v="0"/>
    <n v="0.65802000000000005"/>
    <n v="2.086E-2"/>
    <n v="4.2590000000000003E-2"/>
    <n v="1.529E-2"/>
    <n v="7.8729999999999994E-2"/>
  </r>
  <r>
    <x v="64"/>
    <s v="LsQ24"/>
    <x v="1"/>
    <x v="10"/>
    <n v="0"/>
    <n v="6.3350000000000004E-2"/>
    <n v="0.10909000000000001"/>
    <n v="2.811E-2"/>
    <n v="2.5139999999999999E-2"/>
    <n v="7.7950000000000005E-2"/>
    <n v="0"/>
    <n v="4.6129999999999997E-2"/>
    <n v="3.909E-2"/>
    <n v="0.11419"/>
    <n v="0.12590999999999999"/>
    <s v="s"/>
    <s v="s"/>
    <n v="0.63902999999999999"/>
    <n v="0"/>
    <n v="0"/>
    <n v="0"/>
    <n v="0"/>
    <n v="0.63902999999999999"/>
    <n v="1.9789999999999999E-2"/>
    <n v="4.453E-2"/>
    <n v="1.46E-2"/>
    <n v="7.8920000000000004E-2"/>
  </r>
  <r>
    <x v="64"/>
    <s v="LsQ24"/>
    <x v="2"/>
    <x v="0"/>
    <n v="0"/>
    <n v="0"/>
    <n v="0"/>
    <n v="0"/>
    <n v="0"/>
    <n v="0"/>
    <n v="0"/>
    <n v="0"/>
    <n v="0"/>
    <n v="0"/>
    <n v="0"/>
    <s v="s"/>
    <s v="s"/>
    <n v="0"/>
    <n v="0"/>
    <n v="0"/>
    <n v="0"/>
    <n v="0"/>
    <n v="0"/>
    <n v="6.0990000000000003E-2"/>
    <n v="0.17879999999999999"/>
    <n v="6.336E-2"/>
    <n v="0.30314999999999998"/>
  </r>
  <r>
    <x v="64"/>
    <s v="LsQ24"/>
    <x v="2"/>
    <x v="1"/>
    <n v="0"/>
    <n v="0"/>
    <n v="0"/>
    <n v="0"/>
    <n v="0"/>
    <n v="0"/>
    <n v="0"/>
    <n v="0"/>
    <n v="0"/>
    <n v="0"/>
    <n v="0"/>
    <s v="s"/>
    <s v="s"/>
    <n v="0"/>
    <n v="0"/>
    <n v="0"/>
    <n v="0"/>
    <n v="0"/>
    <n v="0"/>
    <n v="6.3109999999999999E-2"/>
    <n v="0.18190000000000001"/>
    <n v="6.3369999999999996E-2"/>
    <n v="0.30837999999999999"/>
  </r>
  <r>
    <x v="64"/>
    <s v="LsQ24"/>
    <x v="2"/>
    <x v="2"/>
    <n v="0"/>
    <n v="0"/>
    <n v="0"/>
    <n v="0"/>
    <n v="0"/>
    <n v="0"/>
    <n v="0"/>
    <n v="0"/>
    <n v="0"/>
    <n v="0"/>
    <n v="0"/>
    <s v="s"/>
    <s v="s"/>
    <n v="0"/>
    <n v="0"/>
    <n v="0"/>
    <n v="0"/>
    <n v="0"/>
    <n v="0"/>
    <n v="6.3460000000000003E-2"/>
    <n v="0.184"/>
    <n v="5.74E-2"/>
    <n v="0.30486000000000002"/>
  </r>
  <r>
    <x v="64"/>
    <s v="LsQ24"/>
    <x v="2"/>
    <x v="3"/>
    <n v="0"/>
    <n v="0"/>
    <n v="0"/>
    <n v="0"/>
    <n v="0"/>
    <n v="0"/>
    <n v="0"/>
    <n v="0"/>
    <n v="0"/>
    <n v="0"/>
    <n v="0"/>
    <s v="s"/>
    <s v="s"/>
    <n v="0"/>
    <n v="0"/>
    <n v="0"/>
    <n v="0"/>
    <n v="0"/>
    <n v="0"/>
    <n v="5.5899999999999998E-2"/>
    <n v="0.19388"/>
    <n v="4.147E-2"/>
    <n v="0.29126000000000002"/>
  </r>
  <r>
    <x v="64"/>
    <s v="LsQ24"/>
    <x v="2"/>
    <x v="4"/>
    <n v="0"/>
    <n v="0"/>
    <n v="0"/>
    <n v="0"/>
    <n v="0"/>
    <n v="0"/>
    <n v="0"/>
    <n v="0"/>
    <n v="0"/>
    <n v="0"/>
    <n v="0"/>
    <s v="s"/>
    <s v="s"/>
    <n v="0"/>
    <n v="0"/>
    <n v="0"/>
    <n v="0"/>
    <n v="0"/>
    <n v="0"/>
    <n v="5.074E-2"/>
    <n v="0.15642"/>
    <n v="3.7330000000000002E-2"/>
    <n v="0.24449000000000001"/>
  </r>
  <r>
    <x v="64"/>
    <s v="LsQ24"/>
    <x v="2"/>
    <x v="5"/>
    <n v="0"/>
    <n v="0"/>
    <n v="0"/>
    <n v="0"/>
    <n v="0"/>
    <n v="0"/>
    <n v="0"/>
    <n v="0"/>
    <n v="0"/>
    <n v="0"/>
    <n v="0"/>
    <s v="s"/>
    <s v="s"/>
    <n v="0"/>
    <n v="0"/>
    <n v="0"/>
    <n v="0"/>
    <n v="0"/>
    <n v="0"/>
    <n v="4.5319999999999999E-2"/>
    <n v="0.12716"/>
    <n v="3.5869999999999999E-2"/>
    <n v="0.20835000000000001"/>
  </r>
  <r>
    <x v="64"/>
    <s v="LsQ24"/>
    <x v="2"/>
    <x v="6"/>
    <n v="0"/>
    <n v="0"/>
    <n v="0"/>
    <n v="0"/>
    <n v="0"/>
    <n v="0"/>
    <n v="0"/>
    <n v="0"/>
    <n v="0"/>
    <n v="0"/>
    <n v="0"/>
    <s v="s"/>
    <s v="s"/>
    <n v="0"/>
    <n v="0"/>
    <n v="0"/>
    <n v="0"/>
    <n v="0"/>
    <n v="0"/>
    <n v="3.2629999999999999E-2"/>
    <n v="0.1239"/>
    <n v="3.0630000000000001E-2"/>
    <n v="0.18715999999999999"/>
  </r>
  <r>
    <x v="64"/>
    <s v="LsQ24"/>
    <x v="2"/>
    <x v="7"/>
    <n v="0"/>
    <n v="0"/>
    <n v="0"/>
    <n v="0"/>
    <n v="0"/>
    <n v="0"/>
    <n v="0"/>
    <n v="0"/>
    <n v="0"/>
    <n v="0"/>
    <n v="0"/>
    <s v="s"/>
    <s v="s"/>
    <n v="0"/>
    <n v="0"/>
    <n v="0"/>
    <n v="0"/>
    <n v="0"/>
    <n v="0"/>
    <n v="3.5529999999999999E-2"/>
    <n v="0.1268"/>
    <n v="3.261E-2"/>
    <n v="0.19494"/>
  </r>
  <r>
    <x v="64"/>
    <s v="LsQ24"/>
    <x v="2"/>
    <x v="8"/>
    <n v="0"/>
    <n v="0"/>
    <n v="0"/>
    <n v="0"/>
    <n v="0"/>
    <n v="0"/>
    <n v="0"/>
    <n v="0"/>
    <n v="0"/>
    <n v="0"/>
    <n v="0"/>
    <s v="s"/>
    <s v="s"/>
    <n v="0"/>
    <n v="0"/>
    <n v="0"/>
    <n v="0"/>
    <n v="0"/>
    <n v="0"/>
    <n v="2.7089999999999999E-2"/>
    <n v="0.12414"/>
    <n v="2.8649999999999998E-2"/>
    <n v="0.17988000000000001"/>
  </r>
  <r>
    <x v="64"/>
    <s v="LsQ24"/>
    <x v="2"/>
    <x v="9"/>
    <n v="0"/>
    <n v="0"/>
    <n v="0"/>
    <n v="0"/>
    <n v="0"/>
    <n v="0"/>
    <n v="0"/>
    <n v="0"/>
    <n v="0"/>
    <n v="0"/>
    <n v="0"/>
    <s v="s"/>
    <s v="s"/>
    <n v="0"/>
    <n v="0"/>
    <n v="0"/>
    <n v="0"/>
    <n v="0"/>
    <n v="0"/>
    <n v="2.9829999999999999E-2"/>
    <n v="0.13081000000000001"/>
    <n v="1.9609999999999999E-2"/>
    <n v="0.18024999999999999"/>
  </r>
  <r>
    <x v="64"/>
    <s v="LsQ24"/>
    <x v="2"/>
    <x v="10"/>
    <n v="0"/>
    <n v="0"/>
    <n v="0"/>
    <n v="0"/>
    <n v="0"/>
    <n v="0"/>
    <n v="0"/>
    <n v="0"/>
    <n v="0"/>
    <n v="0"/>
    <n v="0"/>
    <s v="s"/>
    <s v="s"/>
    <n v="0"/>
    <n v="0"/>
    <n v="0"/>
    <n v="0"/>
    <n v="0"/>
    <n v="0"/>
    <n v="2.7529999999999999E-2"/>
    <n v="0.11183"/>
    <n v="2.188E-2"/>
    <n v="0.16123000000000001"/>
  </r>
  <r>
    <x v="64"/>
    <s v="LsQ24"/>
    <x v="3"/>
    <x v="0"/>
    <n v="0"/>
    <n v="1.3664499999999999"/>
    <n v="0.29893999999999998"/>
    <n v="2.3224"/>
    <n v="4.9199999999999999E-3"/>
    <n v="0.64307000000000003"/>
    <n v="0"/>
    <n v="0.1182"/>
    <n v="0.31184000000000001"/>
    <n v="2.3974199999999999"/>
    <n v="3.6537700000000002"/>
    <s v="s"/>
    <s v="s"/>
    <n v="11.31833"/>
    <n v="0"/>
    <n v="0"/>
    <n v="0"/>
    <n v="0"/>
    <n v="11.31833"/>
    <n v="0.37981999999999999"/>
    <n v="1.8545400000000001"/>
    <n v="1.56816"/>
    <n v="3.8025199999999999"/>
  </r>
  <r>
    <x v="64"/>
    <s v="LsQ24"/>
    <x v="3"/>
    <x v="1"/>
    <n v="0"/>
    <n v="1.4888699999999999"/>
    <n v="0.43051"/>
    <n v="2.1450100000000001"/>
    <n v="9.8600000000000007E-3"/>
    <n v="0.67828999999999995"/>
    <n v="0"/>
    <n v="0.25362000000000001"/>
    <n v="0.32257000000000002"/>
    <n v="2.01858"/>
    <n v="4.5745100000000001"/>
    <s v="s"/>
    <s v="s"/>
    <n v="12.357200000000001"/>
    <n v="0"/>
    <n v="0"/>
    <n v="0"/>
    <n v="0"/>
    <n v="12.357200000000001"/>
    <n v="0.62966"/>
    <n v="1.59259"/>
    <n v="0.96858999999999995"/>
    <n v="3.1908400000000001"/>
  </r>
  <r>
    <x v="64"/>
    <s v="LsQ24"/>
    <x v="3"/>
    <x v="2"/>
    <n v="0"/>
    <n v="1.1998"/>
    <n v="0.58770999999999995"/>
    <n v="1.2664899999999999"/>
    <n v="5.3679999999999999E-2"/>
    <n v="1.3707100000000001"/>
    <n v="0"/>
    <n v="0.27989000000000003"/>
    <n v="0.31106"/>
    <n v="2.3917199999999998"/>
    <n v="3.5390799999999998"/>
    <s v="s"/>
    <s v="s"/>
    <n v="11.316039999999999"/>
    <n v="0"/>
    <n v="0"/>
    <n v="0"/>
    <n v="0"/>
    <n v="11.316039999999999"/>
    <n v="0.55708999999999997"/>
    <n v="1.43005"/>
    <n v="0.90622000000000003"/>
    <n v="2.8933599999999999"/>
  </r>
  <r>
    <x v="64"/>
    <s v="LsQ24"/>
    <x v="3"/>
    <x v="3"/>
    <n v="0"/>
    <n v="1.0607899999999999"/>
    <n v="0.89659999999999995"/>
    <n v="1.41858"/>
    <n v="0.16422999999999999"/>
    <n v="0.86578999999999995"/>
    <n v="0"/>
    <n v="0.33006999999999997"/>
    <n v="0.39435999999999999"/>
    <n v="2.0297100000000001"/>
    <n v="3.5185599999999999"/>
    <s v="s"/>
    <s v="s"/>
    <n v="10.91154"/>
    <n v="0"/>
    <n v="0"/>
    <n v="0"/>
    <n v="0"/>
    <n v="10.91154"/>
    <n v="0.41219"/>
    <n v="1.62534"/>
    <n v="0.92220999999999997"/>
    <n v="2.9597500000000001"/>
  </r>
  <r>
    <x v="64"/>
    <s v="LsQ24"/>
    <x v="3"/>
    <x v="4"/>
    <n v="0"/>
    <n v="0.95831"/>
    <n v="0.79568000000000005"/>
    <n v="1.17259"/>
    <n v="0.19001000000000001"/>
    <n v="0.90707000000000004"/>
    <n v="0"/>
    <n v="0.66871000000000003"/>
    <n v="0.37562000000000001"/>
    <n v="1.82043"/>
    <n v="2.6860300000000001"/>
    <s v="s"/>
    <s v="s"/>
    <n v="9.9344300000000008"/>
    <n v="0"/>
    <n v="0"/>
    <n v="0"/>
    <n v="0"/>
    <n v="9.9344300000000008"/>
    <n v="0.39205000000000001"/>
    <n v="1.4918499999999999"/>
    <n v="1.15354"/>
    <n v="3.0374300000000001"/>
  </r>
  <r>
    <x v="64"/>
    <s v="LsQ24"/>
    <x v="3"/>
    <x v="5"/>
    <n v="0"/>
    <n v="0.86255000000000004"/>
    <n v="1.0934900000000001"/>
    <n v="1.22383"/>
    <n v="0.1211"/>
    <n v="0.78171000000000002"/>
    <n v="0"/>
    <n v="0.78407000000000004"/>
    <n v="0.1792"/>
    <n v="2.0713900000000001"/>
    <n v="2.4633699999999998"/>
    <s v="s"/>
    <s v="s"/>
    <n v="10.13533"/>
    <n v="0"/>
    <n v="0"/>
    <n v="0"/>
    <n v="0"/>
    <n v="10.13533"/>
    <n v="0.41516999999999998"/>
    <n v="1.2925500000000001"/>
    <n v="1.3478000000000001"/>
    <n v="3.05552"/>
  </r>
  <r>
    <x v="64"/>
    <s v="LsQ24"/>
    <x v="3"/>
    <x v="6"/>
    <n v="0"/>
    <n v="0.59118000000000004"/>
    <n v="1.03295"/>
    <n v="1.12635"/>
    <n v="9.8830000000000001E-2"/>
    <n v="0.66435"/>
    <n v="0"/>
    <n v="0.48976999999999998"/>
    <n v="0.50095999999999996"/>
    <n v="1.5965800000000001"/>
    <n v="1.9689099999999999"/>
    <s v="s"/>
    <s v="s"/>
    <n v="8.3509899999999995"/>
    <n v="0"/>
    <n v="0"/>
    <n v="0"/>
    <n v="0"/>
    <n v="8.3509899999999995"/>
    <n v="0.20386000000000001"/>
    <n v="1.22872"/>
    <n v="1.4502999999999999"/>
    <n v="2.8828800000000001"/>
  </r>
  <r>
    <x v="64"/>
    <s v="LsQ24"/>
    <x v="3"/>
    <x v="7"/>
    <n v="0"/>
    <n v="0.40891"/>
    <n v="0.88497000000000003"/>
    <n v="0.74551999999999996"/>
    <n v="0.16452"/>
    <n v="0.58421999999999996"/>
    <n v="0"/>
    <n v="0.82252000000000003"/>
    <n v="0.48187000000000002"/>
    <n v="1.361"/>
    <n v="1.7592300000000001"/>
    <s v="s"/>
    <s v="s"/>
    <n v="7.3757799999999998"/>
    <n v="0"/>
    <n v="0"/>
    <n v="0"/>
    <n v="0"/>
    <n v="7.3757799999999998"/>
    <n v="0.28436"/>
    <n v="1.4053500000000001"/>
    <n v="1.5200499999999999"/>
    <n v="3.2097600000000002"/>
  </r>
  <r>
    <x v="64"/>
    <s v="LsQ24"/>
    <x v="3"/>
    <x v="8"/>
    <n v="0"/>
    <n v="0.36675999999999997"/>
    <n v="1.0605599999999999"/>
    <n v="0.83396000000000003"/>
    <n v="0.14530000000000001"/>
    <n v="0.58228000000000002"/>
    <n v="0"/>
    <n v="1.1216200000000001"/>
    <n v="0.40033000000000002"/>
    <n v="1.6133"/>
    <n v="1.86554"/>
    <s v="s"/>
    <s v="s"/>
    <n v="8.2005599999999994"/>
    <n v="0"/>
    <n v="0"/>
    <n v="0"/>
    <n v="0"/>
    <n v="8.2005599999999994"/>
    <n v="0.79061999999999999"/>
    <n v="0.99997000000000003"/>
    <n v="1.9628399999999999"/>
    <n v="3.7534200000000002"/>
  </r>
  <r>
    <x v="64"/>
    <s v="LsQ24"/>
    <x v="3"/>
    <x v="9"/>
    <n v="0"/>
    <n v="0.60834999999999995"/>
    <n v="0.97475000000000001"/>
    <n v="1.1865300000000001"/>
    <n v="7.1870000000000003E-2"/>
    <n v="0.52066000000000001"/>
    <n v="0"/>
    <n v="0.97292000000000001"/>
    <n v="0.92201999999999995"/>
    <n v="1.71732"/>
    <n v="1.7376499999999999"/>
    <s v="s"/>
    <s v="s"/>
    <n v="8.8528599999999997"/>
    <n v="0"/>
    <n v="0"/>
    <n v="0"/>
    <n v="0"/>
    <n v="8.8528599999999997"/>
    <n v="1.19537"/>
    <n v="0.80142999999999998"/>
    <n v="1.64378"/>
    <n v="3.6405799999999999"/>
  </r>
  <r>
    <x v="64"/>
    <s v="LsQ24"/>
    <x v="3"/>
    <x v="10"/>
    <n v="0"/>
    <n v="0.30348000000000003"/>
    <n v="1.0476300000000001"/>
    <n v="0.96457999999999999"/>
    <n v="6.8680000000000005E-2"/>
    <n v="0.76803999999999994"/>
    <n v="0"/>
    <n v="0.94228000000000001"/>
    <n v="0.81389"/>
    <n v="1.52956"/>
    <n v="1.3714299999999999"/>
    <s v="s"/>
    <s v="s"/>
    <n v="7.8623900000000004"/>
    <n v="0"/>
    <n v="0"/>
    <n v="0"/>
    <n v="0"/>
    <n v="7.8623900000000004"/>
    <n v="1.5990800000000001"/>
    <n v="1.2985500000000001"/>
    <n v="1.8641300000000001"/>
    <n v="4.7617599999999998"/>
  </r>
  <r>
    <x v="65"/>
    <s v="p25Q3"/>
    <x v="0"/>
    <x v="0"/>
    <s v="s"/>
    <n v="54"/>
    <n v="76"/>
    <n v="94"/>
    <n v="51"/>
    <n v="123"/>
    <n v="44"/>
    <n v="90"/>
    <n v="45"/>
    <n v="92"/>
    <n v="75"/>
    <n v="39"/>
    <s v="s"/>
    <n v="795"/>
    <n v="99"/>
    <s v="s"/>
    <s v="s"/>
    <n v="102"/>
    <n v="897"/>
    <n v="27"/>
    <n v="127"/>
    <n v="60"/>
    <n v="214"/>
  </r>
  <r>
    <x v="65"/>
    <s v="p25Q3"/>
    <x v="1"/>
    <x v="0"/>
    <s v="s"/>
    <n v="0.17863000000000001"/>
    <n v="0.25641999999999998"/>
    <n v="0.28494000000000003"/>
    <n v="0.17705000000000001"/>
    <n v="0.40265000000000001"/>
    <n v="0.13081000000000001"/>
    <n v="0.27959000000000001"/>
    <n v="0.14959"/>
    <n v="0.31878000000000001"/>
    <n v="0.26987"/>
    <n v="0.13574"/>
    <s v="s"/>
    <n v="2.6265000000000001"/>
    <n v="0.52015"/>
    <s v="s"/>
    <s v="s"/>
    <n v="0.54444000000000004"/>
    <n v="3.1709399999999999"/>
    <n v="3.2309999999999998E-2"/>
    <n v="8.8730000000000003E-2"/>
    <n v="5.1549999999999999E-2"/>
    <n v="0.17258000000000001"/>
  </r>
  <r>
    <x v="65"/>
    <s v="p25Q3"/>
    <x v="1"/>
    <x v="1"/>
    <s v="s"/>
    <n v="0.18196999999999999"/>
    <n v="0.26433000000000001"/>
    <n v="0.28272999999999998"/>
    <n v="0.17978"/>
    <n v="0.40671000000000002"/>
    <n v="0.13227"/>
    <n v="0.27112000000000003"/>
    <n v="0.14989"/>
    <n v="0.31746999999999997"/>
    <n v="0.26716000000000001"/>
    <n v="0.13558000000000001"/>
    <s v="s"/>
    <n v="2.6310199999999999"/>
    <n v="0.54593000000000003"/>
    <s v="s"/>
    <s v="s"/>
    <n v="0.56640000000000001"/>
    <n v="3.1974200000000002"/>
    <n v="3.3369999999999997E-2"/>
    <n v="9.6729999999999997E-2"/>
    <n v="5.3499999999999999E-2"/>
    <n v="0.18360000000000001"/>
  </r>
  <r>
    <x v="65"/>
    <s v="p25Q3"/>
    <x v="1"/>
    <x v="2"/>
    <s v="s"/>
    <n v="0.18378"/>
    <n v="0.26489000000000001"/>
    <n v="0.28342000000000001"/>
    <n v="0.18318000000000001"/>
    <n v="0.41327999999999998"/>
    <n v="0.13517000000000001"/>
    <n v="0.26685999999999999"/>
    <n v="0.14810999999999999"/>
    <n v="0.31683"/>
    <n v="0.26267000000000001"/>
    <n v="0.13658000000000001"/>
    <s v="s"/>
    <n v="2.6362800000000002"/>
    <n v="0.56433999999999995"/>
    <s v="s"/>
    <s v="s"/>
    <n v="0.58535999999999999"/>
    <n v="3.2216399999999998"/>
    <n v="3.4909999999999997E-2"/>
    <n v="0.10327"/>
    <n v="5.1040000000000002E-2"/>
    <n v="0.18922"/>
  </r>
  <r>
    <x v="65"/>
    <s v="p25Q3"/>
    <x v="1"/>
    <x v="3"/>
    <s v="s"/>
    <n v="0.18434"/>
    <n v="0.26484999999999997"/>
    <n v="0.27833000000000002"/>
    <n v="0.1852"/>
    <n v="0.41447000000000001"/>
    <n v="0.13571"/>
    <n v="0.25864999999999999"/>
    <n v="0.14468"/>
    <n v="0.31836999999999999"/>
    <n v="0.26129999999999998"/>
    <n v="0.13394"/>
    <s v="s"/>
    <n v="2.6187900000000002"/>
    <n v="0.58674999999999999"/>
    <s v="s"/>
    <s v="s"/>
    <n v="0.60829"/>
    <n v="3.2270799999999999"/>
    <n v="3.5279999999999999E-2"/>
    <n v="0.10663"/>
    <n v="5.1029999999999999E-2"/>
    <n v="0.19294"/>
  </r>
  <r>
    <x v="65"/>
    <s v="p25Q3"/>
    <x v="1"/>
    <x v="4"/>
    <s v="s"/>
    <n v="0.18706"/>
    <n v="0.26395999999999997"/>
    <n v="0.27371000000000001"/>
    <n v="0.18736"/>
    <n v="0.41569"/>
    <n v="0.13821"/>
    <n v="0.25302000000000002"/>
    <n v="0.14244999999999999"/>
    <n v="0.3165"/>
    <n v="0.25707000000000002"/>
    <n v="0.13074"/>
    <s v="s"/>
    <n v="2.6050499999999999"/>
    <n v="0.60206999999999999"/>
    <s v="s"/>
    <s v="s"/>
    <n v="0.62378999999999996"/>
    <n v="3.2288399999999999"/>
    <n v="3.4450000000000001E-2"/>
    <n v="0.10766000000000001"/>
    <n v="4.9489999999999999E-2"/>
    <n v="0.19159999999999999"/>
  </r>
  <r>
    <x v="65"/>
    <s v="p25Q3"/>
    <x v="1"/>
    <x v="5"/>
    <s v="s"/>
    <n v="0.18926999999999999"/>
    <n v="0.26895999999999998"/>
    <n v="0.26846999999999999"/>
    <n v="0.19127"/>
    <n v="0.41888999999999998"/>
    <n v="0.13947999999999999"/>
    <n v="0.24573"/>
    <n v="0.13966999999999999"/>
    <n v="0.31584000000000001"/>
    <n v="0.24801000000000001"/>
    <n v="0.12720000000000001"/>
    <s v="s"/>
    <n v="2.5918700000000001"/>
    <n v="0.64276"/>
    <s v="s"/>
    <s v="s"/>
    <n v="0.66532000000000002"/>
    <n v="3.25719"/>
    <n v="3.261E-2"/>
    <n v="0.11204"/>
    <n v="4.7039999999999998E-2"/>
    <n v="0.19169"/>
  </r>
  <r>
    <x v="65"/>
    <s v="p25Q3"/>
    <x v="1"/>
    <x v="6"/>
    <s v="s"/>
    <n v="0.18692"/>
    <n v="0.26838000000000001"/>
    <n v="0.26238"/>
    <n v="0.19055"/>
    <n v="0.42044999999999999"/>
    <n v="0.14448"/>
    <n v="0.24482999999999999"/>
    <n v="0.13483999999999999"/>
    <n v="0.30921999999999999"/>
    <n v="0.23951"/>
    <n v="0.124"/>
    <s v="s"/>
    <n v="2.5642999999999998"/>
    <n v="0.67691999999999997"/>
    <s v="s"/>
    <s v="s"/>
    <n v="0.69765999999999995"/>
    <n v="3.2619600000000002"/>
    <n v="3.0519999999999999E-2"/>
    <n v="0.11292000000000001"/>
    <n v="4.5769999999999998E-2"/>
    <n v="0.18922"/>
  </r>
  <r>
    <x v="65"/>
    <s v="p25Q3"/>
    <x v="1"/>
    <x v="7"/>
    <s v="s"/>
    <n v="0.18969"/>
    <n v="0.2631"/>
    <n v="0.25720999999999999"/>
    <n v="0.19195999999999999"/>
    <n v="0.41958000000000001"/>
    <n v="0.14793999999999999"/>
    <n v="0.23985999999999999"/>
    <n v="0.12867999999999999"/>
    <n v="0.3049"/>
    <n v="0.23285"/>
    <n v="0.11647"/>
    <s v="s"/>
    <n v="2.5310899999999998"/>
    <n v="0.71094000000000002"/>
    <s v="s"/>
    <s v="s"/>
    <n v="0.73012999999999995"/>
    <n v="3.2612299999999999"/>
    <n v="2.7830000000000001E-2"/>
    <n v="0.11162999999999999"/>
    <n v="4.598E-2"/>
    <n v="0.18543999999999999"/>
  </r>
  <r>
    <x v="65"/>
    <s v="p25Q3"/>
    <x v="1"/>
    <x v="8"/>
    <s v="s"/>
    <n v="0.19094"/>
    <n v="0.26002999999999998"/>
    <n v="0.24848000000000001"/>
    <n v="0.19453000000000001"/>
    <n v="0.42270000000000002"/>
    <n v="0.14982000000000001"/>
    <n v="0.23662"/>
    <n v="0.12333"/>
    <n v="0.30427999999999999"/>
    <n v="0.23025999999999999"/>
    <n v="0.11437"/>
    <s v="s"/>
    <n v="2.51363"/>
    <n v="0.72258"/>
    <s v="s"/>
    <s v="s"/>
    <n v="0.74219000000000002"/>
    <n v="3.2558199999999999"/>
    <n v="2.4840000000000001E-2"/>
    <n v="0.10915"/>
    <n v="4.7350000000000003E-2"/>
    <n v="0.18132999999999999"/>
  </r>
  <r>
    <x v="65"/>
    <s v="p25Q3"/>
    <x v="1"/>
    <x v="9"/>
    <s v="s"/>
    <n v="0.19420000000000001"/>
    <n v="0.25363999999999998"/>
    <n v="0.24257999999999999"/>
    <n v="0.19688"/>
    <n v="0.41965999999999998"/>
    <n v="0.15034"/>
    <n v="0.22914000000000001"/>
    <n v="0.11953999999999999"/>
    <n v="0.29998000000000002"/>
    <n v="0.22584000000000001"/>
    <n v="0.10935"/>
    <s v="s"/>
    <n v="2.47803"/>
    <n v="0.74373"/>
    <s v="s"/>
    <s v="s"/>
    <n v="0.76370000000000005"/>
    <n v="3.24173"/>
    <n v="2.196E-2"/>
    <n v="0.11613"/>
    <n v="4.7410000000000001E-2"/>
    <n v="0.1855"/>
  </r>
  <r>
    <x v="65"/>
    <s v="p25Q3"/>
    <x v="1"/>
    <x v="10"/>
    <s v="s"/>
    <n v="0.19472999999999999"/>
    <n v="0.25342999999999999"/>
    <n v="0.23530000000000001"/>
    <n v="0.19771"/>
    <n v="0.41997000000000001"/>
    <n v="0.15231"/>
    <n v="0.22714999999999999"/>
    <n v="0.11133999999999999"/>
    <n v="0.29676999999999998"/>
    <n v="0.21643999999999999"/>
    <n v="0.10342999999999999"/>
    <s v="s"/>
    <n v="2.4441000000000002"/>
    <n v="0.74341000000000002"/>
    <s v="s"/>
    <s v="s"/>
    <n v="0.76021000000000005"/>
    <n v="3.20431"/>
    <n v="1.9619999999999999E-2"/>
    <n v="0.11983000000000001"/>
    <n v="4.7E-2"/>
    <n v="0.18645"/>
  </r>
  <r>
    <x v="65"/>
    <s v="p25Q3"/>
    <x v="2"/>
    <x v="0"/>
    <s v="s"/>
    <n v="0"/>
    <n v="0"/>
    <n v="0"/>
    <n v="0"/>
    <n v="0"/>
    <n v="0"/>
    <n v="0"/>
    <n v="0"/>
    <n v="0"/>
    <n v="0"/>
    <n v="0"/>
    <s v="s"/>
    <n v="0"/>
    <n v="0"/>
    <s v="s"/>
    <s v="s"/>
    <n v="0"/>
    <n v="0"/>
    <n v="0.10618"/>
    <n v="0.58972000000000002"/>
    <n v="0.17441000000000001"/>
    <n v="0.87031000000000003"/>
  </r>
  <r>
    <x v="65"/>
    <s v="p25Q3"/>
    <x v="2"/>
    <x v="1"/>
    <s v="s"/>
    <n v="0"/>
    <n v="0"/>
    <n v="0"/>
    <n v="0"/>
    <n v="0"/>
    <n v="0"/>
    <n v="0"/>
    <n v="0"/>
    <n v="0"/>
    <n v="0"/>
    <n v="0"/>
    <s v="s"/>
    <n v="0"/>
    <n v="0"/>
    <s v="s"/>
    <s v="s"/>
    <n v="0"/>
    <n v="0"/>
    <n v="0.10085"/>
    <n v="0.60214000000000001"/>
    <n v="0.17655999999999999"/>
    <n v="0.87955000000000005"/>
  </r>
  <r>
    <x v="65"/>
    <s v="p25Q3"/>
    <x v="2"/>
    <x v="2"/>
    <s v="s"/>
    <n v="0"/>
    <n v="0"/>
    <n v="0"/>
    <n v="0"/>
    <n v="0"/>
    <n v="0"/>
    <n v="0"/>
    <n v="0"/>
    <n v="0"/>
    <n v="0"/>
    <n v="0"/>
    <s v="s"/>
    <n v="0"/>
    <n v="0"/>
    <s v="s"/>
    <s v="s"/>
    <n v="0"/>
    <n v="0"/>
    <n v="9.6750000000000003E-2"/>
    <n v="0.57052000000000003"/>
    <n v="0.17843000000000001"/>
    <n v="0.84570000000000001"/>
  </r>
  <r>
    <x v="65"/>
    <s v="p25Q3"/>
    <x v="2"/>
    <x v="3"/>
    <s v="s"/>
    <n v="0"/>
    <n v="0"/>
    <n v="0"/>
    <n v="0"/>
    <n v="0"/>
    <n v="0"/>
    <n v="0"/>
    <n v="0"/>
    <n v="0"/>
    <n v="0"/>
    <n v="0"/>
    <s v="s"/>
    <n v="0"/>
    <n v="0"/>
    <s v="s"/>
    <s v="s"/>
    <n v="0"/>
    <n v="0"/>
    <n v="7.9880000000000007E-2"/>
    <n v="0.56937000000000004"/>
    <n v="0.15129000000000001"/>
    <n v="0.80052999999999996"/>
  </r>
  <r>
    <x v="65"/>
    <s v="p25Q3"/>
    <x v="2"/>
    <x v="4"/>
    <s v="s"/>
    <n v="0"/>
    <n v="0"/>
    <n v="0"/>
    <n v="0"/>
    <n v="0"/>
    <n v="0"/>
    <n v="0"/>
    <n v="0"/>
    <n v="0"/>
    <n v="0"/>
    <n v="0"/>
    <s v="s"/>
    <n v="0"/>
    <n v="0"/>
    <s v="s"/>
    <s v="s"/>
    <n v="0"/>
    <n v="0"/>
    <n v="5.8970000000000002E-2"/>
    <n v="0.54966999999999999"/>
    <n v="0.15706999999999999"/>
    <n v="0.76571"/>
  </r>
  <r>
    <x v="65"/>
    <s v="p25Q3"/>
    <x v="2"/>
    <x v="5"/>
    <s v="s"/>
    <n v="0"/>
    <n v="0"/>
    <n v="0"/>
    <n v="0"/>
    <n v="0"/>
    <n v="0"/>
    <n v="0"/>
    <n v="0"/>
    <n v="0"/>
    <n v="0"/>
    <n v="0"/>
    <s v="s"/>
    <n v="0"/>
    <n v="0"/>
    <s v="s"/>
    <s v="s"/>
    <n v="0"/>
    <n v="0"/>
    <n v="6.1969999999999997E-2"/>
    <n v="0.53657999999999995"/>
    <n v="0.13749"/>
    <n v="0.73604000000000003"/>
  </r>
  <r>
    <x v="65"/>
    <s v="p25Q3"/>
    <x v="2"/>
    <x v="6"/>
    <s v="s"/>
    <n v="0"/>
    <n v="0"/>
    <n v="0"/>
    <n v="0"/>
    <n v="0"/>
    <n v="0"/>
    <n v="0"/>
    <n v="0"/>
    <n v="0"/>
    <n v="0"/>
    <n v="0"/>
    <s v="s"/>
    <n v="0"/>
    <n v="0"/>
    <s v="s"/>
    <s v="s"/>
    <n v="0"/>
    <n v="0"/>
    <n v="6.7169999999999994E-2"/>
    <n v="0.50063999999999997"/>
    <n v="0.13328999999999999"/>
    <n v="0.70109999999999995"/>
  </r>
  <r>
    <x v="65"/>
    <s v="p25Q3"/>
    <x v="2"/>
    <x v="7"/>
    <s v="s"/>
    <n v="0"/>
    <n v="0"/>
    <n v="0"/>
    <n v="0"/>
    <n v="0"/>
    <n v="0"/>
    <n v="0"/>
    <n v="0"/>
    <n v="0"/>
    <n v="0"/>
    <n v="0"/>
    <s v="s"/>
    <n v="0"/>
    <n v="0"/>
    <s v="s"/>
    <s v="s"/>
    <n v="0"/>
    <n v="0"/>
    <n v="6.4350000000000004E-2"/>
    <n v="0.50607000000000002"/>
    <n v="0.12431"/>
    <n v="0.69472999999999996"/>
  </r>
  <r>
    <x v="65"/>
    <s v="p25Q3"/>
    <x v="2"/>
    <x v="8"/>
    <s v="s"/>
    <n v="0"/>
    <n v="0"/>
    <n v="0"/>
    <n v="0"/>
    <n v="0"/>
    <n v="0"/>
    <n v="0"/>
    <n v="0"/>
    <n v="0"/>
    <n v="0"/>
    <n v="0"/>
    <s v="s"/>
    <n v="0"/>
    <n v="0"/>
    <s v="s"/>
    <s v="s"/>
    <n v="0"/>
    <n v="0"/>
    <n v="6.0580000000000002E-2"/>
    <n v="0.52788999999999997"/>
    <n v="0.11088000000000001"/>
    <n v="0.69935000000000003"/>
  </r>
  <r>
    <x v="65"/>
    <s v="p25Q3"/>
    <x v="2"/>
    <x v="9"/>
    <s v="s"/>
    <n v="0"/>
    <n v="0"/>
    <n v="0"/>
    <n v="0"/>
    <n v="0"/>
    <n v="0"/>
    <n v="0"/>
    <n v="0"/>
    <n v="0"/>
    <n v="0"/>
    <n v="0"/>
    <s v="s"/>
    <n v="0"/>
    <n v="0"/>
    <s v="s"/>
    <s v="s"/>
    <n v="0"/>
    <n v="0"/>
    <n v="3.2489999999999998E-2"/>
    <n v="0.51673000000000002"/>
    <n v="0.11434999999999999"/>
    <n v="0.66356000000000004"/>
  </r>
  <r>
    <x v="65"/>
    <s v="p25Q3"/>
    <x v="2"/>
    <x v="10"/>
    <s v="s"/>
    <n v="0"/>
    <n v="0"/>
    <n v="0"/>
    <n v="0"/>
    <n v="0"/>
    <n v="0"/>
    <n v="0"/>
    <n v="0"/>
    <n v="0"/>
    <n v="0"/>
    <n v="0"/>
    <s v="s"/>
    <n v="0"/>
    <n v="0"/>
    <s v="s"/>
    <s v="s"/>
    <n v="0"/>
    <n v="0"/>
    <n v="3.6589999999999998E-2"/>
    <n v="0.50317999999999996"/>
    <n v="0.1119"/>
    <n v="0.65166000000000002"/>
  </r>
  <r>
    <x v="65"/>
    <s v="p25Q3"/>
    <x v="3"/>
    <x v="0"/>
    <s v="s"/>
    <n v="0.32224999999999998"/>
    <n v="0.56798000000000004"/>
    <n v="2.5954100000000002"/>
    <n v="0.58416000000000001"/>
    <n v="2.4029099999999999"/>
    <n v="1.1154500000000001"/>
    <n v="3.94373"/>
    <n v="0.37534000000000001"/>
    <n v="2.4355000000000002"/>
    <n v="1.3981600000000001"/>
    <n v="0.86058000000000001"/>
    <s v="s"/>
    <n v="16.86871"/>
    <n v="3.1507499999999999"/>
    <s v="s"/>
    <s v="s"/>
    <n v="3.1507499999999999"/>
    <n v="20.019459999999999"/>
    <n v="0.56547000000000003"/>
    <n v="1.21296"/>
    <n v="1.8001100000000001"/>
    <n v="3.5785499999999999"/>
  </r>
  <r>
    <x v="65"/>
    <s v="p25Q3"/>
    <x v="3"/>
    <x v="1"/>
    <s v="s"/>
    <n v="0.85306000000000004"/>
    <n v="0.75687000000000004"/>
    <n v="3.26959"/>
    <n v="0.82013000000000003"/>
    <n v="2.12771"/>
    <n v="1.32931"/>
    <n v="3.5405799999999998"/>
    <n v="0.57542000000000004"/>
    <n v="3.2427199999999998"/>
    <n v="1.9698199999999999"/>
    <n v="0.92532999999999999"/>
    <s v="s"/>
    <n v="19.857009999999999"/>
    <n v="2.98847"/>
    <s v="s"/>
    <s v="s"/>
    <n v="3.02576"/>
    <n v="22.882770000000001"/>
    <n v="0.76395999999999997"/>
    <n v="1.38317"/>
    <n v="1.9966999999999999"/>
    <n v="4.14384"/>
  </r>
  <r>
    <x v="65"/>
    <s v="p25Q3"/>
    <x v="3"/>
    <x v="2"/>
    <s v="s"/>
    <n v="0.85984000000000005"/>
    <n v="1.6038600000000001"/>
    <n v="3.6319599999999999"/>
    <n v="1.30393"/>
    <n v="2.6714500000000001"/>
    <n v="1.21505"/>
    <n v="3.7852999999999999"/>
    <n v="1.2075100000000001"/>
    <n v="2.4732599999999998"/>
    <n v="2.4267699999999999"/>
    <n v="0.86121999999999999"/>
    <s v="s"/>
    <n v="22.76315"/>
    <n v="2.0131899999999998"/>
    <s v="s"/>
    <s v="s"/>
    <n v="2.0870799999999998"/>
    <n v="24.850239999999999"/>
    <n v="0.95196000000000003"/>
    <n v="2.0883799999999999"/>
    <n v="1.9530000000000001"/>
    <n v="4.9933500000000004"/>
  </r>
  <r>
    <x v="65"/>
    <s v="p25Q3"/>
    <x v="3"/>
    <x v="3"/>
    <s v="s"/>
    <n v="0.89093999999999995"/>
    <n v="1.6633100000000001"/>
    <n v="4.19468"/>
    <n v="1.3136300000000001"/>
    <n v="3.70709"/>
    <n v="0.91969999999999996"/>
    <n v="3.3994300000000002"/>
    <n v="1.5297400000000001"/>
    <n v="2.83914"/>
    <n v="2.5800800000000002"/>
    <n v="0.89229000000000003"/>
    <s v="s"/>
    <n v="24.384689999999999"/>
    <n v="2.5236700000000001"/>
    <s v="s"/>
    <s v="s"/>
    <n v="2.5914100000000002"/>
    <n v="26.976109999999998"/>
    <n v="1.15808"/>
    <n v="2.8769999999999998"/>
    <n v="2.4398599999999999"/>
    <n v="6.4749400000000001"/>
  </r>
  <r>
    <x v="65"/>
    <s v="p25Q3"/>
    <x v="3"/>
    <x v="4"/>
    <s v="s"/>
    <n v="1.10379"/>
    <n v="2.0742600000000002"/>
    <n v="3.8948999999999998"/>
    <n v="1.42896"/>
    <n v="3.9702099999999998"/>
    <n v="1.4905600000000001"/>
    <n v="3.5280200000000002"/>
    <n v="1.4721200000000001"/>
    <n v="2.8762099999999999"/>
    <n v="2.2614800000000002"/>
    <n v="0.90680000000000005"/>
    <s v="s"/>
    <n v="25.38326"/>
    <n v="2.6713100000000001"/>
    <s v="s"/>
    <s v="s"/>
    <n v="2.7335600000000002"/>
    <n v="28.116820000000001"/>
    <n v="1.55863"/>
    <n v="3.66995"/>
    <n v="2.4735200000000002"/>
    <n v="7.7020900000000001"/>
  </r>
  <r>
    <x v="65"/>
    <s v="p25Q3"/>
    <x v="3"/>
    <x v="5"/>
    <s v="s"/>
    <n v="1.1707799999999999"/>
    <n v="2.3120099999999999"/>
    <n v="4.0041200000000003"/>
    <n v="1.6044400000000001"/>
    <n v="4.0437599999999998"/>
    <n v="1.0141500000000001"/>
    <n v="3.2474500000000002"/>
    <n v="1.6985300000000001"/>
    <n v="2.8696000000000002"/>
    <n v="2.83324"/>
    <n v="0.92032000000000003"/>
    <s v="s"/>
    <n v="26.300799999999999"/>
    <n v="3.0249100000000002"/>
    <s v="s"/>
    <s v="s"/>
    <n v="3.363"/>
    <n v="29.663810000000002"/>
    <n v="1.63286"/>
    <n v="4.2217900000000004"/>
    <n v="1.8976"/>
    <n v="7.7522399999999996"/>
  </r>
  <r>
    <x v="65"/>
    <s v="p25Q3"/>
    <x v="3"/>
    <x v="6"/>
    <s v="s"/>
    <n v="1.3051999999999999"/>
    <n v="2.68641"/>
    <n v="4.7819099999999999"/>
    <n v="1.6130800000000001"/>
    <n v="4.0870899999999999"/>
    <n v="0.98843999999999999"/>
    <n v="2.8015099999999999"/>
    <n v="2.0841099999999999"/>
    <n v="2.6823000000000001"/>
    <n v="3.4484699999999999"/>
    <n v="1.38028"/>
    <s v="s"/>
    <n v="28.082999999999998"/>
    <n v="3.4725199999999998"/>
    <s v="s"/>
    <s v="s"/>
    <n v="3.73739"/>
    <n v="31.82039"/>
    <n v="1.6784600000000001"/>
    <n v="4.7549599999999996"/>
    <n v="1.8785499999999999"/>
    <n v="8.3119800000000001"/>
  </r>
  <r>
    <x v="65"/>
    <s v="p25Q3"/>
    <x v="3"/>
    <x v="7"/>
    <s v="s"/>
    <n v="1.55332"/>
    <n v="2.8049599999999999"/>
    <n v="4.4088799999999999"/>
    <n v="1.6900500000000001"/>
    <n v="4.4423899999999996"/>
    <n v="1.3274999999999999"/>
    <n v="2.8437800000000002"/>
    <n v="2.0948000000000002"/>
    <n v="3.6310899999999999"/>
    <n v="3.2271999999999998"/>
    <n v="1.49821"/>
    <s v="s"/>
    <n v="29.742470000000001"/>
    <n v="4.4170800000000003"/>
    <s v="s"/>
    <s v="s"/>
    <n v="4.4658899999999999"/>
    <n v="34.208350000000003"/>
    <n v="1.7477199999999999"/>
    <n v="5.0805499999999997"/>
    <n v="1.99139"/>
    <n v="8.8196700000000003"/>
  </r>
  <r>
    <x v="65"/>
    <s v="p25Q3"/>
    <x v="3"/>
    <x v="8"/>
    <s v="s"/>
    <n v="1.4333400000000001"/>
    <n v="3.1814200000000001"/>
    <n v="4.0931100000000002"/>
    <n v="1.5408599999999999"/>
    <n v="5.1762199999999998"/>
    <n v="1.3285400000000001"/>
    <n v="2.7797499999999999"/>
    <n v="1.6602699999999999"/>
    <n v="3.60744"/>
    <n v="2.85928"/>
    <n v="2.0425300000000002"/>
    <s v="s"/>
    <n v="30.04738"/>
    <n v="3.8290099999999998"/>
    <s v="s"/>
    <s v="s"/>
    <n v="3.8882300000000001"/>
    <n v="33.935609999999997"/>
    <n v="1.7488999999999999"/>
    <n v="5.4253900000000002"/>
    <n v="2.05931"/>
    <n v="9.2335999999999991"/>
  </r>
  <r>
    <x v="65"/>
    <s v="p25Q3"/>
    <x v="3"/>
    <x v="9"/>
    <s v="s"/>
    <n v="1.78508"/>
    <n v="3.0936900000000001"/>
    <n v="4.5574700000000004"/>
    <n v="1.7583299999999999"/>
    <n v="4.3141600000000002"/>
    <n v="1.2523200000000001"/>
    <n v="3.0564399999999998"/>
    <n v="2.3094999999999999"/>
    <n v="3.02847"/>
    <n v="3.78254"/>
    <n v="2.2473100000000001"/>
    <s v="s"/>
    <n v="31.421569999999999"/>
    <n v="4.5647599999999997"/>
    <s v="s"/>
    <s v="s"/>
    <n v="4.5837199999999996"/>
    <n v="36.005279999999999"/>
    <n v="1.3968"/>
    <n v="5.9691700000000001"/>
    <n v="3.1189300000000002"/>
    <n v="10.4849"/>
  </r>
  <r>
    <x v="65"/>
    <s v="p25Q3"/>
    <x v="3"/>
    <x v="10"/>
    <s v="s"/>
    <n v="2.2730600000000001"/>
    <n v="3.5594800000000002"/>
    <n v="3.80504"/>
    <n v="2.0168599999999999"/>
    <n v="4.5029399999999997"/>
    <n v="1.2014400000000001"/>
    <n v="3.0253199999999998"/>
    <n v="2.1370399999999998"/>
    <n v="3.4912100000000001"/>
    <n v="3.6353800000000001"/>
    <n v="2.1724600000000001"/>
    <s v="s"/>
    <n v="32.336320000000001"/>
    <n v="2.86897"/>
    <s v="s"/>
    <s v="s"/>
    <n v="2.86897"/>
    <n v="35.205300000000001"/>
    <n v="2.0275599999999998"/>
    <n v="6.06412"/>
    <n v="3.6261100000000002"/>
    <n v="11.717790000000001"/>
  </r>
  <r>
    <x v="66"/>
    <s v="G4572"/>
    <x v="0"/>
    <x v="0"/>
    <n v="0"/>
    <n v="66"/>
    <n v="59"/>
    <n v="101"/>
    <n v="55"/>
    <n v="107"/>
    <n v="31"/>
    <n v="80"/>
    <n v="68"/>
    <n v="59"/>
    <n v="70"/>
    <n v="37"/>
    <n v="13"/>
    <n v="746"/>
    <n v="120"/>
    <s v="s"/>
    <s v="s"/>
    <n v="132"/>
    <n v="878"/>
    <n v="32"/>
    <n v="117"/>
    <n v="72"/>
    <n v="221"/>
  </r>
  <r>
    <x v="66"/>
    <s v="G4572"/>
    <x v="1"/>
    <x v="0"/>
    <n v="0"/>
    <n v="0.22639999999999999"/>
    <n v="0.19225999999999999"/>
    <n v="0.30612"/>
    <n v="0.17910000000000001"/>
    <n v="0.34822999999999998"/>
    <n v="9.9680000000000005E-2"/>
    <n v="0.24318999999999999"/>
    <n v="0.22470000000000001"/>
    <n v="0.20679"/>
    <n v="0.23985000000000001"/>
    <n v="0.12045"/>
    <n v="4.265E-2"/>
    <n v="2.4294099999999998"/>
    <n v="0.60160000000000002"/>
    <s v="s"/>
    <s v="s"/>
    <n v="0.68611999999999995"/>
    <n v="3.1155400000000002"/>
    <n v="3.1780000000000003E-2"/>
    <n v="9.2719999999999997E-2"/>
    <n v="7.331E-2"/>
    <n v="0.19781000000000001"/>
  </r>
  <r>
    <x v="66"/>
    <s v="G4572"/>
    <x v="1"/>
    <x v="1"/>
    <n v="0"/>
    <n v="0.23036000000000001"/>
    <n v="0.19281999999999999"/>
    <n v="0.30923"/>
    <n v="0.18556"/>
    <n v="0.35131000000000001"/>
    <n v="9.9000000000000005E-2"/>
    <n v="0.24396999999999999"/>
    <n v="0.22370999999999999"/>
    <n v="0.20635000000000001"/>
    <n v="0.23272999999999999"/>
    <n v="0.12096999999999999"/>
    <n v="4.4139999999999999E-2"/>
    <n v="2.44015"/>
    <n v="0.62994000000000006"/>
    <s v="s"/>
    <s v="s"/>
    <n v="0.71631999999999996"/>
    <n v="3.15646"/>
    <n v="3.3099999999999997E-2"/>
    <n v="0.10029"/>
    <n v="7.2700000000000001E-2"/>
    <n v="0.20609"/>
  </r>
  <r>
    <x v="66"/>
    <s v="G4572"/>
    <x v="1"/>
    <x v="2"/>
    <n v="0"/>
    <n v="0.23063"/>
    <n v="0.19672000000000001"/>
    <n v="0.30731000000000003"/>
    <n v="0.19288"/>
    <n v="0.35663"/>
    <n v="9.8530000000000006E-2"/>
    <n v="0.24399000000000001"/>
    <n v="0.21890000000000001"/>
    <n v="0.20943000000000001"/>
    <n v="0.22813"/>
    <n v="0.12114"/>
    <n v="4.5679999999999998E-2"/>
    <n v="2.44998"/>
    <n v="0.64970000000000006"/>
    <s v="s"/>
    <s v="s"/>
    <n v="0.73885999999999996"/>
    <n v="3.1888399999999999"/>
    <n v="3.6040000000000003E-2"/>
    <n v="9.9949999999999997E-2"/>
    <n v="7.3010000000000005E-2"/>
    <n v="0.20899000000000001"/>
  </r>
  <r>
    <x v="66"/>
    <s v="G4572"/>
    <x v="1"/>
    <x v="3"/>
    <n v="0"/>
    <n v="0.23426"/>
    <n v="0.19985"/>
    <n v="0.30341000000000001"/>
    <n v="0.19944999999999999"/>
    <n v="0.35441"/>
    <n v="9.6990000000000007E-2"/>
    <n v="0.24368000000000001"/>
    <n v="0.21751000000000001"/>
    <n v="0.20784"/>
    <n v="0.22313"/>
    <n v="0.12082"/>
    <n v="4.641E-2"/>
    <n v="2.4477600000000002"/>
    <n v="0.65447999999999995"/>
    <s v="s"/>
    <s v="s"/>
    <n v="0.74302999999999997"/>
    <n v="3.1907899999999998"/>
    <n v="3.5650000000000001E-2"/>
    <n v="0.10525"/>
    <n v="7.2669999999999998E-2"/>
    <n v="0.21356"/>
  </r>
  <r>
    <x v="66"/>
    <s v="G4572"/>
    <x v="1"/>
    <x v="4"/>
    <n v="0"/>
    <n v="0.23777000000000001"/>
    <n v="0.20507"/>
    <n v="0.28581000000000001"/>
    <n v="0.2049"/>
    <n v="0.35704000000000002"/>
    <n v="9.5030000000000003E-2"/>
    <n v="0.24403"/>
    <n v="0.21543999999999999"/>
    <n v="0.20491999999999999"/>
    <n v="0.22167000000000001"/>
    <n v="0.11869"/>
    <n v="4.6190000000000002E-2"/>
    <n v="2.4365600000000001"/>
    <n v="0.66986999999999997"/>
    <s v="s"/>
    <s v="s"/>
    <n v="0.76436999999999999"/>
    <n v="3.2009300000000001"/>
    <n v="3.7600000000000001E-2"/>
    <n v="0.10559"/>
    <n v="7.152E-2"/>
    <n v="0.21471999999999999"/>
  </r>
  <r>
    <x v="66"/>
    <s v="G4572"/>
    <x v="1"/>
    <x v="5"/>
    <n v="0"/>
    <n v="0.24514"/>
    <n v="0.20538999999999999"/>
    <n v="0.27940999999999999"/>
    <n v="0.20934"/>
    <n v="0.35758000000000001"/>
    <n v="9.486E-2"/>
    <n v="0.24274999999999999"/>
    <n v="0.21121000000000001"/>
    <n v="0.20182"/>
    <n v="0.21589"/>
    <n v="0.11675000000000001"/>
    <n v="4.6829999999999997E-2"/>
    <n v="2.4269699999999998"/>
    <n v="0.67898000000000003"/>
    <s v="s"/>
    <s v="s"/>
    <n v="0.77607000000000004"/>
    <n v="3.2030500000000002"/>
    <n v="3.8379999999999997E-2"/>
    <n v="0.10679"/>
    <n v="6.8290000000000003E-2"/>
    <n v="0.21346000000000001"/>
  </r>
  <r>
    <x v="66"/>
    <s v="G4572"/>
    <x v="1"/>
    <x v="6"/>
    <n v="0"/>
    <n v="0.24997"/>
    <n v="0.20662"/>
    <n v="0.27026"/>
    <n v="0.21221999999999999"/>
    <n v="0.36186000000000001"/>
    <n v="9.3850000000000003E-2"/>
    <n v="0.24551000000000001"/>
    <n v="0.21049999999999999"/>
    <n v="0.19692000000000001"/>
    <n v="0.2079"/>
    <n v="0.11595999999999999"/>
    <n v="4.7699999999999999E-2"/>
    <n v="2.41927"/>
    <n v="0.68059000000000003"/>
    <s v="s"/>
    <s v="s"/>
    <n v="0.78468000000000004"/>
    <n v="3.2039499999999999"/>
    <n v="3.9300000000000002E-2"/>
    <n v="0.11156000000000001"/>
    <n v="6.8809999999999996E-2"/>
    <n v="0.21967999999999999"/>
  </r>
  <r>
    <x v="66"/>
    <s v="G4572"/>
    <x v="1"/>
    <x v="7"/>
    <n v="0"/>
    <n v="0.25430999999999998"/>
    <n v="0.20433000000000001"/>
    <n v="0.26473999999999998"/>
    <n v="0.21873999999999999"/>
    <n v="0.36753000000000002"/>
    <n v="9.4710000000000003E-2"/>
    <n v="0.24317"/>
    <n v="0.19989999999999999"/>
    <n v="0.19186"/>
    <n v="0.20149"/>
    <n v="0.11262"/>
    <n v="4.8009999999999997E-2"/>
    <n v="2.4014099999999998"/>
    <n v="0.70372000000000001"/>
    <s v="s"/>
    <s v="s"/>
    <n v="0.81039000000000005"/>
    <n v="3.2118099999999998"/>
    <n v="3.8269999999999998E-2"/>
    <n v="0.10843999999999999"/>
    <n v="6.3509999999999997E-2"/>
    <n v="0.21023"/>
  </r>
  <r>
    <x v="66"/>
    <s v="G4572"/>
    <x v="1"/>
    <x v="8"/>
    <n v="0"/>
    <n v="0.25741999999999998"/>
    <n v="0.20726"/>
    <n v="0.26909"/>
    <n v="0.22528000000000001"/>
    <n v="0.36921999999999999"/>
    <n v="9.6259999999999998E-2"/>
    <n v="0.24055000000000001"/>
    <n v="0.19275999999999999"/>
    <n v="0.1837"/>
    <n v="0.19145999999999999"/>
    <n v="0.11308"/>
    <n v="4.8550000000000003E-2"/>
    <n v="2.3946399999999999"/>
    <n v="0.72557000000000005"/>
    <s v="s"/>
    <s v="s"/>
    <n v="0.83579999999999999"/>
    <n v="3.2304400000000002"/>
    <n v="3.6139999999999999E-2"/>
    <n v="0.11197"/>
    <n v="5.8139999999999997E-2"/>
    <n v="0.20624999999999999"/>
  </r>
  <r>
    <x v="66"/>
    <s v="G4572"/>
    <x v="1"/>
    <x v="9"/>
    <n v="0"/>
    <n v="0.25892999999999999"/>
    <n v="0.20366999999999999"/>
    <n v="0.26605000000000001"/>
    <n v="0.23019000000000001"/>
    <n v="0.37236000000000002"/>
    <n v="9.5210000000000003E-2"/>
    <n v="0.23735000000000001"/>
    <n v="0.18643999999999999"/>
    <n v="0.17854999999999999"/>
    <n v="0.18543999999999999"/>
    <n v="0.11004"/>
    <n v="4.8669999999999998E-2"/>
    <n v="2.3729"/>
    <n v="0.76432999999999995"/>
    <s v="s"/>
    <s v="s"/>
    <n v="0.87731999999999999"/>
    <n v="3.2502200000000001"/>
    <n v="3.5159999999999997E-2"/>
    <n v="0.11445"/>
    <n v="5.1970000000000002E-2"/>
    <n v="0.20158999999999999"/>
  </r>
  <r>
    <x v="66"/>
    <s v="G4572"/>
    <x v="1"/>
    <x v="10"/>
    <n v="0"/>
    <n v="0.26484000000000002"/>
    <n v="0.20533999999999999"/>
    <n v="0.26141999999999999"/>
    <n v="0.23694999999999999"/>
    <n v="0.37963999999999998"/>
    <n v="9.7479999999999997E-2"/>
    <n v="0.23674000000000001"/>
    <n v="0.17984"/>
    <n v="0.17491999999999999"/>
    <n v="0.17781"/>
    <n v="0.10417999999999999"/>
    <n v="4.7379999999999999E-2"/>
    <n v="2.3665400000000001"/>
    <n v="0.77853000000000006"/>
    <s v="s"/>
    <s v="s"/>
    <n v="0.89768999999999999"/>
    <n v="3.26423"/>
    <n v="3.1969999999999998E-2"/>
    <n v="0.11828"/>
    <n v="4.727E-2"/>
    <n v="0.19750999999999999"/>
  </r>
  <r>
    <x v="66"/>
    <s v="G4572"/>
    <x v="2"/>
    <x v="0"/>
    <n v="0"/>
    <n v="0"/>
    <n v="0"/>
    <n v="0"/>
    <n v="0"/>
    <n v="0"/>
    <n v="0"/>
    <n v="0"/>
    <n v="0"/>
    <n v="0"/>
    <n v="0"/>
    <n v="0"/>
    <n v="0"/>
    <n v="0"/>
    <n v="0"/>
    <s v="s"/>
    <s v="s"/>
    <n v="0"/>
    <n v="0"/>
    <n v="0.10532"/>
    <n v="0.42615999999999998"/>
    <n v="0.25111"/>
    <n v="0.78259000000000001"/>
  </r>
  <r>
    <x v="66"/>
    <s v="G4572"/>
    <x v="2"/>
    <x v="1"/>
    <n v="0"/>
    <n v="0"/>
    <n v="0"/>
    <n v="0"/>
    <n v="0"/>
    <n v="0"/>
    <n v="0"/>
    <n v="0"/>
    <n v="0"/>
    <n v="0"/>
    <n v="0"/>
    <n v="0"/>
    <n v="0"/>
    <n v="0"/>
    <n v="0"/>
    <s v="s"/>
    <s v="s"/>
    <n v="0"/>
    <n v="0"/>
    <n v="0.10867"/>
    <n v="0.42612"/>
    <n v="0.25652999999999998"/>
    <n v="0.79130999999999996"/>
  </r>
  <r>
    <x v="66"/>
    <s v="G4572"/>
    <x v="2"/>
    <x v="2"/>
    <n v="0"/>
    <n v="0"/>
    <n v="0"/>
    <n v="0"/>
    <n v="0"/>
    <n v="0"/>
    <n v="0"/>
    <n v="0"/>
    <n v="0"/>
    <n v="0"/>
    <n v="0"/>
    <n v="0"/>
    <n v="0"/>
    <n v="0"/>
    <n v="0"/>
    <s v="s"/>
    <s v="s"/>
    <n v="0"/>
    <n v="0"/>
    <n v="9.9559999999999996E-2"/>
    <n v="0.42780000000000001"/>
    <n v="0.26416000000000001"/>
    <n v="0.79152999999999996"/>
  </r>
  <r>
    <x v="66"/>
    <s v="G4572"/>
    <x v="2"/>
    <x v="3"/>
    <n v="0"/>
    <n v="0"/>
    <n v="0"/>
    <n v="0"/>
    <n v="0"/>
    <n v="0"/>
    <n v="0"/>
    <n v="0"/>
    <n v="0"/>
    <n v="0"/>
    <n v="0"/>
    <n v="0"/>
    <n v="0"/>
    <n v="0"/>
    <n v="0"/>
    <s v="s"/>
    <s v="s"/>
    <n v="0"/>
    <n v="0"/>
    <n v="0.10094"/>
    <n v="0.41743000000000002"/>
    <n v="0.25163999999999997"/>
    <n v="0.77000999999999997"/>
  </r>
  <r>
    <x v="66"/>
    <s v="G4572"/>
    <x v="2"/>
    <x v="4"/>
    <n v="0"/>
    <n v="0"/>
    <n v="0"/>
    <n v="0"/>
    <n v="0"/>
    <n v="0"/>
    <n v="0"/>
    <n v="0"/>
    <n v="0"/>
    <n v="0"/>
    <n v="0"/>
    <n v="0"/>
    <n v="0"/>
    <n v="0"/>
    <n v="0"/>
    <s v="s"/>
    <s v="s"/>
    <n v="0"/>
    <n v="0"/>
    <n v="9.0399999999999994E-2"/>
    <n v="0.39609"/>
    <n v="0.22076000000000001"/>
    <n v="0.70723999999999998"/>
  </r>
  <r>
    <x v="66"/>
    <s v="G4572"/>
    <x v="2"/>
    <x v="5"/>
    <n v="0"/>
    <n v="0"/>
    <n v="0"/>
    <n v="0"/>
    <n v="0"/>
    <n v="0"/>
    <n v="0"/>
    <n v="0"/>
    <n v="0"/>
    <n v="0"/>
    <n v="0"/>
    <n v="0"/>
    <n v="0"/>
    <n v="0"/>
    <n v="0"/>
    <s v="s"/>
    <s v="s"/>
    <n v="0"/>
    <n v="0"/>
    <n v="8.1030000000000005E-2"/>
    <n v="0.39600999999999997"/>
    <n v="0.20351"/>
    <n v="0.68054999999999999"/>
  </r>
  <r>
    <x v="66"/>
    <s v="G4572"/>
    <x v="2"/>
    <x v="6"/>
    <n v="0"/>
    <n v="0"/>
    <n v="0"/>
    <n v="0"/>
    <n v="0"/>
    <n v="0"/>
    <n v="0"/>
    <n v="0"/>
    <n v="0"/>
    <n v="0"/>
    <n v="0"/>
    <n v="0"/>
    <n v="0"/>
    <n v="0"/>
    <n v="0"/>
    <s v="s"/>
    <s v="s"/>
    <n v="0"/>
    <n v="0"/>
    <n v="7.7689999999999995E-2"/>
    <n v="0.38185999999999998"/>
    <n v="0.19624"/>
    <n v="0.65578999999999998"/>
  </r>
  <r>
    <x v="66"/>
    <s v="G4572"/>
    <x v="2"/>
    <x v="7"/>
    <n v="0"/>
    <n v="0"/>
    <n v="0"/>
    <n v="0"/>
    <n v="0"/>
    <n v="0"/>
    <n v="0"/>
    <n v="0"/>
    <n v="0"/>
    <n v="0"/>
    <n v="0"/>
    <n v="0"/>
    <n v="0"/>
    <n v="0"/>
    <n v="0"/>
    <s v="s"/>
    <s v="s"/>
    <n v="0"/>
    <n v="0"/>
    <n v="5.6079999999999998E-2"/>
    <n v="0.37356"/>
    <n v="0.1484"/>
    <n v="0.57803000000000004"/>
  </r>
  <r>
    <x v="66"/>
    <s v="G4572"/>
    <x v="2"/>
    <x v="8"/>
    <n v="0"/>
    <n v="0"/>
    <n v="0"/>
    <n v="0"/>
    <n v="0"/>
    <n v="0"/>
    <n v="0"/>
    <n v="0"/>
    <n v="0"/>
    <n v="0"/>
    <n v="0"/>
    <n v="0"/>
    <n v="0"/>
    <n v="0"/>
    <n v="0"/>
    <s v="s"/>
    <s v="s"/>
    <n v="0"/>
    <n v="0"/>
    <n v="4.6829999999999997E-2"/>
    <n v="0.35733999999999999"/>
    <n v="0.14684"/>
    <n v="0.55101"/>
  </r>
  <r>
    <x v="66"/>
    <s v="G4572"/>
    <x v="2"/>
    <x v="9"/>
    <n v="0"/>
    <n v="0"/>
    <n v="0"/>
    <n v="0"/>
    <n v="0"/>
    <n v="0"/>
    <n v="0"/>
    <n v="0"/>
    <n v="0"/>
    <n v="0"/>
    <n v="0"/>
    <n v="0"/>
    <n v="0"/>
    <n v="0"/>
    <n v="0"/>
    <s v="s"/>
    <s v="s"/>
    <n v="0"/>
    <n v="0"/>
    <n v="5.1580000000000001E-2"/>
    <n v="0.33748"/>
    <n v="0.13694000000000001"/>
    <n v="0.52600000000000002"/>
  </r>
  <r>
    <x v="66"/>
    <s v="G4572"/>
    <x v="2"/>
    <x v="10"/>
    <n v="0"/>
    <n v="0"/>
    <n v="0"/>
    <n v="0"/>
    <n v="0"/>
    <n v="0"/>
    <n v="0"/>
    <n v="0"/>
    <n v="0"/>
    <n v="0"/>
    <n v="0"/>
    <n v="0"/>
    <n v="0"/>
    <n v="0"/>
    <n v="0"/>
    <s v="s"/>
    <s v="s"/>
    <n v="0"/>
    <n v="0"/>
    <n v="5.0220000000000001E-2"/>
    <n v="0.33944999999999997"/>
    <n v="0.11905"/>
    <n v="0.50871999999999995"/>
  </r>
  <r>
    <x v="66"/>
    <s v="G4572"/>
    <x v="3"/>
    <x v="0"/>
    <n v="0"/>
    <n v="0.58311000000000002"/>
    <n v="0.86428000000000005"/>
    <n v="3.23861"/>
    <n v="1.02772"/>
    <n v="3.11483"/>
    <n v="1.3365899999999999"/>
    <n v="1.66275"/>
    <n v="1.0992500000000001"/>
    <n v="0.74444999999999995"/>
    <n v="2.9544700000000002"/>
    <n v="0.55325999999999997"/>
    <n v="5.5500000000000002E-3"/>
    <n v="17.18487"/>
    <n v="2.44231"/>
    <s v="s"/>
    <s v="s"/>
    <n v="2.5218600000000002"/>
    <n v="19.70673"/>
    <n v="1.11334"/>
    <n v="2.4155799999999998"/>
    <n v="1.44526"/>
    <n v="4.9741799999999996"/>
  </r>
  <r>
    <x v="66"/>
    <s v="G4572"/>
    <x v="3"/>
    <x v="1"/>
    <n v="0"/>
    <n v="1.1288800000000001"/>
    <n v="1.3100400000000001"/>
    <n v="3.9980000000000002"/>
    <n v="1.4131199999999999"/>
    <n v="3.1465100000000001"/>
    <n v="1.14707"/>
    <n v="2.1539600000000001"/>
    <n v="0.76468000000000003"/>
    <n v="0.86309000000000002"/>
    <n v="2.3176600000000001"/>
    <n v="0.45895999999999998"/>
    <n v="6.8799999999999998E-3"/>
    <n v="18.708860000000001"/>
    <n v="4.0633299999999997"/>
    <s v="s"/>
    <s v="s"/>
    <n v="4.1779799999999998"/>
    <n v="22.886839999999999"/>
    <n v="1.3460300000000001"/>
    <n v="2.7437399999999998"/>
    <n v="1.70858"/>
    <n v="5.7983500000000001"/>
  </r>
  <r>
    <x v="66"/>
    <s v="G4572"/>
    <x v="3"/>
    <x v="2"/>
    <n v="0"/>
    <n v="1.33823"/>
    <n v="0.87629000000000001"/>
    <n v="4.7753699999999997"/>
    <n v="1.2992699999999999"/>
    <n v="3.4651200000000002"/>
    <n v="1.74333"/>
    <n v="2.6278800000000002"/>
    <n v="1.4376199999999999"/>
    <n v="1.0894200000000001"/>
    <n v="1.8253999999999999"/>
    <n v="0.52134000000000003"/>
    <n v="1.09E-2"/>
    <n v="21.010159999999999"/>
    <n v="5.8000699999999998"/>
    <s v="s"/>
    <s v="s"/>
    <n v="5.98027"/>
    <n v="26.99044"/>
    <n v="1.22621"/>
    <n v="2.7307899999999998"/>
    <n v="2.1615799999999998"/>
    <n v="6.1185799999999997"/>
  </r>
  <r>
    <x v="66"/>
    <s v="G4572"/>
    <x v="3"/>
    <x v="3"/>
    <n v="0"/>
    <n v="0.81464000000000003"/>
    <n v="0.96001000000000003"/>
    <n v="5.17788"/>
    <n v="1.17689"/>
    <n v="3.1313399999999998"/>
    <n v="1.45652"/>
    <n v="1.9052100000000001"/>
    <n v="1.74447"/>
    <n v="1.5663899999999999"/>
    <n v="2.0460199999999999"/>
    <n v="0.95025000000000004"/>
    <n v="2.9929999999999998E-2"/>
    <n v="20.959540000000001"/>
    <n v="5.5238699999999996"/>
    <s v="s"/>
    <s v="s"/>
    <n v="5.8252800000000002"/>
    <n v="26.784829999999999"/>
    <n v="1.3707499999999999"/>
    <n v="3.5444300000000002"/>
    <n v="2.6248499999999999"/>
    <n v="7.5400299999999998"/>
  </r>
  <r>
    <x v="66"/>
    <s v="G4572"/>
    <x v="3"/>
    <x v="4"/>
    <n v="0"/>
    <n v="0.85870000000000002"/>
    <n v="1.09657"/>
    <n v="4.8840899999999996"/>
    <n v="1.1310899999999999"/>
    <n v="3.0110299999999999"/>
    <n v="1.20248"/>
    <n v="1.75248"/>
    <n v="1.4986699999999999"/>
    <n v="2.36205"/>
    <n v="2.5146799999999998"/>
    <n v="0.86034999999999995"/>
    <n v="0.15440999999999999"/>
    <n v="21.32658"/>
    <n v="5.9235300000000004"/>
    <s v="s"/>
    <s v="s"/>
    <n v="6.6544800000000004"/>
    <n v="27.981059999999999"/>
    <n v="1.6738200000000001"/>
    <n v="3.8017500000000002"/>
    <n v="2.74769"/>
    <n v="8.2232500000000002"/>
  </r>
  <r>
    <x v="66"/>
    <s v="G4572"/>
    <x v="3"/>
    <x v="5"/>
    <n v="0"/>
    <n v="1.1006100000000001"/>
    <n v="1.24884"/>
    <n v="4.9081799999999998"/>
    <n v="0.92630999999999997"/>
    <n v="2.9172600000000002"/>
    <n v="1.3481000000000001"/>
    <n v="1.8491299999999999"/>
    <n v="1.8675200000000001"/>
    <n v="2.6708400000000001"/>
    <n v="3.0240999999999998"/>
    <n v="0.98595999999999995"/>
    <n v="0.26743"/>
    <n v="23.114280000000001"/>
    <n v="5.6150399999999996"/>
    <s v="s"/>
    <s v="s"/>
    <n v="6.0975999999999999"/>
    <n v="29.211880000000001"/>
    <n v="1.7504599999999999"/>
    <n v="3.8355000000000001"/>
    <n v="3.38368"/>
    <n v="8.9696400000000001"/>
  </r>
  <r>
    <x v="66"/>
    <s v="G4572"/>
    <x v="3"/>
    <x v="6"/>
    <n v="0"/>
    <n v="1.1089899999999999"/>
    <n v="1.42313"/>
    <n v="5.0367100000000002"/>
    <n v="1.2247300000000001"/>
    <n v="2.8017599999999998"/>
    <n v="1.13635"/>
    <n v="2.1486700000000001"/>
    <n v="2.5407700000000002"/>
    <n v="2.8459400000000001"/>
    <n v="3.4081700000000001"/>
    <n v="1.18093"/>
    <n v="0.25968000000000002"/>
    <n v="25.115829999999999"/>
    <n v="5.2402199999999999"/>
    <s v="s"/>
    <s v="s"/>
    <n v="5.6813200000000004"/>
    <n v="30.797149999999998"/>
    <n v="1.55646"/>
    <n v="4.2078699999999998"/>
    <n v="4.3718700000000004"/>
    <n v="10.136200000000001"/>
  </r>
  <r>
    <x v="66"/>
    <s v="G4572"/>
    <x v="3"/>
    <x v="7"/>
    <n v="0"/>
    <n v="1.1528"/>
    <n v="1.5693600000000001"/>
    <n v="4.3949100000000003"/>
    <n v="1.4514400000000001"/>
    <n v="3.1797"/>
    <n v="0.80444000000000004"/>
    <n v="2.4584800000000002"/>
    <n v="3.2973300000000001"/>
    <n v="3.0066199999999998"/>
    <n v="3.58941"/>
    <n v="0.95577000000000001"/>
    <n v="0.23566999999999999"/>
    <n v="26.095939999999999"/>
    <n v="5.1555099999999996"/>
    <s v="s"/>
    <s v="s"/>
    <n v="5.7259200000000003"/>
    <n v="31.821870000000001"/>
    <n v="1.7389399999999999"/>
    <n v="4.46157"/>
    <n v="4.4042399999999997"/>
    <n v="10.604749999999999"/>
  </r>
  <r>
    <x v="66"/>
    <s v="G4572"/>
    <x v="3"/>
    <x v="8"/>
    <n v="0"/>
    <n v="1.7580199999999999"/>
    <n v="1.5898099999999999"/>
    <n v="4.70235"/>
    <n v="1.1218900000000001"/>
    <n v="3.0310700000000002"/>
    <n v="0.69454000000000005"/>
    <n v="2.34233"/>
    <n v="3.5119799999999999"/>
    <n v="2.9533100000000001"/>
    <n v="3.4540299999999999"/>
    <n v="1.24089"/>
    <n v="0.38207000000000002"/>
    <n v="26.78228"/>
    <n v="5.2011900000000004"/>
    <s v="s"/>
    <s v="s"/>
    <n v="5.7344200000000001"/>
    <n v="32.5167"/>
    <n v="2.2135400000000001"/>
    <n v="4.2837699999999996"/>
    <n v="3.51695"/>
    <n v="10.014250000000001"/>
  </r>
  <r>
    <x v="66"/>
    <s v="G4572"/>
    <x v="3"/>
    <x v="9"/>
    <n v="0"/>
    <n v="1.4399500000000001"/>
    <n v="1.8805700000000001"/>
    <n v="4.4119799999999998"/>
    <n v="1.3916599999999999"/>
    <n v="2.8395999999999999"/>
    <n v="0.60665999999999998"/>
    <n v="2.68547"/>
    <n v="3.5986600000000002"/>
    <n v="2.8824900000000002"/>
    <n v="4.2053000000000003"/>
    <n v="1.62615"/>
    <n v="0.33166000000000001"/>
    <n v="27.90016"/>
    <n v="4.7655799999999999"/>
    <s v="s"/>
    <s v="s"/>
    <n v="5.0585800000000001"/>
    <n v="32.958739999999999"/>
    <n v="2.2793000000000001"/>
    <n v="4.0026200000000003"/>
    <n v="3.3808199999999999"/>
    <n v="9.6627500000000008"/>
  </r>
  <r>
    <x v="66"/>
    <s v="G4572"/>
    <x v="3"/>
    <x v="10"/>
    <n v="0"/>
    <n v="1.50064"/>
    <n v="1.74831"/>
    <n v="4.2829499999999996"/>
    <n v="1.64838"/>
    <n v="3.2720400000000001"/>
    <n v="0.53320999999999996"/>
    <n v="2.8996"/>
    <n v="4.2980900000000002"/>
    <n v="2.2006700000000001"/>
    <n v="2.9644400000000002"/>
    <n v="1.2301200000000001"/>
    <n v="0.20760000000000001"/>
    <n v="26.78604"/>
    <n v="4.4809099999999997"/>
    <s v="s"/>
    <s v="s"/>
    <n v="4.6759599999999999"/>
    <n v="31.462009999999999"/>
    <n v="2.4741200000000001"/>
    <n v="4.3172600000000001"/>
    <n v="2.7707299999999999"/>
    <n v="9.5621200000000002"/>
  </r>
  <r>
    <x v="67"/>
    <s v="I4SPK"/>
    <x v="0"/>
    <x v="0"/>
    <n v="0"/>
    <n v="0"/>
    <n v="0"/>
    <n v="0"/>
    <n v="0"/>
    <n v="0"/>
    <n v="0"/>
    <n v="0"/>
    <n v="12"/>
    <n v="12"/>
    <n v="11"/>
    <n v="13"/>
    <n v="0"/>
    <n v="48"/>
    <n v="0"/>
    <n v="0"/>
    <n v="0"/>
    <n v="0"/>
    <n v="48"/>
    <n v="0"/>
    <s v="s"/>
    <s v="s"/>
    <n v="9"/>
  </r>
  <r>
    <x v="67"/>
    <s v="I4SPK"/>
    <x v="1"/>
    <x v="0"/>
    <n v="0"/>
    <n v="0"/>
    <n v="0"/>
    <n v="0"/>
    <n v="0"/>
    <n v="0"/>
    <n v="0"/>
    <n v="0"/>
    <n v="3.9390000000000001E-2"/>
    <n v="4.0210000000000003E-2"/>
    <n v="3.5439999999999999E-2"/>
    <n v="4.4499999999999998E-2"/>
    <n v="0"/>
    <n v="0.15953000000000001"/>
    <n v="0"/>
    <n v="0"/>
    <n v="0"/>
    <n v="0"/>
    <n v="0.15953000000000001"/>
    <n v="0"/>
    <s v="s"/>
    <s v="s"/>
    <n v="5.6699999999999997E-3"/>
  </r>
  <r>
    <x v="67"/>
    <s v="I4SPK"/>
    <x v="1"/>
    <x v="1"/>
    <n v="0"/>
    <n v="0"/>
    <n v="0"/>
    <n v="0"/>
    <n v="0"/>
    <n v="0"/>
    <n v="0"/>
    <n v="0"/>
    <n v="3.9079999999999997E-2"/>
    <n v="4.1739999999999999E-2"/>
    <n v="3.5959999999999999E-2"/>
    <n v="4.4249999999999998E-2"/>
    <n v="0"/>
    <n v="0.16103000000000001"/>
    <n v="0"/>
    <n v="0"/>
    <n v="0"/>
    <n v="0"/>
    <n v="0.16103000000000001"/>
    <n v="0"/>
    <s v="s"/>
    <s v="s"/>
    <n v="5.7299999999999999E-3"/>
  </r>
  <r>
    <x v="67"/>
    <s v="I4SPK"/>
    <x v="1"/>
    <x v="2"/>
    <n v="0"/>
    <n v="0"/>
    <n v="0"/>
    <n v="0"/>
    <n v="0"/>
    <n v="0"/>
    <n v="0"/>
    <n v="0"/>
    <n v="3.8609999999999998E-2"/>
    <n v="4.122E-2"/>
    <n v="3.354E-2"/>
    <n v="4.3580000000000001E-2"/>
    <n v="0"/>
    <n v="0.15694"/>
    <n v="0"/>
    <n v="0"/>
    <n v="0"/>
    <n v="0"/>
    <n v="0.15694"/>
    <n v="0"/>
    <s v="s"/>
    <s v="s"/>
    <n v="5.7299999999999999E-3"/>
  </r>
  <r>
    <x v="67"/>
    <s v="I4SPK"/>
    <x v="1"/>
    <x v="3"/>
    <n v="0"/>
    <n v="0"/>
    <n v="0"/>
    <n v="0"/>
    <n v="0"/>
    <n v="0"/>
    <n v="0"/>
    <n v="0"/>
    <n v="3.9579999999999997E-2"/>
    <n v="3.9759999999999997E-2"/>
    <n v="3.2669999999999998E-2"/>
    <n v="4.299E-2"/>
    <n v="0"/>
    <n v="0.15501000000000001"/>
    <n v="0"/>
    <n v="0"/>
    <n v="0"/>
    <n v="0"/>
    <n v="0.15501000000000001"/>
    <n v="0"/>
    <s v="s"/>
    <s v="s"/>
    <n v="6.2199999999999998E-3"/>
  </r>
  <r>
    <x v="67"/>
    <s v="I4SPK"/>
    <x v="1"/>
    <x v="4"/>
    <n v="0"/>
    <n v="0"/>
    <n v="0"/>
    <n v="0"/>
    <n v="0"/>
    <n v="0"/>
    <n v="0"/>
    <n v="0"/>
    <n v="3.9579999999999997E-2"/>
    <n v="4.0370000000000003E-2"/>
    <n v="3.2439999999999997E-2"/>
    <n v="4.2430000000000002E-2"/>
    <n v="0"/>
    <n v="0.15483"/>
    <n v="0"/>
    <n v="0"/>
    <n v="0"/>
    <n v="0"/>
    <n v="0.15483"/>
    <n v="0"/>
    <s v="s"/>
    <s v="s"/>
    <n v="6.96E-3"/>
  </r>
  <r>
    <x v="67"/>
    <s v="I4SPK"/>
    <x v="1"/>
    <x v="5"/>
    <n v="0"/>
    <n v="0"/>
    <n v="0"/>
    <n v="0"/>
    <n v="0"/>
    <n v="0"/>
    <n v="0"/>
    <n v="0"/>
    <n v="3.8890000000000001E-2"/>
    <n v="4.0469999999999999E-2"/>
    <n v="3.2129999999999999E-2"/>
    <n v="3.7999999999999999E-2"/>
    <n v="0"/>
    <n v="0.14948"/>
    <n v="0"/>
    <n v="0"/>
    <n v="0"/>
    <n v="0"/>
    <n v="0.14948"/>
    <n v="0"/>
    <s v="s"/>
    <s v="s"/>
    <n v="6.8199999999999997E-3"/>
  </r>
  <r>
    <x v="67"/>
    <s v="I4SPK"/>
    <x v="1"/>
    <x v="6"/>
    <n v="0"/>
    <n v="0"/>
    <n v="0"/>
    <n v="0"/>
    <n v="0"/>
    <n v="0"/>
    <n v="0"/>
    <n v="0"/>
    <n v="3.8809999999999997E-2"/>
    <n v="4.0120000000000003E-2"/>
    <n v="3.1480000000000001E-2"/>
    <n v="3.6769999999999997E-2"/>
    <n v="0"/>
    <n v="0.14718000000000001"/>
    <n v="0"/>
    <n v="0"/>
    <n v="0"/>
    <n v="0"/>
    <n v="0.14718000000000001"/>
    <n v="0"/>
    <s v="s"/>
    <s v="s"/>
    <n v="6.79E-3"/>
  </r>
  <r>
    <x v="67"/>
    <s v="I4SPK"/>
    <x v="1"/>
    <x v="7"/>
    <n v="0"/>
    <n v="0"/>
    <n v="0"/>
    <n v="0"/>
    <n v="0"/>
    <n v="0"/>
    <n v="0"/>
    <n v="0"/>
    <n v="3.8870000000000002E-2"/>
    <n v="4.0039999999999999E-2"/>
    <n v="3.1980000000000001E-2"/>
    <n v="3.3489999999999999E-2"/>
    <n v="0"/>
    <n v="0.14438000000000001"/>
    <n v="0"/>
    <n v="0"/>
    <n v="0"/>
    <n v="0"/>
    <n v="0.14438000000000001"/>
    <n v="0"/>
    <s v="s"/>
    <s v="s"/>
    <n v="6.7499999999999999E-3"/>
  </r>
  <r>
    <x v="67"/>
    <s v="I4SPK"/>
    <x v="1"/>
    <x v="8"/>
    <n v="0"/>
    <n v="0"/>
    <n v="0"/>
    <n v="0"/>
    <n v="0"/>
    <n v="0"/>
    <n v="0"/>
    <n v="0"/>
    <n v="3.8940000000000002E-2"/>
    <n v="4.0250000000000001E-2"/>
    <n v="3.211E-2"/>
    <n v="3.2539999999999999E-2"/>
    <n v="0"/>
    <n v="0.14385000000000001"/>
    <n v="0"/>
    <n v="0"/>
    <n v="0"/>
    <n v="0"/>
    <n v="0.14385000000000001"/>
    <n v="0"/>
    <s v="s"/>
    <s v="s"/>
    <n v="1.137E-2"/>
  </r>
  <r>
    <x v="67"/>
    <s v="I4SPK"/>
    <x v="1"/>
    <x v="9"/>
    <n v="0"/>
    <n v="0"/>
    <n v="0"/>
    <n v="0"/>
    <n v="0"/>
    <n v="0"/>
    <n v="0"/>
    <n v="0"/>
    <n v="4.0189999999999997E-2"/>
    <n v="4.0939999999999997E-2"/>
    <n v="3.245E-2"/>
    <n v="3.1140000000000001E-2"/>
    <n v="0"/>
    <n v="0.14471999999999999"/>
    <n v="0"/>
    <n v="0"/>
    <n v="0"/>
    <n v="0"/>
    <n v="0.14471999999999999"/>
    <n v="0"/>
    <s v="s"/>
    <s v="s"/>
    <n v="1.1039999999999999E-2"/>
  </r>
  <r>
    <x v="67"/>
    <s v="I4SPK"/>
    <x v="1"/>
    <x v="10"/>
    <n v="0"/>
    <n v="0"/>
    <n v="0"/>
    <n v="0"/>
    <n v="0"/>
    <n v="0"/>
    <n v="0"/>
    <n v="0"/>
    <n v="4.1090000000000002E-2"/>
    <n v="4.1700000000000001E-2"/>
    <n v="2.887E-2"/>
    <n v="2.751E-2"/>
    <n v="0"/>
    <n v="0.13918"/>
    <n v="0"/>
    <n v="0"/>
    <n v="0"/>
    <n v="0"/>
    <n v="0.13918"/>
    <n v="0"/>
    <s v="s"/>
    <s v="s"/>
    <n v="1.0500000000000001E-2"/>
  </r>
  <r>
    <x v="67"/>
    <s v="I4SPK"/>
    <x v="2"/>
    <x v="0"/>
    <n v="0"/>
    <n v="0"/>
    <n v="0"/>
    <n v="0"/>
    <n v="0"/>
    <n v="0"/>
    <n v="0"/>
    <n v="0"/>
    <n v="0"/>
    <n v="0"/>
    <n v="0"/>
    <n v="0"/>
    <n v="0"/>
    <n v="0"/>
    <n v="0"/>
    <n v="0"/>
    <n v="0"/>
    <n v="0"/>
    <n v="0"/>
    <n v="0"/>
    <s v="s"/>
    <s v="s"/>
    <n v="2.3400000000000001E-2"/>
  </r>
  <r>
    <x v="67"/>
    <s v="I4SPK"/>
    <x v="2"/>
    <x v="1"/>
    <n v="0"/>
    <n v="0"/>
    <n v="0"/>
    <n v="0"/>
    <n v="0"/>
    <n v="0"/>
    <n v="0"/>
    <n v="0"/>
    <n v="0"/>
    <n v="0"/>
    <n v="0"/>
    <n v="0"/>
    <n v="0"/>
    <n v="0"/>
    <n v="0"/>
    <n v="0"/>
    <n v="0"/>
    <n v="0"/>
    <n v="0"/>
    <n v="0"/>
    <s v="s"/>
    <s v="s"/>
    <n v="2.4649999999999998E-2"/>
  </r>
  <r>
    <x v="67"/>
    <s v="I4SPK"/>
    <x v="2"/>
    <x v="2"/>
    <n v="0"/>
    <n v="0"/>
    <n v="0"/>
    <n v="0"/>
    <n v="0"/>
    <n v="0"/>
    <n v="0"/>
    <n v="0"/>
    <n v="0"/>
    <n v="0"/>
    <n v="0"/>
    <n v="0"/>
    <n v="0"/>
    <n v="0"/>
    <n v="0"/>
    <n v="0"/>
    <n v="0"/>
    <n v="0"/>
    <n v="0"/>
    <n v="0"/>
    <s v="s"/>
    <s v="s"/>
    <n v="2.3120000000000002E-2"/>
  </r>
  <r>
    <x v="67"/>
    <s v="I4SPK"/>
    <x v="2"/>
    <x v="3"/>
    <n v="0"/>
    <n v="0"/>
    <n v="0"/>
    <n v="0"/>
    <n v="0"/>
    <n v="0"/>
    <n v="0"/>
    <n v="0"/>
    <n v="0"/>
    <n v="0"/>
    <n v="0"/>
    <n v="0"/>
    <n v="0"/>
    <n v="0"/>
    <n v="0"/>
    <n v="0"/>
    <n v="0"/>
    <n v="0"/>
    <n v="0"/>
    <n v="0"/>
    <s v="s"/>
    <s v="s"/>
    <n v="2.758E-2"/>
  </r>
  <r>
    <x v="67"/>
    <s v="I4SPK"/>
    <x v="2"/>
    <x v="4"/>
    <n v="0"/>
    <n v="0"/>
    <n v="0"/>
    <n v="0"/>
    <n v="0"/>
    <n v="0"/>
    <n v="0"/>
    <n v="0"/>
    <n v="0"/>
    <n v="0"/>
    <n v="0"/>
    <n v="0"/>
    <n v="0"/>
    <n v="0"/>
    <n v="0"/>
    <n v="0"/>
    <n v="0"/>
    <n v="0"/>
    <n v="0"/>
    <n v="0"/>
    <s v="s"/>
    <s v="s"/>
    <n v="2.928E-2"/>
  </r>
  <r>
    <x v="67"/>
    <s v="I4SPK"/>
    <x v="2"/>
    <x v="5"/>
    <n v="0"/>
    <n v="0"/>
    <n v="0"/>
    <n v="0"/>
    <n v="0"/>
    <n v="0"/>
    <n v="0"/>
    <n v="0"/>
    <n v="0"/>
    <n v="0"/>
    <n v="0"/>
    <n v="0"/>
    <n v="0"/>
    <n v="0"/>
    <n v="0"/>
    <n v="0"/>
    <n v="0"/>
    <n v="0"/>
    <n v="0"/>
    <n v="0"/>
    <s v="s"/>
    <s v="s"/>
    <n v="3.1399999999999997E-2"/>
  </r>
  <r>
    <x v="67"/>
    <s v="I4SPK"/>
    <x v="2"/>
    <x v="6"/>
    <n v="0"/>
    <n v="0"/>
    <n v="0"/>
    <n v="0"/>
    <n v="0"/>
    <n v="0"/>
    <n v="0"/>
    <n v="0"/>
    <n v="0"/>
    <n v="0"/>
    <n v="0"/>
    <n v="0"/>
    <n v="0"/>
    <n v="0"/>
    <n v="0"/>
    <n v="0"/>
    <n v="0"/>
    <n v="0"/>
    <n v="0"/>
    <n v="0"/>
    <s v="s"/>
    <s v="s"/>
    <n v="2.5430000000000001E-2"/>
  </r>
  <r>
    <x v="67"/>
    <s v="I4SPK"/>
    <x v="2"/>
    <x v="7"/>
    <n v="0"/>
    <n v="0"/>
    <n v="0"/>
    <n v="0"/>
    <n v="0"/>
    <n v="0"/>
    <n v="0"/>
    <n v="0"/>
    <n v="0"/>
    <n v="0"/>
    <n v="0"/>
    <n v="0"/>
    <n v="0"/>
    <n v="0"/>
    <n v="0"/>
    <n v="0"/>
    <n v="0"/>
    <n v="0"/>
    <n v="0"/>
    <n v="0"/>
    <s v="s"/>
    <s v="s"/>
    <n v="2.7140000000000001E-2"/>
  </r>
  <r>
    <x v="67"/>
    <s v="I4SPK"/>
    <x v="2"/>
    <x v="8"/>
    <n v="0"/>
    <n v="0"/>
    <n v="0"/>
    <n v="0"/>
    <n v="0"/>
    <n v="0"/>
    <n v="0"/>
    <n v="0"/>
    <n v="0"/>
    <n v="0"/>
    <n v="0"/>
    <n v="0"/>
    <n v="0"/>
    <n v="0"/>
    <n v="0"/>
    <n v="0"/>
    <n v="0"/>
    <n v="0"/>
    <n v="0"/>
    <n v="0"/>
    <s v="s"/>
    <s v="s"/>
    <n v="2.887E-2"/>
  </r>
  <r>
    <x v="67"/>
    <s v="I4SPK"/>
    <x v="2"/>
    <x v="9"/>
    <n v="0"/>
    <n v="0"/>
    <n v="0"/>
    <n v="0"/>
    <n v="0"/>
    <n v="0"/>
    <n v="0"/>
    <n v="0"/>
    <n v="0"/>
    <n v="0"/>
    <n v="0"/>
    <n v="0"/>
    <n v="0"/>
    <n v="0"/>
    <n v="0"/>
    <n v="0"/>
    <n v="0"/>
    <n v="0"/>
    <n v="0"/>
    <n v="0"/>
    <s v="s"/>
    <s v="s"/>
    <n v="3.1510000000000003E-2"/>
  </r>
  <r>
    <x v="67"/>
    <s v="I4SPK"/>
    <x v="2"/>
    <x v="10"/>
    <n v="0"/>
    <n v="0"/>
    <n v="0"/>
    <n v="0"/>
    <n v="0"/>
    <n v="0"/>
    <n v="0"/>
    <n v="0"/>
    <n v="0"/>
    <n v="0"/>
    <n v="0"/>
    <n v="0"/>
    <n v="0"/>
    <n v="0"/>
    <n v="0"/>
    <n v="0"/>
    <n v="0"/>
    <n v="0"/>
    <n v="0"/>
    <n v="0"/>
    <s v="s"/>
    <s v="s"/>
    <n v="3.4500000000000003E-2"/>
  </r>
  <r>
    <x v="67"/>
    <s v="I4SPK"/>
    <x v="3"/>
    <x v="0"/>
    <n v="0"/>
    <n v="0"/>
    <n v="0"/>
    <n v="0"/>
    <n v="0"/>
    <n v="0"/>
    <n v="0"/>
    <n v="0"/>
    <n v="8.9889999999999998E-2"/>
    <n v="0.15579000000000001"/>
    <n v="0.33422000000000002"/>
    <n v="0.13006000000000001"/>
    <n v="0"/>
    <n v="0.70996999999999999"/>
    <n v="0"/>
    <n v="0"/>
    <n v="0"/>
    <n v="0"/>
    <n v="0.70996999999999999"/>
    <n v="0"/>
    <s v="s"/>
    <s v="s"/>
    <n v="0.10059999999999999"/>
  </r>
  <r>
    <x v="67"/>
    <s v="I4SPK"/>
    <x v="3"/>
    <x v="1"/>
    <n v="0"/>
    <n v="0"/>
    <n v="0"/>
    <n v="0"/>
    <n v="0"/>
    <n v="0"/>
    <n v="0"/>
    <n v="0"/>
    <n v="0.13672999999999999"/>
    <n v="0.20998"/>
    <n v="0.61060000000000003"/>
    <n v="0.25513000000000002"/>
    <n v="0"/>
    <n v="1.21244"/>
    <n v="0"/>
    <n v="0"/>
    <n v="0"/>
    <n v="0"/>
    <n v="1.21244"/>
    <n v="0"/>
    <s v="s"/>
    <s v="s"/>
    <n v="0.18079000000000001"/>
  </r>
  <r>
    <x v="67"/>
    <s v="I4SPK"/>
    <x v="3"/>
    <x v="2"/>
    <n v="0"/>
    <n v="0"/>
    <n v="0"/>
    <n v="0"/>
    <n v="0"/>
    <n v="0"/>
    <n v="0"/>
    <n v="0"/>
    <n v="0.20976"/>
    <n v="0.48019000000000001"/>
    <n v="0.34319"/>
    <n v="0.47817999999999999"/>
    <n v="0"/>
    <n v="1.51132"/>
    <n v="0"/>
    <n v="0"/>
    <n v="0"/>
    <n v="0"/>
    <n v="1.51132"/>
    <n v="0"/>
    <s v="s"/>
    <s v="s"/>
    <n v="0.26071"/>
  </r>
  <r>
    <x v="67"/>
    <s v="I4SPK"/>
    <x v="3"/>
    <x v="3"/>
    <n v="0"/>
    <n v="0"/>
    <n v="0"/>
    <n v="0"/>
    <n v="0"/>
    <n v="0"/>
    <n v="0"/>
    <n v="0"/>
    <n v="0.27643000000000001"/>
    <n v="0.47727999999999998"/>
    <n v="0.36552000000000001"/>
    <n v="0.37281999999999998"/>
    <n v="0"/>
    <n v="1.4920599999999999"/>
    <n v="0"/>
    <n v="0"/>
    <n v="0"/>
    <n v="0"/>
    <n v="1.4920599999999999"/>
    <n v="0"/>
    <s v="s"/>
    <s v="s"/>
    <n v="0.32641999999999999"/>
  </r>
  <r>
    <x v="67"/>
    <s v="I4SPK"/>
    <x v="3"/>
    <x v="4"/>
    <n v="0"/>
    <n v="0"/>
    <n v="0"/>
    <n v="0"/>
    <n v="0"/>
    <n v="0"/>
    <n v="0"/>
    <n v="0"/>
    <n v="0.34816999999999998"/>
    <n v="0.40117999999999998"/>
    <n v="0.47458"/>
    <n v="0.35827999999999999"/>
    <n v="0"/>
    <n v="1.5822000000000001"/>
    <n v="0"/>
    <n v="0"/>
    <n v="0"/>
    <n v="0"/>
    <n v="1.5822000000000001"/>
    <n v="0"/>
    <s v="s"/>
    <s v="s"/>
    <n v="0.35637999999999997"/>
  </r>
  <r>
    <x v="67"/>
    <s v="I4SPK"/>
    <x v="3"/>
    <x v="5"/>
    <n v="0"/>
    <n v="0"/>
    <n v="0"/>
    <n v="0"/>
    <n v="0"/>
    <n v="0"/>
    <n v="0"/>
    <n v="0"/>
    <n v="0.26257999999999998"/>
    <n v="0.37379000000000001"/>
    <n v="0.28641"/>
    <n v="0.68455999999999995"/>
    <n v="0"/>
    <n v="1.60734"/>
    <n v="0"/>
    <n v="0"/>
    <n v="0"/>
    <n v="0"/>
    <n v="1.60734"/>
    <n v="0"/>
    <s v="s"/>
    <s v="s"/>
    <n v="0.26935999999999999"/>
  </r>
  <r>
    <x v="67"/>
    <s v="I4SPK"/>
    <x v="3"/>
    <x v="6"/>
    <n v="0"/>
    <n v="0"/>
    <n v="0"/>
    <n v="0"/>
    <n v="0"/>
    <n v="0"/>
    <n v="0"/>
    <n v="0"/>
    <n v="0.29775000000000001"/>
    <n v="0.37733"/>
    <n v="0.1721"/>
    <n v="0.99939999999999996"/>
    <n v="0"/>
    <n v="1.8465800000000001"/>
    <n v="0"/>
    <n v="0"/>
    <n v="0"/>
    <n v="0"/>
    <n v="1.8465800000000001"/>
    <n v="0"/>
    <s v="s"/>
    <s v="s"/>
    <n v="0.24523"/>
  </r>
  <r>
    <x v="67"/>
    <s v="I4SPK"/>
    <x v="3"/>
    <x v="7"/>
    <n v="0"/>
    <n v="0"/>
    <n v="0"/>
    <n v="0"/>
    <n v="0"/>
    <n v="0"/>
    <n v="0"/>
    <n v="0"/>
    <n v="0.22178"/>
    <n v="0.40184999999999998"/>
    <n v="0.35367999999999999"/>
    <n v="0.67122000000000004"/>
    <n v="0"/>
    <n v="1.64852"/>
    <n v="0"/>
    <n v="0"/>
    <n v="0"/>
    <n v="0"/>
    <n v="1.64852"/>
    <n v="0"/>
    <s v="s"/>
    <s v="s"/>
    <n v="0.25086999999999998"/>
  </r>
  <r>
    <x v="67"/>
    <s v="I4SPK"/>
    <x v="3"/>
    <x v="8"/>
    <n v="0"/>
    <n v="0"/>
    <n v="0"/>
    <n v="0"/>
    <n v="0"/>
    <n v="0"/>
    <n v="0"/>
    <n v="0"/>
    <n v="8.7580000000000005E-2"/>
    <n v="0.27788000000000002"/>
    <n v="0.28172999999999998"/>
    <n v="0.85131999999999997"/>
    <n v="0"/>
    <n v="1.49851"/>
    <n v="0"/>
    <n v="0"/>
    <n v="0"/>
    <n v="0"/>
    <n v="1.49851"/>
    <n v="0"/>
    <s v="s"/>
    <s v="s"/>
    <n v="0.33021"/>
  </r>
  <r>
    <x v="67"/>
    <s v="I4SPK"/>
    <x v="3"/>
    <x v="9"/>
    <n v="0"/>
    <n v="0"/>
    <n v="0"/>
    <n v="0"/>
    <n v="0"/>
    <n v="0"/>
    <n v="0"/>
    <n v="0"/>
    <n v="0.12289"/>
    <n v="0.22128"/>
    <n v="0.22392999999999999"/>
    <n v="1.27905"/>
    <n v="0"/>
    <n v="1.8471500000000001"/>
    <n v="0"/>
    <n v="0"/>
    <n v="0"/>
    <n v="0"/>
    <n v="1.8471500000000001"/>
    <n v="0"/>
    <s v="s"/>
    <s v="s"/>
    <n v="0.50490999999999997"/>
  </r>
  <r>
    <x v="67"/>
    <s v="I4SPK"/>
    <x v="3"/>
    <x v="10"/>
    <n v="0"/>
    <n v="0"/>
    <n v="0"/>
    <n v="0"/>
    <n v="0"/>
    <n v="0"/>
    <n v="0"/>
    <n v="0"/>
    <n v="0.33700999999999998"/>
    <n v="0.28475"/>
    <n v="0.30517"/>
    <n v="0.64466999999999997"/>
    <n v="0"/>
    <n v="1.57161"/>
    <n v="0"/>
    <n v="0"/>
    <n v="0"/>
    <n v="0"/>
    <n v="1.57161"/>
    <n v="0"/>
    <s v="s"/>
    <s v="s"/>
    <n v="0.49112"/>
  </r>
  <r>
    <x v="68"/>
    <s v="Z2FY5"/>
    <x v="0"/>
    <x v="0"/>
    <s v="s"/>
    <s v="s"/>
    <n v="5"/>
    <n v="9"/>
    <s v="s"/>
    <n v="7"/>
    <n v="0"/>
    <n v="8"/>
    <s v="s"/>
    <n v="13"/>
    <n v="0"/>
    <s v="s"/>
    <s v="s"/>
    <n v="61"/>
    <n v="0"/>
    <n v="0"/>
    <n v="0"/>
    <n v="0"/>
    <n v="61"/>
    <n v="6"/>
    <n v="11"/>
    <n v="8"/>
    <n v="25"/>
  </r>
  <r>
    <x v="68"/>
    <s v="Z2FY5"/>
    <x v="1"/>
    <x v="0"/>
    <s v="s"/>
    <s v="s"/>
    <n v="1.4109999999999999E-2"/>
    <n v="3.1489999999999997E-2"/>
    <s v="s"/>
    <n v="2.7949999999999999E-2"/>
    <n v="0"/>
    <n v="2.639E-2"/>
    <s v="s"/>
    <n v="4.2869999999999998E-2"/>
    <n v="0"/>
    <s v="s"/>
    <s v="s"/>
    <n v="0.20635999999999999"/>
    <n v="0"/>
    <n v="0"/>
    <n v="0"/>
    <n v="0"/>
    <n v="0.20635999999999999"/>
    <n v="2.2300000000000002E-3"/>
    <n v="8.3400000000000002E-3"/>
    <n v="5.2100000000000002E-3"/>
    <n v="1.5769999999999999E-2"/>
  </r>
  <r>
    <x v="68"/>
    <s v="Z2FY5"/>
    <x v="1"/>
    <x v="1"/>
    <s v="s"/>
    <s v="s"/>
    <n v="1.6240000000000001E-2"/>
    <n v="3.1109999999999999E-2"/>
    <s v="s"/>
    <n v="2.443E-2"/>
    <n v="0"/>
    <n v="2.5389999999999999E-2"/>
    <s v="s"/>
    <n v="4.2110000000000002E-2"/>
    <n v="0"/>
    <s v="s"/>
    <s v="s"/>
    <n v="0.20241999999999999"/>
    <n v="0"/>
    <n v="0"/>
    <n v="0"/>
    <n v="0"/>
    <n v="0.20241999999999999"/>
    <n v="2.1299999999999999E-3"/>
    <n v="8.5500000000000003E-3"/>
    <n v="5.5199999999999997E-3"/>
    <n v="1.619E-2"/>
  </r>
  <r>
    <x v="68"/>
    <s v="Z2FY5"/>
    <x v="1"/>
    <x v="2"/>
    <s v="s"/>
    <s v="s"/>
    <n v="1.635E-2"/>
    <n v="3.1949999999999999E-2"/>
    <s v="s"/>
    <n v="2.4930000000000001E-2"/>
    <n v="0"/>
    <n v="2.3869999999999999E-2"/>
    <s v="s"/>
    <n v="4.1209999999999997E-2"/>
    <n v="0"/>
    <s v="s"/>
    <s v="s"/>
    <n v="0.20165"/>
    <n v="0"/>
    <n v="0"/>
    <n v="0"/>
    <n v="0"/>
    <n v="0.20165"/>
    <n v="2.0300000000000001E-3"/>
    <n v="8.5299999999999994E-3"/>
    <n v="7.1199999999999996E-3"/>
    <n v="1.7680000000000001E-2"/>
  </r>
  <r>
    <x v="68"/>
    <s v="Z2FY5"/>
    <x v="1"/>
    <x v="3"/>
    <s v="s"/>
    <s v="s"/>
    <n v="1.5959999999999998E-2"/>
    <n v="3.3419999999999998E-2"/>
    <s v="s"/>
    <n v="2.5420000000000002E-2"/>
    <n v="0"/>
    <n v="2.3189999999999999E-2"/>
    <s v="s"/>
    <n v="4.0509999999999997E-2"/>
    <n v="0"/>
    <s v="s"/>
    <s v="s"/>
    <n v="0.20102"/>
    <n v="0"/>
    <n v="0"/>
    <n v="0"/>
    <n v="0"/>
    <n v="0.20102"/>
    <n v="2.47E-3"/>
    <n v="8.0000000000000002E-3"/>
    <n v="7.0899999999999999E-3"/>
    <n v="1.755E-2"/>
  </r>
  <r>
    <x v="68"/>
    <s v="Z2FY5"/>
    <x v="1"/>
    <x v="4"/>
    <s v="s"/>
    <s v="s"/>
    <n v="1.6140000000000002E-2"/>
    <n v="3.4340000000000002E-2"/>
    <s v="s"/>
    <n v="2.6040000000000001E-2"/>
    <n v="0"/>
    <n v="2.281E-2"/>
    <s v="s"/>
    <n v="3.9489999999999997E-2"/>
    <n v="0"/>
    <s v="s"/>
    <s v="s"/>
    <n v="0.20227000000000001"/>
    <n v="0"/>
    <n v="0"/>
    <n v="0"/>
    <n v="0"/>
    <n v="0.20227000000000001"/>
    <n v="3.0699999999999998E-3"/>
    <n v="7.26E-3"/>
    <n v="7.3600000000000002E-3"/>
    <n v="1.7690000000000001E-2"/>
  </r>
  <r>
    <x v="68"/>
    <s v="Z2FY5"/>
    <x v="1"/>
    <x v="5"/>
    <s v="s"/>
    <s v="s"/>
    <n v="1.6459999999999999E-2"/>
    <n v="3.5520000000000003E-2"/>
    <s v="s"/>
    <n v="2.6599999999999999E-2"/>
    <n v="0"/>
    <n v="2.2380000000000001E-2"/>
    <s v="s"/>
    <n v="3.8080000000000003E-2"/>
    <n v="0"/>
    <s v="s"/>
    <s v="s"/>
    <n v="0.20335"/>
    <n v="0"/>
    <n v="0"/>
    <n v="0"/>
    <n v="0"/>
    <n v="0.20335"/>
    <n v="3.7799999999999999E-3"/>
    <n v="6.6699999999999997E-3"/>
    <n v="7.3600000000000002E-3"/>
    <n v="1.7809999999999999E-2"/>
  </r>
  <r>
    <x v="68"/>
    <s v="Z2FY5"/>
    <x v="1"/>
    <x v="6"/>
    <s v="s"/>
    <s v="s"/>
    <n v="1.627E-2"/>
    <n v="3.3300000000000003E-2"/>
    <s v="s"/>
    <n v="2.6679999999999999E-2"/>
    <n v="0"/>
    <n v="2.061E-2"/>
    <s v="s"/>
    <n v="3.721E-2"/>
    <n v="0"/>
    <s v="s"/>
    <s v="s"/>
    <n v="0.19669"/>
    <n v="0"/>
    <n v="0"/>
    <n v="0"/>
    <n v="0"/>
    <n v="0.19669"/>
    <n v="3.8300000000000001E-3"/>
    <n v="7.79E-3"/>
    <n v="7.2399999999999999E-3"/>
    <n v="1.8859999999999998E-2"/>
  </r>
  <r>
    <x v="68"/>
    <s v="Z2FY5"/>
    <x v="1"/>
    <x v="7"/>
    <s v="s"/>
    <s v="s"/>
    <n v="1.636E-2"/>
    <n v="3.2750000000000001E-2"/>
    <s v="s"/>
    <n v="2.5229999999999999E-2"/>
    <n v="0"/>
    <n v="1.874E-2"/>
    <s v="s"/>
    <n v="3.61E-2"/>
    <n v="0"/>
    <s v="s"/>
    <s v="s"/>
    <n v="0.19289000000000001"/>
    <n v="0"/>
    <n v="0"/>
    <n v="0"/>
    <n v="0"/>
    <n v="0.19289000000000001"/>
    <n v="4.2300000000000003E-3"/>
    <n v="8.6700000000000006E-3"/>
    <n v="7.5900000000000004E-3"/>
    <n v="2.0480000000000002E-2"/>
  </r>
  <r>
    <x v="68"/>
    <s v="Z2FY5"/>
    <x v="1"/>
    <x v="8"/>
    <s v="s"/>
    <s v="s"/>
    <n v="1.6799999999999999E-2"/>
    <n v="3.322E-2"/>
    <s v="s"/>
    <n v="2.5839999999999998E-2"/>
    <n v="0"/>
    <n v="1.8030000000000001E-2"/>
    <s v="s"/>
    <n v="3.4509999999999999E-2"/>
    <n v="0"/>
    <s v="s"/>
    <s v="s"/>
    <n v="0.19214999999999999"/>
    <n v="0"/>
    <n v="0"/>
    <n v="0"/>
    <n v="0"/>
    <n v="0.19214999999999999"/>
    <n v="6.2500000000000003E-3"/>
    <n v="7.7200000000000003E-3"/>
    <n v="7.0899999999999999E-3"/>
    <n v="2.1059999999999999E-2"/>
  </r>
  <r>
    <x v="68"/>
    <s v="Z2FY5"/>
    <x v="1"/>
    <x v="9"/>
    <s v="s"/>
    <s v="s"/>
    <n v="1.627E-2"/>
    <n v="3.2469999999999999E-2"/>
    <s v="s"/>
    <n v="2.4629999999999999E-2"/>
    <n v="0"/>
    <n v="1.686E-2"/>
    <s v="s"/>
    <n v="3.5900000000000001E-2"/>
    <n v="0"/>
    <s v="s"/>
    <s v="s"/>
    <n v="0.18865999999999999"/>
    <n v="0"/>
    <n v="0"/>
    <n v="0"/>
    <n v="0"/>
    <n v="0.18865999999999999"/>
    <n v="6.1700000000000001E-3"/>
    <n v="7.1199999999999996E-3"/>
    <n v="8.8199999999999997E-3"/>
    <n v="2.2110000000000001E-2"/>
  </r>
  <r>
    <x v="68"/>
    <s v="Z2FY5"/>
    <x v="1"/>
    <x v="10"/>
    <s v="s"/>
    <s v="s"/>
    <n v="1.6559999999999998E-2"/>
    <n v="3.3959999999999997E-2"/>
    <s v="s"/>
    <n v="2.512E-2"/>
    <n v="0"/>
    <n v="1.461E-2"/>
    <s v="s"/>
    <n v="3.3700000000000001E-2"/>
    <n v="0"/>
    <s v="s"/>
    <s v="s"/>
    <n v="0.18865999999999999"/>
    <n v="0"/>
    <n v="0"/>
    <n v="0"/>
    <n v="0"/>
    <n v="0.18865999999999999"/>
    <n v="5.4900000000000001E-3"/>
    <n v="8.7100000000000007E-3"/>
    <n v="9.8399999999999998E-3"/>
    <n v="2.4039999999999999E-2"/>
  </r>
  <r>
    <x v="68"/>
    <s v="Z2FY5"/>
    <x v="2"/>
    <x v="0"/>
    <s v="s"/>
    <s v="s"/>
    <n v="0"/>
    <n v="0"/>
    <s v="s"/>
    <n v="0"/>
    <n v="0"/>
    <n v="0"/>
    <s v="s"/>
    <n v="0"/>
    <n v="0"/>
    <s v="s"/>
    <s v="s"/>
    <n v="0"/>
    <n v="0"/>
    <n v="0"/>
    <n v="0"/>
    <n v="0"/>
    <n v="0"/>
    <n v="3.6240000000000001E-2"/>
    <n v="3.4630000000000001E-2"/>
    <n v="5.3879999999999997E-2"/>
    <n v="0.12475"/>
  </r>
  <r>
    <x v="68"/>
    <s v="Z2FY5"/>
    <x v="2"/>
    <x v="1"/>
    <s v="s"/>
    <s v="s"/>
    <n v="0"/>
    <n v="0"/>
    <s v="s"/>
    <n v="0"/>
    <n v="0"/>
    <n v="0"/>
    <s v="s"/>
    <n v="0"/>
    <n v="0"/>
    <s v="s"/>
    <s v="s"/>
    <n v="0"/>
    <n v="0"/>
    <n v="0"/>
    <n v="0"/>
    <n v="0"/>
    <n v="0"/>
    <n v="3.7289999999999997E-2"/>
    <n v="3.6560000000000002E-2"/>
    <n v="5.595E-2"/>
    <n v="0.1298"/>
  </r>
  <r>
    <x v="68"/>
    <s v="Z2FY5"/>
    <x v="2"/>
    <x v="2"/>
    <s v="s"/>
    <s v="s"/>
    <n v="0"/>
    <n v="0"/>
    <s v="s"/>
    <n v="0"/>
    <n v="0"/>
    <n v="0"/>
    <s v="s"/>
    <n v="0"/>
    <n v="0"/>
    <s v="s"/>
    <s v="s"/>
    <n v="0"/>
    <n v="0"/>
    <n v="0"/>
    <n v="0"/>
    <n v="0"/>
    <n v="0"/>
    <n v="3.9039999999999998E-2"/>
    <n v="3.3950000000000001E-2"/>
    <n v="6.1109999999999998E-2"/>
    <n v="0.13411000000000001"/>
  </r>
  <r>
    <x v="68"/>
    <s v="Z2FY5"/>
    <x v="2"/>
    <x v="3"/>
    <s v="s"/>
    <s v="s"/>
    <n v="0"/>
    <n v="0"/>
    <s v="s"/>
    <n v="0"/>
    <n v="0"/>
    <n v="0"/>
    <s v="s"/>
    <n v="0"/>
    <n v="0"/>
    <s v="s"/>
    <s v="s"/>
    <n v="0"/>
    <n v="0"/>
    <n v="0"/>
    <n v="0"/>
    <n v="0"/>
    <n v="0"/>
    <n v="4.113E-2"/>
    <n v="3.5990000000000001E-2"/>
    <n v="6.3630000000000006E-2"/>
    <n v="0.14074999999999999"/>
  </r>
  <r>
    <x v="68"/>
    <s v="Z2FY5"/>
    <x v="2"/>
    <x v="4"/>
    <s v="s"/>
    <s v="s"/>
    <n v="0"/>
    <n v="0"/>
    <s v="s"/>
    <n v="0"/>
    <n v="0"/>
    <n v="0"/>
    <s v="s"/>
    <n v="0"/>
    <n v="0"/>
    <s v="s"/>
    <s v="s"/>
    <n v="0"/>
    <n v="0"/>
    <n v="0"/>
    <n v="0"/>
    <n v="0"/>
    <n v="0"/>
    <n v="4.3459999999999999E-2"/>
    <n v="3.116E-2"/>
    <n v="6.2549999999999994E-2"/>
    <n v="0.13716999999999999"/>
  </r>
  <r>
    <x v="68"/>
    <s v="Z2FY5"/>
    <x v="2"/>
    <x v="5"/>
    <s v="s"/>
    <s v="s"/>
    <n v="0"/>
    <n v="0"/>
    <s v="s"/>
    <n v="0"/>
    <n v="0"/>
    <n v="0"/>
    <s v="s"/>
    <n v="0"/>
    <n v="0"/>
    <s v="s"/>
    <s v="s"/>
    <n v="0"/>
    <n v="0"/>
    <n v="0"/>
    <n v="0"/>
    <n v="0"/>
    <n v="0"/>
    <n v="4.5679999999999998E-2"/>
    <n v="3.3750000000000002E-2"/>
    <n v="6.8849999999999995E-2"/>
    <n v="0.14828"/>
  </r>
  <r>
    <x v="68"/>
    <s v="Z2FY5"/>
    <x v="2"/>
    <x v="6"/>
    <s v="s"/>
    <s v="s"/>
    <n v="0"/>
    <n v="0"/>
    <s v="s"/>
    <n v="0"/>
    <n v="0"/>
    <n v="0"/>
    <s v="s"/>
    <n v="0"/>
    <n v="0"/>
    <s v="s"/>
    <s v="s"/>
    <n v="0"/>
    <n v="0"/>
    <n v="0"/>
    <n v="0"/>
    <n v="0"/>
    <n v="0"/>
    <n v="4.9529999999999998E-2"/>
    <n v="3.6179999999999997E-2"/>
    <n v="5.4710000000000002E-2"/>
    <n v="0.14041999999999999"/>
  </r>
  <r>
    <x v="68"/>
    <s v="Z2FY5"/>
    <x v="2"/>
    <x v="7"/>
    <s v="s"/>
    <s v="s"/>
    <n v="0"/>
    <n v="0"/>
    <s v="s"/>
    <n v="0"/>
    <n v="0"/>
    <n v="0"/>
    <s v="s"/>
    <n v="0"/>
    <n v="0"/>
    <s v="s"/>
    <s v="s"/>
    <n v="0"/>
    <n v="0"/>
    <n v="0"/>
    <n v="0"/>
    <n v="0"/>
    <n v="0"/>
    <n v="5.3600000000000002E-2"/>
    <n v="3.8730000000000001E-2"/>
    <n v="5.7919999999999999E-2"/>
    <n v="0.15024999999999999"/>
  </r>
  <r>
    <x v="68"/>
    <s v="Z2FY5"/>
    <x v="2"/>
    <x v="8"/>
    <s v="s"/>
    <s v="s"/>
    <n v="0"/>
    <n v="0"/>
    <s v="s"/>
    <n v="0"/>
    <n v="0"/>
    <n v="0"/>
    <s v="s"/>
    <n v="0"/>
    <n v="0"/>
    <s v="s"/>
    <s v="s"/>
    <n v="0"/>
    <n v="0"/>
    <n v="0"/>
    <n v="0"/>
    <n v="0"/>
    <n v="0"/>
    <n v="3.755E-2"/>
    <n v="4.1730000000000003E-2"/>
    <n v="5.2060000000000002E-2"/>
    <n v="0.13134999999999999"/>
  </r>
  <r>
    <x v="68"/>
    <s v="Z2FY5"/>
    <x v="2"/>
    <x v="9"/>
    <s v="s"/>
    <s v="s"/>
    <n v="0"/>
    <n v="0"/>
    <s v="s"/>
    <n v="0"/>
    <n v="0"/>
    <n v="0"/>
    <s v="s"/>
    <n v="0"/>
    <n v="0"/>
    <s v="s"/>
    <s v="s"/>
    <n v="0"/>
    <n v="0"/>
    <n v="0"/>
    <n v="0"/>
    <n v="0"/>
    <n v="0"/>
    <n v="4.1349999999999998E-2"/>
    <n v="4.573E-2"/>
    <n v="5.6320000000000002E-2"/>
    <n v="0.1434"/>
  </r>
  <r>
    <x v="68"/>
    <s v="Z2FY5"/>
    <x v="2"/>
    <x v="10"/>
    <s v="s"/>
    <s v="s"/>
    <n v="0"/>
    <n v="0"/>
    <s v="s"/>
    <n v="0"/>
    <n v="0"/>
    <n v="0"/>
    <s v="s"/>
    <n v="0"/>
    <n v="0"/>
    <s v="s"/>
    <s v="s"/>
    <n v="0"/>
    <n v="0"/>
    <n v="0"/>
    <n v="0"/>
    <n v="0"/>
    <n v="0"/>
    <n v="4.6449999999999998E-2"/>
    <n v="4.9459999999999997E-2"/>
    <n v="6.232E-2"/>
    <n v="0.15823999999999999"/>
  </r>
  <r>
    <x v="68"/>
    <s v="Z2FY5"/>
    <x v="3"/>
    <x v="0"/>
    <s v="s"/>
    <s v="s"/>
    <n v="2.631E-2"/>
    <n v="1.7219999999999999E-2"/>
    <s v="s"/>
    <n v="0.79688999999999999"/>
    <n v="0"/>
    <n v="0.25076999999999999"/>
    <s v="s"/>
    <n v="0.89744999999999997"/>
    <n v="0"/>
    <s v="s"/>
    <s v="s"/>
    <n v="2.6326700000000001"/>
    <n v="0"/>
    <n v="0"/>
    <n v="0"/>
    <n v="0"/>
    <n v="2.6326700000000001"/>
    <n v="0.19528999999999999"/>
    <n v="0.12609000000000001"/>
    <n v="8.3589999999999998E-2"/>
    <n v="0.40497"/>
  </r>
  <r>
    <x v="68"/>
    <s v="Z2FY5"/>
    <x v="3"/>
    <x v="1"/>
    <s v="s"/>
    <s v="s"/>
    <n v="0.11452"/>
    <n v="2.6790000000000001E-2"/>
    <s v="s"/>
    <n v="0.31031999999999998"/>
    <n v="0"/>
    <n v="0.32213999999999998"/>
    <s v="s"/>
    <n v="0.47965000000000002"/>
    <n v="0"/>
    <s v="s"/>
    <s v="s"/>
    <n v="1.89882"/>
    <n v="0"/>
    <n v="0"/>
    <n v="0"/>
    <n v="0"/>
    <n v="1.89882"/>
    <n v="0.18195"/>
    <n v="0.28090999999999999"/>
    <n v="0.23891000000000001"/>
    <n v="0.70177"/>
  </r>
  <r>
    <x v="68"/>
    <s v="Z2FY5"/>
    <x v="3"/>
    <x v="2"/>
    <s v="s"/>
    <s v="s"/>
    <n v="0.14563999999999999"/>
    <n v="3.9320000000000001E-2"/>
    <s v="s"/>
    <n v="0.12383"/>
    <n v="0"/>
    <n v="0.43104999999999999"/>
    <s v="s"/>
    <n v="0.63637999999999995"/>
    <n v="0"/>
    <s v="s"/>
    <s v="s"/>
    <n v="1.8868199999999999"/>
    <n v="0"/>
    <n v="0"/>
    <n v="0"/>
    <n v="0"/>
    <n v="1.8868100000000001"/>
    <n v="0.1416"/>
    <n v="0.44580999999999998"/>
    <n v="0.18709000000000001"/>
    <n v="0.77451000000000003"/>
  </r>
  <r>
    <x v="68"/>
    <s v="Z2FY5"/>
    <x v="3"/>
    <x v="3"/>
    <s v="s"/>
    <s v="s"/>
    <n v="9.8750000000000004E-2"/>
    <n v="3.7789999999999997E-2"/>
    <s v="s"/>
    <n v="0.10689"/>
    <n v="0"/>
    <n v="0.55778000000000005"/>
    <s v="s"/>
    <n v="0.69752000000000003"/>
    <n v="0"/>
    <s v="s"/>
    <s v="s"/>
    <n v="1.78389"/>
    <n v="0"/>
    <n v="0"/>
    <n v="0"/>
    <n v="0"/>
    <n v="1.78389"/>
    <n v="0.14480000000000001"/>
    <n v="0.84862000000000004"/>
    <n v="0.16031000000000001"/>
    <n v="1.1537299999999999"/>
  </r>
  <r>
    <x v="68"/>
    <s v="Z2FY5"/>
    <x v="3"/>
    <x v="4"/>
    <s v="s"/>
    <s v="s"/>
    <n v="8.4680000000000005E-2"/>
    <n v="4.9619999999999997E-2"/>
    <s v="s"/>
    <n v="0.10947999999999999"/>
    <n v="0"/>
    <n v="0.33606000000000003"/>
    <s v="s"/>
    <n v="0.82247999999999999"/>
    <n v="0"/>
    <s v="s"/>
    <s v="s"/>
    <n v="1.56619"/>
    <n v="0"/>
    <n v="0"/>
    <n v="0"/>
    <n v="0"/>
    <n v="1.56619"/>
    <n v="0.18237"/>
    <n v="1.01877"/>
    <n v="0.14835999999999999"/>
    <n v="1.3494999999999999"/>
  </r>
  <r>
    <x v="68"/>
    <s v="Z2FY5"/>
    <x v="3"/>
    <x v="5"/>
    <s v="s"/>
    <s v="s"/>
    <n v="0.20546"/>
    <n v="0.18704999999999999"/>
    <s v="s"/>
    <n v="0.28212999999999999"/>
    <n v="0"/>
    <n v="0.38619999999999999"/>
    <s v="s"/>
    <n v="0.58570999999999995"/>
    <n v="0"/>
    <s v="s"/>
    <s v="s"/>
    <n v="1.80237"/>
    <n v="0"/>
    <n v="0"/>
    <n v="0"/>
    <n v="0"/>
    <n v="1.80236"/>
    <n v="7.2059999999999999E-2"/>
    <n v="0.81291999999999998"/>
    <n v="0.21764"/>
    <n v="1.1026199999999999"/>
  </r>
  <r>
    <x v="68"/>
    <s v="Z2FY5"/>
    <x v="3"/>
    <x v="6"/>
    <s v="s"/>
    <s v="s"/>
    <n v="0.1457"/>
    <n v="0.15883"/>
    <s v="s"/>
    <n v="0.13772999999999999"/>
    <n v="0"/>
    <n v="0.32289000000000001"/>
    <s v="s"/>
    <n v="0.78564000000000001"/>
    <n v="0"/>
    <s v="s"/>
    <s v="s"/>
    <n v="1.8257399999999999"/>
    <n v="0"/>
    <n v="0"/>
    <n v="0"/>
    <n v="0"/>
    <n v="1.8257399999999999"/>
    <n v="4.5199999999999997E-2"/>
    <n v="0.88043000000000005"/>
    <n v="0.29829"/>
    <n v="1.2239199999999999"/>
  </r>
  <r>
    <x v="68"/>
    <s v="Z2FY5"/>
    <x v="3"/>
    <x v="7"/>
    <s v="s"/>
    <s v="s"/>
    <n v="6.1010000000000002E-2"/>
    <n v="0.33905000000000002"/>
    <s v="s"/>
    <n v="9.6320000000000003E-2"/>
    <n v="0"/>
    <n v="0.40039999999999998"/>
    <s v="s"/>
    <n v="0.43909999999999999"/>
    <n v="0"/>
    <s v="s"/>
    <s v="s"/>
    <n v="2.0834999999999999"/>
    <n v="0"/>
    <n v="0"/>
    <n v="0"/>
    <n v="0"/>
    <n v="2.0834999999999999"/>
    <n v="2.8420000000000001E-2"/>
    <n v="0.83228999999999997"/>
    <n v="0.29264000000000001"/>
    <n v="1.1533500000000001"/>
  </r>
  <r>
    <x v="68"/>
    <s v="Z2FY5"/>
    <x v="3"/>
    <x v="8"/>
    <s v="s"/>
    <s v="s"/>
    <n v="7.8289999999999998E-2"/>
    <n v="0.37797999999999998"/>
    <s v="s"/>
    <n v="0.12870000000000001"/>
    <n v="0"/>
    <n v="0.47066999999999998"/>
    <s v="s"/>
    <n v="0.21626000000000001"/>
    <n v="0"/>
    <s v="s"/>
    <s v="s"/>
    <n v="1.8502099999999999"/>
    <n v="0"/>
    <n v="0"/>
    <n v="0"/>
    <n v="0"/>
    <n v="1.8502099999999999"/>
    <n v="3.6799999999999999E-2"/>
    <n v="0.42525000000000002"/>
    <n v="0.17524000000000001"/>
    <n v="0.63729000000000002"/>
  </r>
  <r>
    <x v="68"/>
    <s v="Z2FY5"/>
    <x v="3"/>
    <x v="9"/>
    <s v="s"/>
    <s v="s"/>
    <n v="6.293E-2"/>
    <n v="0.36715999999999999"/>
    <s v="s"/>
    <n v="0.19239999999999999"/>
    <n v="0"/>
    <n v="0.33505000000000001"/>
    <s v="s"/>
    <n v="0.51856999999999998"/>
    <n v="0"/>
    <s v="s"/>
    <s v="s"/>
    <n v="2.11131"/>
    <n v="0"/>
    <n v="0"/>
    <n v="0"/>
    <n v="0"/>
    <n v="2.1113"/>
    <n v="5.9300000000000004E-3"/>
    <n v="0.31003999999999998"/>
    <n v="0.16708000000000001"/>
    <n v="0.48305999999999999"/>
  </r>
  <r>
    <x v="68"/>
    <s v="Z2FY5"/>
    <x v="3"/>
    <x v="10"/>
    <s v="s"/>
    <s v="s"/>
    <n v="0.11728"/>
    <n v="0.18435000000000001"/>
    <s v="s"/>
    <n v="0.26495000000000002"/>
    <n v="0"/>
    <n v="0.46257999999999999"/>
    <s v="s"/>
    <n v="0.23726"/>
    <n v="0"/>
    <s v="s"/>
    <s v="s"/>
    <n v="2.31609"/>
    <n v="0"/>
    <n v="0"/>
    <n v="0"/>
    <n v="0"/>
    <n v="2.31609"/>
    <n v="1.01E-2"/>
    <n v="0.13542999999999999"/>
    <n v="0.32794000000000001"/>
    <n v="0.47347"/>
  </r>
  <r>
    <x v="69"/>
    <s v="QYw7j"/>
    <x v="0"/>
    <x v="0"/>
    <n v="0"/>
    <n v="0"/>
    <n v="0"/>
    <n v="0"/>
    <n v="0"/>
    <s v="s"/>
    <n v="0"/>
    <s v="s"/>
    <n v="0"/>
    <n v="17"/>
    <n v="41"/>
    <n v="0"/>
    <n v="0"/>
    <n v="64"/>
    <n v="0"/>
    <n v="0"/>
    <n v="0"/>
    <n v="0"/>
    <n v="64"/>
    <s v="s"/>
    <s v="s"/>
    <n v="13"/>
    <n v="22"/>
  </r>
  <r>
    <x v="69"/>
    <s v="QYw7j"/>
    <x v="1"/>
    <x v="0"/>
    <n v="0"/>
    <n v="0"/>
    <n v="0"/>
    <n v="0"/>
    <n v="0"/>
    <s v="s"/>
    <n v="0"/>
    <s v="s"/>
    <n v="0"/>
    <n v="6.3519999999999993E-2"/>
    <n v="0.14202000000000001"/>
    <n v="0"/>
    <n v="0"/>
    <n v="0.22581000000000001"/>
    <n v="0"/>
    <n v="0"/>
    <n v="0"/>
    <n v="0"/>
    <n v="0.22581000000000001"/>
    <s v="s"/>
    <s v="s"/>
    <n v="1.2529999999999999E-2"/>
    <n v="1.9390000000000001E-2"/>
  </r>
  <r>
    <x v="69"/>
    <s v="QYw7j"/>
    <x v="1"/>
    <x v="1"/>
    <n v="0"/>
    <n v="0"/>
    <n v="0"/>
    <n v="0"/>
    <n v="0"/>
    <s v="s"/>
    <n v="0"/>
    <s v="s"/>
    <n v="0"/>
    <n v="6.6000000000000003E-2"/>
    <n v="0.14460000000000001"/>
    <n v="0"/>
    <n v="0"/>
    <n v="0.23138"/>
    <n v="0"/>
    <n v="0"/>
    <n v="0"/>
    <n v="0"/>
    <n v="0.23138"/>
    <s v="s"/>
    <s v="s"/>
    <n v="1.2800000000000001E-2"/>
    <n v="1.9640000000000001E-2"/>
  </r>
  <r>
    <x v="69"/>
    <s v="QYw7j"/>
    <x v="1"/>
    <x v="2"/>
    <n v="0"/>
    <n v="0"/>
    <n v="0"/>
    <n v="0"/>
    <n v="0"/>
    <s v="s"/>
    <n v="0"/>
    <s v="s"/>
    <n v="0"/>
    <n v="6.6860000000000003E-2"/>
    <n v="0.14648"/>
    <n v="0"/>
    <n v="0"/>
    <n v="0.23485"/>
    <n v="0"/>
    <n v="0"/>
    <n v="0"/>
    <n v="0"/>
    <n v="0.23485"/>
    <s v="s"/>
    <s v="s"/>
    <n v="1.18E-2"/>
    <n v="1.8509999999999999E-2"/>
  </r>
  <r>
    <x v="69"/>
    <s v="QYw7j"/>
    <x v="1"/>
    <x v="3"/>
    <n v="0"/>
    <n v="0"/>
    <n v="0"/>
    <n v="0"/>
    <n v="0"/>
    <s v="s"/>
    <n v="0"/>
    <s v="s"/>
    <n v="0"/>
    <n v="6.8269999999999997E-2"/>
    <n v="0.14641000000000001"/>
    <n v="0"/>
    <n v="0"/>
    <n v="0.23604"/>
    <n v="0"/>
    <n v="0"/>
    <n v="0"/>
    <n v="0"/>
    <n v="0.23604"/>
    <s v="s"/>
    <s v="s"/>
    <n v="1.1820000000000001E-2"/>
    <n v="1.7909999999999999E-2"/>
  </r>
  <r>
    <x v="69"/>
    <s v="QYw7j"/>
    <x v="1"/>
    <x v="4"/>
    <n v="0"/>
    <n v="0"/>
    <n v="0"/>
    <n v="0"/>
    <n v="0"/>
    <s v="s"/>
    <n v="0"/>
    <s v="s"/>
    <n v="0"/>
    <n v="6.9709999999999994E-2"/>
    <n v="0.14551"/>
    <n v="0"/>
    <n v="0"/>
    <n v="0.23716000000000001"/>
    <n v="0"/>
    <n v="0"/>
    <n v="0"/>
    <n v="0"/>
    <n v="0.23716000000000001"/>
    <s v="s"/>
    <s v="s"/>
    <n v="1.2200000000000001E-2"/>
    <n v="1.8710000000000001E-2"/>
  </r>
  <r>
    <x v="69"/>
    <s v="QYw7j"/>
    <x v="1"/>
    <x v="5"/>
    <n v="0"/>
    <n v="0"/>
    <n v="0"/>
    <n v="0"/>
    <n v="0"/>
    <s v="s"/>
    <n v="0"/>
    <s v="s"/>
    <n v="0"/>
    <n v="7.0300000000000001E-2"/>
    <n v="0.14555000000000001"/>
    <n v="0"/>
    <n v="0"/>
    <n v="0.23954"/>
    <n v="0"/>
    <n v="0"/>
    <n v="0"/>
    <n v="0"/>
    <n v="0.23954"/>
    <s v="s"/>
    <s v="s"/>
    <n v="1.133E-2"/>
    <n v="1.77E-2"/>
  </r>
  <r>
    <x v="69"/>
    <s v="QYw7j"/>
    <x v="1"/>
    <x v="6"/>
    <n v="0"/>
    <n v="0"/>
    <n v="0"/>
    <n v="0"/>
    <n v="0"/>
    <s v="s"/>
    <n v="0"/>
    <s v="s"/>
    <n v="0"/>
    <n v="7.2040000000000007E-2"/>
    <n v="0.14605000000000001"/>
    <n v="0"/>
    <n v="0"/>
    <n v="0.24199999999999999"/>
    <n v="0"/>
    <n v="0"/>
    <n v="0"/>
    <n v="0"/>
    <n v="0.24199999999999999"/>
    <s v="s"/>
    <s v="s"/>
    <n v="1.191E-2"/>
    <n v="1.8169999999999999E-2"/>
  </r>
  <r>
    <x v="69"/>
    <s v="QYw7j"/>
    <x v="1"/>
    <x v="7"/>
    <n v="0"/>
    <n v="0"/>
    <n v="0"/>
    <n v="0"/>
    <n v="0"/>
    <s v="s"/>
    <n v="0"/>
    <s v="s"/>
    <n v="0"/>
    <n v="7.3279999999999998E-2"/>
    <n v="0.14484"/>
    <n v="0"/>
    <n v="0"/>
    <n v="0.24209"/>
    <n v="0"/>
    <n v="0"/>
    <n v="0"/>
    <n v="0"/>
    <n v="0.24209"/>
    <s v="s"/>
    <s v="s"/>
    <n v="1.1140000000000001E-2"/>
    <n v="1.9109999999999999E-2"/>
  </r>
  <r>
    <x v="69"/>
    <s v="QYw7j"/>
    <x v="1"/>
    <x v="8"/>
    <n v="0"/>
    <n v="0"/>
    <n v="0"/>
    <n v="0"/>
    <n v="0"/>
    <s v="s"/>
    <n v="0"/>
    <s v="s"/>
    <n v="0"/>
    <n v="7.5270000000000004E-2"/>
    <n v="0.14496999999999999"/>
    <n v="0"/>
    <n v="0"/>
    <n v="0.24424999999999999"/>
    <n v="0"/>
    <n v="0"/>
    <n v="0"/>
    <n v="0"/>
    <n v="0.24424999999999999"/>
    <s v="s"/>
    <s v="s"/>
    <n v="9.4299999999999991E-3"/>
    <n v="1.7250000000000001E-2"/>
  </r>
  <r>
    <x v="69"/>
    <s v="QYw7j"/>
    <x v="1"/>
    <x v="9"/>
    <n v="0"/>
    <n v="0"/>
    <n v="0"/>
    <n v="0"/>
    <n v="0"/>
    <s v="s"/>
    <n v="0"/>
    <s v="s"/>
    <n v="0"/>
    <n v="7.7119999999999994E-2"/>
    <n v="0.14224999999999999"/>
    <n v="0"/>
    <n v="0"/>
    <n v="0.24353"/>
    <n v="0"/>
    <n v="0"/>
    <n v="0"/>
    <n v="0"/>
    <n v="0.24353"/>
    <s v="s"/>
    <s v="s"/>
    <n v="1.077E-2"/>
    <n v="1.804E-2"/>
  </r>
  <r>
    <x v="69"/>
    <s v="QYw7j"/>
    <x v="1"/>
    <x v="10"/>
    <n v="0"/>
    <n v="0"/>
    <n v="0"/>
    <n v="0"/>
    <n v="0"/>
    <s v="s"/>
    <n v="0"/>
    <s v="s"/>
    <n v="0"/>
    <n v="7.7600000000000002E-2"/>
    <n v="0.14163999999999999"/>
    <n v="0"/>
    <n v="0"/>
    <n v="0.24340000000000001"/>
    <n v="0"/>
    <n v="0"/>
    <n v="0"/>
    <n v="0"/>
    <n v="0.24340000000000001"/>
    <s v="s"/>
    <s v="s"/>
    <n v="1.0710000000000001E-2"/>
    <n v="1.7760000000000001E-2"/>
  </r>
  <r>
    <x v="69"/>
    <s v="QYw7j"/>
    <x v="2"/>
    <x v="0"/>
    <n v="0"/>
    <n v="0"/>
    <n v="0"/>
    <n v="0"/>
    <n v="0"/>
    <s v="s"/>
    <n v="0"/>
    <s v="s"/>
    <n v="0"/>
    <n v="0"/>
    <n v="0"/>
    <n v="0"/>
    <n v="0"/>
    <n v="0"/>
    <n v="0"/>
    <n v="0"/>
    <n v="0"/>
    <n v="0"/>
    <n v="0"/>
    <s v="s"/>
    <s v="s"/>
    <n v="4.2189999999999998E-2"/>
    <n v="6.8040000000000003E-2"/>
  </r>
  <r>
    <x v="69"/>
    <s v="QYw7j"/>
    <x v="2"/>
    <x v="1"/>
    <n v="0"/>
    <n v="0"/>
    <n v="0"/>
    <n v="0"/>
    <n v="0"/>
    <s v="s"/>
    <n v="0"/>
    <s v="s"/>
    <n v="0"/>
    <n v="0"/>
    <n v="0"/>
    <n v="0"/>
    <n v="0"/>
    <n v="0"/>
    <n v="0"/>
    <n v="0"/>
    <n v="0"/>
    <n v="0"/>
    <n v="0"/>
    <s v="s"/>
    <s v="s"/>
    <n v="4.1140000000000003E-2"/>
    <n v="6.2609999999999999E-2"/>
  </r>
  <r>
    <x v="69"/>
    <s v="QYw7j"/>
    <x v="2"/>
    <x v="2"/>
    <n v="0"/>
    <n v="0"/>
    <n v="0"/>
    <n v="0"/>
    <n v="0"/>
    <s v="s"/>
    <n v="0"/>
    <s v="s"/>
    <n v="0"/>
    <n v="0"/>
    <n v="0"/>
    <n v="0"/>
    <n v="0"/>
    <n v="0"/>
    <n v="0"/>
    <n v="0"/>
    <n v="0"/>
    <n v="0"/>
    <n v="0"/>
    <s v="s"/>
    <s v="s"/>
    <n v="4.589E-2"/>
    <n v="6.5629999999999994E-2"/>
  </r>
  <r>
    <x v="69"/>
    <s v="QYw7j"/>
    <x v="2"/>
    <x v="3"/>
    <n v="0"/>
    <n v="0"/>
    <n v="0"/>
    <n v="0"/>
    <n v="0"/>
    <s v="s"/>
    <n v="0"/>
    <s v="s"/>
    <n v="0"/>
    <n v="0"/>
    <n v="0"/>
    <n v="0"/>
    <n v="0"/>
    <n v="0"/>
    <n v="0"/>
    <n v="0"/>
    <n v="0"/>
    <n v="0"/>
    <n v="0"/>
    <s v="s"/>
    <s v="s"/>
    <n v="3.2500000000000001E-2"/>
    <n v="5.3460000000000001E-2"/>
  </r>
  <r>
    <x v="69"/>
    <s v="QYw7j"/>
    <x v="2"/>
    <x v="4"/>
    <n v="0"/>
    <n v="0"/>
    <n v="0"/>
    <n v="0"/>
    <n v="0"/>
    <s v="s"/>
    <n v="0"/>
    <s v="s"/>
    <n v="0"/>
    <n v="0"/>
    <n v="0"/>
    <n v="0"/>
    <n v="0"/>
    <n v="0"/>
    <n v="0"/>
    <n v="0"/>
    <n v="0"/>
    <n v="0"/>
    <n v="0"/>
    <s v="s"/>
    <s v="s"/>
    <n v="3.0110000000000001E-2"/>
    <n v="4.8890000000000003E-2"/>
  </r>
  <r>
    <x v="69"/>
    <s v="QYw7j"/>
    <x v="2"/>
    <x v="5"/>
    <n v="0"/>
    <n v="0"/>
    <n v="0"/>
    <n v="0"/>
    <n v="0"/>
    <s v="s"/>
    <n v="0"/>
    <s v="s"/>
    <n v="0"/>
    <n v="0"/>
    <n v="0"/>
    <n v="0"/>
    <n v="0"/>
    <n v="0"/>
    <n v="0"/>
    <n v="0"/>
    <n v="0"/>
    <n v="0"/>
    <n v="0"/>
    <s v="s"/>
    <s v="s"/>
    <n v="2.8289999999999999E-2"/>
    <n v="4.462E-2"/>
  </r>
  <r>
    <x v="69"/>
    <s v="QYw7j"/>
    <x v="2"/>
    <x v="6"/>
    <n v="0"/>
    <n v="0"/>
    <n v="0"/>
    <n v="0"/>
    <n v="0"/>
    <s v="s"/>
    <n v="0"/>
    <s v="s"/>
    <n v="0"/>
    <n v="0"/>
    <n v="0"/>
    <n v="0"/>
    <n v="0"/>
    <n v="0"/>
    <n v="0"/>
    <n v="0"/>
    <n v="0"/>
    <n v="0"/>
    <n v="0"/>
    <s v="s"/>
    <s v="s"/>
    <n v="3.006E-2"/>
    <n v="4.7719999999999999E-2"/>
  </r>
  <r>
    <x v="69"/>
    <s v="QYw7j"/>
    <x v="2"/>
    <x v="7"/>
    <n v="0"/>
    <n v="0"/>
    <n v="0"/>
    <n v="0"/>
    <n v="0"/>
    <s v="s"/>
    <n v="0"/>
    <s v="s"/>
    <n v="0"/>
    <n v="0"/>
    <n v="0"/>
    <n v="0"/>
    <n v="0"/>
    <n v="0"/>
    <n v="0"/>
    <n v="0"/>
    <n v="0"/>
    <n v="0"/>
    <n v="0"/>
    <s v="s"/>
    <s v="s"/>
    <n v="2.8080000000000001E-2"/>
    <n v="4.7140000000000001E-2"/>
  </r>
  <r>
    <x v="69"/>
    <s v="QYw7j"/>
    <x v="2"/>
    <x v="8"/>
    <n v="0"/>
    <n v="0"/>
    <n v="0"/>
    <n v="0"/>
    <n v="0"/>
    <s v="s"/>
    <n v="0"/>
    <s v="s"/>
    <n v="0"/>
    <n v="0"/>
    <n v="0"/>
    <n v="0"/>
    <n v="0"/>
    <n v="0"/>
    <n v="0"/>
    <n v="0"/>
    <n v="0"/>
    <n v="0"/>
    <n v="0"/>
    <s v="s"/>
    <s v="s"/>
    <n v="2.9420000000000002E-2"/>
    <n v="5.0259999999999999E-2"/>
  </r>
  <r>
    <x v="69"/>
    <s v="QYw7j"/>
    <x v="2"/>
    <x v="9"/>
    <n v="0"/>
    <n v="0"/>
    <n v="0"/>
    <n v="0"/>
    <n v="0"/>
    <s v="s"/>
    <n v="0"/>
    <s v="s"/>
    <n v="0"/>
    <n v="0"/>
    <n v="0"/>
    <n v="0"/>
    <n v="0"/>
    <n v="0"/>
    <n v="0"/>
    <n v="0"/>
    <n v="0"/>
    <n v="0"/>
    <n v="0"/>
    <s v="s"/>
    <s v="s"/>
    <n v="2.7480000000000001E-2"/>
    <n v="5.0369999999999998E-2"/>
  </r>
  <r>
    <x v="69"/>
    <s v="QYw7j"/>
    <x v="2"/>
    <x v="10"/>
    <n v="0"/>
    <n v="0"/>
    <n v="0"/>
    <n v="0"/>
    <n v="0"/>
    <s v="s"/>
    <n v="0"/>
    <s v="s"/>
    <n v="0"/>
    <n v="0"/>
    <n v="0"/>
    <n v="0"/>
    <n v="0"/>
    <n v="0"/>
    <n v="0"/>
    <n v="0"/>
    <n v="0"/>
    <n v="0"/>
    <n v="0"/>
    <s v="s"/>
    <s v="s"/>
    <n v="2.5489999999999999E-2"/>
    <n v="5.0689999999999999E-2"/>
  </r>
  <r>
    <x v="69"/>
    <s v="QYw7j"/>
    <x v="3"/>
    <x v="0"/>
    <n v="0"/>
    <n v="0"/>
    <n v="0"/>
    <n v="0"/>
    <n v="0"/>
    <s v="s"/>
    <n v="0"/>
    <s v="s"/>
    <n v="0"/>
    <n v="0.17569000000000001"/>
    <n v="0.37175000000000002"/>
    <n v="0"/>
    <n v="0"/>
    <n v="0.55213000000000001"/>
    <n v="0"/>
    <n v="0"/>
    <n v="0"/>
    <n v="0"/>
    <n v="0.55213000000000001"/>
    <s v="s"/>
    <s v="s"/>
    <n v="8.1449999999999995E-2"/>
    <n v="0.16495000000000001"/>
  </r>
  <r>
    <x v="69"/>
    <s v="QYw7j"/>
    <x v="3"/>
    <x v="1"/>
    <n v="0"/>
    <n v="0"/>
    <n v="0"/>
    <n v="0"/>
    <n v="0"/>
    <s v="s"/>
    <n v="0"/>
    <s v="s"/>
    <n v="0"/>
    <n v="0.25677"/>
    <n v="0.50470000000000004"/>
    <n v="0"/>
    <n v="0"/>
    <n v="0.77327000000000001"/>
    <n v="0"/>
    <n v="0"/>
    <n v="0"/>
    <n v="0"/>
    <n v="0.77327000000000001"/>
    <s v="s"/>
    <s v="s"/>
    <n v="0.23751"/>
    <n v="0.3952"/>
  </r>
  <r>
    <x v="69"/>
    <s v="QYw7j"/>
    <x v="3"/>
    <x v="2"/>
    <n v="0"/>
    <n v="0"/>
    <n v="0"/>
    <n v="0"/>
    <n v="0"/>
    <s v="s"/>
    <n v="0"/>
    <s v="s"/>
    <n v="0"/>
    <n v="0.27037"/>
    <n v="0.89246999999999999"/>
    <n v="0"/>
    <n v="0"/>
    <n v="1.19411"/>
    <n v="0"/>
    <n v="0"/>
    <n v="0"/>
    <n v="0"/>
    <n v="1.19411"/>
    <s v="s"/>
    <s v="s"/>
    <n v="0.18572"/>
    <n v="0.42247000000000001"/>
  </r>
  <r>
    <x v="69"/>
    <s v="QYw7j"/>
    <x v="3"/>
    <x v="3"/>
    <n v="0"/>
    <n v="0"/>
    <n v="0"/>
    <n v="0"/>
    <n v="0"/>
    <s v="s"/>
    <n v="0"/>
    <s v="s"/>
    <n v="0"/>
    <n v="0.37361"/>
    <n v="1.1660900000000001"/>
    <n v="0"/>
    <n v="0"/>
    <n v="1.70292"/>
    <n v="0"/>
    <n v="0"/>
    <n v="0"/>
    <n v="0"/>
    <n v="1.70292"/>
    <s v="s"/>
    <s v="s"/>
    <n v="0.16693"/>
    <n v="0.33487"/>
  </r>
  <r>
    <x v="69"/>
    <s v="QYw7j"/>
    <x v="3"/>
    <x v="4"/>
    <n v="0"/>
    <n v="0"/>
    <n v="0"/>
    <n v="0"/>
    <n v="0"/>
    <s v="s"/>
    <n v="0"/>
    <s v="s"/>
    <n v="0"/>
    <n v="0.33135999999999999"/>
    <n v="1.27824"/>
    <n v="0"/>
    <n v="0"/>
    <n v="1.7957799999999999"/>
    <n v="0"/>
    <n v="0"/>
    <n v="0"/>
    <n v="0"/>
    <n v="1.7957799999999999"/>
    <s v="s"/>
    <s v="s"/>
    <n v="0.31545000000000001"/>
    <n v="0.43440000000000001"/>
  </r>
  <r>
    <x v="69"/>
    <s v="QYw7j"/>
    <x v="3"/>
    <x v="5"/>
    <n v="0"/>
    <n v="0"/>
    <n v="0"/>
    <n v="0"/>
    <n v="0"/>
    <s v="s"/>
    <n v="0"/>
    <s v="s"/>
    <n v="0"/>
    <n v="0.39011000000000001"/>
    <n v="1.37371"/>
    <n v="0"/>
    <n v="0"/>
    <n v="2.0131100000000002"/>
    <n v="0"/>
    <n v="0"/>
    <n v="0"/>
    <n v="0"/>
    <n v="2.0131100000000002"/>
    <s v="s"/>
    <s v="s"/>
    <n v="0.63026000000000004"/>
    <n v="0.75168999999999997"/>
  </r>
  <r>
    <x v="69"/>
    <s v="QYw7j"/>
    <x v="3"/>
    <x v="6"/>
    <n v="0"/>
    <n v="0"/>
    <n v="0"/>
    <n v="0"/>
    <n v="0"/>
    <s v="s"/>
    <n v="0"/>
    <s v="s"/>
    <n v="0"/>
    <n v="0.26418000000000003"/>
    <n v="1.6101000000000001"/>
    <n v="0"/>
    <n v="0"/>
    <n v="2.1410200000000001"/>
    <n v="0"/>
    <n v="0"/>
    <n v="0"/>
    <n v="0"/>
    <n v="2.1410200000000001"/>
    <s v="s"/>
    <s v="s"/>
    <n v="0.74914000000000003"/>
    <n v="0.95152000000000003"/>
  </r>
  <r>
    <x v="69"/>
    <s v="QYw7j"/>
    <x v="3"/>
    <x v="7"/>
    <n v="0"/>
    <n v="0"/>
    <n v="0"/>
    <n v="0"/>
    <n v="0"/>
    <s v="s"/>
    <n v="0"/>
    <s v="s"/>
    <n v="0"/>
    <n v="0.20154"/>
    <n v="1.19543"/>
    <n v="0"/>
    <n v="0"/>
    <n v="1.7344200000000001"/>
    <n v="0"/>
    <n v="0"/>
    <n v="0"/>
    <n v="0"/>
    <n v="1.7344200000000001"/>
    <s v="s"/>
    <s v="s"/>
    <n v="0.80013999999999996"/>
    <n v="1.16421"/>
  </r>
  <r>
    <x v="69"/>
    <s v="QYw7j"/>
    <x v="3"/>
    <x v="8"/>
    <n v="0"/>
    <n v="0"/>
    <n v="0"/>
    <n v="0"/>
    <n v="0"/>
    <s v="s"/>
    <n v="0"/>
    <s v="s"/>
    <n v="0"/>
    <n v="0.21395"/>
    <n v="1.04938"/>
    <n v="0"/>
    <n v="0"/>
    <n v="1.4713799999999999"/>
    <n v="0"/>
    <n v="0"/>
    <n v="0"/>
    <n v="0"/>
    <n v="1.4713799999999999"/>
    <s v="s"/>
    <s v="s"/>
    <n v="0.71974000000000005"/>
    <n v="1.2089000000000001"/>
  </r>
  <r>
    <x v="69"/>
    <s v="QYw7j"/>
    <x v="3"/>
    <x v="9"/>
    <n v="0"/>
    <n v="0"/>
    <n v="0"/>
    <n v="0"/>
    <n v="0"/>
    <s v="s"/>
    <n v="0"/>
    <s v="s"/>
    <n v="0"/>
    <n v="0.24876000000000001"/>
    <n v="1.0298"/>
    <n v="0"/>
    <n v="0"/>
    <n v="1.54095"/>
    <n v="0"/>
    <n v="0"/>
    <n v="0"/>
    <n v="0"/>
    <n v="1.54095"/>
    <s v="s"/>
    <s v="s"/>
    <n v="0.55467999999999995"/>
    <n v="1.16899"/>
  </r>
  <r>
    <x v="69"/>
    <s v="QYw7j"/>
    <x v="3"/>
    <x v="10"/>
    <n v="0"/>
    <n v="0"/>
    <n v="0"/>
    <n v="0"/>
    <n v="0"/>
    <s v="s"/>
    <n v="0"/>
    <s v="s"/>
    <n v="0"/>
    <n v="0.13499"/>
    <n v="1.0164"/>
    <n v="0"/>
    <n v="0"/>
    <n v="1.25193"/>
    <n v="0"/>
    <n v="0"/>
    <n v="0"/>
    <n v="0"/>
    <n v="1.25193"/>
    <s v="s"/>
    <s v="s"/>
    <n v="0.37185000000000001"/>
    <n v="1.22244"/>
  </r>
  <r>
    <x v="70"/>
    <s v="HCBvW"/>
    <x v="0"/>
    <x v="0"/>
    <s v="s"/>
    <n v="45"/>
    <n v="57"/>
    <n v="54"/>
    <n v="27"/>
    <n v="47"/>
    <s v="s"/>
    <n v="48"/>
    <n v="49"/>
    <n v="82"/>
    <n v="131"/>
    <n v="29"/>
    <n v="25"/>
    <n v="600"/>
    <n v="11"/>
    <n v="0"/>
    <n v="0"/>
    <n v="11"/>
    <n v="611"/>
    <n v="30"/>
    <n v="125"/>
    <n v="82"/>
    <n v="237"/>
  </r>
  <r>
    <x v="70"/>
    <s v="HCBvW"/>
    <x v="1"/>
    <x v="0"/>
    <s v="s"/>
    <n v="0.14746000000000001"/>
    <n v="0.18903"/>
    <n v="0.17641000000000001"/>
    <n v="9.2840000000000006E-2"/>
    <n v="0.15095"/>
    <s v="s"/>
    <n v="0.15751999999999999"/>
    <n v="0.14852000000000001"/>
    <n v="0.28078999999999998"/>
    <n v="0.45867000000000002"/>
    <n v="9.2249999999999999E-2"/>
    <n v="8.1689999999999999E-2"/>
    <n v="1.9980800000000001"/>
    <n v="5.4539999999999998E-2"/>
    <n v="0"/>
    <n v="0"/>
    <n v="5.4539999999999998E-2"/>
    <n v="2.0526200000000001"/>
    <n v="2.6440000000000002E-2"/>
    <n v="0.10516"/>
    <n v="7.0309999999999997E-2"/>
    <n v="0.20191000000000001"/>
  </r>
  <r>
    <x v="70"/>
    <s v="HCBvW"/>
    <x v="1"/>
    <x v="1"/>
    <s v="s"/>
    <n v="0.15135000000000001"/>
    <n v="0.19503000000000001"/>
    <n v="0.18157000000000001"/>
    <n v="9.4320000000000001E-2"/>
    <n v="0.15364"/>
    <s v="s"/>
    <n v="0.15967999999999999"/>
    <n v="0.15173"/>
    <n v="0.28277000000000002"/>
    <n v="0.46160000000000001"/>
    <n v="8.9440000000000006E-2"/>
    <n v="8.2890000000000005E-2"/>
    <n v="2.02684"/>
    <n v="5.6050000000000003E-2"/>
    <n v="0"/>
    <n v="0"/>
    <n v="5.6050000000000003E-2"/>
    <n v="2.0828899999999999"/>
    <n v="3.099E-2"/>
    <n v="0.10191"/>
    <n v="7.0069999999999993E-2"/>
    <n v="0.20297000000000001"/>
  </r>
  <r>
    <x v="70"/>
    <s v="HCBvW"/>
    <x v="1"/>
    <x v="2"/>
    <s v="s"/>
    <n v="0.15557000000000001"/>
    <n v="0.19472999999999999"/>
    <n v="0.18437000000000001"/>
    <n v="9.5089999999999994E-2"/>
    <n v="0.15193999999999999"/>
    <s v="s"/>
    <n v="0.15941"/>
    <n v="0.15179000000000001"/>
    <n v="0.28054000000000001"/>
    <n v="0.46084999999999998"/>
    <n v="8.5339999999999999E-2"/>
    <n v="8.158E-2"/>
    <n v="2.0247899999999999"/>
    <n v="6.4089999999999994E-2"/>
    <n v="0"/>
    <n v="0"/>
    <n v="6.4089999999999994E-2"/>
    <n v="2.0888900000000001"/>
    <n v="3.0519999999999999E-2"/>
    <n v="0.10015"/>
    <n v="7.2819999999999996E-2"/>
    <n v="0.20349"/>
  </r>
  <r>
    <x v="70"/>
    <s v="HCBvW"/>
    <x v="1"/>
    <x v="3"/>
    <s v="s"/>
    <n v="0.15787000000000001"/>
    <n v="0.19917000000000001"/>
    <n v="0.18565000000000001"/>
    <n v="9.5479999999999995E-2"/>
    <n v="0.14685999999999999"/>
    <s v="s"/>
    <n v="0.15878"/>
    <n v="0.14913000000000001"/>
    <n v="0.27727000000000002"/>
    <n v="0.45484000000000002"/>
    <n v="7.9020000000000007E-2"/>
    <n v="8.3269999999999997E-2"/>
    <n v="2.0116000000000001"/>
    <n v="6.8940000000000001E-2"/>
    <n v="0"/>
    <n v="0"/>
    <n v="6.8940000000000001E-2"/>
    <n v="2.08053"/>
    <n v="3.2689999999999997E-2"/>
    <n v="0.10854"/>
    <n v="7.2730000000000003E-2"/>
    <n v="0.21396000000000001"/>
  </r>
  <r>
    <x v="70"/>
    <s v="HCBvW"/>
    <x v="1"/>
    <x v="4"/>
    <s v="s"/>
    <n v="0.16242999999999999"/>
    <n v="0.20257"/>
    <n v="0.18740000000000001"/>
    <n v="9.8739999999999994E-2"/>
    <n v="0.15240000000000001"/>
    <s v="s"/>
    <n v="0.1527"/>
    <n v="0.15010000000000001"/>
    <n v="0.27761999999999998"/>
    <n v="0.44251000000000001"/>
    <n v="7.6060000000000003E-2"/>
    <n v="8.4080000000000002E-2"/>
    <n v="2.0116900000000002"/>
    <n v="7.2900000000000006E-2"/>
    <n v="0"/>
    <n v="0"/>
    <n v="7.2900000000000006E-2"/>
    <n v="2.0845899999999999"/>
    <n v="3.3739999999999999E-2"/>
    <n v="0.10589"/>
    <n v="7.4260000000000007E-2"/>
    <n v="0.21389"/>
  </r>
  <r>
    <x v="70"/>
    <s v="HCBvW"/>
    <x v="1"/>
    <x v="5"/>
    <s v="s"/>
    <n v="0.16502"/>
    <n v="0.20585000000000001"/>
    <n v="0.19485"/>
    <n v="9.6890000000000004E-2"/>
    <n v="0.15087999999999999"/>
    <s v="s"/>
    <n v="0.14915"/>
    <n v="0.14807999999999999"/>
    <n v="0.27678000000000003"/>
    <n v="0.43459999999999999"/>
    <n v="7.2349999999999998E-2"/>
    <n v="8.4620000000000001E-2"/>
    <n v="2.0047299999999999"/>
    <n v="7.6369999999999993E-2"/>
    <n v="0"/>
    <n v="0"/>
    <n v="7.6369999999999993E-2"/>
    <n v="2.0811000000000002"/>
    <n v="3.6490000000000002E-2"/>
    <n v="0.11167000000000001"/>
    <n v="7.3929999999999996E-2"/>
    <n v="0.22209999999999999"/>
  </r>
  <r>
    <x v="70"/>
    <s v="HCBvW"/>
    <x v="1"/>
    <x v="6"/>
    <s v="s"/>
    <n v="0.17022000000000001"/>
    <n v="0.20641000000000001"/>
    <n v="0.19719"/>
    <n v="9.4079999999999997E-2"/>
    <n v="0.14806"/>
    <s v="s"/>
    <n v="0.14585999999999999"/>
    <n v="0.14230000000000001"/>
    <n v="0.27188000000000001"/>
    <n v="0.42988999999999999"/>
    <n v="6.8669999999999995E-2"/>
    <n v="8.7099999999999997E-2"/>
    <n v="1.9884500000000001"/>
    <n v="8.1059999999999993E-2"/>
    <n v="0"/>
    <n v="0"/>
    <n v="8.1059999999999993E-2"/>
    <n v="2.0695100000000002"/>
    <n v="3.5200000000000002E-2"/>
    <n v="0.11396000000000001"/>
    <n v="7.3389999999999997E-2"/>
    <n v="0.22256000000000001"/>
  </r>
  <r>
    <x v="70"/>
    <s v="HCBvW"/>
    <x v="1"/>
    <x v="7"/>
    <s v="s"/>
    <n v="0.17216000000000001"/>
    <n v="0.20821000000000001"/>
    <n v="0.20276"/>
    <n v="9.3850000000000003E-2"/>
    <n v="0.14665"/>
    <s v="s"/>
    <n v="0.14169999999999999"/>
    <n v="0.14127000000000001"/>
    <n v="0.26750000000000002"/>
    <n v="0.41331000000000001"/>
    <n v="6.794E-2"/>
    <n v="8.4180000000000005E-2"/>
    <n v="1.9657899999999999"/>
    <n v="8.5440000000000002E-2"/>
    <n v="0"/>
    <n v="0"/>
    <n v="8.5440000000000002E-2"/>
    <n v="2.0512199999999998"/>
    <n v="3.3640000000000003E-2"/>
    <n v="0.11844"/>
    <n v="7.4279999999999999E-2"/>
    <n v="0.22636999999999999"/>
  </r>
  <r>
    <x v="70"/>
    <s v="HCBvW"/>
    <x v="1"/>
    <x v="8"/>
    <s v="s"/>
    <n v="0.16744999999999999"/>
    <n v="0.20554"/>
    <n v="0.20724999999999999"/>
    <n v="8.7599999999999997E-2"/>
    <n v="0.14180000000000001"/>
    <s v="s"/>
    <n v="0.13668"/>
    <n v="0.13951"/>
    <n v="0.26274999999999998"/>
    <n v="0.40660000000000002"/>
    <n v="6.479E-2"/>
    <n v="8.4029999999999994E-2"/>
    <n v="1.93126"/>
    <n v="8.9940000000000006E-2"/>
    <n v="0"/>
    <n v="0"/>
    <n v="8.9940000000000006E-2"/>
    <n v="2.0211999999999999"/>
    <n v="3.2059999999999998E-2"/>
    <n v="0.12339"/>
    <n v="7.5740000000000002E-2"/>
    <n v="0.23119000000000001"/>
  </r>
  <r>
    <x v="70"/>
    <s v="HCBvW"/>
    <x v="1"/>
    <x v="9"/>
    <s v="s"/>
    <n v="0.17058999999999999"/>
    <n v="0.20749999999999999"/>
    <n v="0.20782"/>
    <n v="8.2059999999999994E-2"/>
    <n v="0.13963"/>
    <s v="s"/>
    <n v="0.13209000000000001"/>
    <n v="0.13403999999999999"/>
    <n v="0.25929999999999997"/>
    <n v="0.39728999999999998"/>
    <n v="6.046E-2"/>
    <n v="8.3159999999999998E-2"/>
    <n v="1.90205"/>
    <n v="9.4850000000000004E-2"/>
    <n v="0"/>
    <n v="0"/>
    <n v="9.4850000000000004E-2"/>
    <n v="1.9968999999999999"/>
    <n v="2.879E-2"/>
    <n v="0.13002"/>
    <n v="7.3510000000000006E-2"/>
    <n v="0.23232"/>
  </r>
  <r>
    <x v="70"/>
    <s v="HCBvW"/>
    <x v="1"/>
    <x v="10"/>
    <s v="s"/>
    <n v="0.16857"/>
    <n v="0.20943999999999999"/>
    <n v="0.21076"/>
    <n v="8.0860000000000001E-2"/>
    <n v="0.13899"/>
    <s v="s"/>
    <n v="0.12544"/>
    <n v="0.13211000000000001"/>
    <n v="0.25613999999999998"/>
    <n v="0.38766"/>
    <n v="6.0679999999999998E-2"/>
    <n v="8.2129999999999995E-2"/>
    <n v="1.8802700000000001"/>
    <n v="0.10045999999999999"/>
    <n v="0"/>
    <n v="0"/>
    <n v="0.10045999999999999"/>
    <n v="1.9807300000000001"/>
    <n v="2.6290000000000001E-2"/>
    <n v="0.13239000000000001"/>
    <n v="7.1590000000000001E-2"/>
    <n v="0.23027"/>
  </r>
  <r>
    <x v="70"/>
    <s v="HCBvW"/>
    <x v="2"/>
    <x v="0"/>
    <s v="s"/>
    <n v="0"/>
    <n v="0"/>
    <n v="0"/>
    <n v="0"/>
    <n v="0"/>
    <s v="s"/>
    <n v="0"/>
    <n v="0"/>
    <n v="0"/>
    <n v="0"/>
    <n v="0"/>
    <n v="0"/>
    <n v="0"/>
    <n v="0"/>
    <n v="0"/>
    <n v="0"/>
    <n v="0"/>
    <n v="0"/>
    <n v="9.5140000000000002E-2"/>
    <n v="0.45783000000000001"/>
    <n v="0.22536"/>
    <n v="0.77832999999999997"/>
  </r>
  <r>
    <x v="70"/>
    <s v="HCBvW"/>
    <x v="2"/>
    <x v="1"/>
    <s v="s"/>
    <n v="0"/>
    <n v="0"/>
    <n v="0"/>
    <n v="0"/>
    <n v="0"/>
    <s v="s"/>
    <n v="0"/>
    <n v="0"/>
    <n v="0"/>
    <n v="0"/>
    <n v="0"/>
    <n v="0"/>
    <n v="0"/>
    <n v="0"/>
    <n v="0"/>
    <n v="0"/>
    <n v="0"/>
    <n v="0"/>
    <n v="9.1639999999999999E-2"/>
    <n v="0.44613000000000003"/>
    <n v="0.21295"/>
    <n v="0.75072000000000005"/>
  </r>
  <r>
    <x v="70"/>
    <s v="HCBvW"/>
    <x v="2"/>
    <x v="2"/>
    <s v="s"/>
    <n v="0"/>
    <n v="0"/>
    <n v="0"/>
    <n v="0"/>
    <n v="0"/>
    <s v="s"/>
    <n v="0"/>
    <n v="0"/>
    <n v="0"/>
    <n v="0"/>
    <n v="0"/>
    <n v="0"/>
    <n v="0"/>
    <n v="0"/>
    <n v="0"/>
    <n v="0"/>
    <n v="0"/>
    <n v="0"/>
    <n v="9.0209999999999999E-2"/>
    <n v="0.46971000000000002"/>
    <n v="0.21123"/>
    <n v="0.77114000000000005"/>
  </r>
  <r>
    <x v="70"/>
    <s v="HCBvW"/>
    <x v="2"/>
    <x v="3"/>
    <s v="s"/>
    <n v="0"/>
    <n v="0"/>
    <n v="0"/>
    <n v="0"/>
    <n v="0"/>
    <s v="s"/>
    <n v="0"/>
    <n v="0"/>
    <n v="0"/>
    <n v="0"/>
    <n v="0"/>
    <n v="0"/>
    <n v="0"/>
    <n v="0"/>
    <n v="0"/>
    <n v="0"/>
    <n v="0"/>
    <n v="0"/>
    <n v="8.1490000000000007E-2"/>
    <n v="0.47010999999999997"/>
    <n v="0.20283999999999999"/>
    <n v="0.75444"/>
  </r>
  <r>
    <x v="70"/>
    <s v="HCBvW"/>
    <x v="2"/>
    <x v="4"/>
    <s v="s"/>
    <n v="0"/>
    <n v="0"/>
    <n v="0"/>
    <n v="0"/>
    <n v="0"/>
    <s v="s"/>
    <n v="0"/>
    <n v="0"/>
    <n v="0"/>
    <n v="0"/>
    <n v="0"/>
    <n v="0"/>
    <n v="0"/>
    <n v="0"/>
    <n v="0"/>
    <n v="0"/>
    <n v="0"/>
    <n v="0"/>
    <n v="7.4940000000000007E-2"/>
    <n v="0.49131999999999998"/>
    <n v="0.1792"/>
    <n v="0.74546999999999997"/>
  </r>
  <r>
    <x v="70"/>
    <s v="HCBvW"/>
    <x v="2"/>
    <x v="5"/>
    <s v="s"/>
    <n v="0"/>
    <n v="0"/>
    <n v="0"/>
    <n v="0"/>
    <n v="0"/>
    <s v="s"/>
    <n v="0"/>
    <n v="0"/>
    <n v="0"/>
    <n v="0"/>
    <n v="0"/>
    <n v="0"/>
    <n v="0"/>
    <n v="0"/>
    <n v="0"/>
    <n v="0"/>
    <n v="0"/>
    <n v="0"/>
    <n v="7.8810000000000005E-2"/>
    <n v="0.501"/>
    <n v="0.15157000000000001"/>
    <n v="0.73136999999999996"/>
  </r>
  <r>
    <x v="70"/>
    <s v="HCBvW"/>
    <x v="2"/>
    <x v="6"/>
    <s v="s"/>
    <n v="0"/>
    <n v="0"/>
    <n v="0"/>
    <n v="0"/>
    <n v="0"/>
    <s v="s"/>
    <n v="0"/>
    <n v="0"/>
    <n v="0"/>
    <n v="0"/>
    <n v="0"/>
    <n v="0"/>
    <n v="0"/>
    <n v="0"/>
    <n v="0"/>
    <n v="0"/>
    <n v="0"/>
    <n v="0"/>
    <n v="8.5470000000000004E-2"/>
    <n v="0.47666999999999998"/>
    <n v="0.15326999999999999"/>
    <n v="0.71540999999999999"/>
  </r>
  <r>
    <x v="70"/>
    <s v="HCBvW"/>
    <x v="2"/>
    <x v="7"/>
    <s v="s"/>
    <n v="0"/>
    <n v="0"/>
    <n v="0"/>
    <n v="0"/>
    <n v="0"/>
    <s v="s"/>
    <n v="0"/>
    <n v="0"/>
    <n v="0"/>
    <n v="0"/>
    <n v="0"/>
    <n v="0"/>
    <n v="0"/>
    <n v="0"/>
    <n v="0"/>
    <n v="0"/>
    <n v="0"/>
    <n v="0"/>
    <n v="5.33E-2"/>
    <n v="0.42978"/>
    <n v="0.16322"/>
    <n v="0.64629999999999999"/>
  </r>
  <r>
    <x v="70"/>
    <s v="HCBvW"/>
    <x v="2"/>
    <x v="8"/>
    <s v="s"/>
    <n v="0"/>
    <n v="0"/>
    <n v="0"/>
    <n v="0"/>
    <n v="0"/>
    <s v="s"/>
    <n v="0"/>
    <n v="0"/>
    <n v="0"/>
    <n v="0"/>
    <n v="0"/>
    <n v="0"/>
    <n v="0"/>
    <n v="0"/>
    <n v="0"/>
    <n v="0"/>
    <n v="0"/>
    <n v="0"/>
    <n v="5.919E-2"/>
    <n v="0.43663999999999997"/>
    <n v="0.14609"/>
    <n v="0.64192000000000005"/>
  </r>
  <r>
    <x v="70"/>
    <s v="HCBvW"/>
    <x v="2"/>
    <x v="9"/>
    <s v="s"/>
    <n v="0"/>
    <n v="0"/>
    <n v="0"/>
    <n v="0"/>
    <n v="0"/>
    <s v="s"/>
    <n v="0"/>
    <n v="0"/>
    <n v="0"/>
    <n v="0"/>
    <n v="0"/>
    <n v="0"/>
    <n v="0"/>
    <n v="0"/>
    <n v="0"/>
    <n v="0"/>
    <n v="0"/>
    <n v="0"/>
    <n v="4.462E-2"/>
    <n v="0.41778999999999999"/>
    <n v="0.14402000000000001"/>
    <n v="0.60643000000000002"/>
  </r>
  <r>
    <x v="70"/>
    <s v="HCBvW"/>
    <x v="2"/>
    <x v="10"/>
    <s v="s"/>
    <n v="0"/>
    <n v="0"/>
    <n v="0"/>
    <n v="0"/>
    <n v="0"/>
    <s v="s"/>
    <n v="0"/>
    <n v="0"/>
    <n v="0"/>
    <n v="0"/>
    <n v="0"/>
    <n v="0"/>
    <n v="0"/>
    <n v="0"/>
    <n v="0"/>
    <n v="0"/>
    <n v="0"/>
    <n v="0"/>
    <n v="5.0130000000000001E-2"/>
    <n v="0.44102000000000002"/>
    <n v="0.12998999999999999"/>
    <n v="0.62114000000000003"/>
  </r>
  <r>
    <x v="70"/>
    <s v="HCBvW"/>
    <x v="3"/>
    <x v="0"/>
    <s v="s"/>
    <n v="0.32357000000000002"/>
    <n v="1.1253"/>
    <n v="0.25614999999999999"/>
    <n v="0.25158999999999998"/>
    <n v="0.87187000000000003"/>
    <s v="s"/>
    <n v="0.66837999999999997"/>
    <n v="0.46044000000000002"/>
    <n v="1.5545500000000001"/>
    <n v="2.3385600000000002"/>
    <n v="1.7375499999999999"/>
    <n v="0.19872000000000001"/>
    <n v="9.7899200000000004"/>
    <n v="5.2929999999999998E-2"/>
    <n v="0"/>
    <n v="0"/>
    <n v="5.2929999999999998E-2"/>
    <n v="9.8428400000000007"/>
    <n v="0.58094000000000001"/>
    <n v="3.7841300000000002"/>
    <n v="1.58449"/>
    <n v="5.94956"/>
  </r>
  <r>
    <x v="70"/>
    <s v="HCBvW"/>
    <x v="3"/>
    <x v="1"/>
    <s v="s"/>
    <n v="0.35122999999999999"/>
    <n v="1.46349"/>
    <n v="0.38124000000000002"/>
    <n v="0.39202999999999999"/>
    <n v="1.54366"/>
    <s v="s"/>
    <n v="1.0721700000000001"/>
    <n v="0.57676000000000005"/>
    <n v="2.43899"/>
    <n v="2.6181399999999999"/>
    <n v="1.9614100000000001"/>
    <n v="0.44686999999999999"/>
    <n v="13.2491"/>
    <n v="0.12753"/>
    <n v="0"/>
    <n v="0"/>
    <n v="0.12753"/>
    <n v="13.376620000000001"/>
    <n v="0.70653999999999995"/>
    <n v="4.0704000000000002"/>
    <n v="1.7114100000000001"/>
    <n v="6.4883600000000001"/>
  </r>
  <r>
    <x v="70"/>
    <s v="HCBvW"/>
    <x v="3"/>
    <x v="2"/>
    <s v="s"/>
    <n v="0.72272000000000003"/>
    <n v="0.93425999999999998"/>
    <n v="0.58221000000000001"/>
    <n v="0.84902"/>
    <n v="1.5583400000000001"/>
    <s v="s"/>
    <n v="1.49638"/>
    <n v="0.55164999999999997"/>
    <n v="2.1148099999999999"/>
    <n v="3.2416999999999998"/>
    <n v="2.7028699999999999"/>
    <n v="0.28481000000000001"/>
    <n v="15.043329999999999"/>
    <n v="0.14218"/>
    <n v="0"/>
    <n v="0"/>
    <n v="0.14218"/>
    <n v="15.185499999999999"/>
    <n v="1.0882700000000001"/>
    <n v="4.0479799999999999"/>
    <n v="1.7606900000000001"/>
    <n v="6.8969399999999998"/>
  </r>
  <r>
    <x v="70"/>
    <s v="HCBvW"/>
    <x v="3"/>
    <x v="3"/>
    <s v="s"/>
    <n v="0.72645000000000004"/>
    <n v="1.21248"/>
    <n v="1.0646800000000001"/>
    <n v="0.73829"/>
    <n v="1.9809399999999999"/>
    <s v="s"/>
    <n v="1.3046899999999999"/>
    <n v="0.97221999999999997"/>
    <n v="2.1038299999999999"/>
    <n v="4.5209000000000001"/>
    <n v="1.8457699999999999"/>
    <n v="0.24601000000000001"/>
    <n v="16.723179999999999"/>
    <n v="0.30951000000000001"/>
    <n v="0"/>
    <n v="0"/>
    <n v="0.30951000000000001"/>
    <n v="17.032679999999999"/>
    <n v="0.96779999999999999"/>
    <n v="3.9192399999999998"/>
    <n v="1.7764800000000001"/>
    <n v="6.6635200000000001"/>
  </r>
  <r>
    <x v="70"/>
    <s v="HCBvW"/>
    <x v="3"/>
    <x v="4"/>
    <s v="s"/>
    <n v="0.89519000000000004"/>
    <n v="1.4234899999999999"/>
    <n v="1.0989899999999999"/>
    <n v="1.1125700000000001"/>
    <n v="2.04576"/>
    <s v="s"/>
    <n v="2.1005199999999999"/>
    <n v="1.2062600000000001"/>
    <n v="2.7299199999999999"/>
    <n v="4.03606"/>
    <n v="1.6543300000000001"/>
    <n v="0.31911"/>
    <n v="18.628769999999999"/>
    <n v="0.49592999999999998"/>
    <n v="0"/>
    <n v="0"/>
    <n v="0.49592999999999998"/>
    <n v="19.124700000000001"/>
    <n v="1.2372799999999999"/>
    <n v="3.65185"/>
    <n v="2.2661099999999998"/>
    <n v="7.1552499999999997"/>
  </r>
  <r>
    <x v="70"/>
    <s v="HCBvW"/>
    <x v="3"/>
    <x v="5"/>
    <s v="s"/>
    <n v="0.88807000000000003"/>
    <n v="0.97163999999999995"/>
    <n v="1.2370699999999999"/>
    <n v="1.27867"/>
    <n v="2.1524700000000001"/>
    <s v="s"/>
    <n v="2.2775699999999999"/>
    <n v="1.5311900000000001"/>
    <n v="2.50501"/>
    <n v="5.1070900000000004"/>
    <n v="1.4579899999999999"/>
    <n v="0.47277000000000002"/>
    <n v="19.891819999999999"/>
    <n v="0.67932999999999999"/>
    <n v="0"/>
    <n v="0"/>
    <n v="0.67932999999999999"/>
    <n v="20.571149999999999"/>
    <n v="1.5327999999999999"/>
    <n v="3.8662399999999999"/>
    <n v="2.7642000000000002"/>
    <n v="8.1632400000000001"/>
  </r>
  <r>
    <x v="70"/>
    <s v="HCBvW"/>
    <x v="3"/>
    <x v="6"/>
    <s v="s"/>
    <n v="0.94194999999999995"/>
    <n v="1.23997"/>
    <n v="1.1688700000000001"/>
    <n v="1.2221599999999999"/>
    <n v="2.1005400000000001"/>
    <s v="s"/>
    <n v="1.74918"/>
    <n v="1.3741000000000001"/>
    <n v="1.99088"/>
    <n v="6.07437"/>
    <n v="0.86533000000000004"/>
    <n v="0.51615999999999995"/>
    <n v="19.272919999999999"/>
    <n v="0.42320000000000002"/>
    <n v="0"/>
    <n v="0"/>
    <n v="0.42320000000000002"/>
    <n v="19.696120000000001"/>
    <n v="1.8284199999999999"/>
    <n v="3.5236800000000001"/>
    <n v="3.0930900000000001"/>
    <n v="8.4451900000000002"/>
  </r>
  <r>
    <x v="70"/>
    <s v="HCBvW"/>
    <x v="3"/>
    <x v="7"/>
    <s v="s"/>
    <n v="1.20137"/>
    <n v="1.90395"/>
    <n v="1.4567000000000001"/>
    <n v="1.5248200000000001"/>
    <n v="2.75834"/>
    <s v="s"/>
    <n v="1.7693099999999999"/>
    <n v="2.1295600000000001"/>
    <n v="2.9038499999999998"/>
    <n v="5.3161500000000004"/>
    <n v="0.74314000000000002"/>
    <n v="0.37779000000000001"/>
    <n v="22.113209999999999"/>
    <n v="0.36374000000000001"/>
    <n v="0"/>
    <n v="0"/>
    <n v="0.36374000000000001"/>
    <n v="22.476949999999999"/>
    <n v="1.8374900000000001"/>
    <n v="3.2187100000000002"/>
    <n v="3.5314399999999999"/>
    <n v="8.5876400000000004"/>
  </r>
  <r>
    <x v="70"/>
    <s v="HCBvW"/>
    <x v="3"/>
    <x v="8"/>
    <s v="s"/>
    <n v="1.4247300000000001"/>
    <n v="1.51616"/>
    <n v="1.4764900000000001"/>
    <n v="1.66259"/>
    <n v="2.0679099999999999"/>
    <s v="s"/>
    <n v="2.3646799999999999"/>
    <n v="1.93587"/>
    <n v="3.0062899999999999"/>
    <n v="5.6724500000000004"/>
    <n v="0.58877000000000002"/>
    <n v="0.98385"/>
    <n v="22.775379999999998"/>
    <n v="0.27550999999999998"/>
    <n v="0"/>
    <n v="0"/>
    <n v="0.27550999999999998"/>
    <n v="23.050879999999999"/>
    <n v="2.01803"/>
    <n v="3.9169900000000002"/>
    <n v="3.5644999999999998"/>
    <n v="9.4995200000000004"/>
  </r>
  <r>
    <x v="70"/>
    <s v="HCBvW"/>
    <x v="3"/>
    <x v="9"/>
    <s v="s"/>
    <n v="1.57358"/>
    <n v="1.5647800000000001"/>
    <n v="1.3920699999999999"/>
    <n v="1.39147"/>
    <n v="1.5148999999999999"/>
    <s v="s"/>
    <n v="2.0468999999999999"/>
    <n v="1.7049000000000001"/>
    <n v="3.0756100000000002"/>
    <n v="5.6702300000000001"/>
    <n v="0.37218000000000001"/>
    <n v="0.79091999999999996"/>
    <n v="21.321429999999999"/>
    <n v="9.3619999999999995E-2"/>
    <n v="0"/>
    <n v="0"/>
    <n v="9.3619999999999995E-2"/>
    <n v="21.41506"/>
    <n v="2.70784"/>
    <n v="4.32484"/>
    <n v="3.78145"/>
    <n v="10.81413"/>
  </r>
  <r>
    <x v="70"/>
    <s v="HCBvW"/>
    <x v="3"/>
    <x v="10"/>
    <s v="s"/>
    <n v="1.5476700000000001"/>
    <n v="1.8707800000000001"/>
    <n v="1.8410200000000001"/>
    <n v="1.52691"/>
    <n v="1.73298"/>
    <s v="s"/>
    <n v="1.8433999999999999"/>
    <n v="2.33691"/>
    <n v="3.8401800000000001"/>
    <n v="4.9500299999999999"/>
    <n v="0.84321999999999997"/>
    <n v="0.90973000000000004"/>
    <n v="23.407"/>
    <n v="1.3469999999999999E-2"/>
    <n v="0"/>
    <n v="0"/>
    <n v="1.3469999999999999E-2"/>
    <n v="23.420470000000002"/>
    <n v="2.5346600000000001"/>
    <n v="4.3756500000000003"/>
    <n v="4.36876"/>
    <n v="11.27908"/>
  </r>
  <r>
    <x v="71"/>
    <s v="cqkij"/>
    <x v="0"/>
    <x v="0"/>
    <n v="0"/>
    <n v="58"/>
    <n v="42"/>
    <n v="106"/>
    <n v="17"/>
    <n v="154"/>
    <n v="48"/>
    <n v="87"/>
    <n v="29"/>
    <n v="71"/>
    <n v="47"/>
    <n v="25"/>
    <n v="12"/>
    <n v="696"/>
    <n v="132"/>
    <s v="s"/>
    <s v="s"/>
    <n v="147"/>
    <n v="843"/>
    <n v="22"/>
    <n v="73"/>
    <n v="50"/>
    <n v="145"/>
  </r>
  <r>
    <x v="71"/>
    <s v="cqkij"/>
    <x v="1"/>
    <x v="0"/>
    <n v="0"/>
    <n v="0.18794"/>
    <n v="0.13399"/>
    <n v="0.32797999999999999"/>
    <n v="5.9749999999999998E-2"/>
    <n v="0.51624000000000003"/>
    <n v="0.15501000000000001"/>
    <n v="0.28499999999999998"/>
    <n v="9.4119999999999995E-2"/>
    <n v="0.24390999999999999"/>
    <n v="0.16966000000000001"/>
    <n v="8.5389999999999994E-2"/>
    <n v="3.9120000000000002E-2"/>
    <n v="2.2980999999999998"/>
    <n v="0.68369999999999997"/>
    <s v="s"/>
    <s v="s"/>
    <n v="0.78383999999999998"/>
    <n v="3.0819399999999999"/>
    <n v="1.7010000000000001E-2"/>
    <n v="7.4230000000000004E-2"/>
    <n v="5.1799999999999999E-2"/>
    <n v="0.14305000000000001"/>
  </r>
  <r>
    <x v="71"/>
    <s v="cqkij"/>
    <x v="1"/>
    <x v="1"/>
    <n v="0"/>
    <n v="0.18981000000000001"/>
    <n v="0.13569000000000001"/>
    <n v="0.33112000000000003"/>
    <n v="6.2080000000000003E-2"/>
    <n v="0.52192000000000005"/>
    <n v="0.15644"/>
    <n v="0.28483999999999998"/>
    <n v="9.5990000000000006E-2"/>
    <n v="0.23905000000000001"/>
    <n v="0.1681"/>
    <n v="8.448E-2"/>
    <n v="3.9870000000000003E-2"/>
    <n v="2.3093699999999999"/>
    <n v="0.71106999999999998"/>
    <s v="s"/>
    <s v="s"/>
    <n v="0.81425000000000003"/>
    <n v="3.1236199999999998"/>
    <n v="1.891E-2"/>
    <n v="6.9209999999999994E-2"/>
    <n v="4.8160000000000001E-2"/>
    <n v="0.13628999999999999"/>
  </r>
  <r>
    <x v="71"/>
    <s v="cqkij"/>
    <x v="1"/>
    <x v="2"/>
    <n v="0"/>
    <n v="0.19514999999999999"/>
    <n v="0.13951"/>
    <n v="0.32690000000000002"/>
    <n v="6.3659999999999994E-2"/>
    <n v="0.53459000000000001"/>
    <n v="0.15739"/>
    <n v="0.28378999999999999"/>
    <n v="9.5479999999999995E-2"/>
    <n v="0.23929"/>
    <n v="0.16894999999999999"/>
    <n v="8.1180000000000002E-2"/>
    <n v="3.959E-2"/>
    <n v="2.3254700000000001"/>
    <n v="0.73992999999999998"/>
    <s v="s"/>
    <s v="s"/>
    <n v="0.85133000000000003"/>
    <n v="3.1768000000000001"/>
    <n v="1.9050000000000001E-2"/>
    <n v="7.0300000000000001E-2"/>
    <n v="4.5719999999999997E-2"/>
    <n v="0.13508000000000001"/>
  </r>
  <r>
    <x v="71"/>
    <s v="cqkij"/>
    <x v="1"/>
    <x v="3"/>
    <n v="0"/>
    <n v="0.19800999999999999"/>
    <n v="0.14066000000000001"/>
    <n v="0.32778000000000002"/>
    <n v="6.5799999999999997E-2"/>
    <n v="0.53961999999999999"/>
    <n v="0.15842999999999999"/>
    <n v="0.27603"/>
    <n v="9.9000000000000005E-2"/>
    <n v="0.23904"/>
    <n v="0.16877"/>
    <n v="7.9460000000000003E-2"/>
    <n v="4.0009999999999997E-2"/>
    <n v="2.3326099999999999"/>
    <n v="0.75522"/>
    <s v="s"/>
    <s v="s"/>
    <n v="0.87407000000000001"/>
    <n v="3.20668"/>
    <n v="1.77E-2"/>
    <n v="7.3550000000000004E-2"/>
    <n v="4.4880000000000003E-2"/>
    <n v="0.13614000000000001"/>
  </r>
  <r>
    <x v="71"/>
    <s v="cqkij"/>
    <x v="1"/>
    <x v="4"/>
    <n v="0"/>
    <n v="0.20249"/>
    <n v="0.14054"/>
    <n v="0.32496999999999998"/>
    <n v="6.8739999999999996E-2"/>
    <n v="0.53603000000000001"/>
    <n v="0.16314999999999999"/>
    <n v="0.27028999999999997"/>
    <n v="9.9919999999999995E-2"/>
    <n v="0.23877999999999999"/>
    <n v="0.17065"/>
    <n v="7.5740000000000002E-2"/>
    <n v="4.0739999999999998E-2"/>
    <n v="2.3320400000000001"/>
    <n v="0.76944000000000001"/>
    <s v="s"/>
    <s v="s"/>
    <n v="0.89653000000000005"/>
    <n v="3.2285699999999999"/>
    <n v="1.7510000000000001E-2"/>
    <n v="7.7490000000000003E-2"/>
    <n v="4.129E-2"/>
    <n v="0.13628999999999999"/>
  </r>
  <r>
    <x v="71"/>
    <s v="cqkij"/>
    <x v="1"/>
    <x v="5"/>
    <n v="0"/>
    <n v="0.20752000000000001"/>
    <n v="0.14327999999999999"/>
    <n v="0.32669999999999999"/>
    <n v="7.0300000000000001E-2"/>
    <n v="0.53290000000000004"/>
    <n v="0.16028999999999999"/>
    <n v="0.26612999999999998"/>
    <n v="9.9720000000000003E-2"/>
    <n v="0.23957999999999999"/>
    <n v="0.17108000000000001"/>
    <n v="7.1989999999999998E-2"/>
    <n v="4.0309999999999999E-2"/>
    <n v="2.3298000000000001"/>
    <n v="0.79417000000000004"/>
    <s v="s"/>
    <s v="s"/>
    <n v="0.92645999999999995"/>
    <n v="3.2562600000000002"/>
    <n v="1.8919999999999999E-2"/>
    <n v="7.8750000000000001E-2"/>
    <n v="4.19E-2"/>
    <n v="0.13955999999999999"/>
  </r>
  <r>
    <x v="71"/>
    <s v="cqkij"/>
    <x v="1"/>
    <x v="6"/>
    <n v="0"/>
    <n v="0.20871000000000001"/>
    <n v="0.14194999999999999"/>
    <n v="0.32346000000000003"/>
    <n v="7.3400000000000007E-2"/>
    <n v="0.53168000000000004"/>
    <n v="0.16311"/>
    <n v="0.26283000000000001"/>
    <n v="9.5530000000000004E-2"/>
    <n v="0.24229000000000001"/>
    <n v="0.16974"/>
    <n v="7.0000000000000007E-2"/>
    <n v="3.9550000000000002E-2"/>
    <n v="2.3222399999999999"/>
    <n v="0.80786000000000002"/>
    <s v="s"/>
    <s v="s"/>
    <n v="0.94643999999999995"/>
    <n v="3.2686899999999999"/>
    <n v="1.9630000000000002E-2"/>
    <n v="7.6179999999999998E-2"/>
    <n v="4.0349999999999997E-2"/>
    <n v="0.13616"/>
  </r>
  <r>
    <x v="71"/>
    <s v="cqkij"/>
    <x v="1"/>
    <x v="7"/>
    <n v="0"/>
    <n v="0.20727000000000001"/>
    <n v="0.14315"/>
    <n v="0.32369999999999999"/>
    <n v="7.7179999999999999E-2"/>
    <n v="0.53142999999999996"/>
    <n v="0.16489000000000001"/>
    <n v="0.25681999999999999"/>
    <n v="9.3600000000000003E-2"/>
    <n v="0.24252000000000001"/>
    <n v="0.17115"/>
    <n v="6.59E-2"/>
    <n v="3.841E-2"/>
    <n v="2.31602"/>
    <n v="0.85680999999999996"/>
    <s v="s"/>
    <s v="s"/>
    <n v="1.00349"/>
    <n v="3.3195100000000002"/>
    <n v="2.223E-2"/>
    <n v="7.6490000000000002E-2"/>
    <n v="3.8550000000000001E-2"/>
    <n v="0.13727"/>
  </r>
  <r>
    <x v="71"/>
    <s v="cqkij"/>
    <x v="1"/>
    <x v="8"/>
    <n v="0"/>
    <n v="0.20921000000000001"/>
    <n v="0.14162"/>
    <n v="0.32074000000000003"/>
    <n v="7.8579999999999997E-2"/>
    <n v="0.53229000000000004"/>
    <n v="0.16757"/>
    <n v="0.25364999999999999"/>
    <n v="8.9190000000000005E-2"/>
    <n v="0.24188000000000001"/>
    <n v="0.16936000000000001"/>
    <n v="6.5079999999999999E-2"/>
    <n v="3.739E-2"/>
    <n v="2.3065699999999998"/>
    <n v="0.86917999999999995"/>
    <s v="s"/>
    <s v="s"/>
    <n v="1.0180800000000001"/>
    <n v="3.32464"/>
    <n v="2.1909999999999999E-2"/>
    <n v="7.4249999999999997E-2"/>
    <n v="3.8159999999999999E-2"/>
    <n v="0.13431999999999999"/>
  </r>
  <r>
    <x v="71"/>
    <s v="cqkij"/>
    <x v="1"/>
    <x v="9"/>
    <n v="0"/>
    <n v="0.20341000000000001"/>
    <n v="0.14335999999999999"/>
    <n v="0.32761000000000001"/>
    <n v="8.0839999999999995E-2"/>
    <n v="0.52842"/>
    <n v="0.17021"/>
    <n v="0.24701000000000001"/>
    <n v="8.6279999999999996E-2"/>
    <n v="0.24415999999999999"/>
    <n v="0.17091000000000001"/>
    <n v="6.4360000000000001E-2"/>
    <n v="3.8929999999999999E-2"/>
    <n v="2.3054899999999998"/>
    <n v="0.89712000000000003"/>
    <s v="s"/>
    <s v="s"/>
    <n v="1.0533399999999999"/>
    <n v="3.3588300000000002"/>
    <n v="2.2610000000000002E-2"/>
    <n v="7.3340000000000002E-2"/>
    <n v="3.6299999999999999E-2"/>
    <n v="0.13225000000000001"/>
  </r>
  <r>
    <x v="71"/>
    <s v="cqkij"/>
    <x v="1"/>
    <x v="10"/>
    <n v="0"/>
    <n v="0.20549000000000001"/>
    <n v="0.14729999999999999"/>
    <n v="0.33198"/>
    <n v="8.0699999999999994E-2"/>
    <n v="0.53093999999999997"/>
    <n v="0.17382"/>
    <n v="0.24343999999999999"/>
    <n v="8.3799999999999999E-2"/>
    <n v="0.2399"/>
    <n v="0.16375000000000001"/>
    <n v="6.0830000000000002E-2"/>
    <n v="3.7960000000000001E-2"/>
    <n v="2.2999200000000002"/>
    <n v="0.90654000000000001"/>
    <s v="s"/>
    <s v="s"/>
    <n v="1.0698300000000001"/>
    <n v="3.3697400000000002"/>
    <n v="2.172E-2"/>
    <n v="7.1800000000000003E-2"/>
    <n v="3.7019999999999997E-2"/>
    <n v="0.13053000000000001"/>
  </r>
  <r>
    <x v="71"/>
    <s v="cqkij"/>
    <x v="2"/>
    <x v="0"/>
    <n v="0"/>
    <n v="0"/>
    <n v="0"/>
    <n v="0"/>
    <n v="0"/>
    <n v="0"/>
    <n v="0"/>
    <n v="0"/>
    <n v="0"/>
    <n v="0"/>
    <n v="0"/>
    <n v="0"/>
    <n v="0"/>
    <n v="0"/>
    <n v="0"/>
    <s v="s"/>
    <s v="s"/>
    <n v="0"/>
    <n v="0"/>
    <n v="9.7670000000000007E-2"/>
    <n v="0.26828999999999997"/>
    <n v="0.17824000000000001"/>
    <n v="0.54418999999999995"/>
  </r>
  <r>
    <x v="71"/>
    <s v="cqkij"/>
    <x v="2"/>
    <x v="1"/>
    <n v="0"/>
    <n v="0"/>
    <n v="0"/>
    <n v="0"/>
    <n v="0"/>
    <n v="0"/>
    <n v="0"/>
    <n v="0"/>
    <n v="0"/>
    <n v="0"/>
    <n v="0"/>
    <n v="0"/>
    <n v="0"/>
    <n v="0"/>
    <n v="0"/>
    <s v="s"/>
    <s v="s"/>
    <n v="0"/>
    <n v="0"/>
    <n v="0.10051"/>
    <n v="0.26243"/>
    <n v="0.18301000000000001"/>
    <n v="0.54595000000000005"/>
  </r>
  <r>
    <x v="71"/>
    <s v="cqkij"/>
    <x v="2"/>
    <x v="2"/>
    <n v="0"/>
    <n v="0"/>
    <n v="0"/>
    <n v="0"/>
    <n v="0"/>
    <n v="0"/>
    <n v="0"/>
    <n v="0"/>
    <n v="0"/>
    <n v="0"/>
    <n v="0"/>
    <n v="0"/>
    <n v="0"/>
    <n v="0"/>
    <n v="0"/>
    <s v="s"/>
    <s v="s"/>
    <n v="0"/>
    <n v="0"/>
    <n v="9.6189999999999998E-2"/>
    <n v="0.26784999999999998"/>
    <n v="0.16696"/>
    <n v="0.53100000000000003"/>
  </r>
  <r>
    <x v="71"/>
    <s v="cqkij"/>
    <x v="2"/>
    <x v="3"/>
    <n v="0"/>
    <n v="0"/>
    <n v="0"/>
    <n v="0"/>
    <n v="0"/>
    <n v="0"/>
    <n v="0"/>
    <n v="0"/>
    <n v="0"/>
    <n v="0"/>
    <n v="0"/>
    <n v="0"/>
    <n v="0"/>
    <n v="0"/>
    <n v="0"/>
    <s v="s"/>
    <s v="s"/>
    <n v="0"/>
    <n v="0"/>
    <n v="0.10133"/>
    <n v="0.25599"/>
    <n v="0.13722000000000001"/>
    <n v="0.49454999999999999"/>
  </r>
  <r>
    <x v="71"/>
    <s v="cqkij"/>
    <x v="2"/>
    <x v="4"/>
    <n v="0"/>
    <n v="0"/>
    <n v="0"/>
    <n v="0"/>
    <n v="0"/>
    <n v="0"/>
    <n v="0"/>
    <n v="0"/>
    <n v="0"/>
    <n v="0"/>
    <n v="0"/>
    <n v="0"/>
    <n v="0"/>
    <n v="0"/>
    <n v="0"/>
    <s v="s"/>
    <s v="s"/>
    <n v="0"/>
    <n v="0"/>
    <n v="0.10042"/>
    <n v="0.22786999999999999"/>
    <n v="0.12175"/>
    <n v="0.45002999999999999"/>
  </r>
  <r>
    <x v="71"/>
    <s v="cqkij"/>
    <x v="2"/>
    <x v="5"/>
    <n v="0"/>
    <n v="0"/>
    <n v="0"/>
    <n v="0"/>
    <n v="0"/>
    <n v="0"/>
    <n v="0"/>
    <n v="0"/>
    <n v="0"/>
    <n v="0"/>
    <n v="0"/>
    <n v="0"/>
    <n v="0"/>
    <n v="0"/>
    <n v="0"/>
    <s v="s"/>
    <s v="s"/>
    <n v="0"/>
    <n v="0"/>
    <n v="9.844E-2"/>
    <n v="0.22975999999999999"/>
    <n v="0.12427000000000001"/>
    <n v="0.45246999999999998"/>
  </r>
  <r>
    <x v="71"/>
    <s v="cqkij"/>
    <x v="2"/>
    <x v="6"/>
    <n v="0"/>
    <n v="0"/>
    <n v="0"/>
    <n v="0"/>
    <n v="0"/>
    <n v="0"/>
    <n v="0"/>
    <n v="0"/>
    <n v="0"/>
    <n v="0"/>
    <n v="0"/>
    <n v="0"/>
    <n v="0"/>
    <n v="0"/>
    <n v="0"/>
    <s v="s"/>
    <s v="s"/>
    <n v="0"/>
    <n v="0"/>
    <n v="8.3140000000000006E-2"/>
    <n v="0.20122999999999999"/>
    <n v="0.10008"/>
    <n v="0.38445000000000001"/>
  </r>
  <r>
    <x v="71"/>
    <s v="cqkij"/>
    <x v="2"/>
    <x v="7"/>
    <n v="0"/>
    <n v="0"/>
    <n v="0"/>
    <n v="0"/>
    <n v="0"/>
    <n v="0"/>
    <n v="0"/>
    <n v="0"/>
    <n v="0"/>
    <n v="0"/>
    <n v="0"/>
    <n v="0"/>
    <n v="0"/>
    <n v="0"/>
    <n v="0"/>
    <s v="s"/>
    <s v="s"/>
    <n v="0"/>
    <n v="0"/>
    <n v="8.1750000000000003E-2"/>
    <n v="0.20548"/>
    <n v="9.7960000000000005E-2"/>
    <n v="0.38518999999999998"/>
  </r>
  <r>
    <x v="71"/>
    <s v="cqkij"/>
    <x v="2"/>
    <x v="8"/>
    <n v="0"/>
    <n v="0"/>
    <n v="0"/>
    <n v="0"/>
    <n v="0"/>
    <n v="0"/>
    <n v="0"/>
    <n v="0"/>
    <n v="0"/>
    <n v="0"/>
    <n v="0"/>
    <n v="0"/>
    <n v="0"/>
    <n v="0"/>
    <n v="0"/>
    <s v="s"/>
    <s v="s"/>
    <n v="0"/>
    <n v="0"/>
    <n v="9.0480000000000005E-2"/>
    <n v="0.21218999999999999"/>
    <n v="9.776E-2"/>
    <n v="0.40042"/>
  </r>
  <r>
    <x v="71"/>
    <s v="cqkij"/>
    <x v="2"/>
    <x v="9"/>
    <n v="0"/>
    <n v="0"/>
    <n v="0"/>
    <n v="0"/>
    <n v="0"/>
    <n v="0"/>
    <n v="0"/>
    <n v="0"/>
    <n v="0"/>
    <n v="0"/>
    <n v="0"/>
    <n v="0"/>
    <n v="0"/>
    <n v="0"/>
    <n v="0"/>
    <s v="s"/>
    <s v="s"/>
    <n v="0"/>
    <n v="0"/>
    <n v="9.9129999999999996E-2"/>
    <n v="0.19796"/>
    <n v="0.10571"/>
    <n v="0.40281"/>
  </r>
  <r>
    <x v="71"/>
    <s v="cqkij"/>
    <x v="2"/>
    <x v="10"/>
    <n v="0"/>
    <n v="0"/>
    <n v="0"/>
    <n v="0"/>
    <n v="0"/>
    <n v="0"/>
    <n v="0"/>
    <n v="0"/>
    <n v="0"/>
    <n v="0"/>
    <n v="0"/>
    <n v="0"/>
    <n v="0"/>
    <n v="0"/>
    <n v="0"/>
    <s v="s"/>
    <s v="s"/>
    <n v="0"/>
    <n v="0"/>
    <n v="0.11082"/>
    <n v="0.17322000000000001"/>
    <n v="9.9419999999999994E-2"/>
    <n v="0.38346000000000002"/>
  </r>
  <r>
    <x v="71"/>
    <s v="cqkij"/>
    <x v="3"/>
    <x v="0"/>
    <n v="0"/>
    <n v="0.85958000000000001"/>
    <n v="0.75900000000000001"/>
    <n v="3.7870900000000001"/>
    <n v="0.18160000000000001"/>
    <n v="3.6534499999999999"/>
    <n v="0.60185999999999995"/>
    <n v="1.72719"/>
    <n v="3.6990000000000002E-2"/>
    <n v="2.6638700000000002"/>
    <n v="1.46631"/>
    <n v="0.59084000000000003"/>
    <n v="6.9199999999999999E-3"/>
    <n v="16.334710000000001"/>
    <n v="2.4494699999999998"/>
    <s v="s"/>
    <s v="s"/>
    <n v="2.4523299999999999"/>
    <n v="18.787040000000001"/>
    <n v="0.71160999999999996"/>
    <n v="2.5242300000000002"/>
    <n v="0.93411999999999995"/>
    <n v="4.1699599999999997"/>
  </r>
  <r>
    <x v="71"/>
    <s v="cqkij"/>
    <x v="3"/>
    <x v="1"/>
    <n v="0"/>
    <n v="0.59953000000000001"/>
    <n v="0.58974000000000004"/>
    <n v="3.9340099999999998"/>
    <n v="0.43189"/>
    <n v="3.5918000000000001"/>
    <n v="0.90373999999999999"/>
    <n v="1.93116"/>
    <n v="5.5059999999999998E-2"/>
    <n v="1.5970299999999999"/>
    <n v="0.70257000000000003"/>
    <n v="0.86180000000000001"/>
    <n v="1.4200000000000001E-2"/>
    <n v="15.212529999999999"/>
    <n v="3.4658799999999998"/>
    <s v="s"/>
    <s v="s"/>
    <n v="3.4658799999999998"/>
    <n v="18.67841"/>
    <n v="0.82372000000000001"/>
    <n v="2.3553799999999998"/>
    <n v="0.80056000000000005"/>
    <n v="3.97967"/>
  </r>
  <r>
    <x v="71"/>
    <s v="cqkij"/>
    <x v="3"/>
    <x v="2"/>
    <n v="0"/>
    <n v="1.0516099999999999"/>
    <n v="0.59675"/>
    <n v="3.3127900000000001"/>
    <n v="0.18978"/>
    <n v="3.4525700000000001"/>
    <n v="1.5619700000000001"/>
    <n v="2.2726000000000002"/>
    <n v="0.22634000000000001"/>
    <n v="1.4249499999999999"/>
    <n v="1.0614399999999999"/>
    <n v="0.877"/>
    <n v="9.6530000000000005E-2"/>
    <n v="16.12433"/>
    <n v="4.0285599999999997"/>
    <s v="s"/>
    <s v="s"/>
    <n v="4.0285599999999997"/>
    <n v="20.152889999999999"/>
    <n v="0.74314999999999998"/>
    <n v="2.59579"/>
    <n v="0.91888000000000003"/>
    <n v="4.2578100000000001"/>
  </r>
  <r>
    <x v="71"/>
    <s v="cqkij"/>
    <x v="3"/>
    <x v="3"/>
    <n v="0"/>
    <n v="1.09866"/>
    <n v="0.90127000000000002"/>
    <n v="3.8052199999999998"/>
    <n v="0.11089"/>
    <n v="4.2801"/>
    <n v="1.4617100000000001"/>
    <n v="2.97824"/>
    <n v="0.50910999999999995"/>
    <n v="1.62937"/>
    <n v="0.64132"/>
    <n v="1.25075"/>
    <n v="0.13324"/>
    <n v="18.799890000000001"/>
    <n v="4.1737299999999999"/>
    <s v="s"/>
    <s v="s"/>
    <n v="4.1737299999999999"/>
    <n v="22.97362"/>
    <n v="0.71477999999999997"/>
    <n v="2.1918500000000001"/>
    <n v="1.16865"/>
    <n v="4.0752899999999999"/>
  </r>
  <r>
    <x v="71"/>
    <s v="cqkij"/>
    <x v="3"/>
    <x v="4"/>
    <n v="0"/>
    <n v="0.68389"/>
    <n v="0.90671000000000002"/>
    <n v="3.5274999999999999"/>
    <n v="9.6500000000000002E-2"/>
    <n v="4.9956899999999997"/>
    <n v="1.4093500000000001"/>
    <n v="3.5993900000000001"/>
    <n v="0.54140999999999995"/>
    <n v="1.5529599999999999"/>
    <n v="0.64812000000000003"/>
    <n v="1.4122300000000001"/>
    <n v="0.14265"/>
    <n v="19.51641"/>
    <n v="5.1119000000000003"/>
    <s v="s"/>
    <s v="s"/>
    <n v="5.1181799999999997"/>
    <n v="24.634589999999999"/>
    <n v="0.81166000000000005"/>
    <n v="2.1273"/>
    <n v="1.2333700000000001"/>
    <n v="4.1723299999999997"/>
  </r>
  <r>
    <x v="71"/>
    <s v="cqkij"/>
    <x v="3"/>
    <x v="5"/>
    <n v="0"/>
    <n v="1.1567099999999999"/>
    <n v="0.86680000000000001"/>
    <n v="3.5702500000000001"/>
    <n v="4.0230000000000002E-2"/>
    <n v="5.0260199999999999"/>
    <n v="1.35276"/>
    <n v="3.3251900000000001"/>
    <n v="0.84460999999999997"/>
    <n v="1.98088"/>
    <n v="0.89254999999999995"/>
    <n v="1.04362"/>
    <n v="0.31241000000000002"/>
    <n v="20.412019999999998"/>
    <n v="4.5529799999999998"/>
    <s v="s"/>
    <s v="s"/>
    <n v="4.5561100000000003"/>
    <n v="24.968129999999999"/>
    <n v="1.0972599999999999"/>
    <n v="1.9431400000000001"/>
    <n v="1.81731"/>
    <n v="4.85771"/>
  </r>
  <r>
    <x v="71"/>
    <s v="cqkij"/>
    <x v="3"/>
    <x v="6"/>
    <n v="0"/>
    <n v="1.14964"/>
    <n v="0.99034"/>
    <n v="3.8087599999999999"/>
    <n v="0.15983"/>
    <n v="5.4520499999999998"/>
    <n v="1.9200900000000001"/>
    <n v="3.2549000000000001"/>
    <n v="0.89242999999999995"/>
    <n v="2.2199200000000001"/>
    <n v="1.1901900000000001"/>
    <n v="1.2702599999999999"/>
    <n v="0.59830000000000005"/>
    <n v="22.90671"/>
    <n v="4.7348999999999997"/>
    <s v="s"/>
    <s v="s"/>
    <n v="4.8286300000000004"/>
    <n v="27.735340000000001"/>
    <n v="1.02179"/>
    <n v="2.4416000000000002"/>
    <n v="2.29908"/>
    <n v="5.76248"/>
  </r>
  <r>
    <x v="71"/>
    <s v="cqkij"/>
    <x v="3"/>
    <x v="7"/>
    <n v="0"/>
    <n v="1.4616800000000001"/>
    <n v="1.34687"/>
    <n v="3.3644400000000001"/>
    <n v="0.15206"/>
    <n v="6.0498900000000004"/>
    <n v="1.35137"/>
    <n v="3.80104"/>
    <n v="1.7269000000000001"/>
    <n v="2.0186799999999998"/>
    <n v="1.5196799999999999"/>
    <n v="0.86728000000000005"/>
    <n v="0.61111000000000004"/>
    <n v="24.270990000000001"/>
    <n v="5.0690200000000001"/>
    <s v="s"/>
    <s v="s"/>
    <n v="5.2131999999999996"/>
    <n v="29.484190000000002"/>
    <n v="0.80583000000000005"/>
    <n v="2.68228"/>
    <n v="2.0970499999999999"/>
    <n v="5.5851499999999996"/>
  </r>
  <r>
    <x v="71"/>
    <s v="cqkij"/>
    <x v="3"/>
    <x v="8"/>
    <n v="0"/>
    <n v="2.14127"/>
    <n v="1.3171999999999999"/>
    <n v="2.9960300000000002"/>
    <n v="0.20246"/>
    <n v="6.55349"/>
    <n v="1.4467399999999999"/>
    <n v="3.8736700000000002"/>
    <n v="1.5829299999999999"/>
    <n v="2.1575299999999999"/>
    <n v="1.3910499999999999"/>
    <n v="0.76176999999999995"/>
    <n v="0.49558000000000002"/>
    <n v="24.919720000000002"/>
    <n v="4.4199400000000004"/>
    <s v="s"/>
    <s v="s"/>
    <n v="4.7020499999999998"/>
    <n v="29.621759999999998"/>
    <n v="0.80630000000000002"/>
    <n v="3.1927599999999998"/>
    <n v="2.4414600000000002"/>
    <n v="6.4405099999999997"/>
  </r>
  <r>
    <x v="71"/>
    <s v="cqkij"/>
    <x v="3"/>
    <x v="9"/>
    <n v="0"/>
    <n v="2.1879"/>
    <n v="1.50902"/>
    <n v="2.4706600000000001"/>
    <n v="0.73221999999999998"/>
    <n v="6.3823999999999996"/>
    <n v="1.4164099999999999"/>
    <n v="3.1119400000000002"/>
    <n v="1.2485900000000001"/>
    <n v="2.4375900000000001"/>
    <n v="1.8127599999999999"/>
    <n v="0.85097"/>
    <n v="0.69749000000000005"/>
    <n v="24.857939999999999"/>
    <n v="4.3550300000000002"/>
    <s v="s"/>
    <s v="s"/>
    <n v="4.8425900000000004"/>
    <n v="29.700530000000001"/>
    <n v="1.04495"/>
    <n v="4.1091699999999998"/>
    <n v="3.2596099999999999"/>
    <n v="8.4137299999999993"/>
  </r>
  <r>
    <x v="71"/>
    <s v="cqkij"/>
    <x v="3"/>
    <x v="10"/>
    <n v="0"/>
    <n v="2.7732899999999998"/>
    <n v="2.0257999999999998"/>
    <n v="2.9784999999999999"/>
    <n v="0.54908000000000001"/>
    <n v="6.2638299999999996"/>
    <n v="1.3839699999999999"/>
    <n v="3.47471"/>
    <n v="1.5026299999999999"/>
    <n v="1.5932200000000001"/>
    <n v="1.84097"/>
    <n v="0.50573000000000001"/>
    <n v="0.58498000000000006"/>
    <n v="25.476710000000001"/>
    <n v="3.4504199999999998"/>
    <s v="s"/>
    <s v="s"/>
    <n v="4.2174500000000004"/>
    <n v="29.69417"/>
    <n v="0.91647999999999996"/>
    <n v="3.69991"/>
    <n v="3.6425000000000001"/>
    <n v="8.2589000000000006"/>
  </r>
  <r>
    <x v="72"/>
    <s v="jYUcF"/>
    <x v="0"/>
    <x v="0"/>
    <n v="0"/>
    <n v="0"/>
    <s v="s"/>
    <n v="0"/>
    <n v="0"/>
    <n v="0"/>
    <n v="0"/>
    <n v="0"/>
    <n v="11"/>
    <n v="15"/>
    <n v="201"/>
    <s v="s"/>
    <n v="0"/>
    <n v="230"/>
    <n v="0"/>
    <n v="0"/>
    <n v="0"/>
    <n v="0"/>
    <n v="230"/>
    <s v="s"/>
    <s v="s"/>
    <n v="47"/>
    <n v="60"/>
  </r>
  <r>
    <x v="72"/>
    <s v="jYUcF"/>
    <x v="1"/>
    <x v="0"/>
    <n v="0"/>
    <n v="0"/>
    <s v="s"/>
    <n v="0"/>
    <n v="0"/>
    <n v="0"/>
    <n v="0"/>
    <n v="0"/>
    <n v="3.49E-2"/>
    <n v="5.9549999999999999E-2"/>
    <n v="0.70606000000000002"/>
    <s v="s"/>
    <n v="0"/>
    <n v="0.81083000000000005"/>
    <n v="0"/>
    <n v="0"/>
    <n v="0"/>
    <n v="0"/>
    <n v="0.81083000000000005"/>
    <s v="s"/>
    <s v="s"/>
    <n v="4.2790000000000002E-2"/>
    <n v="6.1870000000000001E-2"/>
  </r>
  <r>
    <x v="72"/>
    <s v="jYUcF"/>
    <x v="1"/>
    <x v="1"/>
    <n v="0"/>
    <n v="0"/>
    <s v="s"/>
    <n v="0"/>
    <n v="0"/>
    <n v="0"/>
    <n v="0"/>
    <n v="0"/>
    <n v="3.6269999999999997E-2"/>
    <n v="6.0900000000000003E-2"/>
    <n v="0.70920000000000005"/>
    <s v="s"/>
    <n v="0"/>
    <n v="0.81569000000000003"/>
    <n v="0"/>
    <n v="0"/>
    <n v="0"/>
    <n v="0"/>
    <n v="0.81569000000000003"/>
    <s v="s"/>
    <s v="s"/>
    <n v="4.4400000000000002E-2"/>
    <n v="6.3E-2"/>
  </r>
  <r>
    <x v="72"/>
    <s v="jYUcF"/>
    <x v="1"/>
    <x v="2"/>
    <n v="0"/>
    <n v="0"/>
    <s v="s"/>
    <n v="0"/>
    <n v="0"/>
    <n v="0"/>
    <n v="0"/>
    <n v="0"/>
    <n v="3.6839999999999998E-2"/>
    <n v="6.2120000000000002E-2"/>
    <n v="0.70830000000000004"/>
    <s v="s"/>
    <n v="0"/>
    <n v="0.81599999999999995"/>
    <n v="0"/>
    <n v="0"/>
    <n v="0"/>
    <n v="0"/>
    <n v="0.81599999999999995"/>
    <s v="s"/>
    <s v="s"/>
    <n v="4.4819999999999999E-2"/>
    <n v="6.3820000000000002E-2"/>
  </r>
  <r>
    <x v="72"/>
    <s v="jYUcF"/>
    <x v="1"/>
    <x v="3"/>
    <n v="0"/>
    <n v="0"/>
    <s v="s"/>
    <n v="0"/>
    <n v="0"/>
    <n v="0"/>
    <n v="0"/>
    <n v="0"/>
    <n v="3.739E-2"/>
    <n v="6.3670000000000004E-2"/>
    <n v="0.71269000000000005"/>
    <s v="s"/>
    <n v="0"/>
    <n v="0.82155999999999996"/>
    <n v="0"/>
    <n v="0"/>
    <n v="0"/>
    <n v="0"/>
    <n v="0.82155999999999996"/>
    <s v="s"/>
    <s v="s"/>
    <n v="4.4159999999999998E-2"/>
    <n v="6.404E-2"/>
  </r>
  <r>
    <x v="72"/>
    <s v="jYUcF"/>
    <x v="1"/>
    <x v="4"/>
    <n v="0"/>
    <n v="0"/>
    <s v="s"/>
    <n v="0"/>
    <n v="0"/>
    <n v="0"/>
    <n v="0"/>
    <n v="0"/>
    <n v="3.832E-2"/>
    <n v="6.1519999999999998E-2"/>
    <n v="0.71052000000000004"/>
    <s v="s"/>
    <n v="0"/>
    <n v="0.81833999999999996"/>
    <n v="0"/>
    <n v="0"/>
    <n v="0"/>
    <n v="0"/>
    <n v="0.81833999999999996"/>
    <s v="s"/>
    <s v="s"/>
    <n v="4.6649999999999997E-2"/>
    <n v="6.7739999999999995E-2"/>
  </r>
  <r>
    <x v="72"/>
    <s v="jYUcF"/>
    <x v="1"/>
    <x v="5"/>
    <n v="0"/>
    <n v="0"/>
    <s v="s"/>
    <n v="0"/>
    <n v="0"/>
    <n v="0"/>
    <n v="0"/>
    <n v="0"/>
    <n v="3.7490000000000002E-2"/>
    <n v="6.232E-2"/>
    <n v="0.71252000000000004"/>
    <s v="s"/>
    <n v="0"/>
    <n v="0.82055999999999996"/>
    <n v="0"/>
    <n v="0"/>
    <n v="0"/>
    <n v="0"/>
    <n v="0.82055999999999996"/>
    <s v="s"/>
    <s v="s"/>
    <n v="4.2770000000000002E-2"/>
    <n v="6.3420000000000004E-2"/>
  </r>
  <r>
    <x v="72"/>
    <s v="jYUcF"/>
    <x v="1"/>
    <x v="6"/>
    <n v="0"/>
    <n v="0"/>
    <s v="s"/>
    <n v="0"/>
    <n v="0"/>
    <n v="0"/>
    <n v="0"/>
    <n v="0"/>
    <n v="3.6319999999999998E-2"/>
    <n v="6.2350000000000003E-2"/>
    <n v="0.71260999999999997"/>
    <s v="s"/>
    <n v="0"/>
    <n v="0.81972"/>
    <n v="0"/>
    <n v="0"/>
    <n v="0"/>
    <n v="0"/>
    <n v="0.81972"/>
    <s v="s"/>
    <s v="s"/>
    <n v="4.1029999999999997E-2"/>
    <n v="6.2829999999999997E-2"/>
  </r>
  <r>
    <x v="72"/>
    <s v="jYUcF"/>
    <x v="1"/>
    <x v="7"/>
    <n v="0"/>
    <n v="0"/>
    <s v="s"/>
    <n v="0"/>
    <n v="0"/>
    <n v="0"/>
    <n v="0"/>
    <n v="0"/>
    <n v="3.721E-2"/>
    <n v="6.3170000000000004E-2"/>
    <n v="0.71079000000000003"/>
    <s v="s"/>
    <n v="0"/>
    <n v="0.81988000000000005"/>
    <n v="0"/>
    <n v="0"/>
    <n v="0"/>
    <n v="0"/>
    <n v="0.81988000000000005"/>
    <s v="s"/>
    <s v="s"/>
    <n v="3.8620000000000002E-2"/>
    <n v="5.9119999999999999E-2"/>
  </r>
  <r>
    <x v="72"/>
    <s v="jYUcF"/>
    <x v="1"/>
    <x v="8"/>
    <n v="0"/>
    <n v="0"/>
    <s v="s"/>
    <n v="0"/>
    <n v="0"/>
    <n v="0"/>
    <n v="0"/>
    <n v="0"/>
    <n v="3.7229999999999999E-2"/>
    <n v="6.2909999999999994E-2"/>
    <n v="0.70991000000000004"/>
    <s v="s"/>
    <n v="0"/>
    <n v="0.81959000000000004"/>
    <n v="0"/>
    <n v="0"/>
    <n v="0"/>
    <n v="0"/>
    <n v="0.81959000000000004"/>
    <s v="s"/>
    <s v="s"/>
    <n v="3.5889999999999998E-2"/>
    <n v="5.5259999999999997E-2"/>
  </r>
  <r>
    <x v="72"/>
    <s v="jYUcF"/>
    <x v="1"/>
    <x v="9"/>
    <n v="0"/>
    <n v="0"/>
    <s v="s"/>
    <n v="0"/>
    <n v="0"/>
    <n v="0"/>
    <n v="0"/>
    <n v="0"/>
    <n v="3.5340000000000003E-2"/>
    <n v="6.0720000000000003E-2"/>
    <n v="0.70477999999999996"/>
    <s v="s"/>
    <n v="0"/>
    <n v="0.81069999999999998"/>
    <n v="0"/>
    <n v="0"/>
    <n v="0"/>
    <n v="0"/>
    <n v="0.81069999999999998"/>
    <s v="s"/>
    <s v="s"/>
    <n v="3.4130000000000001E-2"/>
    <n v="5.2220000000000003E-2"/>
  </r>
  <r>
    <x v="72"/>
    <s v="jYUcF"/>
    <x v="1"/>
    <x v="10"/>
    <n v="0"/>
    <n v="0"/>
    <s v="s"/>
    <n v="0"/>
    <n v="0"/>
    <n v="0"/>
    <n v="0"/>
    <n v="0"/>
    <n v="3.4470000000000001E-2"/>
    <n v="6.1179999999999998E-2"/>
    <n v="0.69737000000000005"/>
    <s v="s"/>
    <n v="0"/>
    <n v="0.80318999999999996"/>
    <n v="0"/>
    <n v="0"/>
    <n v="0"/>
    <n v="0"/>
    <n v="0.80318999999999996"/>
    <s v="s"/>
    <s v="s"/>
    <n v="3.2199999999999999E-2"/>
    <n v="4.8750000000000002E-2"/>
  </r>
  <r>
    <x v="72"/>
    <s v="jYUcF"/>
    <x v="2"/>
    <x v="0"/>
    <n v="0"/>
    <n v="0"/>
    <s v="s"/>
    <n v="0"/>
    <n v="0"/>
    <n v="0"/>
    <n v="0"/>
    <n v="0"/>
    <n v="0"/>
    <n v="0"/>
    <n v="0"/>
    <s v="s"/>
    <n v="0"/>
    <n v="0"/>
    <n v="0"/>
    <n v="0"/>
    <n v="0"/>
    <n v="0"/>
    <n v="0"/>
    <s v="s"/>
    <s v="s"/>
    <n v="9.8129999999999995E-2"/>
    <n v="0.14016999999999999"/>
  </r>
  <r>
    <x v="72"/>
    <s v="jYUcF"/>
    <x v="2"/>
    <x v="1"/>
    <n v="0"/>
    <n v="0"/>
    <s v="s"/>
    <n v="0"/>
    <n v="0"/>
    <n v="0"/>
    <n v="0"/>
    <n v="0"/>
    <n v="0"/>
    <n v="0"/>
    <n v="0"/>
    <s v="s"/>
    <n v="0"/>
    <n v="0"/>
    <n v="0"/>
    <n v="0"/>
    <n v="0"/>
    <n v="0"/>
    <n v="0"/>
    <s v="s"/>
    <s v="s"/>
    <n v="9.4060000000000005E-2"/>
    <n v="0.13431000000000001"/>
  </r>
  <r>
    <x v="72"/>
    <s v="jYUcF"/>
    <x v="2"/>
    <x v="2"/>
    <n v="0"/>
    <n v="0"/>
    <s v="s"/>
    <n v="0"/>
    <n v="0"/>
    <n v="0"/>
    <n v="0"/>
    <n v="0"/>
    <n v="0"/>
    <n v="0"/>
    <n v="0"/>
    <s v="s"/>
    <n v="0"/>
    <n v="0"/>
    <n v="0"/>
    <n v="0"/>
    <n v="0"/>
    <n v="0"/>
    <n v="0"/>
    <s v="s"/>
    <s v="s"/>
    <n v="8.3349999999999994E-2"/>
    <n v="0.12598999999999999"/>
  </r>
  <r>
    <x v="72"/>
    <s v="jYUcF"/>
    <x v="2"/>
    <x v="3"/>
    <n v="0"/>
    <n v="0"/>
    <s v="s"/>
    <n v="0"/>
    <n v="0"/>
    <n v="0"/>
    <n v="0"/>
    <n v="0"/>
    <n v="0"/>
    <n v="0"/>
    <n v="0"/>
    <s v="s"/>
    <n v="0"/>
    <n v="0"/>
    <n v="0"/>
    <n v="0"/>
    <n v="0"/>
    <n v="0"/>
    <n v="0"/>
    <s v="s"/>
    <s v="s"/>
    <n v="8.4330000000000002E-2"/>
    <n v="0.12503"/>
  </r>
  <r>
    <x v="72"/>
    <s v="jYUcF"/>
    <x v="2"/>
    <x v="4"/>
    <n v="0"/>
    <n v="0"/>
    <s v="s"/>
    <n v="0"/>
    <n v="0"/>
    <n v="0"/>
    <n v="0"/>
    <n v="0"/>
    <n v="0"/>
    <n v="0"/>
    <n v="0"/>
    <s v="s"/>
    <n v="0"/>
    <n v="0"/>
    <n v="0"/>
    <n v="0"/>
    <n v="0"/>
    <n v="0"/>
    <n v="0"/>
    <s v="s"/>
    <s v="s"/>
    <n v="7.6569999999999999E-2"/>
    <n v="0.10711"/>
  </r>
  <r>
    <x v="72"/>
    <s v="jYUcF"/>
    <x v="2"/>
    <x v="5"/>
    <n v="0"/>
    <n v="0"/>
    <s v="s"/>
    <n v="0"/>
    <n v="0"/>
    <n v="0"/>
    <n v="0"/>
    <n v="0"/>
    <n v="0"/>
    <n v="0"/>
    <n v="0"/>
    <s v="s"/>
    <n v="0"/>
    <n v="0"/>
    <n v="0"/>
    <n v="0"/>
    <n v="0"/>
    <n v="0"/>
    <n v="0"/>
    <s v="s"/>
    <s v="s"/>
    <n v="7.0300000000000001E-2"/>
    <n v="9.8030000000000006E-2"/>
  </r>
  <r>
    <x v="72"/>
    <s v="jYUcF"/>
    <x v="2"/>
    <x v="6"/>
    <n v="0"/>
    <n v="0"/>
    <s v="s"/>
    <n v="0"/>
    <n v="0"/>
    <n v="0"/>
    <n v="0"/>
    <n v="0"/>
    <n v="0"/>
    <n v="0"/>
    <n v="0"/>
    <s v="s"/>
    <n v="0"/>
    <n v="0"/>
    <n v="0"/>
    <n v="0"/>
    <n v="0"/>
    <n v="0"/>
    <n v="0"/>
    <s v="s"/>
    <s v="s"/>
    <n v="7.8579999999999997E-2"/>
    <n v="0.10834000000000001"/>
  </r>
  <r>
    <x v="72"/>
    <s v="jYUcF"/>
    <x v="2"/>
    <x v="7"/>
    <n v="0"/>
    <n v="0"/>
    <s v="s"/>
    <n v="0"/>
    <n v="0"/>
    <n v="0"/>
    <n v="0"/>
    <n v="0"/>
    <n v="0"/>
    <n v="0"/>
    <n v="0"/>
    <s v="s"/>
    <n v="0"/>
    <n v="0"/>
    <n v="0"/>
    <n v="0"/>
    <n v="0"/>
    <n v="0"/>
    <n v="0"/>
    <s v="s"/>
    <s v="s"/>
    <n v="6.7909999999999998E-2"/>
    <n v="9.9790000000000004E-2"/>
  </r>
  <r>
    <x v="72"/>
    <s v="jYUcF"/>
    <x v="2"/>
    <x v="8"/>
    <n v="0"/>
    <n v="0"/>
    <s v="s"/>
    <n v="0"/>
    <n v="0"/>
    <n v="0"/>
    <n v="0"/>
    <n v="0"/>
    <n v="0"/>
    <n v="0"/>
    <n v="0"/>
    <s v="s"/>
    <n v="0"/>
    <n v="0"/>
    <n v="0"/>
    <n v="0"/>
    <n v="0"/>
    <n v="0"/>
    <n v="0"/>
    <s v="s"/>
    <s v="s"/>
    <n v="7.5649999999999995E-2"/>
    <n v="0.10085"/>
  </r>
  <r>
    <x v="72"/>
    <s v="jYUcF"/>
    <x v="2"/>
    <x v="9"/>
    <n v="0"/>
    <n v="0"/>
    <s v="s"/>
    <n v="0"/>
    <n v="0"/>
    <n v="0"/>
    <n v="0"/>
    <n v="0"/>
    <n v="0"/>
    <n v="0"/>
    <n v="0"/>
    <s v="s"/>
    <n v="0"/>
    <n v="0"/>
    <n v="0"/>
    <n v="0"/>
    <n v="0"/>
    <n v="0"/>
    <n v="0"/>
    <s v="s"/>
    <s v="s"/>
    <n v="7.7920000000000003E-2"/>
    <n v="9.8629999999999995E-2"/>
  </r>
  <r>
    <x v="72"/>
    <s v="jYUcF"/>
    <x v="2"/>
    <x v="10"/>
    <n v="0"/>
    <n v="0"/>
    <s v="s"/>
    <n v="0"/>
    <n v="0"/>
    <n v="0"/>
    <n v="0"/>
    <n v="0"/>
    <n v="0"/>
    <n v="0"/>
    <n v="0"/>
    <s v="s"/>
    <n v="0"/>
    <n v="0"/>
    <n v="0"/>
    <n v="0"/>
    <n v="0"/>
    <n v="0"/>
    <n v="0"/>
    <s v="s"/>
    <s v="s"/>
    <n v="6.6710000000000005E-2"/>
    <n v="7.7960000000000002E-2"/>
  </r>
  <r>
    <x v="72"/>
    <s v="jYUcF"/>
    <x v="3"/>
    <x v="0"/>
    <n v="0"/>
    <n v="0"/>
    <s v="s"/>
    <n v="0"/>
    <n v="0"/>
    <n v="0"/>
    <n v="0"/>
    <n v="0"/>
    <n v="3.2000000000000002E-3"/>
    <n v="6.9790000000000005E-2"/>
    <n v="2.7253400000000001"/>
    <s v="s"/>
    <n v="0"/>
    <n v="3.1804100000000002"/>
    <n v="0"/>
    <n v="0"/>
    <n v="0"/>
    <n v="0"/>
    <n v="3.1804100000000002"/>
    <s v="s"/>
    <s v="s"/>
    <n v="0.41333999999999999"/>
    <n v="0.93393000000000004"/>
  </r>
  <r>
    <x v="72"/>
    <s v="jYUcF"/>
    <x v="3"/>
    <x v="1"/>
    <n v="0"/>
    <n v="0"/>
    <s v="s"/>
    <n v="0"/>
    <n v="0"/>
    <n v="0"/>
    <n v="0"/>
    <n v="0"/>
    <n v="4.9699999999999996E-3"/>
    <n v="0.10123"/>
    <n v="3.9351699999999998"/>
    <s v="s"/>
    <n v="0"/>
    <n v="4.2955300000000003"/>
    <n v="0"/>
    <n v="0"/>
    <n v="0"/>
    <n v="0"/>
    <n v="4.2955300000000003"/>
    <s v="s"/>
    <s v="s"/>
    <n v="0.69359999999999999"/>
    <n v="1.09897"/>
  </r>
  <r>
    <x v="72"/>
    <s v="jYUcF"/>
    <x v="3"/>
    <x v="2"/>
    <n v="0"/>
    <n v="0"/>
    <s v="s"/>
    <n v="0"/>
    <n v="0"/>
    <n v="0"/>
    <n v="0"/>
    <n v="0"/>
    <n v="5.0000000000000001E-3"/>
    <n v="0.10767"/>
    <n v="4.0195299999999996"/>
    <s v="s"/>
    <n v="0"/>
    <n v="4.3951000000000002"/>
    <n v="0"/>
    <n v="0"/>
    <n v="0"/>
    <n v="0"/>
    <n v="4.3951000000000002"/>
    <s v="s"/>
    <s v="s"/>
    <n v="0.83257999999999999"/>
    <n v="1.34693"/>
  </r>
  <r>
    <x v="72"/>
    <s v="jYUcF"/>
    <x v="3"/>
    <x v="3"/>
    <n v="0"/>
    <n v="0"/>
    <s v="s"/>
    <n v="0"/>
    <n v="0"/>
    <n v="0"/>
    <n v="0"/>
    <n v="0"/>
    <n v="1.315E-2"/>
    <n v="0.15873000000000001"/>
    <n v="4.3264899999999997"/>
    <s v="s"/>
    <n v="0"/>
    <n v="4.5959099999999999"/>
    <n v="0"/>
    <n v="0"/>
    <n v="0"/>
    <n v="0"/>
    <n v="4.5959099999999999"/>
    <s v="s"/>
    <s v="s"/>
    <n v="1.1740600000000001"/>
    <n v="1.8800699999999999"/>
  </r>
  <r>
    <x v="72"/>
    <s v="jYUcF"/>
    <x v="3"/>
    <x v="4"/>
    <n v="0"/>
    <n v="0"/>
    <s v="s"/>
    <n v="0"/>
    <n v="0"/>
    <n v="0"/>
    <n v="0"/>
    <n v="0"/>
    <n v="2.4680000000000001E-2"/>
    <n v="0.37147000000000002"/>
    <n v="4.3857200000000001"/>
    <s v="s"/>
    <n v="0"/>
    <n v="4.7823900000000004"/>
    <n v="0"/>
    <n v="0"/>
    <n v="0"/>
    <n v="0"/>
    <n v="4.7823900000000004"/>
    <s v="s"/>
    <s v="s"/>
    <n v="1.4468799999999999"/>
    <n v="1.9448399999999999"/>
  </r>
  <r>
    <x v="72"/>
    <s v="jYUcF"/>
    <x v="3"/>
    <x v="5"/>
    <n v="0"/>
    <n v="0"/>
    <s v="s"/>
    <n v="0"/>
    <n v="0"/>
    <n v="0"/>
    <n v="0"/>
    <n v="0"/>
    <n v="0.11376"/>
    <n v="0.54054999999999997"/>
    <n v="5.3597299999999999"/>
    <s v="s"/>
    <n v="0"/>
    <n v="6.0143300000000002"/>
    <n v="0"/>
    <n v="0"/>
    <n v="0"/>
    <n v="0"/>
    <n v="6.0143300000000002"/>
    <s v="s"/>
    <s v="s"/>
    <n v="1.9181600000000001"/>
    <n v="2.51688"/>
  </r>
  <r>
    <x v="72"/>
    <s v="jYUcF"/>
    <x v="3"/>
    <x v="6"/>
    <n v="0"/>
    <n v="0"/>
    <s v="s"/>
    <n v="0"/>
    <n v="0"/>
    <n v="0"/>
    <n v="0"/>
    <n v="0"/>
    <n v="0.13628000000000001"/>
    <n v="0.40009"/>
    <n v="5.0286799999999996"/>
    <s v="s"/>
    <n v="0"/>
    <n v="5.5656499999999998"/>
    <n v="0"/>
    <n v="0"/>
    <n v="0"/>
    <n v="0"/>
    <n v="5.5656499999999998"/>
    <s v="s"/>
    <s v="s"/>
    <n v="2.5611700000000002"/>
    <n v="3.3788999999999998"/>
  </r>
  <r>
    <x v="72"/>
    <s v="jYUcF"/>
    <x v="3"/>
    <x v="7"/>
    <n v="0"/>
    <n v="0"/>
    <s v="s"/>
    <n v="0"/>
    <n v="0"/>
    <n v="0"/>
    <n v="0"/>
    <n v="0"/>
    <n v="0.22947999999999999"/>
    <n v="0.43275000000000002"/>
    <n v="4.9415699999999996"/>
    <s v="s"/>
    <n v="0"/>
    <n v="5.6052900000000001"/>
    <n v="0"/>
    <n v="0"/>
    <n v="0"/>
    <n v="0"/>
    <n v="5.6052900000000001"/>
    <s v="s"/>
    <s v="s"/>
    <n v="2.92198"/>
    <n v="3.6961599999999999"/>
  </r>
  <r>
    <x v="72"/>
    <s v="jYUcF"/>
    <x v="3"/>
    <x v="8"/>
    <n v="0"/>
    <n v="0"/>
    <s v="s"/>
    <n v="0"/>
    <n v="0"/>
    <n v="0"/>
    <n v="0"/>
    <n v="0"/>
    <n v="0.22486999999999999"/>
    <n v="0.68842000000000003"/>
    <n v="5.9228899999999998"/>
    <s v="s"/>
    <n v="0"/>
    <n v="6.8363899999999997"/>
    <n v="0"/>
    <n v="0"/>
    <n v="0"/>
    <n v="0"/>
    <n v="6.8363899999999997"/>
    <s v="s"/>
    <s v="s"/>
    <n v="2.8075700000000001"/>
    <n v="3.49804"/>
  </r>
  <r>
    <x v="72"/>
    <s v="jYUcF"/>
    <x v="3"/>
    <x v="9"/>
    <n v="0"/>
    <n v="0"/>
    <s v="s"/>
    <n v="0"/>
    <n v="0"/>
    <n v="0"/>
    <n v="0"/>
    <n v="0"/>
    <n v="0.36071999999999999"/>
    <n v="0.60275999999999996"/>
    <n v="6.4854200000000004"/>
    <s v="s"/>
    <n v="0"/>
    <n v="7.4568300000000001"/>
    <n v="0"/>
    <n v="0"/>
    <n v="0"/>
    <n v="0"/>
    <n v="7.4568300000000001"/>
    <s v="s"/>
    <s v="s"/>
    <n v="2.7153"/>
    <n v="3.5548700000000002"/>
  </r>
  <r>
    <x v="72"/>
    <s v="jYUcF"/>
    <x v="3"/>
    <x v="10"/>
    <n v="0"/>
    <n v="0"/>
    <s v="s"/>
    <n v="0"/>
    <n v="0"/>
    <n v="0"/>
    <n v="0"/>
    <n v="0"/>
    <n v="0.52185999999999999"/>
    <n v="0.47760999999999998"/>
    <n v="6.5210800000000004"/>
    <s v="s"/>
    <n v="0"/>
    <n v="7.5347799999999996"/>
    <n v="0"/>
    <n v="0"/>
    <n v="0"/>
    <n v="0"/>
    <n v="7.5347799999999996"/>
    <s v="s"/>
    <s v="s"/>
    <n v="2.3664999999999998"/>
    <n v="3.26457"/>
  </r>
  <r>
    <x v="73"/>
    <s v="0Mvk5"/>
    <x v="0"/>
    <x v="0"/>
    <n v="46"/>
    <n v="0"/>
    <n v="0"/>
    <s v="s"/>
    <n v="0"/>
    <s v="s"/>
    <n v="0"/>
    <n v="0"/>
    <n v="0"/>
    <n v="0"/>
    <n v="0"/>
    <n v="0"/>
    <n v="0"/>
    <n v="50"/>
    <n v="0"/>
    <n v="0"/>
    <n v="0"/>
    <n v="0"/>
    <n v="50"/>
    <n v="0"/>
    <n v="0"/>
    <n v="0"/>
    <n v="0"/>
  </r>
  <r>
    <x v="73"/>
    <s v="0Mvk5"/>
    <x v="1"/>
    <x v="0"/>
    <n v="8.6059999999999998E-2"/>
    <n v="0"/>
    <n v="0"/>
    <s v="s"/>
    <n v="0"/>
    <s v="s"/>
    <n v="0"/>
    <n v="0"/>
    <n v="0"/>
    <n v="0"/>
    <n v="0"/>
    <n v="0"/>
    <n v="0"/>
    <n v="9.9669999999999995E-2"/>
    <n v="0"/>
    <n v="0"/>
    <n v="0"/>
    <n v="0"/>
    <n v="9.9669999999999995E-2"/>
    <n v="0"/>
    <n v="0"/>
    <n v="0"/>
    <n v="0"/>
  </r>
  <r>
    <x v="73"/>
    <s v="0Mvk5"/>
    <x v="1"/>
    <x v="1"/>
    <n v="8.1280000000000005E-2"/>
    <n v="0"/>
    <n v="0"/>
    <s v="s"/>
    <n v="0"/>
    <s v="s"/>
    <n v="0"/>
    <n v="0"/>
    <n v="0"/>
    <n v="0"/>
    <n v="0"/>
    <n v="0"/>
    <n v="0"/>
    <n v="9.5159999999999995E-2"/>
    <n v="0"/>
    <n v="0"/>
    <n v="0"/>
    <n v="0"/>
    <n v="9.5170000000000005E-2"/>
    <n v="0"/>
    <n v="0"/>
    <n v="0"/>
    <n v="0"/>
  </r>
  <r>
    <x v="73"/>
    <s v="0Mvk5"/>
    <x v="1"/>
    <x v="2"/>
    <n v="6.9449999999999998E-2"/>
    <n v="0"/>
    <n v="0"/>
    <s v="s"/>
    <n v="0"/>
    <s v="s"/>
    <n v="0"/>
    <n v="0"/>
    <n v="0"/>
    <n v="0"/>
    <n v="0"/>
    <n v="0"/>
    <n v="0"/>
    <n v="8.3629999999999996E-2"/>
    <n v="0"/>
    <n v="0"/>
    <n v="0"/>
    <n v="0"/>
    <n v="8.3629999999999996E-2"/>
    <n v="0"/>
    <n v="0"/>
    <n v="0"/>
    <n v="0"/>
  </r>
  <r>
    <x v="73"/>
    <s v="0Mvk5"/>
    <x v="1"/>
    <x v="3"/>
    <n v="6.2890000000000001E-2"/>
    <n v="0"/>
    <n v="0"/>
    <s v="s"/>
    <n v="0"/>
    <s v="s"/>
    <n v="0"/>
    <n v="0"/>
    <n v="0"/>
    <n v="0"/>
    <n v="0"/>
    <n v="0"/>
    <n v="0"/>
    <n v="7.5840000000000005E-2"/>
    <n v="0"/>
    <n v="0"/>
    <n v="0"/>
    <n v="0"/>
    <n v="7.5850000000000001E-2"/>
    <n v="0"/>
    <n v="0"/>
    <n v="0"/>
    <n v="0"/>
  </r>
  <r>
    <x v="73"/>
    <s v="0Mvk5"/>
    <x v="1"/>
    <x v="4"/>
    <n v="6.2939999999999996E-2"/>
    <n v="0"/>
    <n v="0"/>
    <s v="s"/>
    <n v="0"/>
    <s v="s"/>
    <n v="0"/>
    <n v="0"/>
    <n v="0"/>
    <n v="0"/>
    <n v="0"/>
    <n v="0"/>
    <n v="0"/>
    <n v="7.3200000000000001E-2"/>
    <n v="0"/>
    <n v="0"/>
    <n v="0"/>
    <n v="0"/>
    <n v="7.3200000000000001E-2"/>
    <n v="0"/>
    <n v="0"/>
    <n v="0"/>
    <n v="0"/>
  </r>
  <r>
    <x v="73"/>
    <s v="0Mvk5"/>
    <x v="1"/>
    <x v="5"/>
    <n v="6.019E-2"/>
    <n v="0"/>
    <n v="0"/>
    <s v="s"/>
    <n v="0"/>
    <s v="s"/>
    <n v="0"/>
    <n v="0"/>
    <n v="0"/>
    <n v="0"/>
    <n v="0"/>
    <n v="0"/>
    <n v="0"/>
    <n v="7.0510000000000003E-2"/>
    <n v="0"/>
    <n v="0"/>
    <n v="0"/>
    <n v="0"/>
    <n v="7.0510000000000003E-2"/>
    <n v="0"/>
    <n v="0"/>
    <n v="0"/>
    <n v="0"/>
  </r>
  <r>
    <x v="73"/>
    <s v="0Mvk5"/>
    <x v="1"/>
    <x v="6"/>
    <n v="5.6890000000000003E-2"/>
    <n v="0"/>
    <n v="0"/>
    <s v="s"/>
    <n v="0"/>
    <s v="s"/>
    <n v="0"/>
    <n v="0"/>
    <n v="0"/>
    <n v="0"/>
    <n v="0"/>
    <n v="0"/>
    <n v="0"/>
    <n v="6.7419999999999994E-2"/>
    <n v="0"/>
    <n v="0"/>
    <n v="0"/>
    <n v="0"/>
    <n v="6.7419999999999994E-2"/>
    <n v="0"/>
    <n v="0"/>
    <n v="0"/>
    <n v="0"/>
  </r>
  <r>
    <x v="73"/>
    <s v="0Mvk5"/>
    <x v="1"/>
    <x v="7"/>
    <n v="5.706E-2"/>
    <n v="0"/>
    <n v="0"/>
    <s v="s"/>
    <n v="0"/>
    <s v="s"/>
    <n v="0"/>
    <n v="0"/>
    <n v="0"/>
    <n v="0"/>
    <n v="0"/>
    <n v="0"/>
    <n v="0"/>
    <n v="6.769E-2"/>
    <n v="0"/>
    <n v="0"/>
    <n v="0"/>
    <n v="0"/>
    <n v="6.769E-2"/>
    <n v="0"/>
    <n v="0"/>
    <n v="0"/>
    <n v="0"/>
  </r>
  <r>
    <x v="73"/>
    <s v="0Mvk5"/>
    <x v="1"/>
    <x v="8"/>
    <n v="5.1029999999999999E-2"/>
    <n v="0"/>
    <n v="0"/>
    <s v="s"/>
    <n v="0"/>
    <s v="s"/>
    <n v="0"/>
    <n v="0"/>
    <n v="0"/>
    <n v="0"/>
    <n v="0"/>
    <n v="0"/>
    <n v="0"/>
    <n v="6.0170000000000001E-2"/>
    <n v="0"/>
    <n v="0"/>
    <n v="0"/>
    <n v="0"/>
    <n v="6.0170000000000001E-2"/>
    <n v="0"/>
    <n v="0"/>
    <n v="0"/>
    <n v="0"/>
  </r>
  <r>
    <x v="73"/>
    <s v="0Mvk5"/>
    <x v="1"/>
    <x v="9"/>
    <n v="4.7010000000000003E-2"/>
    <n v="0"/>
    <n v="0"/>
    <s v="s"/>
    <n v="0"/>
    <s v="s"/>
    <n v="0"/>
    <n v="0"/>
    <n v="0"/>
    <n v="0"/>
    <n v="0"/>
    <n v="0"/>
    <n v="0"/>
    <n v="5.636E-2"/>
    <n v="0"/>
    <n v="0"/>
    <n v="0"/>
    <n v="0"/>
    <n v="5.636E-2"/>
    <n v="0"/>
    <n v="0"/>
    <n v="0"/>
    <n v="0"/>
  </r>
  <r>
    <x v="73"/>
    <s v="0Mvk5"/>
    <x v="1"/>
    <x v="10"/>
    <n v="4.4839999999999998E-2"/>
    <n v="0"/>
    <n v="0"/>
    <s v="s"/>
    <n v="0"/>
    <s v="s"/>
    <n v="0"/>
    <n v="0"/>
    <n v="0"/>
    <n v="0"/>
    <n v="0"/>
    <n v="0"/>
    <n v="0"/>
    <n v="5.4129999999999998E-2"/>
    <n v="0"/>
    <n v="0"/>
    <n v="0"/>
    <n v="0"/>
    <n v="5.4129999999999998E-2"/>
    <n v="0"/>
    <n v="0"/>
    <n v="0"/>
    <n v="0"/>
  </r>
  <r>
    <x v="73"/>
    <s v="0Mvk5"/>
    <x v="3"/>
    <x v="0"/>
    <n v="13.118980000000001"/>
    <n v="0"/>
    <n v="0"/>
    <s v="s"/>
    <n v="0"/>
    <s v="s"/>
    <n v="0"/>
    <n v="0"/>
    <n v="0"/>
    <n v="0"/>
    <n v="0"/>
    <n v="0"/>
    <n v="0"/>
    <n v="13.17487"/>
    <n v="0"/>
    <n v="0"/>
    <n v="0"/>
    <n v="0"/>
    <n v="13.17487"/>
    <n v="0"/>
    <n v="0"/>
    <n v="0"/>
    <n v="0"/>
  </r>
  <r>
    <x v="73"/>
    <s v="0Mvk5"/>
    <x v="3"/>
    <x v="1"/>
    <n v="3.4611900000000002"/>
    <n v="0"/>
    <n v="0"/>
    <s v="s"/>
    <n v="0"/>
    <s v="s"/>
    <n v="0"/>
    <n v="0"/>
    <n v="0"/>
    <n v="0"/>
    <n v="0"/>
    <n v="0"/>
    <n v="0"/>
    <n v="3.5205700000000002"/>
    <n v="0"/>
    <n v="0"/>
    <n v="0"/>
    <n v="0"/>
    <n v="3.5205700000000002"/>
    <n v="0"/>
    <n v="0"/>
    <n v="0"/>
    <n v="0"/>
  </r>
  <r>
    <x v="73"/>
    <s v="0Mvk5"/>
    <x v="3"/>
    <x v="2"/>
    <n v="4.6706300000000001"/>
    <n v="0"/>
    <n v="0"/>
    <s v="s"/>
    <n v="0"/>
    <s v="s"/>
    <n v="0"/>
    <n v="0"/>
    <n v="0"/>
    <n v="0"/>
    <n v="0"/>
    <n v="0"/>
    <n v="0"/>
    <n v="4.76722"/>
    <n v="0"/>
    <n v="0"/>
    <n v="0"/>
    <n v="0"/>
    <n v="4.76722"/>
    <n v="0"/>
    <n v="0"/>
    <n v="0"/>
    <n v="0"/>
  </r>
  <r>
    <x v="73"/>
    <s v="0Mvk5"/>
    <x v="3"/>
    <x v="3"/>
    <n v="2.85507"/>
    <n v="0"/>
    <n v="0"/>
    <s v="s"/>
    <n v="0"/>
    <s v="s"/>
    <n v="0"/>
    <n v="0"/>
    <n v="0"/>
    <n v="0"/>
    <n v="0"/>
    <n v="0"/>
    <n v="0"/>
    <n v="3.1793999999999998"/>
    <n v="0"/>
    <n v="0"/>
    <n v="0"/>
    <n v="0"/>
    <n v="3.1793999999999998"/>
    <n v="0"/>
    <n v="0"/>
    <n v="0"/>
    <n v="0"/>
  </r>
  <r>
    <x v="73"/>
    <s v="0Mvk5"/>
    <x v="3"/>
    <x v="4"/>
    <n v="0.89017000000000002"/>
    <n v="0"/>
    <n v="0"/>
    <s v="s"/>
    <n v="0"/>
    <s v="s"/>
    <n v="0"/>
    <n v="0"/>
    <n v="0"/>
    <n v="0"/>
    <n v="0"/>
    <n v="0"/>
    <n v="0"/>
    <n v="1.6694"/>
    <n v="0"/>
    <n v="0"/>
    <n v="0"/>
    <n v="0"/>
    <n v="1.6694"/>
    <n v="0"/>
    <n v="0"/>
    <n v="0"/>
    <n v="0"/>
  </r>
  <r>
    <x v="73"/>
    <s v="0Mvk5"/>
    <x v="3"/>
    <x v="5"/>
    <n v="1.2382599999999999"/>
    <n v="0"/>
    <n v="0"/>
    <s v="s"/>
    <n v="0"/>
    <s v="s"/>
    <n v="0"/>
    <n v="0"/>
    <n v="0"/>
    <n v="0"/>
    <n v="0"/>
    <n v="0"/>
    <n v="0"/>
    <n v="1.34006"/>
    <n v="0"/>
    <n v="0"/>
    <n v="0"/>
    <n v="0"/>
    <n v="1.34006"/>
    <n v="0"/>
    <n v="0"/>
    <n v="0"/>
    <n v="0"/>
  </r>
  <r>
    <x v="73"/>
    <s v="0Mvk5"/>
    <x v="3"/>
    <x v="6"/>
    <n v="1.30827"/>
    <n v="0"/>
    <n v="0"/>
    <s v="s"/>
    <n v="0"/>
    <s v="s"/>
    <n v="0"/>
    <n v="0"/>
    <n v="0"/>
    <n v="0"/>
    <n v="0"/>
    <n v="0"/>
    <n v="0"/>
    <n v="1.4013899999999999"/>
    <n v="0"/>
    <n v="0"/>
    <n v="0"/>
    <n v="0"/>
    <n v="1.4013899999999999"/>
    <n v="0"/>
    <n v="0"/>
    <n v="0"/>
    <n v="0"/>
  </r>
  <r>
    <x v="73"/>
    <s v="0Mvk5"/>
    <x v="3"/>
    <x v="7"/>
    <n v="1.1238699999999999"/>
    <n v="0"/>
    <n v="0"/>
    <s v="s"/>
    <n v="0"/>
    <s v="s"/>
    <n v="0"/>
    <n v="0"/>
    <n v="0"/>
    <n v="0"/>
    <n v="0"/>
    <n v="0"/>
    <n v="0"/>
    <n v="1.2170799999999999"/>
    <n v="0"/>
    <n v="0"/>
    <n v="0"/>
    <n v="0"/>
    <n v="1.2170799999999999"/>
    <n v="0"/>
    <n v="0"/>
    <n v="0"/>
    <n v="0"/>
  </r>
  <r>
    <x v="73"/>
    <s v="0Mvk5"/>
    <x v="3"/>
    <x v="8"/>
    <n v="2.0388000000000002"/>
    <n v="0"/>
    <n v="0"/>
    <s v="s"/>
    <n v="0"/>
    <s v="s"/>
    <n v="0"/>
    <n v="0"/>
    <n v="0"/>
    <n v="0"/>
    <n v="0"/>
    <n v="0"/>
    <n v="0"/>
    <n v="2.1257700000000002"/>
    <n v="0"/>
    <n v="0"/>
    <n v="0"/>
    <n v="0"/>
    <n v="2.1257700000000002"/>
    <n v="0"/>
    <n v="0"/>
    <n v="0"/>
    <n v="0"/>
  </r>
  <r>
    <x v="73"/>
    <s v="0Mvk5"/>
    <x v="3"/>
    <x v="9"/>
    <n v="1.60717"/>
    <n v="0"/>
    <n v="0"/>
    <s v="s"/>
    <n v="0"/>
    <s v="s"/>
    <n v="0"/>
    <n v="0"/>
    <n v="0"/>
    <n v="0"/>
    <n v="0"/>
    <n v="0"/>
    <n v="0"/>
    <n v="1.8128200000000001"/>
    <n v="0"/>
    <n v="0"/>
    <n v="0"/>
    <n v="0"/>
    <n v="1.8128200000000001"/>
    <n v="0"/>
    <n v="0"/>
    <n v="0"/>
    <n v="0"/>
  </r>
  <r>
    <x v="73"/>
    <s v="0Mvk5"/>
    <x v="3"/>
    <x v="10"/>
    <n v="2.2473299999999998"/>
    <n v="0"/>
    <n v="0"/>
    <s v="s"/>
    <n v="0"/>
    <s v="s"/>
    <n v="0"/>
    <n v="0"/>
    <n v="0"/>
    <n v="0"/>
    <n v="0"/>
    <n v="0"/>
    <n v="0"/>
    <n v="2.4488500000000002"/>
    <n v="0"/>
    <n v="0"/>
    <n v="0"/>
    <n v="0"/>
    <n v="2.4488500000000002"/>
    <n v="0"/>
    <n v="0"/>
    <n v="0"/>
    <n v="0"/>
  </r>
  <r>
    <x v="74"/>
    <s v="XR16q"/>
    <x v="0"/>
    <x v="0"/>
    <n v="49"/>
    <n v="13"/>
    <n v="60"/>
    <s v="s"/>
    <n v="17"/>
    <n v="40"/>
    <s v="s"/>
    <n v="18"/>
    <n v="16"/>
    <n v="75"/>
    <n v="62"/>
    <n v="6"/>
    <n v="8"/>
    <n v="371"/>
    <n v="0"/>
    <n v="0"/>
    <n v="0"/>
    <n v="0"/>
    <n v="371"/>
    <n v="10"/>
    <s v="s"/>
    <s v="s"/>
    <n v="16"/>
  </r>
  <r>
    <x v="74"/>
    <s v="XR16q"/>
    <x v="1"/>
    <x v="0"/>
    <n v="0.11995"/>
    <n v="4.3290000000000002E-2"/>
    <n v="0.19313"/>
    <s v="s"/>
    <n v="6.164E-2"/>
    <n v="0.13099"/>
    <s v="s"/>
    <n v="6.0650000000000003E-2"/>
    <n v="5.5599999999999997E-2"/>
    <n v="0.25431999999999999"/>
    <n v="0.22156000000000001"/>
    <n v="1.933E-2"/>
    <n v="2.8049999999999999E-2"/>
    <n v="1.2110000000000001"/>
    <n v="0"/>
    <n v="0"/>
    <n v="0"/>
    <n v="0"/>
    <n v="1.2110000000000001"/>
    <n v="1.0109999999999999E-2"/>
    <s v="s"/>
    <s v="s"/>
    <n v="1.55E-2"/>
  </r>
  <r>
    <x v="74"/>
    <s v="XR16q"/>
    <x v="1"/>
    <x v="1"/>
    <n v="0.12059"/>
    <n v="4.5280000000000001E-2"/>
    <n v="0.19706000000000001"/>
    <s v="s"/>
    <n v="6.2640000000000001E-2"/>
    <n v="0.13478999999999999"/>
    <s v="s"/>
    <n v="6.1150000000000003E-2"/>
    <n v="5.67E-2"/>
    <n v="0.25263999999999998"/>
    <n v="0.22567000000000001"/>
    <n v="2.0469999999999999E-2"/>
    <n v="2.7279999999999999E-2"/>
    <n v="1.2269000000000001"/>
    <n v="0"/>
    <n v="0"/>
    <n v="0"/>
    <n v="0"/>
    <n v="1.2269000000000001"/>
    <n v="9.8300000000000002E-3"/>
    <s v="s"/>
    <s v="s"/>
    <n v="1.5339999999999999E-2"/>
  </r>
  <r>
    <x v="74"/>
    <s v="XR16q"/>
    <x v="1"/>
    <x v="2"/>
    <n v="0.11792999999999999"/>
    <n v="4.4479999999999999E-2"/>
    <n v="0.19955999999999999"/>
    <s v="s"/>
    <n v="6.4399999999999999E-2"/>
    <n v="0.13506000000000001"/>
    <s v="s"/>
    <n v="6.216E-2"/>
    <n v="5.7590000000000002E-2"/>
    <n v="0.25524000000000002"/>
    <n v="0.22559999999999999"/>
    <n v="1.8870000000000001E-2"/>
    <n v="2.6970000000000001E-2"/>
    <n v="1.23048"/>
    <n v="0"/>
    <n v="0"/>
    <n v="0"/>
    <n v="0"/>
    <n v="1.23048"/>
    <n v="8.8199999999999997E-3"/>
    <s v="s"/>
    <s v="s"/>
    <n v="1.423E-2"/>
  </r>
  <r>
    <x v="74"/>
    <s v="XR16q"/>
    <x v="1"/>
    <x v="3"/>
    <n v="0.11522"/>
    <n v="4.4260000000000001E-2"/>
    <n v="0.20344000000000001"/>
    <s v="s"/>
    <n v="6.3850000000000004E-2"/>
    <n v="0.1396"/>
    <s v="s"/>
    <n v="6.2979999999999994E-2"/>
    <n v="5.9560000000000002E-2"/>
    <n v="0.25670999999999999"/>
    <n v="0.22344"/>
    <n v="1.8120000000000001E-2"/>
    <n v="2.6800000000000001E-2"/>
    <n v="1.23671"/>
    <n v="0"/>
    <n v="0"/>
    <n v="0"/>
    <n v="0"/>
    <n v="1.23671"/>
    <n v="7.92E-3"/>
    <s v="s"/>
    <s v="s"/>
    <n v="1.4149999999999999E-2"/>
  </r>
  <r>
    <x v="74"/>
    <s v="XR16q"/>
    <x v="1"/>
    <x v="4"/>
    <n v="0.1113"/>
    <n v="4.7160000000000001E-2"/>
    <n v="0.20530999999999999"/>
    <s v="s"/>
    <n v="6.6170000000000007E-2"/>
    <n v="0.14129"/>
    <s v="s"/>
    <n v="6.3990000000000005E-2"/>
    <n v="6.1240000000000003E-2"/>
    <n v="0.25685999999999998"/>
    <n v="0.22545999999999999"/>
    <n v="1.7000000000000001E-2"/>
    <n v="2.63E-2"/>
    <n v="1.24407"/>
    <n v="0"/>
    <n v="0"/>
    <n v="0"/>
    <n v="0"/>
    <n v="1.24407"/>
    <n v="9.5600000000000008E-3"/>
    <s v="s"/>
    <s v="s"/>
    <n v="1.566E-2"/>
  </r>
  <r>
    <x v="74"/>
    <s v="XR16q"/>
    <x v="1"/>
    <x v="5"/>
    <n v="0.1074"/>
    <n v="4.8000000000000001E-2"/>
    <n v="0.20254"/>
    <s v="s"/>
    <n v="6.6780000000000006E-2"/>
    <n v="0.14329"/>
    <s v="s"/>
    <n v="6.3189999999999996E-2"/>
    <n v="6.1719999999999997E-2"/>
    <n v="0.25444"/>
    <n v="0.22494"/>
    <n v="1.635E-2"/>
    <n v="2.6159999999999999E-2"/>
    <n v="1.2361599999999999"/>
    <n v="0"/>
    <n v="0"/>
    <n v="0"/>
    <n v="0"/>
    <n v="1.23617"/>
    <n v="1.034E-2"/>
    <s v="s"/>
    <s v="s"/>
    <n v="1.5879999999999998E-2"/>
  </r>
  <r>
    <x v="74"/>
    <s v="XR16q"/>
    <x v="1"/>
    <x v="6"/>
    <n v="0.10290000000000001"/>
    <n v="4.7500000000000001E-2"/>
    <n v="0.19900000000000001"/>
    <s v="s"/>
    <n v="6.6919999999999993E-2"/>
    <n v="0.14237"/>
    <s v="s"/>
    <n v="6.5040000000000001E-2"/>
    <n v="6.2590000000000007E-2"/>
    <n v="0.25646000000000002"/>
    <n v="0.22223000000000001"/>
    <n v="1.532E-2"/>
    <n v="2.6780000000000002E-2"/>
    <n v="1.2285699999999999"/>
    <n v="0"/>
    <n v="0"/>
    <n v="0"/>
    <n v="0"/>
    <n v="1.2285699999999999"/>
    <n v="9.4199999999999996E-3"/>
    <s v="s"/>
    <s v="s"/>
    <n v="1.421E-2"/>
  </r>
  <r>
    <x v="74"/>
    <s v="XR16q"/>
    <x v="1"/>
    <x v="7"/>
    <n v="9.8269999999999996E-2"/>
    <n v="4.7910000000000001E-2"/>
    <n v="0.19588"/>
    <s v="s"/>
    <n v="6.9110000000000005E-2"/>
    <n v="0.14559"/>
    <s v="s"/>
    <n v="6.6470000000000001E-2"/>
    <n v="5.9920000000000001E-2"/>
    <n v="0.25124000000000002"/>
    <n v="0.22269"/>
    <n v="1.4420000000000001E-2"/>
    <n v="2.7380000000000002E-2"/>
    <n v="1.22045"/>
    <n v="0"/>
    <n v="0"/>
    <n v="0"/>
    <n v="0"/>
    <n v="1.22045"/>
    <n v="9.3200000000000002E-3"/>
    <s v="s"/>
    <s v="s"/>
    <n v="1.358E-2"/>
  </r>
  <r>
    <x v="74"/>
    <s v="XR16q"/>
    <x v="1"/>
    <x v="8"/>
    <n v="9.0889999999999999E-2"/>
    <n v="4.6850000000000003E-2"/>
    <n v="0.1933"/>
    <s v="s"/>
    <n v="6.9680000000000006E-2"/>
    <n v="0.14854000000000001"/>
    <s v="s"/>
    <n v="6.8820000000000006E-2"/>
    <n v="6.028E-2"/>
    <n v="0.25273000000000001"/>
    <n v="0.22255"/>
    <n v="1.306E-2"/>
    <n v="2.6349999999999998E-2"/>
    <n v="1.2159"/>
    <n v="0"/>
    <n v="0"/>
    <n v="0"/>
    <n v="0"/>
    <n v="1.2159"/>
    <n v="9.4999999999999998E-3"/>
    <s v="s"/>
    <s v="s"/>
    <n v="1.4710000000000001E-2"/>
  </r>
  <r>
    <x v="74"/>
    <s v="XR16q"/>
    <x v="1"/>
    <x v="9"/>
    <n v="8.6260000000000003E-2"/>
    <n v="4.5929999999999999E-2"/>
    <n v="0.19098999999999999"/>
    <s v="s"/>
    <n v="6.8839999999999998E-2"/>
    <n v="0.14921000000000001"/>
    <s v="s"/>
    <n v="6.5600000000000006E-2"/>
    <n v="5.9920000000000001E-2"/>
    <n v="0.25112000000000001"/>
    <n v="0.22369"/>
    <n v="1.095E-2"/>
    <n v="2.564E-2"/>
    <n v="1.2019200000000001"/>
    <n v="0"/>
    <n v="0"/>
    <n v="0"/>
    <n v="0"/>
    <n v="1.2019200000000001"/>
    <n v="9.1999999999999998E-3"/>
    <s v="s"/>
    <s v="s"/>
    <n v="1.405E-2"/>
  </r>
  <r>
    <x v="74"/>
    <s v="XR16q"/>
    <x v="1"/>
    <x v="10"/>
    <n v="8.3559999999999995E-2"/>
    <n v="4.4260000000000001E-2"/>
    <n v="0.18442"/>
    <s v="s"/>
    <n v="6.9309999999999997E-2"/>
    <n v="0.14860000000000001"/>
    <s v="s"/>
    <n v="6.7540000000000003E-2"/>
    <n v="6.0819999999999999E-2"/>
    <n v="0.24876000000000001"/>
    <n v="0.22491"/>
    <n v="9.4000000000000004E-3"/>
    <n v="2.6100000000000002E-2"/>
    <n v="1.19072"/>
    <n v="0"/>
    <n v="0"/>
    <n v="0"/>
    <n v="0"/>
    <n v="1.19072"/>
    <n v="8.3400000000000002E-3"/>
    <s v="s"/>
    <s v="s"/>
    <n v="1.3100000000000001E-2"/>
  </r>
  <r>
    <x v="74"/>
    <s v="XR16q"/>
    <x v="2"/>
    <x v="0"/>
    <n v="0"/>
    <n v="0"/>
    <n v="0"/>
    <s v="s"/>
    <n v="0"/>
    <n v="0"/>
    <s v="s"/>
    <n v="0"/>
    <n v="0"/>
    <n v="0"/>
    <n v="0"/>
    <n v="0"/>
    <n v="0"/>
    <n v="0"/>
    <n v="0"/>
    <n v="0"/>
    <n v="0"/>
    <n v="0"/>
    <n v="0"/>
    <n v="4.4249999999999998E-2"/>
    <s v="s"/>
    <s v="s"/>
    <n v="5.8970000000000002E-2"/>
  </r>
  <r>
    <x v="74"/>
    <s v="XR16q"/>
    <x v="2"/>
    <x v="1"/>
    <n v="0"/>
    <n v="0"/>
    <n v="0"/>
    <s v="s"/>
    <n v="0"/>
    <n v="0"/>
    <s v="s"/>
    <n v="0"/>
    <n v="0"/>
    <n v="0"/>
    <n v="0"/>
    <n v="0"/>
    <n v="0"/>
    <n v="0"/>
    <n v="0"/>
    <n v="0"/>
    <n v="0"/>
    <n v="0"/>
    <n v="0"/>
    <n v="3.1269999999999999E-2"/>
    <s v="s"/>
    <s v="s"/>
    <n v="4.6730000000000001E-2"/>
  </r>
  <r>
    <x v="74"/>
    <s v="XR16q"/>
    <x v="2"/>
    <x v="2"/>
    <n v="0"/>
    <n v="0"/>
    <n v="0"/>
    <s v="s"/>
    <n v="0"/>
    <n v="0"/>
    <s v="s"/>
    <n v="0"/>
    <n v="0"/>
    <n v="0"/>
    <n v="0"/>
    <n v="0"/>
    <n v="0"/>
    <n v="0"/>
    <n v="0"/>
    <n v="0"/>
    <n v="0"/>
    <n v="0"/>
    <n v="0"/>
    <n v="3.2939999999999997E-2"/>
    <s v="s"/>
    <s v="s"/>
    <n v="4.9209999999999997E-2"/>
  </r>
  <r>
    <x v="74"/>
    <s v="XR16q"/>
    <x v="2"/>
    <x v="3"/>
    <n v="0"/>
    <n v="0"/>
    <n v="0"/>
    <s v="s"/>
    <n v="0"/>
    <n v="0"/>
    <s v="s"/>
    <n v="0"/>
    <n v="0"/>
    <n v="0"/>
    <n v="0"/>
    <n v="0"/>
    <n v="0"/>
    <n v="0"/>
    <n v="0"/>
    <n v="0"/>
    <n v="0"/>
    <n v="0"/>
    <n v="0"/>
    <n v="2.5389999999999999E-2"/>
    <s v="s"/>
    <s v="s"/>
    <n v="3.6150000000000002E-2"/>
  </r>
  <r>
    <x v="74"/>
    <s v="XR16q"/>
    <x v="2"/>
    <x v="4"/>
    <n v="0"/>
    <n v="0"/>
    <n v="0"/>
    <s v="s"/>
    <n v="0"/>
    <n v="0"/>
    <s v="s"/>
    <n v="0"/>
    <n v="0"/>
    <n v="0"/>
    <n v="0"/>
    <n v="0"/>
    <n v="0"/>
    <n v="0"/>
    <n v="0"/>
    <n v="0"/>
    <n v="0"/>
    <n v="0"/>
    <n v="0"/>
    <n v="2.368E-2"/>
    <s v="s"/>
    <s v="s"/>
    <n v="3.1759999999999997E-2"/>
  </r>
  <r>
    <x v="74"/>
    <s v="XR16q"/>
    <x v="2"/>
    <x v="5"/>
    <n v="0"/>
    <n v="0"/>
    <n v="0"/>
    <s v="s"/>
    <n v="0"/>
    <n v="0"/>
    <s v="s"/>
    <n v="0"/>
    <n v="0"/>
    <n v="0"/>
    <n v="0"/>
    <n v="0"/>
    <n v="0"/>
    <n v="0"/>
    <n v="0"/>
    <n v="0"/>
    <n v="0"/>
    <n v="0"/>
    <n v="0"/>
    <n v="2.1510000000000001E-2"/>
    <s v="s"/>
    <s v="s"/>
    <n v="3.0179999999999998E-2"/>
  </r>
  <r>
    <x v="74"/>
    <s v="XR16q"/>
    <x v="2"/>
    <x v="6"/>
    <n v="0"/>
    <n v="0"/>
    <n v="0"/>
    <s v="s"/>
    <n v="0"/>
    <n v="0"/>
    <s v="s"/>
    <n v="0"/>
    <n v="0"/>
    <n v="0"/>
    <n v="0"/>
    <n v="0"/>
    <n v="0"/>
    <n v="0"/>
    <n v="0"/>
    <n v="0"/>
    <n v="0"/>
    <n v="0"/>
    <n v="0"/>
    <n v="2.3439999999999999E-2"/>
    <s v="s"/>
    <s v="s"/>
    <n v="3.2719999999999999E-2"/>
  </r>
  <r>
    <x v="74"/>
    <s v="XR16q"/>
    <x v="2"/>
    <x v="7"/>
    <n v="0"/>
    <n v="0"/>
    <n v="0"/>
    <s v="s"/>
    <n v="0"/>
    <n v="0"/>
    <s v="s"/>
    <n v="0"/>
    <n v="0"/>
    <n v="0"/>
    <n v="0"/>
    <n v="0"/>
    <n v="0"/>
    <n v="0"/>
    <n v="0"/>
    <n v="0"/>
    <n v="0"/>
    <n v="0"/>
    <n v="0"/>
    <n v="2.5520000000000001E-2"/>
    <s v="s"/>
    <s v="s"/>
    <n v="3.5439999999999999E-2"/>
  </r>
  <r>
    <x v="74"/>
    <s v="XR16q"/>
    <x v="2"/>
    <x v="8"/>
    <n v="0"/>
    <n v="0"/>
    <n v="0"/>
    <s v="s"/>
    <n v="0"/>
    <n v="0"/>
    <s v="s"/>
    <n v="0"/>
    <n v="0"/>
    <n v="0"/>
    <n v="0"/>
    <n v="0"/>
    <n v="0"/>
    <n v="0"/>
    <n v="0"/>
    <n v="0"/>
    <n v="0"/>
    <n v="0"/>
    <n v="0"/>
    <n v="2.367E-2"/>
    <s v="s"/>
    <s v="s"/>
    <n v="3.4270000000000002E-2"/>
  </r>
  <r>
    <x v="74"/>
    <s v="XR16q"/>
    <x v="2"/>
    <x v="9"/>
    <n v="0"/>
    <n v="0"/>
    <n v="0"/>
    <s v="s"/>
    <n v="0"/>
    <n v="0"/>
    <s v="s"/>
    <n v="0"/>
    <n v="0"/>
    <n v="0"/>
    <n v="0"/>
    <n v="0"/>
    <n v="0"/>
    <n v="0"/>
    <n v="0"/>
    <n v="0"/>
    <n v="0"/>
    <n v="0"/>
    <n v="0"/>
    <n v="2.6040000000000001E-2"/>
    <s v="s"/>
    <s v="s"/>
    <n v="3.7629999999999997E-2"/>
  </r>
  <r>
    <x v="74"/>
    <s v="XR16q"/>
    <x v="2"/>
    <x v="10"/>
    <n v="0"/>
    <n v="0"/>
    <n v="0"/>
    <s v="s"/>
    <n v="0"/>
    <n v="0"/>
    <s v="s"/>
    <n v="0"/>
    <n v="0"/>
    <n v="0"/>
    <n v="0"/>
    <n v="0"/>
    <n v="0"/>
    <n v="0"/>
    <n v="0"/>
    <n v="0"/>
    <n v="0"/>
    <n v="0"/>
    <n v="0"/>
    <n v="1.772E-2"/>
    <s v="s"/>
    <s v="s"/>
    <n v="2.5319999999999999E-2"/>
  </r>
  <r>
    <x v="74"/>
    <s v="XR16q"/>
    <x v="3"/>
    <x v="0"/>
    <n v="1.66811"/>
    <n v="1.414E-2"/>
    <n v="1.2673099999999999"/>
    <s v="s"/>
    <n v="0.20910000000000001"/>
    <n v="0.32899"/>
    <s v="s"/>
    <n v="0.37733"/>
    <n v="3.81E-3"/>
    <n v="1.6444099999999999"/>
    <n v="1.145"/>
    <n v="0.13214999999999999"/>
    <n v="0.68088000000000004"/>
    <n v="7.6474299999999999"/>
    <n v="0"/>
    <n v="0"/>
    <n v="0"/>
    <n v="0"/>
    <n v="7.6474299999999999"/>
    <n v="0.57001000000000002"/>
    <s v="s"/>
    <s v="s"/>
    <n v="0.57669999999999999"/>
  </r>
  <r>
    <x v="74"/>
    <s v="XR16q"/>
    <x v="3"/>
    <x v="1"/>
    <n v="1.8448100000000001"/>
    <n v="4.3029999999999999E-2"/>
    <n v="1.2628900000000001"/>
    <s v="s"/>
    <n v="0.42014000000000001"/>
    <n v="0.94901999999999997"/>
    <s v="s"/>
    <n v="0.20813000000000001"/>
    <n v="4.3800000000000002E-3"/>
    <n v="2.2781400000000001"/>
    <n v="0.79998000000000002"/>
    <n v="0.20521"/>
    <n v="0.29186000000000001"/>
    <n v="8.5130199999999991"/>
    <n v="0"/>
    <n v="0"/>
    <n v="0"/>
    <n v="0"/>
    <n v="8.5130199999999991"/>
    <n v="0.52071999999999996"/>
    <s v="s"/>
    <s v="s"/>
    <n v="0.52736000000000005"/>
  </r>
  <r>
    <x v="74"/>
    <s v="XR16q"/>
    <x v="3"/>
    <x v="2"/>
    <n v="2.5148600000000001"/>
    <n v="9.4170000000000004E-2"/>
    <n v="1.6332100000000001"/>
    <s v="s"/>
    <n v="0.27939999999999998"/>
    <n v="0.72109000000000001"/>
    <s v="s"/>
    <n v="0.12520000000000001"/>
    <n v="6.4400000000000004E-3"/>
    <n v="2.65767"/>
    <n v="1.13581"/>
    <n v="0.30343999999999999"/>
    <n v="0.24845999999999999"/>
    <n v="9.9188799999999997"/>
    <n v="0"/>
    <n v="0"/>
    <n v="0"/>
    <n v="0"/>
    <n v="9.9188799999999997"/>
    <n v="0.35681000000000002"/>
    <s v="s"/>
    <s v="s"/>
    <n v="0.37503999999999998"/>
  </r>
  <r>
    <x v="74"/>
    <s v="XR16q"/>
    <x v="3"/>
    <x v="3"/>
    <n v="2.7989099999999998"/>
    <n v="0.11831999999999999"/>
    <n v="1.6028199999999999"/>
    <s v="s"/>
    <n v="0.38128000000000001"/>
    <n v="0.73253999999999997"/>
    <s v="s"/>
    <n v="0.27077000000000001"/>
    <n v="1.102E-2"/>
    <n v="2.1134599999999999"/>
    <n v="1.1781699999999999"/>
    <n v="0.41500999999999999"/>
    <n v="0.39781"/>
    <n v="10.445869999999999"/>
    <n v="0"/>
    <n v="0"/>
    <n v="0"/>
    <n v="0"/>
    <n v="10.445869999999999"/>
    <n v="0.32514999999999999"/>
    <s v="s"/>
    <s v="s"/>
    <n v="0.59308000000000005"/>
  </r>
  <r>
    <x v="74"/>
    <s v="XR16q"/>
    <x v="3"/>
    <x v="4"/>
    <n v="2.8223699999999998"/>
    <n v="0.25701000000000002"/>
    <n v="1.6189800000000001"/>
    <s v="s"/>
    <n v="0.57391999999999999"/>
    <n v="0.98655000000000004"/>
    <s v="s"/>
    <n v="8.7190000000000004E-2"/>
    <n v="7.7400000000000004E-3"/>
    <n v="2.0089999999999999"/>
    <n v="1.20645"/>
    <n v="0.28394999999999998"/>
    <n v="0.16597000000000001"/>
    <n v="10.407400000000001"/>
    <n v="0"/>
    <n v="0"/>
    <n v="0"/>
    <n v="0"/>
    <n v="10.407400000000001"/>
    <n v="0.27504000000000001"/>
    <s v="s"/>
    <s v="s"/>
    <n v="0.82767999999999997"/>
  </r>
  <r>
    <x v="74"/>
    <s v="XR16q"/>
    <x v="3"/>
    <x v="5"/>
    <n v="2.4702999999999999"/>
    <n v="0.27937000000000001"/>
    <n v="1.70238"/>
    <s v="s"/>
    <n v="0.46771000000000001"/>
    <n v="1.01803"/>
    <s v="s"/>
    <n v="4.53E-2"/>
    <n v="2.4969999999999999E-2"/>
    <n v="2.4157199999999999"/>
    <n v="1.38351"/>
    <n v="0.35504999999999998"/>
    <n v="9.3219999999999997E-2"/>
    <n v="10.457739999999999"/>
    <n v="0"/>
    <n v="0"/>
    <n v="0"/>
    <n v="0"/>
    <n v="10.457739999999999"/>
    <n v="0.15897"/>
    <s v="s"/>
    <s v="s"/>
    <n v="0.81162999999999996"/>
  </r>
  <r>
    <x v="74"/>
    <s v="XR16q"/>
    <x v="3"/>
    <x v="6"/>
    <n v="3.21936"/>
    <n v="0.42653999999999997"/>
    <n v="1.88547"/>
    <s v="s"/>
    <n v="0.34738000000000002"/>
    <n v="1.07196"/>
    <s v="s"/>
    <n v="0.19717999999999999"/>
    <n v="5.5149999999999998E-2"/>
    <n v="2.5393599999999998"/>
    <n v="1.7402500000000001"/>
    <n v="0.35593999999999998"/>
    <n v="9.5570000000000002E-2"/>
    <n v="12.12683"/>
    <n v="0"/>
    <n v="0"/>
    <n v="0"/>
    <n v="0"/>
    <n v="12.12683"/>
    <n v="0.23723"/>
    <s v="s"/>
    <s v="s"/>
    <n v="0.73265000000000002"/>
  </r>
  <r>
    <x v="74"/>
    <s v="XR16q"/>
    <x v="3"/>
    <x v="7"/>
    <n v="3.1865000000000001"/>
    <n v="0.45939999999999998"/>
    <n v="2.0031699999999999"/>
    <s v="s"/>
    <n v="0.67134000000000005"/>
    <n v="1.3611"/>
    <s v="s"/>
    <n v="0.16445000000000001"/>
    <n v="5.8400000000000001E-2"/>
    <n v="2.35006"/>
    <n v="2.0244300000000002"/>
    <n v="0.27826000000000001"/>
    <n v="5.2549999999999999E-2"/>
    <n v="12.79914"/>
    <n v="0"/>
    <n v="0"/>
    <n v="0"/>
    <n v="0"/>
    <n v="12.799149999999999"/>
    <n v="0.18634000000000001"/>
    <s v="s"/>
    <s v="s"/>
    <n v="0.65488999999999997"/>
  </r>
  <r>
    <x v="74"/>
    <s v="XR16q"/>
    <x v="3"/>
    <x v="8"/>
    <n v="3.00928"/>
    <n v="0.61177999999999999"/>
    <n v="2.4715199999999999"/>
    <s v="s"/>
    <n v="0.65193000000000001"/>
    <n v="1.2524"/>
    <s v="s"/>
    <n v="0.21210999999999999"/>
    <n v="0.45387"/>
    <n v="2.3941400000000002"/>
    <n v="1.7671300000000001"/>
    <n v="0.27897"/>
    <n v="3.1109999999999999E-2"/>
    <n v="13.166320000000001"/>
    <n v="0"/>
    <n v="0"/>
    <n v="0"/>
    <n v="0"/>
    <n v="13.166320000000001"/>
    <n v="0.24215999999999999"/>
    <s v="s"/>
    <s v="s"/>
    <n v="0.53300999999999998"/>
  </r>
  <r>
    <x v="74"/>
    <s v="XR16q"/>
    <x v="3"/>
    <x v="9"/>
    <n v="2.9333499999999999"/>
    <n v="0.45462000000000002"/>
    <n v="2.6153300000000002"/>
    <s v="s"/>
    <n v="0.34226000000000001"/>
    <n v="0.96004"/>
    <s v="s"/>
    <n v="0.36104000000000003"/>
    <n v="0.35416999999999998"/>
    <n v="2.3376800000000002"/>
    <n v="1.9911099999999999"/>
    <n v="0.30279"/>
    <n v="5.953E-2"/>
    <n v="12.73969"/>
    <n v="0"/>
    <n v="0"/>
    <n v="0"/>
    <n v="0"/>
    <n v="12.73969"/>
    <n v="0.23396"/>
    <s v="s"/>
    <s v="s"/>
    <n v="0.39216000000000001"/>
  </r>
  <r>
    <x v="74"/>
    <s v="XR16q"/>
    <x v="3"/>
    <x v="10"/>
    <n v="2.4586100000000002"/>
    <n v="0.65885000000000005"/>
    <n v="3.06785"/>
    <s v="s"/>
    <n v="0.55156000000000005"/>
    <n v="1.1963600000000001"/>
    <s v="s"/>
    <n v="0.51841999999999999"/>
    <n v="0.70098000000000005"/>
    <n v="2.32104"/>
    <n v="1.94208"/>
    <n v="0.44462000000000002"/>
    <n v="0.26058999999999999"/>
    <n v="14.15578"/>
    <n v="0"/>
    <n v="0"/>
    <n v="0"/>
    <n v="0"/>
    <n v="14.15578"/>
    <n v="0.29066999999999998"/>
    <s v="s"/>
    <s v="s"/>
    <n v="0.52422999999999997"/>
  </r>
  <r>
    <x v="75"/>
    <s v="wp55m"/>
    <x v="0"/>
    <x v="0"/>
    <n v="0"/>
    <n v="0"/>
    <n v="32"/>
    <n v="0"/>
    <n v="0"/>
    <n v="0"/>
    <n v="0"/>
    <n v="0"/>
    <n v="0"/>
    <n v="0"/>
    <n v="0"/>
    <n v="0"/>
    <n v="0"/>
    <n v="32"/>
    <n v="0"/>
    <n v="0"/>
    <n v="0"/>
    <n v="0"/>
    <n v="32"/>
    <s v="s"/>
    <n v="0"/>
    <n v="0"/>
    <s v="s"/>
  </r>
  <r>
    <x v="75"/>
    <s v="wp55m"/>
    <x v="1"/>
    <x v="0"/>
    <n v="0"/>
    <n v="0"/>
    <n v="0.1009"/>
    <n v="0"/>
    <n v="0"/>
    <n v="0"/>
    <n v="0"/>
    <n v="0"/>
    <n v="0"/>
    <n v="0"/>
    <n v="0"/>
    <n v="0"/>
    <n v="0"/>
    <n v="0.1009"/>
    <n v="0"/>
    <n v="0"/>
    <n v="0"/>
    <n v="0"/>
    <n v="0.1009"/>
    <s v="s"/>
    <n v="0"/>
    <n v="0"/>
    <s v="s"/>
  </r>
  <r>
    <x v="75"/>
    <s v="wp55m"/>
    <x v="1"/>
    <x v="1"/>
    <n v="0"/>
    <n v="0"/>
    <n v="0.10358000000000001"/>
    <n v="0"/>
    <n v="0"/>
    <n v="0"/>
    <n v="0"/>
    <n v="0"/>
    <n v="0"/>
    <n v="0"/>
    <n v="0"/>
    <n v="0"/>
    <n v="0"/>
    <n v="0.10358000000000001"/>
    <n v="0"/>
    <n v="0"/>
    <n v="0"/>
    <n v="0"/>
    <n v="0.10358000000000001"/>
    <s v="s"/>
    <n v="0"/>
    <n v="0"/>
    <s v="s"/>
  </r>
  <r>
    <x v="75"/>
    <s v="wp55m"/>
    <x v="1"/>
    <x v="2"/>
    <n v="0"/>
    <n v="0"/>
    <n v="0.10478999999999999"/>
    <n v="0"/>
    <n v="0"/>
    <n v="0"/>
    <n v="0"/>
    <n v="0"/>
    <n v="0"/>
    <n v="0"/>
    <n v="0"/>
    <n v="0"/>
    <n v="0"/>
    <n v="0.10478999999999999"/>
    <n v="0"/>
    <n v="0"/>
    <n v="0"/>
    <n v="0"/>
    <n v="0.10478999999999999"/>
    <s v="s"/>
    <n v="0"/>
    <n v="0"/>
    <s v="s"/>
  </r>
  <r>
    <x v="75"/>
    <s v="wp55m"/>
    <x v="1"/>
    <x v="3"/>
    <n v="0"/>
    <n v="0"/>
    <n v="0.10621999999999999"/>
    <n v="0"/>
    <n v="0"/>
    <n v="0"/>
    <n v="0"/>
    <n v="0"/>
    <n v="0"/>
    <n v="0"/>
    <n v="0"/>
    <n v="0"/>
    <n v="0"/>
    <n v="0.10621999999999999"/>
    <n v="0"/>
    <n v="0"/>
    <n v="0"/>
    <n v="0"/>
    <n v="0.10621999999999999"/>
    <s v="s"/>
    <n v="0"/>
    <n v="0"/>
    <s v="s"/>
  </r>
  <r>
    <x v="75"/>
    <s v="wp55m"/>
    <x v="1"/>
    <x v="4"/>
    <n v="0"/>
    <n v="0"/>
    <n v="0.10704"/>
    <n v="0"/>
    <n v="0"/>
    <n v="0"/>
    <n v="0"/>
    <n v="0"/>
    <n v="0"/>
    <n v="0"/>
    <n v="0"/>
    <n v="0"/>
    <n v="0"/>
    <n v="0.10704"/>
    <n v="0"/>
    <n v="0"/>
    <n v="0"/>
    <n v="0"/>
    <n v="0.10704"/>
    <s v="s"/>
    <n v="0"/>
    <n v="0"/>
    <s v="s"/>
  </r>
  <r>
    <x v="75"/>
    <s v="wp55m"/>
    <x v="1"/>
    <x v="5"/>
    <n v="0"/>
    <n v="0"/>
    <n v="0.11151"/>
    <n v="0"/>
    <n v="0"/>
    <n v="0"/>
    <n v="0"/>
    <n v="0"/>
    <n v="0"/>
    <n v="0"/>
    <n v="0"/>
    <n v="0"/>
    <n v="0"/>
    <n v="0.11151"/>
    <n v="0"/>
    <n v="0"/>
    <n v="0"/>
    <n v="0"/>
    <n v="0.11151"/>
    <s v="s"/>
    <n v="0"/>
    <n v="0"/>
    <s v="s"/>
  </r>
  <r>
    <x v="75"/>
    <s v="wp55m"/>
    <x v="1"/>
    <x v="6"/>
    <n v="0"/>
    <n v="0"/>
    <n v="0.11001"/>
    <n v="0"/>
    <n v="0"/>
    <n v="0"/>
    <n v="0"/>
    <n v="0"/>
    <n v="0"/>
    <n v="0"/>
    <n v="0"/>
    <n v="0"/>
    <n v="0"/>
    <n v="0.11001"/>
    <n v="0"/>
    <n v="0"/>
    <n v="0"/>
    <n v="0"/>
    <n v="0.11001"/>
    <s v="s"/>
    <n v="0"/>
    <n v="0"/>
    <s v="s"/>
  </r>
  <r>
    <x v="75"/>
    <s v="wp55m"/>
    <x v="1"/>
    <x v="7"/>
    <n v="0"/>
    <n v="0"/>
    <n v="0.10707"/>
    <n v="0"/>
    <n v="0"/>
    <n v="0"/>
    <n v="0"/>
    <n v="0"/>
    <n v="0"/>
    <n v="0"/>
    <n v="0"/>
    <n v="0"/>
    <n v="0"/>
    <n v="0.10707"/>
    <n v="0"/>
    <n v="0"/>
    <n v="0"/>
    <n v="0"/>
    <n v="0.10707"/>
    <s v="s"/>
    <n v="0"/>
    <n v="0"/>
    <s v="s"/>
  </r>
  <r>
    <x v="75"/>
    <s v="wp55m"/>
    <x v="1"/>
    <x v="8"/>
    <n v="0"/>
    <n v="0"/>
    <n v="0.10811"/>
    <n v="0"/>
    <n v="0"/>
    <n v="0"/>
    <n v="0"/>
    <n v="0"/>
    <n v="0"/>
    <n v="0"/>
    <n v="0"/>
    <n v="0"/>
    <n v="0"/>
    <n v="0.10811"/>
    <n v="0"/>
    <n v="0"/>
    <n v="0"/>
    <n v="0"/>
    <n v="0.10811"/>
    <s v="s"/>
    <n v="0"/>
    <n v="0"/>
    <s v="s"/>
  </r>
  <r>
    <x v="75"/>
    <s v="wp55m"/>
    <x v="1"/>
    <x v="9"/>
    <n v="0"/>
    <n v="0"/>
    <n v="0.10773000000000001"/>
    <n v="0"/>
    <n v="0"/>
    <n v="0"/>
    <n v="0"/>
    <n v="0"/>
    <n v="0"/>
    <n v="0"/>
    <n v="0"/>
    <n v="0"/>
    <n v="0"/>
    <n v="0.10773000000000001"/>
    <n v="0"/>
    <n v="0"/>
    <n v="0"/>
    <n v="0"/>
    <n v="0.10773000000000001"/>
    <s v="s"/>
    <n v="0"/>
    <n v="0"/>
    <s v="s"/>
  </r>
  <r>
    <x v="75"/>
    <s v="wp55m"/>
    <x v="1"/>
    <x v="10"/>
    <n v="0"/>
    <n v="0"/>
    <n v="9.7199999999999995E-2"/>
    <n v="0"/>
    <n v="0"/>
    <n v="0"/>
    <n v="0"/>
    <n v="0"/>
    <n v="0"/>
    <n v="0"/>
    <n v="0"/>
    <n v="0"/>
    <n v="0"/>
    <n v="9.7199999999999995E-2"/>
    <n v="0"/>
    <n v="0"/>
    <n v="0"/>
    <n v="0"/>
    <n v="9.7199999999999995E-2"/>
    <s v="s"/>
    <n v="0"/>
    <n v="0"/>
    <s v="s"/>
  </r>
  <r>
    <x v="75"/>
    <s v="wp55m"/>
    <x v="3"/>
    <x v="0"/>
    <n v="0"/>
    <n v="0"/>
    <n v="9.8760000000000001E-2"/>
    <n v="0"/>
    <n v="0"/>
    <n v="0"/>
    <n v="0"/>
    <n v="0"/>
    <n v="0"/>
    <n v="0"/>
    <n v="0"/>
    <n v="0"/>
    <n v="0"/>
    <n v="9.8760000000000001E-2"/>
    <n v="0"/>
    <n v="0"/>
    <n v="0"/>
    <n v="0"/>
    <n v="9.8760000000000001E-2"/>
    <s v="s"/>
    <n v="0"/>
    <n v="0"/>
    <s v="s"/>
  </r>
  <r>
    <x v="75"/>
    <s v="wp55m"/>
    <x v="3"/>
    <x v="1"/>
    <n v="0"/>
    <n v="0"/>
    <n v="0.16109999999999999"/>
    <n v="0"/>
    <n v="0"/>
    <n v="0"/>
    <n v="0"/>
    <n v="0"/>
    <n v="0"/>
    <n v="0"/>
    <n v="0"/>
    <n v="0"/>
    <n v="0"/>
    <n v="0.16109999999999999"/>
    <n v="0"/>
    <n v="0"/>
    <n v="0"/>
    <n v="0"/>
    <n v="0.16109999999999999"/>
    <s v="s"/>
    <n v="0"/>
    <n v="0"/>
    <s v="s"/>
  </r>
  <r>
    <x v="75"/>
    <s v="wp55m"/>
    <x v="3"/>
    <x v="2"/>
    <n v="0"/>
    <n v="0"/>
    <n v="0.38070999999999999"/>
    <n v="0"/>
    <n v="0"/>
    <n v="0"/>
    <n v="0"/>
    <n v="0"/>
    <n v="0"/>
    <n v="0"/>
    <n v="0"/>
    <n v="0"/>
    <n v="0"/>
    <n v="0.38070999999999999"/>
    <n v="0"/>
    <n v="0"/>
    <n v="0"/>
    <n v="0"/>
    <n v="0.38070999999999999"/>
    <s v="s"/>
    <n v="0"/>
    <n v="0"/>
    <s v="s"/>
  </r>
  <r>
    <x v="75"/>
    <s v="wp55m"/>
    <x v="3"/>
    <x v="3"/>
    <n v="0"/>
    <n v="0"/>
    <n v="0.63858000000000004"/>
    <n v="0"/>
    <n v="0"/>
    <n v="0"/>
    <n v="0"/>
    <n v="0"/>
    <n v="0"/>
    <n v="0"/>
    <n v="0"/>
    <n v="0"/>
    <n v="0"/>
    <n v="0.63858000000000004"/>
    <n v="0"/>
    <n v="0"/>
    <n v="0"/>
    <n v="0"/>
    <n v="0.63858000000000004"/>
    <s v="s"/>
    <n v="0"/>
    <n v="0"/>
    <s v="s"/>
  </r>
  <r>
    <x v="75"/>
    <s v="wp55m"/>
    <x v="3"/>
    <x v="4"/>
    <n v="0"/>
    <n v="0"/>
    <n v="0.66368000000000005"/>
    <n v="0"/>
    <n v="0"/>
    <n v="0"/>
    <n v="0"/>
    <n v="0"/>
    <n v="0"/>
    <n v="0"/>
    <n v="0"/>
    <n v="0"/>
    <n v="0"/>
    <n v="0.66368000000000005"/>
    <n v="0"/>
    <n v="0"/>
    <n v="0"/>
    <n v="0"/>
    <n v="0.66368000000000005"/>
    <s v="s"/>
    <n v="0"/>
    <n v="0"/>
    <s v="s"/>
  </r>
  <r>
    <x v="75"/>
    <s v="wp55m"/>
    <x v="3"/>
    <x v="5"/>
    <n v="0"/>
    <n v="0"/>
    <n v="0.88826000000000005"/>
    <n v="0"/>
    <n v="0"/>
    <n v="0"/>
    <n v="0"/>
    <n v="0"/>
    <n v="0"/>
    <n v="0"/>
    <n v="0"/>
    <n v="0"/>
    <n v="0"/>
    <n v="0.88826000000000005"/>
    <n v="0"/>
    <n v="0"/>
    <n v="0"/>
    <n v="0"/>
    <n v="0.88826000000000005"/>
    <s v="s"/>
    <n v="0"/>
    <n v="0"/>
    <s v="s"/>
  </r>
  <r>
    <x v="75"/>
    <s v="wp55m"/>
    <x v="3"/>
    <x v="6"/>
    <n v="0"/>
    <n v="0"/>
    <n v="1.5839799999999999"/>
    <n v="0"/>
    <n v="0"/>
    <n v="0"/>
    <n v="0"/>
    <n v="0"/>
    <n v="0"/>
    <n v="0"/>
    <n v="0"/>
    <n v="0"/>
    <n v="0"/>
    <n v="1.5839799999999999"/>
    <n v="0"/>
    <n v="0"/>
    <n v="0"/>
    <n v="0"/>
    <n v="1.5839799999999999"/>
    <s v="s"/>
    <n v="0"/>
    <n v="0"/>
    <s v="s"/>
  </r>
  <r>
    <x v="75"/>
    <s v="wp55m"/>
    <x v="3"/>
    <x v="7"/>
    <n v="0"/>
    <n v="0"/>
    <n v="1.3691500000000001"/>
    <n v="0"/>
    <n v="0"/>
    <n v="0"/>
    <n v="0"/>
    <n v="0"/>
    <n v="0"/>
    <n v="0"/>
    <n v="0"/>
    <n v="0"/>
    <n v="0"/>
    <n v="1.3691500000000001"/>
    <n v="0"/>
    <n v="0"/>
    <n v="0"/>
    <n v="0"/>
    <n v="1.3691500000000001"/>
    <s v="s"/>
    <n v="0"/>
    <n v="0"/>
    <s v="s"/>
  </r>
  <r>
    <x v="75"/>
    <s v="wp55m"/>
    <x v="3"/>
    <x v="8"/>
    <n v="0"/>
    <n v="0"/>
    <n v="1.53918"/>
    <n v="0"/>
    <n v="0"/>
    <n v="0"/>
    <n v="0"/>
    <n v="0"/>
    <n v="0"/>
    <n v="0"/>
    <n v="0"/>
    <n v="0"/>
    <n v="0"/>
    <n v="1.53918"/>
    <n v="0"/>
    <n v="0"/>
    <n v="0"/>
    <n v="0"/>
    <n v="1.53918"/>
    <s v="s"/>
    <n v="0"/>
    <n v="0"/>
    <s v="s"/>
  </r>
  <r>
    <x v="75"/>
    <s v="wp55m"/>
    <x v="3"/>
    <x v="9"/>
    <n v="0"/>
    <n v="0"/>
    <n v="2.1858900000000001"/>
    <n v="0"/>
    <n v="0"/>
    <n v="0"/>
    <n v="0"/>
    <n v="0"/>
    <n v="0"/>
    <n v="0"/>
    <n v="0"/>
    <n v="0"/>
    <n v="0"/>
    <n v="2.1858900000000001"/>
    <n v="0"/>
    <n v="0"/>
    <n v="0"/>
    <n v="0"/>
    <n v="2.1858900000000001"/>
    <s v="s"/>
    <n v="0"/>
    <n v="0"/>
    <s v="s"/>
  </r>
  <r>
    <x v="75"/>
    <s v="wp55m"/>
    <x v="3"/>
    <x v="10"/>
    <n v="0"/>
    <n v="0"/>
    <n v="1.72356"/>
    <n v="0"/>
    <n v="0"/>
    <n v="0"/>
    <n v="0"/>
    <n v="0"/>
    <n v="0"/>
    <n v="0"/>
    <n v="0"/>
    <n v="0"/>
    <n v="0"/>
    <n v="1.72356"/>
    <n v="0"/>
    <n v="0"/>
    <n v="0"/>
    <n v="0"/>
    <n v="1.72356"/>
    <s v="s"/>
    <n v="0"/>
    <n v="0"/>
    <s v="s"/>
  </r>
  <r>
    <x v="76"/>
    <s v="RdQr7"/>
    <x v="0"/>
    <x v="0"/>
    <n v="32"/>
    <n v="0"/>
    <n v="0"/>
    <n v="0"/>
    <n v="0"/>
    <n v="0"/>
    <n v="0"/>
    <n v="0"/>
    <n v="0"/>
    <n v="0"/>
    <n v="0"/>
    <n v="0"/>
    <n v="11"/>
    <n v="43"/>
    <n v="0"/>
    <n v="0"/>
    <n v="0"/>
    <n v="0"/>
    <n v="43"/>
    <n v="0"/>
    <n v="0"/>
    <n v="0"/>
    <n v="0"/>
  </r>
  <r>
    <x v="76"/>
    <s v="RdQr7"/>
    <x v="1"/>
    <x v="0"/>
    <n v="9.5619999999999997E-2"/>
    <n v="0"/>
    <n v="0"/>
    <n v="0"/>
    <n v="0"/>
    <n v="0"/>
    <n v="0"/>
    <n v="0"/>
    <n v="0"/>
    <n v="0"/>
    <n v="0"/>
    <n v="0"/>
    <n v="3.3820000000000003E-2"/>
    <n v="0.12944"/>
    <n v="0"/>
    <n v="0"/>
    <n v="0"/>
    <n v="0"/>
    <n v="0.12944"/>
    <n v="0"/>
    <n v="0"/>
    <n v="0"/>
    <n v="0"/>
  </r>
  <r>
    <x v="76"/>
    <s v="RdQr7"/>
    <x v="1"/>
    <x v="1"/>
    <n v="9.6159999999999995E-2"/>
    <n v="0"/>
    <n v="0"/>
    <n v="0"/>
    <n v="0"/>
    <n v="0"/>
    <n v="0"/>
    <n v="0"/>
    <n v="0"/>
    <n v="0"/>
    <n v="0"/>
    <n v="0"/>
    <n v="3.4759999999999999E-2"/>
    <n v="0.13092000000000001"/>
    <n v="0"/>
    <n v="0"/>
    <n v="0"/>
    <n v="0"/>
    <n v="0.13092999999999999"/>
    <n v="0"/>
    <n v="0"/>
    <n v="0"/>
    <n v="0"/>
  </r>
  <r>
    <x v="76"/>
    <s v="RdQr7"/>
    <x v="1"/>
    <x v="2"/>
    <n v="9.4670000000000004E-2"/>
    <n v="0"/>
    <n v="0"/>
    <n v="0"/>
    <n v="0"/>
    <n v="0"/>
    <n v="0"/>
    <n v="0"/>
    <n v="0"/>
    <n v="0"/>
    <n v="0"/>
    <n v="0"/>
    <n v="3.5909999999999997E-2"/>
    <n v="0.13058"/>
    <n v="0"/>
    <n v="0"/>
    <n v="0"/>
    <n v="0"/>
    <n v="0.13058"/>
    <n v="0"/>
    <n v="0"/>
    <n v="0"/>
    <n v="0"/>
  </r>
  <r>
    <x v="76"/>
    <s v="RdQr7"/>
    <x v="1"/>
    <x v="3"/>
    <n v="9.1920000000000002E-2"/>
    <n v="0"/>
    <n v="0"/>
    <n v="0"/>
    <n v="0"/>
    <n v="0"/>
    <n v="0"/>
    <n v="0"/>
    <n v="0"/>
    <n v="0"/>
    <n v="0"/>
    <n v="0"/>
    <n v="3.7789999999999997E-2"/>
    <n v="0.12970999999999999"/>
    <n v="0"/>
    <n v="0"/>
    <n v="0"/>
    <n v="0"/>
    <n v="0.12970999999999999"/>
    <n v="0"/>
    <n v="0"/>
    <n v="0"/>
    <n v="0"/>
  </r>
  <r>
    <x v="76"/>
    <s v="RdQr7"/>
    <x v="1"/>
    <x v="4"/>
    <n v="9.0179999999999996E-2"/>
    <n v="0"/>
    <n v="0"/>
    <n v="0"/>
    <n v="0"/>
    <n v="0"/>
    <n v="0"/>
    <n v="0"/>
    <n v="0"/>
    <n v="0"/>
    <n v="0"/>
    <n v="0"/>
    <n v="3.8190000000000002E-2"/>
    <n v="0.12837000000000001"/>
    <n v="0"/>
    <n v="0"/>
    <n v="0"/>
    <n v="0"/>
    <n v="0.12837000000000001"/>
    <n v="0"/>
    <n v="0"/>
    <n v="0"/>
    <n v="0"/>
  </r>
  <r>
    <x v="76"/>
    <s v="RdQr7"/>
    <x v="1"/>
    <x v="5"/>
    <n v="8.9950000000000002E-2"/>
    <n v="0"/>
    <n v="0"/>
    <n v="0"/>
    <n v="0"/>
    <n v="0"/>
    <n v="0"/>
    <n v="0"/>
    <n v="0"/>
    <n v="0"/>
    <n v="0"/>
    <n v="0"/>
    <n v="3.8390000000000001E-2"/>
    <n v="0.12834000000000001"/>
    <n v="0"/>
    <n v="0"/>
    <n v="0"/>
    <n v="0"/>
    <n v="0.12833"/>
    <n v="0"/>
    <n v="0"/>
    <n v="0"/>
    <n v="0"/>
  </r>
  <r>
    <x v="76"/>
    <s v="RdQr7"/>
    <x v="1"/>
    <x v="6"/>
    <n v="8.9580000000000007E-2"/>
    <n v="0"/>
    <n v="0"/>
    <n v="0"/>
    <n v="0"/>
    <n v="0"/>
    <n v="0"/>
    <n v="0"/>
    <n v="0"/>
    <n v="0"/>
    <n v="0"/>
    <n v="0"/>
    <n v="3.8609999999999998E-2"/>
    <n v="0.12819"/>
    <n v="0"/>
    <n v="0"/>
    <n v="0"/>
    <n v="0"/>
    <n v="0.12817999999999999"/>
    <n v="0"/>
    <n v="0"/>
    <n v="0"/>
    <n v="0"/>
  </r>
  <r>
    <x v="76"/>
    <s v="RdQr7"/>
    <x v="1"/>
    <x v="7"/>
    <n v="9.2749999999999999E-2"/>
    <n v="0"/>
    <n v="0"/>
    <n v="0"/>
    <n v="0"/>
    <n v="0"/>
    <n v="0"/>
    <n v="0"/>
    <n v="0"/>
    <n v="0"/>
    <n v="0"/>
    <n v="0"/>
    <n v="3.8030000000000001E-2"/>
    <n v="0.13078000000000001"/>
    <n v="0"/>
    <n v="0"/>
    <n v="0"/>
    <n v="0"/>
    <n v="0.13078999999999999"/>
    <n v="0"/>
    <n v="0"/>
    <n v="0"/>
    <n v="0"/>
  </r>
  <r>
    <x v="76"/>
    <s v="RdQr7"/>
    <x v="1"/>
    <x v="8"/>
    <n v="9.307E-2"/>
    <n v="0"/>
    <n v="0"/>
    <n v="0"/>
    <n v="0"/>
    <n v="0"/>
    <n v="0"/>
    <n v="0"/>
    <n v="0"/>
    <n v="0"/>
    <n v="0"/>
    <n v="0"/>
    <n v="3.7789999999999997E-2"/>
    <n v="0.13086"/>
    <n v="0"/>
    <n v="0"/>
    <n v="0"/>
    <n v="0"/>
    <n v="0.13084999999999999"/>
    <n v="0"/>
    <n v="0"/>
    <n v="0"/>
    <n v="0"/>
  </r>
  <r>
    <x v="76"/>
    <s v="RdQr7"/>
    <x v="1"/>
    <x v="9"/>
    <n v="9.4589999999999994E-2"/>
    <n v="0"/>
    <n v="0"/>
    <n v="0"/>
    <n v="0"/>
    <n v="0"/>
    <n v="0"/>
    <n v="0"/>
    <n v="0"/>
    <n v="0"/>
    <n v="0"/>
    <n v="0"/>
    <n v="3.8210000000000001E-2"/>
    <n v="0.1328"/>
    <n v="0"/>
    <n v="0"/>
    <n v="0"/>
    <n v="0"/>
    <n v="0.13278999999999999"/>
    <n v="0"/>
    <n v="0"/>
    <n v="0"/>
    <n v="0"/>
  </r>
  <r>
    <x v="76"/>
    <s v="RdQr7"/>
    <x v="1"/>
    <x v="10"/>
    <n v="9.3299999999999994E-2"/>
    <n v="0"/>
    <n v="0"/>
    <n v="0"/>
    <n v="0"/>
    <n v="0"/>
    <n v="0"/>
    <n v="0"/>
    <n v="0"/>
    <n v="0"/>
    <n v="0"/>
    <n v="0"/>
    <n v="3.7379999999999997E-2"/>
    <n v="0.13067999999999999"/>
    <n v="0"/>
    <n v="0"/>
    <n v="0"/>
    <n v="0"/>
    <n v="0.13067999999999999"/>
    <n v="0"/>
    <n v="0"/>
    <n v="0"/>
    <n v="0"/>
  </r>
  <r>
    <x v="76"/>
    <s v="RdQr7"/>
    <x v="3"/>
    <x v="0"/>
    <n v="1.2738100000000001"/>
    <n v="0"/>
    <n v="0"/>
    <n v="0"/>
    <n v="0"/>
    <n v="0"/>
    <n v="0"/>
    <n v="0"/>
    <n v="0"/>
    <n v="0"/>
    <n v="0"/>
    <n v="0"/>
    <n v="6.9100000000000003E-3"/>
    <n v="1.2807200000000001"/>
    <n v="0"/>
    <n v="0"/>
    <n v="0"/>
    <n v="0"/>
    <n v="1.2807200000000001"/>
    <n v="0"/>
    <n v="0"/>
    <n v="0"/>
    <n v="0"/>
  </r>
  <r>
    <x v="76"/>
    <s v="RdQr7"/>
    <x v="3"/>
    <x v="1"/>
    <n v="0.93901999999999997"/>
    <n v="0"/>
    <n v="0"/>
    <n v="0"/>
    <n v="0"/>
    <n v="0"/>
    <n v="0"/>
    <n v="0"/>
    <n v="0"/>
    <n v="0"/>
    <n v="0"/>
    <n v="0"/>
    <n v="4.7499999999999999E-3"/>
    <n v="0.94377"/>
    <n v="0"/>
    <n v="0"/>
    <n v="0"/>
    <n v="0"/>
    <n v="0.94377"/>
    <n v="0"/>
    <n v="0"/>
    <n v="0"/>
    <n v="0"/>
  </r>
  <r>
    <x v="76"/>
    <s v="RdQr7"/>
    <x v="3"/>
    <x v="2"/>
    <n v="1.1819599999999999"/>
    <n v="0"/>
    <n v="0"/>
    <n v="0"/>
    <n v="0"/>
    <n v="0"/>
    <n v="0"/>
    <n v="0"/>
    <n v="0"/>
    <n v="0"/>
    <n v="0"/>
    <n v="0"/>
    <n v="1.33E-3"/>
    <n v="1.18329"/>
    <n v="0"/>
    <n v="0"/>
    <n v="0"/>
    <n v="0"/>
    <n v="1.1833"/>
    <n v="0"/>
    <n v="0"/>
    <n v="0"/>
    <n v="0"/>
  </r>
  <r>
    <x v="76"/>
    <s v="RdQr7"/>
    <x v="3"/>
    <x v="3"/>
    <n v="1.762"/>
    <n v="0"/>
    <n v="0"/>
    <n v="0"/>
    <n v="0"/>
    <n v="0"/>
    <n v="0"/>
    <n v="0"/>
    <n v="0"/>
    <n v="0"/>
    <n v="0"/>
    <n v="0"/>
    <n v="4.0829999999999998E-2"/>
    <n v="1.8028299999999999"/>
    <n v="0"/>
    <n v="0"/>
    <n v="0"/>
    <n v="0"/>
    <n v="1.8028299999999999"/>
    <n v="0"/>
    <n v="0"/>
    <n v="0"/>
    <n v="0"/>
  </r>
  <r>
    <x v="76"/>
    <s v="RdQr7"/>
    <x v="3"/>
    <x v="4"/>
    <n v="1.5295300000000001"/>
    <n v="0"/>
    <n v="0"/>
    <n v="0"/>
    <n v="0"/>
    <n v="0"/>
    <n v="0"/>
    <n v="0"/>
    <n v="0"/>
    <n v="0"/>
    <n v="0"/>
    <n v="0"/>
    <n v="0.18101"/>
    <n v="1.7105399999999999"/>
    <n v="0"/>
    <n v="0"/>
    <n v="0"/>
    <n v="0"/>
    <n v="1.7105399999999999"/>
    <n v="0"/>
    <n v="0"/>
    <n v="0"/>
    <n v="0"/>
  </r>
  <r>
    <x v="76"/>
    <s v="RdQr7"/>
    <x v="3"/>
    <x v="5"/>
    <n v="0.89727000000000001"/>
    <n v="0"/>
    <n v="0"/>
    <n v="0"/>
    <n v="0"/>
    <n v="0"/>
    <n v="0"/>
    <n v="0"/>
    <n v="0"/>
    <n v="0"/>
    <n v="0"/>
    <n v="0"/>
    <n v="0.23962"/>
    <n v="1.13689"/>
    <n v="0"/>
    <n v="0"/>
    <n v="0"/>
    <n v="0"/>
    <n v="1.13689"/>
    <n v="0"/>
    <n v="0"/>
    <n v="0"/>
    <n v="0"/>
  </r>
  <r>
    <x v="76"/>
    <s v="RdQr7"/>
    <x v="3"/>
    <x v="6"/>
    <n v="0.75539999999999996"/>
    <n v="0"/>
    <n v="0"/>
    <n v="0"/>
    <n v="0"/>
    <n v="0"/>
    <n v="0"/>
    <n v="0"/>
    <n v="0"/>
    <n v="0"/>
    <n v="0"/>
    <n v="0"/>
    <n v="0.18498999999999999"/>
    <n v="0.94038999999999995"/>
    <n v="0"/>
    <n v="0"/>
    <n v="0"/>
    <n v="0"/>
    <n v="0.94038999999999995"/>
    <n v="0"/>
    <n v="0"/>
    <n v="0"/>
    <n v="0"/>
  </r>
  <r>
    <x v="76"/>
    <s v="RdQr7"/>
    <x v="3"/>
    <x v="7"/>
    <n v="0.94410000000000005"/>
    <n v="0"/>
    <n v="0"/>
    <n v="0"/>
    <n v="0"/>
    <n v="0"/>
    <n v="0"/>
    <n v="0"/>
    <n v="0"/>
    <n v="0"/>
    <n v="0"/>
    <n v="0"/>
    <n v="0.34104000000000001"/>
    <n v="1.2851399999999999"/>
    <n v="0"/>
    <n v="0"/>
    <n v="0"/>
    <n v="0"/>
    <n v="1.28515"/>
    <n v="0"/>
    <n v="0"/>
    <n v="0"/>
    <n v="0"/>
  </r>
  <r>
    <x v="76"/>
    <s v="RdQr7"/>
    <x v="3"/>
    <x v="8"/>
    <n v="1.35741"/>
    <n v="0"/>
    <n v="0"/>
    <n v="0"/>
    <n v="0"/>
    <n v="0"/>
    <n v="0"/>
    <n v="0"/>
    <n v="0"/>
    <n v="0"/>
    <n v="0"/>
    <n v="0"/>
    <n v="0.49086000000000002"/>
    <n v="1.8482700000000001"/>
    <n v="0"/>
    <n v="0"/>
    <n v="0"/>
    <n v="0"/>
    <n v="1.8482700000000001"/>
    <n v="0"/>
    <n v="0"/>
    <n v="0"/>
    <n v="0"/>
  </r>
  <r>
    <x v="76"/>
    <s v="RdQr7"/>
    <x v="3"/>
    <x v="9"/>
    <n v="0.97004999999999997"/>
    <n v="0"/>
    <n v="0"/>
    <n v="0"/>
    <n v="0"/>
    <n v="0"/>
    <n v="0"/>
    <n v="0"/>
    <n v="0"/>
    <n v="0"/>
    <n v="0"/>
    <n v="0"/>
    <n v="0.28236"/>
    <n v="1.25241"/>
    <n v="0"/>
    <n v="0"/>
    <n v="0"/>
    <n v="0"/>
    <n v="1.25241"/>
    <n v="0"/>
    <n v="0"/>
    <n v="0"/>
    <n v="0"/>
  </r>
  <r>
    <x v="76"/>
    <s v="RdQr7"/>
    <x v="3"/>
    <x v="10"/>
    <n v="1.2543200000000001"/>
    <n v="0"/>
    <n v="0"/>
    <n v="0"/>
    <n v="0"/>
    <n v="0"/>
    <n v="0"/>
    <n v="0"/>
    <n v="0"/>
    <n v="0"/>
    <n v="0"/>
    <n v="0"/>
    <n v="0.51785999999999999"/>
    <n v="1.7721800000000001"/>
    <n v="0"/>
    <n v="0"/>
    <n v="0"/>
    <n v="0"/>
    <n v="1.7721800000000001"/>
    <n v="0"/>
    <n v="0"/>
    <n v="0"/>
    <n v="0"/>
  </r>
  <r>
    <x v="77"/>
    <s v="Dk1Th"/>
    <x v="0"/>
    <x v="0"/>
    <n v="0"/>
    <n v="6"/>
    <s v="s"/>
    <n v="182"/>
    <s v="s"/>
    <n v="34"/>
    <n v="0"/>
    <n v="0"/>
    <n v="0"/>
    <s v="s"/>
    <n v="0"/>
    <n v="0"/>
    <n v="0"/>
    <n v="230"/>
    <n v="0"/>
    <n v="0"/>
    <n v="0"/>
    <n v="0"/>
    <n v="230"/>
    <s v="s"/>
    <s v="s"/>
    <n v="0"/>
    <n v="10"/>
  </r>
  <r>
    <x v="77"/>
    <s v="Dk1Th"/>
    <x v="1"/>
    <x v="0"/>
    <n v="0"/>
    <n v="1.3780000000000001E-2"/>
    <s v="s"/>
    <n v="0.58782000000000001"/>
    <s v="s"/>
    <n v="0.10047"/>
    <n v="0"/>
    <n v="0"/>
    <n v="0"/>
    <s v="s"/>
    <n v="0"/>
    <n v="0"/>
    <n v="0"/>
    <n v="0.73248000000000002"/>
    <n v="0"/>
    <n v="0"/>
    <n v="0"/>
    <n v="0"/>
    <n v="0.73248000000000002"/>
    <s v="s"/>
    <s v="s"/>
    <n v="0"/>
    <n v="1.1180000000000001E-2"/>
  </r>
  <r>
    <x v="77"/>
    <s v="Dk1Th"/>
    <x v="1"/>
    <x v="1"/>
    <n v="0"/>
    <n v="1.423E-2"/>
    <s v="s"/>
    <n v="0.57372000000000001"/>
    <s v="s"/>
    <n v="0.10536"/>
    <n v="0"/>
    <n v="0"/>
    <n v="0"/>
    <s v="s"/>
    <n v="0"/>
    <n v="0"/>
    <n v="0"/>
    <n v="0.72470000000000001"/>
    <n v="0"/>
    <n v="0"/>
    <n v="0"/>
    <n v="0"/>
    <n v="0.72470000000000001"/>
    <s v="s"/>
    <s v="s"/>
    <n v="0"/>
    <n v="1.1639999999999999E-2"/>
  </r>
  <r>
    <x v="77"/>
    <s v="Dk1Th"/>
    <x v="1"/>
    <x v="2"/>
    <n v="0"/>
    <n v="1.5480000000000001E-2"/>
    <s v="s"/>
    <n v="0.55845"/>
    <s v="s"/>
    <n v="0.10742"/>
    <n v="0"/>
    <n v="0"/>
    <n v="0"/>
    <s v="s"/>
    <n v="0"/>
    <n v="0"/>
    <n v="0"/>
    <n v="0.71331999999999995"/>
    <n v="0"/>
    <n v="0"/>
    <n v="0"/>
    <n v="0"/>
    <n v="0.71331999999999995"/>
    <s v="s"/>
    <s v="s"/>
    <n v="0"/>
    <n v="1.184E-2"/>
  </r>
  <r>
    <x v="77"/>
    <s v="Dk1Th"/>
    <x v="1"/>
    <x v="3"/>
    <n v="0"/>
    <n v="1.6420000000000001E-2"/>
    <s v="s"/>
    <n v="0.55081999999999998"/>
    <s v="s"/>
    <n v="0.10581"/>
    <n v="0"/>
    <n v="0"/>
    <n v="0"/>
    <s v="s"/>
    <n v="0"/>
    <n v="0"/>
    <n v="0"/>
    <n v="0.70474999999999999"/>
    <n v="0"/>
    <n v="0"/>
    <n v="0"/>
    <n v="0"/>
    <n v="0.70474999999999999"/>
    <s v="s"/>
    <s v="s"/>
    <n v="0"/>
    <n v="1.2149999999999999E-2"/>
  </r>
  <r>
    <x v="77"/>
    <s v="Dk1Th"/>
    <x v="1"/>
    <x v="4"/>
    <n v="0"/>
    <n v="1.8079999999999999E-2"/>
    <s v="s"/>
    <n v="0.54823999999999995"/>
    <s v="s"/>
    <n v="0.10532"/>
    <n v="0"/>
    <n v="0"/>
    <n v="0"/>
    <s v="s"/>
    <n v="0"/>
    <n v="0"/>
    <n v="0"/>
    <n v="0.70413000000000003"/>
    <n v="0"/>
    <n v="0"/>
    <n v="0"/>
    <n v="0"/>
    <n v="0.70413000000000003"/>
    <s v="s"/>
    <s v="s"/>
    <n v="0"/>
    <n v="1.222E-2"/>
  </r>
  <r>
    <x v="77"/>
    <s v="Dk1Th"/>
    <x v="1"/>
    <x v="5"/>
    <n v="0"/>
    <n v="1.8970000000000001E-2"/>
    <s v="s"/>
    <n v="0.55113999999999996"/>
    <s v="s"/>
    <n v="0.10627"/>
    <n v="0"/>
    <n v="0"/>
    <n v="0"/>
    <s v="s"/>
    <n v="0"/>
    <n v="0"/>
    <n v="0"/>
    <n v="0.70967999999999998"/>
    <n v="0"/>
    <n v="0"/>
    <n v="0"/>
    <n v="0"/>
    <n v="0.70967999999999998"/>
    <s v="s"/>
    <s v="s"/>
    <n v="0"/>
    <n v="1.0800000000000001E-2"/>
  </r>
  <r>
    <x v="77"/>
    <s v="Dk1Th"/>
    <x v="1"/>
    <x v="6"/>
    <n v="0"/>
    <n v="1.9789999999999999E-2"/>
    <s v="s"/>
    <n v="0.55067999999999995"/>
    <s v="s"/>
    <n v="0.10625"/>
    <n v="0"/>
    <n v="0"/>
    <n v="0"/>
    <s v="s"/>
    <n v="0"/>
    <n v="0"/>
    <n v="0"/>
    <n v="0.70996000000000004"/>
    <n v="0"/>
    <n v="0"/>
    <n v="0"/>
    <n v="0"/>
    <n v="0.70996000000000004"/>
    <s v="s"/>
    <s v="s"/>
    <n v="0"/>
    <n v="1.1900000000000001E-2"/>
  </r>
  <r>
    <x v="77"/>
    <s v="Dk1Th"/>
    <x v="1"/>
    <x v="7"/>
    <n v="0"/>
    <n v="2.0490000000000001E-2"/>
    <s v="s"/>
    <n v="0.54574999999999996"/>
    <s v="s"/>
    <n v="0.10944"/>
    <n v="0"/>
    <n v="0"/>
    <n v="0"/>
    <s v="s"/>
    <n v="0"/>
    <n v="0"/>
    <n v="0"/>
    <n v="0.70848999999999995"/>
    <n v="0"/>
    <n v="0"/>
    <n v="0"/>
    <n v="0"/>
    <n v="0.70848999999999995"/>
    <s v="s"/>
    <s v="s"/>
    <n v="0"/>
    <n v="1.112E-2"/>
  </r>
  <r>
    <x v="77"/>
    <s v="Dk1Th"/>
    <x v="1"/>
    <x v="8"/>
    <n v="0"/>
    <n v="2.1239999999999998E-2"/>
    <s v="s"/>
    <n v="0.53835"/>
    <s v="s"/>
    <n v="0.11278000000000001"/>
    <n v="0"/>
    <n v="0"/>
    <n v="0"/>
    <s v="s"/>
    <n v="0"/>
    <n v="0"/>
    <n v="0"/>
    <n v="0.70565"/>
    <n v="0"/>
    <n v="0"/>
    <n v="0"/>
    <n v="0"/>
    <n v="0.70565"/>
    <s v="s"/>
    <s v="s"/>
    <n v="0"/>
    <n v="1.204E-2"/>
  </r>
  <r>
    <x v="77"/>
    <s v="Dk1Th"/>
    <x v="1"/>
    <x v="9"/>
    <n v="0"/>
    <n v="2.215E-2"/>
    <s v="s"/>
    <n v="0.54013"/>
    <s v="s"/>
    <n v="0.11169999999999999"/>
    <n v="0"/>
    <n v="0"/>
    <n v="0"/>
    <s v="s"/>
    <n v="0"/>
    <n v="0"/>
    <n v="0"/>
    <n v="0.70753999999999995"/>
    <n v="0"/>
    <n v="0"/>
    <n v="0"/>
    <n v="0"/>
    <n v="0.70753999999999995"/>
    <s v="s"/>
    <s v="s"/>
    <n v="0"/>
    <n v="1.086E-2"/>
  </r>
  <r>
    <x v="77"/>
    <s v="Dk1Th"/>
    <x v="1"/>
    <x v="10"/>
    <n v="0"/>
    <n v="2.3810000000000001E-2"/>
    <s v="s"/>
    <n v="0.54630000000000001"/>
    <s v="s"/>
    <n v="0.11763999999999999"/>
    <n v="0"/>
    <n v="0"/>
    <n v="0"/>
    <s v="s"/>
    <n v="0"/>
    <n v="0"/>
    <n v="0"/>
    <n v="0.72160999999999997"/>
    <n v="0"/>
    <n v="0"/>
    <n v="0"/>
    <n v="0"/>
    <n v="0.72160999999999997"/>
    <s v="s"/>
    <s v="s"/>
    <n v="0"/>
    <n v="9.92E-3"/>
  </r>
  <r>
    <x v="77"/>
    <s v="Dk1Th"/>
    <x v="2"/>
    <x v="0"/>
    <n v="0"/>
    <n v="0"/>
    <s v="s"/>
    <n v="0"/>
    <s v="s"/>
    <n v="0"/>
    <n v="0"/>
    <n v="0"/>
    <n v="0"/>
    <s v="s"/>
    <n v="0"/>
    <n v="0"/>
    <n v="0"/>
    <n v="0"/>
    <n v="0"/>
    <n v="0"/>
    <n v="0"/>
    <n v="0"/>
    <n v="0"/>
    <s v="s"/>
    <s v="s"/>
    <n v="0"/>
    <n v="5.4760000000000003E-2"/>
  </r>
  <r>
    <x v="77"/>
    <s v="Dk1Th"/>
    <x v="2"/>
    <x v="1"/>
    <n v="0"/>
    <n v="0"/>
    <s v="s"/>
    <n v="0"/>
    <s v="s"/>
    <n v="0"/>
    <n v="0"/>
    <n v="0"/>
    <n v="0"/>
    <s v="s"/>
    <n v="0"/>
    <n v="0"/>
    <n v="0"/>
    <n v="0"/>
    <n v="0"/>
    <n v="0"/>
    <n v="0"/>
    <n v="0"/>
    <n v="0"/>
    <s v="s"/>
    <s v="s"/>
    <n v="0"/>
    <n v="5.7389999999999997E-2"/>
  </r>
  <r>
    <x v="77"/>
    <s v="Dk1Th"/>
    <x v="2"/>
    <x v="2"/>
    <n v="0"/>
    <n v="0"/>
    <s v="s"/>
    <n v="0"/>
    <s v="s"/>
    <n v="0"/>
    <n v="0"/>
    <n v="0"/>
    <n v="0"/>
    <s v="s"/>
    <n v="0"/>
    <n v="0"/>
    <n v="0"/>
    <n v="0"/>
    <n v="0"/>
    <n v="0"/>
    <n v="0"/>
    <n v="0"/>
    <n v="0"/>
    <s v="s"/>
    <s v="s"/>
    <n v="0"/>
    <n v="5.425E-2"/>
  </r>
  <r>
    <x v="77"/>
    <s v="Dk1Th"/>
    <x v="2"/>
    <x v="3"/>
    <n v="0"/>
    <n v="0"/>
    <s v="s"/>
    <n v="0"/>
    <s v="s"/>
    <n v="0"/>
    <n v="0"/>
    <n v="0"/>
    <n v="0"/>
    <s v="s"/>
    <n v="0"/>
    <n v="0"/>
    <n v="0"/>
    <n v="0"/>
    <n v="0"/>
    <n v="0"/>
    <n v="0"/>
    <n v="0"/>
    <n v="0"/>
    <s v="s"/>
    <s v="s"/>
    <n v="0"/>
    <n v="5.0770000000000003E-2"/>
  </r>
  <r>
    <x v="77"/>
    <s v="Dk1Th"/>
    <x v="2"/>
    <x v="4"/>
    <n v="0"/>
    <n v="0"/>
    <s v="s"/>
    <n v="0"/>
    <s v="s"/>
    <n v="0"/>
    <n v="0"/>
    <n v="0"/>
    <n v="0"/>
    <s v="s"/>
    <n v="0"/>
    <n v="0"/>
    <n v="0"/>
    <n v="0"/>
    <n v="0"/>
    <n v="0"/>
    <n v="0"/>
    <n v="0"/>
    <n v="0"/>
    <s v="s"/>
    <s v="s"/>
    <n v="0"/>
    <n v="5.3600000000000002E-2"/>
  </r>
  <r>
    <x v="77"/>
    <s v="Dk1Th"/>
    <x v="2"/>
    <x v="5"/>
    <n v="0"/>
    <n v="0"/>
    <s v="s"/>
    <n v="0"/>
    <s v="s"/>
    <n v="0"/>
    <n v="0"/>
    <n v="0"/>
    <n v="0"/>
    <s v="s"/>
    <n v="0"/>
    <n v="0"/>
    <n v="0"/>
    <n v="0"/>
    <n v="0"/>
    <n v="0"/>
    <n v="0"/>
    <n v="0"/>
    <n v="0"/>
    <s v="s"/>
    <s v="s"/>
    <n v="0"/>
    <n v="5.0040000000000001E-2"/>
  </r>
  <r>
    <x v="77"/>
    <s v="Dk1Th"/>
    <x v="2"/>
    <x v="6"/>
    <n v="0"/>
    <n v="0"/>
    <s v="s"/>
    <n v="0"/>
    <s v="s"/>
    <n v="0"/>
    <n v="0"/>
    <n v="0"/>
    <n v="0"/>
    <s v="s"/>
    <n v="0"/>
    <n v="0"/>
    <n v="0"/>
    <n v="0"/>
    <n v="0"/>
    <n v="0"/>
    <n v="0"/>
    <n v="0"/>
    <n v="0"/>
    <s v="s"/>
    <s v="s"/>
    <n v="0"/>
    <n v="4.793E-2"/>
  </r>
  <r>
    <x v="77"/>
    <s v="Dk1Th"/>
    <x v="2"/>
    <x v="7"/>
    <n v="0"/>
    <n v="0"/>
    <s v="s"/>
    <n v="0"/>
    <s v="s"/>
    <n v="0"/>
    <n v="0"/>
    <n v="0"/>
    <n v="0"/>
    <s v="s"/>
    <n v="0"/>
    <n v="0"/>
    <n v="0"/>
    <n v="0"/>
    <n v="0"/>
    <n v="0"/>
    <n v="0"/>
    <n v="0"/>
    <n v="0"/>
    <s v="s"/>
    <s v="s"/>
    <n v="0"/>
    <n v="4.657E-2"/>
  </r>
  <r>
    <x v="77"/>
    <s v="Dk1Th"/>
    <x v="2"/>
    <x v="8"/>
    <n v="0"/>
    <n v="0"/>
    <s v="s"/>
    <n v="0"/>
    <s v="s"/>
    <n v="0"/>
    <n v="0"/>
    <n v="0"/>
    <n v="0"/>
    <s v="s"/>
    <n v="0"/>
    <n v="0"/>
    <n v="0"/>
    <n v="0"/>
    <n v="0"/>
    <n v="0"/>
    <n v="0"/>
    <n v="0"/>
    <n v="0"/>
    <s v="s"/>
    <s v="s"/>
    <n v="0"/>
    <n v="4.9790000000000001E-2"/>
  </r>
  <r>
    <x v="77"/>
    <s v="Dk1Th"/>
    <x v="2"/>
    <x v="9"/>
    <n v="0"/>
    <n v="0"/>
    <s v="s"/>
    <n v="0"/>
    <s v="s"/>
    <n v="0"/>
    <n v="0"/>
    <n v="0"/>
    <n v="0"/>
    <s v="s"/>
    <n v="0"/>
    <n v="0"/>
    <n v="0"/>
    <n v="0"/>
    <n v="0"/>
    <n v="0"/>
    <n v="0"/>
    <n v="0"/>
    <n v="0"/>
    <s v="s"/>
    <s v="s"/>
    <n v="0"/>
    <n v="3.0499999999999999E-2"/>
  </r>
  <r>
    <x v="77"/>
    <s v="Dk1Th"/>
    <x v="2"/>
    <x v="10"/>
    <n v="0"/>
    <n v="0"/>
    <s v="s"/>
    <n v="0"/>
    <s v="s"/>
    <n v="0"/>
    <n v="0"/>
    <n v="0"/>
    <n v="0"/>
    <s v="s"/>
    <n v="0"/>
    <n v="0"/>
    <n v="0"/>
    <n v="0"/>
    <n v="0"/>
    <n v="0"/>
    <n v="0"/>
    <n v="0"/>
    <n v="0"/>
    <s v="s"/>
    <s v="s"/>
    <n v="0"/>
    <n v="3.2960000000000003E-2"/>
  </r>
  <r>
    <x v="77"/>
    <s v="Dk1Th"/>
    <x v="3"/>
    <x v="0"/>
    <n v="0"/>
    <n v="0"/>
    <s v="s"/>
    <n v="9.9685699999999997"/>
    <s v="s"/>
    <n v="0.84206000000000003"/>
    <n v="0"/>
    <n v="0"/>
    <n v="0"/>
    <s v="s"/>
    <n v="0"/>
    <n v="0"/>
    <n v="0"/>
    <n v="10.81137"/>
    <n v="0"/>
    <n v="0"/>
    <n v="0"/>
    <n v="0"/>
    <n v="10.81137"/>
    <s v="s"/>
    <s v="s"/>
    <n v="0"/>
    <n v="1.02376"/>
  </r>
  <r>
    <x v="77"/>
    <s v="Dk1Th"/>
    <x v="3"/>
    <x v="1"/>
    <n v="0"/>
    <n v="0"/>
    <s v="s"/>
    <n v="9.0147999999999993"/>
    <s v="s"/>
    <n v="1.0044500000000001"/>
    <n v="0"/>
    <n v="0"/>
    <n v="0"/>
    <s v="s"/>
    <n v="0"/>
    <n v="0"/>
    <n v="0"/>
    <n v="10.02788"/>
    <n v="0"/>
    <n v="0"/>
    <n v="0"/>
    <n v="0"/>
    <n v="10.02788"/>
    <s v="s"/>
    <s v="s"/>
    <n v="0"/>
    <n v="4.4010000000000001E-2"/>
  </r>
  <r>
    <x v="77"/>
    <s v="Dk1Th"/>
    <x v="3"/>
    <x v="2"/>
    <n v="0"/>
    <n v="0"/>
    <s v="s"/>
    <n v="7.1769600000000002"/>
    <s v="s"/>
    <n v="0.87444999999999995"/>
    <n v="0"/>
    <n v="0"/>
    <n v="0"/>
    <s v="s"/>
    <n v="0"/>
    <n v="0"/>
    <n v="0"/>
    <n v="8.0742600000000007"/>
    <n v="0"/>
    <n v="0"/>
    <n v="0"/>
    <n v="0"/>
    <n v="8.0742600000000007"/>
    <s v="s"/>
    <s v="s"/>
    <n v="0"/>
    <n v="0.21315000000000001"/>
  </r>
  <r>
    <x v="77"/>
    <s v="Dk1Th"/>
    <x v="3"/>
    <x v="3"/>
    <n v="0"/>
    <n v="4.0000000000000002E-4"/>
    <s v="s"/>
    <n v="5.9211999999999998"/>
    <s v="s"/>
    <n v="0.73197999999999996"/>
    <n v="0"/>
    <n v="0"/>
    <n v="0"/>
    <s v="s"/>
    <n v="0"/>
    <n v="0"/>
    <n v="0"/>
    <n v="6.7282599999999997"/>
    <n v="0"/>
    <n v="0"/>
    <n v="0"/>
    <n v="0"/>
    <n v="6.7282599999999997"/>
    <s v="s"/>
    <s v="s"/>
    <n v="0"/>
    <n v="0.30042999999999997"/>
  </r>
  <r>
    <x v="77"/>
    <s v="Dk1Th"/>
    <x v="3"/>
    <x v="4"/>
    <n v="0"/>
    <n v="2.2000000000000001E-4"/>
    <s v="s"/>
    <n v="6.6398099999999998"/>
    <s v="s"/>
    <n v="1.16246"/>
    <n v="0"/>
    <n v="0"/>
    <n v="0"/>
    <s v="s"/>
    <n v="0"/>
    <n v="0"/>
    <n v="0"/>
    <n v="7.9038500000000003"/>
    <n v="0"/>
    <n v="0"/>
    <n v="0"/>
    <n v="0"/>
    <n v="7.9038500000000003"/>
    <s v="s"/>
    <s v="s"/>
    <n v="0"/>
    <n v="0.44539000000000001"/>
  </r>
  <r>
    <x v="77"/>
    <s v="Dk1Th"/>
    <x v="3"/>
    <x v="5"/>
    <n v="0"/>
    <n v="0"/>
    <s v="s"/>
    <n v="7.1769499999999997"/>
    <s v="s"/>
    <n v="1.26288"/>
    <n v="0"/>
    <n v="0"/>
    <n v="0"/>
    <s v="s"/>
    <n v="0"/>
    <n v="0"/>
    <n v="0"/>
    <n v="8.5199400000000001"/>
    <n v="0"/>
    <n v="0"/>
    <n v="0"/>
    <n v="0"/>
    <n v="8.5199400000000001"/>
    <s v="s"/>
    <s v="s"/>
    <n v="0"/>
    <n v="0.52571999999999997"/>
  </r>
  <r>
    <x v="77"/>
    <s v="Dk1Th"/>
    <x v="3"/>
    <x v="6"/>
    <n v="0"/>
    <n v="0"/>
    <s v="s"/>
    <n v="6.7569999999999997"/>
    <s v="s"/>
    <n v="0.85019"/>
    <n v="0"/>
    <n v="0"/>
    <n v="0"/>
    <s v="s"/>
    <n v="0"/>
    <n v="0"/>
    <n v="0"/>
    <n v="7.6848700000000001"/>
    <n v="0"/>
    <n v="0"/>
    <n v="0"/>
    <n v="0"/>
    <n v="7.6848700000000001"/>
    <s v="s"/>
    <s v="s"/>
    <n v="0"/>
    <n v="0.56913000000000002"/>
  </r>
  <r>
    <x v="77"/>
    <s v="Dk1Th"/>
    <x v="3"/>
    <x v="7"/>
    <n v="0"/>
    <n v="1.73E-3"/>
    <s v="s"/>
    <n v="6.9678300000000002"/>
    <s v="s"/>
    <n v="0.82982999999999996"/>
    <n v="0"/>
    <n v="0"/>
    <n v="0"/>
    <s v="s"/>
    <n v="0"/>
    <n v="0"/>
    <n v="0"/>
    <n v="8.0308899999999994"/>
    <n v="0"/>
    <n v="0"/>
    <n v="0"/>
    <n v="0"/>
    <n v="8.0308899999999994"/>
    <s v="s"/>
    <s v="s"/>
    <n v="0"/>
    <n v="0.55523999999999996"/>
  </r>
  <r>
    <x v="77"/>
    <s v="Dk1Th"/>
    <x v="3"/>
    <x v="8"/>
    <n v="0"/>
    <n v="2.32E-3"/>
    <s v="s"/>
    <n v="6.2141799999999998"/>
    <s v="s"/>
    <n v="1.4861599999999999"/>
    <n v="0"/>
    <n v="0"/>
    <n v="0"/>
    <s v="s"/>
    <n v="0"/>
    <n v="0"/>
    <n v="0"/>
    <n v="7.9914500000000004"/>
    <n v="0"/>
    <n v="0"/>
    <n v="0"/>
    <n v="0"/>
    <n v="7.9914500000000004"/>
    <s v="s"/>
    <s v="s"/>
    <n v="0"/>
    <n v="0.59336999999999995"/>
  </r>
  <r>
    <x v="77"/>
    <s v="Dk1Th"/>
    <x v="3"/>
    <x v="9"/>
    <n v="0"/>
    <n v="3.3300000000000001E-3"/>
    <s v="s"/>
    <n v="5.4396000000000004"/>
    <s v="s"/>
    <n v="0.86182000000000003"/>
    <n v="0"/>
    <n v="0"/>
    <n v="0"/>
    <s v="s"/>
    <n v="0"/>
    <n v="0"/>
    <n v="0"/>
    <n v="6.6060299999999996"/>
    <n v="0"/>
    <n v="0"/>
    <n v="0"/>
    <n v="0"/>
    <n v="6.6060299999999996"/>
    <s v="s"/>
    <s v="s"/>
    <n v="0"/>
    <n v="0.48558000000000001"/>
  </r>
  <r>
    <x v="77"/>
    <s v="Dk1Th"/>
    <x v="3"/>
    <x v="10"/>
    <n v="0"/>
    <n v="8.4499999999999992E-3"/>
    <s v="s"/>
    <n v="5.4219799999999996"/>
    <s v="s"/>
    <n v="0.83872000000000002"/>
    <n v="0"/>
    <n v="0"/>
    <n v="0"/>
    <s v="s"/>
    <n v="0"/>
    <n v="0"/>
    <n v="0"/>
    <n v="6.6813200000000004"/>
    <n v="0"/>
    <n v="0"/>
    <n v="0"/>
    <n v="0"/>
    <n v="6.6813200000000004"/>
    <s v="s"/>
    <s v="s"/>
    <n v="0"/>
    <n v="0.51827999999999996"/>
  </r>
  <r>
    <x v="78"/>
    <s v="VaJ52"/>
    <x v="0"/>
    <x v="0"/>
    <n v="228"/>
    <n v="0"/>
    <n v="0"/>
    <n v="0"/>
    <s v="s"/>
    <n v="0"/>
    <n v="0"/>
    <s v="s"/>
    <n v="0"/>
    <n v="0"/>
    <n v="0"/>
    <n v="0"/>
    <n v="0"/>
    <n v="231"/>
    <n v="0"/>
    <n v="0"/>
    <n v="0"/>
    <n v="0"/>
    <n v="231"/>
    <n v="0"/>
    <s v="s"/>
    <s v="s"/>
    <s v="s"/>
  </r>
  <r>
    <x v="78"/>
    <s v="VaJ52"/>
    <x v="1"/>
    <x v="0"/>
    <n v="0.74133000000000004"/>
    <n v="0"/>
    <n v="0"/>
    <n v="0"/>
    <s v="s"/>
    <n v="0"/>
    <n v="0"/>
    <s v="s"/>
    <n v="0"/>
    <n v="0"/>
    <n v="0"/>
    <n v="0"/>
    <n v="0"/>
    <n v="0.74792000000000003"/>
    <n v="0"/>
    <n v="0"/>
    <n v="0"/>
    <n v="0"/>
    <n v="0.74792000000000003"/>
    <n v="0"/>
    <s v="s"/>
    <s v="s"/>
    <s v="s"/>
  </r>
  <r>
    <x v="78"/>
    <s v="VaJ52"/>
    <x v="1"/>
    <x v="1"/>
    <n v="0.74392999999999998"/>
    <n v="0"/>
    <n v="0"/>
    <n v="0"/>
    <s v="s"/>
    <n v="0"/>
    <n v="0"/>
    <s v="s"/>
    <n v="0"/>
    <n v="0"/>
    <n v="0"/>
    <n v="0"/>
    <n v="0"/>
    <n v="0.74966999999999995"/>
    <n v="0"/>
    <n v="0"/>
    <n v="0"/>
    <n v="0"/>
    <n v="0.74966999999999995"/>
    <n v="0"/>
    <s v="s"/>
    <s v="s"/>
    <s v="s"/>
  </r>
  <r>
    <x v="78"/>
    <s v="VaJ52"/>
    <x v="1"/>
    <x v="2"/>
    <n v="0.74173999999999995"/>
    <n v="0"/>
    <n v="0"/>
    <n v="0"/>
    <s v="s"/>
    <n v="0"/>
    <n v="0"/>
    <s v="s"/>
    <n v="0"/>
    <n v="0"/>
    <n v="0"/>
    <n v="0"/>
    <n v="0"/>
    <n v="0.74582000000000004"/>
    <n v="0"/>
    <n v="0"/>
    <n v="0"/>
    <n v="0"/>
    <n v="0.74582000000000004"/>
    <n v="0"/>
    <s v="s"/>
    <s v="s"/>
    <s v="s"/>
  </r>
  <r>
    <x v="78"/>
    <s v="VaJ52"/>
    <x v="1"/>
    <x v="3"/>
    <n v="0.74180999999999997"/>
    <n v="0"/>
    <n v="0"/>
    <n v="0"/>
    <s v="s"/>
    <n v="0"/>
    <n v="0"/>
    <s v="s"/>
    <n v="0"/>
    <n v="0"/>
    <n v="0"/>
    <n v="0"/>
    <n v="0"/>
    <n v="0.74397999999999997"/>
    <n v="0"/>
    <n v="0"/>
    <n v="0"/>
    <n v="0"/>
    <n v="0.74397999999999997"/>
    <n v="0"/>
    <s v="s"/>
    <s v="s"/>
    <s v="s"/>
  </r>
  <r>
    <x v="78"/>
    <s v="VaJ52"/>
    <x v="1"/>
    <x v="4"/>
    <n v="0.73931999999999998"/>
    <n v="0"/>
    <n v="0"/>
    <n v="0"/>
    <s v="s"/>
    <n v="0"/>
    <n v="0"/>
    <s v="s"/>
    <n v="0"/>
    <n v="0"/>
    <n v="0"/>
    <n v="0"/>
    <n v="0"/>
    <n v="0.74056"/>
    <n v="0"/>
    <n v="0"/>
    <n v="0"/>
    <n v="0"/>
    <n v="0.74056"/>
    <n v="0"/>
    <s v="s"/>
    <s v="s"/>
    <s v="s"/>
  </r>
  <r>
    <x v="78"/>
    <s v="VaJ52"/>
    <x v="1"/>
    <x v="5"/>
    <n v="0.73436000000000001"/>
    <n v="0"/>
    <n v="0"/>
    <n v="0"/>
    <s v="s"/>
    <n v="0"/>
    <n v="0"/>
    <s v="s"/>
    <n v="0"/>
    <n v="0"/>
    <n v="0"/>
    <n v="0"/>
    <n v="0"/>
    <n v="0.73472999999999999"/>
    <n v="0"/>
    <n v="0"/>
    <n v="0"/>
    <n v="0"/>
    <n v="0.73472999999999999"/>
    <n v="0"/>
    <s v="s"/>
    <s v="s"/>
    <s v="s"/>
  </r>
  <r>
    <x v="78"/>
    <s v="VaJ52"/>
    <x v="1"/>
    <x v="6"/>
    <n v="0.72767000000000004"/>
    <n v="0"/>
    <n v="0"/>
    <n v="0"/>
    <s v="s"/>
    <n v="0"/>
    <n v="0"/>
    <s v="s"/>
    <n v="0"/>
    <n v="0"/>
    <n v="0"/>
    <n v="0"/>
    <n v="0"/>
    <n v="0.72767000000000004"/>
    <n v="0"/>
    <n v="0"/>
    <n v="0"/>
    <n v="0"/>
    <n v="0.72767000000000004"/>
    <n v="0"/>
    <s v="s"/>
    <s v="s"/>
    <s v="s"/>
  </r>
  <r>
    <x v="78"/>
    <s v="VaJ52"/>
    <x v="1"/>
    <x v="7"/>
    <n v="0.72175999999999996"/>
    <n v="0"/>
    <n v="0"/>
    <n v="0"/>
    <s v="s"/>
    <n v="0"/>
    <n v="0"/>
    <s v="s"/>
    <n v="0"/>
    <n v="0"/>
    <n v="0"/>
    <n v="0"/>
    <n v="0"/>
    <n v="0.72175999999999996"/>
    <n v="0"/>
    <n v="0"/>
    <n v="0"/>
    <n v="0"/>
    <n v="0.72175999999999996"/>
    <n v="0"/>
    <s v="s"/>
    <s v="s"/>
    <s v="s"/>
  </r>
  <r>
    <x v="78"/>
    <s v="VaJ52"/>
    <x v="1"/>
    <x v="8"/>
    <n v="0.71326000000000001"/>
    <n v="0"/>
    <n v="0"/>
    <n v="0"/>
    <s v="s"/>
    <n v="0"/>
    <n v="0"/>
    <s v="s"/>
    <n v="0"/>
    <n v="0"/>
    <n v="0"/>
    <n v="0"/>
    <n v="0"/>
    <n v="0.71326000000000001"/>
    <n v="0"/>
    <n v="0"/>
    <n v="0"/>
    <n v="0"/>
    <n v="0.71326000000000001"/>
    <n v="0"/>
    <s v="s"/>
    <s v="s"/>
    <s v="s"/>
  </r>
  <r>
    <x v="78"/>
    <s v="VaJ52"/>
    <x v="1"/>
    <x v="9"/>
    <n v="0.71277000000000001"/>
    <n v="0"/>
    <n v="0"/>
    <n v="0"/>
    <s v="s"/>
    <n v="0"/>
    <n v="0"/>
    <s v="s"/>
    <n v="0"/>
    <n v="0"/>
    <n v="0"/>
    <n v="0"/>
    <n v="0"/>
    <n v="0.71277000000000001"/>
    <n v="0"/>
    <n v="0"/>
    <n v="0"/>
    <n v="0"/>
    <n v="0.71277000000000001"/>
    <n v="0"/>
    <s v="s"/>
    <s v="s"/>
    <s v="s"/>
  </r>
  <r>
    <x v="78"/>
    <s v="VaJ52"/>
    <x v="1"/>
    <x v="10"/>
    <n v="0.70721999999999996"/>
    <n v="0"/>
    <n v="0"/>
    <n v="0"/>
    <s v="s"/>
    <n v="0"/>
    <n v="0"/>
    <s v="s"/>
    <n v="0"/>
    <n v="0"/>
    <n v="0"/>
    <n v="0"/>
    <n v="0"/>
    <n v="0.70721999999999996"/>
    <n v="0"/>
    <n v="0"/>
    <n v="0"/>
    <n v="0"/>
    <n v="0.70721999999999996"/>
    <n v="0"/>
    <s v="s"/>
    <s v="s"/>
    <s v="s"/>
  </r>
  <r>
    <x v="78"/>
    <s v="VaJ52"/>
    <x v="2"/>
    <x v="0"/>
    <n v="0"/>
    <n v="0"/>
    <n v="0"/>
    <n v="0"/>
    <s v="s"/>
    <n v="0"/>
    <n v="0"/>
    <s v="s"/>
    <n v="0"/>
    <n v="0"/>
    <n v="0"/>
    <n v="0"/>
    <n v="0"/>
    <n v="0"/>
    <n v="0"/>
    <n v="0"/>
    <n v="0"/>
    <n v="0"/>
    <n v="0"/>
    <n v="0"/>
    <s v="s"/>
    <s v="s"/>
    <s v="s"/>
  </r>
  <r>
    <x v="78"/>
    <s v="VaJ52"/>
    <x v="2"/>
    <x v="1"/>
    <n v="0"/>
    <n v="0"/>
    <n v="0"/>
    <n v="0"/>
    <s v="s"/>
    <n v="0"/>
    <n v="0"/>
    <s v="s"/>
    <n v="0"/>
    <n v="0"/>
    <n v="0"/>
    <n v="0"/>
    <n v="0"/>
    <n v="0"/>
    <n v="0"/>
    <n v="0"/>
    <n v="0"/>
    <n v="0"/>
    <n v="0"/>
    <n v="0"/>
    <s v="s"/>
    <s v="s"/>
    <s v="s"/>
  </r>
  <r>
    <x v="78"/>
    <s v="VaJ52"/>
    <x v="2"/>
    <x v="2"/>
    <n v="0"/>
    <n v="0"/>
    <n v="0"/>
    <n v="0"/>
    <s v="s"/>
    <n v="0"/>
    <n v="0"/>
    <s v="s"/>
    <n v="0"/>
    <n v="0"/>
    <n v="0"/>
    <n v="0"/>
    <n v="0"/>
    <n v="0"/>
    <n v="0"/>
    <n v="0"/>
    <n v="0"/>
    <n v="0"/>
    <n v="0"/>
    <n v="0"/>
    <s v="s"/>
    <s v="s"/>
    <s v="s"/>
  </r>
  <r>
    <x v="78"/>
    <s v="VaJ52"/>
    <x v="2"/>
    <x v="3"/>
    <n v="0"/>
    <n v="0"/>
    <n v="0"/>
    <n v="0"/>
    <s v="s"/>
    <n v="0"/>
    <n v="0"/>
    <s v="s"/>
    <n v="0"/>
    <n v="0"/>
    <n v="0"/>
    <n v="0"/>
    <n v="0"/>
    <n v="0"/>
    <n v="0"/>
    <n v="0"/>
    <n v="0"/>
    <n v="0"/>
    <n v="0"/>
    <n v="0"/>
    <s v="s"/>
    <s v="s"/>
    <s v="s"/>
  </r>
  <r>
    <x v="78"/>
    <s v="VaJ52"/>
    <x v="2"/>
    <x v="4"/>
    <n v="0"/>
    <n v="0"/>
    <n v="0"/>
    <n v="0"/>
    <s v="s"/>
    <n v="0"/>
    <n v="0"/>
    <s v="s"/>
    <n v="0"/>
    <n v="0"/>
    <n v="0"/>
    <n v="0"/>
    <n v="0"/>
    <n v="0"/>
    <n v="0"/>
    <n v="0"/>
    <n v="0"/>
    <n v="0"/>
    <n v="0"/>
    <n v="0"/>
    <s v="s"/>
    <s v="s"/>
    <s v="s"/>
  </r>
  <r>
    <x v="78"/>
    <s v="VaJ52"/>
    <x v="2"/>
    <x v="5"/>
    <n v="0"/>
    <n v="0"/>
    <n v="0"/>
    <n v="0"/>
    <s v="s"/>
    <n v="0"/>
    <n v="0"/>
    <s v="s"/>
    <n v="0"/>
    <n v="0"/>
    <n v="0"/>
    <n v="0"/>
    <n v="0"/>
    <n v="0"/>
    <n v="0"/>
    <n v="0"/>
    <n v="0"/>
    <n v="0"/>
    <n v="0"/>
    <n v="0"/>
    <s v="s"/>
    <s v="s"/>
    <s v="s"/>
  </r>
  <r>
    <x v="78"/>
    <s v="VaJ52"/>
    <x v="2"/>
    <x v="6"/>
    <n v="0"/>
    <n v="0"/>
    <n v="0"/>
    <n v="0"/>
    <s v="s"/>
    <n v="0"/>
    <n v="0"/>
    <s v="s"/>
    <n v="0"/>
    <n v="0"/>
    <n v="0"/>
    <n v="0"/>
    <n v="0"/>
    <n v="0"/>
    <n v="0"/>
    <n v="0"/>
    <n v="0"/>
    <n v="0"/>
    <n v="0"/>
    <n v="0"/>
    <s v="s"/>
    <s v="s"/>
    <s v="s"/>
  </r>
  <r>
    <x v="78"/>
    <s v="VaJ52"/>
    <x v="2"/>
    <x v="7"/>
    <n v="0"/>
    <n v="0"/>
    <n v="0"/>
    <n v="0"/>
    <s v="s"/>
    <n v="0"/>
    <n v="0"/>
    <s v="s"/>
    <n v="0"/>
    <n v="0"/>
    <n v="0"/>
    <n v="0"/>
    <n v="0"/>
    <n v="0"/>
    <n v="0"/>
    <n v="0"/>
    <n v="0"/>
    <n v="0"/>
    <n v="0"/>
    <n v="0"/>
    <s v="s"/>
    <s v="s"/>
    <s v="s"/>
  </r>
  <r>
    <x v="78"/>
    <s v="VaJ52"/>
    <x v="2"/>
    <x v="8"/>
    <n v="0"/>
    <n v="0"/>
    <n v="0"/>
    <n v="0"/>
    <s v="s"/>
    <n v="0"/>
    <n v="0"/>
    <s v="s"/>
    <n v="0"/>
    <n v="0"/>
    <n v="0"/>
    <n v="0"/>
    <n v="0"/>
    <n v="0"/>
    <n v="0"/>
    <n v="0"/>
    <n v="0"/>
    <n v="0"/>
    <n v="0"/>
    <n v="0"/>
    <s v="s"/>
    <s v="s"/>
    <s v="s"/>
  </r>
  <r>
    <x v="78"/>
    <s v="VaJ52"/>
    <x v="2"/>
    <x v="9"/>
    <n v="0"/>
    <n v="0"/>
    <n v="0"/>
    <n v="0"/>
    <s v="s"/>
    <n v="0"/>
    <n v="0"/>
    <s v="s"/>
    <n v="0"/>
    <n v="0"/>
    <n v="0"/>
    <n v="0"/>
    <n v="0"/>
    <n v="0"/>
    <n v="0"/>
    <n v="0"/>
    <n v="0"/>
    <n v="0"/>
    <n v="0"/>
    <n v="0"/>
    <s v="s"/>
    <s v="s"/>
    <s v="s"/>
  </r>
  <r>
    <x v="78"/>
    <s v="VaJ52"/>
    <x v="2"/>
    <x v="10"/>
    <n v="0"/>
    <n v="0"/>
    <n v="0"/>
    <n v="0"/>
    <s v="s"/>
    <n v="0"/>
    <n v="0"/>
    <s v="s"/>
    <n v="0"/>
    <n v="0"/>
    <n v="0"/>
    <n v="0"/>
    <n v="0"/>
    <n v="0"/>
    <n v="0"/>
    <n v="0"/>
    <n v="0"/>
    <n v="0"/>
    <n v="0"/>
    <n v="0"/>
    <s v="s"/>
    <s v="s"/>
    <s v="s"/>
  </r>
  <r>
    <x v="78"/>
    <s v="VaJ52"/>
    <x v="3"/>
    <x v="0"/>
    <n v="6.3903600000000003"/>
    <n v="0"/>
    <n v="0"/>
    <n v="0"/>
    <s v="s"/>
    <n v="0"/>
    <n v="0"/>
    <s v="s"/>
    <n v="0"/>
    <n v="0"/>
    <n v="0"/>
    <n v="0"/>
    <n v="0"/>
    <n v="6.8660899999999998"/>
    <n v="0"/>
    <n v="0"/>
    <n v="0"/>
    <n v="0"/>
    <n v="6.8660899999999998"/>
    <n v="0"/>
    <s v="s"/>
    <s v="s"/>
    <s v="s"/>
  </r>
  <r>
    <x v="78"/>
    <s v="VaJ52"/>
    <x v="3"/>
    <x v="1"/>
    <n v="6.79671"/>
    <n v="0"/>
    <n v="0"/>
    <n v="0"/>
    <s v="s"/>
    <n v="0"/>
    <n v="0"/>
    <s v="s"/>
    <n v="0"/>
    <n v="0"/>
    <n v="0"/>
    <n v="0"/>
    <n v="0"/>
    <n v="7.66608"/>
    <n v="0"/>
    <n v="0"/>
    <n v="0"/>
    <n v="0"/>
    <n v="7.66608"/>
    <n v="0"/>
    <s v="s"/>
    <s v="s"/>
    <s v="s"/>
  </r>
  <r>
    <x v="78"/>
    <s v="VaJ52"/>
    <x v="3"/>
    <x v="2"/>
    <n v="7.7709400000000004"/>
    <n v="0"/>
    <n v="0"/>
    <n v="0"/>
    <s v="s"/>
    <n v="0"/>
    <n v="0"/>
    <s v="s"/>
    <n v="0"/>
    <n v="0"/>
    <n v="0"/>
    <n v="0"/>
    <n v="0"/>
    <n v="8.5697700000000001"/>
    <n v="0"/>
    <n v="0"/>
    <n v="0"/>
    <n v="0"/>
    <n v="8.5697700000000001"/>
    <n v="0"/>
    <s v="s"/>
    <s v="s"/>
    <s v="s"/>
  </r>
  <r>
    <x v="78"/>
    <s v="VaJ52"/>
    <x v="3"/>
    <x v="3"/>
    <n v="8.6096599999999999"/>
    <n v="0"/>
    <n v="0"/>
    <n v="0"/>
    <s v="s"/>
    <n v="0"/>
    <n v="0"/>
    <s v="s"/>
    <n v="0"/>
    <n v="0"/>
    <n v="0"/>
    <n v="0"/>
    <n v="0"/>
    <n v="8.9884900000000005"/>
    <n v="0"/>
    <n v="0"/>
    <n v="0"/>
    <n v="0"/>
    <n v="8.9884900000000005"/>
    <n v="0"/>
    <s v="s"/>
    <s v="s"/>
    <s v="s"/>
  </r>
  <r>
    <x v="78"/>
    <s v="VaJ52"/>
    <x v="3"/>
    <x v="4"/>
    <n v="7.2208199999999998"/>
    <n v="0"/>
    <n v="0"/>
    <n v="0"/>
    <s v="s"/>
    <n v="0"/>
    <n v="0"/>
    <s v="s"/>
    <n v="0"/>
    <n v="0"/>
    <n v="0"/>
    <n v="0"/>
    <n v="0"/>
    <n v="7.5138999999999996"/>
    <n v="0"/>
    <n v="0"/>
    <n v="0"/>
    <n v="0"/>
    <n v="7.5138999999999996"/>
    <n v="0"/>
    <s v="s"/>
    <s v="s"/>
    <s v="s"/>
  </r>
  <r>
    <x v="78"/>
    <s v="VaJ52"/>
    <x v="3"/>
    <x v="5"/>
    <n v="7.8251499999999998"/>
    <n v="0"/>
    <n v="0"/>
    <n v="0"/>
    <s v="s"/>
    <n v="0"/>
    <n v="0"/>
    <s v="s"/>
    <n v="0"/>
    <n v="0"/>
    <n v="0"/>
    <n v="0"/>
    <n v="0"/>
    <n v="7.9737299999999998"/>
    <n v="0"/>
    <n v="0"/>
    <n v="0"/>
    <n v="0"/>
    <n v="7.9737299999999998"/>
    <n v="0"/>
    <s v="s"/>
    <s v="s"/>
    <s v="s"/>
  </r>
  <r>
    <x v="78"/>
    <s v="VaJ52"/>
    <x v="3"/>
    <x v="6"/>
    <n v="8.4318100000000005"/>
    <n v="0"/>
    <n v="0"/>
    <n v="0"/>
    <s v="s"/>
    <n v="0"/>
    <n v="0"/>
    <s v="s"/>
    <n v="0"/>
    <n v="0"/>
    <n v="0"/>
    <n v="0"/>
    <n v="0"/>
    <n v="8.4570500000000006"/>
    <n v="0"/>
    <n v="0"/>
    <n v="0"/>
    <n v="0"/>
    <n v="8.4570500000000006"/>
    <n v="0"/>
    <s v="s"/>
    <s v="s"/>
    <s v="s"/>
  </r>
  <r>
    <x v="78"/>
    <s v="VaJ52"/>
    <x v="3"/>
    <x v="7"/>
    <n v="7.4812000000000003"/>
    <n v="0"/>
    <n v="0"/>
    <n v="0"/>
    <s v="s"/>
    <n v="0"/>
    <n v="0"/>
    <s v="s"/>
    <n v="0"/>
    <n v="0"/>
    <n v="0"/>
    <n v="0"/>
    <n v="0"/>
    <n v="7.4812000000000003"/>
    <n v="0"/>
    <n v="0"/>
    <n v="0"/>
    <n v="0"/>
    <n v="7.4812000000000003"/>
    <n v="0"/>
    <s v="s"/>
    <s v="s"/>
    <s v="s"/>
  </r>
  <r>
    <x v="78"/>
    <s v="VaJ52"/>
    <x v="3"/>
    <x v="8"/>
    <n v="6.3231700000000002"/>
    <n v="0"/>
    <n v="0"/>
    <n v="0"/>
    <s v="s"/>
    <n v="0"/>
    <n v="0"/>
    <s v="s"/>
    <n v="0"/>
    <n v="0"/>
    <n v="0"/>
    <n v="0"/>
    <n v="0"/>
    <n v="6.3231700000000002"/>
    <n v="0"/>
    <n v="0"/>
    <n v="0"/>
    <n v="0"/>
    <n v="6.3231700000000002"/>
    <n v="0"/>
    <s v="s"/>
    <s v="s"/>
    <s v="s"/>
  </r>
  <r>
    <x v="78"/>
    <s v="VaJ52"/>
    <x v="3"/>
    <x v="9"/>
    <n v="7.4027500000000002"/>
    <n v="0"/>
    <n v="0"/>
    <n v="0"/>
    <s v="s"/>
    <n v="0"/>
    <n v="0"/>
    <s v="s"/>
    <n v="0"/>
    <n v="0"/>
    <n v="0"/>
    <n v="0"/>
    <n v="0"/>
    <n v="7.4027500000000002"/>
    <n v="0"/>
    <n v="0"/>
    <n v="0"/>
    <n v="0"/>
    <n v="7.4027500000000002"/>
    <n v="0"/>
    <s v="s"/>
    <s v="s"/>
    <s v="s"/>
  </r>
  <r>
    <x v="78"/>
    <s v="VaJ52"/>
    <x v="3"/>
    <x v="10"/>
    <n v="7.5323799999999999"/>
    <n v="0"/>
    <n v="0"/>
    <n v="0"/>
    <s v="s"/>
    <n v="0"/>
    <n v="0"/>
    <s v="s"/>
    <n v="0"/>
    <n v="0"/>
    <n v="0"/>
    <n v="0"/>
    <n v="0"/>
    <n v="7.5323799999999999"/>
    <n v="0"/>
    <n v="0"/>
    <n v="0"/>
    <n v="0"/>
    <n v="7.5323799999999999"/>
    <n v="0"/>
    <s v="s"/>
    <s v="s"/>
    <s v="s"/>
  </r>
  <r>
    <x v="79"/>
    <s v="tr5VV"/>
    <x v="0"/>
    <x v="0"/>
    <n v="73"/>
    <n v="0"/>
    <n v="0"/>
    <n v="0"/>
    <n v="0"/>
    <n v="0"/>
    <n v="0"/>
    <n v="0"/>
    <n v="0"/>
    <n v="0"/>
    <n v="0"/>
    <n v="0"/>
    <n v="8"/>
    <n v="81"/>
    <n v="0"/>
    <n v="0"/>
    <n v="0"/>
    <n v="0"/>
    <n v="81"/>
    <n v="0"/>
    <n v="0"/>
    <n v="0"/>
    <n v="0"/>
  </r>
  <r>
    <x v="79"/>
    <s v="tr5VV"/>
    <x v="1"/>
    <x v="0"/>
    <n v="0.23537"/>
    <n v="0"/>
    <n v="0"/>
    <n v="0"/>
    <n v="0"/>
    <n v="0"/>
    <n v="0"/>
    <n v="0"/>
    <n v="0"/>
    <n v="0"/>
    <n v="0"/>
    <n v="0"/>
    <n v="3.0300000000000001E-2"/>
    <n v="0.26567000000000002"/>
    <n v="0"/>
    <n v="0"/>
    <n v="0"/>
    <n v="0"/>
    <n v="0.26567000000000002"/>
    <n v="0"/>
    <n v="0"/>
    <n v="0"/>
    <n v="0"/>
  </r>
  <r>
    <x v="79"/>
    <s v="tr5VV"/>
    <x v="1"/>
    <x v="1"/>
    <n v="0.24060999999999999"/>
    <n v="0"/>
    <n v="0"/>
    <n v="0"/>
    <n v="0"/>
    <n v="0"/>
    <n v="0"/>
    <n v="0"/>
    <n v="0"/>
    <n v="0"/>
    <n v="0"/>
    <n v="0"/>
    <n v="3.0839999999999999E-2"/>
    <n v="0.27145000000000002"/>
    <n v="0"/>
    <n v="0"/>
    <n v="0"/>
    <n v="0"/>
    <n v="0.27145999999999998"/>
    <n v="0"/>
    <n v="0"/>
    <n v="0"/>
    <n v="0"/>
  </r>
  <r>
    <x v="79"/>
    <s v="tr5VV"/>
    <x v="1"/>
    <x v="2"/>
    <n v="0.24012"/>
    <n v="0"/>
    <n v="0"/>
    <n v="0"/>
    <n v="0"/>
    <n v="0"/>
    <n v="0"/>
    <n v="0"/>
    <n v="0"/>
    <n v="0"/>
    <n v="0"/>
    <n v="0"/>
    <n v="3.124E-2"/>
    <n v="0.27135999999999999"/>
    <n v="0"/>
    <n v="0"/>
    <n v="0"/>
    <n v="0"/>
    <n v="0.27135999999999999"/>
    <n v="0"/>
    <n v="0"/>
    <n v="0"/>
    <n v="0"/>
  </r>
  <r>
    <x v="79"/>
    <s v="tr5VV"/>
    <x v="1"/>
    <x v="3"/>
    <n v="0.23801"/>
    <n v="0"/>
    <n v="0"/>
    <n v="0"/>
    <n v="0"/>
    <n v="0"/>
    <n v="0"/>
    <n v="0"/>
    <n v="0"/>
    <n v="0"/>
    <n v="0"/>
    <n v="0"/>
    <n v="3.0859999999999999E-2"/>
    <n v="0.26887"/>
    <n v="0"/>
    <n v="0"/>
    <n v="0"/>
    <n v="0"/>
    <n v="0.26887"/>
    <n v="0"/>
    <n v="0"/>
    <n v="0"/>
    <n v="0"/>
  </r>
  <r>
    <x v="79"/>
    <s v="tr5VV"/>
    <x v="1"/>
    <x v="4"/>
    <n v="0.23638999999999999"/>
    <n v="0"/>
    <n v="0"/>
    <n v="0"/>
    <n v="0"/>
    <n v="0"/>
    <n v="0"/>
    <n v="0"/>
    <n v="0"/>
    <n v="0"/>
    <n v="0"/>
    <n v="0"/>
    <n v="2.9329999999999998E-2"/>
    <n v="0.26572000000000001"/>
    <n v="0"/>
    <n v="0"/>
    <n v="0"/>
    <n v="0"/>
    <n v="0.26572000000000001"/>
    <n v="0"/>
    <n v="0"/>
    <n v="0"/>
    <n v="0"/>
  </r>
  <r>
    <x v="79"/>
    <s v="tr5VV"/>
    <x v="1"/>
    <x v="5"/>
    <n v="0.23352000000000001"/>
    <n v="0"/>
    <n v="0"/>
    <n v="0"/>
    <n v="0"/>
    <n v="0"/>
    <n v="0"/>
    <n v="0"/>
    <n v="0"/>
    <n v="0"/>
    <n v="0"/>
    <n v="0"/>
    <n v="2.8150000000000001E-2"/>
    <n v="0.26167000000000001"/>
    <n v="0"/>
    <n v="0"/>
    <n v="0"/>
    <n v="0"/>
    <n v="0.26166"/>
    <n v="0"/>
    <n v="0"/>
    <n v="0"/>
    <n v="0"/>
  </r>
  <r>
    <x v="79"/>
    <s v="tr5VV"/>
    <x v="1"/>
    <x v="6"/>
    <n v="0.22785"/>
    <n v="0"/>
    <n v="0"/>
    <n v="0"/>
    <n v="0"/>
    <n v="0"/>
    <n v="0"/>
    <n v="0"/>
    <n v="0"/>
    <n v="0"/>
    <n v="0"/>
    <n v="0"/>
    <n v="2.8080000000000001E-2"/>
    <n v="0.25592999999999999"/>
    <n v="0"/>
    <n v="0"/>
    <n v="0"/>
    <n v="0"/>
    <n v="0.25592999999999999"/>
    <n v="0"/>
    <n v="0"/>
    <n v="0"/>
    <n v="0"/>
  </r>
  <r>
    <x v="79"/>
    <s v="tr5VV"/>
    <x v="1"/>
    <x v="7"/>
    <n v="0.22977"/>
    <n v="0"/>
    <n v="0"/>
    <n v="0"/>
    <n v="0"/>
    <n v="0"/>
    <n v="0"/>
    <n v="0"/>
    <n v="0"/>
    <n v="0"/>
    <n v="0"/>
    <n v="0"/>
    <n v="2.5909999999999999E-2"/>
    <n v="0.25568000000000002"/>
    <n v="0"/>
    <n v="0"/>
    <n v="0"/>
    <n v="0"/>
    <n v="0.25568000000000002"/>
    <n v="0"/>
    <n v="0"/>
    <n v="0"/>
    <n v="0"/>
  </r>
  <r>
    <x v="79"/>
    <s v="tr5VV"/>
    <x v="1"/>
    <x v="8"/>
    <n v="0.22541"/>
    <n v="0"/>
    <n v="0"/>
    <n v="0"/>
    <n v="0"/>
    <n v="0"/>
    <n v="0"/>
    <n v="0"/>
    <n v="0"/>
    <n v="0"/>
    <n v="0"/>
    <n v="0"/>
    <n v="2.496E-2"/>
    <n v="0.25036999999999998"/>
    <n v="0"/>
    <n v="0"/>
    <n v="0"/>
    <n v="0"/>
    <n v="0.25036999999999998"/>
    <n v="0"/>
    <n v="0"/>
    <n v="0"/>
    <n v="0"/>
  </r>
  <r>
    <x v="79"/>
    <s v="tr5VV"/>
    <x v="1"/>
    <x v="9"/>
    <n v="0.22287999999999999"/>
    <n v="0"/>
    <n v="0"/>
    <n v="0"/>
    <n v="0"/>
    <n v="0"/>
    <n v="0"/>
    <n v="0"/>
    <n v="0"/>
    <n v="0"/>
    <n v="0"/>
    <n v="0"/>
    <n v="2.1530000000000001E-2"/>
    <n v="0.24440999999999999"/>
    <n v="0"/>
    <n v="0"/>
    <n v="0"/>
    <n v="0"/>
    <n v="0.24440000000000001"/>
    <n v="0"/>
    <n v="0"/>
    <n v="0"/>
    <n v="0"/>
  </r>
  <r>
    <x v="79"/>
    <s v="tr5VV"/>
    <x v="1"/>
    <x v="10"/>
    <n v="0.21961"/>
    <n v="0"/>
    <n v="0"/>
    <n v="0"/>
    <n v="0"/>
    <n v="0"/>
    <n v="0"/>
    <n v="0"/>
    <n v="0"/>
    <n v="0"/>
    <n v="0"/>
    <n v="0"/>
    <n v="1.9099999999999999E-2"/>
    <n v="0.23871000000000001"/>
    <n v="0"/>
    <n v="0"/>
    <n v="0"/>
    <n v="0"/>
    <n v="0.23871000000000001"/>
    <n v="0"/>
    <n v="0"/>
    <n v="0"/>
    <n v="0"/>
  </r>
  <r>
    <x v="79"/>
    <s v="tr5VV"/>
    <x v="3"/>
    <x v="0"/>
    <n v="1.8703000000000001"/>
    <n v="0"/>
    <n v="0"/>
    <n v="0"/>
    <n v="0"/>
    <n v="0"/>
    <n v="0"/>
    <n v="0"/>
    <n v="0"/>
    <n v="0"/>
    <n v="0"/>
    <n v="0"/>
    <n v="4.7200000000000002E-3"/>
    <n v="1.8750199999999999"/>
    <n v="0"/>
    <n v="0"/>
    <n v="0"/>
    <n v="0"/>
    <n v="1.8750199999999999"/>
    <n v="0"/>
    <n v="0"/>
    <n v="0"/>
    <n v="0"/>
  </r>
  <r>
    <x v="79"/>
    <s v="tr5VV"/>
    <x v="3"/>
    <x v="1"/>
    <n v="2.40632"/>
    <n v="0"/>
    <n v="0"/>
    <n v="0"/>
    <n v="0"/>
    <n v="0"/>
    <n v="0"/>
    <n v="0"/>
    <n v="0"/>
    <n v="0"/>
    <n v="0"/>
    <n v="0"/>
    <n v="4.3499999999999997E-3"/>
    <n v="2.4106700000000001"/>
    <n v="0"/>
    <n v="0"/>
    <n v="0"/>
    <n v="0"/>
    <n v="2.4106700000000001"/>
    <n v="0"/>
    <n v="0"/>
    <n v="0"/>
    <n v="0"/>
  </r>
  <r>
    <x v="79"/>
    <s v="tr5VV"/>
    <x v="3"/>
    <x v="2"/>
    <n v="3.1062099999999999"/>
    <n v="0"/>
    <n v="0"/>
    <n v="0"/>
    <n v="0"/>
    <n v="0"/>
    <n v="0"/>
    <n v="0"/>
    <n v="0"/>
    <n v="0"/>
    <n v="0"/>
    <n v="0"/>
    <n v="3.0620000000000001E-2"/>
    <n v="3.1368299999999998"/>
    <n v="0"/>
    <n v="0"/>
    <n v="0"/>
    <n v="0"/>
    <n v="3.1368299999999998"/>
    <n v="0"/>
    <n v="0"/>
    <n v="0"/>
    <n v="0"/>
  </r>
  <r>
    <x v="79"/>
    <s v="tr5VV"/>
    <x v="3"/>
    <x v="3"/>
    <n v="2.8231099999999998"/>
    <n v="0"/>
    <n v="0"/>
    <n v="0"/>
    <n v="0"/>
    <n v="0"/>
    <n v="0"/>
    <n v="0"/>
    <n v="0"/>
    <n v="0"/>
    <n v="0"/>
    <n v="0"/>
    <n v="0.11255"/>
    <n v="2.9356599999999999"/>
    <n v="0"/>
    <n v="0"/>
    <n v="0"/>
    <n v="0"/>
    <n v="2.9356599999999999"/>
    <n v="0"/>
    <n v="0"/>
    <n v="0"/>
    <n v="0"/>
  </r>
  <r>
    <x v="79"/>
    <s v="tr5VV"/>
    <x v="3"/>
    <x v="4"/>
    <n v="3.0021"/>
    <n v="0"/>
    <n v="0"/>
    <n v="0"/>
    <n v="0"/>
    <n v="0"/>
    <n v="0"/>
    <n v="0"/>
    <n v="0"/>
    <n v="0"/>
    <n v="0"/>
    <n v="0"/>
    <n v="0.16249"/>
    <n v="3.16459"/>
    <n v="0"/>
    <n v="0"/>
    <n v="0"/>
    <n v="0"/>
    <n v="3.16459"/>
    <n v="0"/>
    <n v="0"/>
    <n v="0"/>
    <n v="0"/>
  </r>
  <r>
    <x v="79"/>
    <s v="tr5VV"/>
    <x v="3"/>
    <x v="5"/>
    <n v="2.6044"/>
    <n v="0"/>
    <n v="0"/>
    <n v="0"/>
    <n v="0"/>
    <n v="0"/>
    <n v="0"/>
    <n v="0"/>
    <n v="0"/>
    <n v="0"/>
    <n v="0"/>
    <n v="0"/>
    <n v="0.35405999999999999"/>
    <n v="2.9584600000000001"/>
    <n v="0"/>
    <n v="0"/>
    <n v="0"/>
    <n v="0"/>
    <n v="2.9584600000000001"/>
    <n v="0"/>
    <n v="0"/>
    <n v="0"/>
    <n v="0"/>
  </r>
  <r>
    <x v="79"/>
    <s v="tr5VV"/>
    <x v="3"/>
    <x v="6"/>
    <n v="2.57437"/>
    <n v="0"/>
    <n v="0"/>
    <n v="0"/>
    <n v="0"/>
    <n v="0"/>
    <n v="0"/>
    <n v="0"/>
    <n v="0"/>
    <n v="0"/>
    <n v="0"/>
    <n v="0"/>
    <n v="0.40758"/>
    <n v="2.9819499999999999"/>
    <n v="0"/>
    <n v="0"/>
    <n v="0"/>
    <n v="0"/>
    <n v="2.9819399999999998"/>
    <n v="0"/>
    <n v="0"/>
    <n v="0"/>
    <n v="0"/>
  </r>
  <r>
    <x v="79"/>
    <s v="tr5VV"/>
    <x v="3"/>
    <x v="7"/>
    <n v="2.9046400000000001"/>
    <n v="0"/>
    <n v="0"/>
    <n v="0"/>
    <n v="0"/>
    <n v="0"/>
    <n v="0"/>
    <n v="0"/>
    <n v="0"/>
    <n v="0"/>
    <n v="0"/>
    <n v="0"/>
    <n v="0.48157"/>
    <n v="3.3862100000000002"/>
    <n v="0"/>
    <n v="0"/>
    <n v="0"/>
    <n v="0"/>
    <n v="3.3862100000000002"/>
    <n v="0"/>
    <n v="0"/>
    <n v="0"/>
    <n v="0"/>
  </r>
  <r>
    <x v="79"/>
    <s v="tr5VV"/>
    <x v="3"/>
    <x v="8"/>
    <n v="2.9075700000000002"/>
    <n v="0"/>
    <n v="0"/>
    <n v="0"/>
    <n v="0"/>
    <n v="0"/>
    <n v="0"/>
    <n v="0"/>
    <n v="0"/>
    <n v="0"/>
    <n v="0"/>
    <n v="0"/>
    <n v="0.79786999999999997"/>
    <n v="3.7054399999999998"/>
    <n v="0"/>
    <n v="0"/>
    <n v="0"/>
    <n v="0"/>
    <n v="3.7054399999999998"/>
    <n v="0"/>
    <n v="0"/>
    <n v="0"/>
    <n v="0"/>
  </r>
  <r>
    <x v="79"/>
    <s v="tr5VV"/>
    <x v="3"/>
    <x v="9"/>
    <n v="3.0185900000000001"/>
    <n v="0"/>
    <n v="0"/>
    <n v="0"/>
    <n v="0"/>
    <n v="0"/>
    <n v="0"/>
    <n v="0"/>
    <n v="0"/>
    <n v="0"/>
    <n v="0"/>
    <n v="0"/>
    <n v="0.83165999999999995"/>
    <n v="3.85025"/>
    <n v="0"/>
    <n v="0"/>
    <n v="0"/>
    <n v="0"/>
    <n v="3.85025"/>
    <n v="0"/>
    <n v="0"/>
    <n v="0"/>
    <n v="0"/>
  </r>
  <r>
    <x v="79"/>
    <s v="tr5VV"/>
    <x v="3"/>
    <x v="10"/>
    <n v="2.68973"/>
    <n v="0"/>
    <n v="0"/>
    <n v="0"/>
    <n v="0"/>
    <n v="0"/>
    <n v="0"/>
    <n v="0"/>
    <n v="0"/>
    <n v="0"/>
    <n v="0"/>
    <n v="0"/>
    <n v="0.57606000000000002"/>
    <n v="3.26579"/>
    <n v="0"/>
    <n v="0"/>
    <n v="0"/>
    <n v="0"/>
    <n v="3.26579"/>
    <n v="0"/>
    <n v="0"/>
    <n v="0"/>
    <n v="0"/>
  </r>
  <r>
    <x v="80"/>
    <s v="u79ZJ"/>
    <x v="0"/>
    <x v="0"/>
    <n v="0"/>
    <n v="24"/>
    <n v="17"/>
    <s v="s"/>
    <s v="s"/>
    <n v="34"/>
    <n v="0"/>
    <n v="0"/>
    <n v="0"/>
    <n v="0"/>
    <n v="0"/>
    <n v="0"/>
    <n v="0"/>
    <n v="77"/>
    <n v="0"/>
    <n v="0"/>
    <n v="0"/>
    <n v="0"/>
    <n v="77"/>
    <n v="0"/>
    <n v="16"/>
    <n v="0"/>
    <n v="16"/>
  </r>
  <r>
    <x v="80"/>
    <s v="u79ZJ"/>
    <x v="1"/>
    <x v="0"/>
    <n v="0"/>
    <n v="5.9029999999999999E-2"/>
    <n v="4.582E-2"/>
    <s v="s"/>
    <s v="s"/>
    <n v="7.8320000000000001E-2"/>
    <n v="0"/>
    <n v="0"/>
    <n v="0"/>
    <n v="0"/>
    <n v="0"/>
    <n v="0"/>
    <n v="0"/>
    <n v="0.18695999999999999"/>
    <n v="0"/>
    <n v="0"/>
    <n v="0"/>
    <n v="0"/>
    <n v="0.18695999999999999"/>
    <n v="0"/>
    <n v="1.7219999999999999E-2"/>
    <n v="0"/>
    <n v="1.7219999999999999E-2"/>
  </r>
  <r>
    <x v="80"/>
    <s v="u79ZJ"/>
    <x v="1"/>
    <x v="1"/>
    <n v="0"/>
    <n v="6.1150000000000003E-2"/>
    <n v="4.6899999999999997E-2"/>
    <s v="s"/>
    <s v="s"/>
    <n v="7.8439999999999996E-2"/>
    <n v="0"/>
    <n v="0"/>
    <n v="0"/>
    <n v="0"/>
    <n v="0"/>
    <n v="0"/>
    <n v="0"/>
    <n v="0.19042000000000001"/>
    <n v="0"/>
    <n v="0"/>
    <n v="0"/>
    <n v="0"/>
    <n v="0.19042000000000001"/>
    <n v="0"/>
    <n v="1.7299999999999999E-2"/>
    <n v="0"/>
    <n v="1.7299999999999999E-2"/>
  </r>
  <r>
    <x v="80"/>
    <s v="u79ZJ"/>
    <x v="1"/>
    <x v="2"/>
    <n v="0"/>
    <n v="6.0920000000000002E-2"/>
    <n v="4.5350000000000001E-2"/>
    <s v="s"/>
    <s v="s"/>
    <n v="8.0310000000000006E-2"/>
    <n v="0"/>
    <n v="0"/>
    <n v="0"/>
    <n v="0"/>
    <n v="0"/>
    <n v="0"/>
    <n v="0"/>
    <n v="0.19109999999999999"/>
    <n v="0"/>
    <n v="0"/>
    <n v="0"/>
    <n v="0"/>
    <n v="0.19109999999999999"/>
    <n v="0"/>
    <n v="1.729E-2"/>
    <n v="0"/>
    <n v="1.729E-2"/>
  </r>
  <r>
    <x v="80"/>
    <s v="u79ZJ"/>
    <x v="1"/>
    <x v="3"/>
    <n v="0"/>
    <n v="5.9880000000000003E-2"/>
    <n v="4.5289999999999997E-2"/>
    <s v="s"/>
    <s v="s"/>
    <n v="8.0579999999999999E-2"/>
    <n v="0"/>
    <n v="0"/>
    <n v="0"/>
    <n v="0"/>
    <n v="0"/>
    <n v="0"/>
    <n v="0"/>
    <n v="0.19048999999999999"/>
    <n v="0"/>
    <n v="0"/>
    <n v="0"/>
    <n v="0"/>
    <n v="0.19048999999999999"/>
    <n v="0"/>
    <n v="1.533E-2"/>
    <n v="0"/>
    <n v="1.533E-2"/>
  </r>
  <r>
    <x v="80"/>
    <s v="u79ZJ"/>
    <x v="1"/>
    <x v="4"/>
    <n v="0"/>
    <n v="6.1719999999999997E-2"/>
    <n v="4.5940000000000002E-2"/>
    <s v="s"/>
    <s v="s"/>
    <n v="8.2400000000000001E-2"/>
    <n v="0"/>
    <n v="0"/>
    <n v="0"/>
    <n v="0"/>
    <n v="0"/>
    <n v="0"/>
    <n v="0"/>
    <n v="0.19499"/>
    <n v="0"/>
    <n v="0"/>
    <n v="0"/>
    <n v="0"/>
    <n v="0.19499"/>
    <n v="0"/>
    <n v="1.439E-2"/>
    <n v="0"/>
    <n v="1.439E-2"/>
  </r>
  <r>
    <x v="80"/>
    <s v="u79ZJ"/>
    <x v="1"/>
    <x v="5"/>
    <n v="0"/>
    <n v="6.1809999999999997E-2"/>
    <n v="4.7469999999999998E-2"/>
    <s v="s"/>
    <s v="s"/>
    <n v="8.226E-2"/>
    <n v="0"/>
    <n v="0"/>
    <n v="0"/>
    <n v="0"/>
    <n v="0"/>
    <n v="0"/>
    <n v="0"/>
    <n v="0.19667000000000001"/>
    <n v="0"/>
    <n v="0"/>
    <n v="0"/>
    <n v="0"/>
    <n v="0.19667000000000001"/>
    <n v="0"/>
    <n v="1.5869999999999999E-2"/>
    <n v="0"/>
    <n v="1.5869999999999999E-2"/>
  </r>
  <r>
    <x v="80"/>
    <s v="u79ZJ"/>
    <x v="1"/>
    <x v="6"/>
    <n v="0"/>
    <n v="5.9700000000000003E-2"/>
    <n v="4.836E-2"/>
    <s v="s"/>
    <s v="s"/>
    <n v="8.6840000000000001E-2"/>
    <n v="0"/>
    <n v="0"/>
    <n v="0"/>
    <n v="0"/>
    <n v="0"/>
    <n v="0"/>
    <n v="0"/>
    <n v="0.20114000000000001"/>
    <n v="0"/>
    <n v="0"/>
    <n v="0"/>
    <n v="0"/>
    <n v="0.20114000000000001"/>
    <n v="0"/>
    <n v="1.515E-2"/>
    <n v="0"/>
    <n v="1.515E-2"/>
  </r>
  <r>
    <x v="80"/>
    <s v="u79ZJ"/>
    <x v="1"/>
    <x v="7"/>
    <n v="0"/>
    <n v="6.0220000000000003E-2"/>
    <n v="4.9590000000000002E-2"/>
    <s v="s"/>
    <s v="s"/>
    <n v="8.8389999999999996E-2"/>
    <n v="0"/>
    <n v="0"/>
    <n v="0"/>
    <n v="0"/>
    <n v="0"/>
    <n v="0"/>
    <n v="0"/>
    <n v="0.20472000000000001"/>
    <n v="0"/>
    <n v="0"/>
    <n v="0"/>
    <n v="0"/>
    <n v="0.20472000000000001"/>
    <n v="0"/>
    <n v="1.451E-2"/>
    <n v="0"/>
    <n v="1.451E-2"/>
  </r>
  <r>
    <x v="80"/>
    <s v="u79ZJ"/>
    <x v="1"/>
    <x v="8"/>
    <n v="0"/>
    <n v="6.0659999999999999E-2"/>
    <n v="4.9349999999999998E-2"/>
    <s v="s"/>
    <s v="s"/>
    <n v="8.3169999999999994E-2"/>
    <n v="0"/>
    <n v="0"/>
    <n v="0"/>
    <n v="0"/>
    <n v="0"/>
    <n v="0"/>
    <n v="0"/>
    <n v="0.20002"/>
    <n v="0"/>
    <n v="0"/>
    <n v="0"/>
    <n v="0"/>
    <n v="0.20002"/>
    <n v="0"/>
    <n v="1.3979999999999999E-2"/>
    <n v="0"/>
    <n v="1.3979999999999999E-2"/>
  </r>
  <r>
    <x v="80"/>
    <s v="u79ZJ"/>
    <x v="1"/>
    <x v="9"/>
    <n v="0"/>
    <n v="6.234E-2"/>
    <n v="4.7530000000000003E-2"/>
    <s v="s"/>
    <s v="s"/>
    <n v="8.2640000000000005E-2"/>
    <n v="0"/>
    <n v="0"/>
    <n v="0"/>
    <n v="0"/>
    <n v="0"/>
    <n v="0"/>
    <n v="0"/>
    <n v="0.19969999999999999"/>
    <n v="0"/>
    <n v="0"/>
    <n v="0"/>
    <n v="0"/>
    <n v="0.19969999999999999"/>
    <n v="0"/>
    <n v="1.6279999999999999E-2"/>
    <n v="0"/>
    <n v="1.6279999999999999E-2"/>
  </r>
  <r>
    <x v="80"/>
    <s v="u79ZJ"/>
    <x v="1"/>
    <x v="10"/>
    <n v="0"/>
    <n v="6.2379999999999998E-2"/>
    <n v="4.863E-2"/>
    <s v="s"/>
    <s v="s"/>
    <n v="8.2729999999999998E-2"/>
    <n v="0"/>
    <n v="0"/>
    <n v="0"/>
    <n v="0"/>
    <n v="0"/>
    <n v="0"/>
    <n v="0"/>
    <n v="0.20132"/>
    <n v="0"/>
    <n v="0"/>
    <n v="0"/>
    <n v="0"/>
    <n v="0.20132"/>
    <n v="0"/>
    <n v="1.6979999999999999E-2"/>
    <n v="0"/>
    <n v="1.6979999999999999E-2"/>
  </r>
  <r>
    <x v="80"/>
    <s v="u79ZJ"/>
    <x v="2"/>
    <x v="0"/>
    <n v="0"/>
    <n v="0"/>
    <n v="0"/>
    <s v="s"/>
    <s v="s"/>
    <n v="0"/>
    <n v="0"/>
    <n v="0"/>
    <n v="0"/>
    <n v="0"/>
    <n v="0"/>
    <n v="0"/>
    <n v="0"/>
    <n v="0"/>
    <n v="0"/>
    <n v="0"/>
    <n v="0"/>
    <n v="0"/>
    <n v="0"/>
    <n v="0"/>
    <n v="6.2019999999999999E-2"/>
    <n v="0"/>
    <n v="6.2019999999999999E-2"/>
  </r>
  <r>
    <x v="80"/>
    <s v="u79ZJ"/>
    <x v="2"/>
    <x v="1"/>
    <n v="0"/>
    <n v="0"/>
    <n v="0"/>
    <s v="s"/>
    <s v="s"/>
    <n v="0"/>
    <n v="0"/>
    <n v="0"/>
    <n v="0"/>
    <n v="0"/>
    <n v="0"/>
    <n v="0"/>
    <n v="0"/>
    <n v="0"/>
    <n v="0"/>
    <n v="0"/>
    <n v="0"/>
    <n v="0"/>
    <n v="0"/>
    <n v="0"/>
    <n v="6.5250000000000002E-2"/>
    <n v="0"/>
    <n v="6.5250000000000002E-2"/>
  </r>
  <r>
    <x v="80"/>
    <s v="u79ZJ"/>
    <x v="2"/>
    <x v="2"/>
    <n v="0"/>
    <n v="0"/>
    <n v="0"/>
    <s v="s"/>
    <s v="s"/>
    <n v="0"/>
    <n v="0"/>
    <n v="0"/>
    <n v="0"/>
    <n v="0"/>
    <n v="0"/>
    <n v="0"/>
    <n v="0"/>
    <n v="0"/>
    <n v="0"/>
    <n v="0"/>
    <n v="0"/>
    <n v="0"/>
    <n v="0"/>
    <n v="0"/>
    <n v="6.2729999999999994E-2"/>
    <n v="0"/>
    <n v="6.2729999999999994E-2"/>
  </r>
  <r>
    <x v="80"/>
    <s v="u79ZJ"/>
    <x v="2"/>
    <x v="3"/>
    <n v="0"/>
    <n v="0"/>
    <n v="0"/>
    <s v="s"/>
    <s v="s"/>
    <n v="0"/>
    <n v="0"/>
    <n v="0"/>
    <n v="0"/>
    <n v="0"/>
    <n v="0"/>
    <n v="0"/>
    <n v="0"/>
    <n v="0"/>
    <n v="0"/>
    <n v="0"/>
    <n v="0"/>
    <n v="0"/>
    <n v="0"/>
    <n v="0"/>
    <n v="6.6220000000000001E-2"/>
    <n v="0"/>
    <n v="6.6220000000000001E-2"/>
  </r>
  <r>
    <x v="80"/>
    <s v="u79ZJ"/>
    <x v="2"/>
    <x v="4"/>
    <n v="0"/>
    <n v="0"/>
    <n v="0"/>
    <s v="s"/>
    <s v="s"/>
    <n v="0"/>
    <n v="0"/>
    <n v="0"/>
    <n v="0"/>
    <n v="0"/>
    <n v="0"/>
    <n v="0"/>
    <n v="0"/>
    <n v="0"/>
    <n v="0"/>
    <n v="0"/>
    <n v="0"/>
    <n v="0"/>
    <n v="0"/>
    <n v="0"/>
    <n v="5.6500000000000002E-2"/>
    <n v="0"/>
    <n v="5.6500000000000002E-2"/>
  </r>
  <r>
    <x v="80"/>
    <s v="u79ZJ"/>
    <x v="2"/>
    <x v="5"/>
    <n v="0"/>
    <n v="0"/>
    <n v="0"/>
    <s v="s"/>
    <s v="s"/>
    <n v="0"/>
    <n v="0"/>
    <n v="0"/>
    <n v="0"/>
    <n v="0"/>
    <n v="0"/>
    <n v="0"/>
    <n v="0"/>
    <n v="0"/>
    <n v="0"/>
    <n v="0"/>
    <n v="0"/>
    <n v="0"/>
    <n v="0"/>
    <n v="0"/>
    <n v="5.3650000000000003E-2"/>
    <n v="0"/>
    <n v="5.3650000000000003E-2"/>
  </r>
  <r>
    <x v="80"/>
    <s v="u79ZJ"/>
    <x v="2"/>
    <x v="6"/>
    <n v="0"/>
    <n v="0"/>
    <n v="0"/>
    <s v="s"/>
    <s v="s"/>
    <n v="0"/>
    <n v="0"/>
    <n v="0"/>
    <n v="0"/>
    <n v="0"/>
    <n v="0"/>
    <n v="0"/>
    <n v="0"/>
    <n v="0"/>
    <n v="0"/>
    <n v="0"/>
    <n v="0"/>
    <n v="0"/>
    <n v="0"/>
    <n v="0"/>
    <n v="4.5359999999999998E-2"/>
    <n v="0"/>
    <n v="4.5359999999999998E-2"/>
  </r>
  <r>
    <x v="80"/>
    <s v="u79ZJ"/>
    <x v="2"/>
    <x v="7"/>
    <n v="0"/>
    <n v="0"/>
    <n v="0"/>
    <s v="s"/>
    <s v="s"/>
    <n v="0"/>
    <n v="0"/>
    <n v="0"/>
    <n v="0"/>
    <n v="0"/>
    <n v="0"/>
    <n v="0"/>
    <n v="0"/>
    <n v="0"/>
    <n v="0"/>
    <n v="0"/>
    <n v="0"/>
    <n v="0"/>
    <n v="0"/>
    <n v="0"/>
    <n v="4.4249999999999998E-2"/>
    <n v="0"/>
    <n v="4.4249999999999998E-2"/>
  </r>
  <r>
    <x v="80"/>
    <s v="u79ZJ"/>
    <x v="2"/>
    <x v="8"/>
    <n v="0"/>
    <n v="0"/>
    <n v="0"/>
    <s v="s"/>
    <s v="s"/>
    <n v="0"/>
    <n v="0"/>
    <n v="0"/>
    <n v="0"/>
    <n v="0"/>
    <n v="0"/>
    <n v="0"/>
    <n v="0"/>
    <n v="0"/>
    <n v="0"/>
    <n v="0"/>
    <n v="0"/>
    <n v="0"/>
    <n v="0"/>
    <n v="0"/>
    <n v="4.7699999999999999E-2"/>
    <n v="0"/>
    <n v="4.7699999999999999E-2"/>
  </r>
  <r>
    <x v="80"/>
    <s v="u79ZJ"/>
    <x v="2"/>
    <x v="9"/>
    <n v="0"/>
    <n v="0"/>
    <n v="0"/>
    <s v="s"/>
    <s v="s"/>
    <n v="0"/>
    <n v="0"/>
    <n v="0"/>
    <n v="0"/>
    <n v="0"/>
    <n v="0"/>
    <n v="0"/>
    <n v="0"/>
    <n v="0"/>
    <n v="0"/>
    <n v="0"/>
    <n v="0"/>
    <n v="0"/>
    <n v="0"/>
    <n v="0"/>
    <n v="5.2310000000000002E-2"/>
    <n v="0"/>
    <n v="5.2310000000000002E-2"/>
  </r>
  <r>
    <x v="80"/>
    <s v="u79ZJ"/>
    <x v="2"/>
    <x v="10"/>
    <n v="0"/>
    <n v="0"/>
    <n v="0"/>
    <s v="s"/>
    <s v="s"/>
    <n v="0"/>
    <n v="0"/>
    <n v="0"/>
    <n v="0"/>
    <n v="0"/>
    <n v="0"/>
    <n v="0"/>
    <n v="0"/>
    <n v="0"/>
    <n v="0"/>
    <n v="0"/>
    <n v="0"/>
    <n v="0"/>
    <n v="0"/>
    <n v="0"/>
    <n v="5.6590000000000001E-2"/>
    <n v="0"/>
    <n v="5.6590000000000001E-2"/>
  </r>
  <r>
    <x v="80"/>
    <s v="u79ZJ"/>
    <x v="3"/>
    <x v="0"/>
    <n v="0"/>
    <n v="0.59033000000000002"/>
    <n v="0.24102000000000001"/>
    <s v="s"/>
    <s v="s"/>
    <n v="0.87468000000000001"/>
    <n v="0"/>
    <n v="0"/>
    <n v="0"/>
    <n v="0"/>
    <n v="0"/>
    <n v="0"/>
    <n v="0"/>
    <n v="1.7060299999999999"/>
    <n v="0"/>
    <n v="0"/>
    <n v="0"/>
    <n v="0"/>
    <n v="1.7060299999999999"/>
    <n v="0"/>
    <n v="0.28470000000000001"/>
    <n v="0"/>
    <n v="0.28470000000000001"/>
  </r>
  <r>
    <x v="80"/>
    <s v="u79ZJ"/>
    <x v="3"/>
    <x v="1"/>
    <n v="0"/>
    <n v="0.85589000000000004"/>
    <n v="0.31296000000000002"/>
    <s v="s"/>
    <s v="s"/>
    <n v="1.14903"/>
    <n v="0"/>
    <n v="0"/>
    <n v="0"/>
    <n v="0"/>
    <n v="0"/>
    <n v="0"/>
    <n v="0"/>
    <n v="2.3178800000000002"/>
    <n v="0"/>
    <n v="0"/>
    <n v="0"/>
    <n v="0"/>
    <n v="2.3178800000000002"/>
    <n v="0"/>
    <n v="0.31241999999999998"/>
    <n v="0"/>
    <n v="0.31241999999999998"/>
  </r>
  <r>
    <x v="80"/>
    <s v="u79ZJ"/>
    <x v="3"/>
    <x v="2"/>
    <n v="0"/>
    <n v="1.24624"/>
    <n v="0.56108999999999998"/>
    <s v="s"/>
    <s v="s"/>
    <n v="1.42049"/>
    <n v="0"/>
    <n v="0"/>
    <n v="0"/>
    <n v="0"/>
    <n v="0"/>
    <n v="0"/>
    <n v="0"/>
    <n v="3.2278199999999999"/>
    <n v="0"/>
    <n v="0"/>
    <n v="0"/>
    <n v="0"/>
    <n v="3.2278199999999999"/>
    <n v="0"/>
    <n v="0.44259999999999999"/>
    <n v="0"/>
    <n v="0.44259999999999999"/>
  </r>
  <r>
    <x v="80"/>
    <s v="u79ZJ"/>
    <x v="3"/>
    <x v="3"/>
    <n v="0"/>
    <n v="0.68593999999999999"/>
    <n v="0.61802000000000001"/>
    <s v="s"/>
    <s v="s"/>
    <n v="1.2335199999999999"/>
    <n v="0"/>
    <n v="0"/>
    <n v="0"/>
    <n v="0"/>
    <n v="0"/>
    <n v="0"/>
    <n v="0"/>
    <n v="2.53748"/>
    <n v="0"/>
    <n v="0"/>
    <n v="0"/>
    <n v="0"/>
    <n v="2.53748"/>
    <n v="0"/>
    <n v="0.48901"/>
    <n v="0"/>
    <n v="0.48901"/>
  </r>
  <r>
    <x v="80"/>
    <s v="u79ZJ"/>
    <x v="3"/>
    <x v="4"/>
    <n v="0"/>
    <n v="1.2170300000000001"/>
    <n v="0.38385999999999998"/>
    <s v="s"/>
    <s v="s"/>
    <n v="1.32928"/>
    <n v="0"/>
    <n v="0"/>
    <n v="0"/>
    <n v="0"/>
    <n v="0"/>
    <n v="0"/>
    <n v="0"/>
    <n v="2.9301699999999999"/>
    <n v="0"/>
    <n v="0"/>
    <n v="0"/>
    <n v="0"/>
    <n v="2.9301699999999999"/>
    <n v="0"/>
    <n v="0.56899"/>
    <n v="0"/>
    <n v="0.56899"/>
  </r>
  <r>
    <x v="80"/>
    <s v="u79ZJ"/>
    <x v="3"/>
    <x v="5"/>
    <n v="0"/>
    <n v="1.18347"/>
    <n v="0.27725"/>
    <s v="s"/>
    <s v="s"/>
    <n v="1.1055699999999999"/>
    <n v="0"/>
    <n v="0"/>
    <n v="0"/>
    <n v="0"/>
    <n v="0"/>
    <n v="0"/>
    <n v="0"/>
    <n v="2.5665499999999999"/>
    <n v="0"/>
    <n v="0"/>
    <n v="0"/>
    <n v="0"/>
    <n v="2.5665499999999999"/>
    <n v="0"/>
    <n v="0.75436999999999999"/>
    <n v="0"/>
    <n v="0.75436999999999999"/>
  </r>
  <r>
    <x v="80"/>
    <s v="u79ZJ"/>
    <x v="3"/>
    <x v="6"/>
    <n v="0"/>
    <n v="0.57518000000000002"/>
    <n v="0.42731999999999998"/>
    <s v="s"/>
    <s v="s"/>
    <n v="1.5297000000000001"/>
    <n v="0"/>
    <n v="0"/>
    <n v="0"/>
    <n v="0"/>
    <n v="0"/>
    <n v="0"/>
    <n v="0"/>
    <n v="2.5339399999999999"/>
    <n v="0"/>
    <n v="0"/>
    <n v="0"/>
    <n v="0"/>
    <n v="2.5339399999999999"/>
    <n v="0"/>
    <n v="0.59760000000000002"/>
    <n v="0"/>
    <n v="0.59760000000000002"/>
  </r>
  <r>
    <x v="80"/>
    <s v="u79ZJ"/>
    <x v="3"/>
    <x v="7"/>
    <n v="0"/>
    <n v="0.52344999999999997"/>
    <n v="0.44522"/>
    <s v="s"/>
    <s v="s"/>
    <n v="1.9889300000000001"/>
    <n v="0"/>
    <n v="0"/>
    <n v="0"/>
    <n v="0"/>
    <n v="0"/>
    <n v="0"/>
    <n v="0"/>
    <n v="2.9582000000000002"/>
    <n v="0"/>
    <n v="0"/>
    <n v="0"/>
    <n v="0"/>
    <n v="2.9582000000000002"/>
    <n v="0"/>
    <n v="0.60877999999999999"/>
    <n v="0"/>
    <n v="0.60877999999999999"/>
  </r>
  <r>
    <x v="80"/>
    <s v="u79ZJ"/>
    <x v="3"/>
    <x v="8"/>
    <n v="0"/>
    <n v="0.40499000000000002"/>
    <n v="0.35649999999999998"/>
    <s v="s"/>
    <s v="s"/>
    <n v="1.5709900000000001"/>
    <n v="0"/>
    <n v="0"/>
    <n v="0"/>
    <n v="0"/>
    <n v="0"/>
    <n v="0"/>
    <n v="0"/>
    <n v="2.3350399999999998"/>
    <n v="0"/>
    <n v="0"/>
    <n v="0"/>
    <n v="0"/>
    <n v="2.3350399999999998"/>
    <n v="0"/>
    <n v="0.59699999999999998"/>
    <n v="0"/>
    <n v="0.59699999999999998"/>
  </r>
  <r>
    <x v="80"/>
    <s v="u79ZJ"/>
    <x v="3"/>
    <x v="9"/>
    <n v="0"/>
    <n v="0.45490000000000003"/>
    <n v="0.32197999999999999"/>
    <s v="s"/>
    <s v="s"/>
    <n v="1.28512"/>
    <n v="0"/>
    <n v="0"/>
    <n v="0"/>
    <n v="0"/>
    <n v="0"/>
    <n v="0"/>
    <n v="0"/>
    <n v="2.0678899999999998"/>
    <n v="0"/>
    <n v="0"/>
    <n v="0"/>
    <n v="0"/>
    <n v="2.0678899999999998"/>
    <n v="0"/>
    <n v="0.46418999999999999"/>
    <n v="0"/>
    <n v="0.46418999999999999"/>
  </r>
  <r>
    <x v="80"/>
    <s v="u79ZJ"/>
    <x v="3"/>
    <x v="10"/>
    <n v="0"/>
    <n v="0.56645999999999996"/>
    <n v="0.36609999999999998"/>
    <s v="s"/>
    <s v="s"/>
    <n v="1.6564000000000001"/>
    <n v="0"/>
    <n v="0"/>
    <n v="0"/>
    <n v="0"/>
    <n v="0"/>
    <n v="0"/>
    <n v="0"/>
    <n v="2.5935000000000001"/>
    <n v="0"/>
    <n v="0"/>
    <n v="0"/>
    <n v="0"/>
    <n v="2.5935000000000001"/>
    <n v="0"/>
    <n v="0.38502999999999998"/>
    <n v="0"/>
    <n v="0.38502999999999998"/>
  </r>
  <r>
    <x v="81"/>
    <s v="bxPQe"/>
    <x v="0"/>
    <x v="0"/>
    <n v="14"/>
    <s v="s"/>
    <s v="s"/>
    <n v="341"/>
    <n v="34"/>
    <n v="228"/>
    <n v="8"/>
    <n v="335"/>
    <n v="206"/>
    <n v="329"/>
    <n v="142"/>
    <n v="175"/>
    <n v="123"/>
    <n v="1945"/>
    <n v="419"/>
    <n v="0"/>
    <n v="0"/>
    <n v="419"/>
    <n v="2364"/>
    <n v="9"/>
    <n v="151"/>
    <n v="39"/>
    <n v="199"/>
  </r>
  <r>
    <x v="81"/>
    <s v="bxPQe"/>
    <x v="1"/>
    <x v="0"/>
    <n v="4.777E-2"/>
    <s v="s"/>
    <s v="s"/>
    <n v="1.0863"/>
    <n v="0.10523"/>
    <n v="0.73692999999999997"/>
    <n v="2.4680000000000001E-2"/>
    <n v="1.0830299999999999"/>
    <n v="0.67779"/>
    <n v="1.1035999999999999"/>
    <n v="0.48063"/>
    <n v="0.57996999999999999"/>
    <n v="0.41488999999999998"/>
    <n v="6.3711799999999998"/>
    <n v="2.3190599999999999"/>
    <n v="0"/>
    <n v="0"/>
    <n v="2.3190599999999999"/>
    <n v="8.6902399999999993"/>
    <n v="7.4099999999999999E-3"/>
    <n v="0.12992000000000001"/>
    <n v="3.4110000000000001E-2"/>
    <n v="0.17144000000000001"/>
  </r>
  <r>
    <x v="81"/>
    <s v="bxPQe"/>
    <x v="1"/>
    <x v="1"/>
    <n v="4.8099999999999997E-2"/>
    <s v="s"/>
    <s v="s"/>
    <n v="1.0946800000000001"/>
    <n v="0.1079"/>
    <n v="0.74138000000000004"/>
    <n v="2.5389999999999999E-2"/>
    <n v="1.08785"/>
    <n v="0.6804"/>
    <n v="1.11151"/>
    <n v="0.47910000000000003"/>
    <n v="0.58138000000000001"/>
    <n v="0.41549999999999998"/>
    <n v="6.40367"/>
    <n v="2.4422199999999998"/>
    <n v="0"/>
    <n v="0"/>
    <n v="2.4422199999999998"/>
    <n v="8.8458900000000007"/>
    <n v="9.1199999999999996E-3"/>
    <n v="0.13716999999999999"/>
    <n v="3.7229999999999999E-2"/>
    <n v="0.18351999999999999"/>
  </r>
  <r>
    <x v="81"/>
    <s v="bxPQe"/>
    <x v="1"/>
    <x v="2"/>
    <n v="4.7410000000000001E-2"/>
    <s v="s"/>
    <s v="s"/>
    <n v="1.0990899999999999"/>
    <n v="0.11259"/>
    <n v="0.74411000000000005"/>
    <n v="2.69E-2"/>
    <n v="1.07775"/>
    <n v="0.68610000000000004"/>
    <n v="1.1212500000000001"/>
    <n v="0.47954999999999998"/>
    <n v="0.58650999999999998"/>
    <n v="0.41439999999999999"/>
    <n v="6.4256000000000002"/>
    <n v="2.55152"/>
    <n v="0"/>
    <n v="0"/>
    <n v="2.55152"/>
    <n v="8.9771199999999993"/>
    <n v="9.2099999999999994E-3"/>
    <n v="0.14187"/>
    <n v="3.8449999999999998E-2"/>
    <n v="0.18953"/>
  </r>
  <r>
    <x v="81"/>
    <s v="bxPQe"/>
    <x v="1"/>
    <x v="3"/>
    <n v="4.8180000000000001E-2"/>
    <s v="s"/>
    <s v="s"/>
    <n v="1.1012"/>
    <n v="0.1181"/>
    <n v="0.74082000000000003"/>
    <n v="2.845E-2"/>
    <n v="1.0652299999999999"/>
    <n v="0.68457000000000001"/>
    <n v="1.1240300000000001"/>
    <n v="0.47099000000000002"/>
    <n v="0.58474000000000004"/>
    <n v="0.40816999999999998"/>
    <n v="6.4041100000000002"/>
    <n v="2.6265299999999998"/>
    <n v="0"/>
    <n v="0"/>
    <n v="2.6265299999999998"/>
    <n v="9.0306499999999996"/>
    <n v="1.2659999999999999E-2"/>
    <n v="0.14832000000000001"/>
    <n v="3.6159999999999998E-2"/>
    <n v="0.19714000000000001"/>
  </r>
  <r>
    <x v="81"/>
    <s v="bxPQe"/>
    <x v="1"/>
    <x v="4"/>
    <n v="4.7570000000000001E-2"/>
    <s v="s"/>
    <s v="s"/>
    <n v="1.08639"/>
    <n v="0.12059"/>
    <n v="0.74199999999999999"/>
    <n v="2.9090000000000001E-2"/>
    <n v="1.05548"/>
    <n v="0.68322000000000005"/>
    <n v="1.1285499999999999"/>
    <n v="0.47216999999999998"/>
    <n v="0.57318999999999998"/>
    <n v="0.40573999999999999"/>
    <n v="6.3715900000000003"/>
    <n v="2.7408100000000002"/>
    <n v="0"/>
    <n v="0"/>
    <n v="2.7408100000000002"/>
    <n v="9.1123999999999992"/>
    <n v="1.298E-2"/>
    <n v="0.15461"/>
    <n v="3.4909999999999997E-2"/>
    <n v="0.20251"/>
  </r>
  <r>
    <x v="81"/>
    <s v="bxPQe"/>
    <x v="1"/>
    <x v="5"/>
    <n v="4.7940000000000003E-2"/>
    <s v="s"/>
    <s v="s"/>
    <n v="1.0819399999999999"/>
    <n v="0.12540999999999999"/>
    <n v="0.73995"/>
    <n v="2.93E-2"/>
    <n v="1.0489299999999999"/>
    <n v="0.67873000000000006"/>
    <n v="1.1422699999999999"/>
    <n v="0.46919"/>
    <n v="0.57550000000000001"/>
    <n v="0.40455000000000002"/>
    <n v="6.3712799999999996"/>
    <n v="2.8584800000000001"/>
    <n v="0"/>
    <n v="0"/>
    <n v="2.8584800000000001"/>
    <n v="9.2297600000000006"/>
    <n v="1.464E-2"/>
    <n v="0.15507000000000001"/>
    <n v="3.6269999999999997E-2"/>
    <n v="0.20598"/>
  </r>
  <r>
    <x v="81"/>
    <s v="bxPQe"/>
    <x v="1"/>
    <x v="6"/>
    <n v="4.7530000000000003E-2"/>
    <s v="s"/>
    <s v="s"/>
    <n v="1.07979"/>
    <n v="0.12814"/>
    <n v="0.74502999999999997"/>
    <n v="3.0620000000000001E-2"/>
    <n v="1.03914"/>
    <n v="0.66725999999999996"/>
    <n v="1.14106"/>
    <n v="0.45967000000000002"/>
    <n v="0.56930999999999998"/>
    <n v="0.40733000000000003"/>
    <n v="6.3424500000000004"/>
    <n v="2.98332"/>
    <n v="0"/>
    <n v="0"/>
    <n v="2.98332"/>
    <n v="9.3257700000000003"/>
    <n v="1.4370000000000001E-2"/>
    <n v="0.15526999999999999"/>
    <n v="3.3750000000000002E-2"/>
    <n v="0.20338999999999999"/>
  </r>
  <r>
    <x v="81"/>
    <s v="bxPQe"/>
    <x v="1"/>
    <x v="7"/>
    <n v="4.9169999999999998E-2"/>
    <s v="s"/>
    <s v="s"/>
    <n v="1.0758300000000001"/>
    <n v="0.13092000000000001"/>
    <n v="0.74231999999999998"/>
    <n v="3.27E-2"/>
    <n v="1.01732"/>
    <n v="0.66232999999999997"/>
    <n v="1.1518699999999999"/>
    <n v="0.45773000000000003"/>
    <n v="0.55923999999999996"/>
    <n v="0.39966000000000002"/>
    <n v="6.3054699999999997"/>
    <n v="3.1299000000000001"/>
    <n v="0"/>
    <n v="0"/>
    <n v="3.1299000000000001"/>
    <n v="9.4353700000000007"/>
    <n v="1.3990000000000001E-2"/>
    <n v="0.15644"/>
    <n v="3.5650000000000001E-2"/>
    <n v="0.20609"/>
  </r>
  <r>
    <x v="81"/>
    <s v="bxPQe"/>
    <x v="1"/>
    <x v="8"/>
    <n v="4.9099999999999998E-2"/>
    <s v="s"/>
    <s v="s"/>
    <n v="1.08297"/>
    <n v="0.13100999999999999"/>
    <n v="0.74041999999999997"/>
    <n v="3.363E-2"/>
    <n v="1.0126299999999999"/>
    <n v="0.64546999999999999"/>
    <n v="1.15899"/>
    <n v="0.45201999999999998"/>
    <n v="0.55020999999999998"/>
    <n v="0.39498"/>
    <n v="6.2757399999999999"/>
    <n v="3.2633399999999999"/>
    <n v="0"/>
    <n v="0"/>
    <n v="3.2633399999999999"/>
    <n v="9.5390800000000002"/>
    <n v="1.3809999999999999E-2"/>
    <n v="0.16336999999999999"/>
    <n v="3.6339999999999997E-2"/>
    <n v="0.21353"/>
  </r>
  <r>
    <x v="81"/>
    <s v="bxPQe"/>
    <x v="1"/>
    <x v="9"/>
    <n v="5.0340000000000003E-2"/>
    <s v="s"/>
    <s v="s"/>
    <n v="1.08128"/>
    <n v="0.13245999999999999"/>
    <n v="0.72214"/>
    <n v="3.4979999999999997E-2"/>
    <n v="0.97843000000000002"/>
    <n v="0.63660000000000005"/>
    <n v="1.17116"/>
    <n v="0.45276"/>
    <n v="0.54201999999999995"/>
    <n v="0.38922000000000001"/>
    <n v="6.2150100000000004"/>
    <n v="3.36761"/>
    <n v="0"/>
    <n v="0"/>
    <n v="3.36761"/>
    <n v="9.5826200000000004"/>
    <n v="1.278E-2"/>
    <n v="0.16658999999999999"/>
    <n v="3.805E-2"/>
    <n v="0.21742"/>
  </r>
  <r>
    <x v="81"/>
    <s v="bxPQe"/>
    <x v="1"/>
    <x v="10"/>
    <n v="4.8509999999999998E-2"/>
    <s v="s"/>
    <s v="s"/>
    <n v="1.0716300000000001"/>
    <n v="0.13214999999999999"/>
    <n v="0.72335000000000005"/>
    <n v="3.6560000000000002E-2"/>
    <n v="0.95820000000000005"/>
    <n v="0.62444999999999995"/>
    <n v="1.1918800000000001"/>
    <n v="0.44367000000000001"/>
    <n v="0.53552"/>
    <n v="0.38462000000000002"/>
    <n v="6.1735499999999996"/>
    <n v="3.4579399999999998"/>
    <n v="0"/>
    <n v="0"/>
    <n v="3.4579399999999998"/>
    <n v="9.6314899999999994"/>
    <n v="1.2789999999999999E-2"/>
    <n v="0.16374"/>
    <n v="4.0590000000000001E-2"/>
    <n v="0.21712000000000001"/>
  </r>
  <r>
    <x v="81"/>
    <s v="bxPQe"/>
    <x v="2"/>
    <x v="0"/>
    <n v="0"/>
    <s v="s"/>
    <s v="s"/>
    <n v="0"/>
    <n v="0"/>
    <n v="0"/>
    <n v="0"/>
    <n v="0"/>
    <n v="0"/>
    <n v="0"/>
    <n v="0"/>
    <n v="0"/>
    <n v="0"/>
    <n v="0"/>
    <n v="0"/>
    <n v="0"/>
    <n v="0"/>
    <n v="0"/>
    <n v="0"/>
    <n v="7.3620000000000005E-2"/>
    <n v="0.73014000000000001"/>
    <n v="0.14499999999999999"/>
    <n v="0.94877"/>
  </r>
  <r>
    <x v="81"/>
    <s v="bxPQe"/>
    <x v="2"/>
    <x v="1"/>
    <n v="0"/>
    <s v="s"/>
    <s v="s"/>
    <n v="0"/>
    <n v="0"/>
    <n v="0"/>
    <n v="0"/>
    <n v="0"/>
    <n v="0"/>
    <n v="0"/>
    <n v="0"/>
    <n v="0"/>
    <n v="0"/>
    <n v="0"/>
    <n v="0"/>
    <n v="0"/>
    <n v="0"/>
    <n v="0"/>
    <n v="0"/>
    <n v="5.858E-2"/>
    <n v="0.70406999999999997"/>
    <n v="0.12745999999999999"/>
    <n v="0.8901"/>
  </r>
  <r>
    <x v="81"/>
    <s v="bxPQe"/>
    <x v="2"/>
    <x v="2"/>
    <n v="0"/>
    <s v="s"/>
    <s v="s"/>
    <n v="0"/>
    <n v="0"/>
    <n v="0"/>
    <n v="0"/>
    <n v="0"/>
    <n v="0"/>
    <n v="0"/>
    <n v="0"/>
    <n v="0"/>
    <n v="0"/>
    <n v="0"/>
    <n v="0"/>
    <n v="0"/>
    <n v="0"/>
    <n v="0"/>
    <n v="0"/>
    <n v="6.132E-2"/>
    <n v="0.68232000000000004"/>
    <n v="0.12044000000000001"/>
    <n v="0.86407999999999996"/>
  </r>
  <r>
    <x v="81"/>
    <s v="bxPQe"/>
    <x v="2"/>
    <x v="3"/>
    <n v="0"/>
    <s v="s"/>
    <s v="s"/>
    <n v="0"/>
    <n v="0"/>
    <n v="0"/>
    <n v="0"/>
    <n v="0"/>
    <n v="0"/>
    <n v="0"/>
    <n v="0"/>
    <n v="0"/>
    <n v="0"/>
    <n v="0"/>
    <n v="0"/>
    <n v="0"/>
    <n v="0"/>
    <n v="0"/>
    <n v="0"/>
    <n v="3.8460000000000001E-2"/>
    <n v="0.70735999999999999"/>
    <n v="0.11723"/>
    <n v="0.86304999999999998"/>
  </r>
  <r>
    <x v="81"/>
    <s v="bxPQe"/>
    <x v="2"/>
    <x v="4"/>
    <n v="0"/>
    <s v="s"/>
    <s v="s"/>
    <n v="0"/>
    <n v="0"/>
    <n v="0"/>
    <n v="0"/>
    <n v="0"/>
    <n v="0"/>
    <n v="0"/>
    <n v="0"/>
    <n v="0"/>
    <n v="0"/>
    <n v="0"/>
    <n v="0"/>
    <n v="0"/>
    <n v="0"/>
    <n v="0"/>
    <n v="0"/>
    <n v="4.0759999999999998E-2"/>
    <n v="0.71460000000000001"/>
    <n v="0.12096999999999999"/>
    <n v="0.87633000000000005"/>
  </r>
  <r>
    <x v="81"/>
    <s v="bxPQe"/>
    <x v="2"/>
    <x v="5"/>
    <n v="0"/>
    <s v="s"/>
    <s v="s"/>
    <n v="0"/>
    <n v="0"/>
    <n v="0"/>
    <n v="0"/>
    <n v="0"/>
    <n v="0"/>
    <n v="0"/>
    <n v="0"/>
    <n v="0"/>
    <n v="0"/>
    <n v="0"/>
    <n v="0"/>
    <n v="0"/>
    <n v="0"/>
    <n v="0"/>
    <n v="0"/>
    <n v="4.2970000000000001E-2"/>
    <n v="0.71333999999999997"/>
    <n v="0.12744"/>
    <n v="0.88375000000000004"/>
  </r>
  <r>
    <x v="81"/>
    <s v="bxPQe"/>
    <x v="2"/>
    <x v="6"/>
    <n v="0"/>
    <s v="s"/>
    <s v="s"/>
    <n v="0"/>
    <n v="0"/>
    <n v="0"/>
    <n v="0"/>
    <n v="0"/>
    <n v="0"/>
    <n v="0"/>
    <n v="0"/>
    <n v="0"/>
    <n v="0"/>
    <n v="0"/>
    <n v="0"/>
    <n v="0"/>
    <n v="0"/>
    <n v="0"/>
    <n v="0"/>
    <n v="4.6719999999999998E-2"/>
    <n v="0.68474000000000002"/>
    <n v="0.13117000000000001"/>
    <n v="0.86263000000000001"/>
  </r>
  <r>
    <x v="81"/>
    <s v="bxPQe"/>
    <x v="2"/>
    <x v="7"/>
    <n v="0"/>
    <s v="s"/>
    <s v="s"/>
    <n v="0"/>
    <n v="0"/>
    <n v="0"/>
    <n v="0"/>
    <n v="0"/>
    <n v="0"/>
    <n v="0"/>
    <n v="0"/>
    <n v="0"/>
    <n v="0"/>
    <n v="0"/>
    <n v="0"/>
    <n v="0"/>
    <n v="0"/>
    <n v="0"/>
    <n v="0"/>
    <n v="4.2360000000000002E-2"/>
    <n v="0.69510000000000005"/>
    <n v="0.13011"/>
    <n v="0.86756999999999995"/>
  </r>
  <r>
    <x v="81"/>
    <s v="bxPQe"/>
    <x v="2"/>
    <x v="8"/>
    <n v="0"/>
    <s v="s"/>
    <s v="s"/>
    <n v="0"/>
    <n v="0"/>
    <n v="0"/>
    <n v="0"/>
    <n v="0"/>
    <n v="0"/>
    <n v="0"/>
    <n v="0"/>
    <n v="0"/>
    <n v="0"/>
    <n v="0"/>
    <n v="0"/>
    <n v="0"/>
    <n v="0"/>
    <n v="0"/>
    <n v="0"/>
    <n v="4.6989999999999997E-2"/>
    <n v="0.72267999999999999"/>
    <n v="0.10823000000000001"/>
    <n v="0.87790999999999997"/>
  </r>
  <r>
    <x v="81"/>
    <s v="bxPQe"/>
    <x v="2"/>
    <x v="9"/>
    <n v="0"/>
    <s v="s"/>
    <s v="s"/>
    <n v="0"/>
    <n v="0"/>
    <n v="0"/>
    <n v="0"/>
    <n v="0"/>
    <n v="0"/>
    <n v="0"/>
    <n v="0"/>
    <n v="0"/>
    <n v="0"/>
    <n v="0"/>
    <n v="0"/>
    <n v="0"/>
    <n v="0"/>
    <n v="0"/>
    <n v="0"/>
    <n v="3.116E-2"/>
    <n v="0.72943999999999998"/>
    <n v="0.11791"/>
    <n v="0.87851000000000001"/>
  </r>
  <r>
    <x v="81"/>
    <s v="bxPQe"/>
    <x v="2"/>
    <x v="10"/>
    <n v="0"/>
    <s v="s"/>
    <s v="s"/>
    <n v="0"/>
    <n v="0"/>
    <n v="0"/>
    <n v="0"/>
    <n v="0"/>
    <n v="0"/>
    <n v="0"/>
    <n v="0"/>
    <n v="0"/>
    <n v="0"/>
    <n v="0"/>
    <n v="0"/>
    <n v="0"/>
    <n v="0"/>
    <n v="0"/>
    <n v="0"/>
    <n v="3.4970000000000001E-2"/>
    <n v="0.70825000000000005"/>
    <n v="0.12617"/>
    <n v="0.86939"/>
  </r>
  <r>
    <x v="81"/>
    <s v="bxPQe"/>
    <x v="3"/>
    <x v="0"/>
    <n v="0.50985000000000003"/>
    <s v="s"/>
    <s v="s"/>
    <n v="10.165850000000001"/>
    <n v="0.54157"/>
    <n v="6.6251100000000003"/>
    <n v="0"/>
    <n v="6.9033300000000004"/>
    <n v="2.6289799999999999"/>
    <n v="6.0269899999999996"/>
    <n v="2.8925100000000001"/>
    <n v="2.4338000000000002"/>
    <n v="2.3723800000000002"/>
    <n v="41.673789999999997"/>
    <n v="8.6641999999999992"/>
    <n v="0"/>
    <n v="0"/>
    <n v="8.6641999999999992"/>
    <n v="50.337989999999998"/>
    <n v="1.319E-2"/>
    <n v="2.3416800000000002"/>
    <n v="0.88149"/>
    <n v="3.23637"/>
  </r>
  <r>
    <x v="81"/>
    <s v="bxPQe"/>
    <x v="3"/>
    <x v="1"/>
    <n v="0.32741999999999999"/>
    <s v="s"/>
    <s v="s"/>
    <n v="9.4028200000000002"/>
    <n v="0.49301"/>
    <n v="7.3141699999999998"/>
    <n v="2.5000000000000001E-4"/>
    <n v="7.2612800000000002"/>
    <n v="2.5152399999999999"/>
    <n v="6.0366"/>
    <n v="3.3361299999999998"/>
    <n v="1.9307700000000001"/>
    <n v="2.7077100000000001"/>
    <n v="42.343260000000001"/>
    <n v="12.4673"/>
    <n v="0"/>
    <n v="0"/>
    <n v="12.4673"/>
    <n v="54.810560000000002"/>
    <n v="2.0740000000000001E-2"/>
    <n v="2.43757"/>
    <n v="0.90383999999999998"/>
    <n v="3.3621500000000002"/>
  </r>
  <r>
    <x v="81"/>
    <s v="bxPQe"/>
    <x v="3"/>
    <x v="2"/>
    <n v="0.25067"/>
    <s v="s"/>
    <s v="s"/>
    <n v="10.982229999999999"/>
    <n v="0.36620999999999998"/>
    <n v="7.5319200000000004"/>
    <n v="6.8999999999999997E-4"/>
    <n v="7.7673800000000002"/>
    <n v="2.8858000000000001"/>
    <n v="8.60365"/>
    <n v="3.6402199999999998"/>
    <n v="2.0660099999999999"/>
    <n v="3.1577700000000002"/>
    <n v="47.66901"/>
    <n v="13.28678"/>
    <n v="0"/>
    <n v="0"/>
    <n v="13.28678"/>
    <n v="60.95579"/>
    <n v="2.0570000000000001E-2"/>
    <n v="2.9365999999999999"/>
    <n v="0.99661"/>
    <n v="3.9537900000000001"/>
  </r>
  <r>
    <x v="81"/>
    <s v="bxPQe"/>
    <x v="3"/>
    <x v="3"/>
    <n v="0.78335999999999995"/>
    <s v="s"/>
    <s v="s"/>
    <n v="11.479889999999999"/>
    <n v="0.33750999999999998"/>
    <n v="6.9102899999999998"/>
    <n v="1.1999999999999999E-3"/>
    <n v="9.3344900000000006"/>
    <n v="4.0644999999999998"/>
    <n v="9.25474"/>
    <n v="4.0534600000000003"/>
    <n v="2.8674499999999998"/>
    <n v="2.5694699999999999"/>
    <n v="52.050669999999997"/>
    <n v="14.25385"/>
    <n v="0"/>
    <n v="0"/>
    <n v="14.25385"/>
    <n v="66.304519999999997"/>
    <n v="6.3799999999999996E-2"/>
    <n v="3.5973099999999998"/>
    <n v="1.0373600000000001"/>
    <n v="4.6984599999999999"/>
  </r>
  <r>
    <x v="81"/>
    <s v="bxPQe"/>
    <x v="3"/>
    <x v="4"/>
    <n v="0.30314999999999998"/>
    <s v="s"/>
    <s v="s"/>
    <n v="11.20312"/>
    <n v="0.35156999999999999"/>
    <n v="7.8095100000000004"/>
    <n v="1.0499999999999999E-3"/>
    <n v="8.0325500000000005"/>
    <n v="4.2068599999999998"/>
    <n v="7.9470099999999997"/>
    <n v="4.5422000000000002"/>
    <n v="2.90455"/>
    <n v="2.91981"/>
    <n v="50.670610000000003"/>
    <n v="15.298389999999999"/>
    <n v="0"/>
    <n v="0"/>
    <n v="15.298389999999999"/>
    <n v="65.968999999999994"/>
    <n v="0.16688"/>
    <n v="4.0273199999999996"/>
    <n v="1.2285200000000001"/>
    <n v="5.42272"/>
  </r>
  <r>
    <x v="81"/>
    <s v="bxPQe"/>
    <x v="3"/>
    <x v="5"/>
    <n v="0.10748000000000001"/>
    <s v="s"/>
    <s v="s"/>
    <n v="11.021179999999999"/>
    <n v="0.70860000000000001"/>
    <n v="7.5861299999999998"/>
    <n v="2.1800000000000001E-3"/>
    <n v="8.60351"/>
    <n v="4.9320300000000001"/>
    <n v="8.4961300000000008"/>
    <n v="4.9434800000000001"/>
    <n v="3.8805999999999998"/>
    <n v="3.1438199999999998"/>
    <n v="53.777079999999998"/>
    <n v="13.37926"/>
    <n v="0"/>
    <n v="0"/>
    <n v="13.37926"/>
    <n v="67.156350000000003"/>
    <n v="0.27972000000000002"/>
    <n v="4.3620400000000004"/>
    <n v="1.1657599999999999"/>
    <n v="5.8075200000000002"/>
  </r>
  <r>
    <x v="81"/>
    <s v="bxPQe"/>
    <x v="3"/>
    <x v="6"/>
    <n v="0.12121999999999999"/>
    <s v="s"/>
    <s v="s"/>
    <n v="12.58051"/>
    <n v="1.00251"/>
    <n v="8.5443499999999997"/>
    <n v="6.3E-3"/>
    <n v="11.260289999999999"/>
    <n v="5.4277699999999998"/>
    <n v="8.3157700000000006"/>
    <n v="4.85318"/>
    <n v="4.3342400000000003"/>
    <n v="3.4825200000000001"/>
    <n v="60.339329999999997"/>
    <n v="14.231450000000001"/>
    <n v="0"/>
    <n v="0"/>
    <n v="14.231450000000001"/>
    <n v="74.570779999999999"/>
    <n v="0.39527000000000001"/>
    <n v="4.7956799999999999"/>
    <n v="1.09531"/>
    <n v="6.2862499999999999"/>
  </r>
  <r>
    <x v="81"/>
    <s v="bxPQe"/>
    <x v="3"/>
    <x v="7"/>
    <n v="0.26999000000000001"/>
    <s v="s"/>
    <s v="s"/>
    <n v="11.536210000000001"/>
    <n v="1.1334500000000001"/>
    <n v="8.0655999999999999"/>
    <n v="6.6899999999999998E-3"/>
    <n v="11.733180000000001"/>
    <n v="5.6875200000000001"/>
    <n v="8.4540199999999999"/>
    <n v="4.9610200000000004"/>
    <n v="5.7105699999999997"/>
    <n v="2.927"/>
    <n v="60.93891"/>
    <n v="12.397589999999999"/>
    <n v="0"/>
    <n v="0"/>
    <n v="12.397589999999999"/>
    <n v="73.336510000000004"/>
    <n v="0.45567999999999997"/>
    <n v="5.2714800000000004"/>
    <n v="0.81169000000000002"/>
    <n v="6.5388500000000001"/>
  </r>
  <r>
    <x v="81"/>
    <s v="bxPQe"/>
    <x v="3"/>
    <x v="8"/>
    <n v="0.20058999999999999"/>
    <s v="s"/>
    <s v="s"/>
    <n v="12.162940000000001"/>
    <n v="1.4381900000000001"/>
    <n v="9.7438800000000008"/>
    <n v="1.0659999999999999E-2"/>
    <n v="11.821809999999999"/>
    <n v="6.9252200000000004"/>
    <n v="7.7842599999999997"/>
    <n v="4.7426300000000001"/>
    <n v="7.1708999999999996"/>
    <n v="4.0286299999999997"/>
    <n v="66.535830000000004"/>
    <n v="13.105119999999999"/>
    <n v="0"/>
    <n v="0"/>
    <n v="13.105119999999999"/>
    <n v="79.640950000000004"/>
    <n v="0.66459000000000001"/>
    <n v="5.2845599999999999"/>
    <n v="0.92071999999999998"/>
    <n v="6.8698600000000001"/>
  </r>
  <r>
    <x v="81"/>
    <s v="bxPQe"/>
    <x v="3"/>
    <x v="9"/>
    <n v="0.35054000000000002"/>
    <s v="s"/>
    <s v="s"/>
    <n v="13.176819999999999"/>
    <n v="1.80576"/>
    <n v="9.8567699999999991"/>
    <n v="1.5259999999999999E-2"/>
    <n v="13.666460000000001"/>
    <n v="7.9172900000000004"/>
    <n v="6.3151000000000002"/>
    <n v="5.4134599999999997"/>
    <n v="6.8302699999999996"/>
    <n v="4.2417600000000002"/>
    <n v="70.024730000000005"/>
    <n v="13.15366"/>
    <n v="0"/>
    <n v="0"/>
    <n v="13.15366"/>
    <n v="83.178389999999993"/>
    <n v="0.51336000000000004"/>
    <n v="5.5869099999999996"/>
    <n v="0.95501000000000003"/>
    <n v="7.0552799999999998"/>
  </r>
  <r>
    <x v="81"/>
    <s v="bxPQe"/>
    <x v="3"/>
    <x v="10"/>
    <n v="0.54595000000000005"/>
    <s v="s"/>
    <s v="s"/>
    <n v="11.78144"/>
    <n v="1.7416700000000001"/>
    <n v="9.1554699999999993"/>
    <n v="1.602E-2"/>
    <n v="15.32954"/>
    <n v="7.7822399999999998"/>
    <n v="7.5804499999999999"/>
    <n v="5.2367400000000002"/>
    <n v="7.3327400000000003"/>
    <n v="3.9079600000000001"/>
    <n v="70.696830000000006"/>
    <n v="11.038270000000001"/>
    <n v="0"/>
    <n v="0"/>
    <n v="11.038270000000001"/>
    <n v="81.735110000000006"/>
    <n v="0.62885999999999997"/>
    <n v="5.4868800000000002"/>
    <n v="1.2363599999999999"/>
    <n v="7.3521000000000001"/>
  </r>
  <r>
    <x v="82"/>
    <s v="6G2TU"/>
    <x v="0"/>
    <x v="0"/>
    <n v="0"/>
    <n v="208"/>
    <n v="166"/>
    <n v="29"/>
    <n v="8"/>
    <n v="339"/>
    <n v="0"/>
    <n v="0"/>
    <n v="0"/>
    <n v="50"/>
    <n v="0"/>
    <n v="0"/>
    <n v="0"/>
    <n v="800"/>
    <n v="0"/>
    <n v="0"/>
    <n v="0"/>
    <n v="0"/>
    <n v="800"/>
    <s v="s"/>
    <n v="74"/>
    <s v="s"/>
    <n v="89"/>
  </r>
  <r>
    <x v="82"/>
    <s v="6G2TU"/>
    <x v="1"/>
    <x v="0"/>
    <n v="0"/>
    <n v="0.62770999999999999"/>
    <n v="0.53888999999999998"/>
    <n v="9.98E-2"/>
    <n v="2.707E-2"/>
    <n v="1.0680499999999999"/>
    <n v="0"/>
    <n v="0"/>
    <n v="0"/>
    <n v="0.16694000000000001"/>
    <n v="0"/>
    <n v="0"/>
    <n v="0"/>
    <n v="2.5284499999999999"/>
    <n v="0"/>
    <n v="0"/>
    <n v="0"/>
    <n v="0"/>
    <n v="2.5284499999999999"/>
    <s v="s"/>
    <n v="6.0380000000000003E-2"/>
    <s v="s"/>
    <n v="7.1879999999999999E-2"/>
  </r>
  <r>
    <x v="82"/>
    <s v="6G2TU"/>
    <x v="1"/>
    <x v="1"/>
    <n v="0"/>
    <n v="0.64312000000000002"/>
    <n v="0.54468000000000005"/>
    <n v="0.10178"/>
    <n v="2.6409999999999999E-2"/>
    <n v="1.0838000000000001"/>
    <n v="0"/>
    <n v="0"/>
    <n v="0"/>
    <n v="0.16596"/>
    <n v="0"/>
    <n v="0"/>
    <n v="0"/>
    <n v="2.56575"/>
    <n v="0"/>
    <n v="0"/>
    <n v="0"/>
    <n v="0"/>
    <n v="2.56575"/>
    <s v="s"/>
    <n v="5.8659999999999997E-2"/>
    <s v="s"/>
    <n v="7.0980000000000001E-2"/>
  </r>
  <r>
    <x v="82"/>
    <s v="6G2TU"/>
    <x v="1"/>
    <x v="2"/>
    <n v="0"/>
    <n v="0.65515999999999996"/>
    <n v="0.54290000000000005"/>
    <n v="0.10625"/>
    <n v="2.6550000000000001E-2"/>
    <n v="1.0918600000000001"/>
    <n v="0"/>
    <n v="0"/>
    <n v="0"/>
    <n v="0.16661000000000001"/>
    <n v="0"/>
    <n v="0"/>
    <n v="0"/>
    <n v="2.58934"/>
    <n v="0"/>
    <n v="0"/>
    <n v="0"/>
    <n v="0"/>
    <n v="2.58934"/>
    <s v="s"/>
    <n v="5.9630000000000002E-2"/>
    <s v="s"/>
    <n v="6.9379999999999997E-2"/>
  </r>
  <r>
    <x v="82"/>
    <s v="6G2TU"/>
    <x v="1"/>
    <x v="3"/>
    <n v="0"/>
    <n v="0.66422000000000003"/>
    <n v="0.54791999999999996"/>
    <n v="0.10641"/>
    <n v="2.7009999999999999E-2"/>
    <n v="1.09849"/>
    <n v="0"/>
    <n v="0"/>
    <n v="0"/>
    <n v="0.16658000000000001"/>
    <n v="0"/>
    <n v="0"/>
    <n v="0"/>
    <n v="2.61063"/>
    <n v="0"/>
    <n v="0"/>
    <n v="0"/>
    <n v="0"/>
    <n v="2.61063"/>
    <s v="s"/>
    <n v="6.2839999999999993E-2"/>
    <s v="s"/>
    <n v="7.2599999999999998E-2"/>
  </r>
  <r>
    <x v="82"/>
    <s v="6G2TU"/>
    <x v="1"/>
    <x v="4"/>
    <n v="0"/>
    <n v="0.67820999999999998"/>
    <n v="0.55450999999999995"/>
    <n v="0.10874"/>
    <n v="2.589E-2"/>
    <n v="1.1066800000000001"/>
    <n v="0"/>
    <n v="0"/>
    <n v="0"/>
    <n v="0.16741"/>
    <n v="0"/>
    <n v="0"/>
    <n v="0"/>
    <n v="2.6414499999999999"/>
    <n v="0"/>
    <n v="0"/>
    <n v="0"/>
    <n v="0"/>
    <n v="2.6414499999999999"/>
    <s v="s"/>
    <n v="5.772E-2"/>
    <s v="s"/>
    <n v="6.719E-2"/>
  </r>
  <r>
    <x v="82"/>
    <s v="6G2TU"/>
    <x v="1"/>
    <x v="5"/>
    <n v="0"/>
    <n v="0.68445999999999996"/>
    <n v="0.56194"/>
    <n v="0.11164"/>
    <n v="2.3300000000000001E-2"/>
    <n v="1.1023799999999999"/>
    <n v="0"/>
    <n v="0"/>
    <n v="0"/>
    <n v="0.16861000000000001"/>
    <n v="0"/>
    <n v="0"/>
    <n v="0"/>
    <n v="2.6523300000000001"/>
    <n v="0"/>
    <n v="0"/>
    <n v="0"/>
    <n v="0"/>
    <n v="2.6523300000000001"/>
    <s v="s"/>
    <n v="6.0630000000000003E-2"/>
    <s v="s"/>
    <n v="7.1940000000000004E-2"/>
  </r>
  <r>
    <x v="82"/>
    <s v="6G2TU"/>
    <x v="1"/>
    <x v="6"/>
    <n v="0"/>
    <n v="0.69040999999999997"/>
    <n v="0.56674999999999998"/>
    <n v="0.11234"/>
    <n v="2.0660000000000001E-2"/>
    <n v="1.1081700000000001"/>
    <n v="0"/>
    <n v="0"/>
    <n v="0"/>
    <n v="0.16694999999999999"/>
    <n v="0"/>
    <n v="0"/>
    <n v="0"/>
    <n v="2.6652800000000001"/>
    <n v="0"/>
    <n v="0"/>
    <n v="0"/>
    <n v="0"/>
    <n v="2.6652800000000001"/>
    <s v="s"/>
    <n v="6.6799999999999998E-2"/>
    <s v="s"/>
    <n v="7.9289999999999999E-2"/>
  </r>
  <r>
    <x v="82"/>
    <s v="6G2TU"/>
    <x v="1"/>
    <x v="7"/>
    <n v="0"/>
    <n v="0.68662999999999996"/>
    <n v="0.56247999999999998"/>
    <n v="0.11241"/>
    <n v="1.9640000000000001E-2"/>
    <n v="1.1059300000000001"/>
    <n v="0"/>
    <n v="0"/>
    <n v="0"/>
    <n v="0.16789000000000001"/>
    <n v="0"/>
    <n v="0"/>
    <n v="0"/>
    <n v="2.6549700000000001"/>
    <n v="0"/>
    <n v="0"/>
    <n v="0"/>
    <n v="0"/>
    <n v="2.6549700000000001"/>
    <s v="s"/>
    <n v="6.8279999999999993E-2"/>
    <s v="s"/>
    <n v="8.072E-2"/>
  </r>
  <r>
    <x v="82"/>
    <s v="6G2TU"/>
    <x v="1"/>
    <x v="8"/>
    <n v="0"/>
    <n v="0.68815000000000004"/>
    <n v="0.56357999999999997"/>
    <n v="0.11597"/>
    <n v="1.8780000000000002E-2"/>
    <n v="1.10605"/>
    <n v="0"/>
    <n v="0"/>
    <n v="0"/>
    <n v="0.16889999999999999"/>
    <n v="0"/>
    <n v="0"/>
    <n v="0"/>
    <n v="2.6614300000000002"/>
    <n v="0"/>
    <n v="0"/>
    <n v="0"/>
    <n v="0"/>
    <n v="2.6614300000000002"/>
    <s v="s"/>
    <n v="7.0690000000000003E-2"/>
    <s v="s"/>
    <n v="8.6080000000000004E-2"/>
  </r>
  <r>
    <x v="82"/>
    <s v="6G2TU"/>
    <x v="1"/>
    <x v="9"/>
    <n v="0"/>
    <n v="0.69516"/>
    <n v="0.55176000000000003"/>
    <n v="0.11731"/>
    <n v="1.8200000000000001E-2"/>
    <n v="1.0890500000000001"/>
    <n v="0"/>
    <n v="0"/>
    <n v="0"/>
    <n v="0.16969999999999999"/>
    <n v="0"/>
    <n v="0"/>
    <n v="0"/>
    <n v="2.6411799999999999"/>
    <n v="0"/>
    <n v="0"/>
    <n v="0"/>
    <n v="0"/>
    <n v="2.6411799999999999"/>
    <s v="s"/>
    <n v="7.0599999999999996E-2"/>
    <s v="s"/>
    <n v="8.5260000000000002E-2"/>
  </r>
  <r>
    <x v="82"/>
    <s v="6G2TU"/>
    <x v="1"/>
    <x v="10"/>
    <n v="0"/>
    <n v="0.70740999999999998"/>
    <n v="0.54146000000000005"/>
    <n v="0.11703"/>
    <n v="1.7270000000000001E-2"/>
    <n v="1.0825199999999999"/>
    <n v="0"/>
    <n v="0"/>
    <n v="0"/>
    <n v="0.16775999999999999"/>
    <n v="0"/>
    <n v="0"/>
    <n v="0"/>
    <n v="2.6334399999999998"/>
    <n v="0"/>
    <n v="0"/>
    <n v="0"/>
    <n v="0"/>
    <n v="2.6334399999999998"/>
    <s v="s"/>
    <n v="7.1160000000000001E-2"/>
    <s v="s"/>
    <n v="8.5889999999999994E-2"/>
  </r>
  <r>
    <x v="82"/>
    <s v="6G2TU"/>
    <x v="2"/>
    <x v="0"/>
    <n v="0"/>
    <n v="0"/>
    <n v="0"/>
    <n v="0"/>
    <n v="0"/>
    <n v="0"/>
    <n v="0"/>
    <n v="0"/>
    <n v="0"/>
    <n v="0"/>
    <n v="0"/>
    <n v="0"/>
    <n v="0"/>
    <n v="0"/>
    <n v="0"/>
    <n v="0"/>
    <n v="0"/>
    <n v="0"/>
    <n v="0"/>
    <s v="s"/>
    <n v="0.35687000000000002"/>
    <s v="s"/>
    <n v="0.46299000000000001"/>
  </r>
  <r>
    <x v="82"/>
    <s v="6G2TU"/>
    <x v="2"/>
    <x v="1"/>
    <n v="0"/>
    <n v="0"/>
    <n v="0"/>
    <n v="0"/>
    <n v="0"/>
    <n v="0"/>
    <n v="0"/>
    <n v="0"/>
    <n v="0"/>
    <n v="0"/>
    <n v="0"/>
    <n v="0"/>
    <n v="0"/>
    <n v="0"/>
    <n v="0"/>
    <n v="0"/>
    <n v="0"/>
    <n v="0"/>
    <n v="0"/>
    <s v="s"/>
    <n v="0.37457000000000001"/>
    <s v="s"/>
    <n v="0.48361999999999999"/>
  </r>
  <r>
    <x v="82"/>
    <s v="6G2TU"/>
    <x v="2"/>
    <x v="2"/>
    <n v="0"/>
    <n v="0"/>
    <n v="0"/>
    <n v="0"/>
    <n v="0"/>
    <n v="0"/>
    <n v="0"/>
    <n v="0"/>
    <n v="0"/>
    <n v="0"/>
    <n v="0"/>
    <n v="0"/>
    <n v="0"/>
    <n v="0"/>
    <n v="0"/>
    <n v="0"/>
    <n v="0"/>
    <n v="0"/>
    <n v="0"/>
    <s v="s"/>
    <n v="0.38918000000000003"/>
    <s v="s"/>
    <n v="0.48507"/>
  </r>
  <r>
    <x v="82"/>
    <s v="6G2TU"/>
    <x v="2"/>
    <x v="3"/>
    <n v="0"/>
    <n v="0"/>
    <n v="0"/>
    <n v="0"/>
    <n v="0"/>
    <n v="0"/>
    <n v="0"/>
    <n v="0"/>
    <n v="0"/>
    <n v="0"/>
    <n v="0"/>
    <n v="0"/>
    <n v="0"/>
    <n v="0"/>
    <n v="0"/>
    <n v="0"/>
    <n v="0"/>
    <n v="0"/>
    <n v="0"/>
    <s v="s"/>
    <n v="0.34782000000000002"/>
    <s v="s"/>
    <n v="0.44839000000000001"/>
  </r>
  <r>
    <x v="82"/>
    <s v="6G2TU"/>
    <x v="2"/>
    <x v="4"/>
    <n v="0"/>
    <n v="0"/>
    <n v="0"/>
    <n v="0"/>
    <n v="0"/>
    <n v="0"/>
    <n v="0"/>
    <n v="0"/>
    <n v="0"/>
    <n v="0"/>
    <n v="0"/>
    <n v="0"/>
    <n v="0"/>
    <n v="0"/>
    <n v="0"/>
    <n v="0"/>
    <n v="0"/>
    <n v="0"/>
    <n v="0"/>
    <s v="s"/>
    <n v="0.34694999999999998"/>
    <s v="s"/>
    <n v="0.44614999999999999"/>
  </r>
  <r>
    <x v="82"/>
    <s v="6G2TU"/>
    <x v="2"/>
    <x v="5"/>
    <n v="0"/>
    <n v="0"/>
    <n v="0"/>
    <n v="0"/>
    <n v="0"/>
    <n v="0"/>
    <n v="0"/>
    <n v="0"/>
    <n v="0"/>
    <n v="0"/>
    <n v="0"/>
    <n v="0"/>
    <n v="0"/>
    <n v="0"/>
    <n v="0"/>
    <n v="0"/>
    <n v="0"/>
    <n v="0"/>
    <n v="0"/>
    <s v="s"/>
    <n v="0.32987"/>
    <s v="s"/>
    <n v="0.41670000000000001"/>
  </r>
  <r>
    <x v="82"/>
    <s v="6G2TU"/>
    <x v="2"/>
    <x v="6"/>
    <n v="0"/>
    <n v="0"/>
    <n v="0"/>
    <n v="0"/>
    <n v="0"/>
    <n v="0"/>
    <n v="0"/>
    <n v="0"/>
    <n v="0"/>
    <n v="0"/>
    <n v="0"/>
    <n v="0"/>
    <n v="0"/>
    <n v="0"/>
    <n v="0"/>
    <n v="0"/>
    <n v="0"/>
    <n v="0"/>
    <n v="0"/>
    <s v="s"/>
    <n v="0.33510000000000001"/>
    <s v="s"/>
    <n v="0.42841000000000001"/>
  </r>
  <r>
    <x v="82"/>
    <s v="6G2TU"/>
    <x v="2"/>
    <x v="7"/>
    <n v="0"/>
    <n v="0"/>
    <n v="0"/>
    <n v="0"/>
    <n v="0"/>
    <n v="0"/>
    <n v="0"/>
    <n v="0"/>
    <n v="0"/>
    <n v="0"/>
    <n v="0"/>
    <n v="0"/>
    <n v="0"/>
    <n v="0"/>
    <n v="0"/>
    <n v="0"/>
    <n v="0"/>
    <n v="0"/>
    <n v="0"/>
    <s v="s"/>
    <n v="0.33718999999999999"/>
    <s v="s"/>
    <n v="0.42908000000000002"/>
  </r>
  <r>
    <x v="82"/>
    <s v="6G2TU"/>
    <x v="2"/>
    <x v="8"/>
    <n v="0"/>
    <n v="0"/>
    <n v="0"/>
    <n v="0"/>
    <n v="0"/>
    <n v="0"/>
    <n v="0"/>
    <n v="0"/>
    <n v="0"/>
    <n v="0"/>
    <n v="0"/>
    <n v="0"/>
    <n v="0"/>
    <n v="0"/>
    <n v="0"/>
    <n v="0"/>
    <n v="0"/>
    <n v="0"/>
    <n v="0"/>
    <s v="s"/>
    <n v="0.35800999999999999"/>
    <s v="s"/>
    <n v="0.45777000000000001"/>
  </r>
  <r>
    <x v="82"/>
    <s v="6G2TU"/>
    <x v="2"/>
    <x v="9"/>
    <n v="0"/>
    <n v="0"/>
    <n v="0"/>
    <n v="0"/>
    <n v="0"/>
    <n v="0"/>
    <n v="0"/>
    <n v="0"/>
    <n v="0"/>
    <n v="0"/>
    <n v="0"/>
    <n v="0"/>
    <n v="0"/>
    <n v="0"/>
    <n v="0"/>
    <n v="0"/>
    <n v="0"/>
    <n v="0"/>
    <n v="0"/>
    <s v="s"/>
    <n v="0.35735"/>
    <s v="s"/>
    <n v="0.46601999999999999"/>
  </r>
  <r>
    <x v="82"/>
    <s v="6G2TU"/>
    <x v="2"/>
    <x v="10"/>
    <n v="0"/>
    <n v="0"/>
    <n v="0"/>
    <n v="0"/>
    <n v="0"/>
    <n v="0"/>
    <n v="0"/>
    <n v="0"/>
    <n v="0"/>
    <n v="0"/>
    <n v="0"/>
    <n v="0"/>
    <n v="0"/>
    <n v="0"/>
    <n v="0"/>
    <n v="0"/>
    <n v="0"/>
    <n v="0"/>
    <n v="0"/>
    <s v="s"/>
    <n v="0.38018999999999997"/>
    <s v="s"/>
    <n v="0.47826999999999997"/>
  </r>
  <r>
    <x v="82"/>
    <s v="6G2TU"/>
    <x v="3"/>
    <x v="0"/>
    <n v="0"/>
    <n v="3.3253599999999999"/>
    <n v="4.1234299999999999"/>
    <n v="9.0079999999999993E-2"/>
    <n v="0.36682999999999999"/>
    <n v="9.2184500000000007"/>
    <n v="0"/>
    <n v="0"/>
    <n v="0"/>
    <n v="0.87783999999999995"/>
    <n v="0"/>
    <n v="0"/>
    <n v="0"/>
    <n v="18.00198"/>
    <n v="0"/>
    <n v="0"/>
    <n v="0"/>
    <n v="0"/>
    <n v="18.00198"/>
    <s v="s"/>
    <n v="1.7985"/>
    <s v="s"/>
    <n v="2.5951"/>
  </r>
  <r>
    <x v="82"/>
    <s v="6G2TU"/>
    <x v="3"/>
    <x v="1"/>
    <n v="0"/>
    <n v="3.9772400000000001"/>
    <n v="3.1806899999999998"/>
    <n v="9.8070000000000004E-2"/>
    <n v="0.40883000000000003"/>
    <n v="10.368969999999999"/>
    <n v="0"/>
    <n v="0"/>
    <n v="0"/>
    <n v="1.32535"/>
    <n v="0"/>
    <n v="0"/>
    <n v="0"/>
    <n v="19.35915"/>
    <n v="0"/>
    <n v="0"/>
    <n v="0"/>
    <n v="0"/>
    <n v="19.35915"/>
    <s v="s"/>
    <n v="1.85694"/>
    <s v="s"/>
    <n v="2.4349400000000001"/>
  </r>
  <r>
    <x v="82"/>
    <s v="6G2TU"/>
    <x v="3"/>
    <x v="2"/>
    <n v="0"/>
    <n v="4.3181000000000003"/>
    <n v="3.7810100000000002"/>
    <n v="0.19245999999999999"/>
    <n v="0.46040999999999999"/>
    <n v="11.52439"/>
    <n v="0"/>
    <n v="0"/>
    <n v="0"/>
    <n v="0.99336000000000002"/>
    <n v="0"/>
    <n v="0"/>
    <n v="0"/>
    <n v="21.26972"/>
    <n v="0"/>
    <n v="0"/>
    <n v="0"/>
    <n v="0"/>
    <n v="21.26972"/>
    <s v="s"/>
    <n v="1.9179299999999999"/>
    <s v="s"/>
    <n v="2.1947000000000001"/>
  </r>
  <r>
    <x v="82"/>
    <s v="6G2TU"/>
    <x v="3"/>
    <x v="3"/>
    <n v="0"/>
    <n v="4.2618400000000003"/>
    <n v="3.71794"/>
    <n v="0.37147000000000002"/>
    <n v="0.75065000000000004"/>
    <n v="10.924379999999999"/>
    <n v="0"/>
    <n v="0"/>
    <n v="0"/>
    <n v="1.13598"/>
    <n v="0"/>
    <n v="0"/>
    <n v="0"/>
    <n v="21.16225"/>
    <n v="0"/>
    <n v="0"/>
    <n v="0"/>
    <n v="0"/>
    <n v="21.16225"/>
    <s v="s"/>
    <n v="1.86347"/>
    <s v="s"/>
    <n v="2.0334500000000002"/>
  </r>
  <r>
    <x v="82"/>
    <s v="6G2TU"/>
    <x v="3"/>
    <x v="4"/>
    <n v="0"/>
    <n v="4.6029600000000004"/>
    <n v="4.0377299999999998"/>
    <n v="0.5373"/>
    <n v="0.61651999999999996"/>
    <n v="11.75346"/>
    <n v="0"/>
    <n v="0"/>
    <n v="0"/>
    <n v="0.90188999999999997"/>
    <n v="0"/>
    <n v="0"/>
    <n v="0"/>
    <n v="22.449850000000001"/>
    <n v="0"/>
    <n v="0"/>
    <n v="0"/>
    <n v="0"/>
    <n v="22.449850000000001"/>
    <s v="s"/>
    <n v="1.96391"/>
    <s v="s"/>
    <n v="2.1725099999999999"/>
  </r>
  <r>
    <x v="82"/>
    <s v="6G2TU"/>
    <x v="3"/>
    <x v="5"/>
    <n v="0"/>
    <n v="5.3796299999999997"/>
    <n v="4.2671999999999999"/>
    <n v="0.62048000000000003"/>
    <n v="0.60114999999999996"/>
    <n v="11.337770000000001"/>
    <n v="0"/>
    <n v="0"/>
    <n v="0"/>
    <n v="1.3715599999999999"/>
    <n v="0"/>
    <n v="0"/>
    <n v="0"/>
    <n v="23.57779"/>
    <n v="0"/>
    <n v="0"/>
    <n v="0"/>
    <n v="0"/>
    <n v="23.57779"/>
    <s v="s"/>
    <n v="1.8125899999999999"/>
    <s v="s"/>
    <n v="1.9974499999999999"/>
  </r>
  <r>
    <x v="82"/>
    <s v="6G2TU"/>
    <x v="3"/>
    <x v="6"/>
    <n v="0"/>
    <n v="5.6162000000000001"/>
    <n v="5.4053300000000002"/>
    <n v="0.70887"/>
    <n v="0.53754999999999997"/>
    <n v="12.017849999999999"/>
    <n v="0"/>
    <n v="0"/>
    <n v="0"/>
    <n v="1.01658"/>
    <n v="0"/>
    <n v="0"/>
    <n v="0"/>
    <n v="25.30237"/>
    <n v="0"/>
    <n v="0"/>
    <n v="0"/>
    <n v="0"/>
    <n v="25.30237"/>
    <s v="s"/>
    <n v="1.3609599999999999"/>
    <s v="s"/>
    <n v="1.5598099999999999"/>
  </r>
  <r>
    <x v="82"/>
    <s v="6G2TU"/>
    <x v="3"/>
    <x v="7"/>
    <n v="0"/>
    <n v="5.5489899999999999"/>
    <n v="5.0092699999999999"/>
    <n v="0.98363999999999996"/>
    <n v="0.40772999999999998"/>
    <n v="13.49506"/>
    <n v="0"/>
    <n v="0"/>
    <n v="0"/>
    <n v="1.1465099999999999"/>
    <n v="0"/>
    <n v="0"/>
    <n v="0"/>
    <n v="26.59121"/>
    <n v="0"/>
    <n v="0"/>
    <n v="0"/>
    <n v="0"/>
    <n v="26.59121"/>
    <s v="s"/>
    <n v="1.3035300000000001"/>
    <s v="s"/>
    <n v="1.47055"/>
  </r>
  <r>
    <x v="82"/>
    <s v="6G2TU"/>
    <x v="3"/>
    <x v="8"/>
    <n v="0"/>
    <n v="6.1189799999999996"/>
    <n v="5.6294000000000004"/>
    <n v="1.0652999999999999"/>
    <n v="0.41631000000000001"/>
    <n v="14.34761"/>
    <n v="0"/>
    <n v="0"/>
    <n v="0"/>
    <n v="1.2940400000000001"/>
    <n v="0"/>
    <n v="0"/>
    <n v="0"/>
    <n v="28.871659999999999"/>
    <n v="0"/>
    <n v="0"/>
    <n v="0"/>
    <n v="0"/>
    <n v="28.871659999999999"/>
    <s v="s"/>
    <n v="1.45112"/>
    <s v="s"/>
    <n v="1.6901999999999999"/>
  </r>
  <r>
    <x v="82"/>
    <s v="6G2TU"/>
    <x v="3"/>
    <x v="9"/>
    <n v="0"/>
    <n v="6.5830200000000003"/>
    <n v="6.2503900000000003"/>
    <n v="1.12324"/>
    <n v="0.42157"/>
    <n v="13.459199999999999"/>
    <n v="0"/>
    <n v="0"/>
    <n v="0"/>
    <n v="1.4268400000000001"/>
    <n v="0"/>
    <n v="0"/>
    <n v="0"/>
    <n v="29.26427"/>
    <n v="0"/>
    <n v="0"/>
    <n v="0"/>
    <n v="0"/>
    <n v="29.26427"/>
    <s v="s"/>
    <n v="1.5396700000000001"/>
    <s v="s"/>
    <n v="1.9336100000000001"/>
  </r>
  <r>
    <x v="82"/>
    <s v="6G2TU"/>
    <x v="3"/>
    <x v="10"/>
    <n v="0"/>
    <n v="6.7556200000000004"/>
    <n v="5.8012800000000002"/>
    <n v="1.0258799999999999"/>
    <n v="0.43278"/>
    <n v="14.231820000000001"/>
    <n v="0"/>
    <n v="0"/>
    <n v="0"/>
    <n v="1.45953"/>
    <n v="0"/>
    <n v="0"/>
    <n v="0"/>
    <n v="29.706910000000001"/>
    <n v="0"/>
    <n v="0"/>
    <n v="0"/>
    <n v="0"/>
    <n v="29.706910000000001"/>
    <s v="s"/>
    <n v="1.6539200000000001"/>
    <s v="s"/>
    <n v="2.1070600000000002"/>
  </r>
  <r>
    <x v="83"/>
    <s v="5cZyU"/>
    <x v="0"/>
    <x v="0"/>
    <n v="0"/>
    <n v="70"/>
    <n v="51"/>
    <n v="208"/>
    <n v="51"/>
    <n v="295"/>
    <n v="124"/>
    <n v="223"/>
    <n v="81"/>
    <n v="276"/>
    <n v="15"/>
    <n v="115"/>
    <n v="59"/>
    <n v="1568"/>
    <n v="840"/>
    <n v="108"/>
    <n v="58"/>
    <n v="1006"/>
    <n v="2574"/>
    <n v="24"/>
    <n v="101"/>
    <n v="21"/>
    <n v="146"/>
  </r>
  <r>
    <x v="83"/>
    <s v="5cZyU"/>
    <x v="1"/>
    <x v="0"/>
    <n v="0"/>
    <n v="0.21421000000000001"/>
    <n v="0.15833"/>
    <n v="0.66152"/>
    <n v="0.16496"/>
    <n v="0.92998999999999998"/>
    <n v="0.39601999999999998"/>
    <n v="0.72014999999999996"/>
    <n v="0.26724999999999999"/>
    <n v="0.93981000000000003"/>
    <n v="5.015E-2"/>
    <n v="0.37653999999999999"/>
    <n v="0.19134999999999999"/>
    <n v="5.0702800000000003"/>
    <n v="4.2153"/>
    <n v="0.80034000000000005"/>
    <n v="0.37635000000000002"/>
    <n v="5.3920000000000003"/>
    <n v="10.46228"/>
    <n v="2.4250000000000001E-2"/>
    <n v="9.3649999999999997E-2"/>
    <n v="1.4710000000000001E-2"/>
    <n v="0.13261000000000001"/>
  </r>
  <r>
    <x v="83"/>
    <s v="5cZyU"/>
    <x v="1"/>
    <x v="1"/>
    <n v="0"/>
    <n v="0.21859000000000001"/>
    <n v="0.16091"/>
    <n v="0.67135999999999996"/>
    <n v="0.16718"/>
    <n v="0.94355999999999995"/>
    <n v="0.40272000000000002"/>
    <n v="0.72738999999999998"/>
    <n v="0.26634999999999998"/>
    <n v="0.95298000000000005"/>
    <n v="4.9709999999999997E-2"/>
    <n v="0.37858000000000003"/>
    <n v="0.19211"/>
    <n v="5.1314399999999996"/>
    <n v="4.3745000000000003"/>
    <n v="0.76766999999999996"/>
    <n v="0.36044999999999999"/>
    <n v="5.5026200000000003"/>
    <n v="10.63405"/>
    <n v="2.4340000000000001E-2"/>
    <n v="0.10024"/>
    <n v="1.4970000000000001E-2"/>
    <n v="0.13955000000000001"/>
  </r>
  <r>
    <x v="83"/>
    <s v="5cZyU"/>
    <x v="1"/>
    <x v="2"/>
    <n v="0"/>
    <n v="0.22189"/>
    <n v="0.15787999999999999"/>
    <n v="0.66752"/>
    <n v="0.17116999999999999"/>
    <n v="0.97006000000000003"/>
    <n v="0.40699999999999997"/>
    <n v="0.72426999999999997"/>
    <n v="0.26601999999999998"/>
    <n v="0.96084999999999998"/>
    <n v="4.727E-2"/>
    <n v="0.37570999999999999"/>
    <n v="0.19363"/>
    <n v="5.1632800000000003"/>
    <n v="4.5442400000000003"/>
    <n v="0.75327"/>
    <n v="0.35835"/>
    <n v="5.6558700000000002"/>
    <n v="10.81915"/>
    <n v="2.5309999999999999E-2"/>
    <n v="0.1"/>
    <n v="1.529E-2"/>
    <n v="0.1406"/>
  </r>
  <r>
    <x v="83"/>
    <s v="5cZyU"/>
    <x v="1"/>
    <x v="3"/>
    <n v="0"/>
    <n v="0.22106999999999999"/>
    <n v="0.15608"/>
    <n v="0.67040999999999995"/>
    <n v="0.17649000000000001"/>
    <n v="0.98219999999999996"/>
    <n v="0.40884999999999999"/>
    <n v="0.71255000000000002"/>
    <n v="0.26236999999999999"/>
    <n v="0.97082000000000002"/>
    <n v="4.5659999999999999E-2"/>
    <n v="0.37304999999999999"/>
    <n v="0.19758000000000001"/>
    <n v="5.1771200000000004"/>
    <n v="4.7397900000000002"/>
    <n v="0.76429000000000002"/>
    <n v="0.35988999999999999"/>
    <n v="5.8639700000000001"/>
    <n v="11.0411"/>
    <n v="2.4230000000000002E-2"/>
    <n v="0.10106"/>
    <n v="1.9630000000000002E-2"/>
    <n v="0.14491999999999999"/>
  </r>
  <r>
    <x v="83"/>
    <s v="5cZyU"/>
    <x v="1"/>
    <x v="4"/>
    <n v="0"/>
    <n v="0.22331000000000001"/>
    <n v="0.15809999999999999"/>
    <n v="0.67001999999999995"/>
    <n v="0.17827000000000001"/>
    <n v="0.99883"/>
    <n v="0.41938999999999999"/>
    <n v="0.71181000000000005"/>
    <n v="0.2616"/>
    <n v="0.97975000000000001"/>
    <n v="4.598E-2"/>
    <n v="0.36924000000000001"/>
    <n v="0.20072999999999999"/>
    <n v="5.2170100000000001"/>
    <n v="4.9139400000000002"/>
    <n v="0.78"/>
    <n v="0.36569000000000002"/>
    <n v="6.0596300000000003"/>
    <n v="11.27664"/>
    <n v="2.3439999999999999E-2"/>
    <n v="0.10181999999999999"/>
    <n v="1.8950000000000002E-2"/>
    <n v="0.14419999999999999"/>
  </r>
  <r>
    <x v="83"/>
    <s v="5cZyU"/>
    <x v="1"/>
    <x v="5"/>
    <n v="0"/>
    <n v="0.22725999999999999"/>
    <n v="0.15626999999999999"/>
    <n v="0.66369999999999996"/>
    <n v="0.18126999999999999"/>
    <n v="1.0112699999999999"/>
    <n v="0.41955999999999999"/>
    <n v="0.70484999999999998"/>
    <n v="0.26230999999999999"/>
    <n v="0.98734"/>
    <n v="4.4380000000000003E-2"/>
    <n v="0.36886000000000002"/>
    <n v="0.20513999999999999"/>
    <n v="5.2322199999999999"/>
    <n v="5.0683199999999999"/>
    <n v="0.81191999999999998"/>
    <n v="0.37402000000000002"/>
    <n v="6.2542600000000004"/>
    <n v="11.48648"/>
    <n v="2.2190000000000001E-2"/>
    <n v="0.10168000000000001"/>
    <n v="2.1680000000000001E-2"/>
    <n v="0.14555999999999999"/>
  </r>
  <r>
    <x v="83"/>
    <s v="5cZyU"/>
    <x v="1"/>
    <x v="6"/>
    <n v="0"/>
    <n v="0.23069999999999999"/>
    <n v="0.15925"/>
    <n v="0.66385000000000005"/>
    <n v="0.18173"/>
    <n v="1.02362"/>
    <n v="0.42394999999999999"/>
    <n v="0.70882000000000001"/>
    <n v="0.26178000000000001"/>
    <n v="0.98799000000000003"/>
    <n v="4.385E-2"/>
    <n v="0.36434"/>
    <n v="0.20979999999999999"/>
    <n v="5.2596699999999998"/>
    <n v="5.2272400000000001"/>
    <n v="0.81111999999999995"/>
    <n v="0.38272"/>
    <n v="6.4210799999999999"/>
    <n v="11.68075"/>
    <n v="2.0559999999999998E-2"/>
    <n v="0.10265000000000001"/>
    <n v="2.0080000000000001E-2"/>
    <n v="0.14329"/>
  </r>
  <r>
    <x v="83"/>
    <s v="5cZyU"/>
    <x v="1"/>
    <x v="7"/>
    <n v="0"/>
    <n v="0.23322000000000001"/>
    <n v="0.15615000000000001"/>
    <n v="0.67035999999999996"/>
    <n v="0.18453"/>
    <n v="1.0281800000000001"/>
    <n v="0.43345"/>
    <n v="0.69850000000000001"/>
    <n v="0.26121"/>
    <n v="0.98858000000000001"/>
    <n v="4.19E-2"/>
    <n v="0.36070999999999998"/>
    <n v="0.2114"/>
    <n v="5.2682000000000002"/>
    <n v="5.3744800000000001"/>
    <n v="0.80159999999999998"/>
    <n v="0.39206999999999997"/>
    <n v="6.5681500000000002"/>
    <n v="11.836349999999999"/>
    <n v="1.9040000000000001E-2"/>
    <n v="0.1031"/>
    <n v="2.051E-2"/>
    <n v="0.14265"/>
  </r>
  <r>
    <x v="83"/>
    <s v="5cZyU"/>
    <x v="1"/>
    <x v="8"/>
    <n v="0"/>
    <n v="0.23150999999999999"/>
    <n v="0.15573000000000001"/>
    <n v="0.66998000000000002"/>
    <n v="0.18618999999999999"/>
    <n v="1.0492699999999999"/>
    <n v="0.43403000000000003"/>
    <n v="0.69360999999999995"/>
    <n v="0.25899"/>
    <n v="0.98685999999999996"/>
    <n v="3.934E-2"/>
    <n v="0.35532000000000002"/>
    <n v="0.21024000000000001"/>
    <n v="5.2710499999999998"/>
    <n v="5.4990300000000003"/>
    <n v="0.80369000000000002"/>
    <n v="0.3947"/>
    <n v="6.6974099999999996"/>
    <n v="11.96847"/>
    <n v="2.0310000000000002E-2"/>
    <n v="0.10335"/>
    <n v="1.9820000000000001E-2"/>
    <n v="0.14348"/>
  </r>
  <r>
    <x v="83"/>
    <s v="5cZyU"/>
    <x v="1"/>
    <x v="9"/>
    <n v="0"/>
    <n v="0.23111000000000001"/>
    <n v="0.15881999999999999"/>
    <n v="0.65959999999999996"/>
    <n v="0.18867"/>
    <n v="1.04403"/>
    <n v="0.43606"/>
    <n v="0.68823999999999996"/>
    <n v="0.25774999999999998"/>
    <n v="0.98782000000000003"/>
    <n v="3.8719999999999997E-2"/>
    <n v="0.35113"/>
    <n v="0.20854"/>
    <n v="5.2504900000000001"/>
    <n v="5.5987900000000002"/>
    <n v="0.80273000000000005"/>
    <n v="0.39351000000000003"/>
    <n v="6.7950299999999997"/>
    <n v="12.04552"/>
    <n v="1.874E-2"/>
    <n v="9.9750000000000005E-2"/>
    <n v="2.2360000000000001E-2"/>
    <n v="0.14085"/>
  </r>
  <r>
    <x v="83"/>
    <s v="5cZyU"/>
    <x v="1"/>
    <x v="10"/>
    <n v="0"/>
    <n v="0.22892999999999999"/>
    <n v="0.15772"/>
    <n v="0.65937000000000001"/>
    <n v="0.19087999999999999"/>
    <n v="1.0509299999999999"/>
    <n v="0.43976999999999999"/>
    <n v="0.67554000000000003"/>
    <n v="0.25874000000000003"/>
    <n v="0.99456999999999995"/>
    <n v="3.6310000000000002E-2"/>
    <n v="0.34694000000000003"/>
    <n v="0.20436000000000001"/>
    <n v="5.2440600000000002"/>
    <n v="5.6419199999999998"/>
    <n v="0.81828000000000001"/>
    <n v="0.40033999999999997"/>
    <n v="6.8605400000000003"/>
    <n v="12.1046"/>
    <n v="2.0289999999999999E-2"/>
    <n v="9.6809999999999993E-2"/>
    <n v="2.3970000000000002E-2"/>
    <n v="0.14107"/>
  </r>
  <r>
    <x v="83"/>
    <s v="5cZyU"/>
    <x v="2"/>
    <x v="0"/>
    <n v="0"/>
    <n v="0"/>
    <n v="0"/>
    <n v="0"/>
    <n v="0"/>
    <n v="0"/>
    <n v="0"/>
    <n v="0"/>
    <n v="0"/>
    <n v="0"/>
    <n v="0"/>
    <n v="0"/>
    <n v="0"/>
    <n v="0"/>
    <n v="0"/>
    <n v="0"/>
    <n v="0"/>
    <n v="0"/>
    <n v="0"/>
    <n v="7.7829999999999996E-2"/>
    <n v="0.45412000000000002"/>
    <n v="6.9290000000000004E-2"/>
    <n v="0.60124999999999995"/>
  </r>
  <r>
    <x v="83"/>
    <s v="5cZyU"/>
    <x v="2"/>
    <x v="1"/>
    <n v="0"/>
    <n v="0"/>
    <n v="0"/>
    <n v="0"/>
    <n v="0"/>
    <n v="0"/>
    <n v="0"/>
    <n v="0"/>
    <n v="0"/>
    <n v="0"/>
    <n v="0"/>
    <n v="0"/>
    <n v="0"/>
    <n v="0"/>
    <n v="0"/>
    <n v="0"/>
    <n v="0"/>
    <n v="0"/>
    <n v="0"/>
    <n v="5.9409999999999998E-2"/>
    <n v="0.44394"/>
    <n v="6.9349999999999995E-2"/>
    <n v="0.57269000000000003"/>
  </r>
  <r>
    <x v="83"/>
    <s v="5cZyU"/>
    <x v="2"/>
    <x v="2"/>
    <n v="0"/>
    <n v="0"/>
    <n v="0"/>
    <n v="0"/>
    <n v="0"/>
    <n v="0"/>
    <n v="0"/>
    <n v="0"/>
    <n v="0"/>
    <n v="0"/>
    <n v="0"/>
    <n v="0"/>
    <n v="0"/>
    <n v="0"/>
    <n v="0"/>
    <n v="0"/>
    <n v="0"/>
    <n v="0"/>
    <n v="0"/>
    <n v="6.2530000000000002E-2"/>
    <n v="0.46331"/>
    <n v="7.2209999999999996E-2"/>
    <n v="0.59804999999999997"/>
  </r>
  <r>
    <x v="83"/>
    <s v="5cZyU"/>
    <x v="2"/>
    <x v="3"/>
    <n v="0"/>
    <n v="0"/>
    <n v="0"/>
    <n v="0"/>
    <n v="0"/>
    <n v="0"/>
    <n v="0"/>
    <n v="0"/>
    <n v="0"/>
    <n v="0"/>
    <n v="0"/>
    <n v="0"/>
    <n v="0"/>
    <n v="0"/>
    <n v="0"/>
    <n v="0"/>
    <n v="0"/>
    <n v="0"/>
    <n v="0"/>
    <n v="5.6680000000000001E-2"/>
    <n v="0.44302000000000002"/>
    <n v="7.5310000000000002E-2"/>
    <n v="0.57501999999999998"/>
  </r>
  <r>
    <x v="83"/>
    <s v="5cZyU"/>
    <x v="2"/>
    <x v="4"/>
    <n v="0"/>
    <n v="0"/>
    <n v="0"/>
    <n v="0"/>
    <n v="0"/>
    <n v="0"/>
    <n v="0"/>
    <n v="0"/>
    <n v="0"/>
    <n v="0"/>
    <n v="0"/>
    <n v="0"/>
    <n v="0"/>
    <n v="0"/>
    <n v="0"/>
    <n v="0"/>
    <n v="0"/>
    <n v="0"/>
    <n v="0"/>
    <n v="6.019E-2"/>
    <n v="0.41443000000000002"/>
    <n v="8.9510000000000006E-2"/>
    <n v="0.56413999999999997"/>
  </r>
  <r>
    <x v="83"/>
    <s v="5cZyU"/>
    <x v="2"/>
    <x v="5"/>
    <n v="0"/>
    <n v="0"/>
    <n v="0"/>
    <n v="0"/>
    <n v="0"/>
    <n v="0"/>
    <n v="0"/>
    <n v="0"/>
    <n v="0"/>
    <n v="0"/>
    <n v="0"/>
    <n v="0"/>
    <n v="0"/>
    <n v="0"/>
    <n v="0"/>
    <n v="0"/>
    <n v="0"/>
    <n v="0"/>
    <n v="0"/>
    <n v="5.8860000000000003E-2"/>
    <n v="0.41650999999999999"/>
    <n v="9.7259999999999999E-2"/>
    <n v="0.57264000000000004"/>
  </r>
  <r>
    <x v="83"/>
    <s v="5cZyU"/>
    <x v="2"/>
    <x v="6"/>
    <n v="0"/>
    <n v="0"/>
    <n v="0"/>
    <n v="0"/>
    <n v="0"/>
    <n v="0"/>
    <n v="0"/>
    <n v="0"/>
    <n v="0"/>
    <n v="0"/>
    <n v="0"/>
    <n v="0"/>
    <n v="0"/>
    <n v="0"/>
    <n v="0"/>
    <n v="0"/>
    <n v="0"/>
    <n v="0"/>
    <n v="0"/>
    <n v="5.6340000000000001E-2"/>
    <n v="0.35525000000000001"/>
    <n v="0.10255"/>
    <n v="0.51415"/>
  </r>
  <r>
    <x v="83"/>
    <s v="5cZyU"/>
    <x v="2"/>
    <x v="7"/>
    <n v="0"/>
    <n v="0"/>
    <n v="0"/>
    <n v="0"/>
    <n v="0"/>
    <n v="0"/>
    <n v="0"/>
    <n v="0"/>
    <n v="0"/>
    <n v="0"/>
    <n v="0"/>
    <n v="0"/>
    <n v="0"/>
    <n v="0"/>
    <n v="0"/>
    <n v="0"/>
    <n v="0"/>
    <n v="0"/>
    <n v="0"/>
    <n v="5.2880000000000003E-2"/>
    <n v="0.33372000000000002"/>
    <n v="9.2490000000000003E-2"/>
    <n v="0.47909000000000002"/>
  </r>
  <r>
    <x v="83"/>
    <s v="5cZyU"/>
    <x v="2"/>
    <x v="8"/>
    <n v="0"/>
    <n v="0"/>
    <n v="0"/>
    <n v="0"/>
    <n v="0"/>
    <n v="0"/>
    <n v="0"/>
    <n v="0"/>
    <n v="0"/>
    <n v="0"/>
    <n v="0"/>
    <n v="0"/>
    <n v="0"/>
    <n v="0"/>
    <n v="0"/>
    <n v="0"/>
    <n v="0"/>
    <n v="0"/>
    <n v="0"/>
    <n v="4.9450000000000001E-2"/>
    <n v="0.33493000000000001"/>
    <n v="9.622E-2"/>
    <n v="0.48060000000000003"/>
  </r>
  <r>
    <x v="83"/>
    <s v="5cZyU"/>
    <x v="2"/>
    <x v="9"/>
    <n v="0"/>
    <n v="0"/>
    <n v="0"/>
    <n v="0"/>
    <n v="0"/>
    <n v="0"/>
    <n v="0"/>
    <n v="0"/>
    <n v="0"/>
    <n v="0"/>
    <n v="0"/>
    <n v="0"/>
    <n v="0"/>
    <n v="0"/>
    <n v="0"/>
    <n v="0"/>
    <n v="0"/>
    <n v="0"/>
    <n v="0"/>
    <n v="4.9059999999999999E-2"/>
    <n v="0.34499000000000002"/>
    <n v="9.5030000000000003E-2"/>
    <n v="0.48908000000000001"/>
  </r>
  <r>
    <x v="83"/>
    <s v="5cZyU"/>
    <x v="2"/>
    <x v="10"/>
    <n v="0"/>
    <n v="0"/>
    <n v="0"/>
    <n v="0"/>
    <n v="0"/>
    <n v="0"/>
    <n v="0"/>
    <n v="0"/>
    <n v="0"/>
    <n v="0"/>
    <n v="0"/>
    <n v="0"/>
    <n v="0"/>
    <n v="0"/>
    <n v="0"/>
    <n v="0"/>
    <n v="0"/>
    <n v="0"/>
    <n v="0"/>
    <n v="4.3479999999999998E-2"/>
    <n v="0.33803"/>
    <n v="7.7350000000000002E-2"/>
    <n v="0.45885999999999999"/>
  </r>
  <r>
    <x v="83"/>
    <s v="5cZyU"/>
    <x v="3"/>
    <x v="0"/>
    <n v="0"/>
    <n v="0.85826999999999998"/>
    <n v="1.83507"/>
    <n v="4.2450200000000002"/>
    <n v="1.1650199999999999"/>
    <n v="5.6757600000000004"/>
    <n v="1.6698299999999999"/>
    <n v="4.0087999999999999"/>
    <n v="1.2303200000000001"/>
    <n v="3.6705199999999998"/>
    <n v="4.58E-2"/>
    <n v="1.04105"/>
    <n v="0.88526000000000005"/>
    <n v="26.33071"/>
    <n v="30.098749999999999"/>
    <n v="9.0412499999999998"/>
    <n v="1.3917900000000001"/>
    <n v="40.531790000000001"/>
    <n v="66.86251"/>
    <n v="0.81608000000000003"/>
    <n v="2.2450000000000001"/>
    <n v="6.94E-3"/>
    <n v="3.0680200000000002"/>
  </r>
  <r>
    <x v="83"/>
    <s v="5cZyU"/>
    <x v="3"/>
    <x v="1"/>
    <n v="0"/>
    <n v="0.64376999999999995"/>
    <n v="2.0311499999999998"/>
    <n v="5.6446399999999999"/>
    <n v="1.7391799999999999"/>
    <n v="5.7770400000000004"/>
    <n v="2.0294300000000001"/>
    <n v="4.0226499999999996"/>
    <n v="1.4897100000000001"/>
    <n v="4.9919500000000001"/>
    <n v="0.18862999999999999"/>
    <n v="1.1283399999999999"/>
    <n v="0.63922999999999996"/>
    <n v="30.325710000000001"/>
    <n v="32.70064"/>
    <n v="6.7844600000000002"/>
    <n v="1.9342600000000001"/>
    <n v="41.419359999999998"/>
    <n v="71.745069999999998"/>
    <n v="1.1995"/>
    <n v="2.97662"/>
    <n v="1.072E-2"/>
    <n v="4.1868400000000001"/>
  </r>
  <r>
    <x v="83"/>
    <s v="5cZyU"/>
    <x v="3"/>
    <x v="2"/>
    <n v="0"/>
    <n v="1.21349"/>
    <n v="1.6142000000000001"/>
    <n v="6.5879300000000001"/>
    <n v="1.8141499999999999"/>
    <n v="6.4135200000000001"/>
    <n v="2.7896100000000001"/>
    <n v="4.7861099999999999"/>
    <n v="1.64534"/>
    <n v="5.9795199999999999"/>
    <n v="0.47331000000000001"/>
    <n v="1.8479300000000001"/>
    <n v="0.67059999999999997"/>
    <n v="35.835720000000002"/>
    <n v="33.944159999999997"/>
    <n v="4.0142100000000003"/>
    <n v="2.2120899999999999"/>
    <n v="40.170470000000002"/>
    <n v="76.006190000000004"/>
    <n v="1.32805"/>
    <n v="3.15882"/>
    <n v="1.0670000000000001E-2"/>
    <n v="4.4975399999999999"/>
  </r>
  <r>
    <x v="83"/>
    <s v="5cZyU"/>
    <x v="3"/>
    <x v="3"/>
    <n v="0"/>
    <n v="1.3454600000000001"/>
    <n v="1.8432999999999999"/>
    <n v="6.1658600000000003"/>
    <n v="1.8862699999999999"/>
    <n v="7.81914"/>
    <n v="2.8464399999999999"/>
    <n v="5.6430499999999997"/>
    <n v="1.7534400000000001"/>
    <n v="5.41418"/>
    <n v="0.60462000000000005"/>
    <n v="2.30044"/>
    <n v="0.92052"/>
    <n v="38.542720000000003"/>
    <n v="37.133969999999998"/>
    <n v="3.988"/>
    <n v="1.7668200000000001"/>
    <n v="42.888779999999997"/>
    <n v="81.431510000000003"/>
    <n v="1.4497599999999999"/>
    <n v="3.0920399999999999"/>
    <n v="1.5699999999999999E-2"/>
    <n v="4.5575000000000001"/>
  </r>
  <r>
    <x v="83"/>
    <s v="5cZyU"/>
    <x v="3"/>
    <x v="4"/>
    <n v="0"/>
    <n v="1.04877"/>
    <n v="1.6283700000000001"/>
    <n v="7.7809999999999997"/>
    <n v="1.5374099999999999"/>
    <n v="7.8007799999999996"/>
    <n v="2.8975399999999998"/>
    <n v="5.9790799999999997"/>
    <n v="1.7347300000000001"/>
    <n v="6.7175599999999998"/>
    <n v="0.56074999999999997"/>
    <n v="2.0208400000000002"/>
    <n v="1.02416"/>
    <n v="40.730989999999998"/>
    <n v="37.532699999999998"/>
    <n v="2.9627599999999998"/>
    <n v="2.5183599999999999"/>
    <n v="43.013820000000003"/>
    <n v="83.744810000000001"/>
    <n v="1.3706700000000001"/>
    <n v="3.56121"/>
    <n v="2.7289999999999998E-2"/>
    <n v="4.9591700000000003"/>
  </r>
  <r>
    <x v="83"/>
    <s v="5cZyU"/>
    <x v="3"/>
    <x v="5"/>
    <n v="0"/>
    <n v="1.52342"/>
    <n v="1.4672799999999999"/>
    <n v="8.0251400000000004"/>
    <n v="1.6159699999999999"/>
    <n v="7.6524000000000001"/>
    <n v="3.3004799999999999"/>
    <n v="5.8725899999999998"/>
    <n v="1.9109700000000001"/>
    <n v="7.2705399999999996"/>
    <n v="0.65315000000000001"/>
    <n v="2.3779300000000001"/>
    <n v="1.1943600000000001"/>
    <n v="42.864220000000003"/>
    <n v="33.525269999999999"/>
    <n v="3.51817"/>
    <n v="3.2041300000000001"/>
    <n v="40.247570000000003"/>
    <n v="83.111789999999999"/>
    <n v="1.59446"/>
    <n v="3.7974000000000001"/>
    <n v="0.19356000000000001"/>
    <n v="5.5854100000000004"/>
  </r>
  <r>
    <x v="83"/>
    <s v="5cZyU"/>
    <x v="3"/>
    <x v="6"/>
    <n v="0"/>
    <n v="1.94129"/>
    <n v="1.78331"/>
    <n v="7.2180499999999999"/>
    <n v="1.2434799999999999"/>
    <n v="9.49892"/>
    <n v="3.6970700000000001"/>
    <n v="6.6725599999999998"/>
    <n v="1.6183000000000001"/>
    <n v="6.6880800000000002"/>
    <n v="1.1123499999999999"/>
    <n v="2.9082499999999998"/>
    <n v="1.3873899999999999"/>
    <n v="45.769039999999997"/>
    <n v="34.152700000000003"/>
    <n v="3.96346"/>
    <n v="3.2893599999999998"/>
    <n v="41.405520000000003"/>
    <n v="87.17456"/>
    <n v="1.10572"/>
    <n v="3.1926700000000001"/>
    <n v="0.45689999999999997"/>
    <n v="4.7552899999999996"/>
  </r>
  <r>
    <x v="83"/>
    <s v="5cZyU"/>
    <x v="3"/>
    <x v="7"/>
    <n v="0"/>
    <n v="2.22112"/>
    <n v="1.7842899999999999"/>
    <n v="7.9432799999999997"/>
    <n v="1.2369300000000001"/>
    <n v="9.0355299999999996"/>
    <n v="3.9502199999999998"/>
    <n v="6.6871799999999997"/>
    <n v="1.4741200000000001"/>
    <n v="7.7419599999999997"/>
    <n v="0.81647999999999998"/>
    <n v="3.7736800000000001"/>
    <n v="1.6861600000000001"/>
    <n v="48.350949999999997"/>
    <n v="31.000789999999999"/>
    <n v="2.8627600000000002"/>
    <n v="2.91778"/>
    <n v="36.781329999999997"/>
    <n v="85.132279999999994"/>
    <n v="1.1543000000000001"/>
    <n v="3.0429499999999998"/>
    <n v="0.5333"/>
    <n v="4.7305599999999997"/>
  </r>
  <r>
    <x v="83"/>
    <s v="5cZyU"/>
    <x v="3"/>
    <x v="8"/>
    <n v="0"/>
    <n v="2.3549600000000002"/>
    <n v="1.5478000000000001"/>
    <n v="8.9866799999999998"/>
    <n v="1.4212"/>
    <n v="9.3788800000000005"/>
    <n v="3.67937"/>
    <n v="6.6761600000000003"/>
    <n v="1.56667"/>
    <n v="7.5117900000000004"/>
    <n v="0.68283000000000005"/>
    <n v="3.3175699999999999"/>
    <n v="2.0181900000000002"/>
    <n v="49.142090000000003"/>
    <n v="28.52664"/>
    <n v="2.80538"/>
    <n v="2.62968"/>
    <n v="33.9617"/>
    <n v="83.103790000000004"/>
    <n v="1.13127"/>
    <n v="3.73448"/>
    <n v="0.63063000000000002"/>
    <n v="5.4963800000000003"/>
  </r>
  <r>
    <x v="83"/>
    <s v="5cZyU"/>
    <x v="3"/>
    <x v="9"/>
    <n v="0"/>
    <n v="2.8066599999999999"/>
    <n v="1.89062"/>
    <n v="8.6022599999999994"/>
    <n v="1.50763"/>
    <n v="9.5026799999999998"/>
    <n v="3.0198900000000002"/>
    <n v="7.6320399999999999"/>
    <n v="1.9051100000000001"/>
    <n v="7.2261199999999999"/>
    <n v="0.93340999999999996"/>
    <n v="3.64398"/>
    <n v="1.60151"/>
    <n v="50.271909999999998"/>
    <n v="27.85838"/>
    <n v="2.9092799999999999"/>
    <n v="2.15368"/>
    <n v="32.921349999999997"/>
    <n v="83.193259999999995"/>
    <n v="1.07789"/>
    <n v="3.88747"/>
    <n v="0.80730999999999997"/>
    <n v="5.7726699999999997"/>
  </r>
  <r>
    <x v="83"/>
    <s v="5cZyU"/>
    <x v="3"/>
    <x v="10"/>
    <n v="0"/>
    <n v="2.9863599999999999"/>
    <n v="1.69137"/>
    <n v="8.6898800000000005"/>
    <n v="1.7636400000000001"/>
    <n v="9.3640899999999991"/>
    <n v="3.5804299999999998"/>
    <n v="7.9443999999999999"/>
    <n v="1.75187"/>
    <n v="8.6512700000000002"/>
    <n v="0.58738000000000001"/>
    <n v="4.8438800000000004"/>
    <n v="1.4338"/>
    <n v="53.288379999999997"/>
    <n v="24.16188"/>
    <n v="2.5607600000000001"/>
    <n v="1.36818"/>
    <n v="28.090820000000001"/>
    <n v="81.379199999999997"/>
    <n v="1.0847800000000001"/>
    <n v="4.5260400000000001"/>
    <n v="0.64632999999999996"/>
    <n v="6.2571500000000002"/>
  </r>
  <r>
    <x v="84"/>
    <s v="C6Ps7"/>
    <x v="0"/>
    <x v="0"/>
    <n v="0"/>
    <n v="35"/>
    <n v="147"/>
    <s v="s"/>
    <s v="s"/>
    <n v="20"/>
    <n v="0"/>
    <n v="0"/>
    <n v="0"/>
    <n v="93"/>
    <n v="0"/>
    <n v="0"/>
    <n v="0"/>
    <n v="310"/>
    <n v="0"/>
    <n v="0"/>
    <n v="0"/>
    <n v="0"/>
    <n v="310"/>
    <s v="s"/>
    <n v="16"/>
    <s v="s"/>
    <n v="24"/>
  </r>
  <r>
    <x v="84"/>
    <s v="C6Ps7"/>
    <x v="1"/>
    <x v="0"/>
    <n v="0"/>
    <n v="0.10458000000000001"/>
    <n v="0.45888000000000001"/>
    <s v="s"/>
    <s v="s"/>
    <n v="5.9450000000000003E-2"/>
    <n v="0"/>
    <n v="0"/>
    <n v="0"/>
    <n v="0.32084000000000001"/>
    <n v="0"/>
    <n v="0"/>
    <n v="0"/>
    <n v="0.98931999999999998"/>
    <n v="0"/>
    <n v="0"/>
    <n v="0"/>
    <n v="0"/>
    <n v="0.98931999999999998"/>
    <s v="s"/>
    <n v="9.2300000000000004E-3"/>
    <s v="s"/>
    <n v="1.456E-2"/>
  </r>
  <r>
    <x v="84"/>
    <s v="C6Ps7"/>
    <x v="1"/>
    <x v="1"/>
    <n v="0"/>
    <n v="0.10668"/>
    <n v="0.46738000000000002"/>
    <s v="s"/>
    <s v="s"/>
    <n v="6.1080000000000002E-2"/>
    <n v="0"/>
    <n v="0"/>
    <n v="0"/>
    <n v="0.32707999999999998"/>
    <n v="0"/>
    <n v="0"/>
    <n v="0"/>
    <n v="1.0095700000000001"/>
    <n v="0"/>
    <n v="0"/>
    <n v="0"/>
    <n v="0"/>
    <n v="1.0095700000000001"/>
    <s v="s"/>
    <n v="8.3499999999999998E-3"/>
    <s v="s"/>
    <n v="1.5310000000000001E-2"/>
  </r>
  <r>
    <x v="84"/>
    <s v="C6Ps7"/>
    <x v="1"/>
    <x v="2"/>
    <n v="0"/>
    <n v="0.10974"/>
    <n v="0.47620000000000001"/>
    <s v="s"/>
    <s v="s"/>
    <n v="6.3640000000000002E-2"/>
    <n v="0"/>
    <n v="0"/>
    <n v="0"/>
    <n v="0.33428999999999998"/>
    <n v="0"/>
    <n v="0"/>
    <n v="0"/>
    <n v="1.0309200000000001"/>
    <n v="0"/>
    <n v="0"/>
    <n v="0"/>
    <n v="0"/>
    <n v="1.0309200000000001"/>
    <s v="s"/>
    <n v="8.26E-3"/>
    <s v="s"/>
    <n v="1.5339999999999999E-2"/>
  </r>
  <r>
    <x v="84"/>
    <s v="C6Ps7"/>
    <x v="1"/>
    <x v="3"/>
    <n v="0"/>
    <n v="0.11058999999999999"/>
    <n v="0.48618"/>
    <s v="s"/>
    <s v="s"/>
    <n v="6.4759999999999998E-2"/>
    <n v="0"/>
    <n v="0"/>
    <n v="0"/>
    <n v="0.34148000000000001"/>
    <n v="0"/>
    <n v="0"/>
    <n v="0"/>
    <n v="1.0476399999999999"/>
    <n v="0"/>
    <n v="0"/>
    <n v="0"/>
    <n v="0"/>
    <n v="1.0476399999999999"/>
    <s v="s"/>
    <n v="8.2299999999999995E-3"/>
    <s v="s"/>
    <n v="1.528E-2"/>
  </r>
  <r>
    <x v="84"/>
    <s v="C6Ps7"/>
    <x v="1"/>
    <x v="4"/>
    <n v="0"/>
    <n v="0.11124000000000001"/>
    <n v="0.49335000000000001"/>
    <s v="s"/>
    <s v="s"/>
    <n v="6.7799999999999999E-2"/>
    <n v="0"/>
    <n v="0"/>
    <n v="0"/>
    <n v="0.34925"/>
    <n v="0"/>
    <n v="0"/>
    <n v="0"/>
    <n v="1.0644899999999999"/>
    <n v="0"/>
    <n v="0"/>
    <n v="0"/>
    <n v="0"/>
    <n v="1.0644899999999999"/>
    <s v="s"/>
    <n v="8.8699999999999994E-3"/>
    <s v="s"/>
    <n v="1.6299999999999999E-2"/>
  </r>
  <r>
    <x v="84"/>
    <s v="C6Ps7"/>
    <x v="1"/>
    <x v="5"/>
    <n v="0"/>
    <n v="0.10947999999999999"/>
    <n v="0.50383"/>
    <s v="s"/>
    <s v="s"/>
    <n v="7.0000000000000007E-2"/>
    <n v="0"/>
    <n v="0"/>
    <n v="0"/>
    <n v="0.35510000000000003"/>
    <n v="0"/>
    <n v="0"/>
    <n v="0"/>
    <n v="1.0808500000000001"/>
    <n v="0"/>
    <n v="0"/>
    <n v="0"/>
    <n v="0"/>
    <n v="1.0808500000000001"/>
    <s v="s"/>
    <n v="9.4900000000000002E-3"/>
    <s v="s"/>
    <n v="1.695E-2"/>
  </r>
  <r>
    <x v="84"/>
    <s v="C6Ps7"/>
    <x v="1"/>
    <x v="6"/>
    <n v="0"/>
    <n v="0.10994"/>
    <n v="0.50739000000000001"/>
    <s v="s"/>
    <s v="s"/>
    <n v="6.8449999999999997E-2"/>
    <n v="0"/>
    <n v="0"/>
    <n v="0"/>
    <n v="0.36287000000000003"/>
    <n v="0"/>
    <n v="0"/>
    <n v="0"/>
    <n v="1.08663"/>
    <n v="0"/>
    <n v="0"/>
    <n v="0"/>
    <n v="0"/>
    <n v="1.08663"/>
    <s v="s"/>
    <n v="9.2200000000000008E-3"/>
    <s v="s"/>
    <n v="1.8460000000000001E-2"/>
  </r>
  <r>
    <x v="84"/>
    <s v="C6Ps7"/>
    <x v="1"/>
    <x v="7"/>
    <n v="0"/>
    <n v="0.1108"/>
    <n v="0.51268999999999998"/>
    <s v="s"/>
    <s v="s"/>
    <n v="7.0150000000000004E-2"/>
    <n v="0"/>
    <n v="0"/>
    <n v="0"/>
    <n v="0.37129000000000001"/>
    <n v="0"/>
    <n v="0"/>
    <n v="0"/>
    <n v="1.09789"/>
    <n v="0"/>
    <n v="0"/>
    <n v="0"/>
    <n v="0"/>
    <n v="1.09789"/>
    <s v="s"/>
    <n v="1.0659999999999999E-2"/>
    <s v="s"/>
    <n v="1.9959999999999999E-2"/>
  </r>
  <r>
    <x v="84"/>
    <s v="C6Ps7"/>
    <x v="1"/>
    <x v="8"/>
    <n v="0"/>
    <n v="0.11044"/>
    <n v="0.51378999999999997"/>
    <s v="s"/>
    <s v="s"/>
    <n v="7.2330000000000005E-2"/>
    <n v="0"/>
    <n v="0"/>
    <n v="0"/>
    <n v="0.37736999999999998"/>
    <n v="0"/>
    <n v="0"/>
    <n v="0"/>
    <n v="1.1048899999999999"/>
    <n v="0"/>
    <n v="0"/>
    <n v="0"/>
    <n v="0"/>
    <n v="1.1048899999999999"/>
    <s v="s"/>
    <n v="1.1469999999999999E-2"/>
    <s v="s"/>
    <n v="2.0820000000000002E-2"/>
  </r>
  <r>
    <x v="84"/>
    <s v="C6Ps7"/>
    <x v="1"/>
    <x v="9"/>
    <n v="0"/>
    <n v="0.10953"/>
    <n v="0.51215999999999995"/>
    <s v="s"/>
    <s v="s"/>
    <n v="7.3370000000000005E-2"/>
    <n v="0"/>
    <n v="0"/>
    <n v="0"/>
    <n v="0.38497999999999999"/>
    <n v="0"/>
    <n v="0"/>
    <n v="0"/>
    <n v="1.1066"/>
    <n v="0"/>
    <n v="0"/>
    <n v="0"/>
    <n v="0"/>
    <n v="1.1066"/>
    <s v="s"/>
    <n v="1.7500000000000002E-2"/>
    <s v="s"/>
    <n v="2.8539999999999999E-2"/>
  </r>
  <r>
    <x v="84"/>
    <s v="C6Ps7"/>
    <x v="1"/>
    <x v="10"/>
    <n v="0"/>
    <n v="0.10927000000000001"/>
    <n v="0.51287000000000005"/>
    <s v="s"/>
    <s v="s"/>
    <n v="7.5380000000000003E-2"/>
    <n v="0"/>
    <n v="0"/>
    <n v="0"/>
    <n v="0.39311000000000001"/>
    <n v="0"/>
    <n v="0"/>
    <n v="0"/>
    <n v="1.11585"/>
    <n v="0"/>
    <n v="0"/>
    <n v="0"/>
    <n v="0"/>
    <n v="1.11585"/>
    <s v="s"/>
    <n v="2.0150000000000001E-2"/>
    <s v="s"/>
    <n v="3.0689999999999999E-2"/>
  </r>
  <r>
    <x v="84"/>
    <s v="C6Ps7"/>
    <x v="2"/>
    <x v="0"/>
    <n v="0"/>
    <n v="0"/>
    <n v="0"/>
    <s v="s"/>
    <s v="s"/>
    <n v="0"/>
    <n v="0"/>
    <n v="0"/>
    <n v="0"/>
    <n v="0"/>
    <n v="0"/>
    <n v="0"/>
    <n v="0"/>
    <n v="0"/>
    <n v="0"/>
    <n v="0"/>
    <n v="0"/>
    <n v="0"/>
    <n v="0"/>
    <s v="s"/>
    <n v="8.5639999999999994E-2"/>
    <s v="s"/>
    <n v="0.13034000000000001"/>
  </r>
  <r>
    <x v="84"/>
    <s v="C6Ps7"/>
    <x v="2"/>
    <x v="1"/>
    <n v="0"/>
    <n v="0"/>
    <n v="0"/>
    <s v="s"/>
    <s v="s"/>
    <n v="0"/>
    <n v="0"/>
    <n v="0"/>
    <n v="0"/>
    <n v="0"/>
    <n v="0"/>
    <n v="0"/>
    <n v="0"/>
    <n v="0"/>
    <n v="0"/>
    <n v="0"/>
    <n v="0"/>
    <n v="0"/>
    <n v="0"/>
    <s v="s"/>
    <n v="6.9159999999999999E-2"/>
    <s v="s"/>
    <n v="0.11547"/>
  </r>
  <r>
    <x v="84"/>
    <s v="C6Ps7"/>
    <x v="2"/>
    <x v="2"/>
    <n v="0"/>
    <n v="0"/>
    <n v="0"/>
    <s v="s"/>
    <s v="s"/>
    <n v="0"/>
    <n v="0"/>
    <n v="0"/>
    <n v="0"/>
    <n v="0"/>
    <n v="0"/>
    <n v="0"/>
    <n v="0"/>
    <n v="0"/>
    <n v="0"/>
    <n v="0"/>
    <n v="0"/>
    <n v="0"/>
    <n v="0"/>
    <s v="s"/>
    <n v="5.7750000000000003E-2"/>
    <s v="s"/>
    <n v="0.1061"/>
  </r>
  <r>
    <x v="84"/>
    <s v="C6Ps7"/>
    <x v="2"/>
    <x v="3"/>
    <n v="0"/>
    <n v="0"/>
    <n v="0"/>
    <s v="s"/>
    <s v="s"/>
    <n v="0"/>
    <n v="0"/>
    <n v="0"/>
    <n v="0"/>
    <n v="0"/>
    <n v="0"/>
    <n v="0"/>
    <n v="0"/>
    <n v="0"/>
    <n v="0"/>
    <n v="0"/>
    <n v="0"/>
    <n v="0"/>
    <n v="0"/>
    <s v="s"/>
    <n v="6.4630000000000007E-2"/>
    <s v="s"/>
    <n v="0.11211"/>
  </r>
  <r>
    <x v="84"/>
    <s v="C6Ps7"/>
    <x v="2"/>
    <x v="4"/>
    <n v="0"/>
    <n v="0"/>
    <n v="0"/>
    <s v="s"/>
    <s v="s"/>
    <n v="0"/>
    <n v="0"/>
    <n v="0"/>
    <n v="0"/>
    <n v="0"/>
    <n v="0"/>
    <n v="0"/>
    <n v="0"/>
    <n v="0"/>
    <n v="0"/>
    <n v="0"/>
    <n v="0"/>
    <n v="0"/>
    <n v="0"/>
    <s v="s"/>
    <n v="6.1620000000000001E-2"/>
    <s v="s"/>
    <n v="0.11172"/>
  </r>
  <r>
    <x v="84"/>
    <s v="C6Ps7"/>
    <x v="2"/>
    <x v="5"/>
    <n v="0"/>
    <n v="0"/>
    <n v="0"/>
    <s v="s"/>
    <s v="s"/>
    <n v="0"/>
    <n v="0"/>
    <n v="0"/>
    <n v="0"/>
    <n v="0"/>
    <n v="0"/>
    <n v="0"/>
    <n v="0"/>
    <n v="0"/>
    <n v="0"/>
    <n v="0"/>
    <n v="0"/>
    <n v="0"/>
    <n v="0"/>
    <s v="s"/>
    <n v="6.0819999999999999E-2"/>
    <s v="s"/>
    <n v="0.11329"/>
  </r>
  <r>
    <x v="84"/>
    <s v="C6Ps7"/>
    <x v="2"/>
    <x v="6"/>
    <n v="0"/>
    <n v="0"/>
    <n v="0"/>
    <s v="s"/>
    <s v="s"/>
    <n v="0"/>
    <n v="0"/>
    <n v="0"/>
    <n v="0"/>
    <n v="0"/>
    <n v="0"/>
    <n v="0"/>
    <n v="0"/>
    <n v="0"/>
    <n v="0"/>
    <n v="0"/>
    <n v="0"/>
    <n v="0"/>
    <n v="0"/>
    <s v="s"/>
    <n v="6.5299999999999997E-2"/>
    <s v="s"/>
    <n v="0.11348"/>
  </r>
  <r>
    <x v="84"/>
    <s v="C6Ps7"/>
    <x v="2"/>
    <x v="7"/>
    <n v="0"/>
    <n v="0"/>
    <n v="0"/>
    <s v="s"/>
    <s v="s"/>
    <n v="0"/>
    <n v="0"/>
    <n v="0"/>
    <n v="0"/>
    <n v="0"/>
    <n v="0"/>
    <n v="0"/>
    <n v="0"/>
    <n v="0"/>
    <n v="0"/>
    <n v="0"/>
    <n v="0"/>
    <n v="0"/>
    <n v="0"/>
    <s v="s"/>
    <n v="7.0010000000000003E-2"/>
    <s v="s"/>
    <n v="9.4289999999999999E-2"/>
  </r>
  <r>
    <x v="84"/>
    <s v="C6Ps7"/>
    <x v="2"/>
    <x v="8"/>
    <n v="0"/>
    <n v="0"/>
    <n v="0"/>
    <s v="s"/>
    <s v="s"/>
    <n v="0"/>
    <n v="0"/>
    <n v="0"/>
    <n v="0"/>
    <n v="0"/>
    <n v="0"/>
    <n v="0"/>
    <n v="0"/>
    <n v="0"/>
    <n v="0"/>
    <n v="0"/>
    <n v="0"/>
    <n v="0"/>
    <n v="0"/>
    <s v="s"/>
    <n v="8.0320000000000003E-2"/>
    <s v="s"/>
    <n v="0.10625"/>
  </r>
  <r>
    <x v="84"/>
    <s v="C6Ps7"/>
    <x v="2"/>
    <x v="9"/>
    <n v="0"/>
    <n v="0"/>
    <n v="0"/>
    <s v="s"/>
    <s v="s"/>
    <n v="0"/>
    <n v="0"/>
    <n v="0"/>
    <n v="0"/>
    <n v="0"/>
    <n v="0"/>
    <n v="0"/>
    <n v="0"/>
    <n v="0"/>
    <n v="0"/>
    <n v="0"/>
    <n v="0"/>
    <n v="0"/>
    <n v="0"/>
    <s v="s"/>
    <n v="8.8120000000000004E-2"/>
    <s v="s"/>
    <n v="0.1164"/>
  </r>
  <r>
    <x v="84"/>
    <s v="C6Ps7"/>
    <x v="2"/>
    <x v="10"/>
    <n v="0"/>
    <n v="0"/>
    <n v="0"/>
    <s v="s"/>
    <s v="s"/>
    <n v="0"/>
    <n v="0"/>
    <n v="0"/>
    <n v="0"/>
    <n v="0"/>
    <n v="0"/>
    <n v="0"/>
    <n v="0"/>
    <n v="0"/>
    <n v="0"/>
    <n v="0"/>
    <n v="0"/>
    <n v="0"/>
    <n v="0"/>
    <s v="s"/>
    <n v="9.5369999999999996E-2"/>
    <s v="s"/>
    <n v="0.12687000000000001"/>
  </r>
  <r>
    <x v="84"/>
    <s v="C6Ps7"/>
    <x v="3"/>
    <x v="0"/>
    <n v="0"/>
    <n v="0.3846"/>
    <n v="1.8446199999999999"/>
    <s v="s"/>
    <s v="s"/>
    <n v="0.19061"/>
    <n v="0"/>
    <n v="0"/>
    <n v="0"/>
    <n v="1.0395000000000001"/>
    <n v="0"/>
    <n v="0"/>
    <n v="0"/>
    <n v="3.82531"/>
    <n v="0"/>
    <n v="0"/>
    <n v="0"/>
    <n v="0"/>
    <n v="3.82531"/>
    <s v="s"/>
    <n v="4.6550000000000001E-2"/>
    <s v="s"/>
    <n v="0.23744999999999999"/>
  </r>
  <r>
    <x v="84"/>
    <s v="C6Ps7"/>
    <x v="3"/>
    <x v="1"/>
    <n v="0"/>
    <n v="0.51768999999999998"/>
    <n v="2.5852200000000001"/>
    <s v="s"/>
    <s v="s"/>
    <n v="0.22852"/>
    <n v="0"/>
    <n v="0"/>
    <n v="0"/>
    <n v="1.2902899999999999"/>
    <n v="0"/>
    <n v="0"/>
    <n v="0"/>
    <n v="5.10581"/>
    <n v="0"/>
    <n v="0"/>
    <n v="0"/>
    <n v="0"/>
    <n v="5.10581"/>
    <s v="s"/>
    <n v="7.1650000000000005E-2"/>
    <s v="s"/>
    <n v="0.34816000000000003"/>
  </r>
  <r>
    <x v="84"/>
    <s v="C6Ps7"/>
    <x v="3"/>
    <x v="2"/>
    <n v="0"/>
    <n v="0.49403999999999998"/>
    <n v="2.5221499999999999"/>
    <s v="s"/>
    <s v="s"/>
    <n v="0.43197000000000002"/>
    <n v="0"/>
    <n v="0"/>
    <n v="0"/>
    <n v="0.92322000000000004"/>
    <n v="0"/>
    <n v="0"/>
    <n v="0"/>
    <n v="5.3324199999999999"/>
    <n v="0"/>
    <n v="0"/>
    <n v="0"/>
    <n v="0"/>
    <n v="5.3324199999999999"/>
    <s v="s"/>
    <n v="0.10911"/>
    <s v="s"/>
    <n v="0.29980000000000001"/>
  </r>
  <r>
    <x v="84"/>
    <s v="C6Ps7"/>
    <x v="3"/>
    <x v="3"/>
    <n v="0"/>
    <n v="0.66496999999999995"/>
    <n v="2.1886800000000002"/>
    <s v="s"/>
    <s v="s"/>
    <n v="0.30690000000000001"/>
    <n v="0"/>
    <n v="0"/>
    <n v="0"/>
    <n v="0.95647000000000004"/>
    <n v="0"/>
    <n v="0"/>
    <n v="0"/>
    <n v="4.7270200000000004"/>
    <n v="0"/>
    <n v="0"/>
    <n v="0"/>
    <n v="0"/>
    <n v="4.7270200000000004"/>
    <s v="s"/>
    <n v="0.1867"/>
    <s v="s"/>
    <n v="0.32651999999999998"/>
  </r>
  <r>
    <x v="84"/>
    <s v="C6Ps7"/>
    <x v="3"/>
    <x v="4"/>
    <n v="0"/>
    <n v="1.23308"/>
    <n v="2.7861400000000001"/>
    <s v="s"/>
    <s v="s"/>
    <n v="0.36355999999999999"/>
    <n v="0"/>
    <n v="0"/>
    <n v="0"/>
    <n v="1.2384900000000001"/>
    <n v="0"/>
    <n v="0"/>
    <n v="0"/>
    <n v="6.35541"/>
    <n v="0"/>
    <n v="0"/>
    <n v="0"/>
    <n v="0"/>
    <n v="6.35541"/>
    <s v="s"/>
    <n v="0.29082999999999998"/>
    <s v="s"/>
    <n v="0.44611000000000001"/>
  </r>
  <r>
    <x v="84"/>
    <s v="C6Ps7"/>
    <x v="3"/>
    <x v="5"/>
    <n v="0"/>
    <n v="1.10331"/>
    <n v="3.6825800000000002"/>
    <s v="s"/>
    <s v="s"/>
    <n v="0.27289000000000002"/>
    <n v="0"/>
    <n v="0"/>
    <n v="0"/>
    <n v="0.93818999999999997"/>
    <n v="0"/>
    <n v="0"/>
    <n v="0"/>
    <n v="6.84762"/>
    <n v="0"/>
    <n v="0"/>
    <n v="0"/>
    <n v="0"/>
    <n v="6.84762"/>
    <s v="s"/>
    <n v="0.39438000000000001"/>
    <s v="s"/>
    <n v="0.64773999999999998"/>
  </r>
  <r>
    <x v="84"/>
    <s v="C6Ps7"/>
    <x v="3"/>
    <x v="6"/>
    <n v="0"/>
    <n v="0.88390000000000002"/>
    <n v="3.6684899999999998"/>
    <s v="s"/>
    <s v="s"/>
    <n v="0.18021000000000001"/>
    <n v="0"/>
    <n v="0"/>
    <n v="0"/>
    <n v="0.98365000000000002"/>
    <n v="0"/>
    <n v="0"/>
    <n v="0"/>
    <n v="6.3249399999999998"/>
    <n v="0"/>
    <n v="0"/>
    <n v="0"/>
    <n v="0"/>
    <n v="6.3249399999999998"/>
    <s v="s"/>
    <n v="0.44"/>
    <s v="s"/>
    <n v="0.69625000000000004"/>
  </r>
  <r>
    <x v="84"/>
    <s v="C6Ps7"/>
    <x v="3"/>
    <x v="7"/>
    <n v="0"/>
    <n v="1.7540100000000001"/>
    <n v="3.74356"/>
    <s v="s"/>
    <s v="s"/>
    <n v="0.52971999999999997"/>
    <n v="0"/>
    <n v="0"/>
    <n v="0"/>
    <n v="1.29047"/>
    <n v="0"/>
    <n v="0"/>
    <n v="0"/>
    <n v="8.1804900000000007"/>
    <n v="0"/>
    <n v="0"/>
    <n v="0"/>
    <n v="0"/>
    <n v="8.1804900000000007"/>
    <s v="s"/>
    <n v="0.38890999999999998"/>
    <s v="s"/>
    <n v="0.61516000000000004"/>
  </r>
  <r>
    <x v="84"/>
    <s v="C6Ps7"/>
    <x v="3"/>
    <x v="8"/>
    <n v="0"/>
    <n v="1.6895500000000001"/>
    <n v="4.4177499999999998"/>
    <s v="s"/>
    <s v="s"/>
    <n v="0.41133999999999998"/>
    <n v="0"/>
    <n v="0"/>
    <n v="0"/>
    <n v="1.1417900000000001"/>
    <n v="0"/>
    <n v="0"/>
    <n v="0"/>
    <n v="8.9605399999999999"/>
    <n v="0"/>
    <n v="0"/>
    <n v="0"/>
    <n v="0"/>
    <n v="8.9605399999999999"/>
    <s v="s"/>
    <n v="0.36465999999999998"/>
    <s v="s"/>
    <n v="0.71577999999999997"/>
  </r>
  <r>
    <x v="84"/>
    <s v="C6Ps7"/>
    <x v="3"/>
    <x v="9"/>
    <n v="0"/>
    <n v="1.43919"/>
    <n v="4.4853100000000001"/>
    <s v="s"/>
    <s v="s"/>
    <n v="0.41724"/>
    <n v="0"/>
    <n v="0"/>
    <n v="0"/>
    <n v="1.4221299999999999"/>
    <n v="0"/>
    <n v="0"/>
    <n v="0"/>
    <n v="8.7556899999999995"/>
    <n v="0"/>
    <n v="0"/>
    <n v="0"/>
    <n v="0"/>
    <n v="8.7556899999999995"/>
    <s v="s"/>
    <n v="0.26132"/>
    <s v="s"/>
    <n v="0.80972"/>
  </r>
  <r>
    <x v="84"/>
    <s v="C6Ps7"/>
    <x v="3"/>
    <x v="10"/>
    <n v="0"/>
    <n v="1.6285799999999999"/>
    <n v="5.0205200000000003"/>
    <s v="s"/>
    <s v="s"/>
    <n v="0.89768000000000003"/>
    <n v="0"/>
    <n v="0"/>
    <n v="0"/>
    <n v="2.2477299999999998"/>
    <n v="0"/>
    <n v="0"/>
    <n v="0"/>
    <n v="11.080959999999999"/>
    <n v="0"/>
    <n v="0"/>
    <n v="0"/>
    <n v="0"/>
    <n v="11.080959999999999"/>
    <s v="s"/>
    <n v="0.49324000000000001"/>
    <s v="s"/>
    <n v="1.1569499999999999"/>
  </r>
  <r>
    <x v="85"/>
    <s v="TWBzp"/>
    <x v="0"/>
    <x v="0"/>
    <n v="0"/>
    <n v="169"/>
    <n v="62"/>
    <n v="19"/>
    <s v="s"/>
    <s v="s"/>
    <n v="0"/>
    <n v="0"/>
    <n v="0"/>
    <n v="12"/>
    <n v="0"/>
    <n v="0"/>
    <n v="0"/>
    <n v="276"/>
    <n v="0"/>
    <n v="0"/>
    <n v="0"/>
    <n v="0"/>
    <n v="276"/>
    <s v="s"/>
    <n v="34"/>
    <s v="s"/>
    <n v="43"/>
  </r>
  <r>
    <x v="85"/>
    <s v="TWBzp"/>
    <x v="1"/>
    <x v="0"/>
    <n v="0"/>
    <n v="0.50519000000000003"/>
    <n v="0.17591999999999999"/>
    <n v="6.3560000000000005E-2"/>
    <s v="s"/>
    <s v="s"/>
    <n v="0"/>
    <n v="0"/>
    <n v="0"/>
    <n v="4.1050000000000003E-2"/>
    <n v="0"/>
    <n v="0"/>
    <n v="0"/>
    <n v="0.82637000000000005"/>
    <n v="0"/>
    <n v="0"/>
    <n v="0"/>
    <n v="0"/>
    <n v="0.82637000000000005"/>
    <s v="s"/>
    <n v="1.8419999999999999E-2"/>
    <s v="s"/>
    <n v="2.7439999999999999E-2"/>
  </r>
  <r>
    <x v="85"/>
    <s v="TWBzp"/>
    <x v="1"/>
    <x v="1"/>
    <n v="0"/>
    <n v="0.50827999999999995"/>
    <n v="0.17595"/>
    <n v="6.2059999999999997E-2"/>
    <s v="s"/>
    <s v="s"/>
    <n v="0"/>
    <n v="0"/>
    <n v="0"/>
    <n v="4.1070000000000002E-2"/>
    <n v="0"/>
    <n v="0"/>
    <n v="0"/>
    <n v="0.82721"/>
    <n v="0"/>
    <n v="0"/>
    <n v="0"/>
    <n v="0"/>
    <n v="0.82721"/>
    <s v="s"/>
    <n v="1.8870000000000001E-2"/>
    <s v="s"/>
    <n v="2.8070000000000001E-2"/>
  </r>
  <r>
    <x v="85"/>
    <s v="TWBzp"/>
    <x v="1"/>
    <x v="2"/>
    <n v="0"/>
    <n v="0.51634999999999998"/>
    <n v="0.17710000000000001"/>
    <n v="6.2719999999999998E-2"/>
    <s v="s"/>
    <s v="s"/>
    <n v="0"/>
    <n v="0"/>
    <n v="0"/>
    <n v="4.0939999999999997E-2"/>
    <n v="0"/>
    <n v="0"/>
    <n v="0"/>
    <n v="0.83747000000000005"/>
    <n v="0"/>
    <n v="0"/>
    <n v="0"/>
    <n v="0"/>
    <n v="0.83747000000000005"/>
    <s v="s"/>
    <n v="2.5219999999999999E-2"/>
    <s v="s"/>
    <n v="3.4529999999999998E-2"/>
  </r>
  <r>
    <x v="85"/>
    <s v="TWBzp"/>
    <x v="1"/>
    <x v="3"/>
    <n v="0"/>
    <n v="0.51976999999999995"/>
    <n v="0.17202999999999999"/>
    <n v="6.2230000000000001E-2"/>
    <s v="s"/>
    <s v="s"/>
    <n v="0"/>
    <n v="0"/>
    <n v="0"/>
    <n v="4.0480000000000002E-2"/>
    <n v="0"/>
    <n v="0"/>
    <n v="0"/>
    <n v="0.83623000000000003"/>
    <n v="0"/>
    <n v="0"/>
    <n v="0"/>
    <n v="0"/>
    <n v="0.83623000000000003"/>
    <s v="s"/>
    <n v="2.7699999999999999E-2"/>
    <s v="s"/>
    <n v="3.6380000000000003E-2"/>
  </r>
  <r>
    <x v="85"/>
    <s v="TWBzp"/>
    <x v="1"/>
    <x v="4"/>
    <n v="0"/>
    <n v="0.53164999999999996"/>
    <n v="0.16708000000000001"/>
    <n v="6.2570000000000001E-2"/>
    <s v="s"/>
    <s v="s"/>
    <n v="0"/>
    <n v="0"/>
    <n v="0"/>
    <n v="4.0930000000000001E-2"/>
    <n v="0"/>
    <n v="0"/>
    <n v="0"/>
    <n v="0.84338000000000002"/>
    <n v="0"/>
    <n v="0"/>
    <n v="0"/>
    <n v="0"/>
    <n v="0.84338000000000002"/>
    <s v="s"/>
    <n v="2.9059999999999999E-2"/>
    <s v="s"/>
    <n v="3.8800000000000001E-2"/>
  </r>
  <r>
    <x v="85"/>
    <s v="TWBzp"/>
    <x v="1"/>
    <x v="5"/>
    <n v="0"/>
    <n v="0.54278000000000004"/>
    <n v="0.16689000000000001"/>
    <n v="6.0510000000000001E-2"/>
    <s v="s"/>
    <s v="s"/>
    <n v="0"/>
    <n v="0"/>
    <n v="0"/>
    <n v="4.147E-2"/>
    <n v="0"/>
    <n v="0"/>
    <n v="0"/>
    <n v="0.85341"/>
    <n v="0"/>
    <n v="0"/>
    <n v="0"/>
    <n v="0"/>
    <n v="0.85341"/>
    <s v="s"/>
    <n v="2.9229999999999999E-2"/>
    <s v="s"/>
    <n v="3.8870000000000002E-2"/>
  </r>
  <r>
    <x v="85"/>
    <s v="TWBzp"/>
    <x v="1"/>
    <x v="6"/>
    <n v="0"/>
    <n v="0.55471999999999999"/>
    <n v="0.16256999999999999"/>
    <n v="5.9589999999999997E-2"/>
    <s v="s"/>
    <s v="s"/>
    <n v="0"/>
    <n v="0"/>
    <n v="0"/>
    <n v="4.24E-2"/>
    <n v="0"/>
    <n v="0"/>
    <n v="0"/>
    <n v="0.85696000000000006"/>
    <n v="0"/>
    <n v="0"/>
    <n v="0"/>
    <n v="0"/>
    <n v="0.85696000000000006"/>
    <s v="s"/>
    <n v="3.406E-2"/>
    <s v="s"/>
    <n v="4.3770000000000003E-2"/>
  </r>
  <r>
    <x v="85"/>
    <s v="TWBzp"/>
    <x v="1"/>
    <x v="7"/>
    <n v="0"/>
    <n v="0.56103999999999998"/>
    <n v="0.16014"/>
    <n v="6.0350000000000001E-2"/>
    <s v="s"/>
    <s v="s"/>
    <n v="0"/>
    <n v="0"/>
    <n v="0"/>
    <n v="4.3569999999999998E-2"/>
    <n v="0"/>
    <n v="0"/>
    <n v="0"/>
    <n v="0.86141999999999996"/>
    <n v="0"/>
    <n v="0"/>
    <n v="0"/>
    <n v="0"/>
    <n v="0.86141999999999996"/>
    <s v="s"/>
    <n v="3.3410000000000002E-2"/>
    <s v="s"/>
    <n v="4.2169999999999999E-2"/>
  </r>
  <r>
    <x v="85"/>
    <s v="TWBzp"/>
    <x v="1"/>
    <x v="8"/>
    <n v="0"/>
    <n v="0.57047999999999999"/>
    <n v="0.16145999999999999"/>
    <n v="5.781E-2"/>
    <s v="s"/>
    <s v="s"/>
    <n v="0"/>
    <n v="0"/>
    <n v="0"/>
    <n v="4.48E-2"/>
    <n v="0"/>
    <n v="0"/>
    <n v="0"/>
    <n v="0.86946000000000001"/>
    <n v="0"/>
    <n v="0"/>
    <n v="0"/>
    <n v="0"/>
    <n v="0.86946000000000001"/>
    <s v="s"/>
    <n v="3.3689999999999998E-2"/>
    <s v="s"/>
    <n v="4.2130000000000001E-2"/>
  </r>
  <r>
    <x v="85"/>
    <s v="TWBzp"/>
    <x v="1"/>
    <x v="9"/>
    <n v="0"/>
    <n v="0.58128999999999997"/>
    <n v="0.16113"/>
    <n v="5.9060000000000001E-2"/>
    <s v="s"/>
    <s v="s"/>
    <n v="0"/>
    <n v="0"/>
    <n v="0"/>
    <n v="4.6399999999999997E-2"/>
    <n v="0"/>
    <n v="0"/>
    <n v="0"/>
    <n v="0.88073999999999997"/>
    <n v="0"/>
    <n v="0"/>
    <n v="0"/>
    <n v="0"/>
    <n v="0.88073999999999997"/>
    <s v="s"/>
    <n v="3.3520000000000001E-2"/>
    <s v="s"/>
    <n v="4.1450000000000001E-2"/>
  </r>
  <r>
    <x v="85"/>
    <s v="TWBzp"/>
    <x v="1"/>
    <x v="10"/>
    <n v="0"/>
    <n v="0.58682999999999996"/>
    <n v="0.15909999999999999"/>
    <n v="5.9929999999999997E-2"/>
    <s v="s"/>
    <s v="s"/>
    <n v="0"/>
    <n v="0"/>
    <n v="0"/>
    <n v="4.7399999999999998E-2"/>
    <n v="0"/>
    <n v="0"/>
    <n v="0"/>
    <n v="0.88404000000000005"/>
    <n v="0"/>
    <n v="0"/>
    <n v="0"/>
    <n v="0"/>
    <n v="0.88404000000000005"/>
    <s v="s"/>
    <n v="3.304E-2"/>
    <s v="s"/>
    <n v="3.9989999999999998E-2"/>
  </r>
  <r>
    <x v="85"/>
    <s v="TWBzp"/>
    <x v="2"/>
    <x v="0"/>
    <n v="0"/>
    <n v="0"/>
    <n v="0"/>
    <n v="0"/>
    <s v="s"/>
    <s v="s"/>
    <n v="0"/>
    <n v="0"/>
    <n v="0"/>
    <n v="0"/>
    <n v="0"/>
    <n v="0"/>
    <n v="0"/>
    <n v="0"/>
    <n v="0"/>
    <n v="0"/>
    <n v="0"/>
    <n v="0"/>
    <n v="0"/>
    <s v="s"/>
    <n v="0.18761"/>
    <s v="s"/>
    <n v="0.20932999999999999"/>
  </r>
  <r>
    <x v="85"/>
    <s v="TWBzp"/>
    <x v="2"/>
    <x v="1"/>
    <n v="0"/>
    <n v="0"/>
    <n v="0"/>
    <n v="0"/>
    <s v="s"/>
    <s v="s"/>
    <n v="0"/>
    <n v="0"/>
    <n v="0"/>
    <n v="0"/>
    <n v="0"/>
    <n v="0"/>
    <n v="0"/>
    <n v="0"/>
    <n v="0"/>
    <n v="0"/>
    <n v="0"/>
    <n v="0"/>
    <n v="0"/>
    <s v="s"/>
    <n v="0.17605999999999999"/>
    <s v="s"/>
    <n v="0.19874"/>
  </r>
  <r>
    <x v="85"/>
    <s v="TWBzp"/>
    <x v="2"/>
    <x v="2"/>
    <n v="0"/>
    <n v="0"/>
    <n v="0"/>
    <n v="0"/>
    <s v="s"/>
    <s v="s"/>
    <n v="0"/>
    <n v="0"/>
    <n v="0"/>
    <n v="0"/>
    <n v="0"/>
    <n v="0"/>
    <n v="0"/>
    <n v="0"/>
    <n v="0"/>
    <n v="0"/>
    <n v="0"/>
    <n v="0"/>
    <n v="0"/>
    <s v="s"/>
    <n v="0.18265999999999999"/>
    <s v="s"/>
    <n v="0.20354"/>
  </r>
  <r>
    <x v="85"/>
    <s v="TWBzp"/>
    <x v="2"/>
    <x v="3"/>
    <n v="0"/>
    <n v="0"/>
    <n v="0"/>
    <n v="0"/>
    <s v="s"/>
    <s v="s"/>
    <n v="0"/>
    <n v="0"/>
    <n v="0"/>
    <n v="0"/>
    <n v="0"/>
    <n v="0"/>
    <n v="0"/>
    <n v="0"/>
    <n v="0"/>
    <n v="0"/>
    <n v="0"/>
    <n v="0"/>
    <n v="0"/>
    <s v="s"/>
    <n v="0.18545"/>
    <s v="s"/>
    <n v="0.20749000000000001"/>
  </r>
  <r>
    <x v="85"/>
    <s v="TWBzp"/>
    <x v="2"/>
    <x v="4"/>
    <n v="0"/>
    <n v="0"/>
    <n v="0"/>
    <n v="0"/>
    <s v="s"/>
    <s v="s"/>
    <n v="0"/>
    <n v="0"/>
    <n v="0"/>
    <n v="0"/>
    <n v="0"/>
    <n v="0"/>
    <n v="0"/>
    <n v="0"/>
    <n v="0"/>
    <n v="0"/>
    <n v="0"/>
    <n v="0"/>
    <n v="0"/>
    <s v="s"/>
    <n v="0.1784"/>
    <s v="s"/>
    <n v="0.19175"/>
  </r>
  <r>
    <x v="85"/>
    <s v="TWBzp"/>
    <x v="2"/>
    <x v="5"/>
    <n v="0"/>
    <n v="0"/>
    <n v="0"/>
    <n v="0"/>
    <s v="s"/>
    <s v="s"/>
    <n v="0"/>
    <n v="0"/>
    <n v="0"/>
    <n v="0"/>
    <n v="0"/>
    <n v="0"/>
    <n v="0"/>
    <n v="0"/>
    <n v="0"/>
    <n v="0"/>
    <n v="0"/>
    <n v="0"/>
    <n v="0"/>
    <s v="s"/>
    <n v="0.18801999999999999"/>
    <s v="s"/>
    <n v="0.19861000000000001"/>
  </r>
  <r>
    <x v="85"/>
    <s v="TWBzp"/>
    <x v="2"/>
    <x v="6"/>
    <n v="0"/>
    <n v="0"/>
    <n v="0"/>
    <n v="0"/>
    <s v="s"/>
    <s v="s"/>
    <n v="0"/>
    <n v="0"/>
    <n v="0"/>
    <n v="0"/>
    <n v="0"/>
    <n v="0"/>
    <n v="0"/>
    <n v="0"/>
    <n v="0"/>
    <n v="0"/>
    <n v="0"/>
    <n v="0"/>
    <n v="0"/>
    <s v="s"/>
    <n v="0.17141000000000001"/>
    <s v="s"/>
    <n v="0.18267"/>
  </r>
  <r>
    <x v="85"/>
    <s v="TWBzp"/>
    <x v="2"/>
    <x v="7"/>
    <n v="0"/>
    <n v="0"/>
    <n v="0"/>
    <n v="0"/>
    <s v="s"/>
    <s v="s"/>
    <n v="0"/>
    <n v="0"/>
    <n v="0"/>
    <n v="0"/>
    <n v="0"/>
    <n v="0"/>
    <n v="0"/>
    <n v="0"/>
    <n v="0"/>
    <n v="0"/>
    <n v="0"/>
    <n v="0"/>
    <n v="0"/>
    <s v="s"/>
    <n v="0.18703"/>
    <s v="s"/>
    <n v="0.19508"/>
  </r>
  <r>
    <x v="85"/>
    <s v="TWBzp"/>
    <x v="2"/>
    <x v="8"/>
    <n v="0"/>
    <n v="0"/>
    <n v="0"/>
    <n v="0"/>
    <s v="s"/>
    <s v="s"/>
    <n v="0"/>
    <n v="0"/>
    <n v="0"/>
    <n v="0"/>
    <n v="0"/>
    <n v="0"/>
    <n v="0"/>
    <n v="0"/>
    <n v="0"/>
    <n v="0"/>
    <n v="0"/>
    <n v="0"/>
    <n v="0"/>
    <s v="s"/>
    <n v="0.18059"/>
    <s v="s"/>
    <n v="0.18905"/>
  </r>
  <r>
    <x v="85"/>
    <s v="TWBzp"/>
    <x v="2"/>
    <x v="9"/>
    <n v="0"/>
    <n v="0"/>
    <n v="0"/>
    <n v="0"/>
    <s v="s"/>
    <s v="s"/>
    <n v="0"/>
    <n v="0"/>
    <n v="0"/>
    <n v="0"/>
    <n v="0"/>
    <n v="0"/>
    <n v="0"/>
    <n v="0"/>
    <n v="0"/>
    <n v="0"/>
    <n v="0"/>
    <n v="0"/>
    <n v="0"/>
    <s v="s"/>
    <n v="0.16334000000000001"/>
    <s v="s"/>
    <n v="0.16800999999999999"/>
  </r>
  <r>
    <x v="85"/>
    <s v="TWBzp"/>
    <x v="2"/>
    <x v="10"/>
    <n v="0"/>
    <n v="0"/>
    <n v="0"/>
    <n v="0"/>
    <s v="s"/>
    <s v="s"/>
    <n v="0"/>
    <n v="0"/>
    <n v="0"/>
    <n v="0"/>
    <n v="0"/>
    <n v="0"/>
    <n v="0"/>
    <n v="0"/>
    <n v="0"/>
    <n v="0"/>
    <n v="0"/>
    <n v="0"/>
    <n v="0"/>
    <s v="s"/>
    <n v="0.15676000000000001"/>
    <s v="s"/>
    <n v="0.16198000000000001"/>
  </r>
  <r>
    <x v="85"/>
    <s v="TWBzp"/>
    <x v="3"/>
    <x v="0"/>
    <n v="0"/>
    <n v="4.0341199999999997"/>
    <n v="1.5049699999999999"/>
    <n v="0.26117000000000001"/>
    <s v="s"/>
    <s v="s"/>
    <n v="0"/>
    <n v="0"/>
    <n v="0"/>
    <n v="0.41202"/>
    <n v="0"/>
    <n v="0"/>
    <n v="0"/>
    <n v="6.8013599999999999"/>
    <n v="0"/>
    <n v="0"/>
    <n v="0"/>
    <n v="0"/>
    <n v="6.8013599999999999"/>
    <s v="s"/>
    <n v="0.70274999999999999"/>
    <s v="s"/>
    <n v="0.70906999999999998"/>
  </r>
  <r>
    <x v="85"/>
    <s v="TWBzp"/>
    <x v="3"/>
    <x v="1"/>
    <n v="0"/>
    <n v="3.2074699999999998"/>
    <n v="1.5015499999999999"/>
    <n v="0.55354999999999999"/>
    <s v="s"/>
    <s v="s"/>
    <n v="0"/>
    <n v="0"/>
    <n v="0"/>
    <n v="0.54018999999999995"/>
    <n v="0"/>
    <n v="0"/>
    <n v="0"/>
    <n v="6.2515700000000001"/>
    <n v="0"/>
    <n v="0"/>
    <n v="0"/>
    <n v="0"/>
    <n v="6.2515700000000001"/>
    <s v="s"/>
    <n v="0.78056000000000003"/>
    <s v="s"/>
    <n v="0.78754999999999997"/>
  </r>
  <r>
    <x v="85"/>
    <s v="TWBzp"/>
    <x v="3"/>
    <x v="2"/>
    <n v="0"/>
    <n v="3.48509"/>
    <n v="2.49282"/>
    <n v="0.43831999999999999"/>
    <s v="s"/>
    <s v="s"/>
    <n v="0"/>
    <n v="0"/>
    <n v="0"/>
    <n v="0.51356999999999997"/>
    <n v="0"/>
    <n v="0"/>
    <n v="0"/>
    <n v="7.3540200000000002"/>
    <n v="0"/>
    <n v="0"/>
    <n v="0"/>
    <n v="0"/>
    <n v="7.3540200000000002"/>
    <s v="s"/>
    <n v="0.59968999999999995"/>
    <s v="s"/>
    <n v="0.60663999999999996"/>
  </r>
  <r>
    <x v="85"/>
    <s v="TWBzp"/>
    <x v="3"/>
    <x v="3"/>
    <n v="0"/>
    <n v="3.37459"/>
    <n v="2.6205099999999999"/>
    <n v="0.43942999999999999"/>
    <s v="s"/>
    <s v="s"/>
    <n v="0"/>
    <n v="0"/>
    <n v="0"/>
    <n v="0.21787999999999999"/>
    <n v="0"/>
    <n v="0"/>
    <n v="0"/>
    <n v="7.3465100000000003"/>
    <n v="0"/>
    <n v="0"/>
    <n v="0"/>
    <n v="0"/>
    <n v="7.3465100000000003"/>
    <s v="s"/>
    <n v="0.64215999999999995"/>
    <s v="s"/>
    <n v="0.64978999999999998"/>
  </r>
  <r>
    <x v="85"/>
    <s v="TWBzp"/>
    <x v="3"/>
    <x v="4"/>
    <n v="0"/>
    <n v="3.5224500000000001"/>
    <n v="2.3641700000000001"/>
    <n v="0.58142000000000005"/>
    <s v="s"/>
    <s v="s"/>
    <n v="0"/>
    <n v="0"/>
    <n v="0"/>
    <n v="0.24510000000000001"/>
    <n v="0"/>
    <n v="0"/>
    <n v="0"/>
    <n v="7.4956699999999996"/>
    <n v="0"/>
    <n v="0"/>
    <n v="0"/>
    <n v="0"/>
    <n v="7.4956699999999996"/>
    <s v="s"/>
    <n v="0.58928000000000003"/>
    <s v="s"/>
    <n v="0.64080999999999999"/>
  </r>
  <r>
    <x v="85"/>
    <s v="TWBzp"/>
    <x v="3"/>
    <x v="5"/>
    <n v="0"/>
    <n v="3.4913400000000001"/>
    <n v="3.0240499999999999"/>
    <n v="0.64368999999999998"/>
    <s v="s"/>
    <s v="s"/>
    <n v="0"/>
    <n v="0"/>
    <n v="0"/>
    <n v="8.6679999999999993E-2"/>
    <n v="0"/>
    <n v="0"/>
    <n v="0"/>
    <n v="8.0063399999999998"/>
    <n v="0"/>
    <n v="0"/>
    <n v="0"/>
    <n v="0"/>
    <n v="8.0063399999999998"/>
    <s v="s"/>
    <n v="0.56103000000000003"/>
    <s v="s"/>
    <n v="0.70664000000000005"/>
  </r>
  <r>
    <x v="85"/>
    <s v="TWBzp"/>
    <x v="3"/>
    <x v="6"/>
    <n v="0"/>
    <n v="3.8852699999999998"/>
    <n v="3.2125400000000002"/>
    <n v="0.59333000000000002"/>
    <s v="s"/>
    <s v="s"/>
    <n v="0"/>
    <n v="0"/>
    <n v="0"/>
    <n v="3.0040000000000001E-2"/>
    <n v="0"/>
    <n v="0"/>
    <n v="0"/>
    <n v="8.3634400000000007"/>
    <n v="0"/>
    <n v="0"/>
    <n v="0"/>
    <n v="0"/>
    <n v="8.3634400000000007"/>
    <s v="s"/>
    <n v="0.56616999999999995"/>
    <s v="s"/>
    <n v="0.80562999999999996"/>
  </r>
  <r>
    <x v="85"/>
    <s v="TWBzp"/>
    <x v="3"/>
    <x v="7"/>
    <n v="0"/>
    <n v="3.9984899999999999"/>
    <n v="2.5810499999999998"/>
    <n v="0.70579999999999998"/>
    <s v="s"/>
    <s v="s"/>
    <n v="0"/>
    <n v="0"/>
    <n v="0"/>
    <n v="3.1260000000000003E-2"/>
    <n v="0"/>
    <n v="0"/>
    <n v="0"/>
    <n v="8.4993599999999994"/>
    <n v="0"/>
    <n v="0"/>
    <n v="0"/>
    <n v="0"/>
    <n v="8.4993599999999994"/>
    <s v="s"/>
    <n v="0.71582000000000001"/>
    <s v="s"/>
    <n v="1.1130899999999999"/>
  </r>
  <r>
    <x v="85"/>
    <s v="TWBzp"/>
    <x v="3"/>
    <x v="8"/>
    <n v="0"/>
    <n v="4.4929500000000004"/>
    <n v="2.4847000000000001"/>
    <n v="0.68489"/>
    <s v="s"/>
    <s v="s"/>
    <n v="0"/>
    <n v="0"/>
    <n v="0"/>
    <n v="3.2099999999999997E-2"/>
    <n v="0"/>
    <n v="0"/>
    <n v="0"/>
    <n v="8.8020600000000009"/>
    <n v="0"/>
    <n v="0"/>
    <n v="0"/>
    <n v="0"/>
    <n v="8.8020600000000009"/>
    <s v="s"/>
    <n v="0.81125000000000003"/>
    <s v="s"/>
    <n v="1.36354"/>
  </r>
  <r>
    <x v="85"/>
    <s v="TWBzp"/>
    <x v="3"/>
    <x v="9"/>
    <n v="0"/>
    <n v="4.7556599999999998"/>
    <n v="2.4988000000000001"/>
    <n v="0.80740999999999996"/>
    <s v="s"/>
    <s v="s"/>
    <n v="0"/>
    <n v="0"/>
    <n v="0"/>
    <n v="0.23755000000000001"/>
    <n v="0"/>
    <n v="0"/>
    <n v="0"/>
    <n v="9.1504600000000007"/>
    <n v="0"/>
    <n v="0"/>
    <n v="0"/>
    <n v="0"/>
    <n v="9.1504600000000007"/>
    <s v="s"/>
    <n v="0.93950999999999996"/>
    <s v="s"/>
    <n v="1.6229199999999999"/>
  </r>
  <r>
    <x v="85"/>
    <s v="TWBzp"/>
    <x v="3"/>
    <x v="10"/>
    <n v="0"/>
    <n v="5.3920500000000002"/>
    <n v="1.7658700000000001"/>
    <n v="0.71087999999999996"/>
    <s v="s"/>
    <s v="s"/>
    <n v="0"/>
    <n v="0"/>
    <n v="0"/>
    <n v="0.33578000000000002"/>
    <n v="0"/>
    <n v="0"/>
    <n v="0"/>
    <n v="9.3678699999999999"/>
    <n v="0"/>
    <n v="0"/>
    <n v="0"/>
    <n v="0"/>
    <n v="9.3678699999999999"/>
    <s v="s"/>
    <n v="1.40523"/>
    <s v="s"/>
    <n v="1.9660200000000001"/>
  </r>
  <r>
    <x v="86"/>
    <s v="8k883"/>
    <x v="0"/>
    <x v="0"/>
    <n v="0"/>
    <n v="11"/>
    <n v="5"/>
    <n v="295"/>
    <n v="29"/>
    <n v="63"/>
    <n v="0"/>
    <n v="0"/>
    <n v="0"/>
    <n v="0"/>
    <n v="0"/>
    <n v="0"/>
    <n v="0"/>
    <n v="403"/>
    <n v="0"/>
    <n v="0"/>
    <n v="0"/>
    <n v="0"/>
    <n v="403"/>
    <s v="s"/>
    <n v="37"/>
    <s v="s"/>
    <n v="41"/>
  </r>
  <r>
    <x v="86"/>
    <s v="8k883"/>
    <x v="1"/>
    <x v="0"/>
    <n v="0"/>
    <n v="3.295E-2"/>
    <n v="1.6279999999999999E-2"/>
    <n v="0.88849"/>
    <n v="9.579E-2"/>
    <n v="0.19747999999999999"/>
    <n v="0"/>
    <n v="0"/>
    <n v="0"/>
    <n v="0"/>
    <n v="0"/>
    <n v="0"/>
    <n v="0"/>
    <n v="1.23099"/>
    <n v="0"/>
    <n v="0"/>
    <n v="0"/>
    <n v="0"/>
    <n v="1.23099"/>
    <s v="s"/>
    <n v="3.065E-2"/>
    <s v="s"/>
    <n v="3.4410000000000003E-2"/>
  </r>
  <r>
    <x v="86"/>
    <s v="8k883"/>
    <x v="1"/>
    <x v="1"/>
    <n v="0"/>
    <n v="3.3730000000000003E-2"/>
    <n v="1.6580000000000001E-2"/>
    <n v="0.90036000000000005"/>
    <n v="9.7720000000000001E-2"/>
    <n v="0.19674"/>
    <n v="0"/>
    <n v="0"/>
    <n v="0"/>
    <n v="0"/>
    <n v="0"/>
    <n v="0"/>
    <n v="0"/>
    <n v="1.2451300000000001"/>
    <n v="0"/>
    <n v="0"/>
    <n v="0"/>
    <n v="0"/>
    <n v="1.2451300000000001"/>
    <s v="s"/>
    <n v="3.2910000000000002E-2"/>
    <s v="s"/>
    <n v="3.6729999999999999E-2"/>
  </r>
  <r>
    <x v="86"/>
    <s v="8k883"/>
    <x v="1"/>
    <x v="2"/>
    <n v="0"/>
    <n v="3.3739999999999999E-2"/>
    <n v="1.6789999999999999E-2"/>
    <n v="0.90386999999999995"/>
    <n v="0.10174999999999999"/>
    <n v="0.19903999999999999"/>
    <n v="0"/>
    <n v="0"/>
    <n v="0"/>
    <n v="0"/>
    <n v="0"/>
    <n v="0"/>
    <n v="0"/>
    <n v="1.25519"/>
    <n v="0"/>
    <n v="0"/>
    <n v="0"/>
    <n v="0"/>
    <n v="1.25519"/>
    <s v="s"/>
    <n v="3.1359999999999999E-2"/>
    <s v="s"/>
    <n v="3.5229999999999997E-2"/>
  </r>
  <r>
    <x v="86"/>
    <s v="8k883"/>
    <x v="1"/>
    <x v="3"/>
    <n v="0"/>
    <n v="3.5490000000000001E-2"/>
    <n v="1.702E-2"/>
    <n v="0.90349000000000002"/>
    <n v="0.10505"/>
    <n v="0.20127"/>
    <n v="0"/>
    <n v="0"/>
    <n v="0"/>
    <n v="0"/>
    <n v="0"/>
    <n v="0"/>
    <n v="0"/>
    <n v="1.2623200000000001"/>
    <n v="0"/>
    <n v="0"/>
    <n v="0"/>
    <n v="0"/>
    <n v="1.2623200000000001"/>
    <s v="s"/>
    <n v="3.125E-2"/>
    <s v="s"/>
    <n v="3.5180000000000003E-2"/>
  </r>
  <r>
    <x v="86"/>
    <s v="8k883"/>
    <x v="1"/>
    <x v="4"/>
    <n v="0"/>
    <n v="3.7010000000000001E-2"/>
    <n v="1.6590000000000001E-2"/>
    <n v="0.90537999999999996"/>
    <n v="0.10832"/>
    <n v="0.20515"/>
    <n v="0"/>
    <n v="0"/>
    <n v="0"/>
    <n v="0"/>
    <n v="0"/>
    <n v="0"/>
    <n v="0"/>
    <n v="1.27244"/>
    <n v="0"/>
    <n v="0"/>
    <n v="0"/>
    <n v="0"/>
    <n v="1.27244"/>
    <s v="s"/>
    <n v="2.8479999999999998E-2"/>
    <s v="s"/>
    <n v="3.2390000000000002E-2"/>
  </r>
  <r>
    <x v="86"/>
    <s v="8k883"/>
    <x v="1"/>
    <x v="5"/>
    <n v="0"/>
    <n v="3.8289999999999998E-2"/>
    <n v="1.6240000000000001E-2"/>
    <n v="0.91317000000000004"/>
    <n v="0.11021"/>
    <n v="0.20337"/>
    <n v="0"/>
    <n v="0"/>
    <n v="0"/>
    <n v="0"/>
    <n v="0"/>
    <n v="0"/>
    <n v="0"/>
    <n v="1.28128"/>
    <n v="0"/>
    <n v="0"/>
    <n v="0"/>
    <n v="0"/>
    <n v="1.28128"/>
    <s v="s"/>
    <n v="2.8479999999999998E-2"/>
    <s v="s"/>
    <n v="3.2210000000000003E-2"/>
  </r>
  <r>
    <x v="86"/>
    <s v="8k883"/>
    <x v="1"/>
    <x v="6"/>
    <n v="0"/>
    <n v="3.9899999999999998E-2"/>
    <n v="1.6389999999999998E-2"/>
    <n v="0.90715000000000001"/>
    <n v="0.11312"/>
    <n v="0.20469000000000001"/>
    <n v="0"/>
    <n v="0"/>
    <n v="0"/>
    <n v="0"/>
    <n v="0"/>
    <n v="0"/>
    <n v="0"/>
    <n v="1.2812399999999999"/>
    <n v="0"/>
    <n v="0"/>
    <n v="0"/>
    <n v="0"/>
    <n v="1.2812399999999999"/>
    <s v="s"/>
    <n v="3.2849999999999997E-2"/>
    <s v="s"/>
    <n v="3.6459999999999999E-2"/>
  </r>
  <r>
    <x v="86"/>
    <s v="8k883"/>
    <x v="1"/>
    <x v="7"/>
    <n v="0"/>
    <n v="4.2720000000000001E-2"/>
    <n v="1.627E-2"/>
    <n v="0.89924999999999999"/>
    <n v="0.11670999999999999"/>
    <n v="0.20016999999999999"/>
    <n v="0"/>
    <n v="0"/>
    <n v="0"/>
    <n v="0"/>
    <n v="0"/>
    <n v="0"/>
    <n v="0"/>
    <n v="1.27512"/>
    <n v="0"/>
    <n v="0"/>
    <n v="0"/>
    <n v="0"/>
    <n v="1.27512"/>
    <s v="s"/>
    <n v="3.304E-2"/>
    <s v="s"/>
    <n v="3.619E-2"/>
  </r>
  <r>
    <x v="86"/>
    <s v="8k883"/>
    <x v="1"/>
    <x v="8"/>
    <n v="0"/>
    <n v="4.4819999999999999E-2"/>
    <n v="1.516E-2"/>
    <n v="0.88788999999999996"/>
    <n v="0.11644"/>
    <n v="0.20025999999999999"/>
    <n v="0"/>
    <n v="0"/>
    <n v="0"/>
    <n v="0"/>
    <n v="0"/>
    <n v="0"/>
    <n v="0"/>
    <n v="1.26458"/>
    <n v="0"/>
    <n v="0"/>
    <n v="0"/>
    <n v="0"/>
    <n v="1.26458"/>
    <s v="s"/>
    <n v="3.2050000000000002E-2"/>
    <s v="s"/>
    <n v="3.483E-2"/>
  </r>
  <r>
    <x v="86"/>
    <s v="8k883"/>
    <x v="1"/>
    <x v="9"/>
    <n v="0"/>
    <n v="4.616E-2"/>
    <n v="1.66E-2"/>
    <n v="0.87524000000000002"/>
    <n v="0.11983000000000001"/>
    <n v="0.19162999999999999"/>
    <n v="0"/>
    <n v="0"/>
    <n v="0"/>
    <n v="0"/>
    <n v="0"/>
    <n v="0"/>
    <n v="0"/>
    <n v="1.2494700000000001"/>
    <n v="0"/>
    <n v="0"/>
    <n v="0"/>
    <n v="0"/>
    <n v="1.2494700000000001"/>
    <s v="s"/>
    <n v="3.09E-2"/>
    <s v="s"/>
    <n v="3.3140000000000003E-2"/>
  </r>
  <r>
    <x v="86"/>
    <s v="8k883"/>
    <x v="1"/>
    <x v="10"/>
    <n v="0"/>
    <n v="4.6809999999999997E-2"/>
    <n v="1.5180000000000001E-2"/>
    <n v="0.86377999999999999"/>
    <n v="0.12093"/>
    <n v="0.18049999999999999"/>
    <n v="0"/>
    <n v="0"/>
    <n v="0"/>
    <n v="0"/>
    <n v="0"/>
    <n v="0"/>
    <n v="0"/>
    <n v="1.2272000000000001"/>
    <n v="0"/>
    <n v="0"/>
    <n v="0"/>
    <n v="0"/>
    <n v="1.2272000000000001"/>
    <s v="s"/>
    <n v="3.4189999999999998E-2"/>
    <s v="s"/>
    <n v="3.594E-2"/>
  </r>
  <r>
    <x v="86"/>
    <s v="8k883"/>
    <x v="2"/>
    <x v="0"/>
    <n v="0"/>
    <n v="0"/>
    <n v="0"/>
    <n v="0"/>
    <n v="0"/>
    <n v="0"/>
    <n v="0"/>
    <n v="0"/>
    <n v="0"/>
    <n v="0"/>
    <n v="0"/>
    <n v="0"/>
    <n v="0"/>
    <n v="0"/>
    <n v="0"/>
    <n v="0"/>
    <n v="0"/>
    <n v="0"/>
    <n v="0"/>
    <s v="s"/>
    <n v="0.19636999999999999"/>
    <s v="s"/>
    <n v="0.22425999999999999"/>
  </r>
  <r>
    <x v="86"/>
    <s v="8k883"/>
    <x v="2"/>
    <x v="1"/>
    <n v="0"/>
    <n v="0"/>
    <n v="0"/>
    <n v="0"/>
    <n v="0"/>
    <n v="0"/>
    <n v="0"/>
    <n v="0"/>
    <n v="0"/>
    <n v="0"/>
    <n v="0"/>
    <n v="0"/>
    <n v="0"/>
    <n v="0"/>
    <n v="0"/>
    <n v="0"/>
    <n v="0"/>
    <n v="0"/>
    <n v="0"/>
    <s v="s"/>
    <n v="0.18970999999999999"/>
    <s v="s"/>
    <n v="0.20124"/>
  </r>
  <r>
    <x v="86"/>
    <s v="8k883"/>
    <x v="2"/>
    <x v="2"/>
    <n v="0"/>
    <n v="0"/>
    <n v="0"/>
    <n v="0"/>
    <n v="0"/>
    <n v="0"/>
    <n v="0"/>
    <n v="0"/>
    <n v="0"/>
    <n v="0"/>
    <n v="0"/>
    <n v="0"/>
    <n v="0"/>
    <n v="0"/>
    <n v="0"/>
    <n v="0"/>
    <n v="0"/>
    <n v="0"/>
    <n v="0"/>
    <s v="s"/>
    <n v="0.17699000000000001"/>
    <s v="s"/>
    <n v="0.18909999999999999"/>
  </r>
  <r>
    <x v="86"/>
    <s v="8k883"/>
    <x v="2"/>
    <x v="3"/>
    <n v="0"/>
    <n v="0"/>
    <n v="0"/>
    <n v="0"/>
    <n v="0"/>
    <n v="0"/>
    <n v="0"/>
    <n v="0"/>
    <n v="0"/>
    <n v="0"/>
    <n v="0"/>
    <n v="0"/>
    <n v="0"/>
    <n v="0"/>
    <n v="0"/>
    <n v="0"/>
    <n v="0"/>
    <n v="0"/>
    <n v="0"/>
    <s v="s"/>
    <n v="0.16372"/>
    <s v="s"/>
    <n v="0.17654"/>
  </r>
  <r>
    <x v="86"/>
    <s v="8k883"/>
    <x v="2"/>
    <x v="4"/>
    <n v="0"/>
    <n v="0"/>
    <n v="0"/>
    <n v="0"/>
    <n v="0"/>
    <n v="0"/>
    <n v="0"/>
    <n v="0"/>
    <n v="0"/>
    <n v="0"/>
    <n v="0"/>
    <n v="0"/>
    <n v="0"/>
    <n v="0"/>
    <n v="0"/>
    <n v="0"/>
    <n v="0"/>
    <n v="0"/>
    <n v="0"/>
    <s v="s"/>
    <n v="0.15955"/>
    <s v="s"/>
    <n v="0.16638"/>
  </r>
  <r>
    <x v="86"/>
    <s v="8k883"/>
    <x v="2"/>
    <x v="5"/>
    <n v="0"/>
    <n v="0"/>
    <n v="0"/>
    <n v="0"/>
    <n v="0"/>
    <n v="0"/>
    <n v="0"/>
    <n v="0"/>
    <n v="0"/>
    <n v="0"/>
    <n v="0"/>
    <n v="0"/>
    <n v="0"/>
    <n v="0"/>
    <n v="0"/>
    <n v="0"/>
    <n v="0"/>
    <n v="0"/>
    <n v="0"/>
    <s v="s"/>
    <n v="0.17587"/>
    <s v="s"/>
    <n v="0.18310000000000001"/>
  </r>
  <r>
    <x v="86"/>
    <s v="8k883"/>
    <x v="2"/>
    <x v="6"/>
    <n v="0"/>
    <n v="0"/>
    <n v="0"/>
    <n v="0"/>
    <n v="0"/>
    <n v="0"/>
    <n v="0"/>
    <n v="0"/>
    <n v="0"/>
    <n v="0"/>
    <n v="0"/>
    <n v="0"/>
    <n v="0"/>
    <n v="0"/>
    <n v="0"/>
    <n v="0"/>
    <n v="0"/>
    <n v="0"/>
    <n v="0"/>
    <s v="s"/>
    <n v="0.13975000000000001"/>
    <s v="s"/>
    <n v="0.14763999999999999"/>
  </r>
  <r>
    <x v="86"/>
    <s v="8k883"/>
    <x v="2"/>
    <x v="7"/>
    <n v="0"/>
    <n v="0"/>
    <n v="0"/>
    <n v="0"/>
    <n v="0"/>
    <n v="0"/>
    <n v="0"/>
    <n v="0"/>
    <n v="0"/>
    <n v="0"/>
    <n v="0"/>
    <n v="0"/>
    <n v="0"/>
    <n v="0"/>
    <n v="0"/>
    <n v="0"/>
    <n v="0"/>
    <n v="0"/>
    <n v="0"/>
    <s v="s"/>
    <n v="0.13220999999999999"/>
    <s v="s"/>
    <n v="0.14080000000000001"/>
  </r>
  <r>
    <x v="86"/>
    <s v="8k883"/>
    <x v="2"/>
    <x v="8"/>
    <n v="0"/>
    <n v="0"/>
    <n v="0"/>
    <n v="0"/>
    <n v="0"/>
    <n v="0"/>
    <n v="0"/>
    <n v="0"/>
    <n v="0"/>
    <n v="0"/>
    <n v="0"/>
    <n v="0"/>
    <n v="0"/>
    <n v="0"/>
    <n v="0"/>
    <n v="0"/>
    <n v="0"/>
    <n v="0"/>
    <n v="0"/>
    <s v="s"/>
    <n v="0.14255000000000001"/>
    <s v="s"/>
    <n v="0.15212000000000001"/>
  </r>
  <r>
    <x v="86"/>
    <s v="8k883"/>
    <x v="2"/>
    <x v="9"/>
    <n v="0"/>
    <n v="0"/>
    <n v="0"/>
    <n v="0"/>
    <n v="0"/>
    <n v="0"/>
    <n v="0"/>
    <n v="0"/>
    <n v="0"/>
    <n v="0"/>
    <n v="0"/>
    <n v="0"/>
    <n v="0"/>
    <n v="0"/>
    <n v="0"/>
    <n v="0"/>
    <n v="0"/>
    <n v="0"/>
    <n v="0"/>
    <s v="s"/>
    <n v="0.14610000000000001"/>
    <s v="s"/>
    <n v="0.15664"/>
  </r>
  <r>
    <x v="86"/>
    <s v="8k883"/>
    <x v="2"/>
    <x v="10"/>
    <n v="0"/>
    <n v="0"/>
    <n v="0"/>
    <n v="0"/>
    <n v="0"/>
    <n v="0"/>
    <n v="0"/>
    <n v="0"/>
    <n v="0"/>
    <n v="0"/>
    <n v="0"/>
    <n v="0"/>
    <n v="0"/>
    <n v="0"/>
    <n v="0"/>
    <n v="0"/>
    <n v="0"/>
    <n v="0"/>
    <n v="0"/>
    <s v="s"/>
    <n v="0.15817000000000001"/>
    <s v="s"/>
    <n v="0.17002"/>
  </r>
  <r>
    <x v="86"/>
    <s v="8k883"/>
    <x v="3"/>
    <x v="0"/>
    <n v="0"/>
    <n v="0.41432999999999998"/>
    <n v="9.2200000000000004E-2"/>
    <n v="8.0480800000000006"/>
    <n v="2.0650000000000002E-2"/>
    <n v="2.0403799999999999"/>
    <n v="0"/>
    <n v="0"/>
    <n v="0"/>
    <n v="0"/>
    <n v="0"/>
    <n v="0"/>
    <n v="0"/>
    <n v="10.61565"/>
    <n v="0"/>
    <n v="0"/>
    <n v="0"/>
    <n v="0"/>
    <n v="10.61565"/>
    <s v="s"/>
    <n v="2.5191499999999998"/>
    <s v="s"/>
    <n v="2.5247600000000001"/>
  </r>
  <r>
    <x v="86"/>
    <s v="8k883"/>
    <x v="3"/>
    <x v="1"/>
    <n v="0"/>
    <n v="0.43364999999999998"/>
    <n v="8.4620000000000001E-2"/>
    <n v="5.8643700000000001"/>
    <n v="8.9679999999999996E-2"/>
    <n v="1.54169"/>
    <n v="0"/>
    <n v="0"/>
    <n v="0"/>
    <n v="0"/>
    <n v="0"/>
    <n v="0"/>
    <n v="0"/>
    <n v="8.0140200000000004"/>
    <n v="0"/>
    <n v="0"/>
    <n v="0"/>
    <n v="0"/>
    <n v="8.0140200000000004"/>
    <s v="s"/>
    <n v="1.8088599999999999"/>
    <s v="s"/>
    <n v="1.81443"/>
  </r>
  <r>
    <x v="86"/>
    <s v="8k883"/>
    <x v="3"/>
    <x v="2"/>
    <n v="0"/>
    <n v="0.15734999999999999"/>
    <n v="9.3329999999999996E-2"/>
    <n v="7.5450600000000003"/>
    <n v="0.18296999999999999"/>
    <n v="1.5205500000000001"/>
    <n v="0"/>
    <n v="0"/>
    <n v="0"/>
    <n v="0"/>
    <n v="0"/>
    <n v="0"/>
    <n v="0"/>
    <n v="9.49925"/>
    <n v="0"/>
    <n v="0"/>
    <n v="0"/>
    <n v="0"/>
    <n v="9.49925"/>
    <s v="s"/>
    <n v="1.6634500000000001"/>
    <s v="s"/>
    <n v="1.6761999999999999"/>
  </r>
  <r>
    <x v="86"/>
    <s v="8k883"/>
    <x v="3"/>
    <x v="3"/>
    <n v="0"/>
    <n v="7.3000000000000001E-3"/>
    <n v="0.28276000000000001"/>
    <n v="8.1201399999999992"/>
    <n v="0.25173000000000001"/>
    <n v="1.6790499999999999"/>
    <n v="0"/>
    <n v="0"/>
    <n v="0"/>
    <n v="0"/>
    <n v="0"/>
    <n v="0"/>
    <n v="0"/>
    <n v="10.34098"/>
    <n v="0"/>
    <n v="0"/>
    <n v="0"/>
    <n v="0"/>
    <n v="10.34098"/>
    <s v="s"/>
    <n v="1.6102799999999999"/>
    <s v="s"/>
    <n v="1.75929"/>
  </r>
  <r>
    <x v="86"/>
    <s v="8k883"/>
    <x v="3"/>
    <x v="4"/>
    <n v="0"/>
    <n v="9.9900000000000006E-3"/>
    <n v="0.15475"/>
    <n v="9.4753000000000007"/>
    <n v="0.39046999999999998"/>
    <n v="1.79325"/>
    <n v="0"/>
    <n v="0"/>
    <n v="0"/>
    <n v="0"/>
    <n v="0"/>
    <n v="0"/>
    <n v="0"/>
    <n v="11.82375"/>
    <n v="0"/>
    <n v="0"/>
    <n v="0"/>
    <n v="0"/>
    <n v="11.82375"/>
    <s v="s"/>
    <n v="1.2380800000000001"/>
    <s v="s"/>
    <n v="1.5101199999999999"/>
  </r>
  <r>
    <x v="86"/>
    <s v="8k883"/>
    <x v="3"/>
    <x v="5"/>
    <n v="0"/>
    <n v="1.115E-2"/>
    <n v="0.11317000000000001"/>
    <n v="10.09862"/>
    <n v="0.51909000000000005"/>
    <n v="1.8427500000000001"/>
    <n v="0"/>
    <n v="0"/>
    <n v="0"/>
    <n v="0"/>
    <n v="0"/>
    <n v="0"/>
    <n v="0"/>
    <n v="12.58479"/>
    <n v="0"/>
    <n v="0"/>
    <n v="0"/>
    <n v="0"/>
    <n v="12.58479"/>
    <s v="s"/>
    <n v="1.15767"/>
    <s v="s"/>
    <n v="1.3735599999999999"/>
  </r>
  <r>
    <x v="86"/>
    <s v="8k883"/>
    <x v="3"/>
    <x v="6"/>
    <n v="0"/>
    <n v="1.155E-2"/>
    <n v="0.1406"/>
    <n v="11.75808"/>
    <n v="0.69466000000000006"/>
    <n v="2.7764700000000002"/>
    <n v="0"/>
    <n v="0"/>
    <n v="0"/>
    <n v="0"/>
    <n v="0"/>
    <n v="0"/>
    <n v="0"/>
    <n v="15.381349999999999"/>
    <n v="0"/>
    <n v="0"/>
    <n v="0"/>
    <n v="0"/>
    <n v="15.381349999999999"/>
    <s v="s"/>
    <n v="1.2102299999999999"/>
    <s v="s"/>
    <n v="1.6018300000000001"/>
  </r>
  <r>
    <x v="86"/>
    <s v="8k883"/>
    <x v="3"/>
    <x v="7"/>
    <n v="0"/>
    <n v="1.4409999999999999E-2"/>
    <n v="8.4750000000000006E-2"/>
    <n v="12.97226"/>
    <n v="0.81672999999999996"/>
    <n v="2.43214"/>
    <n v="0"/>
    <n v="0"/>
    <n v="0"/>
    <n v="0"/>
    <n v="0"/>
    <n v="0"/>
    <n v="0"/>
    <n v="16.32029"/>
    <n v="0"/>
    <n v="0"/>
    <n v="0"/>
    <n v="0"/>
    <n v="16.32029"/>
    <s v="s"/>
    <n v="0.95955999999999997"/>
    <s v="s"/>
    <n v="1.47383"/>
  </r>
  <r>
    <x v="86"/>
    <s v="8k883"/>
    <x v="3"/>
    <x v="8"/>
    <n v="0"/>
    <n v="0.11956"/>
    <n v="3.4599999999999999E-2"/>
    <n v="12.82178"/>
    <n v="0.76515"/>
    <n v="2.82517"/>
    <n v="0"/>
    <n v="0"/>
    <n v="0"/>
    <n v="0"/>
    <n v="0"/>
    <n v="0"/>
    <n v="0"/>
    <n v="16.56625"/>
    <n v="0"/>
    <n v="0"/>
    <n v="0"/>
    <n v="0"/>
    <n v="16.56625"/>
    <s v="s"/>
    <n v="1.12981"/>
    <s v="s"/>
    <n v="1.55508"/>
  </r>
  <r>
    <x v="86"/>
    <s v="8k883"/>
    <x v="3"/>
    <x v="9"/>
    <n v="0"/>
    <n v="0.10779"/>
    <n v="0.14132"/>
    <n v="12.749090000000001"/>
    <n v="1.1134999999999999"/>
    <n v="3.5751200000000001"/>
    <n v="0"/>
    <n v="0"/>
    <n v="0"/>
    <n v="0"/>
    <n v="0"/>
    <n v="0"/>
    <n v="0"/>
    <n v="17.686810000000001"/>
    <n v="0"/>
    <n v="0"/>
    <n v="0"/>
    <n v="0"/>
    <n v="17.686810000000001"/>
    <s v="s"/>
    <n v="1.2983"/>
    <s v="s"/>
    <n v="1.67489"/>
  </r>
  <r>
    <x v="86"/>
    <s v="8k883"/>
    <x v="3"/>
    <x v="10"/>
    <n v="0"/>
    <n v="0.24729999999999999"/>
    <n v="0.11486"/>
    <n v="13.7135"/>
    <n v="0.79693000000000003"/>
    <n v="3.0919599999999998"/>
    <n v="0"/>
    <n v="0"/>
    <n v="0"/>
    <n v="0"/>
    <n v="0"/>
    <n v="0"/>
    <n v="0"/>
    <n v="17.964549999999999"/>
    <n v="0"/>
    <n v="0"/>
    <n v="0"/>
    <n v="0"/>
    <n v="17.964549999999999"/>
    <s v="s"/>
    <n v="1.3244"/>
    <s v="s"/>
    <n v="1.6577299999999999"/>
  </r>
  <r>
    <x v="87"/>
    <s v="y52D7"/>
    <x v="0"/>
    <x v="0"/>
    <n v="171"/>
    <n v="0"/>
    <n v="0"/>
    <n v="0"/>
    <n v="0"/>
    <n v="0"/>
    <n v="0"/>
    <n v="0"/>
    <n v="0"/>
    <n v="0"/>
    <n v="0"/>
    <n v="0"/>
    <n v="0"/>
    <n v="171"/>
    <n v="0"/>
    <n v="0"/>
    <n v="0"/>
    <n v="0"/>
    <n v="171"/>
    <s v="s"/>
    <s v="s"/>
    <n v="0"/>
    <n v="13"/>
  </r>
  <r>
    <x v="87"/>
    <s v="y52D7"/>
    <x v="1"/>
    <x v="0"/>
    <n v="0.47534999999999999"/>
    <n v="0"/>
    <n v="0"/>
    <n v="0"/>
    <n v="0"/>
    <n v="0"/>
    <n v="0"/>
    <n v="0"/>
    <n v="0"/>
    <n v="0"/>
    <n v="0"/>
    <n v="0"/>
    <n v="0"/>
    <n v="0.47534999999999999"/>
    <n v="0"/>
    <n v="0"/>
    <n v="0"/>
    <n v="0"/>
    <n v="0.47534999999999999"/>
    <s v="s"/>
    <s v="s"/>
    <n v="0"/>
    <n v="1.3050000000000001E-2"/>
  </r>
  <r>
    <x v="87"/>
    <s v="y52D7"/>
    <x v="1"/>
    <x v="1"/>
    <n v="0.47149000000000002"/>
    <n v="0"/>
    <n v="0"/>
    <n v="0"/>
    <n v="0"/>
    <n v="0"/>
    <n v="0"/>
    <n v="0"/>
    <n v="0"/>
    <n v="0"/>
    <n v="0"/>
    <n v="0"/>
    <n v="0"/>
    <n v="0.47149000000000002"/>
    <n v="0"/>
    <n v="0"/>
    <n v="0"/>
    <n v="0"/>
    <n v="0.47149000000000002"/>
    <s v="s"/>
    <s v="s"/>
    <n v="0"/>
    <n v="1.248E-2"/>
  </r>
  <r>
    <x v="87"/>
    <s v="y52D7"/>
    <x v="1"/>
    <x v="2"/>
    <n v="0.45978000000000002"/>
    <n v="0"/>
    <n v="0"/>
    <n v="0"/>
    <n v="0"/>
    <n v="0"/>
    <n v="0"/>
    <n v="0"/>
    <n v="0"/>
    <n v="0"/>
    <n v="0"/>
    <n v="0"/>
    <n v="0"/>
    <n v="0.45978000000000002"/>
    <n v="0"/>
    <n v="0"/>
    <n v="0"/>
    <n v="0"/>
    <n v="0.45978000000000002"/>
    <s v="s"/>
    <s v="s"/>
    <n v="0"/>
    <n v="1.145E-2"/>
  </r>
  <r>
    <x v="87"/>
    <s v="y52D7"/>
    <x v="1"/>
    <x v="3"/>
    <n v="0.45238"/>
    <n v="0"/>
    <n v="0"/>
    <n v="0"/>
    <n v="0"/>
    <n v="0"/>
    <n v="0"/>
    <n v="0"/>
    <n v="0"/>
    <n v="0"/>
    <n v="0"/>
    <n v="0"/>
    <n v="0"/>
    <n v="0.45238"/>
    <n v="0"/>
    <n v="0"/>
    <n v="0"/>
    <n v="0"/>
    <n v="0.45238"/>
    <s v="s"/>
    <s v="s"/>
    <n v="0"/>
    <n v="1.103E-2"/>
  </r>
  <r>
    <x v="87"/>
    <s v="y52D7"/>
    <x v="1"/>
    <x v="4"/>
    <n v="0.45350000000000001"/>
    <n v="0"/>
    <n v="0"/>
    <n v="0"/>
    <n v="0"/>
    <n v="0"/>
    <n v="0"/>
    <n v="0"/>
    <n v="0"/>
    <n v="0"/>
    <n v="0"/>
    <n v="0"/>
    <n v="0"/>
    <n v="0.45350000000000001"/>
    <n v="0"/>
    <n v="0"/>
    <n v="0"/>
    <n v="0"/>
    <n v="0.45350000000000001"/>
    <s v="s"/>
    <s v="s"/>
    <n v="0"/>
    <n v="9.9799999999999993E-3"/>
  </r>
  <r>
    <x v="87"/>
    <s v="y52D7"/>
    <x v="1"/>
    <x v="5"/>
    <n v="0.4526"/>
    <n v="0"/>
    <n v="0"/>
    <n v="0"/>
    <n v="0"/>
    <n v="0"/>
    <n v="0"/>
    <n v="0"/>
    <n v="0"/>
    <n v="0"/>
    <n v="0"/>
    <n v="0"/>
    <n v="0"/>
    <n v="0.4526"/>
    <n v="0"/>
    <n v="0"/>
    <n v="0"/>
    <n v="0"/>
    <n v="0.4526"/>
    <s v="s"/>
    <s v="s"/>
    <n v="0"/>
    <n v="8.8900000000000003E-3"/>
  </r>
  <r>
    <x v="87"/>
    <s v="y52D7"/>
    <x v="1"/>
    <x v="6"/>
    <n v="0.4446"/>
    <n v="0"/>
    <n v="0"/>
    <n v="0"/>
    <n v="0"/>
    <n v="0"/>
    <n v="0"/>
    <n v="0"/>
    <n v="0"/>
    <n v="0"/>
    <n v="0"/>
    <n v="0"/>
    <n v="0"/>
    <n v="0.4446"/>
    <n v="0"/>
    <n v="0"/>
    <n v="0"/>
    <n v="0"/>
    <n v="0.4446"/>
    <s v="s"/>
    <s v="s"/>
    <n v="0"/>
    <n v="1.073E-2"/>
  </r>
  <r>
    <x v="87"/>
    <s v="y52D7"/>
    <x v="1"/>
    <x v="7"/>
    <n v="0.43578"/>
    <n v="0"/>
    <n v="0"/>
    <n v="0"/>
    <n v="0"/>
    <n v="0"/>
    <n v="0"/>
    <n v="0"/>
    <n v="0"/>
    <n v="0"/>
    <n v="0"/>
    <n v="0"/>
    <n v="0"/>
    <n v="0.43578"/>
    <n v="0"/>
    <n v="0"/>
    <n v="0"/>
    <n v="0"/>
    <n v="0.43578"/>
    <s v="s"/>
    <s v="s"/>
    <n v="0"/>
    <n v="1.0959999999999999E-2"/>
  </r>
  <r>
    <x v="87"/>
    <s v="y52D7"/>
    <x v="1"/>
    <x v="8"/>
    <n v="0.44113000000000002"/>
    <n v="0"/>
    <n v="0"/>
    <n v="0"/>
    <n v="0"/>
    <n v="0"/>
    <n v="0"/>
    <n v="0"/>
    <n v="0"/>
    <n v="0"/>
    <n v="0"/>
    <n v="0"/>
    <n v="0"/>
    <n v="0.44113000000000002"/>
    <n v="0"/>
    <n v="0"/>
    <n v="0"/>
    <n v="0"/>
    <n v="0.44113000000000002"/>
    <s v="s"/>
    <s v="s"/>
    <n v="0"/>
    <n v="1.332E-2"/>
  </r>
  <r>
    <x v="87"/>
    <s v="y52D7"/>
    <x v="1"/>
    <x v="9"/>
    <n v="0.43819999999999998"/>
    <n v="0"/>
    <n v="0"/>
    <n v="0"/>
    <n v="0"/>
    <n v="0"/>
    <n v="0"/>
    <n v="0"/>
    <n v="0"/>
    <n v="0"/>
    <n v="0"/>
    <n v="0"/>
    <n v="0"/>
    <n v="0.43819999999999998"/>
    <n v="0"/>
    <n v="0"/>
    <n v="0"/>
    <n v="0"/>
    <n v="0.43819999999999998"/>
    <s v="s"/>
    <s v="s"/>
    <n v="0"/>
    <n v="1.303E-2"/>
  </r>
  <r>
    <x v="87"/>
    <s v="y52D7"/>
    <x v="1"/>
    <x v="10"/>
    <n v="0.42638999999999999"/>
    <n v="0"/>
    <n v="0"/>
    <n v="0"/>
    <n v="0"/>
    <n v="0"/>
    <n v="0"/>
    <n v="0"/>
    <n v="0"/>
    <n v="0"/>
    <n v="0"/>
    <n v="0"/>
    <n v="0"/>
    <n v="0.42638999999999999"/>
    <n v="0"/>
    <n v="0"/>
    <n v="0"/>
    <n v="0"/>
    <n v="0.42638999999999999"/>
    <s v="s"/>
    <s v="s"/>
    <n v="0"/>
    <n v="1.2500000000000001E-2"/>
  </r>
  <r>
    <x v="87"/>
    <s v="y52D7"/>
    <x v="2"/>
    <x v="0"/>
    <n v="0"/>
    <n v="0"/>
    <n v="0"/>
    <n v="0"/>
    <n v="0"/>
    <n v="0"/>
    <n v="0"/>
    <n v="0"/>
    <n v="0"/>
    <n v="0"/>
    <n v="0"/>
    <n v="0"/>
    <n v="0"/>
    <n v="0"/>
    <n v="0"/>
    <n v="0"/>
    <n v="0"/>
    <n v="0"/>
    <n v="0"/>
    <s v="s"/>
    <s v="s"/>
    <n v="0"/>
    <n v="7.3190000000000005E-2"/>
  </r>
  <r>
    <x v="87"/>
    <s v="y52D7"/>
    <x v="2"/>
    <x v="1"/>
    <n v="0"/>
    <n v="0"/>
    <n v="0"/>
    <n v="0"/>
    <n v="0"/>
    <n v="0"/>
    <n v="0"/>
    <n v="0"/>
    <n v="0"/>
    <n v="0"/>
    <n v="0"/>
    <n v="0"/>
    <n v="0"/>
    <n v="0"/>
    <n v="0"/>
    <n v="0"/>
    <n v="0"/>
    <n v="0"/>
    <n v="0"/>
    <s v="s"/>
    <s v="s"/>
    <n v="0"/>
    <n v="6.1920000000000003E-2"/>
  </r>
  <r>
    <x v="87"/>
    <s v="y52D7"/>
    <x v="2"/>
    <x v="2"/>
    <n v="0"/>
    <n v="0"/>
    <n v="0"/>
    <n v="0"/>
    <n v="0"/>
    <n v="0"/>
    <n v="0"/>
    <n v="0"/>
    <n v="0"/>
    <n v="0"/>
    <n v="0"/>
    <n v="0"/>
    <n v="0"/>
    <n v="0"/>
    <n v="0"/>
    <n v="0"/>
    <n v="0"/>
    <n v="0"/>
    <n v="0"/>
    <s v="s"/>
    <s v="s"/>
    <n v="0"/>
    <n v="5.6559999999999999E-2"/>
  </r>
  <r>
    <x v="87"/>
    <s v="y52D7"/>
    <x v="2"/>
    <x v="3"/>
    <n v="0"/>
    <n v="0"/>
    <n v="0"/>
    <n v="0"/>
    <n v="0"/>
    <n v="0"/>
    <n v="0"/>
    <n v="0"/>
    <n v="0"/>
    <n v="0"/>
    <n v="0"/>
    <n v="0"/>
    <n v="0"/>
    <n v="0"/>
    <n v="0"/>
    <n v="0"/>
    <n v="0"/>
    <n v="0"/>
    <n v="0"/>
    <s v="s"/>
    <s v="s"/>
    <n v="0"/>
    <n v="5.9679999999999997E-2"/>
  </r>
  <r>
    <x v="87"/>
    <s v="y52D7"/>
    <x v="2"/>
    <x v="4"/>
    <n v="0"/>
    <n v="0"/>
    <n v="0"/>
    <n v="0"/>
    <n v="0"/>
    <n v="0"/>
    <n v="0"/>
    <n v="0"/>
    <n v="0"/>
    <n v="0"/>
    <n v="0"/>
    <n v="0"/>
    <n v="0"/>
    <n v="0"/>
    <n v="0"/>
    <n v="0"/>
    <n v="0"/>
    <n v="0"/>
    <n v="0"/>
    <s v="s"/>
    <s v="s"/>
    <n v="0"/>
    <n v="6.3089999999999993E-2"/>
  </r>
  <r>
    <x v="87"/>
    <s v="y52D7"/>
    <x v="2"/>
    <x v="5"/>
    <n v="0"/>
    <n v="0"/>
    <n v="0"/>
    <n v="0"/>
    <n v="0"/>
    <n v="0"/>
    <n v="0"/>
    <n v="0"/>
    <n v="0"/>
    <n v="0"/>
    <n v="0"/>
    <n v="0"/>
    <n v="0"/>
    <n v="0"/>
    <n v="0"/>
    <n v="0"/>
    <n v="0"/>
    <n v="0"/>
    <n v="0"/>
    <s v="s"/>
    <s v="s"/>
    <n v="0"/>
    <n v="6.4119999999999996E-2"/>
  </r>
  <r>
    <x v="87"/>
    <s v="y52D7"/>
    <x v="2"/>
    <x v="6"/>
    <n v="0"/>
    <n v="0"/>
    <n v="0"/>
    <n v="0"/>
    <n v="0"/>
    <n v="0"/>
    <n v="0"/>
    <n v="0"/>
    <n v="0"/>
    <n v="0"/>
    <n v="0"/>
    <n v="0"/>
    <n v="0"/>
    <n v="0"/>
    <n v="0"/>
    <n v="0"/>
    <n v="0"/>
    <n v="0"/>
    <n v="0"/>
    <s v="s"/>
    <s v="s"/>
    <n v="0"/>
    <n v="5.6230000000000002E-2"/>
  </r>
  <r>
    <x v="87"/>
    <s v="y52D7"/>
    <x v="2"/>
    <x v="7"/>
    <n v="0"/>
    <n v="0"/>
    <n v="0"/>
    <n v="0"/>
    <n v="0"/>
    <n v="0"/>
    <n v="0"/>
    <n v="0"/>
    <n v="0"/>
    <n v="0"/>
    <n v="0"/>
    <n v="0"/>
    <n v="0"/>
    <n v="0"/>
    <n v="0"/>
    <n v="0"/>
    <n v="0"/>
    <n v="0"/>
    <n v="0"/>
    <s v="s"/>
    <s v="s"/>
    <n v="0"/>
    <n v="5.5469999999999998E-2"/>
  </r>
  <r>
    <x v="87"/>
    <s v="y52D7"/>
    <x v="2"/>
    <x v="8"/>
    <n v="0"/>
    <n v="0"/>
    <n v="0"/>
    <n v="0"/>
    <n v="0"/>
    <n v="0"/>
    <n v="0"/>
    <n v="0"/>
    <n v="0"/>
    <n v="0"/>
    <n v="0"/>
    <n v="0"/>
    <n v="0"/>
    <n v="0"/>
    <n v="0"/>
    <n v="0"/>
    <n v="0"/>
    <n v="0"/>
    <n v="0"/>
    <s v="s"/>
    <s v="s"/>
    <n v="0"/>
    <n v="3.7589999999999998E-2"/>
  </r>
  <r>
    <x v="87"/>
    <s v="y52D7"/>
    <x v="2"/>
    <x v="9"/>
    <n v="0"/>
    <n v="0"/>
    <n v="0"/>
    <n v="0"/>
    <n v="0"/>
    <n v="0"/>
    <n v="0"/>
    <n v="0"/>
    <n v="0"/>
    <n v="0"/>
    <n v="0"/>
    <n v="0"/>
    <n v="0"/>
    <n v="0"/>
    <n v="0"/>
    <n v="0"/>
    <n v="0"/>
    <n v="0"/>
    <n v="0"/>
    <s v="s"/>
    <s v="s"/>
    <n v="0"/>
    <n v="4.1189999999999997E-2"/>
  </r>
  <r>
    <x v="87"/>
    <s v="y52D7"/>
    <x v="2"/>
    <x v="10"/>
    <n v="0"/>
    <n v="0"/>
    <n v="0"/>
    <n v="0"/>
    <n v="0"/>
    <n v="0"/>
    <n v="0"/>
    <n v="0"/>
    <n v="0"/>
    <n v="0"/>
    <n v="0"/>
    <n v="0"/>
    <n v="0"/>
    <n v="0"/>
    <n v="0"/>
    <n v="0"/>
    <n v="0"/>
    <n v="0"/>
    <n v="0"/>
    <s v="s"/>
    <s v="s"/>
    <n v="0"/>
    <n v="4.4560000000000002E-2"/>
  </r>
  <r>
    <x v="87"/>
    <s v="y52D7"/>
    <x v="3"/>
    <x v="0"/>
    <n v="6.3453999999999997"/>
    <n v="0"/>
    <n v="0"/>
    <n v="0"/>
    <n v="0"/>
    <n v="0"/>
    <n v="0"/>
    <n v="0"/>
    <n v="0"/>
    <n v="0"/>
    <n v="0"/>
    <n v="0"/>
    <n v="0"/>
    <n v="6.3453999999999997"/>
    <n v="0"/>
    <n v="0"/>
    <n v="0"/>
    <n v="0"/>
    <n v="6.3453999999999997"/>
    <s v="s"/>
    <s v="s"/>
    <n v="0"/>
    <n v="0.52309000000000005"/>
  </r>
  <r>
    <x v="87"/>
    <s v="y52D7"/>
    <x v="3"/>
    <x v="1"/>
    <n v="7.6135200000000003"/>
    <n v="0"/>
    <n v="0"/>
    <n v="0"/>
    <n v="0"/>
    <n v="0"/>
    <n v="0"/>
    <n v="0"/>
    <n v="0"/>
    <n v="0"/>
    <n v="0"/>
    <n v="0"/>
    <n v="0"/>
    <n v="7.6135200000000003"/>
    <n v="0"/>
    <n v="0"/>
    <n v="0"/>
    <n v="0"/>
    <n v="7.6135200000000003"/>
    <s v="s"/>
    <s v="s"/>
    <n v="0"/>
    <n v="0.60213000000000005"/>
  </r>
  <r>
    <x v="87"/>
    <s v="y52D7"/>
    <x v="3"/>
    <x v="2"/>
    <n v="7.5123199999999999"/>
    <n v="0"/>
    <n v="0"/>
    <n v="0"/>
    <n v="0"/>
    <n v="0"/>
    <n v="0"/>
    <n v="0"/>
    <n v="0"/>
    <n v="0"/>
    <n v="0"/>
    <n v="0"/>
    <n v="0"/>
    <n v="7.5123199999999999"/>
    <n v="0"/>
    <n v="0"/>
    <n v="0"/>
    <n v="0"/>
    <n v="7.5123199999999999"/>
    <s v="s"/>
    <s v="s"/>
    <n v="0"/>
    <n v="0.44241000000000003"/>
  </r>
  <r>
    <x v="87"/>
    <s v="y52D7"/>
    <x v="3"/>
    <x v="3"/>
    <n v="6.4658699999999998"/>
    <n v="0"/>
    <n v="0"/>
    <n v="0"/>
    <n v="0"/>
    <n v="0"/>
    <n v="0"/>
    <n v="0"/>
    <n v="0"/>
    <n v="0"/>
    <n v="0"/>
    <n v="0"/>
    <n v="0"/>
    <n v="6.4658699999999998"/>
    <n v="0"/>
    <n v="0"/>
    <n v="0"/>
    <n v="0"/>
    <n v="6.4658699999999998"/>
    <s v="s"/>
    <s v="s"/>
    <n v="0"/>
    <n v="0.20927999999999999"/>
  </r>
  <r>
    <x v="87"/>
    <s v="y52D7"/>
    <x v="3"/>
    <x v="4"/>
    <n v="6.45451"/>
    <n v="0"/>
    <n v="0"/>
    <n v="0"/>
    <n v="0"/>
    <n v="0"/>
    <n v="0"/>
    <n v="0"/>
    <n v="0"/>
    <n v="0"/>
    <n v="0"/>
    <n v="0"/>
    <n v="0"/>
    <n v="6.45451"/>
    <n v="0"/>
    <n v="0"/>
    <n v="0"/>
    <n v="0"/>
    <n v="6.45451"/>
    <s v="s"/>
    <s v="s"/>
    <n v="0"/>
    <n v="0.12812000000000001"/>
  </r>
  <r>
    <x v="87"/>
    <s v="y52D7"/>
    <x v="3"/>
    <x v="5"/>
    <n v="7.4610300000000001"/>
    <n v="0"/>
    <n v="0"/>
    <n v="0"/>
    <n v="0"/>
    <n v="0"/>
    <n v="0"/>
    <n v="0"/>
    <n v="0"/>
    <n v="0"/>
    <n v="0"/>
    <n v="0"/>
    <n v="0"/>
    <n v="7.4610300000000001"/>
    <n v="0"/>
    <n v="0"/>
    <n v="0"/>
    <n v="0"/>
    <n v="7.4610300000000001"/>
    <s v="s"/>
    <s v="s"/>
    <n v="0"/>
    <n v="0.1167"/>
  </r>
  <r>
    <x v="87"/>
    <s v="y52D7"/>
    <x v="3"/>
    <x v="6"/>
    <n v="6.6290800000000001"/>
    <n v="0"/>
    <n v="0"/>
    <n v="0"/>
    <n v="0"/>
    <n v="0"/>
    <n v="0"/>
    <n v="0"/>
    <n v="0"/>
    <n v="0"/>
    <n v="0"/>
    <n v="0"/>
    <n v="0"/>
    <n v="6.6290800000000001"/>
    <n v="0"/>
    <n v="0"/>
    <n v="0"/>
    <n v="0"/>
    <n v="6.6290800000000001"/>
    <s v="s"/>
    <s v="s"/>
    <n v="0"/>
    <n v="6.8159999999999998E-2"/>
  </r>
  <r>
    <x v="87"/>
    <s v="y52D7"/>
    <x v="3"/>
    <x v="7"/>
    <n v="6.3543500000000002"/>
    <n v="0"/>
    <n v="0"/>
    <n v="0"/>
    <n v="0"/>
    <n v="0"/>
    <n v="0"/>
    <n v="0"/>
    <n v="0"/>
    <n v="0"/>
    <n v="0"/>
    <n v="0"/>
    <n v="0"/>
    <n v="6.3543500000000002"/>
    <n v="0"/>
    <n v="0"/>
    <n v="0"/>
    <n v="0"/>
    <n v="6.3543500000000002"/>
    <s v="s"/>
    <s v="s"/>
    <n v="0"/>
    <n v="7.5550000000000006E-2"/>
  </r>
  <r>
    <x v="87"/>
    <s v="y52D7"/>
    <x v="3"/>
    <x v="8"/>
    <n v="6.8467599999999997"/>
    <n v="0"/>
    <n v="0"/>
    <n v="0"/>
    <n v="0"/>
    <n v="0"/>
    <n v="0"/>
    <n v="0"/>
    <n v="0"/>
    <n v="0"/>
    <n v="0"/>
    <n v="0"/>
    <n v="0"/>
    <n v="6.8467599999999997"/>
    <n v="0"/>
    <n v="0"/>
    <n v="0"/>
    <n v="0"/>
    <n v="6.8467599999999997"/>
    <s v="s"/>
    <s v="s"/>
    <n v="0"/>
    <n v="0.43101"/>
  </r>
  <r>
    <x v="87"/>
    <s v="y52D7"/>
    <x v="3"/>
    <x v="9"/>
    <n v="8.0028500000000005"/>
    <n v="0"/>
    <n v="0"/>
    <n v="0"/>
    <n v="0"/>
    <n v="0"/>
    <n v="0"/>
    <n v="0"/>
    <n v="0"/>
    <n v="0"/>
    <n v="0"/>
    <n v="0"/>
    <n v="0"/>
    <n v="8.0028500000000005"/>
    <n v="0"/>
    <n v="0"/>
    <n v="0"/>
    <n v="0"/>
    <n v="8.0028500000000005"/>
    <s v="s"/>
    <s v="s"/>
    <n v="0"/>
    <n v="0.72040999999999999"/>
  </r>
  <r>
    <x v="87"/>
    <s v="y52D7"/>
    <x v="3"/>
    <x v="10"/>
    <n v="7.8969199999999997"/>
    <n v="0"/>
    <n v="0"/>
    <n v="0"/>
    <n v="0"/>
    <n v="0"/>
    <n v="0"/>
    <n v="0"/>
    <n v="0"/>
    <n v="0"/>
    <n v="0"/>
    <n v="0"/>
    <n v="0"/>
    <n v="7.8969199999999997"/>
    <n v="0"/>
    <n v="0"/>
    <n v="0"/>
    <n v="0"/>
    <n v="7.8969199999999997"/>
    <s v="s"/>
    <s v="s"/>
    <n v="0"/>
    <n v="0.81130000000000002"/>
  </r>
  <r>
    <x v="88"/>
    <s v="TSGYA"/>
    <x v="0"/>
    <x v="0"/>
    <n v="34"/>
    <n v="0"/>
    <n v="0"/>
    <n v="0"/>
    <n v="0"/>
    <n v="0"/>
    <n v="0"/>
    <n v="0"/>
    <n v="0"/>
    <n v="0"/>
    <n v="0"/>
    <n v="0"/>
    <n v="0"/>
    <n v="34"/>
    <n v="0"/>
    <n v="0"/>
    <n v="0"/>
    <n v="0"/>
    <n v="34"/>
    <n v="0"/>
    <n v="0"/>
    <n v="0"/>
    <n v="0"/>
  </r>
  <r>
    <x v="88"/>
    <s v="TSGYA"/>
    <x v="1"/>
    <x v="0"/>
    <n v="0.11652999999999999"/>
    <n v="0"/>
    <n v="0"/>
    <n v="0"/>
    <n v="0"/>
    <n v="0"/>
    <n v="0"/>
    <n v="0"/>
    <n v="0"/>
    <n v="0"/>
    <n v="0"/>
    <n v="0"/>
    <n v="0"/>
    <n v="0.11652999999999999"/>
    <n v="0"/>
    <n v="0"/>
    <n v="0"/>
    <n v="0"/>
    <n v="0.11652999999999999"/>
    <n v="0"/>
    <n v="0"/>
    <n v="0"/>
    <n v="0"/>
  </r>
  <r>
    <x v="88"/>
    <s v="TSGYA"/>
    <x v="1"/>
    <x v="1"/>
    <n v="0.11643000000000001"/>
    <n v="0"/>
    <n v="0"/>
    <n v="0"/>
    <n v="0"/>
    <n v="0"/>
    <n v="0"/>
    <n v="0"/>
    <n v="0"/>
    <n v="0"/>
    <n v="0"/>
    <n v="0"/>
    <n v="0"/>
    <n v="0.11643000000000001"/>
    <n v="0"/>
    <n v="0"/>
    <n v="0"/>
    <n v="0"/>
    <n v="0.11643000000000001"/>
    <n v="0"/>
    <n v="0"/>
    <n v="0"/>
    <n v="0"/>
  </r>
  <r>
    <x v="88"/>
    <s v="TSGYA"/>
    <x v="1"/>
    <x v="2"/>
    <n v="0.11556"/>
    <n v="0"/>
    <n v="0"/>
    <n v="0"/>
    <n v="0"/>
    <n v="0"/>
    <n v="0"/>
    <n v="0"/>
    <n v="0"/>
    <n v="0"/>
    <n v="0"/>
    <n v="0"/>
    <n v="0"/>
    <n v="0.11556"/>
    <n v="0"/>
    <n v="0"/>
    <n v="0"/>
    <n v="0"/>
    <n v="0.11556"/>
    <n v="0"/>
    <n v="0"/>
    <n v="0"/>
    <n v="0"/>
  </r>
  <r>
    <x v="88"/>
    <s v="TSGYA"/>
    <x v="1"/>
    <x v="3"/>
    <n v="0.11533"/>
    <n v="0"/>
    <n v="0"/>
    <n v="0"/>
    <n v="0"/>
    <n v="0"/>
    <n v="0"/>
    <n v="0"/>
    <n v="0"/>
    <n v="0"/>
    <n v="0"/>
    <n v="0"/>
    <n v="0"/>
    <n v="0.11533"/>
    <n v="0"/>
    <n v="0"/>
    <n v="0"/>
    <n v="0"/>
    <n v="0.11533"/>
    <n v="0"/>
    <n v="0"/>
    <n v="0"/>
    <n v="0"/>
  </r>
  <r>
    <x v="88"/>
    <s v="TSGYA"/>
    <x v="1"/>
    <x v="4"/>
    <n v="0.11437"/>
    <n v="0"/>
    <n v="0"/>
    <n v="0"/>
    <n v="0"/>
    <n v="0"/>
    <n v="0"/>
    <n v="0"/>
    <n v="0"/>
    <n v="0"/>
    <n v="0"/>
    <n v="0"/>
    <n v="0"/>
    <n v="0.11437"/>
    <n v="0"/>
    <n v="0"/>
    <n v="0"/>
    <n v="0"/>
    <n v="0.11437"/>
    <n v="0"/>
    <n v="0"/>
    <n v="0"/>
    <n v="0"/>
  </r>
  <r>
    <x v="88"/>
    <s v="TSGYA"/>
    <x v="1"/>
    <x v="5"/>
    <n v="0.11237"/>
    <n v="0"/>
    <n v="0"/>
    <n v="0"/>
    <n v="0"/>
    <n v="0"/>
    <n v="0"/>
    <n v="0"/>
    <n v="0"/>
    <n v="0"/>
    <n v="0"/>
    <n v="0"/>
    <n v="0"/>
    <n v="0.11237"/>
    <n v="0"/>
    <n v="0"/>
    <n v="0"/>
    <n v="0"/>
    <n v="0.11237"/>
    <n v="0"/>
    <n v="0"/>
    <n v="0"/>
    <n v="0"/>
  </r>
  <r>
    <x v="88"/>
    <s v="TSGYA"/>
    <x v="1"/>
    <x v="6"/>
    <n v="0.10969"/>
    <n v="0"/>
    <n v="0"/>
    <n v="0"/>
    <n v="0"/>
    <n v="0"/>
    <n v="0"/>
    <n v="0"/>
    <n v="0"/>
    <n v="0"/>
    <n v="0"/>
    <n v="0"/>
    <n v="0"/>
    <n v="0.10969"/>
    <n v="0"/>
    <n v="0"/>
    <n v="0"/>
    <n v="0"/>
    <n v="0.10969"/>
    <n v="0"/>
    <n v="0"/>
    <n v="0"/>
    <n v="0"/>
  </r>
  <r>
    <x v="88"/>
    <s v="TSGYA"/>
    <x v="1"/>
    <x v="7"/>
    <n v="0.10936"/>
    <n v="0"/>
    <n v="0"/>
    <n v="0"/>
    <n v="0"/>
    <n v="0"/>
    <n v="0"/>
    <n v="0"/>
    <n v="0"/>
    <n v="0"/>
    <n v="0"/>
    <n v="0"/>
    <n v="0"/>
    <n v="0.10936"/>
    <n v="0"/>
    <n v="0"/>
    <n v="0"/>
    <n v="0"/>
    <n v="0.10936"/>
    <n v="0"/>
    <n v="0"/>
    <n v="0"/>
    <n v="0"/>
  </r>
  <r>
    <x v="88"/>
    <s v="TSGYA"/>
    <x v="1"/>
    <x v="8"/>
    <n v="0.10546999999999999"/>
    <n v="0"/>
    <n v="0"/>
    <n v="0"/>
    <n v="0"/>
    <n v="0"/>
    <n v="0"/>
    <n v="0"/>
    <n v="0"/>
    <n v="0"/>
    <n v="0"/>
    <n v="0"/>
    <n v="0"/>
    <n v="0.10546999999999999"/>
    <n v="0"/>
    <n v="0"/>
    <n v="0"/>
    <n v="0"/>
    <n v="0.10546999999999999"/>
    <n v="0"/>
    <n v="0"/>
    <n v="0"/>
    <n v="0"/>
  </r>
  <r>
    <x v="88"/>
    <s v="TSGYA"/>
    <x v="1"/>
    <x v="9"/>
    <n v="0.10276"/>
    <n v="0"/>
    <n v="0"/>
    <n v="0"/>
    <n v="0"/>
    <n v="0"/>
    <n v="0"/>
    <n v="0"/>
    <n v="0"/>
    <n v="0"/>
    <n v="0"/>
    <n v="0"/>
    <n v="0"/>
    <n v="0.10276"/>
    <n v="0"/>
    <n v="0"/>
    <n v="0"/>
    <n v="0"/>
    <n v="0.10276"/>
    <n v="0"/>
    <n v="0"/>
    <n v="0"/>
    <n v="0"/>
  </r>
  <r>
    <x v="88"/>
    <s v="TSGYA"/>
    <x v="1"/>
    <x v="10"/>
    <n v="9.9629999999999996E-2"/>
    <n v="0"/>
    <n v="0"/>
    <n v="0"/>
    <n v="0"/>
    <n v="0"/>
    <n v="0"/>
    <n v="0"/>
    <n v="0"/>
    <n v="0"/>
    <n v="0"/>
    <n v="0"/>
    <n v="0"/>
    <n v="9.9629999999999996E-2"/>
    <n v="0"/>
    <n v="0"/>
    <n v="0"/>
    <n v="0"/>
    <n v="9.9629999999999996E-2"/>
    <n v="0"/>
    <n v="0"/>
    <n v="0"/>
    <n v="0"/>
  </r>
  <r>
    <x v="88"/>
    <s v="TSGYA"/>
    <x v="3"/>
    <x v="0"/>
    <n v="0.65022999999999997"/>
    <n v="0"/>
    <n v="0"/>
    <n v="0"/>
    <n v="0"/>
    <n v="0"/>
    <n v="0"/>
    <n v="0"/>
    <n v="0"/>
    <n v="0"/>
    <n v="0"/>
    <n v="0"/>
    <n v="0"/>
    <n v="0.65022999999999997"/>
    <n v="0"/>
    <n v="0"/>
    <n v="0"/>
    <n v="0"/>
    <n v="0.65022999999999997"/>
    <n v="0"/>
    <n v="0"/>
    <n v="0"/>
    <n v="0"/>
  </r>
  <r>
    <x v="88"/>
    <s v="TSGYA"/>
    <x v="3"/>
    <x v="1"/>
    <n v="0.91988999999999999"/>
    <n v="0"/>
    <n v="0"/>
    <n v="0"/>
    <n v="0"/>
    <n v="0"/>
    <n v="0"/>
    <n v="0"/>
    <n v="0"/>
    <n v="0"/>
    <n v="0"/>
    <n v="0"/>
    <n v="0"/>
    <n v="0.91988999999999999"/>
    <n v="0"/>
    <n v="0"/>
    <n v="0"/>
    <n v="0"/>
    <n v="0.91988999999999999"/>
    <n v="0"/>
    <n v="0"/>
    <n v="0"/>
    <n v="0"/>
  </r>
  <r>
    <x v="88"/>
    <s v="TSGYA"/>
    <x v="3"/>
    <x v="2"/>
    <n v="1.2492399999999999"/>
    <n v="0"/>
    <n v="0"/>
    <n v="0"/>
    <n v="0"/>
    <n v="0"/>
    <n v="0"/>
    <n v="0"/>
    <n v="0"/>
    <n v="0"/>
    <n v="0"/>
    <n v="0"/>
    <n v="0"/>
    <n v="1.2492399999999999"/>
    <n v="0"/>
    <n v="0"/>
    <n v="0"/>
    <n v="0"/>
    <n v="1.2492399999999999"/>
    <n v="0"/>
    <n v="0"/>
    <n v="0"/>
    <n v="0"/>
  </r>
  <r>
    <x v="88"/>
    <s v="TSGYA"/>
    <x v="3"/>
    <x v="3"/>
    <n v="1.05881"/>
    <n v="0"/>
    <n v="0"/>
    <n v="0"/>
    <n v="0"/>
    <n v="0"/>
    <n v="0"/>
    <n v="0"/>
    <n v="0"/>
    <n v="0"/>
    <n v="0"/>
    <n v="0"/>
    <n v="0"/>
    <n v="1.05881"/>
    <n v="0"/>
    <n v="0"/>
    <n v="0"/>
    <n v="0"/>
    <n v="1.05881"/>
    <n v="0"/>
    <n v="0"/>
    <n v="0"/>
    <n v="0"/>
  </r>
  <r>
    <x v="88"/>
    <s v="TSGYA"/>
    <x v="3"/>
    <x v="4"/>
    <n v="1.21756"/>
    <n v="0"/>
    <n v="0"/>
    <n v="0"/>
    <n v="0"/>
    <n v="0"/>
    <n v="0"/>
    <n v="0"/>
    <n v="0"/>
    <n v="0"/>
    <n v="0"/>
    <n v="0"/>
    <n v="0"/>
    <n v="1.21756"/>
    <n v="0"/>
    <n v="0"/>
    <n v="0"/>
    <n v="0"/>
    <n v="1.21756"/>
    <n v="0"/>
    <n v="0"/>
    <n v="0"/>
    <n v="0"/>
  </r>
  <r>
    <x v="88"/>
    <s v="TSGYA"/>
    <x v="3"/>
    <x v="5"/>
    <n v="1.5255300000000001"/>
    <n v="0"/>
    <n v="0"/>
    <n v="0"/>
    <n v="0"/>
    <n v="0"/>
    <n v="0"/>
    <n v="0"/>
    <n v="0"/>
    <n v="0"/>
    <n v="0"/>
    <n v="0"/>
    <n v="0"/>
    <n v="1.5255300000000001"/>
    <n v="0"/>
    <n v="0"/>
    <n v="0"/>
    <n v="0"/>
    <n v="1.5255300000000001"/>
    <n v="0"/>
    <n v="0"/>
    <n v="0"/>
    <n v="0"/>
  </r>
  <r>
    <x v="88"/>
    <s v="TSGYA"/>
    <x v="3"/>
    <x v="6"/>
    <n v="1.3801099999999999"/>
    <n v="0"/>
    <n v="0"/>
    <n v="0"/>
    <n v="0"/>
    <n v="0"/>
    <n v="0"/>
    <n v="0"/>
    <n v="0"/>
    <n v="0"/>
    <n v="0"/>
    <n v="0"/>
    <n v="0"/>
    <n v="1.3801099999999999"/>
    <n v="0"/>
    <n v="0"/>
    <n v="0"/>
    <n v="0"/>
    <n v="1.3801099999999999"/>
    <n v="0"/>
    <n v="0"/>
    <n v="0"/>
    <n v="0"/>
  </r>
  <r>
    <x v="88"/>
    <s v="TSGYA"/>
    <x v="3"/>
    <x v="7"/>
    <n v="1.8303700000000001"/>
    <n v="0"/>
    <n v="0"/>
    <n v="0"/>
    <n v="0"/>
    <n v="0"/>
    <n v="0"/>
    <n v="0"/>
    <n v="0"/>
    <n v="0"/>
    <n v="0"/>
    <n v="0"/>
    <n v="0"/>
    <n v="1.8303700000000001"/>
    <n v="0"/>
    <n v="0"/>
    <n v="0"/>
    <n v="0"/>
    <n v="1.8303700000000001"/>
    <n v="0"/>
    <n v="0"/>
    <n v="0"/>
    <n v="0"/>
  </r>
  <r>
    <x v="88"/>
    <s v="TSGYA"/>
    <x v="3"/>
    <x v="8"/>
    <n v="2.2993199999999998"/>
    <n v="0"/>
    <n v="0"/>
    <n v="0"/>
    <n v="0"/>
    <n v="0"/>
    <n v="0"/>
    <n v="0"/>
    <n v="0"/>
    <n v="0"/>
    <n v="0"/>
    <n v="0"/>
    <n v="0"/>
    <n v="2.2993199999999998"/>
    <n v="0"/>
    <n v="0"/>
    <n v="0"/>
    <n v="0"/>
    <n v="2.2993199999999998"/>
    <n v="0"/>
    <n v="0"/>
    <n v="0"/>
    <n v="0"/>
  </r>
  <r>
    <x v="88"/>
    <s v="TSGYA"/>
    <x v="3"/>
    <x v="9"/>
    <n v="1.91055"/>
    <n v="0"/>
    <n v="0"/>
    <n v="0"/>
    <n v="0"/>
    <n v="0"/>
    <n v="0"/>
    <n v="0"/>
    <n v="0"/>
    <n v="0"/>
    <n v="0"/>
    <n v="0"/>
    <n v="0"/>
    <n v="1.91055"/>
    <n v="0"/>
    <n v="0"/>
    <n v="0"/>
    <n v="0"/>
    <n v="1.91055"/>
    <n v="0"/>
    <n v="0"/>
    <n v="0"/>
    <n v="0"/>
  </r>
  <r>
    <x v="88"/>
    <s v="TSGYA"/>
    <x v="3"/>
    <x v="10"/>
    <n v="2.1594600000000002"/>
    <n v="0"/>
    <n v="0"/>
    <n v="0"/>
    <n v="0"/>
    <n v="0"/>
    <n v="0"/>
    <n v="0"/>
    <n v="0"/>
    <n v="0"/>
    <n v="0"/>
    <n v="0"/>
    <n v="0"/>
    <n v="2.1594600000000002"/>
    <n v="0"/>
    <n v="0"/>
    <n v="0"/>
    <n v="0"/>
    <n v="2.1594600000000002"/>
    <n v="0"/>
    <n v="0"/>
    <n v="0"/>
    <n v="0"/>
  </r>
  <r>
    <x v="89"/>
    <s v="wAASR"/>
    <x v="0"/>
    <x v="0"/>
    <n v="14"/>
    <n v="0"/>
    <n v="0"/>
    <n v="0"/>
    <n v="0"/>
    <n v="0"/>
    <n v="0"/>
    <n v="0"/>
    <n v="0"/>
    <n v="0"/>
    <n v="0"/>
    <n v="0"/>
    <n v="0"/>
    <n v="14"/>
    <n v="0"/>
    <n v="0"/>
    <n v="0"/>
    <n v="0"/>
    <n v="14"/>
    <n v="0"/>
    <n v="0"/>
    <n v="0"/>
    <n v="0"/>
  </r>
  <r>
    <x v="89"/>
    <s v="wAASR"/>
    <x v="1"/>
    <x v="0"/>
    <n v="4.02E-2"/>
    <n v="0"/>
    <n v="0"/>
    <n v="0"/>
    <n v="0"/>
    <n v="0"/>
    <n v="0"/>
    <n v="0"/>
    <n v="0"/>
    <n v="0"/>
    <n v="0"/>
    <n v="0"/>
    <n v="0"/>
    <n v="4.02E-2"/>
    <n v="0"/>
    <n v="0"/>
    <n v="0"/>
    <n v="0"/>
    <n v="4.02E-2"/>
    <n v="0"/>
    <n v="0"/>
    <n v="0"/>
    <n v="0"/>
  </r>
  <r>
    <x v="89"/>
    <s v="wAASR"/>
    <x v="1"/>
    <x v="1"/>
    <n v="3.9350000000000003E-2"/>
    <n v="0"/>
    <n v="0"/>
    <n v="0"/>
    <n v="0"/>
    <n v="0"/>
    <n v="0"/>
    <n v="0"/>
    <n v="0"/>
    <n v="0"/>
    <n v="0"/>
    <n v="0"/>
    <n v="0"/>
    <n v="3.9350000000000003E-2"/>
    <n v="0"/>
    <n v="0"/>
    <n v="0"/>
    <n v="0"/>
    <n v="3.9350000000000003E-2"/>
    <n v="0"/>
    <n v="0"/>
    <n v="0"/>
    <n v="0"/>
  </r>
  <r>
    <x v="89"/>
    <s v="wAASR"/>
    <x v="1"/>
    <x v="2"/>
    <n v="3.884E-2"/>
    <n v="0"/>
    <n v="0"/>
    <n v="0"/>
    <n v="0"/>
    <n v="0"/>
    <n v="0"/>
    <n v="0"/>
    <n v="0"/>
    <n v="0"/>
    <n v="0"/>
    <n v="0"/>
    <n v="0"/>
    <n v="3.884E-2"/>
    <n v="0"/>
    <n v="0"/>
    <n v="0"/>
    <n v="0"/>
    <n v="3.884E-2"/>
    <n v="0"/>
    <n v="0"/>
    <n v="0"/>
    <n v="0"/>
  </r>
  <r>
    <x v="89"/>
    <s v="wAASR"/>
    <x v="1"/>
    <x v="3"/>
    <n v="3.8859999999999999E-2"/>
    <n v="0"/>
    <n v="0"/>
    <n v="0"/>
    <n v="0"/>
    <n v="0"/>
    <n v="0"/>
    <n v="0"/>
    <n v="0"/>
    <n v="0"/>
    <n v="0"/>
    <n v="0"/>
    <n v="0"/>
    <n v="3.8859999999999999E-2"/>
    <n v="0"/>
    <n v="0"/>
    <n v="0"/>
    <n v="0"/>
    <n v="3.8859999999999999E-2"/>
    <n v="0"/>
    <n v="0"/>
    <n v="0"/>
    <n v="0"/>
  </r>
  <r>
    <x v="89"/>
    <s v="wAASR"/>
    <x v="1"/>
    <x v="4"/>
    <n v="3.9489999999999997E-2"/>
    <n v="0"/>
    <n v="0"/>
    <n v="0"/>
    <n v="0"/>
    <n v="0"/>
    <n v="0"/>
    <n v="0"/>
    <n v="0"/>
    <n v="0"/>
    <n v="0"/>
    <n v="0"/>
    <n v="0"/>
    <n v="3.9489999999999997E-2"/>
    <n v="0"/>
    <n v="0"/>
    <n v="0"/>
    <n v="0"/>
    <n v="3.9489999999999997E-2"/>
    <n v="0"/>
    <n v="0"/>
    <n v="0"/>
    <n v="0"/>
  </r>
  <r>
    <x v="89"/>
    <s v="wAASR"/>
    <x v="1"/>
    <x v="5"/>
    <n v="3.798E-2"/>
    <n v="0"/>
    <n v="0"/>
    <n v="0"/>
    <n v="0"/>
    <n v="0"/>
    <n v="0"/>
    <n v="0"/>
    <n v="0"/>
    <n v="0"/>
    <n v="0"/>
    <n v="0"/>
    <n v="0"/>
    <n v="3.798E-2"/>
    <n v="0"/>
    <n v="0"/>
    <n v="0"/>
    <n v="0"/>
    <n v="3.798E-2"/>
    <n v="0"/>
    <n v="0"/>
    <n v="0"/>
    <n v="0"/>
  </r>
  <r>
    <x v="89"/>
    <s v="wAASR"/>
    <x v="1"/>
    <x v="6"/>
    <n v="3.712E-2"/>
    <n v="0"/>
    <n v="0"/>
    <n v="0"/>
    <n v="0"/>
    <n v="0"/>
    <n v="0"/>
    <n v="0"/>
    <n v="0"/>
    <n v="0"/>
    <n v="0"/>
    <n v="0"/>
    <n v="0"/>
    <n v="3.712E-2"/>
    <n v="0"/>
    <n v="0"/>
    <n v="0"/>
    <n v="0"/>
    <n v="3.712E-2"/>
    <n v="0"/>
    <n v="0"/>
    <n v="0"/>
    <n v="0"/>
  </r>
  <r>
    <x v="89"/>
    <s v="wAASR"/>
    <x v="1"/>
    <x v="7"/>
    <n v="3.6990000000000002E-2"/>
    <n v="0"/>
    <n v="0"/>
    <n v="0"/>
    <n v="0"/>
    <n v="0"/>
    <n v="0"/>
    <n v="0"/>
    <n v="0"/>
    <n v="0"/>
    <n v="0"/>
    <n v="0"/>
    <n v="0"/>
    <n v="3.6990000000000002E-2"/>
    <n v="0"/>
    <n v="0"/>
    <n v="0"/>
    <n v="0"/>
    <n v="3.6990000000000002E-2"/>
    <n v="0"/>
    <n v="0"/>
    <n v="0"/>
    <n v="0"/>
  </r>
  <r>
    <x v="89"/>
    <s v="wAASR"/>
    <x v="1"/>
    <x v="8"/>
    <n v="3.5270000000000003E-2"/>
    <n v="0"/>
    <n v="0"/>
    <n v="0"/>
    <n v="0"/>
    <n v="0"/>
    <n v="0"/>
    <n v="0"/>
    <n v="0"/>
    <n v="0"/>
    <n v="0"/>
    <n v="0"/>
    <n v="0"/>
    <n v="3.5270000000000003E-2"/>
    <n v="0"/>
    <n v="0"/>
    <n v="0"/>
    <n v="0"/>
    <n v="3.5270000000000003E-2"/>
    <n v="0"/>
    <n v="0"/>
    <n v="0"/>
    <n v="0"/>
  </r>
  <r>
    <x v="89"/>
    <s v="wAASR"/>
    <x v="1"/>
    <x v="9"/>
    <n v="3.4380000000000001E-2"/>
    <n v="0"/>
    <n v="0"/>
    <n v="0"/>
    <n v="0"/>
    <n v="0"/>
    <n v="0"/>
    <n v="0"/>
    <n v="0"/>
    <n v="0"/>
    <n v="0"/>
    <n v="0"/>
    <n v="0"/>
    <n v="3.4380000000000001E-2"/>
    <n v="0"/>
    <n v="0"/>
    <n v="0"/>
    <n v="0"/>
    <n v="3.4380000000000001E-2"/>
    <n v="0"/>
    <n v="0"/>
    <n v="0"/>
    <n v="0"/>
  </r>
  <r>
    <x v="89"/>
    <s v="wAASR"/>
    <x v="1"/>
    <x v="10"/>
    <n v="3.3480000000000003E-2"/>
    <n v="0"/>
    <n v="0"/>
    <n v="0"/>
    <n v="0"/>
    <n v="0"/>
    <n v="0"/>
    <n v="0"/>
    <n v="0"/>
    <n v="0"/>
    <n v="0"/>
    <n v="0"/>
    <n v="0"/>
    <n v="3.3480000000000003E-2"/>
    <n v="0"/>
    <n v="0"/>
    <n v="0"/>
    <n v="0"/>
    <n v="3.3480000000000003E-2"/>
    <n v="0"/>
    <n v="0"/>
    <n v="0"/>
    <n v="0"/>
  </r>
  <r>
    <x v="89"/>
    <s v="wAASR"/>
    <x v="3"/>
    <x v="0"/>
    <n v="0.43464999999999998"/>
    <n v="0"/>
    <n v="0"/>
    <n v="0"/>
    <n v="0"/>
    <n v="0"/>
    <n v="0"/>
    <n v="0"/>
    <n v="0"/>
    <n v="0"/>
    <n v="0"/>
    <n v="0"/>
    <n v="0"/>
    <n v="0.43464999999999998"/>
    <n v="0"/>
    <n v="0"/>
    <n v="0"/>
    <n v="0"/>
    <n v="0.43464999999999998"/>
    <n v="0"/>
    <n v="0"/>
    <n v="0"/>
    <n v="0"/>
  </r>
  <r>
    <x v="89"/>
    <s v="wAASR"/>
    <x v="3"/>
    <x v="1"/>
    <n v="0.61160000000000003"/>
    <n v="0"/>
    <n v="0"/>
    <n v="0"/>
    <n v="0"/>
    <n v="0"/>
    <n v="0"/>
    <n v="0"/>
    <n v="0"/>
    <n v="0"/>
    <n v="0"/>
    <n v="0"/>
    <n v="0"/>
    <n v="0.61160000000000003"/>
    <n v="0"/>
    <n v="0"/>
    <n v="0"/>
    <n v="0"/>
    <n v="0.61160000000000003"/>
    <n v="0"/>
    <n v="0"/>
    <n v="0"/>
    <n v="0"/>
  </r>
  <r>
    <x v="89"/>
    <s v="wAASR"/>
    <x v="3"/>
    <x v="2"/>
    <n v="0.43547999999999998"/>
    <n v="0"/>
    <n v="0"/>
    <n v="0"/>
    <n v="0"/>
    <n v="0"/>
    <n v="0"/>
    <n v="0"/>
    <n v="0"/>
    <n v="0"/>
    <n v="0"/>
    <n v="0"/>
    <n v="0"/>
    <n v="0.43547999999999998"/>
    <n v="0"/>
    <n v="0"/>
    <n v="0"/>
    <n v="0"/>
    <n v="0.43547999999999998"/>
    <n v="0"/>
    <n v="0"/>
    <n v="0"/>
    <n v="0"/>
  </r>
  <r>
    <x v="89"/>
    <s v="wAASR"/>
    <x v="3"/>
    <x v="3"/>
    <n v="0.45473999999999998"/>
    <n v="0"/>
    <n v="0"/>
    <n v="0"/>
    <n v="0"/>
    <n v="0"/>
    <n v="0"/>
    <n v="0"/>
    <n v="0"/>
    <n v="0"/>
    <n v="0"/>
    <n v="0"/>
    <n v="0"/>
    <n v="0.45473999999999998"/>
    <n v="0"/>
    <n v="0"/>
    <n v="0"/>
    <n v="0"/>
    <n v="0.45473999999999998"/>
    <n v="0"/>
    <n v="0"/>
    <n v="0"/>
    <n v="0"/>
  </r>
  <r>
    <x v="89"/>
    <s v="wAASR"/>
    <x v="3"/>
    <x v="4"/>
    <n v="0.88978000000000002"/>
    <n v="0"/>
    <n v="0"/>
    <n v="0"/>
    <n v="0"/>
    <n v="0"/>
    <n v="0"/>
    <n v="0"/>
    <n v="0"/>
    <n v="0"/>
    <n v="0"/>
    <n v="0"/>
    <n v="0"/>
    <n v="0.88978000000000002"/>
    <n v="0"/>
    <n v="0"/>
    <n v="0"/>
    <n v="0"/>
    <n v="0.88978000000000002"/>
    <n v="0"/>
    <n v="0"/>
    <n v="0"/>
    <n v="0"/>
  </r>
  <r>
    <x v="89"/>
    <s v="wAASR"/>
    <x v="3"/>
    <x v="5"/>
    <n v="0.67972999999999995"/>
    <n v="0"/>
    <n v="0"/>
    <n v="0"/>
    <n v="0"/>
    <n v="0"/>
    <n v="0"/>
    <n v="0"/>
    <n v="0"/>
    <n v="0"/>
    <n v="0"/>
    <n v="0"/>
    <n v="0"/>
    <n v="0.67972999999999995"/>
    <n v="0"/>
    <n v="0"/>
    <n v="0"/>
    <n v="0"/>
    <n v="0.67972999999999995"/>
    <n v="0"/>
    <n v="0"/>
    <n v="0"/>
    <n v="0"/>
  </r>
  <r>
    <x v="89"/>
    <s v="wAASR"/>
    <x v="3"/>
    <x v="6"/>
    <n v="0.35879"/>
    <n v="0"/>
    <n v="0"/>
    <n v="0"/>
    <n v="0"/>
    <n v="0"/>
    <n v="0"/>
    <n v="0"/>
    <n v="0"/>
    <n v="0"/>
    <n v="0"/>
    <n v="0"/>
    <n v="0"/>
    <n v="0.35879"/>
    <n v="0"/>
    <n v="0"/>
    <n v="0"/>
    <n v="0"/>
    <n v="0.35879"/>
    <n v="0"/>
    <n v="0"/>
    <n v="0"/>
    <n v="0"/>
  </r>
  <r>
    <x v="89"/>
    <s v="wAASR"/>
    <x v="3"/>
    <x v="7"/>
    <n v="0.49321999999999999"/>
    <n v="0"/>
    <n v="0"/>
    <n v="0"/>
    <n v="0"/>
    <n v="0"/>
    <n v="0"/>
    <n v="0"/>
    <n v="0"/>
    <n v="0"/>
    <n v="0"/>
    <n v="0"/>
    <n v="0"/>
    <n v="0.49321999999999999"/>
    <n v="0"/>
    <n v="0"/>
    <n v="0"/>
    <n v="0"/>
    <n v="0.49321999999999999"/>
    <n v="0"/>
    <n v="0"/>
    <n v="0"/>
    <n v="0"/>
  </r>
  <r>
    <x v="89"/>
    <s v="wAASR"/>
    <x v="3"/>
    <x v="8"/>
    <n v="0.77498999999999996"/>
    <n v="0"/>
    <n v="0"/>
    <n v="0"/>
    <n v="0"/>
    <n v="0"/>
    <n v="0"/>
    <n v="0"/>
    <n v="0"/>
    <n v="0"/>
    <n v="0"/>
    <n v="0"/>
    <n v="0"/>
    <n v="0.77498999999999996"/>
    <n v="0"/>
    <n v="0"/>
    <n v="0"/>
    <n v="0"/>
    <n v="0.77498999999999996"/>
    <n v="0"/>
    <n v="0"/>
    <n v="0"/>
    <n v="0"/>
  </r>
  <r>
    <x v="89"/>
    <s v="wAASR"/>
    <x v="3"/>
    <x v="9"/>
    <n v="0.46936"/>
    <n v="0"/>
    <n v="0"/>
    <n v="0"/>
    <n v="0"/>
    <n v="0"/>
    <n v="0"/>
    <n v="0"/>
    <n v="0"/>
    <n v="0"/>
    <n v="0"/>
    <n v="0"/>
    <n v="0"/>
    <n v="0.46936"/>
    <n v="0"/>
    <n v="0"/>
    <n v="0"/>
    <n v="0"/>
    <n v="0.46936"/>
    <n v="0"/>
    <n v="0"/>
    <n v="0"/>
    <n v="0"/>
  </r>
  <r>
    <x v="89"/>
    <s v="wAASR"/>
    <x v="3"/>
    <x v="10"/>
    <n v="0.28583999999999998"/>
    <n v="0"/>
    <n v="0"/>
    <n v="0"/>
    <n v="0"/>
    <n v="0"/>
    <n v="0"/>
    <n v="0"/>
    <n v="0"/>
    <n v="0"/>
    <n v="0"/>
    <n v="0"/>
    <n v="0"/>
    <n v="0.28583999999999998"/>
    <n v="0"/>
    <n v="0"/>
    <n v="0"/>
    <n v="0"/>
    <n v="0.28583999999999998"/>
    <n v="0"/>
    <n v="0"/>
    <n v="0"/>
    <n v="0"/>
  </r>
  <r>
    <x v="90"/>
    <s v="uhDO3"/>
    <x v="0"/>
    <x v="0"/>
    <n v="0"/>
    <n v="0"/>
    <s v="s"/>
    <n v="0"/>
    <n v="0"/>
    <n v="0"/>
    <n v="0"/>
    <s v="s"/>
    <n v="30"/>
    <n v="0"/>
    <n v="7"/>
    <n v="0"/>
    <n v="0"/>
    <n v="40"/>
    <n v="0"/>
    <n v="0"/>
    <n v="0"/>
    <n v="0"/>
    <n v="40"/>
    <n v="0"/>
    <n v="0"/>
    <s v="s"/>
    <s v="s"/>
  </r>
  <r>
    <x v="90"/>
    <s v="uhDO3"/>
    <x v="1"/>
    <x v="0"/>
    <n v="0"/>
    <n v="0"/>
    <s v="s"/>
    <n v="0"/>
    <n v="0"/>
    <n v="0"/>
    <n v="0"/>
    <s v="s"/>
    <n v="0.10109"/>
    <n v="0"/>
    <n v="2.649E-2"/>
    <n v="0"/>
    <n v="0"/>
    <n v="0.13600000000000001"/>
    <n v="0"/>
    <n v="0"/>
    <n v="0"/>
    <n v="0"/>
    <n v="0.13600000000000001"/>
    <n v="0"/>
    <n v="0"/>
    <s v="s"/>
    <s v="s"/>
  </r>
  <r>
    <x v="90"/>
    <s v="uhDO3"/>
    <x v="1"/>
    <x v="1"/>
    <n v="0"/>
    <n v="0"/>
    <s v="s"/>
    <n v="0"/>
    <n v="0"/>
    <n v="0"/>
    <n v="0"/>
    <s v="s"/>
    <n v="9.9650000000000002E-2"/>
    <n v="0"/>
    <n v="2.6980000000000001E-2"/>
    <n v="0"/>
    <n v="0"/>
    <n v="0.13481000000000001"/>
    <n v="0"/>
    <n v="0"/>
    <n v="0"/>
    <n v="0"/>
    <n v="0.13481000000000001"/>
    <n v="0"/>
    <n v="0"/>
    <s v="s"/>
    <s v="s"/>
  </r>
  <r>
    <x v="90"/>
    <s v="uhDO3"/>
    <x v="1"/>
    <x v="2"/>
    <n v="0"/>
    <n v="0"/>
    <s v="s"/>
    <n v="0"/>
    <n v="0"/>
    <n v="0"/>
    <n v="0"/>
    <s v="s"/>
    <n v="0.10054"/>
    <n v="0"/>
    <n v="2.7449999999999999E-2"/>
    <n v="0"/>
    <n v="0"/>
    <n v="0.13539000000000001"/>
    <n v="0"/>
    <n v="0"/>
    <n v="0"/>
    <n v="0"/>
    <n v="0.13539000000000001"/>
    <n v="0"/>
    <n v="0"/>
    <s v="s"/>
    <s v="s"/>
  </r>
  <r>
    <x v="90"/>
    <s v="uhDO3"/>
    <x v="1"/>
    <x v="3"/>
    <n v="0"/>
    <n v="0"/>
    <s v="s"/>
    <n v="0"/>
    <n v="0"/>
    <n v="0"/>
    <n v="0"/>
    <s v="s"/>
    <n v="0.10209"/>
    <n v="0"/>
    <n v="2.8070000000000001E-2"/>
    <n v="0"/>
    <n v="0"/>
    <n v="0.13688"/>
    <n v="0"/>
    <n v="0"/>
    <n v="0"/>
    <n v="0"/>
    <n v="0.13688"/>
    <n v="0"/>
    <n v="0"/>
    <s v="s"/>
    <s v="s"/>
  </r>
  <r>
    <x v="90"/>
    <s v="uhDO3"/>
    <x v="1"/>
    <x v="4"/>
    <n v="0"/>
    <n v="0"/>
    <s v="s"/>
    <n v="0"/>
    <n v="0"/>
    <n v="0"/>
    <n v="0"/>
    <s v="s"/>
    <n v="0.10104"/>
    <n v="0"/>
    <n v="2.8309999999999998E-2"/>
    <n v="0"/>
    <n v="0"/>
    <n v="0.13420000000000001"/>
    <n v="0"/>
    <n v="0"/>
    <n v="0"/>
    <n v="0"/>
    <n v="0.13420000000000001"/>
    <n v="0"/>
    <n v="0"/>
    <s v="s"/>
    <s v="s"/>
  </r>
  <r>
    <x v="90"/>
    <s v="uhDO3"/>
    <x v="1"/>
    <x v="5"/>
    <n v="0"/>
    <n v="0"/>
    <s v="s"/>
    <n v="0"/>
    <n v="0"/>
    <n v="0"/>
    <n v="0"/>
    <s v="s"/>
    <n v="9.9940000000000001E-2"/>
    <n v="0"/>
    <n v="2.9080000000000002E-2"/>
    <n v="0"/>
    <n v="0"/>
    <n v="0.13270000000000001"/>
    <n v="0"/>
    <n v="0"/>
    <n v="0"/>
    <n v="0"/>
    <n v="0.13270000000000001"/>
    <n v="0"/>
    <n v="0"/>
    <s v="s"/>
    <s v="s"/>
  </r>
  <r>
    <x v="90"/>
    <s v="uhDO3"/>
    <x v="1"/>
    <x v="6"/>
    <n v="0"/>
    <n v="0"/>
    <s v="s"/>
    <n v="0"/>
    <n v="0"/>
    <n v="0"/>
    <n v="0"/>
    <s v="s"/>
    <n v="9.9379999999999996E-2"/>
    <n v="0"/>
    <n v="2.8889999999999999E-2"/>
    <n v="0"/>
    <n v="0"/>
    <n v="0.13073000000000001"/>
    <n v="0"/>
    <n v="0"/>
    <n v="0"/>
    <n v="0"/>
    <n v="0.13073000000000001"/>
    <n v="0"/>
    <n v="0"/>
    <s v="s"/>
    <s v="s"/>
  </r>
  <r>
    <x v="90"/>
    <s v="uhDO3"/>
    <x v="1"/>
    <x v="7"/>
    <n v="0"/>
    <n v="0"/>
    <s v="s"/>
    <n v="0"/>
    <n v="0"/>
    <n v="0"/>
    <n v="0"/>
    <s v="s"/>
    <n v="9.1939999999999994E-2"/>
    <n v="0"/>
    <n v="3.0190000000000002E-2"/>
    <n v="0"/>
    <n v="0"/>
    <n v="0.12396"/>
    <n v="0"/>
    <n v="0"/>
    <n v="0"/>
    <n v="0"/>
    <n v="0.12396"/>
    <n v="0"/>
    <n v="0"/>
    <s v="s"/>
    <s v="s"/>
  </r>
  <r>
    <x v="90"/>
    <s v="uhDO3"/>
    <x v="1"/>
    <x v="8"/>
    <n v="0"/>
    <n v="0"/>
    <s v="s"/>
    <n v="0"/>
    <n v="0"/>
    <n v="0"/>
    <n v="0"/>
    <s v="s"/>
    <n v="9.2340000000000005E-2"/>
    <n v="0"/>
    <n v="3.0759999999999999E-2"/>
    <n v="0"/>
    <n v="0"/>
    <n v="0.12407"/>
    <n v="0"/>
    <n v="0"/>
    <n v="0"/>
    <n v="0"/>
    <n v="0.12407"/>
    <n v="0"/>
    <n v="0"/>
    <s v="s"/>
    <s v="s"/>
  </r>
  <r>
    <x v="90"/>
    <s v="uhDO3"/>
    <x v="1"/>
    <x v="9"/>
    <n v="0"/>
    <n v="0"/>
    <s v="s"/>
    <n v="0"/>
    <n v="0"/>
    <n v="0"/>
    <n v="0"/>
    <s v="s"/>
    <n v="9.0090000000000003E-2"/>
    <n v="0"/>
    <n v="3.1530000000000002E-2"/>
    <n v="0"/>
    <n v="0"/>
    <n v="0.12223000000000001"/>
    <n v="0"/>
    <n v="0"/>
    <n v="0"/>
    <n v="0"/>
    <n v="0.12223000000000001"/>
    <n v="0"/>
    <n v="0"/>
    <s v="s"/>
    <s v="s"/>
  </r>
  <r>
    <x v="90"/>
    <s v="uhDO3"/>
    <x v="1"/>
    <x v="10"/>
    <n v="0"/>
    <n v="0"/>
    <s v="s"/>
    <n v="0"/>
    <n v="0"/>
    <n v="0"/>
    <n v="0"/>
    <s v="s"/>
    <n v="8.5629999999999998E-2"/>
    <n v="0"/>
    <n v="3.236E-2"/>
    <n v="0"/>
    <n v="0"/>
    <n v="0.11826"/>
    <n v="0"/>
    <n v="0"/>
    <n v="0"/>
    <n v="0"/>
    <n v="0.11826"/>
    <n v="0"/>
    <n v="0"/>
    <s v="s"/>
    <s v="s"/>
  </r>
  <r>
    <x v="90"/>
    <s v="uhDO3"/>
    <x v="2"/>
    <x v="0"/>
    <n v="0"/>
    <n v="0"/>
    <s v="s"/>
    <n v="0"/>
    <n v="0"/>
    <n v="0"/>
    <n v="0"/>
    <s v="s"/>
    <n v="0"/>
    <n v="0"/>
    <n v="0"/>
    <n v="0"/>
    <n v="0"/>
    <n v="0"/>
    <n v="0"/>
    <n v="0"/>
    <n v="0"/>
    <n v="0"/>
    <n v="0"/>
    <n v="0"/>
    <n v="0"/>
    <s v="s"/>
    <s v="s"/>
  </r>
  <r>
    <x v="90"/>
    <s v="uhDO3"/>
    <x v="2"/>
    <x v="1"/>
    <n v="0"/>
    <n v="0"/>
    <s v="s"/>
    <n v="0"/>
    <n v="0"/>
    <n v="0"/>
    <n v="0"/>
    <s v="s"/>
    <n v="0"/>
    <n v="0"/>
    <n v="0"/>
    <n v="0"/>
    <n v="0"/>
    <n v="0"/>
    <n v="0"/>
    <n v="0"/>
    <n v="0"/>
    <n v="0"/>
    <n v="0"/>
    <n v="0"/>
    <n v="0"/>
    <s v="s"/>
    <s v="s"/>
  </r>
  <r>
    <x v="90"/>
    <s v="uhDO3"/>
    <x v="2"/>
    <x v="2"/>
    <n v="0"/>
    <n v="0"/>
    <s v="s"/>
    <n v="0"/>
    <n v="0"/>
    <n v="0"/>
    <n v="0"/>
    <s v="s"/>
    <n v="0"/>
    <n v="0"/>
    <n v="0"/>
    <n v="0"/>
    <n v="0"/>
    <n v="0"/>
    <n v="0"/>
    <n v="0"/>
    <n v="0"/>
    <n v="0"/>
    <n v="0"/>
    <n v="0"/>
    <n v="0"/>
    <s v="s"/>
    <s v="s"/>
  </r>
  <r>
    <x v="90"/>
    <s v="uhDO3"/>
    <x v="2"/>
    <x v="3"/>
    <n v="0"/>
    <n v="0"/>
    <s v="s"/>
    <n v="0"/>
    <n v="0"/>
    <n v="0"/>
    <n v="0"/>
    <s v="s"/>
    <n v="0"/>
    <n v="0"/>
    <n v="0"/>
    <n v="0"/>
    <n v="0"/>
    <n v="0"/>
    <n v="0"/>
    <n v="0"/>
    <n v="0"/>
    <n v="0"/>
    <n v="0"/>
    <n v="0"/>
    <n v="0"/>
    <s v="s"/>
    <s v="s"/>
  </r>
  <r>
    <x v="90"/>
    <s v="uhDO3"/>
    <x v="2"/>
    <x v="4"/>
    <n v="0"/>
    <n v="0"/>
    <s v="s"/>
    <n v="0"/>
    <n v="0"/>
    <n v="0"/>
    <n v="0"/>
    <s v="s"/>
    <n v="0"/>
    <n v="0"/>
    <n v="0"/>
    <n v="0"/>
    <n v="0"/>
    <n v="0"/>
    <n v="0"/>
    <n v="0"/>
    <n v="0"/>
    <n v="0"/>
    <n v="0"/>
    <n v="0"/>
    <n v="0"/>
    <s v="s"/>
    <s v="s"/>
  </r>
  <r>
    <x v="90"/>
    <s v="uhDO3"/>
    <x v="2"/>
    <x v="5"/>
    <n v="0"/>
    <n v="0"/>
    <s v="s"/>
    <n v="0"/>
    <n v="0"/>
    <n v="0"/>
    <n v="0"/>
    <s v="s"/>
    <n v="0"/>
    <n v="0"/>
    <n v="0"/>
    <n v="0"/>
    <n v="0"/>
    <n v="0"/>
    <n v="0"/>
    <n v="0"/>
    <n v="0"/>
    <n v="0"/>
    <n v="0"/>
    <n v="0"/>
    <n v="0"/>
    <s v="s"/>
    <s v="s"/>
  </r>
  <r>
    <x v="90"/>
    <s v="uhDO3"/>
    <x v="2"/>
    <x v="6"/>
    <n v="0"/>
    <n v="0"/>
    <s v="s"/>
    <n v="0"/>
    <n v="0"/>
    <n v="0"/>
    <n v="0"/>
    <s v="s"/>
    <n v="0"/>
    <n v="0"/>
    <n v="0"/>
    <n v="0"/>
    <n v="0"/>
    <n v="0"/>
    <n v="0"/>
    <n v="0"/>
    <n v="0"/>
    <n v="0"/>
    <n v="0"/>
    <n v="0"/>
    <n v="0"/>
    <s v="s"/>
    <s v="s"/>
  </r>
  <r>
    <x v="90"/>
    <s v="uhDO3"/>
    <x v="2"/>
    <x v="7"/>
    <n v="0"/>
    <n v="0"/>
    <s v="s"/>
    <n v="0"/>
    <n v="0"/>
    <n v="0"/>
    <n v="0"/>
    <s v="s"/>
    <n v="0"/>
    <n v="0"/>
    <n v="0"/>
    <n v="0"/>
    <n v="0"/>
    <n v="0"/>
    <n v="0"/>
    <n v="0"/>
    <n v="0"/>
    <n v="0"/>
    <n v="0"/>
    <n v="0"/>
    <n v="0"/>
    <s v="s"/>
    <s v="s"/>
  </r>
  <r>
    <x v="90"/>
    <s v="uhDO3"/>
    <x v="2"/>
    <x v="8"/>
    <n v="0"/>
    <n v="0"/>
    <s v="s"/>
    <n v="0"/>
    <n v="0"/>
    <n v="0"/>
    <n v="0"/>
    <s v="s"/>
    <n v="0"/>
    <n v="0"/>
    <n v="0"/>
    <n v="0"/>
    <n v="0"/>
    <n v="0"/>
    <n v="0"/>
    <n v="0"/>
    <n v="0"/>
    <n v="0"/>
    <n v="0"/>
    <n v="0"/>
    <n v="0"/>
    <s v="s"/>
    <s v="s"/>
  </r>
  <r>
    <x v="90"/>
    <s v="uhDO3"/>
    <x v="3"/>
    <x v="0"/>
    <n v="0"/>
    <n v="0"/>
    <s v="s"/>
    <n v="0"/>
    <n v="0"/>
    <n v="0"/>
    <n v="0"/>
    <s v="s"/>
    <n v="0.41646"/>
    <n v="0"/>
    <n v="9.5E-4"/>
    <n v="0"/>
    <n v="0"/>
    <n v="0.58967999999999998"/>
    <n v="0"/>
    <n v="0"/>
    <n v="0"/>
    <n v="0"/>
    <n v="0.58967999999999998"/>
    <n v="0"/>
    <n v="0"/>
    <s v="s"/>
    <s v="s"/>
  </r>
  <r>
    <x v="90"/>
    <s v="uhDO3"/>
    <x v="3"/>
    <x v="1"/>
    <n v="0"/>
    <n v="0"/>
    <s v="s"/>
    <n v="0"/>
    <n v="0"/>
    <n v="0"/>
    <n v="0"/>
    <s v="s"/>
    <n v="0.29160000000000003"/>
    <n v="0"/>
    <n v="1.16E-3"/>
    <n v="0"/>
    <n v="0"/>
    <n v="0.66403000000000001"/>
    <n v="0"/>
    <n v="0"/>
    <n v="0"/>
    <n v="0"/>
    <n v="0.66403000000000001"/>
    <n v="0"/>
    <n v="0"/>
    <s v="s"/>
    <s v="s"/>
  </r>
  <r>
    <x v="90"/>
    <s v="uhDO3"/>
    <x v="3"/>
    <x v="2"/>
    <n v="0"/>
    <n v="0"/>
    <s v="s"/>
    <n v="0"/>
    <n v="0"/>
    <n v="0"/>
    <n v="0"/>
    <s v="s"/>
    <n v="0.30497000000000002"/>
    <n v="0"/>
    <n v="2.0100000000000001E-3"/>
    <n v="0"/>
    <n v="0"/>
    <n v="0.61785000000000001"/>
    <n v="0"/>
    <n v="0"/>
    <n v="0"/>
    <n v="0"/>
    <n v="0.61785000000000001"/>
    <n v="0"/>
    <n v="0"/>
    <s v="s"/>
    <s v="s"/>
  </r>
  <r>
    <x v="90"/>
    <s v="uhDO3"/>
    <x v="3"/>
    <x v="3"/>
    <n v="0"/>
    <n v="0"/>
    <s v="s"/>
    <n v="0"/>
    <n v="0"/>
    <n v="0"/>
    <n v="0"/>
    <s v="s"/>
    <n v="0.43228"/>
    <n v="0"/>
    <n v="9.7000000000000005E-4"/>
    <n v="0"/>
    <n v="0"/>
    <n v="0.66398000000000001"/>
    <n v="0"/>
    <n v="0"/>
    <n v="0"/>
    <n v="0"/>
    <n v="0.66398000000000001"/>
    <n v="0"/>
    <n v="0"/>
    <s v="s"/>
    <s v="s"/>
  </r>
  <r>
    <x v="90"/>
    <s v="uhDO3"/>
    <x v="3"/>
    <x v="4"/>
    <n v="0"/>
    <n v="0"/>
    <s v="s"/>
    <n v="0"/>
    <n v="0"/>
    <n v="0"/>
    <n v="0"/>
    <s v="s"/>
    <n v="0.30953999999999998"/>
    <n v="0"/>
    <n v="2.6700000000000001E-3"/>
    <n v="0"/>
    <n v="0"/>
    <n v="0.73260000000000003"/>
    <n v="0"/>
    <n v="0"/>
    <n v="0"/>
    <n v="0"/>
    <n v="0.73260000000000003"/>
    <n v="0"/>
    <n v="0"/>
    <s v="s"/>
    <s v="s"/>
  </r>
  <r>
    <x v="90"/>
    <s v="uhDO3"/>
    <x v="3"/>
    <x v="5"/>
    <n v="0"/>
    <n v="0"/>
    <s v="s"/>
    <n v="0"/>
    <n v="0"/>
    <n v="0"/>
    <n v="0"/>
    <s v="s"/>
    <n v="0.76661000000000001"/>
    <n v="0"/>
    <n v="6.9800000000000001E-3"/>
    <n v="0"/>
    <n v="0"/>
    <n v="1.2427999999999999"/>
    <n v="0"/>
    <n v="0"/>
    <n v="0"/>
    <n v="0"/>
    <n v="1.2427999999999999"/>
    <n v="0"/>
    <n v="0"/>
    <s v="s"/>
    <s v="s"/>
  </r>
  <r>
    <x v="90"/>
    <s v="uhDO3"/>
    <x v="3"/>
    <x v="6"/>
    <n v="0"/>
    <n v="0"/>
    <s v="s"/>
    <n v="0"/>
    <n v="0"/>
    <n v="0"/>
    <n v="0"/>
    <s v="s"/>
    <n v="0.91576999999999997"/>
    <n v="0"/>
    <n v="2.725E-2"/>
    <n v="0"/>
    <n v="0"/>
    <n v="1.22106"/>
    <n v="0"/>
    <n v="0"/>
    <n v="0"/>
    <n v="0"/>
    <n v="1.22106"/>
    <n v="0"/>
    <n v="0"/>
    <s v="s"/>
    <s v="s"/>
  </r>
  <r>
    <x v="90"/>
    <s v="uhDO3"/>
    <x v="3"/>
    <x v="7"/>
    <n v="0"/>
    <n v="0"/>
    <s v="s"/>
    <n v="0"/>
    <n v="0"/>
    <n v="0"/>
    <n v="0"/>
    <s v="s"/>
    <n v="0.67883000000000004"/>
    <n v="0"/>
    <n v="0.14313000000000001"/>
    <n v="0"/>
    <n v="0"/>
    <n v="1.0399700000000001"/>
    <n v="0"/>
    <n v="0"/>
    <n v="0"/>
    <n v="0"/>
    <n v="1.0399700000000001"/>
    <n v="0"/>
    <n v="0"/>
    <s v="s"/>
    <s v="s"/>
  </r>
  <r>
    <x v="90"/>
    <s v="uhDO3"/>
    <x v="3"/>
    <x v="8"/>
    <n v="0"/>
    <n v="0"/>
    <s v="s"/>
    <n v="0"/>
    <n v="0"/>
    <n v="0"/>
    <n v="0"/>
    <s v="s"/>
    <n v="1.4419900000000001"/>
    <n v="0"/>
    <n v="0.11153"/>
    <n v="0"/>
    <n v="0"/>
    <n v="1.7789200000000001"/>
    <n v="0"/>
    <n v="0"/>
    <n v="0"/>
    <n v="0"/>
    <n v="1.7789200000000001"/>
    <n v="0"/>
    <n v="0"/>
    <s v="s"/>
    <s v="s"/>
  </r>
  <r>
    <x v="90"/>
    <s v="uhDO3"/>
    <x v="3"/>
    <x v="9"/>
    <n v="0"/>
    <n v="0"/>
    <s v="s"/>
    <n v="0"/>
    <n v="0"/>
    <n v="0"/>
    <n v="0"/>
    <s v="s"/>
    <n v="1.7556"/>
    <n v="0"/>
    <n v="8.6739999999999998E-2"/>
    <n v="0"/>
    <n v="0"/>
    <n v="1.99753"/>
    <n v="0"/>
    <n v="0"/>
    <n v="0"/>
    <n v="0"/>
    <n v="1.99753"/>
    <n v="0"/>
    <n v="0"/>
    <s v="s"/>
    <s v="s"/>
  </r>
  <r>
    <x v="90"/>
    <s v="uhDO3"/>
    <x v="3"/>
    <x v="10"/>
    <n v="0"/>
    <n v="0"/>
    <s v="s"/>
    <n v="0"/>
    <n v="0"/>
    <n v="0"/>
    <n v="0"/>
    <s v="s"/>
    <n v="1.09074"/>
    <n v="0"/>
    <n v="0.22447"/>
    <n v="0"/>
    <n v="0"/>
    <n v="1.3647899999999999"/>
    <n v="0"/>
    <n v="0"/>
    <n v="0"/>
    <n v="0"/>
    <n v="1.3647899999999999"/>
    <n v="0"/>
    <n v="0"/>
    <s v="s"/>
    <s v="s"/>
  </r>
  <r>
    <x v="91"/>
    <s v="8618D"/>
    <x v="0"/>
    <x v="0"/>
    <s v="s"/>
    <s v="s"/>
    <s v="s"/>
    <n v="22"/>
    <n v="0"/>
    <n v="37"/>
    <n v="0"/>
    <n v="22"/>
    <n v="6"/>
    <n v="10"/>
    <n v="0"/>
    <n v="14"/>
    <n v="11"/>
    <n v="130"/>
    <n v="0"/>
    <n v="0"/>
    <n v="0"/>
    <n v="0"/>
    <n v="130"/>
    <s v="s"/>
    <n v="13"/>
    <s v="s"/>
    <n v="23"/>
  </r>
  <r>
    <x v="91"/>
    <s v="8618D"/>
    <x v="1"/>
    <x v="0"/>
    <s v="s"/>
    <s v="s"/>
    <s v="s"/>
    <n v="6.9860000000000005E-2"/>
    <n v="0"/>
    <n v="0.11618000000000001"/>
    <n v="0"/>
    <n v="7.1179999999999993E-2"/>
    <n v="1.7350000000000001E-2"/>
    <n v="3.1530000000000002E-2"/>
    <n v="0"/>
    <n v="4.6730000000000001E-2"/>
    <n v="3.5369999999999999E-2"/>
    <n v="0.41321000000000002"/>
    <n v="0"/>
    <n v="0"/>
    <n v="0"/>
    <n v="0"/>
    <n v="0.41321000000000002"/>
    <s v="s"/>
    <n v="8.4100000000000008E-3"/>
    <s v="s"/>
    <n v="1.5389999999999999E-2"/>
  </r>
  <r>
    <x v="91"/>
    <s v="8618D"/>
    <x v="1"/>
    <x v="1"/>
    <s v="s"/>
    <s v="s"/>
    <s v="s"/>
    <n v="7.0209999999999995E-2"/>
    <n v="0"/>
    <n v="0.11695999999999999"/>
    <n v="0"/>
    <n v="6.9470000000000004E-2"/>
    <n v="1.7639999999999999E-2"/>
    <n v="3.168E-2"/>
    <n v="0"/>
    <n v="4.6609999999999999E-2"/>
    <n v="3.5729999999999998E-2"/>
    <n v="0.41327000000000003"/>
    <n v="0"/>
    <n v="0"/>
    <n v="0"/>
    <n v="0"/>
    <n v="0.41327000000000003"/>
    <s v="s"/>
    <n v="7.0499999999999998E-3"/>
    <s v="s"/>
    <n v="1.4239999999999999E-2"/>
  </r>
  <r>
    <x v="91"/>
    <s v="8618D"/>
    <x v="1"/>
    <x v="2"/>
    <s v="s"/>
    <s v="s"/>
    <s v="s"/>
    <n v="6.8640000000000007E-2"/>
    <n v="0"/>
    <n v="0.11994"/>
    <n v="0"/>
    <n v="6.8339999999999998E-2"/>
    <n v="1.7930000000000001E-2"/>
    <n v="3.2230000000000002E-2"/>
    <n v="0"/>
    <n v="4.5560000000000003E-2"/>
    <n v="3.637E-2"/>
    <n v="0.41398000000000001"/>
    <n v="0"/>
    <n v="0"/>
    <n v="0"/>
    <n v="0"/>
    <n v="0.41397"/>
    <s v="s"/>
    <n v="7.0699999999999999E-3"/>
    <s v="s"/>
    <n v="1.443E-2"/>
  </r>
  <r>
    <x v="91"/>
    <s v="8618D"/>
    <x v="1"/>
    <x v="3"/>
    <s v="s"/>
    <s v="s"/>
    <s v="s"/>
    <n v="6.812E-2"/>
    <n v="0"/>
    <n v="0.12517"/>
    <n v="0"/>
    <n v="6.8470000000000003E-2"/>
    <n v="1.821E-2"/>
    <n v="3.2190000000000003E-2"/>
    <n v="0"/>
    <n v="4.5100000000000001E-2"/>
    <n v="3.7280000000000001E-2"/>
    <n v="0.41930000000000001"/>
    <n v="0"/>
    <n v="0"/>
    <n v="0"/>
    <n v="0"/>
    <n v="0.41930000000000001"/>
    <s v="s"/>
    <n v="6.8700000000000002E-3"/>
    <s v="s"/>
    <n v="1.52E-2"/>
  </r>
  <r>
    <x v="91"/>
    <s v="8618D"/>
    <x v="1"/>
    <x v="4"/>
    <s v="s"/>
    <s v="s"/>
    <s v="s"/>
    <n v="6.7599999999999993E-2"/>
    <n v="0"/>
    <n v="0.12536"/>
    <n v="0"/>
    <n v="6.9389999999999993E-2"/>
    <n v="1.9120000000000002E-2"/>
    <n v="3.2399999999999998E-2"/>
    <n v="0"/>
    <n v="4.5350000000000001E-2"/>
    <n v="3.6130000000000002E-2"/>
    <n v="0.41844999999999999"/>
    <n v="0"/>
    <n v="0"/>
    <n v="0"/>
    <n v="0"/>
    <n v="0.41843999999999998"/>
    <s v="s"/>
    <n v="6.4400000000000004E-3"/>
    <s v="s"/>
    <n v="1.4970000000000001E-2"/>
  </r>
  <r>
    <x v="91"/>
    <s v="8618D"/>
    <x v="1"/>
    <x v="5"/>
    <s v="s"/>
    <s v="s"/>
    <s v="s"/>
    <n v="6.7479999999999998E-2"/>
    <n v="0"/>
    <n v="0.12773999999999999"/>
    <n v="0"/>
    <n v="6.8360000000000004E-2"/>
    <n v="1.9890000000000001E-2"/>
    <n v="3.2169999999999997E-2"/>
    <n v="0"/>
    <n v="4.5749999999999999E-2"/>
    <n v="3.5920000000000001E-2"/>
    <n v="0.41988999999999999"/>
    <n v="0"/>
    <n v="0"/>
    <n v="0"/>
    <n v="0"/>
    <n v="0.41988999999999999"/>
    <s v="s"/>
    <n v="7.3600000000000002E-3"/>
    <s v="s"/>
    <n v="1.6070000000000001E-2"/>
  </r>
  <r>
    <x v="91"/>
    <s v="8618D"/>
    <x v="1"/>
    <x v="6"/>
    <s v="s"/>
    <s v="s"/>
    <s v="s"/>
    <n v="6.7419999999999994E-2"/>
    <n v="0"/>
    <n v="0.12908"/>
    <n v="0"/>
    <n v="6.5439999999999998E-2"/>
    <n v="2.0199999999999999E-2"/>
    <n v="3.2199999999999999E-2"/>
    <n v="0"/>
    <n v="4.6589999999999999E-2"/>
    <n v="3.7330000000000002E-2"/>
    <n v="0.42083999999999999"/>
    <n v="0"/>
    <n v="0"/>
    <n v="0"/>
    <n v="0"/>
    <n v="0.42083999999999999"/>
    <s v="s"/>
    <n v="7.0600000000000003E-3"/>
    <s v="s"/>
    <n v="1.401E-2"/>
  </r>
  <r>
    <x v="91"/>
    <s v="8618D"/>
    <x v="1"/>
    <x v="7"/>
    <s v="s"/>
    <s v="s"/>
    <s v="s"/>
    <n v="6.6769999999999996E-2"/>
    <n v="0"/>
    <n v="0.12812000000000001"/>
    <n v="0"/>
    <n v="6.3769999999999993E-2"/>
    <n v="2.188E-2"/>
    <n v="3.2469999999999999E-2"/>
    <n v="0"/>
    <n v="4.6249999999999999E-2"/>
    <n v="3.644E-2"/>
    <n v="0.41924"/>
    <n v="0"/>
    <n v="0"/>
    <n v="0"/>
    <n v="0"/>
    <n v="0.41924"/>
    <s v="s"/>
    <n v="8.6099999999999996E-3"/>
    <s v="s"/>
    <n v="1.4200000000000001E-2"/>
  </r>
  <r>
    <x v="91"/>
    <s v="8618D"/>
    <x v="1"/>
    <x v="8"/>
    <s v="s"/>
    <s v="s"/>
    <s v="s"/>
    <n v="6.7890000000000006E-2"/>
    <n v="0"/>
    <n v="0.12927"/>
    <n v="0"/>
    <n v="6.2489999999999997E-2"/>
    <n v="2.2259999999999999E-2"/>
    <n v="3.2779999999999997E-2"/>
    <n v="0"/>
    <n v="4.6809999999999997E-2"/>
    <n v="3.61E-2"/>
    <n v="0.42175000000000001"/>
    <n v="0"/>
    <n v="0"/>
    <n v="0"/>
    <n v="0"/>
    <n v="0.42175000000000001"/>
    <s v="s"/>
    <n v="1.0749999999999999E-2"/>
    <s v="s"/>
    <n v="1.438E-2"/>
  </r>
  <r>
    <x v="91"/>
    <s v="8618D"/>
    <x v="1"/>
    <x v="9"/>
    <s v="s"/>
    <s v="s"/>
    <s v="s"/>
    <n v="7.0129999999999998E-2"/>
    <n v="0"/>
    <n v="0.12912999999999999"/>
    <n v="0"/>
    <n v="6.148E-2"/>
    <n v="2.2769999999999999E-2"/>
    <n v="3.3910000000000003E-2"/>
    <n v="0"/>
    <n v="4.6789999999999998E-2"/>
    <n v="3.705E-2"/>
    <n v="0.42580000000000001"/>
    <n v="0"/>
    <n v="0"/>
    <n v="0"/>
    <n v="0"/>
    <n v="0.42580000000000001"/>
    <s v="s"/>
    <n v="1.081E-2"/>
    <s v="s"/>
    <n v="1.2330000000000001E-2"/>
  </r>
  <r>
    <x v="91"/>
    <s v="8618D"/>
    <x v="1"/>
    <x v="10"/>
    <s v="s"/>
    <s v="s"/>
    <s v="s"/>
    <n v="7.0379999999999998E-2"/>
    <n v="0"/>
    <n v="0.12634000000000001"/>
    <n v="0"/>
    <n v="5.663E-2"/>
    <n v="2.3050000000000001E-2"/>
    <n v="3.3660000000000002E-2"/>
    <n v="0"/>
    <n v="4.6980000000000001E-2"/>
    <n v="3.6080000000000001E-2"/>
    <n v="0.41754999999999998"/>
    <n v="0"/>
    <n v="0"/>
    <n v="0"/>
    <n v="0"/>
    <n v="0.41754999999999998"/>
    <s v="s"/>
    <n v="1.2829999999999999E-2"/>
    <s v="s"/>
    <n v="1.546E-2"/>
  </r>
  <r>
    <x v="91"/>
    <s v="8618D"/>
    <x v="2"/>
    <x v="0"/>
    <s v="s"/>
    <s v="s"/>
    <s v="s"/>
    <n v="0"/>
    <n v="0"/>
    <n v="0"/>
    <n v="0"/>
    <n v="0"/>
    <n v="0"/>
    <n v="0"/>
    <n v="0"/>
    <n v="0"/>
    <n v="0"/>
    <n v="0"/>
    <n v="0"/>
    <n v="0"/>
    <n v="0"/>
    <n v="0"/>
    <n v="0"/>
    <s v="s"/>
    <n v="9.3600000000000003E-2"/>
    <s v="s"/>
    <n v="0.19125"/>
  </r>
  <r>
    <x v="91"/>
    <s v="8618D"/>
    <x v="2"/>
    <x v="1"/>
    <s v="s"/>
    <s v="s"/>
    <s v="s"/>
    <n v="0"/>
    <n v="0"/>
    <n v="0"/>
    <n v="0"/>
    <n v="0"/>
    <n v="0"/>
    <n v="0"/>
    <n v="0"/>
    <n v="0"/>
    <n v="0"/>
    <n v="0"/>
    <n v="0"/>
    <n v="0"/>
    <n v="0"/>
    <n v="0"/>
    <n v="0"/>
    <s v="s"/>
    <n v="9.2119999999999994E-2"/>
    <s v="s"/>
    <n v="0.19295999999999999"/>
  </r>
  <r>
    <x v="91"/>
    <s v="8618D"/>
    <x v="2"/>
    <x v="2"/>
    <s v="s"/>
    <s v="s"/>
    <s v="s"/>
    <n v="0"/>
    <n v="0"/>
    <n v="0"/>
    <n v="0"/>
    <n v="0"/>
    <n v="0"/>
    <n v="0"/>
    <n v="0"/>
    <n v="0"/>
    <n v="0"/>
    <n v="0"/>
    <n v="0"/>
    <n v="0"/>
    <n v="0"/>
    <n v="0"/>
    <n v="0"/>
    <s v="s"/>
    <n v="9.715E-2"/>
    <s v="s"/>
    <n v="0.20171"/>
  </r>
  <r>
    <x v="91"/>
    <s v="8618D"/>
    <x v="2"/>
    <x v="3"/>
    <s v="s"/>
    <s v="s"/>
    <s v="s"/>
    <n v="0"/>
    <n v="0"/>
    <n v="0"/>
    <n v="0"/>
    <n v="0"/>
    <n v="0"/>
    <n v="0"/>
    <n v="0"/>
    <n v="0"/>
    <n v="0"/>
    <n v="0"/>
    <n v="0"/>
    <n v="0"/>
    <n v="0"/>
    <n v="0"/>
    <n v="0"/>
    <s v="s"/>
    <n v="9.8890000000000006E-2"/>
    <s v="s"/>
    <n v="0.20757999999999999"/>
  </r>
  <r>
    <x v="91"/>
    <s v="8618D"/>
    <x v="2"/>
    <x v="4"/>
    <s v="s"/>
    <s v="s"/>
    <s v="s"/>
    <n v="0"/>
    <n v="0"/>
    <n v="0"/>
    <n v="0"/>
    <n v="0"/>
    <n v="0"/>
    <n v="0"/>
    <n v="0"/>
    <n v="0"/>
    <n v="0"/>
    <n v="0"/>
    <n v="0"/>
    <n v="0"/>
    <n v="0"/>
    <n v="0"/>
    <n v="0"/>
    <s v="s"/>
    <n v="0.10414"/>
    <s v="s"/>
    <n v="0.21820000000000001"/>
  </r>
  <r>
    <x v="91"/>
    <s v="8618D"/>
    <x v="2"/>
    <x v="5"/>
    <s v="s"/>
    <s v="s"/>
    <s v="s"/>
    <n v="0"/>
    <n v="0"/>
    <n v="0"/>
    <n v="0"/>
    <n v="0"/>
    <n v="0"/>
    <n v="0"/>
    <n v="0"/>
    <n v="0"/>
    <n v="0"/>
    <n v="0"/>
    <n v="0"/>
    <n v="0"/>
    <n v="0"/>
    <n v="0"/>
    <n v="0"/>
    <s v="s"/>
    <n v="0.11181000000000001"/>
    <s v="s"/>
    <n v="0.2306"/>
  </r>
  <r>
    <x v="91"/>
    <s v="8618D"/>
    <x v="2"/>
    <x v="6"/>
    <s v="s"/>
    <s v="s"/>
    <s v="s"/>
    <n v="0"/>
    <n v="0"/>
    <n v="0"/>
    <n v="0"/>
    <n v="0"/>
    <n v="0"/>
    <n v="0"/>
    <n v="0"/>
    <n v="0"/>
    <n v="0"/>
    <n v="0"/>
    <n v="0"/>
    <n v="0"/>
    <n v="0"/>
    <n v="0"/>
    <n v="0"/>
    <s v="s"/>
    <n v="0.11890000000000001"/>
    <s v="s"/>
    <n v="0.24410000000000001"/>
  </r>
  <r>
    <x v="91"/>
    <s v="8618D"/>
    <x v="2"/>
    <x v="7"/>
    <s v="s"/>
    <s v="s"/>
    <s v="s"/>
    <n v="0"/>
    <n v="0"/>
    <n v="0"/>
    <n v="0"/>
    <n v="0"/>
    <n v="0"/>
    <n v="0"/>
    <n v="0"/>
    <n v="0"/>
    <n v="0"/>
    <n v="0"/>
    <n v="0"/>
    <n v="0"/>
    <n v="0"/>
    <n v="0"/>
    <n v="0"/>
    <s v="s"/>
    <n v="0.10142"/>
    <s v="s"/>
    <n v="0.23372000000000001"/>
  </r>
  <r>
    <x v="91"/>
    <s v="8618D"/>
    <x v="2"/>
    <x v="8"/>
    <s v="s"/>
    <s v="s"/>
    <s v="s"/>
    <n v="0"/>
    <n v="0"/>
    <n v="0"/>
    <n v="0"/>
    <n v="0"/>
    <n v="0"/>
    <n v="0"/>
    <n v="0"/>
    <n v="0"/>
    <n v="0"/>
    <n v="0"/>
    <n v="0"/>
    <n v="0"/>
    <n v="0"/>
    <n v="0"/>
    <n v="0"/>
    <s v="s"/>
    <n v="8.6749999999999994E-2"/>
    <s v="s"/>
    <n v="0.22545000000000001"/>
  </r>
  <r>
    <x v="91"/>
    <s v="8618D"/>
    <x v="2"/>
    <x v="9"/>
    <s v="s"/>
    <s v="s"/>
    <s v="s"/>
    <n v="0"/>
    <n v="0"/>
    <n v="0"/>
    <n v="0"/>
    <n v="0"/>
    <n v="0"/>
    <n v="0"/>
    <n v="0"/>
    <n v="0"/>
    <n v="0"/>
    <n v="0"/>
    <n v="0"/>
    <n v="0"/>
    <n v="0"/>
    <n v="0"/>
    <n v="0"/>
    <s v="s"/>
    <n v="9.4700000000000006E-2"/>
    <s v="s"/>
    <n v="0.24421999999999999"/>
  </r>
  <r>
    <x v="91"/>
    <s v="8618D"/>
    <x v="2"/>
    <x v="10"/>
    <s v="s"/>
    <s v="s"/>
    <s v="s"/>
    <n v="0"/>
    <n v="0"/>
    <n v="0"/>
    <n v="0"/>
    <n v="0"/>
    <n v="0"/>
    <n v="0"/>
    <n v="0"/>
    <n v="0"/>
    <n v="0"/>
    <n v="0"/>
    <n v="0"/>
    <n v="0"/>
    <n v="0"/>
    <n v="0"/>
    <n v="0"/>
    <s v="s"/>
    <n v="0.10204000000000001"/>
    <s v="s"/>
    <n v="0.27292"/>
  </r>
  <r>
    <x v="91"/>
    <s v="8618D"/>
    <x v="3"/>
    <x v="0"/>
    <s v="s"/>
    <s v="s"/>
    <s v="s"/>
    <n v="0.88583000000000001"/>
    <n v="0"/>
    <n v="0.73068"/>
    <n v="0"/>
    <n v="1.2219800000000001"/>
    <n v="0"/>
    <n v="0.37206"/>
    <n v="0"/>
    <n v="0.41593999999999998"/>
    <n v="0.10913"/>
    <n v="4.0177399999999999"/>
    <n v="0"/>
    <n v="0"/>
    <n v="0"/>
    <n v="0"/>
    <n v="4.0177399999999999"/>
    <s v="s"/>
    <n v="0.99200999999999995"/>
    <s v="s"/>
    <n v="0.99200999999999995"/>
  </r>
  <r>
    <x v="91"/>
    <s v="8618D"/>
    <x v="3"/>
    <x v="1"/>
    <s v="s"/>
    <s v="s"/>
    <s v="s"/>
    <n v="0.9627"/>
    <n v="0"/>
    <n v="0.55434000000000005"/>
    <n v="0"/>
    <n v="0.49726999999999999"/>
    <n v="1.9599999999999999E-3"/>
    <n v="0.20276"/>
    <n v="0"/>
    <n v="0.53868000000000005"/>
    <n v="0.13889000000000001"/>
    <n v="3.2152699999999999"/>
    <n v="0"/>
    <n v="0"/>
    <n v="0"/>
    <n v="0"/>
    <n v="3.2152699999999999"/>
    <s v="s"/>
    <n v="0.77795000000000003"/>
    <s v="s"/>
    <n v="0.77795000000000003"/>
  </r>
  <r>
    <x v="91"/>
    <s v="8618D"/>
    <x v="3"/>
    <x v="2"/>
    <s v="s"/>
    <s v="s"/>
    <s v="s"/>
    <n v="1.01894"/>
    <n v="0"/>
    <n v="0.61878999999999995"/>
    <n v="0"/>
    <n v="0.38485999999999998"/>
    <n v="8.3000000000000001E-4"/>
    <n v="0.11736000000000001"/>
    <n v="0"/>
    <n v="0.24092"/>
    <n v="0.20365"/>
    <n v="2.9746600000000001"/>
    <n v="0"/>
    <n v="0"/>
    <n v="0"/>
    <n v="0"/>
    <n v="2.9746600000000001"/>
    <s v="s"/>
    <n v="0.81347000000000003"/>
    <s v="s"/>
    <n v="0.81347000000000003"/>
  </r>
  <r>
    <x v="91"/>
    <s v="8618D"/>
    <x v="3"/>
    <x v="3"/>
    <s v="s"/>
    <s v="s"/>
    <s v="s"/>
    <n v="1.0210900000000001"/>
    <n v="0"/>
    <n v="1.0569200000000001"/>
    <n v="0"/>
    <n v="0.66568000000000005"/>
    <n v="3.2699999999999999E-3"/>
    <n v="0.27105000000000001"/>
    <n v="0"/>
    <n v="0.10697"/>
    <n v="0.23924000000000001"/>
    <n v="3.7509000000000001"/>
    <n v="0"/>
    <n v="0"/>
    <n v="0"/>
    <n v="0"/>
    <n v="3.7509100000000002"/>
    <s v="s"/>
    <n v="0.56725000000000003"/>
    <s v="s"/>
    <n v="0.56725000000000003"/>
  </r>
  <r>
    <x v="91"/>
    <s v="8618D"/>
    <x v="3"/>
    <x v="4"/>
    <s v="s"/>
    <s v="s"/>
    <s v="s"/>
    <n v="0.70452000000000004"/>
    <n v="0"/>
    <n v="0.97928000000000004"/>
    <n v="0"/>
    <n v="0.84106999999999998"/>
    <n v="6.2500000000000003E-3"/>
    <n v="8.7840000000000001E-2"/>
    <n v="0"/>
    <n v="0.11624"/>
    <n v="0.30965999999999999"/>
    <n v="3.4529800000000002"/>
    <n v="0"/>
    <n v="0"/>
    <n v="0"/>
    <n v="0"/>
    <n v="3.4529800000000002"/>
    <s v="s"/>
    <n v="0.26796999999999999"/>
    <s v="s"/>
    <n v="0.26796999999999999"/>
  </r>
  <r>
    <x v="91"/>
    <s v="8618D"/>
    <x v="3"/>
    <x v="5"/>
    <s v="s"/>
    <s v="s"/>
    <s v="s"/>
    <n v="0.77858000000000005"/>
    <n v="0"/>
    <n v="1.0476799999999999"/>
    <n v="0"/>
    <n v="0.76963999999999999"/>
    <n v="4.6600000000000001E-3"/>
    <n v="0.17266000000000001"/>
    <n v="0"/>
    <n v="0.22103999999999999"/>
    <n v="0.39445999999999998"/>
    <n v="3.7908300000000001"/>
    <n v="0"/>
    <n v="0"/>
    <n v="0"/>
    <n v="0"/>
    <n v="3.7908400000000002"/>
    <s v="s"/>
    <n v="0.22034000000000001"/>
    <s v="s"/>
    <n v="0.22034000000000001"/>
  </r>
  <r>
    <x v="91"/>
    <s v="8618D"/>
    <x v="3"/>
    <x v="6"/>
    <s v="s"/>
    <s v="s"/>
    <s v="s"/>
    <n v="0.92056000000000004"/>
    <n v="0"/>
    <n v="1.2216199999999999"/>
    <n v="0"/>
    <n v="0.79503000000000001"/>
    <n v="5.0000000000000001E-4"/>
    <n v="0.23388"/>
    <n v="0"/>
    <n v="0.19964000000000001"/>
    <n v="0.50334000000000001"/>
    <n v="4.2305099999999998"/>
    <n v="0"/>
    <n v="0"/>
    <n v="0"/>
    <n v="0"/>
    <n v="4.2305099999999998"/>
    <s v="s"/>
    <n v="0.28228999999999999"/>
    <s v="s"/>
    <n v="0.28228999999999999"/>
  </r>
  <r>
    <x v="91"/>
    <s v="8618D"/>
    <x v="3"/>
    <x v="7"/>
    <s v="s"/>
    <s v="s"/>
    <s v="s"/>
    <n v="0.48699999999999999"/>
    <n v="0"/>
    <n v="1.34456"/>
    <n v="0"/>
    <n v="1.2176199999999999"/>
    <n v="7.5000000000000002E-4"/>
    <n v="0.27494000000000002"/>
    <n v="0"/>
    <n v="0.21634999999999999"/>
    <n v="0.37019999999999997"/>
    <n v="4.0903999999999998"/>
    <n v="0"/>
    <n v="0"/>
    <n v="0"/>
    <n v="0"/>
    <n v="4.0903999999999998"/>
    <s v="s"/>
    <n v="8.4599999999999995E-2"/>
    <s v="s"/>
    <n v="8.4599999999999995E-2"/>
  </r>
  <r>
    <x v="91"/>
    <s v="8618D"/>
    <x v="3"/>
    <x v="8"/>
    <s v="s"/>
    <s v="s"/>
    <s v="s"/>
    <n v="0.64534999999999998"/>
    <n v="0"/>
    <n v="1.4883500000000001"/>
    <n v="0"/>
    <n v="0.89959999999999996"/>
    <n v="0.16020999999999999"/>
    <n v="0.31519999999999998"/>
    <n v="0"/>
    <n v="0.31596999999999997"/>
    <n v="0.25642999999999999"/>
    <n v="4.2203799999999996"/>
    <n v="0"/>
    <n v="0"/>
    <n v="0"/>
    <n v="0"/>
    <n v="4.2203799999999996"/>
    <s v="s"/>
    <n v="6.6210000000000005E-2"/>
    <s v="s"/>
    <n v="6.6210000000000005E-2"/>
  </r>
  <r>
    <x v="91"/>
    <s v="8618D"/>
    <x v="3"/>
    <x v="9"/>
    <s v="s"/>
    <s v="s"/>
    <s v="s"/>
    <n v="0.67171000000000003"/>
    <n v="0"/>
    <n v="1.4254899999999999"/>
    <n v="0"/>
    <n v="0.76988999999999996"/>
    <n v="0.12197"/>
    <n v="0.49970999999999999"/>
    <n v="0"/>
    <n v="0.28597"/>
    <n v="0.53595999999999999"/>
    <n v="4.5666399999999996"/>
    <n v="0"/>
    <n v="0"/>
    <n v="0"/>
    <n v="0"/>
    <n v="4.5666399999999996"/>
    <s v="s"/>
    <n v="0.16925999999999999"/>
    <s v="s"/>
    <n v="0.16925999999999999"/>
  </r>
  <r>
    <x v="91"/>
    <s v="8618D"/>
    <x v="3"/>
    <x v="10"/>
    <s v="s"/>
    <s v="s"/>
    <s v="s"/>
    <n v="0.58253999999999995"/>
    <n v="0"/>
    <n v="1.87714"/>
    <n v="0"/>
    <n v="1.12906"/>
    <n v="0.15867000000000001"/>
    <n v="0.55864000000000003"/>
    <n v="0"/>
    <n v="0.28799999999999998"/>
    <n v="0.33087"/>
    <n v="5.0651999999999999"/>
    <n v="0"/>
    <n v="0"/>
    <n v="0"/>
    <n v="0"/>
    <n v="5.0651999999999999"/>
    <s v="s"/>
    <n v="0.23655000000000001"/>
    <s v="s"/>
    <n v="0.23655000000000001"/>
  </r>
  <r>
    <x v="92"/>
    <s v="QXnpG"/>
    <x v="0"/>
    <x v="0"/>
    <n v="181"/>
    <n v="0"/>
    <n v="0"/>
    <n v="0"/>
    <n v="0"/>
    <n v="0"/>
    <n v="0"/>
    <n v="0"/>
    <n v="0"/>
    <n v="0"/>
    <n v="0"/>
    <n v="0"/>
    <n v="0"/>
    <n v="181"/>
    <n v="0"/>
    <n v="0"/>
    <n v="0"/>
    <n v="0"/>
    <n v="181"/>
    <n v="0"/>
    <n v="0"/>
    <n v="0"/>
    <n v="0"/>
  </r>
  <r>
    <x v="92"/>
    <s v="QXnpG"/>
    <x v="1"/>
    <x v="0"/>
    <n v="0.50871"/>
    <n v="0"/>
    <n v="0"/>
    <n v="0"/>
    <n v="0"/>
    <n v="0"/>
    <n v="0"/>
    <n v="0"/>
    <n v="0"/>
    <n v="0"/>
    <n v="0"/>
    <n v="0"/>
    <n v="0"/>
    <n v="0.50871"/>
    <n v="0"/>
    <n v="0"/>
    <n v="0"/>
    <n v="0"/>
    <n v="0.50871"/>
    <n v="0"/>
    <n v="0"/>
    <n v="0"/>
    <n v="0"/>
  </r>
  <r>
    <x v="92"/>
    <s v="QXnpG"/>
    <x v="1"/>
    <x v="1"/>
    <n v="0.50902999999999998"/>
    <n v="0"/>
    <n v="0"/>
    <n v="0"/>
    <n v="0"/>
    <n v="0"/>
    <n v="0"/>
    <n v="0"/>
    <n v="0"/>
    <n v="0"/>
    <n v="0"/>
    <n v="0"/>
    <n v="0"/>
    <n v="0.50902999999999998"/>
    <n v="0"/>
    <n v="0"/>
    <n v="0"/>
    <n v="0"/>
    <n v="0.50902999999999998"/>
    <n v="0"/>
    <n v="0"/>
    <n v="0"/>
    <n v="0"/>
  </r>
  <r>
    <x v="92"/>
    <s v="QXnpG"/>
    <x v="1"/>
    <x v="2"/>
    <n v="0.50538000000000005"/>
    <n v="0"/>
    <n v="0"/>
    <n v="0"/>
    <n v="0"/>
    <n v="0"/>
    <n v="0"/>
    <n v="0"/>
    <n v="0"/>
    <n v="0"/>
    <n v="0"/>
    <n v="0"/>
    <n v="0"/>
    <n v="0.50538000000000005"/>
    <n v="0"/>
    <n v="0"/>
    <n v="0"/>
    <n v="0"/>
    <n v="0.50538000000000005"/>
    <n v="0"/>
    <n v="0"/>
    <n v="0"/>
    <n v="0"/>
  </r>
  <r>
    <x v="92"/>
    <s v="QXnpG"/>
    <x v="1"/>
    <x v="3"/>
    <n v="0.49632999999999999"/>
    <n v="0"/>
    <n v="0"/>
    <n v="0"/>
    <n v="0"/>
    <n v="0"/>
    <n v="0"/>
    <n v="0"/>
    <n v="0"/>
    <n v="0"/>
    <n v="0"/>
    <n v="0"/>
    <n v="0"/>
    <n v="0.49632999999999999"/>
    <n v="0"/>
    <n v="0"/>
    <n v="0"/>
    <n v="0"/>
    <n v="0.49632999999999999"/>
    <n v="0"/>
    <n v="0"/>
    <n v="0"/>
    <n v="0"/>
  </r>
  <r>
    <x v="92"/>
    <s v="QXnpG"/>
    <x v="1"/>
    <x v="4"/>
    <n v="0.49708000000000002"/>
    <n v="0"/>
    <n v="0"/>
    <n v="0"/>
    <n v="0"/>
    <n v="0"/>
    <n v="0"/>
    <n v="0"/>
    <n v="0"/>
    <n v="0"/>
    <n v="0"/>
    <n v="0"/>
    <n v="0"/>
    <n v="0.49708000000000002"/>
    <n v="0"/>
    <n v="0"/>
    <n v="0"/>
    <n v="0"/>
    <n v="0.49708000000000002"/>
    <n v="0"/>
    <n v="0"/>
    <n v="0"/>
    <n v="0"/>
  </r>
  <r>
    <x v="92"/>
    <s v="QXnpG"/>
    <x v="1"/>
    <x v="5"/>
    <n v="0.49099999999999999"/>
    <n v="0"/>
    <n v="0"/>
    <n v="0"/>
    <n v="0"/>
    <n v="0"/>
    <n v="0"/>
    <n v="0"/>
    <n v="0"/>
    <n v="0"/>
    <n v="0"/>
    <n v="0"/>
    <n v="0"/>
    <n v="0.49099999999999999"/>
    <n v="0"/>
    <n v="0"/>
    <n v="0"/>
    <n v="0"/>
    <n v="0.49099999999999999"/>
    <n v="0"/>
    <n v="0"/>
    <n v="0"/>
    <n v="0"/>
  </r>
  <r>
    <x v="92"/>
    <s v="QXnpG"/>
    <x v="1"/>
    <x v="6"/>
    <n v="0.47833999999999999"/>
    <n v="0"/>
    <n v="0"/>
    <n v="0"/>
    <n v="0"/>
    <n v="0"/>
    <n v="0"/>
    <n v="0"/>
    <n v="0"/>
    <n v="0"/>
    <n v="0"/>
    <n v="0"/>
    <n v="0"/>
    <n v="0.47833999999999999"/>
    <n v="0"/>
    <n v="0"/>
    <n v="0"/>
    <n v="0"/>
    <n v="0.47833999999999999"/>
    <n v="0"/>
    <n v="0"/>
    <n v="0"/>
    <n v="0"/>
  </r>
  <r>
    <x v="92"/>
    <s v="QXnpG"/>
    <x v="1"/>
    <x v="7"/>
    <n v="0.47314000000000001"/>
    <n v="0"/>
    <n v="0"/>
    <n v="0"/>
    <n v="0"/>
    <n v="0"/>
    <n v="0"/>
    <n v="0"/>
    <n v="0"/>
    <n v="0"/>
    <n v="0"/>
    <n v="0"/>
    <n v="0"/>
    <n v="0.47314000000000001"/>
    <n v="0"/>
    <n v="0"/>
    <n v="0"/>
    <n v="0"/>
    <n v="0.47314000000000001"/>
    <n v="0"/>
    <n v="0"/>
    <n v="0"/>
    <n v="0"/>
  </r>
  <r>
    <x v="92"/>
    <s v="QXnpG"/>
    <x v="1"/>
    <x v="8"/>
    <n v="0.46810000000000002"/>
    <n v="0"/>
    <n v="0"/>
    <n v="0"/>
    <n v="0"/>
    <n v="0"/>
    <n v="0"/>
    <n v="0"/>
    <n v="0"/>
    <n v="0"/>
    <n v="0"/>
    <n v="0"/>
    <n v="0"/>
    <n v="0.46810000000000002"/>
    <n v="0"/>
    <n v="0"/>
    <n v="0"/>
    <n v="0"/>
    <n v="0.46810000000000002"/>
    <n v="0"/>
    <n v="0"/>
    <n v="0"/>
    <n v="0"/>
  </r>
  <r>
    <x v="92"/>
    <s v="QXnpG"/>
    <x v="1"/>
    <x v="9"/>
    <n v="0.46017000000000002"/>
    <n v="0"/>
    <n v="0"/>
    <n v="0"/>
    <n v="0"/>
    <n v="0"/>
    <n v="0"/>
    <n v="0"/>
    <n v="0"/>
    <n v="0"/>
    <n v="0"/>
    <n v="0"/>
    <n v="0"/>
    <n v="0.46017000000000002"/>
    <n v="0"/>
    <n v="0"/>
    <n v="0"/>
    <n v="0"/>
    <n v="0.46017000000000002"/>
    <n v="0"/>
    <n v="0"/>
    <n v="0"/>
    <n v="0"/>
  </r>
  <r>
    <x v="92"/>
    <s v="QXnpG"/>
    <x v="1"/>
    <x v="10"/>
    <n v="0.45067000000000002"/>
    <n v="0"/>
    <n v="0"/>
    <n v="0"/>
    <n v="0"/>
    <n v="0"/>
    <n v="0"/>
    <n v="0"/>
    <n v="0"/>
    <n v="0"/>
    <n v="0"/>
    <n v="0"/>
    <n v="0"/>
    <n v="0.45067000000000002"/>
    <n v="0"/>
    <n v="0"/>
    <n v="0"/>
    <n v="0"/>
    <n v="0.45067000000000002"/>
    <n v="0"/>
    <n v="0"/>
    <n v="0"/>
    <n v="0"/>
  </r>
  <r>
    <x v="92"/>
    <s v="QXnpG"/>
    <x v="3"/>
    <x v="0"/>
    <n v="6.2680499999999997"/>
    <n v="0"/>
    <n v="0"/>
    <n v="0"/>
    <n v="0"/>
    <n v="0"/>
    <n v="0"/>
    <n v="0"/>
    <n v="0"/>
    <n v="0"/>
    <n v="0"/>
    <n v="0"/>
    <n v="0"/>
    <n v="6.2680499999999997"/>
    <n v="0"/>
    <n v="0"/>
    <n v="0"/>
    <n v="0"/>
    <n v="6.2680499999999997"/>
    <n v="0"/>
    <n v="0"/>
    <n v="0"/>
    <n v="0"/>
  </r>
  <r>
    <x v="92"/>
    <s v="QXnpG"/>
    <x v="3"/>
    <x v="1"/>
    <n v="6.43391"/>
    <n v="0"/>
    <n v="0"/>
    <n v="0"/>
    <n v="0"/>
    <n v="0"/>
    <n v="0"/>
    <n v="0"/>
    <n v="0"/>
    <n v="0"/>
    <n v="0"/>
    <n v="0"/>
    <n v="0"/>
    <n v="6.43391"/>
    <n v="0"/>
    <n v="0"/>
    <n v="0"/>
    <n v="0"/>
    <n v="6.43391"/>
    <n v="0"/>
    <n v="0"/>
    <n v="0"/>
    <n v="0"/>
  </r>
  <r>
    <x v="92"/>
    <s v="QXnpG"/>
    <x v="3"/>
    <x v="2"/>
    <n v="7.9173400000000003"/>
    <n v="0"/>
    <n v="0"/>
    <n v="0"/>
    <n v="0"/>
    <n v="0"/>
    <n v="0"/>
    <n v="0"/>
    <n v="0"/>
    <n v="0"/>
    <n v="0"/>
    <n v="0"/>
    <n v="0"/>
    <n v="7.9173400000000003"/>
    <n v="0"/>
    <n v="0"/>
    <n v="0"/>
    <n v="0"/>
    <n v="7.9173400000000003"/>
    <n v="0"/>
    <n v="0"/>
    <n v="0"/>
    <n v="0"/>
  </r>
  <r>
    <x v="92"/>
    <s v="QXnpG"/>
    <x v="3"/>
    <x v="3"/>
    <n v="7.55105"/>
    <n v="0"/>
    <n v="0"/>
    <n v="0"/>
    <n v="0"/>
    <n v="0"/>
    <n v="0"/>
    <n v="0"/>
    <n v="0"/>
    <n v="0"/>
    <n v="0"/>
    <n v="0"/>
    <n v="0"/>
    <n v="7.55105"/>
    <n v="0"/>
    <n v="0"/>
    <n v="0"/>
    <n v="0"/>
    <n v="7.55105"/>
    <n v="0"/>
    <n v="0"/>
    <n v="0"/>
    <n v="0"/>
  </r>
  <r>
    <x v="92"/>
    <s v="QXnpG"/>
    <x v="3"/>
    <x v="4"/>
    <n v="7.4761899999999999"/>
    <n v="0"/>
    <n v="0"/>
    <n v="0"/>
    <n v="0"/>
    <n v="0"/>
    <n v="0"/>
    <n v="0"/>
    <n v="0"/>
    <n v="0"/>
    <n v="0"/>
    <n v="0"/>
    <n v="0"/>
    <n v="7.4761899999999999"/>
    <n v="0"/>
    <n v="0"/>
    <n v="0"/>
    <n v="0"/>
    <n v="7.4761899999999999"/>
    <n v="0"/>
    <n v="0"/>
    <n v="0"/>
    <n v="0"/>
  </r>
  <r>
    <x v="92"/>
    <s v="QXnpG"/>
    <x v="3"/>
    <x v="5"/>
    <n v="8.1319300000000005"/>
    <n v="0"/>
    <n v="0"/>
    <n v="0"/>
    <n v="0"/>
    <n v="0"/>
    <n v="0"/>
    <n v="0"/>
    <n v="0"/>
    <n v="0"/>
    <n v="0"/>
    <n v="0"/>
    <n v="0"/>
    <n v="8.1319300000000005"/>
    <n v="0"/>
    <n v="0"/>
    <n v="0"/>
    <n v="0"/>
    <n v="8.1319300000000005"/>
    <n v="0"/>
    <n v="0"/>
    <n v="0"/>
    <n v="0"/>
  </r>
  <r>
    <x v="92"/>
    <s v="QXnpG"/>
    <x v="3"/>
    <x v="6"/>
    <n v="8.19496"/>
    <n v="0"/>
    <n v="0"/>
    <n v="0"/>
    <n v="0"/>
    <n v="0"/>
    <n v="0"/>
    <n v="0"/>
    <n v="0"/>
    <n v="0"/>
    <n v="0"/>
    <n v="0"/>
    <n v="0"/>
    <n v="8.19496"/>
    <n v="0"/>
    <n v="0"/>
    <n v="0"/>
    <n v="0"/>
    <n v="8.19496"/>
    <n v="0"/>
    <n v="0"/>
    <n v="0"/>
    <n v="0"/>
  </r>
  <r>
    <x v="92"/>
    <s v="QXnpG"/>
    <x v="3"/>
    <x v="7"/>
    <n v="8.3918900000000001"/>
    <n v="0"/>
    <n v="0"/>
    <n v="0"/>
    <n v="0"/>
    <n v="0"/>
    <n v="0"/>
    <n v="0"/>
    <n v="0"/>
    <n v="0"/>
    <n v="0"/>
    <n v="0"/>
    <n v="0"/>
    <n v="8.3918900000000001"/>
    <n v="0"/>
    <n v="0"/>
    <n v="0"/>
    <n v="0"/>
    <n v="8.3918900000000001"/>
    <n v="0"/>
    <n v="0"/>
    <n v="0"/>
    <n v="0"/>
  </r>
  <r>
    <x v="92"/>
    <s v="QXnpG"/>
    <x v="3"/>
    <x v="8"/>
    <n v="8.4463899999999992"/>
    <n v="0"/>
    <n v="0"/>
    <n v="0"/>
    <n v="0"/>
    <n v="0"/>
    <n v="0"/>
    <n v="0"/>
    <n v="0"/>
    <n v="0"/>
    <n v="0"/>
    <n v="0"/>
    <n v="0"/>
    <n v="8.4463899999999992"/>
    <n v="0"/>
    <n v="0"/>
    <n v="0"/>
    <n v="0"/>
    <n v="8.4463899999999992"/>
    <n v="0"/>
    <n v="0"/>
    <n v="0"/>
    <n v="0"/>
  </r>
  <r>
    <x v="92"/>
    <s v="QXnpG"/>
    <x v="3"/>
    <x v="9"/>
    <n v="8.3135899999999996"/>
    <n v="0"/>
    <n v="0"/>
    <n v="0"/>
    <n v="0"/>
    <n v="0"/>
    <n v="0"/>
    <n v="0"/>
    <n v="0"/>
    <n v="0"/>
    <n v="0"/>
    <n v="0"/>
    <n v="0"/>
    <n v="8.3135899999999996"/>
    <n v="0"/>
    <n v="0"/>
    <n v="0"/>
    <n v="0"/>
    <n v="8.3135899999999996"/>
    <n v="0"/>
    <n v="0"/>
    <n v="0"/>
    <n v="0"/>
  </r>
  <r>
    <x v="92"/>
    <s v="QXnpG"/>
    <x v="3"/>
    <x v="10"/>
    <n v="7.9804000000000004"/>
    <n v="0"/>
    <n v="0"/>
    <n v="0"/>
    <n v="0"/>
    <n v="0"/>
    <n v="0"/>
    <n v="0"/>
    <n v="0"/>
    <n v="0"/>
    <n v="0"/>
    <n v="0"/>
    <n v="0"/>
    <n v="7.9804000000000004"/>
    <n v="0"/>
    <n v="0"/>
    <n v="0"/>
    <n v="0"/>
    <n v="7.9804000000000004"/>
    <n v="0"/>
    <n v="0"/>
    <n v="0"/>
    <n v="0"/>
  </r>
  <r>
    <x v="93"/>
    <s v="atbEK"/>
    <x v="0"/>
    <x v="0"/>
    <n v="0"/>
    <n v="22"/>
    <n v="22"/>
    <n v="24"/>
    <n v="0"/>
    <n v="22"/>
    <n v="0"/>
    <n v="41"/>
    <n v="11"/>
    <n v="48"/>
    <n v="42"/>
    <n v="11"/>
    <n v="7"/>
    <n v="250"/>
    <n v="0"/>
    <n v="0"/>
    <n v="0"/>
    <n v="0"/>
    <n v="250"/>
    <n v="12"/>
    <n v="41"/>
    <n v="38"/>
    <n v="91"/>
  </r>
  <r>
    <x v="93"/>
    <s v="atbEK"/>
    <x v="1"/>
    <x v="0"/>
    <n v="0"/>
    <n v="7.4829999999999994E-2"/>
    <n v="7.5289999999999996E-2"/>
    <n v="7.7670000000000003E-2"/>
    <n v="0"/>
    <n v="7.331E-2"/>
    <n v="0"/>
    <n v="0.13300999999999999"/>
    <n v="3.6499999999999998E-2"/>
    <n v="0.17337"/>
    <n v="0.14496000000000001"/>
    <n v="3.5749999999999997E-2"/>
    <n v="2.3529999999999999E-2"/>
    <n v="0.84819999999999995"/>
    <n v="0"/>
    <n v="0"/>
    <n v="0"/>
    <n v="0"/>
    <n v="0.84819999999999995"/>
    <n v="1.1809999999999999E-2"/>
    <n v="4.0649999999999999E-2"/>
    <n v="2.7959999999999999E-2"/>
    <n v="8.0420000000000005E-2"/>
  </r>
  <r>
    <x v="93"/>
    <s v="atbEK"/>
    <x v="1"/>
    <x v="1"/>
    <n v="0"/>
    <n v="7.5770000000000004E-2"/>
    <n v="7.6090000000000005E-2"/>
    <n v="7.5090000000000004E-2"/>
    <n v="0"/>
    <n v="7.3760000000000006E-2"/>
    <n v="0"/>
    <n v="0.13331999999999999"/>
    <n v="3.644E-2"/>
    <n v="0.17011000000000001"/>
    <n v="0.13866000000000001"/>
    <n v="3.5860000000000003E-2"/>
    <n v="2.342E-2"/>
    <n v="0.83850000000000002"/>
    <n v="0"/>
    <n v="0"/>
    <n v="0"/>
    <n v="0"/>
    <n v="0.83850000000000002"/>
    <n v="1.3939999999999999E-2"/>
    <n v="4.2099999999999999E-2"/>
    <n v="2.9850000000000002E-2"/>
    <n v="8.5889999999999994E-2"/>
  </r>
  <r>
    <x v="93"/>
    <s v="atbEK"/>
    <x v="1"/>
    <x v="2"/>
    <n v="0"/>
    <n v="7.843E-2"/>
    <n v="7.6399999999999996E-2"/>
    <n v="7.2800000000000004E-2"/>
    <n v="0"/>
    <n v="7.2330000000000005E-2"/>
    <n v="0"/>
    <n v="0.13317000000000001"/>
    <n v="3.6549999999999999E-2"/>
    <n v="0.17035"/>
    <n v="0.13483999999999999"/>
    <n v="3.5110000000000002E-2"/>
    <n v="2.1829999999999999E-2"/>
    <n v="0.83182"/>
    <n v="0"/>
    <n v="0"/>
    <n v="0"/>
    <n v="0"/>
    <n v="0.83182"/>
    <n v="1.8159999999999999E-2"/>
    <n v="4.5969999999999997E-2"/>
    <n v="3.1140000000000001E-2"/>
    <n v="9.5269999999999994E-2"/>
  </r>
  <r>
    <x v="93"/>
    <s v="atbEK"/>
    <x v="1"/>
    <x v="3"/>
    <n v="0"/>
    <n v="7.7509999999999996E-2"/>
    <n v="7.6149999999999995E-2"/>
    <n v="6.8629999999999997E-2"/>
    <n v="0"/>
    <n v="7.2010000000000005E-2"/>
    <n v="0"/>
    <n v="0.13242999999999999"/>
    <n v="3.7010000000000001E-2"/>
    <n v="0.16933999999999999"/>
    <n v="0.12764"/>
    <n v="3.4450000000000001E-2"/>
    <n v="2.0420000000000001E-2"/>
    <n v="0.81557999999999997"/>
    <n v="0"/>
    <n v="0"/>
    <n v="0"/>
    <n v="0"/>
    <n v="0.81557999999999997"/>
    <n v="1.9599999999999999E-2"/>
    <n v="4.607E-2"/>
    <n v="3.3649999999999999E-2"/>
    <n v="9.9320000000000006E-2"/>
  </r>
  <r>
    <x v="93"/>
    <s v="atbEK"/>
    <x v="1"/>
    <x v="4"/>
    <n v="0"/>
    <n v="7.8979999999999995E-2"/>
    <n v="7.442E-2"/>
    <n v="6.6809999999999994E-2"/>
    <n v="0"/>
    <n v="7.238E-2"/>
    <n v="0"/>
    <n v="0.13302"/>
    <n v="3.7240000000000002E-2"/>
    <n v="0.16768"/>
    <n v="0.12417"/>
    <n v="3.236E-2"/>
    <n v="1.9300000000000001E-2"/>
    <n v="0.80635999999999997"/>
    <n v="0"/>
    <n v="0"/>
    <n v="0"/>
    <n v="0"/>
    <n v="0.80635999999999997"/>
    <n v="1.8939999999999999E-2"/>
    <n v="5.1220000000000002E-2"/>
    <n v="3.3860000000000001E-2"/>
    <n v="0.10402"/>
  </r>
  <r>
    <x v="93"/>
    <s v="atbEK"/>
    <x v="1"/>
    <x v="5"/>
    <n v="0"/>
    <n v="7.9899999999999999E-2"/>
    <n v="7.3800000000000004E-2"/>
    <n v="6.1289999999999997E-2"/>
    <n v="0"/>
    <n v="7.1540000000000006E-2"/>
    <n v="0"/>
    <n v="0.13064000000000001"/>
    <n v="3.6799999999999999E-2"/>
    <n v="0.16433"/>
    <n v="0.12031"/>
    <n v="2.981E-2"/>
    <n v="1.8429999999999998E-2"/>
    <n v="0.78686"/>
    <n v="0"/>
    <n v="0"/>
    <n v="0"/>
    <n v="0"/>
    <n v="0.78686"/>
    <n v="1.9949999999999999E-2"/>
    <n v="5.2240000000000002E-2"/>
    <n v="3.3340000000000002E-2"/>
    <n v="0.10553"/>
  </r>
  <r>
    <x v="93"/>
    <s v="atbEK"/>
    <x v="1"/>
    <x v="6"/>
    <n v="0"/>
    <n v="7.3639999999999997E-2"/>
    <n v="7.3609999999999995E-2"/>
    <n v="6.1109999999999998E-2"/>
    <n v="0"/>
    <n v="7.51E-2"/>
    <n v="0"/>
    <n v="0.12845000000000001"/>
    <n v="3.8429999999999999E-2"/>
    <n v="0.15961"/>
    <n v="0.1142"/>
    <n v="2.683E-2"/>
    <n v="1.7420000000000001E-2"/>
    <n v="0.76839000000000002"/>
    <n v="0"/>
    <n v="0"/>
    <n v="0"/>
    <n v="0"/>
    <n v="0.76839000000000002"/>
    <n v="1.932E-2"/>
    <n v="5.0229999999999997E-2"/>
    <n v="3.7429999999999998E-2"/>
    <n v="0.10697"/>
  </r>
  <r>
    <x v="93"/>
    <s v="atbEK"/>
    <x v="1"/>
    <x v="7"/>
    <n v="0"/>
    <n v="7.3200000000000001E-2"/>
    <n v="7.3730000000000004E-2"/>
    <n v="5.8729999999999997E-2"/>
    <n v="0"/>
    <n v="7.5649999999999995E-2"/>
    <n v="0"/>
    <n v="0.12748999999999999"/>
    <n v="3.8899999999999997E-2"/>
    <n v="0.15792"/>
    <n v="0.11003"/>
    <n v="2.4819999999999998E-2"/>
    <n v="1.678E-2"/>
    <n v="0.75724000000000002"/>
    <n v="0"/>
    <n v="0"/>
    <n v="0"/>
    <n v="0"/>
    <n v="0.75724000000000002"/>
    <n v="1.8579999999999999E-2"/>
    <n v="4.666E-2"/>
    <n v="3.739E-2"/>
    <n v="0.10263"/>
  </r>
  <r>
    <x v="93"/>
    <s v="atbEK"/>
    <x v="1"/>
    <x v="8"/>
    <n v="0"/>
    <n v="7.1330000000000005E-2"/>
    <n v="7.2950000000000001E-2"/>
    <n v="5.7099999999999998E-2"/>
    <n v="0"/>
    <n v="7.2639999999999996E-2"/>
    <n v="0"/>
    <n v="0.12402000000000001"/>
    <n v="3.7969999999999997E-2"/>
    <n v="0.15332000000000001"/>
    <n v="0.10628"/>
    <n v="2.2169999999999999E-2"/>
    <n v="1.4239999999999999E-2"/>
    <n v="0.73202"/>
    <n v="0"/>
    <n v="0"/>
    <n v="0"/>
    <n v="0"/>
    <n v="0.73202"/>
    <n v="1.797E-2"/>
    <n v="4.7570000000000001E-2"/>
    <n v="3.9320000000000001E-2"/>
    <n v="0.10485"/>
  </r>
  <r>
    <x v="93"/>
    <s v="atbEK"/>
    <x v="1"/>
    <x v="9"/>
    <n v="0"/>
    <n v="6.7760000000000001E-2"/>
    <n v="6.9639999999999994E-2"/>
    <n v="5.475E-2"/>
    <n v="0"/>
    <n v="7.2450000000000001E-2"/>
    <n v="0"/>
    <n v="0.12257999999999999"/>
    <n v="3.7420000000000002E-2"/>
    <n v="0.14907999999999999"/>
    <n v="0.10261000000000001"/>
    <n v="1.9910000000000001E-2"/>
    <n v="1.304E-2"/>
    <n v="0.70923000000000003"/>
    <n v="0"/>
    <n v="0"/>
    <n v="0"/>
    <n v="0"/>
    <n v="0.70923000000000003"/>
    <n v="1.7479999999999999E-2"/>
    <n v="4.3929999999999997E-2"/>
    <n v="3.8129999999999997E-2"/>
    <n v="9.9540000000000003E-2"/>
  </r>
  <r>
    <x v="93"/>
    <s v="atbEK"/>
    <x v="1"/>
    <x v="10"/>
    <n v="0"/>
    <n v="6.4729999999999996E-2"/>
    <n v="6.6879999999999995E-2"/>
    <n v="4.9110000000000001E-2"/>
    <n v="0"/>
    <n v="6.9940000000000002E-2"/>
    <n v="0"/>
    <n v="0.11942"/>
    <n v="3.5720000000000002E-2"/>
    <n v="0.14258000000000001"/>
    <n v="9.9930000000000005E-2"/>
    <n v="1.7590000000000001E-2"/>
    <n v="1.214E-2"/>
    <n v="0.67803999999999998"/>
    <n v="0"/>
    <n v="0"/>
    <n v="0"/>
    <n v="0"/>
    <n v="0.67803999999999998"/>
    <n v="1.6789999999999999E-2"/>
    <n v="4.1779999999999998E-2"/>
    <n v="3.909E-2"/>
    <n v="9.7659999999999997E-2"/>
  </r>
  <r>
    <x v="93"/>
    <s v="atbEK"/>
    <x v="2"/>
    <x v="0"/>
    <n v="0"/>
    <n v="0"/>
    <n v="0"/>
    <n v="0"/>
    <n v="0"/>
    <n v="0"/>
    <n v="0"/>
    <n v="0"/>
    <n v="0"/>
    <n v="0"/>
    <n v="0"/>
    <n v="0"/>
    <n v="0"/>
    <n v="0"/>
    <n v="0"/>
    <n v="0"/>
    <n v="0"/>
    <n v="0"/>
    <n v="0"/>
    <n v="4.8189999999999997E-2"/>
    <n v="0.14069999999999999"/>
    <n v="0.12114999999999999"/>
    <n v="0.31003999999999998"/>
  </r>
  <r>
    <x v="93"/>
    <s v="atbEK"/>
    <x v="2"/>
    <x v="1"/>
    <n v="0"/>
    <n v="0"/>
    <n v="0"/>
    <n v="0"/>
    <n v="0"/>
    <n v="0"/>
    <n v="0"/>
    <n v="0"/>
    <n v="0"/>
    <n v="0"/>
    <n v="0"/>
    <n v="0"/>
    <n v="0"/>
    <n v="0"/>
    <n v="0"/>
    <n v="0"/>
    <n v="0"/>
    <n v="0"/>
    <n v="0"/>
    <n v="4.5990000000000003E-2"/>
    <n v="0.13683999999999999"/>
    <n v="0.11269999999999999"/>
    <n v="0.29553000000000001"/>
  </r>
  <r>
    <x v="93"/>
    <s v="atbEK"/>
    <x v="2"/>
    <x v="2"/>
    <n v="0"/>
    <n v="0"/>
    <n v="0"/>
    <n v="0"/>
    <n v="0"/>
    <n v="0"/>
    <n v="0"/>
    <n v="0"/>
    <n v="0"/>
    <n v="0"/>
    <n v="0"/>
    <n v="0"/>
    <n v="0"/>
    <n v="0"/>
    <n v="0"/>
    <n v="0"/>
    <n v="0"/>
    <n v="0"/>
    <n v="0"/>
    <n v="3.3250000000000002E-2"/>
    <n v="0.12339"/>
    <n v="0.11505"/>
    <n v="0.27168999999999999"/>
  </r>
  <r>
    <x v="93"/>
    <s v="atbEK"/>
    <x v="2"/>
    <x v="3"/>
    <n v="0"/>
    <n v="0"/>
    <n v="0"/>
    <n v="0"/>
    <n v="0"/>
    <n v="0"/>
    <n v="0"/>
    <n v="0"/>
    <n v="0"/>
    <n v="0"/>
    <n v="0"/>
    <n v="0"/>
    <n v="0"/>
    <n v="0"/>
    <n v="0"/>
    <n v="0"/>
    <n v="0"/>
    <n v="0"/>
    <n v="0"/>
    <n v="3.5150000000000001E-2"/>
    <n v="0.10555"/>
    <n v="0.11433"/>
    <n v="0.25503999999999999"/>
  </r>
  <r>
    <x v="93"/>
    <s v="atbEK"/>
    <x v="2"/>
    <x v="4"/>
    <n v="0"/>
    <n v="0"/>
    <n v="0"/>
    <n v="0"/>
    <n v="0"/>
    <n v="0"/>
    <n v="0"/>
    <n v="0"/>
    <n v="0"/>
    <n v="0"/>
    <n v="0"/>
    <n v="0"/>
    <n v="0"/>
    <n v="0"/>
    <n v="0"/>
    <n v="0"/>
    <n v="0"/>
    <n v="0"/>
    <n v="0"/>
    <n v="3.7249999999999998E-2"/>
    <n v="0.10496"/>
    <n v="0.11774"/>
    <n v="0.25995000000000001"/>
  </r>
  <r>
    <x v="93"/>
    <s v="atbEK"/>
    <x v="2"/>
    <x v="5"/>
    <n v="0"/>
    <n v="0"/>
    <n v="0"/>
    <n v="0"/>
    <n v="0"/>
    <n v="0"/>
    <n v="0"/>
    <n v="0"/>
    <n v="0"/>
    <n v="0"/>
    <n v="0"/>
    <n v="0"/>
    <n v="0"/>
    <n v="0"/>
    <n v="0"/>
    <n v="0"/>
    <n v="0"/>
    <n v="0"/>
    <n v="0"/>
    <n v="3.9260000000000003E-2"/>
    <n v="0.11244"/>
    <n v="0.12018"/>
    <n v="0.27189000000000002"/>
  </r>
  <r>
    <x v="93"/>
    <s v="atbEK"/>
    <x v="2"/>
    <x v="6"/>
    <n v="0"/>
    <n v="0"/>
    <n v="0"/>
    <n v="0"/>
    <n v="0"/>
    <n v="0"/>
    <n v="0"/>
    <n v="0"/>
    <n v="0"/>
    <n v="0"/>
    <n v="0"/>
    <n v="0"/>
    <n v="0"/>
    <n v="0"/>
    <n v="0"/>
    <n v="0"/>
    <n v="0"/>
    <n v="0"/>
    <n v="0"/>
    <n v="3.4970000000000001E-2"/>
    <n v="0.10687000000000001"/>
    <n v="0.12343999999999999"/>
    <n v="0.26527000000000001"/>
  </r>
  <r>
    <x v="93"/>
    <s v="atbEK"/>
    <x v="2"/>
    <x v="7"/>
    <n v="0"/>
    <n v="0"/>
    <n v="0"/>
    <n v="0"/>
    <n v="0"/>
    <n v="0"/>
    <n v="0"/>
    <n v="0"/>
    <n v="0"/>
    <n v="0"/>
    <n v="0"/>
    <n v="0"/>
    <n v="0"/>
    <n v="0"/>
    <n v="0"/>
    <n v="0"/>
    <n v="0"/>
    <n v="0"/>
    <n v="0"/>
    <n v="3.2390000000000002E-2"/>
    <n v="0.10278"/>
    <n v="0.10711"/>
    <n v="0.24228"/>
  </r>
  <r>
    <x v="93"/>
    <s v="atbEK"/>
    <x v="2"/>
    <x v="8"/>
    <n v="0"/>
    <n v="0"/>
    <n v="0"/>
    <n v="0"/>
    <n v="0"/>
    <n v="0"/>
    <n v="0"/>
    <n v="0"/>
    <n v="0"/>
    <n v="0"/>
    <n v="0"/>
    <n v="0"/>
    <n v="0"/>
    <n v="0"/>
    <n v="0"/>
    <n v="0"/>
    <n v="0"/>
    <n v="0"/>
    <n v="0"/>
    <n v="2.044E-2"/>
    <n v="8.5849999999999996E-2"/>
    <n v="8.8220000000000007E-2"/>
    <n v="0.19450999999999999"/>
  </r>
  <r>
    <x v="93"/>
    <s v="atbEK"/>
    <x v="2"/>
    <x v="9"/>
    <n v="0"/>
    <n v="0"/>
    <n v="0"/>
    <n v="0"/>
    <n v="0"/>
    <n v="0"/>
    <n v="0"/>
    <n v="0"/>
    <n v="0"/>
    <n v="0"/>
    <n v="0"/>
    <n v="0"/>
    <n v="0"/>
    <n v="0"/>
    <n v="0"/>
    <n v="0"/>
    <n v="0"/>
    <n v="0"/>
    <n v="0"/>
    <n v="6.9199999999999999E-3"/>
    <n v="8.9029999999999998E-2"/>
    <n v="8.6910000000000001E-2"/>
    <n v="0.18285999999999999"/>
  </r>
  <r>
    <x v="93"/>
    <s v="atbEK"/>
    <x v="2"/>
    <x v="10"/>
    <n v="0"/>
    <n v="0"/>
    <n v="0"/>
    <n v="0"/>
    <n v="0"/>
    <n v="0"/>
    <n v="0"/>
    <n v="0"/>
    <n v="0"/>
    <n v="0"/>
    <n v="0"/>
    <n v="0"/>
    <n v="0"/>
    <n v="0"/>
    <n v="0"/>
    <n v="0"/>
    <n v="0"/>
    <n v="0"/>
    <n v="0"/>
    <n v="7.7600000000000004E-3"/>
    <n v="7.0690000000000003E-2"/>
    <n v="9.6619999999999998E-2"/>
    <n v="0.17507"/>
  </r>
  <r>
    <x v="93"/>
    <s v="atbEK"/>
    <x v="3"/>
    <x v="0"/>
    <n v="0"/>
    <n v="4.0469999999999999E-2"/>
    <n v="3.3149999999999999E-2"/>
    <n v="2.22506"/>
    <n v="0"/>
    <n v="0.70342000000000005"/>
    <n v="0"/>
    <n v="1.2641199999999999"/>
    <n v="0.12343"/>
    <n v="1.7258500000000001"/>
    <n v="2.3535599999999999"/>
    <n v="0.15851999999999999"/>
    <n v="0.20313000000000001"/>
    <n v="8.8307099999999998"/>
    <n v="0"/>
    <n v="0"/>
    <n v="0"/>
    <n v="0"/>
    <n v="8.8307099999999998"/>
    <n v="3.0679999999999999E-2"/>
    <n v="2.2711199999999998"/>
    <n v="0.57284999999999997"/>
    <n v="2.8746499999999999"/>
  </r>
  <r>
    <x v="93"/>
    <s v="atbEK"/>
    <x v="3"/>
    <x v="1"/>
    <n v="0"/>
    <n v="0.14701"/>
    <n v="0.17360999999999999"/>
    <n v="1.54179"/>
    <n v="0"/>
    <n v="0.97136"/>
    <n v="0"/>
    <n v="0.92837000000000003"/>
    <n v="0.15537999999999999"/>
    <n v="1.5221100000000001"/>
    <n v="2.0059300000000002"/>
    <n v="0.19416"/>
    <n v="0.20821999999999999"/>
    <n v="7.8479400000000004"/>
    <n v="0"/>
    <n v="0"/>
    <n v="0"/>
    <n v="0"/>
    <n v="7.8479400000000004"/>
    <n v="0.10828"/>
    <n v="1.7965100000000001"/>
    <n v="0.45088"/>
    <n v="2.35568"/>
  </r>
  <r>
    <x v="93"/>
    <s v="atbEK"/>
    <x v="3"/>
    <x v="2"/>
    <n v="0"/>
    <n v="0.21346000000000001"/>
    <n v="0.33477000000000001"/>
    <n v="1.1882999999999999"/>
    <n v="0"/>
    <n v="1.00552"/>
    <n v="0"/>
    <n v="0.86151"/>
    <n v="0.13103000000000001"/>
    <n v="1.07135"/>
    <n v="1.9866900000000001"/>
    <n v="0.23164000000000001"/>
    <n v="0.31218000000000001"/>
    <n v="7.3364599999999998"/>
    <n v="0"/>
    <n v="0"/>
    <n v="0"/>
    <n v="0"/>
    <n v="7.3364599999999998"/>
    <n v="0.25413000000000002"/>
    <n v="1.69025"/>
    <n v="0.37531999999999999"/>
    <n v="2.3197000000000001"/>
  </r>
  <r>
    <x v="93"/>
    <s v="atbEK"/>
    <x v="3"/>
    <x v="3"/>
    <n v="0"/>
    <n v="0.30715999999999999"/>
    <n v="0.45839000000000002"/>
    <n v="1.19953"/>
    <n v="0"/>
    <n v="0.79947999999999997"/>
    <n v="0"/>
    <n v="1.0575699999999999"/>
    <n v="0.16497999999999999"/>
    <n v="1.2123699999999999"/>
    <n v="2.3262900000000002"/>
    <n v="0.25781999999999999"/>
    <n v="0.52002000000000004"/>
    <n v="8.3035999999999994"/>
    <n v="0"/>
    <n v="0"/>
    <n v="0"/>
    <n v="0"/>
    <n v="8.3035999999999994"/>
    <n v="0.58757000000000004"/>
    <n v="1.5002500000000001"/>
    <n v="0.52424000000000004"/>
    <n v="2.61206"/>
  </r>
  <r>
    <x v="93"/>
    <s v="atbEK"/>
    <x v="3"/>
    <x v="4"/>
    <n v="0"/>
    <n v="0.46007999999999999"/>
    <n v="0.56237999999999999"/>
    <n v="1.1521600000000001"/>
    <n v="0"/>
    <n v="0.61253000000000002"/>
    <n v="0"/>
    <n v="1.01963"/>
    <n v="0.23366000000000001"/>
    <n v="1.47166"/>
    <n v="1.99566"/>
    <n v="0.34010000000000001"/>
    <n v="0.42858000000000002"/>
    <n v="8.2764399999999991"/>
    <n v="0"/>
    <n v="0"/>
    <n v="0"/>
    <n v="0"/>
    <n v="8.2764399999999991"/>
    <n v="0.68630000000000002"/>
    <n v="1.1424300000000001"/>
    <n v="0.50731000000000004"/>
    <n v="2.3360400000000001"/>
  </r>
  <r>
    <x v="93"/>
    <s v="atbEK"/>
    <x v="3"/>
    <x v="5"/>
    <n v="0"/>
    <n v="0.67398000000000002"/>
    <n v="0.94765999999999995"/>
    <n v="0.66798999999999997"/>
    <n v="0"/>
    <n v="0.48841000000000001"/>
    <n v="0"/>
    <n v="0.77122999999999997"/>
    <n v="0.10381"/>
    <n v="1.8537300000000001"/>
    <n v="2.04541"/>
    <n v="0.72494999999999998"/>
    <n v="0.29843999999999998"/>
    <n v="8.5756300000000003"/>
    <n v="0"/>
    <n v="0"/>
    <n v="0"/>
    <n v="0"/>
    <n v="8.5756300000000003"/>
    <n v="0.51880999999999999"/>
    <n v="1.52389"/>
    <n v="0.50819999999999999"/>
    <n v="2.5508999999999999"/>
  </r>
  <r>
    <x v="93"/>
    <s v="atbEK"/>
    <x v="3"/>
    <x v="6"/>
    <n v="0"/>
    <n v="0.64705999999999997"/>
    <n v="0.82357000000000002"/>
    <n v="0.92159000000000002"/>
    <n v="0"/>
    <n v="0.67283000000000004"/>
    <n v="0"/>
    <n v="1.3673299999999999"/>
    <n v="5.3870000000000001E-2"/>
    <n v="1.8063199999999999"/>
    <n v="1.9942299999999999"/>
    <n v="0.99177000000000004"/>
    <n v="0.29712"/>
    <n v="9.5756999999999994"/>
    <n v="0"/>
    <n v="0"/>
    <n v="0"/>
    <n v="0"/>
    <n v="9.5756999999999994"/>
    <n v="0.58186000000000004"/>
    <n v="1.67638"/>
    <n v="0.89507000000000003"/>
    <n v="3.1533099999999998"/>
  </r>
  <r>
    <x v="93"/>
    <s v="atbEK"/>
    <x v="3"/>
    <x v="7"/>
    <n v="0"/>
    <n v="1.5656699999999999"/>
    <n v="0.85638000000000003"/>
    <n v="1.3100499999999999"/>
    <n v="0"/>
    <n v="0.64122000000000001"/>
    <n v="0"/>
    <n v="1.73051"/>
    <n v="0.32843"/>
    <n v="2.0622799999999999"/>
    <n v="2.1588400000000001"/>
    <n v="0.96584999999999999"/>
    <n v="0.46322000000000002"/>
    <n v="12.08244"/>
    <n v="0"/>
    <n v="0"/>
    <n v="0"/>
    <n v="0"/>
    <n v="12.08244"/>
    <n v="0.65242999999999995"/>
    <n v="1.62964"/>
    <n v="1.9220299999999999"/>
    <n v="4.2041000000000004"/>
  </r>
  <r>
    <x v="93"/>
    <s v="atbEK"/>
    <x v="3"/>
    <x v="8"/>
    <n v="0"/>
    <n v="1.39072"/>
    <n v="1.1355299999999999"/>
    <n v="1.0407"/>
    <n v="0"/>
    <n v="0.74741999999999997"/>
    <n v="0"/>
    <n v="1.23099"/>
    <n v="0.20479"/>
    <n v="1.8986700000000001"/>
    <n v="1.5088200000000001"/>
    <n v="1.0219100000000001"/>
    <n v="0.28749999999999998"/>
    <n v="10.46705"/>
    <n v="0"/>
    <n v="0"/>
    <n v="0"/>
    <n v="0"/>
    <n v="10.46705"/>
    <n v="0.55018999999999996"/>
    <n v="2.1106699999999998"/>
    <n v="2.08447"/>
    <n v="4.74533"/>
  </r>
  <r>
    <x v="93"/>
    <s v="atbEK"/>
    <x v="3"/>
    <x v="9"/>
    <n v="0"/>
    <n v="1.19113"/>
    <n v="1.45692"/>
    <n v="1.3238399999999999"/>
    <n v="0"/>
    <n v="1.2073499999999999"/>
    <n v="0"/>
    <n v="1.8816200000000001"/>
    <n v="0.41147"/>
    <n v="1.7544299999999999"/>
    <n v="1.8423400000000001"/>
    <n v="1.02332"/>
    <n v="0.45330999999999999"/>
    <n v="12.545730000000001"/>
    <n v="0"/>
    <n v="0"/>
    <n v="0"/>
    <n v="0"/>
    <n v="12.545730000000001"/>
    <n v="0.83781000000000005"/>
    <n v="2.1213600000000001"/>
    <n v="2.6051500000000001"/>
    <n v="5.5643200000000004"/>
  </r>
  <r>
    <x v="93"/>
    <s v="atbEK"/>
    <x v="3"/>
    <x v="10"/>
    <n v="0"/>
    <n v="1.90387"/>
    <n v="1.1465000000000001"/>
    <n v="1.34728"/>
    <n v="0"/>
    <n v="1.24318"/>
    <n v="0"/>
    <n v="1.99413"/>
    <n v="0.44507000000000002"/>
    <n v="1.6754599999999999"/>
    <n v="1.9387399999999999"/>
    <n v="0.72865000000000002"/>
    <n v="0.51885999999999999"/>
    <n v="12.94173"/>
    <n v="0"/>
    <n v="0"/>
    <n v="0"/>
    <n v="0"/>
    <n v="12.94173"/>
    <n v="1.17466"/>
    <n v="2.3918599999999999"/>
    <n v="2.7814399999999999"/>
    <n v="6.3479599999999996"/>
  </r>
  <r>
    <x v="94"/>
    <s v="hlX1r"/>
    <x v="0"/>
    <x v="0"/>
    <n v="0"/>
    <n v="83"/>
    <n v="74"/>
    <n v="97"/>
    <n v="47"/>
    <n v="146"/>
    <n v="26"/>
    <n v="65"/>
    <n v="58"/>
    <n v="74"/>
    <n v="128"/>
    <n v="37"/>
    <n v="22"/>
    <n v="857"/>
    <n v="91"/>
    <n v="0"/>
    <n v="10"/>
    <n v="101"/>
    <n v="958"/>
    <n v="35"/>
    <n v="158"/>
    <n v="79"/>
    <n v="272"/>
  </r>
  <r>
    <x v="94"/>
    <s v="hlX1r"/>
    <x v="1"/>
    <x v="0"/>
    <n v="0"/>
    <n v="0.26423999999999997"/>
    <n v="0.24859999999999999"/>
    <n v="0.29976000000000003"/>
    <n v="0.15975"/>
    <n v="0.46808"/>
    <n v="8.0939999999999998E-2"/>
    <n v="0.21056"/>
    <n v="0.1913"/>
    <n v="0.26859"/>
    <n v="0.45552999999999999"/>
    <n v="0.12143"/>
    <n v="7.5399999999999995E-2"/>
    <n v="2.8441800000000002"/>
    <n v="0.50919000000000003"/>
    <n v="0"/>
    <n v="7.1919999999999998E-2"/>
    <n v="0.58111000000000002"/>
    <n v="3.4252899999999999"/>
    <n v="4.1119999999999997E-2"/>
    <n v="0.14137"/>
    <n v="6.3270000000000007E-2"/>
    <n v="0.24576000000000001"/>
  </r>
  <r>
    <x v="94"/>
    <s v="hlX1r"/>
    <x v="1"/>
    <x v="1"/>
    <n v="0"/>
    <n v="0.26954"/>
    <n v="0.25107000000000002"/>
    <n v="0.30142000000000002"/>
    <n v="0.16153999999999999"/>
    <n v="0.47050999999999998"/>
    <n v="8.1729999999999997E-2"/>
    <n v="0.20612"/>
    <n v="0.18973999999999999"/>
    <n v="0.26854"/>
    <n v="0.45200000000000001"/>
    <n v="0.12306"/>
    <n v="7.4270000000000003E-2"/>
    <n v="2.8495300000000001"/>
    <n v="0.53944999999999999"/>
    <n v="0"/>
    <n v="7.0680000000000007E-2"/>
    <n v="0.61014000000000002"/>
    <n v="3.45967"/>
    <n v="4.0849999999999997E-2"/>
    <n v="0.14158999999999999"/>
    <n v="6.88E-2"/>
    <n v="0.25124999999999997"/>
  </r>
  <r>
    <x v="94"/>
    <s v="hlX1r"/>
    <x v="1"/>
    <x v="2"/>
    <n v="0"/>
    <n v="0.27538000000000001"/>
    <n v="0.25316"/>
    <n v="0.29398999999999997"/>
    <n v="0.16539000000000001"/>
    <n v="0.47126000000000001"/>
    <n v="8.4659999999999999E-2"/>
    <n v="0.20044999999999999"/>
    <n v="0.18715000000000001"/>
    <n v="0.26613999999999999"/>
    <n v="0.44285000000000002"/>
    <n v="0.12444"/>
    <n v="7.4859999999999996E-2"/>
    <n v="2.8397299999999999"/>
    <n v="0.56415999999999999"/>
    <n v="0"/>
    <n v="6.8860000000000005E-2"/>
    <n v="0.63302000000000003"/>
    <n v="3.47275"/>
    <n v="3.8550000000000001E-2"/>
    <n v="0.14002999999999999"/>
    <n v="6.9180000000000005E-2"/>
    <n v="0.24776000000000001"/>
  </r>
  <r>
    <x v="94"/>
    <s v="hlX1r"/>
    <x v="1"/>
    <x v="3"/>
    <n v="0"/>
    <n v="0.28049000000000002"/>
    <n v="0.25387999999999999"/>
    <n v="0.29322999999999999"/>
    <n v="0.16708000000000001"/>
    <n v="0.46609"/>
    <n v="8.5730000000000001E-2"/>
    <n v="0.19192000000000001"/>
    <n v="0.18337000000000001"/>
    <n v="0.26295000000000002"/>
    <n v="0.43462000000000001"/>
    <n v="0.12071999999999999"/>
    <n v="7.4399999999999994E-2"/>
    <n v="2.8144800000000001"/>
    <n v="0.58733000000000002"/>
    <n v="0"/>
    <n v="6.6229999999999997E-2"/>
    <n v="0.65356000000000003"/>
    <n v="3.4680399999999998"/>
    <n v="3.6769999999999997E-2"/>
    <n v="0.14249999999999999"/>
    <n v="7.0580000000000004E-2"/>
    <n v="0.24984999999999999"/>
  </r>
  <r>
    <x v="94"/>
    <s v="hlX1r"/>
    <x v="1"/>
    <x v="4"/>
    <n v="0"/>
    <n v="0.28605000000000003"/>
    <n v="0.25296000000000002"/>
    <n v="0.28999000000000003"/>
    <n v="0.17033999999999999"/>
    <n v="0.46382000000000001"/>
    <n v="8.4629999999999997E-2"/>
    <n v="0.18467"/>
    <n v="0.17973"/>
    <n v="0.26088"/>
    <n v="0.42968000000000001"/>
    <n v="0.12007"/>
    <n v="7.4740000000000001E-2"/>
    <n v="2.7975599999999998"/>
    <n v="0.61831000000000003"/>
    <n v="0"/>
    <n v="6.5100000000000005E-2"/>
    <n v="0.68342000000000003"/>
    <n v="3.4809700000000001"/>
    <n v="3.5619999999999999E-2"/>
    <n v="0.15071999999999999"/>
    <n v="7.0139999999999994E-2"/>
    <n v="0.25647999999999999"/>
  </r>
  <r>
    <x v="94"/>
    <s v="hlX1r"/>
    <x v="1"/>
    <x v="5"/>
    <n v="0"/>
    <n v="0.29443000000000003"/>
    <n v="0.25612000000000001"/>
    <n v="0.28755999999999998"/>
    <n v="0.17205000000000001"/>
    <n v="0.46171000000000001"/>
    <n v="8.4610000000000005E-2"/>
    <n v="0.17860999999999999"/>
    <n v="0.17804"/>
    <n v="0.26053999999999999"/>
    <n v="0.42425000000000002"/>
    <n v="0.12046"/>
    <n v="7.5420000000000001E-2"/>
    <n v="2.7938000000000001"/>
    <n v="0.64192000000000005"/>
    <n v="0"/>
    <n v="6.8729999999999999E-2"/>
    <n v="0.71064000000000005"/>
    <n v="3.5044499999999998"/>
    <n v="3.074E-2"/>
    <n v="0.16055"/>
    <n v="7.1139999999999995E-2"/>
    <n v="0.26243"/>
  </r>
  <r>
    <x v="94"/>
    <s v="hlX1r"/>
    <x v="1"/>
    <x v="6"/>
    <n v="0"/>
    <n v="0.30407000000000001"/>
    <n v="0.25596999999999998"/>
    <n v="0.28688999999999998"/>
    <n v="0.17291999999999999"/>
    <n v="0.45966000000000001"/>
    <n v="8.5279999999999995E-2"/>
    <n v="0.17138999999999999"/>
    <n v="0.17126"/>
    <n v="0.25085000000000002"/>
    <n v="0.41566999999999998"/>
    <n v="0.11828"/>
    <n v="7.6230000000000006E-2"/>
    <n v="2.7684500000000001"/>
    <n v="0.67251000000000005"/>
    <n v="0"/>
    <n v="7.1959999999999996E-2"/>
    <n v="0.74446999999999997"/>
    <n v="3.5129199999999998"/>
    <n v="2.913E-2"/>
    <n v="0.16083"/>
    <n v="7.2669999999999998E-2"/>
    <n v="0.26262999999999997"/>
  </r>
  <r>
    <x v="94"/>
    <s v="hlX1r"/>
    <x v="1"/>
    <x v="7"/>
    <n v="0"/>
    <n v="0.30719000000000002"/>
    <n v="0.25646999999999998"/>
    <n v="0.29025000000000001"/>
    <n v="0.17452000000000001"/>
    <n v="0.45421"/>
    <n v="8.8859999999999995E-2"/>
    <n v="0.16391"/>
    <n v="0.16553000000000001"/>
    <n v="0.24801999999999999"/>
    <n v="0.41278999999999999"/>
    <n v="0.11643000000000001"/>
    <n v="7.3109999999999994E-2"/>
    <n v="2.7512799999999999"/>
    <n v="0.70496000000000003"/>
    <n v="0"/>
    <n v="6.9620000000000001E-2"/>
    <n v="0.77459"/>
    <n v="3.5258699999999998"/>
    <n v="2.9219999999999999E-2"/>
    <n v="0.16077"/>
    <n v="7.0660000000000001E-2"/>
    <n v="0.26063999999999998"/>
  </r>
  <r>
    <x v="94"/>
    <s v="hlX1r"/>
    <x v="1"/>
    <x v="8"/>
    <n v="0"/>
    <n v="0.31206"/>
    <n v="0.25229000000000001"/>
    <n v="0.29518"/>
    <n v="0.17459"/>
    <n v="0.45236999999999999"/>
    <n v="9.2030000000000001E-2"/>
    <n v="0.16106999999999999"/>
    <n v="0.16012000000000001"/>
    <n v="0.24376"/>
    <n v="0.40616000000000002"/>
    <n v="0.11656999999999999"/>
    <n v="7.5370000000000006E-2"/>
    <n v="2.7415600000000002"/>
    <n v="0.71457999999999999"/>
    <n v="0"/>
    <n v="7.0290000000000005E-2"/>
    <n v="0.78488000000000002"/>
    <n v="3.52644"/>
    <n v="2.9440000000000001E-2"/>
    <n v="0.17279"/>
    <n v="7.417E-2"/>
    <n v="0.27639999999999998"/>
  </r>
  <r>
    <x v="94"/>
    <s v="hlX1r"/>
    <x v="1"/>
    <x v="9"/>
    <n v="0"/>
    <n v="0.31729000000000002"/>
    <n v="0.24704000000000001"/>
    <n v="0.29715000000000003"/>
    <n v="0.17226"/>
    <n v="0.44941999999999999"/>
    <n v="9.146E-2"/>
    <n v="0.15426999999999999"/>
    <n v="0.15609000000000001"/>
    <n v="0.23601"/>
    <n v="0.4022"/>
    <n v="0.11534"/>
    <n v="7.3120000000000004E-2"/>
    <n v="2.7116500000000001"/>
    <n v="0.74909999999999999"/>
    <n v="0"/>
    <n v="7.4139999999999998E-2"/>
    <n v="0.82323999999999997"/>
    <n v="3.5348799999999998"/>
    <n v="2.903E-2"/>
    <n v="0.16905000000000001"/>
    <n v="7.1410000000000001E-2"/>
    <n v="0.26950000000000002"/>
  </r>
  <r>
    <x v="94"/>
    <s v="hlX1r"/>
    <x v="1"/>
    <x v="10"/>
    <n v="0"/>
    <n v="0.31802000000000002"/>
    <n v="0.24484"/>
    <n v="0.29436000000000001"/>
    <n v="0.17213999999999999"/>
    <n v="0.44531999999999999"/>
    <n v="9.0990000000000001E-2"/>
    <n v="0.15384"/>
    <n v="0.15098"/>
    <n v="0.2339"/>
    <n v="0.40203"/>
    <n v="0.1128"/>
    <n v="7.1480000000000002E-2"/>
    <n v="2.6907000000000001"/>
    <n v="0.79703999999999997"/>
    <n v="0"/>
    <n v="7.016E-2"/>
    <n v="0.86719999999999997"/>
    <n v="3.5579000000000001"/>
    <n v="2.792E-2"/>
    <n v="0.17429"/>
    <n v="6.9019999999999998E-2"/>
    <n v="0.27122000000000002"/>
  </r>
  <r>
    <x v="94"/>
    <s v="hlX1r"/>
    <x v="2"/>
    <x v="0"/>
    <n v="0"/>
    <n v="0"/>
    <n v="0"/>
    <n v="0"/>
    <n v="0"/>
    <n v="0"/>
    <n v="0"/>
    <n v="0"/>
    <n v="0"/>
    <n v="0"/>
    <n v="0"/>
    <n v="0"/>
    <n v="0"/>
    <n v="0"/>
    <n v="0"/>
    <n v="0"/>
    <n v="0"/>
    <n v="0"/>
    <n v="0"/>
    <n v="9.0370000000000006E-2"/>
    <n v="0.67934000000000005"/>
    <n v="0.23441000000000001"/>
    <n v="1.0041199999999999"/>
  </r>
  <r>
    <x v="94"/>
    <s v="hlX1r"/>
    <x v="2"/>
    <x v="1"/>
    <n v="0"/>
    <n v="0"/>
    <n v="0"/>
    <n v="0"/>
    <n v="0"/>
    <n v="0"/>
    <n v="0"/>
    <n v="0"/>
    <n v="0"/>
    <n v="0"/>
    <n v="0"/>
    <n v="0"/>
    <n v="0"/>
    <n v="0"/>
    <n v="0"/>
    <n v="0"/>
    <n v="0"/>
    <n v="0"/>
    <n v="0"/>
    <n v="8.3930000000000005E-2"/>
    <n v="0.64544999999999997"/>
    <n v="0.22206999999999999"/>
    <n v="0.95145000000000002"/>
  </r>
  <r>
    <x v="94"/>
    <s v="hlX1r"/>
    <x v="2"/>
    <x v="2"/>
    <n v="0"/>
    <n v="0"/>
    <n v="0"/>
    <n v="0"/>
    <n v="0"/>
    <n v="0"/>
    <n v="0"/>
    <n v="0"/>
    <n v="0"/>
    <n v="0"/>
    <n v="0"/>
    <n v="0"/>
    <n v="0"/>
    <n v="0"/>
    <n v="0"/>
    <n v="0"/>
    <n v="0"/>
    <n v="0"/>
    <n v="0"/>
    <n v="8.2500000000000004E-2"/>
    <n v="0.65246999999999999"/>
    <n v="0.20488000000000001"/>
    <n v="0.93984000000000001"/>
  </r>
  <r>
    <x v="94"/>
    <s v="hlX1r"/>
    <x v="2"/>
    <x v="3"/>
    <n v="0"/>
    <n v="0"/>
    <n v="0"/>
    <n v="0"/>
    <n v="0"/>
    <n v="0"/>
    <n v="0"/>
    <n v="0"/>
    <n v="0"/>
    <n v="0"/>
    <n v="0"/>
    <n v="0"/>
    <n v="0"/>
    <n v="0"/>
    <n v="0"/>
    <n v="0"/>
    <n v="0"/>
    <n v="0"/>
    <n v="0"/>
    <n v="7.7890000000000001E-2"/>
    <n v="0.61392000000000002"/>
    <n v="0.21517"/>
    <n v="0.90698999999999996"/>
  </r>
  <r>
    <x v="94"/>
    <s v="hlX1r"/>
    <x v="2"/>
    <x v="4"/>
    <n v="0"/>
    <n v="0"/>
    <n v="0"/>
    <n v="0"/>
    <n v="0"/>
    <n v="0"/>
    <n v="0"/>
    <n v="0"/>
    <n v="0"/>
    <n v="0"/>
    <n v="0"/>
    <n v="0"/>
    <n v="0"/>
    <n v="0"/>
    <n v="0"/>
    <n v="0"/>
    <n v="0"/>
    <n v="0"/>
    <n v="0"/>
    <n v="7.3020000000000002E-2"/>
    <n v="0.60877000000000003"/>
    <n v="0.19499"/>
    <n v="0.87678"/>
  </r>
  <r>
    <x v="94"/>
    <s v="hlX1r"/>
    <x v="2"/>
    <x v="5"/>
    <n v="0"/>
    <n v="0"/>
    <n v="0"/>
    <n v="0"/>
    <n v="0"/>
    <n v="0"/>
    <n v="0"/>
    <n v="0"/>
    <n v="0"/>
    <n v="0"/>
    <n v="0"/>
    <n v="0"/>
    <n v="0"/>
    <n v="0"/>
    <n v="0"/>
    <n v="0"/>
    <n v="0"/>
    <n v="0"/>
    <n v="0"/>
    <n v="7.3649999999999993E-2"/>
    <n v="0.61699999999999999"/>
    <n v="0.18570999999999999"/>
    <n v="0.87636000000000003"/>
  </r>
  <r>
    <x v="94"/>
    <s v="hlX1r"/>
    <x v="2"/>
    <x v="6"/>
    <n v="0"/>
    <n v="0"/>
    <n v="0"/>
    <n v="0"/>
    <n v="0"/>
    <n v="0"/>
    <n v="0"/>
    <n v="0"/>
    <n v="0"/>
    <n v="0"/>
    <n v="0"/>
    <n v="0"/>
    <n v="0"/>
    <n v="0"/>
    <n v="0"/>
    <n v="0"/>
    <n v="0"/>
    <n v="0"/>
    <n v="0"/>
    <n v="7.1279999999999996E-2"/>
    <n v="0.57935999999999999"/>
    <n v="0.16431999999999999"/>
    <n v="0.81494999999999995"/>
  </r>
  <r>
    <x v="94"/>
    <s v="hlX1r"/>
    <x v="2"/>
    <x v="7"/>
    <n v="0"/>
    <n v="0"/>
    <n v="0"/>
    <n v="0"/>
    <n v="0"/>
    <n v="0"/>
    <n v="0"/>
    <n v="0"/>
    <n v="0"/>
    <n v="0"/>
    <n v="0"/>
    <n v="0"/>
    <n v="0"/>
    <n v="0"/>
    <n v="0"/>
    <n v="0"/>
    <n v="0"/>
    <n v="0"/>
    <n v="0"/>
    <n v="6.1210000000000001E-2"/>
    <n v="0.57862999999999998"/>
    <n v="0.16309000000000001"/>
    <n v="0.80291999999999997"/>
  </r>
  <r>
    <x v="94"/>
    <s v="hlX1r"/>
    <x v="2"/>
    <x v="8"/>
    <n v="0"/>
    <n v="0"/>
    <n v="0"/>
    <n v="0"/>
    <n v="0"/>
    <n v="0"/>
    <n v="0"/>
    <n v="0"/>
    <n v="0"/>
    <n v="0"/>
    <n v="0"/>
    <n v="0"/>
    <n v="0"/>
    <n v="0"/>
    <n v="0"/>
    <n v="0"/>
    <n v="0"/>
    <n v="0"/>
    <n v="0"/>
    <n v="6.8040000000000003E-2"/>
    <n v="0.59967999999999999"/>
    <n v="0.14588000000000001"/>
    <n v="0.81359000000000004"/>
  </r>
  <r>
    <x v="94"/>
    <s v="hlX1r"/>
    <x v="2"/>
    <x v="9"/>
    <n v="0"/>
    <n v="0"/>
    <n v="0"/>
    <n v="0"/>
    <n v="0"/>
    <n v="0"/>
    <n v="0"/>
    <n v="0"/>
    <n v="0"/>
    <n v="0"/>
    <n v="0"/>
    <n v="0"/>
    <n v="0"/>
    <n v="0"/>
    <n v="0"/>
    <n v="0"/>
    <n v="0"/>
    <n v="0"/>
    <n v="0"/>
    <n v="5.9330000000000001E-2"/>
    <n v="0.60772000000000004"/>
    <n v="0.13616"/>
    <n v="0.80320999999999998"/>
  </r>
  <r>
    <x v="94"/>
    <s v="hlX1r"/>
    <x v="2"/>
    <x v="10"/>
    <n v="0"/>
    <n v="0"/>
    <n v="0"/>
    <n v="0"/>
    <n v="0"/>
    <n v="0"/>
    <n v="0"/>
    <n v="0"/>
    <n v="0"/>
    <n v="0"/>
    <n v="0"/>
    <n v="0"/>
    <n v="0"/>
    <n v="0"/>
    <n v="0"/>
    <n v="0"/>
    <n v="0"/>
    <n v="0"/>
    <n v="0"/>
    <n v="4.7410000000000001E-2"/>
    <n v="0.56996999999999998"/>
    <n v="0.14000000000000001"/>
    <n v="0.75738000000000005"/>
  </r>
  <r>
    <x v="94"/>
    <s v="hlX1r"/>
    <x v="3"/>
    <x v="0"/>
    <n v="0"/>
    <n v="0.69250999999999996"/>
    <n v="1.7112099999999999"/>
    <n v="3.4547500000000002"/>
    <n v="1.1086800000000001"/>
    <n v="5.3195899999999998"/>
    <n v="0.47177000000000002"/>
    <n v="1.8943000000000001"/>
    <n v="1.1758200000000001"/>
    <n v="1.63602"/>
    <n v="2.8529200000000001"/>
    <n v="0.11412"/>
    <n v="0.27983999999999998"/>
    <n v="20.71152"/>
    <n v="3.9571900000000002"/>
    <n v="0"/>
    <n v="0.18096999999999999"/>
    <n v="4.1381600000000001"/>
    <n v="24.84967"/>
    <n v="1.13489"/>
    <n v="2.48116"/>
    <n v="0.79068000000000005"/>
    <n v="4.4067299999999996"/>
  </r>
  <r>
    <x v="94"/>
    <s v="hlX1r"/>
    <x v="3"/>
    <x v="1"/>
    <n v="0"/>
    <n v="1.06887"/>
    <n v="1.3483000000000001"/>
    <n v="3.9778600000000002"/>
    <n v="1.3702000000000001"/>
    <n v="4.5368599999999999"/>
    <n v="0.45562000000000002"/>
    <n v="2.6004900000000002"/>
    <n v="1.7269600000000001"/>
    <n v="1.6924300000000001"/>
    <n v="4.3837799999999998"/>
    <n v="0.27605000000000002"/>
    <n v="0.65090000000000003"/>
    <n v="24.08831"/>
    <n v="3.32667"/>
    <n v="0"/>
    <n v="0.14563000000000001"/>
    <n v="3.4723000000000002"/>
    <n v="27.56061"/>
    <n v="1.5381"/>
    <n v="2.9524499999999998"/>
    <n v="1.15937"/>
    <n v="5.6499199999999998"/>
  </r>
  <r>
    <x v="94"/>
    <s v="hlX1r"/>
    <x v="3"/>
    <x v="2"/>
    <n v="0"/>
    <n v="0.87387000000000004"/>
    <n v="1.6612"/>
    <n v="3.9422600000000001"/>
    <n v="1.5959399999999999"/>
    <n v="5.3055899999999996"/>
    <n v="0.64463000000000004"/>
    <n v="3.6072199999999999"/>
    <n v="1.8495200000000001"/>
    <n v="2.4681999999999999"/>
    <n v="5.0559799999999999"/>
    <n v="0.32450000000000001"/>
    <n v="0.80750999999999995"/>
    <n v="28.136399999999998"/>
    <n v="3.1522800000000002"/>
    <n v="0"/>
    <n v="0.45033000000000001"/>
    <n v="3.6026099999999999"/>
    <n v="31.73902"/>
    <n v="1.7960799999999999"/>
    <n v="4.0767199999999999"/>
    <n v="1.58344"/>
    <n v="7.4562400000000002"/>
  </r>
  <r>
    <x v="94"/>
    <s v="hlX1r"/>
    <x v="3"/>
    <x v="3"/>
    <n v="0"/>
    <n v="1.18963"/>
    <n v="2.3823599999999998"/>
    <n v="3.7171400000000001"/>
    <n v="1.5128600000000001"/>
    <n v="4.8480299999999996"/>
    <n v="0.61856"/>
    <n v="3.1597400000000002"/>
    <n v="1.85775"/>
    <n v="2.3918599999999999"/>
    <n v="4.8240499999999997"/>
    <n v="0.75541000000000003"/>
    <n v="0.54754000000000003"/>
    <n v="27.804919999999999"/>
    <n v="2.7926299999999999"/>
    <n v="0"/>
    <n v="0.16166"/>
    <n v="2.9542899999999999"/>
    <n v="30.759209999999999"/>
    <n v="1.5892900000000001"/>
    <n v="4.2423999999999999"/>
    <n v="1.8306800000000001"/>
    <n v="7.6623799999999997"/>
  </r>
  <r>
    <x v="94"/>
    <s v="hlX1r"/>
    <x v="3"/>
    <x v="4"/>
    <n v="0"/>
    <n v="1.4636800000000001"/>
    <n v="2.5601699999999998"/>
    <n v="2.9343900000000001"/>
    <n v="1.3342499999999999"/>
    <n v="4.82212"/>
    <n v="0.65417000000000003"/>
    <n v="3.31386"/>
    <n v="2.1197699999999999"/>
    <n v="1.8641000000000001"/>
    <n v="5.6852499999999999"/>
    <n v="0.96433000000000002"/>
    <n v="0.46615000000000001"/>
    <n v="28.18224"/>
    <n v="3.2829700000000002"/>
    <n v="0"/>
    <n v="1.6369999999999999E-2"/>
    <n v="3.2993299999999999"/>
    <n v="31.481570000000001"/>
    <n v="1.6797800000000001"/>
    <n v="3.9826299999999999"/>
    <n v="2.0506899999999999"/>
    <n v="7.7130999999999998"/>
  </r>
  <r>
    <x v="94"/>
    <s v="hlX1r"/>
    <x v="3"/>
    <x v="5"/>
    <n v="0"/>
    <n v="1.5378400000000001"/>
    <n v="2.4199199999999998"/>
    <n v="3.12927"/>
    <n v="1.3278300000000001"/>
    <n v="5.4904000000000002"/>
    <n v="0.56247000000000003"/>
    <n v="3.3297500000000002"/>
    <n v="2.3909899999999999"/>
    <n v="2.08114"/>
    <n v="4.6277799999999996"/>
    <n v="0.89725999999999995"/>
    <n v="0.74304999999999999"/>
    <n v="28.537710000000001"/>
    <n v="3.1833200000000001"/>
    <n v="0"/>
    <n v="1.457E-2"/>
    <n v="3.1979000000000002"/>
    <n v="31.735610000000001"/>
    <n v="1.70459"/>
    <n v="4.82681"/>
    <n v="2.4861499999999999"/>
    <n v="9.0175599999999996"/>
  </r>
  <r>
    <x v="94"/>
    <s v="hlX1r"/>
    <x v="3"/>
    <x v="6"/>
    <n v="0"/>
    <n v="1.4028499999999999"/>
    <n v="2.8009599999999999"/>
    <n v="3.2069200000000002"/>
    <n v="1.0032399999999999"/>
    <n v="5.6093599999999997"/>
    <n v="0.40066000000000002"/>
    <n v="3.4635400000000001"/>
    <n v="2.2013799999999999"/>
    <n v="2.14364"/>
    <n v="4.6576700000000004"/>
    <n v="0.75431999999999999"/>
    <n v="0.57232000000000005"/>
    <n v="28.21686"/>
    <n v="3.35433"/>
    <n v="0"/>
    <n v="4.0299999999999997E-3"/>
    <n v="3.3583599999999998"/>
    <n v="31.575230000000001"/>
    <n v="1.32108"/>
    <n v="5.4560300000000002"/>
    <n v="2.7934800000000002"/>
    <n v="9.5705799999999996"/>
  </r>
  <r>
    <x v="94"/>
    <s v="hlX1r"/>
    <x v="3"/>
    <x v="7"/>
    <n v="0"/>
    <n v="1.20367"/>
    <n v="2.8325100000000001"/>
    <n v="3.3137699999999999"/>
    <n v="1.7986899999999999"/>
    <n v="5.4178800000000003"/>
    <n v="0.71955999999999998"/>
    <n v="3.0703299999999998"/>
    <n v="2.1818300000000002"/>
    <n v="3.43"/>
    <n v="4.7096400000000003"/>
    <n v="1.4528099999999999"/>
    <n v="0.34694000000000003"/>
    <n v="30.477630000000001"/>
    <n v="3.2285900000000001"/>
    <n v="0"/>
    <n v="0"/>
    <n v="3.2285900000000001"/>
    <n v="33.706220000000002"/>
    <n v="1.0377799999999999"/>
    <n v="5.4625599999999999"/>
    <n v="2.8897300000000001"/>
    <n v="9.3900699999999997"/>
  </r>
  <r>
    <x v="94"/>
    <s v="hlX1r"/>
    <x v="3"/>
    <x v="8"/>
    <n v="0"/>
    <n v="2.2238799999999999"/>
    <n v="2.573"/>
    <n v="3.2403499999999998"/>
    <n v="1.5299199999999999"/>
    <n v="5.97037"/>
    <n v="1.1368199999999999"/>
    <n v="2.8665799999999999"/>
    <n v="2.2613300000000001"/>
    <n v="3.2459799999999999"/>
    <n v="3.4274399999999998"/>
    <n v="0.96808000000000005"/>
    <n v="0.85858000000000001"/>
    <n v="30.302330000000001"/>
    <n v="2.89737"/>
    <n v="0"/>
    <n v="0.16450999999999999"/>
    <n v="3.0618799999999999"/>
    <n v="33.36421"/>
    <n v="1.4469000000000001"/>
    <n v="6.3910499999999999"/>
    <n v="3.3801999999999999"/>
    <n v="11.21814"/>
  </r>
  <r>
    <x v="94"/>
    <s v="hlX1r"/>
    <x v="3"/>
    <x v="9"/>
    <n v="0"/>
    <n v="2.4396200000000001"/>
    <n v="2.4599899999999999"/>
    <n v="3.5104099999999998"/>
    <n v="1.9679199999999999"/>
    <n v="5.8899499999999998"/>
    <n v="0.97394999999999998"/>
    <n v="2.69082"/>
    <n v="2.0481600000000002"/>
    <n v="2.9800900000000001"/>
    <n v="3.1642999999999999"/>
    <n v="1.30694"/>
    <n v="0.60682000000000003"/>
    <n v="30.038959999999999"/>
    <n v="2.7887200000000001"/>
    <n v="0"/>
    <n v="0.20765"/>
    <n v="2.9963700000000002"/>
    <n v="33.035330000000002"/>
    <n v="1.7686999999999999"/>
    <n v="6.8081500000000004"/>
    <n v="3.8973100000000001"/>
    <n v="12.474159999999999"/>
  </r>
  <r>
    <x v="94"/>
    <s v="hlX1r"/>
    <x v="3"/>
    <x v="10"/>
    <n v="0"/>
    <n v="2.3764799999999999"/>
    <n v="2.9941399999999998"/>
    <n v="3.8362099999999999"/>
    <n v="2.9044500000000002"/>
    <n v="5.0716000000000001"/>
    <n v="1.1610799999999999"/>
    <n v="2.6456400000000002"/>
    <n v="2.4432299999999998"/>
    <n v="4.16723"/>
    <n v="4.3378500000000004"/>
    <n v="1.96885"/>
    <n v="0.76707999999999998"/>
    <n v="34.673839999999998"/>
    <n v="2.6657000000000002"/>
    <n v="0"/>
    <n v="0.41957"/>
    <n v="3.08527"/>
    <n v="37.75911"/>
    <n v="1.77142"/>
    <n v="6.4344400000000004"/>
    <n v="4.4163899999999998"/>
    <n v="12.622249999999999"/>
  </r>
  <r>
    <x v="95"/>
    <s v="IlIW8"/>
    <x v="0"/>
    <x v="0"/>
    <n v="0"/>
    <n v="0"/>
    <n v="0"/>
    <n v="0"/>
    <n v="0"/>
    <n v="0"/>
    <n v="0"/>
    <n v="0"/>
    <n v="0"/>
    <s v="s"/>
    <n v="37"/>
    <s v="s"/>
    <n v="0"/>
    <n v="49"/>
    <n v="0"/>
    <n v="0"/>
    <n v="0"/>
    <n v="0"/>
    <n v="49"/>
    <n v="0"/>
    <s v="s"/>
    <s v="s"/>
    <n v="7"/>
  </r>
  <r>
    <x v="95"/>
    <s v="IlIW8"/>
    <x v="1"/>
    <x v="0"/>
    <n v="0"/>
    <n v="0"/>
    <n v="0"/>
    <n v="0"/>
    <n v="0"/>
    <n v="0"/>
    <n v="0"/>
    <n v="0"/>
    <n v="0"/>
    <s v="s"/>
    <n v="0.12683"/>
    <s v="s"/>
    <n v="0"/>
    <n v="0.16955999999999999"/>
    <n v="0"/>
    <n v="0"/>
    <n v="0"/>
    <n v="0"/>
    <n v="0.16955999999999999"/>
    <n v="0"/>
    <s v="s"/>
    <s v="s"/>
    <n v="5.7400000000000003E-3"/>
  </r>
  <r>
    <x v="95"/>
    <s v="IlIW8"/>
    <x v="1"/>
    <x v="1"/>
    <n v="0"/>
    <n v="0"/>
    <n v="0"/>
    <n v="0"/>
    <n v="0"/>
    <n v="0"/>
    <n v="0"/>
    <n v="0"/>
    <n v="0"/>
    <s v="s"/>
    <n v="0.13031000000000001"/>
    <s v="s"/>
    <n v="0"/>
    <n v="0.17491000000000001"/>
    <n v="0"/>
    <n v="0"/>
    <n v="0"/>
    <n v="0"/>
    <n v="0.17491000000000001"/>
    <n v="0"/>
    <s v="s"/>
    <s v="s"/>
    <n v="6.2899999999999996E-3"/>
  </r>
  <r>
    <x v="95"/>
    <s v="IlIW8"/>
    <x v="1"/>
    <x v="2"/>
    <n v="0"/>
    <n v="0"/>
    <n v="0"/>
    <n v="0"/>
    <n v="0"/>
    <n v="0"/>
    <n v="0"/>
    <n v="0"/>
    <n v="0"/>
    <s v="s"/>
    <n v="0.13219"/>
    <s v="s"/>
    <n v="0"/>
    <n v="0.17707999999999999"/>
    <n v="0"/>
    <n v="0"/>
    <n v="0"/>
    <n v="0"/>
    <n v="0.17707999999999999"/>
    <n v="0"/>
    <s v="s"/>
    <s v="s"/>
    <n v="6.3E-3"/>
  </r>
  <r>
    <x v="95"/>
    <s v="IlIW8"/>
    <x v="1"/>
    <x v="3"/>
    <n v="0"/>
    <n v="0"/>
    <n v="0"/>
    <n v="0"/>
    <n v="0"/>
    <n v="0"/>
    <n v="0"/>
    <n v="0"/>
    <n v="0"/>
    <s v="s"/>
    <n v="0.1333"/>
    <s v="s"/>
    <n v="0"/>
    <n v="0.17843999999999999"/>
    <n v="0"/>
    <n v="0"/>
    <n v="0"/>
    <n v="0"/>
    <n v="0.17843999999999999"/>
    <n v="0"/>
    <s v="s"/>
    <s v="s"/>
    <n v="6.3E-3"/>
  </r>
  <r>
    <x v="95"/>
    <s v="IlIW8"/>
    <x v="1"/>
    <x v="4"/>
    <n v="0"/>
    <n v="0"/>
    <n v="0"/>
    <n v="0"/>
    <n v="0"/>
    <n v="0"/>
    <n v="0"/>
    <n v="0"/>
    <n v="0"/>
    <s v="s"/>
    <n v="0.13614000000000001"/>
    <s v="s"/>
    <n v="0"/>
    <n v="0.18052000000000001"/>
    <n v="0"/>
    <n v="0"/>
    <n v="0"/>
    <n v="0"/>
    <n v="0.18052000000000001"/>
    <n v="0"/>
    <s v="s"/>
    <s v="s"/>
    <n v="8.26E-3"/>
  </r>
  <r>
    <x v="95"/>
    <s v="IlIW8"/>
    <x v="1"/>
    <x v="5"/>
    <n v="0"/>
    <n v="0"/>
    <n v="0"/>
    <n v="0"/>
    <n v="0"/>
    <n v="0"/>
    <n v="0"/>
    <n v="0"/>
    <n v="0"/>
    <s v="s"/>
    <n v="0.13825999999999999"/>
    <s v="s"/>
    <n v="0"/>
    <n v="0.18293000000000001"/>
    <n v="0"/>
    <n v="0"/>
    <n v="0"/>
    <n v="0"/>
    <n v="0.18293000000000001"/>
    <n v="0"/>
    <s v="s"/>
    <s v="s"/>
    <n v="8.3400000000000002E-3"/>
  </r>
  <r>
    <x v="95"/>
    <s v="IlIW8"/>
    <x v="1"/>
    <x v="6"/>
    <n v="0"/>
    <n v="0"/>
    <n v="0"/>
    <n v="0"/>
    <n v="0"/>
    <n v="0"/>
    <n v="0"/>
    <n v="0"/>
    <n v="0"/>
    <s v="s"/>
    <n v="0.13932"/>
    <s v="s"/>
    <n v="0"/>
    <n v="0.18331"/>
    <n v="0"/>
    <n v="0"/>
    <n v="0"/>
    <n v="0"/>
    <n v="0.18331"/>
    <n v="0"/>
    <s v="s"/>
    <s v="s"/>
    <n v="8.1499999999999993E-3"/>
  </r>
  <r>
    <x v="95"/>
    <s v="IlIW8"/>
    <x v="1"/>
    <x v="7"/>
    <n v="0"/>
    <n v="0"/>
    <n v="0"/>
    <n v="0"/>
    <n v="0"/>
    <n v="0"/>
    <n v="0"/>
    <n v="0"/>
    <n v="0"/>
    <s v="s"/>
    <n v="0.14027999999999999"/>
    <s v="s"/>
    <n v="0"/>
    <n v="0.18274000000000001"/>
    <n v="0"/>
    <n v="0"/>
    <n v="0"/>
    <n v="0"/>
    <n v="0.18274000000000001"/>
    <n v="0"/>
    <s v="s"/>
    <s v="s"/>
    <n v="7.7299999999999999E-3"/>
  </r>
  <r>
    <x v="95"/>
    <s v="IlIW8"/>
    <x v="1"/>
    <x v="8"/>
    <n v="0"/>
    <n v="0"/>
    <n v="0"/>
    <n v="0"/>
    <n v="0"/>
    <n v="0"/>
    <n v="0"/>
    <n v="0"/>
    <n v="0"/>
    <s v="s"/>
    <n v="0.14413999999999999"/>
    <s v="s"/>
    <n v="0"/>
    <n v="0.18612999999999999"/>
    <n v="0"/>
    <n v="0"/>
    <n v="0"/>
    <n v="0"/>
    <n v="0.18612999999999999"/>
    <n v="0"/>
    <s v="s"/>
    <s v="s"/>
    <n v="7.0299999999999998E-3"/>
  </r>
  <r>
    <x v="95"/>
    <s v="IlIW8"/>
    <x v="1"/>
    <x v="9"/>
    <n v="0"/>
    <n v="0"/>
    <n v="0"/>
    <n v="0"/>
    <n v="0"/>
    <n v="0"/>
    <n v="0"/>
    <n v="0"/>
    <n v="0"/>
    <s v="s"/>
    <n v="0.14738999999999999"/>
    <s v="s"/>
    <n v="0"/>
    <n v="0.18906000000000001"/>
    <n v="0"/>
    <n v="0"/>
    <n v="0"/>
    <n v="0"/>
    <n v="0.18906000000000001"/>
    <n v="0"/>
    <s v="s"/>
    <s v="s"/>
    <n v="6.2599999999999999E-3"/>
  </r>
  <r>
    <x v="95"/>
    <s v="IlIW8"/>
    <x v="1"/>
    <x v="10"/>
    <n v="0"/>
    <n v="0"/>
    <n v="0"/>
    <n v="0"/>
    <n v="0"/>
    <n v="0"/>
    <n v="0"/>
    <n v="0"/>
    <n v="0"/>
    <s v="s"/>
    <n v="0.15006"/>
    <s v="s"/>
    <n v="0"/>
    <n v="0.19203999999999999"/>
    <n v="0"/>
    <n v="0"/>
    <n v="0"/>
    <n v="0"/>
    <n v="0.19203999999999999"/>
    <n v="0"/>
    <s v="s"/>
    <s v="s"/>
    <n v="5.4299999999999999E-3"/>
  </r>
  <r>
    <x v="95"/>
    <s v="IlIW8"/>
    <x v="2"/>
    <x v="0"/>
    <n v="0"/>
    <n v="0"/>
    <n v="0"/>
    <n v="0"/>
    <n v="0"/>
    <n v="0"/>
    <n v="0"/>
    <n v="0"/>
    <n v="0"/>
    <s v="s"/>
    <n v="0"/>
    <s v="s"/>
    <n v="0"/>
    <n v="0"/>
    <n v="0"/>
    <n v="0"/>
    <n v="0"/>
    <n v="0"/>
    <n v="0"/>
    <n v="0"/>
    <s v="s"/>
    <s v="s"/>
    <n v="1.567E-2"/>
  </r>
  <r>
    <x v="95"/>
    <s v="IlIW8"/>
    <x v="2"/>
    <x v="1"/>
    <n v="0"/>
    <n v="0"/>
    <n v="0"/>
    <n v="0"/>
    <n v="0"/>
    <n v="0"/>
    <n v="0"/>
    <n v="0"/>
    <n v="0"/>
    <s v="s"/>
    <n v="0"/>
    <s v="s"/>
    <n v="0"/>
    <n v="0"/>
    <n v="0"/>
    <n v="0"/>
    <n v="0"/>
    <n v="0"/>
    <n v="0"/>
    <n v="0"/>
    <s v="s"/>
    <s v="s"/>
    <n v="1.375E-2"/>
  </r>
  <r>
    <x v="95"/>
    <s v="IlIW8"/>
    <x v="2"/>
    <x v="2"/>
    <n v="0"/>
    <n v="0"/>
    <n v="0"/>
    <n v="0"/>
    <n v="0"/>
    <n v="0"/>
    <n v="0"/>
    <n v="0"/>
    <n v="0"/>
    <s v="s"/>
    <n v="0"/>
    <s v="s"/>
    <n v="0"/>
    <n v="0"/>
    <n v="0"/>
    <n v="0"/>
    <n v="0"/>
    <n v="0"/>
    <n v="0"/>
    <n v="0"/>
    <s v="s"/>
    <s v="s"/>
    <n v="1.464E-2"/>
  </r>
  <r>
    <x v="95"/>
    <s v="IlIW8"/>
    <x v="2"/>
    <x v="3"/>
    <n v="0"/>
    <n v="0"/>
    <n v="0"/>
    <n v="0"/>
    <n v="0"/>
    <n v="0"/>
    <n v="0"/>
    <n v="0"/>
    <n v="0"/>
    <s v="s"/>
    <n v="0"/>
    <s v="s"/>
    <n v="0"/>
    <n v="0"/>
    <n v="0"/>
    <n v="0"/>
    <n v="0"/>
    <n v="0"/>
    <n v="0"/>
    <n v="0"/>
    <s v="s"/>
    <s v="s"/>
    <n v="1.553E-2"/>
  </r>
  <r>
    <x v="95"/>
    <s v="IlIW8"/>
    <x v="2"/>
    <x v="4"/>
    <n v="0"/>
    <n v="0"/>
    <n v="0"/>
    <n v="0"/>
    <n v="0"/>
    <n v="0"/>
    <n v="0"/>
    <n v="0"/>
    <n v="0"/>
    <s v="s"/>
    <n v="0"/>
    <s v="s"/>
    <n v="0"/>
    <n v="0"/>
    <n v="0"/>
    <n v="0"/>
    <n v="0"/>
    <n v="0"/>
    <n v="0"/>
    <n v="0"/>
    <s v="s"/>
    <s v="s"/>
    <n v="1.183E-2"/>
  </r>
  <r>
    <x v="95"/>
    <s v="IlIW8"/>
    <x v="2"/>
    <x v="5"/>
    <n v="0"/>
    <n v="0"/>
    <n v="0"/>
    <n v="0"/>
    <n v="0"/>
    <n v="0"/>
    <n v="0"/>
    <n v="0"/>
    <n v="0"/>
    <s v="s"/>
    <n v="0"/>
    <s v="s"/>
    <n v="0"/>
    <n v="0"/>
    <n v="0"/>
    <n v="0"/>
    <n v="0"/>
    <n v="0"/>
    <n v="0"/>
    <n v="0"/>
    <s v="s"/>
    <s v="s"/>
    <n v="1.282E-2"/>
  </r>
  <r>
    <x v="95"/>
    <s v="IlIW8"/>
    <x v="2"/>
    <x v="6"/>
    <n v="0"/>
    <n v="0"/>
    <n v="0"/>
    <n v="0"/>
    <n v="0"/>
    <n v="0"/>
    <n v="0"/>
    <n v="0"/>
    <n v="0"/>
    <s v="s"/>
    <n v="0"/>
    <s v="s"/>
    <n v="0"/>
    <n v="0"/>
    <n v="0"/>
    <n v="0"/>
    <n v="0"/>
    <n v="0"/>
    <n v="0"/>
    <n v="0"/>
    <s v="s"/>
    <s v="s"/>
    <n v="9.6200000000000001E-3"/>
  </r>
  <r>
    <x v="95"/>
    <s v="IlIW8"/>
    <x v="2"/>
    <x v="7"/>
    <n v="0"/>
    <n v="0"/>
    <n v="0"/>
    <n v="0"/>
    <n v="0"/>
    <n v="0"/>
    <n v="0"/>
    <n v="0"/>
    <n v="0"/>
    <s v="s"/>
    <n v="0"/>
    <s v="s"/>
    <n v="0"/>
    <n v="0"/>
    <n v="0"/>
    <n v="0"/>
    <n v="0"/>
    <n v="0"/>
    <n v="0"/>
    <n v="0"/>
    <s v="s"/>
    <s v="s"/>
    <n v="1.031E-2"/>
  </r>
  <r>
    <x v="95"/>
    <s v="IlIW8"/>
    <x v="2"/>
    <x v="8"/>
    <n v="0"/>
    <n v="0"/>
    <n v="0"/>
    <n v="0"/>
    <n v="0"/>
    <n v="0"/>
    <n v="0"/>
    <n v="0"/>
    <n v="0"/>
    <s v="s"/>
    <n v="0"/>
    <s v="s"/>
    <n v="0"/>
    <n v="0"/>
    <n v="0"/>
    <n v="0"/>
    <n v="0"/>
    <n v="0"/>
    <n v="0"/>
    <n v="0"/>
    <s v="s"/>
    <s v="s"/>
    <n v="6.3E-3"/>
  </r>
  <r>
    <x v="95"/>
    <s v="IlIW8"/>
    <x v="2"/>
    <x v="9"/>
    <n v="0"/>
    <n v="0"/>
    <n v="0"/>
    <n v="0"/>
    <n v="0"/>
    <n v="0"/>
    <n v="0"/>
    <n v="0"/>
    <n v="0"/>
    <s v="s"/>
    <n v="0"/>
    <s v="s"/>
    <n v="0"/>
    <n v="0"/>
    <n v="0"/>
    <n v="0"/>
    <n v="0"/>
    <n v="0"/>
    <n v="0"/>
    <n v="0"/>
    <s v="s"/>
    <s v="s"/>
    <n v="6.9100000000000003E-3"/>
  </r>
  <r>
    <x v="95"/>
    <s v="IlIW8"/>
    <x v="3"/>
    <x v="0"/>
    <n v="0"/>
    <n v="0"/>
    <n v="0"/>
    <n v="0"/>
    <n v="0"/>
    <n v="0"/>
    <n v="0"/>
    <n v="0"/>
    <n v="0"/>
    <s v="s"/>
    <n v="0.19539000000000001"/>
    <s v="s"/>
    <n v="0"/>
    <n v="0.20355999999999999"/>
    <n v="0"/>
    <n v="0"/>
    <n v="0"/>
    <n v="0"/>
    <n v="0.20355999999999999"/>
    <n v="0"/>
    <s v="s"/>
    <s v="s"/>
    <n v="0.27040999999999998"/>
  </r>
  <r>
    <x v="95"/>
    <s v="IlIW8"/>
    <x v="3"/>
    <x v="1"/>
    <n v="0"/>
    <n v="0"/>
    <n v="0"/>
    <n v="0"/>
    <n v="0"/>
    <n v="0"/>
    <n v="0"/>
    <n v="0"/>
    <n v="0"/>
    <s v="s"/>
    <n v="0.32501999999999998"/>
    <s v="s"/>
    <n v="0"/>
    <n v="0.36033999999999999"/>
    <n v="0"/>
    <n v="0"/>
    <n v="0"/>
    <n v="0"/>
    <n v="0.36033999999999999"/>
    <n v="0"/>
    <s v="s"/>
    <s v="s"/>
    <n v="0.20066999999999999"/>
  </r>
  <r>
    <x v="95"/>
    <s v="IlIW8"/>
    <x v="3"/>
    <x v="2"/>
    <n v="0"/>
    <n v="0"/>
    <n v="0"/>
    <n v="0"/>
    <n v="0"/>
    <n v="0"/>
    <n v="0"/>
    <n v="0"/>
    <n v="0"/>
    <s v="s"/>
    <n v="0.91586999999999996"/>
    <s v="s"/>
    <n v="0"/>
    <n v="1.0533699999999999"/>
    <n v="0"/>
    <n v="0"/>
    <n v="0"/>
    <n v="0"/>
    <n v="1.0533699999999999"/>
    <n v="0"/>
    <s v="s"/>
    <s v="s"/>
    <n v="0.19553999999999999"/>
  </r>
  <r>
    <x v="95"/>
    <s v="IlIW8"/>
    <x v="3"/>
    <x v="3"/>
    <n v="0"/>
    <n v="0"/>
    <n v="0"/>
    <n v="0"/>
    <n v="0"/>
    <n v="0"/>
    <n v="0"/>
    <n v="0"/>
    <n v="0"/>
    <s v="s"/>
    <n v="0.85718000000000005"/>
    <s v="s"/>
    <n v="0"/>
    <n v="1.1555800000000001"/>
    <n v="0"/>
    <n v="0"/>
    <n v="0"/>
    <n v="0"/>
    <n v="1.1555800000000001"/>
    <n v="0"/>
    <s v="s"/>
    <s v="s"/>
    <n v="0.19227"/>
  </r>
  <r>
    <x v="95"/>
    <s v="IlIW8"/>
    <x v="3"/>
    <x v="4"/>
    <n v="0"/>
    <n v="0"/>
    <n v="0"/>
    <n v="0"/>
    <n v="0"/>
    <n v="0"/>
    <n v="0"/>
    <n v="0"/>
    <n v="0"/>
    <s v="s"/>
    <n v="0.63554999999999995"/>
    <s v="s"/>
    <n v="0"/>
    <n v="1.05104"/>
    <n v="0"/>
    <n v="0"/>
    <n v="0"/>
    <n v="0"/>
    <n v="1.05104"/>
    <n v="0"/>
    <s v="s"/>
    <s v="s"/>
    <n v="0.10523"/>
  </r>
  <r>
    <x v="95"/>
    <s v="IlIW8"/>
    <x v="3"/>
    <x v="5"/>
    <n v="0"/>
    <n v="0"/>
    <n v="0"/>
    <n v="0"/>
    <n v="0"/>
    <n v="0"/>
    <n v="0"/>
    <n v="0"/>
    <n v="0"/>
    <s v="s"/>
    <n v="0.70526999999999995"/>
    <s v="s"/>
    <n v="0"/>
    <n v="1.11673"/>
    <n v="0"/>
    <n v="0"/>
    <n v="0"/>
    <n v="0"/>
    <n v="1.11673"/>
    <n v="0"/>
    <s v="s"/>
    <s v="s"/>
    <n v="0.14878"/>
  </r>
  <r>
    <x v="95"/>
    <s v="IlIW8"/>
    <x v="3"/>
    <x v="6"/>
    <n v="0"/>
    <n v="0"/>
    <n v="0"/>
    <n v="0"/>
    <n v="0"/>
    <n v="0"/>
    <n v="0"/>
    <n v="0"/>
    <n v="0"/>
    <s v="s"/>
    <n v="0.71406999999999998"/>
    <s v="s"/>
    <n v="0"/>
    <n v="1.2397400000000001"/>
    <n v="0"/>
    <n v="0"/>
    <n v="0"/>
    <n v="0"/>
    <n v="1.2397400000000001"/>
    <n v="0"/>
    <s v="s"/>
    <s v="s"/>
    <n v="0.45356000000000002"/>
  </r>
  <r>
    <x v="95"/>
    <s v="IlIW8"/>
    <x v="3"/>
    <x v="7"/>
    <n v="0"/>
    <n v="0"/>
    <n v="0"/>
    <n v="0"/>
    <n v="0"/>
    <n v="0"/>
    <n v="0"/>
    <n v="0"/>
    <n v="0"/>
    <s v="s"/>
    <n v="0.52881999999999996"/>
    <s v="s"/>
    <n v="0"/>
    <n v="1.22502"/>
    <n v="0"/>
    <n v="0"/>
    <n v="0"/>
    <n v="0"/>
    <n v="1.22502"/>
    <n v="0"/>
    <s v="s"/>
    <s v="s"/>
    <n v="0.60377999999999998"/>
  </r>
  <r>
    <x v="95"/>
    <s v="IlIW8"/>
    <x v="3"/>
    <x v="8"/>
    <n v="0"/>
    <n v="0"/>
    <n v="0"/>
    <n v="0"/>
    <n v="0"/>
    <n v="0"/>
    <n v="0"/>
    <n v="0"/>
    <n v="0"/>
    <s v="s"/>
    <n v="0.51410999999999996"/>
    <s v="s"/>
    <n v="0"/>
    <n v="1.26448"/>
    <n v="0"/>
    <n v="0"/>
    <n v="0"/>
    <n v="0"/>
    <n v="1.26448"/>
    <n v="0"/>
    <s v="s"/>
    <s v="s"/>
    <n v="0.62749999999999995"/>
  </r>
  <r>
    <x v="95"/>
    <s v="IlIW8"/>
    <x v="3"/>
    <x v="9"/>
    <n v="0"/>
    <n v="0"/>
    <n v="0"/>
    <n v="0"/>
    <n v="0"/>
    <n v="0"/>
    <n v="0"/>
    <n v="0"/>
    <n v="0"/>
    <s v="s"/>
    <n v="0.76197999999999999"/>
    <s v="s"/>
    <n v="0"/>
    <n v="1.24909"/>
    <n v="0"/>
    <n v="0"/>
    <n v="0"/>
    <n v="0"/>
    <n v="1.24909"/>
    <n v="0"/>
    <s v="s"/>
    <s v="s"/>
    <n v="0.64458000000000004"/>
  </r>
  <r>
    <x v="95"/>
    <s v="IlIW8"/>
    <x v="3"/>
    <x v="10"/>
    <n v="0"/>
    <n v="0"/>
    <n v="0"/>
    <n v="0"/>
    <n v="0"/>
    <n v="0"/>
    <n v="0"/>
    <n v="0"/>
    <n v="0"/>
    <s v="s"/>
    <n v="0.82720000000000005"/>
    <s v="s"/>
    <n v="0"/>
    <n v="1.35327"/>
    <n v="0"/>
    <n v="0"/>
    <n v="0"/>
    <n v="0"/>
    <n v="1.35327"/>
    <n v="0"/>
    <s v="s"/>
    <s v="s"/>
    <n v="0.36795"/>
  </r>
  <r>
    <x v="96"/>
    <s v="zepT6"/>
    <x v="0"/>
    <x v="0"/>
    <n v="0"/>
    <n v="6"/>
    <n v="6"/>
    <n v="13"/>
    <s v="s"/>
    <n v="7"/>
    <n v="0"/>
    <n v="7"/>
    <s v="s"/>
    <n v="9"/>
    <s v="s"/>
    <n v="0"/>
    <s v="s"/>
    <n v="61"/>
    <n v="0"/>
    <n v="0"/>
    <n v="0"/>
    <n v="0"/>
    <n v="61"/>
    <n v="6"/>
    <n v="21"/>
    <n v="6"/>
    <n v="33"/>
  </r>
  <r>
    <x v="96"/>
    <s v="zepT6"/>
    <x v="1"/>
    <x v="0"/>
    <n v="0"/>
    <n v="2.0539999999999999E-2"/>
    <n v="2.273E-2"/>
    <n v="4.1959999999999997E-2"/>
    <s v="s"/>
    <n v="2.5680000000000001E-2"/>
    <n v="0"/>
    <n v="2.0500000000000001E-2"/>
    <s v="s"/>
    <n v="3.4009999999999999E-2"/>
    <s v="s"/>
    <n v="0"/>
    <s v="s"/>
    <n v="0.20968000000000001"/>
    <n v="0"/>
    <n v="0"/>
    <n v="0"/>
    <n v="0"/>
    <n v="0.20968000000000001"/>
    <n v="5.1700000000000001E-3"/>
    <n v="1.5779999999999999E-2"/>
    <n v="4.2300000000000003E-3"/>
    <n v="2.5190000000000001E-2"/>
  </r>
  <r>
    <x v="96"/>
    <s v="zepT6"/>
    <x v="1"/>
    <x v="1"/>
    <n v="0"/>
    <n v="1.8290000000000001E-2"/>
    <n v="2.3279999999999999E-2"/>
    <n v="4.0349999999999997E-2"/>
    <s v="s"/>
    <n v="2.5749999999999999E-2"/>
    <n v="0"/>
    <n v="2.085E-2"/>
    <s v="s"/>
    <n v="3.4779999999999998E-2"/>
    <s v="s"/>
    <n v="0"/>
    <s v="s"/>
    <n v="0.20721000000000001"/>
    <n v="0"/>
    <n v="0"/>
    <n v="0"/>
    <n v="0"/>
    <n v="0.20721000000000001"/>
    <n v="4.8900000000000002E-3"/>
    <n v="1.8089999999999998E-2"/>
    <n v="3.5699999999999998E-3"/>
    <n v="2.6540000000000001E-2"/>
  </r>
  <r>
    <x v="96"/>
    <s v="zepT6"/>
    <x v="1"/>
    <x v="2"/>
    <n v="0"/>
    <n v="1.6840000000000001E-2"/>
    <n v="2.3730000000000001E-2"/>
    <n v="3.918E-2"/>
    <s v="s"/>
    <n v="2.4479999999999998E-2"/>
    <n v="0"/>
    <n v="1.8429999999999998E-2"/>
    <s v="s"/>
    <n v="3.517E-2"/>
    <s v="s"/>
    <n v="0"/>
    <s v="s"/>
    <n v="0.19930999999999999"/>
    <n v="0"/>
    <n v="0"/>
    <n v="0"/>
    <n v="0"/>
    <n v="0.19930999999999999"/>
    <n v="4.5900000000000003E-3"/>
    <n v="1.8460000000000001E-2"/>
    <n v="3.65E-3"/>
    <n v="2.6700000000000002E-2"/>
  </r>
  <r>
    <x v="96"/>
    <s v="zepT6"/>
    <x v="1"/>
    <x v="3"/>
    <n v="0"/>
    <n v="1.523E-2"/>
    <n v="2.4109999999999999E-2"/>
    <n v="3.7429999999999998E-2"/>
    <s v="s"/>
    <n v="2.4660000000000001E-2"/>
    <n v="0"/>
    <n v="1.9089999999999999E-2"/>
    <s v="s"/>
    <n v="3.5869999999999999E-2"/>
    <s v="s"/>
    <n v="0"/>
    <s v="s"/>
    <n v="0.19649"/>
    <n v="0"/>
    <n v="0"/>
    <n v="0"/>
    <n v="0"/>
    <n v="0.19649"/>
    <n v="4.1999999999999997E-3"/>
    <n v="2.1559999999999999E-2"/>
    <n v="1.8400000000000001E-3"/>
    <n v="2.7609999999999999E-2"/>
  </r>
  <r>
    <x v="96"/>
    <s v="zepT6"/>
    <x v="1"/>
    <x v="4"/>
    <n v="0"/>
    <n v="1.4800000000000001E-2"/>
    <n v="2.266E-2"/>
    <n v="3.628E-2"/>
    <s v="s"/>
    <n v="2.4160000000000001E-2"/>
    <n v="0"/>
    <n v="1.8409999999999999E-2"/>
    <s v="s"/>
    <n v="3.653E-2"/>
    <s v="s"/>
    <n v="0"/>
    <s v="s"/>
    <n v="0.19223999999999999"/>
    <n v="0"/>
    <n v="0"/>
    <n v="0"/>
    <n v="0"/>
    <n v="0.19223999999999999"/>
    <n v="3.8E-3"/>
    <n v="2.4150000000000001E-2"/>
    <n v="2.3700000000000001E-3"/>
    <n v="3.032E-2"/>
  </r>
  <r>
    <x v="96"/>
    <s v="zepT6"/>
    <x v="1"/>
    <x v="5"/>
    <n v="0"/>
    <n v="1.4120000000000001E-2"/>
    <n v="2.2950000000000002E-2"/>
    <n v="3.6139999999999999E-2"/>
    <s v="s"/>
    <n v="2.4109999999999999E-2"/>
    <n v="0"/>
    <n v="1.823E-2"/>
    <s v="s"/>
    <n v="3.6540000000000003E-2"/>
    <s v="s"/>
    <n v="0"/>
    <s v="s"/>
    <n v="0.19008"/>
    <n v="0"/>
    <n v="0"/>
    <n v="0"/>
    <n v="0"/>
    <n v="0.19008"/>
    <n v="3.46E-3"/>
    <n v="2.6290000000000001E-2"/>
    <n v="2.3999999999999998E-3"/>
    <n v="3.2149999999999998E-2"/>
  </r>
  <r>
    <x v="96"/>
    <s v="zepT6"/>
    <x v="1"/>
    <x v="6"/>
    <n v="0"/>
    <n v="1.447E-2"/>
    <n v="2.2839999999999999E-2"/>
    <n v="3.6299999999999999E-2"/>
    <s v="s"/>
    <n v="2.4719999999999999E-2"/>
    <n v="0"/>
    <n v="1.968E-2"/>
    <s v="s"/>
    <n v="3.5290000000000002E-2"/>
    <s v="s"/>
    <n v="0"/>
    <s v="s"/>
    <n v="0.18917"/>
    <n v="0"/>
    <n v="0"/>
    <n v="0"/>
    <n v="0"/>
    <n v="0.18917"/>
    <n v="3.0799999999999998E-3"/>
    <n v="2.836E-2"/>
    <n v="2.4599999999999999E-3"/>
    <n v="3.3910000000000003E-2"/>
  </r>
  <r>
    <x v="96"/>
    <s v="zepT6"/>
    <x v="1"/>
    <x v="7"/>
    <n v="0"/>
    <n v="1.4800000000000001E-2"/>
    <n v="2.273E-2"/>
    <n v="3.3419999999999998E-2"/>
    <s v="s"/>
    <n v="2.5360000000000001E-2"/>
    <n v="0"/>
    <n v="1.9300000000000001E-2"/>
    <s v="s"/>
    <n v="3.5180000000000003E-2"/>
    <s v="s"/>
    <n v="0"/>
    <s v="s"/>
    <n v="0.18512000000000001"/>
    <n v="0"/>
    <n v="0"/>
    <n v="0"/>
    <n v="0"/>
    <n v="0.18512000000000001"/>
    <n v="2.81E-3"/>
    <n v="2.7279999999999999E-2"/>
    <n v="3.7599999999999999E-3"/>
    <n v="3.3849999999999998E-2"/>
  </r>
  <r>
    <x v="96"/>
    <s v="zepT6"/>
    <x v="1"/>
    <x v="8"/>
    <n v="0"/>
    <n v="1.363E-2"/>
    <n v="2.3189999999999999E-2"/>
    <n v="3.2129999999999999E-2"/>
    <s v="s"/>
    <n v="2.6509999999999999E-2"/>
    <n v="0"/>
    <n v="1.8950000000000002E-2"/>
    <s v="s"/>
    <n v="3.3459999999999997E-2"/>
    <s v="s"/>
    <n v="0"/>
    <s v="s"/>
    <n v="0.17982999999999999"/>
    <n v="0"/>
    <n v="0"/>
    <n v="0"/>
    <n v="0"/>
    <n v="0.17982999999999999"/>
    <n v="2.4599999999999999E-3"/>
    <n v="2.5180000000000001E-2"/>
    <n v="3.8800000000000002E-3"/>
    <n v="3.1519999999999999E-2"/>
  </r>
  <r>
    <x v="96"/>
    <s v="zepT6"/>
    <x v="1"/>
    <x v="9"/>
    <n v="0"/>
    <n v="1.414E-2"/>
    <n v="2.3460000000000002E-2"/>
    <n v="3.2140000000000002E-2"/>
    <s v="s"/>
    <n v="2.7720000000000002E-2"/>
    <n v="0"/>
    <n v="1.712E-2"/>
    <s v="s"/>
    <n v="3.3529999999999997E-2"/>
    <s v="s"/>
    <n v="0"/>
    <s v="s"/>
    <n v="0.17860000000000001"/>
    <n v="0"/>
    <n v="0"/>
    <n v="0"/>
    <n v="0"/>
    <n v="0.17860000000000001"/>
    <n v="3.1700000000000001E-3"/>
    <n v="2.6169999999999999E-2"/>
    <n v="4.8900000000000002E-3"/>
    <n v="3.424E-2"/>
  </r>
  <r>
    <x v="96"/>
    <s v="zepT6"/>
    <x v="1"/>
    <x v="10"/>
    <n v="0"/>
    <n v="1.43E-2"/>
    <n v="2.266E-2"/>
    <n v="3.209E-2"/>
    <s v="s"/>
    <n v="2.9159999999999998E-2"/>
    <n v="0"/>
    <n v="1.6990000000000002E-2"/>
    <s v="s"/>
    <n v="3.3410000000000002E-2"/>
    <s v="s"/>
    <n v="0"/>
    <s v="s"/>
    <n v="0.17863000000000001"/>
    <n v="0"/>
    <n v="0"/>
    <n v="0"/>
    <n v="0"/>
    <n v="0.17863000000000001"/>
    <n v="5.2399999999999999E-3"/>
    <n v="2.6210000000000001E-2"/>
    <n v="4.8799999999999998E-3"/>
    <n v="3.6330000000000001E-2"/>
  </r>
  <r>
    <x v="96"/>
    <s v="zepT6"/>
    <x v="2"/>
    <x v="0"/>
    <n v="0"/>
    <n v="0"/>
    <n v="0"/>
    <n v="0"/>
    <s v="s"/>
    <n v="0"/>
    <n v="0"/>
    <n v="0"/>
    <s v="s"/>
    <n v="0"/>
    <s v="s"/>
    <n v="0"/>
    <s v="s"/>
    <n v="0"/>
    <n v="0"/>
    <n v="0"/>
    <n v="0"/>
    <n v="0"/>
    <n v="0"/>
    <n v="1.397E-2"/>
    <n v="0.12016"/>
    <n v="4.7300000000000002E-2"/>
    <n v="0.18143000000000001"/>
  </r>
  <r>
    <x v="96"/>
    <s v="zepT6"/>
    <x v="2"/>
    <x v="1"/>
    <n v="0"/>
    <n v="0"/>
    <n v="0"/>
    <n v="0"/>
    <s v="s"/>
    <n v="0"/>
    <n v="0"/>
    <n v="0"/>
    <s v="s"/>
    <n v="0"/>
    <s v="s"/>
    <n v="0"/>
    <s v="s"/>
    <n v="0"/>
    <n v="0"/>
    <n v="0"/>
    <n v="0"/>
    <n v="0"/>
    <n v="0"/>
    <n v="1.1599999999999999E-2"/>
    <n v="0.12634000000000001"/>
    <n v="4.9090000000000002E-2"/>
    <n v="0.18703"/>
  </r>
  <r>
    <x v="96"/>
    <s v="zepT6"/>
    <x v="2"/>
    <x v="2"/>
    <n v="0"/>
    <n v="0"/>
    <n v="0"/>
    <n v="0"/>
    <s v="s"/>
    <n v="0"/>
    <n v="0"/>
    <n v="0"/>
    <s v="s"/>
    <n v="0"/>
    <s v="s"/>
    <n v="0"/>
    <s v="s"/>
    <n v="0"/>
    <n v="0"/>
    <n v="0"/>
    <n v="0"/>
    <n v="0"/>
    <n v="0"/>
    <n v="6.13E-3"/>
    <n v="0.11811000000000001"/>
    <n v="5.0990000000000001E-2"/>
    <n v="0.17523"/>
  </r>
  <r>
    <x v="96"/>
    <s v="zepT6"/>
    <x v="2"/>
    <x v="3"/>
    <n v="0"/>
    <n v="0"/>
    <n v="0"/>
    <n v="0"/>
    <s v="s"/>
    <n v="0"/>
    <n v="0"/>
    <n v="0"/>
    <s v="s"/>
    <n v="0"/>
    <s v="s"/>
    <n v="0"/>
    <s v="s"/>
    <n v="0"/>
    <n v="0"/>
    <n v="0"/>
    <n v="0"/>
    <n v="0"/>
    <n v="0"/>
    <n v="6.4999999999999997E-3"/>
    <n v="0.11808"/>
    <n v="4.9930000000000002E-2"/>
    <n v="0.17451"/>
  </r>
  <r>
    <x v="96"/>
    <s v="zepT6"/>
    <x v="2"/>
    <x v="4"/>
    <n v="0"/>
    <n v="0"/>
    <n v="0"/>
    <n v="0"/>
    <s v="s"/>
    <n v="0"/>
    <n v="0"/>
    <n v="0"/>
    <s v="s"/>
    <n v="0"/>
    <s v="s"/>
    <n v="0"/>
    <s v="s"/>
    <n v="0"/>
    <n v="0"/>
    <n v="0"/>
    <n v="0"/>
    <n v="0"/>
    <n v="0"/>
    <n v="1.0290000000000001E-2"/>
    <n v="0.11445"/>
    <n v="5.5829999999999998E-2"/>
    <n v="0.18057000000000001"/>
  </r>
  <r>
    <x v="96"/>
    <s v="zepT6"/>
    <x v="2"/>
    <x v="5"/>
    <n v="0"/>
    <n v="0"/>
    <n v="0"/>
    <n v="0"/>
    <s v="s"/>
    <n v="0"/>
    <n v="0"/>
    <n v="0"/>
    <s v="s"/>
    <n v="0"/>
    <s v="s"/>
    <n v="0"/>
    <s v="s"/>
    <n v="0"/>
    <n v="0"/>
    <n v="0"/>
    <n v="0"/>
    <n v="0"/>
    <n v="0"/>
    <n v="1.089E-2"/>
    <n v="0.1159"/>
    <n v="5.8250000000000003E-2"/>
    <n v="0.18504000000000001"/>
  </r>
  <r>
    <x v="96"/>
    <s v="zepT6"/>
    <x v="2"/>
    <x v="6"/>
    <n v="0"/>
    <n v="0"/>
    <n v="0"/>
    <n v="0"/>
    <s v="s"/>
    <n v="0"/>
    <n v="0"/>
    <n v="0"/>
    <s v="s"/>
    <n v="0"/>
    <s v="s"/>
    <n v="0"/>
    <s v="s"/>
    <n v="0"/>
    <n v="0"/>
    <n v="0"/>
    <n v="0"/>
    <n v="0"/>
    <n v="0"/>
    <n v="1.1900000000000001E-2"/>
    <n v="0.11581"/>
    <n v="6.1190000000000001E-2"/>
    <n v="0.18889"/>
  </r>
  <r>
    <x v="96"/>
    <s v="zepT6"/>
    <x v="2"/>
    <x v="7"/>
    <n v="0"/>
    <n v="0"/>
    <n v="0"/>
    <n v="0"/>
    <s v="s"/>
    <n v="0"/>
    <n v="0"/>
    <n v="0"/>
    <s v="s"/>
    <n v="0"/>
    <s v="s"/>
    <n v="0"/>
    <s v="s"/>
    <n v="0"/>
    <n v="0"/>
    <n v="0"/>
    <n v="0"/>
    <n v="0"/>
    <n v="0"/>
    <n v="1.298E-2"/>
    <n v="0.12235"/>
    <n v="6.4509999999999998E-2"/>
    <n v="0.19983999999999999"/>
  </r>
  <r>
    <x v="96"/>
    <s v="zepT6"/>
    <x v="2"/>
    <x v="8"/>
    <n v="0"/>
    <n v="0"/>
    <n v="0"/>
    <n v="0"/>
    <s v="s"/>
    <n v="0"/>
    <n v="0"/>
    <n v="0"/>
    <s v="s"/>
    <n v="0"/>
    <s v="s"/>
    <n v="0"/>
    <s v="s"/>
    <n v="0"/>
    <n v="0"/>
    <n v="0"/>
    <n v="0"/>
    <n v="0"/>
    <n v="0"/>
    <n v="1.4460000000000001E-2"/>
    <n v="0.13158"/>
    <n v="6.6930000000000003E-2"/>
    <n v="0.21296000000000001"/>
  </r>
  <r>
    <x v="96"/>
    <s v="zepT6"/>
    <x v="2"/>
    <x v="9"/>
    <n v="0"/>
    <n v="0"/>
    <n v="0"/>
    <n v="0"/>
    <s v="s"/>
    <n v="0"/>
    <n v="0"/>
    <n v="0"/>
    <s v="s"/>
    <n v="0"/>
    <s v="s"/>
    <n v="0"/>
    <s v="s"/>
    <n v="0"/>
    <n v="0"/>
    <n v="0"/>
    <n v="0"/>
    <n v="0"/>
    <n v="0"/>
    <n v="1.5900000000000001E-2"/>
    <n v="0.11344"/>
    <n v="3.0689999999999999E-2"/>
    <n v="0.16003999999999999"/>
  </r>
  <r>
    <x v="96"/>
    <s v="zepT6"/>
    <x v="2"/>
    <x v="10"/>
    <n v="0"/>
    <n v="0"/>
    <n v="0"/>
    <n v="0"/>
    <s v="s"/>
    <n v="0"/>
    <n v="0"/>
    <n v="0"/>
    <s v="s"/>
    <n v="0"/>
    <s v="s"/>
    <n v="0"/>
    <s v="s"/>
    <n v="0"/>
    <n v="0"/>
    <n v="0"/>
    <n v="0"/>
    <n v="0"/>
    <n v="0"/>
    <n v="1.7850000000000001E-2"/>
    <n v="0.10589"/>
    <n v="3.422E-2"/>
    <n v="0.15795999999999999"/>
  </r>
  <r>
    <x v="96"/>
    <s v="zepT6"/>
    <x v="3"/>
    <x v="0"/>
    <n v="0"/>
    <n v="0.96338999999999997"/>
    <n v="0.10014000000000001"/>
    <n v="0.60182000000000002"/>
    <s v="s"/>
    <n v="0.33104"/>
    <n v="0"/>
    <n v="2.053E-2"/>
    <s v="s"/>
    <n v="2.5899999999999999E-3"/>
    <s v="s"/>
    <n v="0"/>
    <s v="s"/>
    <n v="2.5152800000000002"/>
    <n v="0"/>
    <n v="0"/>
    <n v="0"/>
    <n v="0"/>
    <n v="2.5152800000000002"/>
    <n v="0.50646000000000002"/>
    <n v="2.7140000000000001E-2"/>
    <n v="7.1000000000000002E-4"/>
    <n v="0.53430999999999995"/>
  </r>
  <r>
    <x v="96"/>
    <s v="zepT6"/>
    <x v="3"/>
    <x v="1"/>
    <n v="0"/>
    <n v="0.69355"/>
    <n v="8.9149999999999993E-2"/>
    <n v="0.81491000000000002"/>
    <s v="s"/>
    <n v="0.27284000000000003"/>
    <n v="0"/>
    <n v="5.2630000000000003E-2"/>
    <s v="s"/>
    <n v="8.3400000000000002E-3"/>
    <s v="s"/>
    <n v="0"/>
    <s v="s"/>
    <n v="2.36673"/>
    <n v="0"/>
    <n v="0"/>
    <n v="0"/>
    <n v="0"/>
    <n v="2.36673"/>
    <n v="0.49323"/>
    <n v="3.0370000000000001E-2"/>
    <n v="7.1000000000000002E-4"/>
    <n v="0.52429999999999999"/>
  </r>
  <r>
    <x v="96"/>
    <s v="zepT6"/>
    <x v="3"/>
    <x v="2"/>
    <n v="0"/>
    <n v="0.52232999999999996"/>
    <n v="0.13381999999999999"/>
    <n v="0.88766"/>
    <s v="s"/>
    <n v="0.27155000000000001"/>
    <n v="0"/>
    <n v="0.32590999999999998"/>
    <s v="s"/>
    <n v="9.9030000000000007E-2"/>
    <s v="s"/>
    <n v="0"/>
    <s v="s"/>
    <n v="2.8496299999999999"/>
    <n v="0"/>
    <n v="0"/>
    <n v="0"/>
    <n v="0"/>
    <n v="2.8496299999999999"/>
    <n v="0.57662999999999998"/>
    <n v="3.4569999999999997E-2"/>
    <n v="1.06E-3"/>
    <n v="0.61226000000000003"/>
  </r>
  <r>
    <x v="96"/>
    <s v="zepT6"/>
    <x v="3"/>
    <x v="3"/>
    <n v="0"/>
    <n v="0.39655000000000001"/>
    <n v="0.25481999999999999"/>
    <n v="0.75665000000000004"/>
    <s v="s"/>
    <n v="0.60860000000000003"/>
    <n v="0"/>
    <n v="0.38363999999999998"/>
    <s v="s"/>
    <n v="0.12964999999999999"/>
    <s v="s"/>
    <n v="0"/>
    <s v="s"/>
    <n v="3.4281199999999998"/>
    <n v="0"/>
    <n v="0"/>
    <n v="0"/>
    <n v="0"/>
    <n v="3.4281199999999998"/>
    <n v="0.39263999999999999"/>
    <n v="8.0199999999999994E-2"/>
    <n v="1.06E-3"/>
    <n v="0.47388999999999998"/>
  </r>
  <r>
    <x v="96"/>
    <s v="zepT6"/>
    <x v="3"/>
    <x v="4"/>
    <n v="0"/>
    <n v="0.32783000000000001"/>
    <n v="0.16106999999999999"/>
    <n v="0.57787999999999995"/>
    <s v="s"/>
    <n v="0.23183999999999999"/>
    <n v="0"/>
    <n v="0.29383999999999999"/>
    <s v="s"/>
    <n v="0.12407"/>
    <s v="s"/>
    <n v="0"/>
    <s v="s"/>
    <n v="2.4197700000000002"/>
    <n v="0"/>
    <n v="0"/>
    <n v="0"/>
    <n v="0"/>
    <n v="2.4197700000000002"/>
    <n v="0.37025000000000002"/>
    <n v="0.23150999999999999"/>
    <n v="1.06E-3"/>
    <n v="0.60282000000000002"/>
  </r>
  <r>
    <x v="96"/>
    <s v="zepT6"/>
    <x v="3"/>
    <x v="5"/>
    <n v="0"/>
    <n v="7.0779999999999996E-2"/>
    <n v="0.22869"/>
    <n v="0.43890000000000001"/>
    <s v="s"/>
    <n v="0.14529"/>
    <n v="0"/>
    <n v="0.26182"/>
    <s v="s"/>
    <n v="0.25312000000000001"/>
    <s v="s"/>
    <n v="0"/>
    <s v="s"/>
    <n v="1.90425"/>
    <n v="0"/>
    <n v="0"/>
    <n v="0"/>
    <n v="0"/>
    <n v="1.90425"/>
    <n v="0.26937"/>
    <n v="0.63199000000000005"/>
    <n v="1.06E-3"/>
    <n v="0.90242"/>
  </r>
  <r>
    <x v="96"/>
    <s v="zepT6"/>
    <x v="3"/>
    <x v="6"/>
    <n v="0"/>
    <n v="1.9820000000000001E-2"/>
    <n v="0.30353000000000002"/>
    <n v="0.37985999999999998"/>
    <s v="s"/>
    <n v="0.10861"/>
    <n v="0"/>
    <n v="0.44890999999999998"/>
    <s v="s"/>
    <n v="0.37822"/>
    <s v="s"/>
    <n v="0"/>
    <s v="s"/>
    <n v="2.3733900000000001"/>
    <n v="0"/>
    <n v="0"/>
    <n v="0"/>
    <n v="0"/>
    <n v="2.3733900000000001"/>
    <n v="0.22427"/>
    <n v="0.97370000000000001"/>
    <n v="1.06E-3"/>
    <n v="1.19902"/>
  </r>
  <r>
    <x v="96"/>
    <s v="zepT6"/>
    <x v="3"/>
    <x v="7"/>
    <n v="0"/>
    <n v="1.5879999999999998E-2"/>
    <n v="0.12239"/>
    <n v="0.35521000000000003"/>
    <s v="s"/>
    <n v="2.8230000000000002E-2"/>
    <n v="0"/>
    <n v="0.33906999999999998"/>
    <s v="s"/>
    <n v="0.40816000000000002"/>
    <s v="s"/>
    <n v="0"/>
    <s v="s"/>
    <n v="1.9151400000000001"/>
    <n v="0"/>
    <n v="0"/>
    <n v="0"/>
    <n v="0"/>
    <n v="1.9151400000000001"/>
    <n v="0.27155000000000001"/>
    <n v="1.0940799999999999"/>
    <n v="1.0499999999999999E-3"/>
    <n v="1.3666799999999999"/>
  </r>
  <r>
    <x v="96"/>
    <s v="zepT6"/>
    <x v="3"/>
    <x v="8"/>
    <n v="0"/>
    <n v="1.668E-2"/>
    <n v="0.17113999999999999"/>
    <n v="0.57904"/>
    <s v="s"/>
    <n v="2.31E-3"/>
    <n v="0"/>
    <n v="0.24426999999999999"/>
    <s v="s"/>
    <n v="0.34147"/>
    <s v="s"/>
    <n v="0"/>
    <s v="s"/>
    <n v="1.68927"/>
    <n v="0"/>
    <n v="0"/>
    <n v="0"/>
    <n v="0"/>
    <n v="1.68927"/>
    <n v="0.23905000000000001"/>
    <n v="1.0911599999999999"/>
    <n v="8.2500000000000004E-3"/>
    <n v="1.33846"/>
  </r>
  <r>
    <x v="96"/>
    <s v="zepT6"/>
    <x v="3"/>
    <x v="9"/>
    <n v="0"/>
    <n v="0.10527"/>
    <n v="0.19738"/>
    <n v="0.45095000000000002"/>
    <s v="s"/>
    <n v="7.6000000000000004E-4"/>
    <n v="0"/>
    <n v="0.2369"/>
    <s v="s"/>
    <n v="0.63478000000000001"/>
    <s v="s"/>
    <n v="0"/>
    <s v="s"/>
    <n v="2.0592000000000001"/>
    <n v="0"/>
    <n v="0"/>
    <n v="0"/>
    <n v="0"/>
    <n v="2.0592000000000001"/>
    <n v="0.22248000000000001"/>
    <n v="1.10781"/>
    <n v="0.18723000000000001"/>
    <n v="1.51752"/>
  </r>
  <r>
    <x v="96"/>
    <s v="zepT6"/>
    <x v="3"/>
    <x v="10"/>
    <n v="0"/>
    <n v="8.5830000000000004E-2"/>
    <n v="9.9059999999999995E-2"/>
    <n v="0.64934999999999998"/>
    <s v="s"/>
    <n v="9.1699999999999993E-3"/>
    <n v="0"/>
    <n v="0.33455000000000001"/>
    <s v="s"/>
    <n v="0.54674999999999996"/>
    <s v="s"/>
    <n v="0"/>
    <s v="s"/>
    <n v="2.2170200000000002"/>
    <n v="0"/>
    <n v="0"/>
    <n v="0"/>
    <n v="0"/>
    <n v="2.2170200000000002"/>
    <n v="0.26593"/>
    <n v="0.86707000000000001"/>
    <n v="0.24531"/>
    <n v="1.3783099999999999"/>
  </r>
  <r>
    <x v="97"/>
    <s v="57OsX"/>
    <x v="0"/>
    <x v="0"/>
    <n v="0"/>
    <n v="64"/>
    <n v="63"/>
    <n v="62"/>
    <n v="41"/>
    <n v="83"/>
    <n v="41"/>
    <n v="70"/>
    <n v="43"/>
    <n v="77"/>
    <n v="107"/>
    <n v="26"/>
    <n v="16"/>
    <n v="693"/>
    <n v="101"/>
    <s v="s"/>
    <s v="s"/>
    <n v="123"/>
    <n v="816"/>
    <n v="44"/>
    <n v="111"/>
    <n v="62"/>
    <n v="217"/>
  </r>
  <r>
    <x v="97"/>
    <s v="57OsX"/>
    <x v="1"/>
    <x v="0"/>
    <n v="0"/>
    <n v="0.21662000000000001"/>
    <n v="0.21826999999999999"/>
    <n v="0.20315"/>
    <n v="0.13811000000000001"/>
    <n v="0.27994999999999998"/>
    <n v="0.13331000000000001"/>
    <n v="0.23454"/>
    <n v="0.13616"/>
    <n v="0.26378000000000001"/>
    <n v="0.36698999999999998"/>
    <n v="8.226E-2"/>
    <n v="5.4100000000000002E-2"/>
    <n v="2.3272499999999998"/>
    <n v="0.47027000000000002"/>
    <s v="s"/>
    <s v="s"/>
    <n v="0.66113"/>
    <n v="2.9883799999999998"/>
    <n v="4.2500000000000003E-2"/>
    <n v="9.0050000000000005E-2"/>
    <n v="4.8370000000000003E-2"/>
    <n v="0.18090999999999999"/>
  </r>
  <r>
    <x v="97"/>
    <s v="57OsX"/>
    <x v="1"/>
    <x v="1"/>
    <n v="0"/>
    <n v="0.22170000000000001"/>
    <n v="0.21815000000000001"/>
    <n v="0.20091999999999999"/>
    <n v="0.14097000000000001"/>
    <n v="0.28681000000000001"/>
    <n v="0.1321"/>
    <n v="0.23415"/>
    <n v="0.13158"/>
    <n v="0.26014999999999999"/>
    <n v="0.36563000000000001"/>
    <n v="8.2500000000000004E-2"/>
    <n v="5.5539999999999999E-2"/>
    <n v="2.33019"/>
    <n v="0.48824000000000001"/>
    <s v="s"/>
    <s v="s"/>
    <n v="0.68423999999999996"/>
    <n v="3.0144299999999999"/>
    <n v="4.1439999999999998E-2"/>
    <n v="9.2160000000000006E-2"/>
    <n v="5.1860000000000003E-2"/>
    <n v="0.18545"/>
  </r>
  <r>
    <x v="97"/>
    <s v="57OsX"/>
    <x v="1"/>
    <x v="2"/>
    <n v="0"/>
    <n v="0.22276000000000001"/>
    <n v="0.22175"/>
    <n v="0.2016"/>
    <n v="0.14283000000000001"/>
    <n v="0.29249000000000003"/>
    <n v="0.13450999999999999"/>
    <n v="0.22982"/>
    <n v="0.12787999999999999"/>
    <n v="0.26027"/>
    <n v="0.3553"/>
    <n v="8.1729999999999997E-2"/>
    <n v="5.5109999999999999E-2"/>
    <n v="2.32605"/>
    <n v="0.49861"/>
    <s v="s"/>
    <s v="s"/>
    <n v="0.70138999999999996"/>
    <n v="3.0274299999999998"/>
    <n v="4.1619999999999997E-2"/>
    <n v="9.5079999999999998E-2"/>
    <n v="5.2789999999999997E-2"/>
    <n v="0.18948999999999999"/>
  </r>
  <r>
    <x v="97"/>
    <s v="57OsX"/>
    <x v="1"/>
    <x v="3"/>
    <n v="0"/>
    <n v="0.22397"/>
    <n v="0.22364999999999999"/>
    <n v="0.20055000000000001"/>
    <n v="0.14746999999999999"/>
    <n v="0.29777999999999999"/>
    <n v="0.13561000000000001"/>
    <n v="0.22889999999999999"/>
    <n v="0.12452000000000001"/>
    <n v="0.26093"/>
    <n v="0.34642000000000001"/>
    <n v="7.8549999999999995E-2"/>
    <n v="5.5789999999999999E-2"/>
    <n v="2.3241299999999998"/>
    <n v="0.51761000000000001"/>
    <s v="s"/>
    <s v="s"/>
    <n v="0.72306999999999999"/>
    <n v="3.0472000000000001"/>
    <n v="4.027E-2"/>
    <n v="9.468E-2"/>
    <n v="5.2810000000000003E-2"/>
    <n v="0.18776000000000001"/>
  </r>
  <r>
    <x v="97"/>
    <s v="57OsX"/>
    <x v="1"/>
    <x v="4"/>
    <n v="0"/>
    <n v="0.22586999999999999"/>
    <n v="0.22409999999999999"/>
    <n v="0.19459000000000001"/>
    <n v="0.14774000000000001"/>
    <n v="0.2994"/>
    <n v="0.13805000000000001"/>
    <n v="0.22722999999999999"/>
    <n v="0.12246"/>
    <n v="0.26057000000000002"/>
    <n v="0.34073999999999999"/>
    <n v="7.4929999999999997E-2"/>
    <n v="5.604E-2"/>
    <n v="2.3117200000000002"/>
    <n v="0.52088999999999996"/>
    <s v="s"/>
    <s v="s"/>
    <n v="0.73767000000000005"/>
    <n v="3.0493899999999998"/>
    <n v="3.8989999999999997E-2"/>
    <n v="0.10169"/>
    <n v="5.3179999999999998E-2"/>
    <n v="0.19386999999999999"/>
  </r>
  <r>
    <x v="97"/>
    <s v="57OsX"/>
    <x v="1"/>
    <x v="5"/>
    <n v="0"/>
    <n v="0.23083000000000001"/>
    <n v="0.22617999999999999"/>
    <n v="0.19434000000000001"/>
    <n v="0.14881"/>
    <n v="0.29701"/>
    <n v="0.13605"/>
    <n v="0.22697000000000001"/>
    <n v="0.11822000000000001"/>
    <n v="0.25946000000000002"/>
    <n v="0.33412999999999998"/>
    <n v="7.3330000000000006E-2"/>
    <n v="5.5919999999999997E-2"/>
    <n v="2.30125"/>
    <n v="0.53642999999999996"/>
    <s v="s"/>
    <s v="s"/>
    <n v="0.76693"/>
    <n v="3.0681799999999999"/>
    <n v="3.8210000000000001E-2"/>
    <n v="0.10433000000000001"/>
    <n v="5.2069999999999998E-2"/>
    <n v="0.19461000000000001"/>
  </r>
  <r>
    <x v="97"/>
    <s v="57OsX"/>
    <x v="1"/>
    <x v="6"/>
    <n v="0"/>
    <n v="0.23396"/>
    <n v="0.22952"/>
    <n v="0.19167999999999999"/>
    <n v="0.14937"/>
    <n v="0.29664000000000001"/>
    <n v="0.13544"/>
    <n v="0.22334999999999999"/>
    <n v="0.11232"/>
    <n v="0.25344"/>
    <n v="0.32291999999999998"/>
    <n v="7.0709999999999995E-2"/>
    <n v="5.577E-2"/>
    <n v="2.2751100000000002"/>
    <n v="0.56098999999999999"/>
    <s v="s"/>
    <s v="s"/>
    <n v="0.79891000000000001"/>
    <n v="3.07402"/>
    <n v="3.6069999999999998E-2"/>
    <n v="0.11175"/>
    <n v="5.0709999999999998E-2"/>
    <n v="0.19853000000000001"/>
  </r>
  <r>
    <x v="97"/>
    <s v="57OsX"/>
    <x v="1"/>
    <x v="7"/>
    <n v="0"/>
    <n v="0.23066"/>
    <n v="0.22675999999999999"/>
    <n v="0.19073000000000001"/>
    <n v="0.14865"/>
    <n v="0.29946"/>
    <n v="0.13944000000000001"/>
    <n v="0.218"/>
    <n v="0.10551000000000001"/>
    <n v="0.25047999999999998"/>
    <n v="0.31578000000000001"/>
    <n v="6.8930000000000005E-2"/>
    <n v="5.552E-2"/>
    <n v="2.2499199999999999"/>
    <n v="0.58330000000000004"/>
    <s v="s"/>
    <s v="s"/>
    <n v="0.84399000000000002"/>
    <n v="3.0939100000000002"/>
    <n v="3.4020000000000002E-2"/>
    <n v="0.1125"/>
    <n v="5.0279999999999998E-2"/>
    <n v="0.19681000000000001"/>
  </r>
  <r>
    <x v="97"/>
    <s v="57OsX"/>
    <x v="1"/>
    <x v="8"/>
    <n v="0"/>
    <n v="0.23305999999999999"/>
    <n v="0.22475000000000001"/>
    <n v="0.19"/>
    <n v="0.14716000000000001"/>
    <n v="0.29732999999999998"/>
    <n v="0.13800000000000001"/>
    <n v="0.21659"/>
    <n v="9.9250000000000005E-2"/>
    <n v="0.24596999999999999"/>
    <n v="0.30210999999999999"/>
    <n v="6.5729999999999997E-2"/>
    <n v="5.7119999999999997E-2"/>
    <n v="2.2170700000000001"/>
    <n v="0.59982999999999997"/>
    <s v="s"/>
    <s v="s"/>
    <n v="0.86643000000000003"/>
    <n v="3.0834899999999998"/>
    <n v="3.3820000000000003E-2"/>
    <n v="0.11570999999999999"/>
    <n v="4.6920000000000003E-2"/>
    <n v="0.19645000000000001"/>
  </r>
  <r>
    <x v="97"/>
    <s v="57OsX"/>
    <x v="1"/>
    <x v="9"/>
    <n v="0"/>
    <n v="0.23669000000000001"/>
    <n v="0.22786999999999999"/>
    <n v="0.17834"/>
    <n v="0.14685000000000001"/>
    <n v="0.30170000000000002"/>
    <n v="0.13782"/>
    <n v="0.21367"/>
    <n v="9.5390000000000003E-2"/>
    <n v="0.24163999999999999"/>
    <n v="0.29399999999999998"/>
    <n v="6.2979999999999994E-2"/>
    <n v="5.8439999999999999E-2"/>
    <n v="2.1953800000000001"/>
    <n v="0.62511000000000005"/>
    <s v="s"/>
    <s v="s"/>
    <n v="0.89337999999999995"/>
    <n v="3.0887600000000002"/>
    <n v="3.5630000000000002E-2"/>
    <n v="0.11724"/>
    <n v="4.4920000000000002E-2"/>
    <n v="0.19778999999999999"/>
  </r>
  <r>
    <x v="97"/>
    <s v="57OsX"/>
    <x v="1"/>
    <x v="10"/>
    <n v="0"/>
    <n v="0.24043999999999999"/>
    <n v="0.22847000000000001"/>
    <n v="0.17582"/>
    <n v="0.14504"/>
    <n v="0.30607000000000001"/>
    <n v="0.13780999999999999"/>
    <n v="0.20923"/>
    <n v="8.5730000000000001E-2"/>
    <n v="0.23977999999999999"/>
    <n v="0.27856999999999998"/>
    <n v="6.1039999999999997E-2"/>
    <n v="5.8290000000000002E-2"/>
    <n v="2.16628"/>
    <n v="0.65612000000000004"/>
    <s v="s"/>
    <s v="s"/>
    <n v="0.92444000000000004"/>
    <n v="3.0907200000000001"/>
    <n v="3.2890000000000003E-2"/>
    <n v="0.12367"/>
    <n v="4.0809999999999999E-2"/>
    <n v="0.19736999999999999"/>
  </r>
  <r>
    <x v="97"/>
    <s v="57OsX"/>
    <x v="2"/>
    <x v="0"/>
    <n v="0"/>
    <n v="0"/>
    <n v="0"/>
    <n v="0"/>
    <n v="0"/>
    <n v="0"/>
    <n v="0"/>
    <n v="0"/>
    <n v="0"/>
    <n v="0"/>
    <n v="0"/>
    <n v="0"/>
    <n v="0"/>
    <n v="0"/>
    <n v="0"/>
    <s v="s"/>
    <s v="s"/>
    <n v="0"/>
    <n v="0"/>
    <n v="0.12617999999999999"/>
    <n v="0.49817"/>
    <n v="0.13830999999999999"/>
    <n v="0.76265000000000005"/>
  </r>
  <r>
    <x v="97"/>
    <s v="57OsX"/>
    <x v="2"/>
    <x v="1"/>
    <n v="0"/>
    <n v="0"/>
    <n v="0"/>
    <n v="0"/>
    <n v="0"/>
    <n v="0"/>
    <n v="0"/>
    <n v="0"/>
    <n v="0"/>
    <n v="0"/>
    <n v="0"/>
    <n v="0"/>
    <n v="0"/>
    <n v="0"/>
    <n v="0"/>
    <s v="s"/>
    <s v="s"/>
    <n v="0"/>
    <n v="0"/>
    <n v="0.11411"/>
    <n v="0.46609"/>
    <n v="0.13356000000000001"/>
    <n v="0.71375999999999995"/>
  </r>
  <r>
    <x v="97"/>
    <s v="57OsX"/>
    <x v="2"/>
    <x v="2"/>
    <n v="0"/>
    <n v="0"/>
    <n v="0"/>
    <n v="0"/>
    <n v="0"/>
    <n v="0"/>
    <n v="0"/>
    <n v="0"/>
    <n v="0"/>
    <n v="0"/>
    <n v="0"/>
    <n v="0"/>
    <n v="0"/>
    <n v="0"/>
    <n v="0"/>
    <s v="s"/>
    <s v="s"/>
    <n v="0"/>
    <n v="0"/>
    <n v="0.10378"/>
    <n v="0.44844000000000001"/>
    <n v="0.13696"/>
    <n v="0.68918999999999997"/>
  </r>
  <r>
    <x v="97"/>
    <s v="57OsX"/>
    <x v="2"/>
    <x v="3"/>
    <n v="0"/>
    <n v="0"/>
    <n v="0"/>
    <n v="0"/>
    <n v="0"/>
    <n v="0"/>
    <n v="0"/>
    <n v="0"/>
    <n v="0"/>
    <n v="0"/>
    <n v="0"/>
    <n v="0"/>
    <n v="0"/>
    <n v="0"/>
    <n v="0"/>
    <s v="s"/>
    <s v="s"/>
    <n v="0"/>
    <n v="0"/>
    <n v="8.9649999999999994E-2"/>
    <n v="0.45974999999999999"/>
    <n v="0.12681000000000001"/>
    <n v="0.67620999999999998"/>
  </r>
  <r>
    <x v="97"/>
    <s v="57OsX"/>
    <x v="2"/>
    <x v="4"/>
    <n v="0"/>
    <n v="0"/>
    <n v="0"/>
    <n v="0"/>
    <n v="0"/>
    <n v="0"/>
    <n v="0"/>
    <n v="0"/>
    <n v="0"/>
    <n v="0"/>
    <n v="0"/>
    <n v="0"/>
    <n v="0"/>
    <n v="0"/>
    <n v="0"/>
    <s v="s"/>
    <s v="s"/>
    <n v="0"/>
    <n v="0"/>
    <n v="9.393E-2"/>
    <n v="0.45981"/>
    <n v="0.10477"/>
    <n v="0.65851999999999999"/>
  </r>
  <r>
    <x v="97"/>
    <s v="57OsX"/>
    <x v="2"/>
    <x v="5"/>
    <n v="0"/>
    <n v="0"/>
    <n v="0"/>
    <n v="0"/>
    <n v="0"/>
    <n v="0"/>
    <n v="0"/>
    <n v="0"/>
    <n v="0"/>
    <n v="0"/>
    <n v="0"/>
    <n v="0"/>
    <n v="0"/>
    <n v="0"/>
    <n v="0"/>
    <s v="s"/>
    <s v="s"/>
    <n v="0"/>
    <n v="0"/>
    <n v="9.4420000000000004E-2"/>
    <n v="0.46235999999999999"/>
    <n v="9.4359999999999999E-2"/>
    <n v="0.65114000000000005"/>
  </r>
  <r>
    <x v="97"/>
    <s v="57OsX"/>
    <x v="2"/>
    <x v="6"/>
    <n v="0"/>
    <n v="0"/>
    <n v="0"/>
    <n v="0"/>
    <n v="0"/>
    <n v="0"/>
    <n v="0"/>
    <n v="0"/>
    <n v="0"/>
    <n v="0"/>
    <n v="0"/>
    <n v="0"/>
    <n v="0"/>
    <n v="0"/>
    <n v="0"/>
    <s v="s"/>
    <s v="s"/>
    <n v="0"/>
    <n v="0"/>
    <n v="8.9800000000000005E-2"/>
    <n v="0.44968000000000002"/>
    <n v="8.8830000000000006E-2"/>
    <n v="0.62831000000000004"/>
  </r>
  <r>
    <x v="97"/>
    <s v="57OsX"/>
    <x v="2"/>
    <x v="7"/>
    <n v="0"/>
    <n v="0"/>
    <n v="0"/>
    <n v="0"/>
    <n v="0"/>
    <n v="0"/>
    <n v="0"/>
    <n v="0"/>
    <n v="0"/>
    <n v="0"/>
    <n v="0"/>
    <n v="0"/>
    <n v="0"/>
    <n v="0"/>
    <n v="0"/>
    <s v="s"/>
    <s v="s"/>
    <n v="0"/>
    <n v="0"/>
    <n v="9.7509999999999999E-2"/>
    <n v="0.44885999999999998"/>
    <n v="7.7490000000000003E-2"/>
    <n v="0.62385999999999997"/>
  </r>
  <r>
    <x v="97"/>
    <s v="57OsX"/>
    <x v="2"/>
    <x v="8"/>
    <n v="0"/>
    <n v="0"/>
    <n v="0"/>
    <n v="0"/>
    <n v="0"/>
    <n v="0"/>
    <n v="0"/>
    <n v="0"/>
    <n v="0"/>
    <n v="0"/>
    <n v="0"/>
    <n v="0"/>
    <n v="0"/>
    <n v="0"/>
    <n v="0"/>
    <s v="s"/>
    <s v="s"/>
    <n v="0"/>
    <n v="0"/>
    <n v="9.4130000000000005E-2"/>
    <n v="0.43207000000000001"/>
    <n v="7.5969999999999996E-2"/>
    <n v="0.60216999999999998"/>
  </r>
  <r>
    <x v="97"/>
    <s v="57OsX"/>
    <x v="2"/>
    <x v="9"/>
    <n v="0"/>
    <n v="0"/>
    <n v="0"/>
    <n v="0"/>
    <n v="0"/>
    <n v="0"/>
    <n v="0"/>
    <n v="0"/>
    <n v="0"/>
    <n v="0"/>
    <n v="0"/>
    <n v="0"/>
    <n v="0"/>
    <n v="0"/>
    <n v="0"/>
    <s v="s"/>
    <s v="s"/>
    <n v="0"/>
    <n v="0"/>
    <n v="9.3049999999999994E-2"/>
    <n v="0.44331999999999999"/>
    <n v="8.301E-2"/>
    <n v="0.61938000000000004"/>
  </r>
  <r>
    <x v="97"/>
    <s v="57OsX"/>
    <x v="2"/>
    <x v="10"/>
    <n v="0"/>
    <n v="0"/>
    <n v="0"/>
    <n v="0"/>
    <n v="0"/>
    <n v="0"/>
    <n v="0"/>
    <n v="0"/>
    <n v="0"/>
    <n v="0"/>
    <n v="0"/>
    <n v="0"/>
    <n v="0"/>
    <n v="0"/>
    <n v="0"/>
    <s v="s"/>
    <s v="s"/>
    <n v="0"/>
    <n v="0"/>
    <n v="0.10415000000000001"/>
    <n v="0.41159000000000001"/>
    <n v="7.0430000000000006E-2"/>
    <n v="0.58616000000000001"/>
  </r>
  <r>
    <x v="97"/>
    <s v="57OsX"/>
    <x v="3"/>
    <x v="0"/>
    <n v="0"/>
    <n v="1.39795"/>
    <n v="1.53712"/>
    <n v="2.2299500000000001"/>
    <n v="2.1183100000000001"/>
    <n v="0.80273000000000005"/>
    <n v="0.98738999999999999"/>
    <n v="0.97680999999999996"/>
    <n v="1.1639299999999999"/>
    <n v="3.03668"/>
    <n v="3.2270699999999999"/>
    <n v="0.51329000000000002"/>
    <n v="0.1019"/>
    <n v="18.093129999999999"/>
    <n v="3.38531"/>
    <s v="s"/>
    <s v="s"/>
    <n v="3.4648699999999999"/>
    <n v="21.55799"/>
    <n v="1.79596"/>
    <n v="3.4478599999999999"/>
    <n v="1.1666000000000001"/>
    <n v="6.4104299999999999"/>
  </r>
  <r>
    <x v="97"/>
    <s v="57OsX"/>
    <x v="3"/>
    <x v="1"/>
    <n v="0"/>
    <n v="1.0769599999999999"/>
    <n v="1.16876"/>
    <n v="2.0455100000000002"/>
    <n v="1.1047400000000001"/>
    <n v="1.2686500000000001"/>
    <n v="1.26454"/>
    <n v="1.29244"/>
    <n v="1.2505900000000001"/>
    <n v="2.3301599999999998"/>
    <n v="3.7730899999999998"/>
    <n v="0.48587000000000002"/>
    <n v="0.16783000000000001"/>
    <n v="17.229140000000001"/>
    <n v="4.2481099999999996"/>
    <s v="s"/>
    <s v="s"/>
    <n v="4.3627799999999999"/>
    <n v="21.591919999999998"/>
    <n v="2.1137000000000001"/>
    <n v="3.0989499999999999"/>
    <n v="1.81366"/>
    <n v="7.0263099999999996"/>
  </r>
  <r>
    <x v="97"/>
    <s v="57OsX"/>
    <x v="3"/>
    <x v="2"/>
    <n v="0"/>
    <n v="1.4218299999999999"/>
    <n v="1.42313"/>
    <n v="2.0962999999999998"/>
    <n v="1.5209900000000001"/>
    <n v="1.56751"/>
    <n v="1.3711500000000001"/>
    <n v="1.4282300000000001"/>
    <n v="1.4841200000000001"/>
    <n v="2.5050300000000001"/>
    <n v="4.0339200000000002"/>
    <n v="1.22349"/>
    <n v="0.23158999999999999"/>
    <n v="20.307300000000001"/>
    <n v="3.8756900000000001"/>
    <s v="s"/>
    <s v="s"/>
    <n v="4.0559200000000004"/>
    <n v="24.363219999999998"/>
    <n v="2.0070399999999999"/>
    <n v="3.2751700000000001"/>
    <n v="2.1499600000000001"/>
    <n v="7.4321700000000002"/>
  </r>
  <r>
    <x v="97"/>
    <s v="57OsX"/>
    <x v="3"/>
    <x v="3"/>
    <n v="0"/>
    <n v="1.5431600000000001"/>
    <n v="1.97441"/>
    <n v="2.5388600000000001"/>
    <n v="1.5801099999999999"/>
    <n v="2.2278699999999998"/>
    <n v="1.4048499999999999"/>
    <n v="1.5276799999999999"/>
    <n v="1.59666"/>
    <n v="2.4502999999999999"/>
    <n v="4.60466"/>
    <n v="1.3474699999999999"/>
    <n v="0.25952999999999998"/>
    <n v="23.055540000000001"/>
    <n v="3.91892"/>
    <s v="s"/>
    <s v="s"/>
    <n v="4.2206299999999999"/>
    <n v="27.27618"/>
    <n v="1.64594"/>
    <n v="3.7603"/>
    <n v="2.54575"/>
    <n v="7.9519900000000003"/>
  </r>
  <r>
    <x v="97"/>
    <s v="57OsX"/>
    <x v="3"/>
    <x v="4"/>
    <n v="0"/>
    <n v="1.15476"/>
    <n v="1.6742999999999999"/>
    <n v="2.6887599999999998"/>
    <n v="1.4435899999999999"/>
    <n v="2.40883"/>
    <n v="1.7284999999999999"/>
    <n v="1.4776800000000001"/>
    <n v="1.74333"/>
    <n v="1.8562000000000001"/>
    <n v="4.6600200000000003"/>
    <n v="1.00546"/>
    <n v="0.37547999999999998"/>
    <n v="22.216919999999998"/>
    <n v="3.4076"/>
    <s v="s"/>
    <s v="s"/>
    <n v="4.1413200000000003"/>
    <n v="26.358239999999999"/>
    <n v="1.3570899999999999"/>
    <n v="4.1038199999999998"/>
    <n v="2.7185700000000002"/>
    <n v="8.1794799999999999"/>
  </r>
  <r>
    <x v="97"/>
    <s v="57OsX"/>
    <x v="3"/>
    <x v="5"/>
    <n v="0"/>
    <n v="1.1818599999999999"/>
    <n v="1.4278"/>
    <n v="2.65985"/>
    <n v="1.1811499999999999"/>
    <n v="2.6933500000000001"/>
    <n v="1.66025"/>
    <n v="1.97176"/>
    <n v="2.13409"/>
    <n v="1.86327"/>
    <n v="4.5432499999999996"/>
    <n v="0.93076000000000003"/>
    <n v="0.21351000000000001"/>
    <n v="22.460899999999999"/>
    <n v="2.7589600000000001"/>
    <s v="s"/>
    <s v="s"/>
    <n v="3.2826900000000001"/>
    <n v="25.743590000000001"/>
    <n v="1.8010900000000001"/>
    <n v="4.0808"/>
    <n v="2.90211"/>
    <n v="8.7840000000000007"/>
  </r>
  <r>
    <x v="97"/>
    <s v="57OsX"/>
    <x v="3"/>
    <x v="6"/>
    <n v="0"/>
    <n v="1.1879"/>
    <n v="1.9480599999999999"/>
    <n v="2.02684"/>
    <n v="1.0338700000000001"/>
    <n v="2.9926200000000001"/>
    <n v="1.2429399999999999"/>
    <n v="2.5573199999999998"/>
    <n v="2.4880499999999999"/>
    <n v="1.7347300000000001"/>
    <n v="4.3288399999999996"/>
    <n v="1.3396300000000001"/>
    <n v="0.27773999999999999"/>
    <n v="23.158529999999999"/>
    <n v="3.3472499999999998"/>
    <s v="s"/>
    <s v="s"/>
    <n v="3.86239"/>
    <n v="27.02092"/>
    <n v="2.27197"/>
    <n v="3.9091900000000002"/>
    <n v="3.2065000000000001"/>
    <n v="9.3876500000000007"/>
  </r>
  <r>
    <x v="97"/>
    <s v="57OsX"/>
    <x v="3"/>
    <x v="7"/>
    <n v="0"/>
    <n v="1.5912200000000001"/>
    <n v="1.7986200000000001"/>
    <n v="2.08847"/>
    <n v="0.94723000000000002"/>
    <n v="3.2654899999999998"/>
    <n v="1.58873"/>
    <n v="2.2265899999999998"/>
    <n v="2.4222199999999998"/>
    <n v="2.4028100000000001"/>
    <n v="4.7143300000000004"/>
    <n v="0.91881999999999997"/>
    <n v="0.37647000000000003"/>
    <n v="24.341010000000001"/>
    <n v="3.7491500000000002"/>
    <s v="s"/>
    <s v="s"/>
    <n v="4.5844800000000001"/>
    <n v="28.9255"/>
    <n v="2.62954"/>
    <n v="3.8361000000000001"/>
    <n v="3.33826"/>
    <n v="9.8039000000000005"/>
  </r>
  <r>
    <x v="97"/>
    <s v="57OsX"/>
    <x v="3"/>
    <x v="8"/>
    <n v="0"/>
    <n v="1.54156"/>
    <n v="1.30728"/>
    <n v="3.03687"/>
    <n v="1.3564099999999999"/>
    <n v="3.1343200000000002"/>
    <n v="1.3993500000000001"/>
    <n v="2.3735599999999999"/>
    <n v="2.2673199999999998"/>
    <n v="2.8496600000000001"/>
    <n v="4.6545399999999999"/>
    <n v="1.0667199999999999"/>
    <n v="0.22906000000000001"/>
    <n v="25.216640000000002"/>
    <n v="3.5718100000000002"/>
    <s v="s"/>
    <s v="s"/>
    <n v="4.6247600000000002"/>
    <n v="29.8414"/>
    <n v="3.2381199999999999"/>
    <n v="3.8984000000000001"/>
    <n v="3.1503899999999998"/>
    <n v="10.286910000000001"/>
  </r>
  <r>
    <x v="97"/>
    <s v="57OsX"/>
    <x v="3"/>
    <x v="9"/>
    <n v="0"/>
    <n v="1.5402400000000001"/>
    <n v="1.9929600000000001"/>
    <n v="2.2596799999999999"/>
    <n v="0.99938000000000005"/>
    <n v="3.26423"/>
    <n v="1.2331300000000001"/>
    <n v="2.88571"/>
    <n v="2.39961"/>
    <n v="3.1423999999999999"/>
    <n v="4.3155000000000001"/>
    <n v="1.1008199999999999"/>
    <n v="0.46715000000000001"/>
    <n v="25.600809999999999"/>
    <n v="3.7341899999999999"/>
    <s v="s"/>
    <s v="s"/>
    <n v="4.7537799999999999"/>
    <n v="30.354590000000002"/>
    <n v="3.7829999999999999"/>
    <n v="3.8624000000000001"/>
    <n v="3.1770200000000002"/>
    <n v="10.822419999999999"/>
  </r>
  <r>
    <x v="97"/>
    <s v="57OsX"/>
    <x v="3"/>
    <x v="10"/>
    <n v="0"/>
    <n v="1.6740299999999999"/>
    <n v="1.9902899999999999"/>
    <n v="2.9564300000000001"/>
    <n v="1.6037600000000001"/>
    <n v="3.7459600000000002"/>
    <n v="1.4594400000000001"/>
    <n v="3.3821300000000001"/>
    <n v="1.94669"/>
    <n v="3.7552099999999999"/>
    <n v="4.69916"/>
    <n v="1.11981"/>
    <n v="0.59845000000000004"/>
    <n v="28.931349999999998"/>
    <n v="3.8080099999999999"/>
    <s v="s"/>
    <s v="s"/>
    <n v="5.2034700000000003"/>
    <n v="34.134819999999998"/>
    <n v="3.53531"/>
    <n v="3.5605000000000002"/>
    <n v="3.5392600000000001"/>
    <n v="10.635070000000001"/>
  </r>
  <r>
    <x v="98"/>
    <s v="8tVLr"/>
    <x v="0"/>
    <x v="0"/>
    <n v="0"/>
    <n v="0"/>
    <s v="s"/>
    <n v="0"/>
    <s v="s"/>
    <s v="s"/>
    <n v="0"/>
    <n v="0"/>
    <s v="s"/>
    <n v="25"/>
    <n v="44"/>
    <n v="16"/>
    <n v="0"/>
    <n v="94"/>
    <n v="0"/>
    <n v="0"/>
    <n v="0"/>
    <n v="0"/>
    <n v="94"/>
    <s v="s"/>
    <s v="s"/>
    <n v="12"/>
    <n v="17"/>
  </r>
  <r>
    <x v="98"/>
    <s v="8tVLr"/>
    <x v="1"/>
    <x v="0"/>
    <n v="0"/>
    <n v="0"/>
    <s v="s"/>
    <n v="0"/>
    <s v="s"/>
    <s v="s"/>
    <n v="0"/>
    <n v="0"/>
    <s v="s"/>
    <n v="8.2729999999999998E-2"/>
    <n v="0.13936999999999999"/>
    <n v="5.493E-2"/>
    <n v="0"/>
    <n v="0.30915999999999999"/>
    <n v="0"/>
    <n v="0"/>
    <n v="0"/>
    <n v="0"/>
    <n v="0.30915999999999999"/>
    <s v="s"/>
    <s v="s"/>
    <n v="9.8899999999999995E-3"/>
    <n v="1.409E-2"/>
  </r>
  <r>
    <x v="98"/>
    <s v="8tVLr"/>
    <x v="1"/>
    <x v="1"/>
    <n v="0"/>
    <n v="0"/>
    <s v="s"/>
    <n v="0"/>
    <s v="s"/>
    <s v="s"/>
    <n v="0"/>
    <n v="0"/>
    <s v="s"/>
    <n v="8.6349999999999996E-2"/>
    <n v="0.14076"/>
    <n v="5.5719999999999999E-2"/>
    <n v="0"/>
    <n v="0.31461"/>
    <n v="0"/>
    <n v="0"/>
    <n v="0"/>
    <n v="0"/>
    <n v="0.31461"/>
    <s v="s"/>
    <s v="s"/>
    <n v="1.065E-2"/>
    <n v="1.4930000000000001E-2"/>
  </r>
  <r>
    <x v="98"/>
    <s v="8tVLr"/>
    <x v="1"/>
    <x v="2"/>
    <n v="0"/>
    <n v="0"/>
    <s v="s"/>
    <n v="0"/>
    <s v="s"/>
    <s v="s"/>
    <n v="0"/>
    <n v="0"/>
    <s v="s"/>
    <n v="8.8529999999999998E-2"/>
    <n v="0.14241999999999999"/>
    <n v="5.6500000000000002E-2"/>
    <n v="0"/>
    <n v="0.32044"/>
    <n v="0"/>
    <n v="0"/>
    <n v="0"/>
    <n v="0"/>
    <n v="0.32044"/>
    <s v="s"/>
    <s v="s"/>
    <n v="1.051E-2"/>
    <n v="1.4800000000000001E-2"/>
  </r>
  <r>
    <x v="98"/>
    <s v="8tVLr"/>
    <x v="1"/>
    <x v="3"/>
    <n v="0"/>
    <n v="0"/>
    <s v="s"/>
    <n v="0"/>
    <s v="s"/>
    <s v="s"/>
    <n v="0"/>
    <n v="0"/>
    <s v="s"/>
    <n v="9.0590000000000004E-2"/>
    <n v="0.14188000000000001"/>
    <n v="5.7770000000000002E-2"/>
    <n v="0"/>
    <n v="0.32405"/>
    <n v="0"/>
    <n v="0"/>
    <n v="0"/>
    <n v="0"/>
    <n v="0.32405"/>
    <s v="s"/>
    <s v="s"/>
    <n v="8.9200000000000008E-3"/>
    <n v="1.5339999999999999E-2"/>
  </r>
  <r>
    <x v="98"/>
    <s v="8tVLr"/>
    <x v="1"/>
    <x v="4"/>
    <n v="0"/>
    <n v="0"/>
    <s v="s"/>
    <n v="0"/>
    <s v="s"/>
    <s v="s"/>
    <n v="0"/>
    <n v="0"/>
    <s v="s"/>
    <n v="8.7989999999999999E-2"/>
    <n v="0.14133000000000001"/>
    <n v="5.8360000000000002E-2"/>
    <n v="0"/>
    <n v="0.31931999999999999"/>
    <n v="0"/>
    <n v="0"/>
    <n v="0"/>
    <n v="0"/>
    <n v="0.31931999999999999"/>
    <s v="s"/>
    <s v="s"/>
    <n v="8.9499999999999996E-3"/>
    <n v="1.506E-2"/>
  </r>
  <r>
    <x v="98"/>
    <s v="8tVLr"/>
    <x v="1"/>
    <x v="5"/>
    <n v="0"/>
    <n v="0"/>
    <s v="s"/>
    <n v="0"/>
    <s v="s"/>
    <s v="s"/>
    <n v="0"/>
    <n v="0"/>
    <s v="s"/>
    <n v="9.0130000000000002E-2"/>
    <n v="0.13814000000000001"/>
    <n v="5.7579999999999999E-2"/>
    <n v="0"/>
    <n v="0.31702000000000002"/>
    <n v="0"/>
    <n v="0"/>
    <n v="0"/>
    <n v="0"/>
    <n v="0.31702000000000002"/>
    <s v="s"/>
    <s v="s"/>
    <n v="8.6400000000000001E-3"/>
    <n v="1.436E-2"/>
  </r>
  <r>
    <x v="98"/>
    <s v="8tVLr"/>
    <x v="1"/>
    <x v="6"/>
    <n v="0"/>
    <n v="0"/>
    <s v="s"/>
    <n v="0"/>
    <s v="s"/>
    <s v="s"/>
    <n v="0"/>
    <n v="0"/>
    <s v="s"/>
    <n v="9.0870000000000006E-2"/>
    <n v="0.1351"/>
    <n v="5.6550000000000003E-2"/>
    <n v="0"/>
    <n v="0.31273000000000001"/>
    <n v="0"/>
    <n v="0"/>
    <n v="0"/>
    <n v="0"/>
    <n v="0.31273000000000001"/>
    <s v="s"/>
    <s v="s"/>
    <n v="7.9799999999999992E-3"/>
    <n v="1.312E-2"/>
  </r>
  <r>
    <x v="98"/>
    <s v="8tVLr"/>
    <x v="1"/>
    <x v="7"/>
    <n v="0"/>
    <n v="0"/>
    <s v="s"/>
    <n v="0"/>
    <s v="s"/>
    <s v="s"/>
    <n v="0"/>
    <n v="0"/>
    <s v="s"/>
    <n v="9.0319999999999998E-2"/>
    <n v="0.13400999999999999"/>
    <n v="5.5149999999999998E-2"/>
    <n v="0"/>
    <n v="0.30875999999999998"/>
    <n v="0"/>
    <n v="0"/>
    <n v="0"/>
    <n v="0"/>
    <n v="0.30875999999999998"/>
    <s v="s"/>
    <s v="s"/>
    <n v="8.1399999999999997E-3"/>
    <n v="1.5140000000000001E-2"/>
  </r>
  <r>
    <x v="98"/>
    <s v="8tVLr"/>
    <x v="1"/>
    <x v="8"/>
    <n v="0"/>
    <n v="0"/>
    <s v="s"/>
    <n v="0"/>
    <s v="s"/>
    <s v="s"/>
    <n v="0"/>
    <n v="0"/>
    <s v="s"/>
    <n v="9.146E-2"/>
    <n v="0.13195000000000001"/>
    <n v="5.5160000000000001E-2"/>
    <n v="0"/>
    <n v="0.30784"/>
    <n v="0"/>
    <n v="0"/>
    <n v="0"/>
    <n v="0"/>
    <n v="0.30784"/>
    <s v="s"/>
    <s v="s"/>
    <n v="1.0959999999999999E-2"/>
    <n v="1.7659999999999999E-2"/>
  </r>
  <r>
    <x v="98"/>
    <s v="8tVLr"/>
    <x v="1"/>
    <x v="9"/>
    <n v="0"/>
    <n v="0"/>
    <s v="s"/>
    <n v="0"/>
    <s v="s"/>
    <s v="s"/>
    <n v="0"/>
    <n v="0"/>
    <s v="s"/>
    <n v="9.0469999999999995E-2"/>
    <n v="0.12839"/>
    <n v="5.4780000000000002E-2"/>
    <n v="0"/>
    <n v="0.30220000000000002"/>
    <n v="0"/>
    <n v="0"/>
    <n v="0"/>
    <n v="0"/>
    <n v="0.30220000000000002"/>
    <s v="s"/>
    <s v="s"/>
    <n v="1.094E-2"/>
    <n v="1.7389999999999999E-2"/>
  </r>
  <r>
    <x v="98"/>
    <s v="8tVLr"/>
    <x v="1"/>
    <x v="10"/>
    <n v="0"/>
    <n v="0"/>
    <s v="s"/>
    <n v="0"/>
    <s v="s"/>
    <s v="s"/>
    <n v="0"/>
    <n v="0"/>
    <s v="s"/>
    <n v="9.2630000000000004E-2"/>
    <n v="0.12202"/>
    <n v="5.2979999999999999E-2"/>
    <n v="0"/>
    <n v="0.29593000000000003"/>
    <n v="0"/>
    <n v="0"/>
    <n v="0"/>
    <n v="0"/>
    <n v="0.29593000000000003"/>
    <s v="s"/>
    <s v="s"/>
    <n v="1.061E-2"/>
    <n v="1.7080000000000001E-2"/>
  </r>
  <r>
    <x v="98"/>
    <s v="8tVLr"/>
    <x v="2"/>
    <x v="0"/>
    <n v="0"/>
    <n v="0"/>
    <s v="s"/>
    <n v="0"/>
    <s v="s"/>
    <s v="s"/>
    <n v="0"/>
    <n v="0"/>
    <s v="s"/>
    <n v="0"/>
    <n v="0"/>
    <n v="0"/>
    <n v="0"/>
    <n v="0"/>
    <n v="0"/>
    <n v="0"/>
    <n v="0"/>
    <n v="0"/>
    <n v="0"/>
    <s v="s"/>
    <s v="s"/>
    <n v="4.7390000000000002E-2"/>
    <n v="6.3320000000000001E-2"/>
  </r>
  <r>
    <x v="98"/>
    <s v="8tVLr"/>
    <x v="2"/>
    <x v="1"/>
    <n v="0"/>
    <n v="0"/>
    <s v="s"/>
    <n v="0"/>
    <s v="s"/>
    <s v="s"/>
    <n v="0"/>
    <n v="0"/>
    <s v="s"/>
    <n v="0"/>
    <n v="0"/>
    <n v="0"/>
    <n v="0"/>
    <n v="0"/>
    <n v="0"/>
    <n v="0"/>
    <n v="0"/>
    <n v="0"/>
    <n v="0"/>
    <s v="s"/>
    <s v="s"/>
    <n v="3.2280000000000003E-2"/>
    <n v="4.9099999999999998E-2"/>
  </r>
  <r>
    <x v="98"/>
    <s v="8tVLr"/>
    <x v="2"/>
    <x v="2"/>
    <n v="0"/>
    <n v="0"/>
    <s v="s"/>
    <n v="0"/>
    <s v="s"/>
    <s v="s"/>
    <n v="0"/>
    <n v="0"/>
    <s v="s"/>
    <n v="0"/>
    <n v="0"/>
    <n v="0"/>
    <n v="0"/>
    <n v="0"/>
    <n v="0"/>
    <n v="0"/>
    <n v="0"/>
    <n v="0"/>
    <n v="0"/>
    <s v="s"/>
    <s v="s"/>
    <n v="3.0980000000000001E-2"/>
    <n v="4.8849999999999998E-2"/>
  </r>
  <r>
    <x v="98"/>
    <s v="8tVLr"/>
    <x v="2"/>
    <x v="3"/>
    <n v="0"/>
    <n v="0"/>
    <s v="s"/>
    <n v="0"/>
    <s v="s"/>
    <s v="s"/>
    <n v="0"/>
    <n v="0"/>
    <s v="s"/>
    <n v="0"/>
    <n v="0"/>
    <n v="0"/>
    <n v="0"/>
    <n v="0"/>
    <n v="0"/>
    <n v="0"/>
    <n v="0"/>
    <n v="0"/>
    <n v="0"/>
    <s v="s"/>
    <s v="s"/>
    <n v="3.2620000000000003E-2"/>
    <n v="4.4859999999999997E-2"/>
  </r>
  <r>
    <x v="98"/>
    <s v="8tVLr"/>
    <x v="2"/>
    <x v="4"/>
    <n v="0"/>
    <n v="0"/>
    <s v="s"/>
    <n v="0"/>
    <s v="s"/>
    <s v="s"/>
    <n v="0"/>
    <n v="0"/>
    <s v="s"/>
    <n v="0"/>
    <n v="0"/>
    <n v="0"/>
    <n v="0"/>
    <n v="0"/>
    <n v="0"/>
    <n v="0"/>
    <n v="0"/>
    <n v="0"/>
    <n v="0"/>
    <s v="s"/>
    <s v="s"/>
    <n v="3.1350000000000003E-2"/>
    <n v="4.4359999999999997E-2"/>
  </r>
  <r>
    <x v="98"/>
    <s v="8tVLr"/>
    <x v="2"/>
    <x v="5"/>
    <n v="0"/>
    <n v="0"/>
    <s v="s"/>
    <n v="0"/>
    <s v="s"/>
    <s v="s"/>
    <n v="0"/>
    <n v="0"/>
    <s v="s"/>
    <n v="0"/>
    <n v="0"/>
    <n v="0"/>
    <n v="0"/>
    <n v="0"/>
    <n v="0"/>
    <n v="0"/>
    <n v="0"/>
    <n v="0"/>
    <n v="0"/>
    <s v="s"/>
    <s v="s"/>
    <n v="2.6100000000000002E-2"/>
    <n v="4.02E-2"/>
  </r>
  <r>
    <x v="98"/>
    <s v="8tVLr"/>
    <x v="2"/>
    <x v="6"/>
    <n v="0"/>
    <n v="0"/>
    <s v="s"/>
    <n v="0"/>
    <s v="s"/>
    <s v="s"/>
    <n v="0"/>
    <n v="0"/>
    <s v="s"/>
    <n v="0"/>
    <n v="0"/>
    <n v="0"/>
    <n v="0"/>
    <n v="0"/>
    <n v="0"/>
    <n v="0"/>
    <n v="0"/>
    <n v="0"/>
    <n v="0"/>
    <s v="s"/>
    <s v="s"/>
    <n v="2.775E-2"/>
    <n v="3.8739999999999997E-2"/>
  </r>
  <r>
    <x v="98"/>
    <s v="8tVLr"/>
    <x v="2"/>
    <x v="7"/>
    <n v="0"/>
    <n v="0"/>
    <s v="s"/>
    <n v="0"/>
    <s v="s"/>
    <s v="s"/>
    <n v="0"/>
    <n v="0"/>
    <s v="s"/>
    <n v="0"/>
    <n v="0"/>
    <n v="0"/>
    <n v="0"/>
    <n v="0"/>
    <n v="0"/>
    <n v="0"/>
    <n v="0"/>
    <n v="0"/>
    <n v="0"/>
    <s v="s"/>
    <s v="s"/>
    <n v="2.1569999999999999E-2"/>
    <n v="3.3329999999999999E-2"/>
  </r>
  <r>
    <x v="98"/>
    <s v="8tVLr"/>
    <x v="2"/>
    <x v="8"/>
    <n v="0"/>
    <n v="0"/>
    <s v="s"/>
    <n v="0"/>
    <s v="s"/>
    <s v="s"/>
    <n v="0"/>
    <n v="0"/>
    <s v="s"/>
    <n v="0"/>
    <n v="0"/>
    <n v="0"/>
    <n v="0"/>
    <n v="0"/>
    <n v="0"/>
    <n v="0"/>
    <n v="0"/>
    <n v="0"/>
    <n v="0"/>
    <s v="s"/>
    <s v="s"/>
    <n v="1.8450000000000001E-2"/>
    <n v="3.1109999999999999E-2"/>
  </r>
  <r>
    <x v="98"/>
    <s v="8tVLr"/>
    <x v="2"/>
    <x v="9"/>
    <n v="0"/>
    <n v="0"/>
    <s v="s"/>
    <n v="0"/>
    <s v="s"/>
    <s v="s"/>
    <n v="0"/>
    <n v="0"/>
    <s v="s"/>
    <n v="0"/>
    <n v="0"/>
    <n v="0"/>
    <n v="0"/>
    <n v="0"/>
    <n v="0"/>
    <n v="0"/>
    <n v="0"/>
    <n v="0"/>
    <n v="0"/>
    <s v="s"/>
    <s v="s"/>
    <n v="2.009E-2"/>
    <n v="2.7089999999999999E-2"/>
  </r>
  <r>
    <x v="98"/>
    <s v="8tVLr"/>
    <x v="2"/>
    <x v="10"/>
    <n v="0"/>
    <n v="0"/>
    <s v="s"/>
    <n v="0"/>
    <s v="s"/>
    <s v="s"/>
    <n v="0"/>
    <n v="0"/>
    <s v="s"/>
    <n v="0"/>
    <n v="0"/>
    <n v="0"/>
    <n v="0"/>
    <n v="0"/>
    <n v="0"/>
    <n v="0"/>
    <n v="0"/>
    <n v="0"/>
    <n v="0"/>
    <s v="s"/>
    <s v="s"/>
    <n v="2.2380000000000001E-2"/>
    <n v="2.9950000000000001E-2"/>
  </r>
  <r>
    <x v="98"/>
    <s v="8tVLr"/>
    <x v="3"/>
    <x v="0"/>
    <n v="0"/>
    <n v="0"/>
    <s v="s"/>
    <n v="0"/>
    <s v="s"/>
    <s v="s"/>
    <n v="0"/>
    <n v="0"/>
    <s v="s"/>
    <n v="5.2139999999999999E-2"/>
    <n v="0.58274000000000004"/>
    <n v="3.0999999999999999E-3"/>
    <n v="0"/>
    <n v="0.65844999999999998"/>
    <n v="0"/>
    <n v="0"/>
    <n v="0"/>
    <n v="0"/>
    <n v="0.65844999999999998"/>
    <s v="s"/>
    <s v="s"/>
    <n v="0.29737999999999998"/>
    <n v="0.31054999999999999"/>
  </r>
  <r>
    <x v="98"/>
    <s v="8tVLr"/>
    <x v="3"/>
    <x v="1"/>
    <n v="0"/>
    <n v="0"/>
    <s v="s"/>
    <n v="0"/>
    <s v="s"/>
    <s v="s"/>
    <n v="0"/>
    <n v="0"/>
    <s v="s"/>
    <n v="0.26366000000000001"/>
    <n v="0.58926000000000001"/>
    <n v="3.2799999999999999E-3"/>
    <n v="0"/>
    <n v="0.96218000000000004"/>
    <n v="0"/>
    <n v="0"/>
    <n v="0"/>
    <n v="0"/>
    <n v="0.96218000000000004"/>
    <s v="s"/>
    <s v="s"/>
    <n v="0.21201999999999999"/>
    <n v="0.29524"/>
  </r>
  <r>
    <x v="98"/>
    <s v="8tVLr"/>
    <x v="3"/>
    <x v="2"/>
    <n v="0"/>
    <n v="0"/>
    <s v="s"/>
    <n v="0"/>
    <s v="s"/>
    <s v="s"/>
    <n v="0"/>
    <n v="0"/>
    <s v="s"/>
    <n v="0.34277000000000002"/>
    <n v="0.62095999999999996"/>
    <n v="2.9199999999999999E-3"/>
    <n v="0"/>
    <n v="1.1150500000000001"/>
    <n v="0"/>
    <n v="0"/>
    <n v="0"/>
    <n v="0"/>
    <n v="1.1150500000000001"/>
    <s v="s"/>
    <s v="s"/>
    <n v="0.19255"/>
    <n v="0.30918000000000001"/>
  </r>
  <r>
    <x v="98"/>
    <s v="8tVLr"/>
    <x v="3"/>
    <x v="3"/>
    <n v="0"/>
    <n v="0"/>
    <s v="s"/>
    <n v="0"/>
    <s v="s"/>
    <s v="s"/>
    <n v="0"/>
    <n v="0"/>
    <s v="s"/>
    <n v="0.28387000000000001"/>
    <n v="0.95401000000000002"/>
    <n v="1.7299999999999999E-2"/>
    <n v="0"/>
    <n v="1.40723"/>
    <n v="0"/>
    <n v="0"/>
    <n v="0"/>
    <n v="0"/>
    <n v="1.40723"/>
    <s v="s"/>
    <s v="s"/>
    <n v="0.19822999999999999"/>
    <n v="0.42721999999999999"/>
  </r>
  <r>
    <x v="98"/>
    <s v="8tVLr"/>
    <x v="3"/>
    <x v="4"/>
    <n v="0"/>
    <n v="0"/>
    <s v="s"/>
    <n v="0"/>
    <s v="s"/>
    <s v="s"/>
    <n v="0"/>
    <n v="0"/>
    <s v="s"/>
    <n v="0.42420999999999998"/>
    <n v="1.49576"/>
    <n v="0.10287"/>
    <n v="0"/>
    <n v="2.3335300000000001"/>
    <n v="0"/>
    <n v="0"/>
    <n v="0"/>
    <n v="0"/>
    <n v="2.3335300000000001"/>
    <s v="s"/>
    <s v="s"/>
    <n v="6.9309999999999997E-2"/>
    <n v="0.38662000000000002"/>
  </r>
  <r>
    <x v="98"/>
    <s v="8tVLr"/>
    <x v="3"/>
    <x v="5"/>
    <n v="0"/>
    <n v="0"/>
    <s v="s"/>
    <n v="0"/>
    <s v="s"/>
    <s v="s"/>
    <n v="0"/>
    <n v="0"/>
    <s v="s"/>
    <n v="0.97111000000000003"/>
    <n v="1.84413"/>
    <n v="0.13864000000000001"/>
    <n v="0"/>
    <n v="3.6002299999999998"/>
    <n v="0"/>
    <n v="0"/>
    <n v="0"/>
    <n v="0"/>
    <n v="3.6002299999999998"/>
    <s v="s"/>
    <s v="s"/>
    <n v="4.3580000000000001E-2"/>
    <n v="0.44717000000000001"/>
  </r>
  <r>
    <x v="98"/>
    <s v="8tVLr"/>
    <x v="3"/>
    <x v="6"/>
    <n v="0"/>
    <n v="0"/>
    <s v="s"/>
    <n v="0"/>
    <s v="s"/>
    <s v="s"/>
    <n v="0"/>
    <n v="0"/>
    <s v="s"/>
    <n v="0.63965000000000005"/>
    <n v="1.8706700000000001"/>
    <n v="0.2868"/>
    <n v="0"/>
    <n v="3.3452799999999998"/>
    <n v="0"/>
    <n v="0"/>
    <n v="0"/>
    <n v="0"/>
    <n v="3.3452799999999998"/>
    <s v="s"/>
    <s v="s"/>
    <n v="9.8530000000000006E-2"/>
    <n v="0.46067000000000002"/>
  </r>
  <r>
    <x v="98"/>
    <s v="8tVLr"/>
    <x v="3"/>
    <x v="7"/>
    <n v="0"/>
    <n v="0"/>
    <s v="s"/>
    <n v="0"/>
    <s v="s"/>
    <s v="s"/>
    <n v="0"/>
    <n v="0"/>
    <s v="s"/>
    <n v="0.50119000000000002"/>
    <n v="2.4332400000000001"/>
    <n v="0.42612"/>
    <n v="0"/>
    <n v="3.7658999999999998"/>
    <n v="0"/>
    <n v="0"/>
    <n v="0"/>
    <n v="0"/>
    <n v="3.7658999999999998"/>
    <s v="s"/>
    <s v="s"/>
    <n v="0.20116000000000001"/>
    <n v="0.42685000000000001"/>
  </r>
  <r>
    <x v="98"/>
    <s v="8tVLr"/>
    <x v="3"/>
    <x v="8"/>
    <n v="0"/>
    <n v="0"/>
    <s v="s"/>
    <n v="0"/>
    <s v="s"/>
    <s v="s"/>
    <n v="0"/>
    <n v="0"/>
    <s v="s"/>
    <n v="1.1023000000000001"/>
    <n v="2.4610599999999998"/>
    <n v="0.57970999999999995"/>
    <n v="0"/>
    <n v="4.7484500000000001"/>
    <n v="0"/>
    <n v="0"/>
    <n v="0"/>
    <n v="0"/>
    <n v="4.7484500000000001"/>
    <s v="s"/>
    <s v="s"/>
    <n v="0.41597000000000001"/>
    <n v="0.60221000000000002"/>
  </r>
  <r>
    <x v="98"/>
    <s v="8tVLr"/>
    <x v="3"/>
    <x v="9"/>
    <n v="0"/>
    <n v="0"/>
    <s v="s"/>
    <n v="0"/>
    <s v="s"/>
    <s v="s"/>
    <n v="0"/>
    <n v="0"/>
    <s v="s"/>
    <n v="0.45868999999999999"/>
    <n v="2.4952800000000002"/>
    <n v="0.70523000000000002"/>
    <n v="0"/>
    <n v="4.1696999999999997"/>
    <n v="0"/>
    <n v="0"/>
    <n v="0"/>
    <n v="0"/>
    <n v="4.1696999999999997"/>
    <s v="s"/>
    <s v="s"/>
    <n v="0.45399"/>
    <n v="0.52851000000000004"/>
  </r>
  <r>
    <x v="98"/>
    <s v="8tVLr"/>
    <x v="3"/>
    <x v="10"/>
    <n v="0"/>
    <n v="0"/>
    <s v="s"/>
    <n v="0"/>
    <s v="s"/>
    <s v="s"/>
    <n v="0"/>
    <n v="0"/>
    <s v="s"/>
    <n v="0.29038000000000003"/>
    <n v="1.8517999999999999"/>
    <n v="0.57420000000000004"/>
    <n v="0"/>
    <n v="2.96461"/>
    <n v="0"/>
    <n v="0"/>
    <n v="0"/>
    <n v="0"/>
    <n v="2.96461"/>
    <s v="s"/>
    <s v="s"/>
    <n v="0.62799000000000005"/>
    <n v="0.68857999999999997"/>
  </r>
  <r>
    <x v="99"/>
    <s v="3GxJ8"/>
    <x v="0"/>
    <x v="0"/>
    <n v="0"/>
    <n v="0"/>
    <n v="0"/>
    <n v="0"/>
    <n v="0"/>
    <n v="0"/>
    <n v="0"/>
    <n v="0"/>
    <n v="14"/>
    <n v="40"/>
    <n v="61"/>
    <n v="20"/>
    <n v="0"/>
    <n v="135"/>
    <n v="0"/>
    <n v="0"/>
    <n v="0"/>
    <n v="0"/>
    <n v="135"/>
    <s v="s"/>
    <n v="13"/>
    <s v="s"/>
    <n v="22"/>
  </r>
  <r>
    <x v="99"/>
    <s v="3GxJ8"/>
    <x v="1"/>
    <x v="0"/>
    <n v="0"/>
    <n v="0"/>
    <n v="0"/>
    <n v="0"/>
    <n v="0"/>
    <n v="0"/>
    <n v="0"/>
    <n v="0"/>
    <n v="4.666E-2"/>
    <n v="0.13933000000000001"/>
    <n v="0.21127000000000001"/>
    <n v="7.0760000000000003E-2"/>
    <n v="0"/>
    <n v="0.46801999999999999"/>
    <n v="0"/>
    <n v="0"/>
    <n v="0"/>
    <n v="0"/>
    <n v="0.46801999999999999"/>
    <s v="s"/>
    <n v="1.341E-2"/>
    <s v="s"/>
    <n v="1.9439999999999999E-2"/>
  </r>
  <r>
    <x v="99"/>
    <s v="3GxJ8"/>
    <x v="1"/>
    <x v="1"/>
    <n v="0"/>
    <n v="0"/>
    <n v="0"/>
    <n v="0"/>
    <n v="0"/>
    <n v="0"/>
    <n v="0"/>
    <n v="0"/>
    <n v="4.7030000000000002E-2"/>
    <n v="0.14022000000000001"/>
    <n v="0.21263000000000001"/>
    <n v="6.9159999999999999E-2"/>
    <n v="0"/>
    <n v="0.46905000000000002"/>
    <n v="0"/>
    <n v="0"/>
    <n v="0"/>
    <n v="0"/>
    <n v="0.46905000000000002"/>
    <s v="s"/>
    <n v="1.529E-2"/>
    <s v="s"/>
    <n v="2.1260000000000001E-2"/>
  </r>
  <r>
    <x v="99"/>
    <s v="3GxJ8"/>
    <x v="1"/>
    <x v="2"/>
    <n v="0"/>
    <n v="0"/>
    <n v="0"/>
    <n v="0"/>
    <n v="0"/>
    <n v="0"/>
    <n v="0"/>
    <n v="0"/>
    <n v="4.8809999999999999E-2"/>
    <n v="0.13774"/>
    <n v="0.21546999999999999"/>
    <n v="6.8049999999999999E-2"/>
    <n v="0"/>
    <n v="0.47008"/>
    <n v="0"/>
    <n v="0"/>
    <n v="0"/>
    <n v="0"/>
    <n v="0.47008"/>
    <s v="s"/>
    <n v="1.499E-2"/>
    <s v="s"/>
    <n v="2.0920000000000001E-2"/>
  </r>
  <r>
    <x v="99"/>
    <s v="3GxJ8"/>
    <x v="1"/>
    <x v="3"/>
    <n v="0"/>
    <n v="0"/>
    <n v="0"/>
    <n v="0"/>
    <n v="0"/>
    <n v="0"/>
    <n v="0"/>
    <n v="0"/>
    <n v="4.7509999999999997E-2"/>
    <n v="0.13771"/>
    <n v="0.21823000000000001"/>
    <n v="6.6879999999999995E-2"/>
    <n v="0"/>
    <n v="0.47033000000000003"/>
    <n v="0"/>
    <n v="0"/>
    <n v="0"/>
    <n v="0"/>
    <n v="0.47033000000000003"/>
    <s v="s"/>
    <n v="1.417E-2"/>
    <s v="s"/>
    <n v="2.1420000000000002E-2"/>
  </r>
  <r>
    <x v="99"/>
    <s v="3GxJ8"/>
    <x v="1"/>
    <x v="4"/>
    <n v="0"/>
    <n v="0"/>
    <n v="0"/>
    <n v="0"/>
    <n v="0"/>
    <n v="0"/>
    <n v="0"/>
    <n v="0"/>
    <n v="4.5400000000000003E-2"/>
    <n v="0.13819000000000001"/>
    <n v="0.21865000000000001"/>
    <n v="6.565E-2"/>
    <n v="0"/>
    <n v="0.46788999999999997"/>
    <n v="0"/>
    <n v="0"/>
    <n v="0"/>
    <n v="0"/>
    <n v="0.46788999999999997"/>
    <s v="s"/>
    <n v="1.2930000000000001E-2"/>
    <s v="s"/>
    <n v="2.1770000000000001E-2"/>
  </r>
  <r>
    <x v="99"/>
    <s v="3GxJ8"/>
    <x v="1"/>
    <x v="5"/>
    <n v="0"/>
    <n v="0"/>
    <n v="0"/>
    <n v="0"/>
    <n v="0"/>
    <n v="0"/>
    <n v="0"/>
    <n v="0"/>
    <n v="4.3319999999999997E-2"/>
    <n v="0.13733000000000001"/>
    <n v="0.21912000000000001"/>
    <n v="6.4240000000000005E-2"/>
    <n v="0"/>
    <n v="0.46400999999999998"/>
    <n v="0"/>
    <n v="0"/>
    <n v="0"/>
    <n v="0"/>
    <n v="0.46400999999999998"/>
    <s v="s"/>
    <n v="1.3429999999999999E-2"/>
    <s v="s"/>
    <n v="2.3060000000000001E-2"/>
  </r>
  <r>
    <x v="99"/>
    <s v="3GxJ8"/>
    <x v="1"/>
    <x v="6"/>
    <n v="0"/>
    <n v="0"/>
    <n v="0"/>
    <n v="0"/>
    <n v="0"/>
    <n v="0"/>
    <n v="0"/>
    <n v="0"/>
    <n v="4.1640000000000003E-2"/>
    <n v="0.13658000000000001"/>
    <n v="0.21729999999999999"/>
    <n v="6.3380000000000006E-2"/>
    <n v="0"/>
    <n v="0.45889000000000002"/>
    <n v="0"/>
    <n v="0"/>
    <n v="0"/>
    <n v="0"/>
    <n v="0.45889000000000002"/>
    <s v="s"/>
    <n v="1.431E-2"/>
    <s v="s"/>
    <n v="2.4049999999999998E-2"/>
  </r>
  <r>
    <x v="99"/>
    <s v="3GxJ8"/>
    <x v="1"/>
    <x v="7"/>
    <n v="0"/>
    <n v="0"/>
    <n v="0"/>
    <n v="0"/>
    <n v="0"/>
    <n v="0"/>
    <n v="0"/>
    <n v="0"/>
    <n v="3.9899999999999998E-2"/>
    <n v="0.13467999999999999"/>
    <n v="0.21576999999999999"/>
    <n v="6.2740000000000004E-2"/>
    <n v="0"/>
    <n v="0.45308999999999999"/>
    <n v="0"/>
    <n v="0"/>
    <n v="0"/>
    <n v="0"/>
    <n v="0.45308999999999999"/>
    <s v="s"/>
    <n v="1.319E-2"/>
    <s v="s"/>
    <n v="2.4590000000000001E-2"/>
  </r>
  <r>
    <x v="99"/>
    <s v="3GxJ8"/>
    <x v="1"/>
    <x v="8"/>
    <n v="0"/>
    <n v="0"/>
    <n v="0"/>
    <n v="0"/>
    <n v="0"/>
    <n v="0"/>
    <n v="0"/>
    <n v="0"/>
    <n v="3.7100000000000001E-2"/>
    <n v="0.13235"/>
    <n v="0.21548999999999999"/>
    <n v="6.2729999999999994E-2"/>
    <n v="0"/>
    <n v="0.44768000000000002"/>
    <n v="0"/>
    <n v="0"/>
    <n v="0"/>
    <n v="0"/>
    <n v="0.44768000000000002"/>
    <s v="s"/>
    <n v="1.2E-2"/>
    <s v="s"/>
    <n v="2.1870000000000001E-2"/>
  </r>
  <r>
    <x v="99"/>
    <s v="3GxJ8"/>
    <x v="1"/>
    <x v="9"/>
    <n v="0"/>
    <n v="0"/>
    <n v="0"/>
    <n v="0"/>
    <n v="0"/>
    <n v="0"/>
    <n v="0"/>
    <n v="0"/>
    <n v="3.6020000000000003E-2"/>
    <n v="0.1328"/>
    <n v="0.21174999999999999"/>
    <n v="6.1350000000000002E-2"/>
    <n v="0"/>
    <n v="0.44191999999999998"/>
    <n v="0"/>
    <n v="0"/>
    <n v="0"/>
    <n v="0"/>
    <n v="0.44191999999999998"/>
    <s v="s"/>
    <n v="1.0789999999999999E-2"/>
    <s v="s"/>
    <n v="2.094E-2"/>
  </r>
  <r>
    <x v="99"/>
    <s v="3GxJ8"/>
    <x v="1"/>
    <x v="10"/>
    <n v="0"/>
    <n v="0"/>
    <n v="0"/>
    <n v="0"/>
    <n v="0"/>
    <n v="0"/>
    <n v="0"/>
    <n v="0"/>
    <n v="3.5439999999999999E-2"/>
    <n v="0.13038"/>
    <n v="0.20501"/>
    <n v="6.114E-2"/>
    <n v="0"/>
    <n v="0.43197000000000002"/>
    <n v="0"/>
    <n v="0"/>
    <n v="0"/>
    <n v="0"/>
    <n v="0.43197000000000002"/>
    <s v="s"/>
    <n v="9.5499999999999995E-3"/>
    <s v="s"/>
    <n v="1.9990000000000001E-2"/>
  </r>
  <r>
    <x v="99"/>
    <s v="3GxJ8"/>
    <x v="2"/>
    <x v="0"/>
    <n v="0"/>
    <n v="0"/>
    <n v="0"/>
    <n v="0"/>
    <n v="0"/>
    <n v="0"/>
    <n v="0"/>
    <n v="0"/>
    <n v="0"/>
    <n v="0"/>
    <n v="0"/>
    <n v="0"/>
    <n v="0"/>
    <n v="0"/>
    <n v="0"/>
    <n v="0"/>
    <n v="0"/>
    <n v="0"/>
    <n v="0"/>
    <s v="s"/>
    <n v="4.6420000000000003E-2"/>
    <s v="s"/>
    <n v="6.0060000000000002E-2"/>
  </r>
  <r>
    <x v="99"/>
    <s v="3GxJ8"/>
    <x v="2"/>
    <x v="1"/>
    <n v="0"/>
    <n v="0"/>
    <n v="0"/>
    <n v="0"/>
    <n v="0"/>
    <n v="0"/>
    <n v="0"/>
    <n v="0"/>
    <n v="0"/>
    <n v="0"/>
    <n v="0"/>
    <n v="0"/>
    <n v="0"/>
    <n v="0"/>
    <n v="0"/>
    <n v="0"/>
    <n v="0"/>
    <n v="0"/>
    <n v="0"/>
    <s v="s"/>
    <n v="4.2930000000000003E-2"/>
    <s v="s"/>
    <n v="5.7180000000000002E-2"/>
  </r>
  <r>
    <x v="99"/>
    <s v="3GxJ8"/>
    <x v="2"/>
    <x v="2"/>
    <n v="0"/>
    <n v="0"/>
    <n v="0"/>
    <n v="0"/>
    <n v="0"/>
    <n v="0"/>
    <n v="0"/>
    <n v="0"/>
    <n v="0"/>
    <n v="0"/>
    <n v="0"/>
    <n v="0"/>
    <n v="0"/>
    <n v="0"/>
    <n v="0"/>
    <n v="0"/>
    <n v="0"/>
    <n v="0"/>
    <n v="0"/>
    <s v="s"/>
    <n v="3.6049999999999999E-2"/>
    <s v="s"/>
    <n v="5.7070000000000003E-2"/>
  </r>
  <r>
    <x v="99"/>
    <s v="3GxJ8"/>
    <x v="2"/>
    <x v="3"/>
    <n v="0"/>
    <n v="0"/>
    <n v="0"/>
    <n v="0"/>
    <n v="0"/>
    <n v="0"/>
    <n v="0"/>
    <n v="0"/>
    <n v="0"/>
    <n v="0"/>
    <n v="0"/>
    <n v="0"/>
    <n v="0"/>
    <n v="0"/>
    <n v="0"/>
    <n v="0"/>
    <n v="0"/>
    <n v="0"/>
    <n v="0"/>
    <s v="s"/>
    <n v="3.8129999999999997E-2"/>
    <s v="s"/>
    <n v="6.0290000000000003E-2"/>
  </r>
  <r>
    <x v="99"/>
    <s v="3GxJ8"/>
    <x v="2"/>
    <x v="4"/>
    <n v="0"/>
    <n v="0"/>
    <n v="0"/>
    <n v="0"/>
    <n v="0"/>
    <n v="0"/>
    <n v="0"/>
    <n v="0"/>
    <n v="0"/>
    <n v="0"/>
    <n v="0"/>
    <n v="0"/>
    <n v="0"/>
    <n v="0"/>
    <n v="0"/>
    <n v="0"/>
    <n v="0"/>
    <n v="0"/>
    <n v="0"/>
    <s v="s"/>
    <n v="3.3320000000000002E-2"/>
    <s v="s"/>
    <n v="5.6890000000000003E-2"/>
  </r>
  <r>
    <x v="99"/>
    <s v="3GxJ8"/>
    <x v="2"/>
    <x v="5"/>
    <n v="0"/>
    <n v="0"/>
    <n v="0"/>
    <n v="0"/>
    <n v="0"/>
    <n v="0"/>
    <n v="0"/>
    <n v="0"/>
    <n v="0"/>
    <n v="0"/>
    <n v="0"/>
    <n v="0"/>
    <n v="0"/>
    <n v="0"/>
    <n v="0"/>
    <n v="0"/>
    <n v="0"/>
    <n v="0"/>
    <n v="0"/>
    <s v="s"/>
    <n v="2.835E-2"/>
    <s v="s"/>
    <n v="5.679E-2"/>
  </r>
  <r>
    <x v="99"/>
    <s v="3GxJ8"/>
    <x v="2"/>
    <x v="6"/>
    <n v="0"/>
    <n v="0"/>
    <n v="0"/>
    <n v="0"/>
    <n v="0"/>
    <n v="0"/>
    <n v="0"/>
    <n v="0"/>
    <n v="0"/>
    <n v="0"/>
    <n v="0"/>
    <n v="0"/>
    <n v="0"/>
    <n v="0"/>
    <n v="0"/>
    <n v="0"/>
    <n v="0"/>
    <n v="0"/>
    <n v="0"/>
    <s v="s"/>
    <n v="3.032E-2"/>
    <s v="s"/>
    <n v="6.0729999999999999E-2"/>
  </r>
  <r>
    <x v="99"/>
    <s v="3GxJ8"/>
    <x v="2"/>
    <x v="7"/>
    <n v="0"/>
    <n v="0"/>
    <n v="0"/>
    <n v="0"/>
    <n v="0"/>
    <n v="0"/>
    <n v="0"/>
    <n v="0"/>
    <n v="0"/>
    <n v="0"/>
    <n v="0"/>
    <n v="0"/>
    <n v="0"/>
    <n v="0"/>
    <n v="0"/>
    <n v="0"/>
    <n v="0"/>
    <n v="0"/>
    <n v="0"/>
    <s v="s"/>
    <n v="2.3689999999999999E-2"/>
    <s v="s"/>
    <n v="5.629E-2"/>
  </r>
  <r>
    <x v="99"/>
    <s v="3GxJ8"/>
    <x v="2"/>
    <x v="8"/>
    <n v="0"/>
    <n v="0"/>
    <n v="0"/>
    <n v="0"/>
    <n v="0"/>
    <n v="0"/>
    <n v="0"/>
    <n v="0"/>
    <n v="0"/>
    <n v="0"/>
    <n v="0"/>
    <n v="0"/>
    <n v="0"/>
    <n v="0"/>
    <n v="0"/>
    <n v="0"/>
    <n v="0"/>
    <n v="0"/>
    <n v="0"/>
    <s v="s"/>
    <n v="2.5479999999999999E-2"/>
    <s v="s"/>
    <n v="6.0199999999999997E-2"/>
  </r>
  <r>
    <x v="99"/>
    <s v="3GxJ8"/>
    <x v="2"/>
    <x v="9"/>
    <n v="0"/>
    <n v="0"/>
    <n v="0"/>
    <n v="0"/>
    <n v="0"/>
    <n v="0"/>
    <n v="0"/>
    <n v="0"/>
    <n v="0"/>
    <n v="0"/>
    <n v="0"/>
    <n v="0"/>
    <n v="0"/>
    <n v="0"/>
    <n v="0"/>
    <n v="0"/>
    <n v="0"/>
    <n v="0"/>
    <n v="0"/>
    <s v="s"/>
    <n v="2.7900000000000001E-2"/>
    <s v="s"/>
    <n v="6.5839999999999996E-2"/>
  </r>
  <r>
    <x v="99"/>
    <s v="3GxJ8"/>
    <x v="2"/>
    <x v="10"/>
    <n v="0"/>
    <n v="0"/>
    <n v="0"/>
    <n v="0"/>
    <n v="0"/>
    <n v="0"/>
    <n v="0"/>
    <n v="0"/>
    <n v="0"/>
    <n v="0"/>
    <n v="0"/>
    <n v="0"/>
    <n v="0"/>
    <n v="0"/>
    <n v="0"/>
    <n v="0"/>
    <n v="0"/>
    <n v="0"/>
    <n v="0"/>
    <s v="s"/>
    <n v="3.0130000000000001E-2"/>
    <s v="s"/>
    <n v="5.083E-2"/>
  </r>
  <r>
    <x v="99"/>
    <s v="3GxJ8"/>
    <x v="3"/>
    <x v="0"/>
    <n v="0"/>
    <n v="0"/>
    <n v="0"/>
    <n v="0"/>
    <n v="0"/>
    <n v="0"/>
    <n v="0"/>
    <n v="0"/>
    <n v="7.0299999999999998E-3"/>
    <n v="0.90366000000000002"/>
    <n v="1.4282999999999999"/>
    <n v="0.68896000000000002"/>
    <n v="0"/>
    <n v="3.0279400000000001"/>
    <n v="0"/>
    <n v="0"/>
    <n v="0"/>
    <n v="0"/>
    <n v="3.0279400000000001"/>
    <s v="s"/>
    <n v="0.36921999999999999"/>
    <s v="s"/>
    <n v="0.66937999999999998"/>
  </r>
  <r>
    <x v="99"/>
    <s v="3GxJ8"/>
    <x v="3"/>
    <x v="1"/>
    <n v="0"/>
    <n v="0"/>
    <n v="0"/>
    <n v="0"/>
    <n v="0"/>
    <n v="0"/>
    <n v="0"/>
    <n v="0"/>
    <n v="1.7479999999999999E-2"/>
    <n v="1.37951"/>
    <n v="1.29131"/>
    <n v="0.48231000000000002"/>
    <n v="0"/>
    <n v="3.1706099999999999"/>
    <n v="0"/>
    <n v="0"/>
    <n v="0"/>
    <n v="0"/>
    <n v="3.1706099999999999"/>
    <s v="s"/>
    <n v="0.67801"/>
    <s v="s"/>
    <n v="0.91405999999999998"/>
  </r>
  <r>
    <x v="99"/>
    <s v="3GxJ8"/>
    <x v="3"/>
    <x v="2"/>
    <n v="0"/>
    <n v="0"/>
    <n v="0"/>
    <n v="0"/>
    <n v="0"/>
    <n v="0"/>
    <n v="0"/>
    <n v="0"/>
    <n v="3.2840000000000001E-2"/>
    <n v="1.1797500000000001"/>
    <n v="1.32172"/>
    <n v="0.47047"/>
    <n v="0"/>
    <n v="3.0047799999999998"/>
    <n v="0"/>
    <n v="0"/>
    <n v="0"/>
    <n v="0"/>
    <n v="3.0047799999999998"/>
    <s v="s"/>
    <n v="1.0237700000000001"/>
    <s v="s"/>
    <n v="1.4499200000000001"/>
  </r>
  <r>
    <x v="99"/>
    <s v="3GxJ8"/>
    <x v="3"/>
    <x v="3"/>
    <n v="0"/>
    <n v="0"/>
    <n v="0"/>
    <n v="0"/>
    <n v="0"/>
    <n v="0"/>
    <n v="0"/>
    <n v="0"/>
    <n v="0.30377999999999999"/>
    <n v="1.0537799999999999"/>
    <n v="0.88209000000000004"/>
    <n v="0.44657000000000002"/>
    <n v="0"/>
    <n v="2.6862200000000001"/>
    <n v="0"/>
    <n v="0"/>
    <n v="0"/>
    <n v="0"/>
    <n v="2.6862200000000001"/>
    <s v="s"/>
    <n v="1.1509199999999999"/>
    <s v="s"/>
    <n v="1.53135"/>
  </r>
  <r>
    <x v="99"/>
    <s v="3GxJ8"/>
    <x v="3"/>
    <x v="4"/>
    <n v="0"/>
    <n v="0"/>
    <n v="0"/>
    <n v="0"/>
    <n v="0"/>
    <n v="0"/>
    <n v="0"/>
    <n v="0"/>
    <n v="0.53476000000000001"/>
    <n v="1.1207100000000001"/>
    <n v="0.88982000000000006"/>
    <n v="0.54596999999999996"/>
    <n v="0"/>
    <n v="3.0912500000000001"/>
    <n v="0"/>
    <n v="0"/>
    <n v="0"/>
    <n v="0"/>
    <n v="3.0912500000000001"/>
    <s v="s"/>
    <n v="1.00095"/>
    <s v="s"/>
    <n v="1.2263599999999999"/>
  </r>
  <r>
    <x v="99"/>
    <s v="3GxJ8"/>
    <x v="3"/>
    <x v="5"/>
    <n v="0"/>
    <n v="0"/>
    <n v="0"/>
    <n v="0"/>
    <n v="0"/>
    <n v="0"/>
    <n v="0"/>
    <n v="0"/>
    <n v="0.77707000000000004"/>
    <n v="1.1378900000000001"/>
    <n v="1.4508099999999999"/>
    <n v="0.64312999999999998"/>
    <n v="0"/>
    <n v="4.0088999999999997"/>
    <n v="0"/>
    <n v="0"/>
    <n v="0"/>
    <n v="0"/>
    <n v="4.0088999999999997"/>
    <s v="s"/>
    <n v="0.90813999999999995"/>
    <s v="s"/>
    <n v="1.0877399999999999"/>
  </r>
  <r>
    <x v="99"/>
    <s v="3GxJ8"/>
    <x v="3"/>
    <x v="6"/>
    <n v="0"/>
    <n v="0"/>
    <n v="0"/>
    <n v="0"/>
    <n v="0"/>
    <n v="0"/>
    <n v="0"/>
    <n v="0"/>
    <n v="0.84731999999999996"/>
    <n v="1.04779"/>
    <n v="1.4157500000000001"/>
    <n v="0.54951000000000005"/>
    <n v="0"/>
    <n v="3.8603800000000001"/>
    <n v="0"/>
    <n v="0"/>
    <n v="0"/>
    <n v="0"/>
    <n v="3.8603800000000001"/>
    <s v="s"/>
    <n v="0.83362000000000003"/>
    <s v="s"/>
    <n v="1.0053399999999999"/>
  </r>
  <r>
    <x v="99"/>
    <s v="3GxJ8"/>
    <x v="3"/>
    <x v="7"/>
    <n v="0"/>
    <n v="0"/>
    <n v="0"/>
    <n v="0"/>
    <n v="0"/>
    <n v="0"/>
    <n v="0"/>
    <n v="0"/>
    <n v="0.90837000000000001"/>
    <n v="0.96616999999999997"/>
    <n v="1.7765200000000001"/>
    <n v="0.54923"/>
    <n v="0"/>
    <n v="4.2003000000000004"/>
    <n v="0"/>
    <n v="0"/>
    <n v="0"/>
    <n v="0"/>
    <n v="4.2003000000000004"/>
    <s v="s"/>
    <n v="0.69484000000000001"/>
    <s v="s"/>
    <n v="0.76590000000000003"/>
  </r>
  <r>
    <x v="99"/>
    <s v="3GxJ8"/>
    <x v="3"/>
    <x v="8"/>
    <n v="0"/>
    <n v="0"/>
    <n v="0"/>
    <n v="0"/>
    <n v="0"/>
    <n v="0"/>
    <n v="0"/>
    <n v="0"/>
    <n v="0.67230000000000001"/>
    <n v="1.3111200000000001"/>
    <n v="2.2671899999999998"/>
    <n v="0.56338999999999995"/>
    <n v="0"/>
    <n v="4.8139900000000004"/>
    <n v="0"/>
    <n v="0"/>
    <n v="0"/>
    <n v="0"/>
    <n v="4.8139900000000004"/>
    <s v="s"/>
    <n v="0.67130000000000001"/>
    <s v="s"/>
    <n v="0.70365999999999995"/>
  </r>
  <r>
    <x v="99"/>
    <s v="3GxJ8"/>
    <x v="3"/>
    <x v="9"/>
    <n v="0"/>
    <n v="0"/>
    <n v="0"/>
    <n v="0"/>
    <n v="0"/>
    <n v="0"/>
    <n v="0"/>
    <n v="0"/>
    <n v="0.59477999999999998"/>
    <n v="1.7153400000000001"/>
    <n v="2.5074700000000001"/>
    <n v="0.34745999999999999"/>
    <n v="0"/>
    <n v="5.1650400000000003"/>
    <n v="0"/>
    <n v="0"/>
    <n v="0"/>
    <n v="0"/>
    <n v="5.1650400000000003"/>
    <s v="s"/>
    <n v="0.70467999999999997"/>
    <s v="s"/>
    <n v="0.72396000000000005"/>
  </r>
  <r>
    <x v="99"/>
    <s v="3GxJ8"/>
    <x v="3"/>
    <x v="10"/>
    <n v="0"/>
    <n v="0"/>
    <n v="0"/>
    <n v="0"/>
    <n v="0"/>
    <n v="0"/>
    <n v="0"/>
    <n v="0"/>
    <n v="0.42630000000000001"/>
    <n v="1.2303999999999999"/>
    <n v="2.1230799999999999"/>
    <n v="0.47360000000000002"/>
    <n v="0"/>
    <n v="4.2533700000000003"/>
    <n v="0"/>
    <n v="0"/>
    <n v="0"/>
    <n v="0"/>
    <n v="4.2533700000000003"/>
    <s v="s"/>
    <n v="0.67306999999999995"/>
    <s v="s"/>
    <n v="0.69360999999999995"/>
  </r>
  <r>
    <x v="100"/>
    <s v="JaqkX"/>
    <x v="0"/>
    <x v="0"/>
    <n v="0"/>
    <n v="10"/>
    <s v="s"/>
    <s v="s"/>
    <s v="s"/>
    <n v="8"/>
    <n v="0"/>
    <n v="0"/>
    <n v="0"/>
    <n v="0"/>
    <n v="0"/>
    <n v="0"/>
    <n v="0"/>
    <n v="23"/>
    <n v="0"/>
    <n v="0"/>
    <n v="0"/>
    <n v="0"/>
    <n v="23"/>
    <s v="s"/>
    <s v="s"/>
    <n v="0"/>
    <n v="8"/>
  </r>
  <r>
    <x v="100"/>
    <s v="JaqkX"/>
    <x v="1"/>
    <x v="0"/>
    <n v="0"/>
    <n v="3.44E-2"/>
    <s v="s"/>
    <s v="s"/>
    <s v="s"/>
    <n v="2.6669999999999999E-2"/>
    <n v="0"/>
    <n v="0"/>
    <n v="0"/>
    <n v="0"/>
    <n v="0"/>
    <n v="0"/>
    <n v="0"/>
    <n v="7.9320000000000002E-2"/>
    <n v="0"/>
    <n v="0"/>
    <n v="0"/>
    <n v="0"/>
    <n v="7.9320000000000002E-2"/>
    <s v="s"/>
    <s v="s"/>
    <n v="0"/>
    <n v="5.3499999999999997E-3"/>
  </r>
  <r>
    <x v="100"/>
    <s v="JaqkX"/>
    <x v="1"/>
    <x v="1"/>
    <n v="0"/>
    <n v="3.3329999999999999E-2"/>
    <s v="s"/>
    <s v="s"/>
    <s v="s"/>
    <n v="2.7550000000000002E-2"/>
    <n v="0"/>
    <n v="0"/>
    <n v="0"/>
    <n v="0"/>
    <n v="0"/>
    <n v="0"/>
    <n v="0"/>
    <n v="8.0430000000000001E-2"/>
    <n v="0"/>
    <n v="0"/>
    <n v="0"/>
    <n v="0"/>
    <n v="8.0430000000000001E-2"/>
    <s v="s"/>
    <s v="s"/>
    <n v="0"/>
    <n v="5.4599999999999996E-3"/>
  </r>
  <r>
    <x v="100"/>
    <s v="JaqkX"/>
    <x v="1"/>
    <x v="2"/>
    <n v="0"/>
    <n v="3.3520000000000001E-2"/>
    <s v="s"/>
    <s v="s"/>
    <s v="s"/>
    <n v="2.9270000000000001E-2"/>
    <n v="0"/>
    <n v="0"/>
    <n v="0"/>
    <n v="0"/>
    <n v="0"/>
    <n v="0"/>
    <n v="0"/>
    <n v="8.2989999999999994E-2"/>
    <n v="0"/>
    <n v="0"/>
    <n v="0"/>
    <n v="0"/>
    <n v="8.2989999999999994E-2"/>
    <s v="s"/>
    <s v="s"/>
    <n v="0"/>
    <n v="5.7299999999999999E-3"/>
  </r>
  <r>
    <x v="100"/>
    <s v="JaqkX"/>
    <x v="1"/>
    <x v="3"/>
    <n v="0"/>
    <n v="3.2370000000000003E-2"/>
    <s v="s"/>
    <s v="s"/>
    <s v="s"/>
    <n v="3.0540000000000001E-2"/>
    <n v="0"/>
    <n v="0"/>
    <n v="0"/>
    <n v="0"/>
    <n v="0"/>
    <n v="0"/>
    <n v="0"/>
    <n v="8.3809999999999996E-2"/>
    <n v="0"/>
    <n v="0"/>
    <n v="0"/>
    <n v="0"/>
    <n v="8.3809999999999996E-2"/>
    <s v="s"/>
    <s v="s"/>
    <n v="0"/>
    <n v="7.3099999999999997E-3"/>
  </r>
  <r>
    <x v="100"/>
    <s v="JaqkX"/>
    <x v="1"/>
    <x v="4"/>
    <n v="0"/>
    <n v="3.3000000000000002E-2"/>
    <s v="s"/>
    <s v="s"/>
    <s v="s"/>
    <n v="2.9389999999999999E-2"/>
    <n v="0"/>
    <n v="0"/>
    <n v="0"/>
    <n v="0"/>
    <n v="0"/>
    <n v="0"/>
    <n v="0"/>
    <n v="8.3030000000000007E-2"/>
    <n v="0"/>
    <n v="0"/>
    <n v="0"/>
    <n v="0"/>
    <n v="8.3030000000000007E-2"/>
    <s v="s"/>
    <s v="s"/>
    <n v="0"/>
    <n v="7.3899999999999999E-3"/>
  </r>
  <r>
    <x v="100"/>
    <s v="JaqkX"/>
    <x v="1"/>
    <x v="5"/>
    <n v="0"/>
    <n v="3.2070000000000001E-2"/>
    <s v="s"/>
    <s v="s"/>
    <s v="s"/>
    <n v="3.134E-2"/>
    <n v="0"/>
    <n v="0"/>
    <n v="0"/>
    <n v="0"/>
    <n v="0"/>
    <n v="0"/>
    <n v="0"/>
    <n v="8.3299999999999999E-2"/>
    <n v="0"/>
    <n v="0"/>
    <n v="0"/>
    <n v="0"/>
    <n v="8.3299999999999999E-2"/>
    <s v="s"/>
    <s v="s"/>
    <n v="0"/>
    <n v="7.1999999999999998E-3"/>
  </r>
  <r>
    <x v="100"/>
    <s v="JaqkX"/>
    <x v="1"/>
    <x v="6"/>
    <n v="0"/>
    <n v="3.2910000000000002E-2"/>
    <s v="s"/>
    <s v="s"/>
    <s v="s"/>
    <n v="3.168E-2"/>
    <n v="0"/>
    <n v="0"/>
    <n v="0"/>
    <n v="0"/>
    <n v="0"/>
    <n v="0"/>
    <n v="0"/>
    <n v="8.4320000000000006E-2"/>
    <n v="0"/>
    <n v="0"/>
    <n v="0"/>
    <n v="0"/>
    <n v="8.4320000000000006E-2"/>
    <s v="s"/>
    <s v="s"/>
    <n v="0"/>
    <n v="6.9100000000000003E-3"/>
  </r>
  <r>
    <x v="100"/>
    <s v="JaqkX"/>
    <x v="1"/>
    <x v="7"/>
    <n v="0"/>
    <n v="3.1910000000000001E-2"/>
    <s v="s"/>
    <s v="s"/>
    <s v="s"/>
    <n v="3.2349999999999997E-2"/>
    <n v="0"/>
    <n v="0"/>
    <n v="0"/>
    <n v="0"/>
    <n v="0"/>
    <n v="0"/>
    <n v="0"/>
    <n v="8.3849999999999994E-2"/>
    <n v="0"/>
    <n v="0"/>
    <n v="0"/>
    <n v="0"/>
    <n v="8.3849999999999994E-2"/>
    <s v="s"/>
    <s v="s"/>
    <n v="0"/>
    <n v="6.43E-3"/>
  </r>
  <r>
    <x v="100"/>
    <s v="JaqkX"/>
    <x v="1"/>
    <x v="8"/>
    <n v="0"/>
    <n v="3.2570000000000002E-2"/>
    <s v="s"/>
    <s v="s"/>
    <s v="s"/>
    <n v="3.3090000000000001E-2"/>
    <n v="0"/>
    <n v="0"/>
    <n v="0"/>
    <n v="0"/>
    <n v="0"/>
    <n v="0"/>
    <n v="0"/>
    <n v="8.3339999999999997E-2"/>
    <n v="0"/>
    <n v="0"/>
    <n v="0"/>
    <n v="0"/>
    <n v="8.3339999999999997E-2"/>
    <s v="s"/>
    <s v="s"/>
    <n v="0"/>
    <n v="5.94E-3"/>
  </r>
  <r>
    <x v="100"/>
    <s v="JaqkX"/>
    <x v="1"/>
    <x v="9"/>
    <n v="0"/>
    <n v="3.193E-2"/>
    <s v="s"/>
    <s v="s"/>
    <s v="s"/>
    <n v="3.3329999999999999E-2"/>
    <n v="0"/>
    <n v="0"/>
    <n v="0"/>
    <n v="0"/>
    <n v="0"/>
    <n v="0"/>
    <n v="0"/>
    <n v="8.201E-2"/>
    <n v="0"/>
    <n v="0"/>
    <n v="0"/>
    <n v="0"/>
    <n v="8.201E-2"/>
    <s v="s"/>
    <s v="s"/>
    <n v="0"/>
    <n v="7.4000000000000003E-3"/>
  </r>
  <r>
    <x v="100"/>
    <s v="JaqkX"/>
    <x v="1"/>
    <x v="10"/>
    <n v="0"/>
    <n v="3.2079999999999997E-2"/>
    <s v="s"/>
    <s v="s"/>
    <s v="s"/>
    <n v="3.4130000000000001E-2"/>
    <n v="0"/>
    <n v="0"/>
    <n v="0"/>
    <n v="0"/>
    <n v="0"/>
    <n v="0"/>
    <n v="0"/>
    <n v="8.1220000000000001E-2"/>
    <n v="0"/>
    <n v="0"/>
    <n v="0"/>
    <n v="0"/>
    <n v="8.1220000000000001E-2"/>
    <s v="s"/>
    <s v="s"/>
    <n v="0"/>
    <n v="7.0600000000000003E-3"/>
  </r>
  <r>
    <x v="100"/>
    <s v="JaqkX"/>
    <x v="2"/>
    <x v="0"/>
    <n v="0"/>
    <n v="0"/>
    <s v="s"/>
    <s v="s"/>
    <s v="s"/>
    <n v="0"/>
    <n v="0"/>
    <n v="0"/>
    <n v="0"/>
    <n v="0"/>
    <n v="0"/>
    <n v="0"/>
    <n v="0"/>
    <n v="0"/>
    <n v="0"/>
    <n v="0"/>
    <n v="0"/>
    <n v="0"/>
    <n v="0"/>
    <s v="s"/>
    <s v="s"/>
    <n v="0"/>
    <n v="5.7529999999999998E-2"/>
  </r>
  <r>
    <x v="100"/>
    <s v="JaqkX"/>
    <x v="2"/>
    <x v="1"/>
    <n v="0"/>
    <n v="0"/>
    <s v="s"/>
    <s v="s"/>
    <s v="s"/>
    <n v="0"/>
    <n v="0"/>
    <n v="0"/>
    <n v="0"/>
    <n v="0"/>
    <n v="0"/>
    <n v="0"/>
    <n v="0"/>
    <n v="0"/>
    <n v="0"/>
    <n v="0"/>
    <n v="0"/>
    <n v="0"/>
    <n v="0"/>
    <s v="s"/>
    <s v="s"/>
    <n v="0"/>
    <n v="5.6219999999999999E-2"/>
  </r>
  <r>
    <x v="100"/>
    <s v="JaqkX"/>
    <x v="2"/>
    <x v="2"/>
    <n v="0"/>
    <n v="0"/>
    <s v="s"/>
    <s v="s"/>
    <s v="s"/>
    <n v="0"/>
    <n v="0"/>
    <n v="0"/>
    <n v="0"/>
    <n v="0"/>
    <n v="0"/>
    <n v="0"/>
    <n v="0"/>
    <n v="0"/>
    <n v="0"/>
    <n v="0"/>
    <n v="0"/>
    <n v="0"/>
    <n v="0"/>
    <s v="s"/>
    <s v="s"/>
    <n v="0"/>
    <n v="5.6070000000000002E-2"/>
  </r>
  <r>
    <x v="100"/>
    <s v="JaqkX"/>
    <x v="2"/>
    <x v="3"/>
    <n v="0"/>
    <n v="0"/>
    <s v="s"/>
    <s v="s"/>
    <s v="s"/>
    <n v="0"/>
    <n v="0"/>
    <n v="0"/>
    <n v="0"/>
    <n v="0"/>
    <n v="0"/>
    <n v="0"/>
    <n v="0"/>
    <n v="0"/>
    <n v="0"/>
    <n v="0"/>
    <n v="0"/>
    <n v="0"/>
    <n v="0"/>
    <s v="s"/>
    <s v="s"/>
    <n v="0"/>
    <n v="4.2590000000000003E-2"/>
  </r>
  <r>
    <x v="100"/>
    <s v="JaqkX"/>
    <x v="2"/>
    <x v="4"/>
    <n v="0"/>
    <n v="0"/>
    <s v="s"/>
    <s v="s"/>
    <s v="s"/>
    <n v="0"/>
    <n v="0"/>
    <n v="0"/>
    <n v="0"/>
    <n v="0"/>
    <n v="0"/>
    <n v="0"/>
    <n v="0"/>
    <n v="0"/>
    <n v="0"/>
    <n v="0"/>
    <n v="0"/>
    <n v="0"/>
    <n v="0"/>
    <s v="s"/>
    <s v="s"/>
    <n v="0"/>
    <n v="4.4920000000000002E-2"/>
  </r>
  <r>
    <x v="100"/>
    <s v="JaqkX"/>
    <x v="2"/>
    <x v="5"/>
    <n v="0"/>
    <n v="0"/>
    <s v="s"/>
    <s v="s"/>
    <s v="s"/>
    <n v="0"/>
    <n v="0"/>
    <n v="0"/>
    <n v="0"/>
    <n v="0"/>
    <n v="0"/>
    <n v="0"/>
    <n v="0"/>
    <n v="0"/>
    <n v="0"/>
    <n v="0"/>
    <n v="0"/>
    <n v="0"/>
    <n v="0"/>
    <s v="s"/>
    <s v="s"/>
    <n v="0"/>
    <n v="4.8120000000000003E-2"/>
  </r>
  <r>
    <x v="100"/>
    <s v="JaqkX"/>
    <x v="2"/>
    <x v="6"/>
    <n v="0"/>
    <n v="0"/>
    <s v="s"/>
    <s v="s"/>
    <s v="s"/>
    <n v="0"/>
    <n v="0"/>
    <n v="0"/>
    <n v="0"/>
    <n v="0"/>
    <n v="0"/>
    <n v="0"/>
    <n v="0"/>
    <n v="0"/>
    <n v="0"/>
    <n v="0"/>
    <n v="0"/>
    <n v="0"/>
    <n v="0"/>
    <s v="s"/>
    <s v="s"/>
    <n v="0"/>
    <n v="5.1389999999999998E-2"/>
  </r>
  <r>
    <x v="100"/>
    <s v="JaqkX"/>
    <x v="2"/>
    <x v="7"/>
    <n v="0"/>
    <n v="0"/>
    <s v="s"/>
    <s v="s"/>
    <s v="s"/>
    <n v="0"/>
    <n v="0"/>
    <n v="0"/>
    <n v="0"/>
    <n v="0"/>
    <n v="0"/>
    <n v="0"/>
    <n v="0"/>
    <n v="0"/>
    <n v="0"/>
    <n v="0"/>
    <n v="0"/>
    <n v="0"/>
    <n v="0"/>
    <s v="s"/>
    <s v="s"/>
    <n v="0"/>
    <n v="3.4349999999999999E-2"/>
  </r>
  <r>
    <x v="100"/>
    <s v="JaqkX"/>
    <x v="2"/>
    <x v="8"/>
    <n v="0"/>
    <n v="0"/>
    <s v="s"/>
    <s v="s"/>
    <s v="s"/>
    <n v="0"/>
    <n v="0"/>
    <n v="0"/>
    <n v="0"/>
    <n v="0"/>
    <n v="0"/>
    <n v="0"/>
    <n v="0"/>
    <n v="0"/>
    <n v="0"/>
    <n v="0"/>
    <n v="0"/>
    <n v="0"/>
    <n v="0"/>
    <s v="s"/>
    <s v="s"/>
    <n v="0"/>
    <n v="3.7289999999999997E-2"/>
  </r>
  <r>
    <x v="100"/>
    <s v="JaqkX"/>
    <x v="2"/>
    <x v="9"/>
    <n v="0"/>
    <n v="0"/>
    <s v="s"/>
    <s v="s"/>
    <s v="s"/>
    <n v="0"/>
    <n v="0"/>
    <n v="0"/>
    <n v="0"/>
    <n v="0"/>
    <n v="0"/>
    <n v="0"/>
    <n v="0"/>
    <n v="0"/>
    <n v="0"/>
    <n v="0"/>
    <n v="0"/>
    <n v="0"/>
    <n v="0"/>
    <s v="s"/>
    <s v="s"/>
    <n v="0"/>
    <n v="3.0679999999999999E-2"/>
  </r>
  <r>
    <x v="100"/>
    <s v="JaqkX"/>
    <x v="2"/>
    <x v="10"/>
    <n v="0"/>
    <n v="0"/>
    <s v="s"/>
    <s v="s"/>
    <s v="s"/>
    <n v="0"/>
    <n v="0"/>
    <n v="0"/>
    <n v="0"/>
    <n v="0"/>
    <n v="0"/>
    <n v="0"/>
    <n v="0"/>
    <n v="0"/>
    <n v="0"/>
    <n v="0"/>
    <n v="0"/>
    <n v="0"/>
    <n v="0"/>
    <s v="s"/>
    <s v="s"/>
    <n v="0"/>
    <n v="3.322E-2"/>
  </r>
  <r>
    <x v="100"/>
    <s v="JaqkX"/>
    <x v="3"/>
    <x v="0"/>
    <n v="0"/>
    <n v="0.48021999999999998"/>
    <s v="s"/>
    <s v="s"/>
    <s v="s"/>
    <n v="5.0899999999999999E-3"/>
    <n v="0"/>
    <n v="0"/>
    <n v="0"/>
    <n v="0"/>
    <n v="0"/>
    <n v="0"/>
    <n v="0"/>
    <n v="0.48798999999999998"/>
    <n v="0"/>
    <n v="0"/>
    <n v="0"/>
    <n v="0"/>
    <n v="0.48798999999999998"/>
    <s v="s"/>
    <s v="s"/>
    <n v="0"/>
    <n v="8.4399999999999996E-3"/>
  </r>
  <r>
    <x v="100"/>
    <s v="JaqkX"/>
    <x v="3"/>
    <x v="1"/>
    <n v="0"/>
    <n v="0.29976000000000003"/>
    <s v="s"/>
    <s v="s"/>
    <s v="s"/>
    <n v="4.3200000000000001E-3"/>
    <n v="0"/>
    <n v="0"/>
    <n v="0"/>
    <n v="0"/>
    <n v="0"/>
    <n v="0"/>
    <n v="0"/>
    <n v="0.30591000000000002"/>
    <n v="0"/>
    <n v="0"/>
    <n v="0"/>
    <n v="0"/>
    <n v="0.30591000000000002"/>
    <s v="s"/>
    <s v="s"/>
    <n v="0"/>
    <n v="5.0090000000000003E-2"/>
  </r>
  <r>
    <x v="100"/>
    <s v="JaqkX"/>
    <x v="3"/>
    <x v="2"/>
    <n v="0"/>
    <n v="0.26112000000000002"/>
    <s v="s"/>
    <s v="s"/>
    <s v="s"/>
    <n v="9.92E-3"/>
    <n v="0"/>
    <n v="0"/>
    <n v="0"/>
    <n v="0"/>
    <n v="0"/>
    <n v="0"/>
    <n v="0"/>
    <n v="0.27947"/>
    <n v="0"/>
    <n v="0"/>
    <n v="0"/>
    <n v="0"/>
    <n v="0.27947"/>
    <s v="s"/>
    <s v="s"/>
    <n v="0"/>
    <n v="9.7470000000000001E-2"/>
  </r>
  <r>
    <x v="100"/>
    <s v="JaqkX"/>
    <x v="3"/>
    <x v="3"/>
    <n v="0"/>
    <n v="0.31922"/>
    <s v="s"/>
    <s v="s"/>
    <s v="s"/>
    <n v="3.0769999999999999E-2"/>
    <n v="0"/>
    <n v="0"/>
    <n v="0"/>
    <n v="0"/>
    <n v="0"/>
    <n v="0"/>
    <n v="0"/>
    <n v="0.37347999999999998"/>
    <n v="0"/>
    <n v="0"/>
    <n v="0"/>
    <n v="0"/>
    <n v="0.37347999999999998"/>
    <s v="s"/>
    <s v="s"/>
    <n v="0"/>
    <n v="0.16769000000000001"/>
  </r>
  <r>
    <x v="100"/>
    <s v="JaqkX"/>
    <x v="3"/>
    <x v="4"/>
    <n v="0"/>
    <n v="0.30235000000000001"/>
    <s v="s"/>
    <s v="s"/>
    <s v="s"/>
    <n v="6.13E-2"/>
    <n v="0"/>
    <n v="0"/>
    <n v="0"/>
    <n v="0"/>
    <n v="0"/>
    <n v="0"/>
    <n v="0"/>
    <n v="0.39419999999999999"/>
    <n v="0"/>
    <n v="0"/>
    <n v="0"/>
    <n v="0"/>
    <n v="0.39419999999999999"/>
    <s v="s"/>
    <s v="s"/>
    <n v="0"/>
    <n v="0.15287999999999999"/>
  </r>
  <r>
    <x v="100"/>
    <s v="JaqkX"/>
    <x v="3"/>
    <x v="5"/>
    <n v="0"/>
    <n v="0.34145999999999999"/>
    <s v="s"/>
    <s v="s"/>
    <s v="s"/>
    <n v="0.41293000000000002"/>
    <n v="0"/>
    <n v="0"/>
    <n v="0"/>
    <n v="0"/>
    <n v="0"/>
    <n v="0"/>
    <n v="0"/>
    <n v="1.0047699999999999"/>
    <n v="0"/>
    <n v="0"/>
    <n v="0"/>
    <n v="0"/>
    <n v="1.0047699999999999"/>
    <s v="s"/>
    <s v="s"/>
    <n v="0"/>
    <n v="0.35141"/>
  </r>
  <r>
    <x v="100"/>
    <s v="JaqkX"/>
    <x v="3"/>
    <x v="6"/>
    <n v="0"/>
    <n v="0.36037999999999998"/>
    <s v="s"/>
    <s v="s"/>
    <s v="s"/>
    <n v="0.28786"/>
    <n v="0"/>
    <n v="0"/>
    <n v="0"/>
    <n v="0"/>
    <n v="0"/>
    <n v="0"/>
    <n v="0"/>
    <n v="0.90031000000000005"/>
    <n v="0"/>
    <n v="0"/>
    <n v="0"/>
    <n v="0"/>
    <n v="0.90031000000000005"/>
    <s v="s"/>
    <s v="s"/>
    <n v="0"/>
    <n v="0.52715999999999996"/>
  </r>
  <r>
    <x v="100"/>
    <s v="JaqkX"/>
    <x v="3"/>
    <x v="7"/>
    <n v="0"/>
    <n v="0.35022999999999999"/>
    <s v="s"/>
    <s v="s"/>
    <s v="s"/>
    <n v="0.25624999999999998"/>
    <n v="0"/>
    <n v="0"/>
    <n v="0"/>
    <n v="0"/>
    <n v="0"/>
    <n v="0"/>
    <n v="0"/>
    <n v="0.84919"/>
    <n v="0"/>
    <n v="0"/>
    <n v="0"/>
    <n v="0"/>
    <n v="0.84919"/>
    <s v="s"/>
    <s v="s"/>
    <n v="0"/>
    <n v="0.47255000000000003"/>
  </r>
  <r>
    <x v="100"/>
    <s v="JaqkX"/>
    <x v="3"/>
    <x v="8"/>
    <n v="0"/>
    <n v="0.53178999999999998"/>
    <s v="s"/>
    <s v="s"/>
    <s v="s"/>
    <n v="0.41375000000000001"/>
    <n v="0"/>
    <n v="0"/>
    <n v="0"/>
    <n v="0"/>
    <n v="0"/>
    <n v="0"/>
    <n v="0"/>
    <n v="1.35521"/>
    <n v="0"/>
    <n v="0"/>
    <n v="0"/>
    <n v="0"/>
    <n v="1.35521"/>
    <s v="s"/>
    <s v="s"/>
    <n v="0"/>
    <n v="0.55639000000000005"/>
  </r>
  <r>
    <x v="100"/>
    <s v="JaqkX"/>
    <x v="3"/>
    <x v="9"/>
    <n v="0"/>
    <n v="0.37145"/>
    <s v="s"/>
    <s v="s"/>
    <s v="s"/>
    <n v="0.24895999999999999"/>
    <n v="0"/>
    <n v="0"/>
    <n v="0"/>
    <n v="0"/>
    <n v="0"/>
    <n v="0"/>
    <n v="0"/>
    <n v="1.1932700000000001"/>
    <n v="0"/>
    <n v="0"/>
    <n v="0"/>
    <n v="0"/>
    <n v="1.1932700000000001"/>
    <s v="s"/>
    <s v="s"/>
    <n v="0"/>
    <n v="0.67481000000000002"/>
  </r>
  <r>
    <x v="100"/>
    <s v="JaqkX"/>
    <x v="3"/>
    <x v="10"/>
    <n v="0"/>
    <n v="0.39096999999999998"/>
    <s v="s"/>
    <s v="s"/>
    <s v="s"/>
    <n v="0.1"/>
    <n v="0"/>
    <n v="0"/>
    <n v="0"/>
    <n v="0"/>
    <n v="0"/>
    <n v="0"/>
    <n v="0"/>
    <n v="0.81849000000000005"/>
    <n v="0"/>
    <n v="0"/>
    <n v="0"/>
    <n v="0"/>
    <n v="0.81849000000000005"/>
    <s v="s"/>
    <s v="s"/>
    <n v="0"/>
    <n v="0.50477000000000005"/>
  </r>
  <r>
    <x v="101"/>
    <s v="5tVy4"/>
    <x v="0"/>
    <x v="0"/>
    <n v="0"/>
    <n v="26"/>
    <n v="36"/>
    <n v="19"/>
    <s v="s"/>
    <n v="32"/>
    <n v="0"/>
    <n v="12"/>
    <n v="18"/>
    <n v="66"/>
    <n v="71"/>
    <s v="s"/>
    <n v="5"/>
    <n v="292"/>
    <n v="0"/>
    <n v="0"/>
    <n v="0"/>
    <n v="0"/>
    <n v="292"/>
    <n v="29"/>
    <n v="42"/>
    <n v="49"/>
    <n v="120"/>
  </r>
  <r>
    <x v="101"/>
    <s v="5tVy4"/>
    <x v="1"/>
    <x v="0"/>
    <n v="0"/>
    <n v="8.1439999999999999E-2"/>
    <n v="0.1227"/>
    <n v="6.2460000000000002E-2"/>
    <s v="s"/>
    <n v="0.10757"/>
    <n v="0"/>
    <n v="3.6499999999999998E-2"/>
    <n v="5.577E-2"/>
    <n v="0.22706999999999999"/>
    <n v="0.24041999999999999"/>
    <s v="s"/>
    <n v="1.8589999999999999E-2"/>
    <n v="0.97924999999999995"/>
    <n v="0"/>
    <n v="0"/>
    <n v="0"/>
    <n v="0"/>
    <n v="0.97924999999999995"/>
    <n v="3.5749999999999997E-2"/>
    <n v="3.8620000000000002E-2"/>
    <n v="4.65E-2"/>
    <n v="0.12087000000000001"/>
  </r>
  <r>
    <x v="101"/>
    <s v="5tVy4"/>
    <x v="1"/>
    <x v="1"/>
    <n v="0"/>
    <n v="8.4110000000000004E-2"/>
    <n v="0.12604000000000001"/>
    <n v="6.4089999999999994E-2"/>
    <s v="s"/>
    <n v="0.1101"/>
    <n v="0"/>
    <n v="3.5610000000000003E-2"/>
    <n v="5.5169999999999997E-2"/>
    <n v="0.22577"/>
    <n v="0.24057999999999999"/>
    <s v="s"/>
    <n v="1.899E-2"/>
    <n v="0.98780000000000001"/>
    <n v="0"/>
    <n v="0"/>
    <n v="0"/>
    <n v="0"/>
    <n v="0.98780000000000001"/>
    <n v="3.5560000000000001E-2"/>
    <n v="3.9140000000000001E-2"/>
    <n v="4.7509999999999997E-2"/>
    <n v="0.1222"/>
  </r>
  <r>
    <x v="101"/>
    <s v="5tVy4"/>
    <x v="1"/>
    <x v="2"/>
    <n v="0"/>
    <n v="8.6849999999999997E-2"/>
    <n v="0.12665000000000001"/>
    <n v="6.5729999999999997E-2"/>
    <s v="s"/>
    <n v="0.10935"/>
    <n v="0"/>
    <n v="3.261E-2"/>
    <n v="5.4760000000000003E-2"/>
    <n v="0.22053"/>
    <n v="0.24440999999999999"/>
    <s v="s"/>
    <n v="1.924E-2"/>
    <n v="0.98814999999999997"/>
    <n v="0"/>
    <n v="0"/>
    <n v="0"/>
    <n v="0"/>
    <n v="0.98814999999999997"/>
    <n v="3.3360000000000001E-2"/>
    <n v="3.857E-2"/>
    <n v="4.759E-2"/>
    <n v="0.11952"/>
  </r>
  <r>
    <x v="101"/>
    <s v="5tVy4"/>
    <x v="1"/>
    <x v="3"/>
    <n v="0"/>
    <n v="8.6370000000000002E-2"/>
    <n v="0.12720999999999999"/>
    <n v="6.2590000000000007E-2"/>
    <s v="s"/>
    <n v="0.11139"/>
    <n v="0"/>
    <n v="3.2460000000000003E-2"/>
    <n v="5.5379999999999999E-2"/>
    <n v="0.2172"/>
    <n v="0.24618999999999999"/>
    <s v="s"/>
    <n v="1.9550000000000001E-2"/>
    <n v="0.98577000000000004"/>
    <n v="0"/>
    <n v="0"/>
    <n v="0"/>
    <n v="0"/>
    <n v="0.98577000000000004"/>
    <n v="3.1510000000000003E-2"/>
    <n v="3.9879999999999999E-2"/>
    <n v="4.8500000000000001E-2"/>
    <n v="0.11989"/>
  </r>
  <r>
    <x v="101"/>
    <s v="5tVy4"/>
    <x v="1"/>
    <x v="4"/>
    <n v="0"/>
    <n v="8.8550000000000004E-2"/>
    <n v="0.12368999999999999"/>
    <n v="6.2429999999999999E-2"/>
    <s v="s"/>
    <n v="0.11197"/>
    <n v="0"/>
    <n v="3.1829999999999997E-2"/>
    <n v="5.3260000000000002E-2"/>
    <n v="0.21240000000000001"/>
    <n v="0.2455"/>
    <s v="s"/>
    <n v="2.027E-2"/>
    <n v="0.97804999999999997"/>
    <n v="0"/>
    <n v="0"/>
    <n v="0"/>
    <n v="0"/>
    <n v="0.97804999999999997"/>
    <n v="3.4840000000000003E-2"/>
    <n v="3.8629999999999998E-2"/>
    <n v="4.7849999999999997E-2"/>
    <n v="0.12131"/>
  </r>
  <r>
    <x v="101"/>
    <s v="5tVy4"/>
    <x v="1"/>
    <x v="5"/>
    <n v="0"/>
    <n v="9.1420000000000001E-2"/>
    <n v="0.12218999999999999"/>
    <n v="6.037E-2"/>
    <s v="s"/>
    <n v="0.11029"/>
    <n v="0"/>
    <n v="3.3309999999999999E-2"/>
    <n v="5.0119999999999998E-2"/>
    <n v="0.20957000000000001"/>
    <n v="0.24277000000000001"/>
    <s v="s"/>
    <n v="2.068E-2"/>
    <n v="0.96772999999999998"/>
    <n v="0"/>
    <n v="0"/>
    <n v="0"/>
    <n v="0"/>
    <n v="0.96772999999999998"/>
    <n v="3.286E-2"/>
    <n v="3.6920000000000001E-2"/>
    <n v="4.6109999999999998E-2"/>
    <n v="0.11589000000000001"/>
  </r>
  <r>
    <x v="101"/>
    <s v="5tVy4"/>
    <x v="1"/>
    <x v="6"/>
    <n v="0"/>
    <n v="9.1670000000000001E-2"/>
    <n v="0.12232"/>
    <n v="6.0019999999999997E-2"/>
    <s v="s"/>
    <n v="0.11008"/>
    <n v="0"/>
    <n v="3.2719999999999999E-2"/>
    <n v="4.5670000000000002E-2"/>
    <n v="0.20083000000000001"/>
    <n v="0.24107000000000001"/>
    <s v="s"/>
    <n v="2.129E-2"/>
    <n v="0.94960999999999995"/>
    <n v="0"/>
    <n v="0"/>
    <n v="0"/>
    <n v="0"/>
    <n v="0.94960999999999995"/>
    <n v="3.2030000000000003E-2"/>
    <n v="3.5400000000000001E-2"/>
    <n v="4.5940000000000002E-2"/>
    <n v="0.11337"/>
  </r>
  <r>
    <x v="101"/>
    <s v="5tVy4"/>
    <x v="1"/>
    <x v="7"/>
    <n v="0"/>
    <n v="9.0139999999999998E-2"/>
    <n v="0.1217"/>
    <n v="5.8700000000000002E-2"/>
    <s v="s"/>
    <n v="0.10817"/>
    <n v="0"/>
    <n v="3.1759999999999997E-2"/>
    <n v="4.3970000000000002E-2"/>
    <n v="0.19664999999999999"/>
    <n v="0.23455999999999999"/>
    <s v="s"/>
    <n v="2.1680000000000001E-2"/>
    <n v="0.92971999999999999"/>
    <n v="0"/>
    <n v="0"/>
    <n v="0"/>
    <n v="0"/>
    <n v="0.92971999999999999"/>
    <n v="3.0589999999999999E-2"/>
    <n v="3.8649999999999997E-2"/>
    <n v="4.5199999999999997E-2"/>
    <n v="0.11444"/>
  </r>
  <r>
    <x v="101"/>
    <s v="5tVy4"/>
    <x v="1"/>
    <x v="8"/>
    <n v="0"/>
    <n v="8.634E-2"/>
    <n v="0.11877"/>
    <n v="5.2449999999999997E-2"/>
    <s v="s"/>
    <n v="0.1017"/>
    <n v="0"/>
    <n v="2.997E-2"/>
    <n v="4.2720000000000001E-2"/>
    <n v="0.19441"/>
    <n v="0.23477000000000001"/>
    <s v="s"/>
    <n v="2.0820000000000002E-2"/>
    <n v="0.90242"/>
    <n v="0"/>
    <n v="0"/>
    <n v="0"/>
    <n v="0"/>
    <n v="0.90242"/>
    <n v="2.8760000000000001E-2"/>
    <n v="4.1759999999999999E-2"/>
    <n v="4.7719999999999999E-2"/>
    <n v="0.11824"/>
  </r>
  <r>
    <x v="101"/>
    <s v="5tVy4"/>
    <x v="1"/>
    <x v="9"/>
    <n v="0"/>
    <n v="8.6940000000000003E-2"/>
    <n v="0.11602999999999999"/>
    <n v="5.16E-2"/>
    <s v="s"/>
    <n v="0.10144"/>
    <n v="0"/>
    <n v="2.913E-2"/>
    <n v="4.1410000000000002E-2"/>
    <n v="0.19173999999999999"/>
    <n v="0.23329"/>
    <s v="s"/>
    <n v="2.0650000000000002E-2"/>
    <n v="0.89104000000000005"/>
    <n v="0"/>
    <n v="0"/>
    <n v="0"/>
    <n v="0"/>
    <n v="0.89104000000000005"/>
    <n v="2.75E-2"/>
    <n v="4.5499999999999999E-2"/>
    <n v="4.7539999999999999E-2"/>
    <n v="0.12053999999999999"/>
  </r>
  <r>
    <x v="101"/>
    <s v="5tVy4"/>
    <x v="1"/>
    <x v="10"/>
    <n v="0"/>
    <n v="8.3140000000000006E-2"/>
    <n v="0.10972999999999999"/>
    <n v="4.8910000000000002E-2"/>
    <s v="s"/>
    <n v="9.7659999999999997E-2"/>
    <n v="0"/>
    <n v="2.615E-2"/>
    <n v="3.9739999999999998E-2"/>
    <n v="0.19034000000000001"/>
    <n v="0.22802"/>
    <s v="s"/>
    <n v="2.06E-2"/>
    <n v="0.86124999999999996"/>
    <n v="0"/>
    <n v="0"/>
    <n v="0"/>
    <n v="0"/>
    <n v="0.86124999999999996"/>
    <n v="2.5049999999999999E-2"/>
    <n v="4.6390000000000001E-2"/>
    <n v="4.4900000000000002E-2"/>
    <n v="0.11634"/>
  </r>
  <r>
    <x v="101"/>
    <s v="5tVy4"/>
    <x v="2"/>
    <x v="0"/>
    <n v="0"/>
    <n v="0"/>
    <n v="0"/>
    <n v="0"/>
    <s v="s"/>
    <n v="0"/>
    <n v="0"/>
    <n v="0"/>
    <n v="0"/>
    <n v="0"/>
    <n v="0"/>
    <s v="s"/>
    <n v="0"/>
    <n v="0"/>
    <n v="0"/>
    <n v="0"/>
    <n v="0"/>
    <n v="0"/>
    <n v="0"/>
    <n v="0.11047"/>
    <n v="0.18992999999999999"/>
    <n v="0.16284000000000001"/>
    <n v="0.46323999999999999"/>
  </r>
  <r>
    <x v="101"/>
    <s v="5tVy4"/>
    <x v="2"/>
    <x v="1"/>
    <n v="0"/>
    <n v="0"/>
    <n v="0"/>
    <n v="0"/>
    <s v="s"/>
    <n v="0"/>
    <n v="0"/>
    <n v="0"/>
    <n v="0"/>
    <n v="0"/>
    <n v="0"/>
    <s v="s"/>
    <n v="0"/>
    <n v="0"/>
    <n v="0"/>
    <n v="0"/>
    <n v="0"/>
    <n v="0"/>
    <n v="0"/>
    <n v="0.1046"/>
    <n v="0.18010999999999999"/>
    <n v="0.16434000000000001"/>
    <n v="0.44905"/>
  </r>
  <r>
    <x v="101"/>
    <s v="5tVy4"/>
    <x v="2"/>
    <x v="2"/>
    <n v="0"/>
    <n v="0"/>
    <n v="0"/>
    <n v="0"/>
    <s v="s"/>
    <n v="0"/>
    <n v="0"/>
    <n v="0"/>
    <n v="0"/>
    <n v="0"/>
    <n v="0"/>
    <s v="s"/>
    <n v="0"/>
    <n v="0"/>
    <n v="0"/>
    <n v="0"/>
    <n v="0"/>
    <n v="0"/>
    <n v="0"/>
    <n v="8.7859999999999994E-2"/>
    <n v="0.16381000000000001"/>
    <n v="0.16886999999999999"/>
    <n v="0.42054000000000002"/>
  </r>
  <r>
    <x v="101"/>
    <s v="5tVy4"/>
    <x v="2"/>
    <x v="3"/>
    <n v="0"/>
    <n v="0"/>
    <n v="0"/>
    <n v="0"/>
    <s v="s"/>
    <n v="0"/>
    <n v="0"/>
    <n v="0"/>
    <n v="0"/>
    <n v="0"/>
    <n v="0"/>
    <s v="s"/>
    <n v="0"/>
    <n v="0"/>
    <n v="0"/>
    <n v="0"/>
    <n v="0"/>
    <n v="0"/>
    <n v="0"/>
    <n v="8.6290000000000006E-2"/>
    <n v="0.17316000000000001"/>
    <n v="0.16103000000000001"/>
    <n v="0.42048000000000002"/>
  </r>
  <r>
    <x v="101"/>
    <s v="5tVy4"/>
    <x v="2"/>
    <x v="4"/>
    <n v="0"/>
    <n v="0"/>
    <n v="0"/>
    <n v="0"/>
    <s v="s"/>
    <n v="0"/>
    <n v="0"/>
    <n v="0"/>
    <n v="0"/>
    <n v="0"/>
    <n v="0"/>
    <s v="s"/>
    <n v="0"/>
    <n v="0"/>
    <n v="0"/>
    <n v="0"/>
    <n v="0"/>
    <n v="0"/>
    <n v="0"/>
    <n v="7.7869999999999995E-2"/>
    <n v="0.18342"/>
    <n v="0.15084"/>
    <n v="0.41214000000000001"/>
  </r>
  <r>
    <x v="101"/>
    <s v="5tVy4"/>
    <x v="2"/>
    <x v="5"/>
    <n v="0"/>
    <n v="0"/>
    <n v="0"/>
    <n v="0"/>
    <s v="s"/>
    <n v="0"/>
    <n v="0"/>
    <n v="0"/>
    <n v="0"/>
    <n v="0"/>
    <n v="0"/>
    <s v="s"/>
    <n v="0"/>
    <n v="0"/>
    <n v="0"/>
    <n v="0"/>
    <n v="0"/>
    <n v="0"/>
    <n v="0"/>
    <n v="7.1230000000000002E-2"/>
    <n v="0.17860999999999999"/>
    <n v="0.13764999999999999"/>
    <n v="0.38750000000000001"/>
  </r>
  <r>
    <x v="101"/>
    <s v="5tVy4"/>
    <x v="2"/>
    <x v="6"/>
    <n v="0"/>
    <n v="0"/>
    <n v="0"/>
    <n v="0"/>
    <s v="s"/>
    <n v="0"/>
    <n v="0"/>
    <n v="0"/>
    <n v="0"/>
    <n v="0"/>
    <n v="0"/>
    <s v="s"/>
    <n v="0"/>
    <n v="0"/>
    <n v="0"/>
    <n v="0"/>
    <n v="0"/>
    <n v="0"/>
    <n v="0"/>
    <n v="7.7229999999999993E-2"/>
    <n v="0.15717"/>
    <n v="0.10813"/>
    <n v="0.34253"/>
  </r>
  <r>
    <x v="101"/>
    <s v="5tVy4"/>
    <x v="2"/>
    <x v="7"/>
    <n v="0"/>
    <n v="0"/>
    <n v="0"/>
    <n v="0"/>
    <s v="s"/>
    <n v="0"/>
    <n v="0"/>
    <n v="0"/>
    <n v="0"/>
    <n v="0"/>
    <n v="0"/>
    <s v="s"/>
    <n v="0"/>
    <n v="0"/>
    <n v="0"/>
    <n v="0"/>
    <n v="0"/>
    <n v="0"/>
    <n v="0"/>
    <n v="8.3629999999999996E-2"/>
    <n v="0.16847999999999999"/>
    <n v="0.10985"/>
    <n v="0.36196"/>
  </r>
  <r>
    <x v="101"/>
    <s v="5tVy4"/>
    <x v="2"/>
    <x v="8"/>
    <n v="0"/>
    <n v="0"/>
    <n v="0"/>
    <n v="0"/>
    <s v="s"/>
    <n v="0"/>
    <n v="0"/>
    <n v="0"/>
    <n v="0"/>
    <n v="0"/>
    <n v="0"/>
    <s v="s"/>
    <n v="0"/>
    <n v="0"/>
    <n v="0"/>
    <n v="0"/>
    <n v="0"/>
    <n v="0"/>
    <n v="0"/>
    <n v="8.3180000000000004E-2"/>
    <n v="0.17699999999999999"/>
    <n v="0.10656"/>
    <n v="0.36673"/>
  </r>
  <r>
    <x v="101"/>
    <s v="5tVy4"/>
    <x v="2"/>
    <x v="9"/>
    <n v="0"/>
    <n v="0"/>
    <n v="0"/>
    <n v="0"/>
    <s v="s"/>
    <n v="0"/>
    <n v="0"/>
    <n v="0"/>
    <n v="0"/>
    <n v="0"/>
    <n v="0"/>
    <s v="s"/>
    <n v="0"/>
    <n v="0"/>
    <n v="0"/>
    <n v="0"/>
    <n v="0"/>
    <n v="0"/>
    <n v="0"/>
    <n v="9.1020000000000004E-2"/>
    <n v="0.17684"/>
    <n v="9.7869999999999999E-2"/>
    <n v="0.36573"/>
  </r>
  <r>
    <x v="101"/>
    <s v="5tVy4"/>
    <x v="2"/>
    <x v="10"/>
    <n v="0"/>
    <n v="0"/>
    <n v="0"/>
    <n v="0"/>
    <s v="s"/>
    <n v="0"/>
    <n v="0"/>
    <n v="0"/>
    <n v="0"/>
    <n v="0"/>
    <n v="0"/>
    <s v="s"/>
    <n v="0"/>
    <n v="0"/>
    <n v="0"/>
    <n v="0"/>
    <n v="0"/>
    <n v="0"/>
    <n v="0"/>
    <n v="8.2409999999999997E-2"/>
    <n v="0.16900000000000001"/>
    <n v="9.8970000000000002E-2"/>
    <n v="0.35038000000000002"/>
  </r>
  <r>
    <x v="101"/>
    <s v="5tVy4"/>
    <x v="3"/>
    <x v="0"/>
    <n v="0"/>
    <n v="2.256E-2"/>
    <n v="0.33396999999999999"/>
    <n v="0.11491999999999999"/>
    <s v="s"/>
    <n v="0.46644999999999998"/>
    <n v="0"/>
    <n v="0.60980000000000001"/>
    <n v="0.37239"/>
    <n v="2.5444900000000001"/>
    <n v="0.92888000000000004"/>
    <s v="s"/>
    <n v="1.15E-3"/>
    <n v="5.3963099999999997"/>
    <n v="0"/>
    <n v="0"/>
    <n v="0"/>
    <n v="0"/>
    <n v="5.3963099999999997"/>
    <n v="0.37464999999999998"/>
    <n v="0.95884000000000003"/>
    <n v="0.52817999999999998"/>
    <n v="1.86168"/>
  </r>
  <r>
    <x v="101"/>
    <s v="5tVy4"/>
    <x v="3"/>
    <x v="1"/>
    <n v="0"/>
    <n v="4.0460000000000003E-2"/>
    <n v="0.32861000000000001"/>
    <n v="0.24132000000000001"/>
    <s v="s"/>
    <n v="0.67747000000000002"/>
    <n v="0"/>
    <n v="0.68427000000000004"/>
    <n v="0.54232000000000002"/>
    <n v="2.05837"/>
    <n v="1.1991099999999999"/>
    <s v="s"/>
    <n v="2.6800000000000001E-3"/>
    <n v="5.78559"/>
    <n v="0"/>
    <n v="0"/>
    <n v="0"/>
    <n v="0"/>
    <n v="5.78559"/>
    <n v="0.45663999999999999"/>
    <n v="1.63212"/>
    <n v="0.86799000000000004"/>
    <n v="2.95675"/>
  </r>
  <r>
    <x v="101"/>
    <s v="5tVy4"/>
    <x v="3"/>
    <x v="2"/>
    <n v="0"/>
    <n v="0.10398"/>
    <n v="0.62117999999999995"/>
    <n v="0.41793999999999998"/>
    <s v="s"/>
    <n v="0.64600999999999997"/>
    <n v="0"/>
    <n v="0.52512000000000003"/>
    <n v="0.56560999999999995"/>
    <n v="2.5006599999999999"/>
    <n v="1.0682799999999999"/>
    <s v="s"/>
    <n v="2.7499999999999998E-3"/>
    <n v="6.46936"/>
    <n v="0"/>
    <n v="0"/>
    <n v="0"/>
    <n v="0"/>
    <n v="6.46936"/>
    <n v="0.74992000000000003"/>
    <n v="1.72742"/>
    <n v="1.18208"/>
    <n v="3.6594199999999999"/>
  </r>
  <r>
    <x v="101"/>
    <s v="5tVy4"/>
    <x v="3"/>
    <x v="3"/>
    <n v="0"/>
    <n v="0.23810000000000001"/>
    <n v="0.77320999999999995"/>
    <n v="0.71806000000000003"/>
    <s v="s"/>
    <n v="1.0489999999999999"/>
    <n v="0"/>
    <n v="0.3639"/>
    <n v="1.0849299999999999"/>
    <n v="2.2638799999999999"/>
    <n v="1.2447600000000001"/>
    <s v="s"/>
    <n v="3.3800000000000002E-3"/>
    <n v="7.8655799999999996"/>
    <n v="0"/>
    <n v="0"/>
    <n v="0"/>
    <n v="0"/>
    <n v="7.8655799999999996"/>
    <n v="0.84186000000000005"/>
    <n v="1.66883"/>
    <n v="1.24925"/>
    <n v="3.7599399999999998"/>
  </r>
  <r>
    <x v="101"/>
    <s v="5tVy4"/>
    <x v="3"/>
    <x v="4"/>
    <n v="0"/>
    <n v="0.53556999999999999"/>
    <n v="0.90041000000000004"/>
    <n v="1.3110599999999999"/>
    <s v="s"/>
    <n v="1.11198"/>
    <n v="0"/>
    <n v="0.48465999999999998"/>
    <n v="1.40371"/>
    <n v="1.93719"/>
    <n v="1.62581"/>
    <s v="s"/>
    <n v="4.1900000000000001E-3"/>
    <n v="9.4928699999999999"/>
    <n v="0"/>
    <n v="0"/>
    <n v="0"/>
    <n v="0"/>
    <n v="9.4928699999999999"/>
    <n v="1.0777699999999999"/>
    <n v="1.5734399999999999"/>
    <n v="1.2709900000000001"/>
    <n v="3.9221900000000001"/>
  </r>
  <r>
    <x v="101"/>
    <s v="5tVy4"/>
    <x v="3"/>
    <x v="5"/>
    <n v="0"/>
    <n v="0.48743999999999998"/>
    <n v="0.87724000000000002"/>
    <n v="0.91290000000000004"/>
    <s v="s"/>
    <n v="1.1266799999999999"/>
    <n v="0"/>
    <n v="0.40405000000000002"/>
    <n v="0.92444000000000004"/>
    <n v="2.6744599999999998"/>
    <n v="2.28166"/>
    <s v="s"/>
    <n v="5.2900000000000004E-3"/>
    <n v="9.9683799999999998"/>
    <n v="0"/>
    <n v="0"/>
    <n v="0"/>
    <n v="0"/>
    <n v="9.9683799999999998"/>
    <n v="1.1467700000000001"/>
    <n v="1.4503900000000001"/>
    <n v="1.6479299999999999"/>
    <n v="4.2450900000000003"/>
  </r>
  <r>
    <x v="101"/>
    <s v="5tVy4"/>
    <x v="3"/>
    <x v="6"/>
    <n v="0"/>
    <n v="0.88170000000000004"/>
    <n v="1.30223"/>
    <n v="0.8831"/>
    <s v="s"/>
    <n v="1.54094"/>
    <n v="0"/>
    <n v="0.64063999999999999"/>
    <n v="0.67069999999999996"/>
    <n v="3.0564"/>
    <n v="2.3176399999999999"/>
    <s v="s"/>
    <n v="9.4500000000000001E-3"/>
    <n v="11.610670000000001"/>
    <n v="0"/>
    <n v="0"/>
    <n v="0"/>
    <n v="0"/>
    <n v="11.610670000000001"/>
    <n v="1.4415800000000001"/>
    <n v="0.87751999999999997"/>
    <n v="1.6085"/>
    <n v="3.9276"/>
  </r>
  <r>
    <x v="101"/>
    <s v="5tVy4"/>
    <x v="3"/>
    <x v="7"/>
    <n v="0"/>
    <n v="0.98858000000000001"/>
    <n v="1.6448"/>
    <n v="1.7724200000000001"/>
    <s v="s"/>
    <n v="1.53172"/>
    <n v="0"/>
    <n v="0.61412999999999995"/>
    <n v="1.2406999999999999"/>
    <n v="3.0960999999999999"/>
    <n v="2.3150300000000001"/>
    <s v="s"/>
    <n v="2.5700000000000001E-2"/>
    <n v="13.98075"/>
    <n v="0"/>
    <n v="0"/>
    <n v="0"/>
    <n v="0"/>
    <n v="13.98075"/>
    <n v="1.61547"/>
    <n v="0.80788000000000004"/>
    <n v="1.5707899999999999"/>
    <n v="3.9941399999999998"/>
  </r>
  <r>
    <x v="101"/>
    <s v="5tVy4"/>
    <x v="3"/>
    <x v="8"/>
    <n v="0"/>
    <n v="1.34083"/>
    <n v="2.0686800000000001"/>
    <n v="1.2233499999999999"/>
    <s v="s"/>
    <n v="1.3625"/>
    <n v="0"/>
    <n v="0.52078999999999998"/>
    <n v="0.74006000000000005"/>
    <n v="3.1109399999999998"/>
    <n v="3.07856"/>
    <s v="s"/>
    <n v="2.9479999999999999E-2"/>
    <n v="14.138859999999999"/>
    <n v="0"/>
    <n v="0"/>
    <n v="0"/>
    <n v="0"/>
    <n v="14.138859999999999"/>
    <n v="2.0932300000000001"/>
    <n v="0.98321999999999998"/>
    <n v="1.7759199999999999"/>
    <n v="4.8523699999999996"/>
  </r>
  <r>
    <x v="101"/>
    <s v="5tVy4"/>
    <x v="3"/>
    <x v="9"/>
    <n v="0"/>
    <n v="1.70845"/>
    <n v="2.2092900000000002"/>
    <n v="1.0659400000000001"/>
    <s v="s"/>
    <n v="1.8545799999999999"/>
    <n v="0"/>
    <n v="0.66357999999999995"/>
    <n v="0.87251000000000001"/>
    <n v="2.7249099999999999"/>
    <n v="3.2744900000000001"/>
    <s v="s"/>
    <n v="0.25677"/>
    <n v="15.330679999999999"/>
    <n v="0"/>
    <n v="0"/>
    <n v="0"/>
    <n v="0"/>
    <n v="15.330679999999999"/>
    <n v="2.3170799999999998"/>
    <n v="1.06443"/>
    <n v="2.0416699999999999"/>
    <n v="5.42319"/>
  </r>
  <r>
    <x v="101"/>
    <s v="5tVy4"/>
    <x v="3"/>
    <x v="10"/>
    <n v="0"/>
    <n v="1.3086899999999999"/>
    <n v="2.2910900000000001"/>
    <n v="1.2510699999999999"/>
    <s v="s"/>
    <n v="1.7610399999999999"/>
    <n v="0"/>
    <n v="0.57496000000000003"/>
    <n v="0.94337000000000004"/>
    <n v="2.1483099999999999"/>
    <n v="2.55423"/>
    <s v="s"/>
    <n v="0.33467999999999998"/>
    <n v="14.003869999999999"/>
    <n v="0"/>
    <n v="0"/>
    <n v="0"/>
    <n v="0"/>
    <n v="14.003869999999999"/>
    <n v="2.44082"/>
    <n v="0.99641000000000002"/>
    <n v="2.0575199999999998"/>
    <n v="5.4947600000000003"/>
  </r>
  <r>
    <x v="102"/>
    <s v="ti37C"/>
    <x v="0"/>
    <x v="0"/>
    <n v="0"/>
    <n v="19"/>
    <n v="20"/>
    <n v="138"/>
    <n v="77"/>
    <n v="203"/>
    <n v="0"/>
    <n v="0"/>
    <n v="0"/>
    <n v="23"/>
    <n v="0"/>
    <n v="0"/>
    <n v="0"/>
    <n v="480"/>
    <n v="0"/>
    <n v="0"/>
    <n v="0"/>
    <n v="0"/>
    <n v="480"/>
    <s v="s"/>
    <n v="95"/>
    <s v="s"/>
    <n v="105"/>
  </r>
  <r>
    <x v="102"/>
    <s v="ti37C"/>
    <x v="1"/>
    <x v="0"/>
    <n v="0"/>
    <n v="6.88E-2"/>
    <n v="7.3709999999999998E-2"/>
    <n v="0.43791000000000002"/>
    <n v="0.26393"/>
    <n v="0.66286999999999996"/>
    <n v="0"/>
    <n v="0"/>
    <n v="0"/>
    <n v="7.9750000000000001E-2"/>
    <n v="0"/>
    <n v="0"/>
    <n v="0"/>
    <n v="1.5869599999999999"/>
    <n v="0"/>
    <n v="0"/>
    <n v="0"/>
    <n v="0"/>
    <n v="1.5869599999999999"/>
    <s v="s"/>
    <n v="7.2459999999999997E-2"/>
    <s v="s"/>
    <n v="8.0619999999999997E-2"/>
  </r>
  <r>
    <x v="102"/>
    <s v="ti37C"/>
    <x v="1"/>
    <x v="1"/>
    <n v="0"/>
    <n v="7.0889999999999995E-2"/>
    <n v="7.6840000000000006E-2"/>
    <n v="0.44302999999999998"/>
    <n v="0.27089000000000002"/>
    <n v="0.66644000000000003"/>
    <n v="0"/>
    <n v="0"/>
    <n v="0"/>
    <n v="7.8560000000000005E-2"/>
    <n v="0"/>
    <n v="0"/>
    <n v="0"/>
    <n v="1.60666"/>
    <n v="0"/>
    <n v="0"/>
    <n v="0"/>
    <n v="0"/>
    <n v="1.60666"/>
    <s v="s"/>
    <n v="7.3139999999999997E-2"/>
    <s v="s"/>
    <n v="8.09E-2"/>
  </r>
  <r>
    <x v="102"/>
    <s v="ti37C"/>
    <x v="1"/>
    <x v="2"/>
    <n v="0"/>
    <n v="7.0940000000000003E-2"/>
    <n v="7.8329999999999997E-2"/>
    <n v="0.44075999999999999"/>
    <n v="0.28014"/>
    <n v="0.67198000000000002"/>
    <n v="0"/>
    <n v="0"/>
    <n v="0"/>
    <n v="8.0199999999999994E-2"/>
    <n v="0"/>
    <n v="0"/>
    <n v="0"/>
    <n v="1.62235"/>
    <n v="0"/>
    <n v="0"/>
    <n v="0"/>
    <n v="0"/>
    <n v="1.62235"/>
    <s v="s"/>
    <n v="7.3800000000000004E-2"/>
    <s v="s"/>
    <n v="8.1259999999999999E-2"/>
  </r>
  <r>
    <x v="102"/>
    <s v="ti37C"/>
    <x v="1"/>
    <x v="3"/>
    <n v="0"/>
    <n v="7.0220000000000005E-2"/>
    <n v="8.0460000000000004E-2"/>
    <n v="0.44030999999999998"/>
    <n v="0.28953000000000001"/>
    <n v="0.67850999999999995"/>
    <n v="0"/>
    <n v="0"/>
    <n v="0"/>
    <n v="8.0089999999999995E-2"/>
    <n v="0"/>
    <n v="0"/>
    <n v="0"/>
    <n v="1.6391"/>
    <n v="0"/>
    <n v="0"/>
    <n v="0"/>
    <n v="0"/>
    <n v="1.6391"/>
    <s v="s"/>
    <n v="7.4590000000000004E-2"/>
    <s v="s"/>
    <n v="8.3640000000000006E-2"/>
  </r>
  <r>
    <x v="102"/>
    <s v="ti37C"/>
    <x v="1"/>
    <x v="4"/>
    <n v="0"/>
    <n v="6.8959999999999994E-2"/>
    <n v="8.3710000000000007E-2"/>
    <n v="0.43525999999999998"/>
    <n v="0.29410999999999998"/>
    <n v="0.68457000000000001"/>
    <n v="0"/>
    <n v="0"/>
    <n v="0"/>
    <n v="8.1100000000000005E-2"/>
    <n v="0"/>
    <n v="0"/>
    <n v="0"/>
    <n v="1.6477200000000001"/>
    <n v="0"/>
    <n v="0"/>
    <n v="0"/>
    <n v="0"/>
    <n v="1.6477200000000001"/>
    <s v="s"/>
    <n v="7.3400000000000007E-2"/>
    <s v="s"/>
    <n v="8.3989999999999995E-2"/>
  </r>
  <r>
    <x v="102"/>
    <s v="ti37C"/>
    <x v="1"/>
    <x v="5"/>
    <n v="0"/>
    <n v="6.6100000000000006E-2"/>
    <n v="8.5129999999999997E-2"/>
    <n v="0.43822"/>
    <n v="0.29666999999999999"/>
    <n v="0.68276999999999999"/>
    <n v="0"/>
    <n v="0"/>
    <n v="0"/>
    <n v="8.3799999999999999E-2"/>
    <n v="0"/>
    <n v="0"/>
    <n v="0"/>
    <n v="1.6527000000000001"/>
    <n v="0"/>
    <n v="0"/>
    <n v="0"/>
    <n v="0"/>
    <n v="1.6527000000000001"/>
    <s v="s"/>
    <n v="8.3769999999999997E-2"/>
    <s v="s"/>
    <n v="9.2969999999999997E-2"/>
  </r>
  <r>
    <x v="102"/>
    <s v="ti37C"/>
    <x v="1"/>
    <x v="6"/>
    <n v="0"/>
    <n v="6.3329999999999997E-2"/>
    <n v="8.5720000000000005E-2"/>
    <n v="0.43456"/>
    <n v="0.30442000000000002"/>
    <n v="0.69233999999999996"/>
    <n v="0"/>
    <n v="0"/>
    <n v="0"/>
    <n v="8.4419999999999995E-2"/>
    <n v="0"/>
    <n v="0"/>
    <n v="0"/>
    <n v="1.6647799999999999"/>
    <n v="0"/>
    <n v="0"/>
    <n v="0"/>
    <n v="0"/>
    <n v="1.6647799999999999"/>
    <s v="s"/>
    <n v="8.3690000000000001E-2"/>
    <s v="s"/>
    <n v="9.2590000000000006E-2"/>
  </r>
  <r>
    <x v="102"/>
    <s v="ti37C"/>
    <x v="1"/>
    <x v="7"/>
    <n v="0"/>
    <n v="6.1550000000000001E-2"/>
    <n v="8.7679999999999994E-2"/>
    <n v="0.42863000000000001"/>
    <n v="0.30958000000000002"/>
    <n v="0.69591999999999998"/>
    <n v="0"/>
    <n v="0"/>
    <n v="0"/>
    <n v="8.4919999999999995E-2"/>
    <n v="0"/>
    <n v="0"/>
    <n v="0"/>
    <n v="1.6682699999999999"/>
    <n v="0"/>
    <n v="0"/>
    <n v="0"/>
    <n v="0"/>
    <n v="1.6682699999999999"/>
    <s v="s"/>
    <n v="8.4099999999999994E-2"/>
    <s v="s"/>
    <n v="9.3689999999999996E-2"/>
  </r>
  <r>
    <x v="102"/>
    <s v="ti37C"/>
    <x v="1"/>
    <x v="8"/>
    <n v="0"/>
    <n v="5.935E-2"/>
    <n v="9.0579999999999994E-2"/>
    <n v="0.43367"/>
    <n v="0.31296000000000002"/>
    <n v="0.69489000000000001"/>
    <n v="0"/>
    <n v="0"/>
    <n v="0"/>
    <n v="8.4169999999999995E-2"/>
    <n v="0"/>
    <n v="0"/>
    <n v="0"/>
    <n v="1.6756200000000001"/>
    <n v="0"/>
    <n v="0"/>
    <n v="0"/>
    <n v="0"/>
    <n v="1.6756200000000001"/>
    <s v="s"/>
    <n v="8.8709999999999997E-2"/>
    <s v="s"/>
    <n v="9.8339999999999997E-2"/>
  </r>
  <r>
    <x v="102"/>
    <s v="ti37C"/>
    <x v="1"/>
    <x v="9"/>
    <n v="0"/>
    <n v="5.8000000000000003E-2"/>
    <n v="9.1450000000000004E-2"/>
    <n v="0.43625999999999998"/>
    <n v="0.3175"/>
    <n v="0.69772999999999996"/>
    <n v="0"/>
    <n v="0"/>
    <n v="0"/>
    <n v="8.5190000000000002E-2"/>
    <n v="0"/>
    <n v="0"/>
    <n v="0"/>
    <n v="1.6861200000000001"/>
    <n v="0"/>
    <n v="0"/>
    <n v="0"/>
    <n v="0"/>
    <n v="1.6861200000000001"/>
    <s v="s"/>
    <n v="9.3549999999999994E-2"/>
    <s v="s"/>
    <n v="0.10394"/>
  </r>
  <r>
    <x v="102"/>
    <s v="ti37C"/>
    <x v="1"/>
    <x v="10"/>
    <n v="0"/>
    <n v="5.4379999999999998E-2"/>
    <n v="9.325E-2"/>
    <n v="0.43480000000000002"/>
    <n v="0.31446000000000002"/>
    <n v="0.69460999999999995"/>
    <n v="0"/>
    <n v="0"/>
    <n v="0"/>
    <n v="8.2170000000000007E-2"/>
    <n v="0"/>
    <n v="0"/>
    <n v="0"/>
    <n v="1.6736599999999999"/>
    <n v="0"/>
    <n v="0"/>
    <n v="0"/>
    <n v="0"/>
    <n v="1.6736599999999999"/>
    <s v="s"/>
    <n v="9.4600000000000004E-2"/>
    <s v="s"/>
    <n v="0.10537000000000001"/>
  </r>
  <r>
    <x v="102"/>
    <s v="ti37C"/>
    <x v="2"/>
    <x v="0"/>
    <n v="0"/>
    <n v="0"/>
    <n v="0"/>
    <n v="0"/>
    <n v="0"/>
    <n v="0"/>
    <n v="0"/>
    <n v="0"/>
    <n v="0"/>
    <n v="0"/>
    <n v="0"/>
    <n v="0"/>
    <n v="0"/>
    <n v="0"/>
    <n v="0"/>
    <n v="0"/>
    <n v="0"/>
    <n v="0"/>
    <n v="0"/>
    <s v="s"/>
    <n v="0.38511000000000001"/>
    <s v="s"/>
    <n v="0.43003000000000002"/>
  </r>
  <r>
    <x v="102"/>
    <s v="ti37C"/>
    <x v="2"/>
    <x v="1"/>
    <n v="0"/>
    <n v="0"/>
    <n v="0"/>
    <n v="0"/>
    <n v="0"/>
    <n v="0"/>
    <n v="0"/>
    <n v="0"/>
    <n v="0"/>
    <n v="0"/>
    <n v="0"/>
    <n v="0"/>
    <n v="0"/>
    <n v="0"/>
    <n v="0"/>
    <n v="0"/>
    <n v="0"/>
    <n v="0"/>
    <n v="0"/>
    <s v="s"/>
    <n v="0.36813000000000001"/>
    <s v="s"/>
    <n v="0.41441"/>
  </r>
  <r>
    <x v="102"/>
    <s v="ti37C"/>
    <x v="2"/>
    <x v="2"/>
    <n v="0"/>
    <n v="0"/>
    <n v="0"/>
    <n v="0"/>
    <n v="0"/>
    <n v="0"/>
    <n v="0"/>
    <n v="0"/>
    <n v="0"/>
    <n v="0"/>
    <n v="0"/>
    <n v="0"/>
    <n v="0"/>
    <n v="0"/>
    <n v="0"/>
    <n v="0"/>
    <n v="0"/>
    <n v="0"/>
    <n v="0"/>
    <s v="s"/>
    <n v="0.35224"/>
    <s v="s"/>
    <n v="0.39501999999999998"/>
  </r>
  <r>
    <x v="102"/>
    <s v="ti37C"/>
    <x v="2"/>
    <x v="3"/>
    <n v="0"/>
    <n v="0"/>
    <n v="0"/>
    <n v="0"/>
    <n v="0"/>
    <n v="0"/>
    <n v="0"/>
    <n v="0"/>
    <n v="0"/>
    <n v="0"/>
    <n v="0"/>
    <n v="0"/>
    <n v="0"/>
    <n v="0"/>
    <n v="0"/>
    <n v="0"/>
    <n v="0"/>
    <n v="0"/>
    <n v="0"/>
    <s v="s"/>
    <n v="0.37202000000000002"/>
    <s v="s"/>
    <n v="0.41707"/>
  </r>
  <r>
    <x v="102"/>
    <s v="ti37C"/>
    <x v="2"/>
    <x v="4"/>
    <n v="0"/>
    <n v="0"/>
    <n v="0"/>
    <n v="0"/>
    <n v="0"/>
    <n v="0"/>
    <n v="0"/>
    <n v="0"/>
    <n v="0"/>
    <n v="0"/>
    <n v="0"/>
    <n v="0"/>
    <n v="0"/>
    <n v="0"/>
    <n v="0"/>
    <n v="0"/>
    <n v="0"/>
    <n v="0"/>
    <n v="0"/>
    <s v="s"/>
    <n v="0.3926"/>
    <s v="s"/>
    <n v="0.44364999999999999"/>
  </r>
  <r>
    <x v="102"/>
    <s v="ti37C"/>
    <x v="2"/>
    <x v="5"/>
    <n v="0"/>
    <n v="0"/>
    <n v="0"/>
    <n v="0"/>
    <n v="0"/>
    <n v="0"/>
    <n v="0"/>
    <n v="0"/>
    <n v="0"/>
    <n v="0"/>
    <n v="0"/>
    <n v="0"/>
    <n v="0"/>
    <n v="0"/>
    <n v="0"/>
    <n v="0"/>
    <n v="0"/>
    <n v="0"/>
    <n v="0"/>
    <s v="s"/>
    <n v="0.39944000000000002"/>
    <s v="s"/>
    <n v="0.43608000000000002"/>
  </r>
  <r>
    <x v="102"/>
    <s v="ti37C"/>
    <x v="2"/>
    <x v="6"/>
    <n v="0"/>
    <n v="0"/>
    <n v="0"/>
    <n v="0"/>
    <n v="0"/>
    <n v="0"/>
    <n v="0"/>
    <n v="0"/>
    <n v="0"/>
    <n v="0"/>
    <n v="0"/>
    <n v="0"/>
    <n v="0"/>
    <n v="0"/>
    <n v="0"/>
    <n v="0"/>
    <n v="0"/>
    <n v="0"/>
    <n v="0"/>
    <s v="s"/>
    <n v="0.35677999999999999"/>
    <s v="s"/>
    <n v="0.39645999999999998"/>
  </r>
  <r>
    <x v="102"/>
    <s v="ti37C"/>
    <x v="2"/>
    <x v="7"/>
    <n v="0"/>
    <n v="0"/>
    <n v="0"/>
    <n v="0"/>
    <n v="0"/>
    <n v="0"/>
    <n v="0"/>
    <n v="0"/>
    <n v="0"/>
    <n v="0"/>
    <n v="0"/>
    <n v="0"/>
    <n v="0"/>
    <n v="0"/>
    <n v="0"/>
    <n v="0"/>
    <n v="0"/>
    <n v="0"/>
    <n v="0"/>
    <s v="s"/>
    <n v="0.38118999999999997"/>
    <s v="s"/>
    <n v="0.42020999999999997"/>
  </r>
  <r>
    <x v="102"/>
    <s v="ti37C"/>
    <x v="2"/>
    <x v="8"/>
    <n v="0"/>
    <n v="0"/>
    <n v="0"/>
    <n v="0"/>
    <n v="0"/>
    <n v="0"/>
    <n v="0"/>
    <n v="0"/>
    <n v="0"/>
    <n v="0"/>
    <n v="0"/>
    <n v="0"/>
    <n v="0"/>
    <n v="0"/>
    <n v="0"/>
    <n v="0"/>
    <n v="0"/>
    <n v="0"/>
    <n v="0"/>
    <s v="s"/>
    <n v="0.41042000000000001"/>
    <s v="s"/>
    <n v="0.45334999999999998"/>
  </r>
  <r>
    <x v="102"/>
    <s v="ti37C"/>
    <x v="2"/>
    <x v="9"/>
    <n v="0"/>
    <n v="0"/>
    <n v="0"/>
    <n v="0"/>
    <n v="0"/>
    <n v="0"/>
    <n v="0"/>
    <n v="0"/>
    <n v="0"/>
    <n v="0"/>
    <n v="0"/>
    <n v="0"/>
    <n v="0"/>
    <n v="0"/>
    <n v="0"/>
    <n v="0"/>
    <n v="0"/>
    <n v="0"/>
    <n v="0"/>
    <s v="s"/>
    <n v="0.37825999999999999"/>
    <s v="s"/>
    <n v="0.41861999999999999"/>
  </r>
  <r>
    <x v="102"/>
    <s v="ti37C"/>
    <x v="2"/>
    <x v="10"/>
    <n v="0"/>
    <n v="0"/>
    <n v="0"/>
    <n v="0"/>
    <n v="0"/>
    <n v="0"/>
    <n v="0"/>
    <n v="0"/>
    <n v="0"/>
    <n v="0"/>
    <n v="0"/>
    <n v="0"/>
    <n v="0"/>
    <n v="0"/>
    <n v="0"/>
    <n v="0"/>
    <n v="0"/>
    <n v="0"/>
    <n v="0"/>
    <s v="s"/>
    <n v="0.38669999999999999"/>
    <s v="s"/>
    <n v="0.42427999999999999"/>
  </r>
  <r>
    <x v="102"/>
    <s v="ti37C"/>
    <x v="3"/>
    <x v="0"/>
    <n v="0"/>
    <n v="0.16625999999999999"/>
    <n v="5.1000000000000004E-3"/>
    <n v="3.2376900000000002"/>
    <n v="0.75158000000000003"/>
    <n v="6.5593000000000004"/>
    <n v="0"/>
    <n v="0"/>
    <n v="0"/>
    <n v="0.72233000000000003"/>
    <n v="0"/>
    <n v="0"/>
    <n v="0"/>
    <n v="11.442259999999999"/>
    <n v="0"/>
    <n v="0"/>
    <n v="0"/>
    <n v="0"/>
    <n v="11.442259999999999"/>
    <s v="s"/>
    <n v="1.9731700000000001"/>
    <s v="s"/>
    <n v="2.2250299999999998"/>
  </r>
  <r>
    <x v="102"/>
    <s v="ti37C"/>
    <x v="3"/>
    <x v="1"/>
    <n v="0"/>
    <n v="0.35513"/>
    <n v="1.1350000000000001E-2"/>
    <n v="3.41032"/>
    <n v="1.0371300000000001"/>
    <n v="5.8928200000000004"/>
    <n v="0"/>
    <n v="0"/>
    <n v="0"/>
    <n v="0.39634999999999998"/>
    <n v="0"/>
    <n v="0"/>
    <n v="0"/>
    <n v="11.1031"/>
    <n v="0"/>
    <n v="0"/>
    <n v="0"/>
    <n v="0"/>
    <n v="11.1031"/>
    <s v="s"/>
    <n v="2.0472800000000002"/>
    <s v="s"/>
    <n v="2.2431299999999998"/>
  </r>
  <r>
    <x v="102"/>
    <s v="ti37C"/>
    <x v="3"/>
    <x v="2"/>
    <n v="0"/>
    <n v="0.50619000000000003"/>
    <n v="8.9200000000000002E-2"/>
    <n v="3.8717600000000001"/>
    <n v="1.73169"/>
    <n v="6.4558499999999999"/>
    <n v="0"/>
    <n v="0"/>
    <n v="0"/>
    <n v="0.39012999999999998"/>
    <n v="0"/>
    <n v="0"/>
    <n v="0"/>
    <n v="13.04482"/>
    <n v="0"/>
    <n v="0"/>
    <n v="0"/>
    <n v="0"/>
    <n v="13.04482"/>
    <s v="s"/>
    <n v="2.4971100000000002"/>
    <s v="s"/>
    <n v="2.7642500000000001"/>
  </r>
  <r>
    <x v="102"/>
    <s v="ti37C"/>
    <x v="3"/>
    <x v="3"/>
    <n v="0"/>
    <n v="0.76312999999999998"/>
    <n v="0.12636"/>
    <n v="4.4737099999999996"/>
    <n v="1.4667300000000001"/>
    <n v="6.6232800000000003"/>
    <n v="0"/>
    <n v="0"/>
    <n v="0"/>
    <n v="0.4168"/>
    <n v="0"/>
    <n v="0"/>
    <n v="0"/>
    <n v="13.87002"/>
    <n v="0"/>
    <n v="0"/>
    <n v="0"/>
    <n v="0"/>
    <n v="13.87002"/>
    <s v="s"/>
    <n v="3.0641400000000001"/>
    <s v="s"/>
    <n v="3.4308299999999998"/>
  </r>
  <r>
    <x v="102"/>
    <s v="ti37C"/>
    <x v="3"/>
    <x v="4"/>
    <n v="0"/>
    <n v="0.67811999999999995"/>
    <n v="0.12471"/>
    <n v="4.5579000000000001"/>
    <n v="1.60161"/>
    <n v="6.0747"/>
    <n v="0"/>
    <n v="0"/>
    <n v="0"/>
    <n v="0.17213000000000001"/>
    <n v="0"/>
    <n v="0"/>
    <n v="0"/>
    <n v="13.20917"/>
    <n v="0"/>
    <n v="0"/>
    <n v="0"/>
    <n v="0"/>
    <n v="13.20917"/>
    <s v="s"/>
    <n v="2.7298900000000001"/>
    <s v="s"/>
    <n v="3.0461999999999998"/>
  </r>
  <r>
    <x v="102"/>
    <s v="ti37C"/>
    <x v="3"/>
    <x v="5"/>
    <n v="0"/>
    <n v="0.96909999999999996"/>
    <n v="0.26044"/>
    <n v="4.8571600000000004"/>
    <n v="1.9592000000000001"/>
    <n v="5.64351"/>
    <n v="0"/>
    <n v="0"/>
    <n v="0"/>
    <n v="0.11391999999999999"/>
    <n v="0"/>
    <n v="0"/>
    <n v="0"/>
    <n v="13.803330000000001"/>
    <n v="0"/>
    <n v="0"/>
    <n v="0"/>
    <n v="0"/>
    <n v="13.803330000000001"/>
    <s v="s"/>
    <n v="2.8896299999999999"/>
    <s v="s"/>
    <n v="3.1026600000000002"/>
  </r>
  <r>
    <x v="102"/>
    <s v="ti37C"/>
    <x v="3"/>
    <x v="6"/>
    <n v="0"/>
    <n v="1.0640099999999999"/>
    <n v="0.38746000000000003"/>
    <n v="5.8352399999999998"/>
    <n v="2.05863"/>
    <n v="5.6079100000000004"/>
    <n v="0"/>
    <n v="0"/>
    <n v="0"/>
    <n v="0.10396"/>
    <n v="0"/>
    <n v="0"/>
    <n v="0"/>
    <n v="15.05721"/>
    <n v="0"/>
    <n v="0"/>
    <n v="0"/>
    <n v="0"/>
    <n v="15.05721"/>
    <s v="s"/>
    <n v="2.80166"/>
    <s v="s"/>
    <n v="2.94678"/>
  </r>
  <r>
    <x v="102"/>
    <s v="ti37C"/>
    <x v="3"/>
    <x v="7"/>
    <n v="0"/>
    <n v="1.14517"/>
    <n v="0.44175999999999999"/>
    <n v="5.0218499999999997"/>
    <n v="2.6363599999999998"/>
    <n v="5.2581699999999998"/>
    <n v="0"/>
    <n v="0"/>
    <n v="0"/>
    <n v="0.35899999999999999"/>
    <n v="0"/>
    <n v="0"/>
    <n v="0"/>
    <n v="14.862310000000001"/>
    <n v="0"/>
    <n v="0"/>
    <n v="0"/>
    <n v="0"/>
    <n v="14.862310000000001"/>
    <s v="s"/>
    <n v="3.3538999999999999"/>
    <s v="s"/>
    <n v="3.4921799999999998"/>
  </r>
  <r>
    <x v="102"/>
    <s v="ti37C"/>
    <x v="3"/>
    <x v="8"/>
    <n v="0"/>
    <n v="1.0797099999999999"/>
    <n v="0.35039999999999999"/>
    <n v="4.7803100000000001"/>
    <n v="2.3767399999999999"/>
    <n v="5.3624799999999997"/>
    <n v="0"/>
    <n v="0"/>
    <n v="0"/>
    <n v="0.57687999999999995"/>
    <n v="0"/>
    <n v="0"/>
    <n v="0"/>
    <n v="14.52651"/>
    <n v="0"/>
    <n v="0"/>
    <n v="0"/>
    <n v="0"/>
    <n v="14.52651"/>
    <s v="s"/>
    <n v="4.1697300000000004"/>
    <s v="s"/>
    <n v="4.2686000000000002"/>
  </r>
  <r>
    <x v="102"/>
    <s v="ti37C"/>
    <x v="3"/>
    <x v="9"/>
    <n v="0"/>
    <n v="1.09046"/>
    <n v="0.56882999999999995"/>
    <n v="5.6613699999999998"/>
    <n v="3.0480100000000001"/>
    <n v="6.4940300000000004"/>
    <n v="0"/>
    <n v="0"/>
    <n v="0"/>
    <n v="1.0616300000000001"/>
    <n v="0"/>
    <n v="0"/>
    <n v="0"/>
    <n v="17.924330000000001"/>
    <n v="0"/>
    <n v="0"/>
    <n v="0"/>
    <n v="0"/>
    <n v="17.924330000000001"/>
    <s v="s"/>
    <n v="4.7039900000000001"/>
    <s v="s"/>
    <n v="4.7545299999999999"/>
  </r>
  <r>
    <x v="102"/>
    <s v="ti37C"/>
    <x v="3"/>
    <x v="10"/>
    <n v="0"/>
    <n v="0.82108000000000003"/>
    <n v="0.50102999999999998"/>
    <n v="5.2988499999999998"/>
    <n v="2.97275"/>
    <n v="6.1967100000000004"/>
    <n v="0"/>
    <n v="0"/>
    <n v="0"/>
    <n v="1.00244"/>
    <n v="0"/>
    <n v="0"/>
    <n v="0"/>
    <n v="16.792870000000001"/>
    <n v="0"/>
    <n v="0"/>
    <n v="0"/>
    <n v="0"/>
    <n v="16.792870000000001"/>
    <s v="s"/>
    <n v="4.6000899999999998"/>
    <s v="s"/>
    <n v="4.6332399999999998"/>
  </r>
  <r>
    <x v="103"/>
    <s v="06SE7"/>
    <x v="0"/>
    <x v="0"/>
    <s v="s"/>
    <n v="41"/>
    <n v="48"/>
    <n v="45"/>
    <n v="47"/>
    <n v="86"/>
    <s v="s"/>
    <n v="91"/>
    <n v="32"/>
    <n v="68"/>
    <n v="66"/>
    <n v="20"/>
    <n v="33"/>
    <n v="583"/>
    <n v="101"/>
    <n v="17"/>
    <n v="0"/>
    <n v="118"/>
    <n v="701"/>
    <n v="38"/>
    <n v="154"/>
    <n v="75"/>
    <n v="267"/>
  </r>
  <r>
    <x v="103"/>
    <s v="06SE7"/>
    <x v="1"/>
    <x v="0"/>
    <s v="s"/>
    <n v="0.12551999999999999"/>
    <n v="0.16947000000000001"/>
    <n v="0.13965"/>
    <n v="0.16431999999999999"/>
    <n v="0.28994999999999999"/>
    <s v="s"/>
    <n v="0.29448999999999997"/>
    <n v="0.10551000000000001"/>
    <n v="0.23182"/>
    <n v="0.23139999999999999"/>
    <n v="6.9129999999999997E-2"/>
    <n v="0.11"/>
    <n v="1.95261"/>
    <n v="0.5464"/>
    <n v="0.13897000000000001"/>
    <n v="0"/>
    <n v="0.68535999999999997"/>
    <n v="2.6379700000000001"/>
    <n v="4.4389999999999999E-2"/>
    <n v="0.11849999999999999"/>
    <n v="5.7660000000000003E-2"/>
    <n v="0.22055"/>
  </r>
  <r>
    <x v="103"/>
    <s v="06SE7"/>
    <x v="1"/>
    <x v="1"/>
    <s v="s"/>
    <n v="0.1246"/>
    <n v="0.16883999999999999"/>
    <n v="0.13574"/>
    <n v="0.16392999999999999"/>
    <n v="0.28304000000000001"/>
    <s v="s"/>
    <n v="0.29141"/>
    <n v="0.10834000000000001"/>
    <n v="0.2283"/>
    <n v="0.22287999999999999"/>
    <n v="6.7180000000000004E-2"/>
    <n v="0.10471999999999999"/>
    <n v="1.9209499999999999"/>
    <n v="0.56971000000000005"/>
    <n v="0.13905999999999999"/>
    <n v="0"/>
    <n v="0.70877000000000001"/>
    <n v="2.6297199999999998"/>
    <n v="3.968E-2"/>
    <n v="0.1231"/>
    <n v="6.0600000000000001E-2"/>
    <n v="0.22337000000000001"/>
  </r>
  <r>
    <x v="103"/>
    <s v="06SE7"/>
    <x v="1"/>
    <x v="2"/>
    <s v="s"/>
    <n v="0.12567999999999999"/>
    <n v="0.16903000000000001"/>
    <n v="0.13174"/>
    <n v="0.16733000000000001"/>
    <n v="0.28625"/>
    <s v="s"/>
    <n v="0.28283999999999998"/>
    <n v="0.10629"/>
    <n v="0.22090000000000001"/>
    <n v="0.21984000000000001"/>
    <n v="6.2880000000000005E-2"/>
    <n v="9.9890000000000007E-2"/>
    <n v="1.89534"/>
    <n v="0.59658"/>
    <n v="0.13736999999999999"/>
    <n v="0"/>
    <n v="0.73395999999999995"/>
    <n v="2.6292900000000001"/>
    <n v="3.755E-2"/>
    <n v="0.13838"/>
    <n v="6.2909999999999994E-2"/>
    <n v="0.23884"/>
  </r>
  <r>
    <x v="103"/>
    <s v="06SE7"/>
    <x v="1"/>
    <x v="3"/>
    <s v="s"/>
    <n v="0.12497"/>
    <n v="0.16894000000000001"/>
    <n v="0.13064000000000001"/>
    <n v="0.16964000000000001"/>
    <n v="0.28377999999999998"/>
    <s v="s"/>
    <n v="0.28109000000000001"/>
    <n v="0.10195"/>
    <n v="0.21435999999999999"/>
    <n v="0.21360999999999999"/>
    <n v="6.0299999999999999E-2"/>
    <n v="9.7220000000000001E-2"/>
    <n v="1.8684000000000001"/>
    <n v="0.62365000000000004"/>
    <n v="0.14291999999999999"/>
    <n v="0"/>
    <n v="0.76656999999999997"/>
    <n v="2.63497"/>
    <n v="3.9260000000000003E-2"/>
    <n v="0.14926"/>
    <n v="6.4909999999999995E-2"/>
    <n v="0.25342999999999999"/>
  </r>
  <r>
    <x v="103"/>
    <s v="06SE7"/>
    <x v="1"/>
    <x v="4"/>
    <s v="s"/>
    <n v="0.12386"/>
    <n v="0.16921"/>
    <n v="0.12734999999999999"/>
    <n v="0.17077999999999999"/>
    <n v="0.28673999999999999"/>
    <s v="s"/>
    <n v="0.27743000000000001"/>
    <n v="0.10008"/>
    <n v="0.20824000000000001"/>
    <n v="0.20449000000000001"/>
    <n v="5.3879999999999997E-2"/>
    <n v="9.3039999999999998E-2"/>
    <n v="1.8375999999999999"/>
    <n v="0.66679999999999995"/>
    <n v="0.15481"/>
    <n v="0"/>
    <n v="0.82160999999999995"/>
    <n v="2.6592099999999999"/>
    <n v="4.1619999999999997E-2"/>
    <n v="0.15518000000000001"/>
    <n v="6.5140000000000003E-2"/>
    <n v="0.26194000000000001"/>
  </r>
  <r>
    <x v="103"/>
    <s v="06SE7"/>
    <x v="1"/>
    <x v="5"/>
    <s v="s"/>
    <n v="0.12472999999999999"/>
    <n v="0.17252000000000001"/>
    <n v="0.12406"/>
    <n v="0.17355999999999999"/>
    <n v="0.28378999999999999"/>
    <s v="s"/>
    <n v="0.27492"/>
    <n v="9.5530000000000004E-2"/>
    <n v="0.19794"/>
    <n v="0.19994000000000001"/>
    <n v="4.972E-2"/>
    <n v="8.7779999999999997E-2"/>
    <n v="1.8072699999999999"/>
    <n v="0.68459999999999999"/>
    <n v="0.15089"/>
    <n v="0"/>
    <n v="0.83548999999999995"/>
    <n v="2.6427700000000001"/>
    <n v="4.4150000000000002E-2"/>
    <n v="0.16700000000000001"/>
    <n v="6.9180000000000005E-2"/>
    <n v="0.28033000000000002"/>
  </r>
  <r>
    <x v="103"/>
    <s v="06SE7"/>
    <x v="1"/>
    <x v="6"/>
    <s v="s"/>
    <n v="0.12717999999999999"/>
    <n v="0.17049"/>
    <n v="0.12099"/>
    <n v="0.16904"/>
    <n v="0.27956999999999999"/>
    <s v="s"/>
    <n v="0.27775"/>
    <n v="9.0929999999999997E-2"/>
    <n v="0.18817999999999999"/>
    <n v="0.19320000000000001"/>
    <n v="4.6449999999999998E-2"/>
    <n v="8.7279999999999996E-2"/>
    <n v="1.7741899999999999"/>
    <n v="0.71674000000000004"/>
    <n v="0.15375"/>
    <n v="0"/>
    <n v="0.87048999999999999"/>
    <n v="2.6446800000000001"/>
    <n v="4.2959999999999998E-2"/>
    <n v="0.17827999999999999"/>
    <n v="6.7790000000000003E-2"/>
    <n v="0.28904000000000002"/>
  </r>
  <r>
    <x v="103"/>
    <s v="06SE7"/>
    <x v="1"/>
    <x v="7"/>
    <s v="s"/>
    <n v="0.13114999999999999"/>
    <n v="0.16932"/>
    <n v="0.11955"/>
    <n v="0.17047999999999999"/>
    <n v="0.27938000000000002"/>
    <s v="s"/>
    <n v="0.27823999999999999"/>
    <n v="8.4779999999999994E-2"/>
    <n v="0.18281"/>
    <n v="0.18908"/>
    <n v="4.292E-2"/>
    <n v="8.344E-2"/>
    <n v="1.7533799999999999"/>
    <n v="0.75248999999999999"/>
    <n v="0.15240999999999999"/>
    <n v="0"/>
    <n v="0.90488999999999997"/>
    <n v="2.65828"/>
    <n v="4.172E-2"/>
    <n v="0.17896000000000001"/>
    <n v="6.8750000000000006E-2"/>
    <n v="0.28943000000000002"/>
  </r>
  <r>
    <x v="103"/>
    <s v="06SE7"/>
    <x v="1"/>
    <x v="8"/>
    <s v="s"/>
    <n v="0.13372999999999999"/>
    <n v="0.16736999999999999"/>
    <n v="0.11577999999999999"/>
    <n v="0.17102999999999999"/>
    <n v="0.27215"/>
    <s v="s"/>
    <n v="0.28384999999999999"/>
    <n v="7.9369999999999996E-2"/>
    <n v="0.17227999999999999"/>
    <n v="0.18356"/>
    <n v="3.95E-2"/>
    <n v="8.1250000000000003E-2"/>
    <n v="1.7221599999999999"/>
    <n v="0.77654999999999996"/>
    <n v="0.15933"/>
    <n v="0"/>
    <n v="0.93588000000000005"/>
    <n v="2.6580300000000001"/>
    <n v="3.9690000000000003E-2"/>
    <n v="0.18941"/>
    <n v="7.6600000000000001E-2"/>
    <n v="0.30570000000000003"/>
  </r>
  <r>
    <x v="103"/>
    <s v="06SE7"/>
    <x v="1"/>
    <x v="9"/>
    <s v="s"/>
    <n v="0.13724"/>
    <n v="0.1636"/>
    <n v="0.1118"/>
    <n v="0.17274"/>
    <n v="0.26224999999999998"/>
    <s v="s"/>
    <n v="0.28799999999999998"/>
    <n v="7.6200000000000004E-2"/>
    <n v="0.16666"/>
    <n v="0.17976"/>
    <n v="3.4939999999999999E-2"/>
    <n v="8.0329999999999999E-2"/>
    <n v="1.6941299999999999"/>
    <n v="0.80874999999999997"/>
    <n v="0.16339999999999999"/>
    <n v="0"/>
    <n v="0.97214999999999996"/>
    <n v="2.6662699999999999"/>
    <n v="3.6740000000000002E-2"/>
    <n v="0.18962999999999999"/>
    <n v="7.7590000000000006E-2"/>
    <n v="0.30395"/>
  </r>
  <r>
    <x v="103"/>
    <s v="06SE7"/>
    <x v="1"/>
    <x v="10"/>
    <s v="s"/>
    <n v="0.13936000000000001"/>
    <n v="0.16272"/>
    <n v="0.10585"/>
    <n v="0.17437"/>
    <n v="0.25766"/>
    <s v="s"/>
    <n v="0.2908"/>
    <n v="7.213E-2"/>
    <n v="0.15565999999999999"/>
    <n v="0.17419999999999999"/>
    <n v="3.0679999999999999E-2"/>
    <n v="7.7950000000000005E-2"/>
    <n v="1.6621600000000001"/>
    <n v="0.83631999999999995"/>
    <n v="0.16091"/>
    <n v="0"/>
    <n v="0.99722"/>
    <n v="2.6593800000000001"/>
    <n v="3.4250000000000003E-2"/>
    <n v="0.193"/>
    <n v="7.8380000000000005E-2"/>
    <n v="0.30563000000000001"/>
  </r>
  <r>
    <x v="103"/>
    <s v="06SE7"/>
    <x v="2"/>
    <x v="0"/>
    <s v="s"/>
    <n v="0"/>
    <n v="0"/>
    <n v="0"/>
    <n v="0"/>
    <n v="0"/>
    <s v="s"/>
    <n v="0"/>
    <n v="0"/>
    <n v="0"/>
    <n v="0"/>
    <n v="0"/>
    <n v="0"/>
    <n v="0"/>
    <n v="0"/>
    <n v="0"/>
    <n v="0"/>
    <n v="0"/>
    <n v="0"/>
    <n v="0.11910999999999999"/>
    <n v="0.63661999999999996"/>
    <n v="0.23282"/>
    <n v="0.98855000000000004"/>
  </r>
  <r>
    <x v="103"/>
    <s v="06SE7"/>
    <x v="2"/>
    <x v="1"/>
    <s v="s"/>
    <n v="0"/>
    <n v="0"/>
    <n v="0"/>
    <n v="0"/>
    <n v="0"/>
    <s v="s"/>
    <n v="0"/>
    <n v="0"/>
    <n v="0"/>
    <n v="0"/>
    <n v="0"/>
    <n v="0"/>
    <n v="0"/>
    <n v="0"/>
    <n v="0"/>
    <n v="0"/>
    <n v="0"/>
    <n v="0"/>
    <n v="0.12032"/>
    <n v="0.61080000000000001"/>
    <n v="0.22939000000000001"/>
    <n v="0.96050999999999997"/>
  </r>
  <r>
    <x v="103"/>
    <s v="06SE7"/>
    <x v="2"/>
    <x v="2"/>
    <s v="s"/>
    <n v="0"/>
    <n v="0"/>
    <n v="0"/>
    <n v="0"/>
    <n v="0"/>
    <s v="s"/>
    <n v="0"/>
    <n v="0"/>
    <n v="0"/>
    <n v="0"/>
    <n v="0"/>
    <n v="0"/>
    <n v="0"/>
    <n v="0"/>
    <n v="0"/>
    <n v="0"/>
    <n v="0"/>
    <n v="0"/>
    <n v="0.12049"/>
    <n v="0.62327999999999995"/>
    <n v="0.21295"/>
    <n v="0.95672000000000001"/>
  </r>
  <r>
    <x v="103"/>
    <s v="06SE7"/>
    <x v="2"/>
    <x v="3"/>
    <s v="s"/>
    <n v="0"/>
    <n v="0"/>
    <n v="0"/>
    <n v="0"/>
    <n v="0"/>
    <s v="s"/>
    <n v="0"/>
    <n v="0"/>
    <n v="0"/>
    <n v="0"/>
    <n v="0"/>
    <n v="0"/>
    <n v="0"/>
    <n v="0"/>
    <n v="0"/>
    <n v="0"/>
    <n v="0"/>
    <n v="0"/>
    <n v="0.10043000000000001"/>
    <n v="0.60723000000000005"/>
    <n v="0.21379000000000001"/>
    <n v="0.92144999999999999"/>
  </r>
  <r>
    <x v="103"/>
    <s v="06SE7"/>
    <x v="2"/>
    <x v="4"/>
    <s v="s"/>
    <n v="0"/>
    <n v="0"/>
    <n v="0"/>
    <n v="0"/>
    <n v="0"/>
    <s v="s"/>
    <n v="0"/>
    <n v="0"/>
    <n v="0"/>
    <n v="0"/>
    <n v="0"/>
    <n v="0"/>
    <n v="0"/>
    <n v="0"/>
    <n v="0"/>
    <n v="0"/>
    <n v="0"/>
    <n v="0"/>
    <n v="9.0079999999999993E-2"/>
    <n v="0.61648000000000003"/>
    <n v="0.2167"/>
    <n v="0.92325999999999997"/>
  </r>
  <r>
    <x v="103"/>
    <s v="06SE7"/>
    <x v="2"/>
    <x v="5"/>
    <s v="s"/>
    <n v="0"/>
    <n v="0"/>
    <n v="0"/>
    <n v="0"/>
    <n v="0"/>
    <s v="s"/>
    <n v="0"/>
    <n v="0"/>
    <n v="0"/>
    <n v="0"/>
    <n v="0"/>
    <n v="0"/>
    <n v="0"/>
    <n v="0"/>
    <n v="0"/>
    <n v="0"/>
    <n v="0"/>
    <n v="0"/>
    <n v="9.0389999999999998E-2"/>
    <n v="0.63605999999999996"/>
    <n v="0.21726000000000001"/>
    <n v="0.94372"/>
  </r>
  <r>
    <x v="103"/>
    <s v="06SE7"/>
    <x v="2"/>
    <x v="6"/>
    <s v="s"/>
    <n v="0"/>
    <n v="0"/>
    <n v="0"/>
    <n v="0"/>
    <n v="0"/>
    <s v="s"/>
    <n v="0"/>
    <n v="0"/>
    <n v="0"/>
    <n v="0"/>
    <n v="0"/>
    <n v="0"/>
    <n v="0"/>
    <n v="0"/>
    <n v="0"/>
    <n v="0"/>
    <n v="0"/>
    <n v="0"/>
    <n v="7.4340000000000003E-2"/>
    <n v="0.61516999999999999"/>
    <n v="0.2185"/>
    <n v="0.90800999999999998"/>
  </r>
  <r>
    <x v="103"/>
    <s v="06SE7"/>
    <x v="2"/>
    <x v="7"/>
    <s v="s"/>
    <n v="0"/>
    <n v="0"/>
    <n v="0"/>
    <n v="0"/>
    <n v="0"/>
    <s v="s"/>
    <n v="0"/>
    <n v="0"/>
    <n v="0"/>
    <n v="0"/>
    <n v="0"/>
    <n v="0"/>
    <n v="0"/>
    <n v="0"/>
    <n v="0"/>
    <n v="0"/>
    <n v="0"/>
    <n v="0"/>
    <n v="7.5240000000000001E-2"/>
    <n v="0.62980999999999998"/>
    <n v="0.21854999999999999"/>
    <n v="0.92359999999999998"/>
  </r>
  <r>
    <x v="103"/>
    <s v="06SE7"/>
    <x v="2"/>
    <x v="8"/>
    <s v="s"/>
    <n v="0"/>
    <n v="0"/>
    <n v="0"/>
    <n v="0"/>
    <n v="0"/>
    <s v="s"/>
    <n v="0"/>
    <n v="0"/>
    <n v="0"/>
    <n v="0"/>
    <n v="0"/>
    <n v="0"/>
    <n v="0"/>
    <n v="0"/>
    <n v="0"/>
    <n v="0"/>
    <n v="0"/>
    <n v="0"/>
    <n v="8.3559999999999995E-2"/>
    <n v="0.59533999999999998"/>
    <n v="0.18790000000000001"/>
    <n v="0.86680000000000001"/>
  </r>
  <r>
    <x v="103"/>
    <s v="06SE7"/>
    <x v="2"/>
    <x v="9"/>
    <s v="s"/>
    <n v="0"/>
    <n v="0"/>
    <n v="0"/>
    <n v="0"/>
    <n v="0"/>
    <s v="s"/>
    <n v="0"/>
    <n v="0"/>
    <n v="0"/>
    <n v="0"/>
    <n v="0"/>
    <n v="0"/>
    <n v="0"/>
    <n v="0"/>
    <n v="0"/>
    <n v="0"/>
    <n v="0"/>
    <n v="0"/>
    <n v="7.4779999999999999E-2"/>
    <n v="0.57021999999999995"/>
    <n v="0.17499999999999999"/>
    <n v="0.82"/>
  </r>
  <r>
    <x v="103"/>
    <s v="06SE7"/>
    <x v="2"/>
    <x v="10"/>
    <s v="s"/>
    <n v="0"/>
    <n v="0"/>
    <n v="0"/>
    <n v="0"/>
    <n v="0"/>
    <s v="s"/>
    <n v="0"/>
    <n v="0"/>
    <n v="0"/>
    <n v="0"/>
    <n v="0"/>
    <n v="0"/>
    <n v="0"/>
    <n v="0"/>
    <n v="0"/>
    <n v="0"/>
    <n v="0"/>
    <n v="0"/>
    <n v="6.4649999999999999E-2"/>
    <n v="0.57349000000000006"/>
    <n v="0.18401000000000001"/>
    <n v="0.82215000000000005"/>
  </r>
  <r>
    <x v="103"/>
    <s v="06SE7"/>
    <x v="3"/>
    <x v="0"/>
    <s v="s"/>
    <n v="0.76061999999999996"/>
    <n v="1.5425"/>
    <n v="1.9695499999999999"/>
    <n v="1.1755500000000001"/>
    <n v="3.3267000000000002"/>
    <s v="s"/>
    <n v="4.1385800000000001"/>
    <n v="4.9509999999999998E-2"/>
    <n v="2.8695499999999998"/>
    <n v="4.2142400000000002"/>
    <n v="1.16042"/>
    <n v="2.6093999999999999"/>
    <n v="23.823640000000001"/>
    <n v="2.3259099999999999"/>
    <n v="0.99514000000000002"/>
    <n v="0"/>
    <n v="3.32104"/>
    <n v="27.144680000000001"/>
    <n v="1.5077499999999999"/>
    <n v="2.3578199999999998"/>
    <n v="1.2148300000000001"/>
    <n v="5.0804"/>
  </r>
  <r>
    <x v="103"/>
    <s v="06SE7"/>
    <x v="3"/>
    <x v="1"/>
    <s v="s"/>
    <n v="1.1697500000000001"/>
    <n v="1.33189"/>
    <n v="1.68862"/>
    <n v="1.2070700000000001"/>
    <n v="2.8200799999999999"/>
    <s v="s"/>
    <n v="2.86565"/>
    <n v="0.30961"/>
    <n v="2.8892600000000002"/>
    <n v="2.7875399999999999"/>
    <n v="1.79718"/>
    <n v="1.9258900000000001"/>
    <n v="20.80527"/>
    <n v="2.9599099999999998"/>
    <n v="1.17025"/>
    <n v="0"/>
    <n v="4.1301600000000001"/>
    <n v="24.93543"/>
    <n v="1.7121900000000001"/>
    <n v="2.23658"/>
    <n v="1.7557"/>
    <n v="5.7044699999999997"/>
  </r>
  <r>
    <x v="103"/>
    <s v="06SE7"/>
    <x v="3"/>
    <x v="2"/>
    <s v="s"/>
    <n v="1.02657"/>
    <n v="1.0604199999999999"/>
    <n v="2.1582400000000002"/>
    <n v="1.5031000000000001"/>
    <n v="2.6131099999999998"/>
    <s v="s"/>
    <n v="2.7995700000000001"/>
    <n v="0.84843999999999997"/>
    <n v="3.37453"/>
    <n v="2.53382"/>
    <n v="1.1995199999999999"/>
    <n v="1.59151"/>
    <n v="20.740600000000001"/>
    <n v="3.1232799999999998"/>
    <n v="0.70538999999999996"/>
    <n v="0"/>
    <n v="3.8286699999999998"/>
    <n v="24.569269999999999"/>
    <n v="1.8381400000000001"/>
    <n v="2.5270000000000001"/>
    <n v="2.2165400000000002"/>
    <n v="6.58169"/>
  </r>
  <r>
    <x v="103"/>
    <s v="06SE7"/>
    <x v="3"/>
    <x v="3"/>
    <s v="s"/>
    <n v="1.5392399999999999"/>
    <n v="1.3117799999999999"/>
    <n v="2.0384500000000001"/>
    <n v="1.65513"/>
    <n v="2.70322"/>
    <s v="s"/>
    <n v="2.5862699999999998"/>
    <n v="1.16422"/>
    <n v="3.2395700000000001"/>
    <n v="3.0632199999999998"/>
    <n v="1.03664"/>
    <n v="1.8267800000000001"/>
    <n v="22.252590000000001"/>
    <n v="3.7083699999999999"/>
    <n v="0.53993000000000002"/>
    <n v="0"/>
    <n v="4.24831"/>
    <n v="26.500900000000001"/>
    <n v="1.5475099999999999"/>
    <n v="2.76512"/>
    <n v="2.3993000000000002"/>
    <n v="6.7119299999999997"/>
  </r>
  <r>
    <x v="103"/>
    <s v="06SE7"/>
    <x v="3"/>
    <x v="4"/>
    <s v="s"/>
    <n v="1.25637"/>
    <n v="1.1732199999999999"/>
    <n v="1.80721"/>
    <n v="1.5678000000000001"/>
    <n v="3.1013799999999998"/>
    <s v="s"/>
    <n v="1.85154"/>
    <n v="1.3733"/>
    <n v="3.1636500000000001"/>
    <n v="2.65862"/>
    <n v="1.5645500000000001"/>
    <n v="1.1398900000000001"/>
    <n v="20.77655"/>
    <n v="3.4216799999999998"/>
    <n v="0.39634999999999998"/>
    <n v="0"/>
    <n v="3.8180299999999998"/>
    <n v="24.594580000000001"/>
    <n v="1.6959500000000001"/>
    <n v="3.3780700000000001"/>
    <n v="2.3694099999999998"/>
    <n v="7.4434399999999998"/>
  </r>
  <r>
    <x v="103"/>
    <s v="06SE7"/>
    <x v="3"/>
    <x v="5"/>
    <s v="s"/>
    <n v="1.17242"/>
    <n v="1.23081"/>
    <n v="2.23306"/>
    <n v="1.6861900000000001"/>
    <n v="3.4620500000000001"/>
    <s v="s"/>
    <n v="1.64741"/>
    <n v="2.13103"/>
    <n v="3.2104400000000002"/>
    <n v="2.7776000000000001"/>
    <n v="1.1186400000000001"/>
    <n v="1.32256"/>
    <n v="22.103549999999998"/>
    <n v="3.1518600000000001"/>
    <n v="0.37823000000000001"/>
    <n v="0"/>
    <n v="3.53009"/>
    <n v="25.633649999999999"/>
    <n v="1.6576599999999999"/>
    <n v="4.8546500000000004"/>
    <n v="2.24919"/>
    <n v="8.7614999999999998"/>
  </r>
  <r>
    <x v="103"/>
    <s v="06SE7"/>
    <x v="3"/>
    <x v="6"/>
    <s v="s"/>
    <n v="0.82203999999999999"/>
    <n v="1.2551699999999999"/>
    <n v="2.62764"/>
    <n v="1.4537800000000001"/>
    <n v="2.90354"/>
    <s v="s"/>
    <n v="2.3928500000000001"/>
    <n v="1.9577100000000001"/>
    <n v="3.81778"/>
    <n v="2.55762"/>
    <n v="1.00997"/>
    <n v="1.7485200000000001"/>
    <n v="22.67916"/>
    <n v="3.5101599999999999"/>
    <n v="0.33917000000000003"/>
    <n v="0"/>
    <n v="3.8493400000000002"/>
    <n v="26.528500000000001"/>
    <n v="1.59351"/>
    <n v="5.5543899999999997"/>
    <n v="2.25874"/>
    <n v="9.4066500000000008"/>
  </r>
  <r>
    <x v="103"/>
    <s v="06SE7"/>
    <x v="3"/>
    <x v="7"/>
    <s v="s"/>
    <n v="0.74702000000000002"/>
    <n v="1.6709000000000001"/>
    <n v="2.0403899999999999"/>
    <n v="1.74288"/>
    <n v="3.9376500000000001"/>
    <s v="s"/>
    <n v="2.0113699999999999"/>
    <n v="1.8823799999999999"/>
    <n v="4.2279999999999998"/>
    <n v="2.7036600000000002"/>
    <n v="0.98389000000000004"/>
    <n v="1.1329800000000001"/>
    <n v="23.409790000000001"/>
    <n v="2.6791399999999999"/>
    <n v="0.26557999999999998"/>
    <n v="0"/>
    <n v="2.9447199999999998"/>
    <n v="26.354510000000001"/>
    <n v="1.86385"/>
    <n v="5.51579"/>
    <n v="2.4998100000000001"/>
    <n v="9.8794500000000003"/>
  </r>
  <r>
    <x v="103"/>
    <s v="06SE7"/>
    <x v="3"/>
    <x v="8"/>
    <s v="s"/>
    <n v="0.72804999999999997"/>
    <n v="1.62853"/>
    <n v="1.9778899999999999"/>
    <n v="1.66614"/>
    <n v="3.8147500000000001"/>
    <s v="s"/>
    <n v="2.1434700000000002"/>
    <n v="1.8125"/>
    <n v="3.1064500000000002"/>
    <n v="2.6184400000000001"/>
    <n v="1.26945"/>
    <n v="0.96045000000000003"/>
    <n v="22.07592"/>
    <n v="2.63808"/>
    <n v="0.45910000000000001"/>
    <n v="0"/>
    <n v="3.0971799999999998"/>
    <n v="25.173089999999998"/>
    <n v="2.0255700000000001"/>
    <n v="6.2622200000000001"/>
    <n v="2.74336"/>
    <n v="11.03115"/>
  </r>
  <r>
    <x v="103"/>
    <s v="06SE7"/>
    <x v="3"/>
    <x v="9"/>
    <s v="s"/>
    <n v="1.1858500000000001"/>
    <n v="1.61616"/>
    <n v="1.92703"/>
    <n v="1.3210999999999999"/>
    <n v="3.6807099999999999"/>
    <s v="s"/>
    <n v="2.3692199999999999"/>
    <n v="1.8072900000000001"/>
    <n v="3.4208699999999999"/>
    <n v="2.2333599999999998"/>
    <n v="1.0749599999999999"/>
    <n v="1.1715"/>
    <n v="22.092390000000002"/>
    <n v="2.3887499999999999"/>
    <n v="0.87017999999999995"/>
    <n v="0"/>
    <n v="3.2589299999999999"/>
    <n v="25.351320000000001"/>
    <n v="2.3857499999999998"/>
    <n v="6.3187699999999998"/>
    <n v="2.9897999999999998"/>
    <n v="11.694319999999999"/>
  </r>
  <r>
    <x v="103"/>
    <s v="06SE7"/>
    <x v="3"/>
    <x v="10"/>
    <s v="s"/>
    <n v="0.98268"/>
    <n v="2.53966"/>
    <n v="1.39628"/>
    <n v="1.9004799999999999"/>
    <n v="4.0508300000000004"/>
    <s v="s"/>
    <n v="2.7034400000000001"/>
    <n v="1.13713"/>
    <n v="3.2368100000000002"/>
    <n v="2.0897999999999999"/>
    <n v="0.97719"/>
    <n v="0.71943000000000001"/>
    <n v="22.025929999999999"/>
    <n v="2.91574"/>
    <n v="0.78274999999999995"/>
    <n v="0"/>
    <n v="3.6984900000000001"/>
    <n v="25.724419999999999"/>
    <n v="2.2080600000000001"/>
    <n v="7.2290299999999998"/>
    <n v="4.4128999999999996"/>
    <n v="13.84999"/>
  </r>
  <r>
    <x v="104"/>
    <s v="91D9w"/>
    <x v="0"/>
    <x v="0"/>
    <s v="s"/>
    <n v="85"/>
    <n v="116"/>
    <s v="s"/>
    <n v="9"/>
    <n v="18"/>
    <n v="44"/>
    <n v="110"/>
    <n v="66"/>
    <n v="170"/>
    <n v="115"/>
    <n v="64"/>
    <n v="28"/>
    <n v="831"/>
    <n v="135"/>
    <n v="25"/>
    <n v="9"/>
    <n v="169"/>
    <n v="1000"/>
    <n v="28"/>
    <n v="64"/>
    <n v="94"/>
    <n v="186"/>
  </r>
  <r>
    <x v="104"/>
    <s v="91D9w"/>
    <x v="1"/>
    <x v="0"/>
    <s v="s"/>
    <n v="0.27306999999999998"/>
    <n v="0.37719999999999998"/>
    <s v="s"/>
    <n v="3.1710000000000002E-2"/>
    <n v="6.1400000000000003E-2"/>
    <n v="0.14771999999999999"/>
    <n v="0.34577000000000002"/>
    <n v="0.20208000000000001"/>
    <n v="0.57948"/>
    <n v="0.39036999999999999"/>
    <n v="0.20422000000000001"/>
    <n v="9.4549999999999995E-2"/>
    <n v="2.7276600000000002"/>
    <n v="0.70847000000000004"/>
    <n v="0.19325999999999999"/>
    <n v="7.5639999999999999E-2"/>
    <n v="0.97736999999999996"/>
    <n v="3.7050299999999998"/>
    <n v="1.9740000000000001E-2"/>
    <n v="4.9860000000000002E-2"/>
    <n v="8.0939999999999998E-2"/>
    <n v="0.15054000000000001"/>
  </r>
  <r>
    <x v="104"/>
    <s v="91D9w"/>
    <x v="1"/>
    <x v="1"/>
    <s v="s"/>
    <n v="0.27749000000000001"/>
    <n v="0.38131999999999999"/>
    <s v="s"/>
    <n v="3.2870000000000003E-2"/>
    <n v="6.0819999999999999E-2"/>
    <n v="0.15054000000000001"/>
    <n v="0.34043000000000001"/>
    <n v="0.19883999999999999"/>
    <n v="0.58514999999999995"/>
    <n v="0.39451000000000003"/>
    <n v="0.19966999999999999"/>
    <n v="9.0260000000000007E-2"/>
    <n v="2.7328399999999999"/>
    <n v="0.74485000000000001"/>
    <n v="0.18842999999999999"/>
    <n v="7.0620000000000002E-2"/>
    <n v="1.0039"/>
    <n v="3.7367400000000002"/>
    <n v="2.1260000000000001E-2"/>
    <n v="5.0810000000000001E-2"/>
    <n v="8.899E-2"/>
    <n v="0.16106000000000001"/>
  </r>
  <r>
    <x v="104"/>
    <s v="91D9w"/>
    <x v="1"/>
    <x v="2"/>
    <s v="s"/>
    <n v="0.27794000000000002"/>
    <n v="0.38336999999999999"/>
    <s v="s"/>
    <n v="3.4459999999999998E-2"/>
    <n v="6.1850000000000002E-2"/>
    <n v="0.15597"/>
    <n v="0.33262000000000003"/>
    <n v="0.19203999999999999"/>
    <n v="0.58560999999999996"/>
    <n v="0.39349000000000001"/>
    <n v="0.19581999999999999"/>
    <n v="8.6819999999999994E-2"/>
    <n v="2.7214399999999999"/>
    <n v="0.77958000000000005"/>
    <n v="0.18551000000000001"/>
    <n v="7.2470000000000007E-2"/>
    <n v="1.03756"/>
    <n v="3.7589999999999999"/>
    <n v="2.479E-2"/>
    <n v="5.6230000000000002E-2"/>
    <n v="9.0709999999999999E-2"/>
    <n v="0.17172999999999999"/>
  </r>
  <r>
    <x v="104"/>
    <s v="91D9w"/>
    <x v="1"/>
    <x v="3"/>
    <s v="s"/>
    <n v="0.27553"/>
    <n v="0.38775999999999999"/>
    <s v="s"/>
    <n v="3.5799999999999998E-2"/>
    <n v="6.275E-2"/>
    <n v="0.15597"/>
    <n v="0.32890000000000003"/>
    <n v="0.18490999999999999"/>
    <n v="0.59036999999999995"/>
    <n v="0.38956000000000002"/>
    <n v="0.18865000000000001"/>
    <n v="8.3769999999999997E-2"/>
    <n v="2.7060200000000001"/>
    <n v="0.80798000000000003"/>
    <n v="0.18503"/>
    <n v="7.6380000000000003E-2"/>
    <n v="1.0693900000000001"/>
    <n v="3.7754099999999999"/>
    <n v="2.6800000000000001E-2"/>
    <n v="5.6869999999999997E-2"/>
    <n v="9.3579999999999997E-2"/>
    <n v="0.17724999999999999"/>
  </r>
  <r>
    <x v="104"/>
    <s v="91D9w"/>
    <x v="1"/>
    <x v="4"/>
    <s v="s"/>
    <n v="0.27604000000000001"/>
    <n v="0.39284999999999998"/>
    <s v="s"/>
    <n v="3.5189999999999999E-2"/>
    <n v="6.3579999999999998E-2"/>
    <n v="0.15992000000000001"/>
    <n v="0.32313999999999998"/>
    <n v="0.17956"/>
    <n v="0.59136999999999995"/>
    <n v="0.38330999999999998"/>
    <n v="0.1837"/>
    <n v="8.1490000000000007E-2"/>
    <n v="2.6928399999999999"/>
    <n v="0.85202"/>
    <n v="0.18678"/>
    <n v="7.6880000000000004E-2"/>
    <n v="1.11568"/>
    <n v="3.8085200000000001"/>
    <n v="2.6679999999999999E-2"/>
    <n v="6.0909999999999999E-2"/>
    <n v="9.0719999999999995E-2"/>
    <n v="0.17829999999999999"/>
  </r>
  <r>
    <x v="104"/>
    <s v="91D9w"/>
    <x v="1"/>
    <x v="5"/>
    <s v="s"/>
    <n v="0.27933999999999998"/>
    <n v="0.39562999999999998"/>
    <s v="s"/>
    <n v="3.6580000000000001E-2"/>
    <n v="6.2770000000000006E-2"/>
    <n v="0.15709999999999999"/>
    <n v="0.31751000000000001"/>
    <n v="0.17152000000000001"/>
    <n v="0.59645999999999999"/>
    <n v="0.37587999999999999"/>
    <n v="0.17993999999999999"/>
    <n v="7.7100000000000002E-2"/>
    <n v="2.67374"/>
    <n v="0.89165000000000005"/>
    <n v="0.19151000000000001"/>
    <n v="7.9699999999999993E-2"/>
    <n v="1.16286"/>
    <n v="3.8366099999999999"/>
    <n v="2.6630000000000001E-2"/>
    <n v="6.3780000000000003E-2"/>
    <n v="8.9230000000000004E-2"/>
    <n v="0.17963999999999999"/>
  </r>
  <r>
    <x v="104"/>
    <s v="91D9w"/>
    <x v="1"/>
    <x v="6"/>
    <s v="s"/>
    <n v="0.27993000000000001"/>
    <n v="0.39061000000000001"/>
    <s v="s"/>
    <n v="3.7470000000000003E-2"/>
    <n v="6.1370000000000001E-2"/>
    <n v="0.15889"/>
    <n v="0.30536000000000002"/>
    <n v="0.16369"/>
    <n v="0.59392999999999996"/>
    <n v="0.36697999999999997"/>
    <n v="0.17738999999999999"/>
    <n v="7.1059999999999998E-2"/>
    <n v="2.6288100000000001"/>
    <n v="0.89695999999999998"/>
    <n v="0.19888"/>
    <n v="8.1180000000000002E-2"/>
    <n v="1.17703"/>
    <n v="3.8058299999999998"/>
    <n v="3.3259999999999998E-2"/>
    <n v="6.837E-2"/>
    <n v="8.7590000000000001E-2"/>
    <n v="0.18922"/>
  </r>
  <r>
    <x v="104"/>
    <s v="91D9w"/>
    <x v="1"/>
    <x v="7"/>
    <s v="s"/>
    <n v="0.27434999999999998"/>
    <n v="0.39449000000000001"/>
    <s v="s"/>
    <n v="4.0349999999999997E-2"/>
    <n v="5.8500000000000003E-2"/>
    <n v="0.16026000000000001"/>
    <n v="0.29902000000000001"/>
    <n v="0.15525"/>
    <n v="0.59240000000000004"/>
    <n v="0.35581000000000002"/>
    <n v="0.17161999999999999"/>
    <n v="6.9190000000000002E-2"/>
    <n v="2.5941399999999999"/>
    <n v="0.95657000000000003"/>
    <n v="0.20571"/>
    <n v="8.2549999999999998E-2"/>
    <n v="1.2448300000000001"/>
    <n v="3.8389600000000002"/>
    <n v="3.3709999999999997E-2"/>
    <n v="7.2029999999999997E-2"/>
    <n v="8.4680000000000005E-2"/>
    <n v="0.19041"/>
  </r>
  <r>
    <x v="104"/>
    <s v="91D9w"/>
    <x v="1"/>
    <x v="8"/>
    <s v="s"/>
    <n v="0.27250999999999997"/>
    <n v="0.39035999999999998"/>
    <s v="s"/>
    <n v="4.165E-2"/>
    <n v="5.6710000000000003E-2"/>
    <n v="0.15906000000000001"/>
    <n v="0.29097000000000001"/>
    <n v="0.14804999999999999"/>
    <n v="0.59731999999999996"/>
    <n v="0.34716000000000002"/>
    <n v="0.16511999999999999"/>
    <n v="6.6989999999999994E-2"/>
    <n v="2.5584099999999999"/>
    <n v="1.0002599999999999"/>
    <n v="0.21539"/>
    <n v="8.2110000000000002E-2"/>
    <n v="1.29776"/>
    <n v="3.85616"/>
    <n v="3.4169999999999999E-2"/>
    <n v="7.0910000000000001E-2"/>
    <n v="7.9960000000000003E-2"/>
    <n v="0.18504000000000001"/>
  </r>
  <r>
    <x v="104"/>
    <s v="91D9w"/>
    <x v="1"/>
    <x v="9"/>
    <s v="s"/>
    <n v="0.26939000000000002"/>
    <n v="0.38772000000000001"/>
    <s v="s"/>
    <n v="4.0840000000000001E-2"/>
    <n v="5.2290000000000003E-2"/>
    <n v="0.16263"/>
    <n v="0.28256999999999999"/>
    <n v="0.14077999999999999"/>
    <n v="0.60321000000000002"/>
    <n v="0.33123999999999998"/>
    <n v="0.15609999999999999"/>
    <n v="6.3850000000000004E-2"/>
    <n v="2.5132599999999998"/>
    <n v="1.0555699999999999"/>
    <n v="0.21546000000000001"/>
    <n v="8.4169999999999995E-2"/>
    <n v="1.3552"/>
    <n v="3.8684599999999998"/>
    <n v="3.5520000000000003E-2"/>
    <n v="6.7919999999999994E-2"/>
    <n v="7.2709999999999997E-2"/>
    <n v="0.17615"/>
  </r>
  <r>
    <x v="104"/>
    <s v="91D9w"/>
    <x v="1"/>
    <x v="10"/>
    <s v="s"/>
    <n v="0.26690999999999998"/>
    <n v="0.38561000000000001"/>
    <s v="s"/>
    <n v="4.258E-2"/>
    <n v="5.0250000000000003E-2"/>
    <n v="0.16125"/>
    <n v="0.27794999999999997"/>
    <n v="0.13358"/>
    <n v="0.61146"/>
    <n v="0.31485999999999997"/>
    <n v="0.15085999999999999"/>
    <n v="5.9700000000000003E-2"/>
    <n v="2.4780000000000002"/>
    <n v="1.08413"/>
    <n v="0.21432999999999999"/>
    <n v="8.8120000000000004E-2"/>
    <n v="1.38659"/>
    <n v="3.8645900000000002"/>
    <n v="3.8339999999999999E-2"/>
    <n v="7.0730000000000001E-2"/>
    <n v="6.8669999999999995E-2"/>
    <n v="0.17774000000000001"/>
  </r>
  <r>
    <x v="104"/>
    <s v="91D9w"/>
    <x v="2"/>
    <x v="0"/>
    <s v="s"/>
    <n v="0"/>
    <n v="0"/>
    <s v="s"/>
    <n v="0"/>
    <n v="0"/>
    <n v="0"/>
    <n v="0"/>
    <n v="0"/>
    <n v="0"/>
    <n v="0"/>
    <n v="0"/>
    <n v="0"/>
    <n v="0"/>
    <n v="0"/>
    <n v="0"/>
    <n v="0"/>
    <n v="0"/>
    <n v="0"/>
    <n v="0.10169"/>
    <n v="0.25690000000000002"/>
    <n v="0.27405000000000002"/>
    <n v="0.63263999999999998"/>
  </r>
  <r>
    <x v="104"/>
    <s v="91D9w"/>
    <x v="2"/>
    <x v="1"/>
    <s v="s"/>
    <n v="0"/>
    <n v="0"/>
    <s v="s"/>
    <n v="0"/>
    <n v="0"/>
    <n v="0"/>
    <n v="0"/>
    <n v="0"/>
    <n v="0"/>
    <n v="0"/>
    <n v="0"/>
    <n v="0"/>
    <n v="0"/>
    <n v="0"/>
    <n v="0"/>
    <n v="0"/>
    <n v="0"/>
    <n v="0"/>
    <n v="0.10123"/>
    <n v="0.26700000000000002"/>
    <n v="0.26055"/>
    <n v="0.62878000000000001"/>
  </r>
  <r>
    <x v="104"/>
    <s v="91D9w"/>
    <x v="2"/>
    <x v="2"/>
    <s v="s"/>
    <n v="0"/>
    <n v="0"/>
    <s v="s"/>
    <n v="0"/>
    <n v="0"/>
    <n v="0"/>
    <n v="0"/>
    <n v="0"/>
    <n v="0"/>
    <n v="0"/>
    <n v="0"/>
    <n v="0"/>
    <n v="0"/>
    <n v="0"/>
    <n v="0"/>
    <n v="0"/>
    <n v="0"/>
    <n v="0"/>
    <n v="0.10166"/>
    <n v="0.27528999999999998"/>
    <n v="0.24853"/>
    <n v="0.62548999999999999"/>
  </r>
  <r>
    <x v="104"/>
    <s v="91D9w"/>
    <x v="2"/>
    <x v="3"/>
    <s v="s"/>
    <n v="0"/>
    <n v="0"/>
    <s v="s"/>
    <n v="0"/>
    <n v="0"/>
    <n v="0"/>
    <n v="0"/>
    <n v="0"/>
    <n v="0"/>
    <n v="0"/>
    <n v="0"/>
    <n v="0"/>
    <n v="0"/>
    <n v="0"/>
    <n v="0"/>
    <n v="0"/>
    <n v="0"/>
    <n v="0"/>
    <n v="0.10743"/>
    <n v="0.28238000000000002"/>
    <n v="0.24765999999999999"/>
    <n v="0.63748000000000005"/>
  </r>
  <r>
    <x v="104"/>
    <s v="91D9w"/>
    <x v="2"/>
    <x v="4"/>
    <s v="s"/>
    <n v="0"/>
    <n v="0"/>
    <s v="s"/>
    <n v="0"/>
    <n v="0"/>
    <n v="0"/>
    <n v="0"/>
    <n v="0"/>
    <n v="0"/>
    <n v="0"/>
    <n v="0"/>
    <n v="0"/>
    <n v="0"/>
    <n v="0"/>
    <n v="0"/>
    <n v="0"/>
    <n v="0"/>
    <n v="0"/>
    <n v="0.10938000000000001"/>
    <n v="0.28759000000000001"/>
    <n v="0.23205999999999999"/>
    <n v="0.62902999999999998"/>
  </r>
  <r>
    <x v="104"/>
    <s v="91D9w"/>
    <x v="2"/>
    <x v="5"/>
    <s v="s"/>
    <n v="0"/>
    <n v="0"/>
    <s v="s"/>
    <n v="0"/>
    <n v="0"/>
    <n v="0"/>
    <n v="0"/>
    <n v="0"/>
    <n v="0"/>
    <n v="0"/>
    <n v="0"/>
    <n v="0"/>
    <n v="0"/>
    <n v="0"/>
    <n v="0"/>
    <n v="0"/>
    <n v="0"/>
    <n v="0"/>
    <n v="0.11166"/>
    <n v="0.28065000000000001"/>
    <n v="0.24365999999999999"/>
    <n v="0.63597000000000004"/>
  </r>
  <r>
    <x v="104"/>
    <s v="91D9w"/>
    <x v="2"/>
    <x v="6"/>
    <s v="s"/>
    <n v="0"/>
    <n v="0"/>
    <s v="s"/>
    <n v="0"/>
    <n v="0"/>
    <n v="0"/>
    <n v="0"/>
    <n v="0"/>
    <n v="0"/>
    <n v="0"/>
    <n v="0"/>
    <n v="0"/>
    <n v="0"/>
    <n v="0"/>
    <n v="0"/>
    <n v="0"/>
    <n v="0"/>
    <n v="0"/>
    <n v="0.12127"/>
    <n v="0.26368999999999998"/>
    <n v="0.21367"/>
    <n v="0.59862000000000004"/>
  </r>
  <r>
    <x v="104"/>
    <s v="91D9w"/>
    <x v="2"/>
    <x v="7"/>
    <s v="s"/>
    <n v="0"/>
    <n v="0"/>
    <s v="s"/>
    <n v="0"/>
    <n v="0"/>
    <n v="0"/>
    <n v="0"/>
    <n v="0"/>
    <n v="0"/>
    <n v="0"/>
    <n v="0"/>
    <n v="0"/>
    <n v="0"/>
    <n v="0"/>
    <n v="0"/>
    <n v="0"/>
    <n v="0"/>
    <n v="0"/>
    <n v="0.13150000000000001"/>
    <n v="0.24854999999999999"/>
    <n v="0.19778000000000001"/>
    <n v="0.57782999999999995"/>
  </r>
  <r>
    <x v="104"/>
    <s v="91D9w"/>
    <x v="2"/>
    <x v="8"/>
    <s v="s"/>
    <n v="0"/>
    <n v="0"/>
    <s v="s"/>
    <n v="0"/>
    <n v="0"/>
    <n v="0"/>
    <n v="0"/>
    <n v="0"/>
    <n v="0"/>
    <n v="0"/>
    <n v="0"/>
    <n v="0"/>
    <n v="0"/>
    <n v="0"/>
    <n v="0"/>
    <n v="0"/>
    <n v="0"/>
    <n v="0"/>
    <n v="0.12529999999999999"/>
    <n v="0.25879000000000002"/>
    <n v="0.18872"/>
    <n v="0.57281000000000004"/>
  </r>
  <r>
    <x v="104"/>
    <s v="91D9w"/>
    <x v="2"/>
    <x v="9"/>
    <s v="s"/>
    <n v="0"/>
    <n v="0"/>
    <s v="s"/>
    <n v="0"/>
    <n v="0"/>
    <n v="0"/>
    <n v="0"/>
    <n v="0"/>
    <n v="0"/>
    <n v="0"/>
    <n v="0"/>
    <n v="0"/>
    <n v="0"/>
    <n v="0"/>
    <n v="0"/>
    <n v="0"/>
    <n v="0"/>
    <n v="0"/>
    <n v="0.11681999999999999"/>
    <n v="0.25751000000000002"/>
    <n v="0.20477000000000001"/>
    <n v="0.57909999999999995"/>
  </r>
  <r>
    <x v="104"/>
    <s v="91D9w"/>
    <x v="2"/>
    <x v="10"/>
    <s v="s"/>
    <n v="0"/>
    <n v="0"/>
    <s v="s"/>
    <n v="0"/>
    <n v="0"/>
    <n v="0"/>
    <n v="0"/>
    <n v="0"/>
    <n v="0"/>
    <n v="0"/>
    <n v="0"/>
    <n v="0"/>
    <n v="0"/>
    <n v="0"/>
    <n v="0"/>
    <n v="0"/>
    <n v="0"/>
    <n v="0"/>
    <n v="0.11906"/>
    <n v="0.24503"/>
    <n v="0.19186"/>
    <n v="0.55595000000000006"/>
  </r>
  <r>
    <x v="104"/>
    <s v="91D9w"/>
    <x v="3"/>
    <x v="0"/>
    <s v="s"/>
    <n v="1.6516599999999999"/>
    <n v="1.4364300000000001"/>
    <s v="s"/>
    <n v="1.2999999999999999E-3"/>
    <n v="0.58921999999999997"/>
    <n v="0.53300000000000003"/>
    <n v="3.9718100000000001"/>
    <n v="3.4353099999999999"/>
    <n v="4.0828600000000002"/>
    <n v="2.11538"/>
    <n v="1.71543"/>
    <n v="0.81596999999999997"/>
    <n v="20.353290000000001"/>
    <n v="4.1919500000000003"/>
    <n v="0.86314999999999997"/>
    <n v="8.9770000000000003E-2"/>
    <n v="5.1448700000000001"/>
    <n v="25.498149999999999"/>
    <n v="0.22431999999999999"/>
    <n v="0.86819000000000002"/>
    <n v="1.0751500000000001"/>
    <n v="2.1676700000000002"/>
  </r>
  <r>
    <x v="104"/>
    <s v="91D9w"/>
    <x v="3"/>
    <x v="1"/>
    <s v="s"/>
    <n v="1.51359"/>
    <n v="2.2647499999999998"/>
    <s v="s"/>
    <n v="2.2200000000000002E-3"/>
    <n v="0.35369"/>
    <n v="0.81488000000000005"/>
    <n v="3.6757399999999998"/>
    <n v="2.9323899999999998"/>
    <n v="3.6593599999999999"/>
    <n v="2.7864399999999998"/>
    <n v="2.1285400000000001"/>
    <n v="1.3542700000000001"/>
    <n v="21.492010000000001"/>
    <n v="3.4221400000000002"/>
    <n v="1.1949700000000001"/>
    <n v="0.24271999999999999"/>
    <n v="4.8598299999999997"/>
    <n v="26.351839999999999"/>
    <n v="0.35249000000000003"/>
    <n v="0.98160999999999998"/>
    <n v="1.56613"/>
    <n v="2.90022"/>
  </r>
  <r>
    <x v="104"/>
    <s v="91D9w"/>
    <x v="3"/>
    <x v="2"/>
    <s v="s"/>
    <n v="1.6758500000000001"/>
    <n v="2.7271399999999999"/>
    <s v="s"/>
    <n v="9.4599999999999997E-3"/>
    <n v="0.28475"/>
    <n v="1.0362899999999999"/>
    <n v="4.2557900000000002"/>
    <n v="2.5723400000000001"/>
    <n v="3.9868899999999998"/>
    <n v="2.9761000000000002"/>
    <n v="2.4719699999999998"/>
    <n v="1.43893"/>
    <n v="23.444009999999999"/>
    <n v="3.9923600000000001"/>
    <n v="1.4510700000000001"/>
    <n v="0.38202999999999998"/>
    <n v="5.82545"/>
    <n v="29.269449999999999"/>
    <n v="0.62388999999999994"/>
    <n v="1.3918200000000001"/>
    <n v="1.9820599999999999"/>
    <n v="3.99777"/>
  </r>
  <r>
    <x v="104"/>
    <s v="91D9w"/>
    <x v="3"/>
    <x v="3"/>
    <s v="s"/>
    <n v="2.7404600000000001"/>
    <n v="3.0305599999999999"/>
    <s v="s"/>
    <n v="1.8169999999999999E-2"/>
    <n v="0.25095000000000001"/>
    <n v="0.96696000000000004"/>
    <n v="4.2343400000000004"/>
    <n v="2.6529500000000001"/>
    <n v="4.4604900000000001"/>
    <n v="3.4813999999999998"/>
    <n v="2.1516700000000002"/>
    <n v="1.1823600000000001"/>
    <n v="25.1785"/>
    <n v="3.9821"/>
    <n v="1.1606399999999999"/>
    <n v="0.47513"/>
    <n v="5.6178800000000004"/>
    <n v="30.796379999999999"/>
    <n v="0.75"/>
    <n v="1.48807"/>
    <n v="2.7143199999999998"/>
    <n v="4.9523900000000003"/>
  </r>
  <r>
    <x v="104"/>
    <s v="91D9w"/>
    <x v="3"/>
    <x v="4"/>
    <s v="s"/>
    <n v="2.4053200000000001"/>
    <n v="3.61842"/>
    <s v="s"/>
    <n v="2.172E-2"/>
    <n v="0.33250000000000002"/>
    <n v="0.97097"/>
    <n v="4.8399599999999996"/>
    <n v="2.9689000000000001"/>
    <n v="4.3114600000000003"/>
    <n v="4.2701500000000001"/>
    <n v="2.22505"/>
    <n v="1.3992100000000001"/>
    <n v="27.38203"/>
    <n v="4.0684199999999997"/>
    <n v="1.0381800000000001"/>
    <n v="0.41797000000000001"/>
    <n v="5.5245699999999998"/>
    <n v="32.906590000000001"/>
    <n v="0.96328000000000003"/>
    <n v="1.77339"/>
    <n v="3.2062499999999998"/>
    <n v="5.9429299999999996"/>
  </r>
  <r>
    <x v="104"/>
    <s v="91D9w"/>
    <x v="3"/>
    <x v="5"/>
    <s v="s"/>
    <n v="2.2381700000000002"/>
    <n v="4.0749599999999999"/>
    <s v="s"/>
    <n v="0.19184000000000001"/>
    <n v="0.54684999999999995"/>
    <n v="1.25183"/>
    <n v="4.4753600000000002"/>
    <n v="2.8667400000000001"/>
    <n v="4.20763"/>
    <n v="4.8431300000000004"/>
    <n v="2.5863999999999998"/>
    <n v="1.5947499999999999"/>
    <n v="28.928599999999999"/>
    <n v="3.99227"/>
    <n v="1.2847299999999999"/>
    <n v="0.65915999999999997"/>
    <n v="5.9361600000000001"/>
    <n v="34.864759999999997"/>
    <n v="1.1736200000000001"/>
    <n v="2.15117"/>
    <n v="4.5167400000000004"/>
    <n v="7.8415299999999997"/>
  </r>
  <r>
    <x v="104"/>
    <s v="91D9w"/>
    <x v="3"/>
    <x v="6"/>
    <s v="s"/>
    <n v="3.1749499999999999"/>
    <n v="4.2513199999999998"/>
    <s v="s"/>
    <n v="0.14113000000000001"/>
    <n v="0.68964999999999999"/>
    <n v="1.24159"/>
    <n v="4.1099300000000003"/>
    <n v="2.8540299999999998"/>
    <n v="4.9885099999999998"/>
    <n v="4.7041199999999996"/>
    <n v="2.55016"/>
    <n v="1.3277300000000001"/>
    <n v="30.117619999999999"/>
    <n v="3.8780399999999999"/>
    <n v="0.92335999999999996"/>
    <n v="0.59733999999999998"/>
    <n v="5.3987299999999996"/>
    <n v="35.516359999999999"/>
    <n v="1.32637"/>
    <n v="2.3670599999999999"/>
    <n v="5.5440100000000001"/>
    <n v="9.2374299999999998"/>
  </r>
  <r>
    <x v="104"/>
    <s v="91D9w"/>
    <x v="3"/>
    <x v="7"/>
    <s v="s"/>
    <n v="3.3776099999999998"/>
    <n v="4.9411399999999999"/>
    <s v="s"/>
    <n v="0.14091000000000001"/>
    <n v="0.89871999999999996"/>
    <n v="1.2695099999999999"/>
    <n v="4.2269500000000004"/>
    <n v="3.2588900000000001"/>
    <n v="4.6605699999999999"/>
    <n v="5.9528299999999996"/>
    <n v="2.4857399999999998"/>
    <n v="1.4382699999999999"/>
    <n v="33.163559999999997"/>
    <n v="3.6436000000000002"/>
    <n v="0.63124999999999998"/>
    <n v="0.58174999999999999"/>
    <n v="4.8565899999999997"/>
    <n v="38.020150000000001"/>
    <n v="1.2155499999999999"/>
    <n v="2.3330700000000002"/>
    <n v="5.1050000000000004"/>
    <n v="8.6536200000000001"/>
  </r>
  <r>
    <x v="104"/>
    <s v="91D9w"/>
    <x v="3"/>
    <x v="8"/>
    <s v="s"/>
    <n v="3.3317899999999998"/>
    <n v="4.4534900000000004"/>
    <s v="s"/>
    <n v="0.51771"/>
    <n v="1.15524"/>
    <n v="1.20313"/>
    <n v="4.6057800000000002"/>
    <n v="3.2857500000000002"/>
    <n v="3.91221"/>
    <n v="5.5098099999999999"/>
    <n v="2.5005299999999999"/>
    <n v="1.59659"/>
    <n v="32.411020000000001"/>
    <n v="4.3240999999999996"/>
    <n v="0.72787000000000002"/>
    <n v="0.34282000000000001"/>
    <n v="5.3947900000000004"/>
    <n v="37.805810000000001"/>
    <n v="1.2743599999999999"/>
    <n v="2.5706899999999999"/>
    <n v="5.1413900000000003"/>
    <n v="8.9864300000000004"/>
  </r>
  <r>
    <x v="104"/>
    <s v="91D9w"/>
    <x v="3"/>
    <x v="9"/>
    <s v="s"/>
    <n v="3.4066800000000002"/>
    <n v="4.2811899999999996"/>
    <s v="s"/>
    <n v="0.28495999999999999"/>
    <n v="1.3256399999999999"/>
    <n v="1.75925"/>
    <n v="4.2887599999999999"/>
    <n v="2.8390599999999999"/>
    <n v="4.3331499999999998"/>
    <n v="4.7270099999999999"/>
    <n v="2.5520399999999999"/>
    <n v="1.22892"/>
    <n v="31.279910000000001"/>
    <n v="4.4481799999999998"/>
    <n v="0.57789000000000001"/>
    <n v="8.7590000000000001E-2"/>
    <n v="5.1136499999999998"/>
    <n v="36.393569999999997"/>
    <n v="0.99860000000000004"/>
    <n v="2.61687"/>
    <n v="5.8521099999999997"/>
    <n v="9.4675700000000003"/>
  </r>
  <r>
    <x v="104"/>
    <s v="91D9w"/>
    <x v="3"/>
    <x v="10"/>
    <s v="s"/>
    <n v="3.4770500000000002"/>
    <n v="4.4592700000000001"/>
    <s v="s"/>
    <n v="0.26030999999999999"/>
    <n v="1.33931"/>
    <n v="1.81382"/>
    <n v="4.5007999999999999"/>
    <n v="3.6479599999999999"/>
    <n v="4.5260899999999999"/>
    <n v="5.4839900000000004"/>
    <n v="2.89405"/>
    <n v="1.1896100000000001"/>
    <n v="34.002969999999998"/>
    <n v="4.7872700000000004"/>
    <n v="0.21309"/>
    <n v="3.5430000000000003E-2"/>
    <n v="5.0357799999999999"/>
    <n v="39.03875"/>
    <n v="0.98046"/>
    <n v="2.6448900000000002"/>
    <n v="5.6059200000000002"/>
    <n v="9.2312700000000003"/>
  </r>
  <r>
    <x v="105"/>
    <s v="SsRkf"/>
    <x v="0"/>
    <x v="0"/>
    <n v="0"/>
    <s v="s"/>
    <n v="7"/>
    <n v="0"/>
    <s v="s"/>
    <n v="5"/>
    <n v="0"/>
    <s v="s"/>
    <s v="s"/>
    <s v="s"/>
    <n v="0"/>
    <n v="0"/>
    <n v="0"/>
    <n v="18"/>
    <n v="0"/>
    <n v="0"/>
    <n v="0"/>
    <n v="0"/>
    <n v="18"/>
    <n v="0"/>
    <n v="0"/>
    <n v="0"/>
    <n v="0"/>
  </r>
  <r>
    <x v="105"/>
    <s v="SsRkf"/>
    <x v="1"/>
    <x v="0"/>
    <n v="0"/>
    <s v="s"/>
    <n v="2.002E-2"/>
    <n v="0"/>
    <s v="s"/>
    <n v="1.635E-2"/>
    <n v="0"/>
    <s v="s"/>
    <s v="s"/>
    <s v="s"/>
    <n v="0"/>
    <n v="0"/>
    <n v="0"/>
    <n v="5.1470000000000002E-2"/>
    <n v="0"/>
    <n v="0"/>
    <n v="0"/>
    <n v="0"/>
    <n v="5.1470000000000002E-2"/>
    <n v="0"/>
    <n v="0"/>
    <n v="0"/>
    <n v="0"/>
  </r>
  <r>
    <x v="105"/>
    <s v="SsRkf"/>
    <x v="1"/>
    <x v="1"/>
    <n v="0"/>
    <s v="s"/>
    <n v="2.044E-2"/>
    <n v="0"/>
    <s v="s"/>
    <n v="1.6899999999999998E-2"/>
    <n v="0"/>
    <s v="s"/>
    <s v="s"/>
    <s v="s"/>
    <n v="0"/>
    <n v="0"/>
    <n v="0"/>
    <n v="5.3460000000000001E-2"/>
    <n v="0"/>
    <n v="0"/>
    <n v="0"/>
    <n v="0"/>
    <n v="5.3460000000000001E-2"/>
    <n v="0"/>
    <n v="0"/>
    <n v="0"/>
    <n v="0"/>
  </r>
  <r>
    <x v="105"/>
    <s v="SsRkf"/>
    <x v="1"/>
    <x v="2"/>
    <n v="0"/>
    <s v="s"/>
    <n v="2.077E-2"/>
    <n v="0"/>
    <s v="s"/>
    <n v="1.753E-2"/>
    <n v="0"/>
    <s v="s"/>
    <s v="s"/>
    <s v="s"/>
    <n v="0"/>
    <n v="0"/>
    <n v="0"/>
    <n v="5.5030000000000003E-2"/>
    <n v="0"/>
    <n v="0"/>
    <n v="0"/>
    <n v="0"/>
    <n v="5.5030000000000003E-2"/>
    <n v="0"/>
    <n v="0"/>
    <n v="0"/>
    <n v="0"/>
  </r>
  <r>
    <x v="105"/>
    <s v="SsRkf"/>
    <x v="1"/>
    <x v="3"/>
    <n v="0"/>
    <s v="s"/>
    <n v="2.1049999999999999E-2"/>
    <n v="0"/>
    <s v="s"/>
    <n v="1.8790000000000001E-2"/>
    <n v="0"/>
    <s v="s"/>
    <s v="s"/>
    <s v="s"/>
    <n v="0"/>
    <n v="0"/>
    <n v="0"/>
    <n v="5.6770000000000001E-2"/>
    <n v="0"/>
    <n v="0"/>
    <n v="0"/>
    <n v="0"/>
    <n v="5.6770000000000001E-2"/>
    <n v="0"/>
    <n v="0"/>
    <n v="0"/>
    <n v="0"/>
  </r>
  <r>
    <x v="105"/>
    <s v="SsRkf"/>
    <x v="1"/>
    <x v="4"/>
    <n v="0"/>
    <s v="s"/>
    <n v="2.2089999999999999E-2"/>
    <n v="0"/>
    <s v="s"/>
    <n v="1.9519999999999999E-2"/>
    <n v="0"/>
    <s v="s"/>
    <s v="s"/>
    <s v="s"/>
    <n v="0"/>
    <n v="0"/>
    <n v="0"/>
    <n v="5.867E-2"/>
    <n v="0"/>
    <n v="0"/>
    <n v="0"/>
    <n v="0"/>
    <n v="5.867E-2"/>
    <n v="0"/>
    <n v="0"/>
    <n v="0"/>
    <n v="0"/>
  </r>
  <r>
    <x v="105"/>
    <s v="SsRkf"/>
    <x v="1"/>
    <x v="5"/>
    <n v="0"/>
    <s v="s"/>
    <n v="2.3349999999999999E-2"/>
    <n v="0"/>
    <s v="s"/>
    <n v="2.0240000000000001E-2"/>
    <n v="0"/>
    <s v="s"/>
    <s v="s"/>
    <s v="s"/>
    <n v="0"/>
    <n v="0"/>
    <n v="0"/>
    <n v="6.0569999999999999E-2"/>
    <n v="0"/>
    <n v="0"/>
    <n v="0"/>
    <n v="0"/>
    <n v="6.0569999999999999E-2"/>
    <n v="0"/>
    <n v="0"/>
    <n v="0"/>
    <n v="0"/>
  </r>
  <r>
    <x v="105"/>
    <s v="SsRkf"/>
    <x v="1"/>
    <x v="6"/>
    <n v="0"/>
    <s v="s"/>
    <n v="2.3949999999999999E-2"/>
    <n v="0"/>
    <s v="s"/>
    <n v="2.2679999999999999E-2"/>
    <n v="0"/>
    <s v="s"/>
    <s v="s"/>
    <s v="s"/>
    <n v="0"/>
    <n v="0"/>
    <n v="0"/>
    <n v="6.5269999999999995E-2"/>
    <n v="0"/>
    <n v="0"/>
    <n v="0"/>
    <n v="0"/>
    <n v="6.5269999999999995E-2"/>
    <n v="0"/>
    <n v="0"/>
    <n v="0"/>
    <n v="0"/>
  </r>
  <r>
    <x v="105"/>
    <s v="SsRkf"/>
    <x v="1"/>
    <x v="7"/>
    <n v="0"/>
    <s v="s"/>
    <n v="2.444E-2"/>
    <n v="0"/>
    <s v="s"/>
    <n v="2.3699999999999999E-2"/>
    <n v="0"/>
    <s v="s"/>
    <s v="s"/>
    <s v="s"/>
    <n v="0"/>
    <n v="0"/>
    <n v="0"/>
    <n v="6.7290000000000003E-2"/>
    <n v="0"/>
    <n v="0"/>
    <n v="0"/>
    <n v="0"/>
    <n v="6.7290000000000003E-2"/>
    <n v="0"/>
    <n v="0"/>
    <n v="0"/>
    <n v="0"/>
  </r>
  <r>
    <x v="105"/>
    <s v="SsRkf"/>
    <x v="1"/>
    <x v="8"/>
    <n v="0"/>
    <s v="s"/>
    <n v="2.5229999999999999E-2"/>
    <n v="0"/>
    <s v="s"/>
    <n v="2.3269999999999999E-2"/>
    <n v="0"/>
    <s v="s"/>
    <s v="s"/>
    <s v="s"/>
    <n v="0"/>
    <n v="0"/>
    <n v="0"/>
    <n v="6.726E-2"/>
    <n v="0"/>
    <n v="0"/>
    <n v="0"/>
    <n v="0"/>
    <n v="6.726E-2"/>
    <n v="0"/>
    <n v="0"/>
    <n v="0"/>
    <n v="0"/>
  </r>
  <r>
    <x v="105"/>
    <s v="SsRkf"/>
    <x v="1"/>
    <x v="9"/>
    <n v="0"/>
    <s v="s"/>
    <n v="2.6190000000000001E-2"/>
    <n v="0"/>
    <s v="s"/>
    <n v="2.368E-2"/>
    <n v="0"/>
    <s v="s"/>
    <s v="s"/>
    <s v="s"/>
    <n v="0"/>
    <n v="0"/>
    <n v="0"/>
    <n v="6.8260000000000001E-2"/>
    <n v="0"/>
    <n v="0"/>
    <n v="0"/>
    <n v="0"/>
    <n v="6.8260000000000001E-2"/>
    <n v="0"/>
    <n v="0"/>
    <n v="0"/>
    <n v="0"/>
  </r>
  <r>
    <x v="105"/>
    <s v="SsRkf"/>
    <x v="1"/>
    <x v="10"/>
    <n v="0"/>
    <s v="s"/>
    <n v="2.445E-2"/>
    <n v="0"/>
    <s v="s"/>
    <n v="2.4070000000000001E-2"/>
    <n v="0"/>
    <s v="s"/>
    <s v="s"/>
    <s v="s"/>
    <n v="0"/>
    <n v="0"/>
    <n v="0"/>
    <n v="6.7059999999999995E-2"/>
    <n v="0"/>
    <n v="0"/>
    <n v="0"/>
    <n v="0"/>
    <n v="6.7059999999999995E-2"/>
    <n v="0"/>
    <n v="0"/>
    <n v="0"/>
    <n v="0"/>
  </r>
  <r>
    <x v="105"/>
    <s v="SsRkf"/>
    <x v="3"/>
    <x v="0"/>
    <n v="0"/>
    <s v="s"/>
    <n v="0.12343"/>
    <n v="0"/>
    <s v="s"/>
    <n v="1.97E-3"/>
    <n v="0"/>
    <s v="s"/>
    <s v="s"/>
    <s v="s"/>
    <n v="0"/>
    <n v="0"/>
    <n v="0"/>
    <n v="0.24829000000000001"/>
    <n v="0"/>
    <n v="0"/>
    <n v="0"/>
    <n v="0"/>
    <n v="0.24829000000000001"/>
    <n v="0"/>
    <n v="0"/>
    <n v="0"/>
    <n v="0"/>
  </r>
  <r>
    <x v="105"/>
    <s v="SsRkf"/>
    <x v="3"/>
    <x v="1"/>
    <n v="0"/>
    <s v="s"/>
    <n v="0.10946"/>
    <n v="0"/>
    <s v="s"/>
    <n v="8.3000000000000001E-4"/>
    <n v="0"/>
    <s v="s"/>
    <s v="s"/>
    <s v="s"/>
    <n v="0"/>
    <n v="0"/>
    <n v="0"/>
    <n v="0.26416000000000001"/>
    <n v="0"/>
    <n v="0"/>
    <n v="0"/>
    <n v="0"/>
    <n v="0.26416000000000001"/>
    <n v="0"/>
    <n v="0"/>
    <n v="0"/>
    <n v="0"/>
  </r>
  <r>
    <x v="105"/>
    <s v="SsRkf"/>
    <x v="3"/>
    <x v="2"/>
    <n v="0"/>
    <s v="s"/>
    <n v="0.14923"/>
    <n v="0"/>
    <s v="s"/>
    <n v="3.2799999999999999E-3"/>
    <n v="0"/>
    <s v="s"/>
    <s v="s"/>
    <s v="s"/>
    <n v="0"/>
    <n v="0"/>
    <n v="0"/>
    <n v="0.28111999999999998"/>
    <n v="0"/>
    <n v="0"/>
    <n v="0"/>
    <n v="0"/>
    <n v="0.28111999999999998"/>
    <n v="0"/>
    <n v="0"/>
    <n v="0"/>
    <n v="0"/>
  </r>
  <r>
    <x v="105"/>
    <s v="SsRkf"/>
    <x v="3"/>
    <x v="3"/>
    <n v="0"/>
    <s v="s"/>
    <n v="0.25692999999999999"/>
    <n v="0"/>
    <s v="s"/>
    <n v="6.2599999999999999E-3"/>
    <n v="0"/>
    <s v="s"/>
    <s v="s"/>
    <s v="s"/>
    <n v="0"/>
    <n v="0"/>
    <n v="0"/>
    <n v="0.42385"/>
    <n v="0"/>
    <n v="0"/>
    <n v="0"/>
    <n v="0"/>
    <n v="0.42385"/>
    <n v="0"/>
    <n v="0"/>
    <n v="0"/>
    <n v="0"/>
  </r>
  <r>
    <x v="105"/>
    <s v="SsRkf"/>
    <x v="3"/>
    <x v="4"/>
    <n v="0"/>
    <s v="s"/>
    <n v="0.13674"/>
    <n v="0"/>
    <s v="s"/>
    <n v="4.47E-3"/>
    <n v="0"/>
    <s v="s"/>
    <s v="s"/>
    <s v="s"/>
    <n v="0"/>
    <n v="0"/>
    <n v="0"/>
    <n v="0.36860999999999999"/>
    <n v="0"/>
    <n v="0"/>
    <n v="0"/>
    <n v="0"/>
    <n v="0.36860999999999999"/>
    <n v="0"/>
    <n v="0"/>
    <n v="0"/>
    <n v="0"/>
  </r>
  <r>
    <x v="105"/>
    <s v="SsRkf"/>
    <x v="3"/>
    <x v="5"/>
    <n v="0"/>
    <s v="s"/>
    <n v="7.9729999999999995E-2"/>
    <n v="0"/>
    <s v="s"/>
    <n v="7.2000000000000005E-4"/>
    <n v="0"/>
    <s v="s"/>
    <s v="s"/>
    <s v="s"/>
    <n v="0"/>
    <n v="0"/>
    <n v="0"/>
    <n v="0.17877999999999999"/>
    <n v="0"/>
    <n v="0"/>
    <n v="0"/>
    <n v="0"/>
    <n v="0.17877999999999999"/>
    <n v="0"/>
    <n v="0"/>
    <n v="0"/>
    <n v="0"/>
  </r>
  <r>
    <x v="105"/>
    <s v="SsRkf"/>
    <x v="3"/>
    <x v="6"/>
    <n v="0"/>
    <s v="s"/>
    <n v="0.15462999999999999"/>
    <n v="0"/>
    <s v="s"/>
    <n v="1.24E-3"/>
    <n v="0"/>
    <s v="s"/>
    <s v="s"/>
    <s v="s"/>
    <n v="0"/>
    <n v="0"/>
    <n v="0"/>
    <n v="0.20169000000000001"/>
    <n v="0"/>
    <n v="0"/>
    <n v="0"/>
    <n v="0"/>
    <n v="0.20169000000000001"/>
    <n v="0"/>
    <n v="0"/>
    <n v="0"/>
    <n v="0"/>
  </r>
  <r>
    <x v="105"/>
    <s v="SsRkf"/>
    <x v="3"/>
    <x v="7"/>
    <n v="0"/>
    <s v="s"/>
    <n v="5.0160000000000003E-2"/>
    <n v="0"/>
    <s v="s"/>
    <n v="0.20727000000000001"/>
    <n v="0"/>
    <s v="s"/>
    <s v="s"/>
    <s v="s"/>
    <n v="0"/>
    <n v="0"/>
    <n v="0"/>
    <n v="0.57337000000000005"/>
    <n v="0"/>
    <n v="0"/>
    <n v="0"/>
    <n v="0"/>
    <n v="0.57337000000000005"/>
    <n v="0"/>
    <n v="0"/>
    <n v="0"/>
    <n v="0"/>
  </r>
  <r>
    <x v="105"/>
    <s v="SsRkf"/>
    <x v="3"/>
    <x v="8"/>
    <n v="0"/>
    <s v="s"/>
    <n v="3.4729999999999997E-2"/>
    <n v="0"/>
    <s v="s"/>
    <n v="0.15082000000000001"/>
    <n v="0"/>
    <s v="s"/>
    <s v="s"/>
    <s v="s"/>
    <n v="0"/>
    <n v="0"/>
    <n v="0"/>
    <n v="0.36931000000000003"/>
    <n v="0"/>
    <n v="0"/>
    <n v="0"/>
    <n v="0"/>
    <n v="0.36931000000000003"/>
    <n v="0"/>
    <n v="0"/>
    <n v="0"/>
    <n v="0"/>
  </r>
  <r>
    <x v="105"/>
    <s v="SsRkf"/>
    <x v="3"/>
    <x v="9"/>
    <n v="0"/>
    <s v="s"/>
    <n v="0.29722999999999999"/>
    <n v="0"/>
    <s v="s"/>
    <n v="0.18201000000000001"/>
    <n v="0"/>
    <s v="s"/>
    <s v="s"/>
    <s v="s"/>
    <n v="0"/>
    <n v="0"/>
    <n v="0"/>
    <n v="0.67196999999999996"/>
    <n v="0"/>
    <n v="0"/>
    <n v="0"/>
    <n v="0"/>
    <n v="0.67196999999999996"/>
    <n v="0"/>
    <n v="0"/>
    <n v="0"/>
    <n v="0"/>
  </r>
  <r>
    <x v="105"/>
    <s v="SsRkf"/>
    <x v="3"/>
    <x v="10"/>
    <n v="0"/>
    <s v="s"/>
    <n v="0.23086999999999999"/>
    <n v="0"/>
    <s v="s"/>
    <n v="0.2445"/>
    <n v="0"/>
    <s v="s"/>
    <s v="s"/>
    <s v="s"/>
    <n v="0"/>
    <n v="0"/>
    <n v="0"/>
    <n v="0.69416"/>
    <n v="0"/>
    <n v="0"/>
    <n v="0"/>
    <n v="0"/>
    <n v="0.69416"/>
    <n v="0"/>
    <n v="0"/>
    <n v="0"/>
    <n v="0"/>
  </r>
  <r>
    <x v="106"/>
    <s v="dPmxa"/>
    <x v="0"/>
    <x v="0"/>
    <n v="0"/>
    <n v="0"/>
    <n v="0"/>
    <n v="0"/>
    <n v="0"/>
    <n v="0"/>
    <n v="0"/>
    <n v="0"/>
    <n v="0"/>
    <s v="s"/>
    <n v="22"/>
    <s v="s"/>
    <n v="0"/>
    <n v="37"/>
    <n v="0"/>
    <n v="0"/>
    <n v="0"/>
    <n v="0"/>
    <n v="37"/>
    <n v="0"/>
    <n v="6"/>
    <n v="12"/>
    <n v="18"/>
  </r>
  <r>
    <x v="106"/>
    <s v="dPmxa"/>
    <x v="1"/>
    <x v="0"/>
    <n v="0"/>
    <n v="0"/>
    <n v="0"/>
    <n v="0"/>
    <n v="0"/>
    <n v="0"/>
    <n v="0"/>
    <n v="0"/>
    <n v="0"/>
    <s v="s"/>
    <n v="7.8770000000000007E-2"/>
    <s v="s"/>
    <n v="0"/>
    <n v="0.13214999999999999"/>
    <n v="0"/>
    <n v="0"/>
    <n v="0"/>
    <n v="0"/>
    <n v="0.13214999999999999"/>
    <n v="0"/>
    <n v="3.8800000000000002E-3"/>
    <n v="1.04E-2"/>
    <n v="1.4279999999999999E-2"/>
  </r>
  <r>
    <x v="106"/>
    <s v="dPmxa"/>
    <x v="1"/>
    <x v="1"/>
    <n v="0"/>
    <n v="0"/>
    <n v="0"/>
    <n v="0"/>
    <n v="0"/>
    <n v="0"/>
    <n v="0"/>
    <n v="0"/>
    <n v="0"/>
    <s v="s"/>
    <n v="7.85E-2"/>
    <s v="s"/>
    <n v="0"/>
    <n v="0.13341"/>
    <n v="0"/>
    <n v="0"/>
    <n v="0"/>
    <n v="0"/>
    <n v="0.13341"/>
    <n v="0"/>
    <n v="4.1799999999999997E-3"/>
    <n v="8.8900000000000003E-3"/>
    <n v="1.307E-2"/>
  </r>
  <r>
    <x v="106"/>
    <s v="dPmxa"/>
    <x v="1"/>
    <x v="2"/>
    <n v="0"/>
    <n v="0"/>
    <n v="0"/>
    <n v="0"/>
    <n v="0"/>
    <n v="0"/>
    <n v="0"/>
    <n v="0"/>
    <n v="0"/>
    <s v="s"/>
    <n v="7.7679999999999999E-2"/>
    <s v="s"/>
    <n v="0"/>
    <n v="0.1321"/>
    <n v="0"/>
    <n v="0"/>
    <n v="0"/>
    <n v="0"/>
    <n v="0.1321"/>
    <n v="0"/>
    <n v="4.2700000000000004E-3"/>
    <n v="8.7600000000000004E-3"/>
    <n v="1.303E-2"/>
  </r>
  <r>
    <x v="106"/>
    <s v="dPmxa"/>
    <x v="1"/>
    <x v="3"/>
    <n v="0"/>
    <n v="0"/>
    <n v="0"/>
    <n v="0"/>
    <n v="0"/>
    <n v="0"/>
    <n v="0"/>
    <n v="0"/>
    <n v="0"/>
    <s v="s"/>
    <n v="7.6480000000000006E-2"/>
    <s v="s"/>
    <n v="0"/>
    <n v="0.13073000000000001"/>
    <n v="0"/>
    <n v="0"/>
    <n v="0"/>
    <n v="0"/>
    <n v="0.13073000000000001"/>
    <n v="0"/>
    <n v="5.0499999999999998E-3"/>
    <n v="9.1900000000000003E-3"/>
    <n v="1.4239999999999999E-2"/>
  </r>
  <r>
    <x v="106"/>
    <s v="dPmxa"/>
    <x v="1"/>
    <x v="4"/>
    <n v="0"/>
    <n v="0"/>
    <n v="0"/>
    <n v="0"/>
    <n v="0"/>
    <n v="0"/>
    <n v="0"/>
    <n v="0"/>
    <n v="0"/>
    <s v="s"/>
    <n v="7.5999999999999998E-2"/>
    <s v="s"/>
    <n v="0"/>
    <n v="0.12881000000000001"/>
    <n v="0"/>
    <n v="0"/>
    <n v="0"/>
    <n v="0"/>
    <n v="0.12881000000000001"/>
    <n v="0"/>
    <n v="5.2100000000000002E-3"/>
    <n v="1.074E-2"/>
    <n v="1.5949999999999999E-2"/>
  </r>
  <r>
    <x v="106"/>
    <s v="dPmxa"/>
    <x v="1"/>
    <x v="5"/>
    <n v="0"/>
    <n v="0"/>
    <n v="0"/>
    <n v="0"/>
    <n v="0"/>
    <n v="0"/>
    <n v="0"/>
    <n v="0"/>
    <n v="0"/>
    <s v="s"/>
    <n v="7.6109999999999997E-2"/>
    <s v="s"/>
    <n v="0"/>
    <n v="0.12964000000000001"/>
    <n v="0"/>
    <n v="0"/>
    <n v="0"/>
    <n v="0"/>
    <n v="0.12964000000000001"/>
    <n v="0"/>
    <n v="4.8700000000000002E-3"/>
    <n v="9.7999999999999997E-3"/>
    <n v="1.4670000000000001E-2"/>
  </r>
  <r>
    <x v="106"/>
    <s v="dPmxa"/>
    <x v="1"/>
    <x v="6"/>
    <n v="0"/>
    <n v="0"/>
    <n v="0"/>
    <n v="0"/>
    <n v="0"/>
    <n v="0"/>
    <n v="0"/>
    <n v="0"/>
    <n v="0"/>
    <s v="s"/>
    <n v="7.6859999999999998E-2"/>
    <s v="s"/>
    <n v="0"/>
    <n v="0.12984999999999999"/>
    <n v="0"/>
    <n v="0"/>
    <n v="0"/>
    <n v="0"/>
    <n v="0.12984999999999999"/>
    <n v="0"/>
    <n v="1.0789999999999999E-2"/>
    <n v="1.153E-2"/>
    <n v="2.232E-2"/>
  </r>
  <r>
    <x v="106"/>
    <s v="dPmxa"/>
    <x v="1"/>
    <x v="7"/>
    <n v="0"/>
    <n v="0"/>
    <n v="0"/>
    <n v="0"/>
    <n v="0"/>
    <n v="0"/>
    <n v="0"/>
    <n v="0"/>
    <n v="0"/>
    <s v="s"/>
    <n v="7.2559999999999999E-2"/>
    <s v="s"/>
    <n v="0"/>
    <n v="0.12626999999999999"/>
    <n v="0"/>
    <n v="0"/>
    <n v="0"/>
    <n v="0"/>
    <n v="0.12626999999999999"/>
    <n v="0"/>
    <n v="1.059E-2"/>
    <n v="1.2330000000000001E-2"/>
    <n v="2.2919999999999999E-2"/>
  </r>
  <r>
    <x v="106"/>
    <s v="dPmxa"/>
    <x v="1"/>
    <x v="8"/>
    <n v="0"/>
    <n v="0"/>
    <n v="0"/>
    <n v="0"/>
    <n v="0"/>
    <n v="0"/>
    <n v="0"/>
    <n v="0"/>
    <n v="0"/>
    <s v="s"/>
    <n v="7.0919999999999997E-2"/>
    <s v="s"/>
    <n v="0"/>
    <n v="0.12659999999999999"/>
    <n v="0"/>
    <n v="0"/>
    <n v="0"/>
    <n v="0"/>
    <n v="0.12659999999999999"/>
    <n v="0"/>
    <n v="9.5499999999999995E-3"/>
    <n v="1.15E-2"/>
    <n v="2.1049999999999999E-2"/>
  </r>
  <r>
    <x v="106"/>
    <s v="dPmxa"/>
    <x v="1"/>
    <x v="9"/>
    <n v="0"/>
    <n v="0"/>
    <n v="0"/>
    <n v="0"/>
    <n v="0"/>
    <n v="0"/>
    <n v="0"/>
    <n v="0"/>
    <n v="0"/>
    <s v="s"/>
    <n v="6.9699999999999998E-2"/>
    <s v="s"/>
    <n v="0"/>
    <n v="0.12255000000000001"/>
    <n v="0"/>
    <n v="0"/>
    <n v="0"/>
    <n v="0"/>
    <n v="0.12255000000000001"/>
    <n v="0"/>
    <n v="1.15E-2"/>
    <n v="1.163E-2"/>
    <n v="2.3120000000000002E-2"/>
  </r>
  <r>
    <x v="106"/>
    <s v="dPmxa"/>
    <x v="1"/>
    <x v="10"/>
    <n v="0"/>
    <n v="0"/>
    <n v="0"/>
    <n v="0"/>
    <n v="0"/>
    <n v="0"/>
    <n v="0"/>
    <n v="0"/>
    <n v="0"/>
    <s v="s"/>
    <n v="6.9970000000000004E-2"/>
    <s v="s"/>
    <n v="0"/>
    <n v="0.12267"/>
    <n v="0"/>
    <n v="0"/>
    <n v="0"/>
    <n v="0"/>
    <n v="0.12267"/>
    <n v="0"/>
    <n v="1.167E-2"/>
    <n v="1.155E-2"/>
    <n v="2.3220000000000001E-2"/>
  </r>
  <r>
    <x v="106"/>
    <s v="dPmxa"/>
    <x v="2"/>
    <x v="0"/>
    <n v="0"/>
    <n v="0"/>
    <n v="0"/>
    <n v="0"/>
    <n v="0"/>
    <n v="0"/>
    <n v="0"/>
    <n v="0"/>
    <n v="0"/>
    <s v="s"/>
    <n v="0"/>
    <s v="s"/>
    <n v="0"/>
    <n v="0"/>
    <n v="0"/>
    <n v="0"/>
    <n v="0"/>
    <n v="0"/>
    <n v="0"/>
    <n v="0"/>
    <n v="2.7279999999999999E-2"/>
    <n v="2.462E-2"/>
    <n v="5.1900000000000002E-2"/>
  </r>
  <r>
    <x v="106"/>
    <s v="dPmxa"/>
    <x v="2"/>
    <x v="1"/>
    <n v="0"/>
    <n v="0"/>
    <n v="0"/>
    <n v="0"/>
    <n v="0"/>
    <n v="0"/>
    <n v="0"/>
    <n v="0"/>
    <n v="0"/>
    <s v="s"/>
    <n v="0"/>
    <s v="s"/>
    <n v="0"/>
    <n v="0"/>
    <n v="0"/>
    <n v="0"/>
    <n v="0"/>
    <n v="0"/>
    <n v="0"/>
    <n v="0"/>
    <n v="2.8830000000000001E-2"/>
    <n v="2.5839999999999998E-2"/>
    <n v="5.4670000000000003E-2"/>
  </r>
  <r>
    <x v="106"/>
    <s v="dPmxa"/>
    <x v="2"/>
    <x v="2"/>
    <n v="0"/>
    <n v="0"/>
    <n v="0"/>
    <n v="0"/>
    <n v="0"/>
    <n v="0"/>
    <n v="0"/>
    <n v="0"/>
    <n v="0"/>
    <s v="s"/>
    <n v="0"/>
    <s v="s"/>
    <n v="0"/>
    <n v="0"/>
    <n v="0"/>
    <n v="0"/>
    <n v="0"/>
    <n v="0"/>
    <n v="0"/>
    <n v="0"/>
    <n v="2.4309999999999998E-2"/>
    <n v="3.0130000000000001E-2"/>
    <n v="5.4440000000000002E-2"/>
  </r>
  <r>
    <x v="106"/>
    <s v="dPmxa"/>
    <x v="2"/>
    <x v="3"/>
    <n v="0"/>
    <n v="0"/>
    <n v="0"/>
    <n v="0"/>
    <n v="0"/>
    <n v="0"/>
    <n v="0"/>
    <n v="0"/>
    <n v="0"/>
    <s v="s"/>
    <n v="0"/>
    <s v="s"/>
    <n v="0"/>
    <n v="0"/>
    <n v="0"/>
    <n v="0"/>
    <n v="0"/>
    <n v="0"/>
    <n v="0"/>
    <n v="0"/>
    <n v="2.58E-2"/>
    <n v="2.2290000000000001E-2"/>
    <n v="4.8099999999999997E-2"/>
  </r>
  <r>
    <x v="106"/>
    <s v="dPmxa"/>
    <x v="2"/>
    <x v="4"/>
    <n v="0"/>
    <n v="0"/>
    <n v="0"/>
    <n v="0"/>
    <n v="0"/>
    <n v="0"/>
    <n v="0"/>
    <n v="0"/>
    <n v="0"/>
    <s v="s"/>
    <n v="0"/>
    <s v="s"/>
    <n v="0"/>
    <n v="0"/>
    <n v="0"/>
    <n v="0"/>
    <n v="0"/>
    <n v="0"/>
    <n v="0"/>
    <n v="0"/>
    <n v="2.7449999999999999E-2"/>
    <n v="2.368E-2"/>
    <n v="5.1130000000000002E-2"/>
  </r>
  <r>
    <x v="106"/>
    <s v="dPmxa"/>
    <x v="2"/>
    <x v="5"/>
    <n v="0"/>
    <n v="0"/>
    <n v="0"/>
    <n v="0"/>
    <n v="0"/>
    <n v="0"/>
    <n v="0"/>
    <n v="0"/>
    <n v="0"/>
    <s v="s"/>
    <n v="0"/>
    <s v="s"/>
    <n v="0"/>
    <n v="0"/>
    <n v="0"/>
    <n v="0"/>
    <n v="0"/>
    <n v="0"/>
    <n v="0"/>
    <n v="0"/>
    <n v="2.971E-2"/>
    <n v="2.4920000000000001E-2"/>
    <n v="5.4620000000000002E-2"/>
  </r>
  <r>
    <x v="106"/>
    <s v="dPmxa"/>
    <x v="2"/>
    <x v="6"/>
    <n v="0"/>
    <n v="0"/>
    <n v="0"/>
    <n v="0"/>
    <n v="0"/>
    <n v="0"/>
    <n v="0"/>
    <n v="0"/>
    <n v="0"/>
    <s v="s"/>
    <n v="0"/>
    <s v="s"/>
    <n v="0"/>
    <n v="0"/>
    <n v="0"/>
    <n v="0"/>
    <n v="0"/>
    <n v="0"/>
    <n v="0"/>
    <n v="0"/>
    <n v="3.1859999999999999E-2"/>
    <n v="2.64E-2"/>
    <n v="5.8259999999999999E-2"/>
  </r>
  <r>
    <x v="106"/>
    <s v="dPmxa"/>
    <x v="2"/>
    <x v="7"/>
    <n v="0"/>
    <n v="0"/>
    <n v="0"/>
    <n v="0"/>
    <n v="0"/>
    <n v="0"/>
    <n v="0"/>
    <n v="0"/>
    <n v="0"/>
    <s v="s"/>
    <n v="0"/>
    <s v="s"/>
    <n v="0"/>
    <n v="0"/>
    <n v="0"/>
    <n v="0"/>
    <n v="0"/>
    <n v="0"/>
    <n v="0"/>
    <n v="0"/>
    <n v="3.4079999999999999E-2"/>
    <n v="2.409E-2"/>
    <n v="5.8169999999999999E-2"/>
  </r>
  <r>
    <x v="106"/>
    <s v="dPmxa"/>
    <x v="2"/>
    <x v="8"/>
    <n v="0"/>
    <n v="0"/>
    <n v="0"/>
    <n v="0"/>
    <n v="0"/>
    <n v="0"/>
    <n v="0"/>
    <n v="0"/>
    <n v="0"/>
    <s v="s"/>
    <n v="0"/>
    <s v="s"/>
    <n v="0"/>
    <n v="0"/>
    <n v="0"/>
    <n v="0"/>
    <n v="0"/>
    <n v="0"/>
    <n v="0"/>
    <n v="0"/>
    <n v="3.6679999999999997E-2"/>
    <n v="2.5170000000000001E-2"/>
    <n v="6.1850000000000002E-2"/>
  </r>
  <r>
    <x v="106"/>
    <s v="dPmxa"/>
    <x v="2"/>
    <x v="9"/>
    <n v="0"/>
    <n v="0"/>
    <n v="0"/>
    <n v="0"/>
    <n v="0"/>
    <n v="0"/>
    <n v="0"/>
    <n v="0"/>
    <n v="0"/>
    <s v="s"/>
    <n v="0"/>
    <s v="s"/>
    <n v="0"/>
    <n v="0"/>
    <n v="0"/>
    <n v="0"/>
    <n v="0"/>
    <n v="0"/>
    <n v="0"/>
    <n v="0"/>
    <n v="4.018E-2"/>
    <n v="2.734E-2"/>
    <n v="6.7519999999999997E-2"/>
  </r>
  <r>
    <x v="106"/>
    <s v="dPmxa"/>
    <x v="2"/>
    <x v="10"/>
    <n v="0"/>
    <n v="0"/>
    <n v="0"/>
    <n v="0"/>
    <n v="0"/>
    <n v="0"/>
    <n v="0"/>
    <n v="0"/>
    <n v="0"/>
    <s v="s"/>
    <n v="0"/>
    <s v="s"/>
    <n v="0"/>
    <n v="0"/>
    <n v="0"/>
    <n v="0"/>
    <n v="0"/>
    <n v="0"/>
    <n v="0"/>
    <n v="0"/>
    <n v="3.7769999999999998E-2"/>
    <n v="1.5270000000000001E-2"/>
    <n v="5.3039999999999997E-2"/>
  </r>
  <r>
    <x v="106"/>
    <s v="dPmxa"/>
    <x v="3"/>
    <x v="0"/>
    <n v="0"/>
    <n v="0"/>
    <n v="0"/>
    <n v="0"/>
    <n v="0"/>
    <n v="0"/>
    <n v="0"/>
    <n v="0"/>
    <n v="0"/>
    <s v="s"/>
    <n v="0.27966999999999997"/>
    <s v="s"/>
    <n v="0"/>
    <n v="0.50061999999999995"/>
    <n v="0"/>
    <n v="0"/>
    <n v="0"/>
    <n v="0"/>
    <n v="0.50061999999999995"/>
    <n v="0"/>
    <n v="5.96E-3"/>
    <n v="0.37925999999999999"/>
    <n v="0.38522000000000001"/>
  </r>
  <r>
    <x v="106"/>
    <s v="dPmxa"/>
    <x v="3"/>
    <x v="1"/>
    <n v="0"/>
    <n v="0"/>
    <n v="0"/>
    <n v="0"/>
    <n v="0"/>
    <n v="0"/>
    <n v="0"/>
    <n v="0"/>
    <n v="0"/>
    <s v="s"/>
    <n v="0.38540000000000002"/>
    <s v="s"/>
    <n v="0"/>
    <n v="0.56725000000000003"/>
    <n v="0"/>
    <n v="0"/>
    <n v="0"/>
    <n v="0"/>
    <n v="0.56725000000000003"/>
    <n v="0"/>
    <n v="5.9199999999999999E-3"/>
    <n v="0.44625999999999999"/>
    <n v="0.45218000000000003"/>
  </r>
  <r>
    <x v="106"/>
    <s v="dPmxa"/>
    <x v="3"/>
    <x v="2"/>
    <n v="0"/>
    <n v="0"/>
    <n v="0"/>
    <n v="0"/>
    <n v="0"/>
    <n v="0"/>
    <n v="0"/>
    <n v="0"/>
    <n v="0"/>
    <s v="s"/>
    <n v="0.71594999999999998"/>
    <s v="s"/>
    <n v="0"/>
    <n v="1.0255399999999999"/>
    <n v="0"/>
    <n v="0"/>
    <n v="0"/>
    <n v="0"/>
    <n v="1.0255399999999999"/>
    <n v="0"/>
    <n v="4.3389999999999998E-2"/>
    <n v="0.65874999999999995"/>
    <n v="0.70213999999999999"/>
  </r>
  <r>
    <x v="106"/>
    <s v="dPmxa"/>
    <x v="3"/>
    <x v="3"/>
    <n v="0"/>
    <n v="0"/>
    <n v="0"/>
    <n v="0"/>
    <n v="0"/>
    <n v="0"/>
    <n v="0"/>
    <n v="0"/>
    <n v="0"/>
    <s v="s"/>
    <n v="0.47533999999999998"/>
    <s v="s"/>
    <n v="0"/>
    <n v="0.95398000000000005"/>
    <n v="0"/>
    <n v="0"/>
    <n v="0"/>
    <n v="0"/>
    <n v="0.95398000000000005"/>
    <n v="0"/>
    <n v="0.10759000000000001"/>
    <n v="0.49310999999999999"/>
    <n v="0.60070000000000001"/>
  </r>
  <r>
    <x v="106"/>
    <s v="dPmxa"/>
    <x v="3"/>
    <x v="4"/>
    <n v="0"/>
    <n v="0"/>
    <n v="0"/>
    <n v="0"/>
    <n v="0"/>
    <n v="0"/>
    <n v="0"/>
    <n v="0"/>
    <n v="0"/>
    <s v="s"/>
    <n v="0.63144"/>
    <s v="s"/>
    <n v="0"/>
    <n v="0.88758000000000004"/>
    <n v="0"/>
    <n v="0"/>
    <n v="0"/>
    <n v="0"/>
    <n v="0.88758000000000004"/>
    <n v="0"/>
    <n v="0.19969999999999999"/>
    <n v="0.37675999999999998"/>
    <n v="0.57645999999999997"/>
  </r>
  <r>
    <x v="106"/>
    <s v="dPmxa"/>
    <x v="3"/>
    <x v="5"/>
    <n v="0"/>
    <n v="0"/>
    <n v="0"/>
    <n v="0"/>
    <n v="0"/>
    <n v="0"/>
    <n v="0"/>
    <n v="0"/>
    <n v="0"/>
    <s v="s"/>
    <n v="0.64198999999999995"/>
    <s v="s"/>
    <n v="0"/>
    <n v="1.0086299999999999"/>
    <n v="0"/>
    <n v="0"/>
    <n v="0"/>
    <n v="0"/>
    <n v="1.0086299999999999"/>
    <n v="0"/>
    <n v="0.26274999999999998"/>
    <n v="0.39446999999999999"/>
    <n v="0.65722000000000003"/>
  </r>
  <r>
    <x v="106"/>
    <s v="dPmxa"/>
    <x v="3"/>
    <x v="6"/>
    <n v="0"/>
    <n v="0"/>
    <n v="0"/>
    <n v="0"/>
    <n v="0"/>
    <n v="0"/>
    <n v="0"/>
    <n v="0"/>
    <n v="0"/>
    <s v="s"/>
    <n v="0.65190000000000003"/>
    <s v="s"/>
    <n v="0"/>
    <n v="1.0624400000000001"/>
    <n v="0"/>
    <n v="0"/>
    <n v="0"/>
    <n v="0"/>
    <n v="1.0624400000000001"/>
    <n v="0"/>
    <n v="0.16780999999999999"/>
    <n v="0.45904"/>
    <n v="0.62685000000000002"/>
  </r>
  <r>
    <x v="106"/>
    <s v="dPmxa"/>
    <x v="3"/>
    <x v="7"/>
    <n v="0"/>
    <n v="0"/>
    <n v="0"/>
    <n v="0"/>
    <n v="0"/>
    <n v="0"/>
    <n v="0"/>
    <n v="0"/>
    <n v="0"/>
    <s v="s"/>
    <n v="0.55866000000000005"/>
    <s v="s"/>
    <n v="0"/>
    <n v="0.98223000000000005"/>
    <n v="0"/>
    <n v="0"/>
    <n v="0"/>
    <n v="0"/>
    <n v="0.98223000000000005"/>
    <n v="0"/>
    <n v="0.13497000000000001"/>
    <n v="0.34717999999999999"/>
    <n v="0.48215000000000002"/>
  </r>
  <r>
    <x v="106"/>
    <s v="dPmxa"/>
    <x v="3"/>
    <x v="8"/>
    <n v="0"/>
    <n v="0"/>
    <n v="0"/>
    <n v="0"/>
    <n v="0"/>
    <n v="0"/>
    <n v="0"/>
    <n v="0"/>
    <n v="0"/>
    <s v="s"/>
    <n v="1.1300699999999999"/>
    <s v="s"/>
    <n v="0"/>
    <n v="1.6202000000000001"/>
    <n v="0"/>
    <n v="0"/>
    <n v="0"/>
    <n v="0"/>
    <n v="1.6202000000000001"/>
    <n v="0"/>
    <n v="7.9200000000000007E-2"/>
    <n v="0.23488999999999999"/>
    <n v="0.31408999999999998"/>
  </r>
  <r>
    <x v="106"/>
    <s v="dPmxa"/>
    <x v="3"/>
    <x v="9"/>
    <n v="0"/>
    <n v="0"/>
    <n v="0"/>
    <n v="0"/>
    <n v="0"/>
    <n v="0"/>
    <n v="0"/>
    <n v="0"/>
    <n v="0"/>
    <s v="s"/>
    <n v="0.93162"/>
    <s v="s"/>
    <n v="0"/>
    <n v="1.5204200000000001"/>
    <n v="0"/>
    <n v="0"/>
    <n v="0"/>
    <n v="0"/>
    <n v="1.5204200000000001"/>
    <n v="0"/>
    <n v="6.1690000000000002E-2"/>
    <n v="0.46627999999999997"/>
    <n v="0.52797000000000005"/>
  </r>
  <r>
    <x v="106"/>
    <s v="dPmxa"/>
    <x v="3"/>
    <x v="10"/>
    <n v="0"/>
    <n v="0"/>
    <n v="0"/>
    <n v="0"/>
    <n v="0"/>
    <n v="0"/>
    <n v="0"/>
    <n v="0"/>
    <n v="0"/>
    <s v="s"/>
    <n v="0.88866000000000001"/>
    <s v="s"/>
    <n v="0"/>
    <n v="1.6632"/>
    <n v="0"/>
    <n v="0"/>
    <n v="0"/>
    <n v="0"/>
    <n v="1.6632"/>
    <n v="0"/>
    <n v="3.1629999999999998E-2"/>
    <n v="0.77331000000000005"/>
    <n v="0.80493999999999999"/>
  </r>
  <r>
    <x v="107"/>
    <s v="kFcnq"/>
    <x v="0"/>
    <x v="0"/>
    <n v="0"/>
    <n v="0"/>
    <n v="0"/>
    <n v="0"/>
    <n v="0"/>
    <n v="0"/>
    <n v="0"/>
    <n v="0"/>
    <n v="20"/>
    <n v="0"/>
    <n v="7"/>
    <n v="0"/>
    <n v="0"/>
    <n v="27"/>
    <n v="0"/>
    <n v="0"/>
    <n v="0"/>
    <n v="0"/>
    <n v="27"/>
    <n v="0"/>
    <s v="s"/>
    <s v="s"/>
    <n v="8"/>
  </r>
  <r>
    <x v="107"/>
    <s v="kFcnq"/>
    <x v="1"/>
    <x v="0"/>
    <n v="0"/>
    <n v="0"/>
    <n v="0"/>
    <n v="0"/>
    <n v="0"/>
    <n v="0"/>
    <n v="0"/>
    <n v="0"/>
    <n v="6.3920000000000005E-2"/>
    <n v="0"/>
    <n v="2.2970000000000001E-2"/>
    <n v="0"/>
    <n v="0"/>
    <n v="8.6889999999999995E-2"/>
    <n v="0"/>
    <n v="0"/>
    <n v="0"/>
    <n v="0"/>
    <n v="8.6889999999999995E-2"/>
    <n v="0"/>
    <s v="s"/>
    <s v="s"/>
    <n v="6.6800000000000002E-3"/>
  </r>
  <r>
    <x v="107"/>
    <s v="kFcnq"/>
    <x v="1"/>
    <x v="1"/>
    <n v="0"/>
    <n v="0"/>
    <n v="0"/>
    <n v="0"/>
    <n v="0"/>
    <n v="0"/>
    <n v="0"/>
    <n v="0"/>
    <n v="6.3460000000000003E-2"/>
    <n v="0"/>
    <n v="2.1780000000000001E-2"/>
    <n v="0"/>
    <n v="0"/>
    <n v="8.5239999999999996E-2"/>
    <n v="0"/>
    <n v="0"/>
    <n v="0"/>
    <n v="0"/>
    <n v="8.5239999999999996E-2"/>
    <n v="0"/>
    <s v="s"/>
    <s v="s"/>
    <n v="5.7200000000000003E-3"/>
  </r>
  <r>
    <x v="107"/>
    <s v="kFcnq"/>
    <x v="1"/>
    <x v="2"/>
    <n v="0"/>
    <n v="0"/>
    <n v="0"/>
    <n v="0"/>
    <n v="0"/>
    <n v="0"/>
    <n v="0"/>
    <n v="0"/>
    <n v="6.3719999999999999E-2"/>
    <n v="0"/>
    <n v="2.198E-2"/>
    <n v="0"/>
    <n v="0"/>
    <n v="8.5699999999999998E-2"/>
    <n v="0"/>
    <n v="0"/>
    <n v="0"/>
    <n v="0"/>
    <n v="8.5699999999999998E-2"/>
    <n v="0"/>
    <s v="s"/>
    <s v="s"/>
    <n v="5.7000000000000002E-3"/>
  </r>
  <r>
    <x v="107"/>
    <s v="kFcnq"/>
    <x v="1"/>
    <x v="3"/>
    <n v="0"/>
    <n v="0"/>
    <n v="0"/>
    <n v="0"/>
    <n v="0"/>
    <n v="0"/>
    <n v="0"/>
    <n v="0"/>
    <n v="6.2350000000000003E-2"/>
    <n v="0"/>
    <n v="2.1680000000000001E-2"/>
    <n v="0"/>
    <n v="0"/>
    <n v="8.4029999999999994E-2"/>
    <n v="0"/>
    <n v="0"/>
    <n v="0"/>
    <n v="0"/>
    <n v="8.4029999999999994E-2"/>
    <n v="0"/>
    <s v="s"/>
    <s v="s"/>
    <n v="5.6499999999999996E-3"/>
  </r>
  <r>
    <x v="107"/>
    <s v="kFcnq"/>
    <x v="1"/>
    <x v="4"/>
    <n v="0"/>
    <n v="0"/>
    <n v="0"/>
    <n v="0"/>
    <n v="0"/>
    <n v="0"/>
    <n v="0"/>
    <n v="0"/>
    <n v="6.1150000000000003E-2"/>
    <n v="0"/>
    <n v="2.1649999999999999E-2"/>
    <n v="0"/>
    <n v="0"/>
    <n v="8.2809999999999995E-2"/>
    <n v="0"/>
    <n v="0"/>
    <n v="0"/>
    <n v="0"/>
    <n v="8.2809999999999995E-2"/>
    <n v="0"/>
    <s v="s"/>
    <s v="s"/>
    <n v="8.6E-3"/>
  </r>
  <r>
    <x v="107"/>
    <s v="kFcnq"/>
    <x v="1"/>
    <x v="5"/>
    <n v="0"/>
    <n v="0"/>
    <n v="0"/>
    <n v="0"/>
    <n v="0"/>
    <n v="0"/>
    <n v="0"/>
    <n v="0"/>
    <n v="5.5980000000000002E-2"/>
    <n v="0"/>
    <n v="2.1839999999999998E-2"/>
    <n v="0"/>
    <n v="0"/>
    <n v="7.7829999999999996E-2"/>
    <n v="0"/>
    <n v="0"/>
    <n v="0"/>
    <n v="0"/>
    <n v="7.7829999999999996E-2"/>
    <n v="0"/>
    <s v="s"/>
    <s v="s"/>
    <n v="8.5599999999999999E-3"/>
  </r>
  <r>
    <x v="107"/>
    <s v="kFcnq"/>
    <x v="1"/>
    <x v="6"/>
    <n v="0"/>
    <n v="0"/>
    <n v="0"/>
    <n v="0"/>
    <n v="0"/>
    <n v="0"/>
    <n v="0"/>
    <n v="0"/>
    <n v="5.1909999999999998E-2"/>
    <n v="0"/>
    <n v="2.1999999999999999E-2"/>
    <n v="0"/>
    <n v="0"/>
    <n v="7.3899999999999993E-2"/>
    <n v="0"/>
    <n v="0"/>
    <n v="0"/>
    <n v="0"/>
    <n v="7.3899999999999993E-2"/>
    <n v="0"/>
    <s v="s"/>
    <s v="s"/>
    <n v="8.6599999999999993E-3"/>
  </r>
  <r>
    <x v="107"/>
    <s v="kFcnq"/>
    <x v="1"/>
    <x v="7"/>
    <n v="0"/>
    <n v="0"/>
    <n v="0"/>
    <n v="0"/>
    <n v="0"/>
    <n v="0"/>
    <n v="0"/>
    <n v="0"/>
    <n v="4.8509999999999998E-2"/>
    <n v="0"/>
    <n v="2.061E-2"/>
    <n v="0"/>
    <n v="0"/>
    <n v="6.9120000000000001E-2"/>
    <n v="0"/>
    <n v="0"/>
    <n v="0"/>
    <n v="0"/>
    <n v="6.9120000000000001E-2"/>
    <n v="0"/>
    <s v="s"/>
    <s v="s"/>
    <n v="8.8299999999999993E-3"/>
  </r>
  <r>
    <x v="107"/>
    <s v="kFcnq"/>
    <x v="1"/>
    <x v="8"/>
    <n v="0"/>
    <n v="0"/>
    <n v="0"/>
    <n v="0"/>
    <n v="0"/>
    <n v="0"/>
    <n v="0"/>
    <n v="0"/>
    <n v="4.4499999999999998E-2"/>
    <n v="0"/>
    <n v="2.0480000000000002E-2"/>
    <n v="0"/>
    <n v="0"/>
    <n v="6.4979999999999996E-2"/>
    <n v="0"/>
    <n v="0"/>
    <n v="0"/>
    <n v="0"/>
    <n v="6.4979999999999996E-2"/>
    <n v="0"/>
    <s v="s"/>
    <s v="s"/>
    <n v="9.0399999999999994E-3"/>
  </r>
  <r>
    <x v="107"/>
    <s v="kFcnq"/>
    <x v="1"/>
    <x v="9"/>
    <n v="0"/>
    <n v="0"/>
    <n v="0"/>
    <n v="0"/>
    <n v="0"/>
    <n v="0"/>
    <n v="0"/>
    <n v="0"/>
    <n v="4.0930000000000001E-2"/>
    <n v="0"/>
    <n v="2.0289999999999999E-2"/>
    <n v="0"/>
    <n v="0"/>
    <n v="6.123E-2"/>
    <n v="0"/>
    <n v="0"/>
    <n v="0"/>
    <n v="0"/>
    <n v="6.123E-2"/>
    <n v="0"/>
    <s v="s"/>
    <s v="s"/>
    <n v="5.2700000000000004E-3"/>
  </r>
  <r>
    <x v="107"/>
    <s v="kFcnq"/>
    <x v="1"/>
    <x v="10"/>
    <n v="0"/>
    <n v="0"/>
    <n v="0"/>
    <n v="0"/>
    <n v="0"/>
    <n v="0"/>
    <n v="0"/>
    <n v="0"/>
    <n v="3.5880000000000002E-2"/>
    <n v="0"/>
    <n v="2.044E-2"/>
    <n v="0"/>
    <n v="0"/>
    <n v="5.6320000000000002E-2"/>
    <n v="0"/>
    <n v="0"/>
    <n v="0"/>
    <n v="0"/>
    <n v="5.6320000000000002E-2"/>
    <n v="0"/>
    <s v="s"/>
    <s v="s"/>
    <n v="5.0200000000000002E-3"/>
  </r>
  <r>
    <x v="107"/>
    <s v="kFcnq"/>
    <x v="2"/>
    <x v="0"/>
    <n v="0"/>
    <n v="0"/>
    <n v="0"/>
    <n v="0"/>
    <n v="0"/>
    <n v="0"/>
    <n v="0"/>
    <n v="0"/>
    <n v="0"/>
    <n v="0"/>
    <n v="0"/>
    <n v="0"/>
    <n v="0"/>
    <n v="0"/>
    <n v="0"/>
    <n v="0"/>
    <n v="0"/>
    <n v="0"/>
    <n v="0"/>
    <n v="0"/>
    <s v="s"/>
    <s v="s"/>
    <n v="1.6049999999999998E-2"/>
  </r>
  <r>
    <x v="107"/>
    <s v="kFcnq"/>
    <x v="2"/>
    <x v="1"/>
    <n v="0"/>
    <n v="0"/>
    <n v="0"/>
    <n v="0"/>
    <n v="0"/>
    <n v="0"/>
    <n v="0"/>
    <n v="0"/>
    <n v="0"/>
    <n v="0"/>
    <n v="0"/>
    <n v="0"/>
    <n v="0"/>
    <n v="0"/>
    <n v="0"/>
    <n v="0"/>
    <n v="0"/>
    <n v="0"/>
    <n v="0"/>
    <n v="0"/>
    <s v="s"/>
    <s v="s"/>
    <n v="1.687E-2"/>
  </r>
  <r>
    <x v="107"/>
    <s v="kFcnq"/>
    <x v="2"/>
    <x v="2"/>
    <n v="0"/>
    <n v="0"/>
    <n v="0"/>
    <n v="0"/>
    <n v="0"/>
    <n v="0"/>
    <n v="0"/>
    <n v="0"/>
    <n v="0"/>
    <n v="0"/>
    <n v="0"/>
    <n v="0"/>
    <n v="0"/>
    <n v="0"/>
    <n v="0"/>
    <n v="0"/>
    <n v="0"/>
    <n v="0"/>
    <n v="0"/>
    <n v="0"/>
    <s v="s"/>
    <s v="s"/>
    <n v="1.4800000000000001E-2"/>
  </r>
  <r>
    <x v="107"/>
    <s v="kFcnq"/>
    <x v="2"/>
    <x v="3"/>
    <n v="0"/>
    <n v="0"/>
    <n v="0"/>
    <n v="0"/>
    <n v="0"/>
    <n v="0"/>
    <n v="0"/>
    <n v="0"/>
    <n v="0"/>
    <n v="0"/>
    <n v="0"/>
    <n v="0"/>
    <n v="0"/>
    <n v="0"/>
    <n v="0"/>
    <n v="0"/>
    <n v="0"/>
    <n v="0"/>
    <n v="0"/>
    <n v="0"/>
    <s v="s"/>
    <s v="s"/>
    <n v="1.248E-2"/>
  </r>
  <r>
    <x v="107"/>
    <s v="kFcnq"/>
    <x v="2"/>
    <x v="4"/>
    <n v="0"/>
    <n v="0"/>
    <n v="0"/>
    <n v="0"/>
    <n v="0"/>
    <n v="0"/>
    <n v="0"/>
    <n v="0"/>
    <n v="0"/>
    <n v="0"/>
    <n v="0"/>
    <n v="0"/>
    <n v="0"/>
    <n v="0"/>
    <n v="0"/>
    <n v="0"/>
    <n v="0"/>
    <n v="0"/>
    <n v="0"/>
    <n v="0"/>
    <s v="s"/>
    <s v="s"/>
    <n v="1.3299999999999999E-2"/>
  </r>
  <r>
    <x v="107"/>
    <s v="kFcnq"/>
    <x v="2"/>
    <x v="5"/>
    <n v="0"/>
    <n v="0"/>
    <n v="0"/>
    <n v="0"/>
    <n v="0"/>
    <n v="0"/>
    <n v="0"/>
    <n v="0"/>
    <n v="0"/>
    <n v="0"/>
    <n v="0"/>
    <n v="0"/>
    <n v="0"/>
    <n v="0"/>
    <n v="0"/>
    <n v="0"/>
    <n v="0"/>
    <n v="0"/>
    <n v="0"/>
    <n v="0"/>
    <s v="s"/>
    <s v="s"/>
    <n v="1.405E-2"/>
  </r>
  <r>
    <x v="107"/>
    <s v="kFcnq"/>
    <x v="2"/>
    <x v="6"/>
    <n v="0"/>
    <n v="0"/>
    <n v="0"/>
    <n v="0"/>
    <n v="0"/>
    <n v="0"/>
    <n v="0"/>
    <n v="0"/>
    <n v="0"/>
    <n v="0"/>
    <n v="0"/>
    <n v="0"/>
    <n v="0"/>
    <n v="0"/>
    <n v="0"/>
    <n v="0"/>
    <n v="0"/>
    <n v="0"/>
    <n v="0"/>
    <n v="0"/>
    <s v="s"/>
    <s v="s"/>
    <n v="1.494E-2"/>
  </r>
  <r>
    <x v="107"/>
    <s v="kFcnq"/>
    <x v="2"/>
    <x v="7"/>
    <n v="0"/>
    <n v="0"/>
    <n v="0"/>
    <n v="0"/>
    <n v="0"/>
    <n v="0"/>
    <n v="0"/>
    <n v="0"/>
    <n v="0"/>
    <n v="0"/>
    <n v="0"/>
    <n v="0"/>
    <n v="0"/>
    <n v="0"/>
    <n v="0"/>
    <n v="0"/>
    <n v="0"/>
    <n v="0"/>
    <n v="0"/>
    <n v="0"/>
    <s v="s"/>
    <s v="s"/>
    <n v="1.5949999999999999E-2"/>
  </r>
  <r>
    <x v="107"/>
    <s v="kFcnq"/>
    <x v="2"/>
    <x v="8"/>
    <n v="0"/>
    <n v="0"/>
    <n v="0"/>
    <n v="0"/>
    <n v="0"/>
    <n v="0"/>
    <n v="0"/>
    <n v="0"/>
    <n v="0"/>
    <n v="0"/>
    <n v="0"/>
    <n v="0"/>
    <n v="0"/>
    <n v="0"/>
    <n v="0"/>
    <n v="0"/>
    <n v="0"/>
    <n v="0"/>
    <n v="0"/>
    <n v="0"/>
    <s v="s"/>
    <s v="s"/>
    <n v="1.6740000000000001E-2"/>
  </r>
  <r>
    <x v="107"/>
    <s v="kFcnq"/>
    <x v="2"/>
    <x v="9"/>
    <n v="0"/>
    <n v="0"/>
    <n v="0"/>
    <n v="0"/>
    <n v="0"/>
    <n v="0"/>
    <n v="0"/>
    <n v="0"/>
    <n v="0"/>
    <n v="0"/>
    <n v="0"/>
    <n v="0"/>
    <n v="0"/>
    <n v="0"/>
    <n v="0"/>
    <n v="0"/>
    <n v="0"/>
    <n v="0"/>
    <n v="0"/>
    <n v="0"/>
    <s v="s"/>
    <s v="s"/>
    <n v="1.8259999999999998E-2"/>
  </r>
  <r>
    <x v="107"/>
    <s v="kFcnq"/>
    <x v="2"/>
    <x v="10"/>
    <n v="0"/>
    <n v="0"/>
    <n v="0"/>
    <n v="0"/>
    <n v="0"/>
    <n v="0"/>
    <n v="0"/>
    <n v="0"/>
    <n v="0"/>
    <n v="0"/>
    <n v="0"/>
    <n v="0"/>
    <n v="0"/>
    <n v="0"/>
    <n v="0"/>
    <n v="0"/>
    <n v="0"/>
    <n v="0"/>
    <n v="0"/>
    <n v="0"/>
    <s v="s"/>
    <s v="s"/>
    <n v="2.0400000000000001E-2"/>
  </r>
  <r>
    <x v="107"/>
    <s v="kFcnq"/>
    <x v="3"/>
    <x v="0"/>
    <n v="0"/>
    <n v="0"/>
    <n v="0"/>
    <n v="0"/>
    <n v="0"/>
    <n v="0"/>
    <n v="0"/>
    <n v="0"/>
    <n v="0.31161"/>
    <n v="0"/>
    <n v="0.62626999999999999"/>
    <n v="0"/>
    <n v="0"/>
    <n v="0.93786999999999998"/>
    <n v="0"/>
    <n v="0"/>
    <n v="0"/>
    <n v="0"/>
    <n v="0.93786999999999998"/>
    <n v="0"/>
    <s v="s"/>
    <s v="s"/>
    <n v="0.50922999999999996"/>
  </r>
  <r>
    <x v="107"/>
    <s v="kFcnq"/>
    <x v="3"/>
    <x v="1"/>
    <n v="0"/>
    <n v="0"/>
    <n v="0"/>
    <n v="0"/>
    <n v="0"/>
    <n v="0"/>
    <n v="0"/>
    <n v="0"/>
    <n v="0.50039"/>
    <n v="0"/>
    <n v="0.21798999999999999"/>
    <n v="0"/>
    <n v="0"/>
    <n v="0.71838000000000002"/>
    <n v="0"/>
    <n v="0"/>
    <n v="0"/>
    <n v="0"/>
    <n v="0.71838000000000002"/>
    <n v="0"/>
    <s v="s"/>
    <s v="s"/>
    <n v="0.21579999999999999"/>
  </r>
  <r>
    <x v="107"/>
    <s v="kFcnq"/>
    <x v="3"/>
    <x v="2"/>
    <n v="0"/>
    <n v="0"/>
    <n v="0"/>
    <n v="0"/>
    <n v="0"/>
    <n v="0"/>
    <n v="0"/>
    <n v="0"/>
    <n v="0.71414"/>
    <n v="0"/>
    <n v="0.10365000000000001"/>
    <n v="0"/>
    <n v="0"/>
    <n v="0.81777999999999995"/>
    <n v="0"/>
    <n v="0"/>
    <n v="0"/>
    <n v="0"/>
    <n v="0.81777999999999995"/>
    <n v="0"/>
    <s v="s"/>
    <s v="s"/>
    <n v="0.22098999999999999"/>
  </r>
  <r>
    <x v="107"/>
    <s v="kFcnq"/>
    <x v="3"/>
    <x v="3"/>
    <n v="0"/>
    <n v="0"/>
    <n v="0"/>
    <n v="0"/>
    <n v="0"/>
    <n v="0"/>
    <n v="0"/>
    <n v="0"/>
    <n v="0.76995000000000002"/>
    <n v="0"/>
    <n v="0.17615"/>
    <n v="0"/>
    <n v="0"/>
    <n v="0.94610000000000005"/>
    <n v="0"/>
    <n v="0"/>
    <n v="0"/>
    <n v="0"/>
    <n v="0.94610000000000005"/>
    <n v="0"/>
    <s v="s"/>
    <s v="s"/>
    <n v="0.254"/>
  </r>
  <r>
    <x v="107"/>
    <s v="kFcnq"/>
    <x v="3"/>
    <x v="4"/>
    <n v="0"/>
    <n v="0"/>
    <n v="0"/>
    <n v="0"/>
    <n v="0"/>
    <n v="0"/>
    <n v="0"/>
    <n v="0"/>
    <n v="1.18201"/>
    <n v="0"/>
    <n v="0.16335"/>
    <n v="0"/>
    <n v="0"/>
    <n v="1.34537"/>
    <n v="0"/>
    <n v="0"/>
    <n v="0"/>
    <n v="0"/>
    <n v="1.34537"/>
    <n v="0"/>
    <s v="s"/>
    <s v="s"/>
    <n v="0.35826999999999998"/>
  </r>
  <r>
    <x v="107"/>
    <s v="kFcnq"/>
    <x v="3"/>
    <x v="5"/>
    <n v="0"/>
    <n v="0"/>
    <n v="0"/>
    <n v="0"/>
    <n v="0"/>
    <n v="0"/>
    <n v="0"/>
    <n v="0"/>
    <n v="1.4190199999999999"/>
    <n v="0"/>
    <n v="0.13313"/>
    <n v="0"/>
    <n v="0"/>
    <n v="1.5521499999999999"/>
    <n v="0"/>
    <n v="0"/>
    <n v="0"/>
    <n v="0"/>
    <n v="1.5521499999999999"/>
    <n v="0"/>
    <s v="s"/>
    <s v="s"/>
    <n v="0.16689000000000001"/>
  </r>
  <r>
    <x v="107"/>
    <s v="kFcnq"/>
    <x v="3"/>
    <x v="6"/>
    <n v="0"/>
    <n v="0"/>
    <n v="0"/>
    <n v="0"/>
    <n v="0"/>
    <n v="0"/>
    <n v="0"/>
    <n v="0"/>
    <n v="1.4160600000000001"/>
    <n v="0"/>
    <n v="0.17993000000000001"/>
    <n v="0"/>
    <n v="0"/>
    <n v="1.59599"/>
    <n v="0"/>
    <n v="0"/>
    <n v="0"/>
    <n v="0"/>
    <n v="1.59599"/>
    <n v="0"/>
    <s v="s"/>
    <s v="s"/>
    <n v="0.10858"/>
  </r>
  <r>
    <x v="107"/>
    <s v="kFcnq"/>
    <x v="3"/>
    <x v="7"/>
    <n v="0"/>
    <n v="0"/>
    <n v="0"/>
    <n v="0"/>
    <n v="0"/>
    <n v="0"/>
    <n v="0"/>
    <n v="0"/>
    <n v="1.1486000000000001"/>
    <n v="0"/>
    <n v="0.24514"/>
    <n v="0"/>
    <n v="0"/>
    <n v="1.39374"/>
    <n v="0"/>
    <n v="0"/>
    <n v="0"/>
    <n v="0"/>
    <n v="1.39374"/>
    <n v="0"/>
    <s v="s"/>
    <s v="s"/>
    <n v="9.7989999999999994E-2"/>
  </r>
  <r>
    <x v="107"/>
    <s v="kFcnq"/>
    <x v="3"/>
    <x v="8"/>
    <n v="0"/>
    <n v="0"/>
    <n v="0"/>
    <n v="0"/>
    <n v="0"/>
    <n v="0"/>
    <n v="0"/>
    <n v="0"/>
    <n v="1.23187"/>
    <n v="0"/>
    <n v="0.37057000000000001"/>
    <n v="0"/>
    <n v="0"/>
    <n v="1.6024400000000001"/>
    <n v="0"/>
    <n v="0"/>
    <n v="0"/>
    <n v="0"/>
    <n v="1.6024400000000001"/>
    <n v="0"/>
    <s v="s"/>
    <s v="s"/>
    <n v="0.26429000000000002"/>
  </r>
  <r>
    <x v="107"/>
    <s v="kFcnq"/>
    <x v="3"/>
    <x v="9"/>
    <n v="0"/>
    <n v="0"/>
    <n v="0"/>
    <n v="0"/>
    <n v="0"/>
    <n v="0"/>
    <n v="0"/>
    <n v="0"/>
    <n v="1.3847499999999999"/>
    <n v="0"/>
    <n v="0.22656000000000001"/>
    <n v="0"/>
    <n v="0"/>
    <n v="1.6113200000000001"/>
    <n v="0"/>
    <n v="0"/>
    <n v="0"/>
    <n v="0"/>
    <n v="1.6113200000000001"/>
    <n v="0"/>
    <s v="s"/>
    <s v="s"/>
    <n v="0.45479000000000003"/>
  </r>
  <r>
    <x v="107"/>
    <s v="kFcnq"/>
    <x v="3"/>
    <x v="10"/>
    <n v="0"/>
    <n v="0"/>
    <n v="0"/>
    <n v="0"/>
    <n v="0"/>
    <n v="0"/>
    <n v="0"/>
    <n v="0"/>
    <n v="0.93452999999999997"/>
    <n v="0"/>
    <n v="0.21543000000000001"/>
    <n v="0"/>
    <n v="0"/>
    <n v="1.14995"/>
    <n v="0"/>
    <n v="0"/>
    <n v="0"/>
    <n v="0"/>
    <n v="1.14995"/>
    <n v="0"/>
    <s v="s"/>
    <s v="s"/>
    <n v="0.47299000000000002"/>
  </r>
  <r>
    <x v="108"/>
    <s v="j5bS4"/>
    <x v="0"/>
    <x v="0"/>
    <n v="0"/>
    <s v="s"/>
    <s v="s"/>
    <n v="0"/>
    <n v="5"/>
    <s v="s"/>
    <n v="0"/>
    <n v="0"/>
    <n v="0"/>
    <n v="9"/>
    <n v="9"/>
    <n v="0"/>
    <n v="0"/>
    <n v="28"/>
    <n v="0"/>
    <n v="0"/>
    <n v="0"/>
    <n v="0"/>
    <n v="28"/>
    <s v="s"/>
    <s v="s"/>
    <n v="7"/>
    <n v="10"/>
  </r>
  <r>
    <x v="108"/>
    <s v="j5bS4"/>
    <x v="1"/>
    <x v="0"/>
    <n v="0"/>
    <s v="s"/>
    <s v="s"/>
    <n v="0"/>
    <n v="1.8429999999999998E-2"/>
    <s v="s"/>
    <n v="0"/>
    <n v="0"/>
    <n v="0"/>
    <n v="2.7019999999999999E-2"/>
    <n v="2.8209999999999999E-2"/>
    <n v="0"/>
    <n v="0"/>
    <n v="8.9819999999999997E-2"/>
    <n v="0"/>
    <n v="0"/>
    <n v="0"/>
    <n v="0"/>
    <n v="8.9819999999999997E-2"/>
    <s v="s"/>
    <s v="s"/>
    <n v="4.9800000000000001E-3"/>
    <n v="5.96E-3"/>
  </r>
  <r>
    <x v="108"/>
    <s v="j5bS4"/>
    <x v="1"/>
    <x v="1"/>
    <n v="0"/>
    <s v="s"/>
    <s v="s"/>
    <n v="0"/>
    <n v="1.8849999999999999E-2"/>
    <s v="s"/>
    <n v="0"/>
    <n v="0"/>
    <n v="0"/>
    <n v="2.6360000000000001E-2"/>
    <n v="2.8840000000000001E-2"/>
    <n v="0"/>
    <n v="0"/>
    <n v="8.9630000000000001E-2"/>
    <n v="0"/>
    <n v="0"/>
    <n v="0"/>
    <n v="0"/>
    <n v="8.9630000000000001E-2"/>
    <s v="s"/>
    <s v="s"/>
    <n v="5.3600000000000002E-3"/>
    <n v="9.5899999999999996E-3"/>
  </r>
  <r>
    <x v="108"/>
    <s v="j5bS4"/>
    <x v="1"/>
    <x v="2"/>
    <n v="0"/>
    <s v="s"/>
    <s v="s"/>
    <n v="0"/>
    <n v="1.9300000000000001E-2"/>
    <s v="s"/>
    <n v="0"/>
    <n v="0"/>
    <n v="0"/>
    <n v="2.7060000000000001E-2"/>
    <n v="2.7289999999999998E-2"/>
    <n v="0"/>
    <n v="0"/>
    <n v="8.7779999999999997E-2"/>
    <n v="0"/>
    <n v="0"/>
    <n v="0"/>
    <n v="0"/>
    <n v="8.7779999999999997E-2"/>
    <s v="s"/>
    <s v="s"/>
    <n v="5.4799999999999996E-3"/>
    <n v="9.7400000000000004E-3"/>
  </r>
  <r>
    <x v="108"/>
    <s v="j5bS4"/>
    <x v="1"/>
    <x v="3"/>
    <n v="0"/>
    <s v="s"/>
    <s v="s"/>
    <n v="0"/>
    <n v="1.9220000000000001E-2"/>
    <s v="s"/>
    <n v="0"/>
    <n v="0"/>
    <n v="0"/>
    <n v="2.7459999999999998E-2"/>
    <n v="2.6980000000000001E-2"/>
    <n v="0"/>
    <n v="0"/>
    <n v="8.6510000000000004E-2"/>
    <n v="0"/>
    <n v="0"/>
    <n v="0"/>
    <n v="0"/>
    <n v="8.6510000000000004E-2"/>
    <s v="s"/>
    <s v="s"/>
    <n v="3.7200000000000002E-3"/>
    <n v="8.0199999999999994E-3"/>
  </r>
  <r>
    <x v="108"/>
    <s v="j5bS4"/>
    <x v="1"/>
    <x v="4"/>
    <n v="0"/>
    <s v="s"/>
    <s v="s"/>
    <n v="0"/>
    <n v="1.9740000000000001E-2"/>
    <s v="s"/>
    <n v="0"/>
    <n v="0"/>
    <n v="0"/>
    <n v="2.8139999999999998E-2"/>
    <n v="2.683E-2"/>
    <n v="0"/>
    <n v="0"/>
    <n v="8.6800000000000002E-2"/>
    <n v="0"/>
    <n v="0"/>
    <n v="0"/>
    <n v="0"/>
    <n v="8.6800000000000002E-2"/>
    <s v="s"/>
    <s v="s"/>
    <n v="3.8E-3"/>
    <n v="8.2299999999999995E-3"/>
  </r>
  <r>
    <x v="108"/>
    <s v="j5bS4"/>
    <x v="1"/>
    <x v="5"/>
    <n v="0"/>
    <s v="s"/>
    <s v="s"/>
    <n v="0"/>
    <n v="1.9290000000000002E-2"/>
    <s v="s"/>
    <n v="0"/>
    <n v="0"/>
    <n v="0"/>
    <n v="2.92E-2"/>
    <n v="2.6630000000000001E-2"/>
    <n v="0"/>
    <n v="0"/>
    <n v="8.6129999999999998E-2"/>
    <n v="0"/>
    <n v="0"/>
    <n v="0"/>
    <n v="0"/>
    <n v="8.6129999999999998E-2"/>
    <s v="s"/>
    <s v="s"/>
    <n v="3.8700000000000002E-3"/>
    <n v="8.6199999999999992E-3"/>
  </r>
  <r>
    <x v="108"/>
    <s v="j5bS4"/>
    <x v="1"/>
    <x v="6"/>
    <n v="0"/>
    <s v="s"/>
    <s v="s"/>
    <n v="0"/>
    <n v="1.9369999999999998E-2"/>
    <s v="s"/>
    <n v="0"/>
    <n v="0"/>
    <n v="0"/>
    <n v="3.0099999999999998E-2"/>
    <n v="2.6190000000000001E-2"/>
    <n v="0"/>
    <n v="0"/>
    <n v="8.6389999999999995E-2"/>
    <n v="0"/>
    <n v="0"/>
    <n v="0"/>
    <n v="0"/>
    <n v="8.6389999999999995E-2"/>
    <s v="s"/>
    <s v="s"/>
    <n v="2.2100000000000002E-3"/>
    <n v="7.0499999999999998E-3"/>
  </r>
  <r>
    <x v="108"/>
    <s v="j5bS4"/>
    <x v="1"/>
    <x v="7"/>
    <n v="0"/>
    <s v="s"/>
    <s v="s"/>
    <n v="0"/>
    <n v="1.9859999999999999E-2"/>
    <s v="s"/>
    <n v="0"/>
    <n v="0"/>
    <n v="0"/>
    <n v="3.15E-2"/>
    <n v="2.5399999999999999E-2"/>
    <n v="0"/>
    <n v="0"/>
    <n v="8.6510000000000004E-2"/>
    <n v="0"/>
    <n v="0"/>
    <n v="0"/>
    <n v="0"/>
    <n v="8.6510000000000004E-2"/>
    <s v="s"/>
    <s v="s"/>
    <n v="3.2000000000000002E-3"/>
    <n v="8.1700000000000002E-3"/>
  </r>
  <r>
    <x v="108"/>
    <s v="j5bS4"/>
    <x v="1"/>
    <x v="8"/>
    <n v="0"/>
    <s v="s"/>
    <s v="s"/>
    <n v="0"/>
    <n v="1.959E-2"/>
    <s v="s"/>
    <n v="0"/>
    <n v="0"/>
    <n v="0"/>
    <n v="3.193E-2"/>
    <n v="2.6020000000000001E-2"/>
    <n v="0"/>
    <n v="0"/>
    <n v="8.7029999999999996E-2"/>
    <n v="0"/>
    <n v="0"/>
    <n v="0"/>
    <n v="0"/>
    <n v="8.7029999999999996E-2"/>
    <s v="s"/>
    <s v="s"/>
    <n v="3.3E-3"/>
    <n v="8.4399999999999996E-3"/>
  </r>
  <r>
    <x v="108"/>
    <s v="j5bS4"/>
    <x v="1"/>
    <x v="9"/>
    <n v="0"/>
    <s v="s"/>
    <s v="s"/>
    <n v="0"/>
    <n v="1.9990000000000001E-2"/>
    <s v="s"/>
    <n v="0"/>
    <n v="0"/>
    <n v="0"/>
    <n v="3.1329999999999997E-2"/>
    <n v="2.7369999999999998E-2"/>
    <n v="0"/>
    <n v="0"/>
    <n v="8.7770000000000001E-2"/>
    <n v="0"/>
    <n v="0"/>
    <n v="0"/>
    <n v="0"/>
    <n v="8.7770000000000001E-2"/>
    <s v="s"/>
    <s v="s"/>
    <n v="3.2399999999999998E-3"/>
    <n v="8.3300000000000006E-3"/>
  </r>
  <r>
    <x v="108"/>
    <s v="j5bS4"/>
    <x v="1"/>
    <x v="10"/>
    <n v="0"/>
    <s v="s"/>
    <s v="s"/>
    <n v="0"/>
    <n v="2.087E-2"/>
    <s v="s"/>
    <n v="0"/>
    <n v="0"/>
    <n v="0"/>
    <n v="3.2370000000000003E-2"/>
    <n v="2.7830000000000001E-2"/>
    <n v="0"/>
    <n v="0"/>
    <n v="9.0149999999999994E-2"/>
    <n v="0"/>
    <n v="0"/>
    <n v="0"/>
    <n v="0"/>
    <n v="9.0149999999999994E-2"/>
    <s v="s"/>
    <s v="s"/>
    <n v="4.4099999999999999E-3"/>
    <n v="8.7399999999999995E-3"/>
  </r>
  <r>
    <x v="108"/>
    <s v="j5bS4"/>
    <x v="2"/>
    <x v="0"/>
    <n v="0"/>
    <s v="s"/>
    <s v="s"/>
    <n v="0"/>
    <n v="0"/>
    <s v="s"/>
    <n v="0"/>
    <n v="0"/>
    <n v="0"/>
    <n v="0"/>
    <n v="0"/>
    <n v="0"/>
    <n v="0"/>
    <n v="0"/>
    <n v="0"/>
    <n v="0"/>
    <n v="0"/>
    <n v="0"/>
    <n v="0"/>
    <s v="s"/>
    <s v="s"/>
    <n v="6.1219999999999997E-2"/>
    <n v="9.2329999999999995E-2"/>
  </r>
  <r>
    <x v="108"/>
    <s v="j5bS4"/>
    <x v="2"/>
    <x v="1"/>
    <n v="0"/>
    <s v="s"/>
    <s v="s"/>
    <n v="0"/>
    <n v="0"/>
    <s v="s"/>
    <n v="0"/>
    <n v="0"/>
    <n v="0"/>
    <n v="0"/>
    <n v="0"/>
    <n v="0"/>
    <n v="0"/>
    <n v="0"/>
    <n v="0"/>
    <n v="0"/>
    <n v="0"/>
    <n v="0"/>
    <n v="0"/>
    <s v="s"/>
    <s v="s"/>
    <n v="6.3420000000000004E-2"/>
    <n v="9.5759999999999998E-2"/>
  </r>
  <r>
    <x v="108"/>
    <s v="j5bS4"/>
    <x v="2"/>
    <x v="2"/>
    <n v="0"/>
    <s v="s"/>
    <s v="s"/>
    <n v="0"/>
    <n v="0"/>
    <s v="s"/>
    <n v="0"/>
    <n v="0"/>
    <n v="0"/>
    <n v="0"/>
    <n v="0"/>
    <n v="0"/>
    <n v="0"/>
    <n v="0"/>
    <n v="0"/>
    <n v="0"/>
    <n v="0"/>
    <n v="0"/>
    <n v="0"/>
    <s v="s"/>
    <s v="s"/>
    <n v="6.2799999999999995E-2"/>
    <n v="9.672E-2"/>
  </r>
  <r>
    <x v="108"/>
    <s v="j5bS4"/>
    <x v="2"/>
    <x v="3"/>
    <n v="0"/>
    <s v="s"/>
    <s v="s"/>
    <n v="0"/>
    <n v="0"/>
    <s v="s"/>
    <n v="0"/>
    <n v="0"/>
    <n v="0"/>
    <n v="0"/>
    <n v="0"/>
    <n v="0"/>
    <n v="0"/>
    <n v="0"/>
    <n v="0"/>
    <n v="0"/>
    <n v="0"/>
    <n v="0"/>
    <n v="0"/>
    <s v="s"/>
    <s v="s"/>
    <n v="6.5159999999999996E-2"/>
    <n v="0.10077"/>
  </r>
  <r>
    <x v="108"/>
    <s v="j5bS4"/>
    <x v="2"/>
    <x v="4"/>
    <n v="0"/>
    <s v="s"/>
    <s v="s"/>
    <n v="0"/>
    <n v="0"/>
    <s v="s"/>
    <n v="0"/>
    <n v="0"/>
    <n v="0"/>
    <n v="0"/>
    <n v="0"/>
    <n v="0"/>
    <n v="0"/>
    <n v="0"/>
    <n v="0"/>
    <n v="0"/>
    <n v="0"/>
    <n v="0"/>
    <n v="0"/>
    <s v="s"/>
    <s v="s"/>
    <n v="6.8360000000000004E-2"/>
    <n v="0.10582999999999999"/>
  </r>
  <r>
    <x v="108"/>
    <s v="j5bS4"/>
    <x v="2"/>
    <x v="5"/>
    <n v="0"/>
    <s v="s"/>
    <s v="s"/>
    <n v="0"/>
    <n v="0"/>
    <s v="s"/>
    <n v="0"/>
    <n v="0"/>
    <n v="0"/>
    <n v="0"/>
    <n v="0"/>
    <n v="0"/>
    <n v="0"/>
    <n v="0"/>
    <n v="0"/>
    <n v="0"/>
    <n v="0"/>
    <n v="0"/>
    <n v="0"/>
    <s v="s"/>
    <s v="s"/>
    <n v="7.1139999999999995E-2"/>
    <n v="0.11099000000000001"/>
  </r>
  <r>
    <x v="108"/>
    <s v="j5bS4"/>
    <x v="2"/>
    <x v="6"/>
    <n v="0"/>
    <s v="s"/>
    <s v="s"/>
    <n v="0"/>
    <n v="0"/>
    <s v="s"/>
    <n v="0"/>
    <n v="0"/>
    <n v="0"/>
    <n v="0"/>
    <n v="0"/>
    <n v="0"/>
    <n v="0"/>
    <n v="0"/>
    <n v="0"/>
    <n v="0"/>
    <n v="0"/>
    <n v="0"/>
    <n v="0"/>
    <s v="s"/>
    <s v="s"/>
    <n v="6.0650000000000003E-2"/>
    <n v="0.10323"/>
  </r>
  <r>
    <x v="108"/>
    <s v="j5bS4"/>
    <x v="2"/>
    <x v="7"/>
    <n v="0"/>
    <s v="s"/>
    <s v="s"/>
    <n v="0"/>
    <n v="0"/>
    <s v="s"/>
    <n v="0"/>
    <n v="0"/>
    <n v="0"/>
    <n v="0"/>
    <n v="0"/>
    <n v="0"/>
    <n v="0"/>
    <n v="0"/>
    <n v="0"/>
    <n v="0"/>
    <n v="0"/>
    <n v="0"/>
    <n v="0"/>
    <s v="s"/>
    <s v="s"/>
    <n v="6.3939999999999997E-2"/>
    <n v="9.2649999999999996E-2"/>
  </r>
  <r>
    <x v="108"/>
    <s v="j5bS4"/>
    <x v="2"/>
    <x v="8"/>
    <n v="0"/>
    <s v="s"/>
    <s v="s"/>
    <n v="0"/>
    <n v="0"/>
    <s v="s"/>
    <n v="0"/>
    <n v="0"/>
    <n v="0"/>
    <n v="0"/>
    <n v="0"/>
    <n v="0"/>
    <n v="0"/>
    <n v="0"/>
    <n v="0"/>
    <n v="0"/>
    <n v="0"/>
    <n v="0"/>
    <n v="0"/>
    <s v="s"/>
    <s v="s"/>
    <n v="6.6339999999999996E-2"/>
    <n v="9.6939999999999998E-2"/>
  </r>
  <r>
    <x v="108"/>
    <s v="j5bS4"/>
    <x v="2"/>
    <x v="9"/>
    <n v="0"/>
    <s v="s"/>
    <s v="s"/>
    <n v="0"/>
    <n v="0"/>
    <s v="s"/>
    <n v="0"/>
    <n v="0"/>
    <n v="0"/>
    <n v="0"/>
    <n v="0"/>
    <n v="0"/>
    <n v="0"/>
    <n v="0"/>
    <n v="0"/>
    <n v="0"/>
    <n v="0"/>
    <n v="0"/>
    <n v="0"/>
    <s v="s"/>
    <s v="s"/>
    <n v="7.152E-2"/>
    <n v="0.10471"/>
  </r>
  <r>
    <x v="108"/>
    <s v="j5bS4"/>
    <x v="2"/>
    <x v="10"/>
    <n v="0"/>
    <s v="s"/>
    <s v="s"/>
    <n v="0"/>
    <n v="0"/>
    <s v="s"/>
    <n v="0"/>
    <n v="0"/>
    <n v="0"/>
    <n v="0"/>
    <n v="0"/>
    <n v="0"/>
    <n v="0"/>
    <n v="0"/>
    <n v="0"/>
    <n v="0"/>
    <n v="0"/>
    <n v="0"/>
    <n v="0"/>
    <s v="s"/>
    <s v="s"/>
    <n v="7.8890000000000002E-2"/>
    <n v="8.9080000000000006E-2"/>
  </r>
  <r>
    <x v="108"/>
    <s v="j5bS4"/>
    <x v="3"/>
    <x v="0"/>
    <n v="0"/>
    <s v="s"/>
    <s v="s"/>
    <n v="0"/>
    <n v="0.10304000000000001"/>
    <s v="s"/>
    <n v="0"/>
    <n v="0"/>
    <n v="0"/>
    <n v="2.5000000000000001E-4"/>
    <n v="2.7399999999999998E-3"/>
    <n v="0"/>
    <n v="0"/>
    <n v="0.24565999999999999"/>
    <n v="0"/>
    <n v="0"/>
    <n v="0"/>
    <n v="0"/>
    <n v="0.24565999999999999"/>
    <s v="s"/>
    <s v="s"/>
    <n v="7.1000000000000002E-4"/>
    <n v="9.0900000000000009E-3"/>
  </r>
  <r>
    <x v="108"/>
    <s v="j5bS4"/>
    <x v="3"/>
    <x v="1"/>
    <n v="0"/>
    <s v="s"/>
    <s v="s"/>
    <n v="0"/>
    <n v="0.13553000000000001"/>
    <s v="s"/>
    <n v="0"/>
    <n v="0"/>
    <n v="0"/>
    <n v="1.67E-3"/>
    <n v="4.4740000000000002E-2"/>
    <n v="0"/>
    <n v="0"/>
    <n v="0.39789999999999998"/>
    <n v="0"/>
    <n v="0"/>
    <n v="0"/>
    <n v="0"/>
    <n v="0.39789999999999998"/>
    <s v="s"/>
    <s v="s"/>
    <n v="7.1000000000000002E-4"/>
    <n v="9.0200000000000002E-3"/>
  </r>
  <r>
    <x v="108"/>
    <s v="j5bS4"/>
    <x v="3"/>
    <x v="2"/>
    <n v="0"/>
    <s v="s"/>
    <s v="s"/>
    <n v="0"/>
    <n v="0.11990000000000001"/>
    <s v="s"/>
    <n v="0"/>
    <n v="0"/>
    <n v="0"/>
    <n v="6.0099999999999997E-3"/>
    <n v="0.38211000000000001"/>
    <n v="0"/>
    <n v="0"/>
    <n v="1.04942"/>
    <n v="0"/>
    <n v="0"/>
    <n v="0"/>
    <n v="0"/>
    <n v="1.04942"/>
    <s v="s"/>
    <s v="s"/>
    <n v="7.1000000000000002E-4"/>
    <n v="8.94E-3"/>
  </r>
  <r>
    <x v="108"/>
    <s v="j5bS4"/>
    <x v="3"/>
    <x v="3"/>
    <n v="0"/>
    <s v="s"/>
    <s v="s"/>
    <n v="0"/>
    <n v="0.18340000000000001"/>
    <s v="s"/>
    <n v="0"/>
    <n v="0"/>
    <n v="0"/>
    <n v="4.3490000000000001E-2"/>
    <n v="0.47492000000000001"/>
    <n v="0"/>
    <n v="0"/>
    <n v="1.0783100000000001"/>
    <n v="0"/>
    <n v="0"/>
    <n v="0"/>
    <n v="0"/>
    <n v="1.0783100000000001"/>
    <s v="s"/>
    <s v="s"/>
    <n v="7.1000000000000002E-4"/>
    <n v="8.8800000000000007E-3"/>
  </r>
  <r>
    <x v="108"/>
    <s v="j5bS4"/>
    <x v="3"/>
    <x v="4"/>
    <n v="0"/>
    <s v="s"/>
    <s v="s"/>
    <n v="0"/>
    <n v="0.42258000000000001"/>
    <s v="s"/>
    <n v="0"/>
    <n v="0"/>
    <n v="0"/>
    <n v="0.21814"/>
    <n v="0.36036000000000001"/>
    <n v="0"/>
    <n v="0"/>
    <n v="1.3292600000000001"/>
    <n v="0"/>
    <n v="0"/>
    <n v="0"/>
    <n v="0"/>
    <n v="1.3292600000000001"/>
    <s v="s"/>
    <s v="s"/>
    <n v="7.1000000000000002E-4"/>
    <n v="8.8599999999999998E-3"/>
  </r>
  <r>
    <x v="108"/>
    <s v="j5bS4"/>
    <x v="3"/>
    <x v="5"/>
    <n v="0"/>
    <s v="s"/>
    <s v="s"/>
    <n v="0"/>
    <n v="0.25006"/>
    <s v="s"/>
    <n v="0"/>
    <n v="0"/>
    <n v="0"/>
    <n v="0.15529000000000001"/>
    <n v="0.39895000000000003"/>
    <n v="0"/>
    <n v="0"/>
    <n v="1.2307399999999999"/>
    <n v="0"/>
    <n v="0"/>
    <n v="0"/>
    <n v="0"/>
    <n v="1.2307399999999999"/>
    <s v="s"/>
    <s v="s"/>
    <n v="7.1000000000000002E-4"/>
    <n v="8.8599999999999998E-3"/>
  </r>
  <r>
    <x v="108"/>
    <s v="j5bS4"/>
    <x v="3"/>
    <x v="6"/>
    <n v="0"/>
    <s v="s"/>
    <s v="s"/>
    <n v="0"/>
    <n v="0.14904999999999999"/>
    <s v="s"/>
    <n v="0"/>
    <n v="0"/>
    <n v="0"/>
    <n v="0.10188"/>
    <n v="0.63748000000000005"/>
    <n v="0"/>
    <n v="0"/>
    <n v="1.3067500000000001"/>
    <n v="0"/>
    <n v="0"/>
    <n v="0"/>
    <n v="0"/>
    <n v="1.3067500000000001"/>
    <s v="s"/>
    <s v="s"/>
    <n v="7.1000000000000002E-4"/>
    <n v="8.8199999999999997E-3"/>
  </r>
  <r>
    <x v="108"/>
    <s v="j5bS4"/>
    <x v="3"/>
    <x v="7"/>
    <n v="0"/>
    <s v="s"/>
    <s v="s"/>
    <n v="0"/>
    <n v="0.30968000000000001"/>
    <s v="s"/>
    <n v="0"/>
    <n v="0"/>
    <n v="0"/>
    <n v="0.22111"/>
    <n v="0.31295000000000001"/>
    <n v="0"/>
    <n v="0"/>
    <n v="1.0293000000000001"/>
    <n v="0"/>
    <n v="0"/>
    <n v="0"/>
    <n v="0"/>
    <n v="1.0293000000000001"/>
    <s v="s"/>
    <s v="s"/>
    <n v="7.9399999999999991E-3"/>
    <n v="1.602E-2"/>
  </r>
  <r>
    <x v="108"/>
    <s v="j5bS4"/>
    <x v="3"/>
    <x v="8"/>
    <n v="0"/>
    <s v="s"/>
    <s v="s"/>
    <n v="0"/>
    <n v="0.16375999999999999"/>
    <s v="s"/>
    <n v="0"/>
    <n v="0"/>
    <n v="0"/>
    <n v="0.14837"/>
    <n v="0.14460999999999999"/>
    <n v="0"/>
    <n v="0"/>
    <n v="0.68608999999999998"/>
    <n v="0"/>
    <n v="0"/>
    <n v="0"/>
    <n v="0"/>
    <n v="0.68608999999999998"/>
    <s v="s"/>
    <s v="s"/>
    <n v="0.18676999999999999"/>
    <n v="0.26849000000000001"/>
  </r>
  <r>
    <x v="108"/>
    <s v="j5bS4"/>
    <x v="3"/>
    <x v="9"/>
    <n v="0"/>
    <s v="s"/>
    <s v="s"/>
    <n v="0"/>
    <n v="7.2389999999999996E-2"/>
    <s v="s"/>
    <n v="0"/>
    <n v="0"/>
    <n v="0"/>
    <n v="7.5929999999999997E-2"/>
    <n v="0.16349"/>
    <n v="0"/>
    <n v="0"/>
    <n v="0.40073999999999999"/>
    <n v="0"/>
    <n v="0"/>
    <n v="0"/>
    <n v="0"/>
    <n v="0.40073999999999999"/>
    <s v="s"/>
    <s v="s"/>
    <n v="0.24057999999999999"/>
    <n v="0.62978000000000001"/>
  </r>
  <r>
    <x v="108"/>
    <s v="j5bS4"/>
    <x v="3"/>
    <x v="10"/>
    <n v="0"/>
    <s v="s"/>
    <s v="s"/>
    <n v="0"/>
    <n v="6.6000000000000003E-2"/>
    <s v="s"/>
    <n v="0"/>
    <n v="0"/>
    <n v="0"/>
    <n v="0.16084999999999999"/>
    <n v="4.1160000000000002E-2"/>
    <n v="0"/>
    <n v="0"/>
    <n v="0.28888000000000003"/>
    <n v="0"/>
    <n v="0"/>
    <n v="0"/>
    <n v="0"/>
    <n v="0.28888000000000003"/>
    <s v="s"/>
    <s v="s"/>
    <n v="0.21903"/>
    <n v="0.69655"/>
  </r>
  <r>
    <x v="109"/>
    <s v="ab5z5"/>
    <x v="0"/>
    <x v="0"/>
    <n v="0"/>
    <n v="0"/>
    <s v="s"/>
    <n v="0"/>
    <s v="s"/>
    <n v="5"/>
    <n v="0"/>
    <n v="0"/>
    <s v="s"/>
    <s v="s"/>
    <n v="53"/>
    <s v="s"/>
    <n v="0"/>
    <n v="68"/>
    <n v="0"/>
    <n v="0"/>
    <n v="0"/>
    <n v="0"/>
    <n v="68"/>
    <s v="s"/>
    <s v="s"/>
    <n v="22"/>
    <n v="28"/>
  </r>
  <r>
    <x v="109"/>
    <s v="ab5z5"/>
    <x v="1"/>
    <x v="0"/>
    <n v="0"/>
    <n v="0"/>
    <s v="s"/>
    <n v="0"/>
    <s v="s"/>
    <n v="1.634E-2"/>
    <n v="0"/>
    <n v="0"/>
    <s v="s"/>
    <s v="s"/>
    <n v="0.18476999999999999"/>
    <s v="s"/>
    <n v="0"/>
    <n v="0.23777999999999999"/>
    <n v="0"/>
    <n v="0"/>
    <n v="0"/>
    <n v="0"/>
    <n v="0.23777999999999999"/>
    <s v="s"/>
    <s v="s"/>
    <n v="1.5769999999999999E-2"/>
    <n v="2.4490000000000001E-2"/>
  </r>
  <r>
    <x v="109"/>
    <s v="ab5z5"/>
    <x v="1"/>
    <x v="1"/>
    <n v="0"/>
    <n v="0"/>
    <s v="s"/>
    <n v="0"/>
    <s v="s"/>
    <n v="1.562E-2"/>
    <n v="0"/>
    <n v="0"/>
    <s v="s"/>
    <s v="s"/>
    <n v="0.18285999999999999"/>
    <s v="s"/>
    <n v="0"/>
    <n v="0.23552000000000001"/>
    <n v="0"/>
    <n v="0"/>
    <n v="0"/>
    <n v="0"/>
    <n v="0.23552000000000001"/>
    <s v="s"/>
    <s v="s"/>
    <n v="1.6119999999999999E-2"/>
    <n v="2.4799999999999999E-2"/>
  </r>
  <r>
    <x v="109"/>
    <s v="ab5z5"/>
    <x v="1"/>
    <x v="2"/>
    <n v="0"/>
    <n v="0"/>
    <s v="s"/>
    <n v="0"/>
    <s v="s"/>
    <n v="1.2970000000000001E-2"/>
    <n v="0"/>
    <n v="0"/>
    <s v="s"/>
    <s v="s"/>
    <n v="0.17973"/>
    <s v="s"/>
    <n v="0"/>
    <n v="0.23022999999999999"/>
    <n v="0"/>
    <n v="0"/>
    <n v="0"/>
    <n v="0"/>
    <n v="0.23022999999999999"/>
    <s v="s"/>
    <s v="s"/>
    <n v="1.7129999999999999E-2"/>
    <n v="2.562E-2"/>
  </r>
  <r>
    <x v="109"/>
    <s v="ab5z5"/>
    <x v="1"/>
    <x v="3"/>
    <n v="0"/>
    <n v="0"/>
    <s v="s"/>
    <n v="0"/>
    <s v="s"/>
    <n v="1.217E-2"/>
    <n v="0"/>
    <n v="0"/>
    <s v="s"/>
    <s v="s"/>
    <n v="0.17596999999999999"/>
    <s v="s"/>
    <n v="0"/>
    <n v="0.22459999999999999"/>
    <n v="0"/>
    <n v="0"/>
    <n v="0"/>
    <n v="0"/>
    <n v="0.22459999999999999"/>
    <s v="s"/>
    <s v="s"/>
    <n v="1.5559999999999999E-2"/>
    <n v="2.41E-2"/>
  </r>
  <r>
    <x v="109"/>
    <s v="ab5z5"/>
    <x v="1"/>
    <x v="4"/>
    <n v="0"/>
    <n v="0"/>
    <s v="s"/>
    <n v="0"/>
    <s v="s"/>
    <n v="1.142E-2"/>
    <n v="0"/>
    <n v="0"/>
    <s v="s"/>
    <s v="s"/>
    <n v="0.17297000000000001"/>
    <s v="s"/>
    <n v="0"/>
    <n v="0.22173000000000001"/>
    <n v="0"/>
    <n v="0"/>
    <n v="0"/>
    <n v="0"/>
    <n v="0.22173000000000001"/>
    <s v="s"/>
    <s v="s"/>
    <n v="1.523E-2"/>
    <n v="2.383E-2"/>
  </r>
  <r>
    <x v="109"/>
    <s v="ab5z5"/>
    <x v="1"/>
    <x v="5"/>
    <n v="0"/>
    <n v="0"/>
    <s v="s"/>
    <n v="0"/>
    <s v="s"/>
    <n v="9.7000000000000003E-3"/>
    <n v="0"/>
    <n v="0"/>
    <s v="s"/>
    <s v="s"/>
    <n v="0.16972999999999999"/>
    <s v="s"/>
    <n v="0"/>
    <n v="0.21734000000000001"/>
    <n v="0"/>
    <n v="0"/>
    <n v="0"/>
    <n v="0"/>
    <n v="0.21734000000000001"/>
    <s v="s"/>
    <s v="s"/>
    <n v="1.485E-2"/>
    <n v="2.324E-2"/>
  </r>
  <r>
    <x v="109"/>
    <s v="ab5z5"/>
    <x v="1"/>
    <x v="6"/>
    <n v="0"/>
    <n v="0"/>
    <s v="s"/>
    <n v="0"/>
    <s v="s"/>
    <n v="7.1000000000000004E-3"/>
    <n v="0"/>
    <n v="0"/>
    <s v="s"/>
    <s v="s"/>
    <n v="0.16646"/>
    <s v="s"/>
    <n v="0"/>
    <n v="0.21043999999999999"/>
    <n v="0"/>
    <n v="0"/>
    <n v="0"/>
    <n v="0"/>
    <n v="0.21043999999999999"/>
    <s v="s"/>
    <s v="s"/>
    <n v="1.418E-2"/>
    <n v="2.223E-2"/>
  </r>
  <r>
    <x v="109"/>
    <s v="ab5z5"/>
    <x v="1"/>
    <x v="7"/>
    <n v="0"/>
    <n v="0"/>
    <s v="s"/>
    <n v="0"/>
    <s v="s"/>
    <n v="5.7000000000000002E-3"/>
    <n v="0"/>
    <n v="0"/>
    <s v="s"/>
    <s v="s"/>
    <n v="0.16356999999999999"/>
    <s v="s"/>
    <n v="0"/>
    <n v="0.20677000000000001"/>
    <n v="0"/>
    <n v="0"/>
    <n v="0"/>
    <n v="0"/>
    <n v="0.20677000000000001"/>
    <s v="s"/>
    <s v="s"/>
    <n v="1.4290000000000001E-2"/>
    <n v="2.171E-2"/>
  </r>
  <r>
    <x v="109"/>
    <s v="ab5z5"/>
    <x v="1"/>
    <x v="8"/>
    <n v="0"/>
    <n v="0"/>
    <s v="s"/>
    <n v="0"/>
    <s v="s"/>
    <n v="4.0000000000000001E-3"/>
    <n v="0"/>
    <n v="0"/>
    <s v="s"/>
    <s v="s"/>
    <n v="0.16433"/>
    <s v="s"/>
    <n v="0"/>
    <n v="0.20302999999999999"/>
    <n v="0"/>
    <n v="0"/>
    <n v="0"/>
    <n v="0"/>
    <n v="0.20302999999999999"/>
    <s v="s"/>
    <s v="s"/>
    <n v="1.533E-2"/>
    <n v="2.1780000000000001E-2"/>
  </r>
  <r>
    <x v="109"/>
    <s v="ab5z5"/>
    <x v="1"/>
    <x v="9"/>
    <n v="0"/>
    <n v="0"/>
    <s v="s"/>
    <n v="0"/>
    <s v="s"/>
    <n v="3.3999999999999998E-3"/>
    <n v="0"/>
    <n v="0"/>
    <s v="s"/>
    <s v="s"/>
    <n v="0.16359000000000001"/>
    <s v="s"/>
    <n v="0"/>
    <n v="0.20019999999999999"/>
    <n v="0"/>
    <n v="0"/>
    <n v="0"/>
    <n v="0"/>
    <n v="0.20019999999999999"/>
    <s v="s"/>
    <s v="s"/>
    <n v="1.541E-2"/>
    <n v="2.06E-2"/>
  </r>
  <r>
    <x v="109"/>
    <s v="ab5z5"/>
    <x v="1"/>
    <x v="10"/>
    <n v="0"/>
    <n v="0"/>
    <s v="s"/>
    <n v="0"/>
    <s v="s"/>
    <n v="2.7000000000000001E-3"/>
    <n v="0"/>
    <n v="0"/>
    <s v="s"/>
    <s v="s"/>
    <n v="0.16173999999999999"/>
    <s v="s"/>
    <n v="0"/>
    <n v="0.19777"/>
    <n v="0"/>
    <n v="0"/>
    <n v="0"/>
    <n v="0"/>
    <n v="0.19777"/>
    <s v="s"/>
    <s v="s"/>
    <n v="1.524E-2"/>
    <n v="1.9089999999999999E-2"/>
  </r>
  <r>
    <x v="109"/>
    <s v="ab5z5"/>
    <x v="2"/>
    <x v="0"/>
    <n v="0"/>
    <n v="0"/>
    <s v="s"/>
    <n v="0"/>
    <s v="s"/>
    <n v="0"/>
    <n v="0"/>
    <n v="0"/>
    <s v="s"/>
    <s v="s"/>
    <n v="0"/>
    <s v="s"/>
    <n v="0"/>
    <n v="0"/>
    <n v="0"/>
    <n v="0"/>
    <n v="0"/>
    <n v="0"/>
    <n v="0"/>
    <s v="s"/>
    <s v="s"/>
    <n v="6.3399999999999998E-2"/>
    <n v="8.4040000000000004E-2"/>
  </r>
  <r>
    <x v="109"/>
    <s v="ab5z5"/>
    <x v="2"/>
    <x v="1"/>
    <n v="0"/>
    <n v="0"/>
    <s v="s"/>
    <n v="0"/>
    <s v="s"/>
    <n v="0"/>
    <n v="0"/>
    <n v="0"/>
    <s v="s"/>
    <s v="s"/>
    <n v="0"/>
    <s v="s"/>
    <n v="0"/>
    <n v="0"/>
    <n v="0"/>
    <n v="0"/>
    <n v="0"/>
    <n v="0"/>
    <n v="0"/>
    <s v="s"/>
    <s v="s"/>
    <n v="6.3170000000000004E-2"/>
    <n v="8.1920000000000007E-2"/>
  </r>
  <r>
    <x v="109"/>
    <s v="ab5z5"/>
    <x v="2"/>
    <x v="2"/>
    <n v="0"/>
    <n v="0"/>
    <s v="s"/>
    <n v="0"/>
    <s v="s"/>
    <n v="0"/>
    <n v="0"/>
    <n v="0"/>
    <s v="s"/>
    <s v="s"/>
    <n v="0"/>
    <s v="s"/>
    <n v="0"/>
    <n v="0"/>
    <n v="0"/>
    <n v="0"/>
    <n v="0"/>
    <n v="0"/>
    <n v="0"/>
    <s v="s"/>
    <s v="s"/>
    <n v="6.2759999999999996E-2"/>
    <n v="8.2600000000000007E-2"/>
  </r>
  <r>
    <x v="109"/>
    <s v="ab5z5"/>
    <x v="2"/>
    <x v="3"/>
    <n v="0"/>
    <n v="0"/>
    <s v="s"/>
    <n v="0"/>
    <s v="s"/>
    <n v="0"/>
    <n v="0"/>
    <n v="0"/>
    <s v="s"/>
    <s v="s"/>
    <n v="0"/>
    <s v="s"/>
    <n v="0"/>
    <n v="0"/>
    <n v="0"/>
    <n v="0"/>
    <n v="0"/>
    <n v="0"/>
    <n v="0"/>
    <s v="s"/>
    <s v="s"/>
    <n v="6.8580000000000002E-2"/>
    <n v="8.5129999999999997E-2"/>
  </r>
  <r>
    <x v="109"/>
    <s v="ab5z5"/>
    <x v="2"/>
    <x v="4"/>
    <n v="0"/>
    <n v="0"/>
    <s v="s"/>
    <n v="0"/>
    <s v="s"/>
    <n v="0"/>
    <n v="0"/>
    <n v="0"/>
    <s v="s"/>
    <s v="s"/>
    <n v="0"/>
    <s v="s"/>
    <n v="0"/>
    <n v="0"/>
    <n v="0"/>
    <n v="0"/>
    <n v="0"/>
    <n v="0"/>
    <n v="0"/>
    <s v="s"/>
    <s v="s"/>
    <n v="7.2300000000000003E-2"/>
    <n v="7.936E-2"/>
  </r>
  <r>
    <x v="109"/>
    <s v="ab5z5"/>
    <x v="2"/>
    <x v="5"/>
    <n v="0"/>
    <n v="0"/>
    <s v="s"/>
    <n v="0"/>
    <s v="s"/>
    <n v="0"/>
    <n v="0"/>
    <n v="0"/>
    <s v="s"/>
    <s v="s"/>
    <n v="0"/>
    <s v="s"/>
    <n v="0"/>
    <n v="0"/>
    <n v="0"/>
    <n v="0"/>
    <n v="0"/>
    <n v="0"/>
    <n v="0"/>
    <s v="s"/>
    <s v="s"/>
    <n v="6.8610000000000004E-2"/>
    <n v="7.6219999999999996E-2"/>
  </r>
  <r>
    <x v="109"/>
    <s v="ab5z5"/>
    <x v="2"/>
    <x v="6"/>
    <n v="0"/>
    <n v="0"/>
    <s v="s"/>
    <n v="0"/>
    <s v="s"/>
    <n v="0"/>
    <n v="0"/>
    <n v="0"/>
    <s v="s"/>
    <s v="s"/>
    <n v="0"/>
    <s v="s"/>
    <n v="0"/>
    <n v="0"/>
    <n v="0"/>
    <n v="0"/>
    <n v="0"/>
    <n v="0"/>
    <n v="0"/>
    <s v="s"/>
    <s v="s"/>
    <n v="7.2179999999999994E-2"/>
    <n v="7.2179999999999994E-2"/>
  </r>
  <r>
    <x v="109"/>
    <s v="ab5z5"/>
    <x v="2"/>
    <x v="7"/>
    <n v="0"/>
    <n v="0"/>
    <s v="s"/>
    <n v="0"/>
    <s v="s"/>
    <n v="0"/>
    <n v="0"/>
    <n v="0"/>
    <s v="s"/>
    <s v="s"/>
    <n v="0"/>
    <s v="s"/>
    <n v="0"/>
    <n v="0"/>
    <n v="0"/>
    <n v="0"/>
    <n v="0"/>
    <n v="0"/>
    <n v="0"/>
    <s v="s"/>
    <s v="s"/>
    <n v="8.4330000000000002E-2"/>
    <n v="8.4330000000000002E-2"/>
  </r>
  <r>
    <x v="109"/>
    <s v="ab5z5"/>
    <x v="2"/>
    <x v="8"/>
    <n v="0"/>
    <n v="0"/>
    <s v="s"/>
    <n v="0"/>
    <s v="s"/>
    <n v="0"/>
    <n v="0"/>
    <n v="0"/>
    <s v="s"/>
    <s v="s"/>
    <n v="0"/>
    <s v="s"/>
    <n v="0"/>
    <n v="0"/>
    <n v="0"/>
    <n v="0"/>
    <n v="0"/>
    <n v="0"/>
    <n v="0"/>
    <s v="s"/>
    <s v="s"/>
    <n v="7.9579999999999998E-2"/>
    <n v="7.9579999999999998E-2"/>
  </r>
  <r>
    <x v="109"/>
    <s v="ab5z5"/>
    <x v="2"/>
    <x v="9"/>
    <n v="0"/>
    <n v="0"/>
    <s v="s"/>
    <n v="0"/>
    <s v="s"/>
    <n v="0"/>
    <n v="0"/>
    <n v="0"/>
    <s v="s"/>
    <s v="s"/>
    <n v="0"/>
    <s v="s"/>
    <n v="0"/>
    <n v="0"/>
    <n v="0"/>
    <n v="0"/>
    <n v="0"/>
    <n v="0"/>
    <n v="0"/>
    <s v="s"/>
    <s v="s"/>
    <n v="6.5250000000000002E-2"/>
    <n v="6.5250000000000002E-2"/>
  </r>
  <r>
    <x v="109"/>
    <s v="ab5z5"/>
    <x v="2"/>
    <x v="10"/>
    <n v="0"/>
    <n v="0"/>
    <s v="s"/>
    <n v="0"/>
    <s v="s"/>
    <n v="0"/>
    <n v="0"/>
    <n v="0"/>
    <s v="s"/>
    <s v="s"/>
    <n v="0"/>
    <s v="s"/>
    <n v="0"/>
    <n v="0"/>
    <n v="0"/>
    <n v="0"/>
    <n v="0"/>
    <n v="0"/>
    <n v="0"/>
    <s v="s"/>
    <s v="s"/>
    <n v="6.7290000000000003E-2"/>
    <n v="6.7290000000000003E-2"/>
  </r>
  <r>
    <x v="109"/>
    <s v="ab5z5"/>
    <x v="3"/>
    <x v="0"/>
    <n v="0"/>
    <n v="0"/>
    <s v="s"/>
    <n v="0"/>
    <s v="s"/>
    <n v="0.42474000000000001"/>
    <n v="0"/>
    <n v="0"/>
    <s v="s"/>
    <s v="s"/>
    <n v="2.11226"/>
    <s v="s"/>
    <n v="0"/>
    <n v="2.8898999999999999"/>
    <n v="0"/>
    <n v="0"/>
    <n v="0"/>
    <n v="0"/>
    <n v="2.8898999999999999"/>
    <s v="s"/>
    <s v="s"/>
    <n v="1.1895500000000001"/>
    <n v="1.4786999999999999"/>
  </r>
  <r>
    <x v="109"/>
    <s v="ab5z5"/>
    <x v="3"/>
    <x v="1"/>
    <n v="0"/>
    <n v="0"/>
    <s v="s"/>
    <n v="0"/>
    <s v="s"/>
    <n v="0.62134"/>
    <n v="0"/>
    <n v="0"/>
    <s v="s"/>
    <s v="s"/>
    <n v="2.1942200000000001"/>
    <s v="s"/>
    <n v="0"/>
    <n v="3.0176400000000001"/>
    <n v="0"/>
    <n v="0"/>
    <n v="0"/>
    <n v="0"/>
    <n v="3.0176400000000001"/>
    <s v="s"/>
    <s v="s"/>
    <n v="1.43743"/>
    <n v="1.6508100000000001"/>
  </r>
  <r>
    <x v="109"/>
    <s v="ab5z5"/>
    <x v="3"/>
    <x v="2"/>
    <n v="0"/>
    <n v="0"/>
    <s v="s"/>
    <n v="0"/>
    <s v="s"/>
    <n v="0.40937000000000001"/>
    <n v="0"/>
    <n v="0"/>
    <s v="s"/>
    <s v="s"/>
    <n v="1.90218"/>
    <s v="s"/>
    <n v="0"/>
    <n v="2.7115399999999998"/>
    <n v="0"/>
    <n v="0"/>
    <n v="0"/>
    <n v="0"/>
    <n v="2.7115399999999998"/>
    <s v="s"/>
    <s v="s"/>
    <n v="1.3822000000000001"/>
    <n v="1.54156"/>
  </r>
  <r>
    <x v="109"/>
    <s v="ab5z5"/>
    <x v="3"/>
    <x v="3"/>
    <n v="0"/>
    <n v="0"/>
    <s v="s"/>
    <n v="0"/>
    <s v="s"/>
    <n v="0.38804"/>
    <n v="0"/>
    <n v="0"/>
    <s v="s"/>
    <s v="s"/>
    <n v="1.8116000000000001"/>
    <s v="s"/>
    <n v="0"/>
    <n v="2.38795"/>
    <n v="0"/>
    <n v="0"/>
    <n v="0"/>
    <n v="0"/>
    <n v="2.38795"/>
    <s v="s"/>
    <s v="s"/>
    <n v="1.19079"/>
    <n v="1.3440799999999999"/>
  </r>
  <r>
    <x v="109"/>
    <s v="ab5z5"/>
    <x v="3"/>
    <x v="4"/>
    <n v="0"/>
    <n v="0"/>
    <s v="s"/>
    <n v="0"/>
    <s v="s"/>
    <n v="0.69408000000000003"/>
    <n v="0"/>
    <n v="0"/>
    <s v="s"/>
    <s v="s"/>
    <n v="1.6831199999999999"/>
    <s v="s"/>
    <n v="0"/>
    <n v="2.5443699999999998"/>
    <n v="0"/>
    <n v="0"/>
    <n v="0"/>
    <n v="0"/>
    <n v="2.5443699999999998"/>
    <s v="s"/>
    <s v="s"/>
    <n v="0.85504000000000002"/>
    <n v="1.1074900000000001"/>
  </r>
  <r>
    <x v="109"/>
    <s v="ab5z5"/>
    <x v="3"/>
    <x v="5"/>
    <n v="0"/>
    <n v="0"/>
    <s v="s"/>
    <n v="0"/>
    <s v="s"/>
    <n v="0.43572"/>
    <n v="0"/>
    <n v="0"/>
    <s v="s"/>
    <s v="s"/>
    <n v="1.8444700000000001"/>
    <s v="s"/>
    <n v="0"/>
    <n v="2.4203600000000001"/>
    <n v="0"/>
    <n v="0"/>
    <n v="0"/>
    <n v="0"/>
    <n v="2.4203600000000001"/>
    <s v="s"/>
    <s v="s"/>
    <n v="0.57159000000000004"/>
    <n v="0.84240000000000004"/>
  </r>
  <r>
    <x v="109"/>
    <s v="ab5z5"/>
    <x v="3"/>
    <x v="6"/>
    <n v="0"/>
    <n v="0"/>
    <s v="s"/>
    <n v="0"/>
    <s v="s"/>
    <n v="0.47949999999999998"/>
    <n v="0"/>
    <n v="0"/>
    <s v="s"/>
    <s v="s"/>
    <n v="1.46173"/>
    <s v="s"/>
    <n v="0"/>
    <n v="2.0845199999999999"/>
    <n v="0"/>
    <n v="0"/>
    <n v="0"/>
    <n v="0"/>
    <n v="2.0845199999999999"/>
    <s v="s"/>
    <s v="s"/>
    <n v="0.33566000000000001"/>
    <n v="0.69586000000000003"/>
  </r>
  <r>
    <x v="109"/>
    <s v="ab5z5"/>
    <x v="3"/>
    <x v="7"/>
    <n v="0"/>
    <n v="0"/>
    <s v="s"/>
    <n v="0"/>
    <s v="s"/>
    <n v="0.45806000000000002"/>
    <n v="0"/>
    <n v="0"/>
    <s v="s"/>
    <s v="s"/>
    <n v="1.48031"/>
    <s v="s"/>
    <n v="0"/>
    <n v="2.3853"/>
    <n v="0"/>
    <n v="0"/>
    <n v="0"/>
    <n v="0"/>
    <n v="2.3853"/>
    <s v="s"/>
    <s v="s"/>
    <n v="0.29196"/>
    <n v="0.89937"/>
  </r>
  <r>
    <x v="109"/>
    <s v="ab5z5"/>
    <x v="3"/>
    <x v="8"/>
    <n v="0"/>
    <n v="0"/>
    <s v="s"/>
    <n v="0"/>
    <s v="s"/>
    <n v="0.26597999999999999"/>
    <n v="0"/>
    <n v="0"/>
    <s v="s"/>
    <s v="s"/>
    <n v="1.8574900000000001"/>
    <s v="s"/>
    <n v="0"/>
    <n v="2.3851399999999998"/>
    <n v="0"/>
    <n v="0"/>
    <n v="0"/>
    <n v="0"/>
    <n v="2.3851399999999998"/>
    <s v="s"/>
    <s v="s"/>
    <n v="0.48119000000000001"/>
    <n v="1.18238"/>
  </r>
  <r>
    <x v="109"/>
    <s v="ab5z5"/>
    <x v="3"/>
    <x v="9"/>
    <n v="0"/>
    <n v="0"/>
    <s v="s"/>
    <n v="0"/>
    <s v="s"/>
    <n v="0.17366000000000001"/>
    <n v="0"/>
    <n v="0"/>
    <s v="s"/>
    <s v="s"/>
    <n v="1.7946299999999999"/>
    <s v="s"/>
    <n v="0"/>
    <n v="2.27319"/>
    <n v="0"/>
    <n v="0"/>
    <n v="0"/>
    <n v="0"/>
    <n v="2.27319"/>
    <s v="s"/>
    <s v="s"/>
    <n v="0.69703000000000004"/>
    <n v="1.4293199999999999"/>
  </r>
  <r>
    <x v="109"/>
    <s v="ab5z5"/>
    <x v="3"/>
    <x v="10"/>
    <n v="0"/>
    <n v="0"/>
    <s v="s"/>
    <n v="0"/>
    <s v="s"/>
    <n v="0.30245"/>
    <n v="0"/>
    <n v="0"/>
    <s v="s"/>
    <s v="s"/>
    <n v="1.6391899999999999"/>
    <s v="s"/>
    <n v="0"/>
    <n v="2.6802299999999999"/>
    <n v="0"/>
    <n v="0"/>
    <n v="0"/>
    <n v="0"/>
    <n v="2.6802299999999999"/>
    <s v="s"/>
    <s v="s"/>
    <n v="0.78012000000000004"/>
    <n v="1.5280100000000001"/>
  </r>
  <r>
    <x v="110"/>
    <s v="OJZ4a"/>
    <x v="0"/>
    <x v="0"/>
    <n v="0"/>
    <n v="31"/>
    <n v="27"/>
    <n v="31"/>
    <n v="19"/>
    <n v="17"/>
    <n v="0"/>
    <n v="15"/>
    <n v="51"/>
    <n v="42"/>
    <n v="85"/>
    <n v="25"/>
    <n v="0"/>
    <n v="343"/>
    <n v="0"/>
    <n v="0"/>
    <n v="0"/>
    <n v="0"/>
    <n v="343"/>
    <n v="27"/>
    <n v="44"/>
    <n v="36"/>
    <n v="107"/>
  </r>
  <r>
    <x v="110"/>
    <s v="OJZ4a"/>
    <x v="1"/>
    <x v="0"/>
    <n v="0"/>
    <n v="0.10827000000000001"/>
    <n v="9.0450000000000003E-2"/>
    <n v="0.1014"/>
    <n v="6.08E-2"/>
    <n v="5.6259999999999998E-2"/>
    <n v="0"/>
    <n v="4.938E-2"/>
    <n v="0.16181000000000001"/>
    <n v="0.14976999999999999"/>
    <n v="0.28255999999999998"/>
    <n v="8.3890000000000006E-2"/>
    <n v="0"/>
    <n v="1.14459"/>
    <n v="0"/>
    <n v="0"/>
    <n v="0"/>
    <n v="0"/>
    <n v="1.14459"/>
    <n v="2.7119999999999998E-2"/>
    <n v="4.2610000000000002E-2"/>
    <n v="3.0110000000000001E-2"/>
    <n v="9.9839999999999998E-2"/>
  </r>
  <r>
    <x v="110"/>
    <s v="OJZ4a"/>
    <x v="1"/>
    <x v="1"/>
    <n v="0"/>
    <n v="0.11191"/>
    <n v="9.4289999999999999E-2"/>
    <n v="0.10253"/>
    <n v="6.1109999999999998E-2"/>
    <n v="5.704E-2"/>
    <n v="0"/>
    <n v="5.0360000000000002E-2"/>
    <n v="0.16134000000000001"/>
    <n v="0.14927000000000001"/>
    <n v="0.28094999999999998"/>
    <n v="8.226E-2"/>
    <n v="0"/>
    <n v="1.15107"/>
    <n v="0"/>
    <n v="0"/>
    <n v="0"/>
    <n v="0"/>
    <n v="1.15107"/>
    <n v="2.3890000000000002E-2"/>
    <n v="3.7580000000000002E-2"/>
    <n v="3.2000000000000001E-2"/>
    <n v="9.3469999999999998E-2"/>
  </r>
  <r>
    <x v="110"/>
    <s v="OJZ4a"/>
    <x v="1"/>
    <x v="2"/>
    <n v="0"/>
    <n v="0.11455"/>
    <n v="9.7659999999999997E-2"/>
    <n v="0.10419"/>
    <n v="6.3189999999999996E-2"/>
    <n v="5.6649999999999999E-2"/>
    <n v="0"/>
    <n v="4.8520000000000001E-2"/>
    <n v="0.16156999999999999"/>
    <n v="0.14638999999999999"/>
    <n v="0.28103"/>
    <n v="7.9409999999999994E-2"/>
    <n v="0"/>
    <n v="1.15316"/>
    <n v="0"/>
    <n v="0"/>
    <n v="0"/>
    <n v="0"/>
    <n v="1.15316"/>
    <n v="2.3109999999999999E-2"/>
    <n v="4.2689999999999999E-2"/>
    <n v="3.141E-2"/>
    <n v="9.7210000000000005E-2"/>
  </r>
  <r>
    <x v="110"/>
    <s v="OJZ4a"/>
    <x v="1"/>
    <x v="3"/>
    <n v="0"/>
    <n v="0.11641"/>
    <n v="0.10224"/>
    <n v="0.10297000000000001"/>
    <n v="6.343E-2"/>
    <n v="5.4809999999999998E-2"/>
    <n v="0"/>
    <n v="4.7280000000000003E-2"/>
    <n v="0.16284000000000001"/>
    <n v="0.14283000000000001"/>
    <n v="0.27542"/>
    <n v="7.5679999999999997E-2"/>
    <n v="0"/>
    <n v="1.1438999999999999"/>
    <n v="0"/>
    <n v="0"/>
    <n v="0"/>
    <n v="0"/>
    <n v="1.1438999999999999"/>
    <n v="2.4740000000000002E-2"/>
    <n v="4.5420000000000002E-2"/>
    <n v="2.9049999999999999E-2"/>
    <n v="9.9210000000000007E-2"/>
  </r>
  <r>
    <x v="110"/>
    <s v="OJZ4a"/>
    <x v="1"/>
    <x v="4"/>
    <n v="0"/>
    <n v="0.12062"/>
    <n v="0.10557999999999999"/>
    <n v="0.10245"/>
    <n v="6.2509999999999996E-2"/>
    <n v="5.3409999999999999E-2"/>
    <n v="0"/>
    <n v="4.759E-2"/>
    <n v="0.16189000000000001"/>
    <n v="0.14205000000000001"/>
    <n v="0.27271000000000001"/>
    <n v="7.0699999999999999E-2"/>
    <n v="0"/>
    <n v="1.13951"/>
    <n v="0"/>
    <n v="0"/>
    <n v="0"/>
    <n v="0"/>
    <n v="1.13951"/>
    <n v="2.4E-2"/>
    <n v="4.6080000000000003E-2"/>
    <n v="2.775E-2"/>
    <n v="9.783E-2"/>
  </r>
  <r>
    <x v="110"/>
    <s v="OJZ4a"/>
    <x v="1"/>
    <x v="5"/>
    <n v="0"/>
    <n v="0.12206"/>
    <n v="0.10605000000000001"/>
    <n v="0.10041"/>
    <n v="6.2960000000000002E-2"/>
    <n v="5.33E-2"/>
    <n v="0"/>
    <n v="4.5699999999999998E-2"/>
    <n v="0.16055"/>
    <n v="0.13568"/>
    <n v="0.26971000000000001"/>
    <n v="6.633E-2"/>
    <n v="0"/>
    <n v="1.12276"/>
    <n v="0"/>
    <n v="0"/>
    <n v="0"/>
    <n v="0"/>
    <n v="1.12276"/>
    <n v="2.3640000000000001E-2"/>
    <n v="4.5909999999999999E-2"/>
    <n v="2.7109999999999999E-2"/>
    <n v="9.6659999999999996E-2"/>
  </r>
  <r>
    <x v="110"/>
    <s v="OJZ4a"/>
    <x v="1"/>
    <x v="6"/>
    <n v="0"/>
    <n v="0.12678"/>
    <n v="0.10389"/>
    <n v="9.9140000000000006E-2"/>
    <n v="6.2719999999999998E-2"/>
    <n v="5.2069999999999998E-2"/>
    <n v="0"/>
    <n v="4.58E-2"/>
    <n v="0.16167000000000001"/>
    <n v="0.13255"/>
    <n v="0.26721"/>
    <n v="6.3339999999999994E-2"/>
    <n v="0"/>
    <n v="1.11517"/>
    <n v="0"/>
    <n v="0"/>
    <n v="0"/>
    <n v="0"/>
    <n v="1.11517"/>
    <n v="2.393E-2"/>
    <n v="4.4470000000000003E-2"/>
    <n v="2.6700000000000002E-2"/>
    <n v="9.5100000000000004E-2"/>
  </r>
  <r>
    <x v="110"/>
    <s v="OJZ4a"/>
    <x v="1"/>
    <x v="7"/>
    <n v="0"/>
    <n v="0.12795000000000001"/>
    <n v="0.10686"/>
    <n v="9.6610000000000001E-2"/>
    <n v="6.1839999999999999E-2"/>
    <n v="5.3859999999999998E-2"/>
    <n v="0"/>
    <n v="4.165E-2"/>
    <n v="0.16256999999999999"/>
    <n v="0.13037000000000001"/>
    <n v="0.26676"/>
    <n v="6.1530000000000001E-2"/>
    <n v="0"/>
    <n v="1.1100099999999999"/>
    <n v="0"/>
    <n v="0"/>
    <n v="0"/>
    <n v="0"/>
    <n v="1.1100099999999999"/>
    <n v="2.196E-2"/>
    <n v="4.3799999999999999E-2"/>
    <n v="2.7480000000000001E-2"/>
    <n v="9.3240000000000003E-2"/>
  </r>
  <r>
    <x v="110"/>
    <s v="OJZ4a"/>
    <x v="1"/>
    <x v="8"/>
    <n v="0"/>
    <n v="0.12986"/>
    <n v="0.10741000000000001"/>
    <n v="9.7559999999999994E-2"/>
    <n v="6.2609999999999999E-2"/>
    <n v="5.4399999999999997E-2"/>
    <n v="0"/>
    <n v="4.0719999999999999E-2"/>
    <n v="0.16314000000000001"/>
    <n v="0.1249"/>
    <n v="0.26543"/>
    <n v="5.9979999999999999E-2"/>
    <n v="0"/>
    <n v="1.1060000000000001"/>
    <n v="0"/>
    <n v="0"/>
    <n v="0"/>
    <n v="0"/>
    <n v="1.1060000000000001"/>
    <n v="1.975E-2"/>
    <n v="4.8550000000000003E-2"/>
    <n v="2.6429999999999999E-2"/>
    <n v="9.4719999999999999E-2"/>
  </r>
  <r>
    <x v="110"/>
    <s v="OJZ4a"/>
    <x v="1"/>
    <x v="9"/>
    <n v="0"/>
    <n v="0.13166"/>
    <n v="0.10752"/>
    <n v="9.6829999999999999E-2"/>
    <n v="6.0940000000000001E-2"/>
    <n v="5.5359999999999999E-2"/>
    <n v="0"/>
    <n v="3.6670000000000001E-2"/>
    <n v="0.15783"/>
    <n v="0.12408"/>
    <n v="0.26457999999999998"/>
    <n v="5.6099999999999997E-2"/>
    <n v="0"/>
    <n v="1.0915699999999999"/>
    <n v="0"/>
    <n v="0"/>
    <n v="0"/>
    <n v="0"/>
    <n v="1.0915699999999999"/>
    <n v="1.8540000000000001E-2"/>
    <n v="4.8280000000000003E-2"/>
    <n v="2.5690000000000001E-2"/>
    <n v="9.2509999999999995E-2"/>
  </r>
  <r>
    <x v="110"/>
    <s v="OJZ4a"/>
    <x v="1"/>
    <x v="10"/>
    <n v="0"/>
    <n v="0.13325999999999999"/>
    <n v="0.10672"/>
    <n v="9.7100000000000006E-2"/>
    <n v="6.2710000000000002E-2"/>
    <n v="5.6950000000000001E-2"/>
    <n v="0"/>
    <n v="3.601E-2"/>
    <n v="0.15534999999999999"/>
    <n v="0.12285"/>
    <n v="0.26186999999999999"/>
    <n v="5.4949999999999999E-2"/>
    <n v="0"/>
    <n v="1.0877699999999999"/>
    <n v="0"/>
    <n v="0"/>
    <n v="0"/>
    <n v="0"/>
    <n v="1.0877699999999999"/>
    <n v="1.6840000000000001E-2"/>
    <n v="5.3769999999999998E-2"/>
    <n v="2.511E-2"/>
    <n v="9.572E-2"/>
  </r>
  <r>
    <x v="110"/>
    <s v="OJZ4a"/>
    <x v="2"/>
    <x v="0"/>
    <n v="0"/>
    <n v="0"/>
    <n v="0"/>
    <n v="0"/>
    <n v="0"/>
    <n v="0"/>
    <n v="0"/>
    <n v="0"/>
    <n v="0"/>
    <n v="0"/>
    <n v="0"/>
    <n v="0"/>
    <n v="0"/>
    <n v="0"/>
    <n v="0"/>
    <n v="0"/>
    <n v="0"/>
    <n v="0"/>
    <n v="0"/>
    <n v="8.2979999999999998E-2"/>
    <n v="0.18998000000000001"/>
    <n v="5.9979999999999999E-2"/>
    <n v="0.33294000000000001"/>
  </r>
  <r>
    <x v="110"/>
    <s v="OJZ4a"/>
    <x v="2"/>
    <x v="1"/>
    <n v="0"/>
    <n v="0"/>
    <n v="0"/>
    <n v="0"/>
    <n v="0"/>
    <n v="0"/>
    <n v="0"/>
    <n v="0"/>
    <n v="0"/>
    <n v="0"/>
    <n v="0"/>
    <n v="0"/>
    <n v="0"/>
    <n v="0"/>
    <n v="0"/>
    <n v="0"/>
    <n v="0"/>
    <n v="0"/>
    <n v="0"/>
    <n v="7.6770000000000005E-2"/>
    <n v="0.18845000000000001"/>
    <n v="5.7299999999999997E-2"/>
    <n v="0.32252999999999998"/>
  </r>
  <r>
    <x v="110"/>
    <s v="OJZ4a"/>
    <x v="2"/>
    <x v="2"/>
    <n v="0"/>
    <n v="0"/>
    <n v="0"/>
    <n v="0"/>
    <n v="0"/>
    <n v="0"/>
    <n v="0"/>
    <n v="0"/>
    <n v="0"/>
    <n v="0"/>
    <n v="0"/>
    <n v="0"/>
    <n v="0"/>
    <n v="0"/>
    <n v="0"/>
    <n v="0"/>
    <n v="0"/>
    <n v="0"/>
    <n v="0"/>
    <n v="6.5780000000000005E-2"/>
    <n v="0.19483"/>
    <n v="6.3149999999999998E-2"/>
    <n v="0.32374999999999998"/>
  </r>
  <r>
    <x v="110"/>
    <s v="OJZ4a"/>
    <x v="2"/>
    <x v="3"/>
    <n v="0"/>
    <n v="0"/>
    <n v="0"/>
    <n v="0"/>
    <n v="0"/>
    <n v="0"/>
    <n v="0"/>
    <n v="0"/>
    <n v="0"/>
    <n v="0"/>
    <n v="0"/>
    <n v="0"/>
    <n v="0"/>
    <n v="0"/>
    <n v="0"/>
    <n v="0"/>
    <n v="0"/>
    <n v="0"/>
    <n v="0"/>
    <n v="5.2990000000000002E-2"/>
    <n v="0.18443000000000001"/>
    <n v="6.0130000000000003E-2"/>
    <n v="0.29754999999999998"/>
  </r>
  <r>
    <x v="110"/>
    <s v="OJZ4a"/>
    <x v="2"/>
    <x v="4"/>
    <n v="0"/>
    <n v="0"/>
    <n v="0"/>
    <n v="0"/>
    <n v="0"/>
    <n v="0"/>
    <n v="0"/>
    <n v="0"/>
    <n v="0"/>
    <n v="0"/>
    <n v="0"/>
    <n v="0"/>
    <n v="0"/>
    <n v="0"/>
    <n v="0"/>
    <n v="0"/>
    <n v="0"/>
    <n v="0"/>
    <n v="0"/>
    <n v="4.7500000000000001E-2"/>
    <n v="0.19553000000000001"/>
    <n v="4.3819999999999998E-2"/>
    <n v="0.28686"/>
  </r>
  <r>
    <x v="110"/>
    <s v="OJZ4a"/>
    <x v="2"/>
    <x v="5"/>
    <n v="0"/>
    <n v="0"/>
    <n v="0"/>
    <n v="0"/>
    <n v="0"/>
    <n v="0"/>
    <n v="0"/>
    <n v="0"/>
    <n v="0"/>
    <n v="0"/>
    <n v="0"/>
    <n v="0"/>
    <n v="0"/>
    <n v="0"/>
    <n v="0"/>
    <n v="0"/>
    <n v="0"/>
    <n v="0"/>
    <n v="0"/>
    <n v="4.3150000000000001E-2"/>
    <n v="0.17887"/>
    <n v="4.6190000000000002E-2"/>
    <n v="0.26821"/>
  </r>
  <r>
    <x v="110"/>
    <s v="OJZ4a"/>
    <x v="2"/>
    <x v="6"/>
    <n v="0"/>
    <n v="0"/>
    <n v="0"/>
    <n v="0"/>
    <n v="0"/>
    <n v="0"/>
    <n v="0"/>
    <n v="0"/>
    <n v="0"/>
    <n v="0"/>
    <n v="0"/>
    <n v="0"/>
    <n v="0"/>
    <n v="0"/>
    <n v="0"/>
    <n v="0"/>
    <n v="0"/>
    <n v="0"/>
    <n v="0"/>
    <n v="4.3270000000000003E-2"/>
    <n v="0.18625"/>
    <n v="4.1520000000000001E-2"/>
    <n v="0.27102999999999999"/>
  </r>
  <r>
    <x v="110"/>
    <s v="OJZ4a"/>
    <x v="2"/>
    <x v="7"/>
    <n v="0"/>
    <n v="0"/>
    <n v="0"/>
    <n v="0"/>
    <n v="0"/>
    <n v="0"/>
    <n v="0"/>
    <n v="0"/>
    <n v="0"/>
    <n v="0"/>
    <n v="0"/>
    <n v="0"/>
    <n v="0"/>
    <n v="0"/>
    <n v="0"/>
    <n v="0"/>
    <n v="0"/>
    <n v="0"/>
    <n v="0"/>
    <n v="4.7199999999999999E-2"/>
    <n v="0.20380999999999999"/>
    <n v="4.8259999999999997E-2"/>
    <n v="0.29926999999999998"/>
  </r>
  <r>
    <x v="110"/>
    <s v="OJZ4a"/>
    <x v="2"/>
    <x v="8"/>
    <n v="0"/>
    <n v="0"/>
    <n v="0"/>
    <n v="0"/>
    <n v="0"/>
    <n v="0"/>
    <n v="0"/>
    <n v="0"/>
    <n v="0"/>
    <n v="0"/>
    <n v="0"/>
    <n v="0"/>
    <n v="0"/>
    <n v="0"/>
    <n v="0"/>
    <n v="0"/>
    <n v="0"/>
    <n v="0"/>
    <n v="0"/>
    <n v="5.2580000000000002E-2"/>
    <n v="0.20083999999999999"/>
    <n v="3.3700000000000001E-2"/>
    <n v="0.28711999999999999"/>
  </r>
  <r>
    <x v="110"/>
    <s v="OJZ4a"/>
    <x v="2"/>
    <x v="9"/>
    <n v="0"/>
    <n v="0"/>
    <n v="0"/>
    <n v="0"/>
    <n v="0"/>
    <n v="0"/>
    <n v="0"/>
    <n v="0"/>
    <n v="0"/>
    <n v="0"/>
    <n v="0"/>
    <n v="0"/>
    <n v="0"/>
    <n v="0"/>
    <n v="0"/>
    <n v="0"/>
    <n v="0"/>
    <n v="0"/>
    <n v="0"/>
    <n v="4.5949999999999998E-2"/>
    <n v="0.19428000000000001"/>
    <n v="2.7810000000000001E-2"/>
    <n v="0.26804"/>
  </r>
  <r>
    <x v="110"/>
    <s v="OJZ4a"/>
    <x v="2"/>
    <x v="10"/>
    <n v="0"/>
    <n v="0"/>
    <n v="0"/>
    <n v="0"/>
    <n v="0"/>
    <n v="0"/>
    <n v="0"/>
    <n v="0"/>
    <n v="0"/>
    <n v="0"/>
    <n v="0"/>
    <n v="0"/>
    <n v="0"/>
    <n v="0"/>
    <n v="0"/>
    <n v="0"/>
    <n v="0"/>
    <n v="0"/>
    <n v="0"/>
    <n v="5.1720000000000002E-2"/>
    <n v="0.18826999999999999"/>
    <n v="3.0980000000000001E-2"/>
    <n v="0.27096999999999999"/>
  </r>
  <r>
    <x v="110"/>
    <s v="OJZ4a"/>
    <x v="3"/>
    <x v="0"/>
    <n v="0"/>
    <n v="0.14280000000000001"/>
    <n v="0.12991"/>
    <n v="0.43919000000000002"/>
    <n v="0.61282999999999999"/>
    <n v="0.72184000000000004"/>
    <n v="0"/>
    <n v="2.682E-2"/>
    <n v="1.0691999999999999"/>
    <n v="0.82594000000000001"/>
    <n v="2.0312100000000002"/>
    <n v="0.80193999999999999"/>
    <n v="0"/>
    <n v="6.8016800000000002"/>
    <n v="0"/>
    <n v="0"/>
    <n v="0"/>
    <n v="0"/>
    <n v="6.8016800000000002"/>
    <n v="1.2256199999999999"/>
    <n v="1.4810700000000001"/>
    <n v="1.1706799999999999"/>
    <n v="3.87737"/>
  </r>
  <r>
    <x v="110"/>
    <s v="OJZ4a"/>
    <x v="3"/>
    <x v="1"/>
    <n v="0"/>
    <n v="0.39512000000000003"/>
    <n v="0.16411000000000001"/>
    <n v="0.69920000000000004"/>
    <n v="0.44074999999999998"/>
    <n v="1.0308299999999999"/>
    <n v="0"/>
    <n v="6.0269999999999997E-2"/>
    <n v="0.66300000000000003"/>
    <n v="1.45014"/>
    <n v="3.0317599999999998"/>
    <n v="1.54152"/>
    <n v="0"/>
    <n v="9.47668"/>
    <n v="0"/>
    <n v="0"/>
    <n v="0"/>
    <n v="0"/>
    <n v="9.47668"/>
    <n v="1.1188"/>
    <n v="1.1866300000000001"/>
    <n v="1.14747"/>
    <n v="3.4529000000000001"/>
  </r>
  <r>
    <x v="110"/>
    <s v="OJZ4a"/>
    <x v="3"/>
    <x v="2"/>
    <n v="0"/>
    <n v="0.37262000000000001"/>
    <n v="0.16225999999999999"/>
    <n v="1.10578"/>
    <n v="0.70960000000000001"/>
    <n v="1.2398"/>
    <n v="0"/>
    <n v="0.30747000000000002"/>
    <n v="0.59670999999999996"/>
    <n v="1.50905"/>
    <n v="3.09144"/>
    <n v="1.1472899999999999"/>
    <n v="0"/>
    <n v="10.24203"/>
    <n v="0"/>
    <n v="0"/>
    <n v="0"/>
    <n v="0"/>
    <n v="10.24203"/>
    <n v="0.86119000000000001"/>
    <n v="0.99561999999999995"/>
    <n v="1.22438"/>
    <n v="3.0811899999999999"/>
  </r>
  <r>
    <x v="110"/>
    <s v="OJZ4a"/>
    <x v="3"/>
    <x v="3"/>
    <n v="0"/>
    <n v="0.42553999999999997"/>
    <n v="0.25247000000000003"/>
    <n v="0.69706999999999997"/>
    <n v="1.09212"/>
    <n v="0.66998999999999997"/>
    <n v="0"/>
    <n v="0.39956999999999998"/>
    <n v="0.88675999999999999"/>
    <n v="1.67334"/>
    <n v="2.9817"/>
    <n v="1.3471299999999999"/>
    <n v="0"/>
    <n v="10.42567"/>
    <n v="0"/>
    <n v="0"/>
    <n v="0"/>
    <n v="0"/>
    <n v="10.42567"/>
    <n v="0.66986999999999997"/>
    <n v="1.0472300000000001"/>
    <n v="1.08304"/>
    <n v="2.8001399999999999"/>
  </r>
  <r>
    <x v="110"/>
    <s v="OJZ4a"/>
    <x v="3"/>
    <x v="4"/>
    <n v="0"/>
    <n v="0.44805"/>
    <n v="0.47593999999999997"/>
    <n v="0.91927999999999999"/>
    <n v="0.81122000000000005"/>
    <n v="0.70015000000000005"/>
    <n v="0"/>
    <n v="0.51773000000000002"/>
    <n v="0.92474999999999996"/>
    <n v="2.19699"/>
    <n v="2.5959300000000001"/>
    <n v="1.8704099999999999"/>
    <n v="0"/>
    <n v="11.46044"/>
    <n v="0"/>
    <n v="0"/>
    <n v="0"/>
    <n v="0"/>
    <n v="11.46044"/>
    <n v="0.81076000000000004"/>
    <n v="0.78708999999999996"/>
    <n v="1.5063599999999999"/>
    <n v="3.1042200000000002"/>
  </r>
  <r>
    <x v="110"/>
    <s v="OJZ4a"/>
    <x v="3"/>
    <x v="5"/>
    <n v="0"/>
    <n v="0.46698000000000001"/>
    <n v="0.27533999999999997"/>
    <n v="1.8163400000000001"/>
    <n v="0.75380999999999998"/>
    <n v="0.67101999999999995"/>
    <n v="0"/>
    <n v="0.48458000000000001"/>
    <n v="1.22376"/>
    <n v="1.9874499999999999"/>
    <n v="2.5832700000000002"/>
    <n v="1.3734500000000001"/>
    <n v="0"/>
    <n v="11.63599"/>
    <n v="0"/>
    <n v="0"/>
    <n v="0"/>
    <n v="0"/>
    <n v="11.63599"/>
    <n v="0.79981000000000002"/>
    <n v="0.91388999999999998"/>
    <n v="1.62148"/>
    <n v="3.3351799999999998"/>
  </r>
  <r>
    <x v="110"/>
    <s v="OJZ4a"/>
    <x v="3"/>
    <x v="6"/>
    <n v="0"/>
    <n v="0.75149999999999995"/>
    <n v="0.47075"/>
    <n v="1.1013200000000001"/>
    <n v="1.0897399999999999"/>
    <n v="0.30346000000000001"/>
    <n v="0"/>
    <n v="0.90774999999999995"/>
    <n v="1.06243"/>
    <n v="2.0893799999999998"/>
    <n v="2.5799099999999999"/>
    <n v="0.96877999999999997"/>
    <n v="0"/>
    <n v="11.325010000000001"/>
    <n v="0"/>
    <n v="0"/>
    <n v="0"/>
    <n v="0"/>
    <n v="11.325010000000001"/>
    <n v="1.3672599999999999"/>
    <n v="1.09263"/>
    <n v="1.66004"/>
    <n v="4.1199399999999997"/>
  </r>
  <r>
    <x v="110"/>
    <s v="OJZ4a"/>
    <x v="3"/>
    <x v="7"/>
    <n v="0"/>
    <n v="0.53810999999999998"/>
    <n v="0.72672999999999999"/>
    <n v="0.88380000000000003"/>
    <n v="0.60916000000000003"/>
    <n v="0.34437000000000001"/>
    <n v="0"/>
    <n v="0.58338999999999996"/>
    <n v="1.1515599999999999"/>
    <n v="1.9468399999999999"/>
    <n v="2.4015599999999999"/>
    <n v="0.79884999999999995"/>
    <n v="0"/>
    <n v="9.9843899999999994"/>
    <n v="0"/>
    <n v="0"/>
    <n v="0"/>
    <n v="0"/>
    <n v="9.9843899999999994"/>
    <n v="1.60171"/>
    <n v="1.6013999999999999"/>
    <n v="1.8055000000000001"/>
    <n v="5.00861"/>
  </r>
  <r>
    <x v="110"/>
    <s v="OJZ4a"/>
    <x v="3"/>
    <x v="8"/>
    <n v="0"/>
    <n v="0.49775000000000003"/>
    <n v="0.63134999999999997"/>
    <n v="1.2729900000000001"/>
    <n v="0.44353999999999999"/>
    <n v="0.41593000000000002"/>
    <n v="0"/>
    <n v="0.87217"/>
    <n v="2.0385800000000001"/>
    <n v="1.3379000000000001"/>
    <n v="2.6111900000000001"/>
    <n v="0.89858000000000005"/>
    <n v="0"/>
    <n v="11.01998"/>
    <n v="0"/>
    <n v="0"/>
    <n v="0"/>
    <n v="0"/>
    <n v="11.01998"/>
    <n v="1.7199500000000001"/>
    <n v="1.70608"/>
    <n v="1.5568900000000001"/>
    <n v="4.98292"/>
  </r>
  <r>
    <x v="110"/>
    <s v="OJZ4a"/>
    <x v="3"/>
    <x v="9"/>
    <n v="0"/>
    <n v="1.0905"/>
    <n v="0.93111999999999995"/>
    <n v="1.25668"/>
    <n v="0.47188000000000002"/>
    <n v="0.31724999999999998"/>
    <n v="0"/>
    <n v="0.80447000000000002"/>
    <n v="1.56694"/>
    <n v="1.7825800000000001"/>
    <n v="2.93404"/>
    <n v="0.76444000000000001"/>
    <n v="0"/>
    <n v="11.919879999999999"/>
    <n v="0"/>
    <n v="0"/>
    <n v="0"/>
    <n v="0"/>
    <n v="11.919879999999999"/>
    <n v="1.70713"/>
    <n v="1.6382000000000001"/>
    <n v="1.4436599999999999"/>
    <n v="4.7889900000000001"/>
  </r>
  <r>
    <x v="110"/>
    <s v="OJZ4a"/>
    <x v="3"/>
    <x v="10"/>
    <n v="0"/>
    <n v="0.83448"/>
    <n v="1.1391199999999999"/>
    <n v="0.86665999999999999"/>
    <n v="0.67798999999999998"/>
    <n v="0.40717999999999999"/>
    <n v="0"/>
    <n v="1.0591299999999999"/>
    <n v="2.0884900000000002"/>
    <n v="1.3259099999999999"/>
    <n v="3.1253500000000001"/>
    <n v="0.63473999999999997"/>
    <n v="0"/>
    <n v="12.159050000000001"/>
    <n v="0"/>
    <n v="0"/>
    <n v="0"/>
    <n v="0"/>
    <n v="12.159050000000001"/>
    <n v="1.7984199999999999"/>
    <n v="1.90429"/>
    <n v="2.0499900000000002"/>
    <n v="5.7527100000000004"/>
  </r>
  <r>
    <x v="111"/>
    <s v="4k25D"/>
    <x v="0"/>
    <x v="0"/>
    <n v="24"/>
    <n v="109"/>
    <n v="96"/>
    <n v="148"/>
    <n v="106"/>
    <n v="203"/>
    <n v="60"/>
    <n v="123"/>
    <n v="94"/>
    <n v="128"/>
    <n v="121"/>
    <n v="65"/>
    <n v="39"/>
    <n v="1316"/>
    <n v="225"/>
    <n v="31"/>
    <n v="9"/>
    <n v="265"/>
    <n v="1581"/>
    <n v="33"/>
    <n v="156"/>
    <n v="84"/>
    <n v="273"/>
  </r>
  <r>
    <x v="111"/>
    <s v="4k25D"/>
    <x v="1"/>
    <x v="0"/>
    <n v="8.2030000000000006E-2"/>
    <n v="0.33814"/>
    <n v="0.30047000000000001"/>
    <n v="0.4516"/>
    <n v="0.35250999999999999"/>
    <n v="0.64663999999999999"/>
    <n v="0.18976000000000001"/>
    <n v="0.38901000000000002"/>
    <n v="0.29260999999999998"/>
    <n v="0.43526999999999999"/>
    <n v="0.41485"/>
    <n v="0.20558999999999999"/>
    <n v="0.12770000000000001"/>
    <n v="4.2261699999999998"/>
    <n v="1.38815"/>
    <n v="0.21984999999999999"/>
    <n v="6.2960000000000002E-2"/>
    <n v="1.6709499999999999"/>
    <n v="5.8971200000000001"/>
    <n v="3.1370000000000002E-2"/>
    <n v="0.14801"/>
    <n v="7.8259999999999996E-2"/>
    <n v="0.25764999999999999"/>
  </r>
  <r>
    <x v="111"/>
    <s v="4k25D"/>
    <x v="1"/>
    <x v="1"/>
    <n v="8.405E-2"/>
    <n v="0.34476000000000001"/>
    <n v="0.30188999999999999"/>
    <n v="0.45007000000000003"/>
    <n v="0.34591"/>
    <n v="0.65624000000000005"/>
    <n v="0.19051999999999999"/>
    <n v="0.39"/>
    <n v="0.28821999999999998"/>
    <n v="0.43398999999999999"/>
    <n v="0.41448000000000002"/>
    <n v="0.20282"/>
    <n v="0.12253"/>
    <n v="4.2254800000000001"/>
    <n v="1.43666"/>
    <n v="0.2198"/>
    <n v="5.9520000000000003E-2"/>
    <n v="1.7159800000000001"/>
    <n v="5.9414499999999997"/>
    <n v="3.2779999999999997E-2"/>
    <n v="0.14407"/>
    <n v="7.2010000000000005E-2"/>
    <n v="0.24886"/>
  </r>
  <r>
    <x v="111"/>
    <s v="4k25D"/>
    <x v="1"/>
    <x v="2"/>
    <n v="8.6459999999999995E-2"/>
    <n v="0.35091"/>
    <n v="0.30447000000000002"/>
    <n v="0.44253999999999999"/>
    <n v="0.34748000000000001"/>
    <n v="0.67320000000000002"/>
    <n v="0.19445999999999999"/>
    <n v="0.38755000000000001"/>
    <n v="0.28721000000000002"/>
    <n v="0.43591999999999997"/>
    <n v="0.41528999999999999"/>
    <n v="0.19835"/>
    <n v="0.11837"/>
    <n v="4.2422000000000004"/>
    <n v="1.5066299999999999"/>
    <n v="0.22503000000000001"/>
    <n v="6.1690000000000002E-2"/>
    <n v="1.79335"/>
    <n v="6.0355499999999997"/>
    <n v="3.1370000000000002E-2"/>
    <n v="0.14101"/>
    <n v="6.8919999999999995E-2"/>
    <n v="0.24131"/>
  </r>
  <r>
    <x v="111"/>
    <s v="4k25D"/>
    <x v="1"/>
    <x v="3"/>
    <n v="8.7370000000000003E-2"/>
    <n v="0.35188000000000003"/>
    <n v="0.30171999999999999"/>
    <n v="0.43948999999999999"/>
    <n v="0.34589999999999999"/>
    <n v="0.68486000000000002"/>
    <n v="0.19177"/>
    <n v="0.3765"/>
    <n v="0.28219"/>
    <n v="0.44029000000000001"/>
    <n v="0.41432999999999998"/>
    <n v="0.19231000000000001"/>
    <n v="0.11625000000000001"/>
    <n v="4.2248599999999996"/>
    <n v="1.54721"/>
    <n v="0.23058999999999999"/>
    <n v="6.3890000000000002E-2"/>
    <n v="1.84169"/>
    <n v="6.0665500000000003"/>
    <n v="3.0929999999999999E-2"/>
    <n v="0.13231999999999999"/>
    <n v="6.2480000000000001E-2"/>
    <n v="0.22574"/>
  </r>
  <r>
    <x v="111"/>
    <s v="4k25D"/>
    <x v="1"/>
    <x v="4"/>
    <n v="9.0179999999999996E-2"/>
    <n v="0.35787000000000002"/>
    <n v="0.30105999999999999"/>
    <n v="0.42491000000000001"/>
    <n v="0.34139999999999998"/>
    <n v="0.69691000000000003"/>
    <n v="0.19151000000000001"/>
    <n v="0.36775000000000002"/>
    <n v="0.28270000000000001"/>
    <n v="0.44350000000000001"/>
    <n v="0.40744999999999998"/>
    <n v="0.18648000000000001"/>
    <n v="0.11526"/>
    <n v="4.2069900000000002"/>
    <n v="1.62164"/>
    <n v="0.23882999999999999"/>
    <n v="6.5390000000000004E-2"/>
    <n v="1.9258599999999999"/>
    <n v="6.1328500000000004"/>
    <n v="3.177E-2"/>
    <n v="0.12806999999999999"/>
    <n v="6.1339999999999999E-2"/>
    <n v="0.22117000000000001"/>
  </r>
  <r>
    <x v="111"/>
    <s v="4k25D"/>
    <x v="1"/>
    <x v="5"/>
    <n v="9.1980000000000006E-2"/>
    <n v="0.36353000000000002"/>
    <n v="0.30062"/>
    <n v="0.42143000000000003"/>
    <n v="0.32839000000000002"/>
    <n v="0.70516000000000001"/>
    <n v="0.18855"/>
    <n v="0.36166999999999999"/>
    <n v="0.27642"/>
    <n v="0.44651000000000002"/>
    <n v="0.40627999999999997"/>
    <n v="0.18461"/>
    <n v="0.11348999999999999"/>
    <n v="4.18865"/>
    <n v="1.6995199999999999"/>
    <n v="0.26456000000000002"/>
    <n v="6.7820000000000005E-2"/>
    <n v="2.0319099999999999"/>
    <n v="6.2205500000000002"/>
    <n v="3.2849999999999997E-2"/>
    <n v="0.13194"/>
    <n v="6.1629999999999997E-2"/>
    <n v="0.22642000000000001"/>
  </r>
  <r>
    <x v="111"/>
    <s v="4k25D"/>
    <x v="1"/>
    <x v="6"/>
    <n v="9.4530000000000003E-2"/>
    <n v="0.36586000000000002"/>
    <n v="0.30141000000000001"/>
    <n v="0.42160999999999998"/>
    <n v="0.33101000000000003"/>
    <n v="0.71565000000000001"/>
    <n v="0.18611"/>
    <n v="0.35019"/>
    <n v="0.27140999999999998"/>
    <n v="0.44818000000000002"/>
    <n v="0.40217000000000003"/>
    <n v="0.17834"/>
    <n v="0.11347"/>
    <n v="4.1799400000000002"/>
    <n v="1.73743"/>
    <n v="0.27332000000000001"/>
    <n v="7.0290000000000005E-2"/>
    <n v="2.0810499999999998"/>
    <n v="6.26098"/>
    <n v="3.1850000000000003E-2"/>
    <n v="0.12820999999999999"/>
    <n v="6.5629999999999994E-2"/>
    <n v="0.22570000000000001"/>
  </r>
  <r>
    <x v="111"/>
    <s v="4k25D"/>
    <x v="1"/>
    <x v="7"/>
    <n v="9.6140000000000003E-2"/>
    <n v="0.36742000000000002"/>
    <n v="0.30488999999999999"/>
    <n v="0.42054000000000002"/>
    <n v="0.32546000000000003"/>
    <n v="0.71399999999999997"/>
    <n v="0.18854000000000001"/>
    <n v="0.34484999999999999"/>
    <n v="0.26896999999999999"/>
    <n v="0.44935000000000003"/>
    <n v="0.39296999999999999"/>
    <n v="0.17682999999999999"/>
    <n v="0.11169999999999999"/>
    <n v="4.1616600000000004"/>
    <n v="1.8158700000000001"/>
    <n v="0.28411999999999998"/>
    <n v="6.9400000000000003E-2"/>
    <n v="2.1693899999999999"/>
    <n v="6.3310599999999999"/>
    <n v="3.0370000000000001E-2"/>
    <n v="0.13181999999999999"/>
    <n v="6.8830000000000002E-2"/>
    <n v="0.23102"/>
  </r>
  <r>
    <x v="111"/>
    <s v="4k25D"/>
    <x v="1"/>
    <x v="8"/>
    <n v="9.7489999999999993E-2"/>
    <n v="0.37369999999999998"/>
    <n v="0.30044999999999999"/>
    <n v="0.42468"/>
    <n v="0.32608999999999999"/>
    <n v="0.71947000000000005"/>
    <n v="0.19550999999999999"/>
    <n v="0.33226"/>
    <n v="0.26495999999999997"/>
    <n v="0.45279999999999998"/>
    <n v="0.39100000000000001"/>
    <n v="0.16964000000000001"/>
    <n v="0.10577"/>
    <n v="4.1538300000000001"/>
    <n v="1.85039"/>
    <n v="0.28611999999999999"/>
    <n v="7.3010000000000005E-2"/>
    <n v="2.2095099999999999"/>
    <n v="6.36334"/>
    <n v="3.1530000000000002E-2"/>
    <n v="0.12858"/>
    <n v="6.7369999999999999E-2"/>
    <n v="0.22747000000000001"/>
  </r>
  <r>
    <x v="111"/>
    <s v="4k25D"/>
    <x v="1"/>
    <x v="9"/>
    <n v="0.10199"/>
    <n v="0.37502999999999997"/>
    <n v="0.29953999999999997"/>
    <n v="0.41786000000000001"/>
    <n v="0.32483000000000001"/>
    <n v="0.72407999999999995"/>
    <n v="0.2"/>
    <n v="0.32227"/>
    <n v="0.26024000000000003"/>
    <n v="0.45860000000000001"/>
    <n v="0.37925999999999999"/>
    <n v="0.16858999999999999"/>
    <n v="0.10306"/>
    <n v="4.1353499999999999"/>
    <n v="1.9239299999999999"/>
    <n v="0.28754999999999997"/>
    <n v="7.6149999999999995E-2"/>
    <n v="2.2876300000000001"/>
    <n v="6.4229799999999999"/>
    <n v="3.3610000000000001E-2"/>
    <n v="0.12045"/>
    <n v="6.6320000000000004E-2"/>
    <n v="0.22037999999999999"/>
  </r>
  <r>
    <x v="111"/>
    <s v="4k25D"/>
    <x v="1"/>
    <x v="10"/>
    <n v="0.10507"/>
    <n v="0.37641999999999998"/>
    <n v="0.29887999999999998"/>
    <n v="0.41502"/>
    <n v="0.31738"/>
    <n v="0.72411000000000003"/>
    <n v="0.20244999999999999"/>
    <n v="0.31430000000000002"/>
    <n v="0.25746000000000002"/>
    <n v="0.45933000000000002"/>
    <n v="0.37537999999999999"/>
    <n v="0.16514000000000001"/>
    <n v="0.10125000000000001"/>
    <n v="4.1121999999999996"/>
    <n v="1.9295500000000001"/>
    <n v="0.29760999999999999"/>
    <n v="7.9930000000000001E-2"/>
    <n v="2.3070900000000001"/>
    <n v="6.4192799999999997"/>
    <n v="3.2500000000000001E-2"/>
    <n v="0.11749999999999999"/>
    <n v="6.4680000000000001E-2"/>
    <n v="0.21468000000000001"/>
  </r>
  <r>
    <x v="111"/>
    <s v="4k25D"/>
    <x v="2"/>
    <x v="0"/>
    <n v="0"/>
    <n v="0"/>
    <n v="0"/>
    <n v="0"/>
    <n v="0"/>
    <n v="0"/>
    <n v="0"/>
    <n v="0"/>
    <n v="0"/>
    <n v="0"/>
    <n v="0"/>
    <n v="0"/>
    <n v="0"/>
    <n v="0"/>
    <n v="0"/>
    <n v="0"/>
    <n v="0"/>
    <n v="0"/>
    <n v="0"/>
    <n v="9.7239999999999993E-2"/>
    <n v="0.58247000000000004"/>
    <n v="0.29320000000000002"/>
    <n v="0.97292000000000001"/>
  </r>
  <r>
    <x v="111"/>
    <s v="4k25D"/>
    <x v="2"/>
    <x v="1"/>
    <n v="0"/>
    <n v="0"/>
    <n v="0"/>
    <n v="0"/>
    <n v="0"/>
    <n v="0"/>
    <n v="0"/>
    <n v="0"/>
    <n v="0"/>
    <n v="0"/>
    <n v="0"/>
    <n v="0"/>
    <n v="0"/>
    <n v="0"/>
    <n v="0"/>
    <n v="0"/>
    <n v="0"/>
    <n v="0"/>
    <n v="0"/>
    <n v="9.937E-2"/>
    <n v="0.56005000000000005"/>
    <n v="0.29103000000000001"/>
    <n v="0.95045999999999997"/>
  </r>
  <r>
    <x v="111"/>
    <s v="4k25D"/>
    <x v="2"/>
    <x v="2"/>
    <n v="0"/>
    <n v="0"/>
    <n v="0"/>
    <n v="0"/>
    <n v="0"/>
    <n v="0"/>
    <n v="0"/>
    <n v="0"/>
    <n v="0"/>
    <n v="0"/>
    <n v="0"/>
    <n v="0"/>
    <n v="0"/>
    <n v="0"/>
    <n v="0"/>
    <n v="0"/>
    <n v="0"/>
    <n v="0"/>
    <n v="0"/>
    <n v="9.4460000000000002E-2"/>
    <n v="0.57213000000000003"/>
    <n v="0.25235000000000002"/>
    <n v="0.91893999999999998"/>
  </r>
  <r>
    <x v="111"/>
    <s v="4k25D"/>
    <x v="2"/>
    <x v="3"/>
    <n v="0"/>
    <n v="0"/>
    <n v="0"/>
    <n v="0"/>
    <n v="0"/>
    <n v="0"/>
    <n v="0"/>
    <n v="0"/>
    <n v="0"/>
    <n v="0"/>
    <n v="0"/>
    <n v="0"/>
    <n v="0"/>
    <n v="0"/>
    <n v="0"/>
    <n v="0"/>
    <n v="0"/>
    <n v="0"/>
    <n v="0"/>
    <n v="9.8830000000000001E-2"/>
    <n v="0.57779000000000003"/>
    <n v="0.24160999999999999"/>
    <n v="0.91822999999999999"/>
  </r>
  <r>
    <x v="111"/>
    <s v="4k25D"/>
    <x v="2"/>
    <x v="4"/>
    <n v="0"/>
    <n v="0"/>
    <n v="0"/>
    <n v="0"/>
    <n v="0"/>
    <n v="0"/>
    <n v="0"/>
    <n v="0"/>
    <n v="0"/>
    <n v="0"/>
    <n v="0"/>
    <n v="0"/>
    <n v="0"/>
    <n v="0"/>
    <n v="0"/>
    <n v="0"/>
    <n v="0"/>
    <n v="0"/>
    <n v="0"/>
    <n v="0.10477"/>
    <n v="0.54796"/>
    <n v="0.23580000000000001"/>
    <n v="0.88853000000000004"/>
  </r>
  <r>
    <x v="111"/>
    <s v="4k25D"/>
    <x v="2"/>
    <x v="5"/>
    <n v="0"/>
    <n v="0"/>
    <n v="0"/>
    <n v="0"/>
    <n v="0"/>
    <n v="0"/>
    <n v="0"/>
    <n v="0"/>
    <n v="0"/>
    <n v="0"/>
    <n v="0"/>
    <n v="0"/>
    <n v="0"/>
    <n v="0"/>
    <n v="0"/>
    <n v="0"/>
    <n v="0"/>
    <n v="0"/>
    <n v="0"/>
    <n v="9.8610000000000003E-2"/>
    <n v="0.54296999999999995"/>
    <n v="0.23211000000000001"/>
    <n v="0.87370000000000003"/>
  </r>
  <r>
    <x v="111"/>
    <s v="4k25D"/>
    <x v="2"/>
    <x v="6"/>
    <n v="0"/>
    <n v="0"/>
    <n v="0"/>
    <n v="0"/>
    <n v="0"/>
    <n v="0"/>
    <n v="0"/>
    <n v="0"/>
    <n v="0"/>
    <n v="0"/>
    <n v="0"/>
    <n v="0"/>
    <n v="0"/>
    <n v="0"/>
    <n v="0"/>
    <n v="0"/>
    <n v="0"/>
    <n v="0"/>
    <n v="0"/>
    <n v="0.10208"/>
    <n v="0.55157"/>
    <n v="0.22639999999999999"/>
    <n v="0.88005999999999995"/>
  </r>
  <r>
    <x v="111"/>
    <s v="4k25D"/>
    <x v="2"/>
    <x v="7"/>
    <n v="0"/>
    <n v="0"/>
    <n v="0"/>
    <n v="0"/>
    <n v="0"/>
    <n v="0"/>
    <n v="0"/>
    <n v="0"/>
    <n v="0"/>
    <n v="0"/>
    <n v="0"/>
    <n v="0"/>
    <n v="0"/>
    <n v="0"/>
    <n v="0"/>
    <n v="0"/>
    <n v="0"/>
    <n v="0"/>
    <n v="0"/>
    <n v="9.393E-2"/>
    <n v="0.57194"/>
    <n v="0.21054999999999999"/>
    <n v="0.87641000000000002"/>
  </r>
  <r>
    <x v="111"/>
    <s v="4k25D"/>
    <x v="2"/>
    <x v="8"/>
    <n v="0"/>
    <n v="0"/>
    <n v="0"/>
    <n v="0"/>
    <n v="0"/>
    <n v="0"/>
    <n v="0"/>
    <n v="0"/>
    <n v="0"/>
    <n v="0"/>
    <n v="0"/>
    <n v="0"/>
    <n v="0"/>
    <n v="0"/>
    <n v="0"/>
    <n v="0"/>
    <n v="0"/>
    <n v="0"/>
    <n v="0"/>
    <n v="0.10403"/>
    <n v="0.58443000000000001"/>
    <n v="0.21163000000000001"/>
    <n v="0.90007999999999999"/>
  </r>
  <r>
    <x v="111"/>
    <s v="4k25D"/>
    <x v="2"/>
    <x v="9"/>
    <n v="0"/>
    <n v="0"/>
    <n v="0"/>
    <n v="0"/>
    <n v="0"/>
    <n v="0"/>
    <n v="0"/>
    <n v="0"/>
    <n v="0"/>
    <n v="0"/>
    <n v="0"/>
    <n v="0"/>
    <n v="0"/>
    <n v="0"/>
    <n v="0"/>
    <n v="0"/>
    <n v="0"/>
    <n v="0"/>
    <n v="0"/>
    <n v="9.0429999999999996E-2"/>
    <n v="0.49557000000000001"/>
    <n v="0.22523000000000001"/>
    <n v="0.81123000000000001"/>
  </r>
  <r>
    <x v="111"/>
    <s v="4k25D"/>
    <x v="2"/>
    <x v="10"/>
    <n v="0"/>
    <n v="0"/>
    <n v="0"/>
    <n v="0"/>
    <n v="0"/>
    <n v="0"/>
    <n v="0"/>
    <n v="0"/>
    <n v="0"/>
    <n v="0"/>
    <n v="0"/>
    <n v="0"/>
    <n v="0"/>
    <n v="0"/>
    <n v="0"/>
    <n v="0"/>
    <n v="0"/>
    <n v="0"/>
    <n v="0"/>
    <n v="0.10747"/>
    <n v="0.52361999999999997"/>
    <n v="0.21281"/>
    <n v="0.84391000000000005"/>
  </r>
  <r>
    <x v="111"/>
    <s v="4k25D"/>
    <x v="3"/>
    <x v="0"/>
    <n v="0.26962000000000003"/>
    <n v="1.45909"/>
    <n v="2.4162400000000002"/>
    <n v="6.0009100000000002"/>
    <n v="4.6399900000000001"/>
    <n v="3.75305"/>
    <n v="1.3356300000000001"/>
    <n v="2.7351899999999998"/>
    <n v="3.9113799999999999"/>
    <n v="3.3449900000000001"/>
    <n v="1.99403"/>
    <n v="2.1974800000000001"/>
    <n v="1.2668299999999999"/>
    <n v="35.32443"/>
    <n v="6.9593400000000001"/>
    <n v="2.0948000000000002"/>
    <n v="4.1880000000000001E-2"/>
    <n v="9.0960199999999993"/>
    <n v="44.420439999999999"/>
    <n v="0.98804000000000003"/>
    <n v="7.9984700000000002"/>
    <n v="2.7547299999999999"/>
    <n v="11.74123"/>
  </r>
  <r>
    <x v="111"/>
    <s v="4k25D"/>
    <x v="3"/>
    <x v="1"/>
    <n v="0.1721"/>
    <n v="2.1722399999999999"/>
    <n v="2.8469500000000001"/>
    <n v="6.5408900000000001"/>
    <n v="4.8014799999999997"/>
    <n v="4.4575899999999997"/>
    <n v="1.7295400000000001"/>
    <n v="3.2442000000000002"/>
    <n v="2.6834699999999998"/>
    <n v="2.7072400000000001"/>
    <n v="2.4944899999999999"/>
    <n v="2.6143100000000001"/>
    <n v="1.46075"/>
    <n v="37.925260000000002"/>
    <n v="6.8754200000000001"/>
    <n v="1.01275"/>
    <n v="7.6259999999999994E-2"/>
    <n v="7.9644300000000001"/>
    <n v="45.889690000000002"/>
    <n v="1.13717"/>
    <n v="6.64175"/>
    <n v="2.8629899999999999"/>
    <n v="10.641909999999999"/>
  </r>
  <r>
    <x v="111"/>
    <s v="4k25D"/>
    <x v="3"/>
    <x v="2"/>
    <n v="0.47653000000000001"/>
    <n v="1.8892899999999999"/>
    <n v="2.6435"/>
    <n v="6.0495999999999999"/>
    <n v="5.8662700000000001"/>
    <n v="5.2965200000000001"/>
    <n v="2.29556"/>
    <n v="4.2958100000000004"/>
    <n v="2.7626900000000001"/>
    <n v="3.01437"/>
    <n v="2.91696"/>
    <n v="2.2724000000000002"/>
    <n v="1.3153999999999999"/>
    <n v="41.094909999999999"/>
    <n v="8.5128400000000006"/>
    <n v="0.85377000000000003"/>
    <n v="0.2286"/>
    <n v="9.5952099999999998"/>
    <n v="50.690109999999997"/>
    <n v="1.2633000000000001"/>
    <n v="6.7020999999999997"/>
    <n v="2.8037200000000002"/>
    <n v="10.769130000000001"/>
  </r>
  <r>
    <x v="111"/>
    <s v="4k25D"/>
    <x v="3"/>
    <x v="3"/>
    <n v="0.18290000000000001"/>
    <n v="2.5044300000000002"/>
    <n v="3.4792999999999998"/>
    <n v="6.3767800000000001"/>
    <n v="4.5925599999999998"/>
    <n v="4.7868300000000001"/>
    <n v="2.3625799999999999"/>
    <n v="3.98881"/>
    <n v="2.0894699999999999"/>
    <n v="2.6240999999999999"/>
    <n v="3.58697"/>
    <n v="3.4096099999999998"/>
    <n v="1.6916500000000001"/>
    <n v="41.675980000000003"/>
    <n v="8.3924000000000003"/>
    <n v="0.86602999999999997"/>
    <n v="0.30470000000000003"/>
    <n v="9.5631400000000006"/>
    <n v="51.23912"/>
    <n v="1.5021800000000001"/>
    <n v="6.3747400000000001"/>
    <n v="2.7449699999999999"/>
    <n v="10.62189"/>
  </r>
  <r>
    <x v="111"/>
    <s v="4k25D"/>
    <x v="3"/>
    <x v="4"/>
    <n v="0.10521999999999999"/>
    <n v="2.6114199999999999"/>
    <n v="3.1351499999999999"/>
    <n v="5.8823499999999997"/>
    <n v="3.9982099999999998"/>
    <n v="5.7897600000000002"/>
    <n v="1.83856"/>
    <n v="5.0248100000000004"/>
    <n v="2.50549"/>
    <n v="2.3281499999999999"/>
    <n v="3.661"/>
    <n v="2.2686700000000002"/>
    <n v="1.3807"/>
    <n v="40.529490000000003"/>
    <n v="8.0592299999999994"/>
    <n v="0.31276999999999999"/>
    <n v="0.47358"/>
    <n v="8.84558"/>
    <n v="49.375070000000001"/>
    <n v="1.43994"/>
    <n v="5.5725699999999998"/>
    <n v="2.7513800000000002"/>
    <n v="9.76389"/>
  </r>
  <r>
    <x v="111"/>
    <s v="4k25D"/>
    <x v="3"/>
    <x v="5"/>
    <n v="7.5050000000000006E-2"/>
    <n v="2.4431099999999999"/>
    <n v="2.8466"/>
    <n v="5.6358800000000002"/>
    <n v="4.4928699999999999"/>
    <n v="6.6613100000000003"/>
    <n v="2.1040399999999999"/>
    <n v="5.2421199999999999"/>
    <n v="3.0066899999999999"/>
    <n v="2.6294900000000001"/>
    <n v="4.27156"/>
    <n v="1.7899400000000001"/>
    <n v="1.46306"/>
    <n v="42.661700000000003"/>
    <n v="6.7207299999999996"/>
    <n v="0.55696999999999997"/>
    <n v="0.34259000000000001"/>
    <n v="7.6203000000000003"/>
    <n v="50.281999999999996"/>
    <n v="1.5194000000000001"/>
    <n v="5.9308100000000001"/>
    <n v="2.7797800000000001"/>
    <n v="10.229990000000001"/>
  </r>
  <r>
    <x v="111"/>
    <s v="4k25D"/>
    <x v="3"/>
    <x v="6"/>
    <n v="8.541E-2"/>
    <n v="2.4245700000000001"/>
    <n v="2.65449"/>
    <n v="4.8454300000000003"/>
    <n v="5.1173400000000004"/>
    <n v="6.5897500000000004"/>
    <n v="1.9010899999999999"/>
    <n v="4.9249900000000002"/>
    <n v="3.0485199999999999"/>
    <n v="3.2552099999999999"/>
    <n v="4.0759499999999997"/>
    <n v="2.2656700000000001"/>
    <n v="1.43906"/>
    <n v="42.627490000000002"/>
    <n v="7.3022400000000003"/>
    <n v="0.75854999999999995"/>
    <n v="0.48086000000000001"/>
    <n v="8.5416399999999992"/>
    <n v="51.169139999999999"/>
    <n v="1.2993300000000001"/>
    <n v="6.2557600000000004"/>
    <n v="2.9683299999999999"/>
    <n v="10.52342"/>
  </r>
  <r>
    <x v="111"/>
    <s v="4k25D"/>
    <x v="3"/>
    <x v="7"/>
    <n v="0.17509"/>
    <n v="2.8325100000000001"/>
    <n v="3.4009399999999999"/>
    <n v="4.5564"/>
    <n v="3.72993"/>
    <n v="5.6418999999999997"/>
    <n v="1.7412700000000001"/>
    <n v="6.30044"/>
    <n v="3.0268999999999999"/>
    <n v="3.0983499999999999"/>
    <n v="4.5063700000000004"/>
    <n v="2.6110699999999998"/>
    <n v="1.7445999999999999"/>
    <n v="43.365760000000002"/>
    <n v="6.0691899999999999"/>
    <n v="0.59562000000000004"/>
    <n v="0.28738999999999998"/>
    <n v="6.95221"/>
    <n v="50.317970000000003"/>
    <n v="1.34874"/>
    <n v="5.5483000000000002"/>
    <n v="3.3438300000000001"/>
    <n v="10.24086"/>
  </r>
  <r>
    <x v="111"/>
    <s v="4k25D"/>
    <x v="3"/>
    <x v="8"/>
    <n v="0.26983000000000001"/>
    <n v="3.2242000000000002"/>
    <n v="2.9890699999999999"/>
    <n v="5.0610200000000001"/>
    <n v="4.3566099999999999"/>
    <n v="7.3814299999999999"/>
    <n v="1.46698"/>
    <n v="5.4179300000000001"/>
    <n v="3.4240400000000002"/>
    <n v="3.7719800000000001"/>
    <n v="5.2936500000000004"/>
    <n v="1.9295800000000001"/>
    <n v="1.3882399999999999"/>
    <n v="45.974539999999998"/>
    <n v="7.3478700000000003"/>
    <n v="0.71601999999999999"/>
    <n v="0.34994999999999998"/>
    <n v="8.4138400000000004"/>
    <n v="54.388379999999998"/>
    <n v="1.5530200000000001"/>
    <n v="6.1512500000000001"/>
    <n v="3.6585999999999999"/>
    <n v="11.362869999999999"/>
  </r>
  <r>
    <x v="111"/>
    <s v="4k25D"/>
    <x v="3"/>
    <x v="9"/>
    <n v="0.26590999999999998"/>
    <n v="3.5886"/>
    <n v="3.7917900000000002"/>
    <n v="5.30525"/>
    <n v="4.7054900000000002"/>
    <n v="6.8526899999999999"/>
    <n v="2.1576"/>
    <n v="5.8571200000000001"/>
    <n v="2.6231499999999999"/>
    <n v="3.7883"/>
    <n v="4.7469200000000003"/>
    <n v="2.15726"/>
    <n v="1.36907"/>
    <n v="47.209150000000001"/>
    <n v="7.2541500000000001"/>
    <n v="0.60523000000000005"/>
    <n v="0.12032"/>
    <n v="7.9796899999999997"/>
    <n v="55.188839999999999"/>
    <n v="1.5286200000000001"/>
    <n v="5.5242599999999999"/>
    <n v="3.4441899999999999"/>
    <n v="10.497070000000001"/>
  </r>
  <r>
    <x v="111"/>
    <s v="4k25D"/>
    <x v="3"/>
    <x v="10"/>
    <n v="0.57096000000000002"/>
    <n v="3.4058899999999999"/>
    <n v="3.89839"/>
    <n v="5.7206400000000004"/>
    <n v="4.1035700000000004"/>
    <n v="5.5260400000000001"/>
    <n v="2.1220300000000001"/>
    <n v="5.3590400000000002"/>
    <n v="2.82735"/>
    <n v="3.9493800000000001"/>
    <n v="5.2359299999999998"/>
    <n v="3.0830700000000002"/>
    <n v="1.61744"/>
    <n v="47.419719999999998"/>
    <n v="7.61395"/>
    <n v="0.42520000000000002"/>
    <n v="0.17091999999999999"/>
    <n v="8.21007"/>
    <n v="55.62979"/>
    <n v="1.53511"/>
    <n v="4.4417499999999999"/>
    <n v="3.2124899999999998"/>
    <n v="9.1893499999999992"/>
  </r>
  <r>
    <x v="112"/>
    <s v="dj88d"/>
    <x v="0"/>
    <x v="0"/>
    <n v="0"/>
    <n v="0"/>
    <s v="s"/>
    <s v="s"/>
    <s v="s"/>
    <n v="0"/>
    <n v="0"/>
    <n v="17"/>
    <n v="0"/>
    <n v="39"/>
    <n v="84"/>
    <n v="26"/>
    <n v="0"/>
    <n v="170"/>
    <n v="0"/>
    <n v="0"/>
    <n v="0"/>
    <n v="0"/>
    <n v="170"/>
    <s v="s"/>
    <s v="s"/>
    <n v="19"/>
    <n v="36"/>
  </r>
  <r>
    <x v="112"/>
    <s v="dj88d"/>
    <x v="1"/>
    <x v="0"/>
    <n v="0"/>
    <n v="0"/>
    <s v="s"/>
    <s v="s"/>
    <s v="s"/>
    <n v="0"/>
    <n v="0"/>
    <n v="4.8809999999999999E-2"/>
    <n v="0"/>
    <n v="0.13286999999999999"/>
    <n v="0.26904"/>
    <n v="8.6199999999999999E-2"/>
    <n v="0"/>
    <n v="0.54815000000000003"/>
    <n v="0"/>
    <n v="0"/>
    <n v="0"/>
    <n v="0"/>
    <n v="0.54815000000000003"/>
    <s v="s"/>
    <s v="s"/>
    <n v="1.307E-2"/>
    <n v="2.512E-2"/>
  </r>
  <r>
    <x v="112"/>
    <s v="dj88d"/>
    <x v="1"/>
    <x v="1"/>
    <n v="0"/>
    <n v="0"/>
    <s v="s"/>
    <s v="s"/>
    <s v="s"/>
    <n v="0"/>
    <n v="0"/>
    <n v="5.083E-2"/>
    <n v="0"/>
    <n v="0.13627"/>
    <n v="0.26851999999999998"/>
    <n v="8.7480000000000002E-2"/>
    <n v="0"/>
    <n v="0.55471999999999999"/>
    <n v="0"/>
    <n v="0"/>
    <n v="0"/>
    <n v="0"/>
    <n v="0.55471999999999999"/>
    <s v="s"/>
    <s v="s"/>
    <n v="1.336E-2"/>
    <n v="2.6159999999999999E-2"/>
  </r>
  <r>
    <x v="112"/>
    <s v="dj88d"/>
    <x v="1"/>
    <x v="2"/>
    <n v="0"/>
    <n v="0"/>
    <s v="s"/>
    <s v="s"/>
    <s v="s"/>
    <n v="0"/>
    <n v="0"/>
    <n v="4.8860000000000001E-2"/>
    <n v="0"/>
    <n v="0.13908999999999999"/>
    <n v="0.26657999999999998"/>
    <n v="8.8080000000000006E-2"/>
    <n v="0"/>
    <n v="0.55464000000000002"/>
    <n v="0"/>
    <n v="0"/>
    <n v="0"/>
    <n v="0"/>
    <n v="0.55464000000000002"/>
    <s v="s"/>
    <s v="s"/>
    <n v="1.413E-2"/>
    <n v="2.7130000000000001E-2"/>
  </r>
  <r>
    <x v="112"/>
    <s v="dj88d"/>
    <x v="1"/>
    <x v="3"/>
    <n v="0"/>
    <n v="0"/>
    <s v="s"/>
    <s v="s"/>
    <s v="s"/>
    <n v="0"/>
    <n v="0"/>
    <n v="4.7030000000000002E-2"/>
    <n v="0"/>
    <n v="0.14230999999999999"/>
    <n v="0.26679999999999998"/>
    <n v="8.7870000000000004E-2"/>
    <n v="0"/>
    <n v="0.55649000000000004"/>
    <n v="0"/>
    <n v="0"/>
    <n v="0"/>
    <n v="0"/>
    <n v="0.55649000000000004"/>
    <s v="s"/>
    <s v="s"/>
    <n v="1.5939999999999999E-2"/>
    <n v="3.1699999999999999E-2"/>
  </r>
  <r>
    <x v="112"/>
    <s v="dj88d"/>
    <x v="1"/>
    <x v="4"/>
    <n v="0"/>
    <n v="0"/>
    <s v="s"/>
    <s v="s"/>
    <s v="s"/>
    <n v="0"/>
    <n v="0"/>
    <n v="4.5809999999999997E-2"/>
    <n v="0"/>
    <n v="0.14445"/>
    <n v="0.26173999999999997"/>
    <n v="8.9099999999999999E-2"/>
    <n v="0"/>
    <n v="0.55398999999999998"/>
    <n v="0"/>
    <n v="0"/>
    <n v="0"/>
    <n v="0"/>
    <n v="0.55398999999999998"/>
    <s v="s"/>
    <s v="s"/>
    <n v="1.5509999999999999E-2"/>
    <n v="3.2770000000000001E-2"/>
  </r>
  <r>
    <x v="112"/>
    <s v="dj88d"/>
    <x v="1"/>
    <x v="5"/>
    <n v="0"/>
    <n v="0"/>
    <s v="s"/>
    <s v="s"/>
    <s v="s"/>
    <n v="0"/>
    <n v="0"/>
    <n v="4.4049999999999999E-2"/>
    <n v="0"/>
    <n v="0.14946999999999999"/>
    <n v="0.25875999999999999"/>
    <n v="8.9090000000000003E-2"/>
    <n v="0"/>
    <n v="0.55474999999999997"/>
    <n v="0"/>
    <n v="0"/>
    <n v="0"/>
    <n v="0"/>
    <n v="0.55474999999999997"/>
    <s v="s"/>
    <s v="s"/>
    <n v="1.5820000000000001E-2"/>
    <n v="3.2820000000000002E-2"/>
  </r>
  <r>
    <x v="112"/>
    <s v="dj88d"/>
    <x v="1"/>
    <x v="6"/>
    <n v="0"/>
    <n v="0"/>
    <s v="s"/>
    <s v="s"/>
    <s v="s"/>
    <n v="0"/>
    <n v="0"/>
    <n v="4.1840000000000002E-2"/>
    <n v="0"/>
    <n v="0.15404000000000001"/>
    <n v="0.26071"/>
    <n v="8.9389999999999997E-2"/>
    <n v="0"/>
    <n v="0.55986000000000002"/>
    <n v="0"/>
    <n v="0"/>
    <n v="0"/>
    <n v="0"/>
    <n v="0.55986000000000002"/>
    <s v="s"/>
    <s v="s"/>
    <n v="1.7590000000000001E-2"/>
    <n v="3.2710000000000003E-2"/>
  </r>
  <r>
    <x v="112"/>
    <s v="dj88d"/>
    <x v="1"/>
    <x v="7"/>
    <n v="0"/>
    <n v="0"/>
    <s v="s"/>
    <s v="s"/>
    <s v="s"/>
    <n v="0"/>
    <n v="0"/>
    <n v="4.036E-2"/>
    <n v="0"/>
    <n v="0.15645000000000001"/>
    <n v="0.26096999999999998"/>
    <n v="8.9149999999999993E-2"/>
    <n v="0"/>
    <n v="0.56137999999999999"/>
    <n v="0"/>
    <n v="0"/>
    <n v="0"/>
    <n v="0"/>
    <n v="0.56137999999999999"/>
    <s v="s"/>
    <s v="s"/>
    <n v="1.8380000000000001E-2"/>
    <n v="3.2649999999999998E-2"/>
  </r>
  <r>
    <x v="112"/>
    <s v="dj88d"/>
    <x v="1"/>
    <x v="8"/>
    <n v="0"/>
    <n v="0"/>
    <s v="s"/>
    <s v="s"/>
    <s v="s"/>
    <n v="0"/>
    <n v="0"/>
    <n v="4.0169999999999997E-2"/>
    <n v="0"/>
    <n v="0.15809000000000001"/>
    <n v="0.26383000000000001"/>
    <n v="8.7639999999999996E-2"/>
    <n v="0"/>
    <n v="0.56472999999999995"/>
    <n v="0"/>
    <n v="0"/>
    <n v="0"/>
    <n v="0"/>
    <n v="0.56472999999999995"/>
    <s v="s"/>
    <s v="s"/>
    <n v="1.8630000000000001E-2"/>
    <n v="3.601E-2"/>
  </r>
  <r>
    <x v="112"/>
    <s v="dj88d"/>
    <x v="1"/>
    <x v="9"/>
    <n v="0"/>
    <n v="0"/>
    <s v="s"/>
    <s v="s"/>
    <s v="s"/>
    <n v="0"/>
    <n v="0"/>
    <n v="3.8159999999999999E-2"/>
    <n v="0"/>
    <n v="0.15815000000000001"/>
    <n v="0.26334000000000002"/>
    <n v="8.9010000000000006E-2"/>
    <n v="0"/>
    <n v="0.56057999999999997"/>
    <n v="0"/>
    <n v="0"/>
    <n v="0"/>
    <n v="0"/>
    <n v="0.56057999999999997"/>
    <s v="s"/>
    <s v="s"/>
    <n v="2.0719999999999999E-2"/>
    <n v="3.7170000000000002E-2"/>
  </r>
  <r>
    <x v="112"/>
    <s v="dj88d"/>
    <x v="1"/>
    <x v="10"/>
    <n v="0"/>
    <n v="0"/>
    <s v="s"/>
    <s v="s"/>
    <s v="s"/>
    <n v="0"/>
    <n v="0"/>
    <n v="3.6940000000000001E-2"/>
    <n v="0"/>
    <n v="0.15914"/>
    <n v="0.26317000000000002"/>
    <n v="8.8010000000000005E-2"/>
    <n v="0"/>
    <n v="0.55937000000000003"/>
    <n v="0"/>
    <n v="0"/>
    <n v="0"/>
    <n v="0"/>
    <n v="0.55937000000000003"/>
    <s v="s"/>
    <s v="s"/>
    <n v="2.0639999999999999E-2"/>
    <n v="4.147E-2"/>
  </r>
  <r>
    <x v="112"/>
    <s v="dj88d"/>
    <x v="2"/>
    <x v="0"/>
    <n v="0"/>
    <n v="0"/>
    <s v="s"/>
    <s v="s"/>
    <s v="s"/>
    <n v="0"/>
    <n v="0"/>
    <n v="0"/>
    <n v="0"/>
    <n v="0"/>
    <n v="0"/>
    <n v="0"/>
    <n v="0"/>
    <n v="0"/>
    <n v="0"/>
    <n v="0"/>
    <n v="0"/>
    <n v="0"/>
    <n v="0"/>
    <s v="s"/>
    <s v="s"/>
    <n v="8.6040000000000005E-2"/>
    <n v="0.16653000000000001"/>
  </r>
  <r>
    <x v="112"/>
    <s v="dj88d"/>
    <x v="2"/>
    <x v="1"/>
    <n v="0"/>
    <n v="0"/>
    <s v="s"/>
    <s v="s"/>
    <s v="s"/>
    <n v="0"/>
    <n v="0"/>
    <n v="0"/>
    <n v="0"/>
    <n v="0"/>
    <n v="0"/>
    <n v="0"/>
    <n v="0"/>
    <n v="0"/>
    <n v="0"/>
    <n v="0"/>
    <n v="0"/>
    <n v="0"/>
    <n v="0"/>
    <s v="s"/>
    <s v="s"/>
    <n v="7.7850000000000003E-2"/>
    <n v="0.16247"/>
  </r>
  <r>
    <x v="112"/>
    <s v="dj88d"/>
    <x v="2"/>
    <x v="2"/>
    <n v="0"/>
    <n v="0"/>
    <s v="s"/>
    <s v="s"/>
    <s v="s"/>
    <n v="0"/>
    <n v="0"/>
    <n v="0"/>
    <n v="0"/>
    <n v="0"/>
    <n v="0"/>
    <n v="0"/>
    <n v="0"/>
    <n v="0"/>
    <n v="0"/>
    <n v="0"/>
    <n v="0"/>
    <n v="0"/>
    <n v="0"/>
    <s v="s"/>
    <s v="s"/>
    <n v="6.6239999999999993E-2"/>
    <n v="0.15167"/>
  </r>
  <r>
    <x v="112"/>
    <s v="dj88d"/>
    <x v="2"/>
    <x v="3"/>
    <n v="0"/>
    <n v="0"/>
    <s v="s"/>
    <s v="s"/>
    <s v="s"/>
    <n v="0"/>
    <n v="0"/>
    <n v="0"/>
    <n v="0"/>
    <n v="0"/>
    <n v="0"/>
    <n v="0"/>
    <n v="0"/>
    <n v="0"/>
    <n v="0"/>
    <n v="0"/>
    <n v="0"/>
    <n v="0"/>
    <n v="0"/>
    <s v="s"/>
    <s v="s"/>
    <n v="6.9330000000000003E-2"/>
    <n v="0.13328999999999999"/>
  </r>
  <r>
    <x v="112"/>
    <s v="dj88d"/>
    <x v="2"/>
    <x v="4"/>
    <n v="0"/>
    <n v="0"/>
    <s v="s"/>
    <s v="s"/>
    <s v="s"/>
    <n v="0"/>
    <n v="0"/>
    <n v="0"/>
    <n v="0"/>
    <n v="0"/>
    <n v="0"/>
    <n v="0"/>
    <n v="0"/>
    <n v="0"/>
    <n v="0"/>
    <n v="0"/>
    <n v="0"/>
    <n v="0"/>
    <n v="0"/>
    <s v="s"/>
    <s v="s"/>
    <n v="7.671E-2"/>
    <n v="0.13916000000000001"/>
  </r>
  <r>
    <x v="112"/>
    <s v="dj88d"/>
    <x v="2"/>
    <x v="5"/>
    <n v="0"/>
    <n v="0"/>
    <s v="s"/>
    <s v="s"/>
    <s v="s"/>
    <n v="0"/>
    <n v="0"/>
    <n v="0"/>
    <n v="0"/>
    <n v="0"/>
    <n v="0"/>
    <n v="0"/>
    <n v="0"/>
    <n v="0"/>
    <n v="0"/>
    <n v="0"/>
    <n v="0"/>
    <n v="0"/>
    <n v="0"/>
    <s v="s"/>
    <s v="s"/>
    <n v="8.0530000000000004E-2"/>
    <n v="0.14288000000000001"/>
  </r>
  <r>
    <x v="112"/>
    <s v="dj88d"/>
    <x v="2"/>
    <x v="6"/>
    <n v="0"/>
    <n v="0"/>
    <s v="s"/>
    <s v="s"/>
    <s v="s"/>
    <n v="0"/>
    <n v="0"/>
    <n v="0"/>
    <n v="0"/>
    <n v="0"/>
    <n v="0"/>
    <n v="0"/>
    <n v="0"/>
    <n v="0"/>
    <n v="0"/>
    <n v="0"/>
    <n v="0"/>
    <n v="0"/>
    <n v="0"/>
    <s v="s"/>
    <s v="s"/>
    <n v="7.7689999999999995E-2"/>
    <n v="0.14477999999999999"/>
  </r>
  <r>
    <x v="112"/>
    <s v="dj88d"/>
    <x v="2"/>
    <x v="7"/>
    <n v="0"/>
    <n v="0"/>
    <s v="s"/>
    <s v="s"/>
    <s v="s"/>
    <n v="0"/>
    <n v="0"/>
    <n v="0"/>
    <n v="0"/>
    <n v="0"/>
    <n v="0"/>
    <n v="0"/>
    <n v="0"/>
    <n v="0"/>
    <n v="0"/>
    <n v="0"/>
    <n v="0"/>
    <n v="0"/>
    <n v="0"/>
    <s v="s"/>
    <s v="s"/>
    <n v="8.2360000000000003E-2"/>
    <n v="0.15440999999999999"/>
  </r>
  <r>
    <x v="112"/>
    <s v="dj88d"/>
    <x v="2"/>
    <x v="8"/>
    <n v="0"/>
    <n v="0"/>
    <s v="s"/>
    <s v="s"/>
    <s v="s"/>
    <n v="0"/>
    <n v="0"/>
    <n v="0"/>
    <n v="0"/>
    <n v="0"/>
    <n v="0"/>
    <n v="0"/>
    <n v="0"/>
    <n v="0"/>
    <n v="0"/>
    <n v="0"/>
    <n v="0"/>
    <n v="0"/>
    <n v="0"/>
    <s v="s"/>
    <s v="s"/>
    <n v="7.7649999999999997E-2"/>
    <n v="0.15101000000000001"/>
  </r>
  <r>
    <x v="112"/>
    <s v="dj88d"/>
    <x v="2"/>
    <x v="9"/>
    <n v="0"/>
    <n v="0"/>
    <s v="s"/>
    <s v="s"/>
    <s v="s"/>
    <n v="0"/>
    <n v="0"/>
    <n v="0"/>
    <n v="0"/>
    <n v="0"/>
    <n v="0"/>
    <n v="0"/>
    <n v="0"/>
    <n v="0"/>
    <n v="0"/>
    <n v="0"/>
    <n v="0"/>
    <n v="0"/>
    <n v="0"/>
    <s v="s"/>
    <s v="s"/>
    <n v="7.986E-2"/>
    <n v="0.15348000000000001"/>
  </r>
  <r>
    <x v="112"/>
    <s v="dj88d"/>
    <x v="2"/>
    <x v="10"/>
    <n v="0"/>
    <n v="0"/>
    <s v="s"/>
    <s v="s"/>
    <s v="s"/>
    <n v="0"/>
    <n v="0"/>
    <n v="0"/>
    <n v="0"/>
    <n v="0"/>
    <n v="0"/>
    <n v="0"/>
    <n v="0"/>
    <n v="0"/>
    <n v="0"/>
    <n v="0"/>
    <n v="0"/>
    <n v="0"/>
    <n v="0"/>
    <s v="s"/>
    <s v="s"/>
    <n v="6.5769999999999995E-2"/>
    <n v="0.14058000000000001"/>
  </r>
  <r>
    <x v="112"/>
    <s v="dj88d"/>
    <x v="3"/>
    <x v="0"/>
    <n v="0"/>
    <n v="0"/>
    <s v="s"/>
    <s v="s"/>
    <s v="s"/>
    <n v="0"/>
    <n v="0"/>
    <n v="0.61458999999999997"/>
    <n v="0"/>
    <n v="0.26995999999999998"/>
    <n v="2.38266"/>
    <n v="0.11375"/>
    <n v="0"/>
    <n v="3.3825699999999999"/>
    <n v="0"/>
    <n v="0"/>
    <n v="0"/>
    <n v="0"/>
    <n v="3.3825699999999999"/>
    <s v="s"/>
    <s v="s"/>
    <n v="8.3720000000000003E-2"/>
    <n v="0.11022999999999999"/>
  </r>
  <r>
    <x v="112"/>
    <s v="dj88d"/>
    <x v="3"/>
    <x v="1"/>
    <n v="0"/>
    <n v="0"/>
    <s v="s"/>
    <s v="s"/>
    <s v="s"/>
    <n v="0"/>
    <n v="0"/>
    <n v="1.1140000000000001"/>
    <n v="0"/>
    <n v="0.34343000000000001"/>
    <n v="2.4129900000000002"/>
    <n v="0.23033999999999999"/>
    <n v="0"/>
    <n v="4.1036000000000001"/>
    <n v="0"/>
    <n v="0"/>
    <n v="0"/>
    <n v="0"/>
    <n v="4.1036000000000001"/>
    <s v="s"/>
    <s v="s"/>
    <n v="0.24288000000000001"/>
    <n v="0.35679"/>
  </r>
  <r>
    <x v="112"/>
    <s v="dj88d"/>
    <x v="3"/>
    <x v="2"/>
    <n v="0"/>
    <n v="0"/>
    <s v="s"/>
    <s v="s"/>
    <s v="s"/>
    <n v="0"/>
    <n v="0"/>
    <n v="1.05162"/>
    <n v="0"/>
    <n v="0.43908999999999998"/>
    <n v="2.3029999999999999"/>
    <n v="0.24604999999999999"/>
    <n v="0"/>
    <n v="4.0458600000000002"/>
    <n v="0"/>
    <n v="0"/>
    <n v="0"/>
    <n v="0"/>
    <n v="4.0458600000000002"/>
    <s v="s"/>
    <s v="s"/>
    <n v="0.19248000000000001"/>
    <n v="0.41408"/>
  </r>
  <r>
    <x v="112"/>
    <s v="dj88d"/>
    <x v="3"/>
    <x v="3"/>
    <n v="0"/>
    <n v="0"/>
    <s v="s"/>
    <s v="s"/>
    <s v="s"/>
    <n v="0"/>
    <n v="0"/>
    <n v="0.56154999999999999"/>
    <n v="0"/>
    <n v="0.29076000000000002"/>
    <n v="2.8071999999999999"/>
    <n v="0.24091000000000001"/>
    <n v="0"/>
    <n v="3.90754"/>
    <n v="0"/>
    <n v="0"/>
    <n v="0"/>
    <n v="0"/>
    <n v="3.90754"/>
    <s v="s"/>
    <s v="s"/>
    <n v="0.17329"/>
    <n v="0.68481000000000003"/>
  </r>
  <r>
    <x v="112"/>
    <s v="dj88d"/>
    <x v="3"/>
    <x v="4"/>
    <n v="0"/>
    <n v="0"/>
    <s v="s"/>
    <s v="s"/>
    <s v="s"/>
    <n v="0"/>
    <n v="0"/>
    <n v="0.86509999999999998"/>
    <n v="0"/>
    <n v="0.38804"/>
    <n v="2.6756199999999999"/>
    <n v="0.51875000000000004"/>
    <n v="0"/>
    <n v="4.4573999999999998"/>
    <n v="0"/>
    <n v="0"/>
    <n v="0"/>
    <n v="0"/>
    <n v="4.4573999999999998"/>
    <s v="s"/>
    <s v="s"/>
    <n v="0.24188000000000001"/>
    <n v="0.79205000000000003"/>
  </r>
  <r>
    <x v="112"/>
    <s v="dj88d"/>
    <x v="3"/>
    <x v="5"/>
    <n v="0"/>
    <n v="0"/>
    <s v="s"/>
    <s v="s"/>
    <s v="s"/>
    <n v="0"/>
    <n v="0"/>
    <n v="1.20549"/>
    <n v="0"/>
    <n v="0.57516999999999996"/>
    <n v="2.2285300000000001"/>
    <n v="0.56954000000000005"/>
    <n v="0"/>
    <n v="4.5902000000000003"/>
    <n v="0"/>
    <n v="0"/>
    <n v="0"/>
    <n v="0"/>
    <n v="4.5902000000000003"/>
    <s v="s"/>
    <s v="s"/>
    <n v="0.43630999999999998"/>
    <n v="1.18527"/>
  </r>
  <r>
    <x v="112"/>
    <s v="dj88d"/>
    <x v="3"/>
    <x v="6"/>
    <n v="0"/>
    <n v="0"/>
    <s v="s"/>
    <s v="s"/>
    <s v="s"/>
    <n v="0"/>
    <n v="0"/>
    <n v="0.81647000000000003"/>
    <n v="0"/>
    <n v="0.59772000000000003"/>
    <n v="2.4500099999999998"/>
    <n v="0.42474000000000001"/>
    <n v="0"/>
    <n v="4.3030999999999997"/>
    <n v="0"/>
    <n v="0"/>
    <n v="0"/>
    <n v="0"/>
    <n v="4.3030999999999997"/>
    <s v="s"/>
    <s v="s"/>
    <n v="0.65510000000000002"/>
    <n v="1.47502"/>
  </r>
  <r>
    <x v="112"/>
    <s v="dj88d"/>
    <x v="3"/>
    <x v="7"/>
    <n v="0"/>
    <n v="0"/>
    <s v="s"/>
    <s v="s"/>
    <s v="s"/>
    <n v="0"/>
    <n v="0"/>
    <n v="0.54020999999999997"/>
    <n v="0"/>
    <n v="0.85470999999999997"/>
    <n v="2.0604"/>
    <n v="0.50975999999999999"/>
    <n v="0"/>
    <n v="3.9922599999999999"/>
    <n v="0"/>
    <n v="0"/>
    <n v="0"/>
    <n v="0"/>
    <n v="3.9922599999999999"/>
    <s v="s"/>
    <s v="s"/>
    <n v="0.73765000000000003"/>
    <n v="1.48976"/>
  </r>
  <r>
    <x v="112"/>
    <s v="dj88d"/>
    <x v="3"/>
    <x v="8"/>
    <n v="0"/>
    <n v="0"/>
    <s v="s"/>
    <s v="s"/>
    <s v="s"/>
    <n v="0"/>
    <n v="0"/>
    <n v="1.05623"/>
    <n v="0"/>
    <n v="1.12446"/>
    <n v="2.5383499999999999"/>
    <n v="0.56135999999999997"/>
    <n v="0"/>
    <n v="5.3431600000000001"/>
    <n v="0"/>
    <n v="0"/>
    <n v="0"/>
    <n v="0"/>
    <n v="5.3431600000000001"/>
    <s v="s"/>
    <s v="s"/>
    <n v="0.79537999999999998"/>
    <n v="1.39838"/>
  </r>
  <r>
    <x v="112"/>
    <s v="dj88d"/>
    <x v="3"/>
    <x v="9"/>
    <n v="0"/>
    <n v="0"/>
    <s v="s"/>
    <s v="s"/>
    <s v="s"/>
    <n v="0"/>
    <n v="0"/>
    <n v="0.72260000000000002"/>
    <n v="0"/>
    <n v="1.0769899999999999"/>
    <n v="2.2690800000000002"/>
    <n v="0.63221000000000005"/>
    <n v="0"/>
    <n v="4.7748100000000004"/>
    <n v="0"/>
    <n v="0"/>
    <n v="0"/>
    <n v="0"/>
    <n v="4.7748100000000004"/>
    <s v="s"/>
    <s v="s"/>
    <n v="0.71640000000000004"/>
    <n v="1.2268600000000001"/>
  </r>
  <r>
    <x v="112"/>
    <s v="dj88d"/>
    <x v="3"/>
    <x v="10"/>
    <n v="0"/>
    <n v="0"/>
    <s v="s"/>
    <s v="s"/>
    <s v="s"/>
    <n v="0"/>
    <n v="0"/>
    <n v="0.44157999999999997"/>
    <n v="0"/>
    <n v="1.1960999999999999"/>
    <n v="1.6977500000000001"/>
    <n v="0.74670999999999998"/>
    <n v="0"/>
    <n v="4.4682899999999997"/>
    <n v="0"/>
    <n v="0"/>
    <n v="0"/>
    <n v="0"/>
    <n v="4.4682899999999997"/>
    <s v="s"/>
    <s v="s"/>
    <n v="0.70913999999999999"/>
    <n v="1.2921400000000001"/>
  </r>
  <r>
    <x v="113"/>
    <s v="Hm42K"/>
    <x v="0"/>
    <x v="0"/>
    <n v="0"/>
    <n v="12"/>
    <s v="s"/>
    <n v="10"/>
    <s v="s"/>
    <n v="29"/>
    <n v="0"/>
    <n v="7"/>
    <n v="0"/>
    <n v="10"/>
    <n v="10"/>
    <n v="0"/>
    <n v="0"/>
    <n v="86"/>
    <n v="0"/>
    <n v="0"/>
    <n v="0"/>
    <n v="0"/>
    <n v="86"/>
    <s v="s"/>
    <n v="15"/>
    <s v="s"/>
    <n v="28"/>
  </r>
  <r>
    <x v="113"/>
    <s v="Hm42K"/>
    <x v="1"/>
    <x v="0"/>
    <n v="0"/>
    <n v="4.4049999999999999E-2"/>
    <s v="s"/>
    <n v="3.7769999999999998E-2"/>
    <s v="s"/>
    <n v="0.10224999999999999"/>
    <n v="0"/>
    <n v="2.1389999999999999E-2"/>
    <n v="0"/>
    <n v="3.6080000000000001E-2"/>
    <n v="3.4009999999999999E-2"/>
    <n v="0"/>
    <n v="0"/>
    <n v="0.30149999999999999"/>
    <n v="0"/>
    <n v="0"/>
    <n v="0"/>
    <n v="0"/>
    <n v="0.30149999999999999"/>
    <s v="s"/>
    <n v="6.4900000000000001E-3"/>
    <s v="s"/>
    <n v="1.975E-2"/>
  </r>
  <r>
    <x v="113"/>
    <s v="Hm42K"/>
    <x v="1"/>
    <x v="1"/>
    <n v="0"/>
    <n v="4.5359999999999998E-2"/>
    <s v="s"/>
    <n v="3.9359999999999999E-2"/>
    <s v="s"/>
    <n v="0.10682"/>
    <n v="0"/>
    <n v="2.147E-2"/>
    <n v="0"/>
    <n v="3.6670000000000001E-2"/>
    <n v="3.4639999999999997E-2"/>
    <n v="0"/>
    <n v="0"/>
    <n v="0.31093999999999999"/>
    <n v="0"/>
    <n v="0"/>
    <n v="0"/>
    <n v="0"/>
    <n v="0.31093999999999999"/>
    <s v="s"/>
    <n v="6.8500000000000002E-3"/>
    <s v="s"/>
    <n v="1.9390000000000001E-2"/>
  </r>
  <r>
    <x v="113"/>
    <s v="Hm42K"/>
    <x v="1"/>
    <x v="2"/>
    <n v="0"/>
    <n v="4.6879999999999998E-2"/>
    <s v="s"/>
    <n v="3.9550000000000002E-2"/>
    <s v="s"/>
    <n v="0.10932"/>
    <n v="0"/>
    <n v="2.1409999999999998E-2"/>
    <n v="0"/>
    <n v="3.7310000000000003E-2"/>
    <n v="3.4970000000000001E-2"/>
    <n v="0"/>
    <n v="0"/>
    <n v="0.31688"/>
    <n v="0"/>
    <n v="0"/>
    <n v="0"/>
    <n v="0"/>
    <n v="0.31688"/>
    <s v="s"/>
    <n v="7.2500000000000004E-3"/>
    <s v="s"/>
    <n v="1.9429999999999999E-2"/>
  </r>
  <r>
    <x v="113"/>
    <s v="Hm42K"/>
    <x v="1"/>
    <x v="3"/>
    <n v="0"/>
    <n v="4.8300000000000003E-2"/>
    <s v="s"/>
    <n v="4.0989999999999999E-2"/>
    <s v="s"/>
    <n v="0.11112"/>
    <n v="0"/>
    <n v="2.1440000000000001E-2"/>
    <n v="0"/>
    <n v="3.8510000000000003E-2"/>
    <n v="3.4599999999999999E-2"/>
    <n v="0"/>
    <n v="0"/>
    <n v="0.32418999999999998"/>
    <n v="0"/>
    <n v="0"/>
    <n v="0"/>
    <n v="0"/>
    <n v="0.32418999999999998"/>
    <s v="s"/>
    <n v="7.2899999999999996E-3"/>
    <s v="s"/>
    <n v="1.8159999999999999E-2"/>
  </r>
  <r>
    <x v="113"/>
    <s v="Hm42K"/>
    <x v="1"/>
    <x v="4"/>
    <n v="0"/>
    <n v="5.0729999999999997E-2"/>
    <s v="s"/>
    <n v="4.1959999999999997E-2"/>
    <s v="s"/>
    <n v="0.11462"/>
    <n v="0"/>
    <n v="2.138E-2"/>
    <n v="0"/>
    <n v="3.8870000000000002E-2"/>
    <n v="3.6080000000000001E-2"/>
    <n v="0"/>
    <n v="0"/>
    <n v="0.33372000000000002"/>
    <n v="0"/>
    <n v="0"/>
    <n v="0"/>
    <n v="0"/>
    <n v="0.33372000000000002"/>
    <s v="s"/>
    <n v="9.2499999999999995E-3"/>
    <s v="s"/>
    <n v="1.9609999999999999E-2"/>
  </r>
  <r>
    <x v="113"/>
    <s v="Hm42K"/>
    <x v="1"/>
    <x v="5"/>
    <n v="0"/>
    <n v="5.2479999999999999E-2"/>
    <s v="s"/>
    <n v="4.3240000000000001E-2"/>
    <s v="s"/>
    <n v="0.11794"/>
    <n v="0"/>
    <n v="2.215E-2"/>
    <n v="0"/>
    <n v="3.8469999999999997E-2"/>
    <n v="3.6360000000000003E-2"/>
    <n v="0"/>
    <n v="0"/>
    <n v="0.34215000000000001"/>
    <n v="0"/>
    <n v="0"/>
    <n v="0"/>
    <n v="0"/>
    <n v="0.34215000000000001"/>
    <s v="s"/>
    <n v="8.9899999999999997E-3"/>
    <s v="s"/>
    <n v="1.8450000000000001E-2"/>
  </r>
  <r>
    <x v="113"/>
    <s v="Hm42K"/>
    <x v="1"/>
    <x v="6"/>
    <n v="0"/>
    <n v="5.5070000000000001E-2"/>
    <s v="s"/>
    <n v="4.446E-2"/>
    <s v="s"/>
    <n v="0.12060999999999999"/>
    <n v="0"/>
    <n v="2.2530000000000001E-2"/>
    <n v="0"/>
    <n v="3.7679999999999998E-2"/>
    <n v="3.6630000000000003E-2"/>
    <n v="0"/>
    <n v="0"/>
    <n v="0.34963"/>
    <n v="0"/>
    <n v="0"/>
    <n v="0"/>
    <n v="0"/>
    <n v="0.34963"/>
    <s v="s"/>
    <n v="1.286E-2"/>
    <s v="s"/>
    <n v="2.0809999999999999E-2"/>
  </r>
  <r>
    <x v="113"/>
    <s v="Hm42K"/>
    <x v="1"/>
    <x v="7"/>
    <n v="0"/>
    <n v="5.645E-2"/>
    <s v="s"/>
    <n v="4.403E-2"/>
    <s v="s"/>
    <n v="0.12318"/>
    <n v="0"/>
    <n v="2.3109999999999999E-2"/>
    <n v="0"/>
    <n v="3.6080000000000001E-2"/>
    <n v="3.5650000000000001E-2"/>
    <n v="0"/>
    <n v="0"/>
    <n v="0.35164000000000001"/>
    <n v="0"/>
    <n v="0"/>
    <n v="0"/>
    <n v="0"/>
    <n v="0.35164000000000001"/>
    <s v="s"/>
    <n v="1.259E-2"/>
    <s v="s"/>
    <n v="1.9099999999999999E-2"/>
  </r>
  <r>
    <x v="113"/>
    <s v="Hm42K"/>
    <x v="1"/>
    <x v="8"/>
    <n v="0"/>
    <n v="5.697E-2"/>
    <s v="s"/>
    <n v="4.3479999999999998E-2"/>
    <s v="s"/>
    <n v="0.12587000000000001"/>
    <n v="0"/>
    <n v="2.3970000000000002E-2"/>
    <n v="0"/>
    <n v="3.5740000000000001E-2"/>
    <n v="3.6139999999999999E-2"/>
    <n v="0"/>
    <n v="0"/>
    <n v="0.35619000000000001"/>
    <n v="0"/>
    <n v="0"/>
    <n v="0"/>
    <n v="0"/>
    <n v="0.35619000000000001"/>
    <s v="s"/>
    <n v="1.235E-2"/>
    <s v="s"/>
    <n v="1.7680000000000001E-2"/>
  </r>
  <r>
    <x v="113"/>
    <s v="Hm42K"/>
    <x v="1"/>
    <x v="9"/>
    <n v="0"/>
    <n v="5.7419999999999999E-2"/>
    <s v="s"/>
    <n v="4.403E-2"/>
    <s v="s"/>
    <n v="0.12892999999999999"/>
    <n v="0"/>
    <n v="2.4580000000000001E-2"/>
    <n v="0"/>
    <n v="3.5159999999999997E-2"/>
    <n v="3.6339999999999997E-2"/>
    <n v="0"/>
    <n v="0"/>
    <n v="0.36235000000000001"/>
    <n v="0"/>
    <n v="0"/>
    <n v="0"/>
    <n v="0"/>
    <n v="0.36235000000000001"/>
    <s v="s"/>
    <n v="1.409E-2"/>
    <s v="s"/>
    <n v="1.8460000000000001E-2"/>
  </r>
  <r>
    <x v="113"/>
    <s v="Hm42K"/>
    <x v="1"/>
    <x v="10"/>
    <n v="0"/>
    <n v="6.0630000000000003E-2"/>
    <s v="s"/>
    <n v="4.4940000000000001E-2"/>
    <s v="s"/>
    <n v="0.13284000000000001"/>
    <n v="0"/>
    <n v="2.7220000000000001E-2"/>
    <n v="0"/>
    <n v="3.4459999999999998E-2"/>
    <n v="3.6020000000000003E-2"/>
    <n v="0"/>
    <n v="0"/>
    <n v="0.37352999999999997"/>
    <n v="0"/>
    <n v="0"/>
    <n v="0"/>
    <n v="0"/>
    <n v="0.37352999999999997"/>
    <s v="s"/>
    <n v="1.413E-2"/>
    <s v="s"/>
    <n v="1.789E-2"/>
  </r>
  <r>
    <x v="113"/>
    <s v="Hm42K"/>
    <x v="2"/>
    <x v="0"/>
    <n v="0"/>
    <n v="0"/>
    <s v="s"/>
    <n v="0"/>
    <s v="s"/>
    <n v="0"/>
    <n v="0"/>
    <n v="0"/>
    <n v="0"/>
    <n v="0"/>
    <n v="0"/>
    <n v="0"/>
    <n v="0"/>
    <n v="0"/>
    <n v="0"/>
    <n v="0"/>
    <n v="0"/>
    <n v="0"/>
    <n v="0"/>
    <s v="s"/>
    <n v="0.10215"/>
    <s v="s"/>
    <n v="0.17401"/>
  </r>
  <r>
    <x v="113"/>
    <s v="Hm42K"/>
    <x v="2"/>
    <x v="1"/>
    <n v="0"/>
    <n v="0"/>
    <s v="s"/>
    <n v="0"/>
    <s v="s"/>
    <n v="0"/>
    <n v="0"/>
    <n v="0"/>
    <n v="0"/>
    <n v="0"/>
    <n v="0"/>
    <n v="0"/>
    <n v="0"/>
    <n v="0"/>
    <n v="0"/>
    <n v="0"/>
    <n v="0"/>
    <n v="0"/>
    <n v="0"/>
    <s v="s"/>
    <n v="0.10427"/>
    <s v="s"/>
    <n v="0.17444999999999999"/>
  </r>
  <r>
    <x v="113"/>
    <s v="Hm42K"/>
    <x v="2"/>
    <x v="2"/>
    <n v="0"/>
    <n v="0"/>
    <s v="s"/>
    <n v="0"/>
    <s v="s"/>
    <n v="0"/>
    <n v="0"/>
    <n v="0"/>
    <n v="0"/>
    <n v="0"/>
    <n v="0"/>
    <n v="0"/>
    <n v="0"/>
    <n v="0"/>
    <n v="0"/>
    <n v="0"/>
    <n v="0"/>
    <n v="0"/>
    <n v="0"/>
    <s v="s"/>
    <n v="0.11004"/>
    <s v="s"/>
    <n v="0.17699999999999999"/>
  </r>
  <r>
    <x v="113"/>
    <s v="Hm42K"/>
    <x v="2"/>
    <x v="3"/>
    <n v="0"/>
    <n v="0"/>
    <s v="s"/>
    <n v="0"/>
    <s v="s"/>
    <n v="0"/>
    <n v="0"/>
    <n v="0"/>
    <n v="0"/>
    <n v="0"/>
    <n v="0"/>
    <n v="0"/>
    <n v="0"/>
    <n v="0"/>
    <n v="0"/>
    <n v="0"/>
    <n v="0"/>
    <n v="0"/>
    <n v="0"/>
    <s v="s"/>
    <n v="0.11576"/>
    <s v="s"/>
    <n v="0.16972999999999999"/>
  </r>
  <r>
    <x v="113"/>
    <s v="Hm42K"/>
    <x v="2"/>
    <x v="4"/>
    <n v="0"/>
    <n v="0"/>
    <s v="s"/>
    <n v="0"/>
    <s v="s"/>
    <n v="0"/>
    <n v="0"/>
    <n v="0"/>
    <n v="0"/>
    <n v="0"/>
    <n v="0"/>
    <n v="0"/>
    <n v="0"/>
    <n v="0"/>
    <n v="0"/>
    <n v="0"/>
    <n v="0"/>
    <n v="0"/>
    <n v="0"/>
    <s v="s"/>
    <n v="0.11655"/>
    <s v="s"/>
    <n v="0.16996"/>
  </r>
  <r>
    <x v="113"/>
    <s v="Hm42K"/>
    <x v="2"/>
    <x v="5"/>
    <n v="0"/>
    <n v="0"/>
    <s v="s"/>
    <n v="0"/>
    <s v="s"/>
    <n v="0"/>
    <n v="0"/>
    <n v="0"/>
    <n v="0"/>
    <n v="0"/>
    <n v="0"/>
    <n v="0"/>
    <n v="0"/>
    <n v="0"/>
    <n v="0"/>
    <n v="0"/>
    <n v="0"/>
    <n v="0"/>
    <n v="0"/>
    <s v="s"/>
    <n v="0.12520999999999999"/>
    <s v="s"/>
    <n v="0.17741000000000001"/>
  </r>
  <r>
    <x v="113"/>
    <s v="Hm42K"/>
    <x v="2"/>
    <x v="6"/>
    <n v="0"/>
    <n v="0"/>
    <s v="s"/>
    <n v="0"/>
    <s v="s"/>
    <n v="0"/>
    <n v="0"/>
    <n v="0"/>
    <n v="0"/>
    <n v="0"/>
    <n v="0"/>
    <n v="0"/>
    <n v="0"/>
    <n v="0"/>
    <n v="0"/>
    <n v="0"/>
    <n v="0"/>
    <n v="0"/>
    <n v="0"/>
    <s v="s"/>
    <n v="0.10758"/>
    <s v="s"/>
    <n v="0.16236"/>
  </r>
  <r>
    <x v="113"/>
    <s v="Hm42K"/>
    <x v="2"/>
    <x v="7"/>
    <n v="0"/>
    <n v="0"/>
    <s v="s"/>
    <n v="0"/>
    <s v="s"/>
    <n v="0"/>
    <n v="0"/>
    <n v="0"/>
    <n v="0"/>
    <n v="0"/>
    <n v="0"/>
    <n v="0"/>
    <n v="0"/>
    <n v="0"/>
    <n v="0"/>
    <n v="0"/>
    <n v="0"/>
    <n v="0"/>
    <n v="0"/>
    <s v="s"/>
    <n v="9.8519999999999996E-2"/>
    <s v="s"/>
    <n v="0.15620000000000001"/>
  </r>
  <r>
    <x v="113"/>
    <s v="Hm42K"/>
    <x v="2"/>
    <x v="8"/>
    <n v="0"/>
    <n v="0"/>
    <s v="s"/>
    <n v="0"/>
    <s v="s"/>
    <n v="0"/>
    <n v="0"/>
    <n v="0"/>
    <n v="0"/>
    <n v="0"/>
    <n v="0"/>
    <n v="0"/>
    <n v="0"/>
    <n v="0"/>
    <n v="0"/>
    <n v="0"/>
    <n v="0"/>
    <n v="0"/>
    <n v="0"/>
    <s v="s"/>
    <n v="0.10105"/>
    <s v="s"/>
    <n v="0.16081000000000001"/>
  </r>
  <r>
    <x v="113"/>
    <s v="Hm42K"/>
    <x v="2"/>
    <x v="9"/>
    <n v="0"/>
    <n v="0"/>
    <s v="s"/>
    <n v="0"/>
    <s v="s"/>
    <n v="0"/>
    <n v="0"/>
    <n v="0"/>
    <n v="0"/>
    <n v="0"/>
    <n v="0"/>
    <n v="0"/>
    <n v="0"/>
    <n v="0"/>
    <n v="0"/>
    <n v="0"/>
    <n v="0"/>
    <n v="0"/>
    <n v="0"/>
    <s v="s"/>
    <n v="0.11049"/>
    <s v="s"/>
    <n v="0.15409999999999999"/>
  </r>
  <r>
    <x v="113"/>
    <s v="Hm42K"/>
    <x v="2"/>
    <x v="10"/>
    <n v="0"/>
    <n v="0"/>
    <s v="s"/>
    <n v="0"/>
    <s v="s"/>
    <n v="0"/>
    <n v="0"/>
    <n v="0"/>
    <n v="0"/>
    <n v="0"/>
    <n v="0"/>
    <n v="0"/>
    <n v="0"/>
    <n v="0"/>
    <n v="0"/>
    <n v="0"/>
    <n v="0"/>
    <n v="0"/>
    <n v="0"/>
    <s v="s"/>
    <n v="0.1081"/>
    <s v="s"/>
    <n v="0.13350000000000001"/>
  </r>
  <r>
    <x v="113"/>
    <s v="Hm42K"/>
    <x v="3"/>
    <x v="0"/>
    <n v="0"/>
    <n v="1.4499999999999999E-3"/>
    <s v="s"/>
    <n v="9.7199999999999995E-3"/>
    <s v="s"/>
    <n v="1.1990000000000001E-2"/>
    <n v="0"/>
    <n v="0.14277999999999999"/>
    <n v="0"/>
    <n v="0.14445"/>
    <n v="0.14355000000000001"/>
    <n v="0"/>
    <n v="0"/>
    <n v="0.59752000000000005"/>
    <n v="0"/>
    <n v="0"/>
    <n v="0"/>
    <n v="0"/>
    <n v="0.59752000000000005"/>
    <s v="s"/>
    <n v="8.7299999999999999E-3"/>
    <s v="s"/>
    <n v="0.32677"/>
  </r>
  <r>
    <x v="113"/>
    <s v="Hm42K"/>
    <x v="3"/>
    <x v="1"/>
    <n v="0"/>
    <n v="1.5200000000000001E-3"/>
    <s v="s"/>
    <n v="3.8490000000000003E-2"/>
    <s v="s"/>
    <n v="4.8149999999999998E-2"/>
    <n v="0"/>
    <n v="0.18668000000000001"/>
    <n v="0"/>
    <n v="0.12425"/>
    <n v="0.12395"/>
    <n v="0"/>
    <n v="0"/>
    <n v="0.69793000000000005"/>
    <n v="0"/>
    <n v="0"/>
    <n v="0"/>
    <n v="0"/>
    <n v="0.69793000000000005"/>
    <s v="s"/>
    <n v="3.1510000000000003E-2"/>
    <s v="s"/>
    <n v="0.44877"/>
  </r>
  <r>
    <x v="113"/>
    <s v="Hm42K"/>
    <x v="3"/>
    <x v="2"/>
    <n v="0"/>
    <n v="1.06E-3"/>
    <s v="s"/>
    <n v="0.12139"/>
    <s v="s"/>
    <n v="0.15171000000000001"/>
    <n v="0"/>
    <n v="0.30084"/>
    <n v="0"/>
    <n v="0.16238"/>
    <n v="0.18773000000000001"/>
    <n v="0"/>
    <n v="0"/>
    <n v="1.0638700000000001"/>
    <n v="0"/>
    <n v="0"/>
    <n v="0"/>
    <n v="0"/>
    <n v="1.0638700000000001"/>
    <s v="s"/>
    <n v="0.19248999999999999"/>
    <s v="s"/>
    <n v="0.81274999999999997"/>
  </r>
  <r>
    <x v="113"/>
    <s v="Hm42K"/>
    <x v="3"/>
    <x v="3"/>
    <n v="0"/>
    <n v="1.6000000000000001E-3"/>
    <s v="s"/>
    <n v="0.15221000000000001"/>
    <s v="s"/>
    <n v="0.26261000000000001"/>
    <n v="0"/>
    <n v="0.14459"/>
    <n v="0"/>
    <n v="0.2666"/>
    <n v="0.37652999999999998"/>
    <n v="0"/>
    <n v="0"/>
    <n v="1.3362000000000001"/>
    <n v="0"/>
    <n v="0"/>
    <n v="0"/>
    <n v="0"/>
    <n v="1.3362000000000001"/>
    <s v="s"/>
    <n v="0.32874999999999999"/>
    <s v="s"/>
    <n v="1.0054700000000001"/>
  </r>
  <r>
    <x v="113"/>
    <s v="Hm42K"/>
    <x v="3"/>
    <x v="4"/>
    <n v="0"/>
    <n v="4.9800000000000001E-3"/>
    <s v="s"/>
    <n v="0.10181"/>
    <s v="s"/>
    <n v="0.26296000000000003"/>
    <n v="0"/>
    <n v="7.6280000000000001E-2"/>
    <n v="0"/>
    <n v="0.14648"/>
    <n v="0.27162999999999998"/>
    <n v="0"/>
    <n v="0"/>
    <n v="1.11883"/>
    <n v="0"/>
    <n v="0"/>
    <n v="0"/>
    <n v="0"/>
    <n v="1.11883"/>
    <s v="s"/>
    <n v="0.57077999999999995"/>
    <s v="s"/>
    <n v="1.29982"/>
  </r>
  <r>
    <x v="113"/>
    <s v="Hm42K"/>
    <x v="3"/>
    <x v="5"/>
    <n v="0"/>
    <n v="2.6099999999999999E-3"/>
    <s v="s"/>
    <n v="9.4450000000000006E-2"/>
    <s v="s"/>
    <n v="0.28593000000000002"/>
    <n v="0"/>
    <n v="0.12675"/>
    <n v="0"/>
    <n v="0.13131000000000001"/>
    <n v="0.17085"/>
    <n v="0"/>
    <n v="0"/>
    <n v="0.88927"/>
    <n v="0"/>
    <n v="0"/>
    <n v="0"/>
    <n v="0"/>
    <n v="0.88927"/>
    <s v="s"/>
    <n v="0.59613000000000005"/>
    <s v="s"/>
    <n v="1.5725800000000001"/>
  </r>
  <r>
    <x v="113"/>
    <s v="Hm42K"/>
    <x v="3"/>
    <x v="6"/>
    <n v="0"/>
    <n v="1.223E-2"/>
    <s v="s"/>
    <n v="0.18509999999999999"/>
    <s v="s"/>
    <n v="0.40431"/>
    <n v="0"/>
    <n v="2.3019999999999999E-2"/>
    <n v="0"/>
    <n v="0.34913"/>
    <n v="0.20873"/>
    <n v="0"/>
    <n v="0"/>
    <n v="1.2371300000000001"/>
    <n v="0"/>
    <n v="0"/>
    <n v="0"/>
    <n v="0"/>
    <n v="1.2371300000000001"/>
    <s v="s"/>
    <n v="0.61682000000000003"/>
    <s v="s"/>
    <n v="1.6377299999999999"/>
  </r>
  <r>
    <x v="113"/>
    <s v="Hm42K"/>
    <x v="3"/>
    <x v="7"/>
    <n v="0"/>
    <n v="3.0290000000000001E-2"/>
    <s v="s"/>
    <n v="0.20627999999999999"/>
    <s v="s"/>
    <n v="0.61990000000000001"/>
    <n v="0"/>
    <n v="1.014E-2"/>
    <n v="0"/>
    <n v="0.43329000000000001"/>
    <n v="0.23111999999999999"/>
    <n v="0"/>
    <n v="0"/>
    <n v="1.5649999999999999"/>
    <n v="0"/>
    <n v="0"/>
    <n v="0"/>
    <n v="0"/>
    <n v="1.5649999999999999"/>
    <s v="s"/>
    <n v="0.57101000000000002"/>
    <s v="s"/>
    <n v="1.4236"/>
  </r>
  <r>
    <x v="113"/>
    <s v="Hm42K"/>
    <x v="3"/>
    <x v="8"/>
    <n v="0"/>
    <n v="3.4779999999999998E-2"/>
    <s v="s"/>
    <n v="0.12887999999999999"/>
    <s v="s"/>
    <n v="0.70520000000000005"/>
    <n v="0"/>
    <n v="5.7800000000000004E-3"/>
    <n v="0"/>
    <n v="0.46777999999999997"/>
    <n v="0.31811"/>
    <n v="0"/>
    <n v="0"/>
    <n v="1.7997300000000001"/>
    <n v="0"/>
    <n v="0"/>
    <n v="0"/>
    <n v="0"/>
    <n v="1.7997300000000001"/>
    <s v="s"/>
    <n v="0.51836000000000004"/>
    <s v="s"/>
    <n v="1.2078599999999999"/>
  </r>
  <r>
    <x v="113"/>
    <s v="Hm42K"/>
    <x v="3"/>
    <x v="9"/>
    <n v="0"/>
    <n v="0.12836"/>
    <s v="s"/>
    <n v="0.31274999999999997"/>
    <s v="s"/>
    <n v="0.79266999999999999"/>
    <n v="0"/>
    <n v="4.15E-3"/>
    <n v="0"/>
    <n v="0.52746999999999999"/>
    <n v="0.20201"/>
    <n v="0"/>
    <n v="0"/>
    <n v="2.0749900000000001"/>
    <n v="0"/>
    <n v="0"/>
    <n v="0"/>
    <n v="0"/>
    <n v="2.0749900000000001"/>
    <s v="s"/>
    <n v="0.34134999999999999"/>
    <s v="s"/>
    <n v="0.99931999999999999"/>
  </r>
  <r>
    <x v="113"/>
    <s v="Hm42K"/>
    <x v="3"/>
    <x v="10"/>
    <n v="0"/>
    <n v="0.20391999999999999"/>
    <s v="s"/>
    <n v="0.26863999999999999"/>
    <s v="s"/>
    <n v="0.80273000000000005"/>
    <n v="0"/>
    <n v="8.2400000000000008E-3"/>
    <n v="0"/>
    <n v="0.77488000000000001"/>
    <n v="0.19783999999999999"/>
    <n v="0"/>
    <n v="0"/>
    <n v="2.40421"/>
    <n v="0"/>
    <n v="0"/>
    <n v="0"/>
    <n v="0"/>
    <n v="2.40421"/>
    <s v="s"/>
    <n v="0.31585000000000002"/>
    <s v="s"/>
    <n v="0.90874999999999995"/>
  </r>
  <r>
    <x v="114"/>
    <s v="dQaK0"/>
    <x v="0"/>
    <x v="0"/>
    <n v="0"/>
    <n v="19"/>
    <n v="7"/>
    <n v="0"/>
    <n v="0"/>
    <n v="5"/>
    <n v="0"/>
    <n v="0"/>
    <n v="0"/>
    <n v="0"/>
    <n v="0"/>
    <n v="0"/>
    <n v="0"/>
    <n v="31"/>
    <n v="0"/>
    <n v="0"/>
    <n v="0"/>
    <n v="0"/>
    <n v="31"/>
    <s v="s"/>
    <s v="s"/>
    <n v="0"/>
    <n v="5"/>
  </r>
  <r>
    <x v="114"/>
    <s v="dQaK0"/>
    <x v="1"/>
    <x v="0"/>
    <n v="0"/>
    <n v="6.3060000000000005E-2"/>
    <n v="2.4989999999999998E-2"/>
    <n v="0"/>
    <n v="0"/>
    <n v="1.5610000000000001E-2"/>
    <n v="0"/>
    <n v="0"/>
    <n v="0"/>
    <n v="0"/>
    <n v="0"/>
    <n v="0"/>
    <n v="0"/>
    <n v="0.10366"/>
    <n v="0"/>
    <n v="0"/>
    <n v="0"/>
    <n v="0"/>
    <n v="0.10366"/>
    <s v="s"/>
    <s v="s"/>
    <n v="0"/>
    <n v="3.0899999999999999E-3"/>
  </r>
  <r>
    <x v="114"/>
    <s v="dQaK0"/>
    <x v="1"/>
    <x v="1"/>
    <n v="0"/>
    <n v="6.4699999999999994E-2"/>
    <n v="2.588E-2"/>
    <n v="0"/>
    <n v="0"/>
    <n v="1.5779999999999999E-2"/>
    <n v="0"/>
    <n v="0"/>
    <n v="0"/>
    <n v="0"/>
    <n v="0"/>
    <n v="0"/>
    <n v="0"/>
    <n v="0.10636"/>
    <n v="0"/>
    <n v="0"/>
    <n v="0"/>
    <n v="0"/>
    <n v="0.10636"/>
    <s v="s"/>
    <s v="s"/>
    <n v="0"/>
    <n v="5.3299999999999997E-3"/>
  </r>
  <r>
    <x v="114"/>
    <s v="dQaK0"/>
    <x v="1"/>
    <x v="2"/>
    <n v="0"/>
    <n v="6.6320000000000004E-2"/>
    <n v="2.6630000000000001E-2"/>
    <n v="0"/>
    <n v="0"/>
    <n v="1.6830000000000001E-2"/>
    <n v="0"/>
    <n v="0"/>
    <n v="0"/>
    <n v="0"/>
    <n v="0"/>
    <n v="0"/>
    <n v="0"/>
    <n v="0.10978"/>
    <n v="0"/>
    <n v="0"/>
    <n v="0"/>
    <n v="0"/>
    <n v="0.10978"/>
    <s v="s"/>
    <s v="s"/>
    <n v="0"/>
    <n v="5.4400000000000004E-3"/>
  </r>
  <r>
    <x v="114"/>
    <s v="dQaK0"/>
    <x v="1"/>
    <x v="3"/>
    <n v="0"/>
    <n v="6.5710000000000005E-2"/>
    <n v="2.7470000000000001E-2"/>
    <n v="0"/>
    <n v="0"/>
    <n v="1.6660000000000001E-2"/>
    <n v="0"/>
    <n v="0"/>
    <n v="0"/>
    <n v="0"/>
    <n v="0"/>
    <n v="0"/>
    <n v="0"/>
    <n v="0.10983999999999999"/>
    <n v="0"/>
    <n v="0"/>
    <n v="0"/>
    <n v="0"/>
    <n v="0.10983999999999999"/>
    <s v="s"/>
    <s v="s"/>
    <n v="0"/>
    <n v="5.4999999999999997E-3"/>
  </r>
  <r>
    <x v="114"/>
    <s v="dQaK0"/>
    <x v="1"/>
    <x v="4"/>
    <n v="0"/>
    <n v="6.658E-2"/>
    <n v="2.8580000000000001E-2"/>
    <n v="0"/>
    <n v="0"/>
    <n v="1.6289999999999999E-2"/>
    <n v="0"/>
    <n v="0"/>
    <n v="0"/>
    <n v="0"/>
    <n v="0"/>
    <n v="0"/>
    <n v="0"/>
    <n v="0.11144999999999999"/>
    <n v="0"/>
    <n v="0"/>
    <n v="0"/>
    <n v="0"/>
    <n v="0.11144999999999999"/>
    <s v="s"/>
    <s v="s"/>
    <n v="0"/>
    <n v="5.5199999999999997E-3"/>
  </r>
  <r>
    <x v="114"/>
    <s v="dQaK0"/>
    <x v="1"/>
    <x v="5"/>
    <n v="0"/>
    <n v="6.8220000000000003E-2"/>
    <n v="2.9690000000000001E-2"/>
    <n v="0"/>
    <n v="0"/>
    <n v="1.5599999999999999E-2"/>
    <n v="0"/>
    <n v="0"/>
    <n v="0"/>
    <n v="0"/>
    <n v="0"/>
    <n v="0"/>
    <n v="0"/>
    <n v="0.11351"/>
    <n v="0"/>
    <n v="0"/>
    <n v="0"/>
    <n v="0"/>
    <n v="0.11351"/>
    <s v="s"/>
    <s v="s"/>
    <n v="0"/>
    <n v="5.45E-3"/>
  </r>
  <r>
    <x v="114"/>
    <s v="dQaK0"/>
    <x v="1"/>
    <x v="6"/>
    <n v="0"/>
    <n v="6.6809999999999994E-2"/>
    <n v="3.073E-2"/>
    <n v="0"/>
    <n v="0"/>
    <n v="1.5599999999999999E-2"/>
    <n v="0"/>
    <n v="0"/>
    <n v="0"/>
    <n v="0"/>
    <n v="0"/>
    <n v="0"/>
    <n v="0"/>
    <n v="0.11312999999999999"/>
    <n v="0"/>
    <n v="0"/>
    <n v="0"/>
    <n v="0"/>
    <n v="0.11312999999999999"/>
    <s v="s"/>
    <s v="s"/>
    <n v="0"/>
    <n v="4.5599999999999998E-3"/>
  </r>
  <r>
    <x v="114"/>
    <s v="dQaK0"/>
    <x v="1"/>
    <x v="7"/>
    <n v="0"/>
    <n v="6.7049999999999998E-2"/>
    <n v="3.1099999999999999E-2"/>
    <n v="0"/>
    <n v="0"/>
    <n v="1.337E-2"/>
    <n v="0"/>
    <n v="0"/>
    <n v="0"/>
    <n v="0"/>
    <n v="0"/>
    <n v="0"/>
    <n v="0"/>
    <n v="0.11151999999999999"/>
    <n v="0"/>
    <n v="0"/>
    <n v="0"/>
    <n v="0"/>
    <n v="0.11151999999999999"/>
    <s v="s"/>
    <s v="s"/>
    <n v="0"/>
    <n v="4.8500000000000001E-3"/>
  </r>
  <r>
    <x v="114"/>
    <s v="dQaK0"/>
    <x v="1"/>
    <x v="8"/>
    <n v="0"/>
    <n v="6.7040000000000002E-2"/>
    <n v="3.1350000000000003E-2"/>
    <n v="0"/>
    <n v="0"/>
    <n v="1.3180000000000001E-2"/>
    <n v="0"/>
    <n v="0"/>
    <n v="0"/>
    <n v="0"/>
    <n v="0"/>
    <n v="0"/>
    <n v="0"/>
    <n v="0.11156000000000001"/>
    <n v="0"/>
    <n v="0"/>
    <n v="0"/>
    <n v="0"/>
    <n v="0.11156000000000001"/>
    <s v="s"/>
    <s v="s"/>
    <n v="0"/>
    <n v="4.8599999999999997E-3"/>
  </r>
  <r>
    <x v="114"/>
    <s v="dQaK0"/>
    <x v="1"/>
    <x v="9"/>
    <n v="0"/>
    <n v="6.769E-2"/>
    <n v="3.1870000000000002E-2"/>
    <n v="0"/>
    <n v="0"/>
    <n v="1.299E-2"/>
    <n v="0"/>
    <n v="0"/>
    <n v="0"/>
    <n v="0"/>
    <n v="0"/>
    <n v="0"/>
    <n v="0"/>
    <n v="0.11255"/>
    <n v="0"/>
    <n v="0"/>
    <n v="0"/>
    <n v="0"/>
    <n v="0.11255"/>
    <s v="s"/>
    <s v="s"/>
    <n v="0"/>
    <n v="4.7800000000000004E-3"/>
  </r>
  <r>
    <x v="114"/>
    <s v="dQaK0"/>
    <x v="1"/>
    <x v="10"/>
    <n v="0"/>
    <n v="6.5879999999999994E-2"/>
    <n v="3.261E-2"/>
    <n v="0"/>
    <n v="0"/>
    <n v="1.286E-2"/>
    <n v="0"/>
    <n v="0"/>
    <n v="0"/>
    <n v="0"/>
    <n v="0"/>
    <n v="0"/>
    <n v="0"/>
    <n v="0.11135"/>
    <n v="0"/>
    <n v="0"/>
    <n v="0"/>
    <n v="0"/>
    <n v="0.11135"/>
    <s v="s"/>
    <s v="s"/>
    <n v="0"/>
    <n v="4.2700000000000004E-3"/>
  </r>
  <r>
    <x v="114"/>
    <s v="dQaK0"/>
    <x v="2"/>
    <x v="0"/>
    <n v="0"/>
    <n v="0"/>
    <n v="0"/>
    <n v="0"/>
    <n v="0"/>
    <n v="0"/>
    <n v="0"/>
    <n v="0"/>
    <n v="0"/>
    <n v="0"/>
    <n v="0"/>
    <n v="0"/>
    <n v="0"/>
    <n v="0"/>
    <n v="0"/>
    <n v="0"/>
    <n v="0"/>
    <n v="0"/>
    <n v="0"/>
    <s v="s"/>
    <s v="s"/>
    <n v="0"/>
    <n v="1.6899999999999998E-2"/>
  </r>
  <r>
    <x v="114"/>
    <s v="dQaK0"/>
    <x v="2"/>
    <x v="1"/>
    <n v="0"/>
    <n v="0"/>
    <n v="0"/>
    <n v="0"/>
    <n v="0"/>
    <n v="0"/>
    <n v="0"/>
    <n v="0"/>
    <n v="0"/>
    <n v="0"/>
    <n v="0"/>
    <n v="0"/>
    <n v="0"/>
    <n v="0"/>
    <n v="0"/>
    <n v="0"/>
    <n v="0"/>
    <n v="0"/>
    <n v="0"/>
    <s v="s"/>
    <s v="s"/>
    <n v="0"/>
    <n v="1.7860000000000001E-2"/>
  </r>
  <r>
    <x v="114"/>
    <s v="dQaK0"/>
    <x v="2"/>
    <x v="2"/>
    <n v="0"/>
    <n v="0"/>
    <n v="0"/>
    <n v="0"/>
    <n v="0"/>
    <n v="0"/>
    <n v="0"/>
    <n v="0"/>
    <n v="0"/>
    <n v="0"/>
    <n v="0"/>
    <n v="0"/>
    <n v="0"/>
    <n v="0"/>
    <n v="0"/>
    <n v="0"/>
    <n v="0"/>
    <n v="0"/>
    <n v="0"/>
    <s v="s"/>
    <s v="s"/>
    <n v="0"/>
    <n v="1.898E-2"/>
  </r>
  <r>
    <x v="114"/>
    <s v="dQaK0"/>
    <x v="2"/>
    <x v="3"/>
    <n v="0"/>
    <n v="0"/>
    <n v="0"/>
    <n v="0"/>
    <n v="0"/>
    <n v="0"/>
    <n v="0"/>
    <n v="0"/>
    <n v="0"/>
    <n v="0"/>
    <n v="0"/>
    <n v="0"/>
    <n v="0"/>
    <n v="0"/>
    <n v="0"/>
    <n v="0"/>
    <n v="0"/>
    <n v="0"/>
    <n v="0"/>
    <s v="s"/>
    <s v="s"/>
    <n v="0"/>
    <n v="1.677E-2"/>
  </r>
  <r>
    <x v="114"/>
    <s v="dQaK0"/>
    <x v="2"/>
    <x v="4"/>
    <n v="0"/>
    <n v="0"/>
    <n v="0"/>
    <n v="0"/>
    <n v="0"/>
    <n v="0"/>
    <n v="0"/>
    <n v="0"/>
    <n v="0"/>
    <n v="0"/>
    <n v="0"/>
    <n v="0"/>
    <n v="0"/>
    <n v="0"/>
    <n v="0"/>
    <n v="0"/>
    <n v="0"/>
    <n v="0"/>
    <n v="0"/>
    <s v="s"/>
    <s v="s"/>
    <n v="0"/>
    <n v="1.78E-2"/>
  </r>
  <r>
    <x v="114"/>
    <s v="dQaK0"/>
    <x v="2"/>
    <x v="5"/>
    <n v="0"/>
    <n v="0"/>
    <n v="0"/>
    <n v="0"/>
    <n v="0"/>
    <n v="0"/>
    <n v="0"/>
    <n v="0"/>
    <n v="0"/>
    <n v="0"/>
    <n v="0"/>
    <n v="0"/>
    <n v="0"/>
    <n v="0"/>
    <n v="0"/>
    <n v="0"/>
    <n v="0"/>
    <n v="0"/>
    <n v="0"/>
    <s v="s"/>
    <s v="s"/>
    <n v="0"/>
    <n v="1.924E-2"/>
  </r>
  <r>
    <x v="114"/>
    <s v="dQaK0"/>
    <x v="2"/>
    <x v="6"/>
    <n v="0"/>
    <n v="0"/>
    <n v="0"/>
    <n v="0"/>
    <n v="0"/>
    <n v="0"/>
    <n v="0"/>
    <n v="0"/>
    <n v="0"/>
    <n v="0"/>
    <n v="0"/>
    <n v="0"/>
    <n v="0"/>
    <n v="0"/>
    <n v="0"/>
    <n v="0"/>
    <n v="0"/>
    <n v="0"/>
    <n v="0"/>
    <s v="s"/>
    <s v="s"/>
    <n v="0"/>
    <n v="2.0619999999999999E-2"/>
  </r>
  <r>
    <x v="114"/>
    <s v="dQaK0"/>
    <x v="2"/>
    <x v="7"/>
    <n v="0"/>
    <n v="0"/>
    <n v="0"/>
    <n v="0"/>
    <n v="0"/>
    <n v="0"/>
    <n v="0"/>
    <n v="0"/>
    <n v="0"/>
    <n v="0"/>
    <n v="0"/>
    <n v="0"/>
    <n v="0"/>
    <n v="0"/>
    <n v="0"/>
    <n v="0"/>
    <n v="0"/>
    <n v="0"/>
    <n v="0"/>
    <s v="s"/>
    <s v="s"/>
    <n v="0"/>
    <n v="1.3390000000000001E-2"/>
  </r>
  <r>
    <x v="114"/>
    <s v="dQaK0"/>
    <x v="2"/>
    <x v="8"/>
    <n v="0"/>
    <n v="0"/>
    <n v="0"/>
    <n v="0"/>
    <n v="0"/>
    <n v="0"/>
    <n v="0"/>
    <n v="0"/>
    <n v="0"/>
    <n v="0"/>
    <n v="0"/>
    <n v="0"/>
    <n v="0"/>
    <n v="0"/>
    <n v="0"/>
    <n v="0"/>
    <n v="0"/>
    <n v="0"/>
    <n v="0"/>
    <s v="s"/>
    <s v="s"/>
    <n v="0"/>
    <n v="9.7400000000000004E-3"/>
  </r>
  <r>
    <x v="114"/>
    <s v="dQaK0"/>
    <x v="2"/>
    <x v="9"/>
    <n v="0"/>
    <n v="0"/>
    <n v="0"/>
    <n v="0"/>
    <n v="0"/>
    <n v="0"/>
    <n v="0"/>
    <n v="0"/>
    <n v="0"/>
    <n v="0"/>
    <n v="0"/>
    <n v="0"/>
    <n v="0"/>
    <n v="0"/>
    <n v="0"/>
    <n v="0"/>
    <n v="0"/>
    <n v="0"/>
    <n v="0"/>
    <s v="s"/>
    <s v="s"/>
    <n v="0"/>
    <n v="1.0710000000000001E-2"/>
  </r>
  <r>
    <x v="114"/>
    <s v="dQaK0"/>
    <x v="2"/>
    <x v="10"/>
    <n v="0"/>
    <n v="0"/>
    <n v="0"/>
    <n v="0"/>
    <n v="0"/>
    <n v="0"/>
    <n v="0"/>
    <n v="0"/>
    <n v="0"/>
    <n v="0"/>
    <n v="0"/>
    <n v="0"/>
    <n v="0"/>
    <n v="0"/>
    <n v="0"/>
    <n v="0"/>
    <n v="0"/>
    <n v="0"/>
    <n v="0"/>
    <s v="s"/>
    <s v="s"/>
    <n v="0"/>
    <n v="1.1610000000000001E-2"/>
  </r>
  <r>
    <x v="114"/>
    <s v="dQaK0"/>
    <x v="3"/>
    <x v="0"/>
    <n v="0"/>
    <n v="0.1255"/>
    <n v="2.4000000000000001E-4"/>
    <n v="0"/>
    <n v="0"/>
    <n v="0.11589000000000001"/>
    <n v="0"/>
    <n v="0"/>
    <n v="0"/>
    <n v="0"/>
    <n v="0"/>
    <n v="0"/>
    <n v="0"/>
    <n v="0.24163000000000001"/>
    <n v="0"/>
    <n v="0"/>
    <n v="0"/>
    <n v="0"/>
    <n v="0.24163000000000001"/>
    <s v="s"/>
    <s v="s"/>
    <n v="0"/>
    <n v="5.5399999999999998E-3"/>
  </r>
  <r>
    <x v="114"/>
    <s v="dQaK0"/>
    <x v="3"/>
    <x v="1"/>
    <n v="0"/>
    <n v="0.17427000000000001"/>
    <n v="4.8000000000000001E-4"/>
    <n v="0"/>
    <n v="0"/>
    <n v="0.14277000000000001"/>
    <n v="0"/>
    <n v="0"/>
    <n v="0"/>
    <n v="0"/>
    <n v="0"/>
    <n v="0"/>
    <n v="0"/>
    <n v="0.31752999999999998"/>
    <n v="0"/>
    <n v="0"/>
    <n v="0"/>
    <n v="0"/>
    <n v="0.31752999999999998"/>
    <s v="s"/>
    <s v="s"/>
    <n v="0"/>
    <n v="1.2710000000000001E-2"/>
  </r>
  <r>
    <x v="114"/>
    <s v="dQaK0"/>
    <x v="3"/>
    <x v="2"/>
    <n v="0"/>
    <n v="0.32351000000000002"/>
    <n v="6.7000000000000002E-4"/>
    <n v="0"/>
    <n v="0"/>
    <n v="0.22978999999999999"/>
    <n v="0"/>
    <n v="0"/>
    <n v="0"/>
    <n v="0"/>
    <n v="0"/>
    <n v="0"/>
    <n v="0"/>
    <n v="0.55396999999999996"/>
    <n v="0"/>
    <n v="0"/>
    <n v="0"/>
    <n v="0"/>
    <n v="0.55396999999999996"/>
    <s v="s"/>
    <s v="s"/>
    <n v="0"/>
    <n v="7.5289999999999996E-2"/>
  </r>
  <r>
    <x v="114"/>
    <s v="dQaK0"/>
    <x v="3"/>
    <x v="3"/>
    <n v="0"/>
    <n v="0.23207"/>
    <n v="1.49E-3"/>
    <n v="0"/>
    <n v="0"/>
    <n v="0.29446"/>
    <n v="0"/>
    <n v="0"/>
    <n v="0"/>
    <n v="0"/>
    <n v="0"/>
    <n v="0"/>
    <n v="0"/>
    <n v="0.52800999999999998"/>
    <n v="0"/>
    <n v="0"/>
    <n v="0"/>
    <n v="0"/>
    <n v="0.52800999999999998"/>
    <s v="s"/>
    <s v="s"/>
    <n v="0"/>
    <n v="0.14297000000000001"/>
  </r>
  <r>
    <x v="114"/>
    <s v="dQaK0"/>
    <x v="3"/>
    <x v="4"/>
    <n v="0"/>
    <n v="0.24263000000000001"/>
    <n v="1.24E-3"/>
    <n v="0"/>
    <n v="0"/>
    <n v="0.35241"/>
    <n v="0"/>
    <n v="0"/>
    <n v="0"/>
    <n v="0"/>
    <n v="0"/>
    <n v="0"/>
    <n v="0"/>
    <n v="0.59626999999999997"/>
    <n v="0"/>
    <n v="0"/>
    <n v="0"/>
    <n v="0"/>
    <n v="0.59626999999999997"/>
    <s v="s"/>
    <s v="s"/>
    <n v="0"/>
    <n v="0.22533"/>
  </r>
  <r>
    <x v="114"/>
    <s v="dQaK0"/>
    <x v="3"/>
    <x v="5"/>
    <n v="0"/>
    <n v="0.42892999999999998"/>
    <n v="2.15E-3"/>
    <n v="0"/>
    <n v="0"/>
    <n v="0.24528"/>
    <n v="0"/>
    <n v="0"/>
    <n v="0"/>
    <n v="0"/>
    <n v="0"/>
    <n v="0"/>
    <n v="0"/>
    <n v="0.67635999999999996"/>
    <n v="0"/>
    <n v="0"/>
    <n v="0"/>
    <n v="0"/>
    <n v="0.67635999999999996"/>
    <s v="s"/>
    <s v="s"/>
    <n v="0"/>
    <n v="0.16642000000000001"/>
  </r>
  <r>
    <x v="114"/>
    <s v="dQaK0"/>
    <x v="3"/>
    <x v="6"/>
    <n v="0"/>
    <n v="0.35507"/>
    <n v="6.5399999999999998E-3"/>
    <n v="0"/>
    <n v="0"/>
    <n v="0.31509999999999999"/>
    <n v="0"/>
    <n v="0"/>
    <n v="0"/>
    <n v="0"/>
    <n v="0"/>
    <n v="0"/>
    <n v="0"/>
    <n v="0.67671000000000003"/>
    <n v="0"/>
    <n v="0"/>
    <n v="0"/>
    <n v="0"/>
    <n v="0.67671000000000003"/>
    <s v="s"/>
    <s v="s"/>
    <n v="0"/>
    <n v="0.12277"/>
  </r>
  <r>
    <x v="114"/>
    <s v="dQaK0"/>
    <x v="3"/>
    <x v="7"/>
    <n v="0"/>
    <n v="0.59633999999999998"/>
    <n v="1.191E-2"/>
    <n v="0"/>
    <n v="0"/>
    <n v="0.20155999999999999"/>
    <n v="0"/>
    <n v="0"/>
    <n v="0"/>
    <n v="0"/>
    <n v="0"/>
    <n v="0"/>
    <n v="0"/>
    <n v="0.80981000000000003"/>
    <n v="0"/>
    <n v="0"/>
    <n v="0"/>
    <n v="0"/>
    <n v="0.80981000000000003"/>
    <s v="s"/>
    <s v="s"/>
    <n v="0"/>
    <n v="0.11600000000000001"/>
  </r>
  <r>
    <x v="114"/>
    <s v="dQaK0"/>
    <x v="3"/>
    <x v="8"/>
    <n v="0"/>
    <n v="0.62980000000000003"/>
    <n v="0.11677999999999999"/>
    <n v="0"/>
    <n v="0"/>
    <n v="0.25639000000000001"/>
    <n v="0"/>
    <n v="0"/>
    <n v="0"/>
    <n v="0"/>
    <n v="0"/>
    <n v="0"/>
    <n v="0"/>
    <n v="1.0029699999999999"/>
    <n v="0"/>
    <n v="0"/>
    <n v="0"/>
    <n v="0"/>
    <n v="1.0029699999999999"/>
    <s v="s"/>
    <s v="s"/>
    <n v="0"/>
    <n v="0.15343999999999999"/>
  </r>
  <r>
    <x v="114"/>
    <s v="dQaK0"/>
    <x v="3"/>
    <x v="9"/>
    <n v="0"/>
    <n v="0.76656999999999997"/>
    <n v="0.19677"/>
    <n v="0"/>
    <n v="0"/>
    <n v="0.22903000000000001"/>
    <n v="0"/>
    <n v="0"/>
    <n v="0"/>
    <n v="0"/>
    <n v="0"/>
    <n v="0"/>
    <n v="0"/>
    <n v="1.1923699999999999"/>
    <n v="0"/>
    <n v="0"/>
    <n v="0"/>
    <n v="0"/>
    <n v="1.1923699999999999"/>
    <s v="s"/>
    <s v="s"/>
    <n v="0"/>
    <n v="0.38150000000000001"/>
  </r>
  <r>
    <x v="114"/>
    <s v="dQaK0"/>
    <x v="3"/>
    <x v="10"/>
    <n v="0"/>
    <n v="0.74704000000000004"/>
    <n v="0.31190000000000001"/>
    <n v="0"/>
    <n v="0"/>
    <n v="0.15054999999999999"/>
    <n v="0"/>
    <n v="0"/>
    <n v="0"/>
    <n v="0"/>
    <n v="0"/>
    <n v="0"/>
    <n v="0"/>
    <n v="1.2095"/>
    <n v="0"/>
    <n v="0"/>
    <n v="0"/>
    <n v="0"/>
    <n v="1.2095"/>
    <s v="s"/>
    <s v="s"/>
    <n v="0"/>
    <n v="0.46553"/>
  </r>
  <r>
    <x v="115"/>
    <s v="mMex4"/>
    <x v="0"/>
    <x v="0"/>
    <n v="0"/>
    <s v="s"/>
    <s v="s"/>
    <n v="0"/>
    <s v="s"/>
    <s v="s"/>
    <n v="0"/>
    <n v="51"/>
    <n v="32"/>
    <n v="52"/>
    <n v="132"/>
    <s v="s"/>
    <n v="0"/>
    <n v="277"/>
    <n v="0"/>
    <n v="0"/>
    <n v="0"/>
    <n v="0"/>
    <n v="277"/>
    <s v="s"/>
    <n v="12"/>
    <s v="s"/>
    <n v="24"/>
  </r>
  <r>
    <x v="115"/>
    <s v="mMex4"/>
    <x v="1"/>
    <x v="0"/>
    <n v="0"/>
    <s v="s"/>
    <s v="s"/>
    <n v="0"/>
    <s v="s"/>
    <s v="s"/>
    <n v="0"/>
    <n v="0.15926999999999999"/>
    <n v="9.3899999999999997E-2"/>
    <n v="0.17879"/>
    <n v="0.42649999999999999"/>
    <s v="s"/>
    <n v="0"/>
    <n v="0.89298"/>
    <n v="0"/>
    <n v="0"/>
    <n v="0"/>
    <n v="0"/>
    <n v="0.89298"/>
    <s v="s"/>
    <n v="1.2120000000000001E-2"/>
    <s v="s"/>
    <n v="2.6870000000000002E-2"/>
  </r>
  <r>
    <x v="115"/>
    <s v="mMex4"/>
    <x v="1"/>
    <x v="1"/>
    <n v="0"/>
    <s v="s"/>
    <s v="s"/>
    <n v="0"/>
    <s v="s"/>
    <s v="s"/>
    <n v="0"/>
    <n v="0.15912000000000001"/>
    <n v="9.3710000000000002E-2"/>
    <n v="0.17796000000000001"/>
    <n v="0.42913000000000001"/>
    <s v="s"/>
    <n v="0"/>
    <n v="0.89588999999999996"/>
    <n v="0"/>
    <n v="0"/>
    <n v="0"/>
    <n v="0"/>
    <n v="0.89588999999999996"/>
    <s v="s"/>
    <n v="1.1050000000000001E-2"/>
    <s v="s"/>
    <n v="2.6839999999999999E-2"/>
  </r>
  <r>
    <x v="115"/>
    <s v="mMex4"/>
    <x v="1"/>
    <x v="2"/>
    <n v="0"/>
    <s v="s"/>
    <s v="s"/>
    <n v="0"/>
    <s v="s"/>
    <s v="s"/>
    <n v="0"/>
    <n v="0.15095"/>
    <n v="9.4039999999999999E-2"/>
    <n v="0.17727000000000001"/>
    <n v="0.42908000000000002"/>
    <s v="s"/>
    <n v="0"/>
    <n v="0.88814000000000004"/>
    <n v="0"/>
    <n v="0"/>
    <n v="0"/>
    <n v="0"/>
    <n v="0.88814000000000004"/>
    <s v="s"/>
    <n v="1.034E-2"/>
    <s v="s"/>
    <n v="2.6419999999999999E-2"/>
  </r>
  <r>
    <x v="115"/>
    <s v="mMex4"/>
    <x v="1"/>
    <x v="3"/>
    <n v="0"/>
    <s v="s"/>
    <s v="s"/>
    <n v="0"/>
    <s v="s"/>
    <s v="s"/>
    <n v="0"/>
    <n v="0.14965999999999999"/>
    <n v="9.4070000000000001E-2"/>
    <n v="0.17732000000000001"/>
    <n v="0.43304999999999999"/>
    <s v="s"/>
    <n v="0"/>
    <n v="0.89039000000000001"/>
    <n v="0"/>
    <n v="0"/>
    <n v="0"/>
    <n v="0"/>
    <n v="0.89039000000000001"/>
    <s v="s"/>
    <n v="9.7400000000000004E-3"/>
    <s v="s"/>
    <n v="2.402E-2"/>
  </r>
  <r>
    <x v="115"/>
    <s v="mMex4"/>
    <x v="1"/>
    <x v="4"/>
    <n v="0"/>
    <s v="s"/>
    <s v="s"/>
    <n v="0"/>
    <s v="s"/>
    <s v="s"/>
    <n v="0"/>
    <n v="0.14774000000000001"/>
    <n v="9.2189999999999994E-2"/>
    <n v="0.17432"/>
    <n v="0.42636000000000002"/>
    <s v="s"/>
    <n v="0"/>
    <n v="0.87775000000000003"/>
    <n v="0"/>
    <n v="0"/>
    <n v="0"/>
    <n v="0"/>
    <n v="0.87775000000000003"/>
    <s v="s"/>
    <n v="9.8300000000000002E-3"/>
    <s v="s"/>
    <n v="2.2380000000000001E-2"/>
  </r>
  <r>
    <x v="115"/>
    <s v="mMex4"/>
    <x v="1"/>
    <x v="5"/>
    <n v="0"/>
    <s v="s"/>
    <s v="s"/>
    <n v="0"/>
    <s v="s"/>
    <s v="s"/>
    <n v="0"/>
    <n v="0.14702999999999999"/>
    <n v="9.0700000000000003E-2"/>
    <n v="0.17410999999999999"/>
    <n v="0.42471999999999999"/>
    <s v="s"/>
    <n v="0"/>
    <n v="0.87385999999999997"/>
    <n v="0"/>
    <n v="0"/>
    <n v="0"/>
    <n v="0"/>
    <n v="0.87385999999999997"/>
    <s v="s"/>
    <n v="9.3299999999999998E-3"/>
    <s v="s"/>
    <n v="2.1499999999999998E-2"/>
  </r>
  <r>
    <x v="115"/>
    <s v="mMex4"/>
    <x v="1"/>
    <x v="6"/>
    <n v="0"/>
    <s v="s"/>
    <s v="s"/>
    <n v="0"/>
    <s v="s"/>
    <s v="s"/>
    <n v="0"/>
    <n v="0.14663000000000001"/>
    <n v="9.1139999999999999E-2"/>
    <n v="0.17075000000000001"/>
    <n v="0.41893999999999998"/>
    <s v="s"/>
    <n v="0"/>
    <n v="0.86507000000000001"/>
    <n v="0"/>
    <n v="0"/>
    <n v="0"/>
    <n v="0"/>
    <n v="0.86507000000000001"/>
    <s v="s"/>
    <n v="1.112E-2"/>
    <s v="s"/>
    <n v="2.196E-2"/>
  </r>
  <r>
    <x v="115"/>
    <s v="mMex4"/>
    <x v="1"/>
    <x v="7"/>
    <n v="0"/>
    <s v="s"/>
    <s v="s"/>
    <n v="0"/>
    <s v="s"/>
    <s v="s"/>
    <n v="0"/>
    <n v="0.13930000000000001"/>
    <n v="9.0560000000000002E-2"/>
    <n v="0.17094999999999999"/>
    <n v="0.41150999999999999"/>
    <s v="s"/>
    <n v="0"/>
    <n v="0.85092999999999996"/>
    <n v="0"/>
    <n v="0"/>
    <n v="0"/>
    <n v="0"/>
    <n v="0.85092999999999996"/>
    <s v="s"/>
    <n v="1.055E-2"/>
    <s v="s"/>
    <n v="2.299E-2"/>
  </r>
  <r>
    <x v="115"/>
    <s v="mMex4"/>
    <x v="1"/>
    <x v="8"/>
    <n v="0"/>
    <s v="s"/>
    <s v="s"/>
    <n v="0"/>
    <s v="s"/>
    <s v="s"/>
    <n v="0"/>
    <n v="0.13772000000000001"/>
    <n v="9.1319999999999998E-2"/>
    <n v="0.16969999999999999"/>
    <n v="0.40759000000000001"/>
    <s v="s"/>
    <n v="0"/>
    <n v="0.84416999999999998"/>
    <n v="0"/>
    <n v="0"/>
    <n v="0"/>
    <n v="0"/>
    <n v="0.84416999999999998"/>
    <s v="s"/>
    <n v="9.8099999999999993E-3"/>
    <s v="s"/>
    <n v="2.317E-2"/>
  </r>
  <r>
    <x v="115"/>
    <s v="mMex4"/>
    <x v="1"/>
    <x v="9"/>
    <n v="0"/>
    <s v="s"/>
    <s v="s"/>
    <n v="0"/>
    <s v="s"/>
    <s v="s"/>
    <n v="0"/>
    <n v="0.13514000000000001"/>
    <n v="9.2469999999999997E-2"/>
    <n v="0.16775999999999999"/>
    <n v="0.40125"/>
    <s v="s"/>
    <n v="0"/>
    <n v="0.83321000000000001"/>
    <n v="0"/>
    <n v="0"/>
    <n v="0"/>
    <n v="0"/>
    <n v="0.83321000000000001"/>
    <s v="s"/>
    <n v="9.5099999999999994E-3"/>
    <s v="s"/>
    <n v="2.172E-2"/>
  </r>
  <r>
    <x v="115"/>
    <s v="mMex4"/>
    <x v="1"/>
    <x v="10"/>
    <n v="0"/>
    <s v="s"/>
    <s v="s"/>
    <n v="0"/>
    <s v="s"/>
    <s v="s"/>
    <n v="0"/>
    <n v="0.13314999999999999"/>
    <n v="9.0759999999999993E-2"/>
    <n v="0.17176"/>
    <n v="0.38983000000000001"/>
    <s v="s"/>
    <n v="0"/>
    <n v="0.82301000000000002"/>
    <n v="0"/>
    <n v="0"/>
    <n v="0"/>
    <n v="0"/>
    <n v="0.82301000000000002"/>
    <s v="s"/>
    <n v="1.1180000000000001E-2"/>
    <s v="s"/>
    <n v="2.1850000000000001E-2"/>
  </r>
  <r>
    <x v="115"/>
    <s v="mMex4"/>
    <x v="2"/>
    <x v="0"/>
    <n v="0"/>
    <s v="s"/>
    <s v="s"/>
    <n v="0"/>
    <s v="s"/>
    <s v="s"/>
    <n v="0"/>
    <n v="0"/>
    <n v="0"/>
    <n v="0"/>
    <n v="0"/>
    <s v="s"/>
    <n v="0"/>
    <n v="0"/>
    <n v="0"/>
    <n v="0"/>
    <n v="0"/>
    <n v="0"/>
    <n v="0"/>
    <s v="s"/>
    <n v="3.006E-2"/>
    <s v="s"/>
    <n v="8.3729999999999999E-2"/>
  </r>
  <r>
    <x v="115"/>
    <s v="mMex4"/>
    <x v="2"/>
    <x v="1"/>
    <n v="0"/>
    <s v="s"/>
    <s v="s"/>
    <n v="0"/>
    <s v="s"/>
    <s v="s"/>
    <n v="0"/>
    <n v="0"/>
    <n v="0"/>
    <n v="0"/>
    <n v="0"/>
    <s v="s"/>
    <n v="0"/>
    <n v="0"/>
    <n v="0"/>
    <n v="0"/>
    <n v="0"/>
    <n v="0"/>
    <n v="0"/>
    <s v="s"/>
    <n v="3.1739999999999997E-2"/>
    <s v="s"/>
    <n v="6.7500000000000004E-2"/>
  </r>
  <r>
    <x v="115"/>
    <s v="mMex4"/>
    <x v="2"/>
    <x v="2"/>
    <n v="0"/>
    <s v="s"/>
    <s v="s"/>
    <n v="0"/>
    <s v="s"/>
    <s v="s"/>
    <n v="0"/>
    <n v="0"/>
    <n v="0"/>
    <n v="0"/>
    <n v="0"/>
    <s v="s"/>
    <n v="0"/>
    <n v="0"/>
    <n v="0"/>
    <n v="0"/>
    <n v="0"/>
    <n v="0"/>
    <n v="0"/>
    <s v="s"/>
    <n v="2.7400000000000001E-2"/>
    <s v="s"/>
    <n v="6.4839999999999995E-2"/>
  </r>
  <r>
    <x v="115"/>
    <s v="mMex4"/>
    <x v="2"/>
    <x v="3"/>
    <n v="0"/>
    <s v="s"/>
    <s v="s"/>
    <n v="0"/>
    <s v="s"/>
    <s v="s"/>
    <n v="0"/>
    <n v="0"/>
    <n v="0"/>
    <n v="0"/>
    <n v="0"/>
    <s v="s"/>
    <n v="0"/>
    <n v="0"/>
    <n v="0"/>
    <n v="0"/>
    <n v="0"/>
    <n v="0"/>
    <n v="0"/>
    <s v="s"/>
    <n v="2.571E-2"/>
    <s v="s"/>
    <n v="5.867E-2"/>
  </r>
  <r>
    <x v="115"/>
    <s v="mMex4"/>
    <x v="2"/>
    <x v="4"/>
    <n v="0"/>
    <s v="s"/>
    <s v="s"/>
    <n v="0"/>
    <s v="s"/>
    <s v="s"/>
    <n v="0"/>
    <n v="0"/>
    <n v="0"/>
    <n v="0"/>
    <n v="0"/>
    <s v="s"/>
    <n v="0"/>
    <n v="0"/>
    <n v="0"/>
    <n v="0"/>
    <n v="0"/>
    <n v="0"/>
    <n v="0"/>
    <s v="s"/>
    <n v="2.2630000000000001E-2"/>
    <s v="s"/>
    <n v="5.756E-2"/>
  </r>
  <r>
    <x v="115"/>
    <s v="mMex4"/>
    <x v="2"/>
    <x v="5"/>
    <n v="0"/>
    <s v="s"/>
    <s v="s"/>
    <n v="0"/>
    <s v="s"/>
    <s v="s"/>
    <n v="0"/>
    <n v="0"/>
    <n v="0"/>
    <n v="0"/>
    <n v="0"/>
    <s v="s"/>
    <n v="0"/>
    <n v="0"/>
    <n v="0"/>
    <n v="0"/>
    <n v="0"/>
    <n v="0"/>
    <n v="0"/>
    <s v="s"/>
    <n v="2.4479999999999998E-2"/>
    <s v="s"/>
    <n v="6.1240000000000003E-2"/>
  </r>
  <r>
    <x v="115"/>
    <s v="mMex4"/>
    <x v="2"/>
    <x v="6"/>
    <n v="0"/>
    <s v="s"/>
    <s v="s"/>
    <n v="0"/>
    <s v="s"/>
    <s v="s"/>
    <n v="0"/>
    <n v="0"/>
    <n v="0"/>
    <n v="0"/>
    <n v="0"/>
    <s v="s"/>
    <n v="0"/>
    <n v="0"/>
    <n v="0"/>
    <n v="0"/>
    <n v="0"/>
    <n v="0"/>
    <n v="0"/>
    <s v="s"/>
    <n v="2.6409999999999999E-2"/>
    <s v="s"/>
    <n v="5.074E-2"/>
  </r>
  <r>
    <x v="115"/>
    <s v="mMex4"/>
    <x v="2"/>
    <x v="7"/>
    <n v="0"/>
    <s v="s"/>
    <s v="s"/>
    <n v="0"/>
    <s v="s"/>
    <s v="s"/>
    <n v="0"/>
    <n v="0"/>
    <n v="0"/>
    <n v="0"/>
    <n v="0"/>
    <s v="s"/>
    <n v="0"/>
    <n v="0"/>
    <n v="0"/>
    <n v="0"/>
    <n v="0"/>
    <n v="0"/>
    <n v="0"/>
    <s v="s"/>
    <n v="2.826E-2"/>
    <s v="s"/>
    <n v="5.4449999999999998E-2"/>
  </r>
  <r>
    <x v="115"/>
    <s v="mMex4"/>
    <x v="2"/>
    <x v="8"/>
    <n v="0"/>
    <s v="s"/>
    <s v="s"/>
    <n v="0"/>
    <s v="s"/>
    <s v="s"/>
    <n v="0"/>
    <n v="0"/>
    <n v="0"/>
    <n v="0"/>
    <n v="0"/>
    <s v="s"/>
    <n v="0"/>
    <n v="0"/>
    <n v="0"/>
    <n v="0"/>
    <n v="0"/>
    <n v="0"/>
    <n v="0"/>
    <s v="s"/>
    <n v="3.0460000000000001E-2"/>
    <s v="s"/>
    <n v="5.4019999999999999E-2"/>
  </r>
  <r>
    <x v="115"/>
    <s v="mMex4"/>
    <x v="2"/>
    <x v="9"/>
    <n v="0"/>
    <s v="s"/>
    <s v="s"/>
    <n v="0"/>
    <s v="s"/>
    <s v="s"/>
    <n v="0"/>
    <n v="0"/>
    <n v="0"/>
    <n v="0"/>
    <n v="0"/>
    <s v="s"/>
    <n v="0"/>
    <n v="0"/>
    <n v="0"/>
    <n v="0"/>
    <n v="0"/>
    <n v="0"/>
    <n v="0"/>
    <s v="s"/>
    <n v="3.3369999999999997E-2"/>
    <s v="s"/>
    <n v="5.0130000000000001E-2"/>
  </r>
  <r>
    <x v="115"/>
    <s v="mMex4"/>
    <x v="2"/>
    <x v="10"/>
    <n v="0"/>
    <s v="s"/>
    <s v="s"/>
    <n v="0"/>
    <s v="s"/>
    <s v="s"/>
    <n v="0"/>
    <n v="0"/>
    <n v="0"/>
    <n v="0"/>
    <n v="0"/>
    <s v="s"/>
    <n v="0"/>
    <n v="0"/>
    <n v="0"/>
    <n v="0"/>
    <n v="0"/>
    <n v="0"/>
    <n v="0"/>
    <s v="s"/>
    <n v="2.4969999999999999E-2"/>
    <s v="s"/>
    <n v="4.3749999999999997E-2"/>
  </r>
  <r>
    <x v="115"/>
    <s v="mMex4"/>
    <x v="3"/>
    <x v="0"/>
    <n v="0"/>
    <s v="s"/>
    <s v="s"/>
    <n v="0"/>
    <s v="s"/>
    <s v="s"/>
    <n v="0"/>
    <n v="1.9528700000000001"/>
    <n v="0.74443999999999999"/>
    <n v="0.87026999999999999"/>
    <n v="2.7725300000000002"/>
    <s v="s"/>
    <n v="0"/>
    <n v="6.4625399999999997"/>
    <n v="0"/>
    <n v="0"/>
    <n v="0"/>
    <n v="0"/>
    <n v="6.4625399999999997"/>
    <s v="s"/>
    <n v="0.80967999999999996"/>
    <s v="s"/>
    <n v="0.82401999999999997"/>
  </r>
  <r>
    <x v="115"/>
    <s v="mMex4"/>
    <x v="3"/>
    <x v="1"/>
    <n v="0"/>
    <s v="s"/>
    <s v="s"/>
    <n v="0"/>
    <s v="s"/>
    <s v="s"/>
    <n v="0"/>
    <n v="2.47092"/>
    <n v="0.85277999999999998"/>
    <n v="1.0727599999999999"/>
    <n v="2.7384300000000001"/>
    <s v="s"/>
    <n v="0"/>
    <n v="7.2947600000000001"/>
    <n v="0"/>
    <n v="0"/>
    <n v="0"/>
    <n v="0"/>
    <n v="7.2947600000000001"/>
    <s v="s"/>
    <n v="0.80862000000000001"/>
    <s v="s"/>
    <n v="0.82716999999999996"/>
  </r>
  <r>
    <x v="115"/>
    <s v="mMex4"/>
    <x v="3"/>
    <x v="2"/>
    <n v="0"/>
    <s v="s"/>
    <s v="s"/>
    <n v="0"/>
    <s v="s"/>
    <s v="s"/>
    <n v="0"/>
    <n v="1.84398"/>
    <n v="0.69567000000000001"/>
    <n v="1.42472"/>
    <n v="3.2008100000000002"/>
    <s v="s"/>
    <n v="0"/>
    <n v="7.3170500000000001"/>
    <n v="0"/>
    <n v="0"/>
    <n v="0"/>
    <n v="0"/>
    <n v="7.3170500000000001"/>
    <s v="s"/>
    <n v="0.71245000000000003"/>
    <s v="s"/>
    <n v="0.73089000000000004"/>
  </r>
  <r>
    <x v="115"/>
    <s v="mMex4"/>
    <x v="3"/>
    <x v="3"/>
    <n v="0"/>
    <s v="s"/>
    <s v="s"/>
    <n v="0"/>
    <s v="s"/>
    <s v="s"/>
    <n v="0"/>
    <n v="1.87198"/>
    <n v="0.77968999999999999"/>
    <n v="1.75681"/>
    <n v="3.6122299999999998"/>
    <s v="s"/>
    <n v="0"/>
    <n v="8.1959599999999995"/>
    <n v="0"/>
    <n v="0"/>
    <n v="0"/>
    <n v="0"/>
    <n v="8.1959599999999995"/>
    <s v="s"/>
    <n v="0.78915000000000002"/>
    <s v="s"/>
    <n v="0.84470000000000001"/>
  </r>
  <r>
    <x v="115"/>
    <s v="mMex4"/>
    <x v="3"/>
    <x v="4"/>
    <n v="0"/>
    <s v="s"/>
    <s v="s"/>
    <n v="0"/>
    <s v="s"/>
    <s v="s"/>
    <n v="0"/>
    <n v="1.68546"/>
    <n v="0.67596000000000001"/>
    <n v="1.8093699999999999"/>
    <n v="3.9977200000000002"/>
    <s v="s"/>
    <n v="0"/>
    <n v="8.68567"/>
    <n v="0"/>
    <n v="0"/>
    <n v="0"/>
    <n v="0"/>
    <n v="8.68567"/>
    <s v="s"/>
    <n v="0.72272999999999998"/>
    <s v="s"/>
    <n v="0.97938999999999998"/>
  </r>
  <r>
    <x v="115"/>
    <s v="mMex4"/>
    <x v="3"/>
    <x v="5"/>
    <n v="0"/>
    <s v="s"/>
    <s v="s"/>
    <n v="0"/>
    <s v="s"/>
    <s v="s"/>
    <n v="0"/>
    <n v="1.97428"/>
    <n v="0.51637"/>
    <n v="1.9039200000000001"/>
    <n v="4.5959899999999996"/>
    <s v="s"/>
    <n v="0"/>
    <n v="9.2486999999999995"/>
    <n v="0"/>
    <n v="0"/>
    <n v="0"/>
    <n v="0"/>
    <n v="9.2486999999999995"/>
    <s v="s"/>
    <n v="0.50888999999999995"/>
    <s v="s"/>
    <n v="0.83577000000000001"/>
  </r>
  <r>
    <x v="115"/>
    <s v="mMex4"/>
    <x v="3"/>
    <x v="6"/>
    <n v="0"/>
    <s v="s"/>
    <s v="s"/>
    <n v="0"/>
    <s v="s"/>
    <s v="s"/>
    <n v="0"/>
    <n v="2.9857100000000001"/>
    <n v="0.87356"/>
    <n v="1.6934800000000001"/>
    <n v="5.1969700000000003"/>
    <s v="s"/>
    <n v="0"/>
    <n v="10.93154"/>
    <n v="0"/>
    <n v="0"/>
    <n v="0"/>
    <n v="0"/>
    <n v="10.93154"/>
    <s v="s"/>
    <n v="0.41436000000000001"/>
    <s v="s"/>
    <n v="0.75012000000000001"/>
  </r>
  <r>
    <x v="115"/>
    <s v="mMex4"/>
    <x v="3"/>
    <x v="7"/>
    <n v="0"/>
    <s v="s"/>
    <s v="s"/>
    <n v="0"/>
    <s v="s"/>
    <s v="s"/>
    <n v="0"/>
    <n v="2.1196000000000002"/>
    <n v="0.65603"/>
    <n v="1.72871"/>
    <n v="5.3462500000000004"/>
    <s v="s"/>
    <n v="0"/>
    <n v="10.0962"/>
    <n v="0"/>
    <n v="0"/>
    <n v="0"/>
    <n v="0"/>
    <n v="10.0962"/>
    <s v="s"/>
    <n v="0.40688000000000002"/>
    <s v="s"/>
    <n v="0.90602000000000005"/>
  </r>
  <r>
    <x v="115"/>
    <s v="mMex4"/>
    <x v="3"/>
    <x v="8"/>
    <n v="0"/>
    <s v="s"/>
    <s v="s"/>
    <n v="0"/>
    <s v="s"/>
    <s v="s"/>
    <n v="0"/>
    <n v="2.1785700000000001"/>
    <n v="1.33975"/>
    <n v="1.79671"/>
    <n v="5.5899700000000001"/>
    <s v="s"/>
    <n v="0"/>
    <n v="11.10158"/>
    <n v="0"/>
    <n v="0"/>
    <n v="0"/>
    <n v="0"/>
    <n v="11.10158"/>
    <s v="s"/>
    <n v="0.35533999999999999"/>
    <s v="s"/>
    <n v="1.2560100000000001"/>
  </r>
  <r>
    <x v="115"/>
    <s v="mMex4"/>
    <x v="3"/>
    <x v="9"/>
    <n v="0"/>
    <s v="s"/>
    <s v="s"/>
    <n v="0"/>
    <s v="s"/>
    <s v="s"/>
    <n v="0"/>
    <n v="2.01722"/>
    <n v="1.4980100000000001"/>
    <n v="1.4508399999999999"/>
    <n v="5.4795999999999996"/>
    <s v="s"/>
    <n v="0"/>
    <n v="10.629989999999999"/>
    <n v="0"/>
    <n v="0"/>
    <n v="0"/>
    <n v="0"/>
    <n v="10.629989999999999"/>
    <s v="s"/>
    <n v="0.376"/>
    <s v="s"/>
    <n v="1.38002"/>
  </r>
  <r>
    <x v="115"/>
    <s v="mMex4"/>
    <x v="3"/>
    <x v="10"/>
    <n v="0"/>
    <s v="s"/>
    <s v="s"/>
    <n v="0"/>
    <s v="s"/>
    <s v="s"/>
    <n v="0"/>
    <n v="1.1311100000000001"/>
    <n v="1.2861499999999999"/>
    <n v="1.7810299999999999"/>
    <n v="5.0343"/>
    <s v="s"/>
    <n v="0"/>
    <n v="9.5399399999999996"/>
    <n v="0"/>
    <n v="0"/>
    <n v="0"/>
    <n v="0"/>
    <n v="9.5399399999999996"/>
    <s v="s"/>
    <n v="0.37385000000000002"/>
    <s v="s"/>
    <n v="1.3028500000000001"/>
  </r>
  <r>
    <x v="116"/>
    <s v="wc3zx"/>
    <x v="0"/>
    <x v="0"/>
    <n v="0"/>
    <n v="0"/>
    <n v="37"/>
    <n v="0"/>
    <n v="0"/>
    <n v="0"/>
    <n v="0"/>
    <n v="0"/>
    <n v="0"/>
    <n v="19"/>
    <n v="0"/>
    <n v="0"/>
    <n v="0"/>
    <n v="56"/>
    <n v="0"/>
    <n v="0"/>
    <n v="0"/>
    <n v="0"/>
    <n v="56"/>
    <n v="0"/>
    <n v="0"/>
    <s v="s"/>
    <s v="s"/>
  </r>
  <r>
    <x v="116"/>
    <s v="wc3zx"/>
    <x v="1"/>
    <x v="0"/>
    <n v="0"/>
    <n v="0"/>
    <n v="0.11525000000000001"/>
    <n v="0"/>
    <n v="0"/>
    <n v="0"/>
    <n v="0"/>
    <n v="0"/>
    <n v="0"/>
    <n v="6.2429999999999999E-2"/>
    <n v="0"/>
    <n v="0"/>
    <n v="0"/>
    <n v="0.17768"/>
    <n v="0"/>
    <n v="0"/>
    <n v="0"/>
    <n v="0"/>
    <n v="0.17768"/>
    <n v="0"/>
    <n v="0"/>
    <s v="s"/>
    <s v="s"/>
  </r>
  <r>
    <x v="116"/>
    <s v="wc3zx"/>
    <x v="1"/>
    <x v="1"/>
    <n v="0"/>
    <n v="0"/>
    <n v="0.11515"/>
    <n v="0"/>
    <n v="0"/>
    <n v="0"/>
    <n v="0"/>
    <n v="0"/>
    <n v="0"/>
    <n v="6.3339999999999994E-2"/>
    <n v="0"/>
    <n v="0"/>
    <n v="0"/>
    <n v="0.17849000000000001"/>
    <n v="0"/>
    <n v="0"/>
    <n v="0"/>
    <n v="0"/>
    <n v="0.17849000000000001"/>
    <n v="0"/>
    <n v="0"/>
    <s v="s"/>
    <s v="s"/>
  </r>
  <r>
    <x v="116"/>
    <s v="wc3zx"/>
    <x v="1"/>
    <x v="2"/>
    <n v="0"/>
    <n v="0"/>
    <n v="0.11094999999999999"/>
    <n v="0"/>
    <n v="0"/>
    <n v="0"/>
    <n v="0"/>
    <n v="0"/>
    <n v="0"/>
    <n v="6.4630000000000007E-2"/>
    <n v="0"/>
    <n v="0"/>
    <n v="0"/>
    <n v="0.17558000000000001"/>
    <n v="0"/>
    <n v="0"/>
    <n v="0"/>
    <n v="0"/>
    <n v="0.17558000000000001"/>
    <n v="0"/>
    <n v="0"/>
    <s v="s"/>
    <s v="s"/>
  </r>
  <r>
    <x v="116"/>
    <s v="wc3zx"/>
    <x v="1"/>
    <x v="3"/>
    <n v="0"/>
    <n v="0"/>
    <n v="0.10997"/>
    <n v="0"/>
    <n v="0"/>
    <n v="0"/>
    <n v="0"/>
    <n v="0"/>
    <n v="0"/>
    <n v="6.744E-2"/>
    <n v="0"/>
    <n v="0"/>
    <n v="0"/>
    <n v="0.17741000000000001"/>
    <n v="0"/>
    <n v="0"/>
    <n v="0"/>
    <n v="0"/>
    <n v="0.17741000000000001"/>
    <n v="0"/>
    <n v="0"/>
    <s v="s"/>
    <s v="s"/>
  </r>
  <r>
    <x v="116"/>
    <s v="wc3zx"/>
    <x v="1"/>
    <x v="4"/>
    <n v="0"/>
    <n v="0"/>
    <n v="0.10653"/>
    <n v="0"/>
    <n v="0"/>
    <n v="0"/>
    <n v="0"/>
    <n v="0"/>
    <n v="0"/>
    <n v="6.8879999999999997E-2"/>
    <n v="0"/>
    <n v="0"/>
    <n v="0"/>
    <n v="0.1754"/>
    <n v="0"/>
    <n v="0"/>
    <n v="0"/>
    <n v="0"/>
    <n v="0.1754"/>
    <n v="0"/>
    <n v="0"/>
    <s v="s"/>
    <s v="s"/>
  </r>
  <r>
    <x v="116"/>
    <s v="wc3zx"/>
    <x v="1"/>
    <x v="5"/>
    <n v="0"/>
    <n v="0"/>
    <n v="0.10524"/>
    <n v="0"/>
    <n v="0"/>
    <n v="0"/>
    <n v="0"/>
    <n v="0"/>
    <n v="0"/>
    <n v="6.9830000000000003E-2"/>
    <n v="0"/>
    <n v="0"/>
    <n v="0"/>
    <n v="0.17508000000000001"/>
    <n v="0"/>
    <n v="0"/>
    <n v="0"/>
    <n v="0"/>
    <n v="0.17508000000000001"/>
    <n v="0"/>
    <n v="0"/>
    <s v="s"/>
    <s v="s"/>
  </r>
  <r>
    <x v="116"/>
    <s v="wc3zx"/>
    <x v="1"/>
    <x v="6"/>
    <n v="0"/>
    <n v="0"/>
    <n v="0.10317"/>
    <n v="0"/>
    <n v="0"/>
    <n v="0"/>
    <n v="0"/>
    <n v="0"/>
    <n v="0"/>
    <n v="6.8250000000000005E-2"/>
    <n v="0"/>
    <n v="0"/>
    <n v="0"/>
    <n v="0.17143"/>
    <n v="0"/>
    <n v="0"/>
    <n v="0"/>
    <n v="0"/>
    <n v="0.17143"/>
    <n v="0"/>
    <n v="0"/>
    <s v="s"/>
    <s v="s"/>
  </r>
  <r>
    <x v="116"/>
    <s v="wc3zx"/>
    <x v="1"/>
    <x v="7"/>
    <n v="0"/>
    <n v="0"/>
    <n v="0.10208"/>
    <n v="0"/>
    <n v="0"/>
    <n v="0"/>
    <n v="0"/>
    <n v="0"/>
    <n v="0"/>
    <n v="6.7229999999999998E-2"/>
    <n v="0"/>
    <n v="0"/>
    <n v="0"/>
    <n v="0.16930999999999999"/>
    <n v="0"/>
    <n v="0"/>
    <n v="0"/>
    <n v="0"/>
    <n v="0.16930999999999999"/>
    <n v="0"/>
    <n v="0"/>
    <s v="s"/>
    <s v="s"/>
  </r>
  <r>
    <x v="116"/>
    <s v="wc3zx"/>
    <x v="1"/>
    <x v="8"/>
    <n v="0"/>
    <n v="0"/>
    <n v="0.10168000000000001"/>
    <n v="0"/>
    <n v="0"/>
    <n v="0"/>
    <n v="0"/>
    <n v="0"/>
    <n v="0"/>
    <n v="6.7180000000000004E-2"/>
    <n v="0"/>
    <n v="0"/>
    <n v="0"/>
    <n v="0.16886999999999999"/>
    <n v="0"/>
    <n v="0"/>
    <n v="0"/>
    <n v="0"/>
    <n v="0.16886999999999999"/>
    <n v="0"/>
    <n v="0"/>
    <s v="s"/>
    <s v="s"/>
  </r>
  <r>
    <x v="116"/>
    <s v="wc3zx"/>
    <x v="1"/>
    <x v="9"/>
    <n v="0"/>
    <n v="0"/>
    <n v="9.783E-2"/>
    <n v="0"/>
    <n v="0"/>
    <n v="0"/>
    <n v="0"/>
    <n v="0"/>
    <n v="0"/>
    <n v="6.4390000000000003E-2"/>
    <n v="0"/>
    <n v="0"/>
    <n v="0"/>
    <n v="0.16222"/>
    <n v="0"/>
    <n v="0"/>
    <n v="0"/>
    <n v="0"/>
    <n v="0.16222"/>
    <n v="0"/>
    <n v="0"/>
    <s v="s"/>
    <s v="s"/>
  </r>
  <r>
    <x v="116"/>
    <s v="wc3zx"/>
    <x v="1"/>
    <x v="10"/>
    <n v="0"/>
    <n v="0"/>
    <n v="9.5820000000000002E-2"/>
    <n v="0"/>
    <n v="0"/>
    <n v="0"/>
    <n v="0"/>
    <n v="0"/>
    <n v="0"/>
    <n v="6.5250000000000002E-2"/>
    <n v="0"/>
    <n v="0"/>
    <n v="0"/>
    <n v="0.16108"/>
    <n v="0"/>
    <n v="0"/>
    <n v="0"/>
    <n v="0"/>
    <n v="0.16108"/>
    <n v="0"/>
    <n v="0"/>
    <s v="s"/>
    <s v="s"/>
  </r>
  <r>
    <x v="116"/>
    <s v="wc3zx"/>
    <x v="2"/>
    <x v="0"/>
    <n v="0"/>
    <n v="0"/>
    <n v="0"/>
    <n v="0"/>
    <n v="0"/>
    <n v="0"/>
    <n v="0"/>
    <n v="0"/>
    <n v="0"/>
    <n v="0"/>
    <n v="0"/>
    <n v="0"/>
    <n v="0"/>
    <n v="0"/>
    <n v="0"/>
    <n v="0"/>
    <n v="0"/>
    <n v="0"/>
    <n v="0"/>
    <n v="0"/>
    <n v="0"/>
    <s v="s"/>
    <s v="s"/>
  </r>
  <r>
    <x v="116"/>
    <s v="wc3zx"/>
    <x v="2"/>
    <x v="1"/>
    <n v="0"/>
    <n v="0"/>
    <n v="0"/>
    <n v="0"/>
    <n v="0"/>
    <n v="0"/>
    <n v="0"/>
    <n v="0"/>
    <n v="0"/>
    <n v="0"/>
    <n v="0"/>
    <n v="0"/>
    <n v="0"/>
    <n v="0"/>
    <n v="0"/>
    <n v="0"/>
    <n v="0"/>
    <n v="0"/>
    <n v="0"/>
    <n v="0"/>
    <n v="0"/>
    <s v="s"/>
    <s v="s"/>
  </r>
  <r>
    <x v="116"/>
    <s v="wc3zx"/>
    <x v="2"/>
    <x v="2"/>
    <n v="0"/>
    <n v="0"/>
    <n v="0"/>
    <n v="0"/>
    <n v="0"/>
    <n v="0"/>
    <n v="0"/>
    <n v="0"/>
    <n v="0"/>
    <n v="0"/>
    <n v="0"/>
    <n v="0"/>
    <n v="0"/>
    <n v="0"/>
    <n v="0"/>
    <n v="0"/>
    <n v="0"/>
    <n v="0"/>
    <n v="0"/>
    <n v="0"/>
    <n v="0"/>
    <s v="s"/>
    <s v="s"/>
  </r>
  <r>
    <x v="116"/>
    <s v="wc3zx"/>
    <x v="2"/>
    <x v="3"/>
    <n v="0"/>
    <n v="0"/>
    <n v="0"/>
    <n v="0"/>
    <n v="0"/>
    <n v="0"/>
    <n v="0"/>
    <n v="0"/>
    <n v="0"/>
    <n v="0"/>
    <n v="0"/>
    <n v="0"/>
    <n v="0"/>
    <n v="0"/>
    <n v="0"/>
    <n v="0"/>
    <n v="0"/>
    <n v="0"/>
    <n v="0"/>
    <n v="0"/>
    <n v="0"/>
    <s v="s"/>
    <s v="s"/>
  </r>
  <r>
    <x v="116"/>
    <s v="wc3zx"/>
    <x v="2"/>
    <x v="4"/>
    <n v="0"/>
    <n v="0"/>
    <n v="0"/>
    <n v="0"/>
    <n v="0"/>
    <n v="0"/>
    <n v="0"/>
    <n v="0"/>
    <n v="0"/>
    <n v="0"/>
    <n v="0"/>
    <n v="0"/>
    <n v="0"/>
    <n v="0"/>
    <n v="0"/>
    <n v="0"/>
    <n v="0"/>
    <n v="0"/>
    <n v="0"/>
    <n v="0"/>
    <n v="0"/>
    <s v="s"/>
    <s v="s"/>
  </r>
  <r>
    <x v="116"/>
    <s v="wc3zx"/>
    <x v="2"/>
    <x v="5"/>
    <n v="0"/>
    <n v="0"/>
    <n v="0"/>
    <n v="0"/>
    <n v="0"/>
    <n v="0"/>
    <n v="0"/>
    <n v="0"/>
    <n v="0"/>
    <n v="0"/>
    <n v="0"/>
    <n v="0"/>
    <n v="0"/>
    <n v="0"/>
    <n v="0"/>
    <n v="0"/>
    <n v="0"/>
    <n v="0"/>
    <n v="0"/>
    <n v="0"/>
    <n v="0"/>
    <s v="s"/>
    <s v="s"/>
  </r>
  <r>
    <x v="116"/>
    <s v="wc3zx"/>
    <x v="2"/>
    <x v="6"/>
    <n v="0"/>
    <n v="0"/>
    <n v="0"/>
    <n v="0"/>
    <n v="0"/>
    <n v="0"/>
    <n v="0"/>
    <n v="0"/>
    <n v="0"/>
    <n v="0"/>
    <n v="0"/>
    <n v="0"/>
    <n v="0"/>
    <n v="0"/>
    <n v="0"/>
    <n v="0"/>
    <n v="0"/>
    <n v="0"/>
    <n v="0"/>
    <n v="0"/>
    <n v="0"/>
    <s v="s"/>
    <s v="s"/>
  </r>
  <r>
    <x v="116"/>
    <s v="wc3zx"/>
    <x v="2"/>
    <x v="7"/>
    <n v="0"/>
    <n v="0"/>
    <n v="0"/>
    <n v="0"/>
    <n v="0"/>
    <n v="0"/>
    <n v="0"/>
    <n v="0"/>
    <n v="0"/>
    <n v="0"/>
    <n v="0"/>
    <n v="0"/>
    <n v="0"/>
    <n v="0"/>
    <n v="0"/>
    <n v="0"/>
    <n v="0"/>
    <n v="0"/>
    <n v="0"/>
    <n v="0"/>
    <n v="0"/>
    <s v="s"/>
    <s v="s"/>
  </r>
  <r>
    <x v="116"/>
    <s v="wc3zx"/>
    <x v="2"/>
    <x v="8"/>
    <n v="0"/>
    <n v="0"/>
    <n v="0"/>
    <n v="0"/>
    <n v="0"/>
    <n v="0"/>
    <n v="0"/>
    <n v="0"/>
    <n v="0"/>
    <n v="0"/>
    <n v="0"/>
    <n v="0"/>
    <n v="0"/>
    <n v="0"/>
    <n v="0"/>
    <n v="0"/>
    <n v="0"/>
    <n v="0"/>
    <n v="0"/>
    <n v="0"/>
    <n v="0"/>
    <s v="s"/>
    <s v="s"/>
  </r>
  <r>
    <x v="116"/>
    <s v="wc3zx"/>
    <x v="2"/>
    <x v="9"/>
    <n v="0"/>
    <n v="0"/>
    <n v="0"/>
    <n v="0"/>
    <n v="0"/>
    <n v="0"/>
    <n v="0"/>
    <n v="0"/>
    <n v="0"/>
    <n v="0"/>
    <n v="0"/>
    <n v="0"/>
    <n v="0"/>
    <n v="0"/>
    <n v="0"/>
    <n v="0"/>
    <n v="0"/>
    <n v="0"/>
    <n v="0"/>
    <n v="0"/>
    <n v="0"/>
    <s v="s"/>
    <s v="s"/>
  </r>
  <r>
    <x v="116"/>
    <s v="wc3zx"/>
    <x v="2"/>
    <x v="10"/>
    <n v="0"/>
    <n v="0"/>
    <n v="0"/>
    <n v="0"/>
    <n v="0"/>
    <n v="0"/>
    <n v="0"/>
    <n v="0"/>
    <n v="0"/>
    <n v="0"/>
    <n v="0"/>
    <n v="0"/>
    <n v="0"/>
    <n v="0"/>
    <n v="0"/>
    <n v="0"/>
    <n v="0"/>
    <n v="0"/>
    <n v="0"/>
    <n v="0"/>
    <n v="0"/>
    <s v="s"/>
    <s v="s"/>
  </r>
  <r>
    <x v="116"/>
    <s v="wc3zx"/>
    <x v="3"/>
    <x v="0"/>
    <n v="0"/>
    <n v="0"/>
    <n v="1.1748000000000001"/>
    <n v="0"/>
    <n v="0"/>
    <n v="0"/>
    <n v="0"/>
    <n v="0"/>
    <n v="0"/>
    <n v="1.8939999999999999E-2"/>
    <n v="0"/>
    <n v="0"/>
    <n v="0"/>
    <n v="1.19374"/>
    <n v="0"/>
    <n v="0"/>
    <n v="0"/>
    <n v="0"/>
    <n v="1.19374"/>
    <n v="0"/>
    <n v="0"/>
    <s v="s"/>
    <s v="s"/>
  </r>
  <r>
    <x v="116"/>
    <s v="wc3zx"/>
    <x v="3"/>
    <x v="1"/>
    <n v="0"/>
    <n v="0"/>
    <n v="1.0836600000000001"/>
    <n v="0"/>
    <n v="0"/>
    <n v="0"/>
    <n v="0"/>
    <n v="0"/>
    <n v="0"/>
    <n v="0.11315"/>
    <n v="0"/>
    <n v="0"/>
    <n v="0"/>
    <n v="1.1968099999999999"/>
    <n v="0"/>
    <n v="0"/>
    <n v="0"/>
    <n v="0"/>
    <n v="1.1968099999999999"/>
    <n v="0"/>
    <n v="0"/>
    <s v="s"/>
    <s v="s"/>
  </r>
  <r>
    <x v="116"/>
    <s v="wc3zx"/>
    <x v="3"/>
    <x v="2"/>
    <n v="0"/>
    <n v="0"/>
    <n v="1.32927"/>
    <n v="0"/>
    <n v="0"/>
    <n v="0"/>
    <n v="0"/>
    <n v="0"/>
    <n v="0"/>
    <n v="0.17946000000000001"/>
    <n v="0"/>
    <n v="0"/>
    <n v="0"/>
    <n v="1.5087299999999999"/>
    <n v="0"/>
    <n v="0"/>
    <n v="0"/>
    <n v="0"/>
    <n v="1.5087299999999999"/>
    <n v="0"/>
    <n v="0"/>
    <s v="s"/>
    <s v="s"/>
  </r>
  <r>
    <x v="116"/>
    <s v="wc3zx"/>
    <x v="3"/>
    <x v="3"/>
    <n v="0"/>
    <n v="0"/>
    <n v="1.6528400000000001"/>
    <n v="0"/>
    <n v="0"/>
    <n v="0"/>
    <n v="0"/>
    <n v="0"/>
    <n v="0"/>
    <n v="0.27894000000000002"/>
    <n v="0"/>
    <n v="0"/>
    <n v="0"/>
    <n v="1.9317800000000001"/>
    <n v="0"/>
    <n v="0"/>
    <n v="0"/>
    <n v="0"/>
    <n v="1.9317800000000001"/>
    <n v="0"/>
    <n v="0"/>
    <s v="s"/>
    <s v="s"/>
  </r>
  <r>
    <x v="116"/>
    <s v="wc3zx"/>
    <x v="3"/>
    <x v="4"/>
    <n v="0"/>
    <n v="0"/>
    <n v="1.5351399999999999"/>
    <n v="0"/>
    <n v="0"/>
    <n v="0"/>
    <n v="0"/>
    <n v="0"/>
    <n v="0"/>
    <n v="0.34359000000000001"/>
    <n v="0"/>
    <n v="0"/>
    <n v="0"/>
    <n v="1.87873"/>
    <n v="0"/>
    <n v="0"/>
    <n v="0"/>
    <n v="0"/>
    <n v="1.87873"/>
    <n v="0"/>
    <n v="0"/>
    <s v="s"/>
    <s v="s"/>
  </r>
  <r>
    <x v="116"/>
    <s v="wc3zx"/>
    <x v="3"/>
    <x v="5"/>
    <n v="0"/>
    <n v="0"/>
    <n v="1.5982099999999999"/>
    <n v="0"/>
    <n v="0"/>
    <n v="0"/>
    <n v="0"/>
    <n v="0"/>
    <n v="0"/>
    <n v="0.59470000000000001"/>
    <n v="0"/>
    <n v="0"/>
    <n v="0"/>
    <n v="2.1929099999999999"/>
    <n v="0"/>
    <n v="0"/>
    <n v="0"/>
    <n v="0"/>
    <n v="2.1929099999999999"/>
    <n v="0"/>
    <n v="0"/>
    <s v="s"/>
    <s v="s"/>
  </r>
  <r>
    <x v="116"/>
    <s v="wc3zx"/>
    <x v="3"/>
    <x v="6"/>
    <n v="0"/>
    <n v="0"/>
    <n v="1.7175800000000001"/>
    <n v="0"/>
    <n v="0"/>
    <n v="0"/>
    <n v="0"/>
    <n v="0"/>
    <n v="0"/>
    <n v="0.43915999999999999"/>
    <n v="0"/>
    <n v="0"/>
    <n v="0"/>
    <n v="2.1567400000000001"/>
    <n v="0"/>
    <n v="0"/>
    <n v="0"/>
    <n v="0"/>
    <n v="2.1567400000000001"/>
    <n v="0"/>
    <n v="0"/>
    <s v="s"/>
    <s v="s"/>
  </r>
  <r>
    <x v="116"/>
    <s v="wc3zx"/>
    <x v="3"/>
    <x v="7"/>
    <n v="0"/>
    <n v="0"/>
    <n v="1.49387"/>
    <n v="0"/>
    <n v="0"/>
    <n v="0"/>
    <n v="0"/>
    <n v="0"/>
    <n v="0"/>
    <n v="0.71853999999999996"/>
    <n v="0"/>
    <n v="0"/>
    <n v="0"/>
    <n v="2.2124100000000002"/>
    <n v="0"/>
    <n v="0"/>
    <n v="0"/>
    <n v="0"/>
    <n v="2.2124100000000002"/>
    <n v="0"/>
    <n v="0"/>
    <s v="s"/>
    <s v="s"/>
  </r>
  <r>
    <x v="116"/>
    <s v="wc3zx"/>
    <x v="3"/>
    <x v="8"/>
    <n v="0"/>
    <n v="0"/>
    <n v="1.66462"/>
    <n v="0"/>
    <n v="0"/>
    <n v="0"/>
    <n v="0"/>
    <n v="0"/>
    <n v="0"/>
    <n v="0.86472000000000004"/>
    <n v="0"/>
    <n v="0"/>
    <n v="0"/>
    <n v="2.5293399999999999"/>
    <n v="0"/>
    <n v="0"/>
    <n v="0"/>
    <n v="0"/>
    <n v="2.5293399999999999"/>
    <n v="0"/>
    <n v="0"/>
    <s v="s"/>
    <s v="s"/>
  </r>
  <r>
    <x v="116"/>
    <s v="wc3zx"/>
    <x v="3"/>
    <x v="9"/>
    <n v="0"/>
    <n v="0"/>
    <n v="1.4533700000000001"/>
    <n v="0"/>
    <n v="0"/>
    <n v="0"/>
    <n v="0"/>
    <n v="0"/>
    <n v="0"/>
    <n v="0.41221000000000002"/>
    <n v="0"/>
    <n v="0"/>
    <n v="0"/>
    <n v="1.8655900000000001"/>
    <n v="0"/>
    <n v="0"/>
    <n v="0"/>
    <n v="0"/>
    <n v="1.8655900000000001"/>
    <n v="0"/>
    <n v="0"/>
    <s v="s"/>
    <s v="s"/>
  </r>
  <r>
    <x v="116"/>
    <s v="wc3zx"/>
    <x v="3"/>
    <x v="10"/>
    <n v="0"/>
    <n v="0"/>
    <n v="1.46018"/>
    <n v="0"/>
    <n v="0"/>
    <n v="0"/>
    <n v="0"/>
    <n v="0"/>
    <n v="0"/>
    <n v="0.85440000000000005"/>
    <n v="0"/>
    <n v="0"/>
    <n v="0"/>
    <n v="2.3145699999999998"/>
    <n v="0"/>
    <n v="0"/>
    <n v="0"/>
    <n v="0"/>
    <n v="2.3145699999999998"/>
    <n v="0"/>
    <n v="0"/>
    <s v="s"/>
    <s v="s"/>
  </r>
  <r>
    <x v="117"/>
    <s v="HqAYu"/>
    <x v="0"/>
    <x v="0"/>
    <n v="0"/>
    <n v="10"/>
    <n v="21"/>
    <n v="230"/>
    <n v="58"/>
    <n v="318"/>
    <n v="0"/>
    <n v="6"/>
    <n v="0"/>
    <n v="38"/>
    <n v="20"/>
    <n v="0"/>
    <n v="0"/>
    <n v="701"/>
    <n v="0"/>
    <n v="0"/>
    <n v="0"/>
    <n v="0"/>
    <n v="701"/>
    <n v="27"/>
    <n v="150"/>
    <n v="62"/>
    <n v="239"/>
  </r>
  <r>
    <x v="117"/>
    <s v="HqAYu"/>
    <x v="1"/>
    <x v="0"/>
    <n v="0"/>
    <n v="3.474E-2"/>
    <n v="6.5799999999999997E-2"/>
    <n v="0.69203000000000003"/>
    <n v="0.19525000000000001"/>
    <n v="0.97045000000000003"/>
    <n v="0"/>
    <n v="2.3709999999999998E-2"/>
    <n v="0"/>
    <n v="0.12263"/>
    <n v="6.6369999999999998E-2"/>
    <n v="0"/>
    <n v="0"/>
    <n v="2.1709800000000001"/>
    <n v="0"/>
    <n v="0"/>
    <n v="0"/>
    <n v="0"/>
    <n v="2.1709800000000001"/>
    <n v="1.9470000000000001E-2"/>
    <n v="0.11409"/>
    <n v="5.6829999999999999E-2"/>
    <n v="0.19037999999999999"/>
  </r>
  <r>
    <x v="117"/>
    <s v="HqAYu"/>
    <x v="1"/>
    <x v="1"/>
    <n v="0"/>
    <n v="3.5270000000000003E-2"/>
    <n v="6.7809999999999995E-2"/>
    <n v="0.69784000000000002"/>
    <n v="0.19778999999999999"/>
    <n v="0.98712999999999995"/>
    <n v="0"/>
    <n v="2.4170000000000001E-2"/>
    <n v="0"/>
    <n v="0.12379999999999999"/>
    <n v="6.6669999999999993E-2"/>
    <n v="0"/>
    <n v="0"/>
    <n v="2.2004800000000002"/>
    <n v="0"/>
    <n v="0"/>
    <n v="0"/>
    <n v="0"/>
    <n v="2.2004800000000002"/>
    <n v="1.9120000000000002E-2"/>
    <n v="0.11625000000000001"/>
    <n v="5.4629999999999998E-2"/>
    <n v="0.19"/>
  </r>
  <r>
    <x v="117"/>
    <s v="HqAYu"/>
    <x v="1"/>
    <x v="2"/>
    <n v="0"/>
    <n v="3.5999999999999997E-2"/>
    <n v="6.9059999999999996E-2"/>
    <n v="0.70753999999999995"/>
    <n v="0.20324999999999999"/>
    <n v="0.99292999999999998"/>
    <n v="0"/>
    <n v="2.4549999999999999E-2"/>
    <n v="0"/>
    <n v="0.12478"/>
    <n v="6.5460000000000004E-2"/>
    <n v="0"/>
    <n v="0"/>
    <n v="2.2235800000000001"/>
    <n v="0"/>
    <n v="0"/>
    <n v="0"/>
    <n v="0"/>
    <n v="2.2235800000000001"/>
    <n v="2.1409999999999998E-2"/>
    <n v="0.13089999999999999"/>
    <n v="5.4140000000000001E-2"/>
    <n v="0.20644999999999999"/>
  </r>
  <r>
    <x v="117"/>
    <s v="HqAYu"/>
    <x v="1"/>
    <x v="3"/>
    <n v="0"/>
    <n v="3.6589999999999998E-2"/>
    <n v="7.1120000000000003E-2"/>
    <n v="0.70630000000000004"/>
    <n v="0.21171000000000001"/>
    <n v="0.99539999999999995"/>
    <n v="0"/>
    <n v="2.3519999999999999E-2"/>
    <n v="0"/>
    <n v="0.12323000000000001"/>
    <n v="6.3420000000000004E-2"/>
    <n v="0"/>
    <n v="0"/>
    <n v="2.2312799999999999"/>
    <n v="0"/>
    <n v="0"/>
    <n v="0"/>
    <n v="0"/>
    <n v="2.2312799999999999"/>
    <n v="2.1100000000000001E-2"/>
    <n v="0.14255000000000001"/>
    <n v="5.2580000000000002E-2"/>
    <n v="0.21623000000000001"/>
  </r>
  <r>
    <x v="117"/>
    <s v="HqAYu"/>
    <x v="1"/>
    <x v="4"/>
    <n v="0"/>
    <n v="3.771E-2"/>
    <n v="7.4950000000000003E-2"/>
    <n v="0.69699999999999995"/>
    <n v="0.21276"/>
    <n v="0.99960000000000004"/>
    <n v="0"/>
    <n v="2.349E-2"/>
    <n v="0"/>
    <n v="0.11865000000000001"/>
    <n v="6.0380000000000003E-2"/>
    <n v="0"/>
    <n v="0"/>
    <n v="2.2245300000000001"/>
    <n v="0"/>
    <n v="0"/>
    <n v="0"/>
    <n v="0"/>
    <n v="2.2245300000000001"/>
    <n v="2.0539999999999999E-2"/>
    <n v="0.14301"/>
    <n v="5.0549999999999998E-2"/>
    <n v="0.21410000000000001"/>
  </r>
  <r>
    <x v="117"/>
    <s v="HqAYu"/>
    <x v="1"/>
    <x v="5"/>
    <n v="0"/>
    <n v="3.755E-2"/>
    <n v="7.4569999999999997E-2"/>
    <n v="0.69177"/>
    <n v="0.21453"/>
    <n v="1.0020199999999999"/>
    <n v="0"/>
    <n v="2.163E-2"/>
    <n v="0"/>
    <n v="0.11712"/>
    <n v="5.7759999999999999E-2"/>
    <n v="0"/>
    <n v="0"/>
    <n v="2.2169500000000002"/>
    <n v="0"/>
    <n v="0"/>
    <n v="0"/>
    <n v="0"/>
    <n v="2.2169500000000002"/>
    <n v="2.4119999999999999E-2"/>
    <n v="0.14813999999999999"/>
    <n v="4.8439999999999997E-2"/>
    <n v="0.22070000000000001"/>
  </r>
  <r>
    <x v="117"/>
    <s v="HqAYu"/>
    <x v="1"/>
    <x v="6"/>
    <n v="0"/>
    <n v="3.5220000000000001E-2"/>
    <n v="7.5660000000000005E-2"/>
    <n v="0.68389999999999995"/>
    <n v="0.21443999999999999"/>
    <n v="1.0105200000000001"/>
    <n v="0"/>
    <n v="2.18E-2"/>
    <n v="0"/>
    <n v="0.1133"/>
    <n v="5.3429999999999998E-2"/>
    <n v="0"/>
    <n v="0"/>
    <n v="2.2082600000000001"/>
    <n v="0"/>
    <n v="0"/>
    <n v="0"/>
    <n v="0"/>
    <n v="2.2082600000000001"/>
    <n v="2.6380000000000001E-2"/>
    <n v="0.15148"/>
    <n v="4.4940000000000001E-2"/>
    <n v="0.2228"/>
  </r>
  <r>
    <x v="117"/>
    <s v="HqAYu"/>
    <x v="1"/>
    <x v="7"/>
    <n v="0"/>
    <n v="3.5380000000000002E-2"/>
    <n v="7.3340000000000002E-2"/>
    <n v="0.67984"/>
    <n v="0.21673999999999999"/>
    <n v="1.01481"/>
    <n v="0"/>
    <n v="2.1590000000000002E-2"/>
    <n v="0"/>
    <n v="0.10717"/>
    <n v="5.0110000000000002E-2"/>
    <n v="0"/>
    <n v="0"/>
    <n v="2.1989700000000001"/>
    <n v="0"/>
    <n v="0"/>
    <n v="0"/>
    <n v="0"/>
    <n v="2.1989700000000001"/>
    <n v="2.708E-2"/>
    <n v="0.15151000000000001"/>
    <n v="4.3279999999999999E-2"/>
    <n v="0.22186"/>
  </r>
  <r>
    <x v="117"/>
    <s v="HqAYu"/>
    <x v="1"/>
    <x v="8"/>
    <n v="0"/>
    <n v="3.5619999999999999E-2"/>
    <n v="7.4560000000000001E-2"/>
    <n v="0.68191000000000002"/>
    <n v="0.21623000000000001"/>
    <n v="1.0154000000000001"/>
    <n v="0"/>
    <n v="2.0920000000000001E-2"/>
    <n v="0"/>
    <n v="0.10568"/>
    <n v="4.5449999999999997E-2"/>
    <n v="0"/>
    <n v="0"/>
    <n v="2.19577"/>
    <n v="0"/>
    <n v="0"/>
    <n v="0"/>
    <n v="0"/>
    <n v="2.19577"/>
    <n v="2.8379999999999999E-2"/>
    <n v="0.14984"/>
    <n v="4.5960000000000001E-2"/>
    <n v="0.22417999999999999"/>
  </r>
  <r>
    <x v="117"/>
    <s v="HqAYu"/>
    <x v="1"/>
    <x v="9"/>
    <n v="0"/>
    <n v="3.4669999999999999E-2"/>
    <n v="7.3279999999999998E-2"/>
    <n v="0.67269999999999996"/>
    <n v="0.21889"/>
    <n v="1.01176"/>
    <n v="0"/>
    <n v="2.053E-2"/>
    <n v="0"/>
    <n v="9.7989999999999994E-2"/>
    <n v="4.2130000000000001E-2"/>
    <n v="0"/>
    <n v="0"/>
    <n v="2.1719599999999999"/>
    <n v="0"/>
    <n v="0"/>
    <n v="0"/>
    <n v="0"/>
    <n v="2.1719599999999999"/>
    <n v="2.8389999999999999E-2"/>
    <n v="0.15773000000000001"/>
    <n v="4.2410000000000003E-2"/>
    <n v="0.22853000000000001"/>
  </r>
  <r>
    <x v="117"/>
    <s v="HqAYu"/>
    <x v="1"/>
    <x v="10"/>
    <n v="0"/>
    <n v="3.3450000000000001E-2"/>
    <n v="7.2169999999999998E-2"/>
    <n v="0.68267"/>
    <n v="0.21593999999999999"/>
    <n v="1.01674"/>
    <n v="0"/>
    <n v="2.0140000000000002E-2"/>
    <n v="0"/>
    <n v="9.5649999999999999E-2"/>
    <n v="3.5529999999999999E-2"/>
    <n v="0"/>
    <n v="0"/>
    <n v="2.1722800000000002"/>
    <n v="0"/>
    <n v="0"/>
    <n v="0"/>
    <n v="0"/>
    <n v="2.1722800000000002"/>
    <n v="2.8479999999999998E-2"/>
    <n v="0.17108000000000001"/>
    <n v="4.206E-2"/>
    <n v="0.24162"/>
  </r>
  <r>
    <x v="117"/>
    <s v="HqAYu"/>
    <x v="2"/>
    <x v="0"/>
    <n v="0"/>
    <n v="0"/>
    <n v="0"/>
    <n v="0"/>
    <n v="0"/>
    <n v="0"/>
    <n v="0"/>
    <n v="0"/>
    <n v="0"/>
    <n v="0"/>
    <n v="0"/>
    <n v="0"/>
    <n v="0"/>
    <n v="0"/>
    <n v="0"/>
    <n v="0"/>
    <n v="0"/>
    <n v="0"/>
    <n v="0"/>
    <n v="8.6410000000000001E-2"/>
    <n v="0.63366"/>
    <n v="0.13288"/>
    <n v="0.85296000000000005"/>
  </r>
  <r>
    <x v="117"/>
    <s v="HqAYu"/>
    <x v="2"/>
    <x v="1"/>
    <n v="0"/>
    <n v="0"/>
    <n v="0"/>
    <n v="0"/>
    <n v="0"/>
    <n v="0"/>
    <n v="0"/>
    <n v="0"/>
    <n v="0"/>
    <n v="0"/>
    <n v="0"/>
    <n v="0"/>
    <n v="0"/>
    <n v="0"/>
    <n v="0"/>
    <n v="0"/>
    <n v="0"/>
    <n v="0"/>
    <n v="0"/>
    <n v="8.9270000000000002E-2"/>
    <n v="0.62809000000000004"/>
    <n v="0.12074"/>
    <n v="0.83811000000000002"/>
  </r>
  <r>
    <x v="117"/>
    <s v="HqAYu"/>
    <x v="2"/>
    <x v="2"/>
    <n v="0"/>
    <n v="0"/>
    <n v="0"/>
    <n v="0"/>
    <n v="0"/>
    <n v="0"/>
    <n v="0"/>
    <n v="0"/>
    <n v="0"/>
    <n v="0"/>
    <n v="0"/>
    <n v="0"/>
    <n v="0"/>
    <n v="0"/>
    <n v="0"/>
    <n v="0"/>
    <n v="0"/>
    <n v="0"/>
    <n v="0"/>
    <n v="9.3810000000000004E-2"/>
    <n v="0.64702000000000004"/>
    <n v="0.11749999999999999"/>
    <n v="0.85833000000000004"/>
  </r>
  <r>
    <x v="117"/>
    <s v="HqAYu"/>
    <x v="2"/>
    <x v="3"/>
    <n v="0"/>
    <n v="0"/>
    <n v="0"/>
    <n v="0"/>
    <n v="0"/>
    <n v="0"/>
    <n v="0"/>
    <n v="0"/>
    <n v="0"/>
    <n v="0"/>
    <n v="0"/>
    <n v="0"/>
    <n v="0"/>
    <n v="0"/>
    <n v="0"/>
    <n v="0"/>
    <n v="0"/>
    <n v="0"/>
    <n v="0"/>
    <n v="9.2869999999999994E-2"/>
    <n v="0.64415999999999995"/>
    <n v="0.12338"/>
    <n v="0.86041000000000001"/>
  </r>
  <r>
    <x v="117"/>
    <s v="HqAYu"/>
    <x v="2"/>
    <x v="4"/>
    <n v="0"/>
    <n v="0"/>
    <n v="0"/>
    <n v="0"/>
    <n v="0"/>
    <n v="0"/>
    <n v="0"/>
    <n v="0"/>
    <n v="0"/>
    <n v="0"/>
    <n v="0"/>
    <n v="0"/>
    <n v="0"/>
    <n v="0"/>
    <n v="0"/>
    <n v="0"/>
    <n v="0"/>
    <n v="0"/>
    <n v="0"/>
    <n v="9.6570000000000003E-2"/>
    <n v="0.64807999999999999"/>
    <n v="0.11753"/>
    <n v="0.86217999999999995"/>
  </r>
  <r>
    <x v="117"/>
    <s v="HqAYu"/>
    <x v="2"/>
    <x v="5"/>
    <n v="0"/>
    <n v="0"/>
    <n v="0"/>
    <n v="0"/>
    <n v="0"/>
    <n v="0"/>
    <n v="0"/>
    <n v="0"/>
    <n v="0"/>
    <n v="0"/>
    <n v="0"/>
    <n v="0"/>
    <n v="0"/>
    <n v="0"/>
    <n v="0"/>
    <n v="0"/>
    <n v="0"/>
    <n v="0"/>
    <n v="0"/>
    <n v="8.7550000000000003E-2"/>
    <n v="0.63970000000000005"/>
    <n v="0.11677"/>
    <n v="0.84401000000000004"/>
  </r>
  <r>
    <x v="117"/>
    <s v="HqAYu"/>
    <x v="2"/>
    <x v="6"/>
    <n v="0"/>
    <n v="0"/>
    <n v="0"/>
    <n v="0"/>
    <n v="0"/>
    <n v="0"/>
    <n v="0"/>
    <n v="0"/>
    <n v="0"/>
    <n v="0"/>
    <n v="0"/>
    <n v="0"/>
    <n v="0"/>
    <n v="0"/>
    <n v="0"/>
    <n v="0"/>
    <n v="0"/>
    <n v="0"/>
    <n v="0"/>
    <n v="8.7330000000000005E-2"/>
    <n v="0.66190000000000004"/>
    <n v="0.10897999999999999"/>
    <n v="0.85821999999999998"/>
  </r>
  <r>
    <x v="117"/>
    <s v="HqAYu"/>
    <x v="2"/>
    <x v="7"/>
    <n v="0"/>
    <n v="0"/>
    <n v="0"/>
    <n v="0"/>
    <n v="0"/>
    <n v="0"/>
    <n v="0"/>
    <n v="0"/>
    <n v="0"/>
    <n v="0"/>
    <n v="0"/>
    <n v="0"/>
    <n v="0"/>
    <n v="0"/>
    <n v="0"/>
    <n v="0"/>
    <n v="0"/>
    <n v="0"/>
    <n v="0"/>
    <n v="9.4689999999999996E-2"/>
    <n v="0.68305000000000005"/>
    <n v="0.10018000000000001"/>
    <n v="0.87792000000000003"/>
  </r>
  <r>
    <x v="117"/>
    <s v="HqAYu"/>
    <x v="2"/>
    <x v="8"/>
    <n v="0"/>
    <n v="0"/>
    <n v="0"/>
    <n v="0"/>
    <n v="0"/>
    <n v="0"/>
    <n v="0"/>
    <n v="0"/>
    <n v="0"/>
    <n v="0"/>
    <n v="0"/>
    <n v="0"/>
    <n v="0"/>
    <n v="0"/>
    <n v="0"/>
    <n v="0"/>
    <n v="0"/>
    <n v="0"/>
    <n v="0"/>
    <n v="9.078E-2"/>
    <n v="0.66569"/>
    <n v="8.8349999999999998E-2"/>
    <n v="0.84482000000000002"/>
  </r>
  <r>
    <x v="117"/>
    <s v="HqAYu"/>
    <x v="2"/>
    <x v="9"/>
    <n v="0"/>
    <n v="0"/>
    <n v="0"/>
    <n v="0"/>
    <n v="0"/>
    <n v="0"/>
    <n v="0"/>
    <n v="0"/>
    <n v="0"/>
    <n v="0"/>
    <n v="0"/>
    <n v="0"/>
    <n v="0"/>
    <n v="0"/>
    <n v="0"/>
    <n v="0"/>
    <n v="0"/>
    <n v="0"/>
    <n v="0"/>
    <n v="8.1229999999999997E-2"/>
    <n v="0.64712999999999998"/>
    <n v="8.5459999999999994E-2"/>
    <n v="0.81381999999999999"/>
  </r>
  <r>
    <x v="117"/>
    <s v="HqAYu"/>
    <x v="2"/>
    <x v="10"/>
    <n v="0"/>
    <n v="0"/>
    <n v="0"/>
    <n v="0"/>
    <n v="0"/>
    <n v="0"/>
    <n v="0"/>
    <n v="0"/>
    <n v="0"/>
    <n v="0"/>
    <n v="0"/>
    <n v="0"/>
    <n v="0"/>
    <n v="0"/>
    <n v="0"/>
    <n v="0"/>
    <n v="0"/>
    <n v="0"/>
    <n v="0"/>
    <n v="8.5360000000000005E-2"/>
    <n v="0.61934"/>
    <n v="7.732E-2"/>
    <n v="0.78203"/>
  </r>
  <r>
    <x v="117"/>
    <s v="HqAYu"/>
    <x v="3"/>
    <x v="0"/>
    <n v="0"/>
    <n v="0.22842000000000001"/>
    <n v="0.11053"/>
    <n v="5.6092500000000003"/>
    <n v="1.0613999999999999"/>
    <n v="6.3120599999999998"/>
    <n v="0"/>
    <n v="5.9999999999999995E-4"/>
    <n v="0"/>
    <n v="0.66215000000000002"/>
    <n v="0.38678000000000001"/>
    <n v="0"/>
    <n v="0"/>
    <n v="14.3712"/>
    <n v="0"/>
    <n v="0"/>
    <n v="0"/>
    <n v="0"/>
    <n v="14.3712"/>
    <n v="0.26299"/>
    <n v="2.8425699999999998"/>
    <n v="3.9325899999999998"/>
    <n v="7.0381499999999999"/>
  </r>
  <r>
    <x v="117"/>
    <s v="HqAYu"/>
    <x v="3"/>
    <x v="1"/>
    <n v="0"/>
    <n v="0.22181000000000001"/>
    <n v="0.30171999999999999"/>
    <n v="6.9112200000000001"/>
    <n v="0.97935000000000005"/>
    <n v="6.9838500000000003"/>
    <n v="0"/>
    <n v="9.6900000000000007E-3"/>
    <n v="0"/>
    <n v="0.88856999999999997"/>
    <n v="0.49517"/>
    <n v="0"/>
    <n v="0"/>
    <n v="16.79138"/>
    <n v="0"/>
    <n v="0"/>
    <n v="0"/>
    <n v="0"/>
    <n v="16.79138"/>
    <n v="0.20268"/>
    <n v="3.0956800000000002"/>
    <n v="3.3231000000000002"/>
    <n v="6.6214599999999999"/>
  </r>
  <r>
    <x v="117"/>
    <s v="HqAYu"/>
    <x v="3"/>
    <x v="2"/>
    <n v="0"/>
    <n v="0.19624"/>
    <n v="0.34825"/>
    <n v="8.5672700000000006"/>
    <n v="1.4487399999999999"/>
    <n v="9.1483500000000006"/>
    <n v="0"/>
    <n v="4.3610000000000003E-2"/>
    <n v="0"/>
    <n v="1.4356199999999999"/>
    <n v="0.70140000000000002"/>
    <n v="0"/>
    <n v="0"/>
    <n v="21.889489999999999"/>
    <n v="0"/>
    <n v="0"/>
    <n v="0"/>
    <n v="0"/>
    <n v="21.889489999999999"/>
    <n v="0.19922000000000001"/>
    <n v="3.05328"/>
    <n v="3.25604"/>
    <n v="6.5085300000000004"/>
  </r>
  <r>
    <x v="117"/>
    <s v="HqAYu"/>
    <x v="3"/>
    <x v="3"/>
    <n v="0"/>
    <n v="0.29024"/>
    <n v="0.32929000000000003"/>
    <n v="8.0153199999999991"/>
    <n v="1.7313700000000001"/>
    <n v="10.885579999999999"/>
    <n v="0"/>
    <n v="0.14713999999999999"/>
    <n v="0"/>
    <n v="1.82195"/>
    <n v="0.88444999999999996"/>
    <n v="0"/>
    <n v="0"/>
    <n v="24.105329999999999"/>
    <n v="0"/>
    <n v="0"/>
    <n v="0"/>
    <n v="0"/>
    <n v="24.105329999999999"/>
    <n v="0.24990000000000001"/>
    <n v="3.76484"/>
    <n v="3.085"/>
    <n v="7.0997399999999997"/>
  </r>
  <r>
    <x v="117"/>
    <s v="HqAYu"/>
    <x v="3"/>
    <x v="4"/>
    <n v="0"/>
    <n v="0.51495999999999997"/>
    <n v="0.64900999999999998"/>
    <n v="8.2784600000000008"/>
    <n v="1.7448699999999999"/>
    <n v="11.140079999999999"/>
    <n v="0"/>
    <n v="0.18209"/>
    <n v="0"/>
    <n v="1.6055900000000001"/>
    <n v="1.46977"/>
    <n v="0"/>
    <n v="0"/>
    <n v="25.58483"/>
    <n v="0"/>
    <n v="0"/>
    <n v="0"/>
    <n v="0"/>
    <n v="25.58483"/>
    <n v="0.37257000000000001"/>
    <n v="4.2750700000000004"/>
    <n v="2.7678799999999999"/>
    <n v="7.4155100000000003"/>
  </r>
  <r>
    <x v="117"/>
    <s v="HqAYu"/>
    <x v="3"/>
    <x v="5"/>
    <n v="0"/>
    <n v="0.25538"/>
    <n v="0.88687000000000005"/>
    <n v="9.0750799999999998"/>
    <n v="2.3466"/>
    <n v="10.292310000000001"/>
    <n v="0"/>
    <n v="0.22217999999999999"/>
    <n v="0"/>
    <n v="1.9515100000000001"/>
    <n v="1.04992"/>
    <n v="0"/>
    <n v="0"/>
    <n v="26.07986"/>
    <n v="0"/>
    <n v="0"/>
    <n v="0"/>
    <n v="0"/>
    <n v="26.07986"/>
    <n v="0.66518999999999995"/>
    <n v="4.2718299999999996"/>
    <n v="2.5165299999999999"/>
    <n v="7.4535600000000004"/>
  </r>
  <r>
    <x v="117"/>
    <s v="HqAYu"/>
    <x v="3"/>
    <x v="6"/>
    <n v="0"/>
    <n v="0.23871999999999999"/>
    <n v="0.60052000000000005"/>
    <n v="7.9983599999999999"/>
    <n v="2.2776299999999998"/>
    <n v="12.109489999999999"/>
    <n v="0"/>
    <n v="0.23382"/>
    <n v="0"/>
    <n v="2.0935299999999999"/>
    <n v="1.47061"/>
    <n v="0"/>
    <n v="0"/>
    <n v="27.022670000000002"/>
    <n v="0"/>
    <n v="0"/>
    <n v="0"/>
    <n v="0"/>
    <n v="27.022670000000002"/>
    <n v="0.85921000000000003"/>
    <n v="4.21929"/>
    <n v="2.7878699999999998"/>
    <n v="7.8663699999999999"/>
  </r>
  <r>
    <x v="117"/>
    <s v="HqAYu"/>
    <x v="3"/>
    <x v="7"/>
    <n v="0"/>
    <n v="0.39867999999999998"/>
    <n v="0.68606"/>
    <n v="9.0058799999999994"/>
    <n v="2.07911"/>
    <n v="11.29312"/>
    <n v="0"/>
    <n v="0.27973999999999999"/>
    <n v="0"/>
    <n v="1.7444900000000001"/>
    <n v="1.57138"/>
    <n v="0"/>
    <n v="0"/>
    <n v="27.058450000000001"/>
    <n v="0"/>
    <n v="0"/>
    <n v="0"/>
    <n v="0"/>
    <n v="27.058450000000001"/>
    <n v="1.0676399999999999"/>
    <n v="4.7514099999999999"/>
    <n v="3.1646399999999999"/>
    <n v="8.9837000000000007"/>
  </r>
  <r>
    <x v="117"/>
    <s v="HqAYu"/>
    <x v="3"/>
    <x v="8"/>
    <n v="0"/>
    <n v="0.23501"/>
    <n v="1.0297499999999999"/>
    <n v="8.6789299999999994"/>
    <n v="2.2886700000000002"/>
    <n v="9.6091599999999993"/>
    <n v="0"/>
    <n v="0.26955000000000001"/>
    <n v="0"/>
    <n v="2.29819"/>
    <n v="1.41117"/>
    <n v="0"/>
    <n v="0"/>
    <n v="25.820419999999999"/>
    <n v="0"/>
    <n v="0"/>
    <n v="0"/>
    <n v="0"/>
    <n v="25.820419999999999"/>
    <n v="1.43232"/>
    <n v="4.7316900000000004"/>
    <n v="3.1833"/>
    <n v="9.3473000000000006"/>
  </r>
  <r>
    <x v="117"/>
    <s v="HqAYu"/>
    <x v="3"/>
    <x v="9"/>
    <n v="0"/>
    <n v="0.23508000000000001"/>
    <n v="0.81489999999999996"/>
    <n v="8.3600399999999997"/>
    <n v="2.2337099999999999"/>
    <n v="10.41147"/>
    <n v="0"/>
    <n v="0.31730000000000003"/>
    <n v="0"/>
    <n v="1.6355599999999999"/>
    <n v="1.36117"/>
    <n v="0"/>
    <n v="0"/>
    <n v="25.369219999999999"/>
    <n v="0"/>
    <n v="0"/>
    <n v="0"/>
    <n v="0"/>
    <n v="25.369219999999999"/>
    <n v="1.26796"/>
    <n v="5.16181"/>
    <n v="3.06691"/>
    <n v="9.4966799999999996"/>
  </r>
  <r>
    <x v="117"/>
    <s v="HqAYu"/>
    <x v="3"/>
    <x v="10"/>
    <n v="0"/>
    <n v="0.67001999999999995"/>
    <n v="0.70574999999999999"/>
    <n v="9.0991800000000005"/>
    <n v="2.0943399999999999"/>
    <n v="11.327780000000001"/>
    <n v="0"/>
    <n v="0.14727000000000001"/>
    <n v="0"/>
    <n v="1.5833299999999999"/>
    <n v="1.3222700000000001"/>
    <n v="0"/>
    <n v="0"/>
    <n v="26.949940000000002"/>
    <n v="0"/>
    <n v="0"/>
    <n v="0"/>
    <n v="0"/>
    <n v="26.949940000000002"/>
    <n v="1.36408"/>
    <n v="6.3212900000000003"/>
    <n v="2.6678000000000002"/>
    <n v="10.35318"/>
  </r>
  <r>
    <x v="118"/>
    <s v="gap5Q"/>
    <x v="0"/>
    <x v="0"/>
    <n v="0"/>
    <n v="156"/>
    <n v="50"/>
    <n v="13"/>
    <n v="7"/>
    <s v="s"/>
    <n v="0"/>
    <n v="0"/>
    <n v="0"/>
    <n v="33"/>
    <s v="s"/>
    <n v="0"/>
    <n v="0"/>
    <n v="268"/>
    <n v="0"/>
    <n v="0"/>
    <n v="0"/>
    <n v="0"/>
    <n v="268"/>
    <s v="s"/>
    <n v="30"/>
    <s v="s"/>
    <n v="51"/>
  </r>
  <r>
    <x v="118"/>
    <s v="gap5Q"/>
    <x v="1"/>
    <x v="0"/>
    <n v="0"/>
    <n v="0.47186"/>
    <n v="0.14965999999999999"/>
    <n v="4.1209999999999997E-2"/>
    <n v="2.324E-2"/>
    <s v="s"/>
    <n v="0"/>
    <n v="0"/>
    <n v="0"/>
    <n v="0.113"/>
    <s v="s"/>
    <n v="0"/>
    <n v="0"/>
    <n v="0.83340999999999998"/>
    <n v="0"/>
    <n v="0"/>
    <n v="0"/>
    <n v="0"/>
    <n v="0.83340999999999998"/>
    <s v="s"/>
    <n v="2.8039999999999999E-2"/>
    <s v="s"/>
    <n v="4.6769999999999999E-2"/>
  </r>
  <r>
    <x v="118"/>
    <s v="gap5Q"/>
    <x v="1"/>
    <x v="1"/>
    <n v="0"/>
    <n v="0.47205000000000003"/>
    <n v="0.15508"/>
    <n v="4.2540000000000001E-2"/>
    <n v="2.266E-2"/>
    <s v="s"/>
    <n v="0"/>
    <n v="0"/>
    <n v="0"/>
    <n v="0.11051999999999999"/>
    <s v="s"/>
    <n v="0"/>
    <n v="0"/>
    <n v="0.83750000000000002"/>
    <n v="0"/>
    <n v="0"/>
    <n v="0"/>
    <n v="0"/>
    <n v="0.83750000000000002"/>
    <s v="s"/>
    <n v="2.7119999999999998E-2"/>
    <s v="s"/>
    <n v="4.7010000000000003E-2"/>
  </r>
  <r>
    <x v="118"/>
    <s v="gap5Q"/>
    <x v="1"/>
    <x v="2"/>
    <n v="0"/>
    <n v="0.47420000000000001"/>
    <n v="0.15554000000000001"/>
    <n v="4.2369999999999998E-2"/>
    <n v="2.2599999999999999E-2"/>
    <s v="s"/>
    <n v="0"/>
    <n v="0"/>
    <n v="0"/>
    <n v="0.1099"/>
    <s v="s"/>
    <n v="0"/>
    <n v="0"/>
    <n v="0.83974000000000004"/>
    <n v="0"/>
    <n v="0"/>
    <n v="0"/>
    <n v="0"/>
    <n v="0.83974000000000004"/>
    <s v="s"/>
    <n v="2.5329999999999998E-2"/>
    <s v="s"/>
    <n v="4.5220000000000003E-2"/>
  </r>
  <r>
    <x v="118"/>
    <s v="gap5Q"/>
    <x v="1"/>
    <x v="3"/>
    <n v="0"/>
    <n v="0.47654999999999997"/>
    <n v="0.15917999999999999"/>
    <n v="4.2270000000000002E-2"/>
    <n v="2.2370000000000001E-2"/>
    <s v="s"/>
    <n v="0"/>
    <n v="0"/>
    <n v="0"/>
    <n v="0.11047"/>
    <s v="s"/>
    <n v="0"/>
    <n v="0"/>
    <n v="0.84614"/>
    <n v="0"/>
    <n v="0"/>
    <n v="0"/>
    <n v="0"/>
    <n v="0.84614"/>
    <s v="s"/>
    <n v="2.6200000000000001E-2"/>
    <s v="s"/>
    <n v="4.5069999999999999E-2"/>
  </r>
  <r>
    <x v="118"/>
    <s v="gap5Q"/>
    <x v="1"/>
    <x v="4"/>
    <n v="0"/>
    <n v="0.47926999999999997"/>
    <n v="0.16311999999999999"/>
    <n v="4.4249999999999998E-2"/>
    <n v="2.2859999999999998E-2"/>
    <s v="s"/>
    <n v="0"/>
    <n v="0"/>
    <n v="0"/>
    <n v="0.11105"/>
    <s v="s"/>
    <n v="0"/>
    <n v="0"/>
    <n v="0.85638999999999998"/>
    <n v="0"/>
    <n v="0"/>
    <n v="0"/>
    <n v="0"/>
    <n v="0.85638999999999998"/>
    <s v="s"/>
    <n v="2.366E-2"/>
    <s v="s"/>
    <n v="3.993E-2"/>
  </r>
  <r>
    <x v="118"/>
    <s v="gap5Q"/>
    <x v="1"/>
    <x v="5"/>
    <n v="0"/>
    <n v="0.47350999999999999"/>
    <n v="0.16603000000000001"/>
    <n v="4.6030000000000001E-2"/>
    <n v="2.3210000000000001E-2"/>
    <s v="s"/>
    <n v="0"/>
    <n v="0"/>
    <n v="0"/>
    <n v="0.11015"/>
    <s v="s"/>
    <n v="0"/>
    <n v="0"/>
    <n v="0.85553000000000001"/>
    <n v="0"/>
    <n v="0"/>
    <n v="0"/>
    <n v="0"/>
    <n v="0.85553000000000001"/>
    <s v="s"/>
    <n v="2.1559999999999999E-2"/>
    <s v="s"/>
    <n v="3.746E-2"/>
  </r>
  <r>
    <x v="118"/>
    <s v="gap5Q"/>
    <x v="1"/>
    <x v="6"/>
    <n v="0"/>
    <n v="0.47527999999999998"/>
    <n v="0.16633999999999999"/>
    <n v="4.6460000000000001E-2"/>
    <n v="2.3560000000000001E-2"/>
    <s v="s"/>
    <n v="0"/>
    <n v="0"/>
    <n v="0"/>
    <n v="0.11133"/>
    <s v="s"/>
    <n v="0"/>
    <n v="0"/>
    <n v="0.85833000000000004"/>
    <n v="0"/>
    <n v="0"/>
    <n v="0"/>
    <n v="0"/>
    <n v="0.85833000000000004"/>
    <s v="s"/>
    <n v="2.308E-2"/>
    <s v="s"/>
    <n v="4.129E-2"/>
  </r>
  <r>
    <x v="118"/>
    <s v="gap5Q"/>
    <x v="1"/>
    <x v="7"/>
    <n v="0"/>
    <n v="0.47355999999999998"/>
    <n v="0.16650999999999999"/>
    <n v="4.6149999999999997E-2"/>
    <n v="2.4580000000000001E-2"/>
    <s v="s"/>
    <n v="0"/>
    <n v="0"/>
    <n v="0"/>
    <n v="0.10675"/>
    <s v="s"/>
    <n v="0"/>
    <n v="0"/>
    <n v="0.85221000000000002"/>
    <n v="0"/>
    <n v="0"/>
    <n v="0"/>
    <n v="0"/>
    <n v="0.85221000000000002"/>
    <s v="s"/>
    <n v="2.588E-2"/>
    <s v="s"/>
    <n v="4.4310000000000002E-2"/>
  </r>
  <r>
    <x v="118"/>
    <s v="gap5Q"/>
    <x v="1"/>
    <x v="8"/>
    <n v="0"/>
    <n v="0.47148000000000001"/>
    <n v="0.1686"/>
    <n v="4.5740000000000003E-2"/>
    <n v="2.2720000000000001E-2"/>
    <s v="s"/>
    <n v="0"/>
    <n v="0"/>
    <n v="0"/>
    <n v="0.10865"/>
    <s v="s"/>
    <n v="0"/>
    <n v="0"/>
    <n v="0.85082000000000002"/>
    <n v="0"/>
    <n v="0"/>
    <n v="0"/>
    <n v="0"/>
    <n v="0.85082000000000002"/>
    <s v="s"/>
    <n v="2.4209999999999999E-2"/>
    <s v="s"/>
    <n v="4.1230000000000003E-2"/>
  </r>
  <r>
    <x v="118"/>
    <s v="gap5Q"/>
    <x v="1"/>
    <x v="9"/>
    <n v="0"/>
    <n v="0.47610000000000002"/>
    <n v="0.17035"/>
    <n v="4.5289999999999997E-2"/>
    <n v="2.3779999999999999E-2"/>
    <s v="s"/>
    <n v="0"/>
    <n v="0"/>
    <n v="0"/>
    <n v="0.10872"/>
    <s v="s"/>
    <n v="0"/>
    <n v="0"/>
    <n v="0.85509000000000002"/>
    <n v="0"/>
    <n v="0"/>
    <n v="0"/>
    <n v="0"/>
    <n v="0.85509000000000002"/>
    <s v="s"/>
    <n v="2.2890000000000001E-2"/>
    <s v="s"/>
    <n v="4.206E-2"/>
  </r>
  <r>
    <x v="118"/>
    <s v="gap5Q"/>
    <x v="1"/>
    <x v="10"/>
    <n v="0"/>
    <n v="0.47171000000000002"/>
    <n v="0.1726"/>
    <n v="4.5179999999999998E-2"/>
    <n v="2.4379999999999999E-2"/>
    <s v="s"/>
    <n v="0"/>
    <n v="0"/>
    <n v="0"/>
    <n v="0.10707"/>
    <s v="s"/>
    <n v="0"/>
    <n v="0"/>
    <n v="0.85085999999999995"/>
    <n v="0"/>
    <n v="0"/>
    <n v="0"/>
    <n v="0"/>
    <n v="0.85085999999999995"/>
    <s v="s"/>
    <n v="2.4170000000000001E-2"/>
    <s v="s"/>
    <n v="4.7320000000000001E-2"/>
  </r>
  <r>
    <x v="118"/>
    <s v="gap5Q"/>
    <x v="2"/>
    <x v="0"/>
    <n v="0"/>
    <n v="0"/>
    <n v="0"/>
    <n v="0"/>
    <n v="0"/>
    <s v="s"/>
    <n v="0"/>
    <n v="0"/>
    <n v="0"/>
    <n v="0"/>
    <s v="s"/>
    <n v="0"/>
    <n v="0"/>
    <n v="0"/>
    <n v="0"/>
    <n v="0"/>
    <n v="0"/>
    <n v="0"/>
    <n v="0"/>
    <s v="s"/>
    <n v="8.9800000000000005E-2"/>
    <s v="s"/>
    <n v="0.17552999999999999"/>
  </r>
  <r>
    <x v="118"/>
    <s v="gap5Q"/>
    <x v="2"/>
    <x v="1"/>
    <n v="0"/>
    <n v="0"/>
    <n v="0"/>
    <n v="0"/>
    <n v="0"/>
    <s v="s"/>
    <n v="0"/>
    <n v="0"/>
    <n v="0"/>
    <n v="0"/>
    <s v="s"/>
    <n v="0"/>
    <n v="0"/>
    <n v="0"/>
    <n v="0"/>
    <n v="0"/>
    <n v="0"/>
    <n v="0"/>
    <n v="0"/>
    <s v="s"/>
    <n v="8.6819999999999994E-2"/>
    <s v="s"/>
    <n v="0.17538000000000001"/>
  </r>
  <r>
    <x v="118"/>
    <s v="gap5Q"/>
    <x v="2"/>
    <x v="2"/>
    <n v="0"/>
    <n v="0"/>
    <n v="0"/>
    <n v="0"/>
    <n v="0"/>
    <s v="s"/>
    <n v="0"/>
    <n v="0"/>
    <n v="0"/>
    <n v="0"/>
    <s v="s"/>
    <n v="0"/>
    <n v="0"/>
    <n v="0"/>
    <n v="0"/>
    <n v="0"/>
    <n v="0"/>
    <n v="0"/>
    <n v="0"/>
    <s v="s"/>
    <n v="8.8749999999999996E-2"/>
    <s v="s"/>
    <n v="0.16971"/>
  </r>
  <r>
    <x v="118"/>
    <s v="gap5Q"/>
    <x v="2"/>
    <x v="3"/>
    <n v="0"/>
    <n v="0"/>
    <n v="0"/>
    <n v="0"/>
    <n v="0"/>
    <s v="s"/>
    <n v="0"/>
    <n v="0"/>
    <n v="0"/>
    <n v="0"/>
    <s v="s"/>
    <n v="0"/>
    <n v="0"/>
    <n v="0"/>
    <n v="0"/>
    <n v="0"/>
    <n v="0"/>
    <n v="0"/>
    <n v="0"/>
    <s v="s"/>
    <n v="8.9399999999999993E-2"/>
    <s v="s"/>
    <n v="0.15928999999999999"/>
  </r>
  <r>
    <x v="118"/>
    <s v="gap5Q"/>
    <x v="2"/>
    <x v="4"/>
    <n v="0"/>
    <n v="0"/>
    <n v="0"/>
    <n v="0"/>
    <n v="0"/>
    <s v="s"/>
    <n v="0"/>
    <n v="0"/>
    <n v="0"/>
    <n v="0"/>
    <s v="s"/>
    <n v="0"/>
    <n v="0"/>
    <n v="0"/>
    <n v="0"/>
    <n v="0"/>
    <n v="0"/>
    <n v="0"/>
    <n v="0"/>
    <s v="s"/>
    <n v="8.2110000000000002E-2"/>
    <s v="s"/>
    <n v="0.14959"/>
  </r>
  <r>
    <x v="118"/>
    <s v="gap5Q"/>
    <x v="2"/>
    <x v="5"/>
    <n v="0"/>
    <n v="0"/>
    <n v="0"/>
    <n v="0"/>
    <n v="0"/>
    <s v="s"/>
    <n v="0"/>
    <n v="0"/>
    <n v="0"/>
    <n v="0"/>
    <s v="s"/>
    <n v="0"/>
    <n v="0"/>
    <n v="0"/>
    <n v="0"/>
    <n v="0"/>
    <n v="0"/>
    <n v="0"/>
    <n v="0"/>
    <s v="s"/>
    <n v="8.8660000000000003E-2"/>
    <s v="s"/>
    <n v="0.16"/>
  </r>
  <r>
    <x v="118"/>
    <s v="gap5Q"/>
    <x v="2"/>
    <x v="6"/>
    <n v="0"/>
    <n v="0"/>
    <n v="0"/>
    <n v="0"/>
    <n v="0"/>
    <s v="s"/>
    <n v="0"/>
    <n v="0"/>
    <n v="0"/>
    <n v="0"/>
    <s v="s"/>
    <n v="0"/>
    <n v="0"/>
    <n v="0"/>
    <n v="0"/>
    <n v="0"/>
    <n v="0"/>
    <n v="0"/>
    <n v="0"/>
    <s v="s"/>
    <n v="9.4829999999999998E-2"/>
    <s v="s"/>
    <n v="0.17235"/>
  </r>
  <r>
    <x v="118"/>
    <s v="gap5Q"/>
    <x v="2"/>
    <x v="7"/>
    <n v="0"/>
    <n v="0"/>
    <n v="0"/>
    <n v="0"/>
    <n v="0"/>
    <s v="s"/>
    <n v="0"/>
    <n v="0"/>
    <n v="0"/>
    <n v="0"/>
    <s v="s"/>
    <n v="0"/>
    <n v="0"/>
    <n v="0"/>
    <n v="0"/>
    <n v="0"/>
    <n v="0"/>
    <n v="0"/>
    <n v="0"/>
    <s v="s"/>
    <n v="0.10584"/>
    <s v="s"/>
    <n v="0.19414999999999999"/>
  </r>
  <r>
    <x v="118"/>
    <s v="gap5Q"/>
    <x v="2"/>
    <x v="8"/>
    <n v="0"/>
    <n v="0"/>
    <n v="0"/>
    <n v="0"/>
    <n v="0"/>
    <s v="s"/>
    <n v="0"/>
    <n v="0"/>
    <n v="0"/>
    <n v="0"/>
    <s v="s"/>
    <n v="0"/>
    <n v="0"/>
    <n v="0"/>
    <n v="0"/>
    <n v="0"/>
    <n v="0"/>
    <n v="0"/>
    <n v="0"/>
    <s v="s"/>
    <n v="0.11871"/>
    <s v="s"/>
    <n v="0.21182999999999999"/>
  </r>
  <r>
    <x v="118"/>
    <s v="gap5Q"/>
    <x v="2"/>
    <x v="9"/>
    <n v="0"/>
    <n v="0"/>
    <n v="0"/>
    <n v="0"/>
    <n v="0"/>
    <s v="s"/>
    <n v="0"/>
    <n v="0"/>
    <n v="0"/>
    <n v="0"/>
    <s v="s"/>
    <n v="0"/>
    <n v="0"/>
    <n v="0"/>
    <n v="0"/>
    <n v="0"/>
    <n v="0"/>
    <n v="0"/>
    <n v="0"/>
    <s v="s"/>
    <n v="0.11283"/>
    <s v="s"/>
    <n v="0.20494000000000001"/>
  </r>
  <r>
    <x v="118"/>
    <s v="gap5Q"/>
    <x v="2"/>
    <x v="10"/>
    <n v="0"/>
    <n v="0"/>
    <n v="0"/>
    <n v="0"/>
    <n v="0"/>
    <s v="s"/>
    <n v="0"/>
    <n v="0"/>
    <n v="0"/>
    <n v="0"/>
    <s v="s"/>
    <n v="0"/>
    <n v="0"/>
    <n v="0"/>
    <n v="0"/>
    <n v="0"/>
    <n v="0"/>
    <n v="0"/>
    <n v="0"/>
    <s v="s"/>
    <n v="0.12194000000000001"/>
    <s v="s"/>
    <n v="0.21929000000000001"/>
  </r>
  <r>
    <x v="118"/>
    <s v="gap5Q"/>
    <x v="3"/>
    <x v="0"/>
    <n v="0"/>
    <n v="5.6773100000000003"/>
    <n v="0.73601000000000005"/>
    <n v="1.2749999999999999E-2"/>
    <n v="0.50838000000000005"/>
    <s v="s"/>
    <n v="0"/>
    <n v="0"/>
    <n v="0"/>
    <n v="1.76491"/>
    <s v="s"/>
    <n v="0"/>
    <n v="0"/>
    <n v="8.8148700000000009"/>
    <n v="0"/>
    <n v="0"/>
    <n v="0"/>
    <n v="0"/>
    <n v="8.8148700000000009"/>
    <s v="s"/>
    <n v="1.5663800000000001"/>
    <s v="s"/>
    <n v="2.1061800000000002"/>
  </r>
  <r>
    <x v="118"/>
    <s v="gap5Q"/>
    <x v="3"/>
    <x v="1"/>
    <n v="0"/>
    <n v="3.6880299999999999"/>
    <n v="0.61285999999999996"/>
    <n v="4.274E-2"/>
    <n v="0.41882999999999998"/>
    <s v="s"/>
    <n v="0"/>
    <n v="0"/>
    <n v="0"/>
    <n v="0.90051000000000003"/>
    <s v="s"/>
    <n v="0"/>
    <n v="0"/>
    <n v="5.8226599999999999"/>
    <n v="0"/>
    <n v="0"/>
    <n v="0"/>
    <n v="0"/>
    <n v="5.8226599999999999"/>
    <s v="s"/>
    <n v="1.45204"/>
    <s v="s"/>
    <n v="1.7434400000000001"/>
  </r>
  <r>
    <x v="118"/>
    <s v="gap5Q"/>
    <x v="3"/>
    <x v="2"/>
    <n v="0"/>
    <n v="4.3957199999999998"/>
    <n v="0.73324"/>
    <n v="9.3160000000000007E-2"/>
    <n v="0.49204999999999999"/>
    <s v="s"/>
    <n v="0"/>
    <n v="0"/>
    <n v="0"/>
    <n v="0.73446999999999996"/>
    <s v="s"/>
    <n v="0"/>
    <n v="0"/>
    <n v="6.7359900000000001"/>
    <n v="0"/>
    <n v="0"/>
    <n v="0"/>
    <n v="0"/>
    <n v="6.7359900000000001"/>
    <s v="s"/>
    <n v="1.7577"/>
    <s v="s"/>
    <n v="1.99414"/>
  </r>
  <r>
    <x v="118"/>
    <s v="gap5Q"/>
    <x v="3"/>
    <x v="3"/>
    <n v="0"/>
    <n v="4.8803200000000002"/>
    <n v="0.72311000000000003"/>
    <n v="0.1331"/>
    <n v="0.17366999999999999"/>
    <s v="s"/>
    <n v="0"/>
    <n v="0"/>
    <n v="0"/>
    <n v="0.98099000000000003"/>
    <s v="s"/>
    <n v="0"/>
    <n v="0"/>
    <n v="7.0453700000000001"/>
    <n v="0"/>
    <n v="0"/>
    <n v="0"/>
    <n v="0"/>
    <n v="7.0453700000000001"/>
    <s v="s"/>
    <n v="2.0214400000000001"/>
    <s v="s"/>
    <n v="2.3440799999999999"/>
  </r>
  <r>
    <x v="118"/>
    <s v="gap5Q"/>
    <x v="3"/>
    <x v="4"/>
    <n v="0"/>
    <n v="3.7079900000000001"/>
    <n v="0.86067000000000005"/>
    <n v="0.31093999999999999"/>
    <n v="0.26202999999999999"/>
    <s v="s"/>
    <n v="0"/>
    <n v="0"/>
    <n v="0"/>
    <n v="0.87885999999999997"/>
    <s v="s"/>
    <n v="0"/>
    <n v="0"/>
    <n v="6.1181700000000001"/>
    <n v="0"/>
    <n v="0"/>
    <n v="0"/>
    <n v="0"/>
    <n v="6.1181700000000001"/>
    <s v="s"/>
    <n v="1.4138999999999999"/>
    <s v="s"/>
    <n v="1.75051"/>
  </r>
  <r>
    <x v="118"/>
    <s v="gap5Q"/>
    <x v="3"/>
    <x v="5"/>
    <n v="0"/>
    <n v="4.4579599999999999"/>
    <n v="0.89636000000000005"/>
    <n v="0.44124999999999998"/>
    <n v="8.0600000000000005E-2"/>
    <s v="s"/>
    <n v="0"/>
    <n v="0"/>
    <n v="0"/>
    <n v="0.66222000000000003"/>
    <s v="s"/>
    <n v="0"/>
    <n v="0"/>
    <n v="6.7450299999999999"/>
    <n v="0"/>
    <n v="0"/>
    <n v="0"/>
    <n v="0"/>
    <n v="6.7450299999999999"/>
    <s v="s"/>
    <n v="1.3056399999999999"/>
    <s v="s"/>
    <n v="1.7596799999999999"/>
  </r>
  <r>
    <x v="118"/>
    <s v="gap5Q"/>
    <x v="3"/>
    <x v="6"/>
    <n v="0"/>
    <n v="5.0494700000000003"/>
    <n v="1.2142599999999999"/>
    <n v="0.69121999999999995"/>
    <n v="6.0049999999999999E-2"/>
    <s v="s"/>
    <n v="0"/>
    <n v="0"/>
    <n v="0"/>
    <n v="0.78908999999999996"/>
    <s v="s"/>
    <n v="0"/>
    <n v="0"/>
    <n v="7.8829200000000004"/>
    <n v="0"/>
    <n v="0"/>
    <n v="0"/>
    <n v="0"/>
    <n v="7.8829200000000004"/>
    <s v="s"/>
    <n v="1.43398"/>
    <s v="s"/>
    <n v="1.9885900000000001"/>
  </r>
  <r>
    <x v="118"/>
    <s v="gap5Q"/>
    <x v="3"/>
    <x v="7"/>
    <n v="0"/>
    <n v="4.57864"/>
    <n v="1.35558"/>
    <n v="0.52461999999999998"/>
    <n v="6.012E-2"/>
    <s v="s"/>
    <n v="0"/>
    <n v="0"/>
    <n v="0"/>
    <n v="0.81476000000000004"/>
    <s v="s"/>
    <n v="0"/>
    <n v="0"/>
    <n v="7.5259299999999998"/>
    <n v="0"/>
    <n v="0"/>
    <n v="0"/>
    <n v="0"/>
    <n v="7.5259299999999998"/>
    <s v="s"/>
    <n v="1.3949100000000001"/>
    <s v="s"/>
    <n v="1.8736200000000001"/>
  </r>
  <r>
    <x v="118"/>
    <s v="gap5Q"/>
    <x v="3"/>
    <x v="8"/>
    <n v="0"/>
    <n v="4.5225799999999996"/>
    <n v="1.3157099999999999"/>
    <n v="0.68095000000000006"/>
    <n v="3.6659999999999998E-2"/>
    <s v="s"/>
    <n v="0"/>
    <n v="0"/>
    <n v="0"/>
    <n v="1.22377"/>
    <s v="s"/>
    <n v="0"/>
    <n v="0"/>
    <n v="8.0098800000000008"/>
    <n v="0"/>
    <n v="0"/>
    <n v="0"/>
    <n v="0"/>
    <n v="8.0098800000000008"/>
    <s v="s"/>
    <n v="1.08378"/>
    <s v="s"/>
    <n v="1.66621"/>
  </r>
  <r>
    <x v="118"/>
    <s v="gap5Q"/>
    <x v="3"/>
    <x v="9"/>
    <n v="0"/>
    <n v="5.3056999999999999"/>
    <n v="1.48604"/>
    <n v="0.59962000000000004"/>
    <n v="0.25483"/>
    <s v="s"/>
    <n v="0"/>
    <n v="0"/>
    <n v="0"/>
    <n v="1.2059"/>
    <s v="s"/>
    <n v="0"/>
    <n v="0"/>
    <n v="9.3808699999999998"/>
    <n v="0"/>
    <n v="0"/>
    <n v="0"/>
    <n v="0"/>
    <n v="9.3808699999999998"/>
    <s v="s"/>
    <n v="0.84026999999999996"/>
    <s v="s"/>
    <n v="1.51711"/>
  </r>
  <r>
    <x v="118"/>
    <s v="gap5Q"/>
    <x v="3"/>
    <x v="10"/>
    <n v="0"/>
    <n v="4.8705499999999997"/>
    <n v="1.8794299999999999"/>
    <n v="0.28939999999999999"/>
    <n v="0.30937999999999999"/>
    <s v="s"/>
    <n v="0"/>
    <n v="0"/>
    <n v="0"/>
    <n v="0.9587"/>
    <s v="s"/>
    <n v="0"/>
    <n v="0"/>
    <n v="9.1004100000000001"/>
    <n v="0"/>
    <n v="0"/>
    <n v="0"/>
    <n v="0"/>
    <n v="9.1004100000000001"/>
    <s v="s"/>
    <n v="0.72772999999999999"/>
    <s v="s"/>
    <n v="1.40035"/>
  </r>
  <r>
    <x v="119"/>
    <s v="9hqpm"/>
    <x v="0"/>
    <x v="0"/>
    <n v="46"/>
    <s v="s"/>
    <n v="38"/>
    <n v="13"/>
    <n v="65"/>
    <s v="s"/>
    <n v="56"/>
    <n v="196"/>
    <n v="101"/>
    <n v="229"/>
    <n v="228"/>
    <n v="58"/>
    <n v="79"/>
    <n v="1118"/>
    <n v="260"/>
    <n v="33"/>
    <n v="20"/>
    <n v="313"/>
    <n v="1431"/>
    <n v="45"/>
    <n v="93"/>
    <n v="114"/>
    <n v="252"/>
  </r>
  <r>
    <x v="119"/>
    <s v="9hqpm"/>
    <x v="1"/>
    <x v="0"/>
    <n v="0.15029999999999999"/>
    <s v="s"/>
    <n v="0.12956999999999999"/>
    <n v="3.9559999999999998E-2"/>
    <n v="0.21498999999999999"/>
    <s v="s"/>
    <n v="0.16678000000000001"/>
    <n v="0.62256999999999996"/>
    <n v="0.32017000000000001"/>
    <n v="0.79246000000000005"/>
    <n v="0.78930999999999996"/>
    <n v="0.19325999999999999"/>
    <n v="0.27606999999999998"/>
    <n v="3.7301899999999999"/>
    <n v="1.48827"/>
    <n v="0.25019999999999998"/>
    <n v="0.11808"/>
    <n v="1.85656"/>
    <n v="5.5867399999999998"/>
    <n v="4.6850000000000003E-2"/>
    <n v="7.7329999999999996E-2"/>
    <n v="0.10056"/>
    <n v="0.22473000000000001"/>
  </r>
  <r>
    <x v="119"/>
    <s v="9hqpm"/>
    <x v="1"/>
    <x v="1"/>
    <n v="0.15378"/>
    <s v="s"/>
    <n v="0.13156000000000001"/>
    <n v="3.8379999999999997E-2"/>
    <n v="0.21356"/>
    <s v="s"/>
    <n v="0.17115"/>
    <n v="0.62055000000000005"/>
    <n v="0.32046999999999998"/>
    <n v="0.78878000000000004"/>
    <n v="0.79364000000000001"/>
    <n v="0.19353000000000001"/>
    <n v="0.27583000000000002"/>
    <n v="3.7374700000000001"/>
    <n v="1.54142"/>
    <n v="0.24349000000000001"/>
    <n v="0.12418999999999999"/>
    <n v="1.9091"/>
    <n v="5.6465699999999996"/>
    <n v="4.7600000000000003E-2"/>
    <n v="8.14E-2"/>
    <n v="0.10392999999999999"/>
    <n v="0.23291999999999999"/>
  </r>
  <r>
    <x v="119"/>
    <s v="9hqpm"/>
    <x v="1"/>
    <x v="2"/>
    <n v="0.15195"/>
    <s v="s"/>
    <n v="0.13170999999999999"/>
    <n v="3.8350000000000002E-2"/>
    <n v="0.21184"/>
    <s v="s"/>
    <n v="0.17430000000000001"/>
    <n v="0.61441999999999997"/>
    <n v="0.31862000000000001"/>
    <n v="0.79193999999999998"/>
    <n v="0.79479"/>
    <n v="0.19128000000000001"/>
    <n v="0.27316000000000001"/>
    <n v="3.7284199999999998"/>
    <n v="1.60192"/>
    <n v="0.23577999999999999"/>
    <n v="0.12537999999999999"/>
    <n v="1.96309"/>
    <n v="5.6915100000000001"/>
    <n v="4.6699999999999998E-2"/>
    <n v="8.3760000000000001E-2"/>
    <n v="9.9279999999999993E-2"/>
    <n v="0.22974"/>
  </r>
  <r>
    <x v="119"/>
    <s v="9hqpm"/>
    <x v="1"/>
    <x v="3"/>
    <n v="0.15506"/>
    <s v="s"/>
    <n v="0.13145000000000001"/>
    <n v="3.8490000000000003E-2"/>
    <n v="0.20968000000000001"/>
    <s v="s"/>
    <n v="0.17874000000000001"/>
    <n v="0.59672999999999998"/>
    <n v="0.31317"/>
    <n v="0.78634000000000004"/>
    <n v="0.79851000000000005"/>
    <n v="0.18751999999999999"/>
    <n v="0.27228999999999998"/>
    <n v="3.70479"/>
    <n v="1.6368499999999999"/>
    <n v="0.23432"/>
    <n v="0.13753000000000001"/>
    <n v="2.0087000000000002"/>
    <n v="5.7134900000000002"/>
    <n v="5.0799999999999998E-2"/>
    <n v="7.9500000000000001E-2"/>
    <n v="9.6100000000000005E-2"/>
    <n v="0.22639999999999999"/>
  </r>
  <r>
    <x v="119"/>
    <s v="9hqpm"/>
    <x v="1"/>
    <x v="4"/>
    <n v="0.15423000000000001"/>
    <s v="s"/>
    <n v="0.13342999999999999"/>
    <n v="3.7949999999999998E-2"/>
    <n v="0.21168000000000001"/>
    <s v="s"/>
    <n v="0.18325"/>
    <n v="0.58504"/>
    <n v="0.30575999999999998"/>
    <n v="0.78139999999999998"/>
    <n v="0.79759999999999998"/>
    <n v="0.18076"/>
    <n v="0.26978000000000002"/>
    <n v="3.6769400000000001"/>
    <n v="1.66733"/>
    <n v="0.24052000000000001"/>
    <n v="0.14496999999999999"/>
    <n v="2.0528200000000001"/>
    <n v="5.7297599999999997"/>
    <n v="5.2159999999999998E-2"/>
    <n v="8.1589999999999996E-2"/>
    <n v="9.1980000000000006E-2"/>
    <n v="0.22572"/>
  </r>
  <r>
    <x v="119"/>
    <s v="9hqpm"/>
    <x v="1"/>
    <x v="5"/>
    <n v="0.15459000000000001"/>
    <s v="s"/>
    <n v="0.13702"/>
    <n v="3.952E-2"/>
    <n v="0.21376000000000001"/>
    <s v="s"/>
    <n v="0.18340000000000001"/>
    <n v="0.56647000000000003"/>
    <n v="0.29602000000000001"/>
    <n v="0.78115000000000001"/>
    <n v="0.79466999999999999"/>
    <n v="0.17768999999999999"/>
    <n v="0.26673999999999998"/>
    <n v="3.6478999999999999"/>
    <n v="1.7348699999999999"/>
    <n v="0.24851999999999999"/>
    <n v="0.15512999999999999"/>
    <n v="2.1385100000000001"/>
    <n v="5.7864100000000001"/>
    <n v="5.1069999999999997E-2"/>
    <n v="8.9889999999999998E-2"/>
    <n v="9.0509999999999993E-2"/>
    <n v="0.23147000000000001"/>
  </r>
  <r>
    <x v="119"/>
    <s v="9hqpm"/>
    <x v="1"/>
    <x v="6"/>
    <n v="0.15454000000000001"/>
    <s v="s"/>
    <n v="0.1348"/>
    <n v="3.9289999999999999E-2"/>
    <n v="0.21462000000000001"/>
    <s v="s"/>
    <n v="0.18726999999999999"/>
    <n v="0.54969000000000001"/>
    <n v="0.28184999999999999"/>
    <n v="0.77929000000000004"/>
    <n v="0.78208999999999995"/>
    <n v="0.17319999999999999"/>
    <n v="0.26447999999999999"/>
    <n v="3.5971000000000002"/>
    <n v="1.79111"/>
    <n v="0.24609"/>
    <n v="0.15729000000000001"/>
    <n v="2.1944900000000001"/>
    <n v="5.7915999999999999"/>
    <n v="5.0189999999999999E-2"/>
    <n v="9.0060000000000001E-2"/>
    <n v="8.6220000000000005E-2"/>
    <n v="0.22645999999999999"/>
  </r>
  <r>
    <x v="119"/>
    <s v="9hqpm"/>
    <x v="1"/>
    <x v="7"/>
    <n v="0.15543999999999999"/>
    <s v="s"/>
    <n v="0.13503000000000001"/>
    <n v="3.9140000000000001E-2"/>
    <n v="0.21489"/>
    <s v="s"/>
    <n v="0.19444"/>
    <n v="0.54032000000000002"/>
    <n v="0.26585999999999999"/>
    <n v="0.76937999999999995"/>
    <n v="0.77207999999999999"/>
    <n v="0.16883000000000001"/>
    <n v="0.25446999999999997"/>
    <n v="3.54617"/>
    <n v="1.84616"/>
    <n v="0.24021000000000001"/>
    <n v="0.15060999999999999"/>
    <n v="2.23698"/>
    <n v="5.78315"/>
    <n v="4.7410000000000001E-2"/>
    <n v="0.10075000000000001"/>
    <n v="8.6209999999999995E-2"/>
    <n v="0.23436999999999999"/>
  </r>
  <r>
    <x v="119"/>
    <s v="9hqpm"/>
    <x v="1"/>
    <x v="8"/>
    <n v="0.15712999999999999"/>
    <s v="s"/>
    <n v="0.13611000000000001"/>
    <n v="3.9550000000000002E-2"/>
    <n v="0.20960000000000001"/>
    <s v="s"/>
    <n v="0.1978"/>
    <n v="0.52798"/>
    <n v="0.24817"/>
    <n v="0.75961000000000001"/>
    <n v="0.76310999999999996"/>
    <n v="0.16558"/>
    <n v="0.25207000000000002"/>
    <n v="3.4910999999999999"/>
    <n v="1.8764400000000001"/>
    <n v="0.24432000000000001"/>
    <n v="0.15365999999999999"/>
    <n v="2.2744200000000001"/>
    <n v="5.7655099999999999"/>
    <n v="4.3520000000000003E-2"/>
    <n v="9.7640000000000005E-2"/>
    <n v="9.0539999999999995E-2"/>
    <n v="0.23169999999999999"/>
  </r>
  <r>
    <x v="119"/>
    <s v="9hqpm"/>
    <x v="1"/>
    <x v="9"/>
    <n v="0.15997"/>
    <s v="s"/>
    <n v="0.13628999999999999"/>
    <n v="3.6700000000000003E-2"/>
    <n v="0.20610999999999999"/>
    <s v="s"/>
    <n v="0.19961999999999999"/>
    <n v="0.50427"/>
    <n v="0.23627999999999999"/>
    <n v="0.75780999999999998"/>
    <n v="0.75204000000000004"/>
    <n v="0.15536"/>
    <n v="0.24701999999999999"/>
    <n v="3.4239700000000002"/>
    <n v="1.94316"/>
    <n v="0.25692999999999999"/>
    <n v="0.15717999999999999"/>
    <n v="2.3572799999999998"/>
    <n v="5.7812400000000004"/>
    <n v="4.3830000000000001E-2"/>
    <n v="9.715E-2"/>
    <n v="8.7220000000000006E-2"/>
    <n v="0.22819999999999999"/>
  </r>
  <r>
    <x v="119"/>
    <s v="9hqpm"/>
    <x v="1"/>
    <x v="10"/>
    <n v="0.15895000000000001"/>
    <s v="s"/>
    <n v="0.1381"/>
    <n v="3.6979999999999999E-2"/>
    <n v="0.21167"/>
    <s v="s"/>
    <n v="0.20634"/>
    <n v="0.49292999999999998"/>
    <n v="0.22134000000000001"/>
    <n v="0.75111000000000006"/>
    <n v="0.74404999999999999"/>
    <n v="0.15060000000000001"/>
    <n v="0.23837"/>
    <n v="3.3790499999999999"/>
    <n v="2.00562"/>
    <n v="0.26871"/>
    <n v="0.15906000000000001"/>
    <n v="2.4333900000000002"/>
    <n v="5.8124399999999996"/>
    <n v="4.0090000000000001E-2"/>
    <n v="9.5219999999999999E-2"/>
    <n v="8.609E-2"/>
    <n v="0.22140000000000001"/>
  </r>
  <r>
    <x v="119"/>
    <s v="9hqpm"/>
    <x v="2"/>
    <x v="0"/>
    <n v="0"/>
    <s v="s"/>
    <n v="0"/>
    <n v="0"/>
    <n v="0"/>
    <s v="s"/>
    <n v="0"/>
    <n v="0"/>
    <n v="0"/>
    <n v="0"/>
    <n v="0"/>
    <n v="0"/>
    <n v="0"/>
    <n v="0"/>
    <n v="0"/>
    <n v="0"/>
    <n v="0"/>
    <n v="0"/>
    <n v="0"/>
    <n v="0.16481999999999999"/>
    <n v="0.34904000000000002"/>
    <n v="0.36269000000000001"/>
    <n v="0.87655000000000005"/>
  </r>
  <r>
    <x v="119"/>
    <s v="9hqpm"/>
    <x v="2"/>
    <x v="1"/>
    <n v="0"/>
    <s v="s"/>
    <n v="0"/>
    <n v="0"/>
    <n v="0"/>
    <s v="s"/>
    <n v="0"/>
    <n v="0"/>
    <n v="0"/>
    <n v="0"/>
    <n v="0"/>
    <n v="0"/>
    <n v="0"/>
    <n v="0"/>
    <n v="0"/>
    <n v="0"/>
    <n v="0"/>
    <n v="0"/>
    <n v="0"/>
    <n v="0.1578"/>
    <n v="0.35164000000000001"/>
    <n v="0.35392000000000001"/>
    <n v="0.86336000000000002"/>
  </r>
  <r>
    <x v="119"/>
    <s v="9hqpm"/>
    <x v="2"/>
    <x v="2"/>
    <n v="0"/>
    <s v="s"/>
    <n v="0"/>
    <n v="0"/>
    <n v="0"/>
    <s v="s"/>
    <n v="0"/>
    <n v="0"/>
    <n v="0"/>
    <n v="0"/>
    <n v="0"/>
    <n v="0"/>
    <n v="0"/>
    <n v="0"/>
    <n v="0"/>
    <n v="0"/>
    <n v="0"/>
    <n v="0"/>
    <n v="0"/>
    <n v="0.14849000000000001"/>
    <n v="0.34572000000000003"/>
    <n v="0.34833999999999998"/>
    <n v="0.84255000000000002"/>
  </r>
  <r>
    <x v="119"/>
    <s v="9hqpm"/>
    <x v="2"/>
    <x v="3"/>
    <n v="0"/>
    <s v="s"/>
    <n v="0"/>
    <n v="0"/>
    <n v="0"/>
    <s v="s"/>
    <n v="0"/>
    <n v="0"/>
    <n v="0"/>
    <n v="0"/>
    <n v="0"/>
    <n v="0"/>
    <n v="0"/>
    <n v="0"/>
    <n v="0"/>
    <n v="0"/>
    <n v="0"/>
    <n v="0"/>
    <n v="0"/>
    <n v="0.13951"/>
    <n v="0.34215000000000001"/>
    <n v="0.36131999999999997"/>
    <n v="0.84299000000000002"/>
  </r>
  <r>
    <x v="119"/>
    <s v="9hqpm"/>
    <x v="2"/>
    <x v="4"/>
    <n v="0"/>
    <s v="s"/>
    <n v="0"/>
    <n v="0"/>
    <n v="0"/>
    <s v="s"/>
    <n v="0"/>
    <n v="0"/>
    <n v="0"/>
    <n v="0"/>
    <n v="0"/>
    <n v="0"/>
    <n v="0"/>
    <n v="0"/>
    <n v="0"/>
    <n v="0"/>
    <n v="0"/>
    <n v="0"/>
    <n v="0"/>
    <n v="0.13367999999999999"/>
    <n v="0.32990999999999998"/>
    <n v="0.33274999999999999"/>
    <n v="0.79634000000000005"/>
  </r>
  <r>
    <x v="119"/>
    <s v="9hqpm"/>
    <x v="2"/>
    <x v="5"/>
    <n v="0"/>
    <s v="s"/>
    <n v="0"/>
    <n v="0"/>
    <n v="0"/>
    <s v="s"/>
    <n v="0"/>
    <n v="0"/>
    <n v="0"/>
    <n v="0"/>
    <n v="0"/>
    <n v="0"/>
    <n v="0"/>
    <n v="0"/>
    <n v="0"/>
    <n v="0"/>
    <n v="0"/>
    <n v="0"/>
    <n v="0"/>
    <n v="0.12481"/>
    <n v="0.32130999999999998"/>
    <n v="0.31480999999999998"/>
    <n v="0.76093999999999995"/>
  </r>
  <r>
    <x v="119"/>
    <s v="9hqpm"/>
    <x v="2"/>
    <x v="6"/>
    <n v="0"/>
    <s v="s"/>
    <n v="0"/>
    <n v="0"/>
    <n v="0"/>
    <s v="s"/>
    <n v="0"/>
    <n v="0"/>
    <n v="0"/>
    <n v="0"/>
    <n v="0"/>
    <n v="0"/>
    <n v="0"/>
    <n v="0"/>
    <n v="0"/>
    <n v="0"/>
    <n v="0"/>
    <n v="0"/>
    <n v="0"/>
    <n v="0.11695"/>
    <n v="0.29563"/>
    <n v="0.29666999999999999"/>
    <n v="0.70926"/>
  </r>
  <r>
    <x v="119"/>
    <s v="9hqpm"/>
    <x v="2"/>
    <x v="7"/>
    <n v="0"/>
    <s v="s"/>
    <n v="0"/>
    <n v="0"/>
    <n v="0"/>
    <s v="s"/>
    <n v="0"/>
    <n v="0"/>
    <n v="0"/>
    <n v="0"/>
    <n v="0"/>
    <n v="0"/>
    <n v="0"/>
    <n v="0"/>
    <n v="0"/>
    <n v="0"/>
    <n v="0"/>
    <n v="0"/>
    <n v="0"/>
    <n v="0.12318999999999999"/>
    <n v="0.26527000000000001"/>
    <n v="0.27872000000000002"/>
    <n v="0.66718"/>
  </r>
  <r>
    <x v="119"/>
    <s v="9hqpm"/>
    <x v="2"/>
    <x v="8"/>
    <n v="0"/>
    <s v="s"/>
    <n v="0"/>
    <n v="0"/>
    <n v="0"/>
    <s v="s"/>
    <n v="0"/>
    <n v="0"/>
    <n v="0"/>
    <n v="0"/>
    <n v="0"/>
    <n v="0"/>
    <n v="0"/>
    <n v="0"/>
    <n v="0"/>
    <n v="0"/>
    <n v="0"/>
    <n v="0"/>
    <n v="0"/>
    <n v="0.13228000000000001"/>
    <n v="0.27187"/>
    <n v="0.2747"/>
    <n v="0.67886000000000002"/>
  </r>
  <r>
    <x v="119"/>
    <s v="9hqpm"/>
    <x v="2"/>
    <x v="9"/>
    <n v="0"/>
    <s v="s"/>
    <n v="0"/>
    <n v="0"/>
    <n v="0"/>
    <s v="s"/>
    <n v="0"/>
    <n v="0"/>
    <n v="0"/>
    <n v="0"/>
    <n v="0"/>
    <n v="0"/>
    <n v="0"/>
    <n v="0"/>
    <n v="0"/>
    <n v="0"/>
    <n v="0"/>
    <n v="0"/>
    <n v="0"/>
    <n v="0.11464000000000001"/>
    <n v="0.29852000000000001"/>
    <n v="0.2777"/>
    <n v="0.69086000000000003"/>
  </r>
  <r>
    <x v="119"/>
    <s v="9hqpm"/>
    <x v="2"/>
    <x v="10"/>
    <n v="0"/>
    <s v="s"/>
    <n v="0"/>
    <n v="0"/>
    <n v="0"/>
    <s v="s"/>
    <n v="0"/>
    <n v="0"/>
    <n v="0"/>
    <n v="0"/>
    <n v="0"/>
    <n v="0"/>
    <n v="0"/>
    <n v="0"/>
    <n v="0"/>
    <n v="0"/>
    <n v="0"/>
    <n v="0"/>
    <n v="0"/>
    <n v="0.10536"/>
    <n v="0.307"/>
    <n v="0.29400999999999999"/>
    <n v="0.70638000000000001"/>
  </r>
  <r>
    <x v="119"/>
    <s v="9hqpm"/>
    <x v="3"/>
    <x v="0"/>
    <n v="0.96863999999999995"/>
    <s v="s"/>
    <n v="0.34963"/>
    <n v="0.55276000000000003"/>
    <n v="2.3125"/>
    <s v="s"/>
    <n v="0.91335999999999995"/>
    <n v="5.50047"/>
    <n v="2.3047900000000001"/>
    <n v="4.8914299999999997"/>
    <n v="3.52067"/>
    <n v="1.2894699999999999"/>
    <n v="0.38222"/>
    <n v="23.000889999999998"/>
    <n v="6.4224399999999999"/>
    <n v="1.3857699999999999"/>
    <n v="0.57103000000000004"/>
    <n v="8.3792399999999994"/>
    <n v="31.380130000000001"/>
    <n v="0.2782"/>
    <n v="2.91899"/>
    <n v="2.72234"/>
    <n v="5.91953"/>
  </r>
  <r>
    <x v="119"/>
    <s v="9hqpm"/>
    <x v="3"/>
    <x v="1"/>
    <n v="1.3041199999999999"/>
    <s v="s"/>
    <n v="0.52466999999999997"/>
    <n v="0.51265000000000005"/>
    <n v="3.0537000000000001"/>
    <s v="s"/>
    <n v="1.09856"/>
    <n v="6.1807600000000003"/>
    <n v="2.6115200000000001"/>
    <n v="5.9733900000000002"/>
    <n v="4.8686499999999997"/>
    <n v="1.4730399999999999"/>
    <n v="1.53894"/>
    <n v="29.18243"/>
    <n v="9.1778099999999991"/>
    <n v="2.0741399999999999"/>
    <n v="0.96284999999999998"/>
    <n v="12.21481"/>
    <n v="41.397239999999996"/>
    <n v="0.43747999999999998"/>
    <n v="3.5282100000000001"/>
    <n v="2.4055399999999998"/>
    <n v="6.3712299999999997"/>
  </r>
  <r>
    <x v="119"/>
    <s v="9hqpm"/>
    <x v="3"/>
    <x v="2"/>
    <n v="1.32267"/>
    <s v="s"/>
    <n v="0.81023999999999996"/>
    <n v="0.46710000000000002"/>
    <n v="2.5232899999999998"/>
    <s v="s"/>
    <n v="1.0811999999999999"/>
    <n v="8.0061699999999991"/>
    <n v="2.7005300000000001"/>
    <n v="7.4625500000000002"/>
    <n v="5.6982900000000001"/>
    <n v="2.18791"/>
    <n v="2.0959400000000001"/>
    <n v="34.482349999999997"/>
    <n v="9.27651"/>
    <n v="1.43509"/>
    <n v="0.90369999999999995"/>
    <n v="11.6153"/>
    <n v="46.097639999999998"/>
    <n v="0.58492999999999995"/>
    <n v="2.80863"/>
    <n v="2.3782899999999998"/>
    <n v="5.7718400000000001"/>
  </r>
  <r>
    <x v="119"/>
    <s v="9hqpm"/>
    <x v="3"/>
    <x v="3"/>
    <n v="1.3068599999999999"/>
    <s v="s"/>
    <n v="1.2826599999999999"/>
    <n v="0.66876000000000002"/>
    <n v="2.4132799999999999"/>
    <s v="s"/>
    <n v="1.3573200000000001"/>
    <n v="8.0164500000000007"/>
    <n v="3.6118100000000002"/>
    <n v="7.9618700000000002"/>
    <n v="5.9035399999999996"/>
    <n v="1.5578700000000001"/>
    <n v="2.0460400000000001"/>
    <n v="36.299880000000002"/>
    <n v="9.6353799999999996"/>
    <n v="0.58611000000000002"/>
    <n v="0.77644999999999997"/>
    <n v="10.99794"/>
    <n v="47.297829999999998"/>
    <n v="0.87499000000000005"/>
    <n v="3.1297000000000001"/>
    <n v="3.6305800000000001"/>
    <n v="7.6352700000000002"/>
  </r>
  <r>
    <x v="119"/>
    <s v="9hqpm"/>
    <x v="3"/>
    <x v="4"/>
    <n v="1.4481999999999999"/>
    <s v="s"/>
    <n v="0.98524"/>
    <n v="0.36667"/>
    <n v="2.4416000000000002"/>
    <s v="s"/>
    <n v="1.37778"/>
    <n v="8.3332300000000004"/>
    <n v="4.0261699999999996"/>
    <n v="7.4868100000000002"/>
    <n v="6.6178800000000004"/>
    <n v="1.59901"/>
    <n v="2.0545"/>
    <n v="36.872669999999999"/>
    <n v="9.3032599999999999"/>
    <n v="0.66127000000000002"/>
    <n v="0.73241000000000001"/>
    <n v="10.69694"/>
    <n v="47.569609999999997"/>
    <n v="1.3131900000000001"/>
    <n v="2.9386899999999998"/>
    <n v="4.7317799999999997"/>
    <n v="8.9836500000000008"/>
  </r>
  <r>
    <x v="119"/>
    <s v="9hqpm"/>
    <x v="3"/>
    <x v="5"/>
    <n v="0.97621000000000002"/>
    <s v="s"/>
    <n v="1.15151"/>
    <n v="0.29487999999999998"/>
    <n v="2.7084199999999998"/>
    <s v="s"/>
    <n v="1.10097"/>
    <n v="7.76342"/>
    <n v="4.8387099999999998"/>
    <n v="7.0846"/>
    <n v="7.1779400000000004"/>
    <n v="1.9678"/>
    <n v="3.6925599999999998"/>
    <n v="39.05198"/>
    <n v="10.07511"/>
    <n v="1.0347999999999999"/>
    <n v="0.73011000000000004"/>
    <n v="11.840020000000001"/>
    <n v="50.892000000000003"/>
    <n v="1.78396"/>
    <n v="2.92605"/>
    <n v="4.7504499999999998"/>
    <n v="9.4604499999999998"/>
  </r>
  <r>
    <x v="119"/>
    <s v="9hqpm"/>
    <x v="3"/>
    <x v="6"/>
    <n v="1.1114900000000001"/>
    <s v="s"/>
    <n v="1.1433599999999999"/>
    <n v="0.38112000000000001"/>
    <n v="2.5809799999999998"/>
    <s v="s"/>
    <n v="1.51278"/>
    <n v="7.4446899999999996"/>
    <n v="4.54115"/>
    <n v="7.2840100000000003"/>
    <n v="7.6676000000000002"/>
    <n v="2.00406"/>
    <n v="3.2261299999999999"/>
    <n v="39.226550000000003"/>
    <n v="10.02505"/>
    <n v="1.21828"/>
    <n v="0.61724999999999997"/>
    <n v="11.860569999999999"/>
    <n v="51.087119999999999"/>
    <n v="1.8855500000000001"/>
    <n v="3.0171800000000002"/>
    <n v="4.8466100000000001"/>
    <n v="9.7493400000000001"/>
  </r>
  <r>
    <x v="119"/>
    <s v="9hqpm"/>
    <x v="3"/>
    <x v="7"/>
    <n v="0.98950000000000005"/>
    <s v="s"/>
    <n v="1.32314"/>
    <n v="0.41567999999999999"/>
    <n v="2.5858599999999998"/>
    <s v="s"/>
    <n v="1.1096699999999999"/>
    <n v="8.7484800000000007"/>
    <n v="5.2409400000000002"/>
    <n v="6.15639"/>
    <n v="7.9040100000000004"/>
    <n v="1.7995300000000001"/>
    <n v="2.56549"/>
    <n v="39.28839"/>
    <n v="8.9284499999999998"/>
    <n v="0.87422"/>
    <n v="0.54340999999999995"/>
    <n v="10.346080000000001"/>
    <n v="49.63447"/>
    <n v="2.28518"/>
    <n v="3.2334100000000001"/>
    <n v="4.8406200000000004"/>
    <n v="10.359209999999999"/>
  </r>
  <r>
    <x v="119"/>
    <s v="9hqpm"/>
    <x v="3"/>
    <x v="8"/>
    <n v="0.99070000000000003"/>
    <s v="s"/>
    <n v="0.94786999999999999"/>
    <n v="0.37717000000000001"/>
    <n v="2.15896"/>
    <s v="s"/>
    <n v="0.86051"/>
    <n v="7.4825600000000003"/>
    <n v="5.7646699999999997"/>
    <n v="5.7782499999999999"/>
    <n v="7.9458299999999999"/>
    <n v="2.6931099999999999"/>
    <n v="3.4809399999999999"/>
    <n v="38.974719999999998"/>
    <n v="8.3461700000000008"/>
    <n v="0.69291999999999998"/>
    <n v="0.34955000000000003"/>
    <n v="9.3886400000000005"/>
    <n v="48.36336"/>
    <n v="2.6983700000000002"/>
    <n v="3.4148000000000001"/>
    <n v="4.6576300000000002"/>
    <n v="10.770799999999999"/>
  </r>
  <r>
    <x v="119"/>
    <s v="9hqpm"/>
    <x v="3"/>
    <x v="9"/>
    <n v="1.0496099999999999"/>
    <s v="s"/>
    <n v="0.68001"/>
    <n v="0.45682"/>
    <n v="1.5889200000000001"/>
    <s v="s"/>
    <n v="0.93393999999999999"/>
    <n v="8.4640299999999993"/>
    <n v="5.8371000000000004"/>
    <n v="7.2700500000000003"/>
    <n v="7.6707599999999996"/>
    <n v="2.13185"/>
    <n v="3.2995899999999998"/>
    <n v="39.820889999999999"/>
    <n v="8.8237699999999997"/>
    <n v="0.64324000000000003"/>
    <n v="0.39898"/>
    <n v="9.86599"/>
    <n v="49.686880000000002"/>
    <n v="2.7831399999999999"/>
    <n v="4.1735499999999996"/>
    <n v="3.8889900000000002"/>
    <n v="10.84568"/>
  </r>
  <r>
    <x v="119"/>
    <s v="9hqpm"/>
    <x v="3"/>
    <x v="10"/>
    <n v="1.29982"/>
    <s v="s"/>
    <n v="0.94371000000000005"/>
    <n v="0.69701999999999997"/>
    <n v="2.0489199999999999"/>
    <s v="s"/>
    <n v="1.1057600000000001"/>
    <n v="9.80593"/>
    <n v="5.8016399999999999"/>
    <n v="7.24153"/>
    <n v="8.8209599999999995"/>
    <n v="2.2760199999999999"/>
    <n v="2.8391999999999999"/>
    <n v="43.520719999999997"/>
    <n v="7.7295699999999998"/>
    <n v="0.80959000000000003"/>
    <n v="0.65520999999999996"/>
    <n v="9.1943800000000007"/>
    <n v="52.715089999999996"/>
    <n v="2.6034999999999999"/>
    <n v="4.7573299999999996"/>
    <n v="4.1296400000000002"/>
    <n v="11.490460000000001"/>
  </r>
  <r>
    <x v="120"/>
    <s v="u82xd"/>
    <x v="0"/>
    <x v="0"/>
    <n v="0"/>
    <n v="0"/>
    <n v="11"/>
    <n v="0"/>
    <s v="s"/>
    <s v="s"/>
    <n v="0"/>
    <n v="0"/>
    <n v="11"/>
    <n v="5"/>
    <n v="62"/>
    <n v="0"/>
    <s v="s"/>
    <n v="95"/>
    <n v="0"/>
    <n v="0"/>
    <n v="0"/>
    <n v="0"/>
    <n v="95"/>
    <n v="7"/>
    <n v="15"/>
    <n v="36"/>
    <n v="58"/>
  </r>
  <r>
    <x v="120"/>
    <s v="u82xd"/>
    <x v="1"/>
    <x v="0"/>
    <n v="0"/>
    <n v="0"/>
    <n v="4.0230000000000002E-2"/>
    <n v="0"/>
    <s v="s"/>
    <s v="s"/>
    <n v="0"/>
    <n v="0"/>
    <n v="3.4799999999999998E-2"/>
    <n v="1.9439999999999999E-2"/>
    <n v="0.22112000000000001"/>
    <n v="0"/>
    <s v="s"/>
    <n v="0.33878000000000003"/>
    <n v="0"/>
    <n v="0"/>
    <n v="0"/>
    <n v="0"/>
    <n v="0.33878000000000003"/>
    <n v="6.8799999999999998E-3"/>
    <n v="1.601E-2"/>
    <n v="3.1119999999999998E-2"/>
    <n v="5.4010000000000002E-2"/>
  </r>
  <r>
    <x v="120"/>
    <s v="u82xd"/>
    <x v="1"/>
    <x v="1"/>
    <n v="0"/>
    <n v="0"/>
    <n v="4.0919999999999998E-2"/>
    <n v="0"/>
    <s v="s"/>
    <s v="s"/>
    <n v="0"/>
    <n v="0"/>
    <n v="3.601E-2"/>
    <n v="1.993E-2"/>
    <n v="0.22117999999999999"/>
    <n v="0"/>
    <s v="s"/>
    <n v="0.34222000000000002"/>
    <n v="0"/>
    <n v="0"/>
    <n v="0"/>
    <n v="0"/>
    <n v="0.34222000000000002"/>
    <n v="6.6699999999999997E-3"/>
    <n v="1.7899999999999999E-2"/>
    <n v="2.8549999999999999E-2"/>
    <n v="5.3120000000000001E-2"/>
  </r>
  <r>
    <x v="120"/>
    <s v="u82xd"/>
    <x v="1"/>
    <x v="2"/>
    <n v="0"/>
    <n v="0"/>
    <n v="4.1399999999999999E-2"/>
    <n v="0"/>
    <s v="s"/>
    <s v="s"/>
    <n v="0"/>
    <n v="0"/>
    <n v="3.6790000000000003E-2"/>
    <n v="2.043E-2"/>
    <n v="0.2228"/>
    <n v="0"/>
    <s v="s"/>
    <n v="0.34656999999999999"/>
    <n v="0"/>
    <n v="0"/>
    <n v="0"/>
    <n v="0"/>
    <n v="0.34656999999999999"/>
    <n v="7.9299999999999995E-3"/>
    <n v="2.0109999999999999E-2"/>
    <n v="2.7300000000000001E-2"/>
    <n v="5.534E-2"/>
  </r>
  <r>
    <x v="120"/>
    <s v="u82xd"/>
    <x v="1"/>
    <x v="3"/>
    <n v="0"/>
    <n v="0"/>
    <n v="4.2070000000000003E-2"/>
    <n v="0"/>
    <s v="s"/>
    <s v="s"/>
    <n v="0"/>
    <n v="0"/>
    <n v="3.773E-2"/>
    <n v="2.103E-2"/>
    <n v="0.22019"/>
    <n v="0"/>
    <s v="s"/>
    <n v="0.34723999999999999"/>
    <n v="0"/>
    <n v="0"/>
    <n v="0"/>
    <n v="0"/>
    <n v="0.34723999999999999"/>
    <n v="8.5100000000000002E-3"/>
    <n v="2.085E-2"/>
    <n v="2.7089999999999999E-2"/>
    <n v="5.6460000000000003E-2"/>
  </r>
  <r>
    <x v="120"/>
    <s v="u82xd"/>
    <x v="1"/>
    <x v="4"/>
    <n v="0"/>
    <n v="0"/>
    <n v="4.2810000000000001E-2"/>
    <n v="0"/>
    <s v="s"/>
    <s v="s"/>
    <n v="0"/>
    <n v="0"/>
    <n v="3.6900000000000002E-2"/>
    <n v="2.1600000000000001E-2"/>
    <n v="0.22098000000000001"/>
    <n v="0"/>
    <s v="s"/>
    <n v="0.34950999999999999"/>
    <n v="0"/>
    <n v="0"/>
    <n v="0"/>
    <n v="0"/>
    <n v="0.34950999999999999"/>
    <n v="7.8499999999999993E-3"/>
    <n v="2.0109999999999999E-2"/>
    <n v="2.7619999999999999E-2"/>
    <n v="5.5579999999999997E-2"/>
  </r>
  <r>
    <x v="120"/>
    <s v="u82xd"/>
    <x v="1"/>
    <x v="5"/>
    <n v="0"/>
    <n v="0"/>
    <n v="3.9140000000000001E-2"/>
    <n v="0"/>
    <s v="s"/>
    <s v="s"/>
    <n v="0"/>
    <n v="0"/>
    <n v="3.5619999999999999E-2"/>
    <n v="2.222E-2"/>
    <n v="0.22145000000000001"/>
    <n v="0"/>
    <s v="s"/>
    <n v="0.34665000000000001"/>
    <n v="0"/>
    <n v="0"/>
    <n v="0"/>
    <n v="0"/>
    <n v="0.34665000000000001"/>
    <n v="7.4099999999999999E-3"/>
    <n v="1.985E-2"/>
    <n v="2.5499999999999998E-2"/>
    <n v="5.2760000000000001E-2"/>
  </r>
  <r>
    <x v="120"/>
    <s v="u82xd"/>
    <x v="1"/>
    <x v="6"/>
    <n v="0"/>
    <n v="0"/>
    <n v="3.977E-2"/>
    <n v="0"/>
    <s v="s"/>
    <s v="s"/>
    <n v="0"/>
    <n v="0"/>
    <n v="3.6990000000000002E-2"/>
    <n v="2.1309999999999999E-2"/>
    <n v="0.22370000000000001"/>
    <n v="0"/>
    <s v="s"/>
    <n v="0.35138000000000003"/>
    <n v="0"/>
    <n v="0"/>
    <n v="0"/>
    <n v="0"/>
    <n v="0.35138000000000003"/>
    <n v="7.1799999999999998E-3"/>
    <n v="1.917E-2"/>
    <n v="2.869E-2"/>
    <n v="5.5039999999999999E-2"/>
  </r>
  <r>
    <x v="120"/>
    <s v="u82xd"/>
    <x v="1"/>
    <x v="7"/>
    <n v="0"/>
    <n v="0"/>
    <n v="3.9600000000000003E-2"/>
    <n v="0"/>
    <s v="s"/>
    <s v="s"/>
    <n v="0"/>
    <n v="0"/>
    <n v="3.6299999999999999E-2"/>
    <n v="2.0230000000000001E-2"/>
    <n v="0.22478000000000001"/>
    <n v="0"/>
    <s v="s"/>
    <n v="0.3503"/>
    <n v="0"/>
    <n v="0"/>
    <n v="0"/>
    <n v="0"/>
    <n v="0.3503"/>
    <n v="7.0800000000000004E-3"/>
    <n v="1.8020000000000001E-2"/>
    <n v="2.8070000000000001E-2"/>
    <n v="5.3170000000000002E-2"/>
  </r>
  <r>
    <x v="120"/>
    <s v="u82xd"/>
    <x v="1"/>
    <x v="8"/>
    <n v="0"/>
    <n v="0"/>
    <n v="3.9570000000000001E-2"/>
    <n v="0"/>
    <s v="s"/>
    <s v="s"/>
    <n v="0"/>
    <n v="0"/>
    <n v="3.5869999999999999E-2"/>
    <n v="2.0160000000000001E-2"/>
    <n v="0.21998999999999999"/>
    <n v="0"/>
    <s v="s"/>
    <n v="0.34429999999999999"/>
    <n v="0"/>
    <n v="0"/>
    <n v="0"/>
    <n v="0"/>
    <n v="0.34429999999999999"/>
    <n v="9.5300000000000003E-3"/>
    <n v="1.6199999999999999E-2"/>
    <n v="2.7529999999999999E-2"/>
    <n v="5.3260000000000002E-2"/>
  </r>
  <r>
    <x v="120"/>
    <s v="u82xd"/>
    <x v="1"/>
    <x v="9"/>
    <n v="0"/>
    <n v="0"/>
    <n v="3.8710000000000001E-2"/>
    <n v="0"/>
    <s v="s"/>
    <s v="s"/>
    <n v="0"/>
    <n v="0"/>
    <n v="3.5000000000000003E-2"/>
    <n v="1.77E-2"/>
    <n v="0.22192999999999999"/>
    <n v="0"/>
    <s v="s"/>
    <n v="0.33878999999999998"/>
    <n v="0"/>
    <n v="0"/>
    <n v="0"/>
    <n v="0"/>
    <n v="0.33878999999999998"/>
    <n v="9.7300000000000008E-3"/>
    <n v="1.472E-2"/>
    <n v="2.554E-2"/>
    <n v="4.9979999999999997E-2"/>
  </r>
  <r>
    <x v="120"/>
    <s v="u82xd"/>
    <x v="1"/>
    <x v="10"/>
    <n v="0"/>
    <n v="0"/>
    <n v="3.8379999999999997E-2"/>
    <n v="0"/>
    <s v="s"/>
    <s v="s"/>
    <n v="0"/>
    <n v="0"/>
    <n v="3.4520000000000002E-2"/>
    <n v="1.729E-2"/>
    <n v="0.22308"/>
    <n v="0"/>
    <s v="s"/>
    <n v="0.33876000000000001"/>
    <n v="0"/>
    <n v="0"/>
    <n v="0"/>
    <n v="0"/>
    <n v="0.33876000000000001"/>
    <n v="1.0240000000000001E-2"/>
    <n v="1.491E-2"/>
    <n v="2.5180000000000001E-2"/>
    <n v="5.0340000000000003E-2"/>
  </r>
  <r>
    <x v="120"/>
    <s v="u82xd"/>
    <x v="2"/>
    <x v="0"/>
    <n v="0"/>
    <n v="0"/>
    <n v="0"/>
    <n v="0"/>
    <s v="s"/>
    <s v="s"/>
    <n v="0"/>
    <n v="0"/>
    <n v="0"/>
    <n v="0"/>
    <n v="0"/>
    <n v="0"/>
    <s v="s"/>
    <n v="0"/>
    <n v="0"/>
    <n v="0"/>
    <n v="0"/>
    <n v="0"/>
    <n v="0"/>
    <n v="2.4039999999999999E-2"/>
    <n v="6.5629999999999994E-2"/>
    <n v="0.11799999999999999"/>
    <n v="0.20766999999999999"/>
  </r>
  <r>
    <x v="120"/>
    <s v="u82xd"/>
    <x v="2"/>
    <x v="1"/>
    <n v="0"/>
    <n v="0"/>
    <n v="0"/>
    <n v="0"/>
    <s v="s"/>
    <s v="s"/>
    <n v="0"/>
    <n v="0"/>
    <n v="0"/>
    <n v="0"/>
    <n v="0"/>
    <n v="0"/>
    <s v="s"/>
    <n v="0"/>
    <n v="0"/>
    <n v="0"/>
    <n v="0"/>
    <n v="0"/>
    <n v="0"/>
    <n v="1.9089999999999999E-2"/>
    <n v="6.9059999999999996E-2"/>
    <n v="0.12581999999999999"/>
    <n v="0.21396999999999999"/>
  </r>
  <r>
    <x v="120"/>
    <s v="u82xd"/>
    <x v="2"/>
    <x v="2"/>
    <n v="0"/>
    <n v="0"/>
    <n v="0"/>
    <n v="0"/>
    <s v="s"/>
    <s v="s"/>
    <n v="0"/>
    <n v="0"/>
    <n v="0"/>
    <n v="0"/>
    <n v="0"/>
    <n v="0"/>
    <s v="s"/>
    <n v="0"/>
    <n v="0"/>
    <n v="0"/>
    <n v="0"/>
    <n v="0"/>
    <n v="0"/>
    <n v="2.0109999999999999E-2"/>
    <n v="6.8940000000000001E-2"/>
    <n v="0.12232"/>
    <n v="0.21137"/>
  </r>
  <r>
    <x v="120"/>
    <s v="u82xd"/>
    <x v="2"/>
    <x v="3"/>
    <n v="0"/>
    <n v="0"/>
    <n v="0"/>
    <n v="0"/>
    <s v="s"/>
    <s v="s"/>
    <n v="0"/>
    <n v="0"/>
    <n v="0"/>
    <n v="0"/>
    <n v="0"/>
    <n v="0"/>
    <s v="s"/>
    <n v="0"/>
    <n v="0"/>
    <n v="0"/>
    <n v="0"/>
    <n v="0"/>
    <n v="0"/>
    <n v="2.1299999999999999E-2"/>
    <n v="7.2749999999999995E-2"/>
    <n v="9.0569999999999998E-2"/>
    <n v="0.18462000000000001"/>
  </r>
  <r>
    <x v="120"/>
    <s v="u82xd"/>
    <x v="2"/>
    <x v="4"/>
    <n v="0"/>
    <n v="0"/>
    <n v="0"/>
    <n v="0"/>
    <s v="s"/>
    <s v="s"/>
    <n v="0"/>
    <n v="0"/>
    <n v="0"/>
    <n v="0"/>
    <n v="0"/>
    <n v="0"/>
    <s v="s"/>
    <n v="0"/>
    <n v="0"/>
    <n v="0"/>
    <n v="0"/>
    <n v="0"/>
    <n v="0"/>
    <n v="1.924E-2"/>
    <n v="5.6980000000000003E-2"/>
    <n v="8.7440000000000004E-2"/>
    <n v="0.16366"/>
  </r>
  <r>
    <x v="120"/>
    <s v="u82xd"/>
    <x v="2"/>
    <x v="5"/>
    <n v="0"/>
    <n v="0"/>
    <n v="0"/>
    <n v="0"/>
    <s v="s"/>
    <s v="s"/>
    <n v="0"/>
    <n v="0"/>
    <n v="0"/>
    <n v="0"/>
    <n v="0"/>
    <n v="0"/>
    <s v="s"/>
    <n v="0"/>
    <n v="0"/>
    <n v="0"/>
    <n v="0"/>
    <n v="0"/>
    <n v="0"/>
    <n v="1.6719999999999999E-2"/>
    <n v="6.139E-2"/>
    <n v="8.4839999999999999E-2"/>
    <n v="0.16295000000000001"/>
  </r>
  <r>
    <x v="120"/>
    <s v="u82xd"/>
    <x v="2"/>
    <x v="6"/>
    <n v="0"/>
    <n v="0"/>
    <n v="0"/>
    <n v="0"/>
    <s v="s"/>
    <s v="s"/>
    <n v="0"/>
    <n v="0"/>
    <n v="0"/>
    <n v="0"/>
    <n v="0"/>
    <n v="0"/>
    <s v="s"/>
    <n v="0"/>
    <n v="0"/>
    <n v="0"/>
    <n v="0"/>
    <n v="0"/>
    <n v="0"/>
    <n v="1.8200000000000001E-2"/>
    <n v="5.6070000000000002E-2"/>
    <n v="8.609E-2"/>
    <n v="0.16034999999999999"/>
  </r>
  <r>
    <x v="120"/>
    <s v="u82xd"/>
    <x v="2"/>
    <x v="7"/>
    <n v="0"/>
    <n v="0"/>
    <n v="0"/>
    <n v="0"/>
    <s v="s"/>
    <s v="s"/>
    <n v="0"/>
    <n v="0"/>
    <n v="0"/>
    <n v="0"/>
    <n v="0"/>
    <n v="0"/>
    <s v="s"/>
    <n v="0"/>
    <n v="0"/>
    <n v="0"/>
    <n v="0"/>
    <n v="0"/>
    <n v="0"/>
    <n v="1.976E-2"/>
    <n v="3.3480000000000003E-2"/>
    <n v="7.9500000000000001E-2"/>
    <n v="0.13275000000000001"/>
  </r>
  <r>
    <x v="120"/>
    <s v="u82xd"/>
    <x v="2"/>
    <x v="8"/>
    <n v="0"/>
    <n v="0"/>
    <n v="0"/>
    <n v="0"/>
    <s v="s"/>
    <s v="s"/>
    <n v="0"/>
    <n v="0"/>
    <n v="0"/>
    <n v="0"/>
    <n v="0"/>
    <n v="0"/>
    <s v="s"/>
    <n v="0"/>
    <n v="0"/>
    <n v="0"/>
    <n v="0"/>
    <n v="0"/>
    <n v="0"/>
    <n v="1.5720000000000001E-2"/>
    <n v="2.9919999999999999E-2"/>
    <n v="8.301E-2"/>
    <n v="0.12864"/>
  </r>
  <r>
    <x v="120"/>
    <s v="u82xd"/>
    <x v="2"/>
    <x v="9"/>
    <n v="0"/>
    <n v="0"/>
    <n v="0"/>
    <n v="0"/>
    <s v="s"/>
    <s v="s"/>
    <n v="0"/>
    <n v="0"/>
    <n v="0"/>
    <n v="0"/>
    <n v="0"/>
    <n v="0"/>
    <s v="s"/>
    <n v="0"/>
    <n v="0"/>
    <n v="0"/>
    <n v="0"/>
    <n v="0"/>
    <n v="0"/>
    <n v="7.0099999999999997E-3"/>
    <n v="3.2890000000000003E-2"/>
    <n v="8.0839999999999995E-2"/>
    <n v="0.12075"/>
  </r>
  <r>
    <x v="120"/>
    <s v="u82xd"/>
    <x v="2"/>
    <x v="10"/>
    <n v="0"/>
    <n v="0"/>
    <n v="0"/>
    <n v="0"/>
    <s v="s"/>
    <s v="s"/>
    <n v="0"/>
    <n v="0"/>
    <n v="0"/>
    <n v="0"/>
    <n v="0"/>
    <n v="0"/>
    <s v="s"/>
    <n v="0"/>
    <n v="0"/>
    <n v="0"/>
    <n v="0"/>
    <n v="0"/>
    <n v="0"/>
    <n v="7.8600000000000007E-3"/>
    <n v="2.989E-2"/>
    <n v="8.9690000000000006E-2"/>
    <n v="0.12744"/>
  </r>
  <r>
    <x v="120"/>
    <s v="u82xd"/>
    <x v="3"/>
    <x v="0"/>
    <n v="0"/>
    <n v="0"/>
    <n v="0.23577000000000001"/>
    <n v="0"/>
    <s v="s"/>
    <s v="s"/>
    <n v="0"/>
    <n v="0"/>
    <n v="6.45E-3"/>
    <n v="3.0200000000000001E-3"/>
    <n v="1.44703"/>
    <n v="0"/>
    <s v="s"/>
    <n v="1.6943999999999999"/>
    <n v="0"/>
    <n v="0"/>
    <n v="0"/>
    <n v="0"/>
    <n v="1.6943999999999999"/>
    <n v="0.15709000000000001"/>
    <n v="0.70921999999999996"/>
    <n v="0.40664"/>
    <n v="1.27295"/>
  </r>
  <r>
    <x v="120"/>
    <s v="u82xd"/>
    <x v="3"/>
    <x v="1"/>
    <n v="0"/>
    <n v="0"/>
    <n v="0.219"/>
    <n v="0"/>
    <s v="s"/>
    <s v="s"/>
    <n v="0"/>
    <n v="0"/>
    <n v="4.8399999999999997E-3"/>
    <n v="3.4399999999999999E-3"/>
    <n v="1.3727799999999999"/>
    <n v="0"/>
    <s v="s"/>
    <n v="1.60318"/>
    <n v="0"/>
    <n v="0"/>
    <n v="0"/>
    <n v="0"/>
    <n v="1.60318"/>
    <n v="0.31136999999999998"/>
    <n v="0.42881999999999998"/>
    <n v="0.75831000000000004"/>
    <n v="1.4984999999999999"/>
  </r>
  <r>
    <x v="120"/>
    <s v="u82xd"/>
    <x v="3"/>
    <x v="2"/>
    <n v="0"/>
    <n v="0"/>
    <n v="0.1915"/>
    <n v="0"/>
    <s v="s"/>
    <s v="s"/>
    <n v="0"/>
    <n v="0"/>
    <n v="1.4760000000000001E-2"/>
    <n v="4.7400000000000003E-3"/>
    <n v="0.84811999999999999"/>
    <n v="0"/>
    <s v="s"/>
    <n v="1.0649500000000001"/>
    <n v="0"/>
    <n v="0"/>
    <n v="0"/>
    <n v="0"/>
    <n v="1.0649500000000001"/>
    <n v="0.46012999999999998"/>
    <n v="0.29930000000000001"/>
    <n v="0.94786000000000004"/>
    <n v="1.70729"/>
  </r>
  <r>
    <x v="120"/>
    <s v="u82xd"/>
    <x v="3"/>
    <x v="3"/>
    <n v="0"/>
    <n v="0"/>
    <n v="0.30504999999999999"/>
    <n v="0"/>
    <s v="s"/>
    <s v="s"/>
    <n v="0"/>
    <n v="0"/>
    <n v="2.972E-2"/>
    <n v="4.2599999999999999E-3"/>
    <n v="1.17042"/>
    <n v="0"/>
    <s v="s"/>
    <n v="1.5159899999999999"/>
    <n v="0"/>
    <n v="0"/>
    <n v="0"/>
    <n v="0"/>
    <n v="1.5159899999999999"/>
    <n v="0.42342000000000002"/>
    <n v="0.37919999999999998"/>
    <n v="1.0721099999999999"/>
    <n v="1.87473"/>
  </r>
  <r>
    <x v="120"/>
    <s v="u82xd"/>
    <x v="3"/>
    <x v="4"/>
    <n v="0"/>
    <n v="0"/>
    <n v="0.53044999999999998"/>
    <n v="0"/>
    <s v="s"/>
    <s v="s"/>
    <n v="0"/>
    <n v="0"/>
    <n v="0.14466000000000001"/>
    <n v="1.2460000000000001E-2"/>
    <n v="1.23224"/>
    <n v="0"/>
    <s v="s"/>
    <n v="1.9271199999999999"/>
    <n v="0"/>
    <n v="0"/>
    <n v="0"/>
    <n v="0"/>
    <n v="1.9271199999999999"/>
    <n v="0.26723000000000002"/>
    <n v="0.41045999999999999"/>
    <n v="0.94077999999999995"/>
    <n v="1.6184700000000001"/>
  </r>
  <r>
    <x v="120"/>
    <s v="u82xd"/>
    <x v="3"/>
    <x v="5"/>
    <n v="0"/>
    <n v="0"/>
    <n v="0.27472000000000002"/>
    <n v="0"/>
    <s v="s"/>
    <s v="s"/>
    <n v="0"/>
    <n v="0"/>
    <n v="0.17033000000000001"/>
    <n v="2.4740000000000002E-2"/>
    <n v="0.87968000000000002"/>
    <n v="0"/>
    <s v="s"/>
    <n v="1.3654599999999999"/>
    <n v="0"/>
    <n v="0"/>
    <n v="0"/>
    <n v="0"/>
    <n v="1.3654599999999999"/>
    <n v="0.18506"/>
    <n v="0.53164"/>
    <n v="1.2174199999999999"/>
    <n v="1.93411"/>
  </r>
  <r>
    <x v="120"/>
    <s v="u82xd"/>
    <x v="3"/>
    <x v="6"/>
    <n v="0"/>
    <n v="0"/>
    <n v="0.47217999999999999"/>
    <n v="0"/>
    <s v="s"/>
    <s v="s"/>
    <n v="0"/>
    <n v="0"/>
    <n v="0.3523"/>
    <n v="3.8859999999999999E-2"/>
    <n v="0.98768999999999996"/>
    <n v="0"/>
    <s v="s"/>
    <n v="1.8813899999999999"/>
    <n v="0"/>
    <n v="0"/>
    <n v="0"/>
    <n v="0"/>
    <n v="1.8813899999999999"/>
    <n v="0.14280000000000001"/>
    <n v="0.76378000000000001"/>
    <n v="1.33839"/>
    <n v="2.2449699999999999"/>
  </r>
  <r>
    <x v="120"/>
    <s v="u82xd"/>
    <x v="3"/>
    <x v="7"/>
    <n v="0"/>
    <n v="0"/>
    <n v="0.36296"/>
    <n v="0"/>
    <s v="s"/>
    <s v="s"/>
    <n v="0"/>
    <n v="0"/>
    <n v="0.48992000000000002"/>
    <n v="0.20827999999999999"/>
    <n v="1.56968"/>
    <n v="0"/>
    <s v="s"/>
    <n v="2.6775199999999999"/>
    <n v="0"/>
    <n v="0"/>
    <n v="0"/>
    <n v="0"/>
    <n v="2.6775199999999999"/>
    <n v="8.5510000000000003E-2"/>
    <n v="0.77307999999999999"/>
    <n v="1.2534700000000001"/>
    <n v="2.11206"/>
  </r>
  <r>
    <x v="120"/>
    <s v="u82xd"/>
    <x v="3"/>
    <x v="8"/>
    <n v="0"/>
    <n v="0"/>
    <n v="0.27116000000000001"/>
    <n v="0"/>
    <s v="s"/>
    <s v="s"/>
    <n v="0"/>
    <n v="0"/>
    <n v="0.55064000000000002"/>
    <n v="0.37503999999999998"/>
    <n v="1.6054299999999999"/>
    <n v="0"/>
    <s v="s"/>
    <n v="3.0266199999999999"/>
    <n v="0"/>
    <n v="0"/>
    <n v="0"/>
    <n v="0"/>
    <n v="3.0266199999999999"/>
    <n v="3.8640000000000001E-2"/>
    <n v="0.74080000000000001"/>
    <n v="1.67621"/>
    <n v="2.4556399999999998"/>
  </r>
  <r>
    <x v="120"/>
    <s v="u82xd"/>
    <x v="3"/>
    <x v="9"/>
    <n v="0"/>
    <n v="0"/>
    <n v="0.57613000000000003"/>
    <n v="0"/>
    <s v="s"/>
    <s v="s"/>
    <n v="0"/>
    <n v="0"/>
    <n v="0.53219000000000005"/>
    <n v="0.30165999999999998"/>
    <n v="1.8882699999999999"/>
    <n v="0"/>
    <s v="s"/>
    <n v="3.6195400000000002"/>
    <n v="0"/>
    <n v="0"/>
    <n v="0"/>
    <n v="0"/>
    <n v="3.6195400000000002"/>
    <n v="3.1189999999999999E-2"/>
    <n v="1.0323199999999999"/>
    <n v="1.91127"/>
    <n v="2.9747699999999999"/>
  </r>
  <r>
    <x v="120"/>
    <s v="u82xd"/>
    <x v="3"/>
    <x v="10"/>
    <n v="0"/>
    <n v="0"/>
    <n v="0.27571000000000001"/>
    <n v="0"/>
    <s v="s"/>
    <s v="s"/>
    <n v="0"/>
    <n v="0"/>
    <n v="0.37095"/>
    <n v="0.59475"/>
    <n v="2.2616999999999998"/>
    <n v="0"/>
    <s v="s"/>
    <n v="4.1256599999999999"/>
    <n v="0"/>
    <n v="0"/>
    <n v="0"/>
    <n v="0"/>
    <n v="4.1256599999999999"/>
    <n v="0.24953"/>
    <n v="0.91634000000000004"/>
    <n v="1.90852"/>
    <n v="3.0743900000000002"/>
  </r>
  <r>
    <x v="121"/>
    <s v="RS4WF"/>
    <x v="0"/>
    <x v="0"/>
    <n v="0"/>
    <n v="61"/>
    <n v="54"/>
    <n v="65"/>
    <n v="33"/>
    <n v="48"/>
    <n v="0"/>
    <n v="28"/>
    <n v="35"/>
    <n v="52"/>
    <n v="61"/>
    <n v="24"/>
    <n v="13"/>
    <n v="474"/>
    <n v="0"/>
    <n v="0"/>
    <n v="0"/>
    <n v="0"/>
    <n v="474"/>
    <n v="28"/>
    <n v="93"/>
    <n v="65"/>
    <n v="186"/>
  </r>
  <r>
    <x v="121"/>
    <s v="RS4WF"/>
    <x v="1"/>
    <x v="0"/>
    <n v="0"/>
    <n v="0.18379000000000001"/>
    <n v="0.17315"/>
    <n v="0.20277999999999999"/>
    <n v="0.11260000000000001"/>
    <n v="0.16042000000000001"/>
    <n v="0"/>
    <n v="9.4820000000000002E-2"/>
    <n v="0.11243"/>
    <n v="0.17635999999999999"/>
    <n v="0.21617"/>
    <n v="7.7880000000000005E-2"/>
    <n v="4.2220000000000001E-2"/>
    <n v="1.5526199999999999"/>
    <n v="0"/>
    <n v="0"/>
    <n v="0"/>
    <n v="0"/>
    <n v="1.5526199999999999"/>
    <n v="3.1669999999999997E-2"/>
    <n v="9.2100000000000001E-2"/>
    <n v="5.9560000000000002E-2"/>
    <n v="0.18332999999999999"/>
  </r>
  <r>
    <x v="121"/>
    <s v="RS4WF"/>
    <x v="1"/>
    <x v="1"/>
    <n v="0"/>
    <n v="0.18790999999999999"/>
    <n v="0.17793"/>
    <n v="0.20065"/>
    <n v="0.11289"/>
    <n v="0.15856000000000001"/>
    <n v="0"/>
    <n v="9.4240000000000004E-2"/>
    <n v="0.11017"/>
    <n v="0.17757999999999999"/>
    <n v="0.21521999999999999"/>
    <n v="7.7799999999999994E-2"/>
    <n v="4.2810000000000001E-2"/>
    <n v="1.55576"/>
    <n v="0"/>
    <n v="0"/>
    <n v="0"/>
    <n v="0"/>
    <n v="1.55576"/>
    <n v="3.288E-2"/>
    <n v="8.9359999999999995E-2"/>
    <n v="5.7360000000000001E-2"/>
    <n v="0.17960999999999999"/>
  </r>
  <r>
    <x v="121"/>
    <s v="RS4WF"/>
    <x v="1"/>
    <x v="2"/>
    <n v="0"/>
    <n v="0.19156000000000001"/>
    <n v="0.18112"/>
    <n v="0.19869999999999999"/>
    <n v="0.11753"/>
    <n v="0.16145999999999999"/>
    <n v="0"/>
    <n v="9.3130000000000004E-2"/>
    <n v="0.10681"/>
    <n v="0.17377999999999999"/>
    <n v="0.21548999999999999"/>
    <n v="7.7369999999999994E-2"/>
    <n v="4.095E-2"/>
    <n v="1.5579000000000001"/>
    <n v="0"/>
    <n v="0"/>
    <n v="0"/>
    <n v="0"/>
    <n v="1.5579000000000001"/>
    <n v="3.6229999999999998E-2"/>
    <n v="8.7959999999999997E-2"/>
    <n v="6.1969999999999997E-2"/>
    <n v="0.18617"/>
  </r>
  <r>
    <x v="121"/>
    <s v="RS4WF"/>
    <x v="1"/>
    <x v="3"/>
    <n v="0"/>
    <n v="0.19350000000000001"/>
    <n v="0.18343000000000001"/>
    <n v="0.19814000000000001"/>
    <n v="0.11841"/>
    <n v="0.16475000000000001"/>
    <n v="0"/>
    <n v="9.1289999999999996E-2"/>
    <n v="0.10604"/>
    <n v="0.17351"/>
    <n v="0.21554999999999999"/>
    <n v="7.3459999999999998E-2"/>
    <n v="4.0599999999999997E-2"/>
    <n v="1.5587"/>
    <n v="0"/>
    <n v="0"/>
    <n v="0"/>
    <n v="0"/>
    <n v="1.5587"/>
    <n v="3.7400000000000003E-2"/>
    <n v="0.10017"/>
    <n v="5.9700000000000003E-2"/>
    <n v="0.19728000000000001"/>
  </r>
  <r>
    <x v="121"/>
    <s v="RS4WF"/>
    <x v="1"/>
    <x v="4"/>
    <n v="0"/>
    <n v="0.19918"/>
    <n v="0.18643999999999999"/>
    <n v="0.19636999999999999"/>
    <n v="0.1196"/>
    <n v="0.16419"/>
    <n v="0"/>
    <n v="8.9889999999999998E-2"/>
    <n v="0.10768999999999999"/>
    <n v="0.16975000000000001"/>
    <n v="0.21565999999999999"/>
    <n v="7.0650000000000004E-2"/>
    <n v="4.2250000000000003E-2"/>
    <n v="1.56169"/>
    <n v="0"/>
    <n v="0"/>
    <n v="0"/>
    <n v="0"/>
    <n v="1.56169"/>
    <n v="3.5560000000000001E-2"/>
    <n v="0.10004"/>
    <n v="6.0999999999999999E-2"/>
    <n v="0.1966"/>
  </r>
  <r>
    <x v="121"/>
    <s v="RS4WF"/>
    <x v="1"/>
    <x v="5"/>
    <n v="0"/>
    <n v="0.20266000000000001"/>
    <n v="0.19081999999999999"/>
    <n v="0.19835"/>
    <n v="0.11995"/>
    <n v="0.16549"/>
    <n v="0"/>
    <n v="8.5139999999999993E-2"/>
    <n v="0.10503999999999999"/>
    <n v="0.16675999999999999"/>
    <n v="0.20963999999999999"/>
    <n v="6.4159999999999995E-2"/>
    <n v="4.095E-2"/>
    <n v="1.5489599999999999"/>
    <n v="0"/>
    <n v="0"/>
    <n v="0"/>
    <n v="0"/>
    <n v="1.5489599999999999"/>
    <n v="3.4259999999999999E-2"/>
    <n v="0.10532999999999999"/>
    <n v="6.3570000000000002E-2"/>
    <n v="0.20316000000000001"/>
  </r>
  <r>
    <x v="121"/>
    <s v="RS4WF"/>
    <x v="1"/>
    <x v="6"/>
    <n v="0"/>
    <n v="0.20982999999999999"/>
    <n v="0.19513"/>
    <n v="0.20232"/>
    <n v="0.12005"/>
    <n v="0.16597999999999999"/>
    <n v="0"/>
    <n v="8.5139999999999993E-2"/>
    <n v="0.10278"/>
    <n v="0.15778"/>
    <n v="0.20788999999999999"/>
    <n v="6.2600000000000003E-2"/>
    <n v="4.0399999999999998E-2"/>
    <n v="1.5499000000000001"/>
    <n v="0"/>
    <n v="0"/>
    <n v="0"/>
    <n v="0"/>
    <n v="1.5499000000000001"/>
    <n v="3.6720000000000003E-2"/>
    <n v="0.10069"/>
    <n v="6.3960000000000003E-2"/>
    <n v="0.20136999999999999"/>
  </r>
  <r>
    <x v="121"/>
    <s v="RS4WF"/>
    <x v="1"/>
    <x v="7"/>
    <n v="0"/>
    <n v="0.21210999999999999"/>
    <n v="0.1991"/>
    <n v="0.20580999999999999"/>
    <n v="0.12241"/>
    <n v="0.16897999999999999"/>
    <n v="0"/>
    <n v="8.448E-2"/>
    <n v="0.10281999999999999"/>
    <n v="0.15362000000000001"/>
    <n v="0.20616000000000001"/>
    <n v="5.8799999999999998E-2"/>
    <n v="3.8120000000000001E-2"/>
    <n v="1.5524199999999999"/>
    <n v="0"/>
    <n v="0"/>
    <n v="0"/>
    <n v="0"/>
    <n v="1.5524199999999999"/>
    <n v="3.6979999999999999E-2"/>
    <n v="0.10329000000000001"/>
    <n v="6.4449999999999993E-2"/>
    <n v="0.20472000000000001"/>
  </r>
  <r>
    <x v="121"/>
    <s v="RS4WF"/>
    <x v="1"/>
    <x v="8"/>
    <n v="0"/>
    <n v="0.21365000000000001"/>
    <n v="0.19738"/>
    <n v="0.20727000000000001"/>
    <n v="0.12543000000000001"/>
    <n v="0.17230000000000001"/>
    <n v="0"/>
    <n v="8.3360000000000004E-2"/>
    <n v="0.10134"/>
    <n v="0.14918000000000001"/>
    <n v="0.20685000000000001"/>
    <n v="5.5509999999999997E-2"/>
    <n v="3.4000000000000002E-2"/>
    <n v="1.54627"/>
    <n v="0"/>
    <n v="0"/>
    <n v="0"/>
    <n v="0"/>
    <n v="1.54627"/>
    <n v="3.5560000000000001E-2"/>
    <n v="9.844E-2"/>
    <n v="6.2560000000000004E-2"/>
    <n v="0.19655"/>
  </r>
  <r>
    <x v="121"/>
    <s v="RS4WF"/>
    <x v="1"/>
    <x v="9"/>
    <n v="0"/>
    <n v="0.22033"/>
    <n v="0.19953000000000001"/>
    <n v="0.20905000000000001"/>
    <n v="0.12522"/>
    <n v="0.17299999999999999"/>
    <n v="0"/>
    <n v="8.1589999999999996E-2"/>
    <n v="9.9830000000000002E-2"/>
    <n v="0.14616999999999999"/>
    <n v="0.20774000000000001"/>
    <n v="5.2749999999999998E-2"/>
    <n v="3.288E-2"/>
    <n v="1.5480799999999999"/>
    <n v="0"/>
    <n v="0"/>
    <n v="0"/>
    <n v="0"/>
    <n v="1.5480799999999999"/>
    <n v="3.3779999999999998E-2"/>
    <n v="9.6369999999999997E-2"/>
    <n v="5.9270000000000003E-2"/>
    <n v="0.18942000000000001"/>
  </r>
  <r>
    <x v="121"/>
    <s v="RS4WF"/>
    <x v="1"/>
    <x v="10"/>
    <n v="0"/>
    <n v="0.22192000000000001"/>
    <n v="0.20196"/>
    <n v="0.21642"/>
    <n v="0.13106999999999999"/>
    <n v="0.17391000000000001"/>
    <n v="0"/>
    <n v="8.2839999999999997E-2"/>
    <n v="9.9709999999999993E-2"/>
    <n v="0.14385999999999999"/>
    <n v="0.20446"/>
    <n v="4.7600000000000003E-2"/>
    <n v="3.141E-2"/>
    <n v="1.5551600000000001"/>
    <n v="0"/>
    <n v="0"/>
    <n v="0"/>
    <n v="0"/>
    <n v="1.5551600000000001"/>
    <n v="3.2340000000000001E-2"/>
    <n v="9.4789999999999999E-2"/>
    <n v="5.9429999999999997E-2"/>
    <n v="0.18657000000000001"/>
  </r>
  <r>
    <x v="121"/>
    <s v="RS4WF"/>
    <x v="2"/>
    <x v="0"/>
    <n v="0"/>
    <n v="0"/>
    <n v="0"/>
    <n v="0"/>
    <n v="0"/>
    <n v="0"/>
    <n v="0"/>
    <n v="0"/>
    <n v="0"/>
    <n v="0"/>
    <n v="0"/>
    <n v="0"/>
    <n v="0"/>
    <n v="0"/>
    <n v="0"/>
    <n v="0"/>
    <n v="0"/>
    <n v="0"/>
    <n v="0"/>
    <n v="0.10068000000000001"/>
    <n v="0.3861"/>
    <n v="0.15475"/>
    <n v="0.64153000000000004"/>
  </r>
  <r>
    <x v="121"/>
    <s v="RS4WF"/>
    <x v="2"/>
    <x v="1"/>
    <n v="0"/>
    <n v="0"/>
    <n v="0"/>
    <n v="0"/>
    <n v="0"/>
    <n v="0"/>
    <n v="0"/>
    <n v="0"/>
    <n v="0"/>
    <n v="0"/>
    <n v="0"/>
    <n v="0"/>
    <n v="0"/>
    <n v="0"/>
    <n v="0"/>
    <n v="0"/>
    <n v="0"/>
    <n v="0"/>
    <n v="0"/>
    <n v="8.9480000000000004E-2"/>
    <n v="0.38048999999999999"/>
    <n v="0.14979000000000001"/>
    <n v="0.61975000000000002"/>
  </r>
  <r>
    <x v="121"/>
    <s v="RS4WF"/>
    <x v="2"/>
    <x v="2"/>
    <n v="0"/>
    <n v="0"/>
    <n v="0"/>
    <n v="0"/>
    <n v="0"/>
    <n v="0"/>
    <n v="0"/>
    <n v="0"/>
    <n v="0"/>
    <n v="0"/>
    <n v="0"/>
    <n v="0"/>
    <n v="0"/>
    <n v="0"/>
    <n v="0"/>
    <n v="0"/>
    <n v="0"/>
    <n v="0"/>
    <n v="0"/>
    <n v="9.0950000000000003E-2"/>
    <n v="0.38607000000000002"/>
    <n v="0.14799000000000001"/>
    <n v="0.62500999999999995"/>
  </r>
  <r>
    <x v="121"/>
    <s v="RS4WF"/>
    <x v="2"/>
    <x v="3"/>
    <n v="0"/>
    <n v="0"/>
    <n v="0"/>
    <n v="0"/>
    <n v="0"/>
    <n v="0"/>
    <n v="0"/>
    <n v="0"/>
    <n v="0"/>
    <n v="0"/>
    <n v="0"/>
    <n v="0"/>
    <n v="0"/>
    <n v="0"/>
    <n v="0"/>
    <n v="0"/>
    <n v="0"/>
    <n v="0"/>
    <n v="0"/>
    <n v="8.0299999999999996E-2"/>
    <n v="0.35966999999999999"/>
    <n v="0.14579"/>
    <n v="0.58577000000000001"/>
  </r>
  <r>
    <x v="121"/>
    <s v="RS4WF"/>
    <x v="2"/>
    <x v="4"/>
    <n v="0"/>
    <n v="0"/>
    <n v="0"/>
    <n v="0"/>
    <n v="0"/>
    <n v="0"/>
    <n v="0"/>
    <n v="0"/>
    <n v="0"/>
    <n v="0"/>
    <n v="0"/>
    <n v="0"/>
    <n v="0"/>
    <n v="0"/>
    <n v="0"/>
    <n v="0"/>
    <n v="0"/>
    <n v="0"/>
    <n v="0"/>
    <n v="8.5010000000000002E-2"/>
    <n v="0.36345"/>
    <n v="0.14668"/>
    <n v="0.59514"/>
  </r>
  <r>
    <x v="121"/>
    <s v="RS4WF"/>
    <x v="2"/>
    <x v="5"/>
    <n v="0"/>
    <n v="0"/>
    <n v="0"/>
    <n v="0"/>
    <n v="0"/>
    <n v="0"/>
    <n v="0"/>
    <n v="0"/>
    <n v="0"/>
    <n v="0"/>
    <n v="0"/>
    <n v="0"/>
    <n v="0"/>
    <n v="0"/>
    <n v="0"/>
    <n v="0"/>
    <n v="0"/>
    <n v="0"/>
    <n v="0"/>
    <n v="8.0060000000000006E-2"/>
    <n v="0.37706000000000001"/>
    <n v="0.13904"/>
    <n v="0.59616000000000002"/>
  </r>
  <r>
    <x v="121"/>
    <s v="RS4WF"/>
    <x v="2"/>
    <x v="6"/>
    <n v="0"/>
    <n v="0"/>
    <n v="0"/>
    <n v="0"/>
    <n v="0"/>
    <n v="0"/>
    <n v="0"/>
    <n v="0"/>
    <n v="0"/>
    <n v="0"/>
    <n v="0"/>
    <n v="0"/>
    <n v="0"/>
    <n v="0"/>
    <n v="0"/>
    <n v="0"/>
    <n v="0"/>
    <n v="0"/>
    <n v="0"/>
    <n v="7.3969999999999994E-2"/>
    <n v="0.35148000000000001"/>
    <n v="0.13600999999999999"/>
    <n v="0.56145"/>
  </r>
  <r>
    <x v="121"/>
    <s v="RS4WF"/>
    <x v="2"/>
    <x v="7"/>
    <n v="0"/>
    <n v="0"/>
    <n v="0"/>
    <n v="0"/>
    <n v="0"/>
    <n v="0"/>
    <n v="0"/>
    <n v="0"/>
    <n v="0"/>
    <n v="0"/>
    <n v="0"/>
    <n v="0"/>
    <n v="0"/>
    <n v="0"/>
    <n v="0"/>
    <n v="0"/>
    <n v="0"/>
    <n v="0"/>
    <n v="0"/>
    <n v="7.4490000000000001E-2"/>
    <n v="0.32999000000000001"/>
    <n v="0.14445"/>
    <n v="0.54893000000000003"/>
  </r>
  <r>
    <x v="121"/>
    <s v="RS4WF"/>
    <x v="2"/>
    <x v="8"/>
    <n v="0"/>
    <n v="0"/>
    <n v="0"/>
    <n v="0"/>
    <n v="0"/>
    <n v="0"/>
    <n v="0"/>
    <n v="0"/>
    <n v="0"/>
    <n v="0"/>
    <n v="0"/>
    <n v="0"/>
    <n v="0"/>
    <n v="0"/>
    <n v="0"/>
    <n v="0"/>
    <n v="0"/>
    <n v="0"/>
    <n v="0"/>
    <n v="6.6820000000000004E-2"/>
    <n v="0.32740999999999998"/>
    <n v="0.12739"/>
    <n v="0.52163000000000004"/>
  </r>
  <r>
    <x v="121"/>
    <s v="RS4WF"/>
    <x v="2"/>
    <x v="9"/>
    <n v="0"/>
    <n v="0"/>
    <n v="0"/>
    <n v="0"/>
    <n v="0"/>
    <n v="0"/>
    <n v="0"/>
    <n v="0"/>
    <n v="0"/>
    <n v="0"/>
    <n v="0"/>
    <n v="0"/>
    <n v="0"/>
    <n v="0"/>
    <n v="0"/>
    <n v="0"/>
    <n v="0"/>
    <n v="0"/>
    <n v="0"/>
    <n v="6.0900000000000003E-2"/>
    <n v="0.30779000000000001"/>
    <n v="0.12759999999999999"/>
    <n v="0.49630000000000002"/>
  </r>
  <r>
    <x v="121"/>
    <s v="RS4WF"/>
    <x v="2"/>
    <x v="10"/>
    <n v="0"/>
    <n v="0"/>
    <n v="0"/>
    <n v="0"/>
    <n v="0"/>
    <n v="0"/>
    <n v="0"/>
    <n v="0"/>
    <n v="0"/>
    <n v="0"/>
    <n v="0"/>
    <n v="0"/>
    <n v="0"/>
    <n v="0"/>
    <n v="0"/>
    <n v="0"/>
    <n v="0"/>
    <n v="0"/>
    <n v="0"/>
    <n v="6.7849999999999994E-2"/>
    <n v="0.30681000000000003"/>
    <n v="0.13691"/>
    <n v="0.51156999999999997"/>
  </r>
  <r>
    <x v="121"/>
    <s v="RS4WF"/>
    <x v="3"/>
    <x v="0"/>
    <n v="0"/>
    <n v="0.89625999999999995"/>
    <n v="1.1458200000000001"/>
    <n v="2.41893"/>
    <n v="0.57137000000000004"/>
    <n v="1.2139800000000001"/>
    <n v="0"/>
    <n v="0.51498999999999995"/>
    <n v="0.53347"/>
    <n v="1.0221100000000001"/>
    <n v="1.7198199999999999"/>
    <n v="0.51734999999999998"/>
    <n v="0.151"/>
    <n v="10.7051"/>
    <n v="0"/>
    <n v="0"/>
    <n v="0"/>
    <n v="0"/>
    <n v="10.7051"/>
    <n v="0.70557999999999998"/>
    <n v="3.1807300000000001"/>
    <n v="1.6847700000000001"/>
    <n v="5.5710800000000003"/>
  </r>
  <r>
    <x v="121"/>
    <s v="RS4WF"/>
    <x v="3"/>
    <x v="1"/>
    <n v="0"/>
    <n v="0.98719999999999997"/>
    <n v="0.70891000000000004"/>
    <n v="2.23861"/>
    <n v="0.81264000000000003"/>
    <n v="1.07975"/>
    <n v="0"/>
    <n v="0.83723999999999998"/>
    <n v="0.99146000000000001"/>
    <n v="1.3113600000000001"/>
    <n v="1.3305400000000001"/>
    <n v="0.53574999999999995"/>
    <n v="0.21858"/>
    <n v="11.05204"/>
    <n v="0"/>
    <n v="0"/>
    <n v="0"/>
    <n v="0"/>
    <n v="11.05204"/>
    <n v="0.93567"/>
    <n v="3.2769499999999998"/>
    <n v="1.9161699999999999"/>
    <n v="6.1287900000000004"/>
  </r>
  <r>
    <x v="121"/>
    <s v="RS4WF"/>
    <x v="3"/>
    <x v="2"/>
    <n v="0"/>
    <n v="0.68567999999999996"/>
    <n v="0.68632000000000004"/>
    <n v="2.39011"/>
    <n v="1.0566899999999999"/>
    <n v="0.99158000000000002"/>
    <n v="0"/>
    <n v="0.84562000000000004"/>
    <n v="1.0149900000000001"/>
    <n v="1.52041"/>
    <n v="1.65316"/>
    <n v="1.2542199999999999"/>
    <n v="0.30613000000000001"/>
    <n v="12.4049"/>
    <n v="0"/>
    <n v="0"/>
    <n v="0"/>
    <n v="0"/>
    <n v="12.4049"/>
    <n v="1.07315"/>
    <n v="3.8785099999999999"/>
    <n v="2.4421900000000001"/>
    <n v="7.3938499999999996"/>
  </r>
  <r>
    <x v="121"/>
    <s v="RS4WF"/>
    <x v="3"/>
    <x v="3"/>
    <n v="0"/>
    <n v="0.81264999999999998"/>
    <n v="1.08887"/>
    <n v="1.85212"/>
    <n v="1.2550300000000001"/>
    <n v="1.63256"/>
    <n v="0"/>
    <n v="0.74663999999999997"/>
    <n v="1.14456"/>
    <n v="1.95238"/>
    <n v="1.8236000000000001"/>
    <n v="1.2578"/>
    <n v="0.37182999999999999"/>
    <n v="13.938029999999999"/>
    <n v="0"/>
    <n v="0"/>
    <n v="0"/>
    <n v="0"/>
    <n v="13.938029999999999"/>
    <n v="1.35229"/>
    <n v="3.6993100000000001"/>
    <n v="2.1952699999999998"/>
    <n v="7.2468700000000004"/>
  </r>
  <r>
    <x v="121"/>
    <s v="RS4WF"/>
    <x v="3"/>
    <x v="4"/>
    <n v="0"/>
    <n v="1.31454"/>
    <n v="1.03043"/>
    <n v="1.9834000000000001"/>
    <n v="1.31027"/>
    <n v="0.99607000000000001"/>
    <n v="0"/>
    <n v="0.93881999999999999"/>
    <n v="1.28671"/>
    <n v="2.1751"/>
    <n v="1.3834"/>
    <n v="0.84041999999999994"/>
    <n v="0.84758999999999995"/>
    <n v="14.10675"/>
    <n v="0"/>
    <n v="0"/>
    <n v="0"/>
    <n v="0"/>
    <n v="14.10675"/>
    <n v="1.3617999999999999"/>
    <n v="4.1507399999999999"/>
    <n v="2.4702500000000001"/>
    <n v="7.98278"/>
  </r>
  <r>
    <x v="121"/>
    <s v="RS4WF"/>
    <x v="3"/>
    <x v="5"/>
    <n v="0"/>
    <n v="0.88617999999999997"/>
    <n v="0.72052000000000005"/>
    <n v="2.00847"/>
    <n v="1.9275199999999999"/>
    <n v="1.48156"/>
    <n v="0"/>
    <n v="1.00206"/>
    <n v="1.37059"/>
    <n v="2.2785600000000001"/>
    <n v="1.3417600000000001"/>
    <n v="0.90778000000000003"/>
    <n v="0.70989000000000002"/>
    <n v="14.634869999999999"/>
    <n v="0"/>
    <n v="0"/>
    <n v="0"/>
    <n v="0"/>
    <n v="14.634869999999999"/>
    <n v="1.3048900000000001"/>
    <n v="4.36639"/>
    <n v="2.40713"/>
    <n v="8.0784000000000002"/>
  </r>
  <r>
    <x v="121"/>
    <s v="RS4WF"/>
    <x v="3"/>
    <x v="6"/>
    <n v="0"/>
    <n v="1.19546"/>
    <n v="0.74534"/>
    <n v="1.6385799999999999"/>
    <n v="1.05081"/>
    <n v="1.7237"/>
    <n v="0"/>
    <n v="1.22861"/>
    <n v="1.2963499999999999"/>
    <n v="2.3423699999999998"/>
    <n v="1.89463"/>
    <n v="1.6649499999999999"/>
    <n v="0.87573000000000001"/>
    <n v="15.65652"/>
    <n v="0"/>
    <n v="0"/>
    <n v="0"/>
    <n v="0"/>
    <n v="15.65652"/>
    <n v="1.5596000000000001"/>
    <n v="3.84937"/>
    <n v="2.5436999999999999"/>
    <n v="7.9526599999999998"/>
  </r>
  <r>
    <x v="121"/>
    <s v="RS4WF"/>
    <x v="3"/>
    <x v="7"/>
    <n v="0"/>
    <n v="1.49488"/>
    <n v="1.19472"/>
    <n v="1.6103099999999999"/>
    <n v="1.0871599999999999"/>
    <n v="1.3622700000000001"/>
    <n v="0"/>
    <n v="0.98621000000000003"/>
    <n v="1.13672"/>
    <n v="2.25996"/>
    <n v="2.0705100000000001"/>
    <n v="1.1254999999999999"/>
    <n v="0.84911000000000003"/>
    <n v="15.177350000000001"/>
    <n v="0"/>
    <n v="0"/>
    <n v="0"/>
    <n v="0"/>
    <n v="15.177350000000001"/>
    <n v="1.21174"/>
    <n v="4.0137799999999997"/>
    <n v="3.1286100000000001"/>
    <n v="8.3541299999999996"/>
  </r>
  <r>
    <x v="121"/>
    <s v="RS4WF"/>
    <x v="3"/>
    <x v="8"/>
    <n v="0"/>
    <n v="1.7293700000000001"/>
    <n v="1.4899899999999999"/>
    <n v="1.6709400000000001"/>
    <n v="1.13107"/>
    <n v="1.64514"/>
    <n v="0"/>
    <n v="1.1846000000000001"/>
    <n v="1.1775"/>
    <n v="2.3481999999999998"/>
    <n v="1.8410299999999999"/>
    <n v="1.1181700000000001"/>
    <n v="0.73463999999999996"/>
    <n v="16.07066"/>
    <n v="0"/>
    <n v="0"/>
    <n v="0"/>
    <n v="0"/>
    <n v="16.07066"/>
    <n v="1.55426"/>
    <n v="4.1425799999999997"/>
    <n v="3.7399399999999998"/>
    <n v="9.4367800000000006"/>
  </r>
  <r>
    <x v="121"/>
    <s v="RS4WF"/>
    <x v="3"/>
    <x v="9"/>
    <n v="0"/>
    <n v="1.9652000000000001"/>
    <n v="0.91590000000000005"/>
    <n v="1.20591"/>
    <n v="0.50512999999999997"/>
    <n v="1.7710600000000001"/>
    <n v="0"/>
    <n v="1.23227"/>
    <n v="0.80022000000000004"/>
    <n v="1.96035"/>
    <n v="2.3624700000000001"/>
    <n v="1.5878300000000001"/>
    <n v="0.71784000000000003"/>
    <n v="15.02417"/>
    <n v="0"/>
    <n v="0"/>
    <n v="0"/>
    <n v="0"/>
    <n v="15.02417"/>
    <n v="1.51084"/>
    <n v="3.528"/>
    <n v="3.8061099999999999"/>
    <n v="8.8449500000000008"/>
  </r>
  <r>
    <x v="121"/>
    <s v="RS4WF"/>
    <x v="3"/>
    <x v="10"/>
    <n v="0"/>
    <n v="2.2693500000000002"/>
    <n v="1.0265599999999999"/>
    <n v="1.3492999999999999"/>
    <n v="0.37373000000000001"/>
    <n v="1.52633"/>
    <n v="0"/>
    <n v="0.73631999999999997"/>
    <n v="0.74851999999999996"/>
    <n v="2.26111"/>
    <n v="1.98891"/>
    <n v="1.1553899999999999"/>
    <n v="0.42615999999999998"/>
    <n v="13.861689999999999"/>
    <n v="0"/>
    <n v="0"/>
    <n v="0"/>
    <n v="0"/>
    <n v="13.861689999999999"/>
    <n v="2.1257199999999998"/>
    <n v="3.30111"/>
    <n v="4.1494600000000004"/>
    <n v="9.5762900000000002"/>
  </r>
  <r>
    <x v="122"/>
    <s v="m84Aa"/>
    <x v="0"/>
    <x v="0"/>
    <s v="s"/>
    <n v="0"/>
    <s v="s"/>
    <n v="0"/>
    <n v="0"/>
    <n v="0"/>
    <n v="0"/>
    <s v="s"/>
    <s v="s"/>
    <n v="21"/>
    <n v="41"/>
    <n v="6"/>
    <n v="0"/>
    <n v="76"/>
    <n v="0"/>
    <n v="0"/>
    <n v="0"/>
    <n v="0"/>
    <n v="76"/>
    <n v="0"/>
    <s v="s"/>
    <s v="s"/>
    <n v="14"/>
  </r>
  <r>
    <x v="122"/>
    <s v="m84Aa"/>
    <x v="1"/>
    <x v="0"/>
    <s v="s"/>
    <n v="0"/>
    <s v="s"/>
    <n v="0"/>
    <n v="0"/>
    <n v="0"/>
    <n v="0"/>
    <s v="s"/>
    <s v="s"/>
    <n v="5.8819999999999997E-2"/>
    <n v="0.12687000000000001"/>
    <n v="1.9900000000000001E-2"/>
    <n v="0"/>
    <n v="0.22932"/>
    <n v="0"/>
    <n v="0"/>
    <n v="0"/>
    <n v="0"/>
    <n v="0.22932"/>
    <n v="0"/>
    <s v="s"/>
    <s v="s"/>
    <n v="1.081E-2"/>
  </r>
  <r>
    <x v="122"/>
    <s v="m84Aa"/>
    <x v="1"/>
    <x v="1"/>
    <s v="s"/>
    <n v="0"/>
    <s v="s"/>
    <n v="0"/>
    <n v="0"/>
    <n v="0"/>
    <n v="0"/>
    <s v="s"/>
    <s v="s"/>
    <n v="5.9670000000000001E-2"/>
    <n v="0.12920999999999999"/>
    <n v="2.0230000000000001E-2"/>
    <n v="0"/>
    <n v="0.23291000000000001"/>
    <n v="0"/>
    <n v="0"/>
    <n v="0"/>
    <n v="0"/>
    <n v="0.23291999999999999"/>
    <n v="0"/>
    <s v="s"/>
    <s v="s"/>
    <n v="1.057E-2"/>
  </r>
  <r>
    <x v="122"/>
    <s v="m84Aa"/>
    <x v="1"/>
    <x v="2"/>
    <s v="s"/>
    <n v="0"/>
    <s v="s"/>
    <n v="0"/>
    <n v="0"/>
    <n v="0"/>
    <n v="0"/>
    <s v="s"/>
    <s v="s"/>
    <n v="6.2350000000000003E-2"/>
    <n v="0.12728"/>
    <n v="2.0719999999999999E-2"/>
    <n v="0"/>
    <n v="0.23472000000000001"/>
    <n v="0"/>
    <n v="0"/>
    <n v="0"/>
    <n v="0"/>
    <n v="0.23472000000000001"/>
    <n v="0"/>
    <s v="s"/>
    <s v="s"/>
    <n v="1.1209999999999999E-2"/>
  </r>
  <r>
    <x v="122"/>
    <s v="m84Aa"/>
    <x v="1"/>
    <x v="3"/>
    <s v="s"/>
    <n v="0"/>
    <s v="s"/>
    <n v="0"/>
    <n v="0"/>
    <n v="0"/>
    <n v="0"/>
    <s v="s"/>
    <s v="s"/>
    <n v="6.3399999999999998E-2"/>
    <n v="0.12803999999999999"/>
    <n v="2.0559999999999998E-2"/>
    <n v="0"/>
    <n v="0.23591000000000001"/>
    <n v="0"/>
    <n v="0"/>
    <n v="0"/>
    <n v="0"/>
    <n v="0.23591000000000001"/>
    <n v="0"/>
    <s v="s"/>
    <s v="s"/>
    <n v="1.2529999999999999E-2"/>
  </r>
  <r>
    <x v="122"/>
    <s v="m84Aa"/>
    <x v="1"/>
    <x v="4"/>
    <s v="s"/>
    <n v="0"/>
    <s v="s"/>
    <n v="0"/>
    <n v="0"/>
    <n v="0"/>
    <n v="0"/>
    <s v="s"/>
    <s v="s"/>
    <n v="6.3759999999999997E-2"/>
    <n v="0.13067000000000001"/>
    <n v="2.0789999999999999E-2"/>
    <n v="0"/>
    <n v="0.23860000000000001"/>
    <n v="0"/>
    <n v="0"/>
    <n v="0"/>
    <n v="0"/>
    <n v="0.23860000000000001"/>
    <n v="0"/>
    <s v="s"/>
    <s v="s"/>
    <n v="1.2630000000000001E-2"/>
  </r>
  <r>
    <x v="122"/>
    <s v="m84Aa"/>
    <x v="1"/>
    <x v="5"/>
    <s v="s"/>
    <n v="0"/>
    <s v="s"/>
    <n v="0"/>
    <n v="0"/>
    <n v="0"/>
    <n v="0"/>
    <s v="s"/>
    <s v="s"/>
    <n v="6.5860000000000002E-2"/>
    <n v="0.13352"/>
    <n v="2.0400000000000001E-2"/>
    <n v="0"/>
    <n v="0.24471999999999999"/>
    <n v="0"/>
    <n v="0"/>
    <n v="0"/>
    <n v="0"/>
    <n v="0.24471999999999999"/>
    <n v="0"/>
    <s v="s"/>
    <s v="s"/>
    <n v="1.153E-2"/>
  </r>
  <r>
    <x v="122"/>
    <s v="m84Aa"/>
    <x v="1"/>
    <x v="6"/>
    <s v="s"/>
    <n v="0"/>
    <s v="s"/>
    <n v="0"/>
    <n v="0"/>
    <n v="0"/>
    <n v="0"/>
    <s v="s"/>
    <s v="s"/>
    <n v="6.5939999999999999E-2"/>
    <n v="0.13705000000000001"/>
    <n v="2.07E-2"/>
    <n v="0"/>
    <n v="0.24845"/>
    <n v="0"/>
    <n v="0"/>
    <n v="0"/>
    <n v="0"/>
    <n v="0.24845999999999999"/>
    <n v="0"/>
    <s v="s"/>
    <s v="s"/>
    <n v="1.14E-2"/>
  </r>
  <r>
    <x v="122"/>
    <s v="m84Aa"/>
    <x v="1"/>
    <x v="7"/>
    <s v="s"/>
    <n v="0"/>
    <s v="s"/>
    <n v="0"/>
    <n v="0"/>
    <n v="0"/>
    <n v="0"/>
    <s v="s"/>
    <s v="s"/>
    <n v="6.837E-2"/>
    <n v="0.14052999999999999"/>
    <n v="2.1579999999999998E-2"/>
    <n v="0"/>
    <n v="0.25427"/>
    <n v="0"/>
    <n v="0"/>
    <n v="0"/>
    <n v="0"/>
    <n v="0.25427"/>
    <n v="0"/>
    <s v="s"/>
    <s v="s"/>
    <n v="1.197E-2"/>
  </r>
  <r>
    <x v="122"/>
    <s v="m84Aa"/>
    <x v="1"/>
    <x v="8"/>
    <s v="s"/>
    <n v="0"/>
    <s v="s"/>
    <n v="0"/>
    <n v="0"/>
    <n v="0"/>
    <n v="0"/>
    <s v="s"/>
    <s v="s"/>
    <n v="6.7930000000000004E-2"/>
    <n v="0.14288999999999999"/>
    <n v="2.1139999999999999E-2"/>
    <n v="0"/>
    <n v="0.25386999999999998"/>
    <n v="0"/>
    <n v="0"/>
    <n v="0"/>
    <n v="0"/>
    <n v="0.25386999999999998"/>
    <n v="0"/>
    <s v="s"/>
    <s v="s"/>
    <n v="1.1560000000000001E-2"/>
  </r>
  <r>
    <x v="122"/>
    <s v="m84Aa"/>
    <x v="1"/>
    <x v="9"/>
    <s v="s"/>
    <n v="0"/>
    <s v="s"/>
    <n v="0"/>
    <n v="0"/>
    <n v="0"/>
    <n v="0"/>
    <s v="s"/>
    <s v="s"/>
    <n v="6.6669999999999993E-2"/>
    <n v="0.14501"/>
    <n v="2.1590000000000002E-2"/>
    <n v="0"/>
    <n v="0.25392999999999999"/>
    <n v="0"/>
    <n v="0"/>
    <n v="0"/>
    <n v="0"/>
    <n v="0.25392999999999999"/>
    <n v="0"/>
    <s v="s"/>
    <s v="s"/>
    <n v="1.306E-2"/>
  </r>
  <r>
    <x v="122"/>
    <s v="m84Aa"/>
    <x v="1"/>
    <x v="10"/>
    <s v="s"/>
    <n v="0"/>
    <s v="s"/>
    <n v="0"/>
    <n v="0"/>
    <n v="0"/>
    <n v="0"/>
    <s v="s"/>
    <s v="s"/>
    <n v="6.4509999999999998E-2"/>
    <n v="0.14849000000000001"/>
    <n v="2.12E-2"/>
    <n v="0"/>
    <n v="0.25419000000000003"/>
    <n v="0"/>
    <n v="0"/>
    <n v="0"/>
    <n v="0"/>
    <n v="0.25419000000000003"/>
    <n v="0"/>
    <s v="s"/>
    <s v="s"/>
    <n v="1.273E-2"/>
  </r>
  <r>
    <x v="122"/>
    <s v="m84Aa"/>
    <x v="2"/>
    <x v="0"/>
    <s v="s"/>
    <n v="0"/>
    <s v="s"/>
    <n v="0"/>
    <n v="0"/>
    <n v="0"/>
    <n v="0"/>
    <s v="s"/>
    <s v="s"/>
    <n v="0"/>
    <n v="0"/>
    <n v="0"/>
    <n v="0"/>
    <n v="0"/>
    <n v="0"/>
    <n v="0"/>
    <n v="0"/>
    <n v="0"/>
    <n v="0"/>
    <n v="0"/>
    <s v="s"/>
    <s v="s"/>
    <n v="3.0880000000000001E-2"/>
  </r>
  <r>
    <x v="122"/>
    <s v="m84Aa"/>
    <x v="2"/>
    <x v="1"/>
    <s v="s"/>
    <n v="0"/>
    <s v="s"/>
    <n v="0"/>
    <n v="0"/>
    <n v="0"/>
    <n v="0"/>
    <s v="s"/>
    <s v="s"/>
    <n v="0"/>
    <n v="0"/>
    <n v="0"/>
    <n v="0"/>
    <n v="0"/>
    <n v="0"/>
    <n v="0"/>
    <n v="0"/>
    <n v="0"/>
    <n v="0"/>
    <n v="0"/>
    <s v="s"/>
    <s v="s"/>
    <n v="2.971E-2"/>
  </r>
  <r>
    <x v="122"/>
    <s v="m84Aa"/>
    <x v="2"/>
    <x v="2"/>
    <s v="s"/>
    <n v="0"/>
    <s v="s"/>
    <n v="0"/>
    <n v="0"/>
    <n v="0"/>
    <n v="0"/>
    <s v="s"/>
    <s v="s"/>
    <n v="0"/>
    <n v="0"/>
    <n v="0"/>
    <n v="0"/>
    <n v="0"/>
    <n v="0"/>
    <n v="0"/>
    <n v="0"/>
    <n v="0"/>
    <n v="0"/>
    <n v="0"/>
    <s v="s"/>
    <s v="s"/>
    <n v="3.1570000000000001E-2"/>
  </r>
  <r>
    <x v="122"/>
    <s v="m84Aa"/>
    <x v="2"/>
    <x v="3"/>
    <s v="s"/>
    <n v="0"/>
    <s v="s"/>
    <n v="0"/>
    <n v="0"/>
    <n v="0"/>
    <n v="0"/>
    <s v="s"/>
    <s v="s"/>
    <n v="0"/>
    <n v="0"/>
    <n v="0"/>
    <n v="0"/>
    <n v="0"/>
    <n v="0"/>
    <n v="0"/>
    <n v="0"/>
    <n v="0"/>
    <n v="0"/>
    <n v="0"/>
    <s v="s"/>
    <s v="s"/>
    <n v="3.0120000000000001E-2"/>
  </r>
  <r>
    <x v="122"/>
    <s v="m84Aa"/>
    <x v="2"/>
    <x v="4"/>
    <s v="s"/>
    <n v="0"/>
    <s v="s"/>
    <n v="0"/>
    <n v="0"/>
    <n v="0"/>
    <n v="0"/>
    <s v="s"/>
    <s v="s"/>
    <n v="0"/>
    <n v="0"/>
    <n v="0"/>
    <n v="0"/>
    <n v="0"/>
    <n v="0"/>
    <n v="0"/>
    <n v="0"/>
    <n v="0"/>
    <n v="0"/>
    <n v="0"/>
    <s v="s"/>
    <s v="s"/>
    <n v="3.2000000000000001E-2"/>
  </r>
  <r>
    <x v="122"/>
    <s v="m84Aa"/>
    <x v="2"/>
    <x v="5"/>
    <s v="s"/>
    <n v="0"/>
    <s v="s"/>
    <n v="0"/>
    <n v="0"/>
    <n v="0"/>
    <n v="0"/>
    <s v="s"/>
    <s v="s"/>
    <n v="0"/>
    <n v="0"/>
    <n v="0"/>
    <n v="0"/>
    <n v="0"/>
    <n v="0"/>
    <n v="0"/>
    <n v="0"/>
    <n v="0"/>
    <n v="0"/>
    <n v="0"/>
    <s v="s"/>
    <s v="s"/>
    <n v="3.0700000000000002E-2"/>
  </r>
  <r>
    <x v="122"/>
    <s v="m84Aa"/>
    <x v="2"/>
    <x v="6"/>
    <s v="s"/>
    <n v="0"/>
    <s v="s"/>
    <n v="0"/>
    <n v="0"/>
    <n v="0"/>
    <n v="0"/>
    <s v="s"/>
    <s v="s"/>
    <n v="0"/>
    <n v="0"/>
    <n v="0"/>
    <n v="0"/>
    <n v="0"/>
    <n v="0"/>
    <n v="0"/>
    <n v="0"/>
    <n v="0"/>
    <n v="0"/>
    <n v="0"/>
    <s v="s"/>
    <s v="s"/>
    <n v="3.2849999999999997E-2"/>
  </r>
  <r>
    <x v="122"/>
    <s v="m84Aa"/>
    <x v="2"/>
    <x v="7"/>
    <s v="s"/>
    <n v="0"/>
    <s v="s"/>
    <n v="0"/>
    <n v="0"/>
    <n v="0"/>
    <n v="0"/>
    <s v="s"/>
    <s v="s"/>
    <n v="0"/>
    <n v="0"/>
    <n v="0"/>
    <n v="0"/>
    <n v="0"/>
    <n v="0"/>
    <n v="0"/>
    <n v="0"/>
    <n v="0"/>
    <n v="0"/>
    <n v="0"/>
    <s v="s"/>
    <s v="s"/>
    <n v="3.474E-2"/>
  </r>
  <r>
    <x v="122"/>
    <s v="m84Aa"/>
    <x v="2"/>
    <x v="8"/>
    <s v="s"/>
    <n v="0"/>
    <s v="s"/>
    <n v="0"/>
    <n v="0"/>
    <n v="0"/>
    <n v="0"/>
    <s v="s"/>
    <s v="s"/>
    <n v="0"/>
    <n v="0"/>
    <n v="0"/>
    <n v="0"/>
    <n v="0"/>
    <n v="0"/>
    <n v="0"/>
    <n v="0"/>
    <n v="0"/>
    <n v="0"/>
    <n v="0"/>
    <s v="s"/>
    <s v="s"/>
    <n v="3.7130000000000003E-2"/>
  </r>
  <r>
    <x v="122"/>
    <s v="m84Aa"/>
    <x v="2"/>
    <x v="9"/>
    <s v="s"/>
    <n v="0"/>
    <s v="s"/>
    <n v="0"/>
    <n v="0"/>
    <n v="0"/>
    <n v="0"/>
    <s v="s"/>
    <s v="s"/>
    <n v="0"/>
    <n v="0"/>
    <n v="0"/>
    <n v="0"/>
    <n v="0"/>
    <n v="0"/>
    <n v="0"/>
    <n v="0"/>
    <n v="0"/>
    <n v="0"/>
    <n v="0"/>
    <s v="s"/>
    <s v="s"/>
    <n v="2.5770000000000001E-2"/>
  </r>
  <r>
    <x v="122"/>
    <s v="m84Aa"/>
    <x v="2"/>
    <x v="10"/>
    <s v="s"/>
    <n v="0"/>
    <s v="s"/>
    <n v="0"/>
    <n v="0"/>
    <n v="0"/>
    <n v="0"/>
    <s v="s"/>
    <s v="s"/>
    <n v="0"/>
    <n v="0"/>
    <n v="0"/>
    <n v="0"/>
    <n v="0"/>
    <n v="0"/>
    <n v="0"/>
    <n v="0"/>
    <n v="0"/>
    <n v="0"/>
    <n v="0"/>
    <s v="s"/>
    <s v="s"/>
    <n v="2.7980000000000001E-2"/>
  </r>
  <r>
    <x v="122"/>
    <s v="m84Aa"/>
    <x v="3"/>
    <x v="0"/>
    <s v="s"/>
    <n v="0"/>
    <s v="s"/>
    <n v="0"/>
    <n v="0"/>
    <n v="0"/>
    <n v="0"/>
    <s v="s"/>
    <s v="s"/>
    <n v="1.5339999999999999E-2"/>
    <n v="0.48187999999999998"/>
    <n v="1.8000000000000001E-4"/>
    <n v="0"/>
    <n v="0.64975000000000005"/>
    <n v="0"/>
    <n v="0"/>
    <n v="0"/>
    <n v="0"/>
    <n v="0.64975000000000005"/>
    <n v="0"/>
    <s v="s"/>
    <s v="s"/>
    <n v="0.1444"/>
  </r>
  <r>
    <x v="122"/>
    <s v="m84Aa"/>
    <x v="3"/>
    <x v="1"/>
    <s v="s"/>
    <n v="0"/>
    <s v="s"/>
    <n v="0"/>
    <n v="0"/>
    <n v="0"/>
    <n v="0"/>
    <s v="s"/>
    <s v="s"/>
    <n v="7.7640000000000001E-2"/>
    <n v="0.30935000000000001"/>
    <n v="1.5399999999999999E-3"/>
    <n v="0"/>
    <n v="0.58536999999999995"/>
    <n v="0"/>
    <n v="0"/>
    <n v="0"/>
    <n v="0"/>
    <n v="0.58536999999999995"/>
    <n v="0"/>
    <s v="s"/>
    <s v="s"/>
    <n v="0.34133000000000002"/>
  </r>
  <r>
    <x v="122"/>
    <s v="m84Aa"/>
    <x v="3"/>
    <x v="2"/>
    <s v="s"/>
    <n v="0"/>
    <s v="s"/>
    <n v="0"/>
    <n v="0"/>
    <n v="0"/>
    <n v="0"/>
    <s v="s"/>
    <s v="s"/>
    <n v="0.19678000000000001"/>
    <n v="0.42902000000000001"/>
    <n v="2.4000000000000001E-4"/>
    <n v="0"/>
    <n v="0.93772"/>
    <n v="0"/>
    <n v="0"/>
    <n v="0"/>
    <n v="0"/>
    <n v="0.93772"/>
    <n v="0"/>
    <s v="s"/>
    <s v="s"/>
    <n v="0.30785000000000001"/>
  </r>
  <r>
    <x v="122"/>
    <s v="m84Aa"/>
    <x v="3"/>
    <x v="3"/>
    <s v="s"/>
    <n v="0"/>
    <s v="s"/>
    <n v="0"/>
    <n v="0"/>
    <n v="0"/>
    <n v="0"/>
    <s v="s"/>
    <s v="s"/>
    <n v="0.23524999999999999"/>
    <n v="0.87370999999999999"/>
    <n v="1.42E-3"/>
    <n v="0"/>
    <n v="1.2357899999999999"/>
    <n v="0"/>
    <n v="0"/>
    <n v="0"/>
    <n v="0"/>
    <n v="1.2357899999999999"/>
    <n v="0"/>
    <s v="s"/>
    <s v="s"/>
    <n v="0.36351"/>
  </r>
  <r>
    <x v="122"/>
    <s v="m84Aa"/>
    <x v="3"/>
    <x v="4"/>
    <s v="s"/>
    <n v="0"/>
    <s v="s"/>
    <n v="0"/>
    <n v="0"/>
    <n v="0"/>
    <n v="0"/>
    <s v="s"/>
    <s v="s"/>
    <n v="0.30803999999999998"/>
    <n v="0.60336999999999996"/>
    <n v="6.77E-3"/>
    <n v="0"/>
    <n v="1.0702700000000001"/>
    <n v="0"/>
    <n v="0"/>
    <n v="0"/>
    <n v="0"/>
    <n v="1.0702700000000001"/>
    <n v="0"/>
    <s v="s"/>
    <s v="s"/>
    <n v="0.29731999999999997"/>
  </r>
  <r>
    <x v="122"/>
    <s v="m84Aa"/>
    <x v="3"/>
    <x v="5"/>
    <s v="s"/>
    <n v="0"/>
    <s v="s"/>
    <n v="0"/>
    <n v="0"/>
    <n v="0"/>
    <n v="0"/>
    <s v="s"/>
    <s v="s"/>
    <n v="0.47431000000000001"/>
    <n v="0.51807999999999998"/>
    <n v="6.3E-3"/>
    <n v="0"/>
    <n v="1.25281"/>
    <n v="0"/>
    <n v="0"/>
    <n v="0"/>
    <n v="0"/>
    <n v="1.25281"/>
    <n v="0"/>
    <s v="s"/>
    <s v="s"/>
    <n v="0.85636999999999996"/>
  </r>
  <r>
    <x v="122"/>
    <s v="m84Aa"/>
    <x v="3"/>
    <x v="6"/>
    <s v="s"/>
    <n v="0"/>
    <s v="s"/>
    <n v="0"/>
    <n v="0"/>
    <n v="0"/>
    <n v="0"/>
    <s v="s"/>
    <s v="s"/>
    <n v="0.52664999999999995"/>
    <n v="0.91122999999999998"/>
    <n v="9.7570000000000004E-2"/>
    <n v="0"/>
    <n v="1.7884899999999999"/>
    <n v="0"/>
    <n v="0"/>
    <n v="0"/>
    <n v="0"/>
    <n v="1.7885"/>
    <n v="0"/>
    <s v="s"/>
    <s v="s"/>
    <n v="0.83604000000000001"/>
  </r>
  <r>
    <x v="122"/>
    <s v="m84Aa"/>
    <x v="3"/>
    <x v="7"/>
    <s v="s"/>
    <n v="0"/>
    <s v="s"/>
    <n v="0"/>
    <n v="0"/>
    <n v="0"/>
    <n v="0"/>
    <s v="s"/>
    <s v="s"/>
    <n v="0.62875999999999999"/>
    <n v="0.78742000000000001"/>
    <n v="8.4510000000000002E-2"/>
    <n v="0"/>
    <n v="1.74838"/>
    <n v="0"/>
    <n v="0"/>
    <n v="0"/>
    <n v="0"/>
    <n v="1.74838"/>
    <n v="0"/>
    <s v="s"/>
    <s v="s"/>
    <n v="0.84170999999999996"/>
  </r>
  <r>
    <x v="122"/>
    <s v="m84Aa"/>
    <x v="3"/>
    <x v="8"/>
    <s v="s"/>
    <n v="0"/>
    <s v="s"/>
    <n v="0"/>
    <n v="0"/>
    <n v="0"/>
    <n v="0"/>
    <s v="s"/>
    <s v="s"/>
    <n v="0.79551000000000005"/>
    <n v="0.55628"/>
    <n v="0.11838"/>
    <n v="0"/>
    <n v="1.8059400000000001"/>
    <n v="0"/>
    <n v="0"/>
    <n v="0"/>
    <n v="0"/>
    <n v="1.8059400000000001"/>
    <n v="0"/>
    <s v="s"/>
    <s v="s"/>
    <n v="0.86209000000000002"/>
  </r>
  <r>
    <x v="122"/>
    <s v="m84Aa"/>
    <x v="3"/>
    <x v="9"/>
    <s v="s"/>
    <n v="0"/>
    <s v="s"/>
    <n v="0"/>
    <n v="0"/>
    <n v="0"/>
    <n v="0"/>
    <s v="s"/>
    <s v="s"/>
    <n v="0.78698999999999997"/>
    <n v="0.70942000000000005"/>
    <n v="0.31707000000000002"/>
    <n v="0"/>
    <n v="2.2022599999999999"/>
    <n v="0"/>
    <n v="0"/>
    <n v="0"/>
    <n v="0"/>
    <n v="2.2022599999999999"/>
    <n v="0"/>
    <s v="s"/>
    <s v="s"/>
    <n v="0.82167000000000001"/>
  </r>
  <r>
    <x v="122"/>
    <s v="m84Aa"/>
    <x v="3"/>
    <x v="10"/>
    <s v="s"/>
    <n v="0"/>
    <s v="s"/>
    <n v="0"/>
    <n v="0"/>
    <n v="0"/>
    <n v="0"/>
    <s v="s"/>
    <s v="s"/>
    <n v="1.00149"/>
    <n v="0.46006999999999998"/>
    <n v="0.20635999999999999"/>
    <n v="0"/>
    <n v="2.15713"/>
    <n v="0"/>
    <n v="0"/>
    <n v="0"/>
    <n v="0"/>
    <n v="2.15713"/>
    <n v="0"/>
    <s v="s"/>
    <s v="s"/>
    <n v="0.62373000000000001"/>
  </r>
  <r>
    <x v="123"/>
    <s v="a2a9U"/>
    <x v="0"/>
    <x v="0"/>
    <n v="0"/>
    <s v="s"/>
    <n v="0"/>
    <s v="s"/>
    <n v="11"/>
    <n v="10"/>
    <n v="0"/>
    <n v="0"/>
    <n v="0"/>
    <s v="s"/>
    <n v="0"/>
    <n v="0"/>
    <n v="0"/>
    <n v="25"/>
    <n v="0"/>
    <n v="0"/>
    <n v="0"/>
    <n v="0"/>
    <n v="25"/>
    <n v="0"/>
    <s v="s"/>
    <s v="s"/>
    <n v="11"/>
  </r>
  <r>
    <x v="123"/>
    <s v="a2a9U"/>
    <x v="1"/>
    <x v="0"/>
    <n v="0"/>
    <s v="s"/>
    <n v="0"/>
    <s v="s"/>
    <n v="3.5090000000000003E-2"/>
    <n v="3.4790000000000001E-2"/>
    <n v="0"/>
    <n v="0"/>
    <n v="0"/>
    <s v="s"/>
    <n v="0"/>
    <n v="0"/>
    <n v="0"/>
    <n v="8.3909999999999998E-2"/>
    <n v="0"/>
    <n v="0"/>
    <n v="0"/>
    <n v="0"/>
    <n v="8.3909999999999998E-2"/>
    <n v="0"/>
    <s v="s"/>
    <s v="s"/>
    <n v="5.8599999999999998E-3"/>
  </r>
  <r>
    <x v="123"/>
    <s v="a2a9U"/>
    <x v="1"/>
    <x v="1"/>
    <n v="0"/>
    <s v="s"/>
    <n v="0"/>
    <s v="s"/>
    <n v="3.6749999999999998E-2"/>
    <n v="3.603E-2"/>
    <n v="0"/>
    <n v="0"/>
    <n v="0"/>
    <s v="s"/>
    <n v="0"/>
    <n v="0"/>
    <n v="0"/>
    <n v="8.6840000000000001E-2"/>
    <n v="0"/>
    <n v="0"/>
    <n v="0"/>
    <n v="0"/>
    <n v="8.6840000000000001E-2"/>
    <n v="0"/>
    <s v="s"/>
    <s v="s"/>
    <n v="7.3000000000000001E-3"/>
  </r>
  <r>
    <x v="123"/>
    <s v="a2a9U"/>
    <x v="1"/>
    <x v="2"/>
    <n v="0"/>
    <s v="s"/>
    <n v="0"/>
    <s v="s"/>
    <n v="3.9870000000000003E-2"/>
    <n v="3.8620000000000002E-2"/>
    <n v="0"/>
    <n v="0"/>
    <n v="0"/>
    <s v="s"/>
    <n v="0"/>
    <n v="0"/>
    <n v="0"/>
    <n v="9.2969999999999997E-2"/>
    <n v="0"/>
    <n v="0"/>
    <n v="0"/>
    <n v="0"/>
    <n v="9.2969999999999997E-2"/>
    <n v="0"/>
    <s v="s"/>
    <s v="s"/>
    <n v="7.0899999999999999E-3"/>
  </r>
  <r>
    <x v="123"/>
    <s v="a2a9U"/>
    <x v="1"/>
    <x v="3"/>
    <n v="0"/>
    <s v="s"/>
    <n v="0"/>
    <s v="s"/>
    <n v="4.163E-2"/>
    <n v="3.9579999999999997E-2"/>
    <n v="0"/>
    <n v="0"/>
    <n v="0"/>
    <s v="s"/>
    <n v="0"/>
    <n v="0"/>
    <n v="0"/>
    <n v="9.6129999999999993E-2"/>
    <n v="0"/>
    <n v="0"/>
    <n v="0"/>
    <n v="0"/>
    <n v="9.6129999999999993E-2"/>
    <n v="0"/>
    <s v="s"/>
    <s v="s"/>
    <n v="6.8500000000000002E-3"/>
  </r>
  <r>
    <x v="123"/>
    <s v="a2a9U"/>
    <x v="1"/>
    <x v="4"/>
    <n v="0"/>
    <s v="s"/>
    <n v="0"/>
    <s v="s"/>
    <n v="4.4409999999999998E-2"/>
    <n v="4.0689999999999997E-2"/>
    <n v="0"/>
    <n v="0"/>
    <n v="0"/>
    <s v="s"/>
    <n v="0"/>
    <n v="0"/>
    <n v="0"/>
    <n v="0.10050000000000001"/>
    <n v="0"/>
    <n v="0"/>
    <n v="0"/>
    <n v="0"/>
    <n v="0.10050000000000001"/>
    <n v="0"/>
    <s v="s"/>
    <s v="s"/>
    <n v="6.8100000000000001E-3"/>
  </r>
  <r>
    <x v="123"/>
    <s v="a2a9U"/>
    <x v="1"/>
    <x v="5"/>
    <n v="0"/>
    <s v="s"/>
    <n v="0"/>
    <s v="s"/>
    <n v="4.5760000000000002E-2"/>
    <n v="4.1860000000000001E-2"/>
    <n v="0"/>
    <n v="0"/>
    <n v="0"/>
    <s v="s"/>
    <n v="0"/>
    <n v="0"/>
    <n v="0"/>
    <n v="0.10408000000000001"/>
    <n v="0"/>
    <n v="0"/>
    <n v="0"/>
    <n v="0"/>
    <n v="0.10408000000000001"/>
    <n v="0"/>
    <s v="s"/>
    <s v="s"/>
    <n v="6.5700000000000003E-3"/>
  </r>
  <r>
    <x v="123"/>
    <s v="a2a9U"/>
    <x v="1"/>
    <x v="6"/>
    <n v="0"/>
    <s v="s"/>
    <n v="0"/>
    <s v="s"/>
    <n v="4.514E-2"/>
    <n v="4.3639999999999998E-2"/>
    <n v="0"/>
    <n v="0"/>
    <n v="0"/>
    <s v="s"/>
    <n v="0"/>
    <n v="0"/>
    <n v="0"/>
    <n v="0.10419"/>
    <n v="0"/>
    <n v="0"/>
    <n v="0"/>
    <n v="0"/>
    <n v="0.10419"/>
    <n v="0"/>
    <s v="s"/>
    <s v="s"/>
    <n v="6.9300000000000004E-3"/>
  </r>
  <r>
    <x v="123"/>
    <s v="a2a9U"/>
    <x v="1"/>
    <x v="7"/>
    <n v="0"/>
    <s v="s"/>
    <n v="0"/>
    <s v="s"/>
    <n v="4.6050000000000001E-2"/>
    <n v="4.4299999999999999E-2"/>
    <n v="0"/>
    <n v="0"/>
    <n v="0"/>
    <s v="s"/>
    <n v="0"/>
    <n v="0"/>
    <n v="0"/>
    <n v="0.10621999999999999"/>
    <n v="0"/>
    <n v="0"/>
    <n v="0"/>
    <n v="0"/>
    <n v="0.10621999999999999"/>
    <n v="0"/>
    <s v="s"/>
    <s v="s"/>
    <n v="9.3600000000000003E-3"/>
  </r>
  <r>
    <x v="123"/>
    <s v="a2a9U"/>
    <x v="1"/>
    <x v="8"/>
    <n v="0"/>
    <s v="s"/>
    <n v="0"/>
    <s v="s"/>
    <n v="4.6620000000000002E-2"/>
    <n v="4.5130000000000003E-2"/>
    <n v="0"/>
    <n v="0"/>
    <n v="0"/>
    <s v="s"/>
    <n v="0"/>
    <n v="0"/>
    <n v="0"/>
    <n v="0.10781"/>
    <n v="0"/>
    <n v="0"/>
    <n v="0"/>
    <n v="0"/>
    <n v="0.10781"/>
    <n v="0"/>
    <s v="s"/>
    <s v="s"/>
    <n v="9.1800000000000007E-3"/>
  </r>
  <r>
    <x v="123"/>
    <s v="a2a9U"/>
    <x v="1"/>
    <x v="9"/>
    <n v="0"/>
    <s v="s"/>
    <n v="0"/>
    <s v="s"/>
    <n v="4.9480000000000003E-2"/>
    <n v="4.4979999999999999E-2"/>
    <n v="0"/>
    <n v="0"/>
    <n v="0"/>
    <s v="s"/>
    <n v="0"/>
    <n v="0"/>
    <n v="0"/>
    <n v="0.11089"/>
    <n v="0"/>
    <n v="0"/>
    <n v="0"/>
    <n v="0"/>
    <n v="0.11089"/>
    <n v="0"/>
    <s v="s"/>
    <s v="s"/>
    <n v="8.6999999999999994E-3"/>
  </r>
  <r>
    <x v="123"/>
    <s v="a2a9U"/>
    <x v="1"/>
    <x v="10"/>
    <n v="0"/>
    <s v="s"/>
    <n v="0"/>
    <s v="s"/>
    <n v="5.033E-2"/>
    <n v="4.614E-2"/>
    <n v="0"/>
    <n v="0"/>
    <n v="0"/>
    <s v="s"/>
    <n v="0"/>
    <n v="0"/>
    <n v="0"/>
    <n v="0.11312999999999999"/>
    <n v="0"/>
    <n v="0"/>
    <n v="0"/>
    <n v="0"/>
    <n v="0.11312999999999999"/>
    <n v="0"/>
    <s v="s"/>
    <s v="s"/>
    <n v="8.3499999999999998E-3"/>
  </r>
  <r>
    <x v="123"/>
    <s v="a2a9U"/>
    <x v="2"/>
    <x v="0"/>
    <n v="0"/>
    <s v="s"/>
    <n v="0"/>
    <s v="s"/>
    <n v="0"/>
    <n v="0"/>
    <n v="0"/>
    <n v="0"/>
    <n v="0"/>
    <s v="s"/>
    <n v="0"/>
    <n v="0"/>
    <n v="0"/>
    <n v="0"/>
    <n v="0"/>
    <n v="0"/>
    <n v="0"/>
    <n v="0"/>
    <n v="0"/>
    <n v="0"/>
    <s v="s"/>
    <s v="s"/>
    <n v="5.4280000000000002E-2"/>
  </r>
  <r>
    <x v="123"/>
    <s v="a2a9U"/>
    <x v="2"/>
    <x v="1"/>
    <n v="0"/>
    <s v="s"/>
    <n v="0"/>
    <s v="s"/>
    <n v="0"/>
    <n v="0"/>
    <n v="0"/>
    <n v="0"/>
    <n v="0"/>
    <s v="s"/>
    <n v="0"/>
    <n v="0"/>
    <n v="0"/>
    <n v="0"/>
    <n v="0"/>
    <n v="0"/>
    <n v="0"/>
    <n v="0"/>
    <n v="0"/>
    <n v="0"/>
    <s v="s"/>
    <s v="s"/>
    <n v="6.0019999999999997E-2"/>
  </r>
  <r>
    <x v="123"/>
    <s v="a2a9U"/>
    <x v="2"/>
    <x v="2"/>
    <n v="0"/>
    <s v="s"/>
    <n v="0"/>
    <s v="s"/>
    <n v="0"/>
    <n v="0"/>
    <n v="0"/>
    <n v="0"/>
    <n v="0"/>
    <s v="s"/>
    <n v="0"/>
    <n v="0"/>
    <n v="0"/>
    <n v="0"/>
    <n v="0"/>
    <n v="0"/>
    <n v="0"/>
    <n v="0"/>
    <n v="0"/>
    <n v="0"/>
    <s v="s"/>
    <s v="s"/>
    <n v="6.3530000000000003E-2"/>
  </r>
  <r>
    <x v="123"/>
    <s v="a2a9U"/>
    <x v="2"/>
    <x v="3"/>
    <n v="0"/>
    <s v="s"/>
    <n v="0"/>
    <s v="s"/>
    <n v="0"/>
    <n v="0"/>
    <n v="0"/>
    <n v="0"/>
    <n v="0"/>
    <s v="s"/>
    <n v="0"/>
    <n v="0"/>
    <n v="0"/>
    <n v="0"/>
    <n v="0"/>
    <n v="0"/>
    <n v="0"/>
    <n v="0"/>
    <n v="0"/>
    <n v="0"/>
    <s v="s"/>
    <s v="s"/>
    <n v="6.2640000000000001E-2"/>
  </r>
  <r>
    <x v="123"/>
    <s v="a2a9U"/>
    <x v="2"/>
    <x v="4"/>
    <n v="0"/>
    <s v="s"/>
    <n v="0"/>
    <s v="s"/>
    <n v="0"/>
    <n v="0"/>
    <n v="0"/>
    <n v="0"/>
    <n v="0"/>
    <s v="s"/>
    <n v="0"/>
    <n v="0"/>
    <n v="0"/>
    <n v="0"/>
    <n v="0"/>
    <n v="0"/>
    <n v="0"/>
    <n v="0"/>
    <n v="0"/>
    <n v="0"/>
    <s v="s"/>
    <s v="s"/>
    <n v="4.369E-2"/>
  </r>
  <r>
    <x v="123"/>
    <s v="a2a9U"/>
    <x v="2"/>
    <x v="5"/>
    <n v="0"/>
    <s v="s"/>
    <n v="0"/>
    <s v="s"/>
    <n v="0"/>
    <n v="0"/>
    <n v="0"/>
    <n v="0"/>
    <n v="0"/>
    <s v="s"/>
    <n v="0"/>
    <n v="0"/>
    <n v="0"/>
    <n v="0"/>
    <n v="0"/>
    <n v="0"/>
    <n v="0"/>
    <n v="0"/>
    <n v="0"/>
    <n v="0"/>
    <s v="s"/>
    <s v="s"/>
    <n v="4.7350000000000003E-2"/>
  </r>
  <r>
    <x v="123"/>
    <s v="a2a9U"/>
    <x v="2"/>
    <x v="6"/>
    <n v="0"/>
    <s v="s"/>
    <n v="0"/>
    <s v="s"/>
    <n v="0"/>
    <n v="0"/>
    <n v="0"/>
    <n v="0"/>
    <n v="0"/>
    <s v="s"/>
    <n v="0"/>
    <n v="0"/>
    <n v="0"/>
    <n v="0"/>
    <n v="0"/>
    <n v="0"/>
    <n v="0"/>
    <n v="0"/>
    <n v="0"/>
    <n v="0"/>
    <s v="s"/>
    <s v="s"/>
    <n v="5.0840000000000003E-2"/>
  </r>
  <r>
    <x v="123"/>
    <s v="a2a9U"/>
    <x v="2"/>
    <x v="7"/>
    <n v="0"/>
    <s v="s"/>
    <n v="0"/>
    <s v="s"/>
    <n v="0"/>
    <n v="0"/>
    <n v="0"/>
    <n v="0"/>
    <n v="0"/>
    <s v="s"/>
    <n v="0"/>
    <n v="0"/>
    <n v="0"/>
    <n v="0"/>
    <n v="0"/>
    <n v="0"/>
    <n v="0"/>
    <n v="0"/>
    <n v="0"/>
    <n v="0"/>
    <s v="s"/>
    <s v="s"/>
    <n v="4.582E-2"/>
  </r>
  <r>
    <x v="123"/>
    <s v="a2a9U"/>
    <x v="2"/>
    <x v="8"/>
    <n v="0"/>
    <s v="s"/>
    <n v="0"/>
    <s v="s"/>
    <n v="0"/>
    <n v="0"/>
    <n v="0"/>
    <n v="0"/>
    <n v="0"/>
    <s v="s"/>
    <n v="0"/>
    <n v="0"/>
    <n v="0"/>
    <n v="0"/>
    <n v="0"/>
    <n v="0"/>
    <n v="0"/>
    <n v="0"/>
    <n v="0"/>
    <n v="0"/>
    <s v="s"/>
    <s v="s"/>
    <n v="4.9500000000000002E-2"/>
  </r>
  <r>
    <x v="123"/>
    <s v="a2a9U"/>
    <x v="2"/>
    <x v="9"/>
    <n v="0"/>
    <s v="s"/>
    <n v="0"/>
    <s v="s"/>
    <n v="0"/>
    <n v="0"/>
    <n v="0"/>
    <n v="0"/>
    <n v="0"/>
    <s v="s"/>
    <n v="0"/>
    <n v="0"/>
    <n v="0"/>
    <n v="0"/>
    <n v="0"/>
    <n v="0"/>
    <n v="0"/>
    <n v="0"/>
    <n v="0"/>
    <n v="0"/>
    <s v="s"/>
    <s v="s"/>
    <n v="5.4429999999999999E-2"/>
  </r>
  <r>
    <x v="123"/>
    <s v="a2a9U"/>
    <x v="2"/>
    <x v="10"/>
    <n v="0"/>
    <s v="s"/>
    <n v="0"/>
    <s v="s"/>
    <n v="0"/>
    <n v="0"/>
    <n v="0"/>
    <n v="0"/>
    <n v="0"/>
    <s v="s"/>
    <n v="0"/>
    <n v="0"/>
    <n v="0"/>
    <n v="0"/>
    <n v="0"/>
    <n v="0"/>
    <n v="0"/>
    <n v="0"/>
    <n v="0"/>
    <n v="0"/>
    <s v="s"/>
    <s v="s"/>
    <n v="5.9040000000000002E-2"/>
  </r>
  <r>
    <x v="123"/>
    <s v="a2a9U"/>
    <x v="3"/>
    <x v="0"/>
    <n v="0"/>
    <s v="s"/>
    <n v="0"/>
    <s v="s"/>
    <n v="1.0120000000000001E-2"/>
    <n v="5.4900000000000001E-3"/>
    <n v="0"/>
    <n v="0"/>
    <n v="0"/>
    <s v="s"/>
    <n v="0"/>
    <n v="0"/>
    <n v="0"/>
    <n v="1.7950000000000001E-2"/>
    <n v="0"/>
    <n v="0"/>
    <n v="0"/>
    <n v="0"/>
    <n v="1.7950000000000001E-2"/>
    <n v="0"/>
    <s v="s"/>
    <s v="s"/>
    <n v="0.50634999999999997"/>
  </r>
  <r>
    <x v="123"/>
    <s v="a2a9U"/>
    <x v="3"/>
    <x v="1"/>
    <n v="0"/>
    <s v="s"/>
    <n v="0"/>
    <s v="s"/>
    <n v="9.75E-3"/>
    <n v="2.427E-2"/>
    <n v="0"/>
    <n v="0"/>
    <n v="0"/>
    <s v="s"/>
    <n v="0"/>
    <n v="0"/>
    <n v="0"/>
    <n v="3.7490000000000002E-2"/>
    <n v="0"/>
    <n v="0"/>
    <n v="0"/>
    <n v="0"/>
    <n v="3.7490000000000002E-2"/>
    <n v="0"/>
    <s v="s"/>
    <s v="s"/>
    <n v="0.49570999999999998"/>
  </r>
  <r>
    <x v="123"/>
    <s v="a2a9U"/>
    <x v="3"/>
    <x v="2"/>
    <n v="0"/>
    <s v="s"/>
    <n v="0"/>
    <s v="s"/>
    <n v="9.6119999999999997E-2"/>
    <n v="0.10162"/>
    <n v="0"/>
    <n v="0"/>
    <n v="0"/>
    <s v="s"/>
    <n v="0"/>
    <n v="0"/>
    <n v="0"/>
    <n v="0.20229"/>
    <n v="0"/>
    <n v="0"/>
    <n v="0"/>
    <n v="0"/>
    <n v="0.20229"/>
    <n v="0"/>
    <s v="s"/>
    <s v="s"/>
    <n v="0.5393"/>
  </r>
  <r>
    <x v="123"/>
    <s v="a2a9U"/>
    <x v="3"/>
    <x v="3"/>
    <n v="0"/>
    <s v="s"/>
    <n v="0"/>
    <s v="s"/>
    <n v="0.12342"/>
    <n v="0.13227"/>
    <n v="0"/>
    <n v="0"/>
    <n v="0"/>
    <s v="s"/>
    <n v="0"/>
    <n v="0"/>
    <n v="0"/>
    <n v="0.26068000000000002"/>
    <n v="0"/>
    <n v="0"/>
    <n v="0"/>
    <n v="0"/>
    <n v="0.26068000000000002"/>
    <n v="0"/>
    <s v="s"/>
    <s v="s"/>
    <n v="0.24079999999999999"/>
  </r>
  <r>
    <x v="123"/>
    <s v="a2a9U"/>
    <x v="3"/>
    <x v="4"/>
    <n v="0"/>
    <s v="s"/>
    <n v="0"/>
    <s v="s"/>
    <n v="0.12581000000000001"/>
    <n v="9.4229999999999994E-2"/>
    <n v="0"/>
    <n v="0"/>
    <n v="0"/>
    <s v="s"/>
    <n v="0"/>
    <n v="0"/>
    <n v="0"/>
    <n v="0.23164999999999999"/>
    <n v="0"/>
    <n v="0"/>
    <n v="0"/>
    <n v="0"/>
    <n v="0.23164999999999999"/>
    <n v="0"/>
    <s v="s"/>
    <s v="s"/>
    <n v="0.21473999999999999"/>
  </r>
  <r>
    <x v="123"/>
    <s v="a2a9U"/>
    <x v="3"/>
    <x v="5"/>
    <n v="0"/>
    <s v="s"/>
    <n v="0"/>
    <s v="s"/>
    <n v="0.25047999999999998"/>
    <n v="8.5080000000000003E-2"/>
    <n v="0"/>
    <n v="0"/>
    <n v="0"/>
    <s v="s"/>
    <n v="0"/>
    <n v="0"/>
    <n v="0"/>
    <n v="0.36324000000000001"/>
    <n v="0"/>
    <n v="0"/>
    <n v="0"/>
    <n v="0"/>
    <n v="0.36324000000000001"/>
    <n v="0"/>
    <s v="s"/>
    <s v="s"/>
    <n v="0.27450000000000002"/>
  </r>
  <r>
    <x v="123"/>
    <s v="a2a9U"/>
    <x v="3"/>
    <x v="6"/>
    <n v="0"/>
    <s v="s"/>
    <n v="0"/>
    <s v="s"/>
    <n v="0.33788000000000001"/>
    <n v="0.20649999999999999"/>
    <n v="0"/>
    <n v="0"/>
    <n v="0"/>
    <s v="s"/>
    <n v="0"/>
    <n v="0"/>
    <n v="0"/>
    <n v="0.57150999999999996"/>
    <n v="0"/>
    <n v="0"/>
    <n v="0"/>
    <n v="0"/>
    <n v="0.57150999999999996"/>
    <n v="0"/>
    <s v="s"/>
    <s v="s"/>
    <n v="0.16864000000000001"/>
  </r>
  <r>
    <x v="123"/>
    <s v="a2a9U"/>
    <x v="3"/>
    <x v="7"/>
    <n v="0"/>
    <s v="s"/>
    <n v="0"/>
    <s v="s"/>
    <n v="0.30901000000000001"/>
    <n v="0.16483999999999999"/>
    <n v="0"/>
    <n v="0"/>
    <n v="0"/>
    <s v="s"/>
    <n v="0"/>
    <n v="0"/>
    <n v="0"/>
    <n v="0.63099000000000005"/>
    <n v="0"/>
    <n v="0"/>
    <n v="0"/>
    <n v="0"/>
    <n v="0.63099000000000005"/>
    <n v="0"/>
    <s v="s"/>
    <s v="s"/>
    <n v="0.15154000000000001"/>
  </r>
  <r>
    <x v="123"/>
    <s v="a2a9U"/>
    <x v="3"/>
    <x v="8"/>
    <n v="0"/>
    <s v="s"/>
    <n v="0"/>
    <s v="s"/>
    <n v="0.35235"/>
    <n v="9.2259999999999995E-2"/>
    <n v="0"/>
    <n v="0"/>
    <n v="0"/>
    <s v="s"/>
    <n v="0"/>
    <n v="0"/>
    <n v="0"/>
    <n v="0.56508999999999998"/>
    <n v="0"/>
    <n v="0"/>
    <n v="0"/>
    <n v="0"/>
    <n v="0.56508999999999998"/>
    <n v="0"/>
    <s v="s"/>
    <s v="s"/>
    <n v="0.25650000000000001"/>
  </r>
  <r>
    <x v="123"/>
    <s v="a2a9U"/>
    <x v="3"/>
    <x v="9"/>
    <n v="0"/>
    <s v="s"/>
    <n v="0"/>
    <s v="s"/>
    <n v="0.42986999999999997"/>
    <n v="0.11575000000000001"/>
    <n v="0"/>
    <n v="0"/>
    <n v="0"/>
    <s v="s"/>
    <n v="0"/>
    <n v="0"/>
    <n v="0"/>
    <n v="0.67384999999999995"/>
    <n v="0"/>
    <n v="0"/>
    <n v="0"/>
    <n v="0"/>
    <n v="0.67384999999999995"/>
    <n v="0"/>
    <s v="s"/>
    <s v="s"/>
    <n v="0.23733000000000001"/>
  </r>
  <r>
    <x v="123"/>
    <s v="a2a9U"/>
    <x v="3"/>
    <x v="10"/>
    <n v="0"/>
    <s v="s"/>
    <n v="0"/>
    <s v="s"/>
    <n v="0.55627000000000004"/>
    <n v="0.23727999999999999"/>
    <n v="0"/>
    <n v="0"/>
    <n v="0"/>
    <s v="s"/>
    <n v="0"/>
    <n v="0"/>
    <n v="0"/>
    <n v="1.1026199999999999"/>
    <n v="0"/>
    <n v="0"/>
    <n v="0"/>
    <n v="0"/>
    <n v="1.1026199999999999"/>
    <n v="0"/>
    <s v="s"/>
    <s v="s"/>
    <n v="0.26129000000000002"/>
  </r>
  <r>
    <x v="124"/>
    <s v="g6rwB"/>
    <x v="0"/>
    <x v="0"/>
    <n v="0"/>
    <n v="142"/>
    <n v="94"/>
    <n v="215"/>
    <n v="81"/>
    <n v="250"/>
    <n v="0"/>
    <n v="10"/>
    <n v="0"/>
    <n v="60"/>
    <n v="39"/>
    <n v="0"/>
    <n v="0"/>
    <n v="891"/>
    <n v="0"/>
    <n v="0"/>
    <n v="0"/>
    <n v="0"/>
    <n v="891"/>
    <n v="20"/>
    <n v="86"/>
    <n v="35"/>
    <n v="141"/>
  </r>
  <r>
    <x v="124"/>
    <s v="g6rwB"/>
    <x v="1"/>
    <x v="0"/>
    <n v="0"/>
    <n v="0.44098999999999999"/>
    <n v="0.30064999999999997"/>
    <n v="0.65729000000000004"/>
    <n v="0.28792000000000001"/>
    <n v="0.78495000000000004"/>
    <n v="0"/>
    <n v="2.7779999999999999E-2"/>
    <n v="0"/>
    <n v="0.21081"/>
    <n v="0.13639999999999999"/>
    <n v="0"/>
    <n v="0"/>
    <n v="2.8467799999999999"/>
    <n v="0"/>
    <n v="0"/>
    <n v="0"/>
    <n v="0"/>
    <n v="2.8467799999999999"/>
    <n v="1.057E-2"/>
    <n v="5.8700000000000002E-2"/>
    <n v="2.9989999999999999E-2"/>
    <n v="9.9260000000000001E-2"/>
  </r>
  <r>
    <x v="124"/>
    <s v="g6rwB"/>
    <x v="1"/>
    <x v="1"/>
    <n v="0"/>
    <n v="0.45071"/>
    <n v="0.30874000000000001"/>
    <n v="0.65961999999999998"/>
    <n v="0.29543000000000003"/>
    <n v="0.80578000000000005"/>
    <n v="0"/>
    <n v="2.7609999999999999E-2"/>
    <n v="0"/>
    <n v="0.21099000000000001"/>
    <n v="0.13444999999999999"/>
    <n v="0"/>
    <n v="0"/>
    <n v="2.8933200000000001"/>
    <n v="0"/>
    <n v="0"/>
    <n v="0"/>
    <n v="0"/>
    <n v="2.8933200000000001"/>
    <n v="1.0120000000000001E-2"/>
    <n v="5.8650000000000001E-2"/>
    <n v="2.9520000000000001E-2"/>
    <n v="9.8290000000000002E-2"/>
  </r>
  <r>
    <x v="124"/>
    <s v="g6rwB"/>
    <x v="1"/>
    <x v="2"/>
    <n v="0"/>
    <n v="0.46626000000000001"/>
    <n v="0.31141999999999997"/>
    <n v="0.65569"/>
    <n v="0.30409999999999998"/>
    <n v="0.82303999999999999"/>
    <n v="0"/>
    <n v="2.7890000000000002E-2"/>
    <n v="0"/>
    <n v="0.20976"/>
    <n v="0.13109000000000001"/>
    <n v="0"/>
    <n v="0"/>
    <n v="2.9292400000000001"/>
    <n v="0"/>
    <n v="0"/>
    <n v="0"/>
    <n v="0"/>
    <n v="2.9292400000000001"/>
    <n v="1.166E-2"/>
    <n v="5.4289999999999998E-2"/>
    <n v="2.9510000000000002E-2"/>
    <n v="9.5460000000000003E-2"/>
  </r>
  <r>
    <x v="124"/>
    <s v="g6rwB"/>
    <x v="1"/>
    <x v="3"/>
    <n v="0"/>
    <n v="0.48004000000000002"/>
    <n v="0.31592999999999999"/>
    <n v="0.64847999999999995"/>
    <n v="0.31259999999999999"/>
    <n v="0.83821000000000001"/>
    <n v="0"/>
    <n v="2.7959999999999999E-2"/>
    <n v="0"/>
    <n v="0.21304000000000001"/>
    <n v="0.13166"/>
    <n v="0"/>
    <n v="0"/>
    <n v="2.9679199999999999"/>
    <n v="0"/>
    <n v="0"/>
    <n v="0"/>
    <n v="0"/>
    <n v="2.9679199999999999"/>
    <n v="1.286E-2"/>
    <n v="6.1129999999999997E-2"/>
    <n v="3.0020000000000002E-2"/>
    <n v="0.10401000000000001"/>
  </r>
  <r>
    <x v="124"/>
    <s v="g6rwB"/>
    <x v="1"/>
    <x v="4"/>
    <n v="0"/>
    <n v="0.49757000000000001"/>
    <n v="0.31888"/>
    <n v="0.63927999999999996"/>
    <n v="0.32278000000000001"/>
    <n v="0.85414999999999996"/>
    <n v="0"/>
    <n v="2.887E-2"/>
    <n v="0"/>
    <n v="0.21237"/>
    <n v="0.12816"/>
    <n v="0"/>
    <n v="0"/>
    <n v="3.0020699999999998"/>
    <n v="0"/>
    <n v="0"/>
    <n v="0"/>
    <n v="0"/>
    <n v="3.0020699999999998"/>
    <n v="1.601E-2"/>
    <n v="6.4500000000000002E-2"/>
    <n v="2.9739999999999999E-2"/>
    <n v="0.11026"/>
  </r>
  <r>
    <x v="124"/>
    <s v="g6rwB"/>
    <x v="1"/>
    <x v="5"/>
    <n v="0"/>
    <n v="0.5091"/>
    <n v="0.32308999999999999"/>
    <n v="0.64253000000000005"/>
    <n v="0.32747999999999999"/>
    <n v="0.86079000000000006"/>
    <n v="0"/>
    <n v="2.9960000000000001E-2"/>
    <n v="0"/>
    <n v="0.21259"/>
    <n v="0.12948000000000001"/>
    <n v="0"/>
    <n v="0"/>
    <n v="3.0350299999999999"/>
    <n v="0"/>
    <n v="0"/>
    <n v="0"/>
    <n v="0"/>
    <n v="3.0350299999999999"/>
    <n v="1.821E-2"/>
    <n v="6.3369999999999996E-2"/>
    <n v="3.0329999999999999E-2"/>
    <n v="0.11191"/>
  </r>
  <r>
    <x v="124"/>
    <s v="g6rwB"/>
    <x v="1"/>
    <x v="6"/>
    <n v="0"/>
    <n v="0.51798999999999995"/>
    <n v="0.32606000000000002"/>
    <n v="0.64412000000000003"/>
    <n v="0.33067999999999997"/>
    <n v="0.872"/>
    <n v="0"/>
    <n v="3.09E-2"/>
    <n v="0"/>
    <n v="0.21504999999999999"/>
    <n v="0.12852"/>
    <n v="0"/>
    <n v="0"/>
    <n v="3.0653199999999998"/>
    <n v="0"/>
    <n v="0"/>
    <n v="0"/>
    <n v="0"/>
    <n v="3.0653199999999998"/>
    <n v="1.8630000000000001E-2"/>
    <n v="6.3250000000000001E-2"/>
    <n v="3.2280000000000003E-2"/>
    <n v="0.11415"/>
  </r>
  <r>
    <x v="124"/>
    <s v="g6rwB"/>
    <x v="1"/>
    <x v="7"/>
    <n v="0"/>
    <n v="0.53212999999999999"/>
    <n v="0.32837"/>
    <n v="0.64280999999999999"/>
    <n v="0.33679999999999999"/>
    <n v="0.88375999999999999"/>
    <n v="0"/>
    <n v="3.1559999999999998E-2"/>
    <n v="0"/>
    <n v="0.21653"/>
    <n v="0.12698000000000001"/>
    <n v="0"/>
    <n v="0"/>
    <n v="3.0989399999999998"/>
    <n v="0"/>
    <n v="0"/>
    <n v="0"/>
    <n v="0"/>
    <n v="3.0989399999999998"/>
    <n v="1.916E-2"/>
    <n v="6.232E-2"/>
    <n v="3.4290000000000001E-2"/>
    <n v="0.11576"/>
  </r>
  <r>
    <x v="124"/>
    <s v="g6rwB"/>
    <x v="1"/>
    <x v="8"/>
    <n v="0"/>
    <n v="0.53791999999999995"/>
    <n v="0.33350000000000002"/>
    <n v="0.63700999999999997"/>
    <n v="0.34138000000000002"/>
    <n v="0.88739000000000001"/>
    <n v="0"/>
    <n v="3.0970000000000001E-2"/>
    <n v="0"/>
    <n v="0.22034999999999999"/>
    <n v="0.12739"/>
    <n v="0"/>
    <n v="0"/>
    <n v="3.1158999999999999"/>
    <n v="0"/>
    <n v="0"/>
    <n v="0"/>
    <n v="0"/>
    <n v="3.1158999999999999"/>
    <n v="1.9779999999999999E-2"/>
    <n v="7.1279999999999996E-2"/>
    <n v="3.4869999999999998E-2"/>
    <n v="0.12592999999999999"/>
  </r>
  <r>
    <x v="124"/>
    <s v="g6rwB"/>
    <x v="1"/>
    <x v="9"/>
    <n v="0"/>
    <n v="0.55518999999999996"/>
    <n v="0.33829999999999999"/>
    <n v="0.63285000000000002"/>
    <n v="0.34895999999999999"/>
    <n v="0.89034000000000002"/>
    <n v="0"/>
    <n v="3.3180000000000001E-2"/>
    <n v="0"/>
    <n v="0.22564999999999999"/>
    <n v="0.12716"/>
    <n v="0"/>
    <n v="0"/>
    <n v="3.15164"/>
    <n v="0"/>
    <n v="0"/>
    <n v="0"/>
    <n v="0"/>
    <n v="3.15164"/>
    <n v="2.1100000000000001E-2"/>
    <n v="7.8460000000000002E-2"/>
    <n v="3.7280000000000001E-2"/>
    <n v="0.13683999999999999"/>
  </r>
  <r>
    <x v="124"/>
    <s v="g6rwB"/>
    <x v="1"/>
    <x v="10"/>
    <n v="0"/>
    <n v="0.56237999999999999"/>
    <n v="0.34356999999999999"/>
    <n v="0.63268999999999997"/>
    <n v="0.35619000000000001"/>
    <n v="0.90729000000000004"/>
    <n v="0"/>
    <n v="3.4130000000000001E-2"/>
    <n v="0"/>
    <n v="0.22822999999999999"/>
    <n v="0.12379"/>
    <n v="0"/>
    <n v="0"/>
    <n v="3.1882700000000002"/>
    <n v="0"/>
    <n v="0"/>
    <n v="0"/>
    <n v="0"/>
    <n v="3.1882700000000002"/>
    <n v="2.291E-2"/>
    <n v="8.4760000000000002E-2"/>
    <n v="3.8969999999999998E-2"/>
    <n v="0.14663999999999999"/>
  </r>
  <r>
    <x v="124"/>
    <s v="g6rwB"/>
    <x v="2"/>
    <x v="0"/>
    <n v="0"/>
    <n v="0"/>
    <n v="0"/>
    <n v="0"/>
    <n v="0"/>
    <n v="0"/>
    <n v="0"/>
    <n v="0"/>
    <n v="0"/>
    <n v="0"/>
    <n v="0"/>
    <n v="0"/>
    <n v="0"/>
    <n v="0"/>
    <n v="0"/>
    <n v="0"/>
    <n v="0"/>
    <n v="0"/>
    <n v="0"/>
    <n v="8.9550000000000005E-2"/>
    <n v="0.50982000000000005"/>
    <n v="9.4100000000000003E-2"/>
    <n v="0.69347000000000003"/>
  </r>
  <r>
    <x v="124"/>
    <s v="g6rwB"/>
    <x v="2"/>
    <x v="1"/>
    <n v="0"/>
    <n v="0"/>
    <n v="0"/>
    <n v="0"/>
    <n v="0"/>
    <n v="0"/>
    <n v="0"/>
    <n v="0"/>
    <n v="0"/>
    <n v="0"/>
    <n v="0"/>
    <n v="0"/>
    <n v="0"/>
    <n v="0"/>
    <n v="0"/>
    <n v="0"/>
    <n v="0"/>
    <n v="0"/>
    <n v="0"/>
    <n v="9.221E-2"/>
    <n v="0.50622"/>
    <n v="0.10417"/>
    <n v="0.70259000000000005"/>
  </r>
  <r>
    <x v="124"/>
    <s v="g6rwB"/>
    <x v="2"/>
    <x v="2"/>
    <n v="0"/>
    <n v="0"/>
    <n v="0"/>
    <n v="0"/>
    <n v="0"/>
    <n v="0"/>
    <n v="0"/>
    <n v="0"/>
    <n v="0"/>
    <n v="0"/>
    <n v="0"/>
    <n v="0"/>
    <n v="0"/>
    <n v="0"/>
    <n v="0"/>
    <n v="0"/>
    <n v="0"/>
    <n v="0"/>
    <n v="0"/>
    <n v="9.6589999999999995E-2"/>
    <n v="0.48259999999999997"/>
    <n v="0.10324"/>
    <n v="0.68242999999999998"/>
  </r>
  <r>
    <x v="124"/>
    <s v="g6rwB"/>
    <x v="2"/>
    <x v="3"/>
    <n v="0"/>
    <n v="0"/>
    <n v="0"/>
    <n v="0"/>
    <n v="0"/>
    <n v="0"/>
    <n v="0"/>
    <n v="0"/>
    <n v="0"/>
    <n v="0"/>
    <n v="0"/>
    <n v="0"/>
    <n v="0"/>
    <n v="0"/>
    <n v="0"/>
    <n v="0"/>
    <n v="0"/>
    <n v="0"/>
    <n v="0"/>
    <n v="9.8610000000000003E-2"/>
    <n v="0.48194999999999999"/>
    <n v="0.10206"/>
    <n v="0.68262999999999996"/>
  </r>
  <r>
    <x v="124"/>
    <s v="g6rwB"/>
    <x v="2"/>
    <x v="4"/>
    <n v="0"/>
    <n v="0"/>
    <n v="0"/>
    <n v="0"/>
    <n v="0"/>
    <n v="0"/>
    <n v="0"/>
    <n v="0"/>
    <n v="0"/>
    <n v="0"/>
    <n v="0"/>
    <n v="0"/>
    <n v="0"/>
    <n v="0"/>
    <n v="0"/>
    <n v="0"/>
    <n v="0"/>
    <n v="0"/>
    <n v="0"/>
    <n v="0.10763"/>
    <n v="0.48430000000000001"/>
    <n v="8.8660000000000003E-2"/>
    <n v="0.68059000000000003"/>
  </r>
  <r>
    <x v="124"/>
    <s v="g6rwB"/>
    <x v="2"/>
    <x v="5"/>
    <n v="0"/>
    <n v="0"/>
    <n v="0"/>
    <n v="0"/>
    <n v="0"/>
    <n v="0"/>
    <n v="0"/>
    <n v="0"/>
    <n v="0"/>
    <n v="0"/>
    <n v="0"/>
    <n v="0"/>
    <n v="0"/>
    <n v="0"/>
    <n v="0"/>
    <n v="0"/>
    <n v="0"/>
    <n v="0"/>
    <n v="0"/>
    <n v="0.10047"/>
    <n v="0.499"/>
    <n v="9.3609999999999999E-2"/>
    <n v="0.69306999999999996"/>
  </r>
  <r>
    <x v="124"/>
    <s v="g6rwB"/>
    <x v="2"/>
    <x v="6"/>
    <n v="0"/>
    <n v="0"/>
    <n v="0"/>
    <n v="0"/>
    <n v="0"/>
    <n v="0"/>
    <n v="0"/>
    <n v="0"/>
    <n v="0"/>
    <n v="0"/>
    <n v="0"/>
    <n v="0"/>
    <n v="0"/>
    <n v="0"/>
    <n v="0"/>
    <n v="0"/>
    <n v="0"/>
    <n v="0"/>
    <n v="0"/>
    <n v="0.10902000000000001"/>
    <n v="0.48931000000000002"/>
    <n v="9.5699999999999993E-2"/>
    <n v="0.69403000000000004"/>
  </r>
  <r>
    <x v="124"/>
    <s v="g6rwB"/>
    <x v="2"/>
    <x v="7"/>
    <n v="0"/>
    <n v="0"/>
    <n v="0"/>
    <n v="0"/>
    <n v="0"/>
    <n v="0"/>
    <n v="0"/>
    <n v="0"/>
    <n v="0"/>
    <n v="0"/>
    <n v="0"/>
    <n v="0"/>
    <n v="0"/>
    <n v="0"/>
    <n v="0"/>
    <n v="0"/>
    <n v="0"/>
    <n v="0"/>
    <n v="0"/>
    <n v="0.12231"/>
    <n v="0.51717999999999997"/>
    <n v="0.1019"/>
    <n v="0.74138999999999999"/>
  </r>
  <r>
    <x v="124"/>
    <s v="g6rwB"/>
    <x v="2"/>
    <x v="8"/>
    <n v="0"/>
    <n v="0"/>
    <n v="0"/>
    <n v="0"/>
    <n v="0"/>
    <n v="0"/>
    <n v="0"/>
    <n v="0"/>
    <n v="0"/>
    <n v="0"/>
    <n v="0"/>
    <n v="0"/>
    <n v="0"/>
    <n v="0"/>
    <n v="0"/>
    <n v="0"/>
    <n v="0"/>
    <n v="0"/>
    <n v="0"/>
    <n v="0.10428"/>
    <n v="0.55966000000000005"/>
    <n v="9.8369999999999999E-2"/>
    <n v="0.76229999999999998"/>
  </r>
  <r>
    <x v="124"/>
    <s v="g6rwB"/>
    <x v="2"/>
    <x v="9"/>
    <n v="0"/>
    <n v="0"/>
    <n v="0"/>
    <n v="0"/>
    <n v="0"/>
    <n v="0"/>
    <n v="0"/>
    <n v="0"/>
    <n v="0"/>
    <n v="0"/>
    <n v="0"/>
    <n v="0"/>
    <n v="0"/>
    <n v="0"/>
    <n v="0"/>
    <n v="0"/>
    <n v="0"/>
    <n v="0"/>
    <n v="0"/>
    <n v="0.10416"/>
    <n v="0.56810000000000005"/>
    <n v="9.3380000000000005E-2"/>
    <n v="0.76563999999999999"/>
  </r>
  <r>
    <x v="124"/>
    <s v="g6rwB"/>
    <x v="2"/>
    <x v="10"/>
    <n v="0"/>
    <n v="0"/>
    <n v="0"/>
    <n v="0"/>
    <n v="0"/>
    <n v="0"/>
    <n v="0"/>
    <n v="0"/>
    <n v="0"/>
    <n v="0"/>
    <n v="0"/>
    <n v="0"/>
    <n v="0"/>
    <n v="0"/>
    <n v="0"/>
    <n v="0"/>
    <n v="0"/>
    <n v="0"/>
    <n v="0"/>
    <n v="7.7350000000000002E-2"/>
    <n v="0.53759999999999997"/>
    <n v="9.8839999999999997E-2"/>
    <n v="0.71379000000000004"/>
  </r>
  <r>
    <x v="124"/>
    <s v="g6rwB"/>
    <x v="3"/>
    <x v="0"/>
    <n v="0"/>
    <n v="1.20445"/>
    <n v="1.40937"/>
    <n v="6.7395199999999997"/>
    <n v="0.41605999999999999"/>
    <n v="4.0890300000000002"/>
    <n v="0"/>
    <n v="2.793E-2"/>
    <n v="0"/>
    <n v="1.97546"/>
    <n v="1.46184"/>
    <n v="0"/>
    <n v="0"/>
    <n v="17.32366"/>
    <n v="0"/>
    <n v="0"/>
    <n v="0"/>
    <n v="0"/>
    <n v="17.32366"/>
    <n v="0.64917999999999998"/>
    <n v="2.1828799999999999"/>
    <n v="0.72389000000000003"/>
    <n v="3.5559599999999998"/>
  </r>
  <r>
    <x v="124"/>
    <s v="g6rwB"/>
    <x v="3"/>
    <x v="1"/>
    <n v="0"/>
    <n v="0.88222"/>
    <n v="2.0157099999999999"/>
    <n v="7.1201499999999998"/>
    <n v="0.87546000000000002"/>
    <n v="4.32599"/>
    <n v="0"/>
    <n v="0.12659999999999999"/>
    <n v="0"/>
    <n v="2.0111400000000001"/>
    <n v="1.27935"/>
    <n v="0"/>
    <n v="0"/>
    <n v="18.636620000000001"/>
    <n v="0"/>
    <n v="0"/>
    <n v="0"/>
    <n v="0"/>
    <n v="18.636620000000001"/>
    <n v="0.37679000000000001"/>
    <n v="2.7020200000000001"/>
    <n v="0.45699000000000001"/>
    <n v="3.5358000000000001"/>
  </r>
  <r>
    <x v="124"/>
    <s v="g6rwB"/>
    <x v="3"/>
    <x v="2"/>
    <n v="0"/>
    <n v="1.06219"/>
    <n v="2.2429100000000002"/>
    <n v="7.3770899999999999"/>
    <n v="0.98597999999999997"/>
    <n v="6.0383100000000001"/>
    <n v="0"/>
    <n v="0.15919"/>
    <n v="0"/>
    <n v="1.45017"/>
    <n v="0.94786999999999999"/>
    <n v="0"/>
    <n v="0"/>
    <n v="20.263719999999999"/>
    <n v="0"/>
    <n v="0"/>
    <n v="0"/>
    <n v="0"/>
    <n v="20.263719999999999"/>
    <n v="0.31733"/>
    <n v="3.0522999999999998"/>
    <n v="0.34556999999999999"/>
    <n v="3.7151900000000002"/>
  </r>
  <r>
    <x v="124"/>
    <s v="g6rwB"/>
    <x v="3"/>
    <x v="3"/>
    <n v="0"/>
    <n v="1.25037"/>
    <n v="1.7210099999999999"/>
    <n v="7.8845099999999997"/>
    <n v="1.10964"/>
    <n v="5.85215"/>
    <n v="0"/>
    <n v="0.13503000000000001"/>
    <n v="0"/>
    <n v="1.5491900000000001"/>
    <n v="0.92203999999999997"/>
    <n v="0"/>
    <n v="0"/>
    <n v="20.423950000000001"/>
    <n v="0"/>
    <n v="0"/>
    <n v="0"/>
    <n v="0"/>
    <n v="20.423950000000001"/>
    <n v="0.33193"/>
    <n v="2.9582899999999999"/>
    <n v="0.55167999999999995"/>
    <n v="3.8418999999999999"/>
  </r>
  <r>
    <x v="124"/>
    <s v="g6rwB"/>
    <x v="3"/>
    <x v="4"/>
    <n v="0"/>
    <n v="1.6162700000000001"/>
    <n v="2.2836599999999998"/>
    <n v="6.9751200000000004"/>
    <n v="1.9858499999999999"/>
    <n v="5.8116899999999996"/>
    <n v="0"/>
    <n v="0.13139000000000001"/>
    <n v="0"/>
    <n v="0.84672000000000003"/>
    <n v="0.96287999999999996"/>
    <n v="0"/>
    <n v="0"/>
    <n v="20.613589999999999"/>
    <n v="0"/>
    <n v="0"/>
    <n v="0"/>
    <n v="0"/>
    <n v="20.613589999999999"/>
    <n v="0.24401999999999999"/>
    <n v="2.7820999999999998"/>
    <n v="0.52083000000000002"/>
    <n v="3.5469599999999999"/>
  </r>
  <r>
    <x v="124"/>
    <s v="g6rwB"/>
    <x v="3"/>
    <x v="5"/>
    <n v="0"/>
    <n v="1.8921699999999999"/>
    <n v="2.0217100000000001"/>
    <n v="7.42523"/>
    <n v="2.0720299999999998"/>
    <n v="7.37181"/>
    <n v="0"/>
    <n v="0.27199000000000001"/>
    <n v="0"/>
    <n v="0.87404000000000004"/>
    <n v="1.3571"/>
    <n v="0"/>
    <n v="0"/>
    <n v="23.286069999999999"/>
    <n v="0"/>
    <n v="0"/>
    <n v="0"/>
    <n v="0"/>
    <n v="23.286069999999999"/>
    <n v="8.1680000000000003E-2"/>
    <n v="2.6634799999999998"/>
    <n v="0.66069999999999995"/>
    <n v="3.4058700000000002"/>
  </r>
  <r>
    <x v="124"/>
    <s v="g6rwB"/>
    <x v="3"/>
    <x v="6"/>
    <n v="0"/>
    <n v="2.1107999999999998"/>
    <n v="1.88791"/>
    <n v="7.8778199999999998"/>
    <n v="1.9284699999999999"/>
    <n v="6.9752799999999997"/>
    <n v="0"/>
    <n v="0.10625"/>
    <n v="0"/>
    <n v="1.3403499999999999"/>
    <n v="1.42469"/>
    <n v="0"/>
    <n v="0"/>
    <n v="23.65155"/>
    <n v="0"/>
    <n v="0"/>
    <n v="0"/>
    <n v="0"/>
    <n v="23.65155"/>
    <n v="5.747E-2"/>
    <n v="2.4292899999999999"/>
    <n v="0.61934999999999996"/>
    <n v="3.1061200000000002"/>
  </r>
  <r>
    <x v="124"/>
    <s v="g6rwB"/>
    <x v="3"/>
    <x v="7"/>
    <n v="0"/>
    <n v="2.6077599999999999"/>
    <n v="2.0230600000000001"/>
    <n v="9.4210100000000008"/>
    <n v="2.3694600000000001"/>
    <n v="7.9259300000000001"/>
    <n v="0"/>
    <n v="9.9709999999999993E-2"/>
    <n v="0"/>
    <n v="1.11744"/>
    <n v="1.01383"/>
    <n v="0"/>
    <n v="0"/>
    <n v="26.578199999999999"/>
    <n v="0"/>
    <n v="0"/>
    <n v="0"/>
    <n v="0"/>
    <n v="26.578199999999999"/>
    <n v="8.1839999999999996E-2"/>
    <n v="2.11497"/>
    <n v="0.56557000000000002"/>
    <n v="2.7623799999999998"/>
  </r>
  <r>
    <x v="124"/>
    <s v="g6rwB"/>
    <x v="3"/>
    <x v="8"/>
    <n v="0"/>
    <n v="2.63043"/>
    <n v="2.4691100000000001"/>
    <n v="8.4344999999999999"/>
    <n v="2.4958999999999998"/>
    <n v="7.5446600000000004"/>
    <n v="0"/>
    <n v="8.5610000000000006E-2"/>
    <n v="0"/>
    <n v="1.1922699999999999"/>
    <n v="1.33758"/>
    <n v="0"/>
    <n v="0"/>
    <n v="26.190059999999999"/>
    <n v="0"/>
    <n v="0"/>
    <n v="0"/>
    <n v="0"/>
    <n v="26.190059999999999"/>
    <n v="2.8819999999999998E-2"/>
    <n v="1.94814"/>
    <n v="0.76219000000000003"/>
    <n v="2.73915"/>
  </r>
  <r>
    <x v="124"/>
    <s v="g6rwB"/>
    <x v="3"/>
    <x v="9"/>
    <n v="0"/>
    <n v="3.0785200000000001"/>
    <n v="3.1539899999999998"/>
    <n v="8.8936899999999994"/>
    <n v="2.0234899999999998"/>
    <n v="7.3317399999999999"/>
    <n v="0"/>
    <n v="0.20993000000000001"/>
    <n v="0"/>
    <n v="1.7315700000000001"/>
    <n v="1.19716"/>
    <n v="0"/>
    <n v="0"/>
    <n v="27.620080000000002"/>
    <n v="0"/>
    <n v="0"/>
    <n v="0"/>
    <n v="0"/>
    <n v="27.620080000000002"/>
    <n v="0.18406"/>
    <n v="2.1909900000000002"/>
    <n v="1.1612100000000001"/>
    <n v="3.53627"/>
  </r>
  <r>
    <x v="124"/>
    <s v="g6rwB"/>
    <x v="3"/>
    <x v="10"/>
    <n v="0"/>
    <n v="3.20688"/>
    <n v="3.20872"/>
    <n v="8.7787600000000001"/>
    <n v="2.2562700000000002"/>
    <n v="7.62798"/>
    <n v="0"/>
    <n v="0.41924"/>
    <n v="0"/>
    <n v="1.13212"/>
    <n v="1.1906000000000001"/>
    <n v="0"/>
    <n v="0"/>
    <n v="27.82057"/>
    <n v="0"/>
    <n v="0"/>
    <n v="0"/>
    <n v="0"/>
    <n v="27.82057"/>
    <n v="0.37656000000000001"/>
    <n v="2.5255999999999998"/>
    <n v="1.4633100000000001"/>
    <n v="4.3654700000000002"/>
  </r>
  <r>
    <x v="125"/>
    <s v="G2qA7"/>
    <x v="0"/>
    <x v="0"/>
    <n v="13"/>
    <n v="68"/>
    <n v="61"/>
    <n v="6"/>
    <n v="44"/>
    <n v="6"/>
    <n v="145"/>
    <n v="174"/>
    <n v="131"/>
    <n v="218"/>
    <n v="143"/>
    <n v="150"/>
    <n v="53"/>
    <n v="1212"/>
    <n v="179"/>
    <n v="0"/>
    <n v="40"/>
    <n v="219"/>
    <n v="1431"/>
    <n v="34"/>
    <n v="112"/>
    <n v="109"/>
    <n v="255"/>
  </r>
  <r>
    <x v="125"/>
    <s v="G2qA7"/>
    <x v="1"/>
    <x v="0"/>
    <n v="4.1209999999999997E-2"/>
    <n v="0.22026000000000001"/>
    <n v="0.18991"/>
    <n v="1.694E-2"/>
    <n v="0.14527000000000001"/>
    <n v="1.9099999999999999E-2"/>
    <n v="0.46023999999999998"/>
    <n v="0.55057"/>
    <n v="0.41647000000000001"/>
    <n v="0.74990999999999997"/>
    <n v="0.49409999999999998"/>
    <n v="0.50692000000000004"/>
    <n v="0.17534"/>
    <n v="3.9862500000000001"/>
    <n v="0.88066"/>
    <n v="0"/>
    <n v="0.31273000000000001"/>
    <n v="1.19339"/>
    <n v="5.17964"/>
    <n v="3.2059999999999998E-2"/>
    <n v="9.4490000000000005E-2"/>
    <n v="9.8640000000000005E-2"/>
    <n v="0.22519"/>
  </r>
  <r>
    <x v="125"/>
    <s v="G2qA7"/>
    <x v="1"/>
    <x v="1"/>
    <n v="4.2560000000000001E-2"/>
    <n v="0.22494"/>
    <n v="0.19688"/>
    <n v="1.685E-2"/>
    <n v="0.14996000000000001"/>
    <n v="1.975E-2"/>
    <n v="0.4597"/>
    <n v="0.55259999999999998"/>
    <n v="0.42176999999999998"/>
    <n v="0.75502000000000002"/>
    <n v="0.50058999999999998"/>
    <n v="0.50539999999999996"/>
    <n v="0.17763000000000001"/>
    <n v="4.0236499999999999"/>
    <n v="0.91930000000000001"/>
    <n v="0"/>
    <n v="0.31456000000000001"/>
    <n v="1.23386"/>
    <n v="5.2575099999999999"/>
    <n v="3.1320000000000001E-2"/>
    <n v="9.9809999999999996E-2"/>
    <n v="9.7000000000000003E-2"/>
    <n v="0.22813"/>
  </r>
  <r>
    <x v="125"/>
    <s v="G2qA7"/>
    <x v="1"/>
    <x v="2"/>
    <n v="4.4830000000000002E-2"/>
    <n v="0.2291"/>
    <n v="0.20082"/>
    <n v="1.694E-2"/>
    <n v="0.15539"/>
    <n v="2.1690000000000001E-2"/>
    <n v="0.46961999999999998"/>
    <n v="0.55462"/>
    <n v="0.41826000000000002"/>
    <n v="0.75268999999999997"/>
    <n v="0.50738000000000005"/>
    <n v="0.50136999999999998"/>
    <n v="0.1779"/>
    <n v="4.0506200000000003"/>
    <n v="0.93379000000000001"/>
    <n v="0"/>
    <n v="0.32343"/>
    <n v="1.25722"/>
    <n v="5.3078399999999997"/>
    <n v="3.2849999999999997E-2"/>
    <n v="9.9150000000000002E-2"/>
    <n v="0.10038"/>
    <n v="0.23236999999999999"/>
  </r>
  <r>
    <x v="125"/>
    <s v="G2qA7"/>
    <x v="1"/>
    <x v="3"/>
    <n v="4.7E-2"/>
    <n v="0.23352000000000001"/>
    <n v="0.20707999999999999"/>
    <n v="1.6199999999999999E-2"/>
    <n v="0.15967999999999999"/>
    <n v="2.3230000000000001E-2"/>
    <n v="0.47160000000000002"/>
    <n v="0.54991000000000001"/>
    <n v="0.41442000000000001"/>
    <n v="0.75668000000000002"/>
    <n v="0.51185999999999998"/>
    <n v="0.49857000000000001"/>
    <n v="0.17965999999999999"/>
    <n v="4.0694299999999997"/>
    <n v="0.96457000000000004"/>
    <n v="0"/>
    <n v="0.34073999999999999"/>
    <n v="1.30531"/>
    <n v="5.3747400000000001"/>
    <n v="3.499E-2"/>
    <n v="9.3429999999999999E-2"/>
    <n v="9.7850000000000006E-2"/>
    <n v="0.22625999999999999"/>
  </r>
  <r>
    <x v="125"/>
    <s v="G2qA7"/>
    <x v="1"/>
    <x v="4"/>
    <n v="4.8419999999999998E-2"/>
    <n v="0.23832"/>
    <n v="0.21051"/>
    <n v="1.393E-2"/>
    <n v="0.16596"/>
    <n v="2.4150000000000001E-2"/>
    <n v="0.47503000000000001"/>
    <n v="0.54842000000000002"/>
    <n v="0.41364000000000001"/>
    <n v="0.75575999999999999"/>
    <n v="0.51197000000000004"/>
    <n v="0.48920999999999998"/>
    <n v="0.17968999999999999"/>
    <n v="4.0750299999999999"/>
    <n v="0.97738000000000003"/>
    <n v="0"/>
    <n v="0.32777000000000001"/>
    <n v="1.30515"/>
    <n v="5.3801699999999997"/>
    <n v="3.7400000000000003E-2"/>
    <n v="9.5710000000000003E-2"/>
    <n v="0.10113999999999999"/>
    <n v="0.23425000000000001"/>
  </r>
  <r>
    <x v="125"/>
    <s v="G2qA7"/>
    <x v="1"/>
    <x v="5"/>
    <n v="4.9000000000000002E-2"/>
    <n v="0.24010000000000001"/>
    <n v="0.21859999999999999"/>
    <n v="1.299E-2"/>
    <n v="0.16639999999999999"/>
    <n v="2.5059999999999999E-2"/>
    <n v="0.47177000000000002"/>
    <n v="0.53974"/>
    <n v="0.40921000000000002"/>
    <n v="0.75873999999999997"/>
    <n v="0.51387000000000005"/>
    <n v="0.48592999999999997"/>
    <n v="0.17593"/>
    <n v="4.0673399999999997"/>
    <n v="1.0153000000000001"/>
    <n v="0"/>
    <n v="0.32612999999999998"/>
    <n v="1.3414299999999999"/>
    <n v="5.4087699999999996"/>
    <n v="3.721E-2"/>
    <n v="9.2560000000000003E-2"/>
    <n v="9.9930000000000005E-2"/>
    <n v="0.22971"/>
  </r>
  <r>
    <x v="125"/>
    <s v="G2qA7"/>
    <x v="1"/>
    <x v="6"/>
    <n v="4.929E-2"/>
    <n v="0.24351999999999999"/>
    <n v="0.22361"/>
    <n v="1.2200000000000001E-2"/>
    <n v="0.16800000000000001"/>
    <n v="2.6749999999999999E-2"/>
    <n v="0.47839999999999999"/>
    <n v="0.53395000000000004"/>
    <n v="0.40226000000000001"/>
    <n v="0.76441999999999999"/>
    <n v="0.51361000000000001"/>
    <n v="0.47631000000000001"/>
    <n v="0.17910999999999999"/>
    <n v="4.0714199999999998"/>
    <n v="1.0202199999999999"/>
    <n v="0"/>
    <n v="0.32575999999999999"/>
    <n v="1.34598"/>
    <n v="5.4174100000000003"/>
    <n v="3.6749999999999998E-2"/>
    <n v="0.10477"/>
    <n v="0.10489999999999999"/>
    <n v="0.24642"/>
  </r>
  <r>
    <x v="125"/>
    <s v="G2qA7"/>
    <x v="1"/>
    <x v="7"/>
    <n v="5.1740000000000001E-2"/>
    <n v="0.24728"/>
    <n v="0.23200999999999999"/>
    <n v="1.187E-2"/>
    <n v="0.17199999999999999"/>
    <n v="2.7969999999999998E-2"/>
    <n v="0.48805999999999999"/>
    <n v="0.52693000000000001"/>
    <n v="0.39651999999999998"/>
    <n v="0.76985000000000003"/>
    <n v="0.51612000000000002"/>
    <n v="0.46446999999999999"/>
    <n v="0.18052000000000001"/>
    <n v="4.0853400000000004"/>
    <n v="1.0564899999999999"/>
    <n v="0"/>
    <n v="0.33184000000000002"/>
    <n v="1.3883300000000001"/>
    <n v="5.4736700000000003"/>
    <n v="3.3640000000000003E-2"/>
    <n v="0.10347000000000001"/>
    <n v="0.10398"/>
    <n v="0.24109"/>
  </r>
  <r>
    <x v="125"/>
    <s v="G2qA7"/>
    <x v="1"/>
    <x v="8"/>
    <n v="5.1330000000000001E-2"/>
    <n v="0.24978"/>
    <n v="0.23807"/>
    <n v="1.167E-2"/>
    <n v="0.17357"/>
    <n v="2.8750000000000001E-2"/>
    <n v="0.49648999999999999"/>
    <n v="0.51751999999999998"/>
    <n v="0.38225999999999999"/>
    <n v="0.77392000000000005"/>
    <n v="0.51670000000000005"/>
    <n v="0.45347999999999999"/>
    <n v="0.17571999999999999"/>
    <n v="4.0692599999999999"/>
    <n v="1.09318"/>
    <n v="0"/>
    <n v="0.32873999999999998"/>
    <n v="1.4219200000000001"/>
    <n v="5.4911799999999999"/>
    <n v="3.2030000000000003E-2"/>
    <n v="9.8680000000000004E-2"/>
    <n v="0.10502"/>
    <n v="0.23574000000000001"/>
  </r>
  <r>
    <x v="125"/>
    <s v="G2qA7"/>
    <x v="1"/>
    <x v="9"/>
    <n v="5.3839999999999999E-2"/>
    <n v="0.24873999999999999"/>
    <n v="0.24138000000000001"/>
    <n v="1.1809999999999999E-2"/>
    <n v="0.17449000000000001"/>
    <n v="3.007E-2"/>
    <n v="0.50063999999999997"/>
    <n v="0.50683999999999996"/>
    <n v="0.37741999999999998"/>
    <n v="0.77944000000000002"/>
    <n v="0.51144000000000001"/>
    <n v="0.44391000000000003"/>
    <n v="0.17504"/>
    <n v="4.0550699999999997"/>
    <n v="1.1093299999999999"/>
    <n v="0"/>
    <n v="0.32729999999999998"/>
    <n v="1.4366300000000001"/>
    <n v="5.4916900000000002"/>
    <n v="3.1579999999999997E-2"/>
    <n v="0.10931"/>
    <n v="0.10451000000000001"/>
    <n v="0.24540000000000001"/>
  </r>
  <r>
    <x v="125"/>
    <s v="G2qA7"/>
    <x v="1"/>
    <x v="10"/>
    <n v="5.4969999999999998E-2"/>
    <n v="0.24973999999999999"/>
    <n v="0.24575"/>
    <n v="1.1990000000000001E-2"/>
    <n v="0.17196"/>
    <n v="3.1649999999999998E-2"/>
    <n v="0.49981999999999999"/>
    <n v="0.49659999999999999"/>
    <n v="0.37071999999999999"/>
    <n v="0.79174"/>
    <n v="0.50617999999999996"/>
    <n v="0.42685000000000001"/>
    <n v="0.16950000000000001"/>
    <n v="4.0274599999999996"/>
    <n v="1.1119600000000001"/>
    <n v="0"/>
    <n v="0.34007999999999999"/>
    <n v="1.45204"/>
    <n v="5.4795100000000003"/>
    <n v="2.9899999999999999E-2"/>
    <n v="0.11772000000000001"/>
    <n v="0.10323"/>
    <n v="0.25085000000000002"/>
  </r>
  <r>
    <x v="125"/>
    <s v="G2qA7"/>
    <x v="2"/>
    <x v="0"/>
    <n v="0"/>
    <n v="0"/>
    <n v="0"/>
    <n v="0"/>
    <n v="0"/>
    <n v="0"/>
    <n v="0"/>
    <n v="0"/>
    <n v="0"/>
    <n v="0"/>
    <n v="0"/>
    <n v="0"/>
    <n v="0"/>
    <n v="0"/>
    <n v="0"/>
    <n v="0"/>
    <n v="0"/>
    <n v="0"/>
    <n v="0"/>
    <n v="0.11867999999999999"/>
    <n v="0.45763999999999999"/>
    <n v="0.37902000000000002"/>
    <n v="0.95533999999999997"/>
  </r>
  <r>
    <x v="125"/>
    <s v="G2qA7"/>
    <x v="2"/>
    <x v="1"/>
    <n v="0"/>
    <n v="0"/>
    <n v="0"/>
    <n v="0"/>
    <n v="0"/>
    <n v="0"/>
    <n v="0"/>
    <n v="0"/>
    <n v="0"/>
    <n v="0"/>
    <n v="0"/>
    <n v="0"/>
    <n v="0"/>
    <n v="0"/>
    <n v="0"/>
    <n v="0"/>
    <n v="0"/>
    <n v="0"/>
    <n v="0"/>
    <n v="8.7819999999999995E-2"/>
    <n v="0.44811000000000001"/>
    <n v="0.39245999999999998"/>
    <n v="0.92839000000000005"/>
  </r>
  <r>
    <x v="125"/>
    <s v="G2qA7"/>
    <x v="2"/>
    <x v="2"/>
    <n v="0"/>
    <n v="0"/>
    <n v="0"/>
    <n v="0"/>
    <n v="0"/>
    <n v="0"/>
    <n v="0"/>
    <n v="0"/>
    <n v="0"/>
    <n v="0"/>
    <n v="0"/>
    <n v="0"/>
    <n v="0"/>
    <n v="0"/>
    <n v="0"/>
    <n v="0"/>
    <n v="0"/>
    <n v="0"/>
    <n v="0"/>
    <n v="8.5459999999999994E-2"/>
    <n v="0.44001000000000001"/>
    <n v="0.39178000000000002"/>
    <n v="0.91724000000000006"/>
  </r>
  <r>
    <x v="125"/>
    <s v="G2qA7"/>
    <x v="2"/>
    <x v="3"/>
    <n v="0"/>
    <n v="0"/>
    <n v="0"/>
    <n v="0"/>
    <n v="0"/>
    <n v="0"/>
    <n v="0"/>
    <n v="0"/>
    <n v="0"/>
    <n v="0"/>
    <n v="0"/>
    <n v="0"/>
    <n v="0"/>
    <n v="0"/>
    <n v="0"/>
    <n v="0"/>
    <n v="0"/>
    <n v="0"/>
    <n v="0"/>
    <n v="7.1300000000000002E-2"/>
    <n v="0.43625999999999998"/>
    <n v="0.36923"/>
    <n v="0.87678999999999996"/>
  </r>
  <r>
    <x v="125"/>
    <s v="G2qA7"/>
    <x v="2"/>
    <x v="4"/>
    <n v="0"/>
    <n v="0"/>
    <n v="0"/>
    <n v="0"/>
    <n v="0"/>
    <n v="0"/>
    <n v="0"/>
    <n v="0"/>
    <n v="0"/>
    <n v="0"/>
    <n v="0"/>
    <n v="0"/>
    <n v="0"/>
    <n v="0"/>
    <n v="0"/>
    <n v="0"/>
    <n v="0"/>
    <n v="0"/>
    <n v="0"/>
    <n v="7.1260000000000004E-2"/>
    <n v="0.45166000000000001"/>
    <n v="0.36065000000000003"/>
    <n v="0.88356999999999997"/>
  </r>
  <r>
    <x v="125"/>
    <s v="G2qA7"/>
    <x v="2"/>
    <x v="5"/>
    <n v="0"/>
    <n v="0"/>
    <n v="0"/>
    <n v="0"/>
    <n v="0"/>
    <n v="0"/>
    <n v="0"/>
    <n v="0"/>
    <n v="0"/>
    <n v="0"/>
    <n v="0"/>
    <n v="0"/>
    <n v="0"/>
    <n v="0"/>
    <n v="0"/>
    <n v="0"/>
    <n v="0"/>
    <n v="0"/>
    <n v="0"/>
    <n v="7.5289999999999996E-2"/>
    <n v="0.45660000000000001"/>
    <n v="0.34916000000000003"/>
    <n v="0.88105999999999995"/>
  </r>
  <r>
    <x v="125"/>
    <s v="G2qA7"/>
    <x v="2"/>
    <x v="6"/>
    <n v="0"/>
    <n v="0"/>
    <n v="0"/>
    <n v="0"/>
    <n v="0"/>
    <n v="0"/>
    <n v="0"/>
    <n v="0"/>
    <n v="0"/>
    <n v="0"/>
    <n v="0"/>
    <n v="0"/>
    <n v="0"/>
    <n v="0"/>
    <n v="0"/>
    <n v="0"/>
    <n v="0"/>
    <n v="0"/>
    <n v="0"/>
    <n v="7.4340000000000003E-2"/>
    <n v="0.48834"/>
    <n v="0.33906999999999998"/>
    <n v="0.90175000000000005"/>
  </r>
  <r>
    <x v="125"/>
    <s v="G2qA7"/>
    <x v="2"/>
    <x v="7"/>
    <n v="0"/>
    <n v="0"/>
    <n v="0"/>
    <n v="0"/>
    <n v="0"/>
    <n v="0"/>
    <n v="0"/>
    <n v="0"/>
    <n v="0"/>
    <n v="0"/>
    <n v="0"/>
    <n v="0"/>
    <n v="0"/>
    <n v="0"/>
    <n v="0"/>
    <n v="0"/>
    <n v="0"/>
    <n v="0"/>
    <n v="0"/>
    <n v="7.5370000000000006E-2"/>
    <n v="0.4955"/>
    <n v="0.33279999999999998"/>
    <n v="0.90366999999999997"/>
  </r>
  <r>
    <x v="125"/>
    <s v="G2qA7"/>
    <x v="2"/>
    <x v="8"/>
    <n v="0"/>
    <n v="0"/>
    <n v="0"/>
    <n v="0"/>
    <n v="0"/>
    <n v="0"/>
    <n v="0"/>
    <n v="0"/>
    <n v="0"/>
    <n v="0"/>
    <n v="0"/>
    <n v="0"/>
    <n v="0"/>
    <n v="0"/>
    <n v="0"/>
    <n v="0"/>
    <n v="0"/>
    <n v="0"/>
    <n v="0"/>
    <n v="7.4539999999999995E-2"/>
    <n v="0.52346999999999999"/>
    <n v="0.32685999999999998"/>
    <n v="0.92488000000000004"/>
  </r>
  <r>
    <x v="125"/>
    <s v="G2qA7"/>
    <x v="2"/>
    <x v="9"/>
    <n v="0"/>
    <n v="0"/>
    <n v="0"/>
    <n v="0"/>
    <n v="0"/>
    <n v="0"/>
    <n v="0"/>
    <n v="0"/>
    <n v="0"/>
    <n v="0"/>
    <n v="0"/>
    <n v="0"/>
    <n v="0"/>
    <n v="0"/>
    <n v="0"/>
    <n v="0"/>
    <n v="0"/>
    <n v="0"/>
    <n v="0"/>
    <n v="6.6689999999999999E-2"/>
    <n v="0.50683"/>
    <n v="0.31584000000000001"/>
    <n v="0.88936999999999999"/>
  </r>
  <r>
    <x v="125"/>
    <s v="G2qA7"/>
    <x v="2"/>
    <x v="10"/>
    <n v="0"/>
    <n v="0"/>
    <n v="0"/>
    <n v="0"/>
    <n v="0"/>
    <n v="0"/>
    <n v="0"/>
    <n v="0"/>
    <n v="0"/>
    <n v="0"/>
    <n v="0"/>
    <n v="0"/>
    <n v="0"/>
    <n v="0"/>
    <n v="0"/>
    <n v="0"/>
    <n v="0"/>
    <n v="0"/>
    <n v="0"/>
    <n v="6.1370000000000001E-2"/>
    <n v="0.50083"/>
    <n v="0.31032999999999999"/>
    <n v="0.87253000000000003"/>
  </r>
  <r>
    <x v="125"/>
    <s v="G2qA7"/>
    <x v="3"/>
    <x v="0"/>
    <n v="4.8000000000000001E-4"/>
    <n v="0.56130000000000002"/>
    <n v="0.22217000000000001"/>
    <n v="0.39240999999999998"/>
    <n v="0.50983000000000001"/>
    <n v="0"/>
    <n v="3.3527900000000002"/>
    <n v="2.3846099999999999"/>
    <n v="1.32392"/>
    <n v="3.13191"/>
    <n v="1.2371099999999999"/>
    <n v="2.53688"/>
    <n v="0.94369999999999998"/>
    <n v="16.597100000000001"/>
    <n v="6.88558"/>
    <n v="0"/>
    <n v="1.2516400000000001"/>
    <n v="8.1372300000000006"/>
    <n v="24.73433"/>
    <n v="0.92578000000000005"/>
    <n v="3.9446500000000002"/>
    <n v="1.45458"/>
    <n v="6.3250099999999998"/>
  </r>
  <r>
    <x v="125"/>
    <s v="G2qA7"/>
    <x v="3"/>
    <x v="1"/>
    <n v="2.7499999999999998E-3"/>
    <n v="1.2752399999999999"/>
    <n v="0.24656"/>
    <n v="0.39526"/>
    <n v="0.69810000000000005"/>
    <n v="6.7000000000000002E-4"/>
    <n v="3.82023"/>
    <n v="3.4297200000000001"/>
    <n v="1.7953699999999999"/>
    <n v="4.2226600000000003"/>
    <n v="1.7779400000000001"/>
    <n v="3.0795300000000001"/>
    <n v="0.94981000000000004"/>
    <n v="21.693819999999999"/>
    <n v="8.0881600000000002"/>
    <n v="0"/>
    <n v="1.48933"/>
    <n v="9.5774899999999992"/>
    <n v="31.27131"/>
    <n v="1.2461800000000001"/>
    <n v="3.77556"/>
    <n v="1.75414"/>
    <n v="6.7758700000000003"/>
  </r>
  <r>
    <x v="125"/>
    <s v="G2qA7"/>
    <x v="3"/>
    <x v="2"/>
    <n v="2.31E-3"/>
    <n v="0.96177000000000001"/>
    <n v="0.25674000000000002"/>
    <n v="0.60072000000000003"/>
    <n v="0.96908000000000005"/>
    <n v="4.4000000000000002E-4"/>
    <n v="3.3551700000000002"/>
    <n v="4.3535500000000003"/>
    <n v="2.4539599999999999"/>
    <n v="4.8498200000000002"/>
    <n v="1.9084000000000001"/>
    <n v="2.9466000000000001"/>
    <n v="1.03583"/>
    <n v="23.694389999999999"/>
    <n v="8.1125000000000007"/>
    <n v="0"/>
    <n v="1.6539900000000001"/>
    <n v="9.7664899999999992"/>
    <n v="33.460880000000003"/>
    <n v="1.32395"/>
    <n v="4.3444000000000003"/>
    <n v="1.90656"/>
    <n v="7.57491"/>
  </r>
  <r>
    <x v="125"/>
    <s v="G2qA7"/>
    <x v="3"/>
    <x v="3"/>
    <n v="1.41E-3"/>
    <n v="1.17031"/>
    <n v="0.51441000000000003"/>
    <n v="0.56076000000000004"/>
    <n v="0.79169999999999996"/>
    <n v="2.2000000000000001E-4"/>
    <n v="3.3207100000000001"/>
    <n v="5.2474299999999996"/>
    <n v="3.5308999999999999"/>
    <n v="5.6152800000000003"/>
    <n v="2.5544199999999999"/>
    <n v="4.51607"/>
    <n v="0.99021999999999999"/>
    <n v="28.813829999999999"/>
    <n v="7.6528099999999997"/>
    <n v="0"/>
    <n v="1.9894400000000001"/>
    <n v="9.6422399999999993"/>
    <n v="38.45608"/>
    <n v="1.3551299999999999"/>
    <n v="4.7067199999999998"/>
    <n v="2.3188300000000002"/>
    <n v="8.3806799999999999"/>
  </r>
  <r>
    <x v="125"/>
    <s v="G2qA7"/>
    <x v="3"/>
    <x v="4"/>
    <n v="9.1000000000000004E-3"/>
    <n v="1.47611"/>
    <n v="0.50036999999999998"/>
    <n v="0.51424999999999998"/>
    <n v="1.0513300000000001"/>
    <n v="0"/>
    <n v="4.3144099999999996"/>
    <n v="6.0088100000000004"/>
    <n v="3.03511"/>
    <n v="5.9679900000000004"/>
    <n v="2.92564"/>
    <n v="3.8460899999999998"/>
    <n v="1.19615"/>
    <n v="30.84535"/>
    <n v="8.2432200000000009"/>
    <n v="0"/>
    <n v="1.7217"/>
    <n v="9.9649199999999993"/>
    <n v="40.810270000000003"/>
    <n v="1.47149"/>
    <n v="4.0151700000000003"/>
    <n v="1.88025"/>
    <n v="7.3669099999999998"/>
  </r>
  <r>
    <x v="125"/>
    <s v="G2qA7"/>
    <x v="3"/>
    <x v="5"/>
    <n v="2.094E-2"/>
    <n v="2.01355"/>
    <n v="0.81688000000000005"/>
    <n v="0.47939999999999999"/>
    <n v="0.83204999999999996"/>
    <n v="4.6000000000000001E-4"/>
    <n v="4.2696199999999997"/>
    <n v="6.1594600000000002"/>
    <n v="3.0686"/>
    <n v="5.6520000000000001"/>
    <n v="2.8516699999999999"/>
    <n v="4.3981899999999996"/>
    <n v="0.99839"/>
    <n v="31.561209999999999"/>
    <n v="7.0233400000000001"/>
    <n v="0"/>
    <n v="1.5552999999999999"/>
    <n v="8.57864"/>
    <n v="40.139859999999999"/>
    <n v="1.9332"/>
    <n v="3.3266900000000001"/>
    <n v="2.1074899999999999"/>
    <n v="7.3673799999999998"/>
  </r>
  <r>
    <x v="125"/>
    <s v="G2qA7"/>
    <x v="3"/>
    <x v="6"/>
    <n v="0.10348"/>
    <n v="1.95963"/>
    <n v="0.84989000000000003"/>
    <n v="0.30476999999999999"/>
    <n v="1.0399700000000001"/>
    <n v="7.1000000000000002E-4"/>
    <n v="4.1367799999999999"/>
    <n v="5.8918600000000003"/>
    <n v="4.2685300000000002"/>
    <n v="6.6630799999999999"/>
    <n v="3.0328300000000001"/>
    <n v="4.7294299999999998"/>
    <n v="1.3510599999999999"/>
    <n v="34.332009999999997"/>
    <n v="6.6423699999999997"/>
    <n v="0"/>
    <n v="0.98638999999999999"/>
    <n v="7.6287599999999998"/>
    <n v="41.96078"/>
    <n v="2.18885"/>
    <n v="3.3616799999999998"/>
    <n v="2.5378799999999999"/>
    <n v="8.0884099999999997"/>
  </r>
  <r>
    <x v="125"/>
    <s v="G2qA7"/>
    <x v="3"/>
    <x v="7"/>
    <n v="0.17871000000000001"/>
    <n v="2.0139200000000002"/>
    <n v="1.1330800000000001"/>
    <n v="0.19633"/>
    <n v="1.26709"/>
    <n v="0"/>
    <n v="3.8657300000000001"/>
    <n v="6.7262700000000004"/>
    <n v="4.8610899999999999"/>
    <n v="5.5467599999999999"/>
    <n v="3.7729300000000001"/>
    <n v="4.7290700000000001"/>
    <n v="1.36385"/>
    <n v="35.65484"/>
    <n v="5.91812"/>
    <n v="0"/>
    <n v="1.0144299999999999"/>
    <n v="6.93255"/>
    <n v="42.587389999999999"/>
    <n v="2.0316100000000001"/>
    <n v="2.89777"/>
    <n v="2.7680799999999999"/>
    <n v="7.6974600000000004"/>
  </r>
  <r>
    <x v="125"/>
    <s v="G2qA7"/>
    <x v="3"/>
    <x v="8"/>
    <n v="0.14366000000000001"/>
    <n v="2.56819"/>
    <n v="1.3217000000000001"/>
    <n v="0.20577000000000001"/>
    <n v="1.4824900000000001"/>
    <n v="1.7600000000000001E-3"/>
    <n v="4.6908700000000003"/>
    <n v="6.4909400000000002"/>
    <n v="4.3336499999999996"/>
    <n v="5.46922"/>
    <n v="4.3431899999999999"/>
    <n v="5.1301699999999997"/>
    <n v="1.6088100000000001"/>
    <n v="37.790419999999997"/>
    <n v="5.8967200000000002"/>
    <n v="0"/>
    <n v="1.03044"/>
    <n v="6.9271500000000001"/>
    <n v="44.717579999999998"/>
    <n v="2.09823"/>
    <n v="2.34131"/>
    <n v="3.2564199999999999"/>
    <n v="7.69597"/>
  </r>
  <r>
    <x v="125"/>
    <s v="G2qA7"/>
    <x v="3"/>
    <x v="9"/>
    <n v="0.34179999999999999"/>
    <n v="2.14412"/>
    <n v="1.7589300000000001"/>
    <n v="0.17645"/>
    <n v="2.0653600000000001"/>
    <n v="5.4000000000000001E-4"/>
    <n v="4.9477599999999997"/>
    <n v="6.1633199999999997"/>
    <n v="5.2188800000000004"/>
    <n v="5.05389"/>
    <n v="4.5381900000000002"/>
    <n v="5.8354499999999998"/>
    <n v="2.13829"/>
    <n v="40.38297"/>
    <n v="6.6696200000000001"/>
    <n v="0"/>
    <n v="0.88658000000000003"/>
    <n v="7.5561999999999996"/>
    <n v="47.939169999999997"/>
    <n v="1.99942"/>
    <n v="2.5487299999999999"/>
    <n v="3.8795000000000002"/>
    <n v="8.4276499999999999"/>
  </r>
  <r>
    <x v="125"/>
    <s v="G2qA7"/>
    <x v="3"/>
    <x v="10"/>
    <n v="0.52576999999999996"/>
    <n v="1.74535"/>
    <n v="1.8492900000000001"/>
    <n v="6.2390000000000001E-2"/>
    <n v="2.1049699999999998"/>
    <n v="2.5000000000000001E-3"/>
    <n v="4.8001500000000004"/>
    <n v="6.7974600000000001"/>
    <n v="5.1484300000000003"/>
    <n v="4.3368399999999996"/>
    <n v="5.6348399999999996"/>
    <n v="5.9757600000000002"/>
    <n v="2.0621299999999998"/>
    <n v="41.045870000000001"/>
    <n v="5.4639199999999999"/>
    <n v="0"/>
    <n v="1.2064999999999999"/>
    <n v="6.67042"/>
    <n v="47.716290000000001"/>
    <n v="1.72367"/>
    <n v="2.59877"/>
    <n v="4.4796500000000004"/>
    <n v="8.8020899999999997"/>
  </r>
  <r>
    <x v="126"/>
    <s v="V13Pk"/>
    <x v="0"/>
    <x v="0"/>
    <s v="s"/>
    <n v="55"/>
    <n v="49"/>
    <n v="24"/>
    <n v="8"/>
    <n v="47"/>
    <s v="s"/>
    <n v="35"/>
    <n v="39"/>
    <n v="78"/>
    <n v="38"/>
    <n v="17"/>
    <n v="18"/>
    <n v="419"/>
    <n v="150"/>
    <n v="0"/>
    <n v="0"/>
    <n v="150"/>
    <n v="569"/>
    <n v="17"/>
    <n v="29"/>
    <n v="32"/>
    <n v="78"/>
  </r>
  <r>
    <x v="126"/>
    <s v="V13Pk"/>
    <x v="1"/>
    <x v="0"/>
    <s v="s"/>
    <n v="0.16528999999999999"/>
    <n v="0.16259999999999999"/>
    <n v="7.4179999999999996E-2"/>
    <n v="2.3519999999999999E-2"/>
    <n v="0.15364"/>
    <s v="s"/>
    <n v="0.11836000000000001"/>
    <n v="0.13048000000000001"/>
    <n v="0.25501000000000001"/>
    <n v="0.13077"/>
    <n v="5.4269999999999999E-2"/>
    <n v="5.851E-2"/>
    <n v="1.36056"/>
    <n v="0.69945000000000002"/>
    <n v="0"/>
    <n v="0"/>
    <n v="0.69945000000000002"/>
    <n v="2.0600100000000001"/>
    <n v="1.4120000000000001E-2"/>
    <n v="1.677E-2"/>
    <n v="2.564E-2"/>
    <n v="5.6529999999999997E-2"/>
  </r>
  <r>
    <x v="126"/>
    <s v="V13Pk"/>
    <x v="1"/>
    <x v="1"/>
    <s v="s"/>
    <n v="0.16857"/>
    <n v="0.16137000000000001"/>
    <n v="7.2760000000000005E-2"/>
    <n v="2.3570000000000001E-2"/>
    <n v="0.15805"/>
    <s v="s"/>
    <n v="0.11923"/>
    <n v="0.13189999999999999"/>
    <n v="0.25081999999999999"/>
    <n v="0.13059999999999999"/>
    <n v="5.4780000000000002E-2"/>
    <n v="5.9249999999999997E-2"/>
    <n v="1.36459"/>
    <n v="0.71638000000000002"/>
    <n v="0"/>
    <n v="0"/>
    <n v="0.71638000000000002"/>
    <n v="2.0809700000000002"/>
    <n v="1.482E-2"/>
    <n v="1.873E-2"/>
    <n v="2.6669999999999999E-2"/>
    <n v="6.0220000000000003E-2"/>
  </r>
  <r>
    <x v="126"/>
    <s v="V13Pk"/>
    <x v="1"/>
    <x v="2"/>
    <s v="s"/>
    <n v="0.16972999999999999"/>
    <n v="0.15515999999999999"/>
    <n v="7.2840000000000002E-2"/>
    <n v="2.2440000000000002E-2"/>
    <n v="0.16244"/>
    <s v="s"/>
    <n v="0.11915000000000001"/>
    <n v="0.13155"/>
    <n v="0.25080999999999998"/>
    <n v="0.12748000000000001"/>
    <n v="5.0709999999999998E-2"/>
    <n v="5.9089999999999997E-2"/>
    <n v="1.35453"/>
    <n v="0.75380999999999998"/>
    <n v="0"/>
    <n v="0"/>
    <n v="0.75380999999999998"/>
    <n v="2.1083500000000002"/>
    <n v="1.6490000000000001E-2"/>
    <n v="1.9879999999999998E-2"/>
    <n v="2.8400000000000002E-2"/>
    <n v="6.4769999999999994E-2"/>
  </r>
  <r>
    <x v="126"/>
    <s v="V13Pk"/>
    <x v="1"/>
    <x v="3"/>
    <s v="s"/>
    <n v="0.17319000000000001"/>
    <n v="0.15598999999999999"/>
    <n v="7.0849999999999996E-2"/>
    <n v="2.257E-2"/>
    <n v="0.16367000000000001"/>
    <s v="s"/>
    <n v="0.11683"/>
    <n v="0.12709999999999999"/>
    <n v="0.24925"/>
    <n v="0.12483"/>
    <n v="4.9070000000000003E-2"/>
    <n v="5.8540000000000002E-2"/>
    <n v="1.34429"/>
    <n v="0.79252999999999996"/>
    <n v="0"/>
    <n v="0"/>
    <n v="0.79252999999999996"/>
    <n v="2.1368200000000002"/>
    <n v="1.8509999999999999E-2"/>
    <n v="2.2409999999999999E-2"/>
    <n v="3.074E-2"/>
    <n v="7.1660000000000001E-2"/>
  </r>
  <r>
    <x v="126"/>
    <s v="V13Pk"/>
    <x v="1"/>
    <x v="4"/>
    <s v="s"/>
    <n v="0.17463000000000001"/>
    <n v="0.14838999999999999"/>
    <n v="7.0110000000000006E-2"/>
    <n v="2.257E-2"/>
    <n v="0.16927"/>
    <s v="s"/>
    <n v="0.11641"/>
    <n v="0.12332"/>
    <n v="0.24826999999999999"/>
    <n v="0.12078"/>
    <n v="4.7980000000000002E-2"/>
    <n v="5.901E-2"/>
    <n v="1.33188"/>
    <n v="0.81947999999999999"/>
    <n v="0"/>
    <n v="0"/>
    <n v="0.81947999999999999"/>
    <n v="2.1513599999999999"/>
    <n v="2.298E-2"/>
    <n v="2.5080000000000002E-2"/>
    <n v="3.1220000000000001E-2"/>
    <n v="7.9269999999999993E-2"/>
  </r>
  <r>
    <x v="126"/>
    <s v="V13Pk"/>
    <x v="1"/>
    <x v="5"/>
    <s v="s"/>
    <n v="0.17768"/>
    <n v="0.15049000000000001"/>
    <n v="6.9769999999999999E-2"/>
    <n v="2.2100000000000002E-2"/>
    <n v="0.17494999999999999"/>
    <s v="s"/>
    <n v="0.11609"/>
    <n v="0.1216"/>
    <n v="0.24362"/>
    <n v="0.1142"/>
    <n v="4.7530000000000003E-2"/>
    <n v="5.7939999999999998E-2"/>
    <n v="1.3272900000000001"/>
    <n v="0.83896000000000004"/>
    <n v="0"/>
    <n v="0"/>
    <n v="0.83896000000000004"/>
    <n v="2.1662499999999998"/>
    <n v="2.342E-2"/>
    <n v="2.8910000000000002E-2"/>
    <n v="3.0030000000000001E-2"/>
    <n v="8.2360000000000003E-2"/>
  </r>
  <r>
    <x v="126"/>
    <s v="V13Pk"/>
    <x v="1"/>
    <x v="6"/>
    <s v="s"/>
    <n v="0.18223"/>
    <n v="0.15001"/>
    <n v="6.8659999999999999E-2"/>
    <n v="2.213E-2"/>
    <n v="0.17791999999999999"/>
    <s v="s"/>
    <n v="0.1123"/>
    <n v="0.11824999999999999"/>
    <n v="0.24018"/>
    <n v="0.10877000000000001"/>
    <n v="4.5269999999999998E-2"/>
    <n v="5.7169999999999999E-2"/>
    <n v="1.31288"/>
    <n v="0.86404999999999998"/>
    <n v="0"/>
    <n v="0"/>
    <n v="0.86404999999999998"/>
    <n v="2.17693"/>
    <n v="2.3470000000000001E-2"/>
    <n v="3.0530000000000002E-2"/>
    <n v="2.9690000000000001E-2"/>
    <n v="8.3699999999999997E-2"/>
  </r>
  <r>
    <x v="126"/>
    <s v="V13Pk"/>
    <x v="1"/>
    <x v="7"/>
    <s v="s"/>
    <n v="0.18393000000000001"/>
    <n v="0.15073"/>
    <n v="6.5320000000000003E-2"/>
    <n v="2.1739999999999999E-2"/>
    <n v="0.17610000000000001"/>
    <s v="s"/>
    <n v="0.11224000000000001"/>
    <n v="0.11169"/>
    <n v="0.23164999999999999"/>
    <n v="0.10451000000000001"/>
    <n v="4.3270000000000003E-2"/>
    <n v="5.6489999999999999E-2"/>
    <n v="1.2878099999999999"/>
    <n v="0.87812999999999997"/>
    <n v="0"/>
    <n v="0"/>
    <n v="0.87812999999999997"/>
    <n v="2.16594"/>
    <n v="2.3470000000000001E-2"/>
    <n v="3.2399999999999998E-2"/>
    <n v="2.9309999999999999E-2"/>
    <n v="8.5180000000000006E-2"/>
  </r>
  <r>
    <x v="126"/>
    <s v="V13Pk"/>
    <x v="1"/>
    <x v="8"/>
    <s v="s"/>
    <n v="0.18395"/>
    <n v="0.14856"/>
    <n v="6.5579999999999999E-2"/>
    <n v="2.1700000000000001E-2"/>
    <n v="0.17349999999999999"/>
    <s v="s"/>
    <n v="0.11076"/>
    <n v="0.10738"/>
    <n v="0.22894999999999999"/>
    <n v="9.7470000000000001E-2"/>
    <n v="4.2410000000000003E-2"/>
    <n v="5.5390000000000002E-2"/>
    <n v="1.2664200000000001"/>
    <n v="0.88673000000000002"/>
    <n v="0"/>
    <n v="0"/>
    <n v="0.88673000000000002"/>
    <n v="2.1531500000000001"/>
    <n v="2.3199999999999998E-2"/>
    <n v="3.4139999999999997E-2"/>
    <n v="2.7810000000000001E-2"/>
    <n v="8.5150000000000003E-2"/>
  </r>
  <r>
    <x v="126"/>
    <s v="V13Pk"/>
    <x v="1"/>
    <x v="9"/>
    <s v="s"/>
    <n v="0.18392"/>
    <n v="0.14480000000000001"/>
    <n v="6.6110000000000002E-2"/>
    <n v="2.2179999999999998E-2"/>
    <n v="0.17516000000000001"/>
    <s v="s"/>
    <n v="0.10607"/>
    <n v="0.1033"/>
    <n v="0.22548000000000001"/>
    <n v="9.5269999999999994E-2"/>
    <n v="4.3700000000000003E-2"/>
    <n v="5.4980000000000001E-2"/>
    <n v="1.24996"/>
    <n v="0.90841000000000005"/>
    <n v="0"/>
    <n v="0"/>
    <n v="0.90841000000000005"/>
    <n v="2.1583700000000001"/>
    <n v="2.2679999999999999E-2"/>
    <n v="3.3649999999999999E-2"/>
    <n v="2.606E-2"/>
    <n v="8.2390000000000005E-2"/>
  </r>
  <r>
    <x v="126"/>
    <s v="V13Pk"/>
    <x v="1"/>
    <x v="10"/>
    <s v="s"/>
    <n v="0.18404999999999999"/>
    <n v="0.1416"/>
    <n v="6.8390000000000006E-2"/>
    <n v="2.2380000000000001E-2"/>
    <n v="0.17265"/>
    <s v="s"/>
    <n v="0.10527"/>
    <n v="9.8860000000000003E-2"/>
    <n v="0.22283"/>
    <n v="9.4439999999999996E-2"/>
    <n v="4.197E-2"/>
    <n v="5.5599999999999997E-2"/>
    <n v="1.2376100000000001"/>
    <n v="0.92862999999999996"/>
    <n v="0"/>
    <n v="0"/>
    <n v="0.92862999999999996"/>
    <n v="2.1662499999999998"/>
    <n v="2.4649999999999998E-2"/>
    <n v="3.9789999999999999E-2"/>
    <n v="2.537E-2"/>
    <n v="8.9819999999999997E-2"/>
  </r>
  <r>
    <x v="126"/>
    <s v="V13Pk"/>
    <x v="2"/>
    <x v="0"/>
    <s v="s"/>
    <n v="0"/>
    <n v="0"/>
    <n v="0"/>
    <n v="0"/>
    <n v="0"/>
    <s v="s"/>
    <n v="0"/>
    <n v="0"/>
    <n v="0"/>
    <n v="0"/>
    <n v="0"/>
    <n v="0"/>
    <n v="0"/>
    <n v="0"/>
    <n v="0"/>
    <n v="0"/>
    <n v="0"/>
    <n v="0"/>
    <n v="5.2449999999999997E-2"/>
    <n v="0.13086999999999999"/>
    <n v="0.10528999999999999"/>
    <n v="0.28860999999999998"/>
  </r>
  <r>
    <x v="126"/>
    <s v="V13Pk"/>
    <x v="2"/>
    <x v="1"/>
    <s v="s"/>
    <n v="0"/>
    <n v="0"/>
    <n v="0"/>
    <n v="0"/>
    <n v="0"/>
    <s v="s"/>
    <n v="0"/>
    <n v="0"/>
    <n v="0"/>
    <n v="0"/>
    <n v="0"/>
    <n v="0"/>
    <n v="0"/>
    <n v="0"/>
    <n v="0"/>
    <n v="0"/>
    <n v="0"/>
    <n v="0"/>
    <n v="4.8640000000000003E-2"/>
    <n v="0.12300999999999999"/>
    <n v="0.10711"/>
    <n v="0.27876000000000001"/>
  </r>
  <r>
    <x v="126"/>
    <s v="V13Pk"/>
    <x v="2"/>
    <x v="2"/>
    <s v="s"/>
    <n v="0"/>
    <n v="0"/>
    <n v="0"/>
    <n v="0"/>
    <n v="0"/>
    <s v="s"/>
    <n v="0"/>
    <n v="0"/>
    <n v="0"/>
    <n v="0"/>
    <n v="0"/>
    <n v="0"/>
    <n v="0"/>
    <n v="0"/>
    <n v="0"/>
    <n v="0"/>
    <n v="0"/>
    <n v="0"/>
    <n v="4.5109999999999997E-2"/>
    <n v="0.12640000000000001"/>
    <n v="0.10281999999999999"/>
    <n v="0.27433000000000002"/>
  </r>
  <r>
    <x v="126"/>
    <s v="V13Pk"/>
    <x v="2"/>
    <x v="3"/>
    <s v="s"/>
    <n v="0"/>
    <n v="0"/>
    <n v="0"/>
    <n v="0"/>
    <n v="0"/>
    <s v="s"/>
    <n v="0"/>
    <n v="0"/>
    <n v="0"/>
    <n v="0"/>
    <n v="0"/>
    <n v="0"/>
    <n v="0"/>
    <n v="0"/>
    <n v="0"/>
    <n v="0"/>
    <n v="0"/>
    <n v="0"/>
    <n v="4.4639999999999999E-2"/>
    <n v="0.13375999999999999"/>
    <n v="0.10127"/>
    <n v="0.27966999999999997"/>
  </r>
  <r>
    <x v="126"/>
    <s v="V13Pk"/>
    <x v="2"/>
    <x v="4"/>
    <s v="s"/>
    <n v="0"/>
    <n v="0"/>
    <n v="0"/>
    <n v="0"/>
    <n v="0"/>
    <s v="s"/>
    <n v="0"/>
    <n v="0"/>
    <n v="0"/>
    <n v="0"/>
    <n v="0"/>
    <n v="0"/>
    <n v="0"/>
    <n v="0"/>
    <n v="0"/>
    <n v="0"/>
    <n v="0"/>
    <n v="0"/>
    <n v="3.9510000000000003E-2"/>
    <n v="0.14182"/>
    <n v="9.9220000000000003E-2"/>
    <n v="0.28055999999999998"/>
  </r>
  <r>
    <x v="126"/>
    <s v="V13Pk"/>
    <x v="2"/>
    <x v="5"/>
    <s v="s"/>
    <n v="0"/>
    <n v="0"/>
    <n v="0"/>
    <n v="0"/>
    <n v="0"/>
    <s v="s"/>
    <n v="0"/>
    <n v="0"/>
    <n v="0"/>
    <n v="0"/>
    <n v="0"/>
    <n v="0"/>
    <n v="0"/>
    <n v="0"/>
    <n v="0"/>
    <n v="0"/>
    <n v="0"/>
    <n v="0"/>
    <n v="4.1680000000000002E-2"/>
    <n v="0.15329999999999999"/>
    <n v="7.6520000000000005E-2"/>
    <n v="0.27150000000000002"/>
  </r>
  <r>
    <x v="126"/>
    <s v="V13Pk"/>
    <x v="2"/>
    <x v="6"/>
    <s v="s"/>
    <n v="0"/>
    <n v="0"/>
    <n v="0"/>
    <n v="0"/>
    <n v="0"/>
    <s v="s"/>
    <n v="0"/>
    <n v="0"/>
    <n v="0"/>
    <n v="0"/>
    <n v="0"/>
    <n v="0"/>
    <n v="0"/>
    <n v="0"/>
    <n v="0"/>
    <n v="0"/>
    <n v="0"/>
    <n v="0"/>
    <n v="4.5359999999999998E-2"/>
    <n v="0.156"/>
    <n v="7.7179999999999999E-2"/>
    <n v="0.27855000000000002"/>
  </r>
  <r>
    <x v="126"/>
    <s v="V13Pk"/>
    <x v="2"/>
    <x v="7"/>
    <s v="s"/>
    <n v="0"/>
    <n v="0"/>
    <n v="0"/>
    <n v="0"/>
    <n v="0"/>
    <s v="s"/>
    <n v="0"/>
    <n v="0"/>
    <n v="0"/>
    <n v="0"/>
    <n v="0"/>
    <n v="0"/>
    <n v="0"/>
    <n v="0"/>
    <n v="0"/>
    <n v="0"/>
    <n v="0"/>
    <n v="0"/>
    <n v="2.826E-2"/>
    <n v="0.13608999999999999"/>
    <n v="7.3830000000000007E-2"/>
    <n v="0.23816999999999999"/>
  </r>
  <r>
    <x v="126"/>
    <s v="V13Pk"/>
    <x v="2"/>
    <x v="8"/>
    <s v="s"/>
    <n v="0"/>
    <n v="0"/>
    <n v="0"/>
    <n v="0"/>
    <n v="0"/>
    <s v="s"/>
    <n v="0"/>
    <n v="0"/>
    <n v="0"/>
    <n v="0"/>
    <n v="0"/>
    <n v="0"/>
    <n v="0"/>
    <n v="0"/>
    <n v="0"/>
    <n v="0"/>
    <n v="0"/>
    <n v="0"/>
    <n v="2.5190000000000001E-2"/>
    <n v="0.14544000000000001"/>
    <n v="7.7119999999999994E-2"/>
    <n v="0.24773999999999999"/>
  </r>
  <r>
    <x v="126"/>
    <s v="V13Pk"/>
    <x v="2"/>
    <x v="9"/>
    <s v="s"/>
    <n v="0"/>
    <n v="0"/>
    <n v="0"/>
    <n v="0"/>
    <n v="0"/>
    <s v="s"/>
    <n v="0"/>
    <n v="0"/>
    <n v="0"/>
    <n v="0"/>
    <n v="0"/>
    <n v="0"/>
    <n v="0"/>
    <n v="0"/>
    <n v="0"/>
    <n v="0"/>
    <n v="0"/>
    <n v="0"/>
    <n v="2.0840000000000001E-2"/>
    <n v="0.14940000000000001"/>
    <n v="5.4280000000000002E-2"/>
    <n v="0.22452"/>
  </r>
  <r>
    <x v="126"/>
    <s v="V13Pk"/>
    <x v="2"/>
    <x v="10"/>
    <s v="s"/>
    <n v="0"/>
    <n v="0"/>
    <n v="0"/>
    <n v="0"/>
    <n v="0"/>
    <s v="s"/>
    <n v="0"/>
    <n v="0"/>
    <n v="0"/>
    <n v="0"/>
    <n v="0"/>
    <n v="0"/>
    <n v="0"/>
    <n v="0"/>
    <n v="0"/>
    <n v="0"/>
    <n v="0"/>
    <n v="0"/>
    <n v="7.9399999999999991E-3"/>
    <n v="0.14853"/>
    <n v="5.5489999999999998E-2"/>
    <n v="0.21196000000000001"/>
  </r>
  <r>
    <x v="126"/>
    <s v="V13Pk"/>
    <x v="3"/>
    <x v="0"/>
    <s v="s"/>
    <n v="0.64232999999999996"/>
    <n v="1.98102"/>
    <n v="0.67305000000000004"/>
    <n v="0.43670999999999999"/>
    <n v="0.25903999999999999"/>
    <s v="s"/>
    <n v="0.61660999999999999"/>
    <n v="0.19861999999999999"/>
    <n v="1.86077"/>
    <n v="0.94359999999999999"/>
    <n v="0.40033000000000002"/>
    <n v="0.19617000000000001"/>
    <n v="8.6664999999999992"/>
    <n v="3.99159"/>
    <n v="0"/>
    <n v="0"/>
    <n v="3.99159"/>
    <n v="12.65809"/>
    <n v="0.35876000000000002"/>
    <n v="0.74917"/>
    <n v="0.23913000000000001"/>
    <n v="1.3470599999999999"/>
  </r>
  <r>
    <x v="126"/>
    <s v="V13Pk"/>
    <x v="3"/>
    <x v="1"/>
    <s v="s"/>
    <n v="0.49126999999999998"/>
    <n v="2.7450700000000001"/>
    <n v="0.75938000000000005"/>
    <n v="0.46425"/>
    <n v="0.50329000000000002"/>
    <s v="s"/>
    <n v="1.0110699999999999"/>
    <n v="0.34464"/>
    <n v="2.3639399999999999"/>
    <n v="1.38944"/>
    <n v="0.35136000000000001"/>
    <n v="0.21104000000000001"/>
    <n v="10.92315"/>
    <n v="4.7018199999999997"/>
    <n v="0"/>
    <n v="0"/>
    <n v="4.7018199999999997"/>
    <n v="15.624969999999999"/>
    <n v="0.47469"/>
    <n v="0.72511999999999999"/>
    <n v="0.27310000000000001"/>
    <n v="1.4729099999999999"/>
  </r>
  <r>
    <x v="126"/>
    <s v="V13Pk"/>
    <x v="3"/>
    <x v="2"/>
    <s v="s"/>
    <n v="0.72640000000000005"/>
    <n v="1.8273600000000001"/>
    <n v="0.90937999999999997"/>
    <n v="0.51156999999999997"/>
    <n v="0.70423999999999998"/>
    <s v="s"/>
    <n v="0.71753999999999996"/>
    <n v="0.77088000000000001"/>
    <n v="2.83419"/>
    <n v="1.4588300000000001"/>
    <n v="1.0929800000000001"/>
    <n v="0.24221000000000001"/>
    <n v="12.28669"/>
    <n v="5.2399899999999997"/>
    <n v="0"/>
    <n v="0"/>
    <n v="5.2399899999999997"/>
    <n v="17.526679999999999"/>
    <n v="0.38677"/>
    <n v="0.72711999999999999"/>
    <n v="0.49147000000000002"/>
    <n v="1.6053599999999999"/>
  </r>
  <r>
    <x v="126"/>
    <s v="V13Pk"/>
    <x v="3"/>
    <x v="3"/>
    <s v="s"/>
    <n v="1.30602"/>
    <n v="1.92475"/>
    <n v="1.2336499999999999"/>
    <n v="0.38997999999999999"/>
    <n v="0.51841999999999999"/>
    <s v="s"/>
    <n v="1.14835"/>
    <n v="1.1416299999999999"/>
    <n v="3.0497700000000001"/>
    <n v="1.7743100000000001"/>
    <n v="0.70659000000000005"/>
    <n v="0.60648000000000002"/>
    <n v="14.620509999999999"/>
    <n v="5.8368099999999998"/>
    <n v="0"/>
    <n v="0"/>
    <n v="5.8368099999999998"/>
    <n v="20.457319999999999"/>
    <n v="0.36434"/>
    <n v="0.34914000000000001"/>
    <n v="0.89244999999999997"/>
    <n v="1.60592"/>
  </r>
  <r>
    <x v="126"/>
    <s v="V13Pk"/>
    <x v="3"/>
    <x v="4"/>
    <s v="s"/>
    <n v="0.96333000000000002"/>
    <n v="1.3888"/>
    <n v="1.18666"/>
    <n v="0.30548999999999998"/>
    <n v="0.59369000000000005"/>
    <s v="s"/>
    <n v="0.83877000000000002"/>
    <n v="1.7878700000000001"/>
    <n v="3.3923899999999998"/>
    <n v="2.3288799999999998"/>
    <n v="0.46173999999999998"/>
    <n v="0.83447000000000005"/>
    <n v="14.472160000000001"/>
    <n v="6.2864000000000004"/>
    <n v="0"/>
    <n v="0"/>
    <n v="6.2864000000000004"/>
    <n v="20.758559999999999"/>
    <n v="0.41724"/>
    <n v="0.38438"/>
    <n v="1.20082"/>
    <n v="2.00244"/>
  </r>
  <r>
    <x v="126"/>
    <s v="V13Pk"/>
    <x v="3"/>
    <x v="5"/>
    <s v="s"/>
    <n v="1.07576"/>
    <n v="1.4863"/>
    <n v="1.00135"/>
    <n v="0.30809999999999998"/>
    <n v="1.00996"/>
    <s v="s"/>
    <n v="1.3504700000000001"/>
    <n v="1.78478"/>
    <n v="3.1383700000000001"/>
    <n v="2.2242799999999998"/>
    <n v="0.47866999999999998"/>
    <n v="0.56001999999999996"/>
    <n v="14.8447"/>
    <n v="5.8061600000000002"/>
    <n v="0"/>
    <n v="0"/>
    <n v="5.8061600000000002"/>
    <n v="20.650860000000002"/>
    <n v="0.48443000000000003"/>
    <n v="0.43764999999999998"/>
    <n v="0.99153000000000002"/>
    <n v="1.91361"/>
  </r>
  <r>
    <x v="126"/>
    <s v="V13Pk"/>
    <x v="3"/>
    <x v="6"/>
    <s v="s"/>
    <n v="1.6459600000000001"/>
    <n v="1.2708600000000001"/>
    <n v="0.97755000000000003"/>
    <n v="0.46969"/>
    <n v="1.2791600000000001"/>
    <s v="s"/>
    <n v="1.12219"/>
    <n v="1.89855"/>
    <n v="2.7534800000000001"/>
    <n v="2.3547500000000001"/>
    <n v="0.88166999999999995"/>
    <n v="0.43181999999999998"/>
    <n v="15.62"/>
    <n v="5.51328"/>
    <n v="0"/>
    <n v="0"/>
    <n v="5.51328"/>
    <n v="21.13327"/>
    <n v="0.45621"/>
    <n v="0.28487000000000001"/>
    <n v="0.94125000000000003"/>
    <n v="1.68232"/>
  </r>
  <r>
    <x v="126"/>
    <s v="V13Pk"/>
    <x v="3"/>
    <x v="7"/>
    <s v="s"/>
    <n v="1.8980699999999999"/>
    <n v="1.1834100000000001"/>
    <n v="0.90361000000000002"/>
    <n v="0.17935000000000001"/>
    <n v="1.27755"/>
    <s v="s"/>
    <n v="1.4283699999999999"/>
    <n v="1.8473999999999999"/>
    <n v="2.6587200000000002"/>
    <n v="2.3879899999999998"/>
    <n v="0.72358999999999996"/>
    <n v="0.90134000000000003"/>
    <n v="15.67137"/>
    <n v="4.6842699999999997"/>
    <n v="0"/>
    <n v="0"/>
    <n v="4.6842699999999997"/>
    <n v="20.355650000000001"/>
    <n v="0.60750999999999999"/>
    <n v="0.46989999999999998"/>
    <n v="1.23007"/>
    <n v="2.30748"/>
  </r>
  <r>
    <x v="126"/>
    <s v="V13Pk"/>
    <x v="3"/>
    <x v="8"/>
    <s v="s"/>
    <n v="1.98889"/>
    <n v="2.1038999999999999"/>
    <n v="1.2701"/>
    <n v="0.19542000000000001"/>
    <n v="1.5951"/>
    <s v="s"/>
    <n v="1.4972700000000001"/>
    <n v="2.5049299999999999"/>
    <n v="2.29623"/>
    <n v="1.9911099999999999"/>
    <n v="0.42653000000000002"/>
    <n v="0.61302000000000001"/>
    <n v="16.618480000000002"/>
    <n v="4.7628000000000004"/>
    <n v="0"/>
    <n v="0"/>
    <n v="4.7628000000000004"/>
    <n v="21.38128"/>
    <n v="0.73273999999999995"/>
    <n v="0.49640000000000001"/>
    <n v="1.19407"/>
    <n v="2.4232100000000001"/>
  </r>
  <r>
    <x v="126"/>
    <s v="V13Pk"/>
    <x v="3"/>
    <x v="9"/>
    <s v="s"/>
    <n v="2.0200900000000002"/>
    <n v="1.6937199999999999"/>
    <n v="0.93640999999999996"/>
    <n v="0.29726999999999998"/>
    <n v="2.5034000000000001"/>
    <s v="s"/>
    <n v="1.0052000000000001"/>
    <n v="1.69584"/>
    <n v="2.45669"/>
    <n v="1.35754"/>
    <n v="0.62490000000000001"/>
    <n v="0.28689999999999999"/>
    <n v="15.04968"/>
    <n v="5.0199600000000002"/>
    <n v="0"/>
    <n v="0"/>
    <n v="5.0199600000000002"/>
    <n v="20.06963"/>
    <n v="1.12321"/>
    <n v="0.58906999999999998"/>
    <n v="1.0798000000000001"/>
    <n v="2.7920799999999999"/>
  </r>
  <r>
    <x v="126"/>
    <s v="V13Pk"/>
    <x v="3"/>
    <x v="10"/>
    <s v="s"/>
    <n v="2.97716"/>
    <n v="1.5590299999999999"/>
    <n v="0.68232000000000004"/>
    <n v="0.16161"/>
    <n v="1.74966"/>
    <s v="s"/>
    <n v="1.1620900000000001"/>
    <n v="1.8794200000000001"/>
    <n v="1.9369400000000001"/>
    <n v="1.1938599999999999"/>
    <n v="0.64441999999999999"/>
    <n v="0.42264000000000002"/>
    <n v="14.69153"/>
    <n v="4.1398099999999998"/>
    <n v="0"/>
    <n v="0"/>
    <n v="4.1398099999999998"/>
    <n v="18.831340000000001"/>
    <n v="1.3663400000000001"/>
    <n v="0.67527000000000004"/>
    <n v="1.4047400000000001"/>
    <n v="3.4463400000000002"/>
  </r>
  <r>
    <x v="127"/>
    <s v="RN4E6"/>
    <x v="0"/>
    <x v="0"/>
    <n v="0"/>
    <n v="26"/>
    <n v="36"/>
    <s v="s"/>
    <n v="11"/>
    <n v="31"/>
    <s v="s"/>
    <n v="32"/>
    <n v="18"/>
    <n v="56"/>
    <n v="62"/>
    <n v="16"/>
    <n v="0"/>
    <n v="298"/>
    <n v="0"/>
    <n v="0"/>
    <n v="0"/>
    <n v="0"/>
    <n v="298"/>
    <n v="20"/>
    <n v="41"/>
    <n v="41"/>
    <n v="102"/>
  </r>
  <r>
    <x v="127"/>
    <s v="RN4E6"/>
    <x v="1"/>
    <x v="0"/>
    <n v="0"/>
    <n v="8.2699999999999996E-2"/>
    <n v="0.11766"/>
    <s v="s"/>
    <n v="3.4320000000000003E-2"/>
    <n v="0.10012"/>
    <s v="s"/>
    <n v="9.7680000000000003E-2"/>
    <n v="5.74E-2"/>
    <n v="0.19520000000000001"/>
    <n v="0.21196999999999999"/>
    <n v="5.2850000000000001E-2"/>
    <n v="0"/>
    <n v="0.98555999999999999"/>
    <n v="0"/>
    <n v="0"/>
    <n v="0"/>
    <n v="0"/>
    <n v="0.98555999999999999"/>
    <n v="2.0070000000000001E-2"/>
    <n v="3.4959999999999998E-2"/>
    <n v="3.1609999999999999E-2"/>
    <n v="8.6639999999999995E-2"/>
  </r>
  <r>
    <x v="127"/>
    <s v="RN4E6"/>
    <x v="1"/>
    <x v="1"/>
    <n v="0"/>
    <n v="8.4059999999999996E-2"/>
    <n v="0.11901"/>
    <s v="s"/>
    <n v="3.4479999999999997E-2"/>
    <n v="0.10082000000000001"/>
    <s v="s"/>
    <n v="9.8659999999999998E-2"/>
    <n v="5.6800000000000003E-2"/>
    <n v="0.19872999999999999"/>
    <n v="0.21017"/>
    <n v="5.2990000000000002E-2"/>
    <n v="0"/>
    <n v="0.99216000000000004"/>
    <n v="0"/>
    <n v="0"/>
    <n v="0"/>
    <n v="0"/>
    <n v="0.99216000000000004"/>
    <n v="2.2020000000000001E-2"/>
    <n v="3.5090000000000003E-2"/>
    <n v="3.057E-2"/>
    <n v="8.7679999999999994E-2"/>
  </r>
  <r>
    <x v="127"/>
    <s v="RN4E6"/>
    <x v="1"/>
    <x v="2"/>
    <n v="0"/>
    <n v="8.6629999999999999E-2"/>
    <n v="0.11999"/>
    <s v="s"/>
    <n v="3.4700000000000002E-2"/>
    <n v="0.10167"/>
    <s v="s"/>
    <n v="9.9180000000000004E-2"/>
    <n v="5.5570000000000001E-2"/>
    <n v="0.20152999999999999"/>
    <n v="0.20252000000000001"/>
    <n v="5.3760000000000002E-2"/>
    <n v="0"/>
    <n v="0.99285000000000001"/>
    <n v="0"/>
    <n v="0"/>
    <n v="0"/>
    <n v="0"/>
    <n v="0.99285000000000001"/>
    <n v="2.402E-2"/>
    <n v="3.4959999999999998E-2"/>
    <n v="2.9360000000000001E-2"/>
    <n v="8.8340000000000002E-2"/>
  </r>
  <r>
    <x v="127"/>
    <s v="RN4E6"/>
    <x v="1"/>
    <x v="3"/>
    <n v="0"/>
    <n v="8.5540000000000005E-2"/>
    <n v="0.1182"/>
    <s v="s"/>
    <n v="3.5659999999999997E-2"/>
    <n v="0.10285"/>
    <s v="s"/>
    <n v="9.8350000000000007E-2"/>
    <n v="5.3460000000000001E-2"/>
    <n v="0.20709"/>
    <n v="0.19486000000000001"/>
    <n v="5.4059999999999997E-2"/>
    <n v="0"/>
    <n v="0.98853999999999997"/>
    <n v="0"/>
    <n v="0"/>
    <n v="0"/>
    <n v="0"/>
    <n v="0.98853999999999997"/>
    <n v="2.3640000000000001E-2"/>
    <n v="3.7280000000000001E-2"/>
    <n v="3.015E-2"/>
    <n v="9.1060000000000002E-2"/>
  </r>
  <r>
    <x v="127"/>
    <s v="RN4E6"/>
    <x v="1"/>
    <x v="4"/>
    <n v="0"/>
    <n v="8.6069999999999994E-2"/>
    <n v="0.12048"/>
    <s v="s"/>
    <n v="3.5610000000000003E-2"/>
    <n v="0.10600999999999999"/>
    <s v="s"/>
    <n v="0.10009999999999999"/>
    <n v="5.3159999999999999E-2"/>
    <n v="0.20887"/>
    <n v="0.19125"/>
    <n v="5.4199999999999998E-2"/>
    <n v="0"/>
    <n v="0.99251"/>
    <n v="0"/>
    <n v="0"/>
    <n v="0"/>
    <n v="0"/>
    <n v="0.99251"/>
    <n v="2.3709999999999998E-2"/>
    <n v="4.0169999999999997E-2"/>
    <n v="3.2820000000000002E-2"/>
    <n v="9.6699999999999994E-2"/>
  </r>
  <r>
    <x v="127"/>
    <s v="RN4E6"/>
    <x v="1"/>
    <x v="5"/>
    <n v="0"/>
    <n v="8.591E-2"/>
    <n v="0.12382"/>
    <s v="s"/>
    <n v="3.124E-2"/>
    <n v="0.10634"/>
    <s v="s"/>
    <n v="9.8629999999999995E-2"/>
    <n v="5.0610000000000002E-2"/>
    <n v="0.21010000000000001"/>
    <n v="0.18612000000000001"/>
    <n v="5.3879999999999997E-2"/>
    <n v="0"/>
    <n v="0.98384000000000005"/>
    <n v="0"/>
    <n v="0"/>
    <n v="0"/>
    <n v="0"/>
    <n v="0.98384000000000005"/>
    <n v="2.2669999999999999E-2"/>
    <n v="4.1730000000000003E-2"/>
    <n v="3.2460000000000003E-2"/>
    <n v="9.6860000000000002E-2"/>
  </r>
  <r>
    <x v="127"/>
    <s v="RN4E6"/>
    <x v="1"/>
    <x v="6"/>
    <n v="0"/>
    <n v="8.4820000000000007E-2"/>
    <n v="0.12332"/>
    <s v="s"/>
    <n v="3.2030000000000003E-2"/>
    <n v="0.10798000000000001"/>
    <s v="s"/>
    <n v="0.10013"/>
    <n v="4.7730000000000002E-2"/>
    <n v="0.21185000000000001"/>
    <n v="0.18231"/>
    <n v="5.3429999999999998E-2"/>
    <n v="0"/>
    <n v="0.98170999999999997"/>
    <n v="0"/>
    <n v="0"/>
    <n v="0"/>
    <n v="0"/>
    <n v="0.98170999999999997"/>
    <n v="2.1919999999999999E-2"/>
    <n v="4.018E-2"/>
    <n v="3.1469999999999998E-2"/>
    <n v="9.3579999999999997E-2"/>
  </r>
  <r>
    <x v="127"/>
    <s v="RN4E6"/>
    <x v="1"/>
    <x v="7"/>
    <n v="0"/>
    <n v="8.5089999999999999E-2"/>
    <n v="0.11948"/>
    <s v="s"/>
    <n v="3.2079999999999997E-2"/>
    <n v="0.10795"/>
    <s v="s"/>
    <n v="0.10197000000000001"/>
    <n v="4.274E-2"/>
    <n v="0.20799999999999999"/>
    <n v="0.18109"/>
    <n v="5.373E-2"/>
    <n v="0"/>
    <n v="0.97194000000000003"/>
    <n v="0"/>
    <n v="0"/>
    <n v="0"/>
    <n v="0"/>
    <n v="0.97194000000000003"/>
    <n v="2.0140000000000002E-2"/>
    <n v="4.249E-2"/>
    <n v="3.1210000000000002E-2"/>
    <n v="9.3840000000000007E-2"/>
  </r>
  <r>
    <x v="127"/>
    <s v="RN4E6"/>
    <x v="1"/>
    <x v="8"/>
    <n v="0"/>
    <n v="8.3979999999999999E-2"/>
    <n v="0.11978"/>
    <s v="s"/>
    <n v="3.27E-2"/>
    <n v="0.11045000000000001"/>
    <s v="s"/>
    <n v="0.10356"/>
    <n v="3.8159999999999999E-2"/>
    <n v="0.20616000000000001"/>
    <n v="0.1784"/>
    <n v="5.6079999999999998E-2"/>
    <n v="0"/>
    <n v="0.97038999999999997"/>
    <n v="0"/>
    <n v="0"/>
    <n v="0"/>
    <n v="0"/>
    <n v="0.97038999999999997"/>
    <n v="1.908E-2"/>
    <n v="4.7600000000000003E-2"/>
    <n v="3.0329999999999999E-2"/>
    <n v="9.7009999999999999E-2"/>
  </r>
  <r>
    <x v="127"/>
    <s v="RN4E6"/>
    <x v="1"/>
    <x v="9"/>
    <n v="0"/>
    <n v="8.3269999999999997E-2"/>
    <n v="0.11674"/>
    <s v="s"/>
    <n v="3.3799999999999997E-2"/>
    <n v="0.1123"/>
    <s v="s"/>
    <n v="9.8239999999999994E-2"/>
    <n v="3.5929999999999997E-2"/>
    <n v="0.20444999999999999"/>
    <n v="0.17860000000000001"/>
    <n v="5.518E-2"/>
    <n v="0"/>
    <n v="0.95845000000000002"/>
    <n v="0"/>
    <n v="0"/>
    <n v="0"/>
    <n v="0"/>
    <n v="0.95845000000000002"/>
    <n v="1.7489999999999999E-2"/>
    <n v="4.65E-2"/>
    <n v="3.2419999999999997E-2"/>
    <n v="9.6420000000000006E-2"/>
  </r>
  <r>
    <x v="127"/>
    <s v="RN4E6"/>
    <x v="1"/>
    <x v="10"/>
    <n v="0"/>
    <n v="8.1390000000000004E-2"/>
    <n v="0.11729000000000001"/>
    <s v="s"/>
    <n v="3.415E-2"/>
    <n v="0.11352"/>
    <s v="s"/>
    <n v="0.10051"/>
    <n v="3.3829999999999999E-2"/>
    <n v="0.19900999999999999"/>
    <n v="0.17291000000000001"/>
    <n v="5.1819999999999998E-2"/>
    <n v="0"/>
    <n v="0.94567999999999997"/>
    <n v="0"/>
    <n v="0"/>
    <n v="0"/>
    <n v="0"/>
    <n v="0.94567999999999997"/>
    <n v="1.6240000000000001E-2"/>
    <n v="4.4900000000000002E-2"/>
    <n v="3.2340000000000001E-2"/>
    <n v="9.3479999999999994E-2"/>
  </r>
  <r>
    <x v="127"/>
    <s v="RN4E6"/>
    <x v="2"/>
    <x v="0"/>
    <n v="0"/>
    <n v="0"/>
    <n v="0"/>
    <s v="s"/>
    <n v="0"/>
    <n v="0"/>
    <s v="s"/>
    <n v="0"/>
    <n v="0"/>
    <n v="0"/>
    <n v="0"/>
    <n v="0"/>
    <n v="0"/>
    <n v="0"/>
    <n v="0"/>
    <n v="0"/>
    <n v="0"/>
    <n v="0"/>
    <n v="0"/>
    <n v="4.4420000000000001E-2"/>
    <n v="0.14987"/>
    <n v="0.1187"/>
    <n v="0.31297999999999998"/>
  </r>
  <r>
    <x v="127"/>
    <s v="RN4E6"/>
    <x v="2"/>
    <x v="1"/>
    <n v="0"/>
    <n v="0"/>
    <n v="0"/>
    <s v="s"/>
    <n v="0"/>
    <n v="0"/>
    <s v="s"/>
    <n v="0"/>
    <n v="0"/>
    <n v="0"/>
    <n v="0"/>
    <n v="0"/>
    <n v="0"/>
    <n v="0"/>
    <n v="0"/>
    <n v="0"/>
    <n v="0"/>
    <n v="0"/>
    <n v="0"/>
    <n v="4.0099999999999997E-2"/>
    <n v="0.14216000000000001"/>
    <n v="0.11833"/>
    <n v="0.30059999999999998"/>
  </r>
  <r>
    <x v="127"/>
    <s v="RN4E6"/>
    <x v="2"/>
    <x v="2"/>
    <n v="0"/>
    <n v="0"/>
    <n v="0"/>
    <s v="s"/>
    <n v="0"/>
    <n v="0"/>
    <s v="s"/>
    <n v="0"/>
    <n v="0"/>
    <n v="0"/>
    <n v="0"/>
    <n v="0"/>
    <n v="0"/>
    <n v="0"/>
    <n v="0"/>
    <n v="0"/>
    <n v="0"/>
    <n v="0"/>
    <n v="0"/>
    <n v="3.2120000000000003E-2"/>
    <n v="0.14186000000000001"/>
    <n v="0.12669"/>
    <n v="0.30066999999999999"/>
  </r>
  <r>
    <x v="127"/>
    <s v="RN4E6"/>
    <x v="2"/>
    <x v="3"/>
    <n v="0"/>
    <n v="0"/>
    <n v="0"/>
    <s v="s"/>
    <n v="0"/>
    <n v="0"/>
    <s v="s"/>
    <n v="0"/>
    <n v="0"/>
    <n v="0"/>
    <n v="0"/>
    <n v="0"/>
    <n v="0"/>
    <n v="0"/>
    <n v="0"/>
    <n v="0"/>
    <n v="0"/>
    <n v="0"/>
    <n v="0"/>
    <n v="3.3009999999999998E-2"/>
    <n v="0.14166000000000001"/>
    <n v="0.11083999999999999"/>
    <n v="0.28550999999999999"/>
  </r>
  <r>
    <x v="127"/>
    <s v="RN4E6"/>
    <x v="2"/>
    <x v="4"/>
    <n v="0"/>
    <n v="0"/>
    <n v="0"/>
    <s v="s"/>
    <n v="0"/>
    <n v="0"/>
    <s v="s"/>
    <n v="0"/>
    <n v="0"/>
    <n v="0"/>
    <n v="0"/>
    <n v="0"/>
    <n v="0"/>
    <n v="0"/>
    <n v="0"/>
    <n v="0"/>
    <n v="0"/>
    <n v="0"/>
    <n v="0"/>
    <n v="3.8440000000000002E-2"/>
    <n v="0.1171"/>
    <n v="9.3950000000000006E-2"/>
    <n v="0.2495"/>
  </r>
  <r>
    <x v="127"/>
    <s v="RN4E6"/>
    <x v="2"/>
    <x v="5"/>
    <n v="0"/>
    <n v="0"/>
    <n v="0"/>
    <s v="s"/>
    <n v="0"/>
    <n v="0"/>
    <s v="s"/>
    <n v="0"/>
    <n v="0"/>
    <n v="0"/>
    <n v="0"/>
    <n v="0"/>
    <n v="0"/>
    <n v="0"/>
    <n v="0"/>
    <n v="0"/>
    <n v="0"/>
    <n v="0"/>
    <n v="0"/>
    <n v="3.5920000000000001E-2"/>
    <n v="0.12179"/>
    <n v="9.8669999999999994E-2"/>
    <n v="0.25638"/>
  </r>
  <r>
    <x v="127"/>
    <s v="RN4E6"/>
    <x v="2"/>
    <x v="6"/>
    <n v="0"/>
    <n v="0"/>
    <n v="0"/>
    <s v="s"/>
    <n v="0"/>
    <n v="0"/>
    <s v="s"/>
    <n v="0"/>
    <n v="0"/>
    <n v="0"/>
    <n v="0"/>
    <n v="0"/>
    <n v="0"/>
    <n v="0"/>
    <n v="0"/>
    <n v="0"/>
    <n v="0"/>
    <n v="0"/>
    <n v="0"/>
    <n v="3.9170000000000003E-2"/>
    <n v="0.12407"/>
    <n v="9.6839999999999996E-2"/>
    <n v="0.26007000000000002"/>
  </r>
  <r>
    <x v="127"/>
    <s v="RN4E6"/>
    <x v="2"/>
    <x v="7"/>
    <n v="0"/>
    <n v="0"/>
    <n v="0"/>
    <s v="s"/>
    <n v="0"/>
    <n v="0"/>
    <s v="s"/>
    <n v="0"/>
    <n v="0"/>
    <n v="0"/>
    <n v="0"/>
    <n v="0"/>
    <n v="0"/>
    <n v="0"/>
    <n v="0"/>
    <n v="0"/>
    <n v="0"/>
    <n v="0"/>
    <n v="0"/>
    <n v="3.4279999999999998E-2"/>
    <n v="0.13297999999999999"/>
    <n v="9.8739999999999994E-2"/>
    <n v="0.26601000000000002"/>
  </r>
  <r>
    <x v="127"/>
    <s v="RN4E6"/>
    <x v="2"/>
    <x v="8"/>
    <n v="0"/>
    <n v="0"/>
    <n v="0"/>
    <s v="s"/>
    <n v="0"/>
    <n v="0"/>
    <s v="s"/>
    <n v="0"/>
    <n v="0"/>
    <n v="0"/>
    <n v="0"/>
    <n v="0"/>
    <n v="0"/>
    <n v="0"/>
    <n v="0"/>
    <n v="0"/>
    <n v="0"/>
    <n v="0"/>
    <n v="0"/>
    <n v="2.41E-2"/>
    <n v="0.13866999999999999"/>
    <n v="9.7489999999999993E-2"/>
    <n v="0.26027"/>
  </r>
  <r>
    <x v="127"/>
    <s v="RN4E6"/>
    <x v="2"/>
    <x v="9"/>
    <n v="0"/>
    <n v="0"/>
    <n v="0"/>
    <s v="s"/>
    <n v="0"/>
    <n v="0"/>
    <s v="s"/>
    <n v="0"/>
    <n v="0"/>
    <n v="0"/>
    <n v="0"/>
    <n v="0"/>
    <n v="0"/>
    <n v="0"/>
    <n v="0"/>
    <n v="0"/>
    <n v="0"/>
    <n v="0"/>
    <n v="0"/>
    <n v="2.1319999999999999E-2"/>
    <n v="0.13461999999999999"/>
    <n v="9.6689999999999998E-2"/>
    <n v="0.25263000000000002"/>
  </r>
  <r>
    <x v="127"/>
    <s v="RN4E6"/>
    <x v="2"/>
    <x v="10"/>
    <n v="0"/>
    <n v="0"/>
    <n v="0"/>
    <s v="s"/>
    <n v="0"/>
    <n v="0"/>
    <s v="s"/>
    <n v="0"/>
    <n v="0"/>
    <n v="0"/>
    <n v="0"/>
    <n v="0"/>
    <n v="0"/>
    <n v="0"/>
    <n v="0"/>
    <n v="0"/>
    <n v="0"/>
    <n v="0"/>
    <n v="0"/>
    <n v="2.402E-2"/>
    <n v="0.13677"/>
    <n v="9.3729999999999994E-2"/>
    <n v="0.25452000000000002"/>
  </r>
  <r>
    <x v="127"/>
    <s v="RN4E6"/>
    <x v="3"/>
    <x v="0"/>
    <n v="0"/>
    <n v="0.20268"/>
    <n v="0.45893"/>
    <s v="s"/>
    <n v="0.38325999999999999"/>
    <n v="1.1922299999999999"/>
    <s v="s"/>
    <n v="0.12959000000000001"/>
    <n v="0.37081999999999998"/>
    <n v="0.17968000000000001"/>
    <n v="2.3509799999999998"/>
    <n v="2.7490000000000001E-2"/>
    <n v="0"/>
    <n v="5.4537000000000004"/>
    <n v="0"/>
    <n v="0"/>
    <n v="0"/>
    <n v="0"/>
    <n v="5.4537000000000004"/>
    <n v="0.29016999999999998"/>
    <n v="1.01207"/>
    <n v="0.92300000000000004"/>
    <n v="2.2252399999999999"/>
  </r>
  <r>
    <x v="127"/>
    <s v="RN4E6"/>
    <x v="3"/>
    <x v="1"/>
    <n v="0"/>
    <n v="0.23507"/>
    <n v="0.47039999999999998"/>
    <s v="s"/>
    <n v="0.50192999999999999"/>
    <n v="0.90627999999999997"/>
    <s v="s"/>
    <n v="0.16134000000000001"/>
    <n v="0.35674"/>
    <n v="0.28005000000000002"/>
    <n v="2.7965599999999999"/>
    <n v="0.1046"/>
    <n v="0"/>
    <n v="5.9453500000000004"/>
    <n v="0"/>
    <n v="0"/>
    <n v="0"/>
    <n v="0"/>
    <n v="5.9453500000000004"/>
    <n v="0.26774999999999999"/>
    <n v="0.92171000000000003"/>
    <n v="1.5400400000000001"/>
    <n v="2.7294999999999998"/>
  </r>
  <r>
    <x v="127"/>
    <s v="RN4E6"/>
    <x v="3"/>
    <x v="2"/>
    <n v="0"/>
    <n v="0.5383"/>
    <n v="0.69160999999999995"/>
    <s v="s"/>
    <n v="0.35352"/>
    <n v="0.95313999999999999"/>
    <s v="s"/>
    <n v="0.30273"/>
    <n v="0.72687999999999997"/>
    <n v="0.61451999999999996"/>
    <n v="2.6501399999999999"/>
    <n v="0.14130000000000001"/>
    <n v="0"/>
    <n v="7.1156800000000002"/>
    <n v="0"/>
    <n v="0"/>
    <n v="0"/>
    <n v="0"/>
    <n v="7.1156800000000002"/>
    <n v="0.38871"/>
    <n v="1.0560099999999999"/>
    <n v="1.6125700000000001"/>
    <n v="3.0572900000000001"/>
  </r>
  <r>
    <x v="127"/>
    <s v="RN4E6"/>
    <x v="3"/>
    <x v="3"/>
    <n v="0"/>
    <n v="0.56521999999999994"/>
    <n v="0.76566999999999996"/>
    <s v="s"/>
    <n v="0.44220999999999999"/>
    <n v="0.70904"/>
    <s v="s"/>
    <n v="0.46514"/>
    <n v="0.56537999999999999"/>
    <n v="0.88085999999999998"/>
    <n v="2.45966"/>
    <n v="0.17662"/>
    <n v="0"/>
    <n v="7.35785"/>
    <n v="0"/>
    <n v="0"/>
    <n v="0"/>
    <n v="0"/>
    <n v="7.35785"/>
    <n v="0.63553999999999999"/>
    <n v="1.2832300000000001"/>
    <n v="1.6773400000000001"/>
    <n v="3.59612"/>
  </r>
  <r>
    <x v="127"/>
    <s v="RN4E6"/>
    <x v="3"/>
    <x v="4"/>
    <n v="0"/>
    <n v="0.65517000000000003"/>
    <n v="0.79947999999999997"/>
    <s v="s"/>
    <n v="0.74199000000000004"/>
    <n v="0.82647999999999999"/>
    <s v="s"/>
    <n v="0.73641000000000001"/>
    <n v="0.79103000000000001"/>
    <n v="0.8548"/>
    <n v="1.98105"/>
    <n v="0.20837"/>
    <n v="0"/>
    <n v="7.7782099999999996"/>
    <n v="0"/>
    <n v="0"/>
    <n v="0"/>
    <n v="0"/>
    <n v="7.7782099999999996"/>
    <n v="0.83443999999999996"/>
    <n v="1.0835900000000001"/>
    <n v="2.0855899999999998"/>
    <n v="4.0036199999999997"/>
  </r>
  <r>
    <x v="127"/>
    <s v="RN4E6"/>
    <x v="3"/>
    <x v="5"/>
    <n v="0"/>
    <n v="0.64797000000000005"/>
    <n v="1.1337299999999999"/>
    <s v="s"/>
    <n v="0.32539000000000001"/>
    <n v="0.99528000000000005"/>
    <s v="s"/>
    <n v="0.81723000000000001"/>
    <n v="0.89156000000000002"/>
    <n v="1.31427"/>
    <n v="2.0535999999999999"/>
    <n v="0.36376999999999998"/>
    <n v="0"/>
    <n v="8.7289600000000007"/>
    <n v="0"/>
    <n v="0"/>
    <n v="0"/>
    <n v="0"/>
    <n v="8.7289600000000007"/>
    <n v="1.1536"/>
    <n v="0.91844000000000003"/>
    <n v="2.2275299999999998"/>
    <n v="4.2995700000000001"/>
  </r>
  <r>
    <x v="127"/>
    <s v="RN4E6"/>
    <x v="3"/>
    <x v="6"/>
    <n v="0"/>
    <n v="0.59992999999999996"/>
    <n v="1.3648899999999999"/>
    <s v="s"/>
    <n v="0.52420999999999995"/>
    <n v="0.76315999999999995"/>
    <s v="s"/>
    <n v="1.0197099999999999"/>
    <n v="0.84387000000000001"/>
    <n v="1.78352"/>
    <n v="2.19015"/>
    <n v="0.30864000000000003"/>
    <n v="0"/>
    <n v="9.5541599999999995"/>
    <n v="0"/>
    <n v="0"/>
    <n v="0"/>
    <n v="0"/>
    <n v="9.5541599999999995"/>
    <n v="1.39933"/>
    <n v="1.2954300000000001"/>
    <n v="2.0748500000000001"/>
    <n v="4.7696100000000001"/>
  </r>
  <r>
    <x v="127"/>
    <s v="RN4E6"/>
    <x v="3"/>
    <x v="7"/>
    <n v="0"/>
    <n v="0.80198999999999998"/>
    <n v="1.3841699999999999"/>
    <s v="s"/>
    <n v="0.41910999999999998"/>
    <n v="0.79454000000000002"/>
    <s v="s"/>
    <n v="1.1695899999999999"/>
    <n v="1.15245"/>
    <n v="2.1516000000000002"/>
    <n v="2.3265799999999999"/>
    <n v="0.38135000000000002"/>
    <n v="0"/>
    <n v="10.705159999999999"/>
    <n v="0"/>
    <n v="0"/>
    <n v="0"/>
    <n v="0"/>
    <n v="10.705159999999999"/>
    <n v="1.6528700000000001"/>
    <n v="1.08013"/>
    <n v="1.7644899999999999"/>
    <n v="4.49749"/>
  </r>
  <r>
    <x v="127"/>
    <s v="RN4E6"/>
    <x v="3"/>
    <x v="8"/>
    <n v="0"/>
    <n v="0.76461999999999997"/>
    <n v="1.7865599999999999"/>
    <s v="s"/>
    <n v="0.25935999999999998"/>
    <n v="0.89227999999999996"/>
    <s v="s"/>
    <n v="1.47374"/>
    <n v="1.0970500000000001"/>
    <n v="1.9588399999999999"/>
    <n v="2.00596"/>
    <n v="0.32374000000000003"/>
    <n v="0"/>
    <n v="10.86002"/>
    <n v="0"/>
    <n v="0"/>
    <n v="0"/>
    <n v="0"/>
    <n v="10.86002"/>
    <n v="1.8349200000000001"/>
    <n v="1.01875"/>
    <n v="1.73068"/>
    <n v="4.5843499999999997"/>
  </r>
  <r>
    <x v="127"/>
    <s v="RN4E6"/>
    <x v="3"/>
    <x v="9"/>
    <n v="0"/>
    <n v="0.81957000000000002"/>
    <n v="1.5846100000000001"/>
    <s v="s"/>
    <n v="0.46922000000000003"/>
    <n v="0.98536000000000001"/>
    <s v="s"/>
    <n v="1.3872800000000001"/>
    <n v="1.01681"/>
    <n v="2.5443699999999998"/>
    <n v="2.55409"/>
    <n v="0.50616000000000005"/>
    <n v="0"/>
    <n v="12.03412"/>
    <n v="0"/>
    <n v="0"/>
    <n v="0"/>
    <n v="0"/>
    <n v="12.03412"/>
    <n v="1.47987"/>
    <n v="1.15968"/>
    <n v="1.56542"/>
    <n v="4.2049599999999998"/>
  </r>
  <r>
    <x v="127"/>
    <s v="RN4E6"/>
    <x v="3"/>
    <x v="10"/>
    <n v="0"/>
    <n v="1.0007699999999999"/>
    <n v="1.5713299999999999"/>
    <s v="s"/>
    <n v="0.28967999999999999"/>
    <n v="0.78896999999999995"/>
    <s v="s"/>
    <n v="1.5504"/>
    <n v="0.97306999999999999"/>
    <n v="2.6429100000000001"/>
    <n v="2.6556000000000002"/>
    <n v="0.51868999999999998"/>
    <n v="0"/>
    <n v="12.147729999999999"/>
    <n v="0"/>
    <n v="0"/>
    <n v="0"/>
    <n v="0"/>
    <n v="12.147729999999999"/>
    <n v="1.28851"/>
    <n v="1.8253699999999999"/>
    <n v="2.2010399999999999"/>
    <n v="5.3149300000000004"/>
  </r>
  <r>
    <x v="128"/>
    <s v="WjVHD"/>
    <x v="0"/>
    <x v="0"/>
    <n v="0"/>
    <n v="0"/>
    <n v="0"/>
    <n v="0"/>
    <n v="0"/>
    <n v="0"/>
    <n v="0"/>
    <n v="0"/>
    <n v="0"/>
    <s v="s"/>
    <s v="s"/>
    <n v="0"/>
    <n v="0"/>
    <n v="25"/>
    <n v="0"/>
    <n v="0"/>
    <n v="0"/>
    <n v="0"/>
    <n v="25"/>
    <n v="0"/>
    <s v="s"/>
    <s v="s"/>
    <s v="s"/>
  </r>
  <r>
    <x v="128"/>
    <s v="WjVHD"/>
    <x v="1"/>
    <x v="0"/>
    <n v="0"/>
    <n v="0"/>
    <n v="0"/>
    <n v="0"/>
    <n v="0"/>
    <n v="0"/>
    <n v="0"/>
    <n v="0"/>
    <n v="0"/>
    <s v="s"/>
    <s v="s"/>
    <n v="0"/>
    <n v="0"/>
    <n v="8.7569999999999995E-2"/>
    <n v="0"/>
    <n v="0"/>
    <n v="0"/>
    <n v="0"/>
    <n v="8.7569999999999995E-2"/>
    <n v="0"/>
    <s v="s"/>
    <s v="s"/>
    <s v="s"/>
  </r>
  <r>
    <x v="128"/>
    <s v="WjVHD"/>
    <x v="1"/>
    <x v="1"/>
    <n v="0"/>
    <n v="0"/>
    <n v="0"/>
    <n v="0"/>
    <n v="0"/>
    <n v="0"/>
    <n v="0"/>
    <n v="0"/>
    <n v="0"/>
    <s v="s"/>
    <s v="s"/>
    <n v="0"/>
    <n v="0"/>
    <n v="9.0749999999999997E-2"/>
    <n v="0"/>
    <n v="0"/>
    <n v="0"/>
    <n v="0"/>
    <n v="9.0749999999999997E-2"/>
    <n v="0"/>
    <s v="s"/>
    <s v="s"/>
    <s v="s"/>
  </r>
  <r>
    <x v="128"/>
    <s v="WjVHD"/>
    <x v="1"/>
    <x v="2"/>
    <n v="0"/>
    <n v="0"/>
    <n v="0"/>
    <n v="0"/>
    <n v="0"/>
    <n v="0"/>
    <n v="0"/>
    <n v="0"/>
    <n v="0"/>
    <s v="s"/>
    <s v="s"/>
    <n v="0"/>
    <n v="0"/>
    <n v="9.2649999999999996E-2"/>
    <n v="0"/>
    <n v="0"/>
    <n v="0"/>
    <n v="0"/>
    <n v="9.2649999999999996E-2"/>
    <n v="0"/>
    <s v="s"/>
    <s v="s"/>
    <s v="s"/>
  </r>
  <r>
    <x v="128"/>
    <s v="WjVHD"/>
    <x v="1"/>
    <x v="3"/>
    <n v="0"/>
    <n v="0"/>
    <n v="0"/>
    <n v="0"/>
    <n v="0"/>
    <n v="0"/>
    <n v="0"/>
    <n v="0"/>
    <n v="0"/>
    <s v="s"/>
    <s v="s"/>
    <n v="0"/>
    <n v="0"/>
    <n v="9.4060000000000005E-2"/>
    <n v="0"/>
    <n v="0"/>
    <n v="0"/>
    <n v="0"/>
    <n v="9.4060000000000005E-2"/>
    <n v="0"/>
    <s v="s"/>
    <s v="s"/>
    <s v="s"/>
  </r>
  <r>
    <x v="128"/>
    <s v="WjVHD"/>
    <x v="1"/>
    <x v="4"/>
    <n v="0"/>
    <n v="0"/>
    <n v="0"/>
    <n v="0"/>
    <n v="0"/>
    <n v="0"/>
    <n v="0"/>
    <n v="0"/>
    <n v="0"/>
    <s v="s"/>
    <s v="s"/>
    <n v="0"/>
    <n v="0"/>
    <n v="9.6320000000000003E-2"/>
    <n v="0"/>
    <n v="0"/>
    <n v="0"/>
    <n v="0"/>
    <n v="9.6320000000000003E-2"/>
    <n v="0"/>
    <s v="s"/>
    <s v="s"/>
    <s v="s"/>
  </r>
  <r>
    <x v="128"/>
    <s v="WjVHD"/>
    <x v="1"/>
    <x v="5"/>
    <n v="0"/>
    <n v="0"/>
    <n v="0"/>
    <n v="0"/>
    <n v="0"/>
    <n v="0"/>
    <n v="0"/>
    <n v="0"/>
    <n v="0"/>
    <s v="s"/>
    <s v="s"/>
    <n v="0"/>
    <n v="0"/>
    <n v="9.7489999999999993E-2"/>
    <n v="0"/>
    <n v="0"/>
    <n v="0"/>
    <n v="0"/>
    <n v="9.7489999999999993E-2"/>
    <n v="0"/>
    <s v="s"/>
    <s v="s"/>
    <s v="s"/>
  </r>
  <r>
    <x v="128"/>
    <s v="WjVHD"/>
    <x v="1"/>
    <x v="6"/>
    <n v="0"/>
    <n v="0"/>
    <n v="0"/>
    <n v="0"/>
    <n v="0"/>
    <n v="0"/>
    <n v="0"/>
    <n v="0"/>
    <n v="0"/>
    <s v="s"/>
    <s v="s"/>
    <n v="0"/>
    <n v="0"/>
    <n v="9.7059999999999994E-2"/>
    <n v="0"/>
    <n v="0"/>
    <n v="0"/>
    <n v="0"/>
    <n v="9.7059999999999994E-2"/>
    <n v="0"/>
    <s v="s"/>
    <s v="s"/>
    <s v="s"/>
  </r>
  <r>
    <x v="128"/>
    <s v="WjVHD"/>
    <x v="1"/>
    <x v="7"/>
    <n v="0"/>
    <n v="0"/>
    <n v="0"/>
    <n v="0"/>
    <n v="0"/>
    <n v="0"/>
    <n v="0"/>
    <n v="0"/>
    <n v="0"/>
    <s v="s"/>
    <s v="s"/>
    <n v="0"/>
    <n v="0"/>
    <n v="9.8540000000000003E-2"/>
    <n v="0"/>
    <n v="0"/>
    <n v="0"/>
    <n v="0"/>
    <n v="9.8540000000000003E-2"/>
    <n v="0"/>
    <s v="s"/>
    <s v="s"/>
    <s v="s"/>
  </r>
  <r>
    <x v="128"/>
    <s v="WjVHD"/>
    <x v="1"/>
    <x v="8"/>
    <n v="0"/>
    <n v="0"/>
    <n v="0"/>
    <n v="0"/>
    <n v="0"/>
    <n v="0"/>
    <n v="0"/>
    <n v="0"/>
    <n v="0"/>
    <s v="s"/>
    <s v="s"/>
    <n v="0"/>
    <n v="0"/>
    <n v="0.10052999999999999"/>
    <n v="0"/>
    <n v="0"/>
    <n v="0"/>
    <n v="0"/>
    <n v="0.10052999999999999"/>
    <n v="0"/>
    <s v="s"/>
    <s v="s"/>
    <s v="s"/>
  </r>
  <r>
    <x v="128"/>
    <s v="WjVHD"/>
    <x v="1"/>
    <x v="9"/>
    <n v="0"/>
    <n v="0"/>
    <n v="0"/>
    <n v="0"/>
    <n v="0"/>
    <n v="0"/>
    <n v="0"/>
    <n v="0"/>
    <n v="0"/>
    <s v="s"/>
    <s v="s"/>
    <n v="0"/>
    <n v="0"/>
    <n v="0.10333000000000001"/>
    <n v="0"/>
    <n v="0"/>
    <n v="0"/>
    <n v="0"/>
    <n v="0.10333000000000001"/>
    <n v="0"/>
    <s v="s"/>
    <s v="s"/>
    <s v="s"/>
  </r>
  <r>
    <x v="128"/>
    <s v="WjVHD"/>
    <x v="1"/>
    <x v="10"/>
    <n v="0"/>
    <n v="0"/>
    <n v="0"/>
    <n v="0"/>
    <n v="0"/>
    <n v="0"/>
    <n v="0"/>
    <n v="0"/>
    <n v="0"/>
    <s v="s"/>
    <s v="s"/>
    <n v="0"/>
    <n v="0"/>
    <n v="0.10643"/>
    <n v="0"/>
    <n v="0"/>
    <n v="0"/>
    <n v="0"/>
    <n v="0.10643"/>
    <n v="0"/>
    <s v="s"/>
    <s v="s"/>
    <s v="s"/>
  </r>
  <r>
    <x v="128"/>
    <s v="WjVHD"/>
    <x v="2"/>
    <x v="0"/>
    <n v="0"/>
    <n v="0"/>
    <n v="0"/>
    <n v="0"/>
    <n v="0"/>
    <n v="0"/>
    <n v="0"/>
    <n v="0"/>
    <n v="0"/>
    <s v="s"/>
    <s v="s"/>
    <n v="0"/>
    <n v="0"/>
    <n v="0"/>
    <n v="0"/>
    <n v="0"/>
    <n v="0"/>
    <n v="0"/>
    <n v="0"/>
    <n v="0"/>
    <s v="s"/>
    <s v="s"/>
    <s v="s"/>
  </r>
  <r>
    <x v="128"/>
    <s v="WjVHD"/>
    <x v="2"/>
    <x v="1"/>
    <n v="0"/>
    <n v="0"/>
    <n v="0"/>
    <n v="0"/>
    <n v="0"/>
    <n v="0"/>
    <n v="0"/>
    <n v="0"/>
    <n v="0"/>
    <s v="s"/>
    <s v="s"/>
    <n v="0"/>
    <n v="0"/>
    <n v="0"/>
    <n v="0"/>
    <n v="0"/>
    <n v="0"/>
    <n v="0"/>
    <n v="0"/>
    <n v="0"/>
    <s v="s"/>
    <s v="s"/>
    <s v="s"/>
  </r>
  <r>
    <x v="128"/>
    <s v="WjVHD"/>
    <x v="2"/>
    <x v="2"/>
    <n v="0"/>
    <n v="0"/>
    <n v="0"/>
    <n v="0"/>
    <n v="0"/>
    <n v="0"/>
    <n v="0"/>
    <n v="0"/>
    <n v="0"/>
    <s v="s"/>
    <s v="s"/>
    <n v="0"/>
    <n v="0"/>
    <n v="0"/>
    <n v="0"/>
    <n v="0"/>
    <n v="0"/>
    <n v="0"/>
    <n v="0"/>
    <n v="0"/>
    <s v="s"/>
    <s v="s"/>
    <s v="s"/>
  </r>
  <r>
    <x v="128"/>
    <s v="WjVHD"/>
    <x v="2"/>
    <x v="3"/>
    <n v="0"/>
    <n v="0"/>
    <n v="0"/>
    <n v="0"/>
    <n v="0"/>
    <n v="0"/>
    <n v="0"/>
    <n v="0"/>
    <n v="0"/>
    <s v="s"/>
    <s v="s"/>
    <n v="0"/>
    <n v="0"/>
    <n v="0"/>
    <n v="0"/>
    <n v="0"/>
    <n v="0"/>
    <n v="0"/>
    <n v="0"/>
    <n v="0"/>
    <s v="s"/>
    <s v="s"/>
    <s v="s"/>
  </r>
  <r>
    <x v="128"/>
    <s v="WjVHD"/>
    <x v="2"/>
    <x v="4"/>
    <n v="0"/>
    <n v="0"/>
    <n v="0"/>
    <n v="0"/>
    <n v="0"/>
    <n v="0"/>
    <n v="0"/>
    <n v="0"/>
    <n v="0"/>
    <s v="s"/>
    <s v="s"/>
    <n v="0"/>
    <n v="0"/>
    <n v="0"/>
    <n v="0"/>
    <n v="0"/>
    <n v="0"/>
    <n v="0"/>
    <n v="0"/>
    <n v="0"/>
    <s v="s"/>
    <s v="s"/>
    <s v="s"/>
  </r>
  <r>
    <x v="128"/>
    <s v="WjVHD"/>
    <x v="2"/>
    <x v="5"/>
    <n v="0"/>
    <n v="0"/>
    <n v="0"/>
    <n v="0"/>
    <n v="0"/>
    <n v="0"/>
    <n v="0"/>
    <n v="0"/>
    <n v="0"/>
    <s v="s"/>
    <s v="s"/>
    <n v="0"/>
    <n v="0"/>
    <n v="0"/>
    <n v="0"/>
    <n v="0"/>
    <n v="0"/>
    <n v="0"/>
    <n v="0"/>
    <n v="0"/>
    <s v="s"/>
    <s v="s"/>
    <s v="s"/>
  </r>
  <r>
    <x v="128"/>
    <s v="WjVHD"/>
    <x v="2"/>
    <x v="6"/>
    <n v="0"/>
    <n v="0"/>
    <n v="0"/>
    <n v="0"/>
    <n v="0"/>
    <n v="0"/>
    <n v="0"/>
    <n v="0"/>
    <n v="0"/>
    <s v="s"/>
    <s v="s"/>
    <n v="0"/>
    <n v="0"/>
    <n v="0"/>
    <n v="0"/>
    <n v="0"/>
    <n v="0"/>
    <n v="0"/>
    <n v="0"/>
    <n v="0"/>
    <s v="s"/>
    <s v="s"/>
    <s v="s"/>
  </r>
  <r>
    <x v="128"/>
    <s v="WjVHD"/>
    <x v="2"/>
    <x v="7"/>
    <n v="0"/>
    <n v="0"/>
    <n v="0"/>
    <n v="0"/>
    <n v="0"/>
    <n v="0"/>
    <n v="0"/>
    <n v="0"/>
    <n v="0"/>
    <s v="s"/>
    <s v="s"/>
    <n v="0"/>
    <n v="0"/>
    <n v="0"/>
    <n v="0"/>
    <n v="0"/>
    <n v="0"/>
    <n v="0"/>
    <n v="0"/>
    <n v="0"/>
    <s v="s"/>
    <s v="s"/>
    <s v="s"/>
  </r>
  <r>
    <x v="128"/>
    <s v="WjVHD"/>
    <x v="2"/>
    <x v="8"/>
    <n v="0"/>
    <n v="0"/>
    <n v="0"/>
    <n v="0"/>
    <n v="0"/>
    <n v="0"/>
    <n v="0"/>
    <n v="0"/>
    <n v="0"/>
    <s v="s"/>
    <s v="s"/>
    <n v="0"/>
    <n v="0"/>
    <n v="0"/>
    <n v="0"/>
    <n v="0"/>
    <n v="0"/>
    <n v="0"/>
    <n v="0"/>
    <n v="0"/>
    <s v="s"/>
    <s v="s"/>
    <s v="s"/>
  </r>
  <r>
    <x v="128"/>
    <s v="WjVHD"/>
    <x v="2"/>
    <x v="9"/>
    <n v="0"/>
    <n v="0"/>
    <n v="0"/>
    <n v="0"/>
    <n v="0"/>
    <n v="0"/>
    <n v="0"/>
    <n v="0"/>
    <n v="0"/>
    <s v="s"/>
    <s v="s"/>
    <n v="0"/>
    <n v="0"/>
    <n v="0"/>
    <n v="0"/>
    <n v="0"/>
    <n v="0"/>
    <n v="0"/>
    <n v="0"/>
    <n v="0"/>
    <s v="s"/>
    <s v="s"/>
    <s v="s"/>
  </r>
  <r>
    <x v="128"/>
    <s v="WjVHD"/>
    <x v="2"/>
    <x v="10"/>
    <n v="0"/>
    <n v="0"/>
    <n v="0"/>
    <n v="0"/>
    <n v="0"/>
    <n v="0"/>
    <n v="0"/>
    <n v="0"/>
    <n v="0"/>
    <s v="s"/>
    <s v="s"/>
    <n v="0"/>
    <n v="0"/>
    <n v="0"/>
    <n v="0"/>
    <n v="0"/>
    <n v="0"/>
    <n v="0"/>
    <n v="0"/>
    <n v="0"/>
    <s v="s"/>
    <s v="s"/>
    <s v="s"/>
  </r>
  <r>
    <x v="128"/>
    <s v="WjVHD"/>
    <x v="3"/>
    <x v="0"/>
    <n v="0"/>
    <n v="0"/>
    <n v="0"/>
    <n v="0"/>
    <n v="0"/>
    <n v="0"/>
    <n v="0"/>
    <n v="0"/>
    <n v="0"/>
    <s v="s"/>
    <s v="s"/>
    <n v="0"/>
    <n v="0"/>
    <n v="0.14679"/>
    <n v="0"/>
    <n v="0"/>
    <n v="0"/>
    <n v="0"/>
    <n v="0.14679"/>
    <n v="0"/>
    <s v="s"/>
    <s v="s"/>
    <s v="s"/>
  </r>
  <r>
    <x v="128"/>
    <s v="WjVHD"/>
    <x v="3"/>
    <x v="1"/>
    <n v="0"/>
    <n v="0"/>
    <n v="0"/>
    <n v="0"/>
    <n v="0"/>
    <n v="0"/>
    <n v="0"/>
    <n v="0"/>
    <n v="0"/>
    <s v="s"/>
    <s v="s"/>
    <n v="0"/>
    <n v="0"/>
    <n v="0.42148000000000002"/>
    <n v="0"/>
    <n v="0"/>
    <n v="0"/>
    <n v="0"/>
    <n v="0.42148000000000002"/>
    <n v="0"/>
    <s v="s"/>
    <s v="s"/>
    <s v="s"/>
  </r>
  <r>
    <x v="128"/>
    <s v="WjVHD"/>
    <x v="3"/>
    <x v="2"/>
    <n v="0"/>
    <n v="0"/>
    <n v="0"/>
    <n v="0"/>
    <n v="0"/>
    <n v="0"/>
    <n v="0"/>
    <n v="0"/>
    <n v="0"/>
    <s v="s"/>
    <s v="s"/>
    <n v="0"/>
    <n v="0"/>
    <n v="0.40789999999999998"/>
    <n v="0"/>
    <n v="0"/>
    <n v="0"/>
    <n v="0"/>
    <n v="0.40789999999999998"/>
    <n v="0"/>
    <s v="s"/>
    <s v="s"/>
    <s v="s"/>
  </r>
  <r>
    <x v="128"/>
    <s v="WjVHD"/>
    <x v="3"/>
    <x v="3"/>
    <n v="0"/>
    <n v="0"/>
    <n v="0"/>
    <n v="0"/>
    <n v="0"/>
    <n v="0"/>
    <n v="0"/>
    <n v="0"/>
    <n v="0"/>
    <s v="s"/>
    <s v="s"/>
    <n v="0"/>
    <n v="0"/>
    <n v="0.37070999999999998"/>
    <n v="0"/>
    <n v="0"/>
    <n v="0"/>
    <n v="0"/>
    <n v="0.37070999999999998"/>
    <n v="0"/>
    <s v="s"/>
    <s v="s"/>
    <s v="s"/>
  </r>
  <r>
    <x v="128"/>
    <s v="WjVHD"/>
    <x v="3"/>
    <x v="4"/>
    <n v="0"/>
    <n v="0"/>
    <n v="0"/>
    <n v="0"/>
    <n v="0"/>
    <n v="0"/>
    <n v="0"/>
    <n v="0"/>
    <n v="0"/>
    <s v="s"/>
    <s v="s"/>
    <n v="0"/>
    <n v="0"/>
    <n v="0.56593000000000004"/>
    <n v="0"/>
    <n v="0"/>
    <n v="0"/>
    <n v="0"/>
    <n v="0.56593000000000004"/>
    <n v="0"/>
    <s v="s"/>
    <s v="s"/>
    <s v="s"/>
  </r>
  <r>
    <x v="128"/>
    <s v="WjVHD"/>
    <x v="3"/>
    <x v="5"/>
    <n v="0"/>
    <n v="0"/>
    <n v="0"/>
    <n v="0"/>
    <n v="0"/>
    <n v="0"/>
    <n v="0"/>
    <n v="0"/>
    <n v="0"/>
    <s v="s"/>
    <s v="s"/>
    <n v="0"/>
    <n v="0"/>
    <n v="0.59662000000000004"/>
    <n v="0"/>
    <n v="0"/>
    <n v="0"/>
    <n v="0"/>
    <n v="0.59662000000000004"/>
    <n v="0"/>
    <s v="s"/>
    <s v="s"/>
    <s v="s"/>
  </r>
  <r>
    <x v="128"/>
    <s v="WjVHD"/>
    <x v="3"/>
    <x v="6"/>
    <n v="0"/>
    <n v="0"/>
    <n v="0"/>
    <n v="0"/>
    <n v="0"/>
    <n v="0"/>
    <n v="0"/>
    <n v="0"/>
    <n v="0"/>
    <s v="s"/>
    <s v="s"/>
    <n v="0"/>
    <n v="0"/>
    <n v="0.42379"/>
    <n v="0"/>
    <n v="0"/>
    <n v="0"/>
    <n v="0"/>
    <n v="0.42379"/>
    <n v="0"/>
    <s v="s"/>
    <s v="s"/>
    <s v="s"/>
  </r>
  <r>
    <x v="128"/>
    <s v="WjVHD"/>
    <x v="3"/>
    <x v="7"/>
    <n v="0"/>
    <n v="0"/>
    <n v="0"/>
    <n v="0"/>
    <n v="0"/>
    <n v="0"/>
    <n v="0"/>
    <n v="0"/>
    <n v="0"/>
    <s v="s"/>
    <s v="s"/>
    <n v="0"/>
    <n v="0"/>
    <n v="0.59138000000000002"/>
    <n v="0"/>
    <n v="0"/>
    <n v="0"/>
    <n v="0"/>
    <n v="0.59138000000000002"/>
    <n v="0"/>
    <s v="s"/>
    <s v="s"/>
    <s v="s"/>
  </r>
  <r>
    <x v="128"/>
    <s v="WjVHD"/>
    <x v="3"/>
    <x v="8"/>
    <n v="0"/>
    <n v="0"/>
    <n v="0"/>
    <n v="0"/>
    <n v="0"/>
    <n v="0"/>
    <n v="0"/>
    <n v="0"/>
    <n v="0"/>
    <s v="s"/>
    <s v="s"/>
    <n v="0"/>
    <n v="0"/>
    <n v="0.41275000000000001"/>
    <n v="0"/>
    <n v="0"/>
    <n v="0"/>
    <n v="0"/>
    <n v="0.41275000000000001"/>
    <n v="0"/>
    <s v="s"/>
    <s v="s"/>
    <s v="s"/>
  </r>
  <r>
    <x v="128"/>
    <s v="WjVHD"/>
    <x v="3"/>
    <x v="9"/>
    <n v="0"/>
    <n v="0"/>
    <n v="0"/>
    <n v="0"/>
    <n v="0"/>
    <n v="0"/>
    <n v="0"/>
    <n v="0"/>
    <n v="0"/>
    <s v="s"/>
    <s v="s"/>
    <n v="0"/>
    <n v="0"/>
    <n v="0.27495999999999998"/>
    <n v="0"/>
    <n v="0"/>
    <n v="0"/>
    <n v="0"/>
    <n v="0.27495999999999998"/>
    <n v="0"/>
    <s v="s"/>
    <s v="s"/>
    <s v="s"/>
  </r>
  <r>
    <x v="128"/>
    <s v="WjVHD"/>
    <x v="3"/>
    <x v="10"/>
    <n v="0"/>
    <n v="0"/>
    <n v="0"/>
    <n v="0"/>
    <n v="0"/>
    <n v="0"/>
    <n v="0"/>
    <n v="0"/>
    <n v="0"/>
    <s v="s"/>
    <s v="s"/>
    <n v="0"/>
    <n v="0"/>
    <n v="0.46500000000000002"/>
    <n v="0"/>
    <n v="0"/>
    <n v="0"/>
    <n v="0"/>
    <n v="0.46500000000000002"/>
    <n v="0"/>
    <s v="s"/>
    <s v="s"/>
    <s v="s"/>
  </r>
  <r>
    <x v="129"/>
    <s v="tdEpy"/>
    <x v="0"/>
    <x v="0"/>
    <n v="0"/>
    <n v="0"/>
    <n v="0"/>
    <n v="0"/>
    <s v="s"/>
    <n v="0"/>
    <n v="0"/>
    <n v="0"/>
    <n v="0"/>
    <s v="s"/>
    <n v="33"/>
    <n v="0"/>
    <n v="0"/>
    <n v="37"/>
    <n v="0"/>
    <n v="0"/>
    <n v="0"/>
    <n v="0"/>
    <n v="37"/>
    <s v="s"/>
    <s v="s"/>
    <n v="20"/>
    <n v="24"/>
  </r>
  <r>
    <x v="129"/>
    <s v="tdEpy"/>
    <x v="1"/>
    <x v="0"/>
    <n v="0"/>
    <n v="0"/>
    <n v="0"/>
    <n v="0"/>
    <s v="s"/>
    <n v="0"/>
    <n v="0"/>
    <n v="0"/>
    <n v="0"/>
    <s v="s"/>
    <n v="0.10366"/>
    <n v="0"/>
    <n v="0"/>
    <n v="0.11706999999999999"/>
    <n v="0"/>
    <n v="0"/>
    <n v="0"/>
    <n v="0"/>
    <n v="0.11706999999999999"/>
    <s v="s"/>
    <s v="s"/>
    <n v="1.3820000000000001E-2"/>
    <n v="1.8370000000000001E-2"/>
  </r>
  <r>
    <x v="129"/>
    <s v="tdEpy"/>
    <x v="1"/>
    <x v="1"/>
    <n v="0"/>
    <n v="0"/>
    <n v="0"/>
    <n v="0"/>
    <s v="s"/>
    <n v="0"/>
    <n v="0"/>
    <n v="0"/>
    <n v="0"/>
    <s v="s"/>
    <n v="0.1004"/>
    <n v="0"/>
    <n v="0"/>
    <n v="0.11371000000000001"/>
    <n v="0"/>
    <n v="0"/>
    <n v="0"/>
    <n v="0"/>
    <n v="0.11371000000000001"/>
    <s v="s"/>
    <s v="s"/>
    <n v="1.404E-2"/>
    <n v="1.865E-2"/>
  </r>
  <r>
    <x v="129"/>
    <s v="tdEpy"/>
    <x v="1"/>
    <x v="2"/>
    <n v="0"/>
    <n v="0"/>
    <n v="0"/>
    <n v="0"/>
    <s v="s"/>
    <n v="0"/>
    <n v="0"/>
    <n v="0"/>
    <n v="0"/>
    <s v="s"/>
    <n v="9.8159999999999997E-2"/>
    <n v="0"/>
    <n v="0"/>
    <n v="0.10989"/>
    <n v="0"/>
    <n v="0"/>
    <n v="0"/>
    <n v="0"/>
    <n v="0.10989"/>
    <s v="s"/>
    <s v="s"/>
    <n v="1.362E-2"/>
    <n v="1.831E-2"/>
  </r>
  <r>
    <x v="129"/>
    <s v="tdEpy"/>
    <x v="1"/>
    <x v="3"/>
    <n v="0"/>
    <n v="0"/>
    <n v="0"/>
    <n v="0"/>
    <s v="s"/>
    <n v="0"/>
    <n v="0"/>
    <n v="0"/>
    <n v="0"/>
    <s v="s"/>
    <n v="9.5009999999999997E-2"/>
    <n v="0"/>
    <n v="0"/>
    <n v="0.10647"/>
    <n v="0"/>
    <n v="0"/>
    <n v="0"/>
    <n v="0"/>
    <n v="0.10647"/>
    <s v="s"/>
    <s v="s"/>
    <n v="1.5140000000000001E-2"/>
    <n v="2.018E-2"/>
  </r>
  <r>
    <x v="129"/>
    <s v="tdEpy"/>
    <x v="1"/>
    <x v="4"/>
    <n v="0"/>
    <n v="0"/>
    <n v="0"/>
    <n v="0"/>
    <s v="s"/>
    <n v="0"/>
    <n v="0"/>
    <n v="0"/>
    <n v="0"/>
    <s v="s"/>
    <n v="9.5039999999999999E-2"/>
    <n v="0"/>
    <n v="0"/>
    <n v="0.10637000000000001"/>
    <n v="0"/>
    <n v="0"/>
    <n v="0"/>
    <n v="0"/>
    <n v="0.10637000000000001"/>
    <s v="s"/>
    <s v="s"/>
    <n v="1.7579999999999998E-2"/>
    <n v="2.3539999999999998E-2"/>
  </r>
  <r>
    <x v="129"/>
    <s v="tdEpy"/>
    <x v="1"/>
    <x v="5"/>
    <n v="0"/>
    <n v="0"/>
    <n v="0"/>
    <n v="0"/>
    <s v="s"/>
    <n v="0"/>
    <n v="0"/>
    <n v="0"/>
    <n v="0"/>
    <s v="s"/>
    <n v="9.6640000000000004E-2"/>
    <n v="0"/>
    <n v="0"/>
    <n v="0.10836999999999999"/>
    <n v="0"/>
    <n v="0"/>
    <n v="0"/>
    <n v="0"/>
    <n v="0.10836999999999999"/>
    <s v="s"/>
    <s v="s"/>
    <n v="1.6469999999999999E-2"/>
    <n v="2.2290000000000001E-2"/>
  </r>
  <r>
    <x v="129"/>
    <s v="tdEpy"/>
    <x v="1"/>
    <x v="6"/>
    <n v="0"/>
    <n v="0"/>
    <n v="0"/>
    <n v="0"/>
    <s v="s"/>
    <n v="0"/>
    <n v="0"/>
    <n v="0"/>
    <n v="0"/>
    <s v="s"/>
    <n v="9.6479999999999996E-2"/>
    <n v="0"/>
    <n v="0"/>
    <n v="0.10841000000000001"/>
    <n v="0"/>
    <n v="0"/>
    <n v="0"/>
    <n v="0"/>
    <n v="0.10841000000000001"/>
    <s v="s"/>
    <s v="s"/>
    <n v="1.9109999999999999E-2"/>
    <n v="2.4629999999999999E-2"/>
  </r>
  <r>
    <x v="129"/>
    <s v="tdEpy"/>
    <x v="1"/>
    <x v="7"/>
    <n v="0"/>
    <n v="0"/>
    <n v="0"/>
    <n v="0"/>
    <s v="s"/>
    <n v="0"/>
    <n v="0"/>
    <n v="0"/>
    <n v="0"/>
    <s v="s"/>
    <n v="9.5089999999999994E-2"/>
    <n v="0"/>
    <n v="0"/>
    <n v="0.10698000000000001"/>
    <n v="0"/>
    <n v="0"/>
    <n v="0"/>
    <n v="0"/>
    <n v="0.10698000000000001"/>
    <s v="s"/>
    <s v="s"/>
    <n v="1.9E-2"/>
    <n v="2.4279999999999999E-2"/>
  </r>
  <r>
    <x v="129"/>
    <s v="tdEpy"/>
    <x v="1"/>
    <x v="8"/>
    <n v="0"/>
    <n v="0"/>
    <n v="0"/>
    <n v="0"/>
    <s v="s"/>
    <n v="0"/>
    <n v="0"/>
    <n v="0"/>
    <n v="0"/>
    <s v="s"/>
    <n v="9.6329999999999999E-2"/>
    <n v="0"/>
    <n v="0"/>
    <n v="0.10836999999999999"/>
    <n v="0"/>
    <n v="0"/>
    <n v="0"/>
    <n v="0"/>
    <n v="0.10836999999999999"/>
    <s v="s"/>
    <s v="s"/>
    <n v="1.8540000000000001E-2"/>
    <n v="2.53E-2"/>
  </r>
  <r>
    <x v="129"/>
    <s v="tdEpy"/>
    <x v="1"/>
    <x v="9"/>
    <n v="0"/>
    <n v="0"/>
    <n v="0"/>
    <n v="0"/>
    <s v="s"/>
    <n v="0"/>
    <n v="0"/>
    <n v="0"/>
    <n v="0"/>
    <s v="s"/>
    <n v="9.529E-2"/>
    <n v="0"/>
    <n v="0"/>
    <n v="0.10750999999999999"/>
    <n v="0"/>
    <n v="0"/>
    <n v="0"/>
    <n v="0"/>
    <n v="0.10750999999999999"/>
    <s v="s"/>
    <s v="s"/>
    <n v="1.823E-2"/>
    <n v="2.426E-2"/>
  </r>
  <r>
    <x v="129"/>
    <s v="tdEpy"/>
    <x v="1"/>
    <x v="10"/>
    <n v="0"/>
    <n v="0"/>
    <n v="0"/>
    <n v="0"/>
    <s v="s"/>
    <n v="0"/>
    <n v="0"/>
    <n v="0"/>
    <n v="0"/>
    <s v="s"/>
    <n v="9.6629999999999994E-2"/>
    <n v="0"/>
    <n v="0"/>
    <n v="0.10847999999999999"/>
    <n v="0"/>
    <n v="0"/>
    <n v="0"/>
    <n v="0"/>
    <n v="0.10847999999999999"/>
    <s v="s"/>
    <s v="s"/>
    <n v="1.821E-2"/>
    <n v="2.3779999999999999E-2"/>
  </r>
  <r>
    <x v="129"/>
    <s v="tdEpy"/>
    <x v="2"/>
    <x v="0"/>
    <n v="0"/>
    <n v="0"/>
    <n v="0"/>
    <n v="0"/>
    <s v="s"/>
    <n v="0"/>
    <n v="0"/>
    <n v="0"/>
    <n v="0"/>
    <s v="s"/>
    <n v="0"/>
    <n v="0"/>
    <n v="0"/>
    <n v="0"/>
    <n v="0"/>
    <n v="0"/>
    <n v="0"/>
    <n v="0"/>
    <n v="0"/>
    <s v="s"/>
    <s v="s"/>
    <n v="5.2609999999999997E-2"/>
    <n v="6.7680000000000004E-2"/>
  </r>
  <r>
    <x v="129"/>
    <s v="tdEpy"/>
    <x v="2"/>
    <x v="1"/>
    <n v="0"/>
    <n v="0"/>
    <n v="0"/>
    <n v="0"/>
    <s v="s"/>
    <n v="0"/>
    <n v="0"/>
    <n v="0"/>
    <n v="0"/>
    <s v="s"/>
    <n v="0"/>
    <n v="0"/>
    <n v="0"/>
    <n v="0"/>
    <n v="0"/>
    <n v="0"/>
    <n v="0"/>
    <n v="0"/>
    <n v="0"/>
    <s v="s"/>
    <s v="s"/>
    <n v="5.4899999999999997E-2"/>
    <n v="7.0709999999999995E-2"/>
  </r>
  <r>
    <x v="129"/>
    <s v="tdEpy"/>
    <x v="2"/>
    <x v="2"/>
    <n v="0"/>
    <n v="0"/>
    <n v="0"/>
    <n v="0"/>
    <s v="s"/>
    <n v="0"/>
    <n v="0"/>
    <n v="0"/>
    <n v="0"/>
    <s v="s"/>
    <n v="0"/>
    <n v="0"/>
    <n v="0"/>
    <n v="0"/>
    <n v="0"/>
    <n v="0"/>
    <n v="0"/>
    <n v="0"/>
    <n v="0"/>
    <s v="s"/>
    <s v="s"/>
    <n v="5.7349999999999998E-2"/>
    <n v="7.4090000000000003E-2"/>
  </r>
  <r>
    <x v="129"/>
    <s v="tdEpy"/>
    <x v="2"/>
    <x v="3"/>
    <n v="0"/>
    <n v="0"/>
    <n v="0"/>
    <n v="0"/>
    <s v="s"/>
    <n v="0"/>
    <n v="0"/>
    <n v="0"/>
    <n v="0"/>
    <s v="s"/>
    <n v="0"/>
    <n v="0"/>
    <n v="0"/>
    <n v="0"/>
    <n v="0"/>
    <n v="0"/>
    <n v="0"/>
    <n v="0"/>
    <n v="0"/>
    <s v="s"/>
    <s v="s"/>
    <n v="4.7629999999999999E-2"/>
    <n v="5.8639999999999998E-2"/>
  </r>
  <r>
    <x v="129"/>
    <s v="tdEpy"/>
    <x v="2"/>
    <x v="4"/>
    <n v="0"/>
    <n v="0"/>
    <n v="0"/>
    <n v="0"/>
    <s v="s"/>
    <n v="0"/>
    <n v="0"/>
    <n v="0"/>
    <n v="0"/>
    <s v="s"/>
    <n v="0"/>
    <n v="0"/>
    <n v="0"/>
    <n v="0"/>
    <n v="0"/>
    <n v="0"/>
    <n v="0"/>
    <n v="0"/>
    <n v="0"/>
    <s v="s"/>
    <s v="s"/>
    <n v="4.3860000000000003E-2"/>
    <n v="5.5550000000000002E-2"/>
  </r>
  <r>
    <x v="129"/>
    <s v="tdEpy"/>
    <x v="2"/>
    <x v="5"/>
    <n v="0"/>
    <n v="0"/>
    <n v="0"/>
    <n v="0"/>
    <s v="s"/>
    <n v="0"/>
    <n v="0"/>
    <n v="0"/>
    <n v="0"/>
    <s v="s"/>
    <n v="0"/>
    <n v="0"/>
    <n v="0"/>
    <n v="0"/>
    <n v="0"/>
    <n v="0"/>
    <n v="0"/>
    <n v="0"/>
    <n v="0"/>
    <s v="s"/>
    <s v="s"/>
    <n v="4.6210000000000001E-2"/>
    <n v="5.4039999999999998E-2"/>
  </r>
  <r>
    <x v="129"/>
    <s v="tdEpy"/>
    <x v="2"/>
    <x v="6"/>
    <n v="0"/>
    <n v="0"/>
    <n v="0"/>
    <n v="0"/>
    <s v="s"/>
    <n v="0"/>
    <n v="0"/>
    <n v="0"/>
    <n v="0"/>
    <s v="s"/>
    <n v="0"/>
    <n v="0"/>
    <n v="0"/>
    <n v="0"/>
    <n v="0"/>
    <n v="0"/>
    <n v="0"/>
    <n v="0"/>
    <n v="0"/>
    <s v="s"/>
    <s v="s"/>
    <n v="4.9029999999999997E-2"/>
    <n v="5.7430000000000002E-2"/>
  </r>
  <r>
    <x v="129"/>
    <s v="tdEpy"/>
    <x v="2"/>
    <x v="7"/>
    <n v="0"/>
    <n v="0"/>
    <n v="0"/>
    <n v="0"/>
    <s v="s"/>
    <n v="0"/>
    <n v="0"/>
    <n v="0"/>
    <n v="0"/>
    <s v="s"/>
    <n v="0"/>
    <n v="0"/>
    <n v="0"/>
    <n v="0"/>
    <n v="0"/>
    <n v="0"/>
    <n v="0"/>
    <n v="0"/>
    <n v="0"/>
    <s v="s"/>
    <s v="s"/>
    <n v="4.8210000000000003E-2"/>
    <n v="5.7180000000000002E-2"/>
  </r>
  <r>
    <x v="129"/>
    <s v="tdEpy"/>
    <x v="2"/>
    <x v="8"/>
    <n v="0"/>
    <n v="0"/>
    <n v="0"/>
    <n v="0"/>
    <s v="s"/>
    <n v="0"/>
    <n v="0"/>
    <n v="0"/>
    <n v="0"/>
    <s v="s"/>
    <n v="0"/>
    <n v="0"/>
    <n v="0"/>
    <n v="0"/>
    <n v="0"/>
    <n v="0"/>
    <n v="0"/>
    <n v="0"/>
    <n v="0"/>
    <s v="s"/>
    <s v="s"/>
    <n v="5.0470000000000001E-2"/>
    <n v="6.0130000000000003E-2"/>
  </r>
  <r>
    <x v="129"/>
    <s v="tdEpy"/>
    <x v="2"/>
    <x v="9"/>
    <n v="0"/>
    <n v="0"/>
    <n v="0"/>
    <n v="0"/>
    <s v="s"/>
    <n v="0"/>
    <n v="0"/>
    <n v="0"/>
    <n v="0"/>
    <s v="s"/>
    <n v="0"/>
    <n v="0"/>
    <n v="0"/>
    <n v="0"/>
    <n v="0"/>
    <n v="0"/>
    <n v="0"/>
    <n v="0"/>
    <n v="0"/>
    <s v="s"/>
    <s v="s"/>
    <n v="5.5059999999999998E-2"/>
    <n v="6.5600000000000006E-2"/>
  </r>
  <r>
    <x v="129"/>
    <s v="tdEpy"/>
    <x v="2"/>
    <x v="10"/>
    <n v="0"/>
    <n v="0"/>
    <n v="0"/>
    <n v="0"/>
    <s v="s"/>
    <n v="0"/>
    <n v="0"/>
    <n v="0"/>
    <n v="0"/>
    <s v="s"/>
    <n v="0"/>
    <n v="0"/>
    <n v="0"/>
    <n v="0"/>
    <n v="0"/>
    <n v="0"/>
    <n v="0"/>
    <n v="0"/>
    <n v="0"/>
    <s v="s"/>
    <s v="s"/>
    <n v="5.1459999999999999E-2"/>
    <n v="6.2839999999999993E-2"/>
  </r>
  <r>
    <x v="129"/>
    <s v="tdEpy"/>
    <x v="3"/>
    <x v="0"/>
    <n v="0"/>
    <n v="0"/>
    <n v="0"/>
    <n v="0"/>
    <s v="s"/>
    <n v="0"/>
    <n v="0"/>
    <n v="0"/>
    <n v="0"/>
    <s v="s"/>
    <n v="2.0505"/>
    <n v="0"/>
    <n v="0"/>
    <n v="2.21028"/>
    <n v="0"/>
    <n v="0"/>
    <n v="0"/>
    <n v="0"/>
    <n v="2.21028"/>
    <s v="s"/>
    <s v="s"/>
    <n v="0.57667999999999997"/>
    <n v="0.58428000000000002"/>
  </r>
  <r>
    <x v="129"/>
    <s v="tdEpy"/>
    <x v="3"/>
    <x v="1"/>
    <n v="0"/>
    <n v="0"/>
    <n v="0"/>
    <n v="0"/>
    <s v="s"/>
    <n v="0"/>
    <n v="0"/>
    <n v="0"/>
    <n v="0"/>
    <s v="s"/>
    <n v="1.6343000000000001"/>
    <n v="0"/>
    <n v="0"/>
    <n v="2.04678"/>
    <n v="0"/>
    <n v="0"/>
    <n v="0"/>
    <n v="0"/>
    <n v="2.04678"/>
    <s v="s"/>
    <s v="s"/>
    <n v="0.59250999999999998"/>
    <n v="0.60006000000000004"/>
  </r>
  <r>
    <x v="129"/>
    <s v="tdEpy"/>
    <x v="3"/>
    <x v="2"/>
    <n v="0"/>
    <n v="0"/>
    <n v="0"/>
    <n v="0"/>
    <s v="s"/>
    <n v="0"/>
    <n v="0"/>
    <n v="0"/>
    <n v="0"/>
    <s v="s"/>
    <n v="1.5168999999999999"/>
    <n v="0"/>
    <n v="0"/>
    <n v="1.73729"/>
    <n v="0"/>
    <n v="0"/>
    <n v="0"/>
    <n v="0"/>
    <n v="1.73729"/>
    <s v="s"/>
    <s v="s"/>
    <n v="0.44331999999999999"/>
    <n v="0.45084000000000002"/>
  </r>
  <r>
    <x v="129"/>
    <s v="tdEpy"/>
    <x v="3"/>
    <x v="3"/>
    <n v="0"/>
    <n v="0"/>
    <n v="0"/>
    <n v="0"/>
    <s v="s"/>
    <n v="0"/>
    <n v="0"/>
    <n v="0"/>
    <n v="0"/>
    <s v="s"/>
    <n v="1.54488"/>
    <n v="0"/>
    <n v="0"/>
    <n v="1.7064600000000001"/>
    <n v="0"/>
    <n v="0"/>
    <n v="0"/>
    <n v="0"/>
    <n v="1.7064600000000001"/>
    <s v="s"/>
    <s v="s"/>
    <n v="0.59143999999999997"/>
    <n v="0.63627999999999996"/>
  </r>
  <r>
    <x v="129"/>
    <s v="tdEpy"/>
    <x v="3"/>
    <x v="4"/>
    <n v="0"/>
    <n v="0"/>
    <n v="0"/>
    <n v="0"/>
    <s v="s"/>
    <n v="0"/>
    <n v="0"/>
    <n v="0"/>
    <n v="0"/>
    <s v="s"/>
    <n v="0.84582999999999997"/>
    <n v="0"/>
    <n v="0"/>
    <n v="0.99117999999999995"/>
    <n v="0"/>
    <n v="0"/>
    <n v="0"/>
    <n v="0"/>
    <n v="0.99117999999999995"/>
    <s v="s"/>
    <s v="s"/>
    <n v="0.65581999999999996"/>
    <n v="0.76995999999999998"/>
  </r>
  <r>
    <x v="129"/>
    <s v="tdEpy"/>
    <x v="3"/>
    <x v="5"/>
    <n v="0"/>
    <n v="0"/>
    <n v="0"/>
    <n v="0"/>
    <s v="s"/>
    <n v="0"/>
    <n v="0"/>
    <n v="0"/>
    <n v="0"/>
    <s v="s"/>
    <n v="0.85426999999999997"/>
    <n v="0"/>
    <n v="0"/>
    <n v="0.95482"/>
    <n v="0"/>
    <n v="0"/>
    <n v="0"/>
    <n v="0"/>
    <n v="0.95482"/>
    <s v="s"/>
    <s v="s"/>
    <n v="0.55110000000000003"/>
    <n v="0.74333000000000005"/>
  </r>
  <r>
    <x v="129"/>
    <s v="tdEpy"/>
    <x v="3"/>
    <x v="6"/>
    <n v="0"/>
    <n v="0"/>
    <n v="0"/>
    <n v="0"/>
    <s v="s"/>
    <n v="0"/>
    <n v="0"/>
    <n v="0"/>
    <n v="0"/>
    <s v="s"/>
    <n v="0.89847999999999995"/>
    <n v="0"/>
    <n v="0"/>
    <n v="1.06393"/>
    <n v="0"/>
    <n v="0"/>
    <n v="0"/>
    <n v="0"/>
    <n v="1.06393"/>
    <s v="s"/>
    <s v="s"/>
    <n v="0.75290999999999997"/>
    <n v="0.91774"/>
  </r>
  <r>
    <x v="129"/>
    <s v="tdEpy"/>
    <x v="3"/>
    <x v="7"/>
    <n v="0"/>
    <n v="0"/>
    <n v="0"/>
    <n v="0"/>
    <s v="s"/>
    <n v="0"/>
    <n v="0"/>
    <n v="0"/>
    <n v="0"/>
    <s v="s"/>
    <n v="0.65164999999999995"/>
    <n v="0"/>
    <n v="0"/>
    <n v="0.75956999999999997"/>
    <n v="0"/>
    <n v="0"/>
    <n v="0"/>
    <n v="0"/>
    <n v="0.75956999999999997"/>
    <s v="s"/>
    <s v="s"/>
    <n v="0.73526000000000002"/>
    <n v="0.97116999999999998"/>
  </r>
  <r>
    <x v="129"/>
    <s v="tdEpy"/>
    <x v="3"/>
    <x v="8"/>
    <n v="0"/>
    <n v="0"/>
    <n v="0"/>
    <n v="0"/>
    <s v="s"/>
    <n v="0"/>
    <n v="0"/>
    <n v="0"/>
    <n v="0"/>
    <s v="s"/>
    <n v="0.72448999999999997"/>
    <n v="0"/>
    <n v="0"/>
    <n v="0.79574"/>
    <n v="0"/>
    <n v="0"/>
    <n v="0"/>
    <n v="0"/>
    <n v="0.79574"/>
    <s v="s"/>
    <s v="s"/>
    <n v="0.64478999999999997"/>
    <n v="0.98763999999999996"/>
  </r>
  <r>
    <x v="129"/>
    <s v="tdEpy"/>
    <x v="3"/>
    <x v="9"/>
    <n v="0"/>
    <n v="0"/>
    <n v="0"/>
    <n v="0"/>
    <s v="s"/>
    <n v="0"/>
    <n v="0"/>
    <n v="0"/>
    <n v="0"/>
    <s v="s"/>
    <n v="0.54659000000000002"/>
    <n v="0"/>
    <n v="0"/>
    <n v="0.83436999999999995"/>
    <n v="0"/>
    <n v="0"/>
    <n v="0"/>
    <n v="0"/>
    <n v="0.83436999999999995"/>
    <s v="s"/>
    <s v="s"/>
    <n v="0.60482000000000002"/>
    <n v="0.85448000000000002"/>
  </r>
  <r>
    <x v="129"/>
    <s v="tdEpy"/>
    <x v="3"/>
    <x v="10"/>
    <n v="0"/>
    <n v="0"/>
    <n v="0"/>
    <n v="0"/>
    <s v="s"/>
    <n v="0"/>
    <n v="0"/>
    <n v="0"/>
    <n v="0"/>
    <s v="s"/>
    <n v="0.59423999999999999"/>
    <n v="0"/>
    <n v="0"/>
    <n v="0.71038999999999997"/>
    <n v="0"/>
    <n v="0"/>
    <n v="0"/>
    <n v="0"/>
    <n v="0.71038999999999997"/>
    <s v="s"/>
    <s v="s"/>
    <n v="0.40719"/>
    <n v="0.70508000000000004"/>
  </r>
  <r>
    <x v="130"/>
    <s v="6kk6n"/>
    <x v="0"/>
    <x v="0"/>
    <n v="0"/>
    <n v="0"/>
    <n v="10"/>
    <s v="s"/>
    <s v="s"/>
    <n v="8"/>
    <n v="0"/>
    <n v="8"/>
    <n v="8"/>
    <n v="22"/>
    <n v="53"/>
    <n v="10"/>
    <s v="s"/>
    <n v="124"/>
    <n v="0"/>
    <n v="0"/>
    <n v="0"/>
    <n v="0"/>
    <n v="124"/>
    <s v="s"/>
    <s v="s"/>
    <n v="29"/>
    <n v="39"/>
  </r>
  <r>
    <x v="130"/>
    <s v="6kk6n"/>
    <x v="1"/>
    <x v="0"/>
    <n v="0"/>
    <n v="0"/>
    <n v="3.2750000000000001E-2"/>
    <s v="s"/>
    <s v="s"/>
    <n v="2.4719999999999999E-2"/>
    <n v="0"/>
    <n v="2.4340000000000001E-2"/>
    <n v="2.6669999999999999E-2"/>
    <n v="7.195E-2"/>
    <n v="0.17732999999999999"/>
    <n v="3.2500000000000001E-2"/>
    <s v="s"/>
    <n v="0.40517999999999998"/>
    <n v="0"/>
    <n v="0"/>
    <n v="0"/>
    <n v="0"/>
    <n v="0.40517999999999998"/>
    <s v="s"/>
    <s v="s"/>
    <n v="2.5409999999999999E-2"/>
    <n v="3.1119999999999998E-2"/>
  </r>
  <r>
    <x v="130"/>
    <s v="6kk6n"/>
    <x v="1"/>
    <x v="1"/>
    <n v="0"/>
    <n v="0"/>
    <n v="3.2489999999999998E-2"/>
    <s v="s"/>
    <s v="s"/>
    <n v="2.5319999999999999E-2"/>
    <n v="0"/>
    <n v="2.349E-2"/>
    <n v="2.7089999999999999E-2"/>
    <n v="7.2370000000000004E-2"/>
    <n v="0.18052000000000001"/>
    <n v="3.3020000000000001E-2"/>
    <s v="s"/>
    <n v="0.40971999999999997"/>
    <n v="0"/>
    <n v="0"/>
    <n v="0"/>
    <n v="0"/>
    <n v="0.40971999999999997"/>
    <s v="s"/>
    <s v="s"/>
    <n v="2.5899999999999999E-2"/>
    <n v="3.168E-2"/>
  </r>
  <r>
    <x v="130"/>
    <s v="6kk6n"/>
    <x v="1"/>
    <x v="2"/>
    <n v="0"/>
    <n v="0"/>
    <n v="3.2939999999999997E-2"/>
    <s v="s"/>
    <s v="s"/>
    <n v="2.5180000000000001E-2"/>
    <n v="0"/>
    <n v="2.2790000000000001E-2"/>
    <n v="2.809E-2"/>
    <n v="7.1709999999999996E-2"/>
    <n v="0.18089"/>
    <n v="3.2759999999999997E-2"/>
    <s v="s"/>
    <n v="0.41033999999999998"/>
    <n v="0"/>
    <n v="0"/>
    <n v="0"/>
    <n v="0"/>
    <n v="0.41033999999999998"/>
    <s v="s"/>
    <s v="s"/>
    <n v="2.2780000000000002E-2"/>
    <n v="2.8049999999999999E-2"/>
  </r>
  <r>
    <x v="130"/>
    <s v="6kk6n"/>
    <x v="1"/>
    <x v="3"/>
    <n v="0"/>
    <n v="0"/>
    <n v="3.1699999999999999E-2"/>
    <s v="s"/>
    <s v="s"/>
    <n v="2.5229999999999999E-2"/>
    <n v="0"/>
    <n v="2.223E-2"/>
    <n v="2.811E-2"/>
    <n v="6.7309999999999995E-2"/>
    <n v="0.18193000000000001"/>
    <n v="3.2919999999999998E-2"/>
    <s v="s"/>
    <n v="0.40605999999999998"/>
    <n v="0"/>
    <n v="0"/>
    <n v="0"/>
    <n v="0"/>
    <n v="0.40605999999999998"/>
    <s v="s"/>
    <s v="s"/>
    <n v="2.2919999999999999E-2"/>
    <n v="2.8400000000000002E-2"/>
  </r>
  <r>
    <x v="130"/>
    <s v="6kk6n"/>
    <x v="1"/>
    <x v="4"/>
    <n v="0"/>
    <n v="0"/>
    <n v="3.2030000000000003E-2"/>
    <s v="s"/>
    <s v="s"/>
    <n v="2.529E-2"/>
    <n v="0"/>
    <n v="2.171E-2"/>
    <n v="2.7640000000000001E-2"/>
    <n v="6.6100000000000006E-2"/>
    <n v="0.18482999999999999"/>
    <n v="3.3680000000000002E-2"/>
    <s v="s"/>
    <n v="0.40849000000000002"/>
    <n v="0"/>
    <n v="0"/>
    <n v="0"/>
    <n v="0"/>
    <n v="0.40849000000000002"/>
    <s v="s"/>
    <s v="s"/>
    <n v="2.1780000000000001E-2"/>
    <n v="2.512E-2"/>
  </r>
  <r>
    <x v="130"/>
    <s v="6kk6n"/>
    <x v="1"/>
    <x v="5"/>
    <n v="0"/>
    <n v="0"/>
    <n v="3.3099999999999997E-2"/>
    <s v="s"/>
    <s v="s"/>
    <n v="2.563E-2"/>
    <n v="0"/>
    <n v="2.1229999999999999E-2"/>
    <n v="2.777E-2"/>
    <n v="6.5879999999999994E-2"/>
    <n v="0.18340000000000001"/>
    <n v="3.3779999999999998E-2"/>
    <s v="s"/>
    <n v="0.40910999999999997"/>
    <n v="0"/>
    <n v="0"/>
    <n v="0"/>
    <n v="0"/>
    <n v="0.40910999999999997"/>
    <s v="s"/>
    <s v="s"/>
    <n v="2.0209999999999999E-2"/>
    <n v="2.3290000000000002E-2"/>
  </r>
  <r>
    <x v="130"/>
    <s v="6kk6n"/>
    <x v="1"/>
    <x v="6"/>
    <n v="0"/>
    <n v="0"/>
    <n v="3.2169999999999997E-2"/>
    <s v="s"/>
    <s v="s"/>
    <n v="2.5159999999999998E-2"/>
    <n v="0"/>
    <n v="2.1579999999999998E-2"/>
    <n v="2.6780000000000002E-2"/>
    <n v="6.5290000000000001E-2"/>
    <n v="0.18157000000000001"/>
    <n v="3.3340000000000002E-2"/>
    <s v="s"/>
    <n v="0.40497"/>
    <n v="0"/>
    <n v="0"/>
    <n v="0"/>
    <n v="0"/>
    <n v="0.40497"/>
    <s v="s"/>
    <s v="s"/>
    <n v="2.1309999999999999E-2"/>
    <n v="2.6270000000000002E-2"/>
  </r>
  <r>
    <x v="130"/>
    <s v="6kk6n"/>
    <x v="1"/>
    <x v="7"/>
    <n v="0"/>
    <n v="0"/>
    <n v="3.2379999999999999E-2"/>
    <s v="s"/>
    <s v="s"/>
    <n v="2.4590000000000001E-2"/>
    <n v="0"/>
    <n v="2.163E-2"/>
    <n v="2.5899999999999999E-2"/>
    <n v="6.4820000000000003E-2"/>
    <n v="0.18282000000000001"/>
    <n v="3.2120000000000003E-2"/>
    <s v="s"/>
    <n v="0.40414"/>
    <n v="0"/>
    <n v="0"/>
    <n v="0"/>
    <n v="0"/>
    <n v="0.40414"/>
    <s v="s"/>
    <s v="s"/>
    <n v="2.3460000000000002E-2"/>
    <n v="2.8469999999999999E-2"/>
  </r>
  <r>
    <x v="130"/>
    <s v="6kk6n"/>
    <x v="1"/>
    <x v="8"/>
    <n v="0"/>
    <n v="0"/>
    <n v="3.1690000000000003E-2"/>
    <s v="s"/>
    <s v="s"/>
    <n v="2.4809999999999999E-2"/>
    <n v="0"/>
    <n v="2.0910000000000002E-2"/>
    <n v="2.5239999999999999E-2"/>
    <n v="6.5299999999999997E-2"/>
    <n v="0.18024999999999999"/>
    <n v="3.074E-2"/>
    <s v="s"/>
    <n v="0.39968999999999999"/>
    <n v="0"/>
    <n v="0"/>
    <n v="0"/>
    <n v="0"/>
    <n v="0.39968999999999999"/>
    <s v="s"/>
    <s v="s"/>
    <n v="2.5260000000000001E-2"/>
    <n v="3.1559999999999998E-2"/>
  </r>
  <r>
    <x v="130"/>
    <s v="6kk6n"/>
    <x v="1"/>
    <x v="9"/>
    <n v="0"/>
    <n v="0"/>
    <n v="3.1419999999999997E-2"/>
    <s v="s"/>
    <s v="s"/>
    <n v="2.4760000000000001E-2"/>
    <n v="0"/>
    <n v="1.9970000000000002E-2"/>
    <n v="2.3599999999999999E-2"/>
    <n v="6.4490000000000006E-2"/>
    <n v="0.18113000000000001"/>
    <n v="3.0040000000000001E-2"/>
    <s v="s"/>
    <n v="0.39899000000000001"/>
    <n v="0"/>
    <n v="0"/>
    <n v="0"/>
    <n v="0"/>
    <n v="0.39899000000000001"/>
    <s v="s"/>
    <s v="s"/>
    <n v="2.588E-2"/>
    <n v="3.218E-2"/>
  </r>
  <r>
    <x v="130"/>
    <s v="6kk6n"/>
    <x v="1"/>
    <x v="10"/>
    <n v="0"/>
    <n v="0"/>
    <n v="3.2640000000000002E-2"/>
    <s v="s"/>
    <s v="s"/>
    <n v="2.5059999999999999E-2"/>
    <n v="0"/>
    <n v="2.0420000000000001E-2"/>
    <n v="2.2880000000000001E-2"/>
    <n v="6.6220000000000001E-2"/>
    <n v="0.18052000000000001"/>
    <n v="2.9430000000000001E-2"/>
    <s v="s"/>
    <n v="0.39998"/>
    <n v="0"/>
    <n v="0"/>
    <n v="0"/>
    <n v="0"/>
    <n v="0.39998"/>
    <s v="s"/>
    <s v="s"/>
    <n v="3.0779999999999998E-2"/>
    <n v="3.7100000000000001E-2"/>
  </r>
  <r>
    <x v="130"/>
    <s v="6kk6n"/>
    <x v="2"/>
    <x v="0"/>
    <n v="0"/>
    <n v="0"/>
    <n v="0"/>
    <s v="s"/>
    <s v="s"/>
    <n v="0"/>
    <n v="0"/>
    <n v="0"/>
    <n v="0"/>
    <n v="0"/>
    <n v="0"/>
    <n v="0"/>
    <s v="s"/>
    <n v="0"/>
    <n v="0"/>
    <n v="0"/>
    <n v="0"/>
    <n v="0"/>
    <n v="0"/>
    <s v="s"/>
    <s v="s"/>
    <n v="0.13333999999999999"/>
    <n v="0.22103999999999999"/>
  </r>
  <r>
    <x v="130"/>
    <s v="6kk6n"/>
    <x v="2"/>
    <x v="1"/>
    <n v="0"/>
    <n v="0"/>
    <n v="0"/>
    <s v="s"/>
    <s v="s"/>
    <n v="0"/>
    <n v="0"/>
    <n v="0"/>
    <n v="0"/>
    <n v="0"/>
    <n v="0"/>
    <n v="0"/>
    <s v="s"/>
    <n v="0"/>
    <n v="0"/>
    <n v="0"/>
    <n v="0"/>
    <n v="0"/>
    <n v="0"/>
    <s v="s"/>
    <s v="s"/>
    <n v="0.13854"/>
    <n v="0.21496999999999999"/>
  </r>
  <r>
    <x v="130"/>
    <s v="6kk6n"/>
    <x v="2"/>
    <x v="2"/>
    <n v="0"/>
    <n v="0"/>
    <n v="0"/>
    <s v="s"/>
    <s v="s"/>
    <n v="0"/>
    <n v="0"/>
    <n v="0"/>
    <n v="0"/>
    <n v="0"/>
    <n v="0"/>
    <n v="0"/>
    <s v="s"/>
    <n v="0"/>
    <n v="0"/>
    <n v="0"/>
    <n v="0"/>
    <n v="0"/>
    <n v="0"/>
    <s v="s"/>
    <s v="s"/>
    <n v="0.14701"/>
    <n v="0.22414000000000001"/>
  </r>
  <r>
    <x v="130"/>
    <s v="6kk6n"/>
    <x v="2"/>
    <x v="3"/>
    <n v="0"/>
    <n v="0"/>
    <n v="0"/>
    <s v="s"/>
    <s v="s"/>
    <n v="0"/>
    <n v="0"/>
    <n v="0"/>
    <n v="0"/>
    <n v="0"/>
    <n v="0"/>
    <n v="0"/>
    <s v="s"/>
    <n v="0"/>
    <n v="0"/>
    <n v="0"/>
    <n v="0"/>
    <n v="0"/>
    <n v="0"/>
    <s v="s"/>
    <s v="s"/>
    <n v="0.13761999999999999"/>
    <n v="0.21854000000000001"/>
  </r>
  <r>
    <x v="130"/>
    <s v="6kk6n"/>
    <x v="2"/>
    <x v="4"/>
    <n v="0"/>
    <n v="0"/>
    <n v="0"/>
    <s v="s"/>
    <s v="s"/>
    <n v="0"/>
    <n v="0"/>
    <n v="0"/>
    <n v="0"/>
    <n v="0"/>
    <n v="0"/>
    <n v="0"/>
    <s v="s"/>
    <n v="0"/>
    <n v="0"/>
    <n v="0"/>
    <n v="0"/>
    <n v="0"/>
    <n v="0"/>
    <s v="s"/>
    <s v="s"/>
    <n v="0.12218999999999999"/>
    <n v="0.20729"/>
  </r>
  <r>
    <x v="130"/>
    <s v="6kk6n"/>
    <x v="2"/>
    <x v="5"/>
    <n v="0"/>
    <n v="0"/>
    <n v="0"/>
    <s v="s"/>
    <s v="s"/>
    <n v="0"/>
    <n v="0"/>
    <n v="0"/>
    <n v="0"/>
    <n v="0"/>
    <n v="0"/>
    <n v="0"/>
    <s v="s"/>
    <n v="0"/>
    <n v="0"/>
    <n v="0"/>
    <n v="0"/>
    <n v="0"/>
    <n v="0"/>
    <s v="s"/>
    <s v="s"/>
    <n v="0.11457000000000001"/>
    <n v="0.20519000000000001"/>
  </r>
  <r>
    <x v="130"/>
    <s v="6kk6n"/>
    <x v="2"/>
    <x v="6"/>
    <n v="0"/>
    <n v="0"/>
    <n v="0"/>
    <s v="s"/>
    <s v="s"/>
    <n v="0"/>
    <n v="0"/>
    <n v="0"/>
    <n v="0"/>
    <n v="0"/>
    <n v="0"/>
    <n v="0"/>
    <s v="s"/>
    <n v="0"/>
    <n v="0"/>
    <n v="0"/>
    <n v="0"/>
    <n v="0"/>
    <n v="0"/>
    <s v="s"/>
    <s v="s"/>
    <n v="0.12475"/>
    <n v="0.20205999999999999"/>
  </r>
  <r>
    <x v="130"/>
    <s v="6kk6n"/>
    <x v="2"/>
    <x v="7"/>
    <n v="0"/>
    <n v="0"/>
    <n v="0"/>
    <s v="s"/>
    <s v="s"/>
    <n v="0"/>
    <n v="0"/>
    <n v="0"/>
    <n v="0"/>
    <n v="0"/>
    <n v="0"/>
    <n v="0"/>
    <s v="s"/>
    <n v="0"/>
    <n v="0"/>
    <n v="0"/>
    <n v="0"/>
    <n v="0"/>
    <n v="0"/>
    <s v="s"/>
    <s v="s"/>
    <n v="0.14029"/>
    <n v="0.22286"/>
  </r>
  <r>
    <x v="130"/>
    <s v="6kk6n"/>
    <x v="2"/>
    <x v="8"/>
    <n v="0"/>
    <n v="0"/>
    <n v="0"/>
    <s v="s"/>
    <s v="s"/>
    <n v="0"/>
    <n v="0"/>
    <n v="0"/>
    <n v="0"/>
    <n v="0"/>
    <n v="0"/>
    <n v="0"/>
    <s v="s"/>
    <n v="0"/>
    <n v="0"/>
    <n v="0"/>
    <n v="0"/>
    <n v="0"/>
    <n v="0"/>
    <s v="s"/>
    <s v="s"/>
    <n v="0.14632000000000001"/>
    <n v="0.23555999999999999"/>
  </r>
  <r>
    <x v="130"/>
    <s v="6kk6n"/>
    <x v="2"/>
    <x v="9"/>
    <n v="0"/>
    <n v="0"/>
    <n v="0"/>
    <s v="s"/>
    <s v="s"/>
    <n v="0"/>
    <n v="0"/>
    <n v="0"/>
    <n v="0"/>
    <n v="0"/>
    <n v="0"/>
    <n v="0"/>
    <s v="s"/>
    <n v="0"/>
    <n v="0"/>
    <n v="0"/>
    <n v="0"/>
    <n v="0"/>
    <n v="0"/>
    <s v="s"/>
    <s v="s"/>
    <n v="0.14953"/>
    <n v="0.24678"/>
  </r>
  <r>
    <x v="130"/>
    <s v="6kk6n"/>
    <x v="2"/>
    <x v="10"/>
    <n v="0"/>
    <n v="0"/>
    <n v="0"/>
    <s v="s"/>
    <s v="s"/>
    <n v="0"/>
    <n v="0"/>
    <n v="0"/>
    <n v="0"/>
    <n v="0"/>
    <n v="0"/>
    <n v="0"/>
    <s v="s"/>
    <n v="0"/>
    <n v="0"/>
    <n v="0"/>
    <n v="0"/>
    <n v="0"/>
    <n v="0"/>
    <s v="s"/>
    <s v="s"/>
    <n v="0.15065000000000001"/>
    <n v="0.26232"/>
  </r>
  <r>
    <x v="130"/>
    <s v="6kk6n"/>
    <x v="3"/>
    <x v="0"/>
    <n v="0"/>
    <n v="0"/>
    <n v="8.8270000000000001E-2"/>
    <s v="s"/>
    <s v="s"/>
    <n v="9.4890000000000002E-2"/>
    <n v="0"/>
    <n v="0.60726000000000002"/>
    <n v="5.9800000000000001E-3"/>
    <n v="0.56479000000000001"/>
    <n v="0.49064000000000002"/>
    <n v="6.9800000000000001E-3"/>
    <s v="s"/>
    <n v="1.85931"/>
    <n v="0"/>
    <n v="0"/>
    <n v="0"/>
    <n v="0"/>
    <n v="1.85931"/>
    <s v="s"/>
    <s v="s"/>
    <n v="0.27975"/>
    <n v="0.60877999999999999"/>
  </r>
  <r>
    <x v="130"/>
    <s v="6kk6n"/>
    <x v="3"/>
    <x v="1"/>
    <n v="0"/>
    <n v="0"/>
    <n v="0.17668"/>
    <s v="s"/>
    <s v="s"/>
    <n v="0.15825"/>
    <n v="0"/>
    <n v="0.49763000000000002"/>
    <n v="6.3899999999999998E-3"/>
    <n v="0.47987000000000002"/>
    <n v="0.60409999999999997"/>
    <n v="1.7930000000000001E-2"/>
    <s v="s"/>
    <n v="1.9411"/>
    <n v="0"/>
    <n v="0"/>
    <n v="0"/>
    <n v="0"/>
    <n v="1.9411"/>
    <s v="s"/>
    <s v="s"/>
    <n v="0.34893999999999997"/>
    <n v="0.76087000000000005"/>
  </r>
  <r>
    <x v="130"/>
    <s v="6kk6n"/>
    <x v="3"/>
    <x v="2"/>
    <n v="0"/>
    <n v="0"/>
    <n v="0.32693"/>
    <s v="s"/>
    <s v="s"/>
    <n v="0.36520999999999998"/>
    <n v="0"/>
    <n v="0.41388999999999998"/>
    <n v="0.13985"/>
    <n v="0.61994000000000005"/>
    <n v="0.90939999999999999"/>
    <n v="7.3270000000000002E-2"/>
    <s v="s"/>
    <n v="2.8489900000000001"/>
    <n v="0"/>
    <n v="0"/>
    <n v="0"/>
    <n v="0"/>
    <n v="2.8489900000000001"/>
    <s v="s"/>
    <s v="s"/>
    <n v="0.45655000000000001"/>
    <n v="0.89166000000000001"/>
  </r>
  <r>
    <x v="130"/>
    <s v="6kk6n"/>
    <x v="3"/>
    <x v="3"/>
    <n v="0"/>
    <n v="0"/>
    <n v="0.23451"/>
    <s v="s"/>
    <s v="s"/>
    <n v="0.29776000000000002"/>
    <n v="0"/>
    <n v="0.68140000000000001"/>
    <n v="0.18493999999999999"/>
    <n v="0.90081"/>
    <n v="1.2270399999999999"/>
    <n v="0.18196000000000001"/>
    <s v="s"/>
    <n v="3.7107000000000001"/>
    <n v="0"/>
    <n v="0"/>
    <n v="0"/>
    <n v="0"/>
    <n v="3.7107000000000001"/>
    <s v="s"/>
    <s v="s"/>
    <n v="0.36024"/>
    <n v="0.63343000000000005"/>
  </r>
  <r>
    <x v="130"/>
    <s v="6kk6n"/>
    <x v="3"/>
    <x v="4"/>
    <n v="0"/>
    <n v="0"/>
    <n v="0.28794999999999998"/>
    <s v="s"/>
    <s v="s"/>
    <n v="0.24082999999999999"/>
    <n v="0"/>
    <n v="0.35733999999999999"/>
    <n v="0.16356999999999999"/>
    <n v="0.86339999999999995"/>
    <n v="1.4150799999999999"/>
    <n v="0.32976"/>
    <s v="s"/>
    <n v="3.6588099999999999"/>
    <n v="0"/>
    <n v="0"/>
    <n v="0"/>
    <n v="0"/>
    <n v="3.6588099999999999"/>
    <s v="s"/>
    <s v="s"/>
    <n v="0.36997999999999998"/>
    <n v="0.65149000000000001"/>
  </r>
  <r>
    <x v="130"/>
    <s v="6kk6n"/>
    <x v="3"/>
    <x v="5"/>
    <n v="0"/>
    <n v="0"/>
    <n v="0.61719999999999997"/>
    <s v="s"/>
    <s v="s"/>
    <n v="0.40344000000000002"/>
    <n v="0"/>
    <n v="0.17155999999999999"/>
    <n v="0.2263"/>
    <n v="0.82691999999999999"/>
    <n v="1.3230599999999999"/>
    <n v="0.31406000000000001"/>
    <s v="s"/>
    <n v="3.88592"/>
    <n v="0"/>
    <n v="0"/>
    <n v="0"/>
    <n v="0"/>
    <n v="3.88592"/>
    <s v="s"/>
    <s v="s"/>
    <n v="0.37830999999999998"/>
    <n v="0.50763000000000003"/>
  </r>
  <r>
    <x v="130"/>
    <s v="6kk6n"/>
    <x v="3"/>
    <x v="6"/>
    <n v="0"/>
    <n v="0"/>
    <n v="0.28832999999999998"/>
    <s v="s"/>
    <s v="s"/>
    <n v="0.30523"/>
    <n v="0"/>
    <n v="0.21054999999999999"/>
    <n v="0.42363000000000001"/>
    <n v="0.84282999999999997"/>
    <n v="1.6578599999999999"/>
    <n v="0.39291999999999999"/>
    <s v="s"/>
    <n v="4.12826"/>
    <n v="0"/>
    <n v="0"/>
    <n v="0"/>
    <n v="0"/>
    <n v="4.12826"/>
    <s v="s"/>
    <s v="s"/>
    <n v="0.30675999999999998"/>
    <n v="0.41498000000000002"/>
  </r>
  <r>
    <x v="130"/>
    <s v="6kk6n"/>
    <x v="3"/>
    <x v="7"/>
    <n v="0"/>
    <n v="0"/>
    <n v="0.27078000000000002"/>
    <s v="s"/>
    <s v="s"/>
    <n v="0.29353000000000001"/>
    <n v="0"/>
    <n v="5.5870000000000003E-2"/>
    <n v="0.34300999999999998"/>
    <n v="1.2154"/>
    <n v="1.65882"/>
    <n v="0.59733000000000003"/>
    <s v="s"/>
    <n v="4.4392699999999996"/>
    <n v="0"/>
    <n v="0"/>
    <n v="0"/>
    <n v="0"/>
    <n v="4.4392699999999996"/>
    <s v="s"/>
    <s v="s"/>
    <n v="0.25641999999999998"/>
    <n v="0.29725000000000001"/>
  </r>
  <r>
    <x v="130"/>
    <s v="6kk6n"/>
    <x v="3"/>
    <x v="8"/>
    <n v="0"/>
    <n v="0"/>
    <n v="0.32518000000000002"/>
    <s v="s"/>
    <s v="s"/>
    <n v="0.36724000000000001"/>
    <n v="0"/>
    <n v="2.4309999999999998E-2"/>
    <n v="0.26474999999999999"/>
    <n v="0.81098999999999999"/>
    <n v="1.6688400000000001"/>
    <n v="0.45462000000000002"/>
    <s v="s"/>
    <n v="3.9241999999999999"/>
    <n v="0"/>
    <n v="0"/>
    <n v="0"/>
    <n v="0"/>
    <n v="3.9241999999999999"/>
    <s v="s"/>
    <s v="s"/>
    <n v="0.22789000000000001"/>
    <n v="0.44607000000000002"/>
  </r>
  <r>
    <x v="130"/>
    <s v="6kk6n"/>
    <x v="3"/>
    <x v="9"/>
    <n v="0"/>
    <n v="0"/>
    <n v="0.24887000000000001"/>
    <s v="s"/>
    <s v="s"/>
    <n v="0.27217999999999998"/>
    <n v="0"/>
    <n v="0.12852"/>
    <n v="0.48588999999999999"/>
    <n v="0.56599999999999995"/>
    <n v="1.8448"/>
    <n v="0.42242000000000002"/>
    <s v="s"/>
    <n v="3.98536"/>
    <n v="0"/>
    <n v="0"/>
    <n v="0"/>
    <n v="0"/>
    <n v="3.98536"/>
    <s v="s"/>
    <s v="s"/>
    <n v="0.11057"/>
    <n v="0.34121000000000001"/>
  </r>
  <r>
    <x v="130"/>
    <s v="6kk6n"/>
    <x v="3"/>
    <x v="10"/>
    <n v="0"/>
    <n v="0"/>
    <n v="0.21068999999999999"/>
    <s v="s"/>
    <s v="s"/>
    <n v="0.21732000000000001"/>
    <n v="0"/>
    <n v="0.13955000000000001"/>
    <n v="0.42468"/>
    <n v="1.11897"/>
    <n v="1.77691"/>
    <n v="0.33096999999999999"/>
    <s v="s"/>
    <n v="4.3792099999999996"/>
    <n v="0"/>
    <n v="0"/>
    <n v="0"/>
    <n v="0"/>
    <n v="4.3792099999999996"/>
    <s v="s"/>
    <s v="s"/>
    <n v="0.32580999999999999"/>
    <n v="0.5494099999999999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22">
  <r>
    <n v="2025"/>
    <s v="Aix-Marseille"/>
    <x v="0"/>
    <s v="xJdyB"/>
    <x v="0"/>
    <x v="0"/>
    <n v="25"/>
    <n v="161"/>
    <n v="186"/>
    <n v="201"/>
    <n v="119"/>
    <n v="273"/>
    <n v="60"/>
    <n v="250"/>
    <n v="151"/>
    <n v="258"/>
    <n v="203"/>
    <n v="149"/>
    <n v="60"/>
    <n v="2096"/>
    <n v="328"/>
    <n v="37"/>
    <n v="41"/>
    <n v="406"/>
    <n v="2502"/>
    <n v="41"/>
    <n v="194"/>
    <n v="94"/>
    <n v="329"/>
  </r>
  <r>
    <n v="2025"/>
    <s v="Aix-Marseille"/>
    <x v="0"/>
    <s v="xJdyB"/>
    <x v="1"/>
    <x v="0"/>
    <n v="7.9430000000000001E-2"/>
    <n v="0.49697999999999998"/>
    <n v="0.55179999999999996"/>
    <n v="0.61660999999999999"/>
    <n v="0.37818000000000002"/>
    <n v="0.87280000000000002"/>
    <n v="0.19409999999999999"/>
    <n v="0.79903000000000002"/>
    <n v="0.49495"/>
    <n v="0.87878000000000001"/>
    <n v="0.69935999999999998"/>
    <n v="0.48932999999999999"/>
    <n v="0.19858000000000001"/>
    <n v="6.7499399999999996"/>
    <n v="1.7715000000000001"/>
    <n v="0.27343000000000001"/>
    <n v="0.29149000000000003"/>
    <n v="2.33643"/>
    <n v="9.0863700000000005"/>
    <n v="3.3790000000000001E-2"/>
    <n v="0.18531"/>
    <n v="7.9909999999999995E-2"/>
    <n v="0.29901"/>
  </r>
  <r>
    <n v="2025"/>
    <s v="Aix-Marseille"/>
    <x v="0"/>
    <s v="xJdyB"/>
    <x v="1"/>
    <x v="1"/>
    <n v="8.1299999999999997E-2"/>
    <n v="0.50661999999999996"/>
    <n v="0.56106999999999996"/>
    <n v="0.61489000000000005"/>
    <n v="0.38233"/>
    <n v="0.88229999999999997"/>
    <n v="0.19234999999999999"/>
    <n v="0.78600000000000003"/>
    <n v="0.49635000000000001"/>
    <n v="0.87168000000000001"/>
    <n v="0.69940999999999998"/>
    <n v="0.48126999999999998"/>
    <n v="0.20329"/>
    <n v="6.7588600000000003"/>
    <n v="1.8470800000000001"/>
    <n v="0.26374999999999998"/>
    <n v="0.30575999999999998"/>
    <n v="2.4165899999999998"/>
    <n v="9.17544"/>
    <n v="3.0980000000000001E-2"/>
    <n v="0.19344"/>
    <n v="8.2400000000000001E-2"/>
    <n v="0.30681999999999998"/>
  </r>
  <r>
    <n v="2025"/>
    <s v="Aix-Marseille"/>
    <x v="0"/>
    <s v="xJdyB"/>
    <x v="1"/>
    <x v="2"/>
    <n v="8.2320000000000004E-2"/>
    <n v="0.51451000000000002"/>
    <n v="0.56228999999999996"/>
    <n v="0.61009999999999998"/>
    <n v="0.38757999999999998"/>
    <n v="0.89251999999999998"/>
    <n v="0.19839999999999999"/>
    <n v="0.76659999999999995"/>
    <n v="0.49769000000000002"/>
    <n v="0.86223000000000005"/>
    <n v="0.69547999999999999"/>
    <n v="0.47548000000000001"/>
    <n v="0.20200000000000001"/>
    <n v="6.7471899999999998"/>
    <n v="1.93153"/>
    <n v="0.26024999999999998"/>
    <n v="0.31672"/>
    <n v="2.5085000000000002"/>
    <n v="9.2556899999999995"/>
    <n v="3.499E-2"/>
    <n v="0.19091"/>
    <n v="8.6900000000000005E-2"/>
    <n v="0.31279000000000001"/>
  </r>
  <r>
    <n v="2025"/>
    <s v="Aix-Marseille"/>
    <x v="0"/>
    <s v="xJdyB"/>
    <x v="1"/>
    <x v="3"/>
    <n v="8.2839999999999997E-2"/>
    <n v="0.51293999999999995"/>
    <n v="0.56672999999999996"/>
    <n v="0.61238999999999999"/>
    <n v="0.39989000000000002"/>
    <n v="0.90208999999999995"/>
    <n v="0.19905"/>
    <n v="0.74807999999999997"/>
    <n v="0.49620999999999998"/>
    <n v="0.86195999999999995"/>
    <n v="0.68966000000000005"/>
    <n v="0.46750999999999998"/>
    <n v="0.19969999999999999"/>
    <n v="6.7390499999999998"/>
    <n v="2.0133800000000002"/>
    <n v="0.25112000000000001"/>
    <n v="0.33429999999999999"/>
    <n v="2.5988000000000002"/>
    <n v="9.3378499999999995"/>
    <n v="3.6790000000000003E-2"/>
    <n v="0.18733"/>
    <n v="8.498E-2"/>
    <n v="0.30911"/>
  </r>
  <r>
    <n v="2025"/>
    <s v="Aix-Marseille"/>
    <x v="0"/>
    <s v="xJdyB"/>
    <x v="1"/>
    <x v="4"/>
    <n v="8.4419999999999995E-2"/>
    <n v="0.52370000000000005"/>
    <n v="0.57616000000000001"/>
    <n v="0.62280000000000002"/>
    <n v="0.39571000000000001"/>
    <n v="0.90190999999999999"/>
    <n v="0.19974"/>
    <n v="0.73987000000000003"/>
    <n v="0.49665999999999999"/>
    <n v="0.86255000000000004"/>
    <n v="0.68117000000000005"/>
    <n v="0.45827000000000001"/>
    <n v="0.1996"/>
    <n v="6.7425600000000001"/>
    <n v="2.0604399999999998"/>
    <n v="0.25164999999999998"/>
    <n v="0.33476"/>
    <n v="2.6468600000000002"/>
    <n v="9.3894199999999994"/>
    <n v="3.6089999999999997E-2"/>
    <n v="0.19053999999999999"/>
    <n v="8.5540000000000005E-2"/>
    <n v="0.31218000000000001"/>
  </r>
  <r>
    <n v="2025"/>
    <s v="Aix-Marseille"/>
    <x v="0"/>
    <s v="xJdyB"/>
    <x v="1"/>
    <x v="5"/>
    <n v="8.634E-2"/>
    <n v="0.53498999999999997"/>
    <n v="0.5827"/>
    <n v="0.62390000000000001"/>
    <n v="0.39717999999999998"/>
    <n v="0.90527999999999997"/>
    <n v="0.19463"/>
    <n v="0.72384999999999999"/>
    <n v="0.48405999999999999"/>
    <n v="0.86433000000000004"/>
    <n v="0.67895000000000005"/>
    <n v="0.45319999999999999"/>
    <n v="0.19617999999999999"/>
    <n v="6.7255799999999999"/>
    <n v="2.1364899999999998"/>
    <n v="0.26801999999999998"/>
    <n v="0.34605999999999998"/>
    <n v="2.7505700000000002"/>
    <n v="9.4761600000000001"/>
    <n v="3.4759999999999999E-2"/>
    <n v="0.19183"/>
    <n v="8.863E-2"/>
    <n v="0.31523000000000001"/>
  </r>
  <r>
    <n v="2025"/>
    <s v="Aix-Marseille"/>
    <x v="0"/>
    <s v="xJdyB"/>
    <x v="1"/>
    <x v="6"/>
    <n v="8.5889999999999994E-2"/>
    <n v="0.54151000000000005"/>
    <n v="0.57957000000000003"/>
    <n v="0.62838000000000005"/>
    <n v="0.39834999999999998"/>
    <n v="0.91130999999999995"/>
    <n v="0.19714000000000001"/>
    <n v="0.71023000000000003"/>
    <n v="0.47287000000000001"/>
    <n v="0.85889000000000004"/>
    <n v="0.67251000000000005"/>
    <n v="0.44962000000000002"/>
    <n v="0.19799"/>
    <n v="6.7042700000000002"/>
    <n v="2.1564899999999998"/>
    <n v="0.25545000000000001"/>
    <n v="0.35354000000000002"/>
    <n v="2.7654800000000002"/>
    <n v="9.4697399999999998"/>
    <n v="3.8510000000000003E-2"/>
    <n v="0.19295000000000001"/>
    <n v="8.4699999999999998E-2"/>
    <n v="0.31616"/>
  </r>
  <r>
    <n v="2025"/>
    <s v="Aix-Marseille"/>
    <x v="0"/>
    <s v="xJdyB"/>
    <x v="1"/>
    <x v="7"/>
    <n v="8.541E-2"/>
    <n v="0.54378000000000004"/>
    <n v="0.58699999999999997"/>
    <n v="0.62817999999999996"/>
    <n v="0.39859"/>
    <n v="0.89824999999999999"/>
    <n v="0.20089000000000001"/>
    <n v="0.67600000000000005"/>
    <n v="0.46243000000000001"/>
    <n v="0.85446"/>
    <n v="0.66630999999999996"/>
    <n v="0.43613000000000002"/>
    <n v="0.19317999999999999"/>
    <n v="6.6306099999999999"/>
    <n v="2.2160500000000001"/>
    <n v="0.26663999999999999"/>
    <n v="0.36532999999999999"/>
    <n v="2.84802"/>
    <n v="9.4786300000000008"/>
    <n v="3.9989999999999998E-2"/>
    <n v="0.19936000000000001"/>
    <n v="8.5629999999999998E-2"/>
    <n v="0.32496999999999998"/>
  </r>
  <r>
    <n v="2025"/>
    <s v="Aix-Marseille"/>
    <x v="0"/>
    <s v="xJdyB"/>
    <x v="1"/>
    <x v="8"/>
    <n v="8.6940000000000003E-2"/>
    <n v="0.55447000000000002"/>
    <n v="0.59689000000000003"/>
    <n v="0.61700999999999995"/>
    <n v="0.39723000000000003"/>
    <n v="0.88841000000000003"/>
    <n v="0.20413999999999999"/>
    <n v="0.65254000000000001"/>
    <n v="0.44446000000000002"/>
    <n v="0.85355999999999999"/>
    <n v="0.65920999999999996"/>
    <n v="0.42812"/>
    <n v="0.18789"/>
    <n v="6.5708700000000002"/>
    <n v="2.27338"/>
    <n v="0.27078000000000002"/>
    <n v="0.37296000000000001"/>
    <n v="2.9171200000000002"/>
    <n v="9.4879899999999999"/>
    <n v="4.369E-2"/>
    <n v="0.20452000000000001"/>
    <n v="8.4040000000000004E-2"/>
    <n v="0.33223999999999998"/>
  </r>
  <r>
    <n v="2025"/>
    <s v="Aix-Marseille"/>
    <x v="0"/>
    <s v="xJdyB"/>
    <x v="1"/>
    <x v="9"/>
    <n v="8.788E-2"/>
    <n v="0.55822000000000005"/>
    <n v="0.60021999999999998"/>
    <n v="0.61607000000000001"/>
    <n v="0.39837"/>
    <n v="0.88032999999999995"/>
    <n v="0.20780000000000001"/>
    <n v="0.627"/>
    <n v="0.42459000000000002"/>
    <n v="0.85621999999999998"/>
    <n v="0.65425999999999995"/>
    <n v="0.42037000000000002"/>
    <n v="0.18790999999999999"/>
    <n v="6.5192500000000004"/>
    <n v="2.34511"/>
    <n v="0.27994000000000002"/>
    <n v="0.38014999999999999"/>
    <n v="3.0051899999999998"/>
    <n v="9.5244499999999999"/>
    <n v="4.3409999999999997E-2"/>
    <n v="0.20394999999999999"/>
    <n v="8.2970000000000002E-2"/>
    <n v="0.33033000000000001"/>
  </r>
  <r>
    <n v="2025"/>
    <s v="Aix-Marseille"/>
    <x v="0"/>
    <s v="xJdyB"/>
    <x v="1"/>
    <x v="10"/>
    <n v="9.2079999999999995E-2"/>
    <n v="0.56022000000000005"/>
    <n v="0.59946999999999995"/>
    <n v="0.60045999999999999"/>
    <n v="0.39095999999999997"/>
    <n v="0.86682999999999999"/>
    <n v="0.20596999999999999"/>
    <n v="0.60502"/>
    <n v="0.41421999999999998"/>
    <n v="0.85663999999999996"/>
    <n v="0.64563999999999999"/>
    <n v="0.40211999999999998"/>
    <n v="0.18181"/>
    <n v="6.4214399999999996"/>
    <n v="2.4160300000000001"/>
    <n v="0.30842000000000003"/>
    <n v="0.38957999999999998"/>
    <n v="3.1140300000000001"/>
    <n v="9.5354700000000001"/>
    <n v="5.2290000000000003E-2"/>
    <n v="0.20824999999999999"/>
    <n v="8.3790000000000003E-2"/>
    <n v="0.34433999999999998"/>
  </r>
  <r>
    <n v="2025"/>
    <s v="Aix-Marseille"/>
    <x v="0"/>
    <s v="xJdyB"/>
    <x v="2"/>
    <x v="0"/>
    <s v="so"/>
    <s v="so"/>
    <s v="so"/>
    <s v="so"/>
    <s v="so"/>
    <s v="so"/>
    <s v="so"/>
    <s v="so"/>
    <s v="so"/>
    <s v="so"/>
    <s v="so"/>
    <s v="so"/>
    <s v="so"/>
    <s v="so"/>
    <s v="so"/>
    <s v="so"/>
    <s v="so"/>
    <s v="so"/>
    <s v="so"/>
    <n v="0.14072999999999999"/>
    <n v="0.75785999999999998"/>
    <n v="0.30365999999999999"/>
    <n v="1.20225"/>
  </r>
  <r>
    <n v="2025"/>
    <s v="Aix-Marseille"/>
    <x v="0"/>
    <s v="xJdyB"/>
    <x v="2"/>
    <x v="1"/>
    <s v="so"/>
    <s v="so"/>
    <s v="so"/>
    <s v="so"/>
    <s v="so"/>
    <s v="so"/>
    <s v="so"/>
    <s v="so"/>
    <s v="so"/>
    <s v="so"/>
    <s v="so"/>
    <s v="so"/>
    <s v="so"/>
    <s v="so"/>
    <s v="so"/>
    <s v="so"/>
    <s v="so"/>
    <s v="so"/>
    <s v="so"/>
    <n v="0.14516999999999999"/>
    <n v="0.75539999999999996"/>
    <n v="0.31973000000000001"/>
    <n v="1.2202999999999999"/>
  </r>
  <r>
    <n v="2025"/>
    <s v="Aix-Marseille"/>
    <x v="0"/>
    <s v="xJdyB"/>
    <x v="2"/>
    <x v="2"/>
    <s v="so"/>
    <s v="so"/>
    <s v="so"/>
    <s v="so"/>
    <s v="so"/>
    <s v="so"/>
    <s v="so"/>
    <s v="so"/>
    <s v="so"/>
    <s v="so"/>
    <s v="so"/>
    <s v="so"/>
    <s v="so"/>
    <s v="so"/>
    <s v="so"/>
    <s v="so"/>
    <s v="so"/>
    <s v="so"/>
    <s v="so"/>
    <n v="0.14538999999999999"/>
    <n v="0.75944999999999996"/>
    <n v="0.32229000000000002"/>
    <n v="1.2271300000000001"/>
  </r>
  <r>
    <n v="2025"/>
    <s v="Aix-Marseille"/>
    <x v="0"/>
    <s v="xJdyB"/>
    <x v="2"/>
    <x v="3"/>
    <s v="so"/>
    <s v="so"/>
    <s v="so"/>
    <s v="so"/>
    <s v="so"/>
    <s v="so"/>
    <s v="so"/>
    <s v="so"/>
    <s v="so"/>
    <s v="so"/>
    <s v="so"/>
    <s v="so"/>
    <s v="so"/>
    <s v="so"/>
    <s v="so"/>
    <s v="so"/>
    <s v="so"/>
    <s v="so"/>
    <s v="so"/>
    <n v="0.14413999999999999"/>
    <n v="0.73651"/>
    <n v="0.29233999999999999"/>
    <n v="1.1729799999999999"/>
  </r>
  <r>
    <n v="2025"/>
    <s v="Aix-Marseille"/>
    <x v="0"/>
    <s v="xJdyB"/>
    <x v="2"/>
    <x v="4"/>
    <s v="so"/>
    <s v="so"/>
    <s v="so"/>
    <s v="so"/>
    <s v="so"/>
    <s v="so"/>
    <s v="so"/>
    <s v="so"/>
    <s v="so"/>
    <s v="so"/>
    <s v="so"/>
    <s v="so"/>
    <s v="so"/>
    <s v="so"/>
    <s v="so"/>
    <s v="so"/>
    <s v="so"/>
    <s v="so"/>
    <s v="so"/>
    <n v="0.14247000000000001"/>
    <n v="0.70682999999999996"/>
    <n v="0.30930999999999997"/>
    <n v="1.1586099999999999"/>
  </r>
  <r>
    <n v="2025"/>
    <s v="Aix-Marseille"/>
    <x v="0"/>
    <s v="xJdyB"/>
    <x v="2"/>
    <x v="5"/>
    <s v="so"/>
    <s v="so"/>
    <s v="so"/>
    <s v="so"/>
    <s v="so"/>
    <s v="so"/>
    <s v="so"/>
    <s v="so"/>
    <s v="so"/>
    <s v="so"/>
    <s v="so"/>
    <s v="so"/>
    <s v="so"/>
    <s v="so"/>
    <s v="so"/>
    <s v="so"/>
    <s v="so"/>
    <s v="so"/>
    <s v="so"/>
    <n v="0.14280999999999999"/>
    <n v="0.70238999999999996"/>
    <n v="0.29653000000000002"/>
    <n v="1.1417299999999999"/>
  </r>
  <r>
    <n v="2025"/>
    <s v="Aix-Marseille"/>
    <x v="0"/>
    <s v="xJdyB"/>
    <x v="2"/>
    <x v="6"/>
    <s v="so"/>
    <s v="so"/>
    <s v="so"/>
    <s v="so"/>
    <s v="so"/>
    <s v="so"/>
    <s v="so"/>
    <s v="so"/>
    <s v="so"/>
    <s v="so"/>
    <s v="so"/>
    <s v="so"/>
    <s v="so"/>
    <s v="so"/>
    <s v="so"/>
    <s v="so"/>
    <s v="so"/>
    <s v="so"/>
    <s v="so"/>
    <n v="0.15106"/>
    <n v="0.69264999999999999"/>
    <n v="0.27945999999999999"/>
    <n v="1.12317"/>
  </r>
  <r>
    <n v="2025"/>
    <s v="Aix-Marseille"/>
    <x v="0"/>
    <s v="xJdyB"/>
    <x v="2"/>
    <x v="7"/>
    <s v="so"/>
    <s v="so"/>
    <s v="so"/>
    <s v="so"/>
    <s v="so"/>
    <s v="so"/>
    <s v="so"/>
    <s v="so"/>
    <s v="so"/>
    <s v="so"/>
    <s v="so"/>
    <s v="so"/>
    <s v="so"/>
    <s v="so"/>
    <s v="so"/>
    <s v="so"/>
    <s v="so"/>
    <s v="so"/>
    <s v="so"/>
    <n v="0.16367000000000001"/>
    <n v="0.62824999999999998"/>
    <n v="0.28066000000000002"/>
    <n v="1.07257"/>
  </r>
  <r>
    <n v="2025"/>
    <s v="Aix-Marseille"/>
    <x v="0"/>
    <s v="xJdyB"/>
    <x v="2"/>
    <x v="8"/>
    <s v="so"/>
    <s v="so"/>
    <s v="so"/>
    <s v="so"/>
    <s v="so"/>
    <s v="so"/>
    <s v="so"/>
    <s v="so"/>
    <s v="so"/>
    <s v="so"/>
    <s v="so"/>
    <s v="so"/>
    <s v="so"/>
    <s v="so"/>
    <s v="so"/>
    <s v="so"/>
    <s v="so"/>
    <s v="so"/>
    <s v="so"/>
    <n v="0.13769000000000001"/>
    <n v="0.64961999999999998"/>
    <n v="0.25961000000000001"/>
    <n v="1.0469200000000001"/>
  </r>
  <r>
    <n v="2025"/>
    <s v="Aix-Marseille"/>
    <x v="0"/>
    <s v="xJdyB"/>
    <x v="2"/>
    <x v="9"/>
    <s v="so"/>
    <s v="so"/>
    <s v="so"/>
    <s v="so"/>
    <s v="so"/>
    <s v="so"/>
    <s v="so"/>
    <s v="so"/>
    <s v="so"/>
    <s v="so"/>
    <s v="so"/>
    <s v="so"/>
    <s v="so"/>
    <s v="so"/>
    <s v="so"/>
    <s v="so"/>
    <s v="so"/>
    <s v="so"/>
    <s v="so"/>
    <n v="0.14074999999999999"/>
    <n v="0.64676999999999996"/>
    <n v="0.21714"/>
    <n v="1.0046600000000001"/>
  </r>
  <r>
    <n v="2025"/>
    <s v="Aix-Marseille"/>
    <x v="0"/>
    <s v="xJdyB"/>
    <x v="2"/>
    <x v="10"/>
    <s v="so"/>
    <s v="so"/>
    <s v="so"/>
    <s v="so"/>
    <s v="so"/>
    <s v="so"/>
    <s v="so"/>
    <s v="so"/>
    <s v="so"/>
    <s v="so"/>
    <s v="so"/>
    <s v="so"/>
    <s v="so"/>
    <s v="so"/>
    <s v="so"/>
    <s v="so"/>
    <s v="so"/>
    <s v="so"/>
    <s v="so"/>
    <n v="0.15201000000000001"/>
    <n v="0.66432000000000002"/>
    <n v="0.24651000000000001"/>
    <n v="1.06284"/>
  </r>
  <r>
    <n v="2025"/>
    <s v="Aix-Marseille"/>
    <x v="0"/>
    <s v="xJdyB"/>
    <x v="3"/>
    <x v="0"/>
    <n v="0.28125"/>
    <n v="1.8627199999999999"/>
    <n v="3.3508300000000002"/>
    <n v="4.8117200000000002"/>
    <n v="2.7439499999999999"/>
    <n v="6.2220000000000004"/>
    <n v="3.0969000000000002"/>
    <n v="7.6371599999999997"/>
    <n v="2.0783299999999998"/>
    <n v="9.5964200000000002"/>
    <n v="3.4397600000000002"/>
    <n v="4.2739500000000001"/>
    <n v="0.67291000000000001"/>
    <n v="50.067909999999998"/>
    <n v="10.43558"/>
    <n v="2.80613"/>
    <n v="0.18801000000000001"/>
    <n v="13.42972"/>
    <n v="63.497630000000001"/>
    <n v="1.07534"/>
    <n v="4.1524099999999997"/>
    <n v="3.0690300000000001"/>
    <n v="8.2967899999999997"/>
  </r>
  <r>
    <n v="2025"/>
    <s v="Aix-Marseille"/>
    <x v="0"/>
    <s v="xJdyB"/>
    <x v="3"/>
    <x v="1"/>
    <n v="0.3362"/>
    <n v="2.7096100000000001"/>
    <n v="4.4775200000000002"/>
    <n v="5.8473800000000002"/>
    <n v="3.6872099999999999"/>
    <n v="6.2362599999999997"/>
    <n v="1.6045199999999999"/>
    <n v="9.4405999999999999"/>
    <n v="2.2136800000000001"/>
    <n v="8.9455100000000005"/>
    <n v="4.5353399999999997"/>
    <n v="4.2993199999999998"/>
    <n v="1.02864"/>
    <n v="55.361780000000003"/>
    <n v="12.033910000000001"/>
    <n v="2.2957399999999999"/>
    <n v="0.37573000000000001"/>
    <n v="14.70538"/>
    <n v="70.067170000000004"/>
    <n v="1.30748"/>
    <n v="6.2121500000000003"/>
    <n v="3.4043700000000001"/>
    <n v="10.923999999999999"/>
  </r>
  <r>
    <n v="2025"/>
    <s v="Aix-Marseille"/>
    <x v="0"/>
    <s v="xJdyB"/>
    <x v="3"/>
    <x v="2"/>
    <n v="0.74878"/>
    <n v="2.91561"/>
    <n v="4.1677099999999996"/>
    <n v="6.6741999999999999"/>
    <n v="4.4579899999999997"/>
    <n v="7.7409100000000004"/>
    <n v="1.5651600000000001"/>
    <n v="9.8754200000000001"/>
    <n v="2.7656700000000001"/>
    <n v="8.1649799999999999"/>
    <n v="6.28864"/>
    <n v="4.6502100000000004"/>
    <n v="1.1500300000000001"/>
    <n v="61.165309999999998"/>
    <n v="14.08858"/>
    <n v="2.7024699999999999"/>
    <n v="0.30614000000000002"/>
    <n v="17.097180000000002"/>
    <n v="78.262479999999996"/>
    <n v="1.3553900000000001"/>
    <n v="7.0538600000000002"/>
    <n v="3.3964799999999999"/>
    <n v="11.805730000000001"/>
  </r>
  <r>
    <n v="2025"/>
    <s v="Aix-Marseille"/>
    <x v="0"/>
    <s v="xJdyB"/>
    <x v="3"/>
    <x v="3"/>
    <n v="0.73867000000000005"/>
    <n v="3.6667299999999998"/>
    <n v="4.4679200000000003"/>
    <n v="6.2055800000000003"/>
    <n v="5.6125800000000003"/>
    <n v="8.6986299999999996"/>
    <n v="1.4728600000000001"/>
    <n v="8.8030399999999993"/>
    <n v="2.9865699999999999"/>
    <n v="8.2961600000000004"/>
    <n v="6.4254300000000004"/>
    <n v="4.3266200000000001"/>
    <n v="1.47828"/>
    <n v="63.179079999999999"/>
    <n v="12.979699999999999"/>
    <n v="1.9045300000000001"/>
    <n v="0.50434000000000001"/>
    <n v="15.388579999999999"/>
    <n v="78.56765"/>
    <n v="1.40686"/>
    <n v="7.2595900000000002"/>
    <n v="3.3746700000000001"/>
    <n v="12.04111"/>
  </r>
  <r>
    <n v="2025"/>
    <s v="Aix-Marseille"/>
    <x v="0"/>
    <s v="xJdyB"/>
    <x v="3"/>
    <x v="4"/>
    <n v="0.47493000000000002"/>
    <n v="3.5388299999999999"/>
    <n v="4.6191599999999999"/>
    <n v="6.4818499999999997"/>
    <n v="4.94245"/>
    <n v="9.2013999999999996"/>
    <n v="1.6064799999999999"/>
    <n v="10.209350000000001"/>
    <n v="3.6764700000000001"/>
    <n v="7.3665200000000004"/>
    <n v="6.3022600000000004"/>
    <n v="3.9847399999999999"/>
    <n v="2.0815999999999999"/>
    <n v="64.486040000000003"/>
    <n v="14.11856"/>
    <n v="1.02925"/>
    <n v="0.61648000000000003"/>
    <n v="15.7643"/>
    <n v="80.250330000000005"/>
    <n v="1.6"/>
    <n v="8.2629599999999996"/>
    <n v="3.4401999999999999"/>
    <n v="13.30316"/>
  </r>
  <r>
    <n v="2025"/>
    <s v="Aix-Marseille"/>
    <x v="0"/>
    <s v="xJdyB"/>
    <x v="3"/>
    <x v="5"/>
    <n v="0.96047000000000005"/>
    <n v="4.0866499999999997"/>
    <n v="4.5070600000000001"/>
    <n v="7.3329800000000001"/>
    <n v="5.2756499999999997"/>
    <n v="10.1463"/>
    <n v="1.7051099999999999"/>
    <n v="9.9408300000000001"/>
    <n v="5.1491400000000001"/>
    <n v="7.12683"/>
    <n v="6.7849899999999996"/>
    <n v="3.9547699999999999"/>
    <n v="2.0442399999999998"/>
    <n v="69.015029999999996"/>
    <n v="15.097759999999999"/>
    <n v="1.41639"/>
    <n v="0.97582000000000002"/>
    <n v="17.48997"/>
    <n v="86.504999999999995"/>
    <n v="1.34782"/>
    <n v="8.3769899999999993"/>
    <n v="3.7408199999999998"/>
    <n v="13.465630000000001"/>
  </r>
  <r>
    <n v="2025"/>
    <s v="Aix-Marseille"/>
    <x v="0"/>
    <s v="xJdyB"/>
    <x v="3"/>
    <x v="6"/>
    <n v="0.92169999999999996"/>
    <n v="4.4865199999999996"/>
    <n v="5.2117300000000002"/>
    <n v="7.9351200000000004"/>
    <n v="5.6547700000000001"/>
    <n v="10.740869999999999"/>
    <n v="1.7674099999999999"/>
    <n v="9.9824900000000003"/>
    <n v="5.1025799999999997"/>
    <n v="7.8654900000000003"/>
    <n v="6.7212399999999999"/>
    <n v="3.7324700000000002"/>
    <n v="2.5463300000000002"/>
    <n v="72.668710000000004"/>
    <n v="11.51885"/>
    <n v="0.92303999999999997"/>
    <n v="1.01657"/>
    <n v="13.458449999999999"/>
    <n v="86.127170000000007"/>
    <n v="1.0665899999999999"/>
    <n v="7.2262300000000002"/>
    <n v="3.1967300000000001"/>
    <n v="11.489560000000001"/>
  </r>
  <r>
    <n v="2025"/>
    <s v="Aix-Marseille"/>
    <x v="0"/>
    <s v="xJdyB"/>
    <x v="3"/>
    <x v="7"/>
    <n v="0.57101000000000002"/>
    <n v="4.4920099999999996"/>
    <n v="4.9394600000000004"/>
    <n v="6.6814600000000004"/>
    <n v="4.5861499999999999"/>
    <n v="11.140510000000001"/>
    <n v="1.9360900000000001"/>
    <n v="9.3836399999999998"/>
    <n v="5.6828200000000004"/>
    <n v="7.0749000000000004"/>
    <n v="6.4200100000000004"/>
    <n v="4.0286200000000001"/>
    <n v="2.4925600000000001"/>
    <n v="69.429249999999996"/>
    <n v="10.326689999999999"/>
    <n v="0.49752000000000002"/>
    <n v="0.93872999999999995"/>
    <n v="11.76294"/>
    <n v="81.192189999999997"/>
    <n v="1.2103600000000001"/>
    <n v="7.3394899999999996"/>
    <n v="2.91242"/>
    <n v="11.46228"/>
  </r>
  <r>
    <n v="2025"/>
    <s v="Aix-Marseille"/>
    <x v="0"/>
    <s v="xJdyB"/>
    <x v="3"/>
    <x v="8"/>
    <n v="0.35463"/>
    <n v="4.3837400000000004"/>
    <n v="5.19346"/>
    <n v="7.0503900000000002"/>
    <n v="4.1545399999999999"/>
    <n v="10.601749999999999"/>
    <n v="1.4558800000000001"/>
    <n v="11.04499"/>
    <n v="6.7281199999999997"/>
    <n v="6.5469099999999996"/>
    <n v="6.4839000000000002"/>
    <n v="5.2867100000000002"/>
    <n v="2.1731500000000001"/>
    <n v="71.458160000000007"/>
    <n v="9.4"/>
    <n v="0.46478000000000003"/>
    <n v="1.7269000000000001"/>
    <n v="11.59168"/>
    <n v="83.049840000000003"/>
    <n v="1.19442"/>
    <n v="7.3550800000000001"/>
    <n v="3.4901399999999998"/>
    <n v="12.03965"/>
  </r>
  <r>
    <n v="2025"/>
    <s v="Aix-Marseille"/>
    <x v="0"/>
    <s v="xJdyB"/>
    <x v="3"/>
    <x v="9"/>
    <n v="0.60589999999999999"/>
    <n v="4.4689100000000002"/>
    <n v="5.4389500000000002"/>
    <n v="9.0873899999999992"/>
    <n v="4.1721700000000004"/>
    <n v="10.602980000000001"/>
    <n v="1.8085500000000001"/>
    <n v="11.317959999999999"/>
    <n v="7.0476299999999998"/>
    <n v="6.7376899999999997"/>
    <n v="6.0703500000000004"/>
    <n v="5.2022700000000004"/>
    <n v="2.9131100000000001"/>
    <n v="75.473839999999996"/>
    <n v="10.09624"/>
    <n v="0.50051999999999996"/>
    <n v="1.6665000000000001"/>
    <n v="12.26327"/>
    <n v="87.737110000000001"/>
    <n v="1.2814700000000001"/>
    <n v="7.59314"/>
    <n v="3.66933"/>
    <n v="12.543950000000001"/>
  </r>
  <r>
    <n v="2025"/>
    <s v="Aix-Marseille"/>
    <x v="0"/>
    <s v="xJdyB"/>
    <x v="3"/>
    <x v="10"/>
    <n v="0.80276999999999998"/>
    <n v="5.7354399999999996"/>
    <n v="6.7867499999999996"/>
    <n v="8.4481300000000008"/>
    <n v="3.85771"/>
    <n v="10.974220000000001"/>
    <n v="1.6447099999999999"/>
    <n v="11.658519999999999"/>
    <n v="6.2541599999999997"/>
    <n v="8.1132299999999997"/>
    <n v="6.4519299999999999"/>
    <n v="5.0955300000000001"/>
    <n v="2.0444900000000001"/>
    <n v="77.867599999999996"/>
    <n v="8.8651"/>
    <n v="0.82272000000000001"/>
    <n v="1.41161"/>
    <n v="11.09944"/>
    <n v="88.967039999999997"/>
    <n v="1.69953"/>
    <n v="8.2585599999999992"/>
    <n v="4.1754300000000004"/>
    <n v="14.133520000000001"/>
  </r>
  <r>
    <n v="2025"/>
    <s v="Aix-Marseille"/>
    <x v="1"/>
    <s v="vxHYt"/>
    <x v="0"/>
    <x v="0"/>
    <n v="0"/>
    <n v="21"/>
    <n v="12"/>
    <n v="31"/>
    <n v="22"/>
    <n v="29"/>
    <n v="0"/>
    <n v="29"/>
    <n v="14"/>
    <n v="50"/>
    <n v="15"/>
    <n v="0"/>
    <n v="10"/>
    <n v="233"/>
    <n v="0"/>
    <n v="0"/>
    <n v="0"/>
    <n v="0"/>
    <n v="233"/>
    <n v="7"/>
    <n v="27"/>
    <n v="12"/>
    <n v="46"/>
  </r>
  <r>
    <n v="2025"/>
    <s v="Aix-Marseille"/>
    <x v="1"/>
    <s v="vxHYt"/>
    <x v="1"/>
    <x v="0"/>
    <n v="0"/>
    <n v="7.3080000000000006E-2"/>
    <n v="4.2040000000000001E-2"/>
    <n v="9.8720000000000002E-2"/>
    <n v="7.3010000000000005E-2"/>
    <n v="9.9199999999999997E-2"/>
    <n v="0"/>
    <n v="9.4030000000000002E-2"/>
    <n v="4.2779999999999999E-2"/>
    <n v="0.17915"/>
    <n v="5.577E-2"/>
    <n v="0"/>
    <n v="3.3750000000000002E-2"/>
    <n v="0.79152999999999996"/>
    <n v="0"/>
    <n v="0"/>
    <n v="0"/>
    <n v="0"/>
    <n v="0.79152999999999996"/>
    <n v="5.8700000000000002E-3"/>
    <n v="1.9040000000000001E-2"/>
    <n v="1.2619999999999999E-2"/>
    <n v="3.7539999999999997E-2"/>
  </r>
  <r>
    <n v="2025"/>
    <s v="Aix-Marseille"/>
    <x v="1"/>
    <s v="vxHYt"/>
    <x v="1"/>
    <x v="1"/>
    <n v="0"/>
    <n v="7.5910000000000005E-2"/>
    <n v="4.2470000000000001E-2"/>
    <n v="0.10168000000000001"/>
    <n v="7.4310000000000001E-2"/>
    <n v="0.10152"/>
    <n v="0"/>
    <n v="9.3179999999999999E-2"/>
    <n v="4.3150000000000001E-2"/>
    <n v="0.18034"/>
    <n v="5.6559999999999999E-2"/>
    <n v="0"/>
    <n v="3.4070000000000003E-2"/>
    <n v="0.80318999999999996"/>
    <n v="0"/>
    <n v="0"/>
    <n v="0"/>
    <n v="0"/>
    <n v="0.80318999999999996"/>
    <n v="5.96E-3"/>
    <n v="1.9259999999999999E-2"/>
    <n v="1.329E-2"/>
    <n v="3.8510000000000003E-2"/>
  </r>
  <r>
    <n v="2025"/>
    <s v="Aix-Marseille"/>
    <x v="1"/>
    <s v="vxHYt"/>
    <x v="1"/>
    <x v="2"/>
    <n v="0"/>
    <n v="7.6730000000000007E-2"/>
    <n v="3.8920000000000003E-2"/>
    <n v="9.8890000000000006E-2"/>
    <n v="7.6660000000000006E-2"/>
    <n v="0.10305"/>
    <n v="0"/>
    <n v="9.2050000000000007E-2"/>
    <n v="4.3950000000000003E-2"/>
    <n v="0.18121000000000001"/>
    <n v="5.6460000000000003E-2"/>
    <n v="0"/>
    <n v="3.3169999999999998E-2"/>
    <n v="0.80108000000000001"/>
    <n v="0"/>
    <n v="0"/>
    <n v="0"/>
    <n v="0"/>
    <n v="0.80108000000000001"/>
    <n v="6.2500000000000003E-3"/>
    <n v="1.9970000000000002E-2"/>
    <n v="1.231E-2"/>
    <n v="3.8530000000000002E-2"/>
  </r>
  <r>
    <n v="2025"/>
    <s v="Aix-Marseille"/>
    <x v="1"/>
    <s v="vxHYt"/>
    <x v="1"/>
    <x v="3"/>
    <n v="0"/>
    <n v="7.8009999999999996E-2"/>
    <n v="3.7530000000000001E-2"/>
    <n v="9.8489999999999994E-2"/>
    <n v="7.9880000000000007E-2"/>
    <n v="0.10711"/>
    <n v="0"/>
    <n v="8.9039999999999994E-2"/>
    <n v="4.1759999999999999E-2"/>
    <n v="0.18473000000000001"/>
    <n v="5.5800000000000002E-2"/>
    <n v="0"/>
    <n v="3.3369999999999997E-2"/>
    <n v="0.80571000000000004"/>
    <n v="0"/>
    <n v="0"/>
    <n v="0"/>
    <n v="0"/>
    <n v="0.80571000000000004"/>
    <n v="6.2899999999999996E-3"/>
    <n v="1.984E-2"/>
    <n v="1.1900000000000001E-2"/>
    <n v="3.8030000000000001E-2"/>
  </r>
  <r>
    <n v="2025"/>
    <s v="Aix-Marseille"/>
    <x v="1"/>
    <s v="vxHYt"/>
    <x v="1"/>
    <x v="4"/>
    <n v="0"/>
    <n v="8.0579999999999999E-2"/>
    <n v="3.653E-2"/>
    <n v="9.6829999999999999E-2"/>
    <n v="8.1570000000000004E-2"/>
    <n v="0.10783"/>
    <n v="0"/>
    <n v="8.5999999999999993E-2"/>
    <n v="4.1099999999999998E-2"/>
    <n v="0.18673000000000001"/>
    <n v="5.6259999999999998E-2"/>
    <n v="0"/>
    <n v="3.243E-2"/>
    <n v="0.80586000000000002"/>
    <n v="0"/>
    <n v="0"/>
    <n v="0"/>
    <n v="0"/>
    <n v="0.80586000000000002"/>
    <n v="6.0899999999999999E-3"/>
    <n v="2.8729999999999999E-2"/>
    <n v="1.137E-2"/>
    <n v="4.6190000000000002E-2"/>
  </r>
  <r>
    <n v="2025"/>
    <s v="Aix-Marseille"/>
    <x v="1"/>
    <s v="vxHYt"/>
    <x v="1"/>
    <x v="5"/>
    <n v="0"/>
    <n v="8.3839999999999998E-2"/>
    <n v="3.4799999999999998E-2"/>
    <n v="9.6949999999999995E-2"/>
    <n v="8.3890000000000006E-2"/>
    <n v="0.10709"/>
    <n v="0"/>
    <n v="8.2239999999999994E-2"/>
    <n v="4.0849999999999997E-2"/>
    <n v="0.18692"/>
    <n v="5.6800000000000003E-2"/>
    <n v="0"/>
    <n v="3.1609999999999999E-2"/>
    <n v="0.80498000000000003"/>
    <n v="0"/>
    <n v="0"/>
    <n v="0"/>
    <n v="0"/>
    <n v="0.80498000000000003"/>
    <n v="5.9500000000000004E-3"/>
    <n v="2.8479999999999998E-2"/>
    <n v="1.0699999999999999E-2"/>
    <n v="4.5130000000000003E-2"/>
  </r>
  <r>
    <n v="2025"/>
    <s v="Aix-Marseille"/>
    <x v="1"/>
    <s v="vxHYt"/>
    <x v="1"/>
    <x v="6"/>
    <n v="0"/>
    <n v="8.5029999999999994E-2"/>
    <n v="3.347E-2"/>
    <n v="9.5960000000000004E-2"/>
    <n v="8.7169999999999997E-2"/>
    <n v="0.10596"/>
    <n v="0"/>
    <n v="8.2019999999999996E-2"/>
    <n v="4.2139999999999997E-2"/>
    <n v="0.18440999999999999"/>
    <n v="5.7090000000000002E-2"/>
    <n v="0"/>
    <n v="3.1890000000000002E-2"/>
    <n v="0.80515999999999999"/>
    <n v="0"/>
    <n v="0"/>
    <n v="0"/>
    <n v="0"/>
    <n v="0.80515999999999999"/>
    <n v="5.4299999999999999E-3"/>
    <n v="2.9020000000000001E-2"/>
    <n v="9.2999999999999992E-3"/>
    <n v="4.376E-2"/>
  </r>
  <r>
    <n v="2025"/>
    <s v="Aix-Marseille"/>
    <x v="1"/>
    <s v="vxHYt"/>
    <x v="1"/>
    <x v="7"/>
    <n v="0"/>
    <n v="8.5639999999999994E-2"/>
    <n v="2.9260000000000001E-2"/>
    <n v="9.2100000000000001E-2"/>
    <n v="9.0160000000000004E-2"/>
    <n v="0.10423"/>
    <n v="0"/>
    <n v="7.9740000000000005E-2"/>
    <n v="4.3360000000000003E-2"/>
    <n v="0.18304000000000001"/>
    <n v="5.7259999999999998E-2"/>
    <n v="0"/>
    <n v="2.9010000000000001E-2"/>
    <n v="0.79379999999999995"/>
    <n v="0"/>
    <n v="0"/>
    <n v="0"/>
    <n v="0"/>
    <n v="0.79379999999999995"/>
    <n v="6.5599999999999999E-3"/>
    <n v="2.8840000000000001E-2"/>
    <n v="8.43E-3"/>
    <n v="4.3830000000000001E-2"/>
  </r>
  <r>
    <n v="2025"/>
    <s v="Aix-Marseille"/>
    <x v="1"/>
    <s v="vxHYt"/>
    <x v="1"/>
    <x v="8"/>
    <n v="0"/>
    <n v="8.7669999999999998E-2"/>
    <n v="2.861E-2"/>
    <n v="9.0770000000000003E-2"/>
    <n v="9.325E-2"/>
    <n v="0.1022"/>
    <n v="0"/>
    <n v="7.8289999999999998E-2"/>
    <n v="4.224E-2"/>
    <n v="0.18218999999999999"/>
    <n v="5.357E-2"/>
    <n v="0"/>
    <n v="2.845E-2"/>
    <n v="0.78725000000000001"/>
    <n v="0"/>
    <n v="0"/>
    <n v="0"/>
    <n v="0"/>
    <n v="0.78725000000000001"/>
    <n v="5.9699999999999996E-3"/>
    <n v="2.8680000000000001E-2"/>
    <n v="7.2300000000000003E-3"/>
    <n v="4.1880000000000001E-2"/>
  </r>
  <r>
    <n v="2025"/>
    <s v="Aix-Marseille"/>
    <x v="1"/>
    <s v="vxHYt"/>
    <x v="1"/>
    <x v="9"/>
    <n v="0"/>
    <n v="8.8539999999999994E-2"/>
    <n v="2.6169999999999999E-2"/>
    <n v="8.6959999999999996E-2"/>
    <n v="9.6939999999999998E-2"/>
    <n v="9.8900000000000002E-2"/>
    <n v="0"/>
    <n v="7.7200000000000005E-2"/>
    <n v="4.0390000000000002E-2"/>
    <n v="0.17559"/>
    <n v="5.4820000000000001E-2"/>
    <n v="0"/>
    <n v="2.743E-2"/>
    <n v="0.77293999999999996"/>
    <n v="0"/>
    <n v="0"/>
    <n v="0"/>
    <n v="0"/>
    <n v="0.77293999999999996"/>
    <n v="5.1999999999999998E-3"/>
    <n v="2.895E-2"/>
    <n v="8.8000000000000005E-3"/>
    <n v="4.2959999999999998E-2"/>
  </r>
  <r>
    <n v="2025"/>
    <s v="Aix-Marseille"/>
    <x v="1"/>
    <s v="vxHYt"/>
    <x v="1"/>
    <x v="10"/>
    <n v="0"/>
    <n v="8.9719999999999994E-2"/>
    <n v="2.478E-2"/>
    <n v="8.4940000000000002E-2"/>
    <n v="9.6180000000000002E-2"/>
    <n v="9.4560000000000005E-2"/>
    <n v="0"/>
    <n v="7.6780000000000001E-2"/>
    <n v="3.9390000000000001E-2"/>
    <n v="0.17415"/>
    <n v="5.4670000000000003E-2"/>
    <n v="0"/>
    <n v="2.4479999999999998E-2"/>
    <n v="0.75965000000000005"/>
    <n v="0"/>
    <n v="0"/>
    <n v="0"/>
    <n v="0"/>
    <n v="0.75965000000000005"/>
    <n v="4.8300000000000001E-3"/>
    <n v="3.1480000000000001E-2"/>
    <n v="8.1099999999999992E-3"/>
    <n v="4.4420000000000001E-2"/>
  </r>
  <r>
    <n v="2025"/>
    <s v="Aix-Marseille"/>
    <x v="1"/>
    <s v="vxHYt"/>
    <x v="2"/>
    <x v="0"/>
    <s v="so"/>
    <s v="so"/>
    <s v="so"/>
    <s v="so"/>
    <s v="so"/>
    <s v="so"/>
    <s v="so"/>
    <s v="so"/>
    <s v="so"/>
    <s v="so"/>
    <s v="so"/>
    <s v="so"/>
    <s v="so"/>
    <s v="so"/>
    <s v="so"/>
    <s v="so"/>
    <s v="so"/>
    <s v="so"/>
    <s v="so"/>
    <n v="1.67E-2"/>
    <n v="0.12848999999999999"/>
    <n v="3.2129999999999999E-2"/>
    <n v="0.17732000000000001"/>
  </r>
  <r>
    <n v="2025"/>
    <s v="Aix-Marseille"/>
    <x v="1"/>
    <s v="vxHYt"/>
    <x v="2"/>
    <x v="1"/>
    <s v="so"/>
    <s v="so"/>
    <s v="so"/>
    <s v="so"/>
    <s v="so"/>
    <s v="so"/>
    <s v="so"/>
    <s v="so"/>
    <s v="so"/>
    <s v="so"/>
    <s v="so"/>
    <s v="so"/>
    <s v="so"/>
    <s v="so"/>
    <s v="so"/>
    <s v="so"/>
    <s v="so"/>
    <s v="so"/>
    <s v="so"/>
    <n v="1.444E-2"/>
    <n v="0.10392"/>
    <n v="3.363E-2"/>
    <n v="0.15198999999999999"/>
  </r>
  <r>
    <n v="2025"/>
    <s v="Aix-Marseille"/>
    <x v="1"/>
    <s v="vxHYt"/>
    <x v="2"/>
    <x v="2"/>
    <s v="so"/>
    <s v="so"/>
    <s v="so"/>
    <s v="so"/>
    <s v="so"/>
    <s v="so"/>
    <s v="so"/>
    <s v="so"/>
    <s v="so"/>
    <s v="so"/>
    <s v="so"/>
    <s v="so"/>
    <s v="so"/>
    <s v="so"/>
    <s v="so"/>
    <s v="so"/>
    <s v="so"/>
    <s v="so"/>
    <s v="so"/>
    <n v="1.519E-2"/>
    <n v="0.10408000000000001"/>
    <n v="2.913E-2"/>
    <n v="0.1484"/>
  </r>
  <r>
    <n v="2025"/>
    <s v="Aix-Marseille"/>
    <x v="1"/>
    <s v="vxHYt"/>
    <x v="2"/>
    <x v="3"/>
    <s v="so"/>
    <s v="so"/>
    <s v="so"/>
    <s v="so"/>
    <s v="so"/>
    <s v="so"/>
    <s v="so"/>
    <s v="so"/>
    <s v="so"/>
    <s v="so"/>
    <s v="so"/>
    <s v="so"/>
    <s v="so"/>
    <s v="so"/>
    <s v="so"/>
    <s v="so"/>
    <s v="so"/>
    <s v="so"/>
    <s v="so"/>
    <n v="9.6799999999999994E-3"/>
    <n v="0.10357"/>
    <n v="2.7470000000000001E-2"/>
    <n v="0.14072999999999999"/>
  </r>
  <r>
    <n v="2025"/>
    <s v="Aix-Marseille"/>
    <x v="1"/>
    <s v="vxHYt"/>
    <x v="2"/>
    <x v="4"/>
    <s v="so"/>
    <s v="so"/>
    <s v="so"/>
    <s v="so"/>
    <s v="so"/>
    <s v="so"/>
    <s v="so"/>
    <s v="so"/>
    <s v="so"/>
    <s v="so"/>
    <s v="so"/>
    <s v="so"/>
    <s v="so"/>
    <s v="so"/>
    <s v="so"/>
    <s v="so"/>
    <s v="so"/>
    <s v="so"/>
    <s v="so"/>
    <n v="1.03E-2"/>
    <n v="9.0399999999999994E-2"/>
    <n v="1.9109999999999999E-2"/>
    <n v="0.11981"/>
  </r>
  <r>
    <n v="2025"/>
    <s v="Aix-Marseille"/>
    <x v="1"/>
    <s v="vxHYt"/>
    <x v="2"/>
    <x v="5"/>
    <s v="so"/>
    <s v="so"/>
    <s v="so"/>
    <s v="so"/>
    <s v="so"/>
    <s v="so"/>
    <s v="so"/>
    <s v="so"/>
    <s v="so"/>
    <s v="so"/>
    <s v="so"/>
    <s v="so"/>
    <s v="so"/>
    <s v="so"/>
    <s v="so"/>
    <s v="so"/>
    <s v="so"/>
    <s v="so"/>
    <s v="so"/>
    <n v="1.091E-2"/>
    <n v="0.10178"/>
    <n v="1.307E-2"/>
    <n v="0.12576000000000001"/>
  </r>
  <r>
    <n v="2025"/>
    <s v="Aix-Marseille"/>
    <x v="1"/>
    <s v="vxHYt"/>
    <x v="2"/>
    <x v="6"/>
    <s v="so"/>
    <s v="so"/>
    <s v="so"/>
    <s v="so"/>
    <s v="so"/>
    <s v="so"/>
    <s v="so"/>
    <s v="so"/>
    <s v="so"/>
    <s v="so"/>
    <s v="so"/>
    <s v="so"/>
    <s v="so"/>
    <s v="so"/>
    <s v="so"/>
    <s v="so"/>
    <s v="so"/>
    <s v="so"/>
    <s v="so"/>
    <n v="7.9399999999999991E-3"/>
    <n v="0.10918"/>
    <n v="1.3899999999999999E-2"/>
    <n v="0.13102"/>
  </r>
  <r>
    <n v="2025"/>
    <s v="Aix-Marseille"/>
    <x v="1"/>
    <s v="vxHYt"/>
    <x v="2"/>
    <x v="7"/>
    <s v="so"/>
    <s v="so"/>
    <s v="so"/>
    <s v="so"/>
    <s v="so"/>
    <s v="so"/>
    <s v="so"/>
    <s v="so"/>
    <s v="so"/>
    <s v="so"/>
    <s v="so"/>
    <s v="so"/>
    <s v="so"/>
    <s v="so"/>
    <s v="so"/>
    <s v="so"/>
    <s v="so"/>
    <s v="so"/>
    <s v="so"/>
    <n v="8.6199999999999992E-3"/>
    <n v="0.12143"/>
    <n v="1.4829999999999999E-2"/>
    <n v="0.14488000000000001"/>
  </r>
  <r>
    <n v="2025"/>
    <s v="Aix-Marseille"/>
    <x v="1"/>
    <s v="vxHYt"/>
    <x v="2"/>
    <x v="8"/>
    <s v="so"/>
    <s v="so"/>
    <s v="so"/>
    <s v="so"/>
    <s v="so"/>
    <s v="so"/>
    <s v="so"/>
    <s v="so"/>
    <s v="so"/>
    <s v="so"/>
    <s v="so"/>
    <s v="so"/>
    <s v="so"/>
    <s v="so"/>
    <s v="so"/>
    <s v="so"/>
    <s v="so"/>
    <s v="so"/>
    <s v="so"/>
    <n v="9.5499999999999995E-3"/>
    <n v="0.12659999999999999"/>
    <n v="1.5679999999999999E-2"/>
    <n v="0.15182000000000001"/>
  </r>
  <r>
    <n v="2025"/>
    <s v="Aix-Marseille"/>
    <x v="1"/>
    <s v="vxHYt"/>
    <x v="2"/>
    <x v="9"/>
    <s v="so"/>
    <s v="so"/>
    <s v="so"/>
    <s v="so"/>
    <s v="so"/>
    <s v="so"/>
    <s v="so"/>
    <s v="so"/>
    <s v="so"/>
    <s v="so"/>
    <s v="so"/>
    <s v="so"/>
    <s v="so"/>
    <s v="so"/>
    <s v="so"/>
    <s v="so"/>
    <s v="so"/>
    <s v="so"/>
    <s v="so"/>
    <n v="1.0460000000000001E-2"/>
    <n v="0.13900999999999999"/>
    <n v="1.7100000000000001E-2"/>
    <n v="0.16656000000000001"/>
  </r>
  <r>
    <n v="2025"/>
    <s v="Aix-Marseille"/>
    <x v="1"/>
    <s v="vxHYt"/>
    <x v="2"/>
    <x v="10"/>
    <s v="so"/>
    <s v="so"/>
    <s v="so"/>
    <s v="so"/>
    <s v="so"/>
    <s v="so"/>
    <s v="so"/>
    <s v="so"/>
    <s v="so"/>
    <s v="so"/>
    <s v="so"/>
    <s v="so"/>
    <s v="so"/>
    <s v="so"/>
    <s v="so"/>
    <s v="so"/>
    <s v="so"/>
    <s v="so"/>
    <s v="so"/>
    <n v="1.17E-2"/>
    <n v="0.1134"/>
    <n v="1.9060000000000001E-2"/>
    <n v="0.14416000000000001"/>
  </r>
  <r>
    <n v="2025"/>
    <s v="Aix-Marseille"/>
    <x v="1"/>
    <s v="vxHYt"/>
    <x v="3"/>
    <x v="0"/>
    <n v="0"/>
    <n v="9.6920000000000006E-2"/>
    <n v="0.13952999999999999"/>
    <n v="0.18409"/>
    <n v="0.44480999999999998"/>
    <n v="0.31397000000000003"/>
    <n v="0"/>
    <n v="1.28844"/>
    <n v="0.1885"/>
    <n v="0.14388000000000001"/>
    <n v="0.17080999999999999"/>
    <n v="0"/>
    <n v="0.16603999999999999"/>
    <n v="3.137"/>
    <n v="0"/>
    <n v="0"/>
    <n v="0"/>
    <n v="0"/>
    <n v="3.137"/>
    <n v="1.434E-2"/>
    <n v="0.24926000000000001"/>
    <n v="0.53761999999999999"/>
    <n v="0.80120999999999998"/>
  </r>
  <r>
    <n v="2025"/>
    <s v="Aix-Marseille"/>
    <x v="1"/>
    <s v="vxHYt"/>
    <x v="3"/>
    <x v="1"/>
    <n v="0"/>
    <n v="0.31709999999999999"/>
    <n v="0.22048000000000001"/>
    <n v="0.55778000000000005"/>
    <n v="0.23215"/>
    <n v="0.40701999999999999"/>
    <n v="0"/>
    <n v="1.234"/>
    <n v="0.16258"/>
    <n v="0.41088999999999998"/>
    <n v="0.21224999999999999"/>
    <n v="0"/>
    <n v="0.31239"/>
    <n v="4.0666500000000001"/>
    <n v="0"/>
    <n v="0"/>
    <n v="0"/>
    <n v="0"/>
    <n v="4.0666500000000001"/>
    <n v="8.1860000000000002E-2"/>
    <n v="0.22281999999999999"/>
    <n v="0.59638000000000002"/>
    <n v="0.90105999999999997"/>
  </r>
  <r>
    <n v="2025"/>
    <s v="Aix-Marseille"/>
    <x v="1"/>
    <s v="vxHYt"/>
    <x v="3"/>
    <x v="2"/>
    <n v="0"/>
    <n v="0.19519"/>
    <n v="0.43365999999999999"/>
    <n v="0.56222000000000005"/>
    <n v="0.26882"/>
    <n v="0.83486000000000005"/>
    <n v="0"/>
    <n v="1.415"/>
    <n v="0.18181"/>
    <n v="0.69977"/>
    <n v="0.23285"/>
    <n v="0"/>
    <n v="0.21143999999999999"/>
    <n v="5.0356100000000001"/>
    <n v="0"/>
    <n v="0"/>
    <n v="0"/>
    <n v="0"/>
    <n v="5.0356100000000001"/>
    <n v="0.10333000000000001"/>
    <n v="0.34914000000000001"/>
    <n v="0.77436000000000005"/>
    <n v="1.2268399999999999"/>
  </r>
  <r>
    <n v="2025"/>
    <s v="Aix-Marseille"/>
    <x v="1"/>
    <s v="vxHYt"/>
    <x v="3"/>
    <x v="3"/>
    <n v="0"/>
    <n v="0.15667"/>
    <n v="0.77090000000000003"/>
    <n v="0.73743999999999998"/>
    <n v="0.31844"/>
    <n v="0.59469000000000005"/>
    <n v="0"/>
    <n v="1.1816500000000001"/>
    <n v="0.46195999999999998"/>
    <n v="0.78458000000000006"/>
    <n v="0.33599000000000001"/>
    <n v="0"/>
    <n v="0.17444000000000001"/>
    <n v="5.5167700000000002"/>
    <n v="0"/>
    <n v="0"/>
    <n v="0"/>
    <n v="0"/>
    <n v="5.5167700000000002"/>
    <n v="0.22022"/>
    <n v="0.63332999999999995"/>
    <n v="0.62444"/>
    <n v="1.4779899999999999"/>
  </r>
  <r>
    <n v="2025"/>
    <s v="Aix-Marseille"/>
    <x v="1"/>
    <s v="vxHYt"/>
    <x v="3"/>
    <x v="4"/>
    <n v="0"/>
    <n v="0.21062"/>
    <n v="0.65803999999999996"/>
    <n v="0.97575000000000001"/>
    <n v="0.21873999999999999"/>
    <n v="0.80166999999999999"/>
    <n v="0"/>
    <n v="1.0290299999999999"/>
    <n v="0.40172000000000002"/>
    <n v="0.96025000000000005"/>
    <n v="0.42862"/>
    <n v="0"/>
    <n v="0.31363000000000002"/>
    <n v="5.9980700000000002"/>
    <n v="0"/>
    <n v="0"/>
    <n v="0"/>
    <n v="0"/>
    <n v="5.9980700000000002"/>
    <n v="0.30481000000000003"/>
    <n v="0.58104999999999996"/>
    <n v="0.56645000000000001"/>
    <n v="1.4522999999999999"/>
  </r>
  <r>
    <n v="2025"/>
    <s v="Aix-Marseille"/>
    <x v="1"/>
    <s v="vxHYt"/>
    <x v="3"/>
    <x v="5"/>
    <n v="0"/>
    <n v="0.17812"/>
    <n v="0.83082999999999996"/>
    <n v="1.0140199999999999"/>
    <n v="0.23780000000000001"/>
    <n v="1.18147"/>
    <n v="0"/>
    <n v="1.1849400000000001"/>
    <n v="0.30919999999999997"/>
    <n v="1.4515199999999999"/>
    <n v="0.38439000000000001"/>
    <n v="0"/>
    <n v="0.25746000000000002"/>
    <n v="7.0297499999999999"/>
    <n v="0"/>
    <n v="0"/>
    <n v="0"/>
    <n v="0"/>
    <n v="7.0297499999999999"/>
    <n v="0.58845999999999998"/>
    <n v="0.58858999999999995"/>
    <n v="0.44030000000000002"/>
    <n v="1.6173500000000001"/>
  </r>
  <r>
    <n v="2025"/>
    <s v="Aix-Marseille"/>
    <x v="1"/>
    <s v="vxHYt"/>
    <x v="3"/>
    <x v="6"/>
    <n v="0"/>
    <n v="0.21703"/>
    <n v="1.26532"/>
    <n v="1.6653100000000001"/>
    <n v="0.55481999999999998"/>
    <n v="1.0764100000000001"/>
    <n v="0"/>
    <n v="1.3160499999999999"/>
    <n v="0.28586"/>
    <n v="1.7463299999999999"/>
    <n v="0.46782000000000001"/>
    <n v="0"/>
    <n v="0.46185999999999999"/>
    <n v="9.0568100000000005"/>
    <n v="0"/>
    <n v="0"/>
    <n v="0"/>
    <n v="0"/>
    <n v="9.0568100000000005"/>
    <n v="0.75227999999999995"/>
    <n v="0.76514000000000004"/>
    <n v="0.58957999999999999"/>
    <n v="2.1070000000000002"/>
  </r>
  <r>
    <n v="2025"/>
    <s v="Aix-Marseille"/>
    <x v="1"/>
    <s v="vxHYt"/>
    <x v="3"/>
    <x v="7"/>
    <n v="0"/>
    <n v="0.26545999999999997"/>
    <n v="0.77115"/>
    <n v="1.5668899999999999"/>
    <n v="0.36215000000000003"/>
    <n v="1.34819"/>
    <n v="0"/>
    <n v="0.97104000000000001"/>
    <n v="0.66473000000000004"/>
    <n v="1.6562399999999999"/>
    <n v="0.47278999999999999"/>
    <n v="0"/>
    <n v="0.35436000000000001"/>
    <n v="8.4330200000000008"/>
    <n v="0"/>
    <n v="0"/>
    <n v="0"/>
    <n v="0"/>
    <n v="8.4330200000000008"/>
    <n v="0.68120999999999998"/>
    <n v="0.65642999999999996"/>
    <n v="0.63890000000000002"/>
    <n v="1.97655"/>
  </r>
  <r>
    <n v="2025"/>
    <s v="Aix-Marseille"/>
    <x v="1"/>
    <s v="vxHYt"/>
    <x v="3"/>
    <x v="8"/>
    <n v="0"/>
    <n v="0.28345999999999999"/>
    <n v="0.77244000000000002"/>
    <n v="1.96065"/>
    <n v="0.30586000000000002"/>
    <n v="1.8271900000000001"/>
    <n v="0"/>
    <n v="1.13378"/>
    <n v="0.47"/>
    <n v="1.64439"/>
    <n v="0.22559999999999999"/>
    <n v="0"/>
    <n v="0.55401"/>
    <n v="9.1773699999999998"/>
    <n v="0"/>
    <n v="0"/>
    <n v="0"/>
    <n v="0"/>
    <n v="9.1773699999999998"/>
    <n v="0.84933999999999998"/>
    <n v="0.58955000000000002"/>
    <n v="0.45368999999999998"/>
    <n v="1.8925700000000001"/>
  </r>
  <r>
    <n v="2025"/>
    <s v="Aix-Marseille"/>
    <x v="1"/>
    <s v="vxHYt"/>
    <x v="3"/>
    <x v="9"/>
    <n v="0"/>
    <n v="0.64407000000000003"/>
    <n v="0.74775000000000003"/>
    <n v="2.0210400000000002"/>
    <n v="0.85901000000000005"/>
    <n v="1.46353"/>
    <n v="0"/>
    <n v="1.1240300000000001"/>
    <n v="0.45813999999999999"/>
    <n v="1.85859"/>
    <n v="0.37713999999999998"/>
    <n v="0"/>
    <n v="0.77415999999999996"/>
    <n v="10.32747"/>
    <n v="0"/>
    <n v="0"/>
    <n v="0"/>
    <n v="0"/>
    <n v="10.32747"/>
    <n v="0.52375000000000005"/>
    <n v="0.60106999999999999"/>
    <n v="0.40296999999999999"/>
    <n v="1.5277799999999999"/>
  </r>
  <r>
    <n v="2025"/>
    <s v="Aix-Marseille"/>
    <x v="1"/>
    <s v="vxHYt"/>
    <x v="3"/>
    <x v="10"/>
    <n v="0"/>
    <n v="0.92674000000000001"/>
    <n v="0.40490999999999999"/>
    <n v="1.62175"/>
    <n v="0.55766000000000004"/>
    <n v="1.40012"/>
    <n v="0"/>
    <n v="1.05793"/>
    <n v="0.65491999999999995"/>
    <n v="2.4115799999999998"/>
    <n v="0.49696000000000001"/>
    <n v="0"/>
    <n v="0.48360999999999998"/>
    <n v="10.016170000000001"/>
    <n v="0"/>
    <n v="0"/>
    <n v="0"/>
    <n v="0"/>
    <n v="10.016170000000001"/>
    <n v="0.52525999999999995"/>
    <n v="0.89314000000000004"/>
    <n v="0.63810999999999996"/>
    <n v="2.0565199999999999"/>
  </r>
  <r>
    <n v="2025"/>
    <s v="Aix-Marseille"/>
    <x v="2"/>
    <s v="1tI7C"/>
    <x v="0"/>
    <x v="0"/>
    <n v="0"/>
    <n v="0"/>
    <s v="s"/>
    <n v="0"/>
    <n v="0"/>
    <n v="0"/>
    <n v="0"/>
    <n v="0"/>
    <n v="6"/>
    <n v="13"/>
    <n v="32"/>
    <s v="s"/>
    <n v="0"/>
    <n v="58"/>
    <n v="0"/>
    <n v="0"/>
    <n v="0"/>
    <n v="0"/>
    <n v="58"/>
    <s v="s"/>
    <n v="5"/>
    <s v="s"/>
    <n v="7"/>
  </r>
  <r>
    <n v="2025"/>
    <s v="Aix-Marseille"/>
    <x v="2"/>
    <s v="1tI7C"/>
    <x v="1"/>
    <x v="0"/>
    <n v="0"/>
    <n v="0"/>
    <s v="s"/>
    <n v="0"/>
    <n v="0"/>
    <n v="0"/>
    <n v="0"/>
    <n v="0"/>
    <n v="2.0990000000000002E-2"/>
    <n v="3.9289999999999999E-2"/>
    <n v="0.10155"/>
    <s v="s"/>
    <n v="0"/>
    <n v="0.18440000000000001"/>
    <n v="0"/>
    <n v="0"/>
    <n v="0"/>
    <n v="0"/>
    <n v="0.18440000000000001"/>
    <s v="s"/>
    <n v="9.3600000000000003E-3"/>
    <s v="s"/>
    <n v="1.031E-2"/>
  </r>
  <r>
    <n v="2025"/>
    <s v="Aix-Marseille"/>
    <x v="2"/>
    <s v="1tI7C"/>
    <x v="1"/>
    <x v="1"/>
    <n v="0"/>
    <n v="0"/>
    <s v="s"/>
    <n v="0"/>
    <n v="0"/>
    <n v="0"/>
    <n v="0"/>
    <n v="0"/>
    <n v="2.0379999999999999E-2"/>
    <n v="4.0759999999999998E-2"/>
    <n v="0.10052"/>
    <s v="s"/>
    <n v="0"/>
    <n v="0.18476999999999999"/>
    <n v="0"/>
    <n v="0"/>
    <n v="0"/>
    <n v="0"/>
    <n v="0.18476999999999999"/>
    <s v="s"/>
    <n v="9.9399999999999992E-3"/>
    <s v="s"/>
    <n v="1.0710000000000001E-2"/>
  </r>
  <r>
    <n v="2025"/>
    <s v="Aix-Marseille"/>
    <x v="2"/>
    <s v="1tI7C"/>
    <x v="1"/>
    <x v="2"/>
    <n v="0"/>
    <n v="0"/>
    <s v="s"/>
    <n v="0"/>
    <n v="0"/>
    <n v="0"/>
    <n v="0"/>
    <n v="0"/>
    <n v="1.8259999999999998E-2"/>
    <n v="4.1430000000000002E-2"/>
    <n v="9.9680000000000005E-2"/>
    <s v="s"/>
    <n v="0"/>
    <n v="0.18296000000000001"/>
    <n v="0"/>
    <n v="0"/>
    <n v="0"/>
    <n v="0"/>
    <n v="0.18296000000000001"/>
    <s v="s"/>
    <n v="9.5899999999999996E-3"/>
    <s v="s"/>
    <n v="1.023E-2"/>
  </r>
  <r>
    <n v="2025"/>
    <s v="Aix-Marseille"/>
    <x v="2"/>
    <s v="1tI7C"/>
    <x v="1"/>
    <x v="3"/>
    <n v="0"/>
    <n v="0"/>
    <s v="s"/>
    <n v="0"/>
    <n v="0"/>
    <n v="0"/>
    <n v="0"/>
    <n v="0"/>
    <n v="1.6990000000000002E-2"/>
    <n v="4.24E-2"/>
    <n v="9.8650000000000002E-2"/>
    <s v="s"/>
    <n v="0"/>
    <n v="0.18137"/>
    <n v="0"/>
    <n v="0"/>
    <n v="0"/>
    <n v="0"/>
    <n v="0.18137"/>
    <s v="s"/>
    <n v="9.1500000000000001E-3"/>
    <s v="s"/>
    <n v="9.6600000000000002E-3"/>
  </r>
  <r>
    <n v="2025"/>
    <s v="Aix-Marseille"/>
    <x v="2"/>
    <s v="1tI7C"/>
    <x v="1"/>
    <x v="4"/>
    <n v="0"/>
    <n v="0"/>
    <s v="s"/>
    <n v="0"/>
    <n v="0"/>
    <n v="0"/>
    <n v="0"/>
    <n v="0"/>
    <n v="1.6910000000000001E-2"/>
    <n v="4.3490000000000001E-2"/>
    <n v="9.8040000000000002E-2"/>
    <s v="s"/>
    <n v="0"/>
    <n v="0.18298"/>
    <n v="0"/>
    <n v="0"/>
    <n v="0"/>
    <n v="0"/>
    <n v="0.18298"/>
    <s v="s"/>
    <n v="8.4899999999999993E-3"/>
    <s v="s"/>
    <n v="9.1299999999999992E-3"/>
  </r>
  <r>
    <n v="2025"/>
    <s v="Aix-Marseille"/>
    <x v="2"/>
    <s v="1tI7C"/>
    <x v="1"/>
    <x v="5"/>
    <n v="0"/>
    <n v="0"/>
    <s v="s"/>
    <n v="0"/>
    <n v="0"/>
    <n v="0"/>
    <n v="0"/>
    <n v="0"/>
    <n v="1.6480000000000002E-2"/>
    <n v="4.4350000000000001E-2"/>
    <n v="9.4600000000000004E-2"/>
    <s v="s"/>
    <n v="0"/>
    <n v="0.18046000000000001"/>
    <n v="0"/>
    <n v="0"/>
    <n v="0"/>
    <n v="0"/>
    <n v="0.18046000000000001"/>
    <s v="s"/>
    <n v="7.7400000000000004E-3"/>
    <s v="s"/>
    <n v="8.3400000000000002E-3"/>
  </r>
  <r>
    <n v="2025"/>
    <s v="Aix-Marseille"/>
    <x v="2"/>
    <s v="1tI7C"/>
    <x v="1"/>
    <x v="6"/>
    <n v="0"/>
    <n v="0"/>
    <s v="s"/>
    <n v="0"/>
    <n v="0"/>
    <n v="0"/>
    <n v="0"/>
    <n v="0"/>
    <n v="1.61E-2"/>
    <n v="4.4830000000000002E-2"/>
    <n v="9.2289999999999997E-2"/>
    <s v="s"/>
    <n v="0"/>
    <n v="0.17874000000000001"/>
    <n v="0"/>
    <n v="0"/>
    <n v="0"/>
    <n v="0"/>
    <n v="0.17874000000000001"/>
    <s v="s"/>
    <n v="6.43E-3"/>
    <s v="s"/>
    <n v="7.0099999999999997E-3"/>
  </r>
  <r>
    <n v="2025"/>
    <s v="Aix-Marseille"/>
    <x v="2"/>
    <s v="1tI7C"/>
    <x v="1"/>
    <x v="7"/>
    <n v="0"/>
    <n v="0"/>
    <s v="s"/>
    <n v="0"/>
    <n v="0"/>
    <n v="0"/>
    <n v="0"/>
    <n v="0"/>
    <n v="1.525E-2"/>
    <n v="4.5150000000000003E-2"/>
    <n v="9.3299999999999994E-2"/>
    <s v="s"/>
    <n v="0"/>
    <n v="0.17976"/>
    <n v="0"/>
    <n v="0"/>
    <n v="0"/>
    <n v="0"/>
    <n v="0.17976"/>
    <s v="s"/>
    <n v="5.94E-3"/>
    <s v="s"/>
    <n v="6.5199999999999998E-3"/>
  </r>
  <r>
    <n v="2025"/>
    <s v="Aix-Marseille"/>
    <x v="2"/>
    <s v="1tI7C"/>
    <x v="1"/>
    <x v="8"/>
    <n v="0"/>
    <n v="0"/>
    <s v="s"/>
    <n v="0"/>
    <n v="0"/>
    <n v="0"/>
    <n v="0"/>
    <n v="0"/>
    <n v="1.4540000000000001E-2"/>
    <n v="4.4159999999999998E-2"/>
    <n v="9.4530000000000003E-2"/>
    <s v="s"/>
    <n v="0"/>
    <n v="0.18010000000000001"/>
    <n v="0"/>
    <n v="0"/>
    <n v="0"/>
    <n v="0"/>
    <n v="0.18010000000000001"/>
    <s v="s"/>
    <n v="5.2300000000000003E-3"/>
    <s v="s"/>
    <n v="5.8199999999999997E-3"/>
  </r>
  <r>
    <n v="2025"/>
    <s v="Aix-Marseille"/>
    <x v="2"/>
    <s v="1tI7C"/>
    <x v="1"/>
    <x v="9"/>
    <n v="0"/>
    <n v="0"/>
    <s v="s"/>
    <n v="0"/>
    <n v="0"/>
    <n v="0"/>
    <n v="0"/>
    <n v="0"/>
    <n v="1.418E-2"/>
    <n v="4.5519999999999998E-2"/>
    <n v="9.3450000000000005E-2"/>
    <s v="s"/>
    <n v="0"/>
    <n v="0.18132999999999999"/>
    <n v="0"/>
    <n v="0"/>
    <n v="0"/>
    <n v="0"/>
    <n v="0.18132999999999999"/>
    <s v="s"/>
    <n v="4.7000000000000002E-3"/>
    <s v="s"/>
    <n v="7.2899999999999996E-3"/>
  </r>
  <r>
    <n v="2025"/>
    <s v="Aix-Marseille"/>
    <x v="2"/>
    <s v="1tI7C"/>
    <x v="1"/>
    <x v="10"/>
    <n v="0"/>
    <n v="0"/>
    <s v="s"/>
    <n v="0"/>
    <n v="0"/>
    <n v="0"/>
    <n v="0"/>
    <n v="0"/>
    <n v="1.4069999999999999E-2"/>
    <n v="4.3299999999999998E-2"/>
    <n v="8.8749999999999996E-2"/>
    <s v="s"/>
    <n v="0"/>
    <n v="0.17621999999999999"/>
    <n v="0"/>
    <n v="0"/>
    <n v="0"/>
    <n v="0"/>
    <n v="0.17621999999999999"/>
    <s v="s"/>
    <n v="3.8E-3"/>
    <s v="s"/>
    <n v="6.5300000000000002E-3"/>
  </r>
  <r>
    <n v="2025"/>
    <s v="Aix-Marseille"/>
    <x v="2"/>
    <s v="1tI7C"/>
    <x v="2"/>
    <x v="0"/>
    <s v="so"/>
    <s v="so"/>
    <s v="so"/>
    <s v="so"/>
    <s v="so"/>
    <s v="so"/>
    <s v="so"/>
    <s v="so"/>
    <s v="so"/>
    <s v="so"/>
    <s v="so"/>
    <s v="so"/>
    <s v="so"/>
    <s v="so"/>
    <s v="so"/>
    <s v="so"/>
    <s v="so"/>
    <s v="so"/>
    <s v="so"/>
    <s v="s"/>
    <n v="1.7860000000000001E-2"/>
    <s v="s"/>
    <n v="2.3470000000000001E-2"/>
  </r>
  <r>
    <n v="2025"/>
    <s v="Aix-Marseille"/>
    <x v="2"/>
    <s v="1tI7C"/>
    <x v="2"/>
    <x v="1"/>
    <s v="so"/>
    <s v="so"/>
    <s v="so"/>
    <s v="so"/>
    <s v="so"/>
    <s v="so"/>
    <s v="so"/>
    <s v="so"/>
    <s v="so"/>
    <s v="so"/>
    <s v="so"/>
    <s v="so"/>
    <s v="so"/>
    <s v="so"/>
    <s v="so"/>
    <s v="so"/>
    <s v="so"/>
    <s v="so"/>
    <s v="so"/>
    <s v="s"/>
    <n v="1.281E-2"/>
    <s v="s"/>
    <n v="1.8630000000000001E-2"/>
  </r>
  <r>
    <n v="2025"/>
    <s v="Aix-Marseille"/>
    <x v="2"/>
    <s v="1tI7C"/>
    <x v="2"/>
    <x v="2"/>
    <s v="so"/>
    <s v="so"/>
    <s v="so"/>
    <s v="so"/>
    <s v="so"/>
    <s v="so"/>
    <s v="so"/>
    <s v="so"/>
    <s v="so"/>
    <s v="so"/>
    <s v="so"/>
    <s v="so"/>
    <s v="so"/>
    <s v="so"/>
    <s v="so"/>
    <s v="so"/>
    <s v="so"/>
    <s v="so"/>
    <s v="so"/>
    <s v="s"/>
    <n v="1.358E-2"/>
    <s v="s"/>
    <n v="1.9709999999999998E-2"/>
  </r>
  <r>
    <n v="2025"/>
    <s v="Aix-Marseille"/>
    <x v="2"/>
    <s v="1tI7C"/>
    <x v="2"/>
    <x v="3"/>
    <s v="so"/>
    <s v="so"/>
    <s v="so"/>
    <s v="so"/>
    <s v="so"/>
    <s v="so"/>
    <s v="so"/>
    <s v="so"/>
    <s v="so"/>
    <s v="so"/>
    <s v="so"/>
    <s v="so"/>
    <s v="so"/>
    <s v="so"/>
    <s v="so"/>
    <s v="so"/>
    <s v="so"/>
    <s v="so"/>
    <s v="so"/>
    <s v="s"/>
    <n v="1.436E-2"/>
    <s v="s"/>
    <n v="2.086E-2"/>
  </r>
  <r>
    <n v="2025"/>
    <s v="Aix-Marseille"/>
    <x v="2"/>
    <s v="1tI7C"/>
    <x v="2"/>
    <x v="4"/>
    <s v="so"/>
    <s v="so"/>
    <s v="so"/>
    <s v="so"/>
    <s v="so"/>
    <s v="so"/>
    <s v="so"/>
    <s v="so"/>
    <s v="so"/>
    <s v="so"/>
    <s v="so"/>
    <s v="so"/>
    <s v="so"/>
    <s v="so"/>
    <s v="so"/>
    <s v="so"/>
    <s v="so"/>
    <s v="so"/>
    <s v="so"/>
    <s v="s"/>
    <n v="8.1499999999999993E-3"/>
    <s v="s"/>
    <n v="1.507E-2"/>
  </r>
  <r>
    <n v="2025"/>
    <s v="Aix-Marseille"/>
    <x v="2"/>
    <s v="1tI7C"/>
    <x v="2"/>
    <x v="5"/>
    <s v="so"/>
    <s v="so"/>
    <s v="so"/>
    <s v="so"/>
    <s v="so"/>
    <s v="so"/>
    <s v="so"/>
    <s v="so"/>
    <s v="so"/>
    <s v="so"/>
    <s v="so"/>
    <s v="so"/>
    <s v="so"/>
    <s v="so"/>
    <s v="so"/>
    <s v="so"/>
    <s v="so"/>
    <s v="so"/>
    <s v="so"/>
    <s v="s"/>
    <n v="8.8299999999999993E-3"/>
    <s v="s"/>
    <n v="1.6140000000000002E-2"/>
  </r>
  <r>
    <n v="2025"/>
    <s v="Aix-Marseille"/>
    <x v="2"/>
    <s v="1tI7C"/>
    <x v="2"/>
    <x v="6"/>
    <s v="so"/>
    <s v="so"/>
    <s v="so"/>
    <s v="so"/>
    <s v="so"/>
    <s v="so"/>
    <s v="so"/>
    <s v="so"/>
    <s v="so"/>
    <s v="so"/>
    <s v="so"/>
    <s v="so"/>
    <s v="so"/>
    <s v="so"/>
    <s v="so"/>
    <s v="so"/>
    <s v="so"/>
    <s v="so"/>
    <s v="so"/>
    <s v="s"/>
    <n v="4.0600000000000002E-3"/>
    <s v="s"/>
    <n v="1.204E-2"/>
  </r>
  <r>
    <n v="2025"/>
    <s v="Aix-Marseille"/>
    <x v="2"/>
    <s v="1tI7C"/>
    <x v="2"/>
    <x v="7"/>
    <s v="so"/>
    <s v="so"/>
    <s v="so"/>
    <s v="so"/>
    <s v="so"/>
    <s v="so"/>
    <s v="so"/>
    <s v="so"/>
    <s v="so"/>
    <s v="so"/>
    <s v="so"/>
    <s v="so"/>
    <s v="so"/>
    <s v="so"/>
    <s v="so"/>
    <s v="so"/>
    <s v="so"/>
    <s v="so"/>
    <s v="so"/>
    <s v="s"/>
    <n v="4.3699999999999998E-3"/>
    <s v="s"/>
    <n v="1.306E-2"/>
  </r>
  <r>
    <n v="2025"/>
    <s v="Aix-Marseille"/>
    <x v="2"/>
    <s v="1tI7C"/>
    <x v="2"/>
    <x v="8"/>
    <s v="so"/>
    <s v="so"/>
    <s v="so"/>
    <s v="so"/>
    <s v="so"/>
    <s v="so"/>
    <s v="so"/>
    <s v="so"/>
    <s v="so"/>
    <s v="so"/>
    <s v="so"/>
    <s v="so"/>
    <s v="so"/>
    <s v="so"/>
    <s v="so"/>
    <s v="so"/>
    <s v="so"/>
    <s v="so"/>
    <s v="so"/>
    <s v="s"/>
    <n v="0"/>
    <s v="s"/>
    <n v="9.6399999999999993E-3"/>
  </r>
  <r>
    <n v="2025"/>
    <s v="Aix-Marseille"/>
    <x v="2"/>
    <s v="1tI7C"/>
    <x v="2"/>
    <x v="9"/>
    <s v="so"/>
    <s v="so"/>
    <s v="so"/>
    <s v="so"/>
    <s v="so"/>
    <s v="so"/>
    <s v="so"/>
    <s v="so"/>
    <s v="so"/>
    <s v="so"/>
    <s v="so"/>
    <s v="so"/>
    <s v="so"/>
    <s v="so"/>
    <s v="so"/>
    <s v="so"/>
    <s v="so"/>
    <s v="so"/>
    <s v="so"/>
    <s v="s"/>
    <n v="0"/>
    <s v="s"/>
    <n v="1.0580000000000001E-2"/>
  </r>
  <r>
    <n v="2025"/>
    <s v="Aix-Marseille"/>
    <x v="2"/>
    <s v="1tI7C"/>
    <x v="2"/>
    <x v="10"/>
    <s v="so"/>
    <s v="so"/>
    <s v="so"/>
    <s v="so"/>
    <s v="so"/>
    <s v="so"/>
    <s v="so"/>
    <s v="so"/>
    <s v="so"/>
    <s v="so"/>
    <s v="so"/>
    <s v="so"/>
    <s v="so"/>
    <s v="so"/>
    <s v="so"/>
    <s v="so"/>
    <s v="so"/>
    <s v="so"/>
    <s v="so"/>
    <s v="s"/>
    <n v="0"/>
    <s v="s"/>
    <n v="1.183E-2"/>
  </r>
  <r>
    <n v="2025"/>
    <s v="Aix-Marseille"/>
    <x v="2"/>
    <s v="1tI7C"/>
    <x v="3"/>
    <x v="0"/>
    <n v="0"/>
    <n v="0"/>
    <s v="s"/>
    <n v="0"/>
    <n v="0"/>
    <n v="0"/>
    <n v="0"/>
    <n v="0"/>
    <n v="0.31296000000000002"/>
    <n v="9.1800000000000007E-2"/>
    <n v="0.56976000000000004"/>
    <s v="s"/>
    <n v="0"/>
    <n v="0.97453000000000001"/>
    <n v="0"/>
    <n v="0"/>
    <n v="0"/>
    <n v="0"/>
    <n v="0.97453000000000001"/>
    <s v="s"/>
    <n v="0.16617000000000001"/>
    <s v="s"/>
    <n v="0.43482999999999999"/>
  </r>
  <r>
    <n v="2025"/>
    <s v="Aix-Marseille"/>
    <x v="2"/>
    <s v="1tI7C"/>
    <x v="3"/>
    <x v="1"/>
    <n v="0"/>
    <n v="0"/>
    <s v="s"/>
    <n v="0"/>
    <n v="0"/>
    <n v="0"/>
    <n v="0"/>
    <n v="0"/>
    <n v="0.35288000000000003"/>
    <n v="0.12597"/>
    <n v="0.95308999999999999"/>
    <s v="s"/>
    <n v="0"/>
    <n v="1.43285"/>
    <n v="0"/>
    <n v="0"/>
    <n v="0"/>
    <n v="0"/>
    <n v="1.43285"/>
    <s v="s"/>
    <n v="0.27144000000000001"/>
    <s v="s"/>
    <n v="0.46823999999999999"/>
  </r>
  <r>
    <n v="2025"/>
    <s v="Aix-Marseille"/>
    <x v="2"/>
    <s v="1tI7C"/>
    <x v="3"/>
    <x v="2"/>
    <n v="0"/>
    <n v="0"/>
    <s v="s"/>
    <n v="0"/>
    <n v="0"/>
    <n v="0"/>
    <n v="0"/>
    <n v="0"/>
    <n v="0.24723999999999999"/>
    <n v="0.17596999999999999"/>
    <n v="1.08514"/>
    <s v="s"/>
    <n v="0"/>
    <n v="1.5137799999999999"/>
    <n v="0"/>
    <n v="0"/>
    <n v="0"/>
    <n v="0"/>
    <n v="1.5137799999999999"/>
    <s v="s"/>
    <n v="0.29376000000000002"/>
    <s v="s"/>
    <n v="0.48080000000000001"/>
  </r>
  <r>
    <n v="2025"/>
    <s v="Aix-Marseille"/>
    <x v="2"/>
    <s v="1tI7C"/>
    <x v="3"/>
    <x v="3"/>
    <n v="0"/>
    <n v="0"/>
    <s v="s"/>
    <n v="0"/>
    <n v="0"/>
    <n v="0"/>
    <n v="0"/>
    <n v="0"/>
    <n v="0.27422999999999997"/>
    <n v="0.20757999999999999"/>
    <n v="1.06141"/>
    <s v="s"/>
    <n v="0"/>
    <n v="1.55261"/>
    <n v="0"/>
    <n v="0"/>
    <n v="0"/>
    <n v="0"/>
    <n v="1.55261"/>
    <s v="s"/>
    <n v="0.37534000000000001"/>
    <s v="s"/>
    <n v="0.58187"/>
  </r>
  <r>
    <n v="2025"/>
    <s v="Aix-Marseille"/>
    <x v="2"/>
    <s v="1tI7C"/>
    <x v="3"/>
    <x v="4"/>
    <n v="0"/>
    <n v="0"/>
    <s v="s"/>
    <n v="0"/>
    <n v="0"/>
    <n v="0"/>
    <n v="0"/>
    <n v="0"/>
    <n v="0.30563000000000001"/>
    <n v="0.36703999999999998"/>
    <n v="1.2236100000000001"/>
    <s v="s"/>
    <n v="0"/>
    <n v="1.95326"/>
    <n v="0"/>
    <n v="0"/>
    <n v="0"/>
    <n v="0"/>
    <n v="1.95326"/>
    <s v="s"/>
    <n v="0.39610000000000001"/>
    <s v="s"/>
    <n v="0.46854000000000001"/>
  </r>
  <r>
    <n v="2025"/>
    <s v="Aix-Marseille"/>
    <x v="2"/>
    <s v="1tI7C"/>
    <x v="3"/>
    <x v="5"/>
    <n v="0"/>
    <n v="0"/>
    <s v="s"/>
    <n v="0"/>
    <n v="0"/>
    <n v="0"/>
    <n v="0"/>
    <n v="0"/>
    <n v="0.21368999999999999"/>
    <n v="0.24904000000000001"/>
    <n v="1.2698700000000001"/>
    <s v="s"/>
    <n v="0"/>
    <n v="1.78102"/>
    <n v="0"/>
    <n v="0"/>
    <n v="0"/>
    <n v="0"/>
    <n v="1.78102"/>
    <s v="s"/>
    <n v="0.25934000000000001"/>
    <s v="s"/>
    <n v="0.29638999999999999"/>
  </r>
  <r>
    <n v="2025"/>
    <s v="Aix-Marseille"/>
    <x v="2"/>
    <s v="1tI7C"/>
    <x v="3"/>
    <x v="6"/>
    <n v="0"/>
    <n v="0"/>
    <s v="s"/>
    <n v="0"/>
    <n v="0"/>
    <n v="0"/>
    <n v="0"/>
    <n v="0"/>
    <n v="0.34454000000000001"/>
    <n v="0.31211"/>
    <n v="1.33047"/>
    <s v="s"/>
    <n v="0"/>
    <n v="2.0238999999999998"/>
    <n v="0"/>
    <n v="0"/>
    <n v="0"/>
    <n v="0"/>
    <n v="2.0238999999999998"/>
    <s v="s"/>
    <n v="0.25535000000000002"/>
    <s v="s"/>
    <n v="0.27440999999999999"/>
  </r>
  <r>
    <n v="2025"/>
    <s v="Aix-Marseille"/>
    <x v="2"/>
    <s v="1tI7C"/>
    <x v="3"/>
    <x v="7"/>
    <n v="0"/>
    <n v="0"/>
    <s v="s"/>
    <n v="0"/>
    <n v="0"/>
    <n v="0"/>
    <n v="0"/>
    <n v="0"/>
    <n v="0.32380999999999999"/>
    <n v="0.20752000000000001"/>
    <n v="1.0610599999999999"/>
    <s v="s"/>
    <n v="0"/>
    <n v="1.7125699999999999"/>
    <n v="0"/>
    <n v="0"/>
    <n v="0"/>
    <n v="0"/>
    <n v="1.7125699999999999"/>
    <s v="s"/>
    <n v="0.30517"/>
    <s v="s"/>
    <n v="0.32873999999999998"/>
  </r>
  <r>
    <n v="2025"/>
    <s v="Aix-Marseille"/>
    <x v="2"/>
    <s v="1tI7C"/>
    <x v="3"/>
    <x v="8"/>
    <n v="0"/>
    <n v="0"/>
    <s v="s"/>
    <n v="0"/>
    <n v="0"/>
    <n v="0"/>
    <n v="0"/>
    <n v="0"/>
    <n v="0.23535"/>
    <n v="0.11729000000000001"/>
    <n v="0.92644000000000004"/>
    <s v="s"/>
    <n v="0"/>
    <n v="1.4049700000000001"/>
    <n v="0"/>
    <n v="0"/>
    <n v="0"/>
    <n v="0"/>
    <n v="1.4049700000000001"/>
    <s v="s"/>
    <n v="0.28971000000000002"/>
    <s v="s"/>
    <n v="0.29393000000000002"/>
  </r>
  <r>
    <n v="2025"/>
    <s v="Aix-Marseille"/>
    <x v="2"/>
    <s v="1tI7C"/>
    <x v="3"/>
    <x v="9"/>
    <n v="0"/>
    <n v="0"/>
    <s v="s"/>
    <n v="0"/>
    <n v="0"/>
    <n v="0"/>
    <n v="0"/>
    <n v="0"/>
    <n v="0.15189"/>
    <n v="0.42053000000000001"/>
    <n v="1.4048499999999999"/>
    <s v="s"/>
    <n v="0"/>
    <n v="2.0622099999999999"/>
    <n v="0"/>
    <n v="0"/>
    <n v="0"/>
    <n v="0"/>
    <n v="2.0622099999999999"/>
    <s v="s"/>
    <n v="0.37236999999999998"/>
    <s v="s"/>
    <n v="0.37658000000000003"/>
  </r>
  <r>
    <n v="2025"/>
    <s v="Aix-Marseille"/>
    <x v="2"/>
    <s v="1tI7C"/>
    <x v="3"/>
    <x v="10"/>
    <n v="0"/>
    <n v="0"/>
    <s v="s"/>
    <n v="0"/>
    <n v="0"/>
    <n v="0"/>
    <n v="0"/>
    <n v="0"/>
    <n v="0.11065"/>
    <n v="0.24692"/>
    <n v="1.28938"/>
    <s v="s"/>
    <n v="0"/>
    <n v="1.76284"/>
    <n v="0"/>
    <n v="0"/>
    <n v="0"/>
    <n v="0"/>
    <n v="1.76284"/>
    <s v="s"/>
    <n v="0.29216999999999999"/>
    <s v="s"/>
    <n v="0.29635"/>
  </r>
  <r>
    <n v="2025"/>
    <s v="Aix-Marseille"/>
    <x v="3"/>
    <s v="G8QBG"/>
    <x v="0"/>
    <x v="0"/>
    <n v="0"/>
    <n v="18"/>
    <n v="7"/>
    <s v="s"/>
    <n v="0"/>
    <s v="s"/>
    <n v="0"/>
    <n v="0"/>
    <n v="0"/>
    <n v="0"/>
    <n v="0"/>
    <n v="0"/>
    <n v="0"/>
    <n v="32"/>
    <n v="0"/>
    <n v="0"/>
    <n v="0"/>
    <n v="0"/>
    <n v="32"/>
    <s v="s"/>
    <s v="s"/>
    <n v="0"/>
    <n v="9"/>
  </r>
  <r>
    <n v="2025"/>
    <s v="Aix-Marseille"/>
    <x v="3"/>
    <s v="G8QBG"/>
    <x v="1"/>
    <x v="0"/>
    <n v="0"/>
    <n v="5.6910000000000002E-2"/>
    <n v="2.1329999999999998E-2"/>
    <s v="s"/>
    <n v="0"/>
    <s v="s"/>
    <n v="0"/>
    <n v="0"/>
    <n v="0"/>
    <n v="0"/>
    <n v="0"/>
    <n v="0"/>
    <n v="0"/>
    <n v="0.10131"/>
    <n v="0"/>
    <n v="0"/>
    <n v="0"/>
    <n v="0"/>
    <n v="0.10131"/>
    <s v="s"/>
    <s v="s"/>
    <n v="0"/>
    <n v="5.3600000000000002E-3"/>
  </r>
  <r>
    <n v="2025"/>
    <s v="Aix-Marseille"/>
    <x v="3"/>
    <s v="G8QBG"/>
    <x v="1"/>
    <x v="1"/>
    <n v="0"/>
    <n v="5.8380000000000001E-2"/>
    <n v="2.2100000000000002E-2"/>
    <s v="s"/>
    <n v="0"/>
    <s v="s"/>
    <n v="0"/>
    <n v="0"/>
    <n v="0"/>
    <n v="0"/>
    <n v="0"/>
    <n v="0"/>
    <n v="0"/>
    <n v="0.10294"/>
    <n v="0"/>
    <n v="0"/>
    <n v="0"/>
    <n v="0"/>
    <n v="0.10294"/>
    <s v="s"/>
    <s v="s"/>
    <n v="0"/>
    <n v="5.3E-3"/>
  </r>
  <r>
    <n v="2025"/>
    <s v="Aix-Marseille"/>
    <x v="3"/>
    <s v="G8QBG"/>
    <x v="1"/>
    <x v="2"/>
    <n v="0"/>
    <n v="5.8470000000000001E-2"/>
    <n v="2.2749999999999999E-2"/>
    <s v="s"/>
    <n v="0"/>
    <s v="s"/>
    <n v="0"/>
    <n v="0"/>
    <n v="0"/>
    <n v="0"/>
    <n v="0"/>
    <n v="0"/>
    <n v="0"/>
    <n v="0.10508000000000001"/>
    <n v="0"/>
    <n v="0"/>
    <n v="0"/>
    <n v="0"/>
    <n v="0.10508000000000001"/>
    <s v="s"/>
    <s v="s"/>
    <n v="0"/>
    <n v="7.6400000000000001E-3"/>
  </r>
  <r>
    <n v="2025"/>
    <s v="Aix-Marseille"/>
    <x v="3"/>
    <s v="G8QBG"/>
    <x v="1"/>
    <x v="3"/>
    <n v="0"/>
    <n v="5.8540000000000002E-2"/>
    <n v="2.3480000000000001E-2"/>
    <s v="s"/>
    <n v="0"/>
    <s v="s"/>
    <n v="0"/>
    <n v="0"/>
    <n v="0"/>
    <n v="0"/>
    <n v="0"/>
    <n v="0"/>
    <n v="0"/>
    <n v="0.10725999999999999"/>
    <n v="0"/>
    <n v="0"/>
    <n v="0"/>
    <n v="0"/>
    <n v="0.10725999999999999"/>
    <s v="s"/>
    <s v="s"/>
    <n v="0"/>
    <n v="7.6499999999999997E-3"/>
  </r>
  <r>
    <n v="2025"/>
    <s v="Aix-Marseille"/>
    <x v="3"/>
    <s v="G8QBG"/>
    <x v="1"/>
    <x v="4"/>
    <n v="0"/>
    <n v="5.9380000000000002E-2"/>
    <n v="2.4760000000000001E-2"/>
    <s v="s"/>
    <n v="0"/>
    <s v="s"/>
    <n v="0"/>
    <n v="0"/>
    <n v="0"/>
    <n v="0"/>
    <n v="0"/>
    <n v="0"/>
    <n v="0"/>
    <n v="0.10990999999999999"/>
    <n v="0"/>
    <n v="0"/>
    <n v="0"/>
    <n v="0"/>
    <n v="0.10990999999999999"/>
    <s v="s"/>
    <s v="s"/>
    <n v="0"/>
    <n v="1.251E-2"/>
  </r>
  <r>
    <n v="2025"/>
    <s v="Aix-Marseille"/>
    <x v="3"/>
    <s v="G8QBG"/>
    <x v="1"/>
    <x v="5"/>
    <n v="0"/>
    <n v="5.892E-2"/>
    <n v="2.4490000000000001E-2"/>
    <s v="s"/>
    <n v="0"/>
    <s v="s"/>
    <n v="0"/>
    <n v="0"/>
    <n v="0"/>
    <n v="0"/>
    <n v="0"/>
    <n v="0"/>
    <n v="0"/>
    <n v="0.10934000000000001"/>
    <n v="0"/>
    <n v="0"/>
    <n v="0"/>
    <n v="0"/>
    <n v="0.10934000000000001"/>
    <s v="s"/>
    <s v="s"/>
    <n v="0"/>
    <n v="1.265E-2"/>
  </r>
  <r>
    <n v="2025"/>
    <s v="Aix-Marseille"/>
    <x v="3"/>
    <s v="G8QBG"/>
    <x v="1"/>
    <x v="6"/>
    <n v="0"/>
    <n v="5.8360000000000002E-2"/>
    <n v="2.5870000000000001E-2"/>
    <s v="s"/>
    <n v="0"/>
    <s v="s"/>
    <n v="0"/>
    <n v="0"/>
    <n v="0"/>
    <n v="0"/>
    <n v="0"/>
    <n v="0"/>
    <n v="0"/>
    <n v="0.11126999999999999"/>
    <n v="0"/>
    <n v="0"/>
    <n v="0"/>
    <n v="0"/>
    <n v="0.11126999999999999"/>
    <s v="s"/>
    <s v="s"/>
    <n v="0"/>
    <n v="1.315E-2"/>
  </r>
  <r>
    <n v="2025"/>
    <s v="Aix-Marseille"/>
    <x v="3"/>
    <s v="G8QBG"/>
    <x v="1"/>
    <x v="7"/>
    <n v="0"/>
    <n v="5.9429999999999997E-2"/>
    <n v="2.716E-2"/>
    <s v="s"/>
    <n v="0"/>
    <s v="s"/>
    <n v="0"/>
    <n v="0"/>
    <n v="0"/>
    <n v="0"/>
    <n v="0"/>
    <n v="0"/>
    <n v="0"/>
    <n v="0.11452"/>
    <n v="0"/>
    <n v="0"/>
    <n v="0"/>
    <n v="0"/>
    <n v="0.11452"/>
    <s v="s"/>
    <s v="s"/>
    <n v="0"/>
    <n v="1.277E-2"/>
  </r>
  <r>
    <n v="2025"/>
    <s v="Aix-Marseille"/>
    <x v="3"/>
    <s v="G8QBG"/>
    <x v="1"/>
    <x v="8"/>
    <n v="0"/>
    <n v="5.8130000000000001E-2"/>
    <n v="2.8000000000000001E-2"/>
    <s v="s"/>
    <n v="0"/>
    <s v="s"/>
    <n v="0"/>
    <n v="0"/>
    <n v="0"/>
    <n v="0"/>
    <n v="0"/>
    <n v="0"/>
    <n v="0"/>
    <n v="0.11329"/>
    <n v="0"/>
    <n v="0"/>
    <n v="0"/>
    <n v="0"/>
    <n v="0.11329"/>
    <s v="s"/>
    <s v="s"/>
    <n v="0"/>
    <n v="1.273E-2"/>
  </r>
  <r>
    <n v="2025"/>
    <s v="Aix-Marseille"/>
    <x v="3"/>
    <s v="G8QBG"/>
    <x v="1"/>
    <x v="9"/>
    <n v="0"/>
    <n v="5.8369999999999998E-2"/>
    <n v="2.7230000000000001E-2"/>
    <s v="s"/>
    <n v="0"/>
    <s v="s"/>
    <n v="0"/>
    <n v="0"/>
    <n v="0"/>
    <n v="0"/>
    <n v="0"/>
    <n v="0"/>
    <n v="0"/>
    <n v="0.11359"/>
    <n v="0"/>
    <n v="0"/>
    <n v="0"/>
    <n v="0"/>
    <n v="0.11359"/>
    <s v="s"/>
    <s v="s"/>
    <n v="0"/>
    <n v="1.2540000000000001E-2"/>
  </r>
  <r>
    <n v="2025"/>
    <s v="Aix-Marseille"/>
    <x v="3"/>
    <s v="G8QBG"/>
    <x v="1"/>
    <x v="10"/>
    <n v="0"/>
    <n v="5.5530000000000003E-2"/>
    <n v="2.7799999999999998E-2"/>
    <s v="s"/>
    <n v="0"/>
    <s v="s"/>
    <n v="0"/>
    <n v="0"/>
    <n v="0"/>
    <n v="0"/>
    <n v="0"/>
    <n v="0"/>
    <n v="0"/>
    <n v="0.11185"/>
    <n v="0"/>
    <n v="0"/>
    <n v="0"/>
    <n v="0"/>
    <n v="0.11185"/>
    <s v="s"/>
    <s v="s"/>
    <n v="0"/>
    <n v="1.2500000000000001E-2"/>
  </r>
  <r>
    <n v="2025"/>
    <s v="Aix-Marseille"/>
    <x v="3"/>
    <s v="G8QBG"/>
    <x v="2"/>
    <x v="0"/>
    <s v="so"/>
    <s v="so"/>
    <s v="so"/>
    <s v="so"/>
    <s v="so"/>
    <s v="so"/>
    <s v="so"/>
    <s v="so"/>
    <s v="so"/>
    <s v="so"/>
    <s v="so"/>
    <s v="so"/>
    <s v="so"/>
    <s v="so"/>
    <s v="so"/>
    <s v="so"/>
    <s v="so"/>
    <s v="so"/>
    <s v="so"/>
    <s v="s"/>
    <s v="s"/>
    <n v="0"/>
    <n v="3.286E-2"/>
  </r>
  <r>
    <n v="2025"/>
    <s v="Aix-Marseille"/>
    <x v="3"/>
    <s v="G8QBG"/>
    <x v="2"/>
    <x v="1"/>
    <s v="so"/>
    <s v="so"/>
    <s v="so"/>
    <s v="so"/>
    <s v="so"/>
    <s v="so"/>
    <s v="so"/>
    <s v="so"/>
    <s v="so"/>
    <s v="so"/>
    <s v="so"/>
    <s v="so"/>
    <s v="so"/>
    <s v="so"/>
    <s v="so"/>
    <s v="so"/>
    <s v="so"/>
    <s v="so"/>
    <s v="so"/>
    <s v="s"/>
    <s v="s"/>
    <n v="0"/>
    <n v="3.4540000000000001E-2"/>
  </r>
  <r>
    <n v="2025"/>
    <s v="Aix-Marseille"/>
    <x v="3"/>
    <s v="G8QBG"/>
    <x v="2"/>
    <x v="2"/>
    <s v="so"/>
    <s v="so"/>
    <s v="so"/>
    <s v="so"/>
    <s v="so"/>
    <s v="so"/>
    <s v="so"/>
    <s v="so"/>
    <s v="so"/>
    <s v="so"/>
    <s v="so"/>
    <s v="so"/>
    <s v="so"/>
    <s v="so"/>
    <s v="so"/>
    <s v="so"/>
    <s v="so"/>
    <s v="so"/>
    <s v="so"/>
    <s v="s"/>
    <s v="s"/>
    <n v="0"/>
    <n v="3.6630000000000003E-2"/>
  </r>
  <r>
    <n v="2025"/>
    <s v="Aix-Marseille"/>
    <x v="3"/>
    <s v="G8QBG"/>
    <x v="2"/>
    <x v="3"/>
    <s v="so"/>
    <s v="so"/>
    <s v="so"/>
    <s v="so"/>
    <s v="so"/>
    <s v="so"/>
    <s v="so"/>
    <s v="so"/>
    <s v="so"/>
    <s v="so"/>
    <s v="so"/>
    <s v="so"/>
    <s v="so"/>
    <s v="so"/>
    <s v="so"/>
    <s v="so"/>
    <s v="so"/>
    <s v="so"/>
    <s v="so"/>
    <s v="s"/>
    <s v="s"/>
    <n v="0"/>
    <n v="3.8780000000000002E-2"/>
  </r>
  <r>
    <n v="2025"/>
    <s v="Aix-Marseille"/>
    <x v="3"/>
    <s v="G8QBG"/>
    <x v="2"/>
    <x v="4"/>
    <s v="so"/>
    <s v="so"/>
    <s v="so"/>
    <s v="so"/>
    <s v="so"/>
    <s v="so"/>
    <s v="so"/>
    <s v="so"/>
    <s v="so"/>
    <s v="so"/>
    <s v="so"/>
    <s v="so"/>
    <s v="so"/>
    <s v="so"/>
    <s v="so"/>
    <s v="so"/>
    <s v="so"/>
    <s v="so"/>
    <s v="so"/>
    <s v="s"/>
    <s v="s"/>
    <n v="0"/>
    <n v="4.1140000000000003E-2"/>
  </r>
  <r>
    <n v="2025"/>
    <s v="Aix-Marseille"/>
    <x v="3"/>
    <s v="G8QBG"/>
    <x v="2"/>
    <x v="5"/>
    <s v="so"/>
    <s v="so"/>
    <s v="so"/>
    <s v="so"/>
    <s v="so"/>
    <s v="so"/>
    <s v="so"/>
    <s v="so"/>
    <s v="so"/>
    <s v="so"/>
    <s v="so"/>
    <s v="so"/>
    <s v="so"/>
    <s v="so"/>
    <s v="so"/>
    <s v="so"/>
    <s v="so"/>
    <s v="so"/>
    <s v="so"/>
    <s v="s"/>
    <s v="s"/>
    <n v="0"/>
    <n v="3.9170000000000003E-2"/>
  </r>
  <r>
    <n v="2025"/>
    <s v="Aix-Marseille"/>
    <x v="3"/>
    <s v="G8QBG"/>
    <x v="2"/>
    <x v="6"/>
    <s v="so"/>
    <s v="so"/>
    <s v="so"/>
    <s v="so"/>
    <s v="so"/>
    <s v="so"/>
    <s v="so"/>
    <s v="so"/>
    <s v="so"/>
    <s v="so"/>
    <s v="so"/>
    <s v="so"/>
    <s v="so"/>
    <s v="so"/>
    <s v="so"/>
    <s v="so"/>
    <s v="so"/>
    <s v="so"/>
    <s v="so"/>
    <s v="s"/>
    <s v="s"/>
    <n v="0"/>
    <n v="4.215E-2"/>
  </r>
  <r>
    <n v="2025"/>
    <s v="Aix-Marseille"/>
    <x v="3"/>
    <s v="G8QBG"/>
    <x v="2"/>
    <x v="7"/>
    <s v="so"/>
    <s v="so"/>
    <s v="so"/>
    <s v="so"/>
    <s v="so"/>
    <s v="so"/>
    <s v="so"/>
    <s v="so"/>
    <s v="so"/>
    <s v="so"/>
    <s v="so"/>
    <s v="so"/>
    <s v="so"/>
    <s v="so"/>
    <s v="so"/>
    <s v="so"/>
    <s v="so"/>
    <s v="so"/>
    <s v="so"/>
    <s v="s"/>
    <s v="s"/>
    <n v="0"/>
    <n v="4.5289999999999997E-2"/>
  </r>
  <r>
    <n v="2025"/>
    <s v="Aix-Marseille"/>
    <x v="3"/>
    <s v="G8QBG"/>
    <x v="2"/>
    <x v="8"/>
    <s v="so"/>
    <s v="so"/>
    <s v="so"/>
    <s v="so"/>
    <s v="so"/>
    <s v="so"/>
    <s v="so"/>
    <s v="so"/>
    <s v="so"/>
    <s v="so"/>
    <s v="so"/>
    <s v="so"/>
    <s v="so"/>
    <s v="so"/>
    <s v="so"/>
    <s v="so"/>
    <s v="so"/>
    <s v="so"/>
    <s v="so"/>
    <s v="s"/>
    <s v="s"/>
    <n v="0"/>
    <n v="3.9919999999999997E-2"/>
  </r>
  <r>
    <n v="2025"/>
    <s v="Aix-Marseille"/>
    <x v="3"/>
    <s v="G8QBG"/>
    <x v="2"/>
    <x v="9"/>
    <s v="so"/>
    <s v="so"/>
    <s v="so"/>
    <s v="so"/>
    <s v="so"/>
    <s v="so"/>
    <s v="so"/>
    <s v="so"/>
    <s v="so"/>
    <s v="so"/>
    <s v="so"/>
    <s v="so"/>
    <s v="so"/>
    <s v="so"/>
    <s v="so"/>
    <s v="so"/>
    <s v="so"/>
    <s v="so"/>
    <s v="so"/>
    <s v="s"/>
    <s v="s"/>
    <n v="0"/>
    <n v="3.8629999999999998E-2"/>
  </r>
  <r>
    <n v="2025"/>
    <s v="Aix-Marseille"/>
    <x v="3"/>
    <s v="G8QBG"/>
    <x v="2"/>
    <x v="10"/>
    <s v="so"/>
    <s v="so"/>
    <s v="so"/>
    <s v="so"/>
    <s v="so"/>
    <s v="so"/>
    <s v="so"/>
    <s v="so"/>
    <s v="so"/>
    <s v="so"/>
    <s v="so"/>
    <s v="so"/>
    <s v="so"/>
    <s v="so"/>
    <s v="so"/>
    <s v="so"/>
    <s v="so"/>
    <s v="so"/>
    <s v="so"/>
    <s v="s"/>
    <s v="s"/>
    <n v="0"/>
    <n v="2.317E-2"/>
  </r>
  <r>
    <n v="2025"/>
    <s v="Aix-Marseille"/>
    <x v="3"/>
    <s v="G8QBG"/>
    <x v="3"/>
    <x v="0"/>
    <n v="0"/>
    <n v="0.16819000000000001"/>
    <n v="2.5000000000000001E-4"/>
    <s v="s"/>
    <n v="0"/>
    <s v="s"/>
    <n v="0"/>
    <n v="0"/>
    <n v="0"/>
    <n v="0"/>
    <n v="0"/>
    <n v="0"/>
    <n v="0"/>
    <n v="0.16982"/>
    <n v="0"/>
    <n v="0"/>
    <n v="0"/>
    <n v="0"/>
    <n v="0.16982"/>
    <s v="s"/>
    <s v="s"/>
    <n v="0"/>
    <n v="0.24909999999999999"/>
  </r>
  <r>
    <n v="2025"/>
    <s v="Aix-Marseille"/>
    <x v="3"/>
    <s v="G8QBG"/>
    <x v="3"/>
    <x v="1"/>
    <n v="0"/>
    <n v="0.59236999999999995"/>
    <n v="1.5499999999999999E-3"/>
    <s v="s"/>
    <n v="0"/>
    <s v="s"/>
    <n v="0"/>
    <n v="0"/>
    <n v="0"/>
    <n v="0"/>
    <n v="0"/>
    <n v="0"/>
    <n v="0"/>
    <n v="0.59816999999999998"/>
    <n v="0"/>
    <n v="0"/>
    <n v="0"/>
    <n v="0"/>
    <n v="0.59816999999999998"/>
    <s v="s"/>
    <s v="s"/>
    <n v="0"/>
    <n v="0.19198999999999999"/>
  </r>
  <r>
    <n v="2025"/>
    <s v="Aix-Marseille"/>
    <x v="3"/>
    <s v="G8QBG"/>
    <x v="3"/>
    <x v="2"/>
    <n v="0"/>
    <n v="0.22389000000000001"/>
    <n v="5.2999999999999998E-4"/>
    <s v="s"/>
    <n v="0"/>
    <s v="s"/>
    <n v="0"/>
    <n v="0"/>
    <n v="0"/>
    <n v="0"/>
    <n v="0"/>
    <n v="0"/>
    <n v="0"/>
    <n v="0.22770000000000001"/>
    <n v="0"/>
    <n v="0"/>
    <n v="0"/>
    <n v="0"/>
    <n v="0.22770000000000001"/>
    <s v="s"/>
    <s v="s"/>
    <n v="0"/>
    <n v="0.19858000000000001"/>
  </r>
  <r>
    <n v="2025"/>
    <s v="Aix-Marseille"/>
    <x v="3"/>
    <s v="G8QBG"/>
    <x v="3"/>
    <x v="3"/>
    <n v="0"/>
    <n v="0.11466999999999999"/>
    <n v="1.66E-3"/>
    <s v="s"/>
    <n v="0"/>
    <s v="s"/>
    <n v="0"/>
    <n v="0"/>
    <n v="0"/>
    <n v="0"/>
    <n v="0"/>
    <n v="0"/>
    <n v="0"/>
    <n v="0.12062"/>
    <n v="0"/>
    <n v="0"/>
    <n v="0"/>
    <n v="0"/>
    <n v="0.12062"/>
    <s v="s"/>
    <s v="s"/>
    <n v="0"/>
    <n v="0.20724999999999999"/>
  </r>
  <r>
    <n v="2025"/>
    <s v="Aix-Marseille"/>
    <x v="3"/>
    <s v="G8QBG"/>
    <x v="3"/>
    <x v="4"/>
    <n v="0"/>
    <n v="0.19334999999999999"/>
    <n v="6.0099999999999997E-3"/>
    <s v="s"/>
    <n v="0"/>
    <s v="s"/>
    <n v="0"/>
    <n v="0"/>
    <n v="0"/>
    <n v="0"/>
    <n v="0"/>
    <n v="0"/>
    <n v="0"/>
    <n v="0.20957000000000001"/>
    <n v="0"/>
    <n v="0"/>
    <n v="0"/>
    <n v="0"/>
    <n v="0.20957000000000001"/>
    <s v="s"/>
    <s v="s"/>
    <n v="0"/>
    <n v="0.11096"/>
  </r>
  <r>
    <n v="2025"/>
    <s v="Aix-Marseille"/>
    <x v="3"/>
    <s v="G8QBG"/>
    <x v="3"/>
    <x v="5"/>
    <n v="0"/>
    <n v="0.25581999999999999"/>
    <n v="1.8339999999999999E-2"/>
    <s v="s"/>
    <n v="0"/>
    <s v="s"/>
    <n v="0"/>
    <n v="0"/>
    <n v="0"/>
    <n v="0"/>
    <n v="0"/>
    <n v="0"/>
    <n v="0"/>
    <n v="0.28447"/>
    <n v="0"/>
    <n v="0"/>
    <n v="0"/>
    <n v="0"/>
    <n v="0.28447"/>
    <s v="s"/>
    <s v="s"/>
    <n v="0"/>
    <n v="7.0959999999999995E-2"/>
  </r>
  <r>
    <n v="2025"/>
    <s v="Aix-Marseille"/>
    <x v="3"/>
    <s v="G8QBG"/>
    <x v="3"/>
    <x v="6"/>
    <n v="0"/>
    <n v="0.34515000000000001"/>
    <n v="9.8110000000000003E-2"/>
    <s v="s"/>
    <n v="0"/>
    <s v="s"/>
    <n v="0"/>
    <n v="0"/>
    <n v="0"/>
    <n v="0"/>
    <n v="0"/>
    <n v="0"/>
    <n v="0"/>
    <n v="0.54539000000000004"/>
    <n v="0"/>
    <n v="0"/>
    <n v="0"/>
    <n v="0"/>
    <n v="0.54539000000000004"/>
    <s v="s"/>
    <s v="s"/>
    <n v="0"/>
    <n v="0.1067"/>
  </r>
  <r>
    <n v="2025"/>
    <s v="Aix-Marseille"/>
    <x v="3"/>
    <s v="G8QBG"/>
    <x v="3"/>
    <x v="7"/>
    <n v="0"/>
    <n v="0.64942"/>
    <n v="8.8260000000000005E-2"/>
    <s v="s"/>
    <n v="0"/>
    <s v="s"/>
    <n v="0"/>
    <n v="0"/>
    <n v="0"/>
    <n v="0"/>
    <n v="0"/>
    <n v="0"/>
    <n v="0"/>
    <n v="0.84064000000000005"/>
    <n v="0"/>
    <n v="0"/>
    <n v="0"/>
    <n v="0"/>
    <n v="0.84064000000000005"/>
    <s v="s"/>
    <s v="s"/>
    <n v="0"/>
    <n v="0.13406999999999999"/>
  </r>
  <r>
    <n v="2025"/>
    <s v="Aix-Marseille"/>
    <x v="3"/>
    <s v="G8QBG"/>
    <x v="3"/>
    <x v="8"/>
    <n v="0"/>
    <n v="0.67237999999999998"/>
    <n v="7.4079999999999993E-2"/>
    <s v="s"/>
    <n v="0"/>
    <s v="s"/>
    <n v="0"/>
    <n v="0"/>
    <n v="0"/>
    <n v="0"/>
    <n v="0"/>
    <n v="0"/>
    <n v="0"/>
    <n v="0.88407000000000002"/>
    <n v="0"/>
    <n v="0"/>
    <n v="0"/>
    <n v="0"/>
    <n v="0.88407000000000002"/>
    <s v="s"/>
    <s v="s"/>
    <n v="0"/>
    <n v="0.18736"/>
  </r>
  <r>
    <n v="2025"/>
    <s v="Aix-Marseille"/>
    <x v="3"/>
    <s v="G8QBG"/>
    <x v="3"/>
    <x v="9"/>
    <n v="0"/>
    <n v="0.81267"/>
    <n v="0.18654999999999999"/>
    <s v="s"/>
    <n v="0"/>
    <s v="s"/>
    <n v="0"/>
    <n v="0"/>
    <n v="0"/>
    <n v="0"/>
    <n v="0"/>
    <n v="0"/>
    <n v="0"/>
    <n v="1.2788299999999999"/>
    <n v="0"/>
    <n v="0"/>
    <n v="0"/>
    <n v="0"/>
    <n v="1.2788299999999999"/>
    <s v="s"/>
    <s v="s"/>
    <n v="0"/>
    <n v="0.19341"/>
  </r>
  <r>
    <n v="2025"/>
    <s v="Aix-Marseille"/>
    <x v="3"/>
    <s v="G8QBG"/>
    <x v="3"/>
    <x v="10"/>
    <n v="0"/>
    <n v="1.08972"/>
    <n v="0.24989"/>
    <s v="s"/>
    <n v="0"/>
    <s v="s"/>
    <n v="0"/>
    <n v="0"/>
    <n v="0"/>
    <n v="0"/>
    <n v="0"/>
    <n v="0"/>
    <n v="0"/>
    <n v="1.6546799999999999"/>
    <n v="0"/>
    <n v="0"/>
    <n v="0"/>
    <n v="0"/>
    <n v="1.6546799999999999"/>
    <s v="s"/>
    <s v="s"/>
    <n v="0"/>
    <n v="0.29143000000000002"/>
  </r>
  <r>
    <n v="2025"/>
    <s v="Amiens"/>
    <x v="4"/>
    <s v="8j5s2"/>
    <x v="0"/>
    <x v="0"/>
    <n v="0"/>
    <n v="58"/>
    <n v="51"/>
    <n v="76"/>
    <n v="44"/>
    <n v="128"/>
    <n v="28"/>
    <n v="74"/>
    <n v="38"/>
    <n v="74"/>
    <n v="80"/>
    <n v="29"/>
    <n v="5"/>
    <n v="685"/>
    <n v="96"/>
    <n v="0"/>
    <n v="14"/>
    <n v="110"/>
    <n v="795"/>
    <n v="35"/>
    <n v="120"/>
    <n v="59"/>
    <n v="214"/>
  </r>
  <r>
    <n v="2025"/>
    <s v="Amiens"/>
    <x v="4"/>
    <s v="8j5s2"/>
    <x v="1"/>
    <x v="0"/>
    <n v="0"/>
    <n v="0.18181"/>
    <n v="0.18053"/>
    <n v="0.2291"/>
    <n v="0.14318"/>
    <n v="0.40867999999999999"/>
    <n v="9.035E-2"/>
    <n v="0.24457000000000001"/>
    <n v="0.12249"/>
    <n v="0.25574000000000002"/>
    <n v="0.27518999999999999"/>
    <n v="9.7519999999999996E-2"/>
    <n v="2.0029999999999999E-2"/>
    <n v="2.24919"/>
    <n v="0.48421999999999998"/>
    <n v="0"/>
    <n v="0.10703"/>
    <n v="0.59125000000000005"/>
    <n v="2.8404400000000001"/>
    <n v="3.4349999999999999E-2"/>
    <n v="0.11325"/>
    <n v="5.4300000000000001E-2"/>
    <n v="0.2019"/>
  </r>
  <r>
    <n v="2025"/>
    <s v="Amiens"/>
    <x v="4"/>
    <s v="8j5s2"/>
    <x v="1"/>
    <x v="1"/>
    <n v="0"/>
    <n v="0.18539"/>
    <n v="0.18342"/>
    <n v="0.22553999999999999"/>
    <n v="0.14194000000000001"/>
    <n v="0.41597000000000001"/>
    <n v="8.9880000000000002E-2"/>
    <n v="0.24564"/>
    <n v="0.12449"/>
    <n v="0.25980999999999999"/>
    <n v="0.27487"/>
    <n v="9.4719999999999999E-2"/>
    <n v="2.0420000000000001E-2"/>
    <n v="2.2620900000000002"/>
    <n v="0.50182000000000004"/>
    <n v="0"/>
    <n v="0.10843"/>
    <n v="0.61024999999999996"/>
    <n v="2.8723399999999999"/>
    <n v="3.32E-2"/>
    <n v="0.11020000000000001"/>
    <n v="5.2479999999999999E-2"/>
    <n v="0.19588"/>
  </r>
  <r>
    <n v="2025"/>
    <s v="Amiens"/>
    <x v="4"/>
    <s v="8j5s2"/>
    <x v="1"/>
    <x v="2"/>
    <n v="0"/>
    <n v="0.18770999999999999"/>
    <n v="0.18317"/>
    <n v="0.22087999999999999"/>
    <n v="0.14227999999999999"/>
    <n v="0.41743999999999998"/>
    <n v="9.2130000000000004E-2"/>
    <n v="0.24526999999999999"/>
    <n v="0.1236"/>
    <n v="0.25557999999999997"/>
    <n v="0.27077000000000001"/>
    <n v="9.1840000000000005E-2"/>
    <n v="1.9290000000000002E-2"/>
    <n v="2.2499400000000001"/>
    <n v="0.5232"/>
    <n v="0"/>
    <n v="0.11046"/>
    <n v="0.63365000000000005"/>
    <n v="2.8835999999999999"/>
    <n v="3.5979999999999998E-2"/>
    <n v="0.11372"/>
    <n v="5.3280000000000001E-2"/>
    <n v="0.20297000000000001"/>
  </r>
  <r>
    <n v="2025"/>
    <s v="Amiens"/>
    <x v="4"/>
    <s v="8j5s2"/>
    <x v="1"/>
    <x v="3"/>
    <n v="0"/>
    <n v="0.18915000000000001"/>
    <n v="0.18536"/>
    <n v="0.22239999999999999"/>
    <n v="0.14374000000000001"/>
    <n v="0.42160999999999998"/>
    <n v="9.2670000000000002E-2"/>
    <n v="0.24515999999999999"/>
    <n v="0.12374"/>
    <n v="0.25518999999999997"/>
    <n v="0.26452999999999999"/>
    <n v="8.8580000000000006E-2"/>
    <n v="1.9189999999999999E-2"/>
    <n v="2.2513200000000002"/>
    <n v="0.54476999999999998"/>
    <n v="0"/>
    <n v="0.11829000000000001"/>
    <n v="0.66305999999999998"/>
    <n v="2.91439"/>
    <n v="3.5180000000000003E-2"/>
    <n v="0.11031000000000001"/>
    <n v="5.425E-2"/>
    <n v="0.19974"/>
  </r>
  <r>
    <n v="2025"/>
    <s v="Amiens"/>
    <x v="4"/>
    <s v="8j5s2"/>
    <x v="1"/>
    <x v="4"/>
    <n v="0"/>
    <n v="0.19191"/>
    <n v="0.18540999999999999"/>
    <n v="0.21892"/>
    <n v="0.14371999999999999"/>
    <n v="0.42286000000000001"/>
    <n v="9.5339999999999994E-2"/>
    <n v="0.24698000000000001"/>
    <n v="0.12078"/>
    <n v="0.24879000000000001"/>
    <n v="0.25867000000000001"/>
    <n v="8.6720000000000005E-2"/>
    <n v="1.917E-2"/>
    <n v="2.2392699999999999"/>
    <n v="0.55791999999999997"/>
    <n v="0"/>
    <n v="0.12584000000000001"/>
    <n v="0.68376000000000003"/>
    <n v="2.9230299999999998"/>
    <n v="3.6970000000000003E-2"/>
    <n v="0.11017"/>
    <n v="5.5539999999999999E-2"/>
    <n v="0.20268"/>
  </r>
  <r>
    <n v="2025"/>
    <s v="Amiens"/>
    <x v="4"/>
    <s v="8j5s2"/>
    <x v="1"/>
    <x v="5"/>
    <n v="0"/>
    <n v="0.19622000000000001"/>
    <n v="0.18801000000000001"/>
    <n v="0.21840999999999999"/>
    <n v="0.14466000000000001"/>
    <n v="0.42446"/>
    <n v="9.3869999999999995E-2"/>
    <n v="0.24249999999999999"/>
    <n v="0.11656"/>
    <n v="0.24923000000000001"/>
    <n v="0.25074000000000002"/>
    <n v="8.1259999999999999E-2"/>
    <n v="1.9199999999999998E-2"/>
    <n v="2.2251099999999999"/>
    <n v="0.57386000000000004"/>
    <n v="0"/>
    <n v="0.13241"/>
    <n v="0.70626999999999995"/>
    <n v="2.9313799999999999"/>
    <n v="3.5779999999999999E-2"/>
    <n v="0.10772"/>
    <n v="5.7919999999999999E-2"/>
    <n v="0.20141000000000001"/>
  </r>
  <r>
    <n v="2025"/>
    <s v="Amiens"/>
    <x v="4"/>
    <s v="8j5s2"/>
    <x v="1"/>
    <x v="6"/>
    <n v="0"/>
    <n v="0.19878000000000001"/>
    <n v="0.1903"/>
    <n v="0.21737999999999999"/>
    <n v="0.14199000000000001"/>
    <n v="0.42798999999999998"/>
    <n v="9.597E-2"/>
    <n v="0.23599000000000001"/>
    <n v="0.11415"/>
    <n v="0.24310000000000001"/>
    <n v="0.24454000000000001"/>
    <n v="8.0009999999999998E-2"/>
    <n v="1.9570000000000001E-2"/>
    <n v="2.2097699999999998"/>
    <n v="0.59950999999999999"/>
    <n v="0"/>
    <n v="0.14302000000000001"/>
    <n v="0.74253000000000002"/>
    <n v="2.9523000000000001"/>
    <n v="3.3160000000000002E-2"/>
    <n v="0.1091"/>
    <n v="5.799E-2"/>
    <n v="0.20025999999999999"/>
  </r>
  <r>
    <n v="2025"/>
    <s v="Amiens"/>
    <x v="4"/>
    <s v="8j5s2"/>
    <x v="1"/>
    <x v="7"/>
    <n v="0"/>
    <n v="0.19971"/>
    <n v="0.19122"/>
    <n v="0.21532000000000001"/>
    <n v="0.14706"/>
    <n v="0.43564000000000003"/>
    <n v="9.6619999999999998E-2"/>
    <n v="0.23366999999999999"/>
    <n v="0.10903"/>
    <n v="0.23555000000000001"/>
    <n v="0.23272999999999999"/>
    <n v="7.8E-2"/>
    <n v="1.933E-2"/>
    <n v="2.1938599999999999"/>
    <n v="0.63063999999999998"/>
    <n v="0"/>
    <n v="0.14774999999999999"/>
    <n v="0.77839000000000003"/>
    <n v="2.9722499999999998"/>
    <n v="3.2460000000000003E-2"/>
    <n v="0.10647"/>
    <n v="5.7970000000000001E-2"/>
    <n v="0.19689000000000001"/>
  </r>
  <r>
    <n v="2025"/>
    <s v="Amiens"/>
    <x v="4"/>
    <s v="8j5s2"/>
    <x v="1"/>
    <x v="8"/>
    <n v="0"/>
    <n v="0.19711999999999999"/>
    <n v="0.19398000000000001"/>
    <n v="0.21382000000000001"/>
    <n v="0.14848"/>
    <n v="0.42736000000000002"/>
    <n v="9.9339999999999998E-2"/>
    <n v="0.23216000000000001"/>
    <n v="0.10396"/>
    <n v="0.23229"/>
    <n v="0.22761000000000001"/>
    <n v="7.4880000000000002E-2"/>
    <n v="1.7600000000000001E-2"/>
    <n v="2.16858"/>
    <n v="0.67249000000000003"/>
    <n v="0"/>
    <n v="0.15328"/>
    <n v="0.82577"/>
    <n v="2.9943499999999998"/>
    <n v="2.9909999999999999E-2"/>
    <n v="0.10758"/>
    <n v="5.4989999999999997E-2"/>
    <n v="0.19247"/>
  </r>
  <r>
    <n v="2025"/>
    <s v="Amiens"/>
    <x v="4"/>
    <s v="8j5s2"/>
    <x v="1"/>
    <x v="9"/>
    <n v="0"/>
    <n v="0.19892000000000001"/>
    <n v="0.19087000000000001"/>
    <n v="0.21501999999999999"/>
    <n v="0.15081"/>
    <n v="0.43020000000000003"/>
    <n v="9.8180000000000003E-2"/>
    <n v="0.22395000000000001"/>
    <n v="0.10034"/>
    <n v="0.22348999999999999"/>
    <n v="0.22194"/>
    <n v="7.1400000000000005E-2"/>
    <n v="1.7690000000000001E-2"/>
    <n v="2.14283"/>
    <n v="0.70872000000000002"/>
    <n v="0"/>
    <n v="0.15886"/>
    <n v="0.86758000000000002"/>
    <n v="3.0104000000000002"/>
    <n v="2.598E-2"/>
    <n v="0.10990999999999999"/>
    <n v="5.2900000000000003E-2"/>
    <n v="0.18878"/>
  </r>
  <r>
    <n v="2025"/>
    <s v="Amiens"/>
    <x v="4"/>
    <s v="8j5s2"/>
    <x v="1"/>
    <x v="10"/>
    <n v="0"/>
    <n v="0.20036000000000001"/>
    <n v="0.18509999999999999"/>
    <n v="0.21071000000000001"/>
    <n v="0.15392"/>
    <n v="0.43165999999999999"/>
    <n v="9.9449999999999997E-2"/>
    <n v="0.21998999999999999"/>
    <n v="0.10119"/>
    <n v="0.21933"/>
    <n v="0.21618999999999999"/>
    <n v="6.6170000000000007E-2"/>
    <n v="1.421E-2"/>
    <n v="2.1182799999999999"/>
    <n v="0.73880000000000001"/>
    <n v="0"/>
    <n v="0.16309000000000001"/>
    <n v="0.90188999999999997"/>
    <n v="3.0201699999999998"/>
    <n v="2.4709999999999999E-2"/>
    <n v="0.11380999999999999"/>
    <n v="4.8730000000000002E-2"/>
    <n v="0.18725"/>
  </r>
  <r>
    <n v="2025"/>
    <s v="Amiens"/>
    <x v="4"/>
    <s v="8j5s2"/>
    <x v="2"/>
    <x v="0"/>
    <s v="so"/>
    <s v="so"/>
    <s v="so"/>
    <s v="so"/>
    <s v="so"/>
    <s v="so"/>
    <s v="so"/>
    <s v="so"/>
    <s v="so"/>
    <s v="so"/>
    <s v="so"/>
    <s v="so"/>
    <s v="so"/>
    <s v="so"/>
    <s v="so"/>
    <s v="so"/>
    <s v="so"/>
    <s v="so"/>
    <s v="so"/>
    <n v="6.7890000000000006E-2"/>
    <n v="0.42415999999999998"/>
    <n v="0.16514999999999999"/>
    <n v="0.65720000000000001"/>
  </r>
  <r>
    <n v="2025"/>
    <s v="Amiens"/>
    <x v="4"/>
    <s v="8j5s2"/>
    <x v="2"/>
    <x v="1"/>
    <s v="so"/>
    <s v="so"/>
    <s v="so"/>
    <s v="so"/>
    <s v="so"/>
    <s v="so"/>
    <s v="so"/>
    <s v="so"/>
    <s v="so"/>
    <s v="so"/>
    <s v="so"/>
    <s v="so"/>
    <s v="so"/>
    <s v="so"/>
    <s v="so"/>
    <s v="so"/>
    <s v="so"/>
    <s v="so"/>
    <s v="so"/>
    <n v="5.9839999999999997E-2"/>
    <n v="0.41746"/>
    <n v="0.16461999999999999"/>
    <n v="0.64192000000000005"/>
  </r>
  <r>
    <n v="2025"/>
    <s v="Amiens"/>
    <x v="4"/>
    <s v="8j5s2"/>
    <x v="2"/>
    <x v="2"/>
    <s v="so"/>
    <s v="so"/>
    <s v="so"/>
    <s v="so"/>
    <s v="so"/>
    <s v="so"/>
    <s v="so"/>
    <s v="so"/>
    <s v="so"/>
    <s v="so"/>
    <s v="so"/>
    <s v="so"/>
    <s v="so"/>
    <s v="so"/>
    <s v="so"/>
    <s v="so"/>
    <s v="so"/>
    <s v="so"/>
    <s v="so"/>
    <n v="6.3009999999999997E-2"/>
    <n v="0.43991999999999998"/>
    <n v="0.16167999999999999"/>
    <n v="0.66461000000000003"/>
  </r>
  <r>
    <n v="2025"/>
    <s v="Amiens"/>
    <x v="4"/>
    <s v="8j5s2"/>
    <x v="2"/>
    <x v="3"/>
    <s v="so"/>
    <s v="so"/>
    <s v="so"/>
    <s v="so"/>
    <s v="so"/>
    <s v="so"/>
    <s v="so"/>
    <s v="so"/>
    <s v="so"/>
    <s v="so"/>
    <s v="so"/>
    <s v="so"/>
    <s v="so"/>
    <s v="so"/>
    <s v="so"/>
    <s v="so"/>
    <s v="so"/>
    <s v="so"/>
    <s v="so"/>
    <n v="5.1920000000000001E-2"/>
    <n v="0.44539000000000001"/>
    <n v="0.15411"/>
    <n v="0.65142999999999995"/>
  </r>
  <r>
    <n v="2025"/>
    <s v="Amiens"/>
    <x v="4"/>
    <s v="8j5s2"/>
    <x v="2"/>
    <x v="4"/>
    <s v="so"/>
    <s v="so"/>
    <s v="so"/>
    <s v="so"/>
    <s v="so"/>
    <s v="so"/>
    <s v="so"/>
    <s v="so"/>
    <s v="so"/>
    <s v="so"/>
    <s v="so"/>
    <s v="so"/>
    <s v="so"/>
    <s v="so"/>
    <s v="so"/>
    <s v="so"/>
    <s v="so"/>
    <s v="so"/>
    <s v="so"/>
    <n v="5.5199999999999999E-2"/>
    <n v="0.43726999999999999"/>
    <n v="0.14910000000000001"/>
    <n v="0.64156999999999997"/>
  </r>
  <r>
    <n v="2025"/>
    <s v="Amiens"/>
    <x v="4"/>
    <s v="8j5s2"/>
    <x v="2"/>
    <x v="5"/>
    <s v="so"/>
    <s v="so"/>
    <s v="so"/>
    <s v="so"/>
    <s v="so"/>
    <s v="so"/>
    <s v="so"/>
    <s v="so"/>
    <s v="so"/>
    <s v="so"/>
    <s v="so"/>
    <s v="so"/>
    <s v="so"/>
    <s v="so"/>
    <s v="so"/>
    <s v="so"/>
    <s v="so"/>
    <s v="so"/>
    <s v="so"/>
    <n v="5.0250000000000003E-2"/>
    <n v="0.36630000000000001"/>
    <n v="0.15343000000000001"/>
    <n v="0.56999"/>
  </r>
  <r>
    <n v="2025"/>
    <s v="Amiens"/>
    <x v="4"/>
    <s v="8j5s2"/>
    <x v="2"/>
    <x v="6"/>
    <s v="so"/>
    <s v="so"/>
    <s v="so"/>
    <s v="so"/>
    <s v="so"/>
    <s v="so"/>
    <s v="so"/>
    <s v="so"/>
    <s v="so"/>
    <s v="so"/>
    <s v="so"/>
    <s v="so"/>
    <s v="so"/>
    <s v="so"/>
    <s v="so"/>
    <s v="so"/>
    <s v="so"/>
    <s v="so"/>
    <s v="so"/>
    <n v="5.0840000000000003E-2"/>
    <n v="0.36912"/>
    <n v="0.1552"/>
    <n v="0.57516"/>
  </r>
  <r>
    <n v="2025"/>
    <s v="Amiens"/>
    <x v="4"/>
    <s v="8j5s2"/>
    <x v="2"/>
    <x v="7"/>
    <s v="so"/>
    <s v="so"/>
    <s v="so"/>
    <s v="so"/>
    <s v="so"/>
    <s v="so"/>
    <s v="so"/>
    <s v="so"/>
    <s v="so"/>
    <s v="so"/>
    <s v="so"/>
    <s v="so"/>
    <s v="so"/>
    <s v="so"/>
    <s v="so"/>
    <s v="so"/>
    <s v="so"/>
    <s v="so"/>
    <s v="so"/>
    <n v="5.534E-2"/>
    <n v="0.36980000000000002"/>
    <n v="0.1449"/>
    <n v="0.57003999999999999"/>
  </r>
  <r>
    <n v="2025"/>
    <s v="Amiens"/>
    <x v="4"/>
    <s v="8j5s2"/>
    <x v="2"/>
    <x v="8"/>
    <s v="so"/>
    <s v="so"/>
    <s v="so"/>
    <s v="so"/>
    <s v="so"/>
    <s v="so"/>
    <s v="so"/>
    <s v="so"/>
    <s v="so"/>
    <s v="so"/>
    <s v="so"/>
    <s v="so"/>
    <s v="so"/>
    <s v="so"/>
    <s v="so"/>
    <s v="so"/>
    <s v="so"/>
    <s v="so"/>
    <s v="so"/>
    <n v="4.5999999999999999E-2"/>
    <n v="0.37948999999999999"/>
    <n v="0.14735999999999999"/>
    <n v="0.57284999999999997"/>
  </r>
  <r>
    <n v="2025"/>
    <s v="Amiens"/>
    <x v="4"/>
    <s v="8j5s2"/>
    <x v="2"/>
    <x v="9"/>
    <s v="so"/>
    <s v="so"/>
    <s v="so"/>
    <s v="so"/>
    <s v="so"/>
    <s v="so"/>
    <s v="so"/>
    <s v="so"/>
    <s v="so"/>
    <s v="so"/>
    <s v="so"/>
    <s v="so"/>
    <s v="so"/>
    <s v="so"/>
    <s v="so"/>
    <s v="so"/>
    <s v="so"/>
    <s v="so"/>
    <s v="so"/>
    <n v="4.3799999999999999E-2"/>
    <n v="0.38244"/>
    <n v="0.13735"/>
    <n v="0.56357999999999997"/>
  </r>
  <r>
    <n v="2025"/>
    <s v="Amiens"/>
    <x v="4"/>
    <s v="8j5s2"/>
    <x v="2"/>
    <x v="10"/>
    <s v="so"/>
    <s v="so"/>
    <s v="so"/>
    <s v="so"/>
    <s v="so"/>
    <s v="so"/>
    <s v="so"/>
    <s v="so"/>
    <s v="so"/>
    <s v="so"/>
    <s v="so"/>
    <s v="so"/>
    <s v="so"/>
    <s v="so"/>
    <s v="so"/>
    <s v="so"/>
    <s v="so"/>
    <s v="so"/>
    <s v="so"/>
    <n v="3.551E-2"/>
    <n v="0.40125"/>
    <n v="9.6629999999999994E-2"/>
    <n v="0.53339000000000003"/>
  </r>
  <r>
    <n v="2025"/>
    <s v="Amiens"/>
    <x v="4"/>
    <s v="8j5s2"/>
    <x v="3"/>
    <x v="0"/>
    <n v="0"/>
    <n v="0.42604999999999998"/>
    <n v="0.78200999999999998"/>
    <n v="2.7564299999999999"/>
    <n v="1.86178"/>
    <n v="3.7214900000000002"/>
    <n v="1.2494099999999999"/>
    <n v="2.0841799999999999"/>
    <n v="0.46578999999999998"/>
    <n v="1.4247000000000001"/>
    <n v="2.37168"/>
    <n v="0.99789000000000005"/>
    <n v="1.0319999999999999E-2"/>
    <n v="18.15174"/>
    <n v="3.0353400000000001"/>
    <n v="0"/>
    <n v="4.5069999999999999E-2"/>
    <n v="3.0804100000000001"/>
    <n v="21.232150000000001"/>
    <n v="1.7047099999999999"/>
    <n v="3.5700699999999999"/>
    <n v="0.20472000000000001"/>
    <n v="5.4794999999999998"/>
  </r>
  <r>
    <n v="2025"/>
    <s v="Amiens"/>
    <x v="4"/>
    <s v="8j5s2"/>
    <x v="3"/>
    <x v="1"/>
    <n v="0"/>
    <n v="0.57725000000000004"/>
    <n v="0.86087000000000002"/>
    <n v="2.8527399999999998"/>
    <n v="1.99482"/>
    <n v="3.4328400000000001"/>
    <n v="0.56633"/>
    <n v="1.8823700000000001"/>
    <n v="0.58038000000000001"/>
    <n v="1.4209499999999999"/>
    <n v="2.7251599999999998"/>
    <n v="1.27955"/>
    <n v="4.2470000000000001E-2"/>
    <n v="18.215730000000001"/>
    <n v="4.3398000000000003"/>
    <n v="0"/>
    <n v="0.11703"/>
    <n v="4.4568300000000001"/>
    <n v="22.672550000000001"/>
    <n v="1.4822500000000001"/>
    <n v="4.0937099999999997"/>
    <n v="0.45389000000000002"/>
    <n v="6.0298400000000001"/>
  </r>
  <r>
    <n v="2025"/>
    <s v="Amiens"/>
    <x v="4"/>
    <s v="8j5s2"/>
    <x v="3"/>
    <x v="2"/>
    <n v="0"/>
    <n v="1.1095600000000001"/>
    <n v="0.92671000000000003"/>
    <n v="2.6482199999999998"/>
    <n v="1.6095900000000001"/>
    <n v="3.7583600000000001"/>
    <n v="0.28623999999999999"/>
    <n v="1.48699"/>
    <n v="0.79300000000000004"/>
    <n v="2.4034300000000002"/>
    <n v="3.4488099999999999"/>
    <n v="0.74778"/>
    <n v="0.13114000000000001"/>
    <n v="19.34985"/>
    <n v="3.4763700000000002"/>
    <n v="0"/>
    <n v="0.20054"/>
    <n v="3.6769099999999999"/>
    <n v="23.026759999999999"/>
    <n v="1.87896"/>
    <n v="3.9305500000000002"/>
    <n v="0.70708000000000004"/>
    <n v="6.5165899999999999"/>
  </r>
  <r>
    <n v="2025"/>
    <s v="Amiens"/>
    <x v="4"/>
    <s v="8j5s2"/>
    <x v="3"/>
    <x v="3"/>
    <n v="0"/>
    <n v="1.31219"/>
    <n v="0.88005"/>
    <n v="2.8630599999999999"/>
    <n v="1.5478000000000001"/>
    <n v="3.4889700000000001"/>
    <n v="0.33245000000000002"/>
    <n v="1.7179"/>
    <n v="1.44655"/>
    <n v="2.4489800000000002"/>
    <n v="2.9965600000000001"/>
    <n v="0.83621999999999996"/>
    <n v="0.16144"/>
    <n v="20.032170000000001"/>
    <n v="3.9509500000000002"/>
    <n v="0"/>
    <n v="0.31320999999999999"/>
    <n v="4.2641600000000004"/>
    <n v="24.296330000000001"/>
    <n v="2.0498799999999999"/>
    <n v="3.3970099999999999"/>
    <n v="1.14995"/>
    <n v="6.5968400000000003"/>
  </r>
  <r>
    <n v="2025"/>
    <s v="Amiens"/>
    <x v="4"/>
    <s v="8j5s2"/>
    <x v="3"/>
    <x v="4"/>
    <n v="0"/>
    <n v="1.5400199999999999"/>
    <n v="1.06382"/>
    <n v="2.1294200000000001"/>
    <n v="1.7195400000000001"/>
    <n v="4.3158300000000001"/>
    <n v="0.31981999999999999"/>
    <n v="2.0466600000000001"/>
    <n v="1.61731"/>
    <n v="2.43777"/>
    <n v="3.32002"/>
    <n v="1.13402"/>
    <n v="0.10834000000000001"/>
    <n v="21.752569999999999"/>
    <n v="3.6740499999999998"/>
    <n v="0"/>
    <n v="0.13675999999999999"/>
    <n v="3.81081"/>
    <n v="25.563379999999999"/>
    <n v="2.1793200000000001"/>
    <n v="3.07646"/>
    <n v="1.52078"/>
    <n v="6.7765700000000004"/>
  </r>
  <r>
    <n v="2025"/>
    <s v="Amiens"/>
    <x v="4"/>
    <s v="8j5s2"/>
    <x v="3"/>
    <x v="5"/>
    <n v="0"/>
    <n v="1.58768"/>
    <n v="1.27311"/>
    <n v="2.5734400000000002"/>
    <n v="1.12449"/>
    <n v="4.3319999999999999"/>
    <n v="0.54039000000000004"/>
    <n v="2.17042"/>
    <n v="1.34365"/>
    <n v="2.3900999999999999"/>
    <n v="2.6527599999999998"/>
    <n v="1.09352"/>
    <n v="9.1810000000000003E-2"/>
    <n v="21.173380000000002"/>
    <n v="2.9685000000000001"/>
    <n v="0"/>
    <n v="0.28981000000000001"/>
    <n v="3.2583099999999998"/>
    <n v="24.43169"/>
    <n v="2.5035799999999999"/>
    <n v="3.7611599999999998"/>
    <n v="1.46882"/>
    <n v="7.7335500000000001"/>
  </r>
  <r>
    <n v="2025"/>
    <s v="Amiens"/>
    <x v="4"/>
    <s v="8j5s2"/>
    <x v="3"/>
    <x v="6"/>
    <n v="0"/>
    <n v="1.8255699999999999"/>
    <n v="1.59"/>
    <n v="2.70377"/>
    <n v="1.2447999999999999"/>
    <n v="3.9352299999999998"/>
    <n v="0.52241000000000004"/>
    <n v="1.9539"/>
    <n v="1.5747800000000001"/>
    <n v="2.9819499999999999"/>
    <n v="2.95085"/>
    <n v="1.23241"/>
    <n v="0.17321"/>
    <n v="22.688870000000001"/>
    <n v="2.8386399999999998"/>
    <n v="0"/>
    <n v="0.2505"/>
    <n v="3.0891299999999999"/>
    <n v="25.778009999999998"/>
    <n v="2.50922"/>
    <n v="4.1959299999999997"/>
    <n v="1.8406100000000001"/>
    <n v="8.5457599999999996"/>
  </r>
  <r>
    <n v="2025"/>
    <s v="Amiens"/>
    <x v="4"/>
    <s v="8j5s2"/>
    <x v="3"/>
    <x v="7"/>
    <n v="0"/>
    <n v="1.81311"/>
    <n v="1.59196"/>
    <n v="2.6783000000000001"/>
    <n v="1.67394"/>
    <n v="3.8235399999999999"/>
    <n v="0.67642999999999998"/>
    <n v="3.0122499999999999"/>
    <n v="1.7687900000000001"/>
    <n v="3.4004699999999999"/>
    <n v="2.54596"/>
    <n v="1.3468500000000001"/>
    <n v="0.18487999999999999"/>
    <n v="24.516490000000001"/>
    <n v="2.4356300000000002"/>
    <n v="0"/>
    <n v="0.26995999999999998"/>
    <n v="2.7056"/>
    <n v="27.222090000000001"/>
    <n v="2.3266499999999999"/>
    <n v="4.5234399999999999"/>
    <n v="2.2187999999999999"/>
    <n v="9.0688999999999993"/>
  </r>
  <r>
    <n v="2025"/>
    <s v="Amiens"/>
    <x v="4"/>
    <s v="8j5s2"/>
    <x v="3"/>
    <x v="8"/>
    <n v="0"/>
    <n v="1.57602"/>
    <n v="2.0805099999999999"/>
    <n v="2.8713600000000001"/>
    <n v="1.3100799999999999"/>
    <n v="4.6240399999999999"/>
    <n v="0.88573999999999997"/>
    <n v="3.03247"/>
    <n v="1.48943"/>
    <n v="3.87384"/>
    <n v="3.7824499999999999"/>
    <n v="1.2431099999999999"/>
    <n v="0.1065"/>
    <n v="26.87555"/>
    <n v="2.5053299999999998"/>
    <n v="0"/>
    <n v="9.0789999999999996E-2"/>
    <n v="2.59612"/>
    <n v="29.47167"/>
    <n v="2.3405999999999998"/>
    <n v="4.5933099999999998"/>
    <n v="2.36557"/>
    <n v="9.2994800000000009"/>
  </r>
  <r>
    <n v="2025"/>
    <s v="Amiens"/>
    <x v="4"/>
    <s v="8j5s2"/>
    <x v="3"/>
    <x v="9"/>
    <n v="0"/>
    <n v="1.77484"/>
    <n v="2.19868"/>
    <n v="2.8486199999999999"/>
    <n v="1.07952"/>
    <n v="4.5032300000000003"/>
    <n v="0.84697"/>
    <n v="2.3312499999999998"/>
    <n v="0.98099999999999998"/>
    <n v="2.6936499999999999"/>
    <n v="3.6971400000000001"/>
    <n v="1.8308199999999999"/>
    <n v="0.28914000000000001"/>
    <n v="25.074860000000001"/>
    <n v="3.1110000000000002"/>
    <n v="0"/>
    <n v="0.16819999999999999"/>
    <n v="3.2791999999999999"/>
    <n v="28.35406"/>
    <n v="1.5865400000000001"/>
    <n v="4.7849599999999999"/>
    <n v="2.8532000000000002"/>
    <n v="9.22471"/>
  </r>
  <r>
    <n v="2025"/>
    <s v="Amiens"/>
    <x v="4"/>
    <s v="8j5s2"/>
    <x v="3"/>
    <x v="10"/>
    <n v="0"/>
    <n v="1.60273"/>
    <n v="2.0055100000000001"/>
    <n v="3.2991100000000002"/>
    <n v="1.6155900000000001"/>
    <n v="4.3059000000000003"/>
    <n v="0.73792999999999997"/>
    <n v="3.9784899999999999"/>
    <n v="1.30331"/>
    <n v="3.2649499999999998"/>
    <n v="4.1429"/>
    <n v="1.2458899999999999"/>
    <n v="0.19572000000000001"/>
    <n v="27.69802"/>
    <n v="2.8946499999999999"/>
    <n v="0"/>
    <n v="0.11787"/>
    <n v="3.0125199999999999"/>
    <n v="30.710529999999999"/>
    <n v="1.38462"/>
    <n v="4.4855299999999998"/>
    <n v="3.5324399999999998"/>
    <n v="9.40259"/>
  </r>
  <r>
    <n v="2025"/>
    <s v="Amiens"/>
    <x v="5"/>
    <s v="H3nOd"/>
    <x v="0"/>
    <x v="0"/>
    <n v="0"/>
    <n v="0"/>
    <n v="6"/>
    <n v="0"/>
    <n v="8"/>
    <n v="14"/>
    <n v="0"/>
    <n v="17"/>
    <s v="s"/>
    <n v="30"/>
    <n v="103"/>
    <s v="s"/>
    <n v="0"/>
    <n v="182"/>
    <n v="0"/>
    <n v="0"/>
    <n v="0"/>
    <n v="0"/>
    <n v="182"/>
    <n v="0"/>
    <n v="7"/>
    <n v="11"/>
    <n v="18"/>
  </r>
  <r>
    <n v="2025"/>
    <s v="Amiens"/>
    <x v="5"/>
    <s v="H3nOd"/>
    <x v="1"/>
    <x v="0"/>
    <n v="0"/>
    <n v="0"/>
    <n v="2.2550000000000001E-2"/>
    <n v="0"/>
    <n v="2.41E-2"/>
    <n v="4.7230000000000001E-2"/>
    <n v="0"/>
    <n v="5.0270000000000002E-2"/>
    <s v="s"/>
    <n v="9.2460000000000001E-2"/>
    <n v="0.33844999999999997"/>
    <s v="s"/>
    <n v="0"/>
    <n v="0.58738999999999997"/>
    <n v="0"/>
    <n v="0"/>
    <n v="0"/>
    <n v="0"/>
    <n v="0.58738999999999997"/>
    <n v="0"/>
    <n v="9.1400000000000006E-3"/>
    <n v="7.62E-3"/>
    <n v="1.677E-2"/>
  </r>
  <r>
    <n v="2025"/>
    <s v="Amiens"/>
    <x v="5"/>
    <s v="H3nOd"/>
    <x v="1"/>
    <x v="1"/>
    <n v="0"/>
    <n v="0"/>
    <n v="2.3290000000000002E-2"/>
    <n v="0"/>
    <n v="2.367E-2"/>
    <n v="4.9270000000000001E-2"/>
    <n v="0"/>
    <n v="4.9950000000000001E-2"/>
    <s v="s"/>
    <n v="9.2299999999999993E-2"/>
    <n v="0.33898"/>
    <s v="s"/>
    <n v="0"/>
    <n v="0.59067000000000003"/>
    <n v="0"/>
    <n v="0"/>
    <n v="0"/>
    <n v="0"/>
    <n v="0.59067000000000003"/>
    <n v="0"/>
    <n v="9.3200000000000002E-3"/>
    <n v="8.94E-3"/>
    <n v="1.8259999999999998E-2"/>
  </r>
  <r>
    <n v="2025"/>
    <s v="Amiens"/>
    <x v="5"/>
    <s v="H3nOd"/>
    <x v="1"/>
    <x v="2"/>
    <n v="0"/>
    <n v="0"/>
    <n v="2.2519999999999998E-2"/>
    <n v="0"/>
    <n v="2.2839999999999999E-2"/>
    <n v="5.1069999999999997E-2"/>
    <n v="0"/>
    <n v="5.0630000000000001E-2"/>
    <s v="s"/>
    <n v="9.0840000000000004E-2"/>
    <n v="0.33484000000000003"/>
    <s v="s"/>
    <n v="0"/>
    <n v="0.58613999999999999"/>
    <n v="0"/>
    <n v="0"/>
    <n v="0"/>
    <n v="0"/>
    <n v="0.58613999999999999"/>
    <n v="0"/>
    <n v="8.5900000000000004E-3"/>
    <n v="9.1299999999999992E-3"/>
    <n v="1.772E-2"/>
  </r>
  <r>
    <n v="2025"/>
    <s v="Amiens"/>
    <x v="5"/>
    <s v="H3nOd"/>
    <x v="1"/>
    <x v="3"/>
    <n v="0"/>
    <n v="0"/>
    <n v="2.129E-2"/>
    <n v="0"/>
    <n v="2.308E-2"/>
    <n v="5.1909999999999998E-2"/>
    <n v="0"/>
    <n v="5.2170000000000001E-2"/>
    <s v="s"/>
    <n v="9.0870000000000006E-2"/>
    <n v="0.33659"/>
    <s v="s"/>
    <n v="0"/>
    <n v="0.58972000000000002"/>
    <n v="0"/>
    <n v="0"/>
    <n v="0"/>
    <n v="0"/>
    <n v="0.58972000000000002"/>
    <n v="0"/>
    <n v="7.5700000000000003E-3"/>
    <n v="8.5299999999999994E-3"/>
    <n v="1.6109999999999999E-2"/>
  </r>
  <r>
    <n v="2025"/>
    <s v="Amiens"/>
    <x v="5"/>
    <s v="H3nOd"/>
    <x v="1"/>
    <x v="4"/>
    <n v="0"/>
    <n v="0"/>
    <n v="2.2280000000000001E-2"/>
    <n v="0"/>
    <n v="2.2919999999999999E-2"/>
    <n v="5.355E-2"/>
    <n v="0"/>
    <n v="5.2420000000000001E-2"/>
    <s v="s"/>
    <n v="9.2009999999999995E-2"/>
    <n v="0.33964"/>
    <s v="s"/>
    <n v="0"/>
    <n v="0.59611999999999998"/>
    <n v="0"/>
    <n v="0"/>
    <n v="0"/>
    <n v="0"/>
    <n v="0.59611999999999998"/>
    <n v="0"/>
    <n v="6.7400000000000003E-3"/>
    <n v="9.1199999999999996E-3"/>
    <n v="1.5859999999999999E-2"/>
  </r>
  <r>
    <n v="2025"/>
    <s v="Amiens"/>
    <x v="5"/>
    <s v="H3nOd"/>
    <x v="1"/>
    <x v="5"/>
    <n v="0"/>
    <n v="0"/>
    <n v="2.2519999999999998E-2"/>
    <n v="0"/>
    <n v="2.3550000000000001E-2"/>
    <n v="5.4640000000000001E-2"/>
    <n v="0"/>
    <n v="5.2560000000000003E-2"/>
    <s v="s"/>
    <n v="9.2579999999999996E-2"/>
    <n v="0.33988000000000002"/>
    <s v="s"/>
    <n v="0"/>
    <n v="0.59901000000000004"/>
    <n v="0"/>
    <n v="0"/>
    <n v="0"/>
    <n v="0"/>
    <n v="0.59901000000000004"/>
    <n v="0"/>
    <n v="5.4599999999999996E-3"/>
    <n v="8.7200000000000003E-3"/>
    <n v="1.418E-2"/>
  </r>
  <r>
    <n v="2025"/>
    <s v="Amiens"/>
    <x v="5"/>
    <s v="H3nOd"/>
    <x v="1"/>
    <x v="6"/>
    <n v="0"/>
    <n v="0"/>
    <n v="2.2759999999999999E-2"/>
    <n v="0"/>
    <n v="2.392E-2"/>
    <n v="5.4809999999999998E-2"/>
    <n v="0"/>
    <n v="5.2670000000000002E-2"/>
    <s v="s"/>
    <n v="9.3869999999999995E-2"/>
    <n v="0.34261000000000003"/>
    <s v="s"/>
    <n v="0"/>
    <n v="0.60379000000000005"/>
    <n v="0"/>
    <n v="0"/>
    <n v="0"/>
    <n v="0"/>
    <n v="0.60379000000000005"/>
    <n v="0"/>
    <n v="4.6100000000000004E-3"/>
    <n v="7.7000000000000002E-3"/>
    <n v="1.231E-2"/>
  </r>
  <r>
    <n v="2025"/>
    <s v="Amiens"/>
    <x v="5"/>
    <s v="H3nOd"/>
    <x v="1"/>
    <x v="7"/>
    <n v="0"/>
    <n v="0"/>
    <n v="2.274E-2"/>
    <n v="0"/>
    <n v="2.605E-2"/>
    <n v="5.6120000000000003E-2"/>
    <n v="0"/>
    <n v="5.484E-2"/>
    <s v="s"/>
    <n v="9.3340000000000006E-2"/>
    <n v="0.34122999999999998"/>
    <s v="s"/>
    <n v="0"/>
    <n v="0.60741000000000001"/>
    <n v="0"/>
    <n v="0"/>
    <n v="0"/>
    <n v="0"/>
    <n v="0.60741000000000001"/>
    <n v="0"/>
    <n v="3.8E-3"/>
    <n v="6.4999999999999997E-3"/>
    <n v="1.03E-2"/>
  </r>
  <r>
    <n v="2025"/>
    <s v="Amiens"/>
    <x v="5"/>
    <s v="H3nOd"/>
    <x v="1"/>
    <x v="8"/>
    <n v="0"/>
    <n v="0"/>
    <n v="2.061E-2"/>
    <n v="0"/>
    <n v="2.6859999999999998E-2"/>
    <n v="5.774E-2"/>
    <n v="0"/>
    <n v="5.4670000000000003E-2"/>
    <s v="s"/>
    <n v="9.5310000000000006E-2"/>
    <n v="0.34469"/>
    <s v="s"/>
    <n v="0"/>
    <n v="0.61285000000000001"/>
    <n v="0"/>
    <n v="0"/>
    <n v="0"/>
    <n v="0"/>
    <n v="0.61285000000000001"/>
    <n v="0"/>
    <n v="2.9499999999999999E-3"/>
    <n v="6.45E-3"/>
    <n v="9.3900000000000008E-3"/>
  </r>
  <r>
    <n v="2025"/>
    <s v="Amiens"/>
    <x v="5"/>
    <s v="H3nOd"/>
    <x v="1"/>
    <x v="9"/>
    <n v="0"/>
    <n v="0"/>
    <n v="2.0820000000000002E-2"/>
    <n v="0"/>
    <n v="2.7089999999999999E-2"/>
    <n v="5.4989999999999997E-2"/>
    <n v="0"/>
    <n v="5.4859999999999999E-2"/>
    <s v="s"/>
    <n v="9.4740000000000005E-2"/>
    <n v="0.34505999999999998"/>
    <s v="s"/>
    <n v="0"/>
    <n v="0.60945000000000005"/>
    <n v="0"/>
    <n v="0"/>
    <n v="0"/>
    <n v="0"/>
    <n v="0.60945000000000005"/>
    <n v="0"/>
    <n v="2.47E-3"/>
    <n v="6.1000000000000004E-3"/>
    <n v="8.5699999999999995E-3"/>
  </r>
  <r>
    <n v="2025"/>
    <s v="Amiens"/>
    <x v="5"/>
    <s v="H3nOd"/>
    <x v="1"/>
    <x v="10"/>
    <n v="0"/>
    <n v="0"/>
    <n v="2.0820000000000002E-2"/>
    <n v="0"/>
    <n v="2.5309999999999999E-2"/>
    <n v="5.6239999999999998E-2"/>
    <n v="0"/>
    <n v="5.5390000000000002E-2"/>
    <s v="s"/>
    <n v="9.4780000000000003E-2"/>
    <n v="0.34414"/>
    <s v="s"/>
    <n v="0"/>
    <n v="0.60855999999999999"/>
    <n v="0"/>
    <n v="0"/>
    <n v="0"/>
    <n v="0"/>
    <n v="0.60855999999999999"/>
    <n v="0"/>
    <n v="2.1199999999999999E-3"/>
    <n v="5.9199999999999999E-3"/>
    <n v="8.0499999999999999E-3"/>
  </r>
  <r>
    <n v="2025"/>
    <s v="Amiens"/>
    <x v="5"/>
    <s v="H3nOd"/>
    <x v="2"/>
    <x v="0"/>
    <s v="so"/>
    <s v="so"/>
    <s v="so"/>
    <s v="so"/>
    <s v="so"/>
    <s v="so"/>
    <s v="so"/>
    <s v="so"/>
    <s v="so"/>
    <s v="so"/>
    <s v="so"/>
    <s v="so"/>
    <s v="so"/>
    <s v="so"/>
    <s v="so"/>
    <s v="so"/>
    <s v="so"/>
    <s v="so"/>
    <s v="so"/>
    <n v="0"/>
    <n v="3.1280000000000002E-2"/>
    <n v="3.0259999999999999E-2"/>
    <n v="6.1550000000000001E-2"/>
  </r>
  <r>
    <n v="2025"/>
    <s v="Amiens"/>
    <x v="5"/>
    <s v="H3nOd"/>
    <x v="2"/>
    <x v="1"/>
    <s v="so"/>
    <s v="so"/>
    <s v="so"/>
    <s v="so"/>
    <s v="so"/>
    <s v="so"/>
    <s v="so"/>
    <s v="so"/>
    <s v="so"/>
    <s v="so"/>
    <s v="so"/>
    <s v="so"/>
    <s v="so"/>
    <s v="so"/>
    <s v="so"/>
    <s v="so"/>
    <s v="so"/>
    <s v="so"/>
    <s v="so"/>
    <n v="0"/>
    <n v="3.2730000000000002E-2"/>
    <n v="1.4279999999999999E-2"/>
    <n v="4.7019999999999999E-2"/>
  </r>
  <r>
    <n v="2025"/>
    <s v="Amiens"/>
    <x v="5"/>
    <s v="H3nOd"/>
    <x v="2"/>
    <x v="2"/>
    <s v="so"/>
    <s v="so"/>
    <s v="so"/>
    <s v="so"/>
    <s v="so"/>
    <s v="so"/>
    <s v="so"/>
    <s v="so"/>
    <s v="so"/>
    <s v="so"/>
    <s v="so"/>
    <s v="so"/>
    <s v="so"/>
    <s v="so"/>
    <s v="so"/>
    <s v="so"/>
    <s v="so"/>
    <s v="so"/>
    <s v="so"/>
    <n v="0"/>
    <n v="2.8119999999999999E-2"/>
    <n v="1.5010000000000001E-2"/>
    <n v="4.3139999999999998E-2"/>
  </r>
  <r>
    <n v="2025"/>
    <s v="Amiens"/>
    <x v="5"/>
    <s v="H3nOd"/>
    <x v="2"/>
    <x v="3"/>
    <s v="so"/>
    <s v="so"/>
    <s v="so"/>
    <s v="so"/>
    <s v="so"/>
    <s v="so"/>
    <s v="so"/>
    <s v="so"/>
    <s v="so"/>
    <s v="so"/>
    <s v="so"/>
    <s v="so"/>
    <s v="so"/>
    <s v="so"/>
    <s v="so"/>
    <s v="so"/>
    <s v="so"/>
    <s v="so"/>
    <s v="so"/>
    <n v="0"/>
    <n v="2.9489999999999999E-2"/>
    <n v="1.5810000000000001E-2"/>
    <n v="4.53E-2"/>
  </r>
  <r>
    <n v="2025"/>
    <s v="Amiens"/>
    <x v="5"/>
    <s v="H3nOd"/>
    <x v="2"/>
    <x v="4"/>
    <s v="so"/>
    <s v="so"/>
    <s v="so"/>
    <s v="so"/>
    <s v="so"/>
    <s v="so"/>
    <s v="so"/>
    <s v="so"/>
    <s v="so"/>
    <s v="so"/>
    <s v="so"/>
    <s v="so"/>
    <s v="so"/>
    <s v="so"/>
    <s v="so"/>
    <s v="so"/>
    <s v="so"/>
    <s v="so"/>
    <s v="so"/>
    <n v="0"/>
    <n v="2.393E-2"/>
    <n v="1.6820000000000002E-2"/>
    <n v="4.0750000000000001E-2"/>
  </r>
  <r>
    <n v="2025"/>
    <s v="Amiens"/>
    <x v="5"/>
    <s v="H3nOd"/>
    <x v="2"/>
    <x v="5"/>
    <s v="so"/>
    <s v="so"/>
    <s v="so"/>
    <s v="so"/>
    <s v="so"/>
    <s v="so"/>
    <s v="so"/>
    <s v="so"/>
    <s v="so"/>
    <s v="so"/>
    <s v="so"/>
    <s v="so"/>
    <s v="so"/>
    <s v="so"/>
    <s v="so"/>
    <s v="so"/>
    <s v="so"/>
    <s v="so"/>
    <s v="so"/>
    <n v="0"/>
    <n v="2.5600000000000001E-2"/>
    <n v="1.7749999999999998E-2"/>
    <n v="4.335E-2"/>
  </r>
  <r>
    <n v="2025"/>
    <s v="Amiens"/>
    <x v="5"/>
    <s v="H3nOd"/>
    <x v="2"/>
    <x v="6"/>
    <s v="so"/>
    <s v="so"/>
    <s v="so"/>
    <s v="so"/>
    <s v="so"/>
    <s v="so"/>
    <s v="so"/>
    <s v="so"/>
    <s v="so"/>
    <s v="so"/>
    <s v="so"/>
    <s v="so"/>
    <s v="so"/>
    <s v="so"/>
    <s v="so"/>
    <s v="so"/>
    <s v="so"/>
    <s v="so"/>
    <s v="so"/>
    <n v="0"/>
    <n v="2.7119999999999998E-2"/>
    <n v="1.8859999999999998E-2"/>
    <n v="4.598E-2"/>
  </r>
  <r>
    <n v="2025"/>
    <s v="Amiens"/>
    <x v="5"/>
    <s v="H3nOd"/>
    <x v="2"/>
    <x v="7"/>
    <s v="so"/>
    <s v="so"/>
    <s v="so"/>
    <s v="so"/>
    <s v="so"/>
    <s v="so"/>
    <s v="so"/>
    <s v="so"/>
    <s v="so"/>
    <s v="so"/>
    <s v="so"/>
    <s v="so"/>
    <s v="so"/>
    <s v="so"/>
    <s v="so"/>
    <s v="so"/>
    <s v="so"/>
    <s v="so"/>
    <s v="so"/>
    <n v="0"/>
    <n v="2.87E-2"/>
    <n v="1.6060000000000001E-2"/>
    <n v="4.4760000000000001E-2"/>
  </r>
  <r>
    <n v="2025"/>
    <s v="Amiens"/>
    <x v="5"/>
    <s v="H3nOd"/>
    <x v="2"/>
    <x v="8"/>
    <s v="so"/>
    <s v="so"/>
    <s v="so"/>
    <s v="so"/>
    <s v="so"/>
    <s v="so"/>
    <s v="so"/>
    <s v="so"/>
    <s v="so"/>
    <s v="so"/>
    <s v="so"/>
    <s v="so"/>
    <s v="so"/>
    <s v="so"/>
    <s v="so"/>
    <s v="so"/>
    <s v="so"/>
    <s v="so"/>
    <s v="so"/>
    <n v="0"/>
    <n v="3.5450000000000002E-2"/>
    <n v="1.6969999999999999E-2"/>
    <n v="5.2420000000000001E-2"/>
  </r>
  <r>
    <n v="2025"/>
    <s v="Amiens"/>
    <x v="5"/>
    <s v="H3nOd"/>
    <x v="2"/>
    <x v="9"/>
    <s v="so"/>
    <s v="so"/>
    <s v="so"/>
    <s v="so"/>
    <s v="so"/>
    <s v="so"/>
    <s v="so"/>
    <s v="so"/>
    <s v="so"/>
    <s v="so"/>
    <s v="so"/>
    <s v="so"/>
    <s v="so"/>
    <s v="so"/>
    <s v="so"/>
    <s v="so"/>
    <s v="so"/>
    <s v="so"/>
    <s v="so"/>
    <n v="0"/>
    <n v="1.487E-2"/>
    <n v="1.3939999999999999E-2"/>
    <n v="2.8819999999999998E-2"/>
  </r>
  <r>
    <n v="2025"/>
    <s v="Amiens"/>
    <x v="5"/>
    <s v="H3nOd"/>
    <x v="2"/>
    <x v="10"/>
    <s v="so"/>
    <s v="so"/>
    <s v="so"/>
    <s v="so"/>
    <s v="so"/>
    <s v="so"/>
    <s v="so"/>
    <s v="so"/>
    <s v="so"/>
    <s v="so"/>
    <s v="so"/>
    <s v="so"/>
    <s v="so"/>
    <s v="so"/>
    <s v="so"/>
    <s v="so"/>
    <s v="so"/>
    <s v="so"/>
    <s v="so"/>
    <n v="0"/>
    <n v="1.6150000000000001E-2"/>
    <n v="1.555E-2"/>
    <n v="3.1710000000000002E-2"/>
  </r>
  <r>
    <n v="2025"/>
    <s v="Amiens"/>
    <x v="5"/>
    <s v="H3nOd"/>
    <x v="3"/>
    <x v="0"/>
    <n v="0"/>
    <n v="0"/>
    <n v="1.285E-2"/>
    <n v="0"/>
    <n v="0.83572000000000002"/>
    <n v="9.6299999999999997E-3"/>
    <n v="0"/>
    <n v="2.1399999999999999E-2"/>
    <s v="s"/>
    <n v="0.96072000000000002"/>
    <n v="3.01966"/>
    <s v="s"/>
    <n v="0"/>
    <n v="4.8612900000000003"/>
    <n v="0"/>
    <n v="0"/>
    <n v="0"/>
    <n v="0"/>
    <n v="4.8612900000000003"/>
    <n v="0"/>
    <n v="0.44779999999999998"/>
    <n v="0.24363000000000001"/>
    <n v="0.69142999999999999"/>
  </r>
  <r>
    <n v="2025"/>
    <s v="Amiens"/>
    <x v="5"/>
    <s v="H3nOd"/>
    <x v="3"/>
    <x v="1"/>
    <n v="0"/>
    <n v="0"/>
    <n v="3.8920000000000003E-2"/>
    <n v="0"/>
    <n v="0.57121"/>
    <n v="1.4500000000000001E-2"/>
    <n v="0"/>
    <n v="0.12989000000000001"/>
    <s v="s"/>
    <n v="0.98194000000000004"/>
    <n v="3.4657900000000001"/>
    <s v="s"/>
    <n v="0"/>
    <n v="5.2024299999999997"/>
    <n v="0"/>
    <n v="0"/>
    <n v="0"/>
    <n v="0"/>
    <n v="5.2024299999999997"/>
    <n v="0"/>
    <n v="0.55608999999999997"/>
    <n v="0.49353000000000002"/>
    <n v="1.04962"/>
  </r>
  <r>
    <n v="2025"/>
    <s v="Amiens"/>
    <x v="5"/>
    <s v="H3nOd"/>
    <x v="3"/>
    <x v="2"/>
    <n v="0"/>
    <n v="0"/>
    <n v="0.12404"/>
    <n v="0"/>
    <n v="0.37726999999999999"/>
    <n v="3.9280000000000002E-2"/>
    <n v="0"/>
    <n v="0.19689000000000001"/>
    <s v="s"/>
    <n v="1.10361"/>
    <n v="3.1379299999999999"/>
    <s v="s"/>
    <n v="0"/>
    <n v="4.9801700000000002"/>
    <n v="0"/>
    <n v="0"/>
    <n v="0"/>
    <n v="0"/>
    <n v="4.9801700000000002"/>
    <n v="0"/>
    <n v="0.71382999999999996"/>
    <n v="0.46525"/>
    <n v="1.1790799999999999"/>
  </r>
  <r>
    <n v="2025"/>
    <s v="Amiens"/>
    <x v="5"/>
    <s v="H3nOd"/>
    <x v="3"/>
    <x v="3"/>
    <n v="0"/>
    <n v="0"/>
    <n v="0.23910000000000001"/>
    <n v="0"/>
    <n v="0.36627999999999999"/>
    <n v="0.12363"/>
    <n v="0"/>
    <n v="0.32818999999999998"/>
    <s v="s"/>
    <n v="0.82947000000000004"/>
    <n v="2.7368299999999999"/>
    <s v="s"/>
    <n v="0"/>
    <n v="4.6289499999999997"/>
    <n v="0"/>
    <n v="0"/>
    <n v="0"/>
    <n v="0"/>
    <n v="4.6289499999999997"/>
    <n v="0"/>
    <n v="0.65773999999999999"/>
    <n v="0.30708000000000002"/>
    <n v="0.96482000000000001"/>
  </r>
  <r>
    <n v="2025"/>
    <s v="Amiens"/>
    <x v="5"/>
    <s v="H3nOd"/>
    <x v="3"/>
    <x v="4"/>
    <n v="0"/>
    <n v="0"/>
    <n v="0.22992000000000001"/>
    <n v="0"/>
    <n v="0.16259000000000001"/>
    <n v="0.29615000000000002"/>
    <n v="0"/>
    <n v="0.35618"/>
    <s v="s"/>
    <n v="0.77317999999999998"/>
    <n v="2.4036400000000002"/>
    <s v="s"/>
    <n v="0"/>
    <n v="4.3179800000000004"/>
    <n v="0"/>
    <n v="0"/>
    <n v="0"/>
    <n v="0"/>
    <n v="4.3179800000000004"/>
    <n v="0"/>
    <n v="0.68571000000000004"/>
    <n v="0.29787999999999998"/>
    <n v="0.98358999999999996"/>
  </r>
  <r>
    <n v="2025"/>
    <s v="Amiens"/>
    <x v="5"/>
    <s v="H3nOd"/>
    <x v="3"/>
    <x v="5"/>
    <n v="0"/>
    <n v="0"/>
    <n v="0.19419"/>
    <n v="0"/>
    <n v="0.14043"/>
    <n v="0.46872000000000003"/>
    <n v="0"/>
    <n v="0.49132999999999999"/>
    <s v="s"/>
    <n v="0.89464999999999995"/>
    <n v="2.4031899999999999"/>
    <s v="s"/>
    <n v="0"/>
    <n v="4.7198599999999997"/>
    <n v="0"/>
    <n v="0"/>
    <n v="0"/>
    <n v="0"/>
    <n v="4.7198599999999997"/>
    <n v="0"/>
    <n v="0.47464000000000001"/>
    <n v="0.40281"/>
    <n v="0.87744999999999995"/>
  </r>
  <r>
    <n v="2025"/>
    <s v="Amiens"/>
    <x v="5"/>
    <s v="H3nOd"/>
    <x v="3"/>
    <x v="6"/>
    <n v="0"/>
    <n v="0"/>
    <n v="0.28383000000000003"/>
    <n v="0"/>
    <n v="0.23677000000000001"/>
    <n v="0.37374000000000002"/>
    <n v="0"/>
    <n v="0.46128000000000002"/>
    <s v="s"/>
    <n v="1.10304"/>
    <n v="2.4502999999999999"/>
    <s v="s"/>
    <n v="0"/>
    <n v="5.01675"/>
    <n v="0"/>
    <n v="0"/>
    <n v="0"/>
    <n v="0"/>
    <n v="5.01675"/>
    <n v="0"/>
    <n v="0.42057"/>
    <n v="0.59589999999999999"/>
    <n v="1.01647"/>
  </r>
  <r>
    <n v="2025"/>
    <s v="Amiens"/>
    <x v="5"/>
    <s v="H3nOd"/>
    <x v="3"/>
    <x v="7"/>
    <n v="0"/>
    <n v="0"/>
    <n v="0.45968999999999999"/>
    <n v="0"/>
    <n v="0.12446"/>
    <n v="0.61051"/>
    <n v="0"/>
    <n v="0.39180999999999999"/>
    <s v="s"/>
    <n v="0.82606999999999997"/>
    <n v="1.6792899999999999"/>
    <s v="s"/>
    <n v="0"/>
    <n v="4.2343500000000001"/>
    <n v="0"/>
    <n v="0"/>
    <n v="0"/>
    <n v="0"/>
    <n v="4.2343500000000001"/>
    <n v="0"/>
    <n v="0.38371"/>
    <n v="0.66683000000000003"/>
    <n v="1.05054"/>
  </r>
  <r>
    <n v="2025"/>
    <s v="Amiens"/>
    <x v="5"/>
    <s v="H3nOd"/>
    <x v="3"/>
    <x v="8"/>
    <n v="0"/>
    <n v="0"/>
    <n v="0.18936"/>
    <n v="0"/>
    <n v="0.26066"/>
    <n v="0.77725"/>
    <n v="0"/>
    <n v="0.40307999999999999"/>
    <s v="s"/>
    <n v="0.95487999999999995"/>
    <n v="1.9562900000000001"/>
    <s v="s"/>
    <n v="0"/>
    <n v="4.7736099999999997"/>
    <n v="0"/>
    <n v="0"/>
    <n v="0"/>
    <n v="0"/>
    <n v="4.7736099999999997"/>
    <n v="0"/>
    <n v="0.21631"/>
    <n v="0.61263999999999996"/>
    <n v="0.82896000000000003"/>
  </r>
  <r>
    <n v="2025"/>
    <s v="Amiens"/>
    <x v="5"/>
    <s v="H3nOd"/>
    <x v="3"/>
    <x v="9"/>
    <n v="0"/>
    <n v="0"/>
    <n v="0.19069"/>
    <n v="0"/>
    <n v="0.29998999999999998"/>
    <n v="0.45687"/>
    <n v="0"/>
    <n v="0.53634999999999999"/>
    <s v="s"/>
    <n v="1.2002299999999999"/>
    <n v="2.4759000000000002"/>
    <s v="s"/>
    <n v="0"/>
    <n v="5.2744499999999999"/>
    <n v="0"/>
    <n v="0"/>
    <n v="0"/>
    <n v="0"/>
    <n v="5.2744499999999999"/>
    <n v="0"/>
    <n v="0.18037"/>
    <n v="0.41794999999999999"/>
    <n v="0.59833000000000003"/>
  </r>
  <r>
    <n v="2025"/>
    <s v="Amiens"/>
    <x v="5"/>
    <s v="H3nOd"/>
    <x v="3"/>
    <x v="10"/>
    <n v="0"/>
    <n v="0"/>
    <n v="0.23336999999999999"/>
    <n v="0"/>
    <n v="0.22694"/>
    <n v="0.64971000000000001"/>
    <n v="0"/>
    <n v="0.38701999999999998"/>
    <s v="s"/>
    <n v="1.02149"/>
    <n v="2.5400299999999998"/>
    <s v="s"/>
    <n v="0"/>
    <n v="5.2693500000000002"/>
    <n v="0"/>
    <n v="0"/>
    <n v="0"/>
    <n v="0"/>
    <n v="5.2693500000000002"/>
    <n v="0"/>
    <n v="0.10741000000000001"/>
    <n v="0.31757999999999997"/>
    <n v="0.42498999999999998"/>
  </r>
  <r>
    <n v="2025"/>
    <s v="Besançon"/>
    <x v="6"/>
    <s v="7Mpgt"/>
    <x v="0"/>
    <x v="0"/>
    <s v="s"/>
    <n v="44"/>
    <n v="39"/>
    <n v="94"/>
    <n v="42"/>
    <n v="109"/>
    <n v="28"/>
    <n v="49"/>
    <n v="39"/>
    <n v="101"/>
    <n v="90"/>
    <n v="30"/>
    <s v="s"/>
    <n v="690"/>
    <n v="97"/>
    <s v="s"/>
    <s v="s"/>
    <n v="114"/>
    <n v="804"/>
    <n v="44"/>
    <n v="131"/>
    <n v="73"/>
    <n v="248"/>
  </r>
  <r>
    <n v="2025"/>
    <s v="Besançon"/>
    <x v="6"/>
    <s v="7Mpgt"/>
    <x v="1"/>
    <x v="0"/>
    <s v="s"/>
    <n v="0.14391999999999999"/>
    <n v="0.13153999999999999"/>
    <n v="0.30198000000000003"/>
    <n v="0.15372"/>
    <n v="0.35417999999999999"/>
    <n v="9.3229999999999993E-2"/>
    <n v="0.15303"/>
    <n v="0.13103999999999999"/>
    <n v="0.35953000000000002"/>
    <n v="0.31352000000000002"/>
    <n v="9.7589999999999996E-2"/>
    <s v="s"/>
    <n v="2.31846"/>
    <n v="0.54625999999999997"/>
    <s v="s"/>
    <s v="s"/>
    <n v="0.65500000000000003"/>
    <n v="2.9734600000000002"/>
    <n v="3.6970000000000003E-2"/>
    <n v="0.1285"/>
    <n v="5.8220000000000001E-2"/>
    <n v="0.22369"/>
  </r>
  <r>
    <n v="2025"/>
    <s v="Besançon"/>
    <x v="6"/>
    <s v="7Mpgt"/>
    <x v="1"/>
    <x v="1"/>
    <s v="s"/>
    <n v="0.14574999999999999"/>
    <n v="0.13370000000000001"/>
    <n v="0.30176999999999998"/>
    <n v="0.15643000000000001"/>
    <n v="0.36176000000000003"/>
    <n v="9.5119999999999996E-2"/>
    <n v="0.15395"/>
    <n v="0.12992000000000001"/>
    <n v="0.36073"/>
    <n v="0.31083"/>
    <n v="9.7820000000000004E-2"/>
    <s v="s"/>
    <n v="2.3338999999999999"/>
    <n v="0.57555999999999996"/>
    <s v="s"/>
    <s v="s"/>
    <n v="0.68200000000000005"/>
    <n v="3.0158900000000002"/>
    <n v="3.7159999999999999E-2"/>
    <n v="0.13427"/>
    <n v="5.9499999999999997E-2"/>
    <n v="0.23093"/>
  </r>
  <r>
    <n v="2025"/>
    <s v="Besançon"/>
    <x v="6"/>
    <s v="7Mpgt"/>
    <x v="1"/>
    <x v="2"/>
    <s v="s"/>
    <n v="0.14932000000000001"/>
    <n v="0.13497999999999999"/>
    <n v="0.30120000000000002"/>
    <n v="0.16408"/>
    <n v="0.36874000000000001"/>
    <n v="9.5380000000000006E-2"/>
    <n v="0.14904000000000001"/>
    <n v="0.12862999999999999"/>
    <n v="0.36231999999999998"/>
    <n v="0.30890000000000001"/>
    <n v="0.10002999999999999"/>
    <s v="s"/>
    <n v="2.34633"/>
    <n v="0.61184000000000005"/>
    <s v="s"/>
    <s v="s"/>
    <n v="0.72450000000000003"/>
    <n v="3.0708299999999999"/>
    <n v="3.9550000000000002E-2"/>
    <n v="0.13608000000000001"/>
    <n v="5.9139999999999998E-2"/>
    <n v="0.23477999999999999"/>
  </r>
  <r>
    <n v="2025"/>
    <s v="Besançon"/>
    <x v="6"/>
    <s v="7Mpgt"/>
    <x v="1"/>
    <x v="3"/>
    <s v="s"/>
    <n v="0.15218000000000001"/>
    <n v="0.13608999999999999"/>
    <n v="0.29848000000000002"/>
    <n v="0.16933999999999999"/>
    <n v="0.37497000000000003"/>
    <n v="9.7070000000000004E-2"/>
    <n v="0.14491000000000001"/>
    <n v="0.12892000000000001"/>
    <n v="0.36491000000000001"/>
    <n v="0.30467"/>
    <n v="9.8979999999999999E-2"/>
    <s v="s"/>
    <n v="2.3521999999999998"/>
    <n v="0.63314000000000004"/>
    <s v="s"/>
    <s v="s"/>
    <n v="0.75390999999999997"/>
    <n v="3.1061100000000001"/>
    <n v="4.4040000000000003E-2"/>
    <n v="0.14052000000000001"/>
    <n v="6.2689999999999996E-2"/>
    <n v="0.24725"/>
  </r>
  <r>
    <n v="2025"/>
    <s v="Besançon"/>
    <x v="6"/>
    <s v="7Mpgt"/>
    <x v="1"/>
    <x v="4"/>
    <s v="s"/>
    <n v="0.15290000000000001"/>
    <n v="0.13705999999999999"/>
    <n v="0.29330000000000001"/>
    <n v="0.17280999999999999"/>
    <n v="0.38218000000000002"/>
    <n v="9.887E-2"/>
    <n v="0.14518"/>
    <n v="0.12792000000000001"/>
    <n v="0.36120000000000002"/>
    <n v="0.29781000000000002"/>
    <n v="9.7250000000000003E-2"/>
    <s v="s"/>
    <n v="2.34531"/>
    <n v="0.66786000000000001"/>
    <s v="s"/>
    <s v="s"/>
    <n v="0.79017999999999999"/>
    <n v="3.1354899999999999"/>
    <n v="4.301E-2"/>
    <n v="0.14446999999999999"/>
    <n v="6.4219999999999999E-2"/>
    <n v="0.25169999999999998"/>
  </r>
  <r>
    <n v="2025"/>
    <s v="Besançon"/>
    <x v="6"/>
    <s v="7Mpgt"/>
    <x v="1"/>
    <x v="5"/>
    <s v="s"/>
    <n v="0.15365999999999999"/>
    <n v="0.13947999999999999"/>
    <n v="0.29299999999999998"/>
    <n v="0.17566999999999999"/>
    <n v="0.39066000000000001"/>
    <n v="9.8100000000000007E-2"/>
    <n v="0.13786000000000001"/>
    <n v="0.12239"/>
    <n v="0.36215000000000003"/>
    <n v="0.29155999999999999"/>
    <n v="9.6949999999999995E-2"/>
    <s v="s"/>
    <n v="2.3383699999999998"/>
    <n v="0.68855999999999995"/>
    <s v="s"/>
    <s v="s"/>
    <n v="0.82438"/>
    <n v="3.16275"/>
    <n v="4.3920000000000001E-2"/>
    <n v="0.15755"/>
    <n v="6.2010000000000003E-2"/>
    <n v="0.26347999999999999"/>
  </r>
  <r>
    <n v="2025"/>
    <s v="Besançon"/>
    <x v="6"/>
    <s v="7Mpgt"/>
    <x v="1"/>
    <x v="6"/>
    <s v="s"/>
    <n v="0.15578"/>
    <n v="0.14296"/>
    <n v="0.29053000000000001"/>
    <n v="0.1764"/>
    <n v="0.39615"/>
    <n v="0.10052"/>
    <n v="0.13641"/>
    <n v="0.11773"/>
    <n v="0.35742000000000002"/>
    <n v="0.28599000000000002"/>
    <n v="9.5070000000000002E-2"/>
    <s v="s"/>
    <n v="2.3298199999999998"/>
    <n v="0.70065"/>
    <s v="s"/>
    <s v="s"/>
    <n v="0.83745999999999998"/>
    <n v="3.1672799999999999"/>
    <n v="4.6929999999999999E-2"/>
    <n v="0.16167000000000001"/>
    <n v="6.3339999999999994E-2"/>
    <n v="0.27194000000000002"/>
  </r>
  <r>
    <n v="2025"/>
    <s v="Besançon"/>
    <x v="6"/>
    <s v="7Mpgt"/>
    <x v="1"/>
    <x v="7"/>
    <s v="s"/>
    <n v="0.15664"/>
    <n v="0.14158000000000001"/>
    <n v="0.29204000000000002"/>
    <n v="0.17954000000000001"/>
    <n v="0.40570000000000001"/>
    <n v="0.10335999999999999"/>
    <n v="0.13086"/>
    <n v="0.1118"/>
    <n v="0.35421999999999998"/>
    <n v="0.28023999999999999"/>
    <n v="9.3939999999999996E-2"/>
    <s v="s"/>
    <n v="2.32003"/>
    <n v="0.74368999999999996"/>
    <s v="s"/>
    <s v="s"/>
    <n v="0.88766999999999996"/>
    <n v="3.2077"/>
    <n v="4.7620000000000003E-2"/>
    <n v="0.15792"/>
    <n v="6.4579999999999999E-2"/>
    <n v="0.27012000000000003"/>
  </r>
  <r>
    <n v="2025"/>
    <s v="Besançon"/>
    <x v="6"/>
    <s v="7Mpgt"/>
    <x v="1"/>
    <x v="8"/>
    <s v="s"/>
    <n v="0.15594"/>
    <n v="0.14246"/>
    <n v="0.29237000000000002"/>
    <n v="0.18095"/>
    <n v="0.41915000000000002"/>
    <n v="0.1062"/>
    <n v="0.12897"/>
    <n v="0.10867"/>
    <n v="0.34721000000000002"/>
    <n v="0.27307999999999999"/>
    <n v="9.3590000000000007E-2"/>
    <s v="s"/>
    <n v="2.3172000000000001"/>
    <n v="0.77846000000000004"/>
    <s v="s"/>
    <s v="s"/>
    <n v="0.93083000000000005"/>
    <n v="3.24803"/>
    <n v="4.7070000000000001E-2"/>
    <n v="0.16098000000000001"/>
    <n v="6.3450000000000006E-2"/>
    <n v="0.27150000000000002"/>
  </r>
  <r>
    <n v="2025"/>
    <s v="Besançon"/>
    <x v="6"/>
    <s v="7Mpgt"/>
    <x v="1"/>
    <x v="9"/>
    <s v="s"/>
    <n v="0.15959999999999999"/>
    <n v="0.14368"/>
    <n v="0.28875000000000001"/>
    <n v="0.18736"/>
    <n v="0.42882999999999999"/>
    <n v="0.10934000000000001"/>
    <n v="0.12514"/>
    <n v="0.10526000000000001"/>
    <n v="0.34393000000000001"/>
    <n v="0.26890999999999998"/>
    <n v="8.9899999999999994E-2"/>
    <s v="s"/>
    <n v="2.319"/>
    <n v="0.80486999999999997"/>
    <s v="s"/>
    <s v="s"/>
    <n v="0.96143000000000001"/>
    <n v="3.28043"/>
    <n v="4.6260000000000003E-2"/>
    <n v="0.15608"/>
    <n v="6.2370000000000002E-2"/>
    <n v="0.26469999999999999"/>
  </r>
  <r>
    <n v="2025"/>
    <s v="Besançon"/>
    <x v="6"/>
    <s v="7Mpgt"/>
    <x v="1"/>
    <x v="10"/>
    <s v="s"/>
    <n v="0.16181999999999999"/>
    <n v="0.14530000000000001"/>
    <n v="0.28726000000000002"/>
    <n v="0.19361999999999999"/>
    <n v="0.43398999999999999"/>
    <n v="0.11117"/>
    <n v="0.12118"/>
    <n v="9.7650000000000001E-2"/>
    <n v="0.34042"/>
    <n v="0.25889000000000001"/>
    <n v="8.7540000000000007E-2"/>
    <s v="s"/>
    <n v="2.3066399999999998"/>
    <n v="0.83318999999999999"/>
    <s v="s"/>
    <s v="s"/>
    <n v="0.99329000000000001"/>
    <n v="3.2999399999999999"/>
    <n v="4.888E-2"/>
    <n v="0.15226999999999999"/>
    <n v="6.1060000000000003E-2"/>
    <n v="0.26221"/>
  </r>
  <r>
    <n v="2025"/>
    <s v="Besançon"/>
    <x v="6"/>
    <s v="7Mpgt"/>
    <x v="2"/>
    <x v="0"/>
    <s v="so"/>
    <s v="so"/>
    <s v="so"/>
    <s v="so"/>
    <s v="so"/>
    <s v="so"/>
    <s v="so"/>
    <s v="so"/>
    <s v="so"/>
    <s v="so"/>
    <s v="so"/>
    <s v="so"/>
    <s v="so"/>
    <s v="so"/>
    <s v="so"/>
    <s v="so"/>
    <s v="so"/>
    <s v="so"/>
    <s v="so"/>
    <n v="0.12545999999999999"/>
    <n v="0.50678000000000001"/>
    <n v="0.20016999999999999"/>
    <n v="0.83240999999999998"/>
  </r>
  <r>
    <n v="2025"/>
    <s v="Besançon"/>
    <x v="6"/>
    <s v="7Mpgt"/>
    <x v="2"/>
    <x v="1"/>
    <s v="so"/>
    <s v="so"/>
    <s v="so"/>
    <s v="so"/>
    <s v="so"/>
    <s v="so"/>
    <s v="so"/>
    <s v="so"/>
    <s v="so"/>
    <s v="so"/>
    <s v="so"/>
    <s v="so"/>
    <s v="so"/>
    <s v="so"/>
    <s v="so"/>
    <s v="so"/>
    <s v="so"/>
    <s v="so"/>
    <s v="so"/>
    <n v="0.12963"/>
    <n v="0.52366999999999997"/>
    <n v="0.20363000000000001"/>
    <n v="0.85692999999999997"/>
  </r>
  <r>
    <n v="2025"/>
    <s v="Besançon"/>
    <x v="6"/>
    <s v="7Mpgt"/>
    <x v="2"/>
    <x v="2"/>
    <s v="so"/>
    <s v="so"/>
    <s v="so"/>
    <s v="so"/>
    <s v="so"/>
    <s v="so"/>
    <s v="so"/>
    <s v="so"/>
    <s v="so"/>
    <s v="so"/>
    <s v="so"/>
    <s v="so"/>
    <s v="so"/>
    <s v="so"/>
    <s v="so"/>
    <s v="so"/>
    <s v="so"/>
    <s v="so"/>
    <s v="so"/>
    <n v="0.13013"/>
    <n v="0.52488000000000001"/>
    <n v="0.19816"/>
    <n v="0.85316999999999998"/>
  </r>
  <r>
    <n v="2025"/>
    <s v="Besançon"/>
    <x v="6"/>
    <s v="7Mpgt"/>
    <x v="2"/>
    <x v="3"/>
    <s v="so"/>
    <s v="so"/>
    <s v="so"/>
    <s v="so"/>
    <s v="so"/>
    <s v="so"/>
    <s v="so"/>
    <s v="so"/>
    <s v="so"/>
    <s v="so"/>
    <s v="so"/>
    <s v="so"/>
    <s v="so"/>
    <s v="so"/>
    <s v="so"/>
    <s v="so"/>
    <s v="so"/>
    <s v="so"/>
    <s v="so"/>
    <n v="0.14091999999999999"/>
    <n v="0.51587000000000005"/>
    <n v="0.18756999999999999"/>
    <n v="0.84435000000000004"/>
  </r>
  <r>
    <n v="2025"/>
    <s v="Besançon"/>
    <x v="6"/>
    <s v="7Mpgt"/>
    <x v="2"/>
    <x v="4"/>
    <s v="so"/>
    <s v="so"/>
    <s v="so"/>
    <s v="so"/>
    <s v="so"/>
    <s v="so"/>
    <s v="so"/>
    <s v="so"/>
    <s v="so"/>
    <s v="so"/>
    <s v="so"/>
    <s v="so"/>
    <s v="so"/>
    <s v="so"/>
    <s v="so"/>
    <s v="so"/>
    <s v="so"/>
    <s v="so"/>
    <s v="so"/>
    <n v="0.13836000000000001"/>
    <n v="0.50799000000000005"/>
    <n v="0.18842999999999999"/>
    <n v="0.83477999999999997"/>
  </r>
  <r>
    <n v="2025"/>
    <s v="Besançon"/>
    <x v="6"/>
    <s v="7Mpgt"/>
    <x v="2"/>
    <x v="5"/>
    <s v="so"/>
    <s v="so"/>
    <s v="so"/>
    <s v="so"/>
    <s v="so"/>
    <s v="so"/>
    <s v="so"/>
    <s v="so"/>
    <s v="so"/>
    <s v="so"/>
    <s v="so"/>
    <s v="so"/>
    <s v="so"/>
    <s v="so"/>
    <s v="so"/>
    <s v="so"/>
    <s v="so"/>
    <s v="so"/>
    <s v="so"/>
    <n v="0.13886999999999999"/>
    <n v="0.50939999999999996"/>
    <n v="0.19406000000000001"/>
    <n v="0.84233000000000002"/>
  </r>
  <r>
    <n v="2025"/>
    <s v="Besançon"/>
    <x v="6"/>
    <s v="7Mpgt"/>
    <x v="2"/>
    <x v="6"/>
    <s v="so"/>
    <s v="so"/>
    <s v="so"/>
    <s v="so"/>
    <s v="so"/>
    <s v="so"/>
    <s v="so"/>
    <s v="so"/>
    <s v="so"/>
    <s v="so"/>
    <s v="so"/>
    <s v="so"/>
    <s v="so"/>
    <s v="so"/>
    <s v="so"/>
    <s v="so"/>
    <s v="so"/>
    <s v="so"/>
    <s v="so"/>
    <n v="0.12139999999999999"/>
    <n v="0.45217000000000002"/>
    <n v="0.18998999999999999"/>
    <n v="0.76356000000000002"/>
  </r>
  <r>
    <n v="2025"/>
    <s v="Besançon"/>
    <x v="6"/>
    <s v="7Mpgt"/>
    <x v="2"/>
    <x v="7"/>
    <s v="so"/>
    <s v="so"/>
    <s v="so"/>
    <s v="so"/>
    <s v="so"/>
    <s v="so"/>
    <s v="so"/>
    <s v="so"/>
    <s v="so"/>
    <s v="so"/>
    <s v="so"/>
    <s v="so"/>
    <s v="so"/>
    <s v="so"/>
    <s v="so"/>
    <s v="so"/>
    <s v="so"/>
    <s v="so"/>
    <s v="so"/>
    <n v="0.13184999999999999"/>
    <n v="0.44345000000000001"/>
    <n v="0.1709"/>
    <n v="0.74619999999999997"/>
  </r>
  <r>
    <n v="2025"/>
    <s v="Besançon"/>
    <x v="6"/>
    <s v="7Mpgt"/>
    <x v="2"/>
    <x v="8"/>
    <s v="so"/>
    <s v="so"/>
    <s v="so"/>
    <s v="so"/>
    <s v="so"/>
    <s v="so"/>
    <s v="so"/>
    <s v="so"/>
    <s v="so"/>
    <s v="so"/>
    <s v="so"/>
    <s v="so"/>
    <s v="so"/>
    <s v="so"/>
    <s v="so"/>
    <s v="so"/>
    <s v="so"/>
    <s v="so"/>
    <s v="so"/>
    <n v="0.13383999999999999"/>
    <n v="0.43369000000000002"/>
    <n v="0.16989000000000001"/>
    <n v="0.73741000000000001"/>
  </r>
  <r>
    <n v="2025"/>
    <s v="Besançon"/>
    <x v="6"/>
    <s v="7Mpgt"/>
    <x v="2"/>
    <x v="9"/>
    <s v="so"/>
    <s v="so"/>
    <s v="so"/>
    <s v="so"/>
    <s v="so"/>
    <s v="so"/>
    <s v="so"/>
    <s v="so"/>
    <s v="so"/>
    <s v="so"/>
    <s v="so"/>
    <s v="so"/>
    <s v="so"/>
    <s v="so"/>
    <s v="so"/>
    <s v="so"/>
    <s v="so"/>
    <s v="so"/>
    <s v="so"/>
    <n v="0.13322999999999999"/>
    <n v="0.41520000000000001"/>
    <n v="0.13636999999999999"/>
    <n v="0.68479999999999996"/>
  </r>
  <r>
    <n v="2025"/>
    <s v="Besançon"/>
    <x v="6"/>
    <s v="7Mpgt"/>
    <x v="2"/>
    <x v="10"/>
    <s v="so"/>
    <s v="so"/>
    <s v="so"/>
    <s v="so"/>
    <s v="so"/>
    <s v="so"/>
    <s v="so"/>
    <s v="so"/>
    <s v="so"/>
    <s v="so"/>
    <s v="so"/>
    <s v="so"/>
    <s v="so"/>
    <s v="so"/>
    <s v="so"/>
    <s v="so"/>
    <s v="so"/>
    <s v="so"/>
    <s v="so"/>
    <n v="0.12567999999999999"/>
    <n v="0.38839000000000001"/>
    <n v="0.11456"/>
    <n v="0.62863999999999998"/>
  </r>
  <r>
    <n v="2025"/>
    <s v="Besançon"/>
    <x v="6"/>
    <s v="7Mpgt"/>
    <x v="3"/>
    <x v="0"/>
    <s v="s"/>
    <n v="1.0121100000000001"/>
    <n v="0.32529999999999998"/>
    <n v="2.92543"/>
    <n v="0.14693999999999999"/>
    <n v="1.46499"/>
    <n v="0.63746999999999998"/>
    <n v="2.1465700000000001"/>
    <n v="0.79101999999999995"/>
    <n v="1.4945999999999999"/>
    <n v="2.1392600000000002"/>
    <n v="0.52019000000000004"/>
    <s v="s"/>
    <n v="13.95382"/>
    <n v="2.1842999999999999"/>
    <s v="s"/>
    <s v="s"/>
    <n v="2.3825799999999999"/>
    <n v="16.336400000000001"/>
    <n v="0.91820999999999997"/>
    <n v="3.6902699999999999"/>
    <n v="1.71225"/>
    <n v="6.3207300000000002"/>
  </r>
  <r>
    <n v="2025"/>
    <s v="Besançon"/>
    <x v="6"/>
    <s v="7Mpgt"/>
    <x v="3"/>
    <x v="1"/>
    <s v="s"/>
    <n v="1.2922499999999999"/>
    <n v="0.43236999999999998"/>
    <n v="3.1332399999999998"/>
    <n v="0.34788000000000002"/>
    <n v="1.8685700000000001"/>
    <n v="0.63763999999999998"/>
    <n v="1.5541700000000001"/>
    <n v="1.0419700000000001"/>
    <n v="1.8345100000000001"/>
    <n v="1.9071800000000001"/>
    <n v="0.2394"/>
    <s v="s"/>
    <n v="14.95257"/>
    <n v="2.0964100000000001"/>
    <s v="s"/>
    <s v="s"/>
    <n v="2.3931499999999999"/>
    <n v="17.34572"/>
    <n v="1.3566499999999999"/>
    <n v="3.60744"/>
    <n v="2.1722600000000001"/>
    <n v="7.1363500000000002"/>
  </r>
  <r>
    <n v="2025"/>
    <s v="Besançon"/>
    <x v="6"/>
    <s v="7Mpgt"/>
    <x v="3"/>
    <x v="2"/>
    <s v="s"/>
    <n v="0.66042000000000001"/>
    <n v="0.57840000000000003"/>
    <n v="4.1157500000000002"/>
    <n v="0.53593000000000002"/>
    <n v="2.1050599999999999"/>
    <n v="0.66203000000000001"/>
    <n v="1.45126"/>
    <n v="0.93"/>
    <n v="2.49335"/>
    <n v="3.2243499999999998"/>
    <n v="0.19148999999999999"/>
    <s v="s"/>
    <n v="18.117329999999999"/>
    <n v="2.7610700000000001"/>
    <s v="s"/>
    <s v="s"/>
    <n v="3.1619299999999999"/>
    <n v="21.279260000000001"/>
    <n v="1.49129"/>
    <n v="3.3599399999999999"/>
    <n v="2.29956"/>
    <n v="7.1507899999999998"/>
  </r>
  <r>
    <n v="2025"/>
    <s v="Besançon"/>
    <x v="6"/>
    <s v="7Mpgt"/>
    <x v="3"/>
    <x v="3"/>
    <s v="s"/>
    <n v="0.49473"/>
    <n v="0.80488000000000004"/>
    <n v="4.2466299999999997"/>
    <n v="0.71928000000000003"/>
    <n v="2.3715999999999999"/>
    <n v="0.84816999999999998"/>
    <n v="1.4515899999999999"/>
    <n v="0.93486000000000002"/>
    <n v="2.5324599999999999"/>
    <n v="3.7144300000000001"/>
    <n v="0.25462000000000001"/>
    <s v="s"/>
    <n v="19.73593"/>
    <n v="2.7449699999999999"/>
    <s v="s"/>
    <s v="s"/>
    <n v="2.9445800000000002"/>
    <n v="22.680510000000002"/>
    <n v="1.6668099999999999"/>
    <n v="3.0788899999999999"/>
    <n v="1.9641"/>
    <n v="6.7098000000000004"/>
  </r>
  <r>
    <n v="2025"/>
    <s v="Besançon"/>
    <x v="6"/>
    <s v="7Mpgt"/>
    <x v="3"/>
    <x v="4"/>
    <s v="s"/>
    <n v="0.81791000000000003"/>
    <n v="0.79139000000000004"/>
    <n v="3.16568"/>
    <n v="0.85743000000000003"/>
    <n v="2.0862599999999998"/>
    <n v="0.61428000000000005"/>
    <n v="1.9237200000000001"/>
    <n v="1.4961500000000001"/>
    <n v="2.9014099999999998"/>
    <n v="3.0823299999999998"/>
    <n v="0.47661999999999999"/>
    <s v="s"/>
    <n v="19.17623"/>
    <n v="2.9189699999999998"/>
    <s v="s"/>
    <s v="s"/>
    <n v="3.1475399999999998"/>
    <n v="22.32377"/>
    <n v="1.71984"/>
    <n v="2.8884500000000002"/>
    <n v="1.5012799999999999"/>
    <n v="6.1095699999999997"/>
  </r>
  <r>
    <n v="2025"/>
    <s v="Besançon"/>
    <x v="6"/>
    <s v="7Mpgt"/>
    <x v="3"/>
    <x v="5"/>
    <s v="s"/>
    <n v="0.82079999999999997"/>
    <n v="1.05898"/>
    <n v="3.0842399999999999"/>
    <n v="0.99217"/>
    <n v="2.2170399999999999"/>
    <n v="0.39402999999999999"/>
    <n v="1.65724"/>
    <n v="1.1286799999999999"/>
    <n v="3.6842999999999999"/>
    <n v="3.5752700000000002"/>
    <n v="0.46344000000000002"/>
    <s v="s"/>
    <n v="20.486499999999999"/>
    <n v="2.4964200000000001"/>
    <s v="s"/>
    <s v="s"/>
    <n v="2.9859100000000001"/>
    <n v="23.4724"/>
    <n v="1.75562"/>
    <n v="3.3596599999999999"/>
    <n v="1.63981"/>
    <n v="6.75509"/>
  </r>
  <r>
    <n v="2025"/>
    <s v="Besançon"/>
    <x v="6"/>
    <s v="7Mpgt"/>
    <x v="3"/>
    <x v="6"/>
    <s v="s"/>
    <n v="0.80184999999999995"/>
    <n v="1.29616"/>
    <n v="2.7258900000000001"/>
    <n v="1.06101"/>
    <n v="2.08582"/>
    <n v="0.75049999999999994"/>
    <n v="2.2084299999999999"/>
    <n v="1.5261"/>
    <n v="3.39764"/>
    <n v="4.5680800000000001"/>
    <n v="0.54686000000000001"/>
    <s v="s"/>
    <n v="22.47588"/>
    <n v="3.35805"/>
    <s v="s"/>
    <s v="s"/>
    <n v="3.89636"/>
    <n v="26.372240000000001"/>
    <n v="1.6617599999999999"/>
    <n v="3.9338899999999999"/>
    <n v="2.2482000000000002"/>
    <n v="7.8438600000000003"/>
  </r>
  <r>
    <n v="2025"/>
    <s v="Besançon"/>
    <x v="6"/>
    <s v="7Mpgt"/>
    <x v="3"/>
    <x v="7"/>
    <s v="s"/>
    <n v="0.90508999999999995"/>
    <n v="1.2946200000000001"/>
    <n v="2.5548700000000002"/>
    <n v="1.45085"/>
    <n v="2.2456200000000002"/>
    <n v="0.55164000000000002"/>
    <n v="2.2329400000000001"/>
    <n v="1.56707"/>
    <n v="3.2506900000000001"/>
    <n v="4.1137800000000002"/>
    <n v="1.1277999999999999"/>
    <s v="s"/>
    <n v="22.059899999999999"/>
    <n v="3.2848299999999999"/>
    <s v="s"/>
    <s v="s"/>
    <n v="3.7376399999999999"/>
    <n v="25.797540000000001"/>
    <n v="1.7174700000000001"/>
    <n v="4.3274299999999997"/>
    <n v="2.4296199999999999"/>
    <n v="8.4745299999999997"/>
  </r>
  <r>
    <n v="2025"/>
    <s v="Besançon"/>
    <x v="6"/>
    <s v="7Mpgt"/>
    <x v="3"/>
    <x v="8"/>
    <s v="s"/>
    <n v="1.23872"/>
    <n v="1.5023"/>
    <n v="2.6214900000000001"/>
    <n v="1.06769"/>
    <n v="2.63626"/>
    <n v="0.38418999999999998"/>
    <n v="2.19259"/>
    <n v="1.9053899999999999"/>
    <n v="3.4706199999999998"/>
    <n v="3.2267600000000001"/>
    <n v="1.79966"/>
    <s v="s"/>
    <n v="22.928159999999998"/>
    <n v="2.5882100000000001"/>
    <s v="s"/>
    <s v="s"/>
    <n v="3.0218600000000002"/>
    <n v="25.950019999999999"/>
    <n v="1.32701"/>
    <n v="5.7072500000000002"/>
    <n v="3.1478899999999999"/>
    <n v="10.18215"/>
  </r>
  <r>
    <n v="2025"/>
    <s v="Besançon"/>
    <x v="6"/>
    <s v="7Mpgt"/>
    <x v="3"/>
    <x v="9"/>
    <s v="s"/>
    <n v="1.4321299999999999"/>
    <n v="1.3018099999999999"/>
    <n v="2.7145100000000002"/>
    <n v="1.17879"/>
    <n v="2.50197"/>
    <n v="0.55927000000000004"/>
    <n v="2.2694899999999998"/>
    <n v="2.1323599999999998"/>
    <n v="3.7319200000000001"/>
    <n v="3.7806299999999999"/>
    <n v="1.49488"/>
    <s v="s"/>
    <n v="23.779"/>
    <n v="3.70865"/>
    <s v="s"/>
    <s v="s"/>
    <n v="4.4806400000000002"/>
    <n v="28.259650000000001"/>
    <n v="1.35514"/>
    <n v="6.9843900000000003"/>
    <n v="4.0249199999999998"/>
    <n v="12.36445"/>
  </r>
  <r>
    <n v="2025"/>
    <s v="Besançon"/>
    <x v="6"/>
    <s v="7Mpgt"/>
    <x v="3"/>
    <x v="10"/>
    <s v="s"/>
    <n v="1.3730100000000001"/>
    <n v="1.3490500000000001"/>
    <n v="2.9398499999999999"/>
    <n v="1.4981500000000001"/>
    <n v="3.6377100000000002"/>
    <n v="0.58616000000000001"/>
    <n v="1.7731399999999999"/>
    <n v="1.78799"/>
    <n v="3.06412"/>
    <n v="3.01206"/>
    <n v="2.0103900000000001"/>
    <s v="s"/>
    <n v="23.381679999999999"/>
    <n v="3.7111999999999998"/>
    <s v="s"/>
    <s v="s"/>
    <n v="4.4535900000000002"/>
    <n v="27.835280000000001"/>
    <n v="1.4503200000000001"/>
    <n v="7.7946600000000004"/>
    <n v="4.50901"/>
    <n v="13.75399"/>
  </r>
  <r>
    <n v="2025"/>
    <s v="Besançon"/>
    <x v="7"/>
    <s v="PVnB4"/>
    <x v="0"/>
    <x v="0"/>
    <n v="0"/>
    <s v="s"/>
    <s v="s"/>
    <s v="s"/>
    <s v="s"/>
    <n v="6"/>
    <n v="0"/>
    <n v="0"/>
    <s v="s"/>
    <n v="19"/>
    <n v="52"/>
    <n v="5"/>
    <n v="0"/>
    <n v="93"/>
    <n v="0"/>
    <n v="0"/>
    <n v="0"/>
    <n v="0"/>
    <n v="93"/>
    <s v="s"/>
    <s v="s"/>
    <n v="20"/>
    <n v="31"/>
  </r>
  <r>
    <n v="2025"/>
    <s v="Besançon"/>
    <x v="7"/>
    <s v="PVnB4"/>
    <x v="1"/>
    <x v="0"/>
    <n v="0"/>
    <s v="s"/>
    <s v="s"/>
    <s v="s"/>
    <s v="s"/>
    <n v="1.975E-2"/>
    <n v="0"/>
    <n v="0"/>
    <s v="s"/>
    <n v="6.9959999999999994E-2"/>
    <n v="0.18139"/>
    <n v="1.3140000000000001E-2"/>
    <n v="0"/>
    <n v="0.31802999999999998"/>
    <n v="0"/>
    <n v="0"/>
    <n v="0"/>
    <n v="0"/>
    <n v="0.31802999999999998"/>
    <s v="s"/>
    <s v="s"/>
    <n v="1.951E-2"/>
    <n v="3.1710000000000002E-2"/>
  </r>
  <r>
    <n v="2025"/>
    <s v="Besançon"/>
    <x v="7"/>
    <s v="PVnB4"/>
    <x v="1"/>
    <x v="1"/>
    <n v="0"/>
    <s v="s"/>
    <s v="s"/>
    <s v="s"/>
    <s v="s"/>
    <n v="2.0410000000000001E-2"/>
    <n v="0"/>
    <n v="0"/>
    <s v="s"/>
    <n v="6.9739999999999996E-2"/>
    <n v="0.17756"/>
    <n v="1.153E-2"/>
    <n v="0"/>
    <n v="0.31185000000000002"/>
    <n v="0"/>
    <n v="0"/>
    <n v="0"/>
    <n v="0"/>
    <n v="0.31185000000000002"/>
    <s v="s"/>
    <s v="s"/>
    <n v="2.051E-2"/>
    <n v="3.279E-2"/>
  </r>
  <r>
    <n v="2025"/>
    <s v="Besançon"/>
    <x v="7"/>
    <s v="PVnB4"/>
    <x v="1"/>
    <x v="2"/>
    <n v="0"/>
    <s v="s"/>
    <s v="s"/>
    <s v="s"/>
    <s v="s"/>
    <n v="2.1170000000000001E-2"/>
    <n v="0"/>
    <n v="0"/>
    <s v="s"/>
    <n v="6.8669999999999995E-2"/>
    <n v="0.17638000000000001"/>
    <n v="1.074E-2"/>
    <n v="0"/>
    <n v="0.30801000000000001"/>
    <n v="0"/>
    <n v="0"/>
    <n v="0"/>
    <n v="0"/>
    <n v="0.30801000000000001"/>
    <s v="s"/>
    <s v="s"/>
    <n v="1.6660000000000001E-2"/>
    <n v="3.108E-2"/>
  </r>
  <r>
    <n v="2025"/>
    <s v="Besançon"/>
    <x v="7"/>
    <s v="PVnB4"/>
    <x v="1"/>
    <x v="3"/>
    <n v="0"/>
    <s v="s"/>
    <s v="s"/>
    <s v="s"/>
    <s v="s"/>
    <n v="2.1909999999999999E-2"/>
    <n v="0"/>
    <n v="0"/>
    <s v="s"/>
    <n v="6.9839999999999999E-2"/>
    <n v="0.17729"/>
    <n v="1.022E-2"/>
    <n v="0"/>
    <n v="0.30747000000000002"/>
    <n v="0"/>
    <n v="0"/>
    <n v="0"/>
    <n v="0"/>
    <n v="0.30747000000000002"/>
    <s v="s"/>
    <s v="s"/>
    <n v="1.5779999999999999E-2"/>
    <n v="0.03"/>
  </r>
  <r>
    <n v="2025"/>
    <s v="Besançon"/>
    <x v="7"/>
    <s v="PVnB4"/>
    <x v="1"/>
    <x v="4"/>
    <n v="0"/>
    <s v="s"/>
    <s v="s"/>
    <s v="s"/>
    <s v="s"/>
    <n v="2.2069999999999999E-2"/>
    <n v="0"/>
    <n v="0"/>
    <s v="s"/>
    <n v="6.9620000000000001E-2"/>
    <n v="0.17888000000000001"/>
    <n v="9.58E-3"/>
    <n v="0"/>
    <n v="0.30621999999999999"/>
    <n v="0"/>
    <n v="0"/>
    <n v="0"/>
    <n v="0"/>
    <n v="0.30621999999999999"/>
    <s v="s"/>
    <s v="s"/>
    <n v="1.464E-2"/>
    <n v="3.0120000000000001E-2"/>
  </r>
  <r>
    <n v="2025"/>
    <s v="Besançon"/>
    <x v="7"/>
    <s v="PVnB4"/>
    <x v="1"/>
    <x v="5"/>
    <n v="0"/>
    <s v="s"/>
    <s v="s"/>
    <s v="s"/>
    <s v="s"/>
    <n v="2.256E-2"/>
    <n v="0"/>
    <n v="0"/>
    <s v="s"/>
    <n v="6.7549999999999999E-2"/>
    <n v="0.17594000000000001"/>
    <n v="1.0449999999999999E-2"/>
    <n v="0"/>
    <n v="0.30269000000000001"/>
    <n v="0"/>
    <n v="0"/>
    <n v="0"/>
    <n v="0"/>
    <n v="0.30269000000000001"/>
    <s v="s"/>
    <s v="s"/>
    <n v="1.455E-2"/>
    <n v="2.921E-2"/>
  </r>
  <r>
    <n v="2025"/>
    <s v="Besançon"/>
    <x v="7"/>
    <s v="PVnB4"/>
    <x v="1"/>
    <x v="6"/>
    <n v="0"/>
    <s v="s"/>
    <s v="s"/>
    <s v="s"/>
    <s v="s"/>
    <n v="2.2159999999999999E-2"/>
    <n v="0"/>
    <n v="0"/>
    <s v="s"/>
    <n v="6.522E-2"/>
    <n v="0.17752000000000001"/>
    <n v="1.149E-2"/>
    <n v="0"/>
    <n v="0.30070000000000002"/>
    <n v="0"/>
    <n v="0"/>
    <n v="0"/>
    <n v="0"/>
    <n v="0.30070000000000002"/>
    <s v="s"/>
    <s v="s"/>
    <n v="1.374E-2"/>
    <n v="2.743E-2"/>
  </r>
  <r>
    <n v="2025"/>
    <s v="Besançon"/>
    <x v="7"/>
    <s v="PVnB4"/>
    <x v="1"/>
    <x v="7"/>
    <n v="0"/>
    <s v="s"/>
    <s v="s"/>
    <s v="s"/>
    <s v="s"/>
    <n v="2.4379999999999999E-2"/>
    <n v="0"/>
    <n v="0"/>
    <s v="s"/>
    <n v="6.4850000000000005E-2"/>
    <n v="0.17555000000000001"/>
    <n v="1.085E-2"/>
    <n v="0"/>
    <n v="0.30031000000000002"/>
    <n v="0"/>
    <n v="0"/>
    <n v="0"/>
    <n v="0"/>
    <n v="0.30031000000000002"/>
    <s v="s"/>
    <s v="s"/>
    <n v="1.3769999999999999E-2"/>
    <n v="2.7179999999999999E-2"/>
  </r>
  <r>
    <n v="2025"/>
    <s v="Besançon"/>
    <x v="7"/>
    <s v="PVnB4"/>
    <x v="1"/>
    <x v="8"/>
    <n v="0"/>
    <s v="s"/>
    <s v="s"/>
    <s v="s"/>
    <s v="s"/>
    <n v="2.5059999999999999E-2"/>
    <n v="0"/>
    <n v="0"/>
    <s v="s"/>
    <n v="6.4780000000000004E-2"/>
    <n v="0.17379"/>
    <n v="9.6299999999999997E-3"/>
    <n v="0"/>
    <n v="0.29804000000000003"/>
    <n v="0"/>
    <n v="0"/>
    <n v="0"/>
    <n v="0"/>
    <n v="0.29804000000000003"/>
    <s v="s"/>
    <s v="s"/>
    <n v="1.367E-2"/>
    <n v="2.6409999999999999E-2"/>
  </r>
  <r>
    <n v="2025"/>
    <s v="Besançon"/>
    <x v="7"/>
    <s v="PVnB4"/>
    <x v="1"/>
    <x v="9"/>
    <n v="0"/>
    <s v="s"/>
    <s v="s"/>
    <s v="s"/>
    <s v="s"/>
    <n v="2.4289999999999999E-2"/>
    <n v="0"/>
    <n v="0"/>
    <s v="s"/>
    <n v="6.6100000000000006E-2"/>
    <n v="0.17141999999999999"/>
    <n v="8.9899999999999997E-3"/>
    <n v="0"/>
    <n v="0.29520000000000002"/>
    <n v="0"/>
    <n v="0"/>
    <n v="0"/>
    <n v="0"/>
    <n v="0.29520000000000002"/>
    <s v="s"/>
    <s v="s"/>
    <n v="1.3299999999999999E-2"/>
    <n v="2.4639999999999999E-2"/>
  </r>
  <r>
    <n v="2025"/>
    <s v="Besançon"/>
    <x v="7"/>
    <s v="PVnB4"/>
    <x v="1"/>
    <x v="10"/>
    <n v="0"/>
    <s v="s"/>
    <s v="s"/>
    <s v="s"/>
    <s v="s"/>
    <n v="2.4230000000000002E-2"/>
    <n v="0"/>
    <n v="0"/>
    <s v="s"/>
    <n v="6.6170000000000007E-2"/>
    <n v="0.16886999999999999"/>
    <n v="7.77E-3"/>
    <n v="0"/>
    <n v="0.29372999999999999"/>
    <n v="0"/>
    <n v="0"/>
    <n v="0"/>
    <n v="0"/>
    <n v="0.29372999999999999"/>
    <s v="s"/>
    <s v="s"/>
    <n v="1.414E-2"/>
    <n v="2.418E-2"/>
  </r>
  <r>
    <n v="2025"/>
    <s v="Besançon"/>
    <x v="7"/>
    <s v="PVnB4"/>
    <x v="2"/>
    <x v="0"/>
    <s v="so"/>
    <s v="so"/>
    <s v="so"/>
    <s v="so"/>
    <s v="so"/>
    <s v="so"/>
    <s v="so"/>
    <s v="so"/>
    <s v="so"/>
    <s v="so"/>
    <s v="so"/>
    <s v="so"/>
    <s v="so"/>
    <s v="so"/>
    <s v="so"/>
    <s v="so"/>
    <s v="so"/>
    <s v="so"/>
    <s v="so"/>
    <s v="s"/>
    <s v="s"/>
    <n v="5.4339999999999999E-2"/>
    <n v="8.4370000000000001E-2"/>
  </r>
  <r>
    <n v="2025"/>
    <s v="Besançon"/>
    <x v="7"/>
    <s v="PVnB4"/>
    <x v="2"/>
    <x v="1"/>
    <s v="so"/>
    <s v="so"/>
    <s v="so"/>
    <s v="so"/>
    <s v="so"/>
    <s v="so"/>
    <s v="so"/>
    <s v="so"/>
    <s v="so"/>
    <s v="so"/>
    <s v="so"/>
    <s v="so"/>
    <s v="so"/>
    <s v="so"/>
    <s v="so"/>
    <s v="so"/>
    <s v="so"/>
    <s v="so"/>
    <s v="so"/>
    <s v="s"/>
    <s v="s"/>
    <n v="5.117E-2"/>
    <n v="7.8920000000000004E-2"/>
  </r>
  <r>
    <n v="2025"/>
    <s v="Besançon"/>
    <x v="7"/>
    <s v="PVnB4"/>
    <x v="2"/>
    <x v="2"/>
    <s v="so"/>
    <s v="so"/>
    <s v="so"/>
    <s v="so"/>
    <s v="so"/>
    <s v="so"/>
    <s v="so"/>
    <s v="so"/>
    <s v="so"/>
    <s v="so"/>
    <s v="so"/>
    <s v="so"/>
    <s v="so"/>
    <s v="so"/>
    <s v="so"/>
    <s v="so"/>
    <s v="so"/>
    <s v="so"/>
    <s v="so"/>
    <s v="s"/>
    <s v="s"/>
    <n v="5.0520000000000002E-2"/>
    <n v="8.3140000000000006E-2"/>
  </r>
  <r>
    <n v="2025"/>
    <s v="Besançon"/>
    <x v="7"/>
    <s v="PVnB4"/>
    <x v="2"/>
    <x v="3"/>
    <s v="so"/>
    <s v="so"/>
    <s v="so"/>
    <s v="so"/>
    <s v="so"/>
    <s v="so"/>
    <s v="so"/>
    <s v="so"/>
    <s v="so"/>
    <s v="so"/>
    <s v="so"/>
    <s v="so"/>
    <s v="so"/>
    <s v="so"/>
    <s v="so"/>
    <s v="so"/>
    <s v="so"/>
    <s v="so"/>
    <s v="so"/>
    <s v="s"/>
    <s v="s"/>
    <n v="3.739E-2"/>
    <n v="6.7500000000000004E-2"/>
  </r>
  <r>
    <n v="2025"/>
    <s v="Besançon"/>
    <x v="7"/>
    <s v="PVnB4"/>
    <x v="2"/>
    <x v="4"/>
    <s v="so"/>
    <s v="so"/>
    <s v="so"/>
    <s v="so"/>
    <s v="so"/>
    <s v="so"/>
    <s v="so"/>
    <s v="so"/>
    <s v="so"/>
    <s v="so"/>
    <s v="so"/>
    <s v="so"/>
    <s v="so"/>
    <s v="so"/>
    <s v="so"/>
    <s v="so"/>
    <s v="so"/>
    <s v="so"/>
    <s v="so"/>
    <s v="s"/>
    <s v="s"/>
    <n v="2.325E-2"/>
    <n v="5.518E-2"/>
  </r>
  <r>
    <n v="2025"/>
    <s v="Besançon"/>
    <x v="7"/>
    <s v="PVnB4"/>
    <x v="2"/>
    <x v="5"/>
    <s v="so"/>
    <s v="so"/>
    <s v="so"/>
    <s v="so"/>
    <s v="so"/>
    <s v="so"/>
    <s v="so"/>
    <s v="so"/>
    <s v="so"/>
    <s v="so"/>
    <s v="so"/>
    <s v="so"/>
    <s v="so"/>
    <s v="so"/>
    <s v="so"/>
    <s v="so"/>
    <s v="so"/>
    <s v="so"/>
    <s v="so"/>
    <s v="s"/>
    <s v="s"/>
    <n v="2.111E-2"/>
    <n v="5.561E-2"/>
  </r>
  <r>
    <n v="2025"/>
    <s v="Besançon"/>
    <x v="7"/>
    <s v="PVnB4"/>
    <x v="2"/>
    <x v="6"/>
    <s v="so"/>
    <s v="so"/>
    <s v="so"/>
    <s v="so"/>
    <s v="so"/>
    <s v="so"/>
    <s v="so"/>
    <s v="so"/>
    <s v="so"/>
    <s v="so"/>
    <s v="so"/>
    <s v="so"/>
    <s v="so"/>
    <s v="so"/>
    <s v="so"/>
    <s v="so"/>
    <s v="so"/>
    <s v="so"/>
    <s v="so"/>
    <s v="s"/>
    <s v="s"/>
    <n v="1.4930000000000001E-2"/>
    <n v="3.8339999999999999E-2"/>
  </r>
  <r>
    <n v="2025"/>
    <s v="Besançon"/>
    <x v="7"/>
    <s v="PVnB4"/>
    <x v="2"/>
    <x v="7"/>
    <s v="so"/>
    <s v="so"/>
    <s v="so"/>
    <s v="so"/>
    <s v="so"/>
    <s v="so"/>
    <s v="so"/>
    <s v="so"/>
    <s v="so"/>
    <s v="so"/>
    <s v="so"/>
    <s v="so"/>
    <s v="so"/>
    <s v="so"/>
    <s v="so"/>
    <s v="so"/>
    <s v="so"/>
    <s v="so"/>
    <s v="so"/>
    <s v="s"/>
    <s v="s"/>
    <n v="1.592E-2"/>
    <n v="4.0980000000000003E-2"/>
  </r>
  <r>
    <n v="2025"/>
    <s v="Besançon"/>
    <x v="7"/>
    <s v="PVnB4"/>
    <x v="2"/>
    <x v="8"/>
    <s v="so"/>
    <s v="so"/>
    <s v="so"/>
    <s v="so"/>
    <s v="so"/>
    <s v="so"/>
    <s v="so"/>
    <s v="so"/>
    <s v="so"/>
    <s v="so"/>
    <s v="so"/>
    <s v="so"/>
    <s v="so"/>
    <s v="so"/>
    <s v="so"/>
    <s v="so"/>
    <s v="so"/>
    <s v="so"/>
    <s v="so"/>
    <s v="s"/>
    <s v="s"/>
    <n v="1.2540000000000001E-2"/>
    <n v="3.3300000000000003E-2"/>
  </r>
  <r>
    <n v="2025"/>
    <s v="Besançon"/>
    <x v="7"/>
    <s v="PVnB4"/>
    <x v="2"/>
    <x v="9"/>
    <s v="so"/>
    <s v="so"/>
    <s v="so"/>
    <s v="so"/>
    <s v="so"/>
    <s v="so"/>
    <s v="so"/>
    <s v="so"/>
    <s v="so"/>
    <s v="so"/>
    <s v="so"/>
    <s v="so"/>
    <s v="so"/>
    <s v="so"/>
    <s v="so"/>
    <s v="so"/>
    <s v="so"/>
    <s v="so"/>
    <s v="so"/>
    <s v="s"/>
    <s v="s"/>
    <n v="1.367E-2"/>
    <n v="3.6459999999999999E-2"/>
  </r>
  <r>
    <n v="2025"/>
    <s v="Besançon"/>
    <x v="7"/>
    <s v="PVnB4"/>
    <x v="2"/>
    <x v="10"/>
    <s v="so"/>
    <s v="so"/>
    <s v="so"/>
    <s v="so"/>
    <s v="so"/>
    <s v="so"/>
    <s v="so"/>
    <s v="so"/>
    <s v="so"/>
    <s v="so"/>
    <s v="so"/>
    <s v="so"/>
    <s v="so"/>
    <s v="so"/>
    <s v="so"/>
    <s v="so"/>
    <s v="so"/>
    <s v="so"/>
    <s v="so"/>
    <s v="s"/>
    <s v="s"/>
    <n v="2.052E-2"/>
    <n v="3.4090000000000002E-2"/>
  </r>
  <r>
    <n v="2025"/>
    <s v="Besançon"/>
    <x v="7"/>
    <s v="PVnB4"/>
    <x v="3"/>
    <x v="0"/>
    <n v="0"/>
    <s v="s"/>
    <s v="s"/>
    <s v="s"/>
    <s v="s"/>
    <n v="1.2999999999999999E-3"/>
    <n v="0"/>
    <n v="0"/>
    <s v="s"/>
    <n v="0.33965000000000001"/>
    <n v="1.9784600000000001"/>
    <n v="0.59408000000000005"/>
    <n v="0"/>
    <n v="3.9971999999999999"/>
    <n v="0"/>
    <n v="0"/>
    <n v="0"/>
    <n v="0"/>
    <n v="3.9971999999999999"/>
    <s v="s"/>
    <s v="s"/>
    <n v="0.3412"/>
    <n v="0.56435999999999997"/>
  </r>
  <r>
    <n v="2025"/>
    <s v="Besançon"/>
    <x v="7"/>
    <s v="PVnB4"/>
    <x v="3"/>
    <x v="1"/>
    <n v="0"/>
    <s v="s"/>
    <s v="s"/>
    <s v="s"/>
    <s v="s"/>
    <n v="1.74E-3"/>
    <n v="0"/>
    <n v="0"/>
    <s v="s"/>
    <n v="0.50783999999999996"/>
    <n v="1.6177900000000001"/>
    <n v="0.33528000000000002"/>
    <n v="0"/>
    <n v="3.2317200000000001"/>
    <n v="0"/>
    <n v="0"/>
    <n v="0"/>
    <n v="0"/>
    <n v="3.2317200000000001"/>
    <s v="s"/>
    <s v="s"/>
    <n v="0.38328000000000001"/>
    <n v="0.67086999999999997"/>
  </r>
  <r>
    <n v="2025"/>
    <s v="Besançon"/>
    <x v="7"/>
    <s v="PVnB4"/>
    <x v="3"/>
    <x v="2"/>
    <n v="0"/>
    <s v="s"/>
    <s v="s"/>
    <s v="s"/>
    <s v="s"/>
    <n v="8.7500000000000008E-3"/>
    <n v="0"/>
    <n v="0"/>
    <s v="s"/>
    <n v="0.80306999999999995"/>
    <n v="1.18337"/>
    <n v="0.23174"/>
    <n v="0"/>
    <n v="3.706"/>
    <n v="0"/>
    <n v="0"/>
    <n v="0"/>
    <n v="0"/>
    <n v="3.706"/>
    <s v="s"/>
    <s v="s"/>
    <n v="0.53496999999999995"/>
    <n v="0.93525999999999998"/>
  </r>
  <r>
    <n v="2025"/>
    <s v="Besançon"/>
    <x v="7"/>
    <s v="PVnB4"/>
    <x v="3"/>
    <x v="3"/>
    <n v="0"/>
    <s v="s"/>
    <s v="s"/>
    <s v="s"/>
    <s v="s"/>
    <n v="1.7409999999999998E-2"/>
    <n v="0"/>
    <n v="0"/>
    <s v="s"/>
    <n v="0.73016000000000003"/>
    <n v="1.4414899999999999"/>
    <n v="0.24360000000000001"/>
    <n v="0"/>
    <n v="3.0049800000000002"/>
    <n v="0"/>
    <n v="0"/>
    <n v="0"/>
    <n v="0"/>
    <n v="3.0049800000000002"/>
    <s v="s"/>
    <s v="s"/>
    <n v="0.55528999999999995"/>
    <n v="1.1240399999999999"/>
  </r>
  <r>
    <n v="2025"/>
    <s v="Besançon"/>
    <x v="7"/>
    <s v="PVnB4"/>
    <x v="3"/>
    <x v="4"/>
    <n v="0"/>
    <s v="s"/>
    <s v="s"/>
    <s v="s"/>
    <s v="s"/>
    <n v="9.5810000000000006E-2"/>
    <n v="0"/>
    <n v="0"/>
    <s v="s"/>
    <n v="0.91566999999999998"/>
    <n v="1.5536700000000001"/>
    <n v="0.26249"/>
    <n v="0"/>
    <n v="3.1227"/>
    <n v="0"/>
    <n v="0"/>
    <n v="0"/>
    <n v="0"/>
    <n v="3.1227"/>
    <s v="s"/>
    <s v="s"/>
    <n v="0.48659000000000002"/>
    <n v="1.2781899999999999"/>
  </r>
  <r>
    <n v="2025"/>
    <s v="Besançon"/>
    <x v="7"/>
    <s v="PVnB4"/>
    <x v="3"/>
    <x v="5"/>
    <n v="0"/>
    <s v="s"/>
    <s v="s"/>
    <s v="s"/>
    <s v="s"/>
    <n v="0.12297"/>
    <n v="0"/>
    <n v="0"/>
    <s v="s"/>
    <n v="0.84392999999999996"/>
    <n v="1.00966"/>
    <n v="0.15928"/>
    <n v="0"/>
    <n v="2.5471699999999999"/>
    <n v="0"/>
    <n v="0"/>
    <n v="0"/>
    <n v="0"/>
    <n v="2.5471699999999999"/>
    <s v="s"/>
    <s v="s"/>
    <n v="0.44695000000000001"/>
    <n v="1.2939099999999999"/>
  </r>
  <r>
    <n v="2025"/>
    <s v="Besançon"/>
    <x v="7"/>
    <s v="PVnB4"/>
    <x v="3"/>
    <x v="6"/>
    <n v="0"/>
    <s v="s"/>
    <s v="s"/>
    <s v="s"/>
    <s v="s"/>
    <n v="0.10335999999999999"/>
    <n v="0"/>
    <n v="0"/>
    <s v="s"/>
    <n v="0.6986"/>
    <n v="1.72743"/>
    <n v="0.26950000000000002"/>
    <n v="0"/>
    <n v="3.1477900000000001"/>
    <n v="0"/>
    <n v="0"/>
    <n v="0"/>
    <n v="0"/>
    <n v="3.1477900000000001"/>
    <s v="s"/>
    <s v="s"/>
    <n v="0.48054999999999998"/>
    <n v="1.2377400000000001"/>
  </r>
  <r>
    <n v="2025"/>
    <s v="Besançon"/>
    <x v="7"/>
    <s v="PVnB4"/>
    <x v="3"/>
    <x v="7"/>
    <n v="0"/>
    <s v="s"/>
    <s v="s"/>
    <s v="s"/>
    <s v="s"/>
    <n v="0.10753"/>
    <n v="0"/>
    <n v="0"/>
    <s v="s"/>
    <n v="0.57338999999999996"/>
    <n v="1.61328"/>
    <n v="0.45595000000000002"/>
    <n v="0"/>
    <n v="3.0778300000000001"/>
    <n v="0"/>
    <n v="0"/>
    <n v="0"/>
    <n v="0"/>
    <n v="3.0778300000000001"/>
    <s v="s"/>
    <s v="s"/>
    <n v="0.68930000000000002"/>
    <n v="1.2271700000000001"/>
  </r>
  <r>
    <n v="2025"/>
    <s v="Besançon"/>
    <x v="7"/>
    <s v="PVnB4"/>
    <x v="3"/>
    <x v="8"/>
    <n v="0"/>
    <s v="s"/>
    <s v="s"/>
    <s v="s"/>
    <s v="s"/>
    <n v="0.44067000000000001"/>
    <n v="0"/>
    <n v="0"/>
    <s v="s"/>
    <n v="0.38041000000000003"/>
    <n v="1.47603"/>
    <n v="0.25112000000000001"/>
    <n v="0"/>
    <n v="2.9611999999999998"/>
    <n v="0"/>
    <n v="0"/>
    <n v="0"/>
    <n v="0"/>
    <n v="2.9611999999999998"/>
    <s v="s"/>
    <s v="s"/>
    <n v="0.92927000000000004"/>
    <n v="1.74535"/>
  </r>
  <r>
    <n v="2025"/>
    <s v="Besançon"/>
    <x v="7"/>
    <s v="PVnB4"/>
    <x v="3"/>
    <x v="9"/>
    <n v="0"/>
    <s v="s"/>
    <s v="s"/>
    <s v="s"/>
    <s v="s"/>
    <n v="0.25585000000000002"/>
    <n v="0"/>
    <n v="0"/>
    <s v="s"/>
    <n v="0.41894999999999999"/>
    <n v="2.20092"/>
    <n v="0.38453999999999999"/>
    <n v="0"/>
    <n v="3.5352999999999999"/>
    <n v="0"/>
    <n v="0"/>
    <n v="0"/>
    <n v="0"/>
    <n v="3.5352999999999999"/>
    <s v="s"/>
    <s v="s"/>
    <n v="0.93967999999999996"/>
    <n v="1.57318"/>
  </r>
  <r>
    <n v="2025"/>
    <s v="Besançon"/>
    <x v="7"/>
    <s v="PVnB4"/>
    <x v="3"/>
    <x v="10"/>
    <n v="0"/>
    <s v="s"/>
    <s v="s"/>
    <s v="s"/>
    <s v="s"/>
    <n v="0.24243000000000001"/>
    <n v="0"/>
    <n v="0"/>
    <s v="s"/>
    <n v="0.39163999999999999"/>
    <n v="1.9478500000000001"/>
    <n v="0.39496999999999999"/>
    <n v="0"/>
    <n v="3.3672499999999999"/>
    <n v="0"/>
    <n v="0"/>
    <n v="0"/>
    <n v="0"/>
    <n v="3.3672499999999999"/>
    <s v="s"/>
    <s v="s"/>
    <n v="1.54572"/>
    <n v="2.2442700000000002"/>
  </r>
  <r>
    <n v="2025"/>
    <s v="Besançon"/>
    <x v="8"/>
    <s v="cWx2t"/>
    <x v="0"/>
    <x v="0"/>
    <n v="0"/>
    <n v="0"/>
    <n v="0"/>
    <n v="0"/>
    <n v="0"/>
    <n v="0"/>
    <n v="0"/>
    <n v="0"/>
    <s v="s"/>
    <n v="7"/>
    <n v="33"/>
    <s v="s"/>
    <n v="0"/>
    <n v="46"/>
    <n v="0"/>
    <n v="0"/>
    <n v="0"/>
    <n v="0"/>
    <n v="46"/>
    <s v="s"/>
    <s v="s"/>
    <n v="8"/>
    <n v="15"/>
  </r>
  <r>
    <n v="2025"/>
    <s v="Besançon"/>
    <x v="8"/>
    <s v="cWx2t"/>
    <x v="1"/>
    <x v="0"/>
    <n v="0"/>
    <n v="0"/>
    <n v="0"/>
    <n v="0"/>
    <n v="0"/>
    <n v="0"/>
    <n v="0"/>
    <n v="0"/>
    <s v="s"/>
    <n v="2.4129999999999999E-2"/>
    <n v="0.11355"/>
    <s v="s"/>
    <n v="0"/>
    <n v="0.16058"/>
    <n v="0"/>
    <n v="0"/>
    <n v="0"/>
    <n v="0"/>
    <n v="0.16058"/>
    <s v="s"/>
    <s v="s"/>
    <n v="7.0400000000000003E-3"/>
    <n v="1.155E-2"/>
  </r>
  <r>
    <n v="2025"/>
    <s v="Besançon"/>
    <x v="8"/>
    <s v="cWx2t"/>
    <x v="1"/>
    <x v="1"/>
    <n v="0"/>
    <n v="0"/>
    <n v="0"/>
    <n v="0"/>
    <n v="0"/>
    <n v="0"/>
    <n v="0"/>
    <n v="0"/>
    <s v="s"/>
    <n v="2.4410000000000001E-2"/>
    <n v="0.11438"/>
    <s v="s"/>
    <n v="0"/>
    <n v="0.16227"/>
    <n v="0"/>
    <n v="0"/>
    <n v="0"/>
    <n v="0"/>
    <n v="0.16227"/>
    <s v="s"/>
    <s v="s"/>
    <n v="8.8800000000000007E-3"/>
    <n v="1.4250000000000001E-2"/>
  </r>
  <r>
    <n v="2025"/>
    <s v="Besançon"/>
    <x v="8"/>
    <s v="cWx2t"/>
    <x v="1"/>
    <x v="2"/>
    <n v="0"/>
    <n v="0"/>
    <n v="0"/>
    <n v="0"/>
    <n v="0"/>
    <n v="0"/>
    <n v="0"/>
    <n v="0"/>
    <s v="s"/>
    <n v="2.5229999999999999E-2"/>
    <n v="0.11683"/>
    <s v="s"/>
    <n v="0"/>
    <n v="0.16586000000000001"/>
    <n v="0"/>
    <n v="0"/>
    <n v="0"/>
    <n v="0"/>
    <n v="0.16586000000000001"/>
    <s v="s"/>
    <s v="s"/>
    <n v="8.26E-3"/>
    <n v="1.5810000000000001E-2"/>
  </r>
  <r>
    <n v="2025"/>
    <s v="Besançon"/>
    <x v="8"/>
    <s v="cWx2t"/>
    <x v="1"/>
    <x v="3"/>
    <n v="0"/>
    <n v="0"/>
    <n v="0"/>
    <n v="0"/>
    <n v="0"/>
    <n v="0"/>
    <n v="0"/>
    <n v="0"/>
    <s v="s"/>
    <n v="2.5579999999999999E-2"/>
    <n v="0.11694"/>
    <s v="s"/>
    <n v="0"/>
    <n v="0.16649"/>
    <n v="0"/>
    <n v="0"/>
    <n v="0"/>
    <n v="0"/>
    <n v="0.16649"/>
    <s v="s"/>
    <s v="s"/>
    <n v="8.3899999999999999E-3"/>
    <n v="1.823E-2"/>
  </r>
  <r>
    <n v="2025"/>
    <s v="Besançon"/>
    <x v="8"/>
    <s v="cWx2t"/>
    <x v="1"/>
    <x v="4"/>
    <n v="0"/>
    <n v="0"/>
    <n v="0"/>
    <n v="0"/>
    <n v="0"/>
    <n v="0"/>
    <n v="0"/>
    <n v="0"/>
    <s v="s"/>
    <n v="2.562E-2"/>
    <n v="0.11901"/>
    <s v="s"/>
    <n v="0"/>
    <n v="0.16888"/>
    <n v="0"/>
    <n v="0"/>
    <n v="0"/>
    <n v="0"/>
    <n v="0.16888"/>
    <s v="s"/>
    <s v="s"/>
    <n v="7.5199999999999998E-3"/>
    <n v="1.7059999999999999E-2"/>
  </r>
  <r>
    <n v="2025"/>
    <s v="Besançon"/>
    <x v="8"/>
    <s v="cWx2t"/>
    <x v="1"/>
    <x v="5"/>
    <n v="0"/>
    <n v="0"/>
    <n v="0"/>
    <n v="0"/>
    <n v="0"/>
    <n v="0"/>
    <n v="0"/>
    <n v="0"/>
    <s v="s"/>
    <n v="2.6460000000000001E-2"/>
    <n v="0.12042"/>
    <s v="s"/>
    <n v="0"/>
    <n v="0.17066999999999999"/>
    <n v="0"/>
    <n v="0"/>
    <n v="0"/>
    <n v="0"/>
    <n v="0.17066999999999999"/>
    <s v="s"/>
    <s v="s"/>
    <n v="7.1799999999999998E-3"/>
    <n v="1.636E-2"/>
  </r>
  <r>
    <n v="2025"/>
    <s v="Besançon"/>
    <x v="8"/>
    <s v="cWx2t"/>
    <x v="1"/>
    <x v="6"/>
    <n v="0"/>
    <n v="0"/>
    <n v="0"/>
    <n v="0"/>
    <n v="0"/>
    <n v="0"/>
    <n v="0"/>
    <n v="0"/>
    <s v="s"/>
    <n v="2.5530000000000001E-2"/>
    <n v="0.11871"/>
    <s v="s"/>
    <n v="0"/>
    <n v="0.16832"/>
    <n v="0"/>
    <n v="0"/>
    <n v="0"/>
    <n v="0"/>
    <n v="0.16832"/>
    <s v="s"/>
    <s v="s"/>
    <n v="6.8100000000000001E-3"/>
    <n v="1.5980000000000001E-2"/>
  </r>
  <r>
    <n v="2025"/>
    <s v="Besançon"/>
    <x v="8"/>
    <s v="cWx2t"/>
    <x v="1"/>
    <x v="7"/>
    <n v="0"/>
    <n v="0"/>
    <n v="0"/>
    <n v="0"/>
    <n v="0"/>
    <n v="0"/>
    <n v="0"/>
    <n v="0"/>
    <s v="s"/>
    <n v="2.4989999999999998E-2"/>
    <n v="0.12234"/>
    <s v="s"/>
    <n v="0"/>
    <n v="0.17144999999999999"/>
    <n v="0"/>
    <n v="0"/>
    <n v="0"/>
    <n v="0"/>
    <n v="0.17144999999999999"/>
    <s v="s"/>
    <s v="s"/>
    <n v="6.5799999999999999E-3"/>
    <n v="1.536E-2"/>
  </r>
  <r>
    <n v="2025"/>
    <s v="Besançon"/>
    <x v="8"/>
    <s v="cWx2t"/>
    <x v="1"/>
    <x v="8"/>
    <n v="0"/>
    <n v="0"/>
    <n v="0"/>
    <n v="0"/>
    <n v="0"/>
    <n v="0"/>
    <n v="0"/>
    <n v="0"/>
    <s v="s"/>
    <n v="2.5000000000000001E-2"/>
    <n v="0.12202"/>
    <s v="s"/>
    <n v="0"/>
    <n v="0.17050999999999999"/>
    <n v="0"/>
    <n v="0"/>
    <n v="0"/>
    <n v="0"/>
    <n v="0.17050999999999999"/>
    <s v="s"/>
    <s v="s"/>
    <n v="6.4099999999999999E-3"/>
    <n v="1.4760000000000001E-2"/>
  </r>
  <r>
    <n v="2025"/>
    <s v="Besançon"/>
    <x v="8"/>
    <s v="cWx2t"/>
    <x v="1"/>
    <x v="9"/>
    <n v="0"/>
    <n v="0"/>
    <n v="0"/>
    <n v="0"/>
    <n v="0"/>
    <n v="0"/>
    <n v="0"/>
    <n v="0"/>
    <s v="s"/>
    <n v="2.4879999999999999E-2"/>
    <n v="0.12093"/>
    <s v="s"/>
    <n v="0"/>
    <n v="0.16964000000000001"/>
    <n v="0"/>
    <n v="0"/>
    <n v="0"/>
    <n v="0"/>
    <n v="0.16964000000000001"/>
    <s v="s"/>
    <s v="s"/>
    <n v="6.2100000000000002E-3"/>
    <n v="1.443E-2"/>
  </r>
  <r>
    <n v="2025"/>
    <s v="Besançon"/>
    <x v="8"/>
    <s v="cWx2t"/>
    <x v="1"/>
    <x v="10"/>
    <n v="0"/>
    <n v="0"/>
    <n v="0"/>
    <n v="0"/>
    <n v="0"/>
    <n v="0"/>
    <n v="0"/>
    <n v="0"/>
    <s v="s"/>
    <n v="2.511E-2"/>
    <n v="0.12076000000000001"/>
    <s v="s"/>
    <n v="0"/>
    <n v="0.16958999999999999"/>
    <n v="0"/>
    <n v="0"/>
    <n v="0"/>
    <n v="0"/>
    <n v="0.16958999999999999"/>
    <s v="s"/>
    <s v="s"/>
    <n v="5.8500000000000002E-3"/>
    <n v="1.414E-2"/>
  </r>
  <r>
    <n v="2025"/>
    <s v="Besançon"/>
    <x v="8"/>
    <s v="cWx2t"/>
    <x v="2"/>
    <x v="0"/>
    <s v="so"/>
    <s v="so"/>
    <s v="so"/>
    <s v="so"/>
    <s v="so"/>
    <s v="so"/>
    <s v="so"/>
    <s v="so"/>
    <s v="so"/>
    <s v="so"/>
    <s v="so"/>
    <s v="so"/>
    <s v="so"/>
    <s v="so"/>
    <s v="so"/>
    <s v="so"/>
    <s v="so"/>
    <s v="so"/>
    <s v="so"/>
    <s v="s"/>
    <s v="s"/>
    <n v="1.367E-2"/>
    <n v="3.3270000000000001E-2"/>
  </r>
  <r>
    <n v="2025"/>
    <s v="Besançon"/>
    <x v="8"/>
    <s v="cWx2t"/>
    <x v="2"/>
    <x v="1"/>
    <s v="so"/>
    <s v="so"/>
    <s v="so"/>
    <s v="so"/>
    <s v="so"/>
    <s v="so"/>
    <s v="so"/>
    <s v="so"/>
    <s v="so"/>
    <s v="so"/>
    <s v="so"/>
    <s v="so"/>
    <s v="so"/>
    <s v="so"/>
    <s v="so"/>
    <s v="so"/>
    <s v="so"/>
    <s v="so"/>
    <s v="so"/>
    <s v="s"/>
    <s v="s"/>
    <n v="1.4330000000000001E-2"/>
    <n v="3.4970000000000001E-2"/>
  </r>
  <r>
    <n v="2025"/>
    <s v="Besançon"/>
    <x v="8"/>
    <s v="cWx2t"/>
    <x v="2"/>
    <x v="2"/>
    <s v="so"/>
    <s v="so"/>
    <s v="so"/>
    <s v="so"/>
    <s v="so"/>
    <s v="so"/>
    <s v="so"/>
    <s v="so"/>
    <s v="so"/>
    <s v="so"/>
    <s v="so"/>
    <s v="so"/>
    <s v="so"/>
    <s v="so"/>
    <s v="so"/>
    <s v="so"/>
    <s v="so"/>
    <s v="so"/>
    <s v="so"/>
    <s v="s"/>
    <s v="s"/>
    <n v="1.201E-2"/>
    <n v="2.9929999999999998E-2"/>
  </r>
  <r>
    <n v="2025"/>
    <s v="Besançon"/>
    <x v="8"/>
    <s v="cWx2t"/>
    <x v="2"/>
    <x v="3"/>
    <s v="so"/>
    <s v="so"/>
    <s v="so"/>
    <s v="so"/>
    <s v="so"/>
    <s v="so"/>
    <s v="so"/>
    <s v="so"/>
    <s v="so"/>
    <s v="so"/>
    <s v="so"/>
    <s v="so"/>
    <s v="so"/>
    <s v="so"/>
    <s v="so"/>
    <s v="so"/>
    <s v="so"/>
    <s v="so"/>
    <s v="so"/>
    <s v="s"/>
    <s v="s"/>
    <n v="1.26E-2"/>
    <n v="3.1600000000000003E-2"/>
  </r>
  <r>
    <n v="2025"/>
    <s v="Besançon"/>
    <x v="8"/>
    <s v="cWx2t"/>
    <x v="2"/>
    <x v="4"/>
    <s v="so"/>
    <s v="so"/>
    <s v="so"/>
    <s v="so"/>
    <s v="so"/>
    <s v="so"/>
    <s v="so"/>
    <s v="so"/>
    <s v="so"/>
    <s v="so"/>
    <s v="so"/>
    <s v="so"/>
    <s v="so"/>
    <s v="so"/>
    <s v="so"/>
    <s v="so"/>
    <s v="so"/>
    <s v="so"/>
    <s v="so"/>
    <s v="s"/>
    <s v="s"/>
    <n v="1.005E-2"/>
    <n v="3.023E-2"/>
  </r>
  <r>
    <n v="2025"/>
    <s v="Besançon"/>
    <x v="8"/>
    <s v="cWx2t"/>
    <x v="2"/>
    <x v="5"/>
    <s v="so"/>
    <s v="so"/>
    <s v="so"/>
    <s v="so"/>
    <s v="so"/>
    <s v="so"/>
    <s v="so"/>
    <s v="so"/>
    <s v="so"/>
    <s v="so"/>
    <s v="so"/>
    <s v="so"/>
    <s v="so"/>
    <s v="so"/>
    <s v="so"/>
    <s v="so"/>
    <s v="so"/>
    <s v="so"/>
    <s v="so"/>
    <s v="s"/>
    <s v="s"/>
    <n v="1.056E-2"/>
    <n v="3.2399999999999998E-2"/>
  </r>
  <r>
    <n v="2025"/>
    <s v="Besançon"/>
    <x v="8"/>
    <s v="cWx2t"/>
    <x v="2"/>
    <x v="6"/>
    <s v="so"/>
    <s v="so"/>
    <s v="so"/>
    <s v="so"/>
    <s v="so"/>
    <s v="so"/>
    <s v="so"/>
    <s v="so"/>
    <s v="so"/>
    <s v="so"/>
    <s v="so"/>
    <s v="so"/>
    <s v="so"/>
    <s v="so"/>
    <s v="so"/>
    <s v="so"/>
    <s v="so"/>
    <s v="so"/>
    <s v="so"/>
    <s v="s"/>
    <s v="s"/>
    <n v="7.4599999999999996E-3"/>
    <n v="2.674E-2"/>
  </r>
  <r>
    <n v="2025"/>
    <s v="Besançon"/>
    <x v="8"/>
    <s v="cWx2t"/>
    <x v="2"/>
    <x v="7"/>
    <s v="so"/>
    <s v="so"/>
    <s v="so"/>
    <s v="so"/>
    <s v="so"/>
    <s v="so"/>
    <s v="so"/>
    <s v="so"/>
    <s v="so"/>
    <s v="so"/>
    <s v="so"/>
    <s v="so"/>
    <s v="so"/>
    <s v="so"/>
    <s v="so"/>
    <s v="so"/>
    <s v="so"/>
    <s v="so"/>
    <s v="so"/>
    <s v="s"/>
    <s v="s"/>
    <n v="4.0699999999999998E-3"/>
    <n v="2.4709999999999999E-2"/>
  </r>
  <r>
    <n v="2025"/>
    <s v="Besançon"/>
    <x v="8"/>
    <s v="cWx2t"/>
    <x v="2"/>
    <x v="8"/>
    <s v="so"/>
    <s v="so"/>
    <s v="so"/>
    <s v="so"/>
    <s v="so"/>
    <s v="so"/>
    <s v="so"/>
    <s v="so"/>
    <s v="so"/>
    <s v="so"/>
    <s v="so"/>
    <s v="so"/>
    <s v="so"/>
    <s v="so"/>
    <s v="so"/>
    <s v="so"/>
    <s v="so"/>
    <s v="so"/>
    <s v="so"/>
    <s v="s"/>
    <s v="s"/>
    <n v="4.28E-3"/>
    <n v="2.512E-2"/>
  </r>
  <r>
    <n v="2025"/>
    <s v="Besançon"/>
    <x v="8"/>
    <s v="cWx2t"/>
    <x v="2"/>
    <x v="9"/>
    <s v="so"/>
    <s v="so"/>
    <s v="so"/>
    <s v="so"/>
    <s v="so"/>
    <s v="so"/>
    <s v="so"/>
    <s v="so"/>
    <s v="so"/>
    <s v="so"/>
    <s v="so"/>
    <s v="so"/>
    <s v="so"/>
    <s v="so"/>
    <s v="so"/>
    <s v="so"/>
    <s v="so"/>
    <s v="so"/>
    <s v="so"/>
    <s v="s"/>
    <s v="s"/>
    <n v="4.6699999999999997E-3"/>
    <n v="2.0709999999999999E-2"/>
  </r>
  <r>
    <n v="2025"/>
    <s v="Besançon"/>
    <x v="8"/>
    <s v="cWx2t"/>
    <x v="2"/>
    <x v="10"/>
    <s v="so"/>
    <s v="so"/>
    <s v="so"/>
    <s v="so"/>
    <s v="so"/>
    <s v="so"/>
    <s v="so"/>
    <s v="so"/>
    <s v="so"/>
    <s v="so"/>
    <s v="so"/>
    <s v="so"/>
    <s v="so"/>
    <s v="so"/>
    <s v="so"/>
    <s v="so"/>
    <s v="so"/>
    <s v="so"/>
    <s v="so"/>
    <s v="s"/>
    <s v="s"/>
    <n v="5.2199999999999998E-3"/>
    <n v="2.2800000000000001E-2"/>
  </r>
  <r>
    <n v="2025"/>
    <s v="Besançon"/>
    <x v="8"/>
    <s v="cWx2t"/>
    <x v="3"/>
    <x v="0"/>
    <n v="0"/>
    <n v="0"/>
    <n v="0"/>
    <n v="0"/>
    <n v="0"/>
    <n v="0"/>
    <n v="0"/>
    <n v="0"/>
    <s v="s"/>
    <n v="0.14352000000000001"/>
    <n v="0.55657000000000001"/>
    <s v="s"/>
    <n v="0"/>
    <n v="0.70052000000000003"/>
    <n v="0"/>
    <n v="0"/>
    <n v="0"/>
    <n v="0"/>
    <n v="0.70052000000000003"/>
    <s v="s"/>
    <s v="s"/>
    <n v="7.6600000000000001E-3"/>
    <n v="1.502E-2"/>
  </r>
  <r>
    <n v="2025"/>
    <s v="Besançon"/>
    <x v="8"/>
    <s v="cWx2t"/>
    <x v="3"/>
    <x v="1"/>
    <n v="0"/>
    <n v="0"/>
    <n v="0"/>
    <n v="0"/>
    <n v="0"/>
    <n v="0"/>
    <n v="0"/>
    <n v="0"/>
    <s v="s"/>
    <n v="0.12314"/>
    <n v="0.42376000000000003"/>
    <s v="s"/>
    <n v="0"/>
    <n v="0.54842000000000002"/>
    <n v="0"/>
    <n v="0"/>
    <n v="0"/>
    <n v="0"/>
    <n v="0.54842000000000002"/>
    <s v="s"/>
    <s v="s"/>
    <n v="7.62E-3"/>
    <n v="1.7829999999999999E-2"/>
  </r>
  <r>
    <n v="2025"/>
    <s v="Besançon"/>
    <x v="8"/>
    <s v="cWx2t"/>
    <x v="3"/>
    <x v="2"/>
    <n v="0"/>
    <n v="0"/>
    <n v="0"/>
    <n v="0"/>
    <n v="0"/>
    <n v="0"/>
    <n v="0"/>
    <n v="0"/>
    <s v="s"/>
    <n v="0.16095999999999999"/>
    <n v="0.77556000000000003"/>
    <s v="s"/>
    <n v="0"/>
    <n v="0.93744000000000005"/>
    <n v="0"/>
    <n v="0"/>
    <n v="0"/>
    <n v="0"/>
    <n v="0.93744000000000005"/>
    <s v="s"/>
    <s v="s"/>
    <n v="2.2749999999999999E-2"/>
    <n v="3.61E-2"/>
  </r>
  <r>
    <n v="2025"/>
    <s v="Besançon"/>
    <x v="8"/>
    <s v="cWx2t"/>
    <x v="3"/>
    <x v="3"/>
    <n v="0"/>
    <n v="0"/>
    <n v="0"/>
    <n v="0"/>
    <n v="0"/>
    <n v="0"/>
    <n v="0"/>
    <n v="0"/>
    <s v="s"/>
    <n v="0.25808999999999999"/>
    <n v="0.54281000000000001"/>
    <s v="s"/>
    <n v="0"/>
    <n v="0.80271999999999999"/>
    <n v="0"/>
    <n v="0"/>
    <n v="0"/>
    <n v="0"/>
    <n v="0.80271999999999999"/>
    <s v="s"/>
    <s v="s"/>
    <n v="0.27307999999999999"/>
    <n v="0.41857"/>
  </r>
  <r>
    <n v="2025"/>
    <s v="Besançon"/>
    <x v="8"/>
    <s v="cWx2t"/>
    <x v="3"/>
    <x v="4"/>
    <n v="0"/>
    <n v="0"/>
    <n v="0"/>
    <n v="0"/>
    <n v="0"/>
    <n v="0"/>
    <n v="0"/>
    <n v="0"/>
    <s v="s"/>
    <n v="0.13158"/>
    <n v="0.38896999999999998"/>
    <s v="s"/>
    <n v="0"/>
    <n v="0.52749999999999997"/>
    <n v="0"/>
    <n v="0"/>
    <n v="0"/>
    <n v="0"/>
    <n v="0.52749999999999997"/>
    <s v="s"/>
    <s v="s"/>
    <n v="0.59665000000000001"/>
    <n v="0.85880000000000001"/>
  </r>
  <r>
    <n v="2025"/>
    <s v="Besançon"/>
    <x v="8"/>
    <s v="cWx2t"/>
    <x v="3"/>
    <x v="5"/>
    <n v="0"/>
    <n v="0"/>
    <n v="0"/>
    <n v="0"/>
    <n v="0"/>
    <n v="0"/>
    <n v="0"/>
    <n v="0"/>
    <s v="s"/>
    <n v="7.8600000000000003E-2"/>
    <n v="0.43808999999999998"/>
    <s v="s"/>
    <n v="0"/>
    <n v="0.54508999999999996"/>
    <n v="0"/>
    <n v="0"/>
    <n v="0"/>
    <n v="0"/>
    <n v="0.54508999999999996"/>
    <s v="s"/>
    <s v="s"/>
    <n v="0.68506999999999996"/>
    <n v="1.0221899999999999"/>
  </r>
  <r>
    <n v="2025"/>
    <s v="Besançon"/>
    <x v="8"/>
    <s v="cWx2t"/>
    <x v="3"/>
    <x v="6"/>
    <n v="0"/>
    <n v="0"/>
    <n v="0"/>
    <n v="0"/>
    <n v="0"/>
    <n v="0"/>
    <n v="0"/>
    <n v="0"/>
    <s v="s"/>
    <n v="0.15342"/>
    <n v="0.54008999999999996"/>
    <s v="s"/>
    <n v="0"/>
    <n v="0.84653"/>
    <n v="0"/>
    <n v="0"/>
    <n v="0"/>
    <n v="0"/>
    <n v="0.84653"/>
    <s v="s"/>
    <s v="s"/>
    <n v="0.50555000000000005"/>
    <n v="0.89329999999999998"/>
  </r>
  <r>
    <n v="2025"/>
    <s v="Besançon"/>
    <x v="8"/>
    <s v="cWx2t"/>
    <x v="3"/>
    <x v="7"/>
    <n v="0"/>
    <n v="0"/>
    <n v="0"/>
    <n v="0"/>
    <n v="0"/>
    <n v="0"/>
    <n v="0"/>
    <n v="0"/>
    <s v="s"/>
    <n v="0.22905"/>
    <n v="0.99348000000000003"/>
    <s v="s"/>
    <n v="0"/>
    <n v="1.34432"/>
    <n v="0"/>
    <n v="0"/>
    <n v="0"/>
    <n v="0"/>
    <n v="1.34432"/>
    <s v="s"/>
    <s v="s"/>
    <n v="0.46317000000000003"/>
    <n v="0.81499999999999995"/>
  </r>
  <r>
    <n v="2025"/>
    <s v="Besançon"/>
    <x v="8"/>
    <s v="cWx2t"/>
    <x v="3"/>
    <x v="8"/>
    <n v="0"/>
    <n v="0"/>
    <n v="0"/>
    <n v="0"/>
    <n v="0"/>
    <n v="0"/>
    <n v="0"/>
    <n v="0"/>
    <s v="s"/>
    <n v="0.30020999999999998"/>
    <n v="0.65349999999999997"/>
    <s v="s"/>
    <n v="0"/>
    <n v="1.04051"/>
    <n v="0"/>
    <n v="0"/>
    <n v="0"/>
    <n v="0"/>
    <n v="1.04051"/>
    <s v="s"/>
    <s v="s"/>
    <n v="0.38514999999999999"/>
    <n v="0.61592000000000002"/>
  </r>
  <r>
    <n v="2025"/>
    <s v="Besançon"/>
    <x v="8"/>
    <s v="cWx2t"/>
    <x v="3"/>
    <x v="9"/>
    <n v="0"/>
    <n v="0"/>
    <n v="0"/>
    <n v="0"/>
    <n v="0"/>
    <n v="0"/>
    <n v="0"/>
    <n v="0"/>
    <s v="s"/>
    <n v="0.21201"/>
    <n v="0.96858999999999995"/>
    <s v="s"/>
    <n v="0"/>
    <n v="1.4307700000000001"/>
    <n v="0"/>
    <n v="0"/>
    <n v="0"/>
    <n v="0"/>
    <n v="1.4307700000000001"/>
    <s v="s"/>
    <s v="s"/>
    <n v="0.44829000000000002"/>
    <n v="0.60036999999999996"/>
  </r>
  <r>
    <n v="2025"/>
    <s v="Besançon"/>
    <x v="8"/>
    <s v="cWx2t"/>
    <x v="3"/>
    <x v="10"/>
    <n v="0"/>
    <n v="0"/>
    <n v="0"/>
    <n v="0"/>
    <n v="0"/>
    <n v="0"/>
    <n v="0"/>
    <n v="0"/>
    <s v="s"/>
    <n v="0.32382"/>
    <n v="1.44346"/>
    <s v="s"/>
    <n v="0"/>
    <n v="2.0698400000000001"/>
    <n v="0"/>
    <n v="0"/>
    <n v="0"/>
    <n v="0"/>
    <n v="2.0698400000000001"/>
    <s v="s"/>
    <s v="s"/>
    <n v="0.65805000000000002"/>
    <n v="0.93974000000000002"/>
  </r>
  <r>
    <n v="2025"/>
    <s v="Bordeaux"/>
    <x v="9"/>
    <s v="S88MV"/>
    <x v="0"/>
    <x v="0"/>
    <n v="0"/>
    <n v="0"/>
    <n v="0"/>
    <n v="0"/>
    <n v="0"/>
    <s v="s"/>
    <n v="0"/>
    <n v="32"/>
    <n v="25"/>
    <n v="51"/>
    <n v="61"/>
    <n v="0"/>
    <s v="s"/>
    <n v="186"/>
    <n v="0"/>
    <n v="0"/>
    <n v="0"/>
    <n v="0"/>
    <n v="186"/>
    <s v="s"/>
    <s v="s"/>
    <n v="12"/>
    <n v="23"/>
  </r>
  <r>
    <n v="2025"/>
    <s v="Bordeaux"/>
    <x v="9"/>
    <s v="S88MV"/>
    <x v="1"/>
    <x v="0"/>
    <n v="0"/>
    <n v="0"/>
    <n v="0"/>
    <n v="0"/>
    <n v="0"/>
    <s v="s"/>
    <n v="0"/>
    <n v="9.7250000000000003E-2"/>
    <n v="7.8640000000000002E-2"/>
    <n v="0.17696000000000001"/>
    <n v="0.20043"/>
    <n v="0"/>
    <s v="s"/>
    <n v="0.60958999999999997"/>
    <n v="0"/>
    <n v="0"/>
    <n v="0"/>
    <n v="0"/>
    <n v="0.60958999999999997"/>
    <s v="s"/>
    <s v="s"/>
    <n v="1.2579999999999999E-2"/>
    <n v="2.2370000000000001E-2"/>
  </r>
  <r>
    <n v="2025"/>
    <s v="Bordeaux"/>
    <x v="9"/>
    <s v="S88MV"/>
    <x v="1"/>
    <x v="1"/>
    <n v="0"/>
    <n v="0"/>
    <n v="0"/>
    <n v="0"/>
    <n v="0"/>
    <s v="s"/>
    <n v="0"/>
    <n v="9.7170000000000006E-2"/>
    <n v="7.9100000000000004E-2"/>
    <n v="0.17943999999999999"/>
    <n v="0.20386000000000001"/>
    <n v="0"/>
    <s v="s"/>
    <n v="0.61709999999999998"/>
    <n v="0"/>
    <n v="0"/>
    <n v="0"/>
    <n v="0"/>
    <n v="0.61709999999999998"/>
    <s v="s"/>
    <s v="s"/>
    <n v="1.102E-2"/>
    <n v="2.0580000000000001E-2"/>
  </r>
  <r>
    <n v="2025"/>
    <s v="Bordeaux"/>
    <x v="9"/>
    <s v="S88MV"/>
    <x v="1"/>
    <x v="2"/>
    <n v="0"/>
    <n v="0"/>
    <n v="0"/>
    <n v="0"/>
    <n v="0"/>
    <s v="s"/>
    <n v="0"/>
    <n v="9.5019999999999993E-2"/>
    <n v="7.7719999999999997E-2"/>
    <n v="0.18079000000000001"/>
    <n v="0.20971000000000001"/>
    <n v="0"/>
    <s v="s"/>
    <n v="0.62124999999999997"/>
    <n v="0"/>
    <n v="0"/>
    <n v="0"/>
    <n v="0"/>
    <n v="0.62124999999999997"/>
    <s v="s"/>
    <s v="s"/>
    <n v="1.0200000000000001E-2"/>
    <n v="1.9949999999999999E-2"/>
  </r>
  <r>
    <n v="2025"/>
    <s v="Bordeaux"/>
    <x v="9"/>
    <s v="S88MV"/>
    <x v="1"/>
    <x v="3"/>
    <n v="0"/>
    <n v="0"/>
    <n v="0"/>
    <n v="0"/>
    <n v="0"/>
    <s v="s"/>
    <n v="0"/>
    <n v="9.0899999999999995E-2"/>
    <n v="7.8189999999999996E-2"/>
    <n v="0.18198"/>
    <n v="0.20874000000000001"/>
    <n v="0"/>
    <s v="s"/>
    <n v="0.61746000000000001"/>
    <n v="0"/>
    <n v="0"/>
    <n v="0"/>
    <n v="0"/>
    <n v="0.61746000000000001"/>
    <s v="s"/>
    <s v="s"/>
    <n v="1.0290000000000001E-2"/>
    <n v="1.9220000000000001E-2"/>
  </r>
  <r>
    <n v="2025"/>
    <s v="Bordeaux"/>
    <x v="9"/>
    <s v="S88MV"/>
    <x v="1"/>
    <x v="4"/>
    <n v="0"/>
    <n v="0"/>
    <n v="0"/>
    <n v="0"/>
    <n v="0"/>
    <s v="s"/>
    <n v="0"/>
    <n v="8.9730000000000004E-2"/>
    <n v="7.7600000000000002E-2"/>
    <n v="0.18323999999999999"/>
    <n v="0.20466000000000001"/>
    <n v="0"/>
    <s v="s"/>
    <n v="0.61307"/>
    <n v="0"/>
    <n v="0"/>
    <n v="0"/>
    <n v="0"/>
    <n v="0.61307"/>
    <s v="s"/>
    <s v="s"/>
    <n v="9.41E-3"/>
    <n v="1.7739999999999999E-2"/>
  </r>
  <r>
    <n v="2025"/>
    <s v="Bordeaux"/>
    <x v="9"/>
    <s v="S88MV"/>
    <x v="1"/>
    <x v="5"/>
    <n v="0"/>
    <n v="0"/>
    <n v="0"/>
    <n v="0"/>
    <n v="0"/>
    <s v="s"/>
    <n v="0"/>
    <n v="8.8700000000000001E-2"/>
    <n v="7.6329999999999995E-2"/>
    <n v="0.18318999999999999"/>
    <n v="0.20574000000000001"/>
    <n v="0"/>
    <s v="s"/>
    <n v="0.61160999999999999"/>
    <n v="0"/>
    <n v="0"/>
    <n v="0"/>
    <n v="0"/>
    <n v="0.61160999999999999"/>
    <s v="s"/>
    <s v="s"/>
    <n v="1.0970000000000001E-2"/>
    <n v="2.0840000000000001E-2"/>
  </r>
  <r>
    <n v="2025"/>
    <s v="Bordeaux"/>
    <x v="9"/>
    <s v="S88MV"/>
    <x v="1"/>
    <x v="6"/>
    <n v="0"/>
    <n v="0"/>
    <n v="0"/>
    <n v="0"/>
    <n v="0"/>
    <s v="s"/>
    <n v="0"/>
    <n v="8.6970000000000006E-2"/>
    <n v="7.6579999999999995E-2"/>
    <n v="0.18090999999999999"/>
    <n v="0.20541000000000001"/>
    <n v="0"/>
    <s v="s"/>
    <n v="0.60719000000000001"/>
    <n v="0"/>
    <n v="0"/>
    <n v="0"/>
    <n v="0"/>
    <n v="0.60719000000000001"/>
    <s v="s"/>
    <s v="s"/>
    <n v="1.171E-2"/>
    <n v="2.1319999999999999E-2"/>
  </r>
  <r>
    <n v="2025"/>
    <s v="Bordeaux"/>
    <x v="9"/>
    <s v="S88MV"/>
    <x v="1"/>
    <x v="7"/>
    <n v="0"/>
    <n v="0"/>
    <n v="0"/>
    <n v="0"/>
    <n v="0"/>
    <s v="s"/>
    <n v="0"/>
    <n v="8.3330000000000001E-2"/>
    <n v="7.8100000000000003E-2"/>
    <n v="0.17979000000000001"/>
    <n v="0.20523"/>
    <n v="0"/>
    <s v="s"/>
    <n v="0.60438000000000003"/>
    <n v="0"/>
    <n v="0"/>
    <n v="0"/>
    <n v="0"/>
    <n v="0.60438000000000003"/>
    <s v="s"/>
    <s v="s"/>
    <n v="1.1610000000000001E-2"/>
    <n v="2.009E-2"/>
  </r>
  <r>
    <n v="2025"/>
    <s v="Bordeaux"/>
    <x v="9"/>
    <s v="S88MV"/>
    <x v="1"/>
    <x v="8"/>
    <n v="0"/>
    <n v="0"/>
    <n v="0"/>
    <n v="0"/>
    <n v="0"/>
    <s v="s"/>
    <n v="0"/>
    <n v="8.3089999999999997E-2"/>
    <n v="7.4639999999999998E-2"/>
    <n v="0.18043999999999999"/>
    <n v="0.20765"/>
    <n v="0"/>
    <s v="s"/>
    <n v="0.60429999999999995"/>
    <n v="0"/>
    <n v="0"/>
    <n v="0"/>
    <n v="0"/>
    <n v="0.60429999999999995"/>
    <s v="s"/>
    <s v="s"/>
    <n v="1.316E-2"/>
    <n v="2.1499999999999998E-2"/>
  </r>
  <r>
    <n v="2025"/>
    <s v="Bordeaux"/>
    <x v="9"/>
    <s v="S88MV"/>
    <x v="1"/>
    <x v="9"/>
    <n v="0"/>
    <n v="0"/>
    <n v="0"/>
    <n v="0"/>
    <n v="0"/>
    <s v="s"/>
    <n v="0"/>
    <n v="8.2189999999999999E-2"/>
    <n v="7.2859999999999994E-2"/>
    <n v="0.18315999999999999"/>
    <n v="0.20813000000000001"/>
    <n v="0"/>
    <s v="s"/>
    <n v="0.60579000000000005"/>
    <n v="0"/>
    <n v="0"/>
    <n v="0"/>
    <n v="0"/>
    <n v="0.60579000000000005"/>
    <s v="s"/>
    <s v="s"/>
    <n v="1.3089999999999999E-2"/>
    <n v="2.2800000000000001E-2"/>
  </r>
  <r>
    <n v="2025"/>
    <s v="Bordeaux"/>
    <x v="9"/>
    <s v="S88MV"/>
    <x v="1"/>
    <x v="10"/>
    <n v="0"/>
    <n v="0"/>
    <n v="0"/>
    <n v="0"/>
    <n v="0"/>
    <s v="s"/>
    <n v="0"/>
    <n v="7.5840000000000005E-2"/>
    <n v="7.1900000000000006E-2"/>
    <n v="0.18648999999999999"/>
    <n v="0.20780000000000001"/>
    <n v="0"/>
    <s v="s"/>
    <n v="0.60267000000000004"/>
    <n v="0"/>
    <n v="0"/>
    <n v="0"/>
    <n v="0"/>
    <n v="0.60267000000000004"/>
    <s v="s"/>
    <s v="s"/>
    <n v="1.1180000000000001E-2"/>
    <n v="2.257E-2"/>
  </r>
  <r>
    <n v="2025"/>
    <s v="Bordeaux"/>
    <x v="9"/>
    <s v="S88MV"/>
    <x v="2"/>
    <x v="0"/>
    <s v="so"/>
    <s v="so"/>
    <s v="so"/>
    <s v="so"/>
    <s v="so"/>
    <s v="so"/>
    <s v="so"/>
    <s v="so"/>
    <s v="so"/>
    <s v="so"/>
    <s v="so"/>
    <s v="so"/>
    <s v="so"/>
    <s v="so"/>
    <s v="so"/>
    <s v="so"/>
    <s v="so"/>
    <s v="so"/>
    <s v="so"/>
    <s v="s"/>
    <s v="s"/>
    <n v="2.8230000000000002E-2"/>
    <n v="8.1049999999999997E-2"/>
  </r>
  <r>
    <n v="2025"/>
    <s v="Bordeaux"/>
    <x v="9"/>
    <s v="S88MV"/>
    <x v="2"/>
    <x v="1"/>
    <s v="so"/>
    <s v="so"/>
    <s v="so"/>
    <s v="so"/>
    <s v="so"/>
    <s v="so"/>
    <s v="so"/>
    <s v="so"/>
    <s v="so"/>
    <s v="so"/>
    <s v="so"/>
    <s v="so"/>
    <s v="so"/>
    <s v="so"/>
    <s v="so"/>
    <s v="so"/>
    <s v="so"/>
    <s v="so"/>
    <s v="so"/>
    <s v="s"/>
    <s v="s"/>
    <n v="3.245E-2"/>
    <n v="7.3130000000000001E-2"/>
  </r>
  <r>
    <n v="2025"/>
    <s v="Bordeaux"/>
    <x v="9"/>
    <s v="S88MV"/>
    <x v="2"/>
    <x v="2"/>
    <s v="so"/>
    <s v="so"/>
    <s v="so"/>
    <s v="so"/>
    <s v="so"/>
    <s v="so"/>
    <s v="so"/>
    <s v="so"/>
    <s v="so"/>
    <s v="so"/>
    <s v="so"/>
    <s v="so"/>
    <s v="so"/>
    <s v="so"/>
    <s v="so"/>
    <s v="so"/>
    <s v="so"/>
    <s v="so"/>
    <s v="so"/>
    <s v="s"/>
    <s v="s"/>
    <n v="3.4079999999999999E-2"/>
    <n v="7.0970000000000005E-2"/>
  </r>
  <r>
    <n v="2025"/>
    <s v="Bordeaux"/>
    <x v="9"/>
    <s v="S88MV"/>
    <x v="2"/>
    <x v="3"/>
    <s v="so"/>
    <s v="so"/>
    <s v="so"/>
    <s v="so"/>
    <s v="so"/>
    <s v="so"/>
    <s v="so"/>
    <s v="so"/>
    <s v="so"/>
    <s v="so"/>
    <s v="so"/>
    <s v="so"/>
    <s v="so"/>
    <s v="so"/>
    <s v="so"/>
    <s v="so"/>
    <s v="so"/>
    <s v="so"/>
    <s v="so"/>
    <s v="s"/>
    <s v="s"/>
    <n v="3.5860000000000003E-2"/>
    <n v="7.4980000000000005E-2"/>
  </r>
  <r>
    <n v="2025"/>
    <s v="Bordeaux"/>
    <x v="9"/>
    <s v="S88MV"/>
    <x v="2"/>
    <x v="4"/>
    <s v="so"/>
    <s v="so"/>
    <s v="so"/>
    <s v="so"/>
    <s v="so"/>
    <s v="so"/>
    <s v="so"/>
    <s v="so"/>
    <s v="so"/>
    <s v="so"/>
    <s v="so"/>
    <s v="so"/>
    <s v="so"/>
    <s v="so"/>
    <s v="so"/>
    <s v="so"/>
    <s v="so"/>
    <s v="so"/>
    <s v="so"/>
    <s v="s"/>
    <s v="s"/>
    <n v="3.0380000000000001E-2"/>
    <n v="7.195E-2"/>
  </r>
  <r>
    <n v="2025"/>
    <s v="Bordeaux"/>
    <x v="9"/>
    <s v="S88MV"/>
    <x v="2"/>
    <x v="5"/>
    <s v="so"/>
    <s v="so"/>
    <s v="so"/>
    <s v="so"/>
    <s v="so"/>
    <s v="so"/>
    <s v="so"/>
    <s v="so"/>
    <s v="so"/>
    <s v="so"/>
    <s v="so"/>
    <s v="so"/>
    <s v="so"/>
    <s v="so"/>
    <s v="so"/>
    <s v="so"/>
    <s v="so"/>
    <s v="so"/>
    <s v="so"/>
    <s v="s"/>
    <s v="s"/>
    <n v="3.2059999999999998E-2"/>
    <n v="7.1970000000000006E-2"/>
  </r>
  <r>
    <n v="2025"/>
    <s v="Bordeaux"/>
    <x v="9"/>
    <s v="S88MV"/>
    <x v="2"/>
    <x v="6"/>
    <s v="so"/>
    <s v="so"/>
    <s v="so"/>
    <s v="so"/>
    <s v="so"/>
    <s v="so"/>
    <s v="so"/>
    <s v="so"/>
    <s v="so"/>
    <s v="so"/>
    <s v="so"/>
    <s v="so"/>
    <s v="so"/>
    <s v="so"/>
    <s v="so"/>
    <s v="so"/>
    <s v="so"/>
    <s v="so"/>
    <s v="so"/>
    <s v="s"/>
    <s v="s"/>
    <n v="3.0360000000000002E-2"/>
    <n v="7.3249999999999996E-2"/>
  </r>
  <r>
    <n v="2025"/>
    <s v="Bordeaux"/>
    <x v="9"/>
    <s v="S88MV"/>
    <x v="2"/>
    <x v="7"/>
    <s v="so"/>
    <s v="so"/>
    <s v="so"/>
    <s v="so"/>
    <s v="so"/>
    <s v="so"/>
    <s v="so"/>
    <s v="so"/>
    <s v="so"/>
    <s v="so"/>
    <s v="so"/>
    <s v="so"/>
    <s v="so"/>
    <s v="so"/>
    <s v="so"/>
    <s v="so"/>
    <s v="so"/>
    <s v="so"/>
    <s v="so"/>
    <s v="s"/>
    <s v="s"/>
    <n v="2.8369999999999999E-2"/>
    <n v="7.442E-2"/>
  </r>
  <r>
    <n v="2025"/>
    <s v="Bordeaux"/>
    <x v="9"/>
    <s v="S88MV"/>
    <x v="2"/>
    <x v="8"/>
    <s v="so"/>
    <s v="so"/>
    <s v="so"/>
    <s v="so"/>
    <s v="so"/>
    <s v="so"/>
    <s v="so"/>
    <s v="so"/>
    <s v="so"/>
    <s v="so"/>
    <s v="so"/>
    <s v="so"/>
    <s v="so"/>
    <s v="so"/>
    <s v="so"/>
    <s v="so"/>
    <s v="so"/>
    <s v="so"/>
    <s v="so"/>
    <s v="s"/>
    <s v="s"/>
    <n v="2.9729999999999999E-2"/>
    <n v="7.954E-2"/>
  </r>
  <r>
    <n v="2025"/>
    <s v="Bordeaux"/>
    <x v="9"/>
    <s v="S88MV"/>
    <x v="2"/>
    <x v="9"/>
    <s v="so"/>
    <s v="so"/>
    <s v="so"/>
    <s v="so"/>
    <s v="so"/>
    <s v="so"/>
    <s v="so"/>
    <s v="so"/>
    <s v="so"/>
    <s v="so"/>
    <s v="so"/>
    <s v="so"/>
    <s v="so"/>
    <s v="so"/>
    <s v="so"/>
    <s v="so"/>
    <s v="so"/>
    <s v="so"/>
    <s v="so"/>
    <s v="s"/>
    <s v="s"/>
    <n v="3.2349999999999997E-2"/>
    <n v="8.1820000000000004E-2"/>
  </r>
  <r>
    <n v="2025"/>
    <s v="Bordeaux"/>
    <x v="9"/>
    <s v="S88MV"/>
    <x v="2"/>
    <x v="10"/>
    <s v="so"/>
    <s v="so"/>
    <s v="so"/>
    <s v="so"/>
    <s v="so"/>
    <s v="so"/>
    <s v="so"/>
    <s v="so"/>
    <s v="so"/>
    <s v="so"/>
    <s v="so"/>
    <s v="so"/>
    <s v="so"/>
    <s v="so"/>
    <s v="so"/>
    <s v="so"/>
    <s v="so"/>
    <s v="so"/>
    <s v="so"/>
    <s v="s"/>
    <s v="s"/>
    <n v="3.6020000000000003E-2"/>
    <n v="8.9499999999999996E-2"/>
  </r>
  <r>
    <n v="2025"/>
    <s v="Bordeaux"/>
    <x v="9"/>
    <s v="S88MV"/>
    <x v="3"/>
    <x v="0"/>
    <n v="0"/>
    <n v="0"/>
    <n v="0"/>
    <n v="0"/>
    <n v="0"/>
    <s v="s"/>
    <n v="0"/>
    <n v="1.1593899999999999"/>
    <n v="0.15733"/>
    <n v="0.63649"/>
    <n v="0.48055999999999999"/>
    <n v="0"/>
    <s v="s"/>
    <n v="2.5712299999999999"/>
    <n v="0"/>
    <n v="0"/>
    <n v="0"/>
    <n v="0"/>
    <n v="2.5712299999999999"/>
    <s v="s"/>
    <s v="s"/>
    <n v="0.13019"/>
    <n v="0.61033000000000004"/>
  </r>
  <r>
    <n v="2025"/>
    <s v="Bordeaux"/>
    <x v="9"/>
    <s v="S88MV"/>
    <x v="3"/>
    <x v="1"/>
    <n v="0"/>
    <n v="0"/>
    <n v="0"/>
    <n v="0"/>
    <n v="0"/>
    <s v="s"/>
    <n v="0"/>
    <n v="1.2772600000000001"/>
    <n v="0.17793999999999999"/>
    <n v="0.81311999999999995"/>
    <n v="0.57069000000000003"/>
    <n v="0"/>
    <s v="s"/>
    <n v="3.1038600000000001"/>
    <n v="0"/>
    <n v="0"/>
    <n v="0"/>
    <n v="0"/>
    <n v="3.1038600000000001"/>
    <s v="s"/>
    <s v="s"/>
    <n v="0.33537"/>
    <n v="0.95155000000000001"/>
  </r>
  <r>
    <n v="2025"/>
    <s v="Bordeaux"/>
    <x v="9"/>
    <s v="S88MV"/>
    <x v="3"/>
    <x v="2"/>
    <n v="0"/>
    <n v="0"/>
    <n v="0"/>
    <n v="0"/>
    <n v="0"/>
    <s v="s"/>
    <n v="0"/>
    <n v="1.4906699999999999"/>
    <n v="0.31215999999999999"/>
    <n v="1.37294"/>
    <n v="1.19662"/>
    <n v="0"/>
    <s v="s"/>
    <n v="4.79291"/>
    <n v="0"/>
    <n v="0"/>
    <n v="0"/>
    <n v="0"/>
    <n v="4.79291"/>
    <s v="s"/>
    <s v="s"/>
    <n v="0.49509999999999998"/>
    <n v="1.1960200000000001"/>
  </r>
  <r>
    <n v="2025"/>
    <s v="Bordeaux"/>
    <x v="9"/>
    <s v="S88MV"/>
    <x v="3"/>
    <x v="3"/>
    <n v="0"/>
    <n v="0"/>
    <n v="0"/>
    <n v="0"/>
    <n v="0"/>
    <s v="s"/>
    <n v="0"/>
    <n v="1.3408800000000001"/>
    <n v="0.69972999999999996"/>
    <n v="1.5385599999999999"/>
    <n v="1.7594399999999999"/>
    <n v="0"/>
    <s v="s"/>
    <n v="5.6279000000000003"/>
    <n v="0"/>
    <n v="0"/>
    <n v="0"/>
    <n v="0"/>
    <n v="5.6279000000000003"/>
    <s v="s"/>
    <s v="s"/>
    <n v="0.34040999999999999"/>
    <n v="1.0627"/>
  </r>
  <r>
    <n v="2025"/>
    <s v="Bordeaux"/>
    <x v="9"/>
    <s v="S88MV"/>
    <x v="3"/>
    <x v="4"/>
    <n v="0"/>
    <n v="0"/>
    <n v="0"/>
    <n v="0"/>
    <n v="0"/>
    <s v="s"/>
    <n v="0"/>
    <n v="0.94213999999999998"/>
    <n v="0.72465999999999997"/>
    <n v="1.4784999999999999"/>
    <n v="2.10372"/>
    <n v="0"/>
    <s v="s"/>
    <n v="5.7210900000000002"/>
    <n v="0"/>
    <n v="0"/>
    <n v="0"/>
    <n v="0"/>
    <n v="5.7210900000000002"/>
    <s v="s"/>
    <s v="s"/>
    <n v="0.27106999999999998"/>
    <n v="0.94543999999999995"/>
  </r>
  <r>
    <n v="2025"/>
    <s v="Bordeaux"/>
    <x v="9"/>
    <s v="S88MV"/>
    <x v="3"/>
    <x v="5"/>
    <n v="0"/>
    <n v="0"/>
    <n v="0"/>
    <n v="0"/>
    <n v="0"/>
    <s v="s"/>
    <n v="0"/>
    <n v="1.07545"/>
    <n v="0.54361999999999999"/>
    <n v="1.55749"/>
    <n v="2.1962299999999999"/>
    <n v="0"/>
    <s v="s"/>
    <n v="5.9982800000000003"/>
    <n v="0"/>
    <n v="0"/>
    <n v="0"/>
    <n v="0"/>
    <n v="5.9982800000000003"/>
    <s v="s"/>
    <s v="s"/>
    <n v="0.32394000000000001"/>
    <n v="0.73904999999999998"/>
  </r>
  <r>
    <n v="2025"/>
    <s v="Bordeaux"/>
    <x v="9"/>
    <s v="S88MV"/>
    <x v="3"/>
    <x v="6"/>
    <n v="0"/>
    <n v="0"/>
    <n v="0"/>
    <n v="0"/>
    <n v="0"/>
    <s v="s"/>
    <n v="0"/>
    <n v="1.1723399999999999"/>
    <n v="0.67101999999999995"/>
    <n v="1.6932400000000001"/>
    <n v="2.2451599999999998"/>
    <n v="0"/>
    <s v="s"/>
    <n v="6.1197699999999999"/>
    <n v="0"/>
    <n v="0"/>
    <n v="0"/>
    <n v="0"/>
    <n v="6.1197699999999999"/>
    <s v="s"/>
    <s v="s"/>
    <n v="0.37842999999999999"/>
    <n v="0.60053000000000001"/>
  </r>
  <r>
    <n v="2025"/>
    <s v="Bordeaux"/>
    <x v="9"/>
    <s v="S88MV"/>
    <x v="3"/>
    <x v="7"/>
    <n v="0"/>
    <n v="0"/>
    <n v="0"/>
    <n v="0"/>
    <n v="0"/>
    <s v="s"/>
    <n v="0"/>
    <n v="1.2296"/>
    <n v="0.85141999999999995"/>
    <n v="1.53915"/>
    <n v="1.7916799999999999"/>
    <n v="0"/>
    <s v="s"/>
    <n v="5.8365299999999998"/>
    <n v="0"/>
    <n v="0"/>
    <n v="0"/>
    <n v="0"/>
    <n v="5.8365299999999998"/>
    <s v="s"/>
    <s v="s"/>
    <n v="0.32200000000000001"/>
    <n v="0.59597999999999995"/>
  </r>
  <r>
    <n v="2025"/>
    <s v="Bordeaux"/>
    <x v="9"/>
    <s v="S88MV"/>
    <x v="3"/>
    <x v="8"/>
    <n v="0"/>
    <n v="0"/>
    <n v="0"/>
    <n v="0"/>
    <n v="0"/>
    <s v="s"/>
    <n v="0"/>
    <n v="1.1705700000000001"/>
    <n v="0.84126000000000001"/>
    <n v="1.25265"/>
    <n v="2.3516400000000002"/>
    <n v="0"/>
    <s v="s"/>
    <n v="6.1453899999999999"/>
    <n v="0"/>
    <n v="0"/>
    <n v="0"/>
    <n v="0"/>
    <n v="6.1453899999999999"/>
    <s v="s"/>
    <s v="s"/>
    <n v="0.18847"/>
    <n v="0.5081"/>
  </r>
  <r>
    <n v="2025"/>
    <s v="Bordeaux"/>
    <x v="9"/>
    <s v="S88MV"/>
    <x v="3"/>
    <x v="9"/>
    <n v="0"/>
    <n v="0"/>
    <n v="0"/>
    <n v="0"/>
    <n v="0"/>
    <s v="s"/>
    <n v="0"/>
    <n v="1.0456700000000001"/>
    <n v="1.00082"/>
    <n v="1.0921700000000001"/>
    <n v="1.8671"/>
    <n v="0"/>
    <s v="s"/>
    <n v="5.2522200000000003"/>
    <n v="0"/>
    <n v="0"/>
    <n v="0"/>
    <n v="0"/>
    <n v="5.2522200000000003"/>
    <s v="s"/>
    <s v="s"/>
    <n v="0.15074000000000001"/>
    <n v="0.40153"/>
  </r>
  <r>
    <n v="2025"/>
    <s v="Bordeaux"/>
    <x v="9"/>
    <s v="S88MV"/>
    <x v="3"/>
    <x v="10"/>
    <n v="0"/>
    <n v="0"/>
    <n v="0"/>
    <n v="0"/>
    <n v="0"/>
    <s v="s"/>
    <n v="0"/>
    <n v="1.1808700000000001"/>
    <n v="1.2193000000000001"/>
    <n v="0.89022000000000001"/>
    <n v="1.22357"/>
    <n v="0"/>
    <s v="s"/>
    <n v="5.0229299999999997"/>
    <n v="0"/>
    <n v="0"/>
    <n v="0"/>
    <n v="0"/>
    <n v="5.0229299999999997"/>
    <s v="s"/>
    <s v="s"/>
    <n v="0.25774000000000002"/>
    <n v="0.52185999999999999"/>
  </r>
  <r>
    <n v="2025"/>
    <s v="Bordeaux"/>
    <x v="10"/>
    <s v="DOunC"/>
    <x v="0"/>
    <x v="0"/>
    <n v="0"/>
    <n v="23"/>
    <n v="5"/>
    <n v="0"/>
    <n v="0"/>
    <n v="6"/>
    <n v="0"/>
    <n v="0"/>
    <n v="0"/>
    <n v="0"/>
    <n v="0"/>
    <n v="0"/>
    <n v="0"/>
    <n v="34"/>
    <n v="0"/>
    <n v="0"/>
    <n v="0"/>
    <n v="0"/>
    <n v="34"/>
    <n v="5"/>
    <n v="9"/>
    <n v="0"/>
    <n v="14"/>
  </r>
  <r>
    <n v="2025"/>
    <s v="Bordeaux"/>
    <x v="10"/>
    <s v="DOunC"/>
    <x v="1"/>
    <x v="0"/>
    <n v="0"/>
    <n v="7.4399999999999994E-2"/>
    <n v="1.9300000000000001E-2"/>
    <n v="0"/>
    <n v="0"/>
    <n v="1.77E-2"/>
    <n v="0"/>
    <n v="0"/>
    <n v="0"/>
    <n v="0"/>
    <n v="0"/>
    <n v="0"/>
    <n v="0"/>
    <n v="0.11139"/>
    <n v="0"/>
    <n v="0"/>
    <n v="0"/>
    <n v="0"/>
    <n v="0.11139"/>
    <n v="3.8600000000000001E-3"/>
    <n v="5.6699999999999997E-3"/>
    <n v="0"/>
    <n v="9.5300000000000003E-3"/>
  </r>
  <r>
    <n v="2025"/>
    <s v="Bordeaux"/>
    <x v="10"/>
    <s v="DOunC"/>
    <x v="1"/>
    <x v="1"/>
    <n v="0"/>
    <n v="7.5660000000000005E-2"/>
    <n v="1.9380000000000001E-2"/>
    <n v="0"/>
    <n v="0"/>
    <n v="1.6400000000000001E-2"/>
    <n v="0"/>
    <n v="0"/>
    <n v="0"/>
    <n v="0"/>
    <n v="0"/>
    <n v="0"/>
    <n v="0"/>
    <n v="0.11144"/>
    <n v="0"/>
    <n v="0"/>
    <n v="0"/>
    <n v="0"/>
    <n v="0.11144"/>
    <n v="3.9399999999999999E-3"/>
    <n v="5.47E-3"/>
    <n v="0"/>
    <n v="9.41E-3"/>
  </r>
  <r>
    <n v="2025"/>
    <s v="Bordeaux"/>
    <x v="10"/>
    <s v="DOunC"/>
    <x v="1"/>
    <x v="2"/>
    <n v="0"/>
    <n v="7.7679999999999999E-2"/>
    <n v="1.8419999999999999E-2"/>
    <n v="0"/>
    <n v="0"/>
    <n v="1.6029999999999999E-2"/>
    <n v="0"/>
    <n v="0"/>
    <n v="0"/>
    <n v="0"/>
    <n v="0"/>
    <n v="0"/>
    <n v="0"/>
    <n v="0.11214"/>
    <n v="0"/>
    <n v="0"/>
    <n v="0"/>
    <n v="0"/>
    <n v="0.11214"/>
    <n v="4.2399999999999998E-3"/>
    <n v="5.94E-3"/>
    <n v="0"/>
    <n v="1.018E-2"/>
  </r>
  <r>
    <n v="2025"/>
    <s v="Bordeaux"/>
    <x v="10"/>
    <s v="DOunC"/>
    <x v="1"/>
    <x v="3"/>
    <n v="0"/>
    <n v="7.8609999999999999E-2"/>
    <n v="1.8599999999999998E-2"/>
    <n v="0"/>
    <n v="0"/>
    <n v="1.5469999999999999E-2"/>
    <n v="0"/>
    <n v="0"/>
    <n v="0"/>
    <n v="0"/>
    <n v="0"/>
    <n v="0"/>
    <n v="0"/>
    <n v="0.11268"/>
    <n v="0"/>
    <n v="0"/>
    <n v="0"/>
    <n v="0"/>
    <n v="0.11268"/>
    <n v="2.49E-3"/>
    <n v="5.5199999999999997E-3"/>
    <n v="0"/>
    <n v="8.0099999999999998E-3"/>
  </r>
  <r>
    <n v="2025"/>
    <s v="Bordeaux"/>
    <x v="10"/>
    <s v="DOunC"/>
    <x v="1"/>
    <x v="4"/>
    <n v="0"/>
    <n v="8.0979999999999996E-2"/>
    <n v="1.9179999999999999E-2"/>
    <n v="0"/>
    <n v="0"/>
    <n v="1.4999999999999999E-2"/>
    <n v="0"/>
    <n v="0"/>
    <n v="0"/>
    <n v="0"/>
    <n v="0"/>
    <n v="0"/>
    <n v="0"/>
    <n v="0.11516"/>
    <n v="0"/>
    <n v="0"/>
    <n v="0"/>
    <n v="0"/>
    <n v="0.11516"/>
    <n v="2.5300000000000001E-3"/>
    <n v="7.6699999999999997E-3"/>
    <n v="0"/>
    <n v="1.0200000000000001E-2"/>
  </r>
  <r>
    <n v="2025"/>
    <s v="Bordeaux"/>
    <x v="10"/>
    <s v="DOunC"/>
    <x v="1"/>
    <x v="5"/>
    <n v="0"/>
    <n v="8.1739999999999993E-2"/>
    <n v="1.992E-2"/>
    <n v="0"/>
    <n v="0"/>
    <n v="1.521E-2"/>
    <n v="0"/>
    <n v="0"/>
    <n v="0"/>
    <n v="0"/>
    <n v="0"/>
    <n v="0"/>
    <n v="0"/>
    <n v="0.11687"/>
    <n v="0"/>
    <n v="0"/>
    <n v="0"/>
    <n v="0"/>
    <n v="0.11687"/>
    <n v="2.48E-3"/>
    <n v="7.6400000000000001E-3"/>
    <n v="0"/>
    <n v="1.0120000000000001E-2"/>
  </r>
  <r>
    <n v="2025"/>
    <s v="Bordeaux"/>
    <x v="10"/>
    <s v="DOunC"/>
    <x v="1"/>
    <x v="6"/>
    <n v="0"/>
    <n v="8.3030000000000007E-2"/>
    <n v="2.0559999999999998E-2"/>
    <n v="0"/>
    <n v="0"/>
    <n v="1.5339999999999999E-2"/>
    <n v="0"/>
    <n v="0"/>
    <n v="0"/>
    <n v="0"/>
    <n v="0"/>
    <n v="0"/>
    <n v="0"/>
    <n v="0.11892999999999999"/>
    <n v="0"/>
    <n v="0"/>
    <n v="0"/>
    <n v="0"/>
    <n v="0.11892999999999999"/>
    <n v="2.33E-3"/>
    <n v="7.4099999999999999E-3"/>
    <n v="0"/>
    <n v="9.7400000000000004E-3"/>
  </r>
  <r>
    <n v="2025"/>
    <s v="Bordeaux"/>
    <x v="10"/>
    <s v="DOunC"/>
    <x v="1"/>
    <x v="7"/>
    <n v="0"/>
    <n v="8.4279999999999994E-2"/>
    <n v="2.0279999999999999E-2"/>
    <n v="0"/>
    <n v="0"/>
    <n v="1.7520000000000001E-2"/>
    <n v="0"/>
    <n v="0"/>
    <n v="0"/>
    <n v="0"/>
    <n v="0"/>
    <n v="0"/>
    <n v="0"/>
    <n v="0.12207"/>
    <n v="0"/>
    <n v="0"/>
    <n v="0"/>
    <n v="0"/>
    <n v="0.12207"/>
    <n v="3.0100000000000001E-3"/>
    <n v="1.0749999999999999E-2"/>
    <n v="0"/>
    <n v="1.376E-2"/>
  </r>
  <r>
    <n v="2025"/>
    <s v="Bordeaux"/>
    <x v="10"/>
    <s v="DOunC"/>
    <x v="1"/>
    <x v="8"/>
    <n v="0"/>
    <n v="8.4699999999999998E-2"/>
    <n v="2.1059999999999999E-2"/>
    <n v="0"/>
    <n v="0"/>
    <n v="1.8280000000000001E-2"/>
    <n v="0"/>
    <n v="0"/>
    <n v="0"/>
    <n v="0"/>
    <n v="0"/>
    <n v="0"/>
    <n v="0"/>
    <n v="0.12404"/>
    <n v="0"/>
    <n v="0"/>
    <n v="0"/>
    <n v="0"/>
    <n v="0.12404"/>
    <n v="2.6900000000000001E-3"/>
    <n v="1.064E-2"/>
    <n v="0"/>
    <n v="1.333E-2"/>
  </r>
  <r>
    <n v="2025"/>
    <s v="Bordeaux"/>
    <x v="10"/>
    <s v="DOunC"/>
    <x v="1"/>
    <x v="9"/>
    <n v="0"/>
    <n v="8.5440000000000002E-2"/>
    <n v="2.1610000000000001E-2"/>
    <n v="0"/>
    <n v="0"/>
    <n v="1.6449999999999999E-2"/>
    <n v="0"/>
    <n v="0"/>
    <n v="0"/>
    <n v="0"/>
    <n v="0"/>
    <n v="0"/>
    <n v="0"/>
    <n v="0.1235"/>
    <n v="0"/>
    <n v="0"/>
    <n v="0"/>
    <n v="0"/>
    <n v="0.1235"/>
    <n v="2.3800000000000002E-3"/>
    <n v="9.6100000000000005E-3"/>
    <n v="0"/>
    <n v="1.1990000000000001E-2"/>
  </r>
  <r>
    <n v="2025"/>
    <s v="Bordeaux"/>
    <x v="10"/>
    <s v="DOunC"/>
    <x v="1"/>
    <x v="10"/>
    <n v="0"/>
    <n v="8.5849999999999996E-2"/>
    <n v="2.1930000000000002E-2"/>
    <n v="0"/>
    <n v="0"/>
    <n v="1.729E-2"/>
    <n v="0"/>
    <n v="0"/>
    <n v="0"/>
    <n v="0"/>
    <n v="0"/>
    <n v="0"/>
    <n v="0"/>
    <n v="0.12506999999999999"/>
    <n v="0"/>
    <n v="0"/>
    <n v="0"/>
    <n v="0"/>
    <n v="0.12506999999999999"/>
    <n v="2.1199999999999999E-3"/>
    <n v="1.206E-2"/>
    <n v="0"/>
    <n v="1.417E-2"/>
  </r>
  <r>
    <n v="2025"/>
    <s v="Bordeaux"/>
    <x v="10"/>
    <s v="DOunC"/>
    <x v="2"/>
    <x v="0"/>
    <s v="so"/>
    <s v="so"/>
    <s v="so"/>
    <s v="so"/>
    <s v="so"/>
    <s v="so"/>
    <s v="so"/>
    <s v="so"/>
    <s v="so"/>
    <s v="so"/>
    <s v="so"/>
    <s v="so"/>
    <s v="so"/>
    <s v="so"/>
    <s v="so"/>
    <s v="so"/>
    <s v="so"/>
    <s v="so"/>
    <s v="so"/>
    <n v="2.2270000000000002E-2"/>
    <n v="4.9889999999999997E-2"/>
    <n v="0"/>
    <n v="7.2160000000000002E-2"/>
  </r>
  <r>
    <n v="2025"/>
    <s v="Bordeaux"/>
    <x v="10"/>
    <s v="DOunC"/>
    <x v="2"/>
    <x v="1"/>
    <s v="so"/>
    <s v="so"/>
    <s v="so"/>
    <s v="so"/>
    <s v="so"/>
    <s v="so"/>
    <s v="so"/>
    <s v="so"/>
    <s v="so"/>
    <s v="so"/>
    <s v="so"/>
    <s v="so"/>
    <s v="so"/>
    <s v="so"/>
    <s v="so"/>
    <s v="so"/>
    <s v="so"/>
    <s v="so"/>
    <s v="so"/>
    <n v="2.002E-2"/>
    <n v="4.5659999999999999E-2"/>
    <n v="0"/>
    <n v="6.5680000000000002E-2"/>
  </r>
  <r>
    <n v="2025"/>
    <s v="Bordeaux"/>
    <x v="10"/>
    <s v="DOunC"/>
    <x v="2"/>
    <x v="2"/>
    <s v="so"/>
    <s v="so"/>
    <s v="so"/>
    <s v="so"/>
    <s v="so"/>
    <s v="so"/>
    <s v="so"/>
    <s v="so"/>
    <s v="so"/>
    <s v="so"/>
    <s v="so"/>
    <s v="so"/>
    <s v="so"/>
    <s v="so"/>
    <s v="so"/>
    <s v="so"/>
    <s v="so"/>
    <s v="so"/>
    <s v="so"/>
    <n v="2.0830000000000001E-2"/>
    <n v="4.8300000000000003E-2"/>
    <n v="0"/>
    <n v="6.9129999999999997E-2"/>
  </r>
  <r>
    <n v="2025"/>
    <s v="Bordeaux"/>
    <x v="10"/>
    <s v="DOunC"/>
    <x v="2"/>
    <x v="3"/>
    <s v="so"/>
    <s v="so"/>
    <s v="so"/>
    <s v="so"/>
    <s v="so"/>
    <s v="so"/>
    <s v="so"/>
    <s v="so"/>
    <s v="so"/>
    <s v="so"/>
    <s v="so"/>
    <s v="so"/>
    <s v="so"/>
    <s v="so"/>
    <s v="so"/>
    <s v="so"/>
    <s v="so"/>
    <s v="so"/>
    <s v="so"/>
    <n v="2.18E-2"/>
    <n v="5.092E-2"/>
    <n v="0"/>
    <n v="7.2720000000000007E-2"/>
  </r>
  <r>
    <n v="2025"/>
    <s v="Bordeaux"/>
    <x v="10"/>
    <s v="DOunC"/>
    <x v="2"/>
    <x v="4"/>
    <s v="so"/>
    <s v="so"/>
    <s v="so"/>
    <s v="so"/>
    <s v="so"/>
    <s v="so"/>
    <s v="so"/>
    <s v="so"/>
    <s v="so"/>
    <s v="so"/>
    <s v="so"/>
    <s v="so"/>
    <s v="so"/>
    <s v="so"/>
    <s v="so"/>
    <s v="so"/>
    <s v="so"/>
    <s v="so"/>
    <s v="so"/>
    <n v="2.2880000000000001E-2"/>
    <n v="5.3789999999999998E-2"/>
    <n v="0"/>
    <n v="7.6670000000000002E-2"/>
  </r>
  <r>
    <n v="2025"/>
    <s v="Bordeaux"/>
    <x v="10"/>
    <s v="DOunC"/>
    <x v="2"/>
    <x v="5"/>
    <s v="so"/>
    <s v="so"/>
    <s v="so"/>
    <s v="so"/>
    <s v="so"/>
    <s v="so"/>
    <s v="so"/>
    <s v="so"/>
    <s v="so"/>
    <s v="so"/>
    <s v="so"/>
    <s v="so"/>
    <s v="so"/>
    <s v="so"/>
    <s v="so"/>
    <s v="so"/>
    <s v="so"/>
    <s v="so"/>
    <s v="so"/>
    <n v="2.3890000000000002E-2"/>
    <n v="5.7930000000000002E-2"/>
    <n v="0"/>
    <n v="8.1820000000000004E-2"/>
  </r>
  <r>
    <n v="2025"/>
    <s v="Bordeaux"/>
    <x v="10"/>
    <s v="DOunC"/>
    <x v="2"/>
    <x v="6"/>
    <s v="so"/>
    <s v="so"/>
    <s v="so"/>
    <s v="so"/>
    <s v="so"/>
    <s v="so"/>
    <s v="so"/>
    <s v="so"/>
    <s v="so"/>
    <s v="so"/>
    <s v="so"/>
    <s v="so"/>
    <s v="so"/>
    <s v="so"/>
    <s v="so"/>
    <s v="so"/>
    <s v="so"/>
    <s v="so"/>
    <s v="so"/>
    <n v="2.5729999999999999E-2"/>
    <n v="6.1740000000000003E-2"/>
    <n v="0"/>
    <n v="8.7470000000000006E-2"/>
  </r>
  <r>
    <n v="2025"/>
    <s v="Bordeaux"/>
    <x v="10"/>
    <s v="DOunC"/>
    <x v="2"/>
    <x v="7"/>
    <s v="so"/>
    <s v="so"/>
    <s v="so"/>
    <s v="so"/>
    <s v="so"/>
    <s v="so"/>
    <s v="so"/>
    <s v="so"/>
    <s v="so"/>
    <s v="so"/>
    <s v="so"/>
    <s v="so"/>
    <s v="so"/>
    <s v="so"/>
    <s v="so"/>
    <s v="so"/>
    <s v="so"/>
    <s v="so"/>
    <s v="so"/>
    <n v="7.9399999999999991E-3"/>
    <n v="6.5720000000000001E-2"/>
    <n v="0"/>
    <n v="7.3660000000000003E-2"/>
  </r>
  <r>
    <n v="2025"/>
    <s v="Bordeaux"/>
    <x v="10"/>
    <s v="DOunC"/>
    <x v="2"/>
    <x v="8"/>
    <s v="so"/>
    <s v="so"/>
    <s v="so"/>
    <s v="so"/>
    <s v="so"/>
    <s v="so"/>
    <s v="so"/>
    <s v="so"/>
    <s v="so"/>
    <s v="so"/>
    <s v="so"/>
    <s v="so"/>
    <s v="so"/>
    <s v="so"/>
    <s v="so"/>
    <s v="so"/>
    <s v="so"/>
    <s v="so"/>
    <s v="so"/>
    <n v="8.8400000000000006E-3"/>
    <n v="7.041E-2"/>
    <n v="0"/>
    <n v="7.9259999999999997E-2"/>
  </r>
  <r>
    <n v="2025"/>
    <s v="Bordeaux"/>
    <x v="10"/>
    <s v="DOunC"/>
    <x v="2"/>
    <x v="9"/>
    <s v="so"/>
    <s v="so"/>
    <s v="so"/>
    <s v="so"/>
    <s v="so"/>
    <s v="so"/>
    <s v="so"/>
    <s v="so"/>
    <s v="so"/>
    <s v="so"/>
    <s v="so"/>
    <s v="so"/>
    <s v="so"/>
    <s v="so"/>
    <s v="so"/>
    <s v="so"/>
    <s v="so"/>
    <s v="so"/>
    <s v="so"/>
    <n v="9.75E-3"/>
    <n v="7.6780000000000001E-2"/>
    <n v="0"/>
    <n v="8.6529999999999996E-2"/>
  </r>
  <r>
    <n v="2025"/>
    <s v="Bordeaux"/>
    <x v="10"/>
    <s v="DOunC"/>
    <x v="2"/>
    <x v="10"/>
    <s v="so"/>
    <s v="so"/>
    <s v="so"/>
    <s v="so"/>
    <s v="so"/>
    <s v="so"/>
    <s v="so"/>
    <s v="so"/>
    <s v="so"/>
    <s v="so"/>
    <s v="so"/>
    <s v="so"/>
    <s v="so"/>
    <s v="so"/>
    <s v="so"/>
    <s v="so"/>
    <s v="so"/>
    <s v="so"/>
    <s v="so"/>
    <n v="1.0970000000000001E-2"/>
    <n v="4.6170000000000003E-2"/>
    <n v="0"/>
    <n v="5.713E-2"/>
  </r>
  <r>
    <n v="2025"/>
    <s v="Bordeaux"/>
    <x v="10"/>
    <s v="DOunC"/>
    <x v="3"/>
    <x v="0"/>
    <n v="0"/>
    <n v="0.27467000000000003"/>
    <n v="0.24675"/>
    <n v="0"/>
    <n v="0"/>
    <n v="0.59777000000000002"/>
    <n v="0"/>
    <n v="0"/>
    <n v="0"/>
    <n v="0"/>
    <n v="0"/>
    <n v="0"/>
    <n v="0"/>
    <n v="1.1191899999999999"/>
    <n v="0"/>
    <n v="0"/>
    <n v="0"/>
    <n v="0"/>
    <n v="1.1191899999999999"/>
    <n v="2.1299999999999999E-3"/>
    <n v="0.44208999999999998"/>
    <n v="0"/>
    <n v="0.44422"/>
  </r>
  <r>
    <n v="2025"/>
    <s v="Bordeaux"/>
    <x v="10"/>
    <s v="DOunC"/>
    <x v="3"/>
    <x v="1"/>
    <n v="0"/>
    <n v="0.69328999999999996"/>
    <n v="0.59879000000000004"/>
    <n v="0"/>
    <n v="0"/>
    <n v="0.33643000000000001"/>
    <n v="0"/>
    <n v="0"/>
    <n v="0"/>
    <n v="0"/>
    <n v="0"/>
    <n v="0"/>
    <n v="0"/>
    <n v="1.6285099999999999"/>
    <n v="0"/>
    <n v="0"/>
    <n v="0"/>
    <n v="0"/>
    <n v="1.6285099999999999"/>
    <n v="2.1299999999999999E-3"/>
    <n v="0.26457000000000003"/>
    <n v="0"/>
    <n v="0.26669999999999999"/>
  </r>
  <r>
    <n v="2025"/>
    <s v="Bordeaux"/>
    <x v="10"/>
    <s v="DOunC"/>
    <x v="3"/>
    <x v="2"/>
    <n v="0"/>
    <n v="0.85197999999999996"/>
    <n v="0.13496"/>
    <n v="0"/>
    <n v="0"/>
    <n v="0.40583999999999998"/>
    <n v="0"/>
    <n v="0"/>
    <n v="0"/>
    <n v="0"/>
    <n v="0"/>
    <n v="0"/>
    <n v="0"/>
    <n v="1.3927700000000001"/>
    <n v="0"/>
    <n v="0"/>
    <n v="0"/>
    <n v="0"/>
    <n v="1.3927700000000001"/>
    <n v="9.3399999999999993E-3"/>
    <n v="0.27809"/>
    <n v="0"/>
    <n v="0.28743999999999997"/>
  </r>
  <r>
    <n v="2025"/>
    <s v="Bordeaux"/>
    <x v="10"/>
    <s v="DOunC"/>
    <x v="3"/>
    <x v="3"/>
    <n v="0"/>
    <n v="0.58104999999999996"/>
    <n v="1.8489999999999999E-2"/>
    <n v="0"/>
    <n v="0"/>
    <n v="0.34254000000000001"/>
    <n v="0"/>
    <n v="0"/>
    <n v="0"/>
    <n v="0"/>
    <n v="0"/>
    <n v="0"/>
    <n v="0"/>
    <n v="0.94208999999999998"/>
    <n v="0"/>
    <n v="0"/>
    <n v="0"/>
    <n v="0"/>
    <n v="0.94208999999999998"/>
    <n v="7.1720000000000006E-2"/>
    <n v="0.40549000000000002"/>
    <n v="0"/>
    <n v="0.47721000000000002"/>
  </r>
  <r>
    <n v="2025"/>
    <s v="Bordeaux"/>
    <x v="10"/>
    <s v="DOunC"/>
    <x v="3"/>
    <x v="4"/>
    <n v="0"/>
    <n v="0.52741000000000005"/>
    <n v="2.0000000000000001E-4"/>
    <n v="0"/>
    <n v="0"/>
    <n v="0.1142"/>
    <n v="0"/>
    <n v="0"/>
    <n v="0"/>
    <n v="0"/>
    <n v="0"/>
    <n v="0"/>
    <n v="0"/>
    <n v="0.64181999999999995"/>
    <n v="0"/>
    <n v="0"/>
    <n v="0"/>
    <n v="0"/>
    <n v="0.64181999999999995"/>
    <n v="0.14763000000000001"/>
    <n v="0.16678999999999999"/>
    <n v="0"/>
    <n v="0.31441999999999998"/>
  </r>
  <r>
    <n v="2025"/>
    <s v="Bordeaux"/>
    <x v="10"/>
    <s v="DOunC"/>
    <x v="3"/>
    <x v="5"/>
    <n v="0"/>
    <n v="0.86043999999999998"/>
    <n v="8.3999999999999995E-3"/>
    <n v="0"/>
    <n v="0"/>
    <n v="0.18568999999999999"/>
    <n v="0"/>
    <n v="0"/>
    <n v="0"/>
    <n v="0"/>
    <n v="0"/>
    <n v="0"/>
    <n v="0"/>
    <n v="1.05453"/>
    <n v="0"/>
    <n v="0"/>
    <n v="0"/>
    <n v="0"/>
    <n v="1.05453"/>
    <n v="0.2722"/>
    <n v="0.17735999999999999"/>
    <n v="0"/>
    <n v="0.44955000000000001"/>
  </r>
  <r>
    <n v="2025"/>
    <s v="Bordeaux"/>
    <x v="10"/>
    <s v="DOunC"/>
    <x v="3"/>
    <x v="6"/>
    <n v="0"/>
    <n v="0.68623000000000001"/>
    <n v="1.4659999999999999E-2"/>
    <n v="0"/>
    <n v="0"/>
    <n v="3.8929999999999999E-2"/>
    <n v="0"/>
    <n v="0"/>
    <n v="0"/>
    <n v="0"/>
    <n v="0"/>
    <n v="0"/>
    <n v="0"/>
    <n v="0.73982000000000003"/>
    <n v="0"/>
    <n v="0"/>
    <n v="0"/>
    <n v="0"/>
    <n v="0.73982000000000003"/>
    <n v="0.40838999999999998"/>
    <n v="0.27007999999999999"/>
    <n v="0"/>
    <n v="0.67847000000000002"/>
  </r>
  <r>
    <n v="2025"/>
    <s v="Bordeaux"/>
    <x v="10"/>
    <s v="DOunC"/>
    <x v="3"/>
    <x v="7"/>
    <n v="0"/>
    <n v="0.30381000000000002"/>
    <n v="1.439E-2"/>
    <n v="0"/>
    <n v="0"/>
    <n v="1.3939999999999999E-2"/>
    <n v="0"/>
    <n v="0"/>
    <n v="0"/>
    <n v="0"/>
    <n v="0"/>
    <n v="0"/>
    <n v="0"/>
    <n v="0.33213999999999999"/>
    <n v="0"/>
    <n v="0"/>
    <n v="0"/>
    <n v="0"/>
    <n v="0.33213999999999999"/>
    <n v="0.50800999999999996"/>
    <n v="0.21301"/>
    <n v="0"/>
    <n v="0.72101999999999999"/>
  </r>
  <r>
    <n v="2025"/>
    <s v="Bordeaux"/>
    <x v="10"/>
    <s v="DOunC"/>
    <x v="3"/>
    <x v="8"/>
    <n v="0"/>
    <n v="0.32504"/>
    <n v="4.4729999999999999E-2"/>
    <n v="0"/>
    <n v="0"/>
    <n v="0.19511000000000001"/>
    <n v="0"/>
    <n v="0"/>
    <n v="0"/>
    <n v="0"/>
    <n v="0"/>
    <n v="0"/>
    <n v="0"/>
    <n v="0.56488000000000005"/>
    <n v="0"/>
    <n v="0"/>
    <n v="0"/>
    <n v="0"/>
    <n v="0.56488000000000005"/>
    <n v="0.4516"/>
    <n v="0.23907999999999999"/>
    <n v="0"/>
    <n v="0.69069000000000003"/>
  </r>
  <r>
    <n v="2025"/>
    <s v="Bordeaux"/>
    <x v="10"/>
    <s v="DOunC"/>
    <x v="3"/>
    <x v="9"/>
    <n v="0"/>
    <n v="0.47198000000000001"/>
    <n v="0.14371999999999999"/>
    <n v="0"/>
    <n v="0"/>
    <n v="0.16112000000000001"/>
    <n v="0"/>
    <n v="0"/>
    <n v="0"/>
    <n v="0"/>
    <n v="0"/>
    <n v="0"/>
    <n v="0"/>
    <n v="0.77681999999999995"/>
    <n v="0"/>
    <n v="0"/>
    <n v="0"/>
    <n v="0"/>
    <n v="0.77681999999999995"/>
    <n v="0.44346000000000002"/>
    <n v="0.22842000000000001"/>
    <n v="0"/>
    <n v="0.67188999999999999"/>
  </r>
  <r>
    <n v="2025"/>
    <s v="Bordeaux"/>
    <x v="10"/>
    <s v="DOunC"/>
    <x v="3"/>
    <x v="10"/>
    <n v="0"/>
    <n v="0.45219999999999999"/>
    <n v="0.10976"/>
    <n v="0"/>
    <n v="0"/>
    <n v="0.35922999999999999"/>
    <n v="0"/>
    <n v="0"/>
    <n v="0"/>
    <n v="0"/>
    <n v="0"/>
    <n v="0"/>
    <n v="0"/>
    <n v="0.92118"/>
    <n v="0"/>
    <n v="0"/>
    <n v="0"/>
    <n v="0"/>
    <n v="0.92118"/>
    <n v="0.38452999999999998"/>
    <n v="0.28244999999999998"/>
    <n v="0"/>
    <n v="0.66698000000000002"/>
  </r>
  <r>
    <n v="2025"/>
    <s v="Bordeaux"/>
    <x v="11"/>
    <s v="Mz90U"/>
    <x v="0"/>
    <x v="0"/>
    <n v="0"/>
    <n v="5"/>
    <s v="s"/>
    <n v="179"/>
    <n v="44"/>
    <n v="145"/>
    <n v="0"/>
    <n v="0"/>
    <n v="0"/>
    <s v="s"/>
    <n v="0"/>
    <s v="s"/>
    <n v="0"/>
    <n v="380"/>
    <n v="0"/>
    <n v="0"/>
    <n v="0"/>
    <n v="0"/>
    <n v="380"/>
    <s v="s"/>
    <n v="53"/>
    <s v="s"/>
    <n v="62"/>
  </r>
  <r>
    <n v="2025"/>
    <s v="Bordeaux"/>
    <x v="11"/>
    <s v="Mz90U"/>
    <x v="1"/>
    <x v="0"/>
    <n v="0"/>
    <n v="1.6049999999999998E-2"/>
    <s v="s"/>
    <n v="0.55696000000000001"/>
    <n v="0.14371"/>
    <n v="0.46943000000000001"/>
    <n v="0"/>
    <n v="0"/>
    <n v="0"/>
    <s v="s"/>
    <n v="0"/>
    <s v="s"/>
    <n v="0"/>
    <n v="1.2094199999999999"/>
    <n v="0"/>
    <n v="0"/>
    <n v="0"/>
    <n v="0"/>
    <n v="1.2094199999999999"/>
    <s v="s"/>
    <n v="5.0200000000000002E-2"/>
    <s v="s"/>
    <n v="5.8250000000000003E-2"/>
  </r>
  <r>
    <n v="2025"/>
    <s v="Bordeaux"/>
    <x v="11"/>
    <s v="Mz90U"/>
    <x v="1"/>
    <x v="1"/>
    <n v="0"/>
    <n v="1.6570000000000001E-2"/>
    <s v="s"/>
    <n v="0.55623"/>
    <n v="0.14241000000000001"/>
    <n v="0.47495999999999999"/>
    <n v="0"/>
    <n v="0"/>
    <n v="0"/>
    <s v="s"/>
    <n v="0"/>
    <s v="s"/>
    <n v="0"/>
    <n v="1.2136"/>
    <n v="0"/>
    <n v="0"/>
    <n v="0"/>
    <n v="0"/>
    <n v="1.2136"/>
    <s v="s"/>
    <n v="5.6099999999999997E-2"/>
    <s v="s"/>
    <n v="6.4269999999999994E-2"/>
  </r>
  <r>
    <n v="2025"/>
    <s v="Bordeaux"/>
    <x v="11"/>
    <s v="Mz90U"/>
    <x v="1"/>
    <x v="2"/>
    <n v="0"/>
    <n v="1.763E-2"/>
    <s v="s"/>
    <n v="0.55545999999999995"/>
    <n v="0.14379"/>
    <n v="0.48407"/>
    <n v="0"/>
    <n v="0"/>
    <n v="0"/>
    <s v="s"/>
    <n v="0"/>
    <s v="s"/>
    <n v="0"/>
    <n v="1.2241200000000001"/>
    <n v="0"/>
    <n v="0"/>
    <n v="0"/>
    <n v="0"/>
    <n v="1.2241200000000001"/>
    <s v="s"/>
    <n v="5.8720000000000001E-2"/>
    <s v="s"/>
    <n v="6.608E-2"/>
  </r>
  <r>
    <n v="2025"/>
    <s v="Bordeaux"/>
    <x v="11"/>
    <s v="Mz90U"/>
    <x v="1"/>
    <x v="3"/>
    <n v="0"/>
    <n v="1.8159999999999999E-2"/>
    <s v="s"/>
    <n v="0.54915999999999998"/>
    <n v="0.14132"/>
    <n v="0.48736000000000002"/>
    <n v="0"/>
    <n v="0"/>
    <n v="0"/>
    <s v="s"/>
    <n v="0"/>
    <s v="s"/>
    <n v="0"/>
    <n v="1.21909"/>
    <n v="0"/>
    <n v="0"/>
    <n v="0"/>
    <n v="0"/>
    <n v="1.21909"/>
    <s v="s"/>
    <n v="6.1949999999999998E-2"/>
    <s v="s"/>
    <n v="6.8610000000000004E-2"/>
  </r>
  <r>
    <n v="2025"/>
    <s v="Bordeaux"/>
    <x v="11"/>
    <s v="Mz90U"/>
    <x v="1"/>
    <x v="4"/>
    <n v="0"/>
    <n v="1.8440000000000002E-2"/>
    <s v="s"/>
    <n v="0.53812000000000004"/>
    <n v="0.14005999999999999"/>
    <n v="0.48975999999999997"/>
    <n v="0"/>
    <n v="0"/>
    <n v="0"/>
    <s v="s"/>
    <n v="0"/>
    <s v="s"/>
    <n v="0"/>
    <n v="1.20963"/>
    <n v="0"/>
    <n v="0"/>
    <n v="0"/>
    <n v="0"/>
    <n v="1.20963"/>
    <s v="s"/>
    <n v="6.3189999999999996E-2"/>
    <s v="s"/>
    <n v="7.1169999999999997E-2"/>
  </r>
  <r>
    <n v="2025"/>
    <s v="Bordeaux"/>
    <x v="11"/>
    <s v="Mz90U"/>
    <x v="1"/>
    <x v="5"/>
    <n v="0"/>
    <n v="1.908E-2"/>
    <s v="s"/>
    <n v="0.53947999999999996"/>
    <n v="0.14052999999999999"/>
    <n v="0.48862"/>
    <n v="0"/>
    <n v="0"/>
    <n v="0"/>
    <s v="s"/>
    <n v="0"/>
    <s v="s"/>
    <n v="0"/>
    <n v="1.2095899999999999"/>
    <n v="0"/>
    <n v="0"/>
    <n v="0"/>
    <n v="0"/>
    <n v="1.2095899999999999"/>
    <s v="s"/>
    <n v="6.2950000000000006E-2"/>
    <s v="s"/>
    <n v="7.0430000000000006E-2"/>
  </r>
  <r>
    <n v="2025"/>
    <s v="Bordeaux"/>
    <x v="11"/>
    <s v="Mz90U"/>
    <x v="1"/>
    <x v="6"/>
    <n v="0"/>
    <n v="2.1420000000000002E-2"/>
    <s v="s"/>
    <n v="0.53305999999999998"/>
    <n v="0.14213999999999999"/>
    <n v="0.47727000000000003"/>
    <n v="0"/>
    <n v="0"/>
    <n v="0"/>
    <s v="s"/>
    <n v="0"/>
    <s v="s"/>
    <n v="0"/>
    <n v="1.1963699999999999"/>
    <n v="0"/>
    <n v="0"/>
    <n v="0"/>
    <n v="0"/>
    <n v="1.1963699999999999"/>
    <s v="s"/>
    <n v="6.3350000000000004E-2"/>
    <s v="s"/>
    <n v="7.2029999999999997E-2"/>
  </r>
  <r>
    <n v="2025"/>
    <s v="Bordeaux"/>
    <x v="11"/>
    <s v="Mz90U"/>
    <x v="1"/>
    <x v="7"/>
    <n v="0"/>
    <n v="2.2169999999999999E-2"/>
    <s v="s"/>
    <n v="0.52393999999999996"/>
    <n v="0.14598"/>
    <n v="0.47843000000000002"/>
    <n v="0"/>
    <n v="0"/>
    <n v="0"/>
    <s v="s"/>
    <n v="0"/>
    <s v="s"/>
    <n v="0"/>
    <n v="1.1926399999999999"/>
    <n v="0"/>
    <n v="0"/>
    <n v="0"/>
    <n v="0"/>
    <n v="1.1926399999999999"/>
    <s v="s"/>
    <n v="6.3320000000000001E-2"/>
    <s v="s"/>
    <n v="7.177E-2"/>
  </r>
  <r>
    <n v="2025"/>
    <s v="Bordeaux"/>
    <x v="11"/>
    <s v="Mz90U"/>
    <x v="1"/>
    <x v="8"/>
    <n v="0"/>
    <n v="2.1940000000000001E-2"/>
    <s v="s"/>
    <n v="0.52109000000000005"/>
    <n v="0.14121"/>
    <n v="0.47554000000000002"/>
    <n v="0"/>
    <n v="0"/>
    <n v="0"/>
    <s v="s"/>
    <n v="0"/>
    <s v="s"/>
    <n v="0"/>
    <n v="1.18228"/>
    <n v="0"/>
    <n v="0"/>
    <n v="0"/>
    <n v="0"/>
    <n v="1.18228"/>
    <s v="s"/>
    <n v="6.7220000000000002E-2"/>
    <s v="s"/>
    <n v="7.5120000000000006E-2"/>
  </r>
  <r>
    <n v="2025"/>
    <s v="Bordeaux"/>
    <x v="11"/>
    <s v="Mz90U"/>
    <x v="1"/>
    <x v="9"/>
    <n v="0"/>
    <n v="2.2440000000000002E-2"/>
    <s v="s"/>
    <n v="0.51956999999999998"/>
    <n v="0.13905999999999999"/>
    <n v="0.46916999999999998"/>
    <n v="0"/>
    <n v="0"/>
    <n v="0"/>
    <s v="s"/>
    <n v="0"/>
    <s v="s"/>
    <n v="0"/>
    <n v="1.1731499999999999"/>
    <n v="0"/>
    <n v="0"/>
    <n v="0"/>
    <n v="0"/>
    <n v="1.1731499999999999"/>
    <s v="s"/>
    <n v="6.3560000000000005E-2"/>
    <s v="s"/>
    <n v="7.1249999999999994E-2"/>
  </r>
  <r>
    <n v="2025"/>
    <s v="Bordeaux"/>
    <x v="11"/>
    <s v="Mz90U"/>
    <x v="1"/>
    <x v="10"/>
    <n v="0"/>
    <n v="2.281E-2"/>
    <s v="s"/>
    <n v="0.50922999999999996"/>
    <n v="0.14130000000000001"/>
    <n v="0.45407999999999998"/>
    <n v="0"/>
    <n v="0"/>
    <n v="0"/>
    <s v="s"/>
    <n v="0"/>
    <s v="s"/>
    <n v="0"/>
    <n v="1.1503099999999999"/>
    <n v="0"/>
    <n v="0"/>
    <n v="0"/>
    <n v="0"/>
    <n v="1.1503099999999999"/>
    <s v="s"/>
    <n v="6.361E-2"/>
    <s v="s"/>
    <n v="7.1340000000000001E-2"/>
  </r>
  <r>
    <n v="2025"/>
    <s v="Bordeaux"/>
    <x v="11"/>
    <s v="Mz90U"/>
    <x v="2"/>
    <x v="0"/>
    <s v="so"/>
    <s v="so"/>
    <s v="so"/>
    <s v="so"/>
    <s v="so"/>
    <s v="so"/>
    <s v="so"/>
    <s v="so"/>
    <s v="so"/>
    <s v="so"/>
    <s v="so"/>
    <s v="so"/>
    <s v="so"/>
    <s v="so"/>
    <s v="so"/>
    <s v="so"/>
    <s v="so"/>
    <s v="so"/>
    <s v="so"/>
    <s v="s"/>
    <n v="0.21854999999999999"/>
    <s v="s"/>
    <n v="0.27534999999999998"/>
  </r>
  <r>
    <n v="2025"/>
    <s v="Bordeaux"/>
    <x v="11"/>
    <s v="Mz90U"/>
    <x v="2"/>
    <x v="1"/>
    <s v="so"/>
    <s v="so"/>
    <s v="so"/>
    <s v="so"/>
    <s v="so"/>
    <s v="so"/>
    <s v="so"/>
    <s v="so"/>
    <s v="so"/>
    <s v="so"/>
    <s v="so"/>
    <s v="so"/>
    <s v="so"/>
    <s v="so"/>
    <s v="so"/>
    <s v="so"/>
    <s v="so"/>
    <s v="so"/>
    <s v="so"/>
    <s v="s"/>
    <n v="0.20838000000000001"/>
    <s v="s"/>
    <n v="0.26672000000000001"/>
  </r>
  <r>
    <n v="2025"/>
    <s v="Bordeaux"/>
    <x v="11"/>
    <s v="Mz90U"/>
    <x v="2"/>
    <x v="2"/>
    <s v="so"/>
    <s v="so"/>
    <s v="so"/>
    <s v="so"/>
    <s v="so"/>
    <s v="so"/>
    <s v="so"/>
    <s v="so"/>
    <s v="so"/>
    <s v="so"/>
    <s v="so"/>
    <s v="so"/>
    <s v="so"/>
    <s v="so"/>
    <s v="so"/>
    <s v="so"/>
    <s v="so"/>
    <s v="so"/>
    <s v="so"/>
    <s v="s"/>
    <n v="0.21895999999999999"/>
    <s v="s"/>
    <n v="0.26499"/>
  </r>
  <r>
    <n v="2025"/>
    <s v="Bordeaux"/>
    <x v="11"/>
    <s v="Mz90U"/>
    <x v="2"/>
    <x v="3"/>
    <s v="so"/>
    <s v="so"/>
    <s v="so"/>
    <s v="so"/>
    <s v="so"/>
    <s v="so"/>
    <s v="so"/>
    <s v="so"/>
    <s v="so"/>
    <s v="so"/>
    <s v="so"/>
    <s v="so"/>
    <s v="so"/>
    <s v="so"/>
    <s v="so"/>
    <s v="so"/>
    <s v="so"/>
    <s v="so"/>
    <s v="so"/>
    <s v="s"/>
    <n v="0.21578"/>
    <s v="s"/>
    <n v="0.26423000000000002"/>
  </r>
  <r>
    <n v="2025"/>
    <s v="Bordeaux"/>
    <x v="11"/>
    <s v="Mz90U"/>
    <x v="2"/>
    <x v="4"/>
    <s v="so"/>
    <s v="so"/>
    <s v="so"/>
    <s v="so"/>
    <s v="so"/>
    <s v="so"/>
    <s v="so"/>
    <s v="so"/>
    <s v="so"/>
    <s v="so"/>
    <s v="so"/>
    <s v="so"/>
    <s v="so"/>
    <s v="so"/>
    <s v="so"/>
    <s v="so"/>
    <s v="so"/>
    <s v="so"/>
    <s v="so"/>
    <s v="s"/>
    <n v="0.21782000000000001"/>
    <s v="s"/>
    <n v="0.26900000000000002"/>
  </r>
  <r>
    <n v="2025"/>
    <s v="Bordeaux"/>
    <x v="11"/>
    <s v="Mz90U"/>
    <x v="2"/>
    <x v="5"/>
    <s v="so"/>
    <s v="so"/>
    <s v="so"/>
    <s v="so"/>
    <s v="so"/>
    <s v="so"/>
    <s v="so"/>
    <s v="so"/>
    <s v="so"/>
    <s v="so"/>
    <s v="so"/>
    <s v="so"/>
    <s v="so"/>
    <s v="so"/>
    <s v="so"/>
    <s v="so"/>
    <s v="so"/>
    <s v="so"/>
    <s v="so"/>
    <s v="s"/>
    <n v="0.22733999999999999"/>
    <s v="s"/>
    <n v="0.27401999999999999"/>
  </r>
  <r>
    <n v="2025"/>
    <s v="Bordeaux"/>
    <x v="11"/>
    <s v="Mz90U"/>
    <x v="2"/>
    <x v="6"/>
    <s v="so"/>
    <s v="so"/>
    <s v="so"/>
    <s v="so"/>
    <s v="so"/>
    <s v="so"/>
    <s v="so"/>
    <s v="so"/>
    <s v="so"/>
    <s v="so"/>
    <s v="so"/>
    <s v="so"/>
    <s v="so"/>
    <s v="so"/>
    <s v="so"/>
    <s v="so"/>
    <s v="so"/>
    <s v="so"/>
    <s v="so"/>
    <s v="s"/>
    <n v="0.22803000000000001"/>
    <s v="s"/>
    <n v="0.27859"/>
  </r>
  <r>
    <n v="2025"/>
    <s v="Bordeaux"/>
    <x v="11"/>
    <s v="Mz90U"/>
    <x v="2"/>
    <x v="7"/>
    <s v="so"/>
    <s v="so"/>
    <s v="so"/>
    <s v="so"/>
    <s v="so"/>
    <s v="so"/>
    <s v="so"/>
    <s v="so"/>
    <s v="so"/>
    <s v="so"/>
    <s v="so"/>
    <s v="so"/>
    <s v="so"/>
    <s v="so"/>
    <s v="so"/>
    <s v="so"/>
    <s v="so"/>
    <s v="so"/>
    <s v="so"/>
    <s v="s"/>
    <n v="0.21282000000000001"/>
    <s v="s"/>
    <n v="0.26751000000000003"/>
  </r>
  <r>
    <n v="2025"/>
    <s v="Bordeaux"/>
    <x v="11"/>
    <s v="Mz90U"/>
    <x v="2"/>
    <x v="8"/>
    <s v="so"/>
    <s v="so"/>
    <s v="so"/>
    <s v="so"/>
    <s v="so"/>
    <s v="so"/>
    <s v="so"/>
    <s v="so"/>
    <s v="so"/>
    <s v="so"/>
    <s v="so"/>
    <s v="so"/>
    <s v="so"/>
    <s v="so"/>
    <s v="so"/>
    <s v="so"/>
    <s v="so"/>
    <s v="so"/>
    <s v="so"/>
    <s v="s"/>
    <n v="0.18179999999999999"/>
    <s v="s"/>
    <n v="0.21573000000000001"/>
  </r>
  <r>
    <n v="2025"/>
    <s v="Bordeaux"/>
    <x v="11"/>
    <s v="Mz90U"/>
    <x v="2"/>
    <x v="9"/>
    <s v="so"/>
    <s v="so"/>
    <s v="so"/>
    <s v="so"/>
    <s v="so"/>
    <s v="so"/>
    <s v="so"/>
    <s v="so"/>
    <s v="so"/>
    <s v="so"/>
    <s v="so"/>
    <s v="so"/>
    <s v="so"/>
    <s v="so"/>
    <s v="so"/>
    <s v="so"/>
    <s v="so"/>
    <s v="so"/>
    <s v="so"/>
    <s v="s"/>
    <n v="0.17491999999999999"/>
    <s v="s"/>
    <n v="0.21224999999999999"/>
  </r>
  <r>
    <n v="2025"/>
    <s v="Bordeaux"/>
    <x v="11"/>
    <s v="Mz90U"/>
    <x v="2"/>
    <x v="10"/>
    <s v="so"/>
    <s v="so"/>
    <s v="so"/>
    <s v="so"/>
    <s v="so"/>
    <s v="so"/>
    <s v="so"/>
    <s v="so"/>
    <s v="so"/>
    <s v="so"/>
    <s v="so"/>
    <s v="so"/>
    <s v="so"/>
    <s v="so"/>
    <s v="so"/>
    <s v="so"/>
    <s v="so"/>
    <s v="so"/>
    <s v="so"/>
    <s v="s"/>
    <n v="0.17777999999999999"/>
    <s v="s"/>
    <n v="0.21193999999999999"/>
  </r>
  <r>
    <n v="2025"/>
    <s v="Bordeaux"/>
    <x v="11"/>
    <s v="Mz90U"/>
    <x v="3"/>
    <x v="0"/>
    <n v="0"/>
    <n v="1.75E-3"/>
    <s v="s"/>
    <n v="6.5395799999999999"/>
    <n v="1.4126099999999999"/>
    <n v="3.45824"/>
    <n v="0"/>
    <n v="0"/>
    <n v="0"/>
    <s v="s"/>
    <n v="0"/>
    <s v="s"/>
    <n v="0"/>
    <n v="11.53322"/>
    <n v="0"/>
    <n v="0"/>
    <n v="0"/>
    <n v="0"/>
    <n v="11.53322"/>
    <s v="s"/>
    <n v="1.0160100000000001"/>
    <s v="s"/>
    <n v="1.5868599999999999"/>
  </r>
  <r>
    <n v="2025"/>
    <s v="Bordeaux"/>
    <x v="11"/>
    <s v="Mz90U"/>
    <x v="3"/>
    <x v="1"/>
    <n v="0"/>
    <n v="8.1999999999999998E-4"/>
    <s v="s"/>
    <n v="6.8278800000000004"/>
    <n v="2.1615600000000001"/>
    <n v="3.5215999999999998"/>
    <n v="0"/>
    <n v="0"/>
    <n v="0"/>
    <s v="s"/>
    <n v="0"/>
    <s v="s"/>
    <n v="0"/>
    <n v="12.815899999999999"/>
    <n v="0"/>
    <n v="0"/>
    <n v="0"/>
    <n v="0"/>
    <n v="12.815899999999999"/>
    <s v="s"/>
    <n v="1.36097"/>
    <s v="s"/>
    <n v="1.9315500000000001"/>
  </r>
  <r>
    <n v="2025"/>
    <s v="Bordeaux"/>
    <x v="11"/>
    <s v="Mz90U"/>
    <x v="3"/>
    <x v="2"/>
    <n v="0"/>
    <n v="3.0100000000000001E-3"/>
    <s v="s"/>
    <n v="6.9618700000000002"/>
    <n v="2.3327900000000001"/>
    <n v="4.1323299999999996"/>
    <n v="0"/>
    <n v="0"/>
    <n v="0"/>
    <s v="s"/>
    <n v="0"/>
    <s v="s"/>
    <n v="0"/>
    <n v="13.66399"/>
    <n v="0"/>
    <n v="0"/>
    <n v="0"/>
    <n v="0"/>
    <n v="13.66399"/>
    <s v="s"/>
    <n v="1.6942699999999999"/>
    <s v="s"/>
    <n v="2.2810299999999999"/>
  </r>
  <r>
    <n v="2025"/>
    <s v="Bordeaux"/>
    <x v="11"/>
    <s v="Mz90U"/>
    <x v="3"/>
    <x v="3"/>
    <n v="0"/>
    <n v="5.5599999999999998E-3"/>
    <s v="s"/>
    <n v="6.3423400000000001"/>
    <n v="1.54558"/>
    <n v="4.7511099999999997"/>
    <n v="0"/>
    <n v="0"/>
    <n v="0"/>
    <s v="s"/>
    <n v="0"/>
    <s v="s"/>
    <n v="0"/>
    <n v="12.77345"/>
    <n v="0"/>
    <n v="0"/>
    <n v="0"/>
    <n v="0"/>
    <n v="12.77345"/>
    <s v="s"/>
    <n v="1.8409599999999999"/>
    <s v="s"/>
    <n v="2.3647300000000002"/>
  </r>
  <r>
    <n v="2025"/>
    <s v="Bordeaux"/>
    <x v="11"/>
    <s v="Mz90U"/>
    <x v="3"/>
    <x v="4"/>
    <n v="0"/>
    <n v="4.7200000000000002E-3"/>
    <s v="s"/>
    <n v="6.8434100000000004"/>
    <n v="1.70949"/>
    <n v="4.5651799999999998"/>
    <n v="0"/>
    <n v="0"/>
    <n v="0"/>
    <s v="s"/>
    <n v="0"/>
    <s v="s"/>
    <n v="0"/>
    <n v="13.258660000000001"/>
    <n v="0"/>
    <n v="0"/>
    <n v="0"/>
    <n v="0"/>
    <n v="13.258660000000001"/>
    <s v="s"/>
    <n v="1.9177900000000001"/>
    <s v="s"/>
    <n v="2.3016200000000002"/>
  </r>
  <r>
    <n v="2025"/>
    <s v="Bordeaux"/>
    <x v="11"/>
    <s v="Mz90U"/>
    <x v="3"/>
    <x v="5"/>
    <n v="0"/>
    <n v="5.2999999999999998E-4"/>
    <s v="s"/>
    <n v="6.79922"/>
    <n v="1.7454499999999999"/>
    <n v="4.8973899999999997"/>
    <n v="0"/>
    <n v="0"/>
    <n v="0"/>
    <s v="s"/>
    <n v="0"/>
    <s v="s"/>
    <n v="0"/>
    <n v="13.56636"/>
    <n v="0"/>
    <n v="0"/>
    <n v="0"/>
    <n v="0"/>
    <n v="13.56636"/>
    <s v="s"/>
    <n v="2.27149"/>
    <s v="s"/>
    <n v="2.5505399999999998"/>
  </r>
  <r>
    <n v="2025"/>
    <s v="Bordeaux"/>
    <x v="11"/>
    <s v="Mz90U"/>
    <x v="3"/>
    <x v="6"/>
    <n v="0"/>
    <n v="1.3799999999999999E-3"/>
    <s v="s"/>
    <n v="6.8058100000000001"/>
    <n v="1.23631"/>
    <n v="4.8196500000000002"/>
    <n v="0"/>
    <n v="0"/>
    <n v="0"/>
    <s v="s"/>
    <n v="0"/>
    <s v="s"/>
    <n v="0"/>
    <n v="13.053089999999999"/>
    <n v="0"/>
    <n v="0"/>
    <n v="0"/>
    <n v="0"/>
    <n v="13.053089999999999"/>
    <s v="s"/>
    <n v="2.2379500000000001"/>
    <s v="s"/>
    <n v="2.4327899999999998"/>
  </r>
  <r>
    <n v="2025"/>
    <s v="Bordeaux"/>
    <x v="11"/>
    <s v="Mz90U"/>
    <x v="3"/>
    <x v="7"/>
    <n v="0"/>
    <n v="0.12756000000000001"/>
    <s v="s"/>
    <n v="6.62195"/>
    <n v="1.6673"/>
    <n v="5.7238699999999998"/>
    <n v="0"/>
    <n v="0"/>
    <n v="0"/>
    <s v="s"/>
    <n v="0"/>
    <s v="s"/>
    <n v="0"/>
    <n v="14.268599999999999"/>
    <n v="0"/>
    <n v="0"/>
    <n v="0"/>
    <n v="0"/>
    <n v="14.268599999999999"/>
    <s v="s"/>
    <n v="2.0602"/>
    <s v="s"/>
    <n v="2.4189799999999999"/>
  </r>
  <r>
    <n v="2025"/>
    <s v="Bordeaux"/>
    <x v="11"/>
    <s v="Mz90U"/>
    <x v="3"/>
    <x v="8"/>
    <n v="0"/>
    <n v="0.10159"/>
    <s v="s"/>
    <n v="7.0831999999999997"/>
    <n v="1.4776199999999999"/>
    <n v="5.7425600000000001"/>
    <n v="0"/>
    <n v="0"/>
    <n v="0"/>
    <s v="s"/>
    <n v="0"/>
    <s v="s"/>
    <n v="0"/>
    <n v="14.530570000000001"/>
    <n v="0"/>
    <n v="0"/>
    <n v="0"/>
    <n v="0"/>
    <n v="14.530570000000001"/>
    <s v="s"/>
    <n v="1.95739"/>
    <s v="s"/>
    <n v="2.2496999999999998"/>
  </r>
  <r>
    <n v="2025"/>
    <s v="Bordeaux"/>
    <x v="11"/>
    <s v="Mz90U"/>
    <x v="3"/>
    <x v="9"/>
    <n v="0"/>
    <n v="0.13847000000000001"/>
    <s v="s"/>
    <n v="7.5027400000000002"/>
    <n v="1.62443"/>
    <n v="5.9335699999999996"/>
    <n v="0"/>
    <n v="0"/>
    <n v="0"/>
    <s v="s"/>
    <n v="0"/>
    <s v="s"/>
    <n v="0"/>
    <n v="15.487640000000001"/>
    <n v="0"/>
    <n v="0"/>
    <n v="0"/>
    <n v="0"/>
    <n v="15.487640000000001"/>
    <s v="s"/>
    <n v="2.4502600000000001"/>
    <s v="s"/>
    <n v="2.5993900000000001"/>
  </r>
  <r>
    <n v="2025"/>
    <s v="Bordeaux"/>
    <x v="11"/>
    <s v="Mz90U"/>
    <x v="3"/>
    <x v="10"/>
    <n v="0"/>
    <n v="0.24635000000000001"/>
    <s v="s"/>
    <n v="6.9008099999999999"/>
    <n v="1.77742"/>
    <n v="7.1127099999999999"/>
    <n v="0"/>
    <n v="0"/>
    <n v="0"/>
    <s v="s"/>
    <n v="0"/>
    <s v="s"/>
    <n v="0"/>
    <n v="16.149619999999999"/>
    <n v="0"/>
    <n v="0"/>
    <n v="0"/>
    <n v="0"/>
    <n v="16.149619999999999"/>
    <s v="s"/>
    <n v="2.9124400000000001"/>
    <s v="s"/>
    <n v="3.00122"/>
  </r>
  <r>
    <n v="2025"/>
    <s v="Bordeaux"/>
    <x v="12"/>
    <s v="90I54"/>
    <x v="0"/>
    <x v="0"/>
    <n v="12"/>
    <n v="128"/>
    <n v="130"/>
    <n v="30"/>
    <n v="53"/>
    <n v="107"/>
    <n v="68"/>
    <n v="183"/>
    <n v="101"/>
    <n v="193"/>
    <n v="146"/>
    <n v="70"/>
    <n v="42"/>
    <n v="1263"/>
    <n v="245"/>
    <n v="36"/>
    <n v="12"/>
    <n v="293"/>
    <n v="1556"/>
    <n v="50"/>
    <n v="157"/>
    <n v="109"/>
    <n v="316"/>
  </r>
  <r>
    <n v="2025"/>
    <s v="Bordeaux"/>
    <x v="12"/>
    <s v="90I54"/>
    <x v="1"/>
    <x v="0"/>
    <n v="4.0160000000000001E-2"/>
    <n v="0.39732000000000001"/>
    <n v="0.42504999999999998"/>
    <n v="9.0929999999999997E-2"/>
    <n v="0.17099"/>
    <n v="0.34420000000000001"/>
    <n v="0.20344999999999999"/>
    <n v="0.57962000000000002"/>
    <n v="0.32083"/>
    <n v="0.65303999999999995"/>
    <n v="0.49497999999999998"/>
    <n v="0.22688"/>
    <n v="0.13739999999999999"/>
    <n v="4.0848599999999999"/>
    <n v="1.35175"/>
    <n v="0.30101"/>
    <n v="0.11333"/>
    <n v="1.7660899999999999"/>
    <n v="5.8509500000000001"/>
    <n v="3.6760000000000001E-2"/>
    <n v="0.1197"/>
    <n v="8.8270000000000001E-2"/>
    <n v="0.24473"/>
  </r>
  <r>
    <n v="2025"/>
    <s v="Bordeaux"/>
    <x v="12"/>
    <s v="90I54"/>
    <x v="1"/>
    <x v="1"/>
    <n v="3.764E-2"/>
    <n v="0.40794000000000002"/>
    <n v="0.43446000000000001"/>
    <n v="9.1639999999999999E-2"/>
    <n v="0.17176"/>
    <n v="0.34892000000000001"/>
    <n v="0.20544000000000001"/>
    <n v="0.57013999999999998"/>
    <n v="0.32156000000000001"/>
    <n v="0.65646000000000004"/>
    <n v="0.49624000000000001"/>
    <n v="0.22752"/>
    <n v="0.13825000000000001"/>
    <n v="4.1079600000000003"/>
    <n v="1.41679"/>
    <n v="0.29923"/>
    <n v="0.12135"/>
    <n v="1.8373699999999999"/>
    <n v="5.9453300000000002"/>
    <n v="3.5799999999999998E-2"/>
    <n v="0.13092000000000001"/>
    <n v="8.8160000000000002E-2"/>
    <n v="0.25488"/>
  </r>
  <r>
    <n v="2025"/>
    <s v="Bordeaux"/>
    <x v="12"/>
    <s v="90I54"/>
    <x v="1"/>
    <x v="2"/>
    <n v="3.6020000000000003E-2"/>
    <n v="0.41456999999999999"/>
    <n v="0.43329000000000001"/>
    <n v="9.0509999999999993E-2"/>
    <n v="0.17568"/>
    <n v="0.35459000000000002"/>
    <n v="0.21001"/>
    <n v="0.55488000000000004"/>
    <n v="0.31955"/>
    <n v="0.66310000000000002"/>
    <n v="0.49419000000000002"/>
    <n v="0.22858999999999999"/>
    <n v="0.13611000000000001"/>
    <n v="4.11111"/>
    <n v="1.4784600000000001"/>
    <n v="0.29520000000000002"/>
    <n v="0.12305000000000001"/>
    <n v="1.89672"/>
    <n v="6.0078300000000002"/>
    <n v="3.7690000000000001E-2"/>
    <n v="0.13256999999999999"/>
    <n v="8.8940000000000005E-2"/>
    <n v="0.25921"/>
  </r>
  <r>
    <n v="2025"/>
    <s v="Bordeaux"/>
    <x v="12"/>
    <s v="90I54"/>
    <x v="1"/>
    <x v="3"/>
    <n v="3.5799999999999998E-2"/>
    <n v="0.42381000000000002"/>
    <n v="0.44074000000000002"/>
    <n v="9.0929999999999997E-2"/>
    <n v="0.18032999999999999"/>
    <n v="0.35665999999999998"/>
    <n v="0.21271000000000001"/>
    <n v="0.54101999999999995"/>
    <n v="0.31579000000000002"/>
    <n v="0.66740999999999995"/>
    <n v="0.48897000000000002"/>
    <n v="0.22627"/>
    <n v="0.13371"/>
    <n v="4.1141399999999999"/>
    <n v="1.5461100000000001"/>
    <n v="0.29116999999999998"/>
    <n v="0.12564"/>
    <n v="1.96292"/>
    <n v="6.0770600000000004"/>
    <n v="4.1090000000000002E-2"/>
    <n v="0.13875999999999999"/>
    <n v="9.4439999999999996E-2"/>
    <n v="0.27428000000000002"/>
  </r>
  <r>
    <n v="2025"/>
    <s v="Bordeaux"/>
    <x v="12"/>
    <s v="90I54"/>
    <x v="1"/>
    <x v="4"/>
    <n v="3.4630000000000001E-2"/>
    <n v="0.43086000000000002"/>
    <n v="0.44248999999999999"/>
    <n v="8.788E-2"/>
    <n v="0.18015999999999999"/>
    <n v="0.36298000000000002"/>
    <n v="0.21657999999999999"/>
    <n v="0.52658000000000005"/>
    <n v="0.30790000000000001"/>
    <n v="0.66630999999999996"/>
    <n v="0.48454999999999998"/>
    <n v="0.21912999999999999"/>
    <n v="0.13008"/>
    <n v="4.0901399999999999"/>
    <n v="1.61869"/>
    <n v="0.28948000000000002"/>
    <n v="0.11733"/>
    <n v="2.0255000000000001"/>
    <n v="6.1156300000000003"/>
    <n v="4.5240000000000002E-2"/>
    <n v="0.14924000000000001"/>
    <n v="9.6430000000000002E-2"/>
    <n v="0.29091"/>
  </r>
  <r>
    <n v="2025"/>
    <s v="Bordeaux"/>
    <x v="12"/>
    <s v="90I54"/>
    <x v="1"/>
    <x v="5"/>
    <n v="3.4750000000000003E-2"/>
    <n v="0.43791000000000002"/>
    <n v="0.44977"/>
    <n v="8.5699999999999998E-2"/>
    <n v="0.18203"/>
    <n v="0.3609"/>
    <n v="0.21665000000000001"/>
    <n v="0.50351000000000001"/>
    <n v="0.29975000000000002"/>
    <n v="0.66137000000000001"/>
    <n v="0.46845999999999999"/>
    <n v="0.21365000000000001"/>
    <n v="0.12479"/>
    <n v="4.0392299999999999"/>
    <n v="1.6741200000000001"/>
    <n v="0.29643999999999998"/>
    <n v="0.12384000000000001"/>
    <n v="2.0943999999999998"/>
    <n v="6.1336199999999996"/>
    <n v="5.0180000000000002E-2"/>
    <n v="0.15376000000000001"/>
    <n v="0.10150000000000001"/>
    <n v="0.30545"/>
  </r>
  <r>
    <n v="2025"/>
    <s v="Bordeaux"/>
    <x v="12"/>
    <s v="90I54"/>
    <x v="1"/>
    <x v="6"/>
    <n v="3.3799999999999997E-2"/>
    <n v="0.44868999999999998"/>
    <n v="0.44836999999999999"/>
    <n v="8.3159999999999998E-2"/>
    <n v="0.18073"/>
    <n v="0.36649999999999999"/>
    <n v="0.22289999999999999"/>
    <n v="0.49546000000000001"/>
    <n v="0.29008"/>
    <n v="0.65493999999999997"/>
    <n v="0.46389000000000002"/>
    <n v="0.20696000000000001"/>
    <n v="0.12005"/>
    <n v="4.01553"/>
    <n v="1.7233099999999999"/>
    <n v="0.29132000000000002"/>
    <n v="0.11935999999999999"/>
    <n v="2.1339899999999998"/>
    <n v="6.1495300000000004"/>
    <n v="5.2440000000000001E-2"/>
    <n v="0.15317"/>
    <n v="0.10993"/>
    <n v="0.31552999999999998"/>
  </r>
  <r>
    <n v="2025"/>
    <s v="Bordeaux"/>
    <x v="12"/>
    <s v="90I54"/>
    <x v="1"/>
    <x v="7"/>
    <n v="3.3369999999999997E-2"/>
    <n v="0.45987"/>
    <n v="0.44590999999999997"/>
    <n v="8.0570000000000003E-2"/>
    <n v="0.186"/>
    <n v="0.36736000000000002"/>
    <n v="0.22350999999999999"/>
    <n v="0.47833999999999999"/>
    <n v="0.28391"/>
    <n v="0.64881999999999995"/>
    <n v="0.45427000000000001"/>
    <n v="0.20113"/>
    <n v="0.1157"/>
    <n v="3.9787599999999999"/>
    <n v="1.7648999999999999"/>
    <n v="0.29055999999999998"/>
    <n v="0.1144"/>
    <n v="2.1698599999999999"/>
    <n v="6.1486200000000002"/>
    <n v="5.459E-2"/>
    <n v="0.15293999999999999"/>
    <n v="0.11409999999999999"/>
    <n v="0.32163000000000003"/>
  </r>
  <r>
    <n v="2025"/>
    <s v="Bordeaux"/>
    <x v="12"/>
    <s v="90I54"/>
    <x v="1"/>
    <x v="8"/>
    <n v="3.2719999999999999E-2"/>
    <n v="0.45611000000000002"/>
    <n v="0.43902000000000002"/>
    <n v="7.5370000000000006E-2"/>
    <n v="0.18995999999999999"/>
    <n v="0.37719000000000003"/>
    <n v="0.2286"/>
    <n v="0.46072999999999997"/>
    <n v="0.27009"/>
    <n v="0.64988999999999997"/>
    <n v="0.44597999999999999"/>
    <n v="0.19475000000000001"/>
    <n v="0.11126"/>
    <n v="3.93167"/>
    <n v="1.81382"/>
    <n v="0.29976999999999998"/>
    <n v="0.11210000000000001"/>
    <n v="2.2256900000000002"/>
    <n v="6.1573599999999997"/>
    <n v="5.6619999999999997E-2"/>
    <n v="0.15923000000000001"/>
    <n v="0.11260000000000001"/>
    <n v="0.32845000000000002"/>
  </r>
  <r>
    <n v="2025"/>
    <s v="Bordeaux"/>
    <x v="12"/>
    <s v="90I54"/>
    <x v="1"/>
    <x v="9"/>
    <n v="2.981E-2"/>
    <n v="0.45827000000000001"/>
    <n v="0.43456"/>
    <n v="6.8680000000000005E-2"/>
    <n v="0.19117999999999999"/>
    <n v="0.38190000000000002"/>
    <n v="0.2306"/>
    <n v="0.4415"/>
    <n v="0.26155"/>
    <n v="0.64220999999999995"/>
    <n v="0.43341000000000002"/>
    <n v="0.19499"/>
    <n v="0.10634"/>
    <n v="3.875"/>
    <n v="1.8633200000000001"/>
    <n v="0.30801000000000001"/>
    <n v="0.1159"/>
    <n v="2.2872300000000001"/>
    <n v="6.1622199999999996"/>
    <n v="5.672E-2"/>
    <n v="0.15842999999999999"/>
    <n v="0.11532000000000001"/>
    <n v="0.33046999999999999"/>
  </r>
  <r>
    <n v="2025"/>
    <s v="Bordeaux"/>
    <x v="12"/>
    <s v="90I54"/>
    <x v="1"/>
    <x v="10"/>
    <n v="3.0179999999999998E-2"/>
    <n v="0.46074999999999999"/>
    <n v="0.42598999999999998"/>
    <n v="6.7610000000000003E-2"/>
    <n v="0.19605"/>
    <n v="0.38044"/>
    <n v="0.23796999999999999"/>
    <n v="0.41735"/>
    <n v="0.24751999999999999"/>
    <n v="0.63632999999999995"/>
    <n v="0.42143000000000003"/>
    <n v="0.19017000000000001"/>
    <n v="0.10126"/>
    <n v="3.81304"/>
    <n v="1.9147700000000001"/>
    <n v="0.31579000000000002"/>
    <n v="0.11924"/>
    <n v="2.3498000000000001"/>
    <n v="6.1628400000000001"/>
    <n v="5.6259999999999998E-2"/>
    <n v="0.16902"/>
    <n v="0.11269"/>
    <n v="0.33796999999999999"/>
  </r>
  <r>
    <n v="2025"/>
    <s v="Bordeaux"/>
    <x v="12"/>
    <s v="90I54"/>
    <x v="2"/>
    <x v="0"/>
    <s v="so"/>
    <s v="so"/>
    <s v="so"/>
    <s v="so"/>
    <s v="so"/>
    <s v="so"/>
    <s v="so"/>
    <s v="so"/>
    <s v="so"/>
    <s v="so"/>
    <s v="so"/>
    <s v="so"/>
    <s v="so"/>
    <s v="so"/>
    <s v="so"/>
    <s v="so"/>
    <s v="so"/>
    <s v="so"/>
    <s v="so"/>
    <n v="0.21479000000000001"/>
    <n v="0.68303000000000003"/>
    <n v="0.31808999999999998"/>
    <n v="1.2159199999999999"/>
  </r>
  <r>
    <n v="2025"/>
    <s v="Bordeaux"/>
    <x v="12"/>
    <s v="90I54"/>
    <x v="2"/>
    <x v="1"/>
    <s v="so"/>
    <s v="so"/>
    <s v="so"/>
    <s v="so"/>
    <s v="so"/>
    <s v="so"/>
    <s v="so"/>
    <s v="so"/>
    <s v="so"/>
    <s v="so"/>
    <s v="so"/>
    <s v="so"/>
    <s v="so"/>
    <s v="so"/>
    <s v="so"/>
    <s v="so"/>
    <s v="so"/>
    <s v="so"/>
    <s v="so"/>
    <n v="0.21387"/>
    <n v="0.71077999999999997"/>
    <n v="0.30403000000000002"/>
    <n v="1.2286699999999999"/>
  </r>
  <r>
    <n v="2025"/>
    <s v="Bordeaux"/>
    <x v="12"/>
    <s v="90I54"/>
    <x v="2"/>
    <x v="2"/>
    <s v="so"/>
    <s v="so"/>
    <s v="so"/>
    <s v="so"/>
    <s v="so"/>
    <s v="so"/>
    <s v="so"/>
    <s v="so"/>
    <s v="so"/>
    <s v="so"/>
    <s v="so"/>
    <s v="so"/>
    <s v="so"/>
    <s v="so"/>
    <s v="so"/>
    <s v="so"/>
    <s v="so"/>
    <s v="so"/>
    <s v="so"/>
    <n v="0.21515999999999999"/>
    <n v="0.67249000000000003"/>
    <n v="0.3034"/>
    <n v="1.19106"/>
  </r>
  <r>
    <n v="2025"/>
    <s v="Bordeaux"/>
    <x v="12"/>
    <s v="90I54"/>
    <x v="2"/>
    <x v="3"/>
    <s v="so"/>
    <s v="so"/>
    <s v="so"/>
    <s v="so"/>
    <s v="so"/>
    <s v="so"/>
    <s v="so"/>
    <s v="so"/>
    <s v="so"/>
    <s v="so"/>
    <s v="so"/>
    <s v="so"/>
    <s v="so"/>
    <s v="so"/>
    <s v="so"/>
    <s v="so"/>
    <s v="so"/>
    <s v="so"/>
    <s v="so"/>
    <n v="0.19542999999999999"/>
    <n v="0.63143000000000005"/>
    <n v="0.30174000000000001"/>
    <n v="1.1286"/>
  </r>
  <r>
    <n v="2025"/>
    <s v="Bordeaux"/>
    <x v="12"/>
    <s v="90I54"/>
    <x v="2"/>
    <x v="4"/>
    <s v="so"/>
    <s v="so"/>
    <s v="so"/>
    <s v="so"/>
    <s v="so"/>
    <s v="so"/>
    <s v="so"/>
    <s v="so"/>
    <s v="so"/>
    <s v="so"/>
    <s v="so"/>
    <s v="so"/>
    <s v="so"/>
    <s v="so"/>
    <s v="so"/>
    <s v="so"/>
    <s v="so"/>
    <s v="so"/>
    <s v="so"/>
    <n v="0.18353"/>
    <n v="0.61348999999999998"/>
    <n v="0.2989"/>
    <n v="1.09592"/>
  </r>
  <r>
    <n v="2025"/>
    <s v="Bordeaux"/>
    <x v="12"/>
    <s v="90I54"/>
    <x v="2"/>
    <x v="5"/>
    <s v="so"/>
    <s v="so"/>
    <s v="so"/>
    <s v="so"/>
    <s v="so"/>
    <s v="so"/>
    <s v="so"/>
    <s v="so"/>
    <s v="so"/>
    <s v="so"/>
    <s v="so"/>
    <s v="so"/>
    <s v="so"/>
    <s v="so"/>
    <s v="so"/>
    <s v="so"/>
    <s v="so"/>
    <s v="so"/>
    <s v="so"/>
    <n v="0.18493999999999999"/>
    <n v="0.57315000000000005"/>
    <n v="0.30041000000000001"/>
    <n v="1.0584899999999999"/>
  </r>
  <r>
    <n v="2025"/>
    <s v="Bordeaux"/>
    <x v="12"/>
    <s v="90I54"/>
    <x v="2"/>
    <x v="6"/>
    <s v="so"/>
    <s v="so"/>
    <s v="so"/>
    <s v="so"/>
    <s v="so"/>
    <s v="so"/>
    <s v="so"/>
    <s v="so"/>
    <s v="so"/>
    <s v="so"/>
    <s v="so"/>
    <s v="so"/>
    <s v="so"/>
    <s v="so"/>
    <s v="so"/>
    <s v="so"/>
    <s v="so"/>
    <s v="so"/>
    <s v="so"/>
    <n v="0.20072000000000001"/>
    <n v="0.59067000000000003"/>
    <n v="0.29565999999999998"/>
    <n v="1.0870599999999999"/>
  </r>
  <r>
    <n v="2025"/>
    <s v="Bordeaux"/>
    <x v="12"/>
    <s v="90I54"/>
    <x v="2"/>
    <x v="7"/>
    <s v="so"/>
    <s v="so"/>
    <s v="so"/>
    <s v="so"/>
    <s v="so"/>
    <s v="so"/>
    <s v="so"/>
    <s v="so"/>
    <s v="so"/>
    <s v="so"/>
    <s v="so"/>
    <s v="so"/>
    <s v="so"/>
    <s v="so"/>
    <s v="so"/>
    <s v="so"/>
    <s v="so"/>
    <s v="so"/>
    <s v="so"/>
    <n v="0.20222999999999999"/>
    <n v="0.59655999999999998"/>
    <n v="0.31419999999999998"/>
    <n v="1.1129899999999999"/>
  </r>
  <r>
    <n v="2025"/>
    <s v="Bordeaux"/>
    <x v="12"/>
    <s v="90I54"/>
    <x v="2"/>
    <x v="8"/>
    <s v="so"/>
    <s v="so"/>
    <s v="so"/>
    <s v="so"/>
    <s v="so"/>
    <s v="so"/>
    <s v="so"/>
    <s v="so"/>
    <s v="so"/>
    <s v="so"/>
    <s v="so"/>
    <s v="so"/>
    <s v="so"/>
    <s v="so"/>
    <s v="so"/>
    <s v="so"/>
    <s v="so"/>
    <s v="so"/>
    <s v="so"/>
    <n v="0.20854"/>
    <n v="0.61684000000000005"/>
    <n v="0.28955999999999998"/>
    <n v="1.11494"/>
  </r>
  <r>
    <n v="2025"/>
    <s v="Bordeaux"/>
    <x v="12"/>
    <s v="90I54"/>
    <x v="2"/>
    <x v="9"/>
    <s v="so"/>
    <s v="so"/>
    <s v="so"/>
    <s v="so"/>
    <s v="so"/>
    <s v="so"/>
    <s v="so"/>
    <s v="so"/>
    <s v="so"/>
    <s v="so"/>
    <s v="so"/>
    <s v="so"/>
    <s v="so"/>
    <s v="so"/>
    <s v="so"/>
    <s v="so"/>
    <s v="so"/>
    <s v="so"/>
    <s v="so"/>
    <n v="0.21503"/>
    <n v="0.6381"/>
    <n v="0.27422000000000002"/>
    <n v="1.1273500000000001"/>
  </r>
  <r>
    <n v="2025"/>
    <s v="Bordeaux"/>
    <x v="12"/>
    <s v="90I54"/>
    <x v="2"/>
    <x v="10"/>
    <s v="so"/>
    <s v="so"/>
    <s v="so"/>
    <s v="so"/>
    <s v="so"/>
    <s v="so"/>
    <s v="so"/>
    <s v="so"/>
    <s v="so"/>
    <s v="so"/>
    <s v="so"/>
    <s v="so"/>
    <s v="so"/>
    <s v="so"/>
    <s v="so"/>
    <s v="so"/>
    <s v="so"/>
    <s v="so"/>
    <s v="so"/>
    <n v="0.22702"/>
    <n v="0.61238999999999999"/>
    <n v="0.25491000000000003"/>
    <n v="1.09433"/>
  </r>
  <r>
    <n v="2025"/>
    <s v="Bordeaux"/>
    <x v="12"/>
    <s v="90I54"/>
    <x v="3"/>
    <x v="0"/>
    <n v="0.46908"/>
    <n v="1.0110399999999999"/>
    <n v="1.7144299999999999"/>
    <n v="1.28782"/>
    <n v="1.4094199999999999"/>
    <n v="1.98001"/>
    <n v="1.55111"/>
    <n v="5.6806299999999998"/>
    <n v="0.77619000000000005"/>
    <n v="4.0094000000000003"/>
    <n v="2.9534199999999999"/>
    <n v="1.1176299999999999"/>
    <n v="1.25935"/>
    <n v="25.219539999999999"/>
    <n v="6.0041799999999999"/>
    <n v="1.40262"/>
    <n v="0.18046999999999999"/>
    <n v="7.5872700000000002"/>
    <n v="32.806820000000002"/>
    <n v="0.39931"/>
    <n v="2.7447900000000001"/>
    <n v="1.5249200000000001"/>
    <n v="4.6690100000000001"/>
  </r>
  <r>
    <n v="2025"/>
    <s v="Bordeaux"/>
    <x v="12"/>
    <s v="90I54"/>
    <x v="3"/>
    <x v="1"/>
    <n v="0.44436999999999999"/>
    <n v="1.1558200000000001"/>
    <n v="2.61138"/>
    <n v="1.07026"/>
    <n v="1.8746100000000001"/>
    <n v="2.4449200000000002"/>
    <n v="1.4268099999999999"/>
    <n v="6.1258600000000003"/>
    <n v="1.3356699999999999"/>
    <n v="3.4485299999999999"/>
    <n v="3.48976"/>
    <n v="1.23563"/>
    <n v="1.65733"/>
    <n v="28.32095"/>
    <n v="7.2479199999999997"/>
    <n v="1.41621"/>
    <n v="0.16949"/>
    <n v="8.8336199999999998"/>
    <n v="37.15457"/>
    <n v="0.56969999999999998"/>
    <n v="2.7787500000000001"/>
    <n v="1.97011"/>
    <n v="5.3185599999999997"/>
  </r>
  <r>
    <n v="2025"/>
    <s v="Bordeaux"/>
    <x v="12"/>
    <s v="90I54"/>
    <x v="3"/>
    <x v="2"/>
    <n v="0.54371000000000003"/>
    <n v="1.6411800000000001"/>
    <n v="2.5726100000000001"/>
    <n v="0.73662000000000005"/>
    <n v="1.5747800000000001"/>
    <n v="4.1615799999999998"/>
    <n v="1.6215599999999999"/>
    <n v="7.41134"/>
    <n v="2.4809000000000001"/>
    <n v="4.2687499999999998"/>
    <n v="3.8619599999999998"/>
    <n v="1.69242"/>
    <n v="1.5823400000000001"/>
    <n v="34.149740000000001"/>
    <n v="9.19876"/>
    <n v="2.07918"/>
    <n v="0.21951000000000001"/>
    <n v="11.497450000000001"/>
    <n v="45.647199999999998"/>
    <n v="0.89876999999999996"/>
    <n v="3.0036399999999999"/>
    <n v="2.1648900000000002"/>
    <n v="6.0672899999999998"/>
  </r>
  <r>
    <n v="2025"/>
    <s v="Bordeaux"/>
    <x v="12"/>
    <s v="90I54"/>
    <x v="3"/>
    <x v="3"/>
    <n v="0.70557999999999998"/>
    <n v="1.99942"/>
    <n v="3.4641199999999999"/>
    <n v="0.77212000000000003"/>
    <n v="1.8310200000000001"/>
    <n v="2.84341"/>
    <n v="1.5044599999999999"/>
    <n v="8.0003700000000002"/>
    <n v="2.9874700000000001"/>
    <n v="5.7717400000000003"/>
    <n v="4.2287100000000004"/>
    <n v="2.0508099999999998"/>
    <n v="1.4443600000000001"/>
    <n v="37.6036"/>
    <n v="10.19149"/>
    <n v="1.8964799999999999"/>
    <n v="0.50516000000000005"/>
    <n v="12.593120000000001"/>
    <n v="50.196719999999999"/>
    <n v="1.0888800000000001"/>
    <n v="3.4399799999999998"/>
    <n v="2.02597"/>
    <n v="6.5548299999999999"/>
  </r>
  <r>
    <n v="2025"/>
    <s v="Bordeaux"/>
    <x v="12"/>
    <s v="90I54"/>
    <x v="3"/>
    <x v="4"/>
    <n v="0.52103999999999995"/>
    <n v="2.33636"/>
    <n v="2.7012700000000001"/>
    <n v="1.3857699999999999"/>
    <n v="2.5325899999999999"/>
    <n v="2.5273099999999999"/>
    <n v="1.84589"/>
    <n v="6.9681600000000001"/>
    <n v="3.2287499999999998"/>
    <n v="5.3601400000000003"/>
    <n v="5.3614300000000004"/>
    <n v="2.21855"/>
    <n v="1.8587100000000001"/>
    <n v="38.845970000000001"/>
    <n v="10.13918"/>
    <n v="1.25234"/>
    <n v="0.34093000000000001"/>
    <n v="11.73246"/>
    <n v="50.578420000000001"/>
    <n v="1.3104899999999999"/>
    <n v="4.1215599999999997"/>
    <n v="2.4758200000000001"/>
    <n v="7.90787"/>
  </r>
  <r>
    <n v="2025"/>
    <s v="Bordeaux"/>
    <x v="12"/>
    <s v="90I54"/>
    <x v="3"/>
    <x v="5"/>
    <n v="0.61394000000000004"/>
    <n v="2.6109399999999998"/>
    <n v="3.7211799999999999"/>
    <n v="1.39795"/>
    <n v="2.0699299999999998"/>
    <n v="3.1152899999999999"/>
    <n v="1.7040599999999999"/>
    <n v="7.8940799999999998"/>
    <n v="3.5240100000000001"/>
    <n v="5.7925599999999999"/>
    <n v="6.3363899999999997"/>
    <n v="2.2965399999999998"/>
    <n v="1.8883000000000001"/>
    <n v="42.965170000000001"/>
    <n v="10.46049"/>
    <n v="1.7074400000000001"/>
    <n v="0.24518999999999999"/>
    <n v="12.413119999999999"/>
    <n v="55.378279999999997"/>
    <n v="1.5240100000000001"/>
    <n v="4.5355100000000004"/>
    <n v="3.6387"/>
    <n v="9.6982199999999992"/>
  </r>
  <r>
    <n v="2025"/>
    <s v="Bordeaux"/>
    <x v="12"/>
    <s v="90I54"/>
    <x v="3"/>
    <x v="6"/>
    <n v="0.81781000000000004"/>
    <n v="3.0059300000000002"/>
    <n v="4.6763899999999996"/>
    <n v="1.45875"/>
    <n v="1.4550799999999999"/>
    <n v="3.6811699999999998"/>
    <n v="2.39859"/>
    <n v="9.2028400000000001"/>
    <n v="4.1520000000000001"/>
    <n v="6.73651"/>
    <n v="6.29115"/>
    <n v="2.04779"/>
    <n v="1.6938599999999999"/>
    <n v="47.61788"/>
    <n v="9.8792100000000005"/>
    <n v="1.77738"/>
    <n v="0.4955"/>
    <n v="12.152089999999999"/>
    <n v="59.769970000000001"/>
    <n v="1.56081"/>
    <n v="4.5150899999999998"/>
    <n v="4.3692700000000002"/>
    <n v="10.445169999999999"/>
  </r>
  <r>
    <n v="2025"/>
    <s v="Bordeaux"/>
    <x v="12"/>
    <s v="90I54"/>
    <x v="3"/>
    <x v="7"/>
    <n v="0.40273999999999999"/>
    <n v="3.1172800000000001"/>
    <n v="3.9376600000000002"/>
    <n v="1.3932199999999999"/>
    <n v="1.5235700000000001"/>
    <n v="2.7539600000000002"/>
    <n v="2.0332499999999998"/>
    <n v="7.6724199999999998"/>
    <n v="4.9714700000000001"/>
    <n v="6.7803300000000002"/>
    <n v="6.6724600000000001"/>
    <n v="2.5903700000000001"/>
    <n v="2.05769"/>
    <n v="45.90643"/>
    <n v="8.63795"/>
    <n v="1.1313599999999999"/>
    <n v="0.48122999999999999"/>
    <n v="10.250540000000001"/>
    <n v="56.156970000000001"/>
    <n v="1.81965"/>
    <n v="4.84964"/>
    <n v="4.03538"/>
    <n v="10.70468"/>
  </r>
  <r>
    <n v="2025"/>
    <s v="Bordeaux"/>
    <x v="12"/>
    <s v="90I54"/>
    <x v="3"/>
    <x v="8"/>
    <n v="0.40961999999999998"/>
    <n v="3.5143"/>
    <n v="4.4769500000000004"/>
    <n v="1.7760899999999999"/>
    <n v="2.0525899999999999"/>
    <n v="2.74024"/>
    <n v="1.59595"/>
    <n v="7.8401399999999999"/>
    <n v="4.7172900000000002"/>
    <n v="6.8594400000000002"/>
    <n v="7.2755299999999998"/>
    <n v="2.67062"/>
    <n v="2.1997100000000001"/>
    <n v="48.128480000000003"/>
    <n v="7.7298799999999996"/>
    <n v="0.66913999999999996"/>
    <n v="0.39151000000000002"/>
    <n v="8.7905300000000004"/>
    <n v="56.91901"/>
    <n v="1.8928799999999999"/>
    <n v="5.4271599999999998"/>
    <n v="4.3409700000000004"/>
    <n v="11.661009999999999"/>
  </r>
  <r>
    <n v="2025"/>
    <s v="Bordeaux"/>
    <x v="12"/>
    <s v="90I54"/>
    <x v="3"/>
    <x v="9"/>
    <n v="0.41272999999999999"/>
    <n v="3.92639"/>
    <n v="5.6786099999999999"/>
    <n v="1.5247200000000001"/>
    <n v="1.8247800000000001"/>
    <n v="4.3303599999999998"/>
    <n v="1.99122"/>
    <n v="9.8321400000000008"/>
    <n v="4.9571500000000004"/>
    <n v="6.6781300000000003"/>
    <n v="6.4135200000000001"/>
    <n v="3.1648900000000002"/>
    <n v="1.81473"/>
    <n v="52.54936"/>
    <n v="6.3712999999999997"/>
    <n v="0.97177000000000002"/>
    <n v="0.52400000000000002"/>
    <n v="7.8670799999999996"/>
    <n v="60.416449999999998"/>
    <n v="2.4565199999999998"/>
    <n v="5.5724099999999996"/>
    <n v="4.46624"/>
    <n v="12.49518"/>
  </r>
  <r>
    <n v="2025"/>
    <s v="Bordeaux"/>
    <x v="12"/>
    <s v="90I54"/>
    <x v="3"/>
    <x v="10"/>
    <n v="0.33073999999999998"/>
    <n v="4.64316"/>
    <n v="5.6422600000000003"/>
    <n v="1.78962"/>
    <n v="1.7774099999999999"/>
    <n v="3.3112499999999998"/>
    <n v="1.6318299999999999"/>
    <n v="7.8864000000000001"/>
    <n v="5.0816999999999997"/>
    <n v="7.2018500000000003"/>
    <n v="5.4603000000000002"/>
    <n v="3.2607900000000001"/>
    <n v="1.82745"/>
    <n v="49.844749999999998"/>
    <n v="6.3750200000000001"/>
    <n v="1.1683300000000001"/>
    <n v="0.62858999999999998"/>
    <n v="8.1719500000000007"/>
    <n v="58.0167"/>
    <n v="2.5259299999999998"/>
    <n v="6.5414899999999996"/>
    <n v="4.7904299999999997"/>
    <n v="13.857849999999999"/>
  </r>
  <r>
    <n v="2025"/>
    <s v="Bordeaux"/>
    <x v="13"/>
    <s v="Mz286"/>
    <x v="0"/>
    <x v="0"/>
    <n v="0"/>
    <n v="50"/>
    <n v="41"/>
    <n v="50"/>
    <n v="18"/>
    <n v="35"/>
    <n v="0"/>
    <n v="27"/>
    <n v="35"/>
    <n v="72"/>
    <n v="73"/>
    <n v="12"/>
    <n v="11"/>
    <n v="424"/>
    <n v="0"/>
    <n v="0"/>
    <n v="0"/>
    <n v="0"/>
    <n v="424"/>
    <n v="27"/>
    <n v="62"/>
    <n v="50"/>
    <n v="139"/>
  </r>
  <r>
    <n v="2025"/>
    <s v="Bordeaux"/>
    <x v="13"/>
    <s v="Mz286"/>
    <x v="1"/>
    <x v="0"/>
    <n v="0"/>
    <n v="0.15992000000000001"/>
    <n v="0.13871"/>
    <n v="0.15484000000000001"/>
    <n v="6.2460000000000002E-2"/>
    <n v="0.11576"/>
    <n v="0"/>
    <n v="8.3559999999999995E-2"/>
    <n v="0.11275"/>
    <n v="0.25352999999999998"/>
    <n v="0.24586"/>
    <n v="4.1700000000000001E-2"/>
    <n v="3.8399999999999997E-2"/>
    <n v="1.4074800000000001"/>
    <n v="0"/>
    <n v="0"/>
    <n v="0"/>
    <n v="0"/>
    <n v="1.4074800000000001"/>
    <n v="1.9769999999999999E-2"/>
    <n v="5.7259999999999998E-2"/>
    <n v="4.3430000000000003E-2"/>
    <n v="0.12046"/>
  </r>
  <r>
    <n v="2025"/>
    <s v="Bordeaux"/>
    <x v="13"/>
    <s v="Mz286"/>
    <x v="1"/>
    <x v="1"/>
    <n v="0"/>
    <n v="0.16152"/>
    <n v="0.13874"/>
    <n v="0.15495999999999999"/>
    <n v="6.2539999999999998E-2"/>
    <n v="0.11403000000000001"/>
    <n v="0"/>
    <n v="8.4260000000000002E-2"/>
    <n v="0.11388"/>
    <n v="0.25466"/>
    <n v="0.24479999999999999"/>
    <n v="4.2509999999999999E-2"/>
    <n v="3.984E-2"/>
    <n v="1.4117200000000001"/>
    <n v="0"/>
    <n v="0"/>
    <n v="0"/>
    <n v="0"/>
    <n v="1.4117200000000001"/>
    <n v="2.4070000000000001E-2"/>
    <n v="5.5160000000000001E-2"/>
    <n v="4.4630000000000003E-2"/>
    <n v="0.12385"/>
  </r>
  <r>
    <n v="2025"/>
    <s v="Bordeaux"/>
    <x v="13"/>
    <s v="Mz286"/>
    <x v="1"/>
    <x v="2"/>
    <n v="0"/>
    <n v="0.16400000000000001"/>
    <n v="0.13611000000000001"/>
    <n v="0.15261"/>
    <n v="6.2140000000000001E-2"/>
    <n v="0.11301"/>
    <n v="0"/>
    <n v="8.1689999999999999E-2"/>
    <n v="0.11516999999999999"/>
    <n v="0.25505"/>
    <n v="0.24510000000000001"/>
    <n v="4.2250000000000003E-2"/>
    <n v="3.9629999999999999E-2"/>
    <n v="1.40676"/>
    <n v="0"/>
    <n v="0"/>
    <n v="0"/>
    <n v="0"/>
    <n v="1.40676"/>
    <n v="2.5219999999999999E-2"/>
    <n v="5.8279999999999998E-2"/>
    <n v="4.4490000000000002E-2"/>
    <n v="0.12798999999999999"/>
  </r>
  <r>
    <n v="2025"/>
    <s v="Bordeaux"/>
    <x v="13"/>
    <s v="Mz286"/>
    <x v="1"/>
    <x v="3"/>
    <n v="0"/>
    <n v="0.16420999999999999"/>
    <n v="0.13586000000000001"/>
    <n v="0.15376999999999999"/>
    <n v="6.1749999999999999E-2"/>
    <n v="0.11025"/>
    <n v="0"/>
    <n v="8.0369999999999997E-2"/>
    <n v="0.11595"/>
    <n v="0.25095000000000001"/>
    <n v="0.23602000000000001"/>
    <n v="4.0430000000000001E-2"/>
    <n v="3.9969999999999999E-2"/>
    <n v="1.3895500000000001"/>
    <n v="0"/>
    <n v="0"/>
    <n v="0"/>
    <n v="0"/>
    <n v="1.3895500000000001"/>
    <n v="2.6239999999999999E-2"/>
    <n v="5.781E-2"/>
    <n v="5.0340000000000003E-2"/>
    <n v="0.13438"/>
  </r>
  <r>
    <n v="2025"/>
    <s v="Bordeaux"/>
    <x v="13"/>
    <s v="Mz286"/>
    <x v="1"/>
    <x v="4"/>
    <n v="0"/>
    <n v="0.16502"/>
    <n v="0.13428999999999999"/>
    <n v="0.15276000000000001"/>
    <n v="6.232E-2"/>
    <n v="0.10938000000000001"/>
    <n v="0"/>
    <n v="7.6939999999999995E-2"/>
    <n v="0.11509"/>
    <n v="0.24657000000000001"/>
    <n v="0.2306"/>
    <n v="4.011E-2"/>
    <n v="4.0239999999999998E-2"/>
    <n v="1.37331"/>
    <n v="0"/>
    <n v="0"/>
    <n v="0"/>
    <n v="0"/>
    <n v="1.37331"/>
    <n v="2.843E-2"/>
    <n v="6.1530000000000001E-2"/>
    <n v="4.9160000000000002E-2"/>
    <n v="0.13911999999999999"/>
  </r>
  <r>
    <n v="2025"/>
    <s v="Bordeaux"/>
    <x v="13"/>
    <s v="Mz286"/>
    <x v="1"/>
    <x v="5"/>
    <n v="0"/>
    <n v="0.16461999999999999"/>
    <n v="0.13349"/>
    <n v="0.14717"/>
    <n v="6.062E-2"/>
    <n v="0.10455"/>
    <n v="0"/>
    <n v="7.5639999999999999E-2"/>
    <n v="0.11515"/>
    <n v="0.24038999999999999"/>
    <n v="0.22219"/>
    <n v="3.9230000000000001E-2"/>
    <n v="3.9820000000000001E-2"/>
    <n v="1.3428599999999999"/>
    <n v="0"/>
    <n v="0"/>
    <n v="0"/>
    <n v="0"/>
    <n v="1.3428599999999999"/>
    <n v="2.7550000000000002E-2"/>
    <n v="6.0650000000000003E-2"/>
    <n v="4.6980000000000001E-2"/>
    <n v="0.13519"/>
  </r>
  <r>
    <n v="2025"/>
    <s v="Bordeaux"/>
    <x v="13"/>
    <s v="Mz286"/>
    <x v="1"/>
    <x v="6"/>
    <n v="0"/>
    <n v="0.16406000000000001"/>
    <n v="0.13503000000000001"/>
    <n v="0.14702000000000001"/>
    <n v="6.139E-2"/>
    <n v="0.10557"/>
    <n v="0"/>
    <n v="7.2069999999999995E-2"/>
    <n v="0.11148"/>
    <n v="0.23638999999999999"/>
    <n v="0.21424000000000001"/>
    <n v="3.9170000000000003E-2"/>
    <n v="3.9120000000000002E-2"/>
    <n v="1.32555"/>
    <n v="0"/>
    <n v="0"/>
    <n v="0"/>
    <n v="0"/>
    <n v="1.32555"/>
    <n v="2.9489999999999999E-2"/>
    <n v="5.9639999999999999E-2"/>
    <n v="5.0849999999999999E-2"/>
    <n v="0.13997999999999999"/>
  </r>
  <r>
    <n v="2025"/>
    <s v="Bordeaux"/>
    <x v="13"/>
    <s v="Mz286"/>
    <x v="1"/>
    <x v="7"/>
    <n v="0"/>
    <n v="0.16588"/>
    <n v="0.13539000000000001"/>
    <n v="0.14635000000000001"/>
    <n v="6.2059999999999997E-2"/>
    <n v="0.10137"/>
    <n v="0"/>
    <n v="7.1309999999999998E-2"/>
    <n v="0.10757"/>
    <n v="0.22816"/>
    <n v="0.20766000000000001"/>
    <n v="3.9280000000000002E-2"/>
    <n v="3.8809999999999997E-2"/>
    <n v="1.30382"/>
    <n v="0"/>
    <n v="0"/>
    <n v="0"/>
    <n v="0"/>
    <n v="1.30382"/>
    <n v="3.2219999999999999E-2"/>
    <n v="6.0990000000000003E-2"/>
    <n v="4.854E-2"/>
    <n v="0.14174999999999999"/>
  </r>
  <r>
    <n v="2025"/>
    <s v="Bordeaux"/>
    <x v="13"/>
    <s v="Mz286"/>
    <x v="1"/>
    <x v="8"/>
    <n v="0"/>
    <n v="0.16617999999999999"/>
    <n v="0.13947000000000001"/>
    <n v="0.14227999999999999"/>
    <n v="6.089E-2"/>
    <n v="9.8949999999999996E-2"/>
    <n v="0"/>
    <n v="7.0080000000000003E-2"/>
    <n v="0.10483000000000001"/>
    <n v="0.21840999999999999"/>
    <n v="0.20458999999999999"/>
    <n v="3.9059999999999997E-2"/>
    <n v="3.7379999999999997E-2"/>
    <n v="1.2821199999999999"/>
    <n v="0"/>
    <n v="0"/>
    <n v="0"/>
    <n v="0"/>
    <n v="1.2821199999999999"/>
    <n v="3.2230000000000002E-2"/>
    <n v="6.3570000000000002E-2"/>
    <n v="4.7059999999999998E-2"/>
    <n v="0.14285999999999999"/>
  </r>
  <r>
    <n v="2025"/>
    <s v="Bordeaux"/>
    <x v="13"/>
    <s v="Mz286"/>
    <x v="1"/>
    <x v="9"/>
    <n v="0"/>
    <n v="0.16384000000000001"/>
    <n v="0.13836000000000001"/>
    <n v="0.14069000000000001"/>
    <n v="6.2230000000000001E-2"/>
    <n v="9.3670000000000003E-2"/>
    <n v="0"/>
    <n v="7.0050000000000001E-2"/>
    <n v="0.10222000000000001"/>
    <n v="0.20563000000000001"/>
    <n v="0.1946"/>
    <n v="3.9199999999999999E-2"/>
    <n v="3.6909999999999998E-2"/>
    <n v="1.2474000000000001"/>
    <n v="0"/>
    <n v="0"/>
    <n v="0"/>
    <n v="0"/>
    <n v="1.2474000000000001"/>
    <n v="3.388E-2"/>
    <n v="6.5290000000000001E-2"/>
    <n v="4.4729999999999999E-2"/>
    <n v="0.14391000000000001"/>
  </r>
  <r>
    <n v="2025"/>
    <s v="Bordeaux"/>
    <x v="13"/>
    <s v="Mz286"/>
    <x v="1"/>
    <x v="10"/>
    <n v="0"/>
    <n v="0.16244"/>
    <n v="0.13425999999999999"/>
    <n v="0.13386000000000001"/>
    <n v="6.1089999999999998E-2"/>
    <n v="9.0569999999999998E-2"/>
    <n v="0"/>
    <n v="7.0440000000000003E-2"/>
    <n v="9.5680000000000001E-2"/>
    <n v="0.20169999999999999"/>
    <n v="0.18603"/>
    <n v="3.6920000000000001E-2"/>
    <n v="3.6760000000000001E-2"/>
    <n v="1.2097500000000001"/>
    <n v="0"/>
    <n v="0"/>
    <n v="0"/>
    <n v="0"/>
    <n v="1.2097500000000001"/>
    <n v="3.4970000000000001E-2"/>
    <n v="6.2990000000000004E-2"/>
    <n v="4.283E-2"/>
    <n v="0.14079"/>
  </r>
  <r>
    <n v="2025"/>
    <s v="Bordeaux"/>
    <x v="13"/>
    <s v="Mz286"/>
    <x v="2"/>
    <x v="0"/>
    <s v="so"/>
    <s v="so"/>
    <s v="so"/>
    <s v="so"/>
    <s v="so"/>
    <s v="so"/>
    <s v="so"/>
    <s v="so"/>
    <s v="so"/>
    <s v="so"/>
    <s v="so"/>
    <s v="so"/>
    <s v="so"/>
    <s v="so"/>
    <s v="so"/>
    <s v="so"/>
    <s v="so"/>
    <s v="so"/>
    <s v="so"/>
    <n v="0.11956"/>
    <n v="0.27250999999999997"/>
    <n v="0.1938"/>
    <n v="0.58587999999999996"/>
  </r>
  <r>
    <n v="2025"/>
    <s v="Bordeaux"/>
    <x v="13"/>
    <s v="Mz286"/>
    <x v="2"/>
    <x v="1"/>
    <s v="so"/>
    <s v="so"/>
    <s v="so"/>
    <s v="so"/>
    <s v="so"/>
    <s v="so"/>
    <s v="so"/>
    <s v="so"/>
    <s v="so"/>
    <s v="so"/>
    <s v="so"/>
    <s v="so"/>
    <s v="so"/>
    <s v="so"/>
    <s v="so"/>
    <s v="so"/>
    <s v="so"/>
    <s v="so"/>
    <s v="so"/>
    <n v="9.4490000000000005E-2"/>
    <n v="0.28369"/>
    <n v="0.19666"/>
    <n v="0.57484000000000002"/>
  </r>
  <r>
    <n v="2025"/>
    <s v="Bordeaux"/>
    <x v="13"/>
    <s v="Mz286"/>
    <x v="2"/>
    <x v="2"/>
    <s v="so"/>
    <s v="so"/>
    <s v="so"/>
    <s v="so"/>
    <s v="so"/>
    <s v="so"/>
    <s v="so"/>
    <s v="so"/>
    <s v="so"/>
    <s v="so"/>
    <s v="so"/>
    <s v="so"/>
    <s v="so"/>
    <s v="so"/>
    <s v="so"/>
    <s v="so"/>
    <s v="so"/>
    <s v="so"/>
    <s v="so"/>
    <n v="9.7439999999999999E-2"/>
    <n v="0.27833000000000002"/>
    <n v="0.17371"/>
    <n v="0.54947999999999997"/>
  </r>
  <r>
    <n v="2025"/>
    <s v="Bordeaux"/>
    <x v="13"/>
    <s v="Mz286"/>
    <x v="2"/>
    <x v="3"/>
    <s v="so"/>
    <s v="so"/>
    <s v="so"/>
    <s v="so"/>
    <s v="so"/>
    <s v="so"/>
    <s v="so"/>
    <s v="so"/>
    <s v="so"/>
    <s v="so"/>
    <s v="so"/>
    <s v="so"/>
    <s v="so"/>
    <s v="so"/>
    <s v="so"/>
    <s v="so"/>
    <s v="so"/>
    <s v="so"/>
    <s v="so"/>
    <n v="0.10290000000000001"/>
    <n v="0.26984999999999998"/>
    <n v="0.16916999999999999"/>
    <n v="0.54191999999999996"/>
  </r>
  <r>
    <n v="2025"/>
    <s v="Bordeaux"/>
    <x v="13"/>
    <s v="Mz286"/>
    <x v="2"/>
    <x v="4"/>
    <s v="so"/>
    <s v="so"/>
    <s v="so"/>
    <s v="so"/>
    <s v="so"/>
    <s v="so"/>
    <s v="so"/>
    <s v="so"/>
    <s v="so"/>
    <s v="so"/>
    <s v="so"/>
    <s v="so"/>
    <s v="so"/>
    <s v="so"/>
    <s v="so"/>
    <s v="so"/>
    <s v="so"/>
    <s v="so"/>
    <s v="so"/>
    <n v="0.10897"/>
    <n v="0.26393"/>
    <n v="0.17233999999999999"/>
    <n v="0.54525000000000001"/>
  </r>
  <r>
    <n v="2025"/>
    <s v="Bordeaux"/>
    <x v="13"/>
    <s v="Mz286"/>
    <x v="2"/>
    <x v="5"/>
    <s v="so"/>
    <s v="so"/>
    <s v="so"/>
    <s v="so"/>
    <s v="so"/>
    <s v="so"/>
    <s v="so"/>
    <s v="so"/>
    <s v="so"/>
    <s v="so"/>
    <s v="so"/>
    <s v="so"/>
    <s v="so"/>
    <s v="so"/>
    <s v="so"/>
    <s v="so"/>
    <s v="so"/>
    <s v="so"/>
    <s v="so"/>
    <n v="0.10133"/>
    <n v="0.25835999999999998"/>
    <n v="0.17369999999999999"/>
    <n v="0.53339999999999999"/>
  </r>
  <r>
    <n v="2025"/>
    <s v="Bordeaux"/>
    <x v="13"/>
    <s v="Mz286"/>
    <x v="2"/>
    <x v="6"/>
    <s v="so"/>
    <s v="so"/>
    <s v="so"/>
    <s v="so"/>
    <s v="so"/>
    <s v="so"/>
    <s v="so"/>
    <s v="so"/>
    <s v="so"/>
    <s v="so"/>
    <s v="so"/>
    <s v="so"/>
    <s v="so"/>
    <s v="so"/>
    <s v="so"/>
    <s v="so"/>
    <s v="so"/>
    <s v="so"/>
    <s v="so"/>
    <n v="0.10915999999999999"/>
    <n v="0.25616"/>
    <n v="0.16736999999999999"/>
    <n v="0.53269"/>
  </r>
  <r>
    <n v="2025"/>
    <s v="Bordeaux"/>
    <x v="13"/>
    <s v="Mz286"/>
    <x v="2"/>
    <x v="7"/>
    <s v="so"/>
    <s v="so"/>
    <s v="so"/>
    <s v="so"/>
    <s v="so"/>
    <s v="so"/>
    <s v="so"/>
    <s v="so"/>
    <s v="so"/>
    <s v="so"/>
    <s v="so"/>
    <s v="so"/>
    <s v="so"/>
    <s v="so"/>
    <s v="so"/>
    <s v="so"/>
    <s v="so"/>
    <s v="so"/>
    <s v="so"/>
    <n v="9.3729999999999994E-2"/>
    <n v="0.27810000000000001"/>
    <n v="0.16167999999999999"/>
    <n v="0.53351000000000004"/>
  </r>
  <r>
    <n v="2025"/>
    <s v="Bordeaux"/>
    <x v="13"/>
    <s v="Mz286"/>
    <x v="2"/>
    <x v="8"/>
    <s v="so"/>
    <s v="so"/>
    <s v="so"/>
    <s v="so"/>
    <s v="so"/>
    <s v="so"/>
    <s v="so"/>
    <s v="so"/>
    <s v="so"/>
    <s v="so"/>
    <s v="so"/>
    <s v="so"/>
    <s v="so"/>
    <s v="so"/>
    <s v="so"/>
    <s v="so"/>
    <s v="so"/>
    <s v="so"/>
    <s v="so"/>
    <n v="9.4909999999999994E-2"/>
    <n v="0.28039999999999998"/>
    <n v="0.16897999999999999"/>
    <n v="0.54429000000000005"/>
  </r>
  <r>
    <n v="2025"/>
    <s v="Bordeaux"/>
    <x v="13"/>
    <s v="Mz286"/>
    <x v="2"/>
    <x v="9"/>
    <s v="so"/>
    <s v="so"/>
    <s v="so"/>
    <s v="so"/>
    <s v="so"/>
    <s v="so"/>
    <s v="so"/>
    <s v="so"/>
    <s v="so"/>
    <s v="so"/>
    <s v="so"/>
    <s v="so"/>
    <s v="so"/>
    <s v="so"/>
    <s v="so"/>
    <s v="so"/>
    <s v="so"/>
    <s v="so"/>
    <s v="so"/>
    <n v="9.4259999999999997E-2"/>
    <n v="0.29135"/>
    <n v="0.15601000000000001"/>
    <n v="0.54162999999999994"/>
  </r>
  <r>
    <n v="2025"/>
    <s v="Bordeaux"/>
    <x v="13"/>
    <s v="Mz286"/>
    <x v="2"/>
    <x v="10"/>
    <s v="so"/>
    <s v="so"/>
    <s v="so"/>
    <s v="so"/>
    <s v="so"/>
    <s v="so"/>
    <s v="so"/>
    <s v="so"/>
    <s v="so"/>
    <s v="so"/>
    <s v="so"/>
    <s v="so"/>
    <s v="so"/>
    <s v="so"/>
    <s v="so"/>
    <s v="so"/>
    <s v="so"/>
    <s v="so"/>
    <s v="so"/>
    <n v="9.2340000000000005E-2"/>
    <n v="0.25585000000000002"/>
    <n v="0.1497"/>
    <n v="0.49789"/>
  </r>
  <r>
    <n v="2025"/>
    <s v="Bordeaux"/>
    <x v="13"/>
    <s v="Mz286"/>
    <x v="3"/>
    <x v="0"/>
    <n v="0"/>
    <n v="1.43519"/>
    <n v="2.2370100000000002"/>
    <n v="1.1666300000000001"/>
    <n v="0.75600000000000001"/>
    <n v="0.98475999999999997"/>
    <n v="0"/>
    <n v="0.85163999999999995"/>
    <n v="0.62417999999999996"/>
    <n v="1.1939900000000001"/>
    <n v="1.22668"/>
    <n v="0.11831999999999999"/>
    <n v="2.9199999999999999E-3"/>
    <n v="10.597300000000001"/>
    <n v="0"/>
    <n v="0"/>
    <n v="0"/>
    <n v="0"/>
    <n v="10.597300000000001"/>
    <n v="0.87936000000000003"/>
    <n v="1.77634"/>
    <n v="1.6043400000000001"/>
    <n v="4.26004"/>
  </r>
  <r>
    <n v="2025"/>
    <s v="Bordeaux"/>
    <x v="13"/>
    <s v="Mz286"/>
    <x v="3"/>
    <x v="1"/>
    <n v="0"/>
    <n v="1.38941"/>
    <n v="1.9801200000000001"/>
    <n v="1.18049"/>
    <n v="1.00024"/>
    <n v="1.05121"/>
    <n v="0"/>
    <n v="1.1341399999999999"/>
    <n v="0.50190000000000001"/>
    <n v="1.6505300000000001"/>
    <n v="1.7558800000000001"/>
    <n v="0.30974000000000002"/>
    <n v="2.5420000000000002E-2"/>
    <n v="11.97908"/>
    <n v="0"/>
    <n v="0"/>
    <n v="0"/>
    <n v="0"/>
    <n v="11.97908"/>
    <n v="0.87522"/>
    <n v="1.84935"/>
    <n v="1.0141"/>
    <n v="3.73868"/>
  </r>
  <r>
    <n v="2025"/>
    <s v="Bordeaux"/>
    <x v="13"/>
    <s v="Mz286"/>
    <x v="3"/>
    <x v="2"/>
    <n v="0"/>
    <n v="2.2763100000000001"/>
    <n v="1.44156"/>
    <n v="1.33345"/>
    <n v="0.69462999999999997"/>
    <n v="1.2125699999999999"/>
    <n v="0"/>
    <n v="1.53172"/>
    <n v="0.54508999999999996"/>
    <n v="2.09829"/>
    <n v="2.25299"/>
    <n v="0.24573999999999999"/>
    <n v="0.11748"/>
    <n v="13.749840000000001"/>
    <n v="0"/>
    <n v="0"/>
    <n v="0"/>
    <n v="0"/>
    <n v="13.749840000000001"/>
    <n v="1.19821"/>
    <n v="1.9334100000000001"/>
    <n v="0.77712000000000003"/>
    <n v="3.9087399999999999"/>
  </r>
  <r>
    <n v="2025"/>
    <s v="Bordeaux"/>
    <x v="13"/>
    <s v="Mz286"/>
    <x v="3"/>
    <x v="3"/>
    <n v="0"/>
    <n v="1.7484900000000001"/>
    <n v="1.2973600000000001"/>
    <n v="1.4101399999999999"/>
    <n v="0.87766999999999995"/>
    <n v="1.3662399999999999"/>
    <n v="0"/>
    <n v="1.3304"/>
    <n v="1.0304"/>
    <n v="2.6899799999999998"/>
    <n v="3.1375099999999998"/>
    <n v="0.21657000000000001"/>
    <n v="0.15328"/>
    <n v="15.25803"/>
    <n v="0"/>
    <n v="0"/>
    <n v="0"/>
    <n v="0"/>
    <n v="15.25803"/>
    <n v="1.16153"/>
    <n v="2.3688199999999999"/>
    <n v="1.07447"/>
    <n v="4.6048200000000001"/>
  </r>
  <r>
    <n v="2025"/>
    <s v="Bordeaux"/>
    <x v="13"/>
    <s v="Mz286"/>
    <x v="3"/>
    <x v="4"/>
    <n v="0"/>
    <n v="1.53074"/>
    <n v="1.0482"/>
    <n v="1.95749"/>
    <n v="0.98087999999999997"/>
    <n v="1.2809299999999999"/>
    <n v="0"/>
    <n v="1.17814"/>
    <n v="0.86429999999999996"/>
    <n v="2.7968099999999998"/>
    <n v="3.7307299999999999"/>
    <n v="0.24171999999999999"/>
    <n v="0.20843999999999999"/>
    <n v="15.818379999999999"/>
    <n v="0"/>
    <n v="0"/>
    <n v="0"/>
    <n v="0"/>
    <n v="15.818379999999999"/>
    <n v="0.81140999999999996"/>
    <n v="2.4248599999999998"/>
    <n v="1.3800600000000001"/>
    <n v="4.6163400000000001"/>
  </r>
  <r>
    <n v="2025"/>
    <s v="Bordeaux"/>
    <x v="13"/>
    <s v="Mz286"/>
    <x v="3"/>
    <x v="5"/>
    <n v="0"/>
    <n v="1.5732600000000001"/>
    <n v="0.70133999999999996"/>
    <n v="2.0083199999999999"/>
    <n v="0.55800000000000005"/>
    <n v="1.8223499999999999"/>
    <n v="0"/>
    <n v="1.2238599999999999"/>
    <n v="0.89381999999999995"/>
    <n v="2.9487100000000002"/>
    <n v="3.01966"/>
    <n v="0.28760999999999998"/>
    <n v="0.23358000000000001"/>
    <n v="15.2705"/>
    <n v="0"/>
    <n v="0"/>
    <n v="0"/>
    <n v="0"/>
    <n v="15.2705"/>
    <n v="0.56655999999999995"/>
    <n v="2.2320799999999998"/>
    <n v="1.52566"/>
    <n v="4.3243"/>
  </r>
  <r>
    <n v="2025"/>
    <s v="Bordeaux"/>
    <x v="13"/>
    <s v="Mz286"/>
    <x v="3"/>
    <x v="6"/>
    <n v="0"/>
    <n v="1.4764600000000001"/>
    <n v="0.55535999999999996"/>
    <n v="2.4732400000000001"/>
    <n v="0.59830000000000005"/>
    <n v="1.8629500000000001"/>
    <n v="0"/>
    <n v="1.2381500000000001"/>
    <n v="1.0817399999999999"/>
    <n v="3.1208200000000001"/>
    <n v="3.3156500000000002"/>
    <n v="0.24196999999999999"/>
    <n v="0.35085"/>
    <n v="16.3155"/>
    <n v="0"/>
    <n v="0"/>
    <n v="0"/>
    <n v="0"/>
    <n v="16.3155"/>
    <n v="0.54703000000000002"/>
    <n v="1.9256200000000001"/>
    <n v="1.7315199999999999"/>
    <n v="4.2041599999999999"/>
  </r>
  <r>
    <n v="2025"/>
    <s v="Bordeaux"/>
    <x v="13"/>
    <s v="Mz286"/>
    <x v="3"/>
    <x v="7"/>
    <n v="0"/>
    <n v="1.4305300000000001"/>
    <n v="0.55681000000000003"/>
    <n v="2.5302500000000001"/>
    <n v="0.55659999999999998"/>
    <n v="2.1958600000000001"/>
    <n v="0"/>
    <n v="1.1623600000000001"/>
    <n v="1.4030499999999999"/>
    <n v="2.9356"/>
    <n v="4.0390199999999998"/>
    <n v="0.36738999999999999"/>
    <n v="0.45839999999999997"/>
    <n v="17.63588"/>
    <n v="0"/>
    <n v="0"/>
    <n v="0"/>
    <n v="0"/>
    <n v="17.63588"/>
    <n v="0.34584999999999999"/>
    <n v="1.8862300000000001"/>
    <n v="2.1957300000000002"/>
    <n v="4.4278199999999996"/>
  </r>
  <r>
    <n v="2025"/>
    <s v="Bordeaux"/>
    <x v="13"/>
    <s v="Mz286"/>
    <x v="3"/>
    <x v="8"/>
    <n v="0"/>
    <n v="1.2759400000000001"/>
    <n v="0.96848999999999996"/>
    <n v="2.8345799999999999"/>
    <n v="0.33616000000000001"/>
    <n v="2.16038"/>
    <n v="0"/>
    <n v="1.09772"/>
    <n v="1.4640500000000001"/>
    <n v="3.21116"/>
    <n v="3.4143300000000001"/>
    <n v="0.26532"/>
    <n v="0.48493000000000003"/>
    <n v="17.51305"/>
    <n v="0"/>
    <n v="0"/>
    <n v="0"/>
    <n v="0"/>
    <n v="17.51305"/>
    <n v="0.57235000000000003"/>
    <n v="2.0251199999999998"/>
    <n v="2.60745"/>
    <n v="5.2049200000000004"/>
  </r>
  <r>
    <n v="2025"/>
    <s v="Bordeaux"/>
    <x v="13"/>
    <s v="Mz286"/>
    <x v="3"/>
    <x v="9"/>
    <n v="0"/>
    <n v="1.24556"/>
    <n v="1.08039"/>
    <n v="3.1947199999999998"/>
    <n v="0.43608000000000002"/>
    <n v="2.23177"/>
    <n v="0"/>
    <n v="0.70833999999999997"/>
    <n v="1.4537"/>
    <n v="3.3859300000000001"/>
    <n v="2.7593399999999999"/>
    <n v="0.32296000000000002"/>
    <n v="0.31924000000000002"/>
    <n v="17.138030000000001"/>
    <n v="0"/>
    <n v="0"/>
    <n v="0"/>
    <n v="0"/>
    <n v="17.138030000000001"/>
    <n v="0.80569000000000002"/>
    <n v="2.20242"/>
    <n v="3.14195"/>
    <n v="6.1500599999999999"/>
  </r>
  <r>
    <n v="2025"/>
    <s v="Bordeaux"/>
    <x v="13"/>
    <s v="Mz286"/>
    <x v="3"/>
    <x v="10"/>
    <n v="0"/>
    <n v="1.8085599999999999"/>
    <n v="1.2271099999999999"/>
    <n v="2.5592000000000001"/>
    <n v="0.46002999999999999"/>
    <n v="2.05749"/>
    <n v="0"/>
    <n v="0.83779999999999999"/>
    <n v="1.33189"/>
    <n v="3.9172799999999999"/>
    <n v="3.1571899999999999"/>
    <n v="0.20659"/>
    <n v="0.44414999999999999"/>
    <n v="18.007290000000001"/>
    <n v="0"/>
    <n v="0"/>
    <n v="0"/>
    <n v="0"/>
    <n v="18.007290000000001"/>
    <n v="1.26573"/>
    <n v="2.3058900000000002"/>
    <n v="3.2784499999999999"/>
    <n v="6.8500800000000002"/>
  </r>
  <r>
    <n v="2025"/>
    <s v="Clermont-Ferrand"/>
    <x v="14"/>
    <s v="S8ntZ"/>
    <x v="0"/>
    <x v="0"/>
    <n v="0"/>
    <n v="0"/>
    <n v="0"/>
    <n v="0"/>
    <n v="0"/>
    <n v="0"/>
    <n v="0"/>
    <n v="0"/>
    <s v="s"/>
    <s v="s"/>
    <n v="37"/>
    <n v="0"/>
    <n v="0"/>
    <n v="61"/>
    <n v="0"/>
    <n v="0"/>
    <n v="0"/>
    <n v="0"/>
    <n v="61"/>
    <n v="0"/>
    <n v="6"/>
    <n v="12"/>
    <n v="18"/>
  </r>
  <r>
    <n v="2025"/>
    <s v="Clermont-Ferrand"/>
    <x v="14"/>
    <s v="S8ntZ"/>
    <x v="1"/>
    <x v="0"/>
    <n v="0"/>
    <n v="0"/>
    <n v="0"/>
    <n v="0"/>
    <n v="0"/>
    <n v="0"/>
    <n v="0"/>
    <n v="0"/>
    <s v="s"/>
    <s v="s"/>
    <n v="0.12508"/>
    <n v="0"/>
    <n v="0"/>
    <n v="0.20243"/>
    <n v="0"/>
    <n v="0"/>
    <n v="0"/>
    <n v="0"/>
    <n v="0.20243"/>
    <n v="0"/>
    <n v="7.9699999999999997E-3"/>
    <n v="1.2290000000000001E-2"/>
    <n v="2.027E-2"/>
  </r>
  <r>
    <n v="2025"/>
    <s v="Clermont-Ferrand"/>
    <x v="14"/>
    <s v="S8ntZ"/>
    <x v="1"/>
    <x v="1"/>
    <n v="0"/>
    <n v="0"/>
    <n v="0"/>
    <n v="0"/>
    <n v="0"/>
    <n v="0"/>
    <n v="0"/>
    <n v="0"/>
    <s v="s"/>
    <s v="s"/>
    <n v="0.12737000000000001"/>
    <n v="0"/>
    <n v="0"/>
    <n v="0.20497000000000001"/>
    <n v="0"/>
    <n v="0"/>
    <n v="0"/>
    <n v="0"/>
    <n v="0.20497000000000001"/>
    <n v="0"/>
    <n v="7.45E-3"/>
    <n v="1.183E-2"/>
    <n v="1.9279999999999999E-2"/>
  </r>
  <r>
    <n v="2025"/>
    <s v="Clermont-Ferrand"/>
    <x v="14"/>
    <s v="S8ntZ"/>
    <x v="1"/>
    <x v="2"/>
    <n v="0"/>
    <n v="0"/>
    <n v="0"/>
    <n v="0"/>
    <n v="0"/>
    <n v="0"/>
    <n v="0"/>
    <n v="0"/>
    <s v="s"/>
    <s v="s"/>
    <n v="0.12887999999999999"/>
    <n v="0"/>
    <n v="0"/>
    <n v="0.20616999999999999"/>
    <n v="0"/>
    <n v="0"/>
    <n v="0"/>
    <n v="0"/>
    <n v="0.20616999999999999"/>
    <n v="0"/>
    <n v="6.4799999999999996E-3"/>
    <n v="1.2030000000000001E-2"/>
    <n v="1.8499999999999999E-2"/>
  </r>
  <r>
    <n v="2025"/>
    <s v="Clermont-Ferrand"/>
    <x v="14"/>
    <s v="S8ntZ"/>
    <x v="1"/>
    <x v="3"/>
    <n v="0"/>
    <n v="0"/>
    <n v="0"/>
    <n v="0"/>
    <n v="0"/>
    <n v="0"/>
    <n v="0"/>
    <n v="0"/>
    <s v="s"/>
    <s v="s"/>
    <n v="0.12881000000000001"/>
    <n v="0"/>
    <n v="0"/>
    <n v="0.20615"/>
    <n v="0"/>
    <n v="0"/>
    <n v="0"/>
    <n v="0"/>
    <n v="0.20615"/>
    <n v="0"/>
    <n v="6.9699999999999996E-3"/>
    <n v="1.221E-2"/>
    <n v="1.9179999999999999E-2"/>
  </r>
  <r>
    <n v="2025"/>
    <s v="Clermont-Ferrand"/>
    <x v="14"/>
    <s v="S8ntZ"/>
    <x v="1"/>
    <x v="4"/>
    <n v="0"/>
    <n v="0"/>
    <n v="0"/>
    <n v="0"/>
    <n v="0"/>
    <n v="0"/>
    <n v="0"/>
    <n v="0"/>
    <s v="s"/>
    <s v="s"/>
    <n v="0.12862999999999999"/>
    <n v="0"/>
    <n v="0"/>
    <n v="0.20566000000000001"/>
    <n v="0"/>
    <n v="0"/>
    <n v="0"/>
    <n v="0"/>
    <n v="0.20566000000000001"/>
    <n v="0"/>
    <n v="5.8900000000000003E-3"/>
    <n v="1.304E-2"/>
    <n v="1.8929999999999999E-2"/>
  </r>
  <r>
    <n v="2025"/>
    <s v="Clermont-Ferrand"/>
    <x v="14"/>
    <s v="S8ntZ"/>
    <x v="1"/>
    <x v="5"/>
    <n v="0"/>
    <n v="0"/>
    <n v="0"/>
    <n v="0"/>
    <n v="0"/>
    <n v="0"/>
    <n v="0"/>
    <n v="0"/>
    <s v="s"/>
    <s v="s"/>
    <n v="0.12587000000000001"/>
    <n v="0"/>
    <n v="0"/>
    <n v="0.20244000000000001"/>
    <n v="0"/>
    <n v="0"/>
    <n v="0"/>
    <n v="0"/>
    <n v="0.20244000000000001"/>
    <n v="0"/>
    <n v="5.3899999999999998E-3"/>
    <n v="1.372E-2"/>
    <n v="1.9109999999999999E-2"/>
  </r>
  <r>
    <n v="2025"/>
    <s v="Clermont-Ferrand"/>
    <x v="14"/>
    <s v="S8ntZ"/>
    <x v="1"/>
    <x v="6"/>
    <n v="0"/>
    <n v="0"/>
    <n v="0"/>
    <n v="0"/>
    <n v="0"/>
    <n v="0"/>
    <n v="0"/>
    <n v="0"/>
    <s v="s"/>
    <s v="s"/>
    <n v="0.12684999999999999"/>
    <n v="0"/>
    <n v="0"/>
    <n v="0.20366999999999999"/>
    <n v="0"/>
    <n v="0"/>
    <n v="0"/>
    <n v="0"/>
    <n v="0.20366999999999999"/>
    <n v="0"/>
    <n v="4.7400000000000003E-3"/>
    <n v="1.1780000000000001E-2"/>
    <n v="1.653E-2"/>
  </r>
  <r>
    <n v="2025"/>
    <s v="Clermont-Ferrand"/>
    <x v="14"/>
    <s v="S8ntZ"/>
    <x v="1"/>
    <x v="7"/>
    <n v="0"/>
    <n v="0"/>
    <n v="0"/>
    <n v="0"/>
    <n v="0"/>
    <n v="0"/>
    <n v="0"/>
    <n v="0"/>
    <s v="s"/>
    <s v="s"/>
    <n v="0.12564"/>
    <n v="0"/>
    <n v="0"/>
    <n v="0.19824"/>
    <n v="0"/>
    <n v="0"/>
    <n v="0"/>
    <n v="0"/>
    <n v="0.19824"/>
    <n v="0"/>
    <n v="4.2599999999999999E-3"/>
    <n v="1.179E-2"/>
    <n v="1.6039999999999999E-2"/>
  </r>
  <r>
    <n v="2025"/>
    <s v="Clermont-Ferrand"/>
    <x v="14"/>
    <s v="S8ntZ"/>
    <x v="1"/>
    <x v="8"/>
    <n v="0"/>
    <n v="0"/>
    <n v="0"/>
    <n v="0"/>
    <n v="0"/>
    <n v="0"/>
    <n v="0"/>
    <n v="0"/>
    <s v="s"/>
    <s v="s"/>
    <n v="0.12497999999999999"/>
    <n v="0"/>
    <n v="0"/>
    <n v="0.19885"/>
    <n v="0"/>
    <n v="0"/>
    <n v="0"/>
    <n v="0"/>
    <n v="0.19885"/>
    <n v="0"/>
    <n v="4.0800000000000003E-3"/>
    <n v="1.1809999999999999E-2"/>
    <n v="1.5890000000000001E-2"/>
  </r>
  <r>
    <n v="2025"/>
    <s v="Clermont-Ferrand"/>
    <x v="14"/>
    <s v="S8ntZ"/>
    <x v="1"/>
    <x v="9"/>
    <n v="0"/>
    <n v="0"/>
    <n v="0"/>
    <n v="0"/>
    <n v="0"/>
    <n v="0"/>
    <n v="0"/>
    <n v="0"/>
    <s v="s"/>
    <s v="s"/>
    <n v="0.12314"/>
    <n v="0"/>
    <n v="0"/>
    <n v="0.19375000000000001"/>
    <n v="0"/>
    <n v="0"/>
    <n v="0"/>
    <n v="0"/>
    <n v="0.19375000000000001"/>
    <n v="0"/>
    <n v="4.96E-3"/>
    <n v="1.184E-2"/>
    <n v="1.6799999999999999E-2"/>
  </r>
  <r>
    <n v="2025"/>
    <s v="Clermont-Ferrand"/>
    <x v="14"/>
    <s v="S8ntZ"/>
    <x v="1"/>
    <x v="10"/>
    <n v="0"/>
    <n v="0"/>
    <n v="0"/>
    <n v="0"/>
    <n v="0"/>
    <n v="0"/>
    <n v="0"/>
    <n v="0"/>
    <s v="s"/>
    <s v="s"/>
    <n v="0.12241"/>
    <n v="0"/>
    <n v="0"/>
    <n v="0.19298999999999999"/>
    <n v="0"/>
    <n v="0"/>
    <n v="0"/>
    <n v="0"/>
    <n v="0.19298999999999999"/>
    <n v="0"/>
    <n v="7.0600000000000003E-3"/>
    <n v="1.175E-2"/>
    <n v="1.882E-2"/>
  </r>
  <r>
    <n v="2025"/>
    <s v="Clermont-Ferrand"/>
    <x v="14"/>
    <s v="S8ntZ"/>
    <x v="2"/>
    <x v="0"/>
    <s v="so"/>
    <s v="so"/>
    <s v="so"/>
    <s v="so"/>
    <s v="so"/>
    <s v="so"/>
    <s v="so"/>
    <s v="so"/>
    <s v="so"/>
    <s v="so"/>
    <s v="so"/>
    <s v="so"/>
    <s v="so"/>
    <s v="so"/>
    <s v="so"/>
    <s v="so"/>
    <s v="so"/>
    <s v="so"/>
    <s v="so"/>
    <n v="0"/>
    <n v="1.711E-2"/>
    <n v="2.9919999999999999E-2"/>
    <n v="4.7030000000000002E-2"/>
  </r>
  <r>
    <n v="2025"/>
    <s v="Clermont-Ferrand"/>
    <x v="14"/>
    <s v="S8ntZ"/>
    <x v="2"/>
    <x v="1"/>
    <s v="so"/>
    <s v="so"/>
    <s v="so"/>
    <s v="so"/>
    <s v="so"/>
    <s v="so"/>
    <s v="so"/>
    <s v="so"/>
    <s v="so"/>
    <s v="so"/>
    <s v="so"/>
    <s v="so"/>
    <s v="so"/>
    <s v="so"/>
    <s v="so"/>
    <s v="so"/>
    <s v="so"/>
    <s v="so"/>
    <s v="so"/>
    <n v="0"/>
    <n v="1.206E-2"/>
    <n v="2.861E-2"/>
    <n v="4.0660000000000002E-2"/>
  </r>
  <r>
    <n v="2025"/>
    <s v="Clermont-Ferrand"/>
    <x v="14"/>
    <s v="S8ntZ"/>
    <x v="2"/>
    <x v="2"/>
    <s v="so"/>
    <s v="so"/>
    <s v="so"/>
    <s v="so"/>
    <s v="so"/>
    <s v="so"/>
    <s v="so"/>
    <s v="so"/>
    <s v="so"/>
    <s v="so"/>
    <s v="so"/>
    <s v="so"/>
    <s v="so"/>
    <s v="so"/>
    <s v="so"/>
    <s v="so"/>
    <s v="so"/>
    <s v="so"/>
    <s v="so"/>
    <n v="0"/>
    <n v="1.2800000000000001E-2"/>
    <n v="2.707E-2"/>
    <n v="3.9870000000000003E-2"/>
  </r>
  <r>
    <n v="2025"/>
    <s v="Clermont-Ferrand"/>
    <x v="14"/>
    <s v="S8ntZ"/>
    <x v="2"/>
    <x v="3"/>
    <s v="so"/>
    <s v="so"/>
    <s v="so"/>
    <s v="so"/>
    <s v="so"/>
    <s v="so"/>
    <s v="so"/>
    <s v="so"/>
    <s v="so"/>
    <s v="so"/>
    <s v="so"/>
    <s v="so"/>
    <s v="so"/>
    <s v="so"/>
    <s v="so"/>
    <s v="so"/>
    <s v="so"/>
    <s v="so"/>
    <s v="so"/>
    <n v="0"/>
    <n v="1.354E-2"/>
    <n v="2.5319999999999999E-2"/>
    <n v="3.8859999999999999E-2"/>
  </r>
  <r>
    <n v="2025"/>
    <s v="Clermont-Ferrand"/>
    <x v="14"/>
    <s v="S8ntZ"/>
    <x v="2"/>
    <x v="4"/>
    <s v="so"/>
    <s v="so"/>
    <s v="so"/>
    <s v="so"/>
    <s v="so"/>
    <s v="so"/>
    <s v="so"/>
    <s v="so"/>
    <s v="so"/>
    <s v="so"/>
    <s v="so"/>
    <s v="so"/>
    <s v="so"/>
    <s v="so"/>
    <s v="so"/>
    <s v="so"/>
    <s v="so"/>
    <s v="so"/>
    <s v="so"/>
    <n v="0"/>
    <n v="1.788E-2"/>
    <n v="2.6870000000000002E-2"/>
    <n v="4.4749999999999998E-2"/>
  </r>
  <r>
    <n v="2025"/>
    <s v="Clermont-Ferrand"/>
    <x v="14"/>
    <s v="S8ntZ"/>
    <x v="2"/>
    <x v="5"/>
    <s v="so"/>
    <s v="so"/>
    <s v="so"/>
    <s v="so"/>
    <s v="so"/>
    <s v="so"/>
    <s v="so"/>
    <s v="so"/>
    <s v="so"/>
    <s v="so"/>
    <s v="so"/>
    <s v="so"/>
    <s v="so"/>
    <s v="so"/>
    <s v="so"/>
    <s v="so"/>
    <s v="so"/>
    <s v="so"/>
    <s v="so"/>
    <n v="0"/>
    <n v="1.9349999999999999E-2"/>
    <n v="2.128E-2"/>
    <n v="4.0629999999999999E-2"/>
  </r>
  <r>
    <n v="2025"/>
    <s v="Clermont-Ferrand"/>
    <x v="14"/>
    <s v="S8ntZ"/>
    <x v="2"/>
    <x v="6"/>
    <s v="so"/>
    <s v="so"/>
    <s v="so"/>
    <s v="so"/>
    <s v="so"/>
    <s v="so"/>
    <s v="so"/>
    <s v="so"/>
    <s v="so"/>
    <s v="so"/>
    <s v="so"/>
    <s v="so"/>
    <s v="so"/>
    <s v="so"/>
    <s v="so"/>
    <s v="so"/>
    <s v="so"/>
    <s v="so"/>
    <s v="so"/>
    <n v="0"/>
    <n v="2.0729999999999998E-2"/>
    <n v="1.8800000000000001E-2"/>
    <n v="3.9530000000000003E-2"/>
  </r>
  <r>
    <n v="2025"/>
    <s v="Clermont-Ferrand"/>
    <x v="14"/>
    <s v="S8ntZ"/>
    <x v="2"/>
    <x v="7"/>
    <s v="so"/>
    <s v="so"/>
    <s v="so"/>
    <s v="so"/>
    <s v="so"/>
    <s v="so"/>
    <s v="so"/>
    <s v="so"/>
    <s v="so"/>
    <s v="so"/>
    <s v="so"/>
    <s v="so"/>
    <s v="so"/>
    <s v="so"/>
    <s v="so"/>
    <s v="so"/>
    <s v="so"/>
    <s v="so"/>
    <s v="so"/>
    <n v="0"/>
    <n v="2.2190000000000001E-2"/>
    <n v="1.9949999999999999E-2"/>
    <n v="4.2139999999999997E-2"/>
  </r>
  <r>
    <n v="2025"/>
    <s v="Clermont-Ferrand"/>
    <x v="14"/>
    <s v="S8ntZ"/>
    <x v="2"/>
    <x v="8"/>
    <s v="so"/>
    <s v="so"/>
    <s v="so"/>
    <s v="so"/>
    <s v="so"/>
    <s v="so"/>
    <s v="so"/>
    <s v="so"/>
    <s v="so"/>
    <s v="so"/>
    <s v="so"/>
    <s v="so"/>
    <s v="so"/>
    <s v="so"/>
    <s v="so"/>
    <s v="so"/>
    <s v="so"/>
    <s v="so"/>
    <s v="so"/>
    <n v="0"/>
    <n v="2.392E-2"/>
    <n v="2.0830000000000001E-2"/>
    <n v="4.4740000000000002E-2"/>
  </r>
  <r>
    <n v="2025"/>
    <s v="Clermont-Ferrand"/>
    <x v="14"/>
    <s v="S8ntZ"/>
    <x v="2"/>
    <x v="9"/>
    <s v="so"/>
    <s v="so"/>
    <s v="so"/>
    <s v="so"/>
    <s v="so"/>
    <s v="so"/>
    <s v="so"/>
    <s v="so"/>
    <s v="so"/>
    <s v="so"/>
    <s v="so"/>
    <s v="so"/>
    <s v="so"/>
    <s v="so"/>
    <s v="so"/>
    <s v="so"/>
    <s v="so"/>
    <s v="so"/>
    <s v="so"/>
    <n v="0"/>
    <n v="1.5939999999999999E-2"/>
    <n v="1.3610000000000001E-2"/>
    <n v="2.955E-2"/>
  </r>
  <r>
    <n v="2025"/>
    <s v="Clermont-Ferrand"/>
    <x v="14"/>
    <s v="S8ntZ"/>
    <x v="2"/>
    <x v="10"/>
    <s v="so"/>
    <s v="so"/>
    <s v="so"/>
    <s v="so"/>
    <s v="so"/>
    <s v="so"/>
    <s v="so"/>
    <s v="so"/>
    <s v="so"/>
    <s v="so"/>
    <s v="so"/>
    <s v="so"/>
    <s v="so"/>
    <s v="so"/>
    <s v="so"/>
    <s v="so"/>
    <s v="so"/>
    <s v="so"/>
    <s v="so"/>
    <n v="0"/>
    <n v="1.7260000000000001E-2"/>
    <n v="5.1000000000000004E-3"/>
    <n v="2.2370000000000001E-2"/>
  </r>
  <r>
    <n v="2025"/>
    <s v="Clermont-Ferrand"/>
    <x v="14"/>
    <s v="S8ntZ"/>
    <x v="3"/>
    <x v="0"/>
    <n v="0"/>
    <n v="0"/>
    <n v="0"/>
    <n v="0"/>
    <n v="0"/>
    <n v="0"/>
    <n v="0"/>
    <n v="0"/>
    <s v="s"/>
    <s v="s"/>
    <n v="0.42670999999999998"/>
    <n v="0"/>
    <n v="0"/>
    <n v="1.1117900000000001"/>
    <n v="0"/>
    <n v="0"/>
    <n v="0"/>
    <n v="0"/>
    <n v="1.1117900000000001"/>
    <n v="0"/>
    <n v="0.32017000000000001"/>
    <n v="1.145E-2"/>
    <n v="0.33162000000000003"/>
  </r>
  <r>
    <n v="2025"/>
    <s v="Clermont-Ferrand"/>
    <x v="14"/>
    <s v="S8ntZ"/>
    <x v="3"/>
    <x v="1"/>
    <n v="0"/>
    <n v="0"/>
    <n v="0"/>
    <n v="0"/>
    <n v="0"/>
    <n v="0"/>
    <n v="0"/>
    <n v="0"/>
    <s v="s"/>
    <s v="s"/>
    <n v="0.57698000000000005"/>
    <n v="0"/>
    <n v="0"/>
    <n v="1.0156099999999999"/>
    <n v="0"/>
    <n v="0"/>
    <n v="0"/>
    <n v="0"/>
    <n v="1.0156099999999999"/>
    <n v="0"/>
    <n v="0.52032"/>
    <n v="8.4209999999999993E-2"/>
    <n v="0.60453999999999997"/>
  </r>
  <r>
    <n v="2025"/>
    <s v="Clermont-Ferrand"/>
    <x v="14"/>
    <s v="S8ntZ"/>
    <x v="3"/>
    <x v="2"/>
    <n v="0"/>
    <n v="0"/>
    <n v="0"/>
    <n v="0"/>
    <n v="0"/>
    <n v="0"/>
    <n v="0"/>
    <n v="0"/>
    <s v="s"/>
    <s v="s"/>
    <n v="0.67296999999999996"/>
    <n v="0"/>
    <n v="0"/>
    <n v="1.10138"/>
    <n v="0"/>
    <n v="0"/>
    <n v="0"/>
    <n v="0"/>
    <n v="1.10138"/>
    <n v="0"/>
    <n v="0.60823000000000005"/>
    <n v="0.16858000000000001"/>
    <n v="0.77681"/>
  </r>
  <r>
    <n v="2025"/>
    <s v="Clermont-Ferrand"/>
    <x v="14"/>
    <s v="S8ntZ"/>
    <x v="3"/>
    <x v="3"/>
    <n v="0"/>
    <n v="0"/>
    <n v="0"/>
    <n v="0"/>
    <n v="0"/>
    <n v="0"/>
    <n v="0"/>
    <n v="0"/>
    <s v="s"/>
    <s v="s"/>
    <n v="0.96741999999999995"/>
    <n v="0"/>
    <n v="0"/>
    <n v="1.29756"/>
    <n v="0"/>
    <n v="0"/>
    <n v="0"/>
    <n v="0"/>
    <n v="1.29756"/>
    <n v="0"/>
    <n v="0.53213999999999995"/>
    <n v="0.40205000000000002"/>
    <n v="0.93420000000000003"/>
  </r>
  <r>
    <n v="2025"/>
    <s v="Clermont-Ferrand"/>
    <x v="14"/>
    <s v="S8ntZ"/>
    <x v="3"/>
    <x v="4"/>
    <n v="0"/>
    <n v="0"/>
    <n v="0"/>
    <n v="0"/>
    <n v="0"/>
    <n v="0"/>
    <n v="0"/>
    <n v="0"/>
    <s v="s"/>
    <s v="s"/>
    <n v="1.03243"/>
    <n v="0"/>
    <n v="0"/>
    <n v="1.38127"/>
    <n v="0"/>
    <n v="0"/>
    <n v="0"/>
    <n v="0"/>
    <n v="1.38127"/>
    <n v="0"/>
    <n v="0.37935999999999998"/>
    <n v="0.42231999999999997"/>
    <n v="0.80167999999999995"/>
  </r>
  <r>
    <n v="2025"/>
    <s v="Clermont-Ferrand"/>
    <x v="14"/>
    <s v="S8ntZ"/>
    <x v="3"/>
    <x v="5"/>
    <n v="0"/>
    <n v="0"/>
    <n v="0"/>
    <n v="0"/>
    <n v="0"/>
    <n v="0"/>
    <n v="0"/>
    <n v="0"/>
    <s v="s"/>
    <s v="s"/>
    <n v="0.91288000000000002"/>
    <n v="0"/>
    <n v="0"/>
    <n v="1.6215299999999999"/>
    <n v="0"/>
    <n v="0"/>
    <n v="0"/>
    <n v="0"/>
    <n v="1.6215299999999999"/>
    <n v="0"/>
    <n v="0.31856000000000001"/>
    <n v="0.34089999999999998"/>
    <n v="0.65946000000000005"/>
  </r>
  <r>
    <n v="2025"/>
    <s v="Clermont-Ferrand"/>
    <x v="14"/>
    <s v="S8ntZ"/>
    <x v="3"/>
    <x v="6"/>
    <n v="0"/>
    <n v="0"/>
    <n v="0"/>
    <n v="0"/>
    <n v="0"/>
    <n v="0"/>
    <n v="0"/>
    <n v="0"/>
    <s v="s"/>
    <s v="s"/>
    <n v="1.3758699999999999"/>
    <n v="0"/>
    <n v="0"/>
    <n v="1.85863"/>
    <n v="0"/>
    <n v="0"/>
    <n v="0"/>
    <n v="0"/>
    <n v="1.85863"/>
    <n v="0"/>
    <n v="0.23272999999999999"/>
    <n v="0.39516000000000001"/>
    <n v="0.62788999999999995"/>
  </r>
  <r>
    <n v="2025"/>
    <s v="Clermont-Ferrand"/>
    <x v="14"/>
    <s v="S8ntZ"/>
    <x v="3"/>
    <x v="7"/>
    <n v="0"/>
    <n v="0"/>
    <n v="0"/>
    <n v="0"/>
    <n v="0"/>
    <n v="0"/>
    <n v="0"/>
    <n v="0"/>
    <s v="s"/>
    <s v="s"/>
    <n v="1.20679"/>
    <n v="0"/>
    <n v="0"/>
    <n v="1.54752"/>
    <n v="0"/>
    <n v="0"/>
    <n v="0"/>
    <n v="0"/>
    <n v="1.54752"/>
    <n v="0"/>
    <n v="8.5669999999999996E-2"/>
    <n v="0.40090999999999999"/>
    <n v="0.48658000000000001"/>
  </r>
  <r>
    <n v="2025"/>
    <s v="Clermont-Ferrand"/>
    <x v="14"/>
    <s v="S8ntZ"/>
    <x v="3"/>
    <x v="8"/>
    <n v="0"/>
    <n v="0"/>
    <n v="0"/>
    <n v="0"/>
    <n v="0"/>
    <n v="0"/>
    <n v="0"/>
    <n v="0"/>
    <s v="s"/>
    <s v="s"/>
    <n v="0.98180000000000001"/>
    <n v="0"/>
    <n v="0"/>
    <n v="1.9420500000000001"/>
    <n v="0"/>
    <n v="0"/>
    <n v="0"/>
    <n v="0"/>
    <n v="1.9420500000000001"/>
    <n v="0"/>
    <n v="5.3800000000000001E-2"/>
    <n v="0.37436000000000003"/>
    <n v="0.42815999999999999"/>
  </r>
  <r>
    <n v="2025"/>
    <s v="Clermont-Ferrand"/>
    <x v="14"/>
    <s v="S8ntZ"/>
    <x v="3"/>
    <x v="9"/>
    <n v="0"/>
    <n v="0"/>
    <n v="0"/>
    <n v="0"/>
    <n v="0"/>
    <n v="0"/>
    <n v="0"/>
    <n v="0"/>
    <s v="s"/>
    <s v="s"/>
    <n v="1.26959"/>
    <n v="0"/>
    <n v="0"/>
    <n v="2.2247599999999998"/>
    <n v="0"/>
    <n v="0"/>
    <n v="0"/>
    <n v="0"/>
    <n v="2.2247599999999998"/>
    <n v="0"/>
    <n v="2.1780000000000001E-2"/>
    <n v="0.52561000000000002"/>
    <n v="0.54737999999999998"/>
  </r>
  <r>
    <n v="2025"/>
    <s v="Clermont-Ferrand"/>
    <x v="14"/>
    <s v="S8ntZ"/>
    <x v="3"/>
    <x v="10"/>
    <n v="0"/>
    <n v="0"/>
    <n v="0"/>
    <n v="0"/>
    <n v="0"/>
    <n v="0"/>
    <n v="0"/>
    <n v="0"/>
    <s v="s"/>
    <s v="s"/>
    <n v="1.18845"/>
    <n v="0"/>
    <n v="0"/>
    <n v="2.4237099999999998"/>
    <n v="0"/>
    <n v="0"/>
    <n v="0"/>
    <n v="0"/>
    <n v="2.4237099999999998"/>
    <n v="0"/>
    <n v="5.203E-2"/>
    <n v="0.76705000000000001"/>
    <n v="0.81908000000000003"/>
  </r>
  <r>
    <n v="2025"/>
    <s v="Clermont-Ferrand"/>
    <x v="15"/>
    <s v="K4lR3"/>
    <x v="0"/>
    <x v="0"/>
    <n v="11"/>
    <n v="49"/>
    <n v="81"/>
    <n v="99"/>
    <n v="56"/>
    <n v="108"/>
    <n v="57"/>
    <n v="116"/>
    <n v="56"/>
    <n v="149"/>
    <n v="98"/>
    <n v="47"/>
    <n v="35"/>
    <n v="962"/>
    <n v="120"/>
    <n v="22"/>
    <n v="10"/>
    <n v="152"/>
    <n v="1114"/>
    <n v="41"/>
    <n v="130"/>
    <n v="65"/>
    <n v="236"/>
  </r>
  <r>
    <n v="2025"/>
    <s v="Clermont-Ferrand"/>
    <x v="15"/>
    <s v="K4lR3"/>
    <x v="1"/>
    <x v="0"/>
    <n v="3.8249999999999999E-2"/>
    <n v="0.14852000000000001"/>
    <n v="0.26534000000000002"/>
    <n v="0.30407000000000001"/>
    <n v="0.18439"/>
    <n v="0.35045999999999999"/>
    <n v="0.18221999999999999"/>
    <n v="0.37533"/>
    <n v="0.17971000000000001"/>
    <n v="0.52608999999999995"/>
    <n v="0.33759"/>
    <n v="0.15296000000000001"/>
    <n v="0.12232"/>
    <n v="3.1672600000000002"/>
    <n v="0.58577999999999997"/>
    <n v="0.15547"/>
    <n v="9.7239999999999993E-2"/>
    <n v="0.83848999999999996"/>
    <n v="4.0057499999999999"/>
    <n v="4.4200000000000003E-2"/>
    <n v="0.12225999999999999"/>
    <n v="5.2830000000000002E-2"/>
    <n v="0.21929000000000001"/>
  </r>
  <r>
    <n v="2025"/>
    <s v="Clermont-Ferrand"/>
    <x v="15"/>
    <s v="K4lR3"/>
    <x v="1"/>
    <x v="1"/>
    <n v="3.9960000000000002E-2"/>
    <n v="0.15210000000000001"/>
    <n v="0.2732"/>
    <n v="0.30275000000000002"/>
    <n v="0.18575"/>
    <n v="0.35638999999999998"/>
    <n v="0.18425"/>
    <n v="0.37758000000000003"/>
    <n v="0.17891000000000001"/>
    <n v="0.5343"/>
    <n v="0.33939000000000002"/>
    <n v="0.15007999999999999"/>
    <n v="0.12250999999999999"/>
    <n v="3.1971699999999998"/>
    <n v="0.61575000000000002"/>
    <n v="0.15906999999999999"/>
    <n v="0.10083"/>
    <n v="0.87565999999999999"/>
    <n v="4.0728299999999997"/>
    <n v="4.5109999999999997E-2"/>
    <n v="0.12719"/>
    <n v="4.9630000000000001E-2"/>
    <n v="0.22194"/>
  </r>
  <r>
    <n v="2025"/>
    <s v="Clermont-Ferrand"/>
    <x v="15"/>
    <s v="K4lR3"/>
    <x v="1"/>
    <x v="2"/>
    <n v="4.0840000000000001E-2"/>
    <n v="0.15573999999999999"/>
    <n v="0.27499000000000001"/>
    <n v="0.30062"/>
    <n v="0.19041"/>
    <n v="0.35970000000000002"/>
    <n v="0.18598000000000001"/>
    <n v="0.37346000000000001"/>
    <n v="0.17369000000000001"/>
    <n v="0.54063000000000005"/>
    <n v="0.33601999999999999"/>
    <n v="0.14654"/>
    <n v="0.12277"/>
    <n v="3.20139"/>
    <n v="0.63124000000000002"/>
    <n v="0.15695999999999999"/>
    <n v="9.8540000000000003E-2"/>
    <n v="0.88673999999999997"/>
    <n v="4.0881299999999996"/>
    <n v="4.4450000000000003E-2"/>
    <n v="0.12837000000000001"/>
    <n v="5.2130000000000003E-2"/>
    <n v="0.22495999999999999"/>
  </r>
  <r>
    <n v="2025"/>
    <s v="Clermont-Ferrand"/>
    <x v="15"/>
    <s v="K4lR3"/>
    <x v="1"/>
    <x v="3"/>
    <n v="4.036E-2"/>
    <n v="0.15668000000000001"/>
    <n v="0.27976000000000001"/>
    <n v="0.29901"/>
    <n v="0.19484000000000001"/>
    <n v="0.36965999999999999"/>
    <n v="0.18803"/>
    <n v="0.36858999999999997"/>
    <n v="0.16863"/>
    <n v="0.53649999999999998"/>
    <n v="0.33450999999999997"/>
    <n v="0.14104"/>
    <n v="0.1215"/>
    <n v="3.1991100000000001"/>
    <n v="0.65517000000000003"/>
    <n v="0.16743"/>
    <n v="0.10231999999999999"/>
    <n v="0.92491999999999996"/>
    <n v="4.1240300000000003"/>
    <n v="4.4400000000000002E-2"/>
    <n v="0.13150999999999999"/>
    <n v="5.5480000000000002E-2"/>
    <n v="0.23139000000000001"/>
  </r>
  <r>
    <n v="2025"/>
    <s v="Clermont-Ferrand"/>
    <x v="15"/>
    <s v="K4lR3"/>
    <x v="1"/>
    <x v="4"/>
    <n v="4.1399999999999999E-2"/>
    <n v="0.15916"/>
    <n v="0.27956999999999999"/>
    <n v="0.29457"/>
    <n v="0.19416"/>
    <n v="0.37175999999999998"/>
    <n v="0.18953999999999999"/>
    <n v="0.36418"/>
    <n v="0.16525000000000001"/>
    <n v="0.53298999999999996"/>
    <n v="0.33243"/>
    <n v="0.13558999999999999"/>
    <n v="0.12239"/>
    <n v="3.1829999999999998"/>
    <n v="0.68037000000000003"/>
    <n v="0.16466"/>
    <n v="9.8309999999999995E-2"/>
    <n v="0.94333999999999996"/>
    <n v="4.1263399999999999"/>
    <n v="3.8949999999999999E-2"/>
    <n v="0.14069000000000001"/>
    <n v="5.2449999999999997E-2"/>
    <n v="0.23208999999999999"/>
  </r>
  <r>
    <n v="2025"/>
    <s v="Clermont-Ferrand"/>
    <x v="15"/>
    <s v="K4lR3"/>
    <x v="1"/>
    <x v="5"/>
    <n v="4.308E-2"/>
    <n v="0.16123000000000001"/>
    <n v="0.28212999999999999"/>
    <n v="0.29421000000000003"/>
    <n v="0.19559000000000001"/>
    <n v="0.37728"/>
    <n v="0.18795999999999999"/>
    <n v="0.35664000000000001"/>
    <n v="0.15681999999999999"/>
    <n v="0.53654000000000002"/>
    <n v="0.33237"/>
    <n v="0.12878000000000001"/>
    <n v="0.11788"/>
    <n v="3.1705100000000002"/>
    <n v="0.70699999999999996"/>
    <n v="0.17408000000000001"/>
    <n v="9.5930000000000001E-2"/>
    <n v="0.97701000000000005"/>
    <n v="4.1475200000000001"/>
    <n v="3.5340000000000003E-2"/>
    <n v="0.13567000000000001"/>
    <n v="5.1540000000000002E-2"/>
    <n v="0.22253999999999999"/>
  </r>
  <r>
    <n v="2025"/>
    <s v="Clermont-Ferrand"/>
    <x v="15"/>
    <s v="K4lR3"/>
    <x v="1"/>
    <x v="6"/>
    <n v="4.5280000000000001E-2"/>
    <n v="0.16392999999999999"/>
    <n v="0.28189999999999998"/>
    <n v="0.29013"/>
    <n v="0.19744999999999999"/>
    <n v="0.38594000000000001"/>
    <n v="0.19106999999999999"/>
    <n v="0.35730000000000001"/>
    <n v="0.15062"/>
    <n v="0.53603000000000001"/>
    <n v="0.32650000000000001"/>
    <n v="0.12282999999999999"/>
    <n v="0.1163"/>
    <n v="3.1652800000000001"/>
    <n v="0.72513000000000005"/>
    <n v="0.18767"/>
    <n v="8.9959999999999998E-2"/>
    <n v="1.0027600000000001"/>
    <n v="4.1680400000000004"/>
    <n v="3.73E-2"/>
    <n v="0.13608999999999999"/>
    <n v="4.9250000000000002E-2"/>
    <n v="0.22264999999999999"/>
  </r>
  <r>
    <n v="2025"/>
    <s v="Clermont-Ferrand"/>
    <x v="15"/>
    <s v="K4lR3"/>
    <x v="1"/>
    <x v="7"/>
    <n v="4.6429999999999999E-2"/>
    <n v="0.16708000000000001"/>
    <n v="0.28991"/>
    <n v="0.29138999999999998"/>
    <n v="0.19764000000000001"/>
    <n v="0.38474000000000003"/>
    <n v="0.19070000000000001"/>
    <n v="0.35254000000000002"/>
    <n v="0.14063999999999999"/>
    <n v="0.53349000000000002"/>
    <n v="0.32741999999999999"/>
    <n v="0.11813"/>
    <n v="0.11319"/>
    <n v="3.1533199999999999"/>
    <n v="0.75466999999999995"/>
    <n v="0.18995000000000001"/>
    <n v="9.0459999999999999E-2"/>
    <n v="1.0350699999999999"/>
    <n v="4.1883999999999997"/>
    <n v="3.5540000000000002E-2"/>
    <n v="0.13325999999999999"/>
    <n v="4.7629999999999999E-2"/>
    <n v="0.21643000000000001"/>
  </r>
  <r>
    <n v="2025"/>
    <s v="Clermont-Ferrand"/>
    <x v="15"/>
    <s v="K4lR3"/>
    <x v="1"/>
    <x v="8"/>
    <n v="4.6339999999999999E-2"/>
    <n v="0.16589999999999999"/>
    <n v="0.28942000000000001"/>
    <n v="0.29019"/>
    <n v="0.19994999999999999"/>
    <n v="0.39069999999999999"/>
    <n v="0.19202"/>
    <n v="0.34977999999999998"/>
    <n v="0.13231999999999999"/>
    <n v="0.53005000000000002"/>
    <n v="0.32468000000000002"/>
    <n v="0.11064"/>
    <n v="0.10766000000000001"/>
    <n v="3.1296599999999999"/>
    <n v="0.79588000000000003"/>
    <n v="0.19866"/>
    <n v="9.3539999999999998E-2"/>
    <n v="1.08809"/>
    <n v="4.21774"/>
    <n v="3.4380000000000001E-2"/>
    <n v="0.13888"/>
    <n v="5.432E-2"/>
    <n v="0.22758"/>
  </r>
  <r>
    <n v="2025"/>
    <s v="Clermont-Ferrand"/>
    <x v="15"/>
    <s v="K4lR3"/>
    <x v="1"/>
    <x v="9"/>
    <n v="4.5330000000000002E-2"/>
    <n v="0.17212"/>
    <n v="0.28899999999999998"/>
    <n v="0.28926000000000002"/>
    <n v="0.19802"/>
    <n v="0.39268999999999998"/>
    <n v="0.19151000000000001"/>
    <n v="0.34439999999999998"/>
    <n v="0.12605"/>
    <n v="0.52209000000000005"/>
    <n v="0.32213000000000003"/>
    <n v="0.10516"/>
    <n v="0.10176"/>
    <n v="3.0995300000000001"/>
    <n v="0.82435000000000003"/>
    <n v="0.20718"/>
    <n v="9.8799999999999999E-2"/>
    <n v="1.13032"/>
    <n v="4.2298499999999999"/>
    <n v="3.7379999999999997E-2"/>
    <n v="0.13819000000000001"/>
    <n v="5.2060000000000002E-2"/>
    <n v="0.22763"/>
  </r>
  <r>
    <n v="2025"/>
    <s v="Clermont-Ferrand"/>
    <x v="15"/>
    <s v="K4lR3"/>
    <x v="1"/>
    <x v="10"/>
    <n v="4.5569999999999999E-2"/>
    <n v="0.17183000000000001"/>
    <n v="0.28338999999999998"/>
    <n v="0.28671999999999997"/>
    <n v="0.20168"/>
    <n v="0.40023999999999998"/>
    <n v="0.19400999999999999"/>
    <n v="0.34276000000000001"/>
    <n v="0.1202"/>
    <n v="0.51959"/>
    <n v="0.31337999999999999"/>
    <n v="0.10061"/>
    <n v="9.8430000000000004E-2"/>
    <n v="3.0784199999999999"/>
    <n v="0.84225000000000005"/>
    <n v="0.22342999999999999"/>
    <n v="9.8089999999999997E-2"/>
    <n v="1.16377"/>
    <n v="4.2421800000000003"/>
    <n v="4.0469999999999999E-2"/>
    <n v="0.14271"/>
    <n v="5.0500000000000003E-2"/>
    <n v="0.23368"/>
  </r>
  <r>
    <n v="2025"/>
    <s v="Clermont-Ferrand"/>
    <x v="15"/>
    <s v="K4lR3"/>
    <x v="2"/>
    <x v="0"/>
    <s v="so"/>
    <s v="so"/>
    <s v="so"/>
    <s v="so"/>
    <s v="so"/>
    <s v="so"/>
    <s v="so"/>
    <s v="so"/>
    <s v="so"/>
    <s v="so"/>
    <s v="so"/>
    <s v="so"/>
    <s v="so"/>
    <s v="so"/>
    <s v="so"/>
    <s v="so"/>
    <s v="so"/>
    <s v="so"/>
    <s v="so"/>
    <n v="0.14273"/>
    <n v="0.45763999999999999"/>
    <n v="0.19764000000000001"/>
    <n v="0.79800000000000004"/>
  </r>
  <r>
    <n v="2025"/>
    <s v="Clermont-Ferrand"/>
    <x v="15"/>
    <s v="K4lR3"/>
    <x v="2"/>
    <x v="1"/>
    <s v="so"/>
    <s v="so"/>
    <s v="so"/>
    <s v="so"/>
    <s v="so"/>
    <s v="so"/>
    <s v="so"/>
    <s v="so"/>
    <s v="so"/>
    <s v="so"/>
    <s v="so"/>
    <s v="so"/>
    <s v="so"/>
    <s v="so"/>
    <s v="so"/>
    <s v="so"/>
    <s v="so"/>
    <s v="so"/>
    <s v="so"/>
    <n v="0.13206000000000001"/>
    <n v="0.43675000000000003"/>
    <n v="0.19783000000000001"/>
    <n v="0.76663000000000003"/>
  </r>
  <r>
    <n v="2025"/>
    <s v="Clermont-Ferrand"/>
    <x v="15"/>
    <s v="K4lR3"/>
    <x v="2"/>
    <x v="2"/>
    <s v="so"/>
    <s v="so"/>
    <s v="so"/>
    <s v="so"/>
    <s v="so"/>
    <s v="so"/>
    <s v="so"/>
    <s v="so"/>
    <s v="so"/>
    <s v="so"/>
    <s v="so"/>
    <s v="so"/>
    <s v="so"/>
    <s v="so"/>
    <s v="so"/>
    <s v="so"/>
    <s v="so"/>
    <s v="so"/>
    <s v="so"/>
    <n v="9.6180000000000002E-2"/>
    <n v="0.43972"/>
    <n v="0.17802000000000001"/>
    <n v="0.71392"/>
  </r>
  <r>
    <n v="2025"/>
    <s v="Clermont-Ferrand"/>
    <x v="15"/>
    <s v="K4lR3"/>
    <x v="2"/>
    <x v="3"/>
    <s v="so"/>
    <s v="so"/>
    <s v="so"/>
    <s v="so"/>
    <s v="so"/>
    <s v="so"/>
    <s v="so"/>
    <s v="so"/>
    <s v="so"/>
    <s v="so"/>
    <s v="so"/>
    <s v="so"/>
    <s v="so"/>
    <s v="so"/>
    <s v="so"/>
    <s v="so"/>
    <s v="so"/>
    <s v="so"/>
    <s v="so"/>
    <n v="9.7780000000000006E-2"/>
    <n v="0.40901999999999999"/>
    <n v="0.1547"/>
    <n v="0.66149999999999998"/>
  </r>
  <r>
    <n v="2025"/>
    <s v="Clermont-Ferrand"/>
    <x v="15"/>
    <s v="K4lR3"/>
    <x v="2"/>
    <x v="4"/>
    <s v="so"/>
    <s v="so"/>
    <s v="so"/>
    <s v="so"/>
    <s v="so"/>
    <s v="so"/>
    <s v="so"/>
    <s v="so"/>
    <s v="so"/>
    <s v="so"/>
    <s v="so"/>
    <s v="so"/>
    <s v="so"/>
    <s v="so"/>
    <s v="so"/>
    <s v="so"/>
    <s v="so"/>
    <s v="so"/>
    <s v="so"/>
    <n v="9.3939999999999996E-2"/>
    <n v="0.42342999999999997"/>
    <n v="0.15378"/>
    <n v="0.67113999999999996"/>
  </r>
  <r>
    <n v="2025"/>
    <s v="Clermont-Ferrand"/>
    <x v="15"/>
    <s v="K4lR3"/>
    <x v="2"/>
    <x v="5"/>
    <s v="so"/>
    <s v="so"/>
    <s v="so"/>
    <s v="so"/>
    <s v="so"/>
    <s v="so"/>
    <s v="so"/>
    <s v="so"/>
    <s v="so"/>
    <s v="so"/>
    <s v="so"/>
    <s v="so"/>
    <s v="so"/>
    <s v="so"/>
    <s v="so"/>
    <s v="so"/>
    <s v="so"/>
    <s v="so"/>
    <s v="so"/>
    <n v="9.9349999999999994E-2"/>
    <n v="0.43520999999999999"/>
    <n v="0.15437999999999999"/>
    <n v="0.68894"/>
  </r>
  <r>
    <n v="2025"/>
    <s v="Clermont-Ferrand"/>
    <x v="15"/>
    <s v="K4lR3"/>
    <x v="2"/>
    <x v="6"/>
    <s v="so"/>
    <s v="so"/>
    <s v="so"/>
    <s v="so"/>
    <s v="so"/>
    <s v="so"/>
    <s v="so"/>
    <s v="so"/>
    <s v="so"/>
    <s v="so"/>
    <s v="so"/>
    <s v="so"/>
    <s v="so"/>
    <s v="so"/>
    <s v="so"/>
    <s v="so"/>
    <s v="so"/>
    <s v="so"/>
    <s v="so"/>
    <n v="0.10838"/>
    <n v="0.43220999999999998"/>
    <n v="0.15570999999999999"/>
    <n v="0.69628999999999996"/>
  </r>
  <r>
    <n v="2025"/>
    <s v="Clermont-Ferrand"/>
    <x v="15"/>
    <s v="K4lR3"/>
    <x v="2"/>
    <x v="7"/>
    <s v="so"/>
    <s v="so"/>
    <s v="so"/>
    <s v="so"/>
    <s v="so"/>
    <s v="so"/>
    <s v="so"/>
    <s v="so"/>
    <s v="so"/>
    <s v="so"/>
    <s v="so"/>
    <s v="so"/>
    <s v="so"/>
    <s v="so"/>
    <s v="so"/>
    <s v="so"/>
    <s v="so"/>
    <s v="so"/>
    <s v="so"/>
    <n v="0.11805"/>
    <n v="0.38718999999999998"/>
    <n v="0.15711"/>
    <n v="0.66234000000000004"/>
  </r>
  <r>
    <n v="2025"/>
    <s v="Clermont-Ferrand"/>
    <x v="15"/>
    <s v="K4lR3"/>
    <x v="2"/>
    <x v="8"/>
    <s v="so"/>
    <s v="so"/>
    <s v="so"/>
    <s v="so"/>
    <s v="so"/>
    <s v="so"/>
    <s v="so"/>
    <s v="so"/>
    <s v="so"/>
    <s v="so"/>
    <s v="so"/>
    <s v="so"/>
    <s v="so"/>
    <s v="so"/>
    <s v="so"/>
    <s v="so"/>
    <s v="so"/>
    <s v="so"/>
    <s v="so"/>
    <n v="0.11548"/>
    <n v="0.37539"/>
    <n v="0.15445"/>
    <n v="0.64531000000000005"/>
  </r>
  <r>
    <n v="2025"/>
    <s v="Clermont-Ferrand"/>
    <x v="15"/>
    <s v="K4lR3"/>
    <x v="2"/>
    <x v="9"/>
    <s v="so"/>
    <s v="so"/>
    <s v="so"/>
    <s v="so"/>
    <s v="so"/>
    <s v="so"/>
    <s v="so"/>
    <s v="so"/>
    <s v="so"/>
    <s v="so"/>
    <s v="so"/>
    <s v="so"/>
    <s v="so"/>
    <s v="so"/>
    <s v="so"/>
    <s v="so"/>
    <s v="so"/>
    <s v="so"/>
    <s v="so"/>
    <n v="0.12026000000000001"/>
    <n v="0.37551000000000001"/>
    <n v="0.14940999999999999"/>
    <n v="0.64517999999999998"/>
  </r>
  <r>
    <n v="2025"/>
    <s v="Clermont-Ferrand"/>
    <x v="15"/>
    <s v="K4lR3"/>
    <x v="2"/>
    <x v="10"/>
    <s v="so"/>
    <s v="so"/>
    <s v="so"/>
    <s v="so"/>
    <s v="so"/>
    <s v="so"/>
    <s v="so"/>
    <s v="so"/>
    <s v="so"/>
    <s v="so"/>
    <s v="so"/>
    <s v="so"/>
    <s v="so"/>
    <s v="so"/>
    <s v="so"/>
    <s v="so"/>
    <s v="so"/>
    <s v="so"/>
    <s v="so"/>
    <n v="0.12733"/>
    <n v="0.32113999999999998"/>
    <n v="0.14806"/>
    <n v="0.59653"/>
  </r>
  <r>
    <n v="2025"/>
    <s v="Clermont-Ferrand"/>
    <x v="15"/>
    <s v="K4lR3"/>
    <x v="3"/>
    <x v="0"/>
    <n v="2.2499999999999998E-3"/>
    <n v="0.92908999999999997"/>
    <n v="1.09785"/>
    <n v="4.0551000000000004"/>
    <n v="0.98341999999999996"/>
    <n v="2.1113599999999999"/>
    <n v="1.29335"/>
    <n v="1.6533599999999999"/>
    <n v="1.1797200000000001"/>
    <n v="1.9490799999999999"/>
    <n v="1.6807700000000001"/>
    <n v="1.8765099999999999"/>
    <n v="0.35937999999999998"/>
    <n v="19.171220000000002"/>
    <n v="4.0083900000000003"/>
    <n v="0.82901000000000002"/>
    <n v="0.12477000000000001"/>
    <n v="4.9621700000000004"/>
    <n v="24.133400000000002"/>
    <n v="0.78878000000000004"/>
    <n v="4.2493499999999997"/>
    <n v="1.89639"/>
    <n v="6.93452"/>
  </r>
  <r>
    <n v="2025"/>
    <s v="Clermont-Ferrand"/>
    <x v="15"/>
    <s v="K4lR3"/>
    <x v="3"/>
    <x v="1"/>
    <n v="9.92E-3"/>
    <n v="0.59540999999999999"/>
    <n v="1.3823799999999999"/>
    <n v="4.4783600000000003"/>
    <n v="1.43936"/>
    <n v="1.85379"/>
    <n v="1.7711300000000001"/>
    <n v="2.2976800000000002"/>
    <n v="1.79206"/>
    <n v="2.1211500000000001"/>
    <n v="2.0406200000000001"/>
    <n v="1.9199299999999999"/>
    <n v="0.51075000000000004"/>
    <n v="22.21255"/>
    <n v="5.5742799999999999"/>
    <n v="1.1380999999999999"/>
    <n v="0.23257"/>
    <n v="6.9449500000000004"/>
    <n v="29.157509999999998"/>
    <n v="1.0259"/>
    <n v="4.2831000000000001"/>
    <n v="1.7559100000000001"/>
    <n v="7.0649199999999999"/>
  </r>
  <r>
    <n v="2025"/>
    <s v="Clermont-Ferrand"/>
    <x v="15"/>
    <s v="K4lR3"/>
    <x v="3"/>
    <x v="2"/>
    <n v="1.84E-2"/>
    <n v="0.45177"/>
    <n v="1.95442"/>
    <n v="3.0280200000000002"/>
    <n v="1.8308899999999999"/>
    <n v="2.3784999999999998"/>
    <n v="2.0519599999999998"/>
    <n v="3.33867"/>
    <n v="2.4936799999999999"/>
    <n v="2.27237"/>
    <n v="2.6229399999999998"/>
    <n v="1.4220299999999999"/>
    <n v="0.61309000000000002"/>
    <n v="24.47672"/>
    <n v="5.0368300000000001"/>
    <n v="0.66805000000000003"/>
    <n v="0.19994999999999999"/>
    <n v="5.9048299999999996"/>
    <n v="30.381550000000001"/>
    <n v="1.74176"/>
    <n v="4.1777199999999999"/>
    <n v="1.8754599999999999"/>
    <n v="7.7949299999999999"/>
  </r>
  <r>
    <n v="2025"/>
    <s v="Clermont-Ferrand"/>
    <x v="15"/>
    <s v="K4lR3"/>
    <x v="3"/>
    <x v="3"/>
    <n v="5.3249999999999999E-2"/>
    <n v="0.84540000000000004"/>
    <n v="1.9236500000000001"/>
    <n v="3.3264499999999999"/>
    <n v="1.7605"/>
    <n v="2.7620900000000002"/>
    <n v="1.92371"/>
    <n v="3.19048"/>
    <n v="2.7443399999999998"/>
    <n v="3.4019900000000001"/>
    <n v="3.21895"/>
    <n v="1.6491199999999999"/>
    <n v="0.92622000000000004"/>
    <n v="27.72616"/>
    <n v="5.8427300000000004"/>
    <n v="0.58382000000000001"/>
    <n v="0.1719"/>
    <n v="6.5984600000000002"/>
    <n v="34.324620000000003"/>
    <n v="2.29732"/>
    <n v="3.8216000000000001"/>
    <n v="2.3633999999999999"/>
    <n v="8.4823199999999996"/>
  </r>
  <r>
    <n v="2025"/>
    <s v="Clermont-Ferrand"/>
    <x v="15"/>
    <s v="K4lR3"/>
    <x v="3"/>
    <x v="4"/>
    <n v="7.3359999999999995E-2"/>
    <n v="0.73109000000000002"/>
    <n v="1.8693299999999999"/>
    <n v="3.3382800000000001"/>
    <n v="1.9341900000000001"/>
    <n v="3.0701800000000001"/>
    <n v="1.7342299999999999"/>
    <n v="3.1978499999999999"/>
    <n v="2.45845"/>
    <n v="4.0388500000000001"/>
    <n v="2.6682899999999998"/>
    <n v="2.2597399999999999"/>
    <n v="1.0715300000000001"/>
    <n v="28.44537"/>
    <n v="4.3377999999999997"/>
    <n v="0.65107999999999999"/>
    <n v="0.49027999999999999"/>
    <n v="5.4791600000000003"/>
    <n v="33.924529999999997"/>
    <n v="2.3319399999999999"/>
    <n v="4.2912800000000004"/>
    <n v="2.8747799999999999"/>
    <n v="9.4979999999999993"/>
  </r>
  <r>
    <n v="2025"/>
    <s v="Clermont-Ferrand"/>
    <x v="15"/>
    <s v="K4lR3"/>
    <x v="3"/>
    <x v="5"/>
    <n v="6.5320000000000003E-2"/>
    <n v="0.85424999999999995"/>
    <n v="1.48872"/>
    <n v="3.1243300000000001"/>
    <n v="2.2842699999999998"/>
    <n v="3.1654"/>
    <n v="1.85673"/>
    <n v="3.9035799999999998"/>
    <n v="2.74525"/>
    <n v="3.5933700000000002"/>
    <n v="2.6183800000000002"/>
    <n v="1.87717"/>
    <n v="1.5212000000000001"/>
    <n v="29.09797"/>
    <n v="4.7983700000000002"/>
    <n v="0.71899000000000002"/>
    <n v="0.57311999999999996"/>
    <n v="6.0904800000000003"/>
    <n v="35.188450000000003"/>
    <n v="2.12642"/>
    <n v="4.9795999999999996"/>
    <n v="2.8123200000000002"/>
    <n v="9.9183400000000006"/>
  </r>
  <r>
    <n v="2025"/>
    <s v="Clermont-Ferrand"/>
    <x v="15"/>
    <s v="K4lR3"/>
    <x v="3"/>
    <x v="6"/>
    <n v="0.10273"/>
    <n v="1.2335100000000001"/>
    <n v="1.9755400000000001"/>
    <n v="3.03294"/>
    <n v="2.2283900000000001"/>
    <n v="3.2887499999999998"/>
    <n v="2.0028800000000002"/>
    <n v="3.9813900000000002"/>
    <n v="2.8827099999999999"/>
    <n v="4.2617900000000004"/>
    <n v="2.6272700000000002"/>
    <n v="1.95716"/>
    <n v="1.4739"/>
    <n v="31.048950000000001"/>
    <n v="4.05131"/>
    <n v="0.30101"/>
    <n v="0.20188"/>
    <n v="4.5541999999999998"/>
    <n v="35.603149999999999"/>
    <n v="1.96245"/>
    <n v="4.5930999999999997"/>
    <n v="2.7191100000000001"/>
    <n v="9.2746600000000008"/>
  </r>
  <r>
    <n v="2025"/>
    <s v="Clermont-Ferrand"/>
    <x v="15"/>
    <s v="K4lR3"/>
    <x v="3"/>
    <x v="7"/>
    <n v="0.43269000000000002"/>
    <n v="1.2090399999999999"/>
    <n v="2.45268"/>
    <n v="4.0752899999999999"/>
    <n v="1.84978"/>
    <n v="3.1627800000000001"/>
    <n v="1.4982200000000001"/>
    <n v="3.2813099999999999"/>
    <n v="2.8646500000000001"/>
    <n v="5.0211199999999998"/>
    <n v="2.99532"/>
    <n v="2.7896299999999998"/>
    <n v="1.65917"/>
    <n v="33.29166"/>
    <n v="4.0286099999999996"/>
    <n v="0.50483"/>
    <n v="8.7090000000000001E-2"/>
    <n v="4.62052"/>
    <n v="37.912190000000002"/>
    <n v="1.6234299999999999"/>
    <n v="4.8537100000000004"/>
    <n v="3.04142"/>
    <n v="9.5185600000000008"/>
  </r>
  <r>
    <n v="2025"/>
    <s v="Clermont-Ferrand"/>
    <x v="15"/>
    <s v="K4lR3"/>
    <x v="3"/>
    <x v="8"/>
    <n v="0.29387999999999997"/>
    <n v="0.97324999999999995"/>
    <n v="2.03783"/>
    <n v="4.4066299999999998"/>
    <n v="1.73214"/>
    <n v="3.6130599999999999"/>
    <n v="1.5890299999999999"/>
    <n v="4.1164800000000001"/>
    <n v="2.6199300000000001"/>
    <n v="5.1494600000000004"/>
    <n v="2.8863099999999999"/>
    <n v="2.2207599999999998"/>
    <n v="1.77244"/>
    <n v="33.411189999999998"/>
    <n v="3.3098999999999998"/>
    <n v="0.74790000000000001"/>
    <n v="0.22122"/>
    <n v="4.27902"/>
    <n v="37.69021"/>
    <n v="1.6208400000000001"/>
    <n v="5.9731699999999996"/>
    <n v="3.3811100000000001"/>
    <n v="10.97512"/>
  </r>
  <r>
    <n v="2025"/>
    <s v="Clermont-Ferrand"/>
    <x v="15"/>
    <s v="K4lR3"/>
    <x v="3"/>
    <x v="9"/>
    <n v="0.24623999999999999"/>
    <n v="1.3936999999999999"/>
    <n v="2.74797"/>
    <n v="3.8851599999999999"/>
    <n v="1.7859799999999999"/>
    <n v="2.9047700000000001"/>
    <n v="1.9418299999999999"/>
    <n v="4.3857299999999997"/>
    <n v="2.9531200000000002"/>
    <n v="4.5935800000000002"/>
    <n v="3.6838600000000001"/>
    <n v="2.3433899999999999"/>
    <n v="1.7701199999999999"/>
    <n v="34.635460000000002"/>
    <n v="2.6909000000000001"/>
    <n v="0.61114999999999997"/>
    <n v="0.23874000000000001"/>
    <n v="3.5407899999999999"/>
    <n v="38.17624"/>
    <n v="1.2761199999999999"/>
    <n v="5.98773"/>
    <n v="3.83569"/>
    <n v="11.099550000000001"/>
  </r>
  <r>
    <n v="2025"/>
    <s v="Clermont-Ferrand"/>
    <x v="15"/>
    <s v="K4lR3"/>
    <x v="3"/>
    <x v="10"/>
    <n v="0.51537999999999995"/>
    <n v="1.3970400000000001"/>
    <n v="3.0212699999999999"/>
    <n v="4.73909"/>
    <n v="1.361"/>
    <n v="3.8323499999999999"/>
    <n v="1.6857"/>
    <n v="3.5343"/>
    <n v="3.03003"/>
    <n v="4.8669500000000001"/>
    <n v="3.9772400000000001"/>
    <n v="2.37737"/>
    <n v="1.4899899999999999"/>
    <n v="35.827719999999999"/>
    <n v="2.8219599999999998"/>
    <n v="0.33528000000000002"/>
    <n v="0.21587000000000001"/>
    <n v="3.3731100000000001"/>
    <n v="39.200830000000003"/>
    <n v="1.51017"/>
    <n v="6.3589099999999998"/>
    <n v="4.4516299999999998"/>
    <n v="12.32071"/>
  </r>
  <r>
    <n v="2025"/>
    <s v="Corse"/>
    <x v="16"/>
    <s v="NLCOF"/>
    <x v="0"/>
    <x v="0"/>
    <s v="s"/>
    <n v="18"/>
    <n v="16"/>
    <n v="9"/>
    <n v="21"/>
    <n v="9"/>
    <n v="0"/>
    <n v="21"/>
    <n v="13"/>
    <n v="22"/>
    <n v="19"/>
    <s v="s"/>
    <s v="s"/>
    <n v="156"/>
    <n v="0"/>
    <n v="0"/>
    <n v="0"/>
    <n v="0"/>
    <n v="156"/>
    <n v="6"/>
    <n v="48"/>
    <n v="13"/>
    <n v="67"/>
  </r>
  <r>
    <n v="2025"/>
    <s v="Corse"/>
    <x v="16"/>
    <s v="NLCOF"/>
    <x v="1"/>
    <x v="0"/>
    <s v="s"/>
    <n v="5.7779999999999998E-2"/>
    <n v="5.9240000000000001E-2"/>
    <n v="3.27E-2"/>
    <n v="6.9260000000000002E-2"/>
    <n v="2.6499999999999999E-2"/>
    <n v="0"/>
    <n v="6.9809999999999997E-2"/>
    <n v="4.5060000000000003E-2"/>
    <n v="7.0809999999999998E-2"/>
    <n v="6.7049999999999998E-2"/>
    <s v="s"/>
    <s v="s"/>
    <n v="0.52305999999999997"/>
    <n v="0"/>
    <n v="0"/>
    <n v="0"/>
    <n v="0"/>
    <n v="0.52305999999999997"/>
    <n v="5.2199999999999998E-3"/>
    <n v="3.959E-2"/>
    <n v="1.2330000000000001E-2"/>
    <n v="5.713E-2"/>
  </r>
  <r>
    <n v="2025"/>
    <s v="Corse"/>
    <x v="16"/>
    <s v="NLCOF"/>
    <x v="1"/>
    <x v="1"/>
    <s v="s"/>
    <n v="5.8720000000000001E-2"/>
    <n v="6.1359999999999998E-2"/>
    <n v="3.1550000000000002E-2"/>
    <n v="7.1139999999999995E-2"/>
    <n v="2.6409999999999999E-2"/>
    <n v="0"/>
    <n v="6.7119999999999999E-2"/>
    <n v="4.512E-2"/>
    <n v="6.991E-2"/>
    <n v="6.8129999999999996E-2"/>
    <s v="s"/>
    <s v="s"/>
    <n v="0.52483999999999997"/>
    <n v="0"/>
    <n v="0"/>
    <n v="0"/>
    <n v="0"/>
    <n v="0.52483999999999997"/>
    <n v="4.6499999999999996E-3"/>
    <n v="4.0239999999999998E-2"/>
    <n v="1.4279999999999999E-2"/>
    <n v="5.9159999999999997E-2"/>
  </r>
  <r>
    <n v="2025"/>
    <s v="Corse"/>
    <x v="16"/>
    <s v="NLCOF"/>
    <x v="1"/>
    <x v="2"/>
    <s v="s"/>
    <n v="5.9569999999999998E-2"/>
    <n v="6.3119999999999996E-2"/>
    <n v="3.209E-2"/>
    <n v="7.1739999999999998E-2"/>
    <n v="2.7199999999999998E-2"/>
    <n v="0"/>
    <n v="6.615E-2"/>
    <n v="4.5260000000000002E-2"/>
    <n v="6.7169999999999994E-2"/>
    <n v="6.7519999999999997E-2"/>
    <s v="s"/>
    <s v="s"/>
    <n v="0.52419000000000004"/>
    <n v="0"/>
    <n v="0"/>
    <n v="0"/>
    <n v="0"/>
    <n v="0.52419000000000004"/>
    <n v="3.9199999999999999E-3"/>
    <n v="3.6249999999999998E-2"/>
    <n v="1.3729999999999999E-2"/>
    <n v="5.3900000000000003E-2"/>
  </r>
  <r>
    <n v="2025"/>
    <s v="Corse"/>
    <x v="16"/>
    <s v="NLCOF"/>
    <x v="1"/>
    <x v="3"/>
    <s v="s"/>
    <n v="5.8700000000000002E-2"/>
    <n v="6.5079999999999999E-2"/>
    <n v="3.2550000000000003E-2"/>
    <n v="7.3010000000000005E-2"/>
    <n v="2.7619999999999999E-2"/>
    <n v="0"/>
    <n v="6.3560000000000005E-2"/>
    <n v="4.3679999999999997E-2"/>
    <n v="6.5360000000000001E-2"/>
    <n v="6.6110000000000002E-2"/>
    <s v="s"/>
    <s v="s"/>
    <n v="0.51907999999999999"/>
    <n v="0"/>
    <n v="0"/>
    <n v="0"/>
    <n v="0"/>
    <n v="0.51907999999999999"/>
    <n v="2.99E-3"/>
    <n v="3.7600000000000001E-2"/>
    <n v="1.226E-2"/>
    <n v="5.2850000000000001E-2"/>
  </r>
  <r>
    <n v="2025"/>
    <s v="Corse"/>
    <x v="16"/>
    <s v="NLCOF"/>
    <x v="1"/>
    <x v="4"/>
    <s v="s"/>
    <n v="5.9909999999999998E-2"/>
    <n v="6.6320000000000004E-2"/>
    <n v="3.1510000000000003E-2"/>
    <n v="7.0760000000000003E-2"/>
    <n v="2.7740000000000001E-2"/>
    <n v="0"/>
    <n v="6.13E-2"/>
    <n v="4.165E-2"/>
    <n v="6.2059999999999997E-2"/>
    <n v="6.5320000000000003E-2"/>
    <s v="s"/>
    <s v="s"/>
    <n v="0.50907999999999998"/>
    <n v="0"/>
    <n v="0"/>
    <n v="0"/>
    <n v="0"/>
    <n v="0.50909000000000004"/>
    <n v="4.15E-3"/>
    <n v="4.3900000000000002E-2"/>
    <n v="1.1270000000000001E-2"/>
    <n v="5.9319999999999998E-2"/>
  </r>
  <r>
    <n v="2025"/>
    <s v="Corse"/>
    <x v="16"/>
    <s v="NLCOF"/>
    <x v="1"/>
    <x v="5"/>
    <s v="s"/>
    <n v="6.0019999999999997E-2"/>
    <n v="6.83E-2"/>
    <n v="3.0460000000000001E-2"/>
    <n v="7.0650000000000004E-2"/>
    <n v="2.8420000000000001E-2"/>
    <n v="0"/>
    <n v="5.9810000000000002E-2"/>
    <n v="3.9570000000000001E-2"/>
    <n v="6.2300000000000001E-2"/>
    <n v="6.343E-2"/>
    <s v="s"/>
    <s v="s"/>
    <n v="0.50492999999999999"/>
    <n v="0"/>
    <n v="0"/>
    <n v="0"/>
    <n v="0"/>
    <n v="0.50492999999999999"/>
    <n v="3.6900000000000001E-3"/>
    <n v="4.3650000000000001E-2"/>
    <n v="1.3429999999999999E-2"/>
    <n v="6.0769999999999998E-2"/>
  </r>
  <r>
    <n v="2025"/>
    <s v="Corse"/>
    <x v="16"/>
    <s v="NLCOF"/>
    <x v="1"/>
    <x v="6"/>
    <s v="s"/>
    <n v="6.089E-2"/>
    <n v="6.7909999999999998E-2"/>
    <n v="3.006E-2"/>
    <n v="6.9309999999999997E-2"/>
    <n v="2.7109999999999999E-2"/>
    <n v="0"/>
    <n v="5.8209999999999998E-2"/>
    <n v="3.891E-2"/>
    <n v="6.2480000000000001E-2"/>
    <n v="6.3270000000000007E-2"/>
    <s v="s"/>
    <s v="s"/>
    <n v="0.49984000000000001"/>
    <n v="0"/>
    <n v="0"/>
    <n v="0"/>
    <n v="0"/>
    <n v="0.49984000000000001"/>
    <n v="3.1099999999999999E-3"/>
    <n v="4.981E-2"/>
    <n v="1.443E-2"/>
    <n v="6.7360000000000003E-2"/>
  </r>
  <r>
    <n v="2025"/>
    <s v="Corse"/>
    <x v="16"/>
    <s v="NLCOF"/>
    <x v="1"/>
    <x v="7"/>
    <s v="s"/>
    <n v="6.0999999999999999E-2"/>
    <n v="6.7470000000000002E-2"/>
    <n v="2.9989999999999999E-2"/>
    <n v="6.7849999999999994E-2"/>
    <n v="2.6540000000000001E-2"/>
    <n v="0"/>
    <n v="5.8619999999999998E-2"/>
    <n v="3.6249999999999998E-2"/>
    <n v="5.7869999999999998E-2"/>
    <n v="6.0560000000000003E-2"/>
    <s v="s"/>
    <s v="s"/>
    <n v="0.48781999999999998"/>
    <n v="0"/>
    <n v="0"/>
    <n v="0"/>
    <n v="0"/>
    <n v="0.48781999999999998"/>
    <n v="2.8E-3"/>
    <n v="5.1220000000000002E-2"/>
    <n v="1.474E-2"/>
    <n v="6.8760000000000002E-2"/>
  </r>
  <r>
    <n v="2025"/>
    <s v="Corse"/>
    <x v="16"/>
    <s v="NLCOF"/>
    <x v="1"/>
    <x v="8"/>
    <s v="s"/>
    <n v="6.0720000000000003E-2"/>
    <n v="7.0470000000000005E-2"/>
    <n v="2.8570000000000002E-2"/>
    <n v="6.8269999999999997E-2"/>
    <n v="2.725E-2"/>
    <n v="0"/>
    <n v="6.1780000000000002E-2"/>
    <n v="3.5610000000000003E-2"/>
    <n v="5.6480000000000002E-2"/>
    <n v="5.858E-2"/>
    <s v="s"/>
    <s v="s"/>
    <n v="0.48930000000000001"/>
    <n v="0"/>
    <n v="0"/>
    <n v="0"/>
    <n v="0"/>
    <n v="0.48930000000000001"/>
    <n v="2.7100000000000002E-3"/>
    <n v="4.9770000000000002E-2"/>
    <n v="1.504E-2"/>
    <n v="6.7519999999999997E-2"/>
  </r>
  <r>
    <n v="2025"/>
    <s v="Corse"/>
    <x v="16"/>
    <s v="NLCOF"/>
    <x v="1"/>
    <x v="9"/>
    <s v="s"/>
    <n v="6.0819999999999999E-2"/>
    <n v="7.152E-2"/>
    <n v="2.613E-2"/>
    <n v="6.7909999999999998E-2"/>
    <n v="2.7709999999999999E-2"/>
    <n v="0"/>
    <n v="6.2100000000000002E-2"/>
    <n v="3.4950000000000002E-2"/>
    <n v="5.484E-2"/>
    <n v="5.4339999999999999E-2"/>
    <s v="s"/>
    <s v="s"/>
    <n v="0.48235"/>
    <n v="0"/>
    <n v="0"/>
    <n v="0"/>
    <n v="0"/>
    <n v="0.48235"/>
    <n v="2.5899999999999999E-3"/>
    <n v="5.9089999999999997E-2"/>
    <n v="1.7180000000000001E-2"/>
    <n v="7.886E-2"/>
  </r>
  <r>
    <n v="2025"/>
    <s v="Corse"/>
    <x v="16"/>
    <s v="NLCOF"/>
    <x v="1"/>
    <x v="10"/>
    <s v="s"/>
    <n v="6.2309999999999997E-2"/>
    <n v="7.0809999999999998E-2"/>
    <n v="2.5409999999999999E-2"/>
    <n v="6.8210000000000007E-2"/>
    <n v="2.9080000000000002E-2"/>
    <n v="0"/>
    <n v="5.6680000000000001E-2"/>
    <n v="3.3980000000000003E-2"/>
    <n v="5.4859999999999999E-2"/>
    <n v="5.185E-2"/>
    <s v="s"/>
    <s v="s"/>
    <n v="0.47566000000000003"/>
    <n v="0"/>
    <n v="0"/>
    <n v="0"/>
    <n v="0"/>
    <n v="0.47566000000000003"/>
    <n v="2.65E-3"/>
    <n v="6.1030000000000001E-2"/>
    <n v="1.635E-2"/>
    <n v="8.0030000000000004E-2"/>
  </r>
  <r>
    <n v="2025"/>
    <s v="Corse"/>
    <x v="16"/>
    <s v="NLCOF"/>
    <x v="2"/>
    <x v="0"/>
    <s v="so"/>
    <s v="so"/>
    <s v="so"/>
    <s v="so"/>
    <s v="so"/>
    <s v="so"/>
    <s v="so"/>
    <s v="so"/>
    <s v="so"/>
    <s v="so"/>
    <s v="so"/>
    <s v="so"/>
    <s v="so"/>
    <s v="so"/>
    <s v="so"/>
    <s v="so"/>
    <s v="so"/>
    <s v="so"/>
    <s v="so"/>
    <n v="5.62E-3"/>
    <n v="0.18098"/>
    <n v="5.4120000000000001E-2"/>
    <n v="0.24071000000000001"/>
  </r>
  <r>
    <n v="2025"/>
    <s v="Corse"/>
    <x v="16"/>
    <s v="NLCOF"/>
    <x v="2"/>
    <x v="1"/>
    <s v="so"/>
    <s v="so"/>
    <s v="so"/>
    <s v="so"/>
    <s v="so"/>
    <s v="so"/>
    <s v="so"/>
    <s v="so"/>
    <s v="so"/>
    <s v="so"/>
    <s v="so"/>
    <s v="so"/>
    <s v="so"/>
    <s v="so"/>
    <s v="so"/>
    <s v="so"/>
    <s v="so"/>
    <s v="so"/>
    <s v="so"/>
    <n v="5.8199999999999997E-3"/>
    <n v="0.16983000000000001"/>
    <n v="5.9299999999999999E-2"/>
    <n v="0.23494999999999999"/>
  </r>
  <r>
    <n v="2025"/>
    <s v="Corse"/>
    <x v="16"/>
    <s v="NLCOF"/>
    <x v="2"/>
    <x v="2"/>
    <s v="so"/>
    <s v="so"/>
    <s v="so"/>
    <s v="so"/>
    <s v="so"/>
    <s v="so"/>
    <s v="so"/>
    <s v="so"/>
    <s v="so"/>
    <s v="so"/>
    <s v="so"/>
    <s v="so"/>
    <s v="so"/>
    <s v="so"/>
    <s v="so"/>
    <s v="so"/>
    <s v="so"/>
    <s v="so"/>
    <s v="so"/>
    <n v="6.13E-3"/>
    <n v="0.15429999999999999"/>
    <n v="5.8990000000000001E-2"/>
    <n v="0.21942"/>
  </r>
  <r>
    <n v="2025"/>
    <s v="Corse"/>
    <x v="16"/>
    <s v="NLCOF"/>
    <x v="2"/>
    <x v="3"/>
    <s v="so"/>
    <s v="so"/>
    <s v="so"/>
    <s v="so"/>
    <s v="so"/>
    <s v="so"/>
    <s v="so"/>
    <s v="so"/>
    <s v="so"/>
    <s v="so"/>
    <s v="so"/>
    <s v="so"/>
    <s v="so"/>
    <s v="so"/>
    <s v="so"/>
    <s v="so"/>
    <s v="so"/>
    <s v="so"/>
    <s v="so"/>
    <n v="6.4700000000000001E-3"/>
    <n v="0.16336000000000001"/>
    <n v="6.1699999999999998E-2"/>
    <n v="0.23153000000000001"/>
  </r>
  <r>
    <n v="2025"/>
    <s v="Corse"/>
    <x v="16"/>
    <s v="NLCOF"/>
    <x v="2"/>
    <x v="4"/>
    <s v="so"/>
    <s v="so"/>
    <s v="so"/>
    <s v="so"/>
    <s v="so"/>
    <s v="so"/>
    <s v="so"/>
    <s v="so"/>
    <s v="so"/>
    <s v="so"/>
    <s v="so"/>
    <s v="so"/>
    <s v="so"/>
    <s v="so"/>
    <s v="so"/>
    <s v="so"/>
    <s v="so"/>
    <s v="so"/>
    <s v="so"/>
    <n v="6.8500000000000002E-3"/>
    <n v="0.16979"/>
    <n v="6.1929999999999999E-2"/>
    <n v="0.23857"/>
  </r>
  <r>
    <n v="2025"/>
    <s v="Corse"/>
    <x v="16"/>
    <s v="NLCOF"/>
    <x v="2"/>
    <x v="5"/>
    <s v="so"/>
    <s v="so"/>
    <s v="so"/>
    <s v="so"/>
    <s v="so"/>
    <s v="so"/>
    <s v="so"/>
    <s v="so"/>
    <s v="so"/>
    <s v="so"/>
    <s v="so"/>
    <s v="so"/>
    <s v="so"/>
    <s v="so"/>
    <s v="so"/>
    <s v="so"/>
    <s v="so"/>
    <s v="so"/>
    <s v="so"/>
    <n v="7.2100000000000003E-3"/>
    <n v="0.16142999999999999"/>
    <n v="4.104E-2"/>
    <n v="0.20968999999999999"/>
  </r>
  <r>
    <n v="2025"/>
    <s v="Corse"/>
    <x v="16"/>
    <s v="NLCOF"/>
    <x v="2"/>
    <x v="6"/>
    <s v="so"/>
    <s v="so"/>
    <s v="so"/>
    <s v="so"/>
    <s v="so"/>
    <s v="so"/>
    <s v="so"/>
    <s v="so"/>
    <s v="so"/>
    <s v="so"/>
    <s v="so"/>
    <s v="so"/>
    <s v="so"/>
    <s v="so"/>
    <s v="so"/>
    <s v="so"/>
    <s v="so"/>
    <s v="so"/>
    <s v="so"/>
    <n v="7.8200000000000006E-3"/>
    <n v="0.15673000000000001"/>
    <n v="2.8549999999999999E-2"/>
    <n v="0.19309999999999999"/>
  </r>
  <r>
    <n v="2025"/>
    <s v="Corse"/>
    <x v="16"/>
    <s v="NLCOF"/>
    <x v="2"/>
    <x v="7"/>
    <s v="so"/>
    <s v="so"/>
    <s v="so"/>
    <s v="so"/>
    <s v="so"/>
    <s v="so"/>
    <s v="so"/>
    <s v="so"/>
    <s v="so"/>
    <s v="so"/>
    <s v="so"/>
    <s v="so"/>
    <s v="so"/>
    <s v="so"/>
    <s v="so"/>
    <s v="so"/>
    <s v="so"/>
    <s v="so"/>
    <s v="so"/>
    <n v="8.4799999999999997E-3"/>
    <n v="0.15026"/>
    <n v="2.247E-2"/>
    <n v="0.18121999999999999"/>
  </r>
  <r>
    <n v="2025"/>
    <s v="Corse"/>
    <x v="16"/>
    <s v="NLCOF"/>
    <x v="2"/>
    <x v="8"/>
    <s v="so"/>
    <s v="so"/>
    <s v="so"/>
    <s v="so"/>
    <s v="so"/>
    <s v="so"/>
    <s v="so"/>
    <s v="so"/>
    <s v="so"/>
    <s v="so"/>
    <s v="so"/>
    <s v="so"/>
    <s v="so"/>
    <s v="so"/>
    <s v="so"/>
    <s v="so"/>
    <s v="so"/>
    <s v="so"/>
    <s v="so"/>
    <n v="9.3900000000000008E-3"/>
    <n v="0.16198000000000001"/>
    <n v="2.3550000000000001E-2"/>
    <n v="0.19492000000000001"/>
  </r>
  <r>
    <n v="2025"/>
    <s v="Corse"/>
    <x v="16"/>
    <s v="NLCOF"/>
    <x v="2"/>
    <x v="9"/>
    <s v="so"/>
    <s v="so"/>
    <s v="so"/>
    <s v="so"/>
    <s v="so"/>
    <s v="so"/>
    <s v="so"/>
    <s v="so"/>
    <s v="so"/>
    <s v="so"/>
    <s v="so"/>
    <s v="so"/>
    <s v="so"/>
    <s v="so"/>
    <s v="so"/>
    <s v="so"/>
    <s v="so"/>
    <s v="so"/>
    <s v="so"/>
    <n v="1.0290000000000001E-2"/>
    <n v="0.17083999999999999"/>
    <n v="2.564E-2"/>
    <n v="0.20677000000000001"/>
  </r>
  <r>
    <n v="2025"/>
    <s v="Corse"/>
    <x v="16"/>
    <s v="NLCOF"/>
    <x v="2"/>
    <x v="10"/>
    <s v="so"/>
    <s v="so"/>
    <s v="so"/>
    <s v="so"/>
    <s v="so"/>
    <s v="so"/>
    <s v="so"/>
    <s v="so"/>
    <s v="so"/>
    <s v="so"/>
    <s v="so"/>
    <s v="so"/>
    <s v="so"/>
    <s v="so"/>
    <s v="so"/>
    <s v="so"/>
    <s v="so"/>
    <s v="so"/>
    <s v="so"/>
    <n v="0"/>
    <n v="0.14207"/>
    <n v="2.8539999999999999E-2"/>
    <n v="0.17061000000000001"/>
  </r>
  <r>
    <n v="2025"/>
    <s v="Corse"/>
    <x v="16"/>
    <s v="NLCOF"/>
    <x v="3"/>
    <x v="0"/>
    <s v="s"/>
    <n v="0.34131"/>
    <n v="3.29E-3"/>
    <n v="3.7589999999999998E-2"/>
    <n v="0.62861"/>
    <n v="8.7359999999999993E-2"/>
    <n v="0"/>
    <n v="1.1078399999999999"/>
    <n v="0.24926999999999999"/>
    <n v="1.1494800000000001"/>
    <n v="0.10183"/>
    <s v="s"/>
    <s v="s"/>
    <n v="4.1705199999999998"/>
    <n v="0"/>
    <n v="0"/>
    <n v="0"/>
    <n v="0"/>
    <n v="4.1705199999999998"/>
    <n v="0.85141"/>
    <n v="1.0624499999999999"/>
    <n v="1.157E-2"/>
    <n v="1.9254199999999999"/>
  </r>
  <r>
    <n v="2025"/>
    <s v="Corse"/>
    <x v="16"/>
    <s v="NLCOF"/>
    <x v="3"/>
    <x v="1"/>
    <s v="s"/>
    <n v="0.56796000000000002"/>
    <n v="5.6699999999999997E-3"/>
    <n v="0.17377999999999999"/>
    <n v="1.2364599999999999"/>
    <n v="8.1460000000000005E-2"/>
    <n v="0"/>
    <n v="0.82703000000000004"/>
    <n v="0.24492"/>
    <n v="1.08388"/>
    <n v="0.18415000000000001"/>
    <s v="s"/>
    <s v="s"/>
    <n v="4.8010700000000002"/>
    <n v="0"/>
    <n v="0"/>
    <n v="0"/>
    <n v="0"/>
    <n v="4.8010700000000002"/>
    <n v="0.80461000000000005"/>
    <n v="1.2769999999999999"/>
    <n v="2.01E-2"/>
    <n v="2.1017000000000001"/>
  </r>
  <r>
    <n v="2025"/>
    <s v="Corse"/>
    <x v="16"/>
    <s v="NLCOF"/>
    <x v="3"/>
    <x v="2"/>
    <s v="s"/>
    <n v="0.39074999999999999"/>
    <n v="1.1089999999999999E-2"/>
    <n v="0.23336999999999999"/>
    <n v="0.70679000000000003"/>
    <n v="0.2261"/>
    <n v="0"/>
    <n v="0.80711999999999995"/>
    <n v="0.50722"/>
    <n v="1.2170099999999999"/>
    <n v="0.32222000000000001"/>
    <s v="s"/>
    <s v="s"/>
    <n v="4.9484500000000002"/>
    <n v="0"/>
    <n v="0"/>
    <n v="0"/>
    <n v="0"/>
    <n v="4.9484500000000002"/>
    <n v="0.90563000000000005"/>
    <n v="1.28701"/>
    <n v="0.10038999999999999"/>
    <n v="2.2930299999999999"/>
  </r>
  <r>
    <n v="2025"/>
    <s v="Corse"/>
    <x v="16"/>
    <s v="NLCOF"/>
    <x v="3"/>
    <x v="3"/>
    <s v="s"/>
    <n v="0.40928999999999999"/>
    <n v="2.1260000000000001E-2"/>
    <n v="0.22966"/>
    <n v="0.69006999999999996"/>
    <n v="0.19958000000000001"/>
    <n v="0"/>
    <n v="0.53058000000000005"/>
    <n v="0.51722000000000001"/>
    <n v="1.27874"/>
    <n v="0.52947999999999995"/>
    <s v="s"/>
    <s v="s"/>
    <n v="4.8909200000000004"/>
    <n v="0"/>
    <n v="0"/>
    <n v="0"/>
    <n v="0"/>
    <n v="4.8909200000000004"/>
    <n v="0.86116000000000004"/>
    <n v="1.1801900000000001"/>
    <n v="0.18068999999999999"/>
    <n v="2.2220300000000002"/>
  </r>
  <r>
    <n v="2025"/>
    <s v="Corse"/>
    <x v="16"/>
    <s v="NLCOF"/>
    <x v="3"/>
    <x v="4"/>
    <s v="s"/>
    <n v="0.89159999999999995"/>
    <n v="4.5069999999999999E-2"/>
    <n v="0.34721000000000002"/>
    <n v="0.90378000000000003"/>
    <n v="0.12615000000000001"/>
    <n v="0"/>
    <n v="0.42605999999999999"/>
    <n v="0.47608"/>
    <n v="0.84179000000000004"/>
    <n v="0.70418000000000003"/>
    <s v="s"/>
    <s v="s"/>
    <n v="5.1427300000000002"/>
    <n v="0"/>
    <n v="0"/>
    <n v="0"/>
    <n v="0"/>
    <n v="5.1427300000000002"/>
    <n v="0.45124999999999998"/>
    <n v="1.27173"/>
    <n v="0.25941999999999998"/>
    <n v="1.9823900000000001"/>
  </r>
  <r>
    <n v="2025"/>
    <s v="Corse"/>
    <x v="16"/>
    <s v="NLCOF"/>
    <x v="3"/>
    <x v="5"/>
    <s v="s"/>
    <n v="0.52171000000000001"/>
    <n v="0.17305999999999999"/>
    <n v="0.63965000000000005"/>
    <n v="0.77678999999999998"/>
    <n v="0.15881000000000001"/>
    <n v="0"/>
    <n v="0.55761000000000005"/>
    <n v="0.43079000000000001"/>
    <n v="0.71243999999999996"/>
    <n v="0.69789000000000001"/>
    <s v="s"/>
    <s v="s"/>
    <n v="5.0035100000000003"/>
    <n v="0"/>
    <n v="0"/>
    <n v="0"/>
    <n v="0"/>
    <n v="5.0034999999999998"/>
    <n v="0.43258000000000002"/>
    <n v="1.3867100000000001"/>
    <n v="0.18037"/>
    <n v="1.99966"/>
  </r>
  <r>
    <n v="2025"/>
    <s v="Corse"/>
    <x v="16"/>
    <s v="NLCOF"/>
    <x v="3"/>
    <x v="6"/>
    <s v="s"/>
    <n v="0.35197000000000001"/>
    <n v="0.36898999999999998"/>
    <n v="0.45323000000000002"/>
    <n v="0.63075999999999999"/>
    <n v="0.19941999999999999"/>
    <n v="0"/>
    <n v="0.39982000000000001"/>
    <n v="0.64232"/>
    <n v="0.82725000000000004"/>
    <n v="1.0022200000000001"/>
    <s v="s"/>
    <s v="s"/>
    <n v="5.01912"/>
    <n v="0"/>
    <n v="0"/>
    <n v="0"/>
    <n v="0"/>
    <n v="5.0191100000000004"/>
    <n v="0.38413000000000003"/>
    <n v="1.3419099999999999"/>
    <n v="0.12712000000000001"/>
    <n v="1.85317"/>
  </r>
  <r>
    <n v="2025"/>
    <s v="Corse"/>
    <x v="16"/>
    <s v="NLCOF"/>
    <x v="3"/>
    <x v="7"/>
    <s v="s"/>
    <n v="0.61524000000000001"/>
    <n v="0.36814000000000002"/>
    <n v="0.38207999999999998"/>
    <n v="0.62455000000000005"/>
    <n v="0.24056"/>
    <n v="0"/>
    <n v="0.49237999999999998"/>
    <n v="0.53510000000000002"/>
    <n v="0.49430000000000002"/>
    <n v="1.1816599999999999"/>
    <s v="s"/>
    <s v="s"/>
    <n v="5.1818299999999997"/>
    <n v="0"/>
    <n v="0"/>
    <n v="0"/>
    <n v="0"/>
    <n v="5.1818299999999997"/>
    <n v="0.19041"/>
    <n v="1.26294"/>
    <n v="0.15639"/>
    <n v="1.6097399999999999"/>
  </r>
  <r>
    <n v="2025"/>
    <s v="Corse"/>
    <x v="16"/>
    <s v="NLCOF"/>
    <x v="3"/>
    <x v="8"/>
    <s v="s"/>
    <n v="0.67852999999999997"/>
    <n v="0.48549999999999999"/>
    <n v="0.65934999999999999"/>
    <n v="1.2424500000000001"/>
    <n v="0.24174000000000001"/>
    <n v="0"/>
    <n v="0.45926"/>
    <n v="0.68725999999999998"/>
    <n v="0.71943000000000001"/>
    <n v="1.0409999999999999"/>
    <s v="s"/>
    <s v="s"/>
    <n v="6.2735799999999999"/>
    <n v="0"/>
    <n v="0"/>
    <n v="0"/>
    <n v="0"/>
    <n v="6.2735799999999999"/>
    <n v="8.0610000000000001E-2"/>
    <n v="1.4084000000000001"/>
    <n v="0.47860999999999998"/>
    <n v="1.9676199999999999"/>
  </r>
  <r>
    <n v="2025"/>
    <s v="Corse"/>
    <x v="16"/>
    <s v="NLCOF"/>
    <x v="3"/>
    <x v="9"/>
    <s v="s"/>
    <n v="0.52173999999999998"/>
    <n v="0.78512000000000004"/>
    <n v="0.60850000000000004"/>
    <n v="0.81444000000000005"/>
    <n v="0.19239000000000001"/>
    <n v="0"/>
    <n v="0.69933999999999996"/>
    <n v="0.55984999999999996"/>
    <n v="0.69127000000000005"/>
    <n v="1.2319199999999999"/>
    <s v="s"/>
    <s v="s"/>
    <n v="6.1173200000000003"/>
    <n v="0"/>
    <n v="0"/>
    <n v="0"/>
    <n v="0"/>
    <n v="6.1173200000000003"/>
    <n v="6.8949999999999997E-2"/>
    <n v="1.55091"/>
    <n v="0.68205000000000005"/>
    <n v="2.3019099999999999"/>
  </r>
  <r>
    <n v="2025"/>
    <s v="Corse"/>
    <x v="16"/>
    <s v="NLCOF"/>
    <x v="3"/>
    <x v="10"/>
    <s v="s"/>
    <n v="0.42154000000000003"/>
    <n v="0.91400000000000003"/>
    <n v="0.39156000000000002"/>
    <n v="0.82508000000000004"/>
    <n v="0.31513999999999998"/>
    <n v="0"/>
    <n v="0.65985000000000005"/>
    <n v="0.43813000000000002"/>
    <n v="0.83850999999999998"/>
    <n v="1.31304"/>
    <s v="s"/>
    <s v="s"/>
    <n v="6.1310900000000004"/>
    <n v="0"/>
    <n v="0"/>
    <n v="0"/>
    <n v="0"/>
    <n v="6.1310900000000004"/>
    <n v="5.6399999999999999E-2"/>
    <n v="1.8446899999999999"/>
    <n v="0.84565999999999997"/>
    <n v="2.74675"/>
  </r>
  <r>
    <n v="2025"/>
    <s v="Créteil"/>
    <x v="17"/>
    <s v="OYA17"/>
    <x v="0"/>
    <x v="0"/>
    <n v="0"/>
    <n v="0"/>
    <n v="0"/>
    <n v="0"/>
    <n v="0"/>
    <n v="0"/>
    <n v="0"/>
    <n v="0"/>
    <n v="0"/>
    <s v="s"/>
    <s v="s"/>
    <n v="0"/>
    <n v="0"/>
    <n v="34"/>
    <n v="0"/>
    <n v="0"/>
    <n v="0"/>
    <n v="0"/>
    <n v="34"/>
    <s v="s"/>
    <s v="s"/>
    <n v="6"/>
    <n v="8"/>
  </r>
  <r>
    <n v="2025"/>
    <s v="Créteil"/>
    <x v="17"/>
    <s v="OYA17"/>
    <x v="1"/>
    <x v="0"/>
    <n v="0"/>
    <n v="0"/>
    <n v="0"/>
    <n v="0"/>
    <n v="0"/>
    <n v="0"/>
    <n v="0"/>
    <n v="0"/>
    <n v="0"/>
    <s v="s"/>
    <s v="s"/>
    <n v="0"/>
    <n v="0"/>
    <n v="0.11362"/>
    <n v="0"/>
    <n v="0"/>
    <n v="0"/>
    <n v="0"/>
    <n v="0.11362"/>
    <s v="s"/>
    <s v="s"/>
    <n v="3.7599999999999999E-3"/>
    <n v="4.2199999999999998E-3"/>
  </r>
  <r>
    <n v="2025"/>
    <s v="Créteil"/>
    <x v="17"/>
    <s v="OYA17"/>
    <x v="1"/>
    <x v="1"/>
    <n v="0"/>
    <n v="0"/>
    <n v="0"/>
    <n v="0"/>
    <n v="0"/>
    <n v="0"/>
    <n v="0"/>
    <n v="0"/>
    <n v="0"/>
    <s v="s"/>
    <s v="s"/>
    <n v="0"/>
    <n v="0"/>
    <n v="0.11454"/>
    <n v="0"/>
    <n v="0"/>
    <n v="0"/>
    <n v="0"/>
    <n v="0.11454"/>
    <s v="s"/>
    <s v="s"/>
    <n v="5.3899999999999998E-3"/>
    <n v="5.8599999999999998E-3"/>
  </r>
  <r>
    <n v="2025"/>
    <s v="Créteil"/>
    <x v="17"/>
    <s v="OYA17"/>
    <x v="1"/>
    <x v="2"/>
    <n v="0"/>
    <n v="0"/>
    <n v="0"/>
    <n v="0"/>
    <n v="0"/>
    <n v="0"/>
    <n v="0"/>
    <n v="0"/>
    <n v="0"/>
    <s v="s"/>
    <s v="s"/>
    <n v="0"/>
    <n v="0"/>
    <n v="0.11436"/>
    <n v="0"/>
    <n v="0"/>
    <n v="0"/>
    <n v="0"/>
    <n v="0.11436"/>
    <s v="s"/>
    <s v="s"/>
    <n v="5.4900000000000001E-3"/>
    <n v="5.9699999999999996E-3"/>
  </r>
  <r>
    <n v="2025"/>
    <s v="Créteil"/>
    <x v="17"/>
    <s v="OYA17"/>
    <x v="1"/>
    <x v="3"/>
    <n v="0"/>
    <n v="0"/>
    <n v="0"/>
    <n v="0"/>
    <n v="0"/>
    <n v="0"/>
    <n v="0"/>
    <n v="0"/>
    <n v="0"/>
    <s v="s"/>
    <s v="s"/>
    <n v="0"/>
    <n v="0"/>
    <n v="0.11419"/>
    <n v="0"/>
    <n v="0"/>
    <n v="0"/>
    <n v="0"/>
    <n v="0.11419"/>
    <s v="s"/>
    <s v="s"/>
    <n v="5.45E-3"/>
    <n v="5.94E-3"/>
  </r>
  <r>
    <n v="2025"/>
    <s v="Créteil"/>
    <x v="17"/>
    <s v="OYA17"/>
    <x v="1"/>
    <x v="4"/>
    <n v="0"/>
    <n v="0"/>
    <n v="0"/>
    <n v="0"/>
    <n v="0"/>
    <n v="0"/>
    <n v="0"/>
    <n v="0"/>
    <n v="0"/>
    <s v="s"/>
    <s v="s"/>
    <n v="0"/>
    <n v="0"/>
    <n v="0.11348"/>
    <n v="0"/>
    <n v="0"/>
    <n v="0"/>
    <n v="0"/>
    <n v="0.11348"/>
    <s v="s"/>
    <s v="s"/>
    <n v="5.45E-3"/>
    <n v="5.9500000000000004E-3"/>
  </r>
  <r>
    <n v="2025"/>
    <s v="Créteil"/>
    <x v="17"/>
    <s v="OYA17"/>
    <x v="1"/>
    <x v="5"/>
    <n v="0"/>
    <n v="0"/>
    <n v="0"/>
    <n v="0"/>
    <n v="0"/>
    <n v="0"/>
    <n v="0"/>
    <n v="0"/>
    <n v="0"/>
    <s v="s"/>
    <s v="s"/>
    <n v="0"/>
    <n v="0"/>
    <n v="0.11242000000000001"/>
    <n v="0"/>
    <n v="0"/>
    <n v="0"/>
    <n v="0"/>
    <n v="0.11242000000000001"/>
    <s v="s"/>
    <s v="s"/>
    <n v="5.4400000000000004E-3"/>
    <n v="5.9500000000000004E-3"/>
  </r>
  <r>
    <n v="2025"/>
    <s v="Créteil"/>
    <x v="17"/>
    <s v="OYA17"/>
    <x v="1"/>
    <x v="6"/>
    <n v="0"/>
    <n v="0"/>
    <n v="0"/>
    <n v="0"/>
    <n v="0"/>
    <n v="0"/>
    <n v="0"/>
    <n v="0"/>
    <n v="0"/>
    <s v="s"/>
    <s v="s"/>
    <n v="0"/>
    <n v="0"/>
    <n v="0.11268"/>
    <n v="0"/>
    <n v="0"/>
    <n v="0"/>
    <n v="0"/>
    <n v="0.11268"/>
    <s v="s"/>
    <s v="s"/>
    <n v="5.4200000000000003E-3"/>
    <n v="5.94E-3"/>
  </r>
  <r>
    <n v="2025"/>
    <s v="Créteil"/>
    <x v="17"/>
    <s v="OYA17"/>
    <x v="1"/>
    <x v="7"/>
    <n v="0"/>
    <n v="0"/>
    <n v="0"/>
    <n v="0"/>
    <n v="0"/>
    <n v="0"/>
    <n v="0"/>
    <n v="0"/>
    <n v="0"/>
    <s v="s"/>
    <s v="s"/>
    <n v="0"/>
    <n v="0"/>
    <n v="0.11252"/>
    <n v="0"/>
    <n v="0"/>
    <n v="0"/>
    <n v="0"/>
    <n v="0.11252"/>
    <s v="s"/>
    <s v="s"/>
    <n v="5.45E-3"/>
    <n v="5.9899999999999997E-3"/>
  </r>
  <r>
    <n v="2025"/>
    <s v="Créteil"/>
    <x v="17"/>
    <s v="OYA17"/>
    <x v="1"/>
    <x v="8"/>
    <n v="0"/>
    <n v="0"/>
    <n v="0"/>
    <n v="0"/>
    <n v="0"/>
    <n v="0"/>
    <n v="0"/>
    <n v="0"/>
    <n v="0"/>
    <s v="s"/>
    <s v="s"/>
    <n v="0"/>
    <n v="0"/>
    <n v="0.11208"/>
    <n v="0"/>
    <n v="0"/>
    <n v="0"/>
    <n v="0"/>
    <n v="0.11208"/>
    <s v="s"/>
    <s v="s"/>
    <n v="5.5900000000000004E-3"/>
    <n v="6.7600000000000004E-3"/>
  </r>
  <r>
    <n v="2025"/>
    <s v="Créteil"/>
    <x v="17"/>
    <s v="OYA17"/>
    <x v="1"/>
    <x v="9"/>
    <n v="0"/>
    <n v="0"/>
    <n v="0"/>
    <n v="0"/>
    <n v="0"/>
    <n v="0"/>
    <n v="0"/>
    <n v="0"/>
    <n v="0"/>
    <s v="s"/>
    <s v="s"/>
    <n v="0"/>
    <n v="0"/>
    <n v="0.10631"/>
    <n v="0"/>
    <n v="0"/>
    <n v="0"/>
    <n v="0"/>
    <n v="0.10631"/>
    <s v="s"/>
    <s v="s"/>
    <n v="7.5500000000000003E-3"/>
    <n v="8.7399999999999995E-3"/>
  </r>
  <r>
    <n v="2025"/>
    <s v="Créteil"/>
    <x v="17"/>
    <s v="OYA17"/>
    <x v="1"/>
    <x v="10"/>
    <n v="0"/>
    <n v="0"/>
    <n v="0"/>
    <n v="0"/>
    <n v="0"/>
    <n v="0"/>
    <n v="0"/>
    <n v="0"/>
    <n v="0"/>
    <s v="s"/>
    <s v="s"/>
    <n v="0"/>
    <n v="0"/>
    <n v="0.10644000000000001"/>
    <n v="0"/>
    <n v="0"/>
    <n v="0"/>
    <n v="0"/>
    <n v="0.10644000000000001"/>
    <s v="s"/>
    <s v="s"/>
    <n v="7.7600000000000004E-3"/>
    <n v="8.9999999999999993E-3"/>
  </r>
  <r>
    <n v="2025"/>
    <s v="Créteil"/>
    <x v="17"/>
    <s v="OYA17"/>
    <x v="2"/>
    <x v="0"/>
    <s v="so"/>
    <s v="so"/>
    <s v="so"/>
    <s v="so"/>
    <s v="so"/>
    <s v="so"/>
    <s v="so"/>
    <s v="so"/>
    <s v="so"/>
    <s v="so"/>
    <s v="so"/>
    <s v="so"/>
    <s v="so"/>
    <s v="so"/>
    <s v="so"/>
    <s v="so"/>
    <s v="so"/>
    <s v="so"/>
    <s v="so"/>
    <s v="s"/>
    <s v="s"/>
    <n v="2.6800000000000001E-3"/>
    <n v="4.2139999999999997E-2"/>
  </r>
  <r>
    <n v="2025"/>
    <s v="Créteil"/>
    <x v="17"/>
    <s v="OYA17"/>
    <x v="2"/>
    <x v="1"/>
    <s v="so"/>
    <s v="so"/>
    <s v="so"/>
    <s v="so"/>
    <s v="so"/>
    <s v="so"/>
    <s v="so"/>
    <s v="so"/>
    <s v="so"/>
    <s v="so"/>
    <s v="so"/>
    <s v="so"/>
    <s v="so"/>
    <s v="so"/>
    <s v="so"/>
    <s v="so"/>
    <s v="so"/>
    <s v="so"/>
    <s v="so"/>
    <s v="s"/>
    <s v="s"/>
    <n v="5.6299999999999996E-3"/>
    <n v="1.7319999999999999E-2"/>
  </r>
  <r>
    <n v="2025"/>
    <s v="Créteil"/>
    <x v="17"/>
    <s v="OYA17"/>
    <x v="2"/>
    <x v="2"/>
    <s v="so"/>
    <s v="so"/>
    <s v="so"/>
    <s v="so"/>
    <s v="so"/>
    <s v="so"/>
    <s v="so"/>
    <s v="so"/>
    <s v="so"/>
    <s v="so"/>
    <s v="so"/>
    <s v="so"/>
    <s v="so"/>
    <s v="so"/>
    <s v="so"/>
    <s v="so"/>
    <s v="so"/>
    <s v="so"/>
    <s v="so"/>
    <s v="s"/>
    <s v="s"/>
    <n v="5.9300000000000004E-3"/>
    <n v="1.831E-2"/>
  </r>
  <r>
    <n v="2025"/>
    <s v="Créteil"/>
    <x v="17"/>
    <s v="OYA17"/>
    <x v="2"/>
    <x v="3"/>
    <s v="so"/>
    <s v="so"/>
    <s v="so"/>
    <s v="so"/>
    <s v="so"/>
    <s v="so"/>
    <s v="so"/>
    <s v="so"/>
    <s v="so"/>
    <s v="so"/>
    <s v="so"/>
    <s v="so"/>
    <s v="so"/>
    <s v="so"/>
    <s v="so"/>
    <s v="so"/>
    <s v="so"/>
    <s v="so"/>
    <s v="so"/>
    <s v="s"/>
    <s v="s"/>
    <n v="6.2399999999999999E-3"/>
    <n v="1.9380000000000001E-2"/>
  </r>
  <r>
    <n v="2025"/>
    <s v="Créteil"/>
    <x v="17"/>
    <s v="OYA17"/>
    <x v="2"/>
    <x v="4"/>
    <s v="so"/>
    <s v="so"/>
    <s v="so"/>
    <s v="so"/>
    <s v="so"/>
    <s v="so"/>
    <s v="so"/>
    <s v="so"/>
    <s v="so"/>
    <s v="so"/>
    <s v="so"/>
    <s v="so"/>
    <s v="so"/>
    <s v="so"/>
    <s v="so"/>
    <s v="so"/>
    <s v="so"/>
    <s v="so"/>
    <s v="so"/>
    <s v="s"/>
    <s v="s"/>
    <n v="1.337E-2"/>
    <n v="2.734E-2"/>
  </r>
  <r>
    <n v="2025"/>
    <s v="Créteil"/>
    <x v="17"/>
    <s v="OYA17"/>
    <x v="2"/>
    <x v="5"/>
    <s v="so"/>
    <s v="so"/>
    <s v="so"/>
    <s v="so"/>
    <s v="so"/>
    <s v="so"/>
    <s v="so"/>
    <s v="so"/>
    <s v="so"/>
    <s v="so"/>
    <s v="so"/>
    <s v="so"/>
    <s v="so"/>
    <s v="so"/>
    <s v="so"/>
    <s v="so"/>
    <s v="so"/>
    <s v="so"/>
    <s v="so"/>
    <s v="s"/>
    <s v="s"/>
    <n v="1.413E-2"/>
    <n v="2.9090000000000001E-2"/>
  </r>
  <r>
    <n v="2025"/>
    <s v="Créteil"/>
    <x v="17"/>
    <s v="OYA17"/>
    <x v="2"/>
    <x v="6"/>
    <s v="so"/>
    <s v="so"/>
    <s v="so"/>
    <s v="so"/>
    <s v="so"/>
    <s v="so"/>
    <s v="so"/>
    <s v="so"/>
    <s v="so"/>
    <s v="so"/>
    <s v="so"/>
    <s v="so"/>
    <s v="so"/>
    <s v="so"/>
    <s v="so"/>
    <s v="so"/>
    <s v="so"/>
    <s v="so"/>
    <s v="so"/>
    <s v="s"/>
    <s v="s"/>
    <n v="1.503E-2"/>
    <n v="3.1220000000000001E-2"/>
  </r>
  <r>
    <n v="2025"/>
    <s v="Créteil"/>
    <x v="17"/>
    <s v="OYA17"/>
    <x v="2"/>
    <x v="7"/>
    <s v="so"/>
    <s v="so"/>
    <s v="so"/>
    <s v="so"/>
    <s v="so"/>
    <s v="so"/>
    <s v="so"/>
    <s v="so"/>
    <s v="so"/>
    <s v="so"/>
    <s v="so"/>
    <s v="so"/>
    <s v="so"/>
    <s v="so"/>
    <s v="so"/>
    <s v="so"/>
    <s v="so"/>
    <s v="so"/>
    <s v="so"/>
    <s v="s"/>
    <s v="s"/>
    <n v="1.6049999999999998E-2"/>
    <n v="3.3550000000000003E-2"/>
  </r>
  <r>
    <n v="2025"/>
    <s v="Créteil"/>
    <x v="17"/>
    <s v="OYA17"/>
    <x v="2"/>
    <x v="8"/>
    <s v="so"/>
    <s v="so"/>
    <s v="so"/>
    <s v="so"/>
    <s v="so"/>
    <s v="so"/>
    <s v="so"/>
    <s v="so"/>
    <s v="so"/>
    <s v="so"/>
    <s v="so"/>
    <s v="so"/>
    <s v="so"/>
    <s v="so"/>
    <s v="so"/>
    <s v="so"/>
    <s v="so"/>
    <s v="so"/>
    <s v="so"/>
    <s v="s"/>
    <s v="s"/>
    <n v="1.6979999999999999E-2"/>
    <n v="3.6170000000000001E-2"/>
  </r>
  <r>
    <n v="2025"/>
    <s v="Créteil"/>
    <x v="17"/>
    <s v="OYA17"/>
    <x v="2"/>
    <x v="9"/>
    <s v="so"/>
    <s v="so"/>
    <s v="so"/>
    <s v="so"/>
    <s v="so"/>
    <s v="so"/>
    <s v="so"/>
    <s v="so"/>
    <s v="so"/>
    <s v="so"/>
    <s v="so"/>
    <s v="so"/>
    <s v="so"/>
    <s v="so"/>
    <s v="so"/>
    <s v="so"/>
    <s v="so"/>
    <s v="so"/>
    <s v="so"/>
    <s v="s"/>
    <s v="s"/>
    <n v="1.8550000000000001E-2"/>
    <n v="3.9660000000000001E-2"/>
  </r>
  <r>
    <n v="2025"/>
    <s v="Créteil"/>
    <x v="17"/>
    <s v="OYA17"/>
    <x v="2"/>
    <x v="10"/>
    <s v="so"/>
    <s v="so"/>
    <s v="so"/>
    <s v="so"/>
    <s v="so"/>
    <s v="so"/>
    <s v="so"/>
    <s v="so"/>
    <s v="so"/>
    <s v="so"/>
    <s v="so"/>
    <s v="so"/>
    <s v="so"/>
    <s v="so"/>
    <s v="so"/>
    <s v="so"/>
    <s v="so"/>
    <s v="so"/>
    <s v="so"/>
    <s v="s"/>
    <s v="s"/>
    <n v="2.0709999999999999E-2"/>
    <n v="4.403E-2"/>
  </r>
  <r>
    <n v="2025"/>
    <s v="Créteil"/>
    <x v="17"/>
    <s v="OYA17"/>
    <x v="3"/>
    <x v="0"/>
    <n v="0"/>
    <n v="0"/>
    <n v="0"/>
    <n v="0"/>
    <n v="0"/>
    <n v="0"/>
    <n v="0"/>
    <n v="0"/>
    <n v="0"/>
    <s v="s"/>
    <s v="s"/>
    <n v="0"/>
    <n v="0"/>
    <n v="0.30360999999999999"/>
    <n v="0"/>
    <n v="0"/>
    <n v="0"/>
    <n v="0"/>
    <n v="0.30360999999999999"/>
    <s v="s"/>
    <s v="s"/>
    <n v="5.0000000000000001E-3"/>
    <n v="5.0000000000000001E-3"/>
  </r>
  <r>
    <n v="2025"/>
    <s v="Créteil"/>
    <x v="17"/>
    <s v="OYA17"/>
    <x v="3"/>
    <x v="1"/>
    <n v="0"/>
    <n v="0"/>
    <n v="0"/>
    <n v="0"/>
    <n v="0"/>
    <n v="0"/>
    <n v="0"/>
    <n v="0"/>
    <n v="0"/>
    <s v="s"/>
    <s v="s"/>
    <n v="0"/>
    <n v="0"/>
    <n v="0.46298"/>
    <n v="0"/>
    <n v="0"/>
    <n v="0"/>
    <n v="0"/>
    <n v="0.46298"/>
    <s v="s"/>
    <s v="s"/>
    <n v="2.768E-2"/>
    <n v="2.768E-2"/>
  </r>
  <r>
    <n v="2025"/>
    <s v="Créteil"/>
    <x v="17"/>
    <s v="OYA17"/>
    <x v="3"/>
    <x v="2"/>
    <n v="0"/>
    <n v="0"/>
    <n v="0"/>
    <n v="0"/>
    <n v="0"/>
    <n v="0"/>
    <n v="0"/>
    <n v="0"/>
    <n v="0"/>
    <s v="s"/>
    <s v="s"/>
    <n v="0"/>
    <n v="0"/>
    <n v="0.70243"/>
    <n v="0"/>
    <n v="0"/>
    <n v="0"/>
    <n v="0"/>
    <n v="0.70243"/>
    <s v="s"/>
    <s v="s"/>
    <n v="0.21127000000000001"/>
    <n v="0.21127000000000001"/>
  </r>
  <r>
    <n v="2025"/>
    <s v="Créteil"/>
    <x v="17"/>
    <s v="OYA17"/>
    <x v="3"/>
    <x v="3"/>
    <n v="0"/>
    <n v="0"/>
    <n v="0"/>
    <n v="0"/>
    <n v="0"/>
    <n v="0"/>
    <n v="0"/>
    <n v="0"/>
    <n v="0"/>
    <s v="s"/>
    <s v="s"/>
    <n v="0"/>
    <n v="0"/>
    <n v="0.76385000000000003"/>
    <n v="0"/>
    <n v="0"/>
    <n v="0"/>
    <n v="0"/>
    <n v="0.76385000000000003"/>
    <s v="s"/>
    <s v="s"/>
    <n v="0.17147000000000001"/>
    <n v="0.17216000000000001"/>
  </r>
  <r>
    <n v="2025"/>
    <s v="Créteil"/>
    <x v="17"/>
    <s v="OYA17"/>
    <x v="3"/>
    <x v="4"/>
    <n v="0"/>
    <n v="0"/>
    <n v="0"/>
    <n v="0"/>
    <n v="0"/>
    <n v="0"/>
    <n v="0"/>
    <n v="0"/>
    <n v="0"/>
    <s v="s"/>
    <s v="s"/>
    <n v="0"/>
    <n v="0"/>
    <n v="1.10381"/>
    <n v="0"/>
    <n v="0"/>
    <n v="0"/>
    <n v="0"/>
    <n v="1.10381"/>
    <s v="s"/>
    <s v="s"/>
    <n v="0.15376999999999999"/>
    <n v="0.15445999999999999"/>
  </r>
  <r>
    <n v="2025"/>
    <s v="Créteil"/>
    <x v="17"/>
    <s v="OYA17"/>
    <x v="3"/>
    <x v="5"/>
    <n v="0"/>
    <n v="0"/>
    <n v="0"/>
    <n v="0"/>
    <n v="0"/>
    <n v="0"/>
    <n v="0"/>
    <n v="0"/>
    <n v="0"/>
    <s v="s"/>
    <s v="s"/>
    <n v="0"/>
    <n v="0"/>
    <n v="1.08541"/>
    <n v="0"/>
    <n v="0"/>
    <n v="0"/>
    <n v="0"/>
    <n v="1.08541"/>
    <s v="s"/>
    <s v="s"/>
    <n v="0.14787"/>
    <n v="0.14856"/>
  </r>
  <r>
    <n v="2025"/>
    <s v="Créteil"/>
    <x v="17"/>
    <s v="OYA17"/>
    <x v="3"/>
    <x v="6"/>
    <n v="0"/>
    <n v="0"/>
    <n v="0"/>
    <n v="0"/>
    <n v="0"/>
    <n v="0"/>
    <n v="0"/>
    <n v="0"/>
    <n v="0"/>
    <s v="s"/>
    <s v="s"/>
    <n v="0"/>
    <n v="0"/>
    <n v="1.36677"/>
    <n v="0"/>
    <n v="0"/>
    <n v="0"/>
    <n v="0"/>
    <n v="1.36677"/>
    <s v="s"/>
    <s v="s"/>
    <n v="0.16636999999999999"/>
    <n v="0.16705999999999999"/>
  </r>
  <r>
    <n v="2025"/>
    <s v="Créteil"/>
    <x v="17"/>
    <s v="OYA17"/>
    <x v="3"/>
    <x v="7"/>
    <n v="0"/>
    <n v="0"/>
    <n v="0"/>
    <n v="0"/>
    <n v="0"/>
    <n v="0"/>
    <n v="0"/>
    <n v="0"/>
    <n v="0"/>
    <s v="s"/>
    <s v="s"/>
    <n v="0"/>
    <n v="0"/>
    <n v="1.3285499999999999"/>
    <n v="0"/>
    <n v="0"/>
    <n v="0"/>
    <n v="0"/>
    <n v="1.3285499999999999"/>
    <s v="s"/>
    <s v="s"/>
    <n v="6.1620000000000001E-2"/>
    <n v="6.2309999999999997E-2"/>
  </r>
  <r>
    <n v="2025"/>
    <s v="Créteil"/>
    <x v="17"/>
    <s v="OYA17"/>
    <x v="3"/>
    <x v="8"/>
    <n v="0"/>
    <n v="0"/>
    <n v="0"/>
    <n v="0"/>
    <n v="0"/>
    <n v="0"/>
    <n v="0"/>
    <n v="0"/>
    <n v="0"/>
    <s v="s"/>
    <s v="s"/>
    <n v="0"/>
    <n v="0"/>
    <n v="1.23895"/>
    <n v="0"/>
    <n v="0"/>
    <n v="0"/>
    <n v="0"/>
    <n v="1.23895"/>
    <s v="s"/>
    <s v="s"/>
    <n v="3.2910000000000002E-2"/>
    <n v="3.3610000000000001E-2"/>
  </r>
  <r>
    <n v="2025"/>
    <s v="Créteil"/>
    <x v="17"/>
    <s v="OYA17"/>
    <x v="3"/>
    <x v="9"/>
    <n v="0"/>
    <n v="0"/>
    <n v="0"/>
    <n v="0"/>
    <n v="0"/>
    <n v="0"/>
    <n v="0"/>
    <n v="0"/>
    <n v="0"/>
    <s v="s"/>
    <s v="s"/>
    <n v="0"/>
    <n v="0"/>
    <n v="1.20621"/>
    <n v="0"/>
    <n v="0"/>
    <n v="0"/>
    <n v="0"/>
    <n v="1.20621"/>
    <s v="s"/>
    <s v="s"/>
    <n v="1.8540000000000001E-2"/>
    <n v="1.924E-2"/>
  </r>
  <r>
    <n v="2025"/>
    <s v="Créteil"/>
    <x v="17"/>
    <s v="OYA17"/>
    <x v="3"/>
    <x v="10"/>
    <n v="0"/>
    <n v="0"/>
    <n v="0"/>
    <n v="0"/>
    <n v="0"/>
    <n v="0"/>
    <n v="0"/>
    <n v="0"/>
    <n v="0"/>
    <s v="s"/>
    <s v="s"/>
    <n v="0"/>
    <n v="0"/>
    <n v="0.86565000000000003"/>
    <n v="0"/>
    <n v="0"/>
    <n v="0"/>
    <n v="0"/>
    <n v="0.86565000000000003"/>
    <s v="s"/>
    <s v="s"/>
    <n v="2.077E-2"/>
    <n v="2.147E-2"/>
  </r>
  <r>
    <n v="2025"/>
    <s v="Créteil"/>
    <x v="18"/>
    <s v="3Z5e6"/>
    <x v="0"/>
    <x v="0"/>
    <s v="s"/>
    <s v="s"/>
    <n v="46"/>
    <n v="35"/>
    <n v="19"/>
    <n v="83"/>
    <n v="0"/>
    <n v="0"/>
    <n v="10"/>
    <n v="86"/>
    <n v="49"/>
    <n v="7"/>
    <n v="13"/>
    <n v="352"/>
    <n v="0"/>
    <n v="0"/>
    <n v="0"/>
    <n v="0"/>
    <n v="352"/>
    <n v="22"/>
    <n v="45"/>
    <n v="37"/>
    <n v="104"/>
  </r>
  <r>
    <n v="2025"/>
    <s v="Créteil"/>
    <x v="18"/>
    <s v="3Z5e6"/>
    <x v="1"/>
    <x v="0"/>
    <s v="s"/>
    <s v="s"/>
    <n v="0.14176"/>
    <n v="0.108"/>
    <n v="6.5780000000000005E-2"/>
    <n v="0.26423000000000002"/>
    <n v="0"/>
    <n v="0"/>
    <n v="2.9409999999999999E-2"/>
    <n v="0.30776999999999999"/>
    <n v="0.17044999999999999"/>
    <n v="1.8169999999999999E-2"/>
    <n v="4.3130000000000002E-2"/>
    <n v="1.1633899999999999"/>
    <n v="0"/>
    <n v="0"/>
    <n v="0"/>
    <n v="0"/>
    <n v="1.1633899999999999"/>
    <n v="2.1489999999999999E-2"/>
    <n v="3.7170000000000002E-2"/>
    <n v="3.1550000000000002E-2"/>
    <n v="9.0209999999999999E-2"/>
  </r>
  <r>
    <n v="2025"/>
    <s v="Créteil"/>
    <x v="18"/>
    <s v="3Z5e6"/>
    <x v="1"/>
    <x v="1"/>
    <s v="s"/>
    <s v="s"/>
    <n v="0.14419000000000001"/>
    <n v="0.10714"/>
    <n v="6.9269999999999998E-2"/>
    <n v="0.27173999999999998"/>
    <n v="0"/>
    <n v="0"/>
    <n v="2.8500000000000001E-2"/>
    <n v="0.30774000000000001"/>
    <n v="0.17080999999999999"/>
    <n v="1.968E-2"/>
    <n v="4.24E-2"/>
    <n v="1.1755500000000001"/>
    <n v="0"/>
    <n v="0"/>
    <n v="0"/>
    <n v="0"/>
    <n v="1.1755500000000001"/>
    <n v="2.2440000000000002E-2"/>
    <n v="3.2809999999999999E-2"/>
    <n v="3.2140000000000002E-2"/>
    <n v="8.7389999999999995E-2"/>
  </r>
  <r>
    <n v="2025"/>
    <s v="Créteil"/>
    <x v="18"/>
    <s v="3Z5e6"/>
    <x v="1"/>
    <x v="2"/>
    <s v="s"/>
    <s v="s"/>
    <n v="0.1434"/>
    <n v="0.10563"/>
    <n v="7.1029999999999996E-2"/>
    <n v="0.28159000000000001"/>
    <n v="0"/>
    <n v="0"/>
    <n v="2.8559999999999999E-2"/>
    <n v="0.31219999999999998"/>
    <n v="0.17163999999999999"/>
    <n v="1.9400000000000001E-2"/>
    <n v="4.1149999999999999E-2"/>
    <n v="1.1872"/>
    <n v="0"/>
    <n v="0"/>
    <n v="0"/>
    <n v="0"/>
    <n v="1.1872"/>
    <n v="2.223E-2"/>
    <n v="3.1440000000000003E-2"/>
    <n v="3.143E-2"/>
    <n v="8.5099999999999995E-2"/>
  </r>
  <r>
    <n v="2025"/>
    <s v="Créteil"/>
    <x v="18"/>
    <s v="3Z5e6"/>
    <x v="1"/>
    <x v="3"/>
    <s v="s"/>
    <s v="s"/>
    <n v="0.14318"/>
    <n v="0.10463"/>
    <n v="7.399E-2"/>
    <n v="0.28767999999999999"/>
    <n v="0"/>
    <n v="0"/>
    <n v="2.809E-2"/>
    <n v="0.31629000000000002"/>
    <n v="0.1706"/>
    <n v="2.019E-2"/>
    <n v="3.9820000000000001E-2"/>
    <n v="1.1968700000000001"/>
    <n v="0"/>
    <n v="0"/>
    <n v="0"/>
    <n v="0"/>
    <n v="1.1968700000000001"/>
    <n v="2.0750000000000001E-2"/>
    <n v="3.465E-2"/>
    <n v="3.2590000000000001E-2"/>
    <n v="8.7989999999999999E-2"/>
  </r>
  <r>
    <n v="2025"/>
    <s v="Créteil"/>
    <x v="18"/>
    <s v="3Z5e6"/>
    <x v="1"/>
    <x v="4"/>
    <s v="s"/>
    <s v="s"/>
    <n v="0.14399000000000001"/>
    <n v="0.10387"/>
    <n v="7.7859999999999999E-2"/>
    <n v="0.29532999999999998"/>
    <n v="0"/>
    <n v="0"/>
    <n v="2.8289999999999999E-2"/>
    <n v="0.31772"/>
    <n v="0.16767000000000001"/>
    <n v="1.9369999999999998E-2"/>
    <n v="3.9539999999999999E-2"/>
    <n v="1.2051099999999999"/>
    <n v="0"/>
    <n v="0"/>
    <n v="0"/>
    <n v="0"/>
    <n v="1.20512"/>
    <n v="2.146E-2"/>
    <n v="3.4389999999999997E-2"/>
    <n v="3.3279999999999997E-2"/>
    <n v="8.9120000000000005E-2"/>
  </r>
  <r>
    <n v="2025"/>
    <s v="Créteil"/>
    <x v="18"/>
    <s v="3Z5e6"/>
    <x v="1"/>
    <x v="5"/>
    <s v="s"/>
    <s v="s"/>
    <n v="0.14795"/>
    <n v="0.10499"/>
    <n v="8.1070000000000003E-2"/>
    <n v="0.30264999999999997"/>
    <n v="0"/>
    <n v="0"/>
    <n v="2.7E-2"/>
    <n v="0.32047999999999999"/>
    <n v="0.1704"/>
    <n v="1.7919999999999998E-2"/>
    <n v="3.8960000000000002E-2"/>
    <n v="1.2227699999999999"/>
    <n v="0"/>
    <n v="0"/>
    <n v="0"/>
    <n v="0"/>
    <n v="1.2227699999999999"/>
    <n v="2.111E-2"/>
    <n v="4.0169999999999997E-2"/>
    <n v="3.1600000000000003E-2"/>
    <n v="9.289E-2"/>
  </r>
  <r>
    <n v="2025"/>
    <s v="Créteil"/>
    <x v="18"/>
    <s v="3Z5e6"/>
    <x v="1"/>
    <x v="6"/>
    <s v="s"/>
    <s v="s"/>
    <n v="0.14892"/>
    <n v="0.10605000000000001"/>
    <n v="8.3309999999999995E-2"/>
    <n v="0.30830999999999997"/>
    <n v="0"/>
    <n v="0"/>
    <n v="2.5909999999999999E-2"/>
    <n v="0.32022"/>
    <n v="0.17055000000000001"/>
    <n v="1.653E-2"/>
    <n v="3.7159999999999999E-2"/>
    <n v="1.2285900000000001"/>
    <n v="0"/>
    <n v="0"/>
    <n v="0"/>
    <n v="0"/>
    <n v="1.2285900000000001"/>
    <n v="1.8440000000000002E-2"/>
    <n v="3.993E-2"/>
    <n v="3.1440000000000003E-2"/>
    <n v="8.9810000000000001E-2"/>
  </r>
  <r>
    <n v="2025"/>
    <s v="Créteil"/>
    <x v="18"/>
    <s v="3Z5e6"/>
    <x v="1"/>
    <x v="7"/>
    <s v="s"/>
    <s v="s"/>
    <n v="0.14762"/>
    <n v="0.10582999999999999"/>
    <n v="8.3949999999999997E-2"/>
    <n v="0.31170999999999999"/>
    <n v="0"/>
    <n v="0"/>
    <n v="2.5999999999999999E-2"/>
    <n v="0.32169999999999999"/>
    <n v="0.17091000000000001"/>
    <n v="1.523E-2"/>
    <n v="3.7679999999999998E-2"/>
    <n v="1.2321299999999999"/>
    <n v="0"/>
    <n v="0"/>
    <n v="0"/>
    <n v="0"/>
    <n v="1.2321299999999999"/>
    <n v="1.9980000000000001E-2"/>
    <n v="4.1669999999999999E-2"/>
    <n v="3.1620000000000002E-2"/>
    <n v="9.3270000000000006E-2"/>
  </r>
  <r>
    <n v="2025"/>
    <s v="Créteil"/>
    <x v="18"/>
    <s v="3Z5e6"/>
    <x v="1"/>
    <x v="8"/>
    <s v="s"/>
    <s v="s"/>
    <n v="0.15168999999999999"/>
    <n v="0.10433000000000001"/>
    <n v="8.5370000000000001E-2"/>
    <n v="0.31685000000000002"/>
    <n v="0"/>
    <n v="0"/>
    <n v="2.6100000000000002E-2"/>
    <n v="0.32212000000000002"/>
    <n v="0.1704"/>
    <n v="1.354E-2"/>
    <n v="3.6290000000000003E-2"/>
    <n v="1.23783"/>
    <n v="0"/>
    <n v="0"/>
    <n v="0"/>
    <n v="0"/>
    <n v="1.23783"/>
    <n v="2.0049999999999998E-2"/>
    <n v="4.6210000000000001E-2"/>
    <n v="2.886E-2"/>
    <n v="9.5119999999999996E-2"/>
  </r>
  <r>
    <n v="2025"/>
    <s v="Créteil"/>
    <x v="18"/>
    <s v="3Z5e6"/>
    <x v="1"/>
    <x v="9"/>
    <s v="s"/>
    <s v="s"/>
    <n v="0.15226000000000001"/>
    <n v="0.10277"/>
    <n v="8.3690000000000001E-2"/>
    <n v="0.32469999999999999"/>
    <n v="0"/>
    <n v="0"/>
    <n v="2.6419999999999999E-2"/>
    <n v="0.32545000000000002"/>
    <n v="0.17018"/>
    <n v="1.265E-2"/>
    <n v="3.6990000000000002E-2"/>
    <n v="1.24624"/>
    <n v="0"/>
    <n v="0"/>
    <n v="0"/>
    <n v="0"/>
    <n v="1.24624"/>
    <n v="1.899E-2"/>
    <n v="4.4659999999999998E-2"/>
    <n v="2.751E-2"/>
    <n v="9.1149999999999995E-2"/>
  </r>
  <r>
    <n v="2025"/>
    <s v="Créteil"/>
    <x v="18"/>
    <s v="3Z5e6"/>
    <x v="1"/>
    <x v="10"/>
    <s v="s"/>
    <s v="s"/>
    <n v="0.15251000000000001"/>
    <n v="0.10245"/>
    <n v="8.659E-2"/>
    <n v="0.32712000000000002"/>
    <n v="0"/>
    <n v="0"/>
    <n v="2.639E-2"/>
    <n v="0.3276"/>
    <n v="0.17230999999999999"/>
    <n v="1.2540000000000001E-2"/>
    <n v="3.5990000000000001E-2"/>
    <n v="1.25299"/>
    <n v="0"/>
    <n v="0"/>
    <n v="0"/>
    <n v="0"/>
    <n v="1.25299"/>
    <n v="2.2839999999999999E-2"/>
    <n v="4.8050000000000002E-2"/>
    <n v="2.8490000000000001E-2"/>
    <n v="9.937E-2"/>
  </r>
  <r>
    <n v="2025"/>
    <s v="Créteil"/>
    <x v="18"/>
    <s v="3Z5e6"/>
    <x v="2"/>
    <x v="0"/>
    <s v="so"/>
    <s v="so"/>
    <s v="so"/>
    <s v="so"/>
    <s v="so"/>
    <s v="so"/>
    <s v="so"/>
    <s v="so"/>
    <s v="so"/>
    <s v="so"/>
    <s v="so"/>
    <s v="so"/>
    <s v="so"/>
    <s v="so"/>
    <s v="so"/>
    <s v="so"/>
    <s v="so"/>
    <s v="so"/>
    <s v="so"/>
    <n v="7.7299999999999994E-2"/>
    <n v="0.25052000000000002"/>
    <n v="0.11362999999999999"/>
    <n v="0.44145000000000001"/>
  </r>
  <r>
    <n v="2025"/>
    <s v="Créteil"/>
    <x v="18"/>
    <s v="3Z5e6"/>
    <x v="2"/>
    <x v="1"/>
    <s v="so"/>
    <s v="so"/>
    <s v="so"/>
    <s v="so"/>
    <s v="so"/>
    <s v="so"/>
    <s v="so"/>
    <s v="so"/>
    <s v="so"/>
    <s v="so"/>
    <s v="so"/>
    <s v="so"/>
    <s v="so"/>
    <s v="so"/>
    <s v="so"/>
    <s v="so"/>
    <s v="so"/>
    <s v="so"/>
    <s v="so"/>
    <n v="6.2460000000000002E-2"/>
    <n v="0.21859999999999999"/>
    <n v="0.12146"/>
    <n v="0.40253"/>
  </r>
  <r>
    <n v="2025"/>
    <s v="Créteil"/>
    <x v="18"/>
    <s v="3Z5e6"/>
    <x v="2"/>
    <x v="2"/>
    <s v="so"/>
    <s v="so"/>
    <s v="so"/>
    <s v="so"/>
    <s v="so"/>
    <s v="so"/>
    <s v="so"/>
    <s v="so"/>
    <s v="so"/>
    <s v="so"/>
    <s v="so"/>
    <s v="so"/>
    <s v="so"/>
    <s v="so"/>
    <s v="so"/>
    <s v="so"/>
    <s v="so"/>
    <s v="so"/>
    <s v="so"/>
    <n v="5.6869999999999997E-2"/>
    <n v="0.20327000000000001"/>
    <n v="0.11225"/>
    <n v="0.37239"/>
  </r>
  <r>
    <n v="2025"/>
    <s v="Créteil"/>
    <x v="18"/>
    <s v="3Z5e6"/>
    <x v="2"/>
    <x v="3"/>
    <s v="so"/>
    <s v="so"/>
    <s v="so"/>
    <s v="so"/>
    <s v="so"/>
    <s v="so"/>
    <s v="so"/>
    <s v="so"/>
    <s v="so"/>
    <s v="so"/>
    <s v="so"/>
    <s v="so"/>
    <s v="so"/>
    <s v="so"/>
    <s v="so"/>
    <s v="so"/>
    <s v="so"/>
    <s v="so"/>
    <s v="so"/>
    <n v="5.3859999999999998E-2"/>
    <n v="0.21820000000000001"/>
    <n v="0.12062"/>
    <n v="0.39268999999999998"/>
  </r>
  <r>
    <n v="2025"/>
    <s v="Créteil"/>
    <x v="18"/>
    <s v="3Z5e6"/>
    <x v="2"/>
    <x v="4"/>
    <s v="so"/>
    <s v="so"/>
    <s v="so"/>
    <s v="so"/>
    <s v="so"/>
    <s v="so"/>
    <s v="so"/>
    <s v="so"/>
    <s v="so"/>
    <s v="so"/>
    <s v="so"/>
    <s v="so"/>
    <s v="so"/>
    <s v="so"/>
    <s v="so"/>
    <s v="so"/>
    <s v="so"/>
    <s v="so"/>
    <s v="so"/>
    <n v="5.7169999999999999E-2"/>
    <n v="0.22408"/>
    <n v="0.11082"/>
    <n v="0.39206999999999997"/>
  </r>
  <r>
    <n v="2025"/>
    <s v="Créteil"/>
    <x v="18"/>
    <s v="3Z5e6"/>
    <x v="2"/>
    <x v="5"/>
    <s v="so"/>
    <s v="so"/>
    <s v="so"/>
    <s v="so"/>
    <s v="so"/>
    <s v="so"/>
    <s v="so"/>
    <s v="so"/>
    <s v="so"/>
    <s v="so"/>
    <s v="so"/>
    <s v="so"/>
    <s v="so"/>
    <s v="so"/>
    <s v="so"/>
    <s v="so"/>
    <s v="so"/>
    <s v="so"/>
    <s v="so"/>
    <n v="4.8680000000000001E-2"/>
    <n v="0.21787999999999999"/>
    <n v="0.11269"/>
    <n v="0.37924000000000002"/>
  </r>
  <r>
    <n v="2025"/>
    <s v="Créteil"/>
    <x v="18"/>
    <s v="3Z5e6"/>
    <x v="2"/>
    <x v="6"/>
    <s v="so"/>
    <s v="so"/>
    <s v="so"/>
    <s v="so"/>
    <s v="so"/>
    <s v="so"/>
    <s v="so"/>
    <s v="so"/>
    <s v="so"/>
    <s v="so"/>
    <s v="so"/>
    <s v="so"/>
    <s v="so"/>
    <s v="so"/>
    <s v="so"/>
    <s v="so"/>
    <s v="so"/>
    <s v="so"/>
    <s v="so"/>
    <n v="5.3030000000000001E-2"/>
    <n v="0.22281000000000001"/>
    <n v="9.3850000000000003E-2"/>
    <n v="0.36969999999999997"/>
  </r>
  <r>
    <n v="2025"/>
    <s v="Créteil"/>
    <x v="18"/>
    <s v="3Z5e6"/>
    <x v="2"/>
    <x v="7"/>
    <s v="so"/>
    <s v="so"/>
    <s v="so"/>
    <s v="so"/>
    <s v="so"/>
    <s v="so"/>
    <s v="so"/>
    <s v="so"/>
    <s v="so"/>
    <s v="so"/>
    <s v="so"/>
    <s v="so"/>
    <s v="so"/>
    <s v="so"/>
    <s v="so"/>
    <s v="so"/>
    <s v="so"/>
    <s v="so"/>
    <s v="so"/>
    <n v="4.9360000000000001E-2"/>
    <n v="0.23802999999999999"/>
    <n v="8.3589999999999998E-2"/>
    <n v="0.37097000000000002"/>
  </r>
  <r>
    <n v="2025"/>
    <s v="Créteil"/>
    <x v="18"/>
    <s v="3Z5e6"/>
    <x v="2"/>
    <x v="8"/>
    <s v="so"/>
    <s v="so"/>
    <s v="so"/>
    <s v="so"/>
    <s v="so"/>
    <s v="so"/>
    <s v="so"/>
    <s v="so"/>
    <s v="so"/>
    <s v="so"/>
    <s v="so"/>
    <s v="so"/>
    <s v="so"/>
    <s v="so"/>
    <s v="so"/>
    <s v="so"/>
    <s v="so"/>
    <s v="so"/>
    <s v="so"/>
    <n v="5.491E-2"/>
    <n v="0.25606000000000001"/>
    <n v="7.2270000000000001E-2"/>
    <n v="0.38324000000000003"/>
  </r>
  <r>
    <n v="2025"/>
    <s v="Créteil"/>
    <x v="18"/>
    <s v="3Z5e6"/>
    <x v="2"/>
    <x v="9"/>
    <s v="so"/>
    <s v="so"/>
    <s v="so"/>
    <s v="so"/>
    <s v="so"/>
    <s v="so"/>
    <s v="so"/>
    <s v="so"/>
    <s v="so"/>
    <s v="so"/>
    <s v="so"/>
    <s v="so"/>
    <s v="so"/>
    <s v="so"/>
    <s v="so"/>
    <s v="so"/>
    <s v="so"/>
    <s v="so"/>
    <s v="so"/>
    <n v="6.0429999999999998E-2"/>
    <n v="0.24973999999999999"/>
    <n v="7.8659999999999994E-2"/>
    <n v="0.38883000000000001"/>
  </r>
  <r>
    <n v="2025"/>
    <s v="Créteil"/>
    <x v="18"/>
    <s v="3Z5e6"/>
    <x v="2"/>
    <x v="10"/>
    <s v="so"/>
    <s v="so"/>
    <s v="so"/>
    <s v="so"/>
    <s v="so"/>
    <s v="so"/>
    <s v="so"/>
    <s v="so"/>
    <s v="so"/>
    <s v="so"/>
    <s v="so"/>
    <s v="so"/>
    <s v="so"/>
    <s v="so"/>
    <s v="so"/>
    <s v="so"/>
    <s v="so"/>
    <s v="so"/>
    <s v="so"/>
    <n v="6.787E-2"/>
    <n v="0.26153999999999999"/>
    <n v="6.7400000000000002E-2"/>
    <n v="0.39679999999999999"/>
  </r>
  <r>
    <n v="2025"/>
    <s v="Créteil"/>
    <x v="18"/>
    <s v="3Z5e6"/>
    <x v="3"/>
    <x v="0"/>
    <s v="s"/>
    <s v="s"/>
    <n v="0.91422999999999999"/>
    <n v="1.0659799999999999"/>
    <n v="4.086E-2"/>
    <n v="0.76436000000000004"/>
    <n v="0"/>
    <n v="0"/>
    <n v="0.22564999999999999"/>
    <n v="2.19665"/>
    <n v="0.64195000000000002"/>
    <n v="0.10715"/>
    <n v="0.13417999999999999"/>
    <n v="6.4297500000000003"/>
    <n v="0"/>
    <n v="0"/>
    <n v="0"/>
    <n v="0"/>
    <n v="6.4297500000000003"/>
    <n v="0.31424000000000002"/>
    <n v="1.071"/>
    <n v="0.55049000000000003"/>
    <n v="1.93573"/>
  </r>
  <r>
    <n v="2025"/>
    <s v="Créteil"/>
    <x v="18"/>
    <s v="3Z5e6"/>
    <x v="3"/>
    <x v="1"/>
    <s v="s"/>
    <s v="s"/>
    <n v="0.82723999999999998"/>
    <n v="1.5137700000000001"/>
    <n v="0.15675"/>
    <n v="0.91961000000000004"/>
    <n v="0"/>
    <n v="0"/>
    <n v="0.44077"/>
    <n v="1.40239"/>
    <n v="0.56167999999999996"/>
    <n v="0.21132000000000001"/>
    <n v="0.24163000000000001"/>
    <n v="6.4392699999999996"/>
    <n v="0"/>
    <n v="0"/>
    <n v="0"/>
    <n v="0"/>
    <n v="6.4392800000000001"/>
    <n v="0.49743999999999999"/>
    <n v="1.0908100000000001"/>
    <n v="0.56572999999999996"/>
    <n v="2.1539799999999998"/>
  </r>
  <r>
    <n v="2025"/>
    <s v="Créteil"/>
    <x v="18"/>
    <s v="3Z5e6"/>
    <x v="3"/>
    <x v="2"/>
    <s v="s"/>
    <s v="s"/>
    <n v="1.3319399999999999"/>
    <n v="1.26118"/>
    <n v="0.27435999999999999"/>
    <n v="1.05684"/>
    <n v="0"/>
    <n v="0"/>
    <n v="0.37261"/>
    <n v="1.7362899999999999"/>
    <n v="1.01058"/>
    <n v="0.25013999999999997"/>
    <n v="0.38423000000000002"/>
    <n v="7.8633899999999999"/>
    <n v="0"/>
    <n v="0"/>
    <n v="0"/>
    <n v="0"/>
    <n v="7.8633899999999999"/>
    <n v="0.69945999999999997"/>
    <n v="1.2542"/>
    <n v="0.76612000000000002"/>
    <n v="2.7197800000000001"/>
  </r>
  <r>
    <n v="2025"/>
    <s v="Créteil"/>
    <x v="18"/>
    <s v="3Z5e6"/>
    <x v="3"/>
    <x v="3"/>
    <s v="s"/>
    <s v="s"/>
    <n v="1.27468"/>
    <n v="1.63262"/>
    <n v="0.25775999999999999"/>
    <n v="1.1203399999999999"/>
    <n v="0"/>
    <n v="0"/>
    <n v="0.31085000000000002"/>
    <n v="1.43689"/>
    <n v="1.22678"/>
    <n v="0.38625999999999999"/>
    <n v="0.51829000000000003"/>
    <n v="8.5796299999999999"/>
    <n v="0"/>
    <n v="0"/>
    <n v="0"/>
    <n v="0"/>
    <n v="8.5796200000000002"/>
    <n v="0.58230000000000004"/>
    <n v="1.36113"/>
    <n v="0.76014000000000004"/>
    <n v="2.7035800000000001"/>
  </r>
  <r>
    <n v="2025"/>
    <s v="Créteil"/>
    <x v="18"/>
    <s v="3Z5e6"/>
    <x v="3"/>
    <x v="4"/>
    <s v="s"/>
    <s v="s"/>
    <n v="1.2835799999999999"/>
    <n v="1.2908999999999999"/>
    <n v="0.19572000000000001"/>
    <n v="1.51678"/>
    <n v="0"/>
    <n v="0"/>
    <n v="0.70779000000000003"/>
    <n v="1.52481"/>
    <n v="1.17676"/>
    <n v="0.60948000000000002"/>
    <n v="0.50370000000000004"/>
    <n v="8.9512499999999999"/>
    <n v="0"/>
    <n v="0"/>
    <n v="0"/>
    <n v="0"/>
    <n v="8.9512400000000003"/>
    <n v="0.60077999999999998"/>
    <n v="1.0963700000000001"/>
    <n v="0.94140000000000001"/>
    <n v="2.63856"/>
  </r>
  <r>
    <n v="2025"/>
    <s v="Créteil"/>
    <x v="18"/>
    <s v="3Z5e6"/>
    <x v="3"/>
    <x v="5"/>
    <s v="s"/>
    <s v="s"/>
    <n v="1.21855"/>
    <n v="1.8389"/>
    <n v="0.44796000000000002"/>
    <n v="1.6945399999999999"/>
    <n v="0"/>
    <n v="0"/>
    <n v="0.49296000000000001"/>
    <n v="1.6453800000000001"/>
    <n v="1.37632"/>
    <n v="0.54681999999999997"/>
    <n v="0.56916"/>
    <n v="9.89771"/>
    <n v="0"/>
    <n v="0"/>
    <n v="0"/>
    <n v="0"/>
    <n v="9.89771"/>
    <n v="0.76378000000000001"/>
    <n v="0.86394000000000004"/>
    <n v="1.35819"/>
    <n v="2.9859100000000001"/>
  </r>
  <r>
    <n v="2025"/>
    <s v="Créteil"/>
    <x v="18"/>
    <s v="3Z5e6"/>
    <x v="3"/>
    <x v="6"/>
    <s v="s"/>
    <s v="s"/>
    <n v="1.73146"/>
    <n v="1.33365"/>
    <n v="0.46137"/>
    <n v="2.2389000000000001"/>
    <n v="0"/>
    <n v="0"/>
    <n v="0.22122"/>
    <n v="1.6890799999999999"/>
    <n v="1.47536"/>
    <n v="0.57147000000000003"/>
    <n v="0.56006999999999996"/>
    <n v="10.41549"/>
    <n v="0"/>
    <n v="0"/>
    <n v="0"/>
    <n v="0"/>
    <n v="10.41549"/>
    <n v="0.75141999999999998"/>
    <n v="0.86722999999999995"/>
    <n v="1.9734799999999999"/>
    <n v="3.59212"/>
  </r>
  <r>
    <n v="2025"/>
    <s v="Créteil"/>
    <x v="18"/>
    <s v="3Z5e6"/>
    <x v="3"/>
    <x v="7"/>
    <s v="s"/>
    <s v="s"/>
    <n v="1.33005"/>
    <n v="1.28176"/>
    <n v="0.44908999999999999"/>
    <n v="1.84066"/>
    <n v="0"/>
    <n v="0"/>
    <n v="0.11713"/>
    <n v="2.19278"/>
    <n v="1.4870300000000001"/>
    <n v="0.63297000000000003"/>
    <n v="0.75953999999999999"/>
    <n v="10.279590000000001"/>
    <n v="0"/>
    <n v="0"/>
    <n v="0"/>
    <n v="0"/>
    <n v="10.279590000000001"/>
    <n v="0.59853000000000001"/>
    <n v="1.18072"/>
    <n v="1.8211599999999999"/>
    <n v="3.6004"/>
  </r>
  <r>
    <n v="2025"/>
    <s v="Créteil"/>
    <x v="18"/>
    <s v="3Z5e6"/>
    <x v="3"/>
    <x v="8"/>
    <s v="s"/>
    <s v="s"/>
    <n v="1.67553"/>
    <n v="1.47407"/>
    <n v="0.59952000000000005"/>
    <n v="1.9592099999999999"/>
    <n v="0"/>
    <n v="0"/>
    <n v="8.1839999999999996E-2"/>
    <n v="2.3782299999999998"/>
    <n v="1.6486499999999999"/>
    <n v="0.39851999999999999"/>
    <n v="0.70106999999999997"/>
    <n v="11.02671"/>
    <n v="0"/>
    <n v="0"/>
    <n v="0"/>
    <n v="0"/>
    <n v="11.02671"/>
    <n v="1.10568"/>
    <n v="1.1915800000000001"/>
    <n v="1.78267"/>
    <n v="4.0799300000000001"/>
  </r>
  <r>
    <n v="2025"/>
    <s v="Créteil"/>
    <x v="18"/>
    <s v="3Z5e6"/>
    <x v="3"/>
    <x v="9"/>
    <s v="s"/>
    <s v="s"/>
    <n v="1.6608799999999999"/>
    <n v="1.09362"/>
    <n v="0.54593999999999998"/>
    <n v="2.8866700000000001"/>
    <n v="0"/>
    <n v="0"/>
    <n v="4.2470000000000001E-2"/>
    <n v="2.7359399999999998"/>
    <n v="1.2680100000000001"/>
    <n v="0.11234"/>
    <n v="0.50692999999999999"/>
    <n v="10.993169999999999"/>
    <n v="0"/>
    <n v="0"/>
    <n v="0"/>
    <n v="0"/>
    <n v="10.993169999999999"/>
    <n v="1.39822"/>
    <n v="1.2054100000000001"/>
    <n v="1.4316599999999999"/>
    <n v="4.0352899999999998"/>
  </r>
  <r>
    <n v="2025"/>
    <s v="Créteil"/>
    <x v="18"/>
    <s v="3Z5e6"/>
    <x v="3"/>
    <x v="10"/>
    <s v="s"/>
    <s v="s"/>
    <n v="1.8378300000000001"/>
    <n v="0.95116000000000001"/>
    <n v="0.53693000000000002"/>
    <n v="2.2579600000000002"/>
    <n v="0"/>
    <n v="0"/>
    <n v="2.3550000000000001E-2"/>
    <n v="3.2924000000000002"/>
    <n v="1.0089399999999999"/>
    <n v="0.10807"/>
    <n v="0.82189000000000001"/>
    <n v="10.975899999999999"/>
    <n v="0"/>
    <n v="0"/>
    <n v="0"/>
    <n v="0"/>
    <n v="10.975899999999999"/>
    <n v="1.72818"/>
    <n v="1.6446700000000001"/>
    <n v="1.1361699999999999"/>
    <n v="4.5090199999999996"/>
  </r>
  <r>
    <n v="2025"/>
    <s v="Créteil"/>
    <x v="19"/>
    <s v="Uxr7Z"/>
    <x v="0"/>
    <x v="0"/>
    <n v="0"/>
    <n v="60"/>
    <n v="46"/>
    <n v="144"/>
    <n v="78"/>
    <n v="281"/>
    <n v="0"/>
    <s v="s"/>
    <n v="0"/>
    <n v="43"/>
    <s v="s"/>
    <n v="0"/>
    <n v="0"/>
    <n v="664"/>
    <n v="0"/>
    <n v="0"/>
    <n v="0"/>
    <n v="0"/>
    <n v="664"/>
    <n v="20"/>
    <n v="56"/>
    <n v="12"/>
    <n v="88"/>
  </r>
  <r>
    <n v="2025"/>
    <s v="Créteil"/>
    <x v="19"/>
    <s v="Uxr7Z"/>
    <x v="1"/>
    <x v="0"/>
    <n v="0"/>
    <n v="0.18260000000000001"/>
    <n v="0.15495999999999999"/>
    <n v="0.45044000000000001"/>
    <n v="0.25741000000000003"/>
    <n v="0.86456999999999995"/>
    <n v="0"/>
    <s v="s"/>
    <n v="0"/>
    <n v="0.14298"/>
    <s v="s"/>
    <n v="0"/>
    <n v="0"/>
    <n v="2.0932599999999999"/>
    <n v="0"/>
    <n v="0"/>
    <n v="0"/>
    <n v="0"/>
    <n v="2.0932599999999999"/>
    <n v="2.1409999999999998E-2"/>
    <n v="4.138E-2"/>
    <n v="1.052E-2"/>
    <n v="7.331E-2"/>
  </r>
  <r>
    <n v="2025"/>
    <s v="Créteil"/>
    <x v="19"/>
    <s v="Uxr7Z"/>
    <x v="1"/>
    <x v="1"/>
    <n v="0"/>
    <n v="0.18611"/>
    <n v="0.15920000000000001"/>
    <n v="0.45733000000000001"/>
    <n v="0.25879000000000002"/>
    <n v="0.88192999999999999"/>
    <n v="0"/>
    <s v="s"/>
    <n v="0"/>
    <n v="0.14716000000000001"/>
    <s v="s"/>
    <n v="0"/>
    <n v="0"/>
    <n v="2.1298499999999998"/>
    <n v="0"/>
    <n v="0"/>
    <n v="0"/>
    <n v="0"/>
    <n v="2.1298499999999998"/>
    <n v="2.111E-2"/>
    <n v="4.0399999999999998E-2"/>
    <n v="1.091E-2"/>
    <n v="7.2419999999999998E-2"/>
  </r>
  <r>
    <n v="2025"/>
    <s v="Créteil"/>
    <x v="19"/>
    <s v="Uxr7Z"/>
    <x v="1"/>
    <x v="2"/>
    <n v="0"/>
    <n v="0.19136"/>
    <n v="0.16164000000000001"/>
    <n v="0.46010000000000001"/>
    <n v="0.26118999999999998"/>
    <n v="0.89629000000000003"/>
    <n v="0"/>
    <s v="s"/>
    <n v="0"/>
    <n v="0.14652000000000001"/>
    <s v="s"/>
    <n v="0"/>
    <n v="0"/>
    <n v="2.1537700000000002"/>
    <n v="0"/>
    <n v="0"/>
    <n v="0"/>
    <n v="0"/>
    <n v="2.1537700000000002"/>
    <n v="2.0060000000000001E-2"/>
    <n v="4.0840000000000001E-2"/>
    <n v="9.5899999999999996E-3"/>
    <n v="7.0489999999999997E-2"/>
  </r>
  <r>
    <n v="2025"/>
    <s v="Créteil"/>
    <x v="19"/>
    <s v="Uxr7Z"/>
    <x v="1"/>
    <x v="3"/>
    <n v="0"/>
    <n v="0.19264000000000001"/>
    <n v="0.16741"/>
    <n v="0.46300999999999998"/>
    <n v="0.26579000000000003"/>
    <n v="0.89949999999999997"/>
    <n v="0"/>
    <s v="s"/>
    <n v="0"/>
    <n v="0.14788000000000001"/>
    <s v="s"/>
    <n v="0"/>
    <n v="0"/>
    <n v="2.1705899999999998"/>
    <n v="0"/>
    <n v="0"/>
    <n v="0"/>
    <n v="0"/>
    <n v="2.1705899999999998"/>
    <n v="2.3310000000000001E-2"/>
    <n v="4.1700000000000001E-2"/>
    <n v="9.0399999999999994E-3"/>
    <n v="7.4050000000000005E-2"/>
  </r>
  <r>
    <n v="2025"/>
    <s v="Créteil"/>
    <x v="19"/>
    <s v="Uxr7Z"/>
    <x v="1"/>
    <x v="4"/>
    <n v="0"/>
    <n v="0.19783000000000001"/>
    <n v="0.17083000000000001"/>
    <n v="0.46715000000000001"/>
    <n v="0.27102999999999999"/>
    <n v="0.90608"/>
    <n v="0"/>
    <s v="s"/>
    <n v="0"/>
    <n v="0.14915999999999999"/>
    <s v="s"/>
    <n v="0"/>
    <n v="0"/>
    <n v="2.1945899999999998"/>
    <n v="0"/>
    <n v="0"/>
    <n v="0"/>
    <n v="0"/>
    <n v="2.1945899999999998"/>
    <n v="2.4629999999999999E-2"/>
    <n v="4.6269999999999999E-2"/>
    <n v="7.5199999999999998E-3"/>
    <n v="7.8420000000000004E-2"/>
  </r>
  <r>
    <n v="2025"/>
    <s v="Créteil"/>
    <x v="19"/>
    <s v="Uxr7Z"/>
    <x v="1"/>
    <x v="5"/>
    <n v="0"/>
    <n v="0.19666"/>
    <n v="0.17207"/>
    <n v="0.46654000000000001"/>
    <n v="0.26834000000000002"/>
    <n v="0.90820999999999996"/>
    <n v="0"/>
    <s v="s"/>
    <n v="0"/>
    <n v="0.14840999999999999"/>
    <s v="s"/>
    <n v="0"/>
    <n v="0"/>
    <n v="2.1908099999999999"/>
    <n v="0"/>
    <n v="0"/>
    <n v="0"/>
    <n v="0"/>
    <n v="2.1908099999999999"/>
    <n v="2.445E-2"/>
    <n v="4.7780000000000003E-2"/>
    <n v="7.0699999999999999E-3"/>
    <n v="7.9299999999999995E-2"/>
  </r>
  <r>
    <n v="2025"/>
    <s v="Créteil"/>
    <x v="19"/>
    <s v="Uxr7Z"/>
    <x v="1"/>
    <x v="6"/>
    <n v="0"/>
    <n v="0.20119000000000001"/>
    <n v="0.17582999999999999"/>
    <n v="0.47425"/>
    <n v="0.27339000000000002"/>
    <n v="0.91998999999999997"/>
    <n v="0"/>
    <s v="s"/>
    <n v="0"/>
    <n v="0.14879000000000001"/>
    <s v="s"/>
    <n v="0"/>
    <n v="0"/>
    <n v="2.2235399999999998"/>
    <n v="0"/>
    <n v="0"/>
    <n v="0"/>
    <n v="0"/>
    <n v="2.2235399999999998"/>
    <n v="2.4330000000000001E-2"/>
    <n v="4.6929999999999999E-2"/>
    <n v="4.7999999999999996E-3"/>
    <n v="7.6060000000000003E-2"/>
  </r>
  <r>
    <n v="2025"/>
    <s v="Créteil"/>
    <x v="19"/>
    <s v="Uxr7Z"/>
    <x v="1"/>
    <x v="7"/>
    <n v="0"/>
    <n v="0.20074"/>
    <n v="0.17757999999999999"/>
    <n v="0.46833999999999998"/>
    <n v="0.27755000000000002"/>
    <n v="0.92988999999999999"/>
    <n v="0"/>
    <s v="s"/>
    <n v="0"/>
    <n v="0.14798"/>
    <s v="s"/>
    <n v="0"/>
    <n v="0"/>
    <n v="2.2312099999999999"/>
    <n v="0"/>
    <n v="0"/>
    <n v="0"/>
    <n v="0"/>
    <n v="2.2312099999999999"/>
    <n v="2.4299999999999999E-2"/>
    <n v="4.7370000000000002E-2"/>
    <n v="4.5999999999999999E-3"/>
    <n v="7.6270000000000004E-2"/>
  </r>
  <r>
    <n v="2025"/>
    <s v="Créteil"/>
    <x v="19"/>
    <s v="Uxr7Z"/>
    <x v="1"/>
    <x v="8"/>
    <n v="0"/>
    <n v="0.20760000000000001"/>
    <n v="0.18584000000000001"/>
    <n v="0.46783999999999998"/>
    <n v="0.28223999999999999"/>
    <n v="0.93603000000000003"/>
    <n v="0"/>
    <s v="s"/>
    <n v="0"/>
    <n v="0.14851"/>
    <s v="s"/>
    <n v="0"/>
    <n v="0"/>
    <n v="2.2573300000000001"/>
    <n v="0"/>
    <n v="0"/>
    <n v="0"/>
    <n v="0"/>
    <n v="2.2573300000000001"/>
    <n v="2.1299999999999999E-2"/>
    <n v="5.6210000000000003E-2"/>
    <n v="5.3600000000000002E-3"/>
    <n v="8.2879999999999995E-2"/>
  </r>
  <r>
    <n v="2025"/>
    <s v="Créteil"/>
    <x v="19"/>
    <s v="Uxr7Z"/>
    <x v="1"/>
    <x v="9"/>
    <n v="0"/>
    <n v="0.21317"/>
    <n v="0.19016"/>
    <n v="0.46855999999999998"/>
    <n v="0.28702"/>
    <n v="0.95099999999999996"/>
    <n v="0"/>
    <s v="s"/>
    <n v="0"/>
    <n v="0.15165999999999999"/>
    <s v="s"/>
    <n v="0"/>
    <n v="0"/>
    <n v="2.2896899999999998"/>
    <n v="0"/>
    <n v="0"/>
    <n v="0"/>
    <n v="0"/>
    <n v="2.2896899999999998"/>
    <n v="1.9890000000000001E-2"/>
    <n v="6.1679999999999999E-2"/>
    <n v="4.3E-3"/>
    <n v="8.5870000000000002E-2"/>
  </r>
  <r>
    <n v="2025"/>
    <s v="Créteil"/>
    <x v="19"/>
    <s v="Uxr7Z"/>
    <x v="1"/>
    <x v="10"/>
    <n v="0"/>
    <n v="0.21193000000000001"/>
    <n v="0.18981999999999999"/>
    <n v="0.46306999999999998"/>
    <n v="0.29359000000000002"/>
    <n v="0.95745999999999998"/>
    <n v="0"/>
    <s v="s"/>
    <n v="0"/>
    <n v="0.15637000000000001"/>
    <s v="s"/>
    <n v="0"/>
    <n v="0"/>
    <n v="2.3008000000000002"/>
    <n v="0"/>
    <n v="0"/>
    <n v="0"/>
    <n v="0"/>
    <n v="2.3008000000000002"/>
    <n v="1.8710000000000001E-2"/>
    <n v="6.3579999999999998E-2"/>
    <n v="5.2900000000000004E-3"/>
    <n v="8.7580000000000005E-2"/>
  </r>
  <r>
    <n v="2025"/>
    <s v="Créteil"/>
    <x v="19"/>
    <s v="Uxr7Z"/>
    <x v="2"/>
    <x v="0"/>
    <s v="so"/>
    <s v="so"/>
    <s v="so"/>
    <s v="so"/>
    <s v="so"/>
    <s v="so"/>
    <s v="so"/>
    <s v="so"/>
    <s v="so"/>
    <s v="so"/>
    <s v="so"/>
    <s v="so"/>
    <s v="so"/>
    <s v="so"/>
    <s v="so"/>
    <s v="so"/>
    <s v="so"/>
    <s v="so"/>
    <s v="so"/>
    <n v="6.1740000000000003E-2"/>
    <n v="0.32580999999999999"/>
    <n v="8.0700000000000008E-3"/>
    <n v="0.39562000000000003"/>
  </r>
  <r>
    <n v="2025"/>
    <s v="Créteil"/>
    <x v="19"/>
    <s v="Uxr7Z"/>
    <x v="2"/>
    <x v="1"/>
    <s v="so"/>
    <s v="so"/>
    <s v="so"/>
    <s v="so"/>
    <s v="so"/>
    <s v="so"/>
    <s v="so"/>
    <s v="so"/>
    <s v="so"/>
    <s v="so"/>
    <s v="so"/>
    <s v="so"/>
    <s v="so"/>
    <s v="so"/>
    <s v="so"/>
    <s v="so"/>
    <s v="so"/>
    <s v="so"/>
    <s v="so"/>
    <n v="5.6559999999999999E-2"/>
    <n v="0.30091000000000001"/>
    <n v="5.62E-3"/>
    <n v="0.36309000000000002"/>
  </r>
  <r>
    <n v="2025"/>
    <s v="Créteil"/>
    <x v="19"/>
    <s v="Uxr7Z"/>
    <x v="2"/>
    <x v="2"/>
    <s v="so"/>
    <s v="so"/>
    <s v="so"/>
    <s v="so"/>
    <s v="so"/>
    <s v="so"/>
    <s v="so"/>
    <s v="so"/>
    <s v="so"/>
    <s v="so"/>
    <s v="so"/>
    <s v="so"/>
    <s v="so"/>
    <s v="so"/>
    <s v="so"/>
    <s v="so"/>
    <s v="so"/>
    <s v="so"/>
    <s v="so"/>
    <n v="5.5539999999999999E-2"/>
    <n v="0.29141"/>
    <n v="5.9100000000000003E-3"/>
    <n v="0.35285"/>
  </r>
  <r>
    <n v="2025"/>
    <s v="Créteil"/>
    <x v="19"/>
    <s v="Uxr7Z"/>
    <x v="2"/>
    <x v="3"/>
    <s v="so"/>
    <s v="so"/>
    <s v="so"/>
    <s v="so"/>
    <s v="so"/>
    <s v="so"/>
    <s v="so"/>
    <s v="so"/>
    <s v="so"/>
    <s v="so"/>
    <s v="so"/>
    <s v="so"/>
    <s v="so"/>
    <s v="so"/>
    <s v="so"/>
    <s v="so"/>
    <s v="so"/>
    <s v="so"/>
    <s v="so"/>
    <n v="5.8810000000000001E-2"/>
    <n v="0.29010999999999998"/>
    <n v="6.2300000000000003E-3"/>
    <n v="0.35515000000000002"/>
  </r>
  <r>
    <n v="2025"/>
    <s v="Créteil"/>
    <x v="19"/>
    <s v="Uxr7Z"/>
    <x v="2"/>
    <x v="4"/>
    <s v="so"/>
    <s v="so"/>
    <s v="so"/>
    <s v="so"/>
    <s v="so"/>
    <s v="so"/>
    <s v="so"/>
    <s v="so"/>
    <s v="so"/>
    <s v="so"/>
    <s v="so"/>
    <s v="so"/>
    <s v="so"/>
    <s v="so"/>
    <s v="so"/>
    <s v="so"/>
    <s v="so"/>
    <s v="so"/>
    <s v="so"/>
    <n v="5.9119999999999999E-2"/>
    <n v="0.27650000000000002"/>
    <n v="3.32E-3"/>
    <n v="0.33894000000000002"/>
  </r>
  <r>
    <n v="2025"/>
    <s v="Créteil"/>
    <x v="19"/>
    <s v="Uxr7Z"/>
    <x v="2"/>
    <x v="5"/>
    <s v="so"/>
    <s v="so"/>
    <s v="so"/>
    <s v="so"/>
    <s v="so"/>
    <s v="so"/>
    <s v="so"/>
    <s v="so"/>
    <s v="so"/>
    <s v="so"/>
    <s v="so"/>
    <s v="so"/>
    <s v="so"/>
    <s v="so"/>
    <s v="so"/>
    <s v="so"/>
    <s v="so"/>
    <s v="so"/>
    <s v="so"/>
    <n v="4.2369999999999998E-2"/>
    <n v="0.26912999999999998"/>
    <n v="3.5100000000000001E-3"/>
    <n v="0.31501000000000001"/>
  </r>
  <r>
    <n v="2025"/>
    <s v="Créteil"/>
    <x v="19"/>
    <s v="Uxr7Z"/>
    <x v="2"/>
    <x v="6"/>
    <s v="so"/>
    <s v="so"/>
    <s v="so"/>
    <s v="so"/>
    <s v="so"/>
    <s v="so"/>
    <s v="so"/>
    <s v="so"/>
    <s v="so"/>
    <s v="so"/>
    <s v="so"/>
    <s v="so"/>
    <s v="so"/>
    <s v="so"/>
    <s v="so"/>
    <s v="so"/>
    <s v="so"/>
    <s v="so"/>
    <s v="so"/>
    <n v="3.8460000000000001E-2"/>
    <n v="0.25988"/>
    <n v="3.7399999999999998E-3"/>
    <n v="0.30207000000000001"/>
  </r>
  <r>
    <n v="2025"/>
    <s v="Créteil"/>
    <x v="19"/>
    <s v="Uxr7Z"/>
    <x v="2"/>
    <x v="7"/>
    <s v="so"/>
    <s v="so"/>
    <s v="so"/>
    <s v="so"/>
    <s v="so"/>
    <s v="so"/>
    <s v="so"/>
    <s v="so"/>
    <s v="so"/>
    <s v="so"/>
    <s v="so"/>
    <s v="so"/>
    <s v="so"/>
    <s v="so"/>
    <s v="so"/>
    <s v="so"/>
    <s v="so"/>
    <s v="so"/>
    <s v="so"/>
    <n v="4.19E-2"/>
    <n v="0.26921"/>
    <n v="3.9899999999999996E-3"/>
    <n v="0.31509999999999999"/>
  </r>
  <r>
    <n v="2025"/>
    <s v="Créteil"/>
    <x v="19"/>
    <s v="Uxr7Z"/>
    <x v="2"/>
    <x v="8"/>
    <s v="so"/>
    <s v="so"/>
    <s v="so"/>
    <s v="so"/>
    <s v="so"/>
    <s v="so"/>
    <s v="so"/>
    <s v="so"/>
    <s v="so"/>
    <s v="so"/>
    <s v="so"/>
    <s v="so"/>
    <s v="so"/>
    <s v="so"/>
    <s v="so"/>
    <s v="so"/>
    <s v="so"/>
    <s v="so"/>
    <s v="so"/>
    <n v="4.6609999999999999E-2"/>
    <n v="0.28259000000000001"/>
    <n v="8.4799999999999997E-3"/>
    <n v="0.33767999999999998"/>
  </r>
  <r>
    <n v="2025"/>
    <s v="Créteil"/>
    <x v="19"/>
    <s v="Uxr7Z"/>
    <x v="2"/>
    <x v="9"/>
    <s v="so"/>
    <s v="so"/>
    <s v="so"/>
    <s v="so"/>
    <s v="so"/>
    <s v="so"/>
    <s v="so"/>
    <s v="so"/>
    <s v="so"/>
    <s v="so"/>
    <s v="so"/>
    <s v="so"/>
    <s v="so"/>
    <s v="so"/>
    <s v="so"/>
    <s v="so"/>
    <s v="so"/>
    <s v="so"/>
    <s v="so"/>
    <n v="3.6490000000000002E-2"/>
    <n v="0.30447000000000002"/>
    <n v="9.2499999999999995E-3"/>
    <n v="0.35021000000000002"/>
  </r>
  <r>
    <n v="2025"/>
    <s v="Créteil"/>
    <x v="19"/>
    <s v="Uxr7Z"/>
    <x v="2"/>
    <x v="10"/>
    <s v="so"/>
    <s v="so"/>
    <s v="so"/>
    <s v="so"/>
    <s v="so"/>
    <s v="so"/>
    <s v="so"/>
    <s v="so"/>
    <s v="so"/>
    <s v="so"/>
    <s v="so"/>
    <s v="so"/>
    <s v="so"/>
    <s v="so"/>
    <s v="so"/>
    <s v="so"/>
    <s v="so"/>
    <s v="so"/>
    <s v="so"/>
    <n v="1.5650000000000001E-2"/>
    <n v="0.30320999999999998"/>
    <n v="1.034E-2"/>
    <n v="0.32919999999999999"/>
  </r>
  <r>
    <n v="2025"/>
    <s v="Créteil"/>
    <x v="19"/>
    <s v="Uxr7Z"/>
    <x v="3"/>
    <x v="0"/>
    <n v="0"/>
    <n v="1.0069300000000001"/>
    <n v="0.20297000000000001"/>
    <n v="2.6350699999999998"/>
    <n v="2.7716500000000002"/>
    <n v="8.0543099999999992"/>
    <n v="0"/>
    <s v="s"/>
    <n v="0"/>
    <n v="0.22317000000000001"/>
    <s v="s"/>
    <n v="0"/>
    <n v="0"/>
    <n v="15.59126"/>
    <n v="0"/>
    <n v="0"/>
    <n v="0"/>
    <n v="0"/>
    <n v="15.59126"/>
    <n v="0.94228999999999996"/>
    <n v="0.70211999999999997"/>
    <n v="0.98021999999999998"/>
    <n v="2.6246299999999998"/>
  </r>
  <r>
    <n v="2025"/>
    <s v="Créteil"/>
    <x v="19"/>
    <s v="Uxr7Z"/>
    <x v="3"/>
    <x v="1"/>
    <n v="0"/>
    <n v="1.05189"/>
    <n v="0.27048"/>
    <n v="3.1775899999999999"/>
    <n v="2.83765"/>
    <n v="8.7387800000000002"/>
    <n v="0"/>
    <s v="s"/>
    <n v="0"/>
    <n v="0.69991999999999999"/>
    <s v="s"/>
    <n v="0"/>
    <n v="0"/>
    <n v="17.57273"/>
    <n v="0"/>
    <n v="0"/>
    <n v="0"/>
    <n v="0"/>
    <n v="17.57273"/>
    <n v="0.77320999999999995"/>
    <n v="0.92788999999999999"/>
    <n v="1.07545"/>
    <n v="2.7765599999999999"/>
  </r>
  <r>
    <n v="2025"/>
    <s v="Créteil"/>
    <x v="19"/>
    <s v="Uxr7Z"/>
    <x v="3"/>
    <x v="2"/>
    <n v="0"/>
    <n v="1.2456199999999999"/>
    <n v="0.29682999999999998"/>
    <n v="3.3644799999999999"/>
    <n v="2.54"/>
    <n v="10.09779"/>
    <n v="0"/>
    <s v="s"/>
    <n v="0"/>
    <n v="0.93393999999999999"/>
    <s v="s"/>
    <n v="0"/>
    <n v="0"/>
    <n v="19.3901"/>
    <n v="0"/>
    <n v="0"/>
    <n v="0"/>
    <n v="0"/>
    <n v="19.3901"/>
    <n v="0.53098000000000001"/>
    <n v="1.36859"/>
    <n v="1.01518"/>
    <n v="2.9147400000000001"/>
  </r>
  <r>
    <n v="2025"/>
    <s v="Créteil"/>
    <x v="19"/>
    <s v="Uxr7Z"/>
    <x v="3"/>
    <x v="3"/>
    <n v="0"/>
    <n v="1.0621"/>
    <n v="0.49784"/>
    <n v="3.9780600000000002"/>
    <n v="2.6440399999999999"/>
    <n v="9.8597999999999999"/>
    <n v="0"/>
    <s v="s"/>
    <n v="0"/>
    <n v="1.0360100000000001"/>
    <s v="s"/>
    <n v="0"/>
    <n v="0"/>
    <n v="19.91555"/>
    <n v="0"/>
    <n v="0"/>
    <n v="0"/>
    <n v="0"/>
    <n v="19.91555"/>
    <n v="0.52280000000000004"/>
    <n v="1.1916500000000001"/>
    <n v="0.77590000000000003"/>
    <n v="2.4903499999999998"/>
  </r>
  <r>
    <n v="2025"/>
    <s v="Créteil"/>
    <x v="19"/>
    <s v="Uxr7Z"/>
    <x v="3"/>
    <x v="4"/>
    <n v="0"/>
    <n v="1.39944"/>
    <n v="0.60680999999999996"/>
    <n v="4.14954"/>
    <n v="2.4882"/>
    <n v="8.8908100000000001"/>
    <n v="0"/>
    <s v="s"/>
    <n v="0"/>
    <n v="1.19211"/>
    <s v="s"/>
    <n v="0"/>
    <n v="0"/>
    <n v="19.301760000000002"/>
    <n v="0"/>
    <n v="0"/>
    <n v="0"/>
    <n v="0"/>
    <n v="19.301760000000002"/>
    <n v="0.77134999999999998"/>
    <n v="1.4719599999999999"/>
    <n v="0.79959000000000002"/>
    <n v="3.0428999999999999"/>
  </r>
  <r>
    <n v="2025"/>
    <s v="Créteil"/>
    <x v="19"/>
    <s v="Uxr7Z"/>
    <x v="3"/>
    <x v="5"/>
    <n v="0"/>
    <n v="1.10659"/>
    <n v="0.60675999999999997"/>
    <n v="4.1564800000000002"/>
    <n v="1.7820199999999999"/>
    <n v="8.4901800000000005"/>
    <n v="0"/>
    <s v="s"/>
    <n v="0"/>
    <n v="1.35005"/>
    <s v="s"/>
    <n v="0"/>
    <n v="0"/>
    <n v="17.984480000000001"/>
    <n v="0"/>
    <n v="0"/>
    <n v="0"/>
    <n v="0"/>
    <n v="17.984480000000001"/>
    <n v="0.62682000000000004"/>
    <n v="1.5102500000000001"/>
    <n v="0.53905000000000003"/>
    <n v="2.6761200000000001"/>
  </r>
  <r>
    <n v="2025"/>
    <s v="Créteil"/>
    <x v="19"/>
    <s v="Uxr7Z"/>
    <x v="3"/>
    <x v="6"/>
    <n v="0"/>
    <n v="1.5071300000000001"/>
    <n v="0.83692"/>
    <n v="4.8680199999999996"/>
    <n v="2.0668299999999999"/>
    <n v="9.7011800000000008"/>
    <n v="0"/>
    <s v="s"/>
    <n v="0"/>
    <n v="1.4460599999999999"/>
    <s v="s"/>
    <n v="0"/>
    <n v="0"/>
    <n v="20.953340000000001"/>
    <n v="0"/>
    <n v="0"/>
    <n v="0"/>
    <n v="0"/>
    <n v="20.953340000000001"/>
    <n v="0.67659000000000002"/>
    <n v="1.4269499999999999"/>
    <n v="0.41542000000000001"/>
    <n v="2.5189599999999999"/>
  </r>
  <r>
    <n v="2025"/>
    <s v="Créteil"/>
    <x v="19"/>
    <s v="Uxr7Z"/>
    <x v="3"/>
    <x v="7"/>
    <n v="0"/>
    <n v="1.6588099999999999"/>
    <n v="0.67976999999999999"/>
    <n v="5.5038900000000002"/>
    <n v="1.7758499999999999"/>
    <n v="8.3488299999999995"/>
    <n v="0"/>
    <s v="s"/>
    <n v="0"/>
    <n v="1.3421000000000001"/>
    <s v="s"/>
    <n v="0"/>
    <n v="0"/>
    <n v="19.578620000000001"/>
    <n v="0"/>
    <n v="0"/>
    <n v="0"/>
    <n v="0"/>
    <n v="19.578620000000001"/>
    <n v="1.02921"/>
    <n v="1.34914"/>
    <n v="0.50121000000000004"/>
    <n v="2.8795700000000002"/>
  </r>
  <r>
    <n v="2025"/>
    <s v="Créteil"/>
    <x v="19"/>
    <s v="Uxr7Z"/>
    <x v="3"/>
    <x v="8"/>
    <n v="0"/>
    <n v="1.2470300000000001"/>
    <n v="1.02701"/>
    <n v="5.8331400000000002"/>
    <n v="1.40107"/>
    <n v="7.6004199999999997"/>
    <n v="0"/>
    <s v="s"/>
    <n v="0"/>
    <n v="1.18326"/>
    <s v="s"/>
    <n v="0"/>
    <n v="0"/>
    <n v="18.47017"/>
    <n v="0"/>
    <n v="0"/>
    <n v="0"/>
    <n v="0"/>
    <n v="18.47017"/>
    <n v="1.1376299999999999"/>
    <n v="1.1975499999999999"/>
    <n v="0.34073999999999999"/>
    <n v="2.6759200000000001"/>
  </r>
  <r>
    <n v="2025"/>
    <s v="Créteil"/>
    <x v="19"/>
    <s v="Uxr7Z"/>
    <x v="3"/>
    <x v="9"/>
    <n v="0"/>
    <n v="1.7120200000000001"/>
    <n v="1.3438099999999999"/>
    <n v="6.3729100000000001"/>
    <n v="1.7947299999999999"/>
    <n v="8.7914499999999993"/>
    <n v="0"/>
    <s v="s"/>
    <n v="0"/>
    <n v="1.1303099999999999"/>
    <s v="s"/>
    <n v="0"/>
    <n v="0"/>
    <n v="21.43995"/>
    <n v="0"/>
    <n v="0"/>
    <n v="0"/>
    <n v="0"/>
    <n v="21.43995"/>
    <n v="1.0740499999999999"/>
    <n v="1.3075600000000001"/>
    <n v="0.22756000000000001"/>
    <n v="2.6091799999999998"/>
  </r>
  <r>
    <n v="2025"/>
    <s v="Créteil"/>
    <x v="19"/>
    <s v="Uxr7Z"/>
    <x v="3"/>
    <x v="10"/>
    <n v="0"/>
    <n v="1.67645"/>
    <n v="1.04236"/>
    <n v="5.9567300000000003"/>
    <n v="1.8059400000000001"/>
    <n v="9.1067"/>
    <n v="0"/>
    <s v="s"/>
    <n v="0"/>
    <n v="1.15404"/>
    <s v="s"/>
    <n v="0"/>
    <n v="0"/>
    <n v="21.100560000000002"/>
    <n v="0"/>
    <n v="0"/>
    <n v="0"/>
    <n v="0"/>
    <n v="21.100560000000002"/>
    <n v="1.4076"/>
    <n v="1.31993"/>
    <n v="0.21618999999999999"/>
    <n v="2.9437199999999999"/>
  </r>
  <r>
    <n v="2025"/>
    <s v="Créteil"/>
    <x v="20"/>
    <s v="vb71K"/>
    <x v="0"/>
    <x v="0"/>
    <n v="0"/>
    <n v="85"/>
    <n v="108"/>
    <n v="82"/>
    <n v="61"/>
    <n v="110"/>
    <n v="7"/>
    <n v="72"/>
    <n v="36"/>
    <n v="82"/>
    <n v="79"/>
    <n v="13"/>
    <n v="22"/>
    <n v="757"/>
    <n v="158"/>
    <n v="0"/>
    <n v="0"/>
    <n v="158"/>
    <n v="915"/>
    <n v="45"/>
    <n v="187"/>
    <n v="119"/>
    <n v="351"/>
  </r>
  <r>
    <n v="2025"/>
    <s v="Créteil"/>
    <x v="20"/>
    <s v="vb71K"/>
    <x v="1"/>
    <x v="0"/>
    <n v="0"/>
    <n v="0.25352000000000002"/>
    <n v="0.36354999999999998"/>
    <n v="0.26451000000000002"/>
    <n v="0.21042"/>
    <n v="0.36384"/>
    <n v="2.477E-2"/>
    <n v="0.23182"/>
    <n v="0.11748"/>
    <n v="0.27259"/>
    <n v="0.28009000000000001"/>
    <n v="4.4269999999999997E-2"/>
    <n v="6.83E-2"/>
    <n v="2.4951500000000002"/>
    <n v="0.75566999999999995"/>
    <n v="0"/>
    <n v="0"/>
    <n v="0.75566999999999995"/>
    <n v="3.25082"/>
    <n v="3.5090000000000003E-2"/>
    <n v="0.15787999999999999"/>
    <n v="7.9880000000000007E-2"/>
    <n v="0.27284999999999998"/>
  </r>
  <r>
    <n v="2025"/>
    <s v="Créteil"/>
    <x v="20"/>
    <s v="vb71K"/>
    <x v="1"/>
    <x v="1"/>
    <n v="0"/>
    <n v="0.25655"/>
    <n v="0.37229000000000001"/>
    <n v="0.26691999999999999"/>
    <n v="0.21421999999999999"/>
    <n v="0.36769000000000002"/>
    <n v="2.547E-2"/>
    <n v="0.23527000000000001"/>
    <n v="0.11831999999999999"/>
    <n v="0.27571000000000001"/>
    <n v="0.28253"/>
    <n v="4.4639999999999999E-2"/>
    <n v="6.8580000000000002E-2"/>
    <n v="2.5281799999999999"/>
    <n v="0.79110999999999998"/>
    <n v="0"/>
    <n v="0"/>
    <n v="0.79110999999999998"/>
    <n v="3.3192900000000001"/>
    <n v="4.1349999999999998E-2"/>
    <n v="0.15246999999999999"/>
    <n v="8.7489999999999998E-2"/>
    <n v="0.28131"/>
  </r>
  <r>
    <n v="2025"/>
    <s v="Créteil"/>
    <x v="20"/>
    <s v="vb71K"/>
    <x v="1"/>
    <x v="2"/>
    <n v="0"/>
    <n v="0.26217000000000001"/>
    <n v="0.37922"/>
    <n v="0.26386999999999999"/>
    <n v="0.21787999999999999"/>
    <n v="0.37286999999999998"/>
    <n v="2.6120000000000001E-2"/>
    <n v="0.23852999999999999"/>
    <n v="0.1216"/>
    <n v="0.27832000000000001"/>
    <n v="0.27954000000000001"/>
    <n v="4.4850000000000001E-2"/>
    <n v="6.701E-2"/>
    <n v="2.55199"/>
    <n v="0.80706999999999995"/>
    <n v="0"/>
    <n v="0"/>
    <n v="0.80706999999999995"/>
    <n v="3.3590599999999999"/>
    <n v="4.5859999999999998E-2"/>
    <n v="0.16641"/>
    <n v="8.8120000000000004E-2"/>
    <n v="0.30037999999999998"/>
  </r>
  <r>
    <n v="2025"/>
    <s v="Créteil"/>
    <x v="20"/>
    <s v="vb71K"/>
    <x v="1"/>
    <x v="3"/>
    <n v="0"/>
    <n v="0.26478000000000002"/>
    <n v="0.38424000000000003"/>
    <n v="0.2666"/>
    <n v="0.22506999999999999"/>
    <n v="0.38124000000000002"/>
    <n v="2.7019999999999999E-2"/>
    <n v="0.23918"/>
    <n v="0.1235"/>
    <n v="0.27857999999999999"/>
    <n v="0.27426"/>
    <n v="4.3529999999999999E-2"/>
    <n v="6.726E-2"/>
    <n v="2.5752600000000001"/>
    <n v="0.83677000000000001"/>
    <n v="0"/>
    <n v="0"/>
    <n v="0.83677000000000001"/>
    <n v="3.4120400000000002"/>
    <n v="4.6199999999999998E-2"/>
    <n v="0.17929"/>
    <n v="9.1569999999999999E-2"/>
    <n v="0.31705"/>
  </r>
  <r>
    <n v="2025"/>
    <s v="Créteil"/>
    <x v="20"/>
    <s v="vb71K"/>
    <x v="1"/>
    <x v="4"/>
    <n v="0"/>
    <n v="0.27160000000000001"/>
    <n v="0.38963999999999999"/>
    <n v="0.26501999999999998"/>
    <n v="0.22756999999999999"/>
    <n v="0.39002999999999999"/>
    <n v="2.802E-2"/>
    <n v="0.24317"/>
    <n v="0.12606000000000001"/>
    <n v="0.28000000000000003"/>
    <n v="0.27143"/>
    <n v="4.4350000000000001E-2"/>
    <n v="6.8390000000000006E-2"/>
    <n v="2.60528"/>
    <n v="0.85982999999999998"/>
    <n v="0"/>
    <n v="0"/>
    <n v="0.85982999999999998"/>
    <n v="3.4651100000000001"/>
    <n v="4.956E-2"/>
    <n v="0.17274"/>
    <n v="9.6509999999999999E-2"/>
    <n v="0.31879999999999997"/>
  </r>
  <r>
    <n v="2025"/>
    <s v="Créteil"/>
    <x v="20"/>
    <s v="vb71K"/>
    <x v="1"/>
    <x v="5"/>
    <n v="0"/>
    <n v="0.27504000000000001"/>
    <n v="0.40031"/>
    <n v="0.26595000000000002"/>
    <n v="0.23096"/>
    <n v="0.39645000000000002"/>
    <n v="2.9170000000000001E-2"/>
    <n v="0.24539"/>
    <n v="0.12598000000000001"/>
    <n v="0.28544999999999998"/>
    <n v="0.26756999999999997"/>
    <n v="4.1860000000000001E-2"/>
    <n v="6.7879999999999996E-2"/>
    <n v="2.6320100000000002"/>
    <n v="0.90031000000000005"/>
    <n v="0"/>
    <n v="0"/>
    <n v="0.90031000000000005"/>
    <n v="3.5323199999999999"/>
    <n v="4.8800000000000003E-2"/>
    <n v="0.17541999999999999"/>
    <n v="0.10324999999999999"/>
    <n v="0.32746999999999998"/>
  </r>
  <r>
    <n v="2025"/>
    <s v="Créteil"/>
    <x v="20"/>
    <s v="vb71K"/>
    <x v="1"/>
    <x v="6"/>
    <n v="0"/>
    <n v="0.28053"/>
    <n v="0.40745999999999999"/>
    <n v="0.26833000000000001"/>
    <n v="0.22832"/>
    <n v="0.40544000000000002"/>
    <n v="3.041E-2"/>
    <n v="0.24757000000000001"/>
    <n v="0.12587000000000001"/>
    <n v="0.29235"/>
    <n v="0.26197999999999999"/>
    <n v="4.1950000000000001E-2"/>
    <n v="6.9309999999999997E-2"/>
    <n v="2.6595300000000002"/>
    <n v="0.91678000000000004"/>
    <n v="0"/>
    <n v="0"/>
    <n v="0.91678000000000004"/>
    <n v="3.5763099999999999"/>
    <n v="4.7910000000000001E-2"/>
    <n v="0.17721000000000001"/>
    <n v="0.10432"/>
    <n v="0.32944000000000001"/>
  </r>
  <r>
    <n v="2025"/>
    <s v="Créteil"/>
    <x v="20"/>
    <s v="vb71K"/>
    <x v="1"/>
    <x v="7"/>
    <n v="0"/>
    <n v="0.28178999999999998"/>
    <n v="0.41554000000000002"/>
    <n v="0.26707999999999998"/>
    <n v="0.22616"/>
    <n v="0.41114000000000001"/>
    <n v="3.048E-2"/>
    <n v="0.25037999999999999"/>
    <n v="0.1244"/>
    <n v="0.29169"/>
    <n v="0.25645000000000001"/>
    <n v="4.0480000000000002E-2"/>
    <n v="6.7769999999999997E-2"/>
    <n v="2.6633599999999999"/>
    <n v="0.95286999999999999"/>
    <n v="0"/>
    <n v="0"/>
    <n v="0.95286999999999999"/>
    <n v="3.6162399999999999"/>
    <n v="5.1529999999999999E-2"/>
    <n v="0.17588999999999999"/>
    <n v="0.11165"/>
    <n v="0.33906999999999998"/>
  </r>
  <r>
    <n v="2025"/>
    <s v="Créteil"/>
    <x v="20"/>
    <s v="vb71K"/>
    <x v="1"/>
    <x v="8"/>
    <n v="0"/>
    <n v="0.28173999999999999"/>
    <n v="0.41876999999999998"/>
    <n v="0.27015"/>
    <n v="0.22946"/>
    <n v="0.41915000000000002"/>
    <n v="3.1739999999999997E-2"/>
    <n v="0.25553999999999999"/>
    <n v="0.12366000000000001"/>
    <n v="0.29321000000000003"/>
    <n v="0.25628000000000001"/>
    <n v="3.9129999999999998E-2"/>
    <n v="7.0029999999999995E-2"/>
    <n v="2.68886"/>
    <n v="0.98626999999999998"/>
    <n v="0"/>
    <n v="0"/>
    <n v="0.98626999999999998"/>
    <n v="3.6751299999999998"/>
    <n v="5.1330000000000001E-2"/>
    <n v="0.17782999999999999"/>
    <n v="0.11924"/>
    <n v="0.34839999999999999"/>
  </r>
  <r>
    <n v="2025"/>
    <s v="Créteil"/>
    <x v="20"/>
    <s v="vb71K"/>
    <x v="1"/>
    <x v="9"/>
    <n v="0"/>
    <n v="0.28129999999999999"/>
    <n v="0.42426000000000003"/>
    <n v="0.26901999999999998"/>
    <n v="0.23175999999999999"/>
    <n v="0.41811999999999999"/>
    <n v="3.0700000000000002E-2"/>
    <n v="0.25639000000000001"/>
    <n v="0.12052"/>
    <n v="0.29382999999999998"/>
    <n v="0.25296000000000002"/>
    <n v="3.8870000000000002E-2"/>
    <n v="7.0099999999999996E-2"/>
    <n v="2.6878299999999999"/>
    <n v="1.0109900000000001"/>
    <n v="0"/>
    <n v="0"/>
    <n v="1.0109900000000001"/>
    <n v="3.6988099999999999"/>
    <n v="5.4609999999999999E-2"/>
    <n v="0.18326000000000001"/>
    <n v="0.11738"/>
    <n v="0.35525000000000001"/>
  </r>
  <r>
    <n v="2025"/>
    <s v="Créteil"/>
    <x v="20"/>
    <s v="vb71K"/>
    <x v="1"/>
    <x v="10"/>
    <n v="0"/>
    <n v="0.28436"/>
    <n v="0.42455999999999999"/>
    <n v="0.27449000000000001"/>
    <n v="0.23388999999999999"/>
    <n v="0.42111999999999999"/>
    <n v="3.1809999999999998E-2"/>
    <n v="0.25685000000000002"/>
    <n v="0.12334000000000001"/>
    <n v="0.29816999999999999"/>
    <n v="0.24757000000000001"/>
    <n v="3.7170000000000002E-2"/>
    <n v="6.6320000000000004E-2"/>
    <n v="2.6996500000000001"/>
    <n v="1.0465599999999999"/>
    <n v="0"/>
    <n v="0"/>
    <n v="1.0465599999999999"/>
    <n v="3.74621"/>
    <n v="5.62E-2"/>
    <n v="0.18622"/>
    <n v="0.12289"/>
    <n v="0.36531000000000002"/>
  </r>
  <r>
    <n v="2025"/>
    <s v="Créteil"/>
    <x v="20"/>
    <s v="vb71K"/>
    <x v="2"/>
    <x v="0"/>
    <s v="so"/>
    <s v="so"/>
    <s v="so"/>
    <s v="so"/>
    <s v="so"/>
    <s v="so"/>
    <s v="so"/>
    <s v="so"/>
    <s v="so"/>
    <s v="so"/>
    <s v="so"/>
    <s v="so"/>
    <s v="so"/>
    <s v="so"/>
    <s v="so"/>
    <s v="so"/>
    <s v="so"/>
    <s v="so"/>
    <s v="so"/>
    <n v="0.18701999999999999"/>
    <n v="0.82013999999999998"/>
    <n v="0.47121000000000002"/>
    <n v="1.47837"/>
  </r>
  <r>
    <n v="2025"/>
    <s v="Créteil"/>
    <x v="20"/>
    <s v="vb71K"/>
    <x v="2"/>
    <x v="1"/>
    <s v="so"/>
    <s v="so"/>
    <s v="so"/>
    <s v="so"/>
    <s v="so"/>
    <s v="so"/>
    <s v="so"/>
    <s v="so"/>
    <s v="so"/>
    <s v="so"/>
    <s v="so"/>
    <s v="so"/>
    <s v="so"/>
    <s v="so"/>
    <s v="so"/>
    <s v="so"/>
    <s v="so"/>
    <s v="so"/>
    <s v="so"/>
    <n v="0.19281999999999999"/>
    <n v="0.82194"/>
    <n v="0.48864000000000002"/>
    <n v="1.5034000000000001"/>
  </r>
  <r>
    <n v="2025"/>
    <s v="Créteil"/>
    <x v="20"/>
    <s v="vb71K"/>
    <x v="2"/>
    <x v="2"/>
    <s v="so"/>
    <s v="so"/>
    <s v="so"/>
    <s v="so"/>
    <s v="so"/>
    <s v="so"/>
    <s v="so"/>
    <s v="so"/>
    <s v="so"/>
    <s v="so"/>
    <s v="so"/>
    <s v="so"/>
    <s v="so"/>
    <s v="so"/>
    <s v="so"/>
    <s v="so"/>
    <s v="so"/>
    <s v="so"/>
    <s v="so"/>
    <n v="0.18887999999999999"/>
    <n v="0.82062000000000002"/>
    <n v="0.48411999999999999"/>
    <n v="1.49363"/>
  </r>
  <r>
    <n v="2025"/>
    <s v="Créteil"/>
    <x v="20"/>
    <s v="vb71K"/>
    <x v="2"/>
    <x v="3"/>
    <s v="so"/>
    <s v="so"/>
    <s v="so"/>
    <s v="so"/>
    <s v="so"/>
    <s v="so"/>
    <s v="so"/>
    <s v="so"/>
    <s v="so"/>
    <s v="so"/>
    <s v="so"/>
    <s v="so"/>
    <s v="so"/>
    <s v="so"/>
    <s v="so"/>
    <s v="so"/>
    <s v="so"/>
    <s v="so"/>
    <s v="so"/>
    <n v="0.19197"/>
    <n v="0.81584000000000001"/>
    <n v="0.47843000000000002"/>
    <n v="1.4862299999999999"/>
  </r>
  <r>
    <n v="2025"/>
    <s v="Créteil"/>
    <x v="20"/>
    <s v="vb71K"/>
    <x v="2"/>
    <x v="4"/>
    <s v="so"/>
    <s v="so"/>
    <s v="so"/>
    <s v="so"/>
    <s v="so"/>
    <s v="so"/>
    <s v="so"/>
    <s v="so"/>
    <s v="so"/>
    <s v="so"/>
    <s v="so"/>
    <s v="so"/>
    <s v="so"/>
    <s v="so"/>
    <s v="so"/>
    <s v="so"/>
    <s v="so"/>
    <s v="so"/>
    <s v="so"/>
    <n v="0.19303000000000001"/>
    <n v="0.77951000000000004"/>
    <n v="0.46766999999999997"/>
    <n v="1.4402200000000001"/>
  </r>
  <r>
    <n v="2025"/>
    <s v="Créteil"/>
    <x v="20"/>
    <s v="vb71K"/>
    <x v="2"/>
    <x v="5"/>
    <s v="so"/>
    <s v="so"/>
    <s v="so"/>
    <s v="so"/>
    <s v="so"/>
    <s v="so"/>
    <s v="so"/>
    <s v="so"/>
    <s v="so"/>
    <s v="so"/>
    <s v="so"/>
    <s v="so"/>
    <s v="so"/>
    <s v="so"/>
    <s v="so"/>
    <s v="so"/>
    <s v="so"/>
    <s v="so"/>
    <s v="so"/>
    <n v="0.17902999999999999"/>
    <n v="0.82360999999999995"/>
    <n v="0.46092"/>
    <n v="1.46357"/>
  </r>
  <r>
    <n v="2025"/>
    <s v="Créteil"/>
    <x v="20"/>
    <s v="vb71K"/>
    <x v="2"/>
    <x v="6"/>
    <s v="so"/>
    <s v="so"/>
    <s v="so"/>
    <s v="so"/>
    <s v="so"/>
    <s v="so"/>
    <s v="so"/>
    <s v="so"/>
    <s v="so"/>
    <s v="so"/>
    <s v="so"/>
    <s v="so"/>
    <s v="so"/>
    <s v="so"/>
    <s v="so"/>
    <s v="so"/>
    <s v="so"/>
    <s v="so"/>
    <s v="so"/>
    <n v="0.17657999999999999"/>
    <n v="0.79939000000000004"/>
    <n v="0.43102000000000001"/>
    <n v="1.40699"/>
  </r>
  <r>
    <n v="2025"/>
    <s v="Créteil"/>
    <x v="20"/>
    <s v="vb71K"/>
    <x v="2"/>
    <x v="7"/>
    <s v="so"/>
    <s v="so"/>
    <s v="so"/>
    <s v="so"/>
    <s v="so"/>
    <s v="so"/>
    <s v="so"/>
    <s v="so"/>
    <s v="so"/>
    <s v="so"/>
    <s v="so"/>
    <s v="so"/>
    <s v="so"/>
    <s v="so"/>
    <s v="so"/>
    <s v="so"/>
    <s v="so"/>
    <s v="so"/>
    <s v="so"/>
    <n v="0.14798"/>
    <n v="0.81662999999999997"/>
    <n v="0.43456"/>
    <n v="1.39916"/>
  </r>
  <r>
    <n v="2025"/>
    <s v="Créteil"/>
    <x v="20"/>
    <s v="vb71K"/>
    <x v="2"/>
    <x v="8"/>
    <s v="so"/>
    <s v="so"/>
    <s v="so"/>
    <s v="so"/>
    <s v="so"/>
    <s v="so"/>
    <s v="so"/>
    <s v="so"/>
    <s v="so"/>
    <s v="so"/>
    <s v="so"/>
    <s v="so"/>
    <s v="so"/>
    <s v="so"/>
    <s v="so"/>
    <s v="so"/>
    <s v="so"/>
    <s v="so"/>
    <s v="so"/>
    <n v="0.13913"/>
    <n v="0.74324000000000001"/>
    <n v="0.44935000000000003"/>
    <n v="1.33172"/>
  </r>
  <r>
    <n v="2025"/>
    <s v="Créteil"/>
    <x v="20"/>
    <s v="vb71K"/>
    <x v="2"/>
    <x v="9"/>
    <s v="so"/>
    <s v="so"/>
    <s v="so"/>
    <s v="so"/>
    <s v="so"/>
    <s v="so"/>
    <s v="so"/>
    <s v="so"/>
    <s v="so"/>
    <s v="so"/>
    <s v="so"/>
    <s v="so"/>
    <s v="so"/>
    <s v="so"/>
    <s v="so"/>
    <s v="so"/>
    <s v="so"/>
    <s v="so"/>
    <s v="so"/>
    <n v="0.15817999999999999"/>
    <n v="0.71869000000000005"/>
    <n v="0.46914"/>
    <n v="1.34602"/>
  </r>
  <r>
    <n v="2025"/>
    <s v="Créteil"/>
    <x v="20"/>
    <s v="vb71K"/>
    <x v="2"/>
    <x v="10"/>
    <s v="so"/>
    <s v="so"/>
    <s v="so"/>
    <s v="so"/>
    <s v="so"/>
    <s v="so"/>
    <s v="so"/>
    <s v="so"/>
    <s v="so"/>
    <s v="so"/>
    <s v="so"/>
    <s v="so"/>
    <s v="so"/>
    <s v="so"/>
    <s v="so"/>
    <s v="so"/>
    <s v="so"/>
    <s v="so"/>
    <s v="so"/>
    <n v="0.15206"/>
    <n v="0.74968999999999997"/>
    <n v="0.48118"/>
    <n v="1.38293"/>
  </r>
  <r>
    <n v="2025"/>
    <s v="Créteil"/>
    <x v="20"/>
    <s v="vb71K"/>
    <x v="3"/>
    <x v="0"/>
    <n v="0"/>
    <n v="2.4642599999999999"/>
    <n v="1.0382499999999999"/>
    <n v="2.4567299999999999"/>
    <n v="1.6349899999999999"/>
    <n v="2.8871199999999999"/>
    <n v="1.5499999999999999E-3"/>
    <n v="0.59828999999999999"/>
    <n v="0.13114999999999999"/>
    <n v="1.2669699999999999"/>
    <n v="1.7838499999999999"/>
    <n v="0.14651"/>
    <n v="0.53844999999999998"/>
    <n v="14.948130000000001"/>
    <n v="5.4532299999999996"/>
    <n v="0"/>
    <n v="0"/>
    <n v="5.4532299999999996"/>
    <n v="20.40136"/>
    <n v="0.26756999999999997"/>
    <n v="4.8769"/>
    <n v="1.3079400000000001"/>
    <n v="6.4524100000000004"/>
  </r>
  <r>
    <n v="2025"/>
    <s v="Créteil"/>
    <x v="20"/>
    <s v="vb71K"/>
    <x v="3"/>
    <x v="1"/>
    <n v="0"/>
    <n v="2.3071299999999999"/>
    <n v="0.86677999999999999"/>
    <n v="2.1490100000000001"/>
    <n v="1.16821"/>
    <n v="1.90523"/>
    <n v="1.4300000000000001E-3"/>
    <n v="0.67554000000000003"/>
    <n v="0.14002999999999999"/>
    <n v="1.7698199999999999"/>
    <n v="1.9668699999999999"/>
    <n v="0.29072999999999999"/>
    <n v="0.5474"/>
    <n v="13.788169999999999"/>
    <n v="6.1330200000000001"/>
    <n v="0"/>
    <n v="0"/>
    <n v="6.1330200000000001"/>
    <n v="19.921199999999999"/>
    <n v="0.32562000000000002"/>
    <n v="5.5659099999999997"/>
    <n v="1.6843900000000001"/>
    <n v="7.5759100000000004"/>
  </r>
  <r>
    <n v="2025"/>
    <s v="Créteil"/>
    <x v="20"/>
    <s v="vb71K"/>
    <x v="3"/>
    <x v="2"/>
    <n v="0"/>
    <n v="1.4533499999999999"/>
    <n v="1.0952299999999999"/>
    <n v="1.8214399999999999"/>
    <n v="1.2733099999999999"/>
    <n v="1.6435200000000001"/>
    <n v="3.5899999999999999E-3"/>
    <n v="0.8095"/>
    <n v="0.33628000000000002"/>
    <n v="1.7457800000000001"/>
    <n v="2.0729700000000002"/>
    <n v="0.18808"/>
    <n v="0.26689000000000002"/>
    <n v="12.70993"/>
    <n v="6.38713"/>
    <n v="0"/>
    <n v="0"/>
    <n v="6.38713"/>
    <n v="19.097059999999999"/>
    <n v="0.37313000000000002"/>
    <n v="5.7894800000000002"/>
    <n v="2.07761"/>
    <n v="8.2402200000000008"/>
  </r>
  <r>
    <n v="2025"/>
    <s v="Créteil"/>
    <x v="20"/>
    <s v="vb71K"/>
    <x v="3"/>
    <x v="3"/>
    <n v="0"/>
    <n v="1.5169299999999999"/>
    <n v="1.1218900000000001"/>
    <n v="2.01397"/>
    <n v="1.5418400000000001"/>
    <n v="2.3127"/>
    <n v="4.1399999999999996E-3"/>
    <n v="1.23241"/>
    <n v="0.62739"/>
    <n v="2.10615"/>
    <n v="2.12473"/>
    <n v="0.14362"/>
    <n v="0.22888"/>
    <n v="14.974629999999999"/>
    <n v="6.0652200000000001"/>
    <n v="0"/>
    <n v="0"/>
    <n v="6.0652200000000001"/>
    <n v="21.039860000000001"/>
    <n v="0.50217000000000001"/>
    <n v="5.7930700000000002"/>
    <n v="2.60067"/>
    <n v="8.8959200000000003"/>
  </r>
  <r>
    <n v="2025"/>
    <s v="Créteil"/>
    <x v="20"/>
    <s v="vb71K"/>
    <x v="3"/>
    <x v="4"/>
    <n v="0"/>
    <n v="1.7339800000000001"/>
    <n v="1.3422700000000001"/>
    <n v="1.74752"/>
    <n v="1.3303"/>
    <n v="1.76098"/>
    <n v="4.2700000000000004E-3"/>
    <n v="1.3764700000000001"/>
    <n v="0.58975"/>
    <n v="2.2811300000000001"/>
    <n v="2.13008"/>
    <n v="0.46416000000000002"/>
    <n v="0.36005999999999999"/>
    <n v="15.12096"/>
    <n v="5.2795300000000003"/>
    <n v="0"/>
    <n v="0"/>
    <n v="5.2795300000000003"/>
    <n v="20.400490000000001"/>
    <n v="1.0825400000000001"/>
    <n v="5.4635699999999998"/>
    <n v="2.7646700000000002"/>
    <n v="9.3107799999999994"/>
  </r>
  <r>
    <n v="2025"/>
    <s v="Créteil"/>
    <x v="20"/>
    <s v="vb71K"/>
    <x v="3"/>
    <x v="5"/>
    <n v="0"/>
    <n v="1.9195500000000001"/>
    <n v="2.1255700000000002"/>
    <n v="1.95695"/>
    <n v="1.3778900000000001"/>
    <n v="1.8386199999999999"/>
    <n v="1.482E-2"/>
    <n v="1.3242700000000001"/>
    <n v="0.68291999999999997"/>
    <n v="1.6894199999999999"/>
    <n v="2.6212399999999998"/>
    <n v="0.23033000000000001"/>
    <n v="0.31603999999999999"/>
    <n v="16.09759"/>
    <n v="5.6638799999999998"/>
    <n v="0"/>
    <n v="0"/>
    <n v="5.6638799999999998"/>
    <n v="21.761469999999999"/>
    <n v="1.5853999999999999"/>
    <n v="5.50448"/>
    <n v="3.6458400000000002"/>
    <n v="10.735720000000001"/>
  </r>
  <r>
    <n v="2025"/>
    <s v="Créteil"/>
    <x v="20"/>
    <s v="vb71K"/>
    <x v="3"/>
    <x v="6"/>
    <n v="0"/>
    <n v="1.6315"/>
    <n v="2.1685699999999999"/>
    <n v="2.9156200000000001"/>
    <n v="1.85005"/>
    <n v="2.3440699999999999"/>
    <n v="2.0469999999999999E-2"/>
    <n v="1.15903"/>
    <n v="0.85911999999999999"/>
    <n v="2.10669"/>
    <n v="2.96414"/>
    <n v="0.29058"/>
    <n v="0.34734999999999999"/>
    <n v="18.65719"/>
    <n v="6.0963799999999999"/>
    <n v="0"/>
    <n v="0"/>
    <n v="6.0963799999999999"/>
    <n v="24.75357"/>
    <n v="1.6385000000000001"/>
    <n v="5.6060699999999999"/>
    <n v="4.1381899999999998"/>
    <n v="11.382759999999999"/>
  </r>
  <r>
    <n v="2025"/>
    <s v="Créteil"/>
    <x v="20"/>
    <s v="vb71K"/>
    <x v="3"/>
    <x v="7"/>
    <n v="0"/>
    <n v="1.60697"/>
    <n v="2.5259100000000001"/>
    <n v="2.36097"/>
    <n v="2.0514999999999999"/>
    <n v="2.9535"/>
    <n v="2.5909999999999999E-2"/>
    <n v="1.5696699999999999"/>
    <n v="0.73926999999999998"/>
    <n v="2.3589799999999999"/>
    <n v="3.0542600000000002"/>
    <n v="0.34075"/>
    <n v="0.50260000000000005"/>
    <n v="20.09027"/>
    <n v="6.0184199999999999"/>
    <n v="0"/>
    <n v="0"/>
    <n v="6.0184199999999999"/>
    <n v="26.108689999999999"/>
    <n v="1.98119"/>
    <n v="5.2020099999999996"/>
    <n v="3.7060200000000001"/>
    <n v="10.88922"/>
  </r>
  <r>
    <n v="2025"/>
    <s v="Créteil"/>
    <x v="20"/>
    <s v="vb71K"/>
    <x v="3"/>
    <x v="8"/>
    <n v="0"/>
    <n v="2.4597699999999998"/>
    <n v="3.0396399999999999"/>
    <n v="2.6342699999999999"/>
    <n v="2.0935999999999999"/>
    <n v="3.04975"/>
    <n v="0.12583"/>
    <n v="2.25095"/>
    <n v="0.90120999999999996"/>
    <n v="2.0388700000000002"/>
    <n v="3.1497799999999998"/>
    <n v="0.50094000000000005"/>
    <n v="0.48770000000000002"/>
    <n v="22.732320000000001"/>
    <n v="6.1440000000000001"/>
    <n v="0"/>
    <n v="0"/>
    <n v="6.1440000000000001"/>
    <n v="28.87632"/>
    <n v="2.3205499999999999"/>
    <n v="5.2495900000000004"/>
    <n v="3.6582699999999999"/>
    <n v="11.22841"/>
  </r>
  <r>
    <n v="2025"/>
    <s v="Créteil"/>
    <x v="20"/>
    <s v="vb71K"/>
    <x v="3"/>
    <x v="9"/>
    <n v="0"/>
    <n v="2.4472"/>
    <n v="3.2712300000000001"/>
    <n v="3.1332"/>
    <n v="2.6934900000000002"/>
    <n v="3.2351700000000001"/>
    <n v="0.10732"/>
    <n v="1.99499"/>
    <n v="0.85582000000000003"/>
    <n v="1.9574800000000001"/>
    <n v="3.1019600000000001"/>
    <n v="0.70521"/>
    <n v="0.89029999999999998"/>
    <n v="24.39339"/>
    <n v="6.12852"/>
    <n v="0"/>
    <n v="0"/>
    <n v="6.12852"/>
    <n v="30.521909999999998"/>
    <n v="2.3203999999999998"/>
    <n v="6.0401800000000003"/>
    <n v="3.72201"/>
    <n v="12.08259"/>
  </r>
  <r>
    <n v="2025"/>
    <s v="Créteil"/>
    <x v="20"/>
    <s v="vb71K"/>
    <x v="3"/>
    <x v="10"/>
    <n v="0"/>
    <n v="2.2801800000000001"/>
    <n v="3.0923699999999998"/>
    <n v="2.7278899999999999"/>
    <n v="2.7972199999999998"/>
    <n v="4.0462800000000003"/>
    <n v="0.22969999999999999"/>
    <n v="2.2017600000000002"/>
    <n v="0.60885"/>
    <n v="1.72262"/>
    <n v="2.9366099999999999"/>
    <n v="0.51705999999999996"/>
    <n v="0.71794999999999998"/>
    <n v="23.878489999999999"/>
    <n v="5.9251300000000002"/>
    <n v="0"/>
    <n v="0"/>
    <n v="5.9251300000000002"/>
    <n v="29.803619999999999"/>
    <n v="2.0701800000000001"/>
    <n v="5.3401300000000003"/>
    <n v="3.1821000000000002"/>
    <n v="10.592420000000001"/>
  </r>
  <r>
    <n v="2025"/>
    <s v="Créteil"/>
    <x v="21"/>
    <s v="cqyN7"/>
    <x v="0"/>
    <x v="0"/>
    <n v="0"/>
    <n v="71"/>
    <n v="65"/>
    <n v="64"/>
    <n v="56"/>
    <n v="56"/>
    <s v="s"/>
    <n v="52"/>
    <s v="s"/>
    <n v="157"/>
    <n v="75"/>
    <n v="44"/>
    <n v="0"/>
    <n v="678"/>
    <n v="111"/>
    <n v="0"/>
    <n v="0"/>
    <n v="111"/>
    <n v="789"/>
    <n v="34"/>
    <n v="72"/>
    <n v="42"/>
    <n v="148"/>
  </r>
  <r>
    <n v="2025"/>
    <s v="Créteil"/>
    <x v="21"/>
    <s v="cqyN7"/>
    <x v="1"/>
    <x v="0"/>
    <n v="0"/>
    <n v="0.21778"/>
    <n v="0.21493000000000001"/>
    <n v="0.20380000000000001"/>
    <n v="0.18534"/>
    <n v="0.17030000000000001"/>
    <s v="s"/>
    <n v="0.16822000000000001"/>
    <s v="s"/>
    <n v="0.54337999999999997"/>
    <n v="0.26025999999999999"/>
    <n v="0.14724999999999999"/>
    <n v="0"/>
    <n v="2.2275299999999998"/>
    <n v="0.65276000000000001"/>
    <n v="0"/>
    <n v="0"/>
    <n v="0.65276000000000001"/>
    <n v="2.88029"/>
    <n v="3.2099999999999997E-2"/>
    <n v="6.8559999999999996E-2"/>
    <n v="2.6720000000000001E-2"/>
    <n v="0.12737000000000001"/>
  </r>
  <r>
    <n v="2025"/>
    <s v="Créteil"/>
    <x v="21"/>
    <s v="cqyN7"/>
    <x v="1"/>
    <x v="1"/>
    <n v="0"/>
    <n v="0.22528999999999999"/>
    <n v="0.2198"/>
    <n v="0.20146"/>
    <n v="0.18992000000000001"/>
    <n v="0.17049"/>
    <s v="s"/>
    <n v="0.16864000000000001"/>
    <s v="s"/>
    <n v="0.54635999999999996"/>
    <n v="0.26101000000000002"/>
    <n v="0.14285999999999999"/>
    <n v="0"/>
    <n v="2.2438899999999999"/>
    <n v="0.68408000000000002"/>
    <n v="0"/>
    <n v="0"/>
    <n v="0.68408000000000002"/>
    <n v="2.9279700000000002"/>
    <n v="2.6859999999999998E-2"/>
    <n v="7.1510000000000004E-2"/>
    <n v="2.6689999999999998E-2"/>
    <n v="0.12506"/>
  </r>
  <r>
    <n v="2025"/>
    <s v="Créteil"/>
    <x v="21"/>
    <s v="cqyN7"/>
    <x v="1"/>
    <x v="2"/>
    <n v="0"/>
    <n v="0.23058999999999999"/>
    <n v="0.21507000000000001"/>
    <n v="0.20146"/>
    <n v="0.19606999999999999"/>
    <n v="0.17094000000000001"/>
    <s v="s"/>
    <n v="0.16647999999999999"/>
    <s v="s"/>
    <n v="0.55054999999999998"/>
    <n v="0.26229999999999998"/>
    <n v="0.14343"/>
    <n v="0"/>
    <n v="2.2570399999999999"/>
    <n v="0.71919"/>
    <n v="0"/>
    <n v="0"/>
    <n v="0.71919"/>
    <n v="2.9762300000000002"/>
    <n v="2.384E-2"/>
    <n v="7.1150000000000005E-2"/>
    <n v="2.9780000000000001E-2"/>
    <n v="0.12477000000000001"/>
  </r>
  <r>
    <n v="2025"/>
    <s v="Créteil"/>
    <x v="21"/>
    <s v="cqyN7"/>
    <x v="1"/>
    <x v="3"/>
    <n v="0"/>
    <n v="0.23246"/>
    <n v="0.21289"/>
    <n v="0.20330000000000001"/>
    <n v="0.20430999999999999"/>
    <n v="0.16991000000000001"/>
    <s v="s"/>
    <n v="0.16616"/>
    <s v="s"/>
    <n v="0.55747999999999998"/>
    <n v="0.25534000000000001"/>
    <n v="0.14595"/>
    <n v="0"/>
    <n v="2.26789"/>
    <n v="0.75607000000000002"/>
    <n v="0"/>
    <n v="0"/>
    <n v="0.75607000000000002"/>
    <n v="3.0239600000000002"/>
    <n v="2.4490000000000001E-2"/>
    <n v="6.9650000000000004E-2"/>
    <n v="2.997E-2"/>
    <n v="0.12411"/>
  </r>
  <r>
    <n v="2025"/>
    <s v="Créteil"/>
    <x v="21"/>
    <s v="cqyN7"/>
    <x v="1"/>
    <x v="4"/>
    <n v="0"/>
    <n v="0.24027999999999999"/>
    <n v="0.20541000000000001"/>
    <n v="0.19949"/>
    <n v="0.21007000000000001"/>
    <n v="0.17005000000000001"/>
    <s v="s"/>
    <n v="0.16575000000000001"/>
    <s v="s"/>
    <n v="0.56201000000000001"/>
    <n v="0.24925"/>
    <n v="0.14552000000000001"/>
    <n v="0"/>
    <n v="2.2675000000000001"/>
    <n v="0.77337999999999996"/>
    <n v="0"/>
    <n v="0"/>
    <n v="0.77337999999999996"/>
    <n v="3.04088"/>
    <n v="2.664E-2"/>
    <n v="7.0319999999999994E-2"/>
    <n v="3.0530000000000002E-2"/>
    <n v="0.12748999999999999"/>
  </r>
  <r>
    <n v="2025"/>
    <s v="Créteil"/>
    <x v="21"/>
    <s v="cqyN7"/>
    <x v="1"/>
    <x v="5"/>
    <n v="0"/>
    <n v="0.24778"/>
    <n v="0.20544999999999999"/>
    <n v="0.20066000000000001"/>
    <n v="0.21193999999999999"/>
    <n v="0.17132"/>
    <s v="s"/>
    <n v="0.16766"/>
    <s v="s"/>
    <n v="0.56311"/>
    <n v="0.25062000000000001"/>
    <n v="0.14593999999999999"/>
    <n v="0"/>
    <n v="2.2815699999999999"/>
    <n v="0.80857999999999997"/>
    <n v="0"/>
    <n v="0"/>
    <n v="0.80857999999999997"/>
    <n v="3.09016"/>
    <n v="2.7879999999999999E-2"/>
    <n v="6.8959999999999994E-2"/>
    <n v="3.1350000000000003E-2"/>
    <n v="0.12820000000000001"/>
  </r>
  <r>
    <n v="2025"/>
    <s v="Créteil"/>
    <x v="21"/>
    <s v="cqyN7"/>
    <x v="1"/>
    <x v="6"/>
    <n v="0"/>
    <n v="0.25364999999999999"/>
    <n v="0.20355000000000001"/>
    <n v="0.20347000000000001"/>
    <n v="0.21462999999999999"/>
    <n v="0.16786000000000001"/>
    <s v="s"/>
    <n v="0.1709"/>
    <s v="s"/>
    <n v="0.56401000000000001"/>
    <n v="0.24879999999999999"/>
    <n v="0.14262"/>
    <n v="0"/>
    <n v="2.2845300000000002"/>
    <n v="0.81318999999999997"/>
    <n v="0"/>
    <n v="0"/>
    <n v="0.81318999999999997"/>
    <n v="3.0977199999999998"/>
    <n v="2.6839999999999999E-2"/>
    <n v="6.8860000000000005E-2"/>
    <n v="3.0779999999999998E-2"/>
    <n v="0.12648000000000001"/>
  </r>
  <r>
    <n v="2025"/>
    <s v="Créteil"/>
    <x v="21"/>
    <s v="cqyN7"/>
    <x v="1"/>
    <x v="7"/>
    <n v="0"/>
    <n v="0.25247000000000003"/>
    <n v="0.20477000000000001"/>
    <n v="0.20471"/>
    <n v="0.21748999999999999"/>
    <n v="0.16983999999999999"/>
    <s v="s"/>
    <n v="0.17365"/>
    <s v="s"/>
    <n v="0.56647999999999998"/>
    <n v="0.24787000000000001"/>
    <n v="0.14212"/>
    <n v="0"/>
    <n v="2.2919299999999998"/>
    <n v="0.85374000000000005"/>
    <n v="0"/>
    <n v="0"/>
    <n v="0.85374000000000005"/>
    <n v="3.14567"/>
    <n v="2.785E-2"/>
    <n v="6.8720000000000003E-2"/>
    <n v="2.9749999999999999E-2"/>
    <n v="0.12633"/>
  </r>
  <r>
    <n v="2025"/>
    <s v="Créteil"/>
    <x v="21"/>
    <s v="cqyN7"/>
    <x v="1"/>
    <x v="8"/>
    <n v="0"/>
    <n v="0.25342999999999999"/>
    <n v="0.20455999999999999"/>
    <n v="0.20682"/>
    <n v="0.22398999999999999"/>
    <n v="0.16613"/>
    <s v="s"/>
    <n v="0.18131"/>
    <s v="s"/>
    <n v="0.56164999999999998"/>
    <n v="0.2465"/>
    <n v="0.14044999999999999"/>
    <n v="0"/>
    <n v="2.29379"/>
    <n v="0.88541999999999998"/>
    <n v="0"/>
    <n v="0"/>
    <n v="0.88541999999999998"/>
    <n v="3.1792099999999999"/>
    <n v="2.8539999999999999E-2"/>
    <n v="6.386E-2"/>
    <n v="3.3910000000000003E-2"/>
    <n v="0.12631000000000001"/>
  </r>
  <r>
    <n v="2025"/>
    <s v="Créteil"/>
    <x v="21"/>
    <s v="cqyN7"/>
    <x v="1"/>
    <x v="9"/>
    <n v="0"/>
    <n v="0.25245000000000001"/>
    <n v="0.20646999999999999"/>
    <n v="0.20548"/>
    <n v="0.22955999999999999"/>
    <n v="0.16342000000000001"/>
    <s v="s"/>
    <n v="0.18582000000000001"/>
    <s v="s"/>
    <n v="0.56420999999999999"/>
    <n v="0.24823000000000001"/>
    <n v="0.13888"/>
    <n v="0"/>
    <n v="2.29637"/>
    <n v="0.92410000000000003"/>
    <n v="0"/>
    <n v="0"/>
    <n v="0.92410000000000003"/>
    <n v="3.2204799999999998"/>
    <n v="2.6169999999999999E-2"/>
    <n v="6.9709999999999994E-2"/>
    <n v="3.5040000000000002E-2"/>
    <n v="0.13092000000000001"/>
  </r>
  <r>
    <n v="2025"/>
    <s v="Créteil"/>
    <x v="21"/>
    <s v="cqyN7"/>
    <x v="1"/>
    <x v="10"/>
    <n v="0"/>
    <n v="0.25475999999999999"/>
    <n v="0.20624000000000001"/>
    <n v="0.20843"/>
    <n v="0.23225000000000001"/>
    <n v="0.16614000000000001"/>
    <s v="s"/>
    <n v="0.18851999999999999"/>
    <s v="s"/>
    <n v="0.56686999999999999"/>
    <n v="0.24843999999999999"/>
    <n v="0.13413"/>
    <n v="0"/>
    <n v="2.3085200000000001"/>
    <n v="0.95248999999999995"/>
    <n v="0"/>
    <n v="0"/>
    <n v="0.95248999999999995"/>
    <n v="3.2610100000000002"/>
    <n v="2.5329999999999998E-2"/>
    <n v="6.8860000000000005E-2"/>
    <n v="3.9129999999999998E-2"/>
    <n v="0.13331999999999999"/>
  </r>
  <r>
    <n v="2025"/>
    <s v="Créteil"/>
    <x v="21"/>
    <s v="cqyN7"/>
    <x v="2"/>
    <x v="0"/>
    <s v="so"/>
    <s v="so"/>
    <s v="so"/>
    <s v="so"/>
    <s v="so"/>
    <s v="so"/>
    <s v="so"/>
    <s v="so"/>
    <s v="so"/>
    <s v="so"/>
    <s v="so"/>
    <s v="so"/>
    <s v="so"/>
    <s v="so"/>
    <s v="so"/>
    <s v="so"/>
    <s v="so"/>
    <s v="so"/>
    <s v="so"/>
    <n v="6.7150000000000001E-2"/>
    <n v="0.24686"/>
    <n v="0.1326"/>
    <n v="0.44662000000000002"/>
  </r>
  <r>
    <n v="2025"/>
    <s v="Créteil"/>
    <x v="21"/>
    <s v="cqyN7"/>
    <x v="2"/>
    <x v="1"/>
    <s v="so"/>
    <s v="so"/>
    <s v="so"/>
    <s v="so"/>
    <s v="so"/>
    <s v="so"/>
    <s v="so"/>
    <s v="so"/>
    <s v="so"/>
    <s v="so"/>
    <s v="so"/>
    <s v="so"/>
    <s v="so"/>
    <s v="so"/>
    <s v="so"/>
    <s v="so"/>
    <s v="so"/>
    <s v="so"/>
    <s v="so"/>
    <n v="6.676E-2"/>
    <n v="0.23624999999999999"/>
    <n v="0.11824"/>
    <n v="0.42124"/>
  </r>
  <r>
    <n v="2025"/>
    <s v="Créteil"/>
    <x v="21"/>
    <s v="cqyN7"/>
    <x v="2"/>
    <x v="2"/>
    <s v="so"/>
    <s v="so"/>
    <s v="so"/>
    <s v="so"/>
    <s v="so"/>
    <s v="so"/>
    <s v="so"/>
    <s v="so"/>
    <s v="so"/>
    <s v="so"/>
    <s v="so"/>
    <s v="so"/>
    <s v="so"/>
    <s v="so"/>
    <s v="so"/>
    <s v="so"/>
    <s v="so"/>
    <s v="so"/>
    <s v="so"/>
    <n v="7.034E-2"/>
    <n v="0.21403"/>
    <n v="0.1176"/>
    <n v="0.40196999999999999"/>
  </r>
  <r>
    <n v="2025"/>
    <s v="Créteil"/>
    <x v="21"/>
    <s v="cqyN7"/>
    <x v="2"/>
    <x v="3"/>
    <s v="so"/>
    <s v="so"/>
    <s v="so"/>
    <s v="so"/>
    <s v="so"/>
    <s v="so"/>
    <s v="so"/>
    <s v="so"/>
    <s v="so"/>
    <s v="so"/>
    <s v="so"/>
    <s v="so"/>
    <s v="so"/>
    <s v="so"/>
    <s v="so"/>
    <s v="so"/>
    <s v="so"/>
    <s v="so"/>
    <s v="so"/>
    <n v="5.765E-2"/>
    <n v="0.20075000000000001"/>
    <n v="0.12623000000000001"/>
    <n v="0.38463000000000003"/>
  </r>
  <r>
    <n v="2025"/>
    <s v="Créteil"/>
    <x v="21"/>
    <s v="cqyN7"/>
    <x v="2"/>
    <x v="4"/>
    <s v="so"/>
    <s v="so"/>
    <s v="so"/>
    <s v="so"/>
    <s v="so"/>
    <s v="so"/>
    <s v="so"/>
    <s v="so"/>
    <s v="so"/>
    <s v="so"/>
    <s v="so"/>
    <s v="so"/>
    <s v="so"/>
    <s v="so"/>
    <s v="so"/>
    <s v="so"/>
    <s v="so"/>
    <s v="so"/>
    <s v="so"/>
    <n v="5.3499999999999999E-2"/>
    <n v="0.19653999999999999"/>
    <n v="0.12078"/>
    <n v="0.37081999999999998"/>
  </r>
  <r>
    <n v="2025"/>
    <s v="Créteil"/>
    <x v="21"/>
    <s v="cqyN7"/>
    <x v="2"/>
    <x v="5"/>
    <s v="so"/>
    <s v="so"/>
    <s v="so"/>
    <s v="so"/>
    <s v="so"/>
    <s v="so"/>
    <s v="so"/>
    <s v="so"/>
    <s v="so"/>
    <s v="so"/>
    <s v="so"/>
    <s v="so"/>
    <s v="so"/>
    <s v="so"/>
    <s v="so"/>
    <s v="so"/>
    <s v="so"/>
    <s v="so"/>
    <s v="so"/>
    <n v="5.1860000000000003E-2"/>
    <n v="0.19389999999999999"/>
    <n v="0.11890000000000001"/>
    <n v="0.36465999999999998"/>
  </r>
  <r>
    <n v="2025"/>
    <s v="Créteil"/>
    <x v="21"/>
    <s v="cqyN7"/>
    <x v="2"/>
    <x v="6"/>
    <s v="so"/>
    <s v="so"/>
    <s v="so"/>
    <s v="so"/>
    <s v="so"/>
    <s v="so"/>
    <s v="so"/>
    <s v="so"/>
    <s v="so"/>
    <s v="so"/>
    <s v="so"/>
    <s v="so"/>
    <s v="so"/>
    <s v="so"/>
    <s v="so"/>
    <s v="so"/>
    <s v="so"/>
    <s v="so"/>
    <s v="so"/>
    <n v="5.6550000000000003E-2"/>
    <n v="0.20280999999999999"/>
    <n v="0.12217"/>
    <n v="0.38152999999999998"/>
  </r>
  <r>
    <n v="2025"/>
    <s v="Créteil"/>
    <x v="21"/>
    <s v="cqyN7"/>
    <x v="2"/>
    <x v="7"/>
    <s v="so"/>
    <s v="so"/>
    <s v="so"/>
    <s v="so"/>
    <s v="so"/>
    <s v="so"/>
    <s v="so"/>
    <s v="so"/>
    <s v="so"/>
    <s v="so"/>
    <s v="so"/>
    <s v="so"/>
    <s v="so"/>
    <s v="so"/>
    <s v="so"/>
    <s v="so"/>
    <s v="so"/>
    <s v="so"/>
    <s v="so"/>
    <n v="6.157E-2"/>
    <n v="0.19836999999999999"/>
    <n v="0.12578"/>
    <n v="0.38572000000000001"/>
  </r>
  <r>
    <n v="2025"/>
    <s v="Créteil"/>
    <x v="21"/>
    <s v="cqyN7"/>
    <x v="2"/>
    <x v="8"/>
    <s v="so"/>
    <s v="so"/>
    <s v="so"/>
    <s v="so"/>
    <s v="so"/>
    <s v="so"/>
    <s v="so"/>
    <s v="so"/>
    <s v="so"/>
    <s v="so"/>
    <s v="so"/>
    <s v="so"/>
    <s v="so"/>
    <s v="so"/>
    <s v="so"/>
    <s v="so"/>
    <s v="so"/>
    <s v="so"/>
    <s v="so"/>
    <n v="6.8430000000000005E-2"/>
    <n v="0.18553"/>
    <n v="0.11912"/>
    <n v="0.37308000000000002"/>
  </r>
  <r>
    <n v="2025"/>
    <s v="Créteil"/>
    <x v="21"/>
    <s v="cqyN7"/>
    <x v="2"/>
    <x v="9"/>
    <s v="so"/>
    <s v="so"/>
    <s v="so"/>
    <s v="so"/>
    <s v="so"/>
    <s v="so"/>
    <s v="so"/>
    <s v="so"/>
    <s v="so"/>
    <s v="so"/>
    <s v="so"/>
    <s v="so"/>
    <s v="so"/>
    <s v="so"/>
    <s v="so"/>
    <s v="so"/>
    <s v="so"/>
    <s v="so"/>
    <s v="so"/>
    <n v="6.8430000000000005E-2"/>
    <n v="0.19309000000000001"/>
    <n v="0.12484000000000001"/>
    <n v="0.38635999999999998"/>
  </r>
  <r>
    <n v="2025"/>
    <s v="Créteil"/>
    <x v="21"/>
    <s v="cqyN7"/>
    <x v="2"/>
    <x v="10"/>
    <s v="so"/>
    <s v="so"/>
    <s v="so"/>
    <s v="so"/>
    <s v="so"/>
    <s v="so"/>
    <s v="so"/>
    <s v="so"/>
    <s v="so"/>
    <s v="so"/>
    <s v="so"/>
    <s v="so"/>
    <s v="so"/>
    <s v="so"/>
    <s v="so"/>
    <s v="so"/>
    <s v="so"/>
    <s v="so"/>
    <s v="so"/>
    <n v="6.5320000000000003E-2"/>
    <n v="0.19228000000000001"/>
    <n v="0.12678"/>
    <n v="0.38438"/>
  </r>
  <r>
    <n v="2025"/>
    <s v="Créteil"/>
    <x v="21"/>
    <s v="cqyN7"/>
    <x v="3"/>
    <x v="0"/>
    <n v="0"/>
    <n v="0.28237000000000001"/>
    <n v="1.8594900000000001"/>
    <n v="2.55443"/>
    <n v="0.81450999999999996"/>
    <n v="2.5613100000000002"/>
    <s v="s"/>
    <n v="0.91251000000000004"/>
    <s v="s"/>
    <n v="2.7978700000000001"/>
    <n v="2.5021100000000001"/>
    <n v="1.0733999999999999"/>
    <n v="0"/>
    <n v="15.97456"/>
    <n v="2.79277"/>
    <n v="0"/>
    <n v="0"/>
    <n v="2.79277"/>
    <n v="18.767340000000001"/>
    <n v="3.5422799999999999"/>
    <n v="2.7931900000000001"/>
    <n v="1.4289000000000001"/>
    <n v="7.7643700000000004"/>
  </r>
  <r>
    <n v="2025"/>
    <s v="Créteil"/>
    <x v="21"/>
    <s v="cqyN7"/>
    <x v="3"/>
    <x v="1"/>
    <n v="0"/>
    <n v="0.50080000000000002"/>
    <n v="2.3749500000000001"/>
    <n v="2.3486099999999999"/>
    <n v="0.89983999999999997"/>
    <n v="2.6251000000000002"/>
    <s v="s"/>
    <n v="1.1514500000000001"/>
    <s v="s"/>
    <n v="3.0874899999999998"/>
    <n v="1.9656899999999999"/>
    <n v="0.98675000000000002"/>
    <n v="0"/>
    <n v="16.952200000000001"/>
    <n v="3.4240599999999999"/>
    <n v="0"/>
    <n v="0"/>
    <n v="3.4240599999999999"/>
    <n v="20.376259999999998"/>
    <n v="2.3860600000000001"/>
    <n v="2.91242"/>
    <n v="1.0057700000000001"/>
    <n v="6.3042499999999997"/>
  </r>
  <r>
    <n v="2025"/>
    <s v="Créteil"/>
    <x v="21"/>
    <s v="cqyN7"/>
    <x v="3"/>
    <x v="2"/>
    <n v="0"/>
    <n v="0.64490999999999998"/>
    <n v="2.3759000000000001"/>
    <n v="2.00488"/>
    <n v="1.36121"/>
    <n v="1.8181"/>
    <s v="s"/>
    <n v="1.25888"/>
    <s v="s"/>
    <n v="3.3288799999999998"/>
    <n v="2.5309400000000002"/>
    <n v="0.56977"/>
    <n v="0"/>
    <n v="16.760680000000001"/>
    <n v="3.5572300000000001"/>
    <n v="0"/>
    <n v="0"/>
    <n v="3.5572300000000001"/>
    <n v="20.317910000000001"/>
    <n v="2.37296"/>
    <n v="2.5615899999999998"/>
    <n v="1.2158"/>
    <n v="6.15036"/>
  </r>
  <r>
    <n v="2025"/>
    <s v="Créteil"/>
    <x v="21"/>
    <s v="cqyN7"/>
    <x v="3"/>
    <x v="3"/>
    <n v="0"/>
    <n v="0.86521000000000003"/>
    <n v="2.8267000000000002"/>
    <n v="1.86649"/>
    <n v="1.5803199999999999"/>
    <n v="1.99665"/>
    <s v="s"/>
    <n v="1.2389399999999999"/>
    <s v="s"/>
    <n v="4.2740200000000002"/>
    <n v="2.3174100000000002"/>
    <n v="0.94989000000000001"/>
    <n v="0"/>
    <n v="18.884340000000002"/>
    <n v="3.2475399999999999"/>
    <n v="0"/>
    <n v="0"/>
    <n v="3.2475399999999999"/>
    <n v="22.131879999999999"/>
    <n v="1.6315"/>
    <n v="2.7274600000000002"/>
    <n v="1.1536500000000001"/>
    <n v="5.5125999999999999"/>
  </r>
  <r>
    <n v="2025"/>
    <s v="Créteil"/>
    <x v="21"/>
    <s v="cqyN7"/>
    <x v="3"/>
    <x v="4"/>
    <n v="0"/>
    <n v="1.0116000000000001"/>
    <n v="3.2576200000000002"/>
    <n v="1.7412000000000001"/>
    <n v="1.2771999999999999"/>
    <n v="2.47099"/>
    <s v="s"/>
    <n v="0.8256"/>
    <s v="s"/>
    <n v="4.1933299999999996"/>
    <n v="1.8185199999999999"/>
    <n v="0.86968000000000001"/>
    <n v="0"/>
    <n v="18.505130000000001"/>
    <n v="3.5255800000000002"/>
    <n v="0"/>
    <n v="0"/>
    <n v="3.5255800000000002"/>
    <n v="22.030709999999999"/>
    <n v="1.42048"/>
    <n v="2.7479"/>
    <n v="0.91137999999999997"/>
    <n v="5.0797699999999999"/>
  </r>
  <r>
    <n v="2025"/>
    <s v="Créteil"/>
    <x v="21"/>
    <s v="cqyN7"/>
    <x v="3"/>
    <x v="5"/>
    <n v="0"/>
    <n v="1.5857000000000001"/>
    <n v="2.3820100000000002"/>
    <n v="1.6067800000000001"/>
    <n v="1.3850499999999999"/>
    <n v="1.9182999999999999"/>
    <s v="s"/>
    <n v="0.75682000000000005"/>
    <s v="s"/>
    <n v="4.0846999999999998"/>
    <n v="2.0019800000000001"/>
    <n v="1.14323"/>
    <n v="0"/>
    <n v="17.97983"/>
    <n v="3.3285999999999998"/>
    <n v="0"/>
    <n v="0"/>
    <n v="3.3285999999999998"/>
    <n v="21.308430000000001"/>
    <n v="1.4371799999999999"/>
    <n v="2.44638"/>
    <n v="0.99348000000000003"/>
    <n v="4.87704"/>
  </r>
  <r>
    <n v="2025"/>
    <s v="Créteil"/>
    <x v="21"/>
    <s v="cqyN7"/>
    <x v="3"/>
    <x v="6"/>
    <n v="0"/>
    <n v="1.7370399999999999"/>
    <n v="2.4321299999999999"/>
    <n v="1.6192200000000001"/>
    <n v="1.7501800000000001"/>
    <n v="1.86147"/>
    <s v="s"/>
    <n v="0.64473000000000003"/>
    <s v="s"/>
    <n v="4.0969800000000003"/>
    <n v="1.5271399999999999"/>
    <n v="1.1131500000000001"/>
    <n v="0"/>
    <n v="17.881530000000001"/>
    <n v="3.2665999999999999"/>
    <n v="0"/>
    <n v="0"/>
    <n v="3.2665999999999999"/>
    <n v="21.148140000000001"/>
    <n v="1.47306"/>
    <n v="2.84795"/>
    <n v="0.99436999999999998"/>
    <n v="5.3153800000000002"/>
  </r>
  <r>
    <n v="2025"/>
    <s v="Créteil"/>
    <x v="21"/>
    <s v="cqyN7"/>
    <x v="3"/>
    <x v="7"/>
    <n v="0"/>
    <n v="1.7266900000000001"/>
    <n v="2.4355199999999999"/>
    <n v="1.6732800000000001"/>
    <n v="1.2897400000000001"/>
    <n v="2.4608099999999999"/>
    <s v="s"/>
    <n v="0.59340999999999999"/>
    <s v="s"/>
    <n v="4.3174099999999997"/>
    <n v="1.8762300000000001"/>
    <n v="1.3570599999999999"/>
    <n v="0"/>
    <n v="19.136769999999999"/>
    <n v="3.0916399999999999"/>
    <n v="0"/>
    <n v="0"/>
    <n v="3.0916399999999999"/>
    <n v="22.22842"/>
    <n v="1.41825"/>
    <n v="3.2415799999999999"/>
    <n v="1.06914"/>
    <n v="5.7289700000000003"/>
  </r>
  <r>
    <n v="2025"/>
    <s v="Créteil"/>
    <x v="21"/>
    <s v="cqyN7"/>
    <x v="3"/>
    <x v="8"/>
    <n v="0"/>
    <n v="2.1191499999999999"/>
    <n v="2.2890100000000002"/>
    <n v="2.52338"/>
    <n v="1.4170199999999999"/>
    <n v="1.87141"/>
    <s v="s"/>
    <n v="0.56572999999999996"/>
    <s v="s"/>
    <n v="3.8235399999999999"/>
    <n v="2.26511"/>
    <n v="1.36313"/>
    <n v="0"/>
    <n v="19.679950000000002"/>
    <n v="3.92944"/>
    <n v="0"/>
    <n v="0"/>
    <n v="3.92944"/>
    <n v="23.609390000000001"/>
    <n v="1.54959"/>
    <n v="2.9164300000000001"/>
    <n v="1.3949199999999999"/>
    <n v="5.8609400000000003"/>
  </r>
  <r>
    <n v="2025"/>
    <s v="Créteil"/>
    <x v="21"/>
    <s v="cqyN7"/>
    <x v="3"/>
    <x v="9"/>
    <n v="0"/>
    <n v="2.0205199999999999"/>
    <n v="1.8294299999999999"/>
    <n v="1.94052"/>
    <n v="1.7234799999999999"/>
    <n v="1.8237099999999999"/>
    <s v="s"/>
    <n v="0.97153999999999996"/>
    <s v="s"/>
    <n v="3.9508899999999998"/>
    <n v="1.75427"/>
    <n v="1.0687599999999999"/>
    <n v="0"/>
    <n v="18.46461"/>
    <n v="5.0621200000000002"/>
    <n v="0"/>
    <n v="0"/>
    <n v="5.0621200000000002"/>
    <n v="23.526730000000001"/>
    <n v="1.23201"/>
    <n v="2.6483300000000001"/>
    <n v="1.43415"/>
    <n v="5.3144999999999998"/>
  </r>
  <r>
    <n v="2025"/>
    <s v="Créteil"/>
    <x v="21"/>
    <s v="cqyN7"/>
    <x v="3"/>
    <x v="10"/>
    <n v="0"/>
    <n v="1.986"/>
    <n v="1.8911"/>
    <n v="2.1282399999999999"/>
    <n v="1.6962200000000001"/>
    <n v="2.2704300000000002"/>
    <s v="s"/>
    <n v="1.21879"/>
    <s v="s"/>
    <n v="4.9215"/>
    <n v="2.09361"/>
    <n v="1.0348299999999999"/>
    <n v="0"/>
    <n v="20.566369999999999"/>
    <n v="4.3280399999999997"/>
    <n v="0"/>
    <n v="0"/>
    <n v="4.3280399999999997"/>
    <n v="24.894410000000001"/>
    <n v="1.4554800000000001"/>
    <n v="2.5322100000000001"/>
    <n v="1.57222"/>
    <n v="5.5599100000000004"/>
  </r>
  <r>
    <n v="2025"/>
    <s v="Dijon"/>
    <x v="22"/>
    <s v="Lr94O"/>
    <x v="0"/>
    <x v="0"/>
    <n v="0"/>
    <n v="87"/>
    <n v="70"/>
    <n v="86"/>
    <n v="59"/>
    <n v="101"/>
    <n v="30"/>
    <n v="95"/>
    <n v="53"/>
    <n v="103"/>
    <n v="85"/>
    <n v="38"/>
    <n v="22"/>
    <n v="829"/>
    <n v="111"/>
    <n v="0"/>
    <n v="6"/>
    <n v="117"/>
    <n v="946"/>
    <n v="37"/>
    <n v="152"/>
    <n v="87"/>
    <n v="276"/>
  </r>
  <r>
    <n v="2025"/>
    <s v="Dijon"/>
    <x v="22"/>
    <s v="Lr94O"/>
    <x v="1"/>
    <x v="0"/>
    <n v="0"/>
    <n v="0.27750999999999998"/>
    <n v="0.23413"/>
    <n v="0.26996999999999999"/>
    <n v="0.20018"/>
    <n v="0.32777000000000001"/>
    <n v="9.4759999999999997E-2"/>
    <n v="0.31152999999999997"/>
    <n v="0.17041999999999999"/>
    <n v="0.36051"/>
    <n v="0.30097000000000002"/>
    <n v="0.12432"/>
    <n v="7.3279999999999998E-2"/>
    <n v="2.7453400000000001"/>
    <n v="0.57828000000000002"/>
    <n v="0"/>
    <n v="4.206E-2"/>
    <n v="0.62034"/>
    <n v="3.3656799999999998"/>
    <n v="3.3509999999999998E-2"/>
    <n v="0.12404"/>
    <n v="7.1609999999999993E-2"/>
    <n v="0.22916"/>
  </r>
  <r>
    <n v="2025"/>
    <s v="Dijon"/>
    <x v="22"/>
    <s v="Lr94O"/>
    <x v="1"/>
    <x v="1"/>
    <n v="0"/>
    <n v="0.28377999999999998"/>
    <n v="0.24027000000000001"/>
    <n v="0.27200999999999997"/>
    <n v="0.20257"/>
    <n v="0.34066999999999997"/>
    <n v="9.5280000000000004E-2"/>
    <n v="0.31097999999999998"/>
    <n v="0.17261000000000001"/>
    <n v="0.35821999999999998"/>
    <n v="0.30129"/>
    <n v="0.1229"/>
    <n v="7.1900000000000006E-2"/>
    <n v="2.7724899999999999"/>
    <n v="0.60541999999999996"/>
    <n v="0"/>
    <n v="4.6890000000000001E-2"/>
    <n v="0.65230999999999995"/>
    <n v="3.4247999999999998"/>
    <n v="3.3349999999999998E-2"/>
    <n v="0.13250000000000001"/>
    <n v="7.7280000000000001E-2"/>
    <n v="0.24313000000000001"/>
  </r>
  <r>
    <n v="2025"/>
    <s v="Dijon"/>
    <x v="22"/>
    <s v="Lr94O"/>
    <x v="1"/>
    <x v="2"/>
    <n v="0"/>
    <n v="0.28433999999999998"/>
    <n v="0.24487999999999999"/>
    <n v="0.27252999999999999"/>
    <n v="0.21045"/>
    <n v="0.34836"/>
    <n v="9.9769999999999998E-2"/>
    <n v="0.30353999999999998"/>
    <n v="0.17151"/>
    <n v="0.35621999999999998"/>
    <n v="0.30120999999999998"/>
    <n v="0.11957"/>
    <n v="6.9570000000000007E-2"/>
    <n v="2.7819500000000001"/>
    <n v="0.63687000000000005"/>
    <n v="0"/>
    <n v="4.6530000000000002E-2"/>
    <n v="0.68340000000000001"/>
    <n v="3.4653499999999999"/>
    <n v="3.288E-2"/>
    <n v="0.13636999999999999"/>
    <n v="7.6660000000000006E-2"/>
    <n v="0.24590999999999999"/>
  </r>
  <r>
    <n v="2025"/>
    <s v="Dijon"/>
    <x v="22"/>
    <s v="Lr94O"/>
    <x v="1"/>
    <x v="3"/>
    <n v="0"/>
    <n v="0.28605000000000003"/>
    <n v="0.24660000000000001"/>
    <n v="0.2727"/>
    <n v="0.21542"/>
    <n v="0.34876000000000001"/>
    <n v="9.9339999999999998E-2"/>
    <n v="0.29326999999999998"/>
    <n v="0.16930000000000001"/>
    <n v="0.35571000000000003"/>
    <n v="0.30334"/>
    <n v="0.11425"/>
    <n v="6.7919999999999994E-2"/>
    <n v="2.7726500000000001"/>
    <n v="0.66590000000000005"/>
    <n v="0"/>
    <n v="5.0020000000000002E-2"/>
    <n v="0.71592"/>
    <n v="3.4885700000000002"/>
    <n v="3.2190000000000003E-2"/>
    <n v="0.13571"/>
    <n v="8.0610000000000001E-2"/>
    <n v="0.24851000000000001"/>
  </r>
  <r>
    <n v="2025"/>
    <s v="Dijon"/>
    <x v="22"/>
    <s v="Lr94O"/>
    <x v="1"/>
    <x v="4"/>
    <n v="0"/>
    <n v="0.28552"/>
    <n v="0.25012000000000001"/>
    <n v="0.27079999999999999"/>
    <n v="0.21718999999999999"/>
    <n v="0.34941"/>
    <n v="9.9940000000000001E-2"/>
    <n v="0.28992000000000001"/>
    <n v="0.16613"/>
    <n v="0.35542000000000001"/>
    <n v="0.30044999999999999"/>
    <n v="0.10933"/>
    <n v="6.6479999999999997E-2"/>
    <n v="2.76071"/>
    <n v="0.7006"/>
    <n v="0"/>
    <n v="5.2139999999999999E-2"/>
    <n v="0.75273000000000001"/>
    <n v="3.5134500000000002"/>
    <n v="3.3329999999999999E-2"/>
    <n v="0.14194999999999999"/>
    <n v="7.6609999999999998E-2"/>
    <n v="0.25189"/>
  </r>
  <r>
    <n v="2025"/>
    <s v="Dijon"/>
    <x v="22"/>
    <s v="Lr94O"/>
    <x v="1"/>
    <x v="5"/>
    <n v="0"/>
    <n v="0.28998000000000002"/>
    <n v="0.24979000000000001"/>
    <n v="0.26606000000000002"/>
    <n v="0.21808"/>
    <n v="0.34738000000000002"/>
    <n v="0.10262"/>
    <n v="0.28358"/>
    <n v="0.15864"/>
    <n v="0.35539999999999999"/>
    <n v="0.30101"/>
    <n v="0.10155"/>
    <n v="6.6299999999999998E-2"/>
    <n v="2.7404000000000002"/>
    <n v="0.74658999999999998"/>
    <n v="0"/>
    <n v="5.509E-2"/>
    <n v="0.80167999999999995"/>
    <n v="3.5420799999999999"/>
    <n v="3.3919999999999999E-2"/>
    <n v="0.14213999999999999"/>
    <n v="7.5160000000000005E-2"/>
    <n v="0.25122"/>
  </r>
  <r>
    <n v="2025"/>
    <s v="Dijon"/>
    <x v="22"/>
    <s v="Lr94O"/>
    <x v="1"/>
    <x v="6"/>
    <n v="0"/>
    <n v="0.29660999999999998"/>
    <n v="0.24751000000000001"/>
    <n v="0.26339000000000001"/>
    <n v="0.22070000000000001"/>
    <n v="0.34023999999999999"/>
    <n v="0.10332"/>
    <n v="0.27727000000000002"/>
    <n v="0.15251000000000001"/>
    <n v="0.35196"/>
    <n v="0.29626999999999998"/>
    <n v="9.6890000000000004E-2"/>
    <n v="6.6350000000000006E-2"/>
    <n v="2.7130100000000001"/>
    <n v="0.77124000000000004"/>
    <n v="0"/>
    <n v="5.7410000000000003E-2"/>
    <n v="0.82864000000000004"/>
    <n v="3.5416500000000002"/>
    <n v="3.3489999999999999E-2"/>
    <n v="0.13986999999999999"/>
    <n v="7.4340000000000003E-2"/>
    <n v="0.2477"/>
  </r>
  <r>
    <n v="2025"/>
    <s v="Dijon"/>
    <x v="22"/>
    <s v="Lr94O"/>
    <x v="1"/>
    <x v="7"/>
    <n v="0"/>
    <n v="0.29801"/>
    <n v="0.25135999999999997"/>
    <n v="0.25668000000000002"/>
    <n v="0.22478999999999999"/>
    <n v="0.34061000000000002"/>
    <n v="0.10242"/>
    <n v="0.26749000000000001"/>
    <n v="0.14724999999999999"/>
    <n v="0.34882999999999997"/>
    <n v="0.29148000000000002"/>
    <n v="9.2119999999999994E-2"/>
    <n v="6.6000000000000003E-2"/>
    <n v="2.6870400000000001"/>
    <n v="0.81345999999999996"/>
    <n v="0"/>
    <n v="5.9119999999999999E-2"/>
    <n v="0.87258000000000002"/>
    <n v="3.5596199999999998"/>
    <n v="3.218E-2"/>
    <n v="0.14580000000000001"/>
    <n v="7.6119999999999993E-2"/>
    <n v="0.25409999999999999"/>
  </r>
  <r>
    <n v="2025"/>
    <s v="Dijon"/>
    <x v="22"/>
    <s v="Lr94O"/>
    <x v="1"/>
    <x v="8"/>
    <n v="0"/>
    <n v="0.29941000000000001"/>
    <n v="0.25124000000000002"/>
    <n v="0.25946999999999998"/>
    <n v="0.22414000000000001"/>
    <n v="0.33656000000000003"/>
    <n v="0.10484"/>
    <n v="0.26311000000000001"/>
    <n v="0.1351"/>
    <n v="0.34934999999999999"/>
    <n v="0.29289999999999999"/>
    <n v="8.6379999999999998E-2"/>
    <n v="6.3390000000000002E-2"/>
    <n v="2.6659000000000002"/>
    <n v="0.85679000000000005"/>
    <n v="0"/>
    <n v="6.0789999999999997E-2"/>
    <n v="0.91757999999999995"/>
    <n v="3.5834899999999998"/>
    <n v="2.8719999999999999E-2"/>
    <n v="0.14624000000000001"/>
    <n v="7.9899999999999999E-2"/>
    <n v="0.25485999999999998"/>
  </r>
  <r>
    <n v="2025"/>
    <s v="Dijon"/>
    <x v="22"/>
    <s v="Lr94O"/>
    <x v="1"/>
    <x v="9"/>
    <n v="0"/>
    <n v="0.30021999999999999"/>
    <n v="0.25542999999999999"/>
    <n v="0.25735000000000002"/>
    <n v="0.22549"/>
    <n v="0.32621"/>
    <n v="0.10360999999999999"/>
    <n v="0.25416"/>
    <n v="0.13256000000000001"/>
    <n v="0.34839999999999999"/>
    <n v="0.28536"/>
    <n v="8.226E-2"/>
    <n v="6.2520000000000006E-2"/>
    <n v="2.6335600000000001"/>
    <n v="0.89795999999999998"/>
    <n v="0"/>
    <n v="6.5089999999999995E-2"/>
    <n v="0.96304999999999996"/>
    <n v="3.5966100000000001"/>
    <n v="3.1620000000000002E-2"/>
    <n v="0.14788999999999999"/>
    <n v="8.0519999999999994E-2"/>
    <n v="0.26002999999999998"/>
  </r>
  <r>
    <n v="2025"/>
    <s v="Dijon"/>
    <x v="22"/>
    <s v="Lr94O"/>
    <x v="1"/>
    <x v="10"/>
    <n v="0"/>
    <n v="0.29277999999999998"/>
    <n v="0.25594"/>
    <n v="0.26185000000000003"/>
    <n v="0.23025999999999999"/>
    <n v="0.32346000000000003"/>
    <n v="0.1003"/>
    <n v="0.24693000000000001"/>
    <n v="0.11806"/>
    <n v="0.35120000000000001"/>
    <n v="0.28397"/>
    <n v="7.6119999999999993E-2"/>
    <n v="5.978E-2"/>
    <n v="2.60066"/>
    <n v="0.91142999999999996"/>
    <n v="0"/>
    <n v="6.0979999999999999E-2"/>
    <n v="0.97241999999999995"/>
    <n v="3.57308"/>
    <n v="3.014E-2"/>
    <n v="0.14213999999999999"/>
    <n v="8.1809999999999994E-2"/>
    <n v="0.25408999999999998"/>
  </r>
  <r>
    <n v="2025"/>
    <s v="Dijon"/>
    <x v="22"/>
    <s v="Lr94O"/>
    <x v="2"/>
    <x v="0"/>
    <s v="so"/>
    <s v="so"/>
    <s v="so"/>
    <s v="so"/>
    <s v="so"/>
    <s v="so"/>
    <s v="so"/>
    <s v="so"/>
    <s v="so"/>
    <s v="so"/>
    <s v="so"/>
    <s v="so"/>
    <s v="so"/>
    <s v="so"/>
    <s v="so"/>
    <s v="so"/>
    <s v="so"/>
    <s v="so"/>
    <s v="so"/>
    <n v="0.12404"/>
    <n v="0.62080999999999997"/>
    <n v="0.23133000000000001"/>
    <n v="0.97618000000000005"/>
  </r>
  <r>
    <n v="2025"/>
    <s v="Dijon"/>
    <x v="22"/>
    <s v="Lr94O"/>
    <x v="2"/>
    <x v="1"/>
    <s v="so"/>
    <s v="so"/>
    <s v="so"/>
    <s v="so"/>
    <s v="so"/>
    <s v="so"/>
    <s v="so"/>
    <s v="so"/>
    <s v="so"/>
    <s v="so"/>
    <s v="so"/>
    <s v="so"/>
    <s v="so"/>
    <s v="so"/>
    <s v="so"/>
    <s v="so"/>
    <s v="so"/>
    <s v="so"/>
    <s v="so"/>
    <n v="0.12149"/>
    <n v="0.59097"/>
    <n v="0.23385"/>
    <n v="0.94630999999999998"/>
  </r>
  <r>
    <n v="2025"/>
    <s v="Dijon"/>
    <x v="22"/>
    <s v="Lr94O"/>
    <x v="2"/>
    <x v="2"/>
    <s v="so"/>
    <s v="so"/>
    <s v="so"/>
    <s v="so"/>
    <s v="so"/>
    <s v="so"/>
    <s v="so"/>
    <s v="so"/>
    <s v="so"/>
    <s v="so"/>
    <s v="so"/>
    <s v="so"/>
    <s v="so"/>
    <s v="so"/>
    <s v="so"/>
    <s v="so"/>
    <s v="so"/>
    <s v="so"/>
    <s v="so"/>
    <n v="0.1139"/>
    <n v="0.58447000000000005"/>
    <n v="0.23612"/>
    <n v="0.9345"/>
  </r>
  <r>
    <n v="2025"/>
    <s v="Dijon"/>
    <x v="22"/>
    <s v="Lr94O"/>
    <x v="2"/>
    <x v="3"/>
    <s v="so"/>
    <s v="so"/>
    <s v="so"/>
    <s v="so"/>
    <s v="so"/>
    <s v="so"/>
    <s v="so"/>
    <s v="so"/>
    <s v="so"/>
    <s v="so"/>
    <s v="so"/>
    <s v="so"/>
    <s v="so"/>
    <s v="so"/>
    <s v="so"/>
    <s v="so"/>
    <s v="so"/>
    <s v="so"/>
    <s v="so"/>
    <n v="9.7059999999999994E-2"/>
    <n v="0.61065000000000003"/>
    <n v="0.22772999999999999"/>
    <n v="0.93544000000000005"/>
  </r>
  <r>
    <n v="2025"/>
    <s v="Dijon"/>
    <x v="22"/>
    <s v="Lr94O"/>
    <x v="2"/>
    <x v="4"/>
    <s v="so"/>
    <s v="so"/>
    <s v="so"/>
    <s v="so"/>
    <s v="so"/>
    <s v="so"/>
    <s v="so"/>
    <s v="so"/>
    <s v="so"/>
    <s v="so"/>
    <s v="so"/>
    <s v="so"/>
    <s v="so"/>
    <s v="so"/>
    <s v="so"/>
    <s v="so"/>
    <s v="so"/>
    <s v="so"/>
    <s v="so"/>
    <n v="9.6199999999999994E-2"/>
    <n v="0.55752999999999997"/>
    <n v="0.22502"/>
    <n v="0.87875000000000003"/>
  </r>
  <r>
    <n v="2025"/>
    <s v="Dijon"/>
    <x v="22"/>
    <s v="Lr94O"/>
    <x v="2"/>
    <x v="5"/>
    <s v="so"/>
    <s v="so"/>
    <s v="so"/>
    <s v="so"/>
    <s v="so"/>
    <s v="so"/>
    <s v="so"/>
    <s v="so"/>
    <s v="so"/>
    <s v="so"/>
    <s v="so"/>
    <s v="so"/>
    <s v="so"/>
    <s v="so"/>
    <s v="so"/>
    <s v="so"/>
    <s v="so"/>
    <s v="so"/>
    <s v="so"/>
    <n v="0.10145"/>
    <n v="0.52566000000000002"/>
    <n v="0.22502"/>
    <n v="0.85213000000000005"/>
  </r>
  <r>
    <n v="2025"/>
    <s v="Dijon"/>
    <x v="22"/>
    <s v="Lr94O"/>
    <x v="2"/>
    <x v="6"/>
    <s v="so"/>
    <s v="so"/>
    <s v="so"/>
    <s v="so"/>
    <s v="so"/>
    <s v="so"/>
    <s v="so"/>
    <s v="so"/>
    <s v="so"/>
    <s v="so"/>
    <s v="so"/>
    <s v="so"/>
    <s v="so"/>
    <s v="so"/>
    <s v="so"/>
    <s v="so"/>
    <s v="so"/>
    <s v="so"/>
    <s v="so"/>
    <n v="0.10428999999999999"/>
    <n v="0.50048000000000004"/>
    <n v="0.23116"/>
    <n v="0.83594000000000002"/>
  </r>
  <r>
    <n v="2025"/>
    <s v="Dijon"/>
    <x v="22"/>
    <s v="Lr94O"/>
    <x v="2"/>
    <x v="7"/>
    <s v="so"/>
    <s v="so"/>
    <s v="so"/>
    <s v="so"/>
    <s v="so"/>
    <s v="so"/>
    <s v="so"/>
    <s v="so"/>
    <s v="so"/>
    <s v="so"/>
    <s v="so"/>
    <s v="so"/>
    <s v="so"/>
    <s v="so"/>
    <s v="so"/>
    <s v="so"/>
    <s v="so"/>
    <s v="so"/>
    <s v="so"/>
    <n v="0.10492"/>
    <n v="0.4778"/>
    <n v="0.21679999999999999"/>
    <n v="0.79952000000000001"/>
  </r>
  <r>
    <n v="2025"/>
    <s v="Dijon"/>
    <x v="22"/>
    <s v="Lr94O"/>
    <x v="2"/>
    <x v="8"/>
    <s v="so"/>
    <s v="so"/>
    <s v="so"/>
    <s v="so"/>
    <s v="so"/>
    <s v="so"/>
    <s v="so"/>
    <s v="so"/>
    <s v="so"/>
    <s v="so"/>
    <s v="so"/>
    <s v="so"/>
    <s v="so"/>
    <s v="so"/>
    <s v="so"/>
    <s v="so"/>
    <s v="so"/>
    <s v="so"/>
    <s v="so"/>
    <n v="0.11638"/>
    <n v="0.45598"/>
    <n v="0.20655000000000001"/>
    <n v="0.77890999999999999"/>
  </r>
  <r>
    <n v="2025"/>
    <s v="Dijon"/>
    <x v="22"/>
    <s v="Lr94O"/>
    <x v="2"/>
    <x v="9"/>
    <s v="so"/>
    <s v="so"/>
    <s v="so"/>
    <s v="so"/>
    <s v="so"/>
    <s v="so"/>
    <s v="so"/>
    <s v="so"/>
    <s v="so"/>
    <s v="so"/>
    <s v="so"/>
    <s v="so"/>
    <s v="so"/>
    <s v="so"/>
    <s v="so"/>
    <s v="so"/>
    <s v="so"/>
    <s v="so"/>
    <s v="so"/>
    <n v="0.12249"/>
    <n v="0.48131000000000002"/>
    <n v="0.19788"/>
    <n v="0.80167999999999995"/>
  </r>
  <r>
    <n v="2025"/>
    <s v="Dijon"/>
    <x v="22"/>
    <s v="Lr94O"/>
    <x v="2"/>
    <x v="10"/>
    <s v="so"/>
    <s v="so"/>
    <s v="so"/>
    <s v="so"/>
    <s v="so"/>
    <s v="so"/>
    <s v="so"/>
    <s v="so"/>
    <s v="so"/>
    <s v="so"/>
    <s v="so"/>
    <s v="so"/>
    <s v="so"/>
    <s v="so"/>
    <s v="so"/>
    <s v="so"/>
    <s v="so"/>
    <s v="so"/>
    <s v="so"/>
    <n v="0.12356"/>
    <n v="0.46731"/>
    <n v="0.19778000000000001"/>
    <n v="0.78864999999999996"/>
  </r>
  <r>
    <n v="2025"/>
    <s v="Dijon"/>
    <x v="22"/>
    <s v="Lr94O"/>
    <x v="3"/>
    <x v="0"/>
    <n v="0"/>
    <n v="1.5635699999999999"/>
    <n v="1.16805"/>
    <n v="2.4264899999999998"/>
    <n v="0.89986999999999995"/>
    <n v="2.30952"/>
    <n v="0.13669999999999999"/>
    <n v="2.71638"/>
    <n v="0.50173000000000001"/>
    <n v="1.8816200000000001"/>
    <n v="1.09765"/>
    <n v="1.4769099999999999"/>
    <n v="1.0468"/>
    <n v="17.225300000000001"/>
    <n v="2.0119099999999999"/>
    <n v="0"/>
    <n v="3.1900000000000001E-3"/>
    <n v="2.01511"/>
    <n v="19.240410000000001"/>
    <n v="0.63868999999999998"/>
    <n v="4.5248200000000001"/>
    <n v="2.0466000000000002"/>
    <n v="7.2101100000000002"/>
  </r>
  <r>
    <n v="2025"/>
    <s v="Dijon"/>
    <x v="22"/>
    <s v="Lr94O"/>
    <x v="3"/>
    <x v="1"/>
    <n v="0"/>
    <n v="1.8763799999999999"/>
    <n v="1.2154100000000001"/>
    <n v="2.7620300000000002"/>
    <n v="0.86612999999999996"/>
    <n v="1.56385"/>
    <n v="0.27866000000000002"/>
    <n v="2.9484900000000001"/>
    <n v="0.83299000000000001"/>
    <n v="2.45757"/>
    <n v="1.9379999999999999"/>
    <n v="1.3648100000000001"/>
    <n v="1.2507999999999999"/>
    <n v="19.355129999999999"/>
    <n v="2.79956"/>
    <n v="0"/>
    <n v="0"/>
    <n v="2.79956"/>
    <n v="22.154689999999999"/>
    <n v="0.9385"/>
    <n v="4.7052699999999996"/>
    <n v="2.3452700000000002"/>
    <n v="7.9890400000000001"/>
  </r>
  <r>
    <n v="2025"/>
    <s v="Dijon"/>
    <x v="22"/>
    <s v="Lr94O"/>
    <x v="3"/>
    <x v="2"/>
    <n v="0"/>
    <n v="2.3610699999999998"/>
    <n v="1.5019199999999999"/>
    <n v="3.1614100000000001"/>
    <n v="1.0166900000000001"/>
    <n v="2.0582400000000001"/>
    <n v="0.34787000000000001"/>
    <n v="3.5794800000000002"/>
    <n v="1.44021"/>
    <n v="3.2160899999999999"/>
    <n v="1.8159099999999999"/>
    <n v="1.5955900000000001"/>
    <n v="0.43509999999999999"/>
    <n v="22.529599999999999"/>
    <n v="3.5961500000000002"/>
    <n v="0"/>
    <n v="1.9560000000000001E-2"/>
    <n v="3.61571"/>
    <n v="26.145309999999998"/>
    <n v="1.14859"/>
    <n v="5.02773"/>
    <n v="2.0747100000000001"/>
    <n v="8.2510300000000001"/>
  </r>
  <r>
    <n v="2025"/>
    <s v="Dijon"/>
    <x v="22"/>
    <s v="Lr94O"/>
    <x v="3"/>
    <x v="3"/>
    <n v="0"/>
    <n v="1.8128"/>
    <n v="1.69265"/>
    <n v="2.6958700000000002"/>
    <n v="1.6614500000000001"/>
    <n v="2.7016399999999998"/>
    <n v="0.59879000000000004"/>
    <n v="4.1565000000000003"/>
    <n v="1.6357600000000001"/>
    <n v="3.0797400000000001"/>
    <n v="1.82576"/>
    <n v="1.6469800000000001"/>
    <n v="0.41572999999999999"/>
    <n v="23.923680000000001"/>
    <n v="3.9672000000000001"/>
    <n v="0"/>
    <n v="4.0480000000000002E-2"/>
    <n v="4.0076799999999997"/>
    <n v="27.931360000000002"/>
    <n v="1.15693"/>
    <n v="5.1834600000000002"/>
    <n v="1.9340200000000001"/>
    <n v="8.2744199999999992"/>
  </r>
  <r>
    <n v="2025"/>
    <s v="Dijon"/>
    <x v="22"/>
    <s v="Lr94O"/>
    <x v="3"/>
    <x v="4"/>
    <n v="0"/>
    <n v="1.9260999999999999"/>
    <n v="1.76498"/>
    <n v="3.1775899999999999"/>
    <n v="1.7319800000000001"/>
    <n v="3.4388700000000001"/>
    <n v="0.86858000000000002"/>
    <n v="4.2030700000000003"/>
    <n v="1.8061199999999999"/>
    <n v="3.2223299999999999"/>
    <n v="2.5510299999999999"/>
    <n v="1.94173"/>
    <n v="0.47159000000000001"/>
    <n v="27.10397"/>
    <n v="3.6590699999999998"/>
    <n v="0"/>
    <n v="3.8699999999999998E-2"/>
    <n v="3.6977600000000002"/>
    <n v="30.801729999999999"/>
    <n v="1.6617500000000001"/>
    <n v="4.9217199999999997"/>
    <n v="2.5844800000000001"/>
    <n v="9.1679499999999994"/>
  </r>
  <r>
    <n v="2025"/>
    <s v="Dijon"/>
    <x v="22"/>
    <s v="Lr94O"/>
    <x v="3"/>
    <x v="5"/>
    <n v="0"/>
    <n v="1.95228"/>
    <n v="1.47298"/>
    <n v="3.1984300000000001"/>
    <n v="1.8928799999999999"/>
    <n v="4.2972799999999998"/>
    <n v="0.83694000000000002"/>
    <n v="3.5475300000000001"/>
    <n v="2.2723800000000001"/>
    <n v="3.1497799999999998"/>
    <n v="2.9825499999999998"/>
    <n v="1.8976299999999999"/>
    <n v="0.53163000000000005"/>
    <n v="28.032299999999999"/>
    <n v="3.9252099999999999"/>
    <n v="0"/>
    <n v="0.10811"/>
    <n v="4.0333199999999998"/>
    <n v="32.065620000000003"/>
    <n v="2.1139999999999999"/>
    <n v="4.7433500000000004"/>
    <n v="2.8616899999999998"/>
    <n v="9.7190300000000001"/>
  </r>
  <r>
    <n v="2025"/>
    <s v="Dijon"/>
    <x v="22"/>
    <s v="Lr94O"/>
    <x v="3"/>
    <x v="6"/>
    <n v="0"/>
    <n v="2.3056800000000002"/>
    <n v="1.84572"/>
    <n v="3.3927100000000001"/>
    <n v="1.91"/>
    <n v="3.8429899999999999"/>
    <n v="1.0970299999999999"/>
    <n v="3.83683"/>
    <n v="2.5839099999999999"/>
    <n v="3.11626"/>
    <n v="2.3265600000000002"/>
    <n v="2.0112999999999999"/>
    <n v="0.4985"/>
    <n v="28.767499999999998"/>
    <n v="3.70784"/>
    <n v="0"/>
    <n v="0.16736999999999999"/>
    <n v="3.87521"/>
    <n v="32.642710000000001"/>
    <n v="2.4419300000000002"/>
    <n v="4.5515400000000001"/>
    <n v="2.0788500000000001"/>
    <n v="9.0723199999999995"/>
  </r>
  <r>
    <n v="2025"/>
    <s v="Dijon"/>
    <x v="22"/>
    <s v="Lr94O"/>
    <x v="3"/>
    <x v="7"/>
    <n v="0"/>
    <n v="2.1349499999999999"/>
    <n v="2.3568799999999999"/>
    <n v="2.8256999999999999"/>
    <n v="2.0327500000000001"/>
    <n v="4.8088499999999996"/>
    <n v="1.4195599999999999"/>
    <n v="3.8441800000000002"/>
    <n v="2.2821500000000001"/>
    <n v="2.7686500000000001"/>
    <n v="2.3675000000000002"/>
    <n v="1.9883999999999999"/>
    <n v="1.2491699999999999"/>
    <n v="30.07873"/>
    <n v="3.2939500000000002"/>
    <n v="0"/>
    <n v="0.25251000000000001"/>
    <n v="3.5464600000000002"/>
    <n v="33.625190000000003"/>
    <n v="2.2233100000000001"/>
    <n v="5.1225199999999997"/>
    <n v="2.02664"/>
    <n v="9.3724799999999995"/>
  </r>
  <r>
    <n v="2025"/>
    <s v="Dijon"/>
    <x v="22"/>
    <s v="Lr94O"/>
    <x v="3"/>
    <x v="8"/>
    <n v="0"/>
    <n v="2.6630699999999998"/>
    <n v="1.6297699999999999"/>
    <n v="3.22316"/>
    <n v="1.8559000000000001"/>
    <n v="5.0742700000000003"/>
    <n v="1.26488"/>
    <n v="3.5279199999999999"/>
    <n v="2.1446299999999998"/>
    <n v="2.9650699999999999"/>
    <n v="3.6222500000000002"/>
    <n v="2.0785499999999999"/>
    <n v="1.1176299999999999"/>
    <n v="31.167100000000001"/>
    <n v="3.6951100000000001"/>
    <n v="0"/>
    <n v="9.0789999999999996E-2"/>
    <n v="3.7858900000000002"/>
    <n v="34.95299"/>
    <n v="2.3072300000000001"/>
    <n v="5.6864999999999997"/>
    <n v="2.6427700000000001"/>
    <n v="10.6365"/>
  </r>
  <r>
    <n v="2025"/>
    <s v="Dijon"/>
    <x v="22"/>
    <s v="Lr94O"/>
    <x v="3"/>
    <x v="9"/>
    <n v="0"/>
    <n v="2.5920999999999998"/>
    <n v="2.2318199999999999"/>
    <n v="2.6903600000000001"/>
    <n v="1.7543599999999999"/>
    <n v="4.0068400000000004"/>
    <n v="1.4073"/>
    <n v="3.5331700000000001"/>
    <n v="3.3776299999999999"/>
    <n v="2.7250299999999998"/>
    <n v="2.3656299999999999"/>
    <n v="2.2847499999999998"/>
    <n v="0.81249000000000005"/>
    <n v="29.781490000000002"/>
    <n v="4.2759999999999998"/>
    <n v="0"/>
    <n v="0.16819999999999999"/>
    <n v="4.4442000000000004"/>
    <n v="34.22569"/>
    <n v="2.05261"/>
    <n v="7.13314"/>
    <n v="3.0667900000000001"/>
    <n v="12.25254"/>
  </r>
  <r>
    <n v="2025"/>
    <s v="Dijon"/>
    <x v="22"/>
    <s v="Lr94O"/>
    <x v="3"/>
    <x v="10"/>
    <n v="0"/>
    <n v="2.4809000000000001"/>
    <n v="2.76946"/>
    <n v="2.6102400000000001"/>
    <n v="1.6019699999999999"/>
    <n v="4.6758199999999999"/>
    <n v="1.3667"/>
    <n v="3.9767999999999999"/>
    <n v="2.9393199999999999"/>
    <n v="2.6444800000000002"/>
    <n v="3.2378200000000001"/>
    <n v="2.0803799999999999"/>
    <n v="1.0849200000000001"/>
    <n v="31.468820000000001"/>
    <n v="4.04108"/>
    <n v="0"/>
    <n v="7.739E-2"/>
    <n v="4.1184700000000003"/>
    <n v="35.58728"/>
    <n v="1.8008200000000001"/>
    <n v="8.1147299999999998"/>
    <n v="4.1881599999999999"/>
    <n v="14.103719999999999"/>
  </r>
  <r>
    <n v="2025"/>
    <s v="Dijon"/>
    <x v="23"/>
    <s v="upGa1"/>
    <x v="0"/>
    <x v="0"/>
    <n v="0"/>
    <n v="0"/>
    <n v="0"/>
    <n v="0"/>
    <n v="0"/>
    <s v="s"/>
    <n v="0"/>
    <n v="20"/>
    <n v="0"/>
    <s v="s"/>
    <n v="9"/>
    <n v="0"/>
    <n v="0"/>
    <n v="31"/>
    <n v="0"/>
    <n v="0"/>
    <n v="0"/>
    <n v="0"/>
    <n v="31"/>
    <s v="s"/>
    <n v="0"/>
    <n v="0"/>
    <s v="s"/>
  </r>
  <r>
    <n v="2025"/>
    <s v="Dijon"/>
    <x v="23"/>
    <s v="upGa1"/>
    <x v="1"/>
    <x v="0"/>
    <n v="0"/>
    <n v="0"/>
    <n v="0"/>
    <n v="0"/>
    <n v="0"/>
    <s v="s"/>
    <n v="0"/>
    <n v="5.8869999999999999E-2"/>
    <n v="0"/>
    <s v="s"/>
    <n v="3.039E-2"/>
    <n v="0"/>
    <n v="0"/>
    <n v="9.4640000000000002E-2"/>
    <n v="0"/>
    <n v="0"/>
    <n v="0"/>
    <n v="0"/>
    <n v="9.4640000000000002E-2"/>
    <s v="s"/>
    <n v="0"/>
    <n v="0"/>
    <s v="s"/>
  </r>
  <r>
    <n v="2025"/>
    <s v="Dijon"/>
    <x v="23"/>
    <s v="upGa1"/>
    <x v="1"/>
    <x v="1"/>
    <n v="0"/>
    <n v="0"/>
    <n v="0"/>
    <n v="0"/>
    <n v="0"/>
    <s v="s"/>
    <n v="0"/>
    <n v="5.8610000000000002E-2"/>
    <n v="0"/>
    <s v="s"/>
    <n v="3.0089999999999999E-2"/>
    <n v="0"/>
    <n v="0"/>
    <n v="9.4259999999999997E-2"/>
    <n v="0"/>
    <n v="0"/>
    <n v="0"/>
    <n v="0"/>
    <n v="9.4259999999999997E-2"/>
    <s v="s"/>
    <n v="0"/>
    <n v="0"/>
    <s v="s"/>
  </r>
  <r>
    <n v="2025"/>
    <s v="Dijon"/>
    <x v="23"/>
    <s v="upGa1"/>
    <x v="1"/>
    <x v="2"/>
    <n v="0"/>
    <n v="0"/>
    <n v="0"/>
    <n v="0"/>
    <n v="0"/>
    <s v="s"/>
    <n v="0"/>
    <n v="5.7970000000000001E-2"/>
    <n v="0"/>
    <s v="s"/>
    <n v="3.0120000000000001E-2"/>
    <n v="0"/>
    <n v="0"/>
    <n v="9.4520000000000007E-2"/>
    <n v="0"/>
    <n v="0"/>
    <n v="0"/>
    <n v="0"/>
    <n v="9.4520000000000007E-2"/>
    <s v="s"/>
    <n v="0"/>
    <n v="0"/>
    <s v="s"/>
  </r>
  <r>
    <n v="2025"/>
    <s v="Dijon"/>
    <x v="23"/>
    <s v="upGa1"/>
    <x v="1"/>
    <x v="3"/>
    <n v="0"/>
    <n v="0"/>
    <n v="0"/>
    <n v="0"/>
    <n v="0"/>
    <s v="s"/>
    <n v="0"/>
    <n v="5.62E-2"/>
    <n v="0"/>
    <s v="s"/>
    <n v="3.024E-2"/>
    <n v="0"/>
    <n v="0"/>
    <n v="9.3090000000000006E-2"/>
    <n v="0"/>
    <n v="0"/>
    <n v="0"/>
    <n v="0"/>
    <n v="9.3090000000000006E-2"/>
    <s v="s"/>
    <n v="0"/>
    <n v="0"/>
    <s v="s"/>
  </r>
  <r>
    <n v="2025"/>
    <s v="Dijon"/>
    <x v="23"/>
    <s v="upGa1"/>
    <x v="1"/>
    <x v="4"/>
    <n v="0"/>
    <n v="0"/>
    <n v="0"/>
    <n v="0"/>
    <n v="0"/>
    <s v="s"/>
    <n v="0"/>
    <n v="5.7070000000000003E-2"/>
    <n v="0"/>
    <s v="s"/>
    <n v="3.04E-2"/>
    <n v="0"/>
    <n v="0"/>
    <n v="9.4350000000000003E-2"/>
    <n v="0"/>
    <n v="0"/>
    <n v="0"/>
    <n v="0"/>
    <n v="9.4350000000000003E-2"/>
    <s v="s"/>
    <n v="0"/>
    <n v="0"/>
    <s v="s"/>
  </r>
  <r>
    <n v="2025"/>
    <s v="Dijon"/>
    <x v="23"/>
    <s v="upGa1"/>
    <x v="1"/>
    <x v="5"/>
    <n v="0"/>
    <n v="0"/>
    <n v="0"/>
    <n v="0"/>
    <n v="0"/>
    <s v="s"/>
    <n v="0"/>
    <n v="5.416E-2"/>
    <n v="0"/>
    <s v="s"/>
    <n v="2.8039999999999999E-2"/>
    <n v="0"/>
    <n v="0"/>
    <n v="8.9319999999999997E-2"/>
    <n v="0"/>
    <n v="0"/>
    <n v="0"/>
    <n v="0"/>
    <n v="8.9319999999999997E-2"/>
    <s v="s"/>
    <n v="0"/>
    <n v="0"/>
    <s v="s"/>
  </r>
  <r>
    <n v="2025"/>
    <s v="Dijon"/>
    <x v="23"/>
    <s v="upGa1"/>
    <x v="1"/>
    <x v="6"/>
    <n v="0"/>
    <n v="0"/>
    <n v="0"/>
    <n v="0"/>
    <n v="0"/>
    <s v="s"/>
    <n v="0"/>
    <n v="5.5190000000000003E-2"/>
    <n v="0"/>
    <s v="s"/>
    <n v="2.8289999999999999E-2"/>
    <n v="0"/>
    <n v="0"/>
    <n v="9.1450000000000004E-2"/>
    <n v="0"/>
    <n v="0"/>
    <n v="0"/>
    <n v="0"/>
    <n v="9.1450000000000004E-2"/>
    <s v="s"/>
    <n v="0"/>
    <n v="0"/>
    <s v="s"/>
  </r>
  <r>
    <n v="2025"/>
    <s v="Dijon"/>
    <x v="23"/>
    <s v="upGa1"/>
    <x v="1"/>
    <x v="7"/>
    <n v="0"/>
    <n v="0"/>
    <n v="0"/>
    <n v="0"/>
    <n v="0"/>
    <s v="s"/>
    <n v="0"/>
    <n v="5.2420000000000001E-2"/>
    <n v="0"/>
    <s v="s"/>
    <n v="2.7E-2"/>
    <n v="0"/>
    <n v="0"/>
    <n v="8.7679999999999994E-2"/>
    <n v="0"/>
    <n v="0"/>
    <n v="0"/>
    <n v="0"/>
    <n v="8.7679999999999994E-2"/>
    <s v="s"/>
    <n v="0"/>
    <n v="0"/>
    <s v="s"/>
  </r>
  <r>
    <n v="2025"/>
    <s v="Dijon"/>
    <x v="23"/>
    <s v="upGa1"/>
    <x v="1"/>
    <x v="8"/>
    <n v="0"/>
    <n v="0"/>
    <n v="0"/>
    <n v="0"/>
    <n v="0"/>
    <s v="s"/>
    <n v="0"/>
    <n v="5.0540000000000002E-2"/>
    <n v="0"/>
    <s v="s"/>
    <n v="2.6669999999999999E-2"/>
    <n v="0"/>
    <n v="0"/>
    <n v="8.5819999999999994E-2"/>
    <n v="0"/>
    <n v="0"/>
    <n v="0"/>
    <n v="0"/>
    <n v="8.5819999999999994E-2"/>
    <s v="s"/>
    <n v="0"/>
    <n v="0"/>
    <s v="s"/>
  </r>
  <r>
    <n v="2025"/>
    <s v="Dijon"/>
    <x v="23"/>
    <s v="upGa1"/>
    <x v="1"/>
    <x v="9"/>
    <n v="0"/>
    <n v="0"/>
    <n v="0"/>
    <n v="0"/>
    <n v="0"/>
    <s v="s"/>
    <n v="0"/>
    <n v="4.9369999999999997E-2"/>
    <n v="0"/>
    <s v="s"/>
    <n v="2.5899999999999999E-2"/>
    <n v="0"/>
    <n v="0"/>
    <n v="8.4250000000000005E-2"/>
    <n v="0"/>
    <n v="0"/>
    <n v="0"/>
    <n v="0"/>
    <n v="8.4250000000000005E-2"/>
    <s v="s"/>
    <n v="0"/>
    <n v="0"/>
    <s v="s"/>
  </r>
  <r>
    <n v="2025"/>
    <s v="Dijon"/>
    <x v="23"/>
    <s v="upGa1"/>
    <x v="1"/>
    <x v="10"/>
    <n v="0"/>
    <n v="0"/>
    <n v="0"/>
    <n v="0"/>
    <n v="0"/>
    <s v="s"/>
    <n v="0"/>
    <n v="4.2479999999999997E-2"/>
    <n v="0"/>
    <s v="s"/>
    <n v="2.5170000000000001E-2"/>
    <n v="0"/>
    <n v="0"/>
    <n v="7.707E-2"/>
    <n v="0"/>
    <n v="0"/>
    <n v="0"/>
    <n v="0"/>
    <n v="7.707E-2"/>
    <s v="s"/>
    <n v="0"/>
    <n v="0"/>
    <s v="s"/>
  </r>
  <r>
    <n v="2025"/>
    <s v="Dijon"/>
    <x v="23"/>
    <s v="upGa1"/>
    <x v="2"/>
    <x v="0"/>
    <s v="so"/>
    <s v="so"/>
    <s v="so"/>
    <s v="so"/>
    <s v="so"/>
    <s v="so"/>
    <s v="so"/>
    <s v="so"/>
    <s v="so"/>
    <s v="so"/>
    <s v="so"/>
    <s v="so"/>
    <s v="so"/>
    <s v="so"/>
    <s v="so"/>
    <s v="so"/>
    <s v="so"/>
    <s v="so"/>
    <s v="so"/>
    <s v="s"/>
    <n v="0"/>
    <n v="0"/>
    <s v="s"/>
  </r>
  <r>
    <n v="2025"/>
    <s v="Dijon"/>
    <x v="23"/>
    <s v="upGa1"/>
    <x v="2"/>
    <x v="1"/>
    <s v="so"/>
    <s v="so"/>
    <s v="so"/>
    <s v="so"/>
    <s v="so"/>
    <s v="so"/>
    <s v="so"/>
    <s v="so"/>
    <s v="so"/>
    <s v="so"/>
    <s v="so"/>
    <s v="so"/>
    <s v="so"/>
    <s v="so"/>
    <s v="so"/>
    <s v="so"/>
    <s v="so"/>
    <s v="so"/>
    <s v="so"/>
    <s v="s"/>
    <n v="0"/>
    <n v="0"/>
    <s v="s"/>
  </r>
  <r>
    <n v="2025"/>
    <s v="Dijon"/>
    <x v="23"/>
    <s v="upGa1"/>
    <x v="3"/>
    <x v="0"/>
    <n v="0"/>
    <n v="0"/>
    <n v="0"/>
    <n v="0"/>
    <n v="0"/>
    <s v="s"/>
    <n v="0"/>
    <n v="0.58350999999999997"/>
    <n v="0"/>
    <s v="s"/>
    <n v="0.12751000000000001"/>
    <n v="0"/>
    <n v="0"/>
    <n v="0.71101999999999999"/>
    <n v="0"/>
    <n v="0"/>
    <n v="0"/>
    <n v="0"/>
    <n v="0.71101999999999999"/>
    <s v="s"/>
    <n v="0"/>
    <n v="0"/>
    <s v="s"/>
  </r>
  <r>
    <n v="2025"/>
    <s v="Dijon"/>
    <x v="23"/>
    <s v="upGa1"/>
    <x v="3"/>
    <x v="1"/>
    <n v="0"/>
    <n v="0"/>
    <n v="0"/>
    <n v="0"/>
    <n v="0"/>
    <s v="s"/>
    <n v="0"/>
    <n v="0.49362"/>
    <n v="0"/>
    <s v="s"/>
    <n v="0.25280000000000002"/>
    <n v="0"/>
    <n v="0"/>
    <n v="0.74668000000000001"/>
    <n v="0"/>
    <n v="0"/>
    <n v="0"/>
    <n v="0"/>
    <n v="0.74668000000000001"/>
    <s v="s"/>
    <n v="0"/>
    <n v="0"/>
    <s v="s"/>
  </r>
  <r>
    <n v="2025"/>
    <s v="Dijon"/>
    <x v="23"/>
    <s v="upGa1"/>
    <x v="3"/>
    <x v="2"/>
    <n v="0"/>
    <n v="0"/>
    <n v="0"/>
    <n v="0"/>
    <n v="0"/>
    <s v="s"/>
    <n v="0"/>
    <n v="0.51458000000000004"/>
    <n v="0"/>
    <s v="s"/>
    <n v="0.23071"/>
    <n v="0"/>
    <n v="0"/>
    <n v="0.74529000000000001"/>
    <n v="0"/>
    <n v="0"/>
    <n v="0"/>
    <n v="0"/>
    <n v="0.74529000000000001"/>
    <s v="s"/>
    <n v="0"/>
    <n v="0"/>
    <s v="s"/>
  </r>
  <r>
    <n v="2025"/>
    <s v="Dijon"/>
    <x v="23"/>
    <s v="upGa1"/>
    <x v="3"/>
    <x v="3"/>
    <n v="0"/>
    <n v="0"/>
    <n v="0"/>
    <n v="0"/>
    <n v="0"/>
    <s v="s"/>
    <n v="0"/>
    <n v="0.65634999999999999"/>
    <n v="0"/>
    <s v="s"/>
    <n v="0.20632"/>
    <n v="0"/>
    <n v="0"/>
    <n v="0.86267000000000005"/>
    <n v="0"/>
    <n v="0"/>
    <n v="0"/>
    <n v="0"/>
    <n v="0.86267000000000005"/>
    <s v="s"/>
    <n v="0"/>
    <n v="0"/>
    <s v="s"/>
  </r>
  <r>
    <n v="2025"/>
    <s v="Dijon"/>
    <x v="23"/>
    <s v="upGa1"/>
    <x v="3"/>
    <x v="4"/>
    <n v="0"/>
    <n v="0"/>
    <n v="0"/>
    <n v="0"/>
    <n v="0"/>
    <s v="s"/>
    <n v="0"/>
    <n v="0.74473999999999996"/>
    <n v="0"/>
    <s v="s"/>
    <n v="0.36902000000000001"/>
    <n v="0"/>
    <n v="0"/>
    <n v="1.1137600000000001"/>
    <n v="0"/>
    <n v="0"/>
    <n v="0"/>
    <n v="0"/>
    <n v="1.1137600000000001"/>
    <s v="s"/>
    <n v="0"/>
    <n v="0"/>
    <s v="s"/>
  </r>
  <r>
    <n v="2025"/>
    <s v="Dijon"/>
    <x v="23"/>
    <s v="upGa1"/>
    <x v="3"/>
    <x v="5"/>
    <n v="0"/>
    <n v="0"/>
    <n v="0"/>
    <n v="0"/>
    <n v="0"/>
    <s v="s"/>
    <n v="0"/>
    <n v="0.91019000000000005"/>
    <n v="0"/>
    <s v="s"/>
    <n v="0.42047000000000001"/>
    <n v="0"/>
    <n v="0"/>
    <n v="1.3311200000000001"/>
    <n v="0"/>
    <n v="0"/>
    <n v="0"/>
    <n v="0"/>
    <n v="1.3311200000000001"/>
    <s v="s"/>
    <n v="0"/>
    <n v="0"/>
    <s v="s"/>
  </r>
  <r>
    <n v="2025"/>
    <s v="Dijon"/>
    <x v="23"/>
    <s v="upGa1"/>
    <x v="3"/>
    <x v="6"/>
    <n v="0"/>
    <n v="0"/>
    <n v="0"/>
    <n v="0"/>
    <n v="0"/>
    <s v="s"/>
    <n v="0"/>
    <n v="0.91220000000000001"/>
    <n v="0"/>
    <s v="s"/>
    <n v="0.53920000000000001"/>
    <n v="0"/>
    <n v="0"/>
    <n v="1.4518599999999999"/>
    <n v="0"/>
    <n v="0"/>
    <n v="0"/>
    <n v="0"/>
    <n v="1.4518599999999999"/>
    <s v="s"/>
    <n v="0"/>
    <n v="0"/>
    <s v="s"/>
  </r>
  <r>
    <n v="2025"/>
    <s v="Dijon"/>
    <x v="23"/>
    <s v="upGa1"/>
    <x v="3"/>
    <x v="7"/>
    <n v="0"/>
    <n v="0"/>
    <n v="0"/>
    <n v="0"/>
    <n v="0"/>
    <s v="s"/>
    <n v="0"/>
    <n v="1.1851799999999999"/>
    <n v="0"/>
    <s v="s"/>
    <n v="0.37744"/>
    <n v="0"/>
    <n v="0"/>
    <n v="1.5626199999999999"/>
    <n v="0"/>
    <n v="0"/>
    <n v="0"/>
    <n v="0"/>
    <n v="1.5626199999999999"/>
    <s v="s"/>
    <n v="0"/>
    <n v="0"/>
    <s v="s"/>
  </r>
  <r>
    <n v="2025"/>
    <s v="Dijon"/>
    <x v="23"/>
    <s v="upGa1"/>
    <x v="3"/>
    <x v="8"/>
    <n v="0"/>
    <n v="0"/>
    <n v="0"/>
    <n v="0"/>
    <n v="0"/>
    <s v="s"/>
    <n v="0"/>
    <n v="1.0718099999999999"/>
    <n v="0"/>
    <s v="s"/>
    <n v="0.38662000000000002"/>
    <n v="0"/>
    <n v="0"/>
    <n v="1.45946"/>
    <n v="0"/>
    <n v="0"/>
    <n v="0"/>
    <n v="0"/>
    <n v="1.45946"/>
    <s v="s"/>
    <n v="0"/>
    <n v="0"/>
    <s v="s"/>
  </r>
  <r>
    <n v="2025"/>
    <s v="Dijon"/>
    <x v="23"/>
    <s v="upGa1"/>
    <x v="3"/>
    <x v="9"/>
    <n v="0"/>
    <n v="0"/>
    <n v="0"/>
    <n v="0"/>
    <n v="0"/>
    <s v="s"/>
    <n v="0"/>
    <n v="0.96763999999999994"/>
    <n v="0"/>
    <s v="s"/>
    <n v="0.44177"/>
    <n v="0"/>
    <n v="0"/>
    <n v="1.4094100000000001"/>
    <n v="0"/>
    <n v="0"/>
    <n v="0"/>
    <n v="0"/>
    <n v="1.4094100000000001"/>
    <s v="s"/>
    <n v="0"/>
    <n v="0"/>
    <s v="s"/>
  </r>
  <r>
    <n v="2025"/>
    <s v="Dijon"/>
    <x v="23"/>
    <s v="upGa1"/>
    <x v="3"/>
    <x v="10"/>
    <n v="0"/>
    <n v="0"/>
    <n v="0"/>
    <n v="0"/>
    <n v="0"/>
    <s v="s"/>
    <n v="0"/>
    <n v="1.15334"/>
    <n v="0"/>
    <s v="s"/>
    <n v="0.28365000000000001"/>
    <n v="0"/>
    <n v="0"/>
    <n v="1.43788"/>
    <n v="0"/>
    <n v="0"/>
    <n v="0"/>
    <n v="0"/>
    <n v="1.43788"/>
    <s v="s"/>
    <n v="0"/>
    <n v="0"/>
    <s v="s"/>
  </r>
  <r>
    <n v="2025"/>
    <s v="Grenoble"/>
    <x v="24"/>
    <s v="2ALYK"/>
    <x v="0"/>
    <x v="0"/>
    <n v="0"/>
    <n v="0"/>
    <n v="63"/>
    <n v="0"/>
    <n v="0"/>
    <n v="7"/>
    <n v="0"/>
    <s v="s"/>
    <n v="30"/>
    <n v="102"/>
    <n v="199"/>
    <n v="23"/>
    <s v="s"/>
    <n v="432"/>
    <n v="0"/>
    <n v="0"/>
    <n v="0"/>
    <n v="0"/>
    <n v="432"/>
    <n v="9"/>
    <n v="27"/>
    <n v="42"/>
    <n v="78"/>
  </r>
  <r>
    <n v="2025"/>
    <s v="Grenoble"/>
    <x v="24"/>
    <s v="2ALYK"/>
    <x v="1"/>
    <x v="0"/>
    <n v="0"/>
    <n v="0"/>
    <n v="0.19911999999999999"/>
    <n v="0"/>
    <n v="0"/>
    <n v="2.1999999999999999E-2"/>
    <n v="0"/>
    <s v="s"/>
    <n v="9.0690000000000007E-2"/>
    <n v="0.34727000000000002"/>
    <n v="0.66051000000000004"/>
    <n v="7.2969999999999993E-2"/>
    <s v="s"/>
    <n v="1.4140699999999999"/>
    <n v="0"/>
    <n v="0"/>
    <n v="0"/>
    <n v="0"/>
    <n v="1.4140699999999999"/>
    <n v="8.2000000000000007E-3"/>
    <n v="2.333E-2"/>
    <n v="3.261E-2"/>
    <n v="6.4140000000000003E-2"/>
  </r>
  <r>
    <n v="2025"/>
    <s v="Grenoble"/>
    <x v="24"/>
    <s v="2ALYK"/>
    <x v="1"/>
    <x v="1"/>
    <n v="0"/>
    <n v="0"/>
    <n v="0.20485"/>
    <n v="0"/>
    <n v="0"/>
    <n v="2.2349999999999998E-2"/>
    <n v="0"/>
    <s v="s"/>
    <n v="8.9800000000000005E-2"/>
    <n v="0.35457"/>
    <n v="0.66224000000000005"/>
    <n v="7.331E-2"/>
    <s v="s"/>
    <n v="1.42909"/>
    <n v="0"/>
    <n v="0"/>
    <n v="0"/>
    <n v="0"/>
    <n v="1.42909"/>
    <n v="8.3099999999999997E-3"/>
    <n v="2.6870000000000002E-2"/>
    <n v="3.049E-2"/>
    <n v="6.5680000000000002E-2"/>
  </r>
  <r>
    <n v="2025"/>
    <s v="Grenoble"/>
    <x v="24"/>
    <s v="2ALYK"/>
    <x v="1"/>
    <x v="2"/>
    <n v="0"/>
    <n v="0"/>
    <n v="0.20585999999999999"/>
    <n v="0"/>
    <n v="0"/>
    <n v="2.247E-2"/>
    <n v="0"/>
    <s v="s"/>
    <n v="8.677E-2"/>
    <n v="0.35659000000000002"/>
    <n v="0.66161999999999999"/>
    <n v="7.2209999999999996E-2"/>
    <s v="s"/>
    <n v="1.42784"/>
    <n v="0"/>
    <n v="0"/>
    <n v="0"/>
    <n v="0"/>
    <n v="1.42784"/>
    <n v="9.9600000000000001E-3"/>
    <n v="2.7959999999999999E-2"/>
    <n v="3.1850000000000003E-2"/>
    <n v="6.9769999999999999E-2"/>
  </r>
  <r>
    <n v="2025"/>
    <s v="Grenoble"/>
    <x v="24"/>
    <s v="2ALYK"/>
    <x v="1"/>
    <x v="3"/>
    <n v="0"/>
    <n v="0"/>
    <n v="0.20713999999999999"/>
    <n v="0"/>
    <n v="0"/>
    <n v="2.3109999999999999E-2"/>
    <n v="0"/>
    <s v="s"/>
    <n v="8.4309999999999996E-2"/>
    <n v="0.35971999999999998"/>
    <n v="0.66166000000000003"/>
    <n v="7.0279999999999995E-2"/>
    <s v="s"/>
    <n v="1.4289099999999999"/>
    <n v="0"/>
    <n v="0"/>
    <n v="0"/>
    <n v="0"/>
    <n v="1.4289099999999999"/>
    <n v="1.1560000000000001E-2"/>
    <n v="2.9579999999999999E-2"/>
    <n v="3.5249999999999997E-2"/>
    <n v="7.639E-2"/>
  </r>
  <r>
    <n v="2025"/>
    <s v="Grenoble"/>
    <x v="24"/>
    <s v="2ALYK"/>
    <x v="1"/>
    <x v="4"/>
    <n v="0"/>
    <n v="0"/>
    <n v="0.21090999999999999"/>
    <n v="0"/>
    <n v="0"/>
    <n v="2.375E-2"/>
    <n v="0"/>
    <s v="s"/>
    <n v="8.2189999999999999E-2"/>
    <n v="0.36108000000000001"/>
    <n v="0.65768000000000004"/>
    <n v="6.8989999999999996E-2"/>
    <s v="s"/>
    <n v="1.4281200000000001"/>
    <n v="0"/>
    <n v="0"/>
    <n v="0"/>
    <n v="0"/>
    <n v="1.4281200000000001"/>
    <n v="1.1520000000000001E-2"/>
    <n v="3.005E-2"/>
    <n v="3.5020000000000003E-2"/>
    <n v="7.6590000000000005E-2"/>
  </r>
  <r>
    <n v="2025"/>
    <s v="Grenoble"/>
    <x v="24"/>
    <s v="2ALYK"/>
    <x v="1"/>
    <x v="5"/>
    <n v="0"/>
    <n v="0"/>
    <n v="0.21557000000000001"/>
    <n v="0"/>
    <n v="0"/>
    <n v="2.4930000000000001E-2"/>
    <n v="0"/>
    <s v="s"/>
    <n v="7.8630000000000005E-2"/>
    <n v="0.36643999999999999"/>
    <n v="0.64839999999999998"/>
    <n v="6.7379999999999995E-2"/>
    <s v="s"/>
    <n v="1.4238999999999999"/>
    <n v="0"/>
    <n v="0"/>
    <n v="0"/>
    <n v="0"/>
    <n v="1.4238999999999999"/>
    <n v="1.239E-2"/>
    <n v="2.7199999999999998E-2"/>
    <n v="4.1820000000000003E-2"/>
    <n v="8.1409999999999996E-2"/>
  </r>
  <r>
    <n v="2025"/>
    <s v="Grenoble"/>
    <x v="24"/>
    <s v="2ALYK"/>
    <x v="1"/>
    <x v="6"/>
    <n v="0"/>
    <n v="0"/>
    <n v="0.21498999999999999"/>
    <n v="0"/>
    <n v="0"/>
    <n v="2.5649999999999999E-2"/>
    <n v="0"/>
    <s v="s"/>
    <n v="7.4889999999999998E-2"/>
    <n v="0.36801"/>
    <n v="0.64575000000000005"/>
    <n v="6.5540000000000001E-2"/>
    <s v="s"/>
    <n v="1.4195"/>
    <n v="0"/>
    <n v="0"/>
    <n v="0"/>
    <n v="0"/>
    <n v="1.4195"/>
    <n v="1.2500000000000001E-2"/>
    <n v="2.9729999999999999E-2"/>
    <n v="4.4319999999999998E-2"/>
    <n v="8.6559999999999998E-2"/>
  </r>
  <r>
    <n v="2025"/>
    <s v="Grenoble"/>
    <x v="24"/>
    <s v="2ALYK"/>
    <x v="1"/>
    <x v="7"/>
    <n v="0"/>
    <n v="0"/>
    <n v="0.2185"/>
    <n v="0"/>
    <n v="0"/>
    <n v="2.6089999999999999E-2"/>
    <n v="0"/>
    <s v="s"/>
    <n v="7.4130000000000001E-2"/>
    <n v="0.36851"/>
    <n v="0.63666999999999996"/>
    <n v="6.318E-2"/>
    <s v="s"/>
    <n v="1.4115899999999999"/>
    <n v="0"/>
    <n v="0"/>
    <n v="0"/>
    <n v="0"/>
    <n v="1.4115899999999999"/>
    <n v="1.193E-2"/>
    <n v="3.0689999999999999E-2"/>
    <n v="4.8579999999999998E-2"/>
    <n v="9.1200000000000003E-2"/>
  </r>
  <r>
    <n v="2025"/>
    <s v="Grenoble"/>
    <x v="24"/>
    <s v="2ALYK"/>
    <x v="1"/>
    <x v="8"/>
    <n v="0"/>
    <n v="0"/>
    <n v="0.22384999999999999"/>
    <n v="0"/>
    <n v="0"/>
    <n v="2.6880000000000001E-2"/>
    <n v="0"/>
    <s v="s"/>
    <n v="7.0250000000000007E-2"/>
    <n v="0.37353999999999998"/>
    <n v="0.63429000000000002"/>
    <n v="6.0040000000000003E-2"/>
    <s v="s"/>
    <n v="1.4135"/>
    <n v="0"/>
    <n v="0"/>
    <n v="0"/>
    <n v="0"/>
    <n v="1.4135"/>
    <n v="1.15E-2"/>
    <n v="3.1359999999999999E-2"/>
    <n v="4.6330000000000003E-2"/>
    <n v="8.9190000000000005E-2"/>
  </r>
  <r>
    <n v="2025"/>
    <s v="Grenoble"/>
    <x v="24"/>
    <s v="2ALYK"/>
    <x v="1"/>
    <x v="9"/>
    <n v="0"/>
    <n v="0"/>
    <n v="0.22674"/>
    <n v="0"/>
    <n v="0"/>
    <n v="2.9399999999999999E-2"/>
    <n v="0"/>
    <s v="s"/>
    <n v="6.8210000000000007E-2"/>
    <n v="0.36807000000000001"/>
    <n v="0.62426000000000004"/>
    <n v="5.9560000000000002E-2"/>
    <s v="s"/>
    <n v="1.40229"/>
    <n v="0"/>
    <n v="0"/>
    <n v="0"/>
    <n v="0"/>
    <n v="1.40229"/>
    <n v="1.115E-2"/>
    <n v="3.3750000000000002E-2"/>
    <n v="5.0720000000000001E-2"/>
    <n v="9.5619999999999997E-2"/>
  </r>
  <r>
    <n v="2025"/>
    <s v="Grenoble"/>
    <x v="24"/>
    <s v="2ALYK"/>
    <x v="1"/>
    <x v="10"/>
    <n v="0"/>
    <n v="0"/>
    <n v="0.22719"/>
    <n v="0"/>
    <n v="0"/>
    <n v="2.937E-2"/>
    <n v="0"/>
    <s v="s"/>
    <n v="6.5820000000000004E-2"/>
    <n v="0.36704999999999999"/>
    <n v="0.62033000000000005"/>
    <n v="5.8709999999999998E-2"/>
    <s v="s"/>
    <n v="1.39246"/>
    <n v="0"/>
    <n v="0"/>
    <n v="0"/>
    <n v="0"/>
    <n v="1.39246"/>
    <n v="1.123E-2"/>
    <n v="3.3009999999999998E-2"/>
    <n v="5.228E-2"/>
    <n v="9.6519999999999995E-2"/>
  </r>
  <r>
    <n v="2025"/>
    <s v="Grenoble"/>
    <x v="24"/>
    <s v="2ALYK"/>
    <x v="2"/>
    <x v="0"/>
    <s v="so"/>
    <s v="so"/>
    <s v="so"/>
    <s v="so"/>
    <s v="so"/>
    <s v="so"/>
    <s v="so"/>
    <s v="so"/>
    <s v="so"/>
    <s v="so"/>
    <s v="so"/>
    <s v="so"/>
    <s v="so"/>
    <s v="so"/>
    <s v="so"/>
    <s v="so"/>
    <s v="so"/>
    <s v="so"/>
    <s v="so"/>
    <n v="4.6469999999999997E-2"/>
    <n v="8.8550000000000004E-2"/>
    <n v="0.14097999999999999"/>
    <n v="0.27600000000000002"/>
  </r>
  <r>
    <n v="2025"/>
    <s v="Grenoble"/>
    <x v="24"/>
    <s v="2ALYK"/>
    <x v="2"/>
    <x v="1"/>
    <s v="so"/>
    <s v="so"/>
    <s v="so"/>
    <s v="so"/>
    <s v="so"/>
    <s v="so"/>
    <s v="so"/>
    <s v="so"/>
    <s v="so"/>
    <s v="so"/>
    <s v="so"/>
    <s v="so"/>
    <s v="so"/>
    <s v="so"/>
    <s v="so"/>
    <s v="so"/>
    <s v="so"/>
    <s v="so"/>
    <s v="so"/>
    <n v="5.0639999999999998E-2"/>
    <n v="9.357E-2"/>
    <n v="0.14454"/>
    <n v="0.28875000000000001"/>
  </r>
  <r>
    <n v="2025"/>
    <s v="Grenoble"/>
    <x v="24"/>
    <s v="2ALYK"/>
    <x v="2"/>
    <x v="2"/>
    <s v="so"/>
    <s v="so"/>
    <s v="so"/>
    <s v="so"/>
    <s v="so"/>
    <s v="so"/>
    <s v="so"/>
    <s v="so"/>
    <s v="so"/>
    <s v="so"/>
    <s v="so"/>
    <s v="so"/>
    <s v="so"/>
    <s v="so"/>
    <s v="so"/>
    <s v="so"/>
    <s v="so"/>
    <s v="so"/>
    <s v="so"/>
    <n v="4.6949999999999999E-2"/>
    <n v="9.3100000000000002E-2"/>
    <n v="0.15709000000000001"/>
    <n v="0.29715000000000003"/>
  </r>
  <r>
    <n v="2025"/>
    <s v="Grenoble"/>
    <x v="24"/>
    <s v="2ALYK"/>
    <x v="2"/>
    <x v="3"/>
    <s v="so"/>
    <s v="so"/>
    <s v="so"/>
    <s v="so"/>
    <s v="so"/>
    <s v="so"/>
    <s v="so"/>
    <s v="so"/>
    <s v="so"/>
    <s v="so"/>
    <s v="so"/>
    <s v="so"/>
    <s v="so"/>
    <s v="so"/>
    <s v="so"/>
    <s v="so"/>
    <s v="so"/>
    <s v="so"/>
    <s v="so"/>
    <n v="4.5240000000000002E-2"/>
    <n v="8.1430000000000002E-2"/>
    <n v="0.15833"/>
    <n v="0.28499999999999998"/>
  </r>
  <r>
    <n v="2025"/>
    <s v="Grenoble"/>
    <x v="24"/>
    <s v="2ALYK"/>
    <x v="2"/>
    <x v="4"/>
    <s v="so"/>
    <s v="so"/>
    <s v="so"/>
    <s v="so"/>
    <s v="so"/>
    <s v="so"/>
    <s v="so"/>
    <s v="so"/>
    <s v="so"/>
    <s v="so"/>
    <s v="so"/>
    <s v="so"/>
    <s v="so"/>
    <s v="so"/>
    <s v="so"/>
    <s v="so"/>
    <s v="so"/>
    <s v="so"/>
    <s v="so"/>
    <n v="4.7739999999999998E-2"/>
    <n v="8.3040000000000003E-2"/>
    <n v="0.15809000000000001"/>
    <n v="0.28887000000000002"/>
  </r>
  <r>
    <n v="2025"/>
    <s v="Grenoble"/>
    <x v="24"/>
    <s v="2ALYK"/>
    <x v="2"/>
    <x v="5"/>
    <s v="so"/>
    <s v="so"/>
    <s v="so"/>
    <s v="so"/>
    <s v="so"/>
    <s v="so"/>
    <s v="so"/>
    <s v="so"/>
    <s v="so"/>
    <s v="so"/>
    <s v="so"/>
    <s v="so"/>
    <s v="so"/>
    <s v="so"/>
    <s v="so"/>
    <s v="so"/>
    <s v="so"/>
    <s v="so"/>
    <s v="so"/>
    <n v="3.3090000000000001E-2"/>
    <n v="8.9899999999999994E-2"/>
    <n v="0.16628999999999999"/>
    <n v="0.28927999999999998"/>
  </r>
  <r>
    <n v="2025"/>
    <s v="Grenoble"/>
    <x v="24"/>
    <s v="2ALYK"/>
    <x v="2"/>
    <x v="6"/>
    <s v="so"/>
    <s v="so"/>
    <s v="so"/>
    <s v="so"/>
    <s v="so"/>
    <s v="so"/>
    <s v="so"/>
    <s v="so"/>
    <s v="so"/>
    <s v="so"/>
    <s v="so"/>
    <s v="so"/>
    <s v="so"/>
    <s v="so"/>
    <s v="so"/>
    <s v="so"/>
    <s v="so"/>
    <s v="so"/>
    <s v="so"/>
    <n v="3.603E-2"/>
    <n v="9.6409999999999996E-2"/>
    <n v="0.16485"/>
    <n v="0.29729"/>
  </r>
  <r>
    <n v="2025"/>
    <s v="Grenoble"/>
    <x v="24"/>
    <s v="2ALYK"/>
    <x v="2"/>
    <x v="7"/>
    <s v="so"/>
    <s v="so"/>
    <s v="so"/>
    <s v="so"/>
    <s v="so"/>
    <s v="so"/>
    <s v="so"/>
    <s v="so"/>
    <s v="so"/>
    <s v="so"/>
    <s v="so"/>
    <s v="so"/>
    <s v="so"/>
    <s v="so"/>
    <s v="so"/>
    <s v="so"/>
    <s v="so"/>
    <s v="so"/>
    <s v="so"/>
    <n v="3.4979999999999997E-2"/>
    <n v="7.8350000000000003E-2"/>
    <n v="0.17516999999999999"/>
    <n v="0.28849999999999998"/>
  </r>
  <r>
    <n v="2025"/>
    <s v="Grenoble"/>
    <x v="24"/>
    <s v="2ALYK"/>
    <x v="2"/>
    <x v="8"/>
    <s v="so"/>
    <s v="so"/>
    <s v="so"/>
    <s v="so"/>
    <s v="so"/>
    <s v="so"/>
    <s v="so"/>
    <s v="so"/>
    <s v="so"/>
    <s v="so"/>
    <s v="so"/>
    <s v="so"/>
    <s v="so"/>
    <s v="so"/>
    <s v="so"/>
    <s v="so"/>
    <s v="so"/>
    <s v="so"/>
    <s v="so"/>
    <n v="2.954E-2"/>
    <n v="7.5020000000000003E-2"/>
    <n v="0.1706"/>
    <n v="0.27516000000000002"/>
  </r>
  <r>
    <n v="2025"/>
    <s v="Grenoble"/>
    <x v="24"/>
    <s v="2ALYK"/>
    <x v="2"/>
    <x v="9"/>
    <s v="so"/>
    <s v="so"/>
    <s v="so"/>
    <s v="so"/>
    <s v="so"/>
    <s v="so"/>
    <s v="so"/>
    <s v="so"/>
    <s v="so"/>
    <s v="so"/>
    <s v="so"/>
    <s v="so"/>
    <s v="so"/>
    <s v="so"/>
    <s v="so"/>
    <s v="so"/>
    <s v="so"/>
    <s v="so"/>
    <s v="so"/>
    <n v="2.2270000000000002E-2"/>
    <n v="7.7439999999999995E-2"/>
    <n v="0.17621000000000001"/>
    <n v="0.27592"/>
  </r>
  <r>
    <n v="2025"/>
    <s v="Grenoble"/>
    <x v="24"/>
    <s v="2ALYK"/>
    <x v="2"/>
    <x v="10"/>
    <s v="so"/>
    <s v="so"/>
    <s v="so"/>
    <s v="so"/>
    <s v="so"/>
    <s v="so"/>
    <s v="so"/>
    <s v="so"/>
    <s v="so"/>
    <s v="so"/>
    <s v="so"/>
    <s v="so"/>
    <s v="so"/>
    <s v="so"/>
    <s v="so"/>
    <s v="so"/>
    <s v="so"/>
    <s v="so"/>
    <s v="so"/>
    <n v="2.503E-2"/>
    <n v="8.3799999999999999E-2"/>
    <n v="0.15756000000000001"/>
    <n v="0.26639000000000002"/>
  </r>
  <r>
    <n v="2025"/>
    <s v="Grenoble"/>
    <x v="24"/>
    <s v="2ALYK"/>
    <x v="3"/>
    <x v="0"/>
    <n v="0"/>
    <n v="0"/>
    <n v="0.75463999999999998"/>
    <n v="0"/>
    <n v="0"/>
    <n v="9.1E-4"/>
    <n v="0"/>
    <s v="s"/>
    <n v="1.01918"/>
    <n v="1.7617700000000001"/>
    <n v="4.2450200000000002"/>
    <n v="8.2900000000000001E-2"/>
    <s v="s"/>
    <n v="7.8698899999999998"/>
    <n v="0"/>
    <n v="0"/>
    <n v="0"/>
    <n v="0"/>
    <n v="7.8698899999999998"/>
    <n v="1.302E-2"/>
    <n v="0.25933"/>
    <n v="0.84211999999999998"/>
    <n v="1.1144700000000001"/>
  </r>
  <r>
    <n v="2025"/>
    <s v="Grenoble"/>
    <x v="24"/>
    <s v="2ALYK"/>
    <x v="3"/>
    <x v="1"/>
    <n v="0"/>
    <n v="0"/>
    <n v="1.3092900000000001"/>
    <n v="0"/>
    <n v="0"/>
    <n v="5.77E-3"/>
    <n v="0"/>
    <s v="s"/>
    <n v="1.31629"/>
    <n v="1.8126"/>
    <n v="4.9620899999999999"/>
    <n v="0.23286999999999999"/>
    <s v="s"/>
    <n v="9.6443100000000008"/>
    <n v="0"/>
    <n v="0"/>
    <n v="0"/>
    <n v="0"/>
    <n v="9.6443100000000008"/>
    <n v="5.4129999999999998E-2"/>
    <n v="0.35589999999999999"/>
    <n v="0.58125000000000004"/>
    <n v="0.99128000000000005"/>
  </r>
  <r>
    <n v="2025"/>
    <s v="Grenoble"/>
    <x v="24"/>
    <s v="2ALYK"/>
    <x v="3"/>
    <x v="2"/>
    <n v="0"/>
    <n v="0"/>
    <n v="1.1662600000000001"/>
    <n v="0"/>
    <n v="0"/>
    <n v="7.6719999999999997E-2"/>
    <n v="0"/>
    <s v="s"/>
    <n v="1.0967100000000001"/>
    <n v="1.5415099999999999"/>
    <n v="5.3150199999999996"/>
    <n v="0.48150999999999999"/>
    <s v="s"/>
    <n v="9.6855200000000004"/>
    <n v="0"/>
    <n v="0"/>
    <n v="0"/>
    <n v="0"/>
    <n v="9.6855200000000004"/>
    <n v="0.11685"/>
    <n v="0.47502"/>
    <n v="0.45027"/>
    <n v="1.0421400000000001"/>
  </r>
  <r>
    <n v="2025"/>
    <s v="Grenoble"/>
    <x v="24"/>
    <s v="2ALYK"/>
    <x v="3"/>
    <x v="3"/>
    <n v="0"/>
    <n v="0"/>
    <n v="1.1948700000000001"/>
    <n v="0"/>
    <n v="0"/>
    <n v="0.10666"/>
    <n v="0"/>
    <s v="s"/>
    <n v="1.31786"/>
    <n v="2.0436399999999999"/>
    <n v="5.7674099999999999"/>
    <n v="0.74380000000000002"/>
    <s v="s"/>
    <n v="11.194229999999999"/>
    <n v="0"/>
    <n v="0"/>
    <n v="0"/>
    <n v="0"/>
    <n v="11.194229999999999"/>
    <n v="0.20441000000000001"/>
    <n v="0.61853000000000002"/>
    <n v="0.44295000000000001"/>
    <n v="1.26589"/>
  </r>
  <r>
    <n v="2025"/>
    <s v="Grenoble"/>
    <x v="24"/>
    <s v="2ALYK"/>
    <x v="3"/>
    <x v="4"/>
    <n v="0"/>
    <n v="0"/>
    <n v="1.3176699999999999"/>
    <n v="0"/>
    <n v="0"/>
    <n v="9.5100000000000004E-2"/>
    <n v="0"/>
    <s v="s"/>
    <n v="1.4940599999999999"/>
    <n v="2.4243600000000001"/>
    <n v="6.5466899999999999"/>
    <n v="0.87483999999999995"/>
    <s v="s"/>
    <n v="12.785270000000001"/>
    <n v="0"/>
    <n v="0"/>
    <n v="0"/>
    <n v="0"/>
    <n v="12.785270000000001"/>
    <n v="0.31774999999999998"/>
    <n v="1.04694"/>
    <n v="0.58235000000000003"/>
    <n v="1.9470499999999999"/>
  </r>
  <r>
    <n v="2025"/>
    <s v="Grenoble"/>
    <x v="24"/>
    <s v="2ALYK"/>
    <x v="3"/>
    <x v="5"/>
    <n v="0"/>
    <n v="0"/>
    <n v="1.54254"/>
    <n v="0"/>
    <n v="0"/>
    <n v="0.13128000000000001"/>
    <n v="0"/>
    <s v="s"/>
    <n v="1.0976999999999999"/>
    <n v="2.6053500000000001"/>
    <n v="5.8806099999999999"/>
    <n v="0.89571999999999996"/>
    <s v="s"/>
    <n v="12.184290000000001"/>
    <n v="0"/>
    <n v="0"/>
    <n v="0"/>
    <n v="0"/>
    <n v="12.184290000000001"/>
    <n v="0.39322000000000001"/>
    <n v="1.1658999999999999"/>
    <n v="0.74922999999999995"/>
    <n v="2.30836"/>
  </r>
  <r>
    <n v="2025"/>
    <s v="Grenoble"/>
    <x v="24"/>
    <s v="2ALYK"/>
    <x v="3"/>
    <x v="6"/>
    <n v="0"/>
    <n v="0"/>
    <n v="1.331"/>
    <n v="0"/>
    <n v="0"/>
    <n v="0.23810000000000001"/>
    <n v="0"/>
    <s v="s"/>
    <n v="1.0871599999999999"/>
    <n v="3.3743599999999998"/>
    <n v="6.8857699999999999"/>
    <n v="1.10714"/>
    <s v="s"/>
    <n v="14.27126"/>
    <n v="0"/>
    <n v="0"/>
    <n v="0"/>
    <n v="0"/>
    <n v="14.27126"/>
    <n v="0.50851999999999997"/>
    <n v="1.16621"/>
    <n v="0.94864999999999999"/>
    <n v="2.6233900000000001"/>
  </r>
  <r>
    <n v="2025"/>
    <s v="Grenoble"/>
    <x v="24"/>
    <s v="2ALYK"/>
    <x v="3"/>
    <x v="7"/>
    <n v="0"/>
    <n v="0"/>
    <n v="1.47601"/>
    <n v="0"/>
    <n v="0"/>
    <n v="0.12894"/>
    <n v="0"/>
    <s v="s"/>
    <n v="1.70513"/>
    <n v="3.0737899999999998"/>
    <n v="6.5330599999999999"/>
    <n v="1.12354"/>
    <s v="s"/>
    <n v="14.271559999999999"/>
    <n v="0"/>
    <n v="0"/>
    <n v="0"/>
    <n v="0"/>
    <n v="14.271559999999999"/>
    <n v="0.47371999999999997"/>
    <n v="1.12934"/>
    <n v="1.0729299999999999"/>
    <n v="2.67598"/>
  </r>
  <r>
    <n v="2025"/>
    <s v="Grenoble"/>
    <x v="24"/>
    <s v="2ALYK"/>
    <x v="3"/>
    <x v="8"/>
    <n v="0"/>
    <n v="0"/>
    <n v="1.7063999999999999"/>
    <n v="0"/>
    <n v="0"/>
    <n v="7.1290000000000006E-2"/>
    <n v="0"/>
    <s v="s"/>
    <n v="1.29657"/>
    <n v="3.3508200000000001"/>
    <n v="6.9397099999999998"/>
    <n v="0.66239999999999999"/>
    <s v="s"/>
    <n v="14.36755"/>
    <n v="0"/>
    <n v="0"/>
    <n v="0"/>
    <n v="0"/>
    <n v="14.36755"/>
    <n v="0.37737999999999999"/>
    <n v="0.96052000000000004"/>
    <n v="1.37079"/>
    <n v="2.7086899999999998"/>
  </r>
  <r>
    <n v="2025"/>
    <s v="Grenoble"/>
    <x v="24"/>
    <s v="2ALYK"/>
    <x v="3"/>
    <x v="9"/>
    <n v="0"/>
    <n v="0"/>
    <n v="2.1773699999999998"/>
    <n v="0"/>
    <n v="0"/>
    <n v="0.15772"/>
    <n v="0"/>
    <s v="s"/>
    <n v="1.23736"/>
    <n v="3.4794100000000001"/>
    <n v="7.07423"/>
    <n v="0.72987000000000002"/>
    <s v="s"/>
    <n v="15.31256"/>
    <n v="0"/>
    <n v="0"/>
    <n v="0"/>
    <n v="0"/>
    <n v="15.31256"/>
    <n v="0.31501000000000001"/>
    <n v="1.0739000000000001"/>
    <n v="1.4788399999999999"/>
    <n v="2.86775"/>
  </r>
  <r>
    <n v="2025"/>
    <s v="Grenoble"/>
    <x v="24"/>
    <s v="2ALYK"/>
    <x v="3"/>
    <x v="10"/>
    <n v="0"/>
    <n v="0"/>
    <n v="2.37907"/>
    <n v="0"/>
    <n v="0"/>
    <n v="0.22906000000000001"/>
    <n v="0"/>
    <s v="s"/>
    <n v="1.2612399999999999"/>
    <n v="3.8348800000000001"/>
    <n v="7.4253600000000004"/>
    <n v="0.71926999999999996"/>
    <s v="s"/>
    <n v="16.336819999999999"/>
    <n v="0"/>
    <n v="0"/>
    <n v="0"/>
    <n v="0"/>
    <n v="16.336819999999999"/>
    <n v="0.42696000000000001"/>
    <n v="1.2943800000000001"/>
    <n v="1.7646200000000001"/>
    <n v="3.4859599999999999"/>
  </r>
  <r>
    <n v="2025"/>
    <s v="Grenoble"/>
    <x v="25"/>
    <s v="851ij"/>
    <x v="0"/>
    <x v="0"/>
    <n v="0"/>
    <n v="26"/>
    <n v="9"/>
    <n v="0"/>
    <n v="0"/>
    <n v="7"/>
    <n v="0"/>
    <n v="0"/>
    <n v="0"/>
    <n v="0"/>
    <n v="0"/>
    <n v="0"/>
    <n v="0"/>
    <n v="42"/>
    <n v="0"/>
    <n v="0"/>
    <n v="0"/>
    <n v="0"/>
    <n v="42"/>
    <n v="0"/>
    <n v="11"/>
    <n v="0"/>
    <n v="11"/>
  </r>
  <r>
    <n v="2025"/>
    <s v="Grenoble"/>
    <x v="25"/>
    <s v="851ij"/>
    <x v="1"/>
    <x v="0"/>
    <n v="0"/>
    <n v="8.2669999999999993E-2"/>
    <n v="2.9270000000000001E-2"/>
    <n v="0"/>
    <n v="0"/>
    <n v="2.0670000000000001E-2"/>
    <n v="0"/>
    <n v="0"/>
    <n v="0"/>
    <n v="0"/>
    <n v="0"/>
    <n v="0"/>
    <n v="0"/>
    <n v="0.13261999999999999"/>
    <n v="0"/>
    <n v="0"/>
    <n v="0"/>
    <n v="0"/>
    <n v="0.13261999999999999"/>
    <n v="0"/>
    <n v="9.8700000000000003E-3"/>
    <n v="0"/>
    <n v="9.8700000000000003E-3"/>
  </r>
  <r>
    <n v="2025"/>
    <s v="Grenoble"/>
    <x v="25"/>
    <s v="851ij"/>
    <x v="1"/>
    <x v="1"/>
    <n v="0"/>
    <n v="8.5760000000000003E-2"/>
    <n v="3.0280000000000001E-2"/>
    <n v="0"/>
    <n v="0"/>
    <n v="2.2530000000000001E-2"/>
    <n v="0"/>
    <n v="0"/>
    <n v="0"/>
    <n v="0"/>
    <n v="0"/>
    <n v="0"/>
    <n v="0"/>
    <n v="0.13857"/>
    <n v="0"/>
    <n v="0"/>
    <n v="0"/>
    <n v="0"/>
    <n v="0.13857"/>
    <n v="0"/>
    <n v="9.8099999999999993E-3"/>
    <n v="0"/>
    <n v="9.8099999999999993E-3"/>
  </r>
  <r>
    <n v="2025"/>
    <s v="Grenoble"/>
    <x v="25"/>
    <s v="851ij"/>
    <x v="1"/>
    <x v="2"/>
    <n v="0"/>
    <n v="8.7679999999999994E-2"/>
    <n v="2.9700000000000001E-2"/>
    <n v="0"/>
    <n v="0"/>
    <n v="2.3380000000000001E-2"/>
    <n v="0"/>
    <n v="0"/>
    <n v="0"/>
    <n v="0"/>
    <n v="0"/>
    <n v="0"/>
    <n v="0"/>
    <n v="0.14076"/>
    <n v="0"/>
    <n v="0"/>
    <n v="0"/>
    <n v="0"/>
    <n v="0.14076"/>
    <n v="0"/>
    <n v="1.051E-2"/>
    <n v="0"/>
    <n v="1.051E-2"/>
  </r>
  <r>
    <n v="2025"/>
    <s v="Grenoble"/>
    <x v="25"/>
    <s v="851ij"/>
    <x v="1"/>
    <x v="3"/>
    <n v="0"/>
    <n v="8.8109999999999994E-2"/>
    <n v="3.0419999999999999E-2"/>
    <n v="0"/>
    <n v="0"/>
    <n v="2.4750000000000001E-2"/>
    <n v="0"/>
    <n v="0"/>
    <n v="0"/>
    <n v="0"/>
    <n v="0"/>
    <n v="0"/>
    <n v="0"/>
    <n v="0.14327000000000001"/>
    <n v="0"/>
    <n v="0"/>
    <n v="0"/>
    <n v="0"/>
    <n v="0.14327000000000001"/>
    <n v="0"/>
    <n v="1.056E-2"/>
    <n v="0"/>
    <n v="1.056E-2"/>
  </r>
  <r>
    <n v="2025"/>
    <s v="Grenoble"/>
    <x v="25"/>
    <s v="851ij"/>
    <x v="1"/>
    <x v="4"/>
    <n v="0"/>
    <n v="9.1329999999999995E-2"/>
    <n v="3.1550000000000002E-2"/>
    <n v="0"/>
    <n v="0"/>
    <n v="2.5739999999999999E-2"/>
    <n v="0"/>
    <n v="0"/>
    <n v="0"/>
    <n v="0"/>
    <n v="0"/>
    <n v="0"/>
    <n v="0"/>
    <n v="0.14863000000000001"/>
    <n v="0"/>
    <n v="0"/>
    <n v="0"/>
    <n v="0"/>
    <n v="0.14863000000000001"/>
    <n v="0"/>
    <n v="1.056E-2"/>
    <n v="0"/>
    <n v="1.056E-2"/>
  </r>
  <r>
    <n v="2025"/>
    <s v="Grenoble"/>
    <x v="25"/>
    <s v="851ij"/>
    <x v="1"/>
    <x v="5"/>
    <n v="0"/>
    <n v="9.3670000000000003E-2"/>
    <n v="3.2530000000000003E-2"/>
    <n v="0"/>
    <n v="0"/>
    <n v="2.6950000000000002E-2"/>
    <n v="0"/>
    <n v="0"/>
    <n v="0"/>
    <n v="0"/>
    <n v="0"/>
    <n v="0"/>
    <n v="0"/>
    <n v="0.15315000000000001"/>
    <n v="0"/>
    <n v="0"/>
    <n v="0"/>
    <n v="0"/>
    <n v="0.15315000000000001"/>
    <n v="0"/>
    <n v="1.2749999999999999E-2"/>
    <n v="0"/>
    <n v="1.2749999999999999E-2"/>
  </r>
  <r>
    <n v="2025"/>
    <s v="Grenoble"/>
    <x v="25"/>
    <s v="851ij"/>
    <x v="1"/>
    <x v="6"/>
    <n v="0"/>
    <n v="9.1130000000000003E-2"/>
    <n v="3.3799999999999997E-2"/>
    <n v="0"/>
    <n v="0"/>
    <n v="2.9489999999999999E-2"/>
    <n v="0"/>
    <n v="0"/>
    <n v="0"/>
    <n v="0"/>
    <n v="0"/>
    <n v="0"/>
    <n v="0"/>
    <n v="0.15442"/>
    <n v="0"/>
    <n v="0"/>
    <n v="0"/>
    <n v="0"/>
    <n v="0.15442"/>
    <n v="0"/>
    <n v="1.2749999999999999E-2"/>
    <n v="0"/>
    <n v="1.2749999999999999E-2"/>
  </r>
  <r>
    <n v="2025"/>
    <s v="Grenoble"/>
    <x v="25"/>
    <s v="851ij"/>
    <x v="1"/>
    <x v="7"/>
    <n v="0"/>
    <n v="9.2759999999999995E-2"/>
    <n v="3.3439999999999998E-2"/>
    <n v="0"/>
    <n v="0"/>
    <n v="3.083E-2"/>
    <n v="0"/>
    <n v="0"/>
    <n v="0"/>
    <n v="0"/>
    <n v="0"/>
    <n v="0"/>
    <n v="0"/>
    <n v="0.15704000000000001"/>
    <n v="0"/>
    <n v="0"/>
    <n v="0"/>
    <n v="0"/>
    <n v="0.15704000000000001"/>
    <n v="0"/>
    <n v="1.481E-2"/>
    <n v="0"/>
    <n v="1.481E-2"/>
  </r>
  <r>
    <n v="2025"/>
    <s v="Grenoble"/>
    <x v="25"/>
    <s v="851ij"/>
    <x v="1"/>
    <x v="8"/>
    <n v="0"/>
    <n v="9.4450000000000006E-2"/>
    <n v="3.4430000000000002E-2"/>
    <n v="0"/>
    <n v="0"/>
    <n v="3.2250000000000001E-2"/>
    <n v="0"/>
    <n v="0"/>
    <n v="0"/>
    <n v="0"/>
    <n v="0"/>
    <n v="0"/>
    <n v="0"/>
    <n v="0.16113"/>
    <n v="0"/>
    <n v="0"/>
    <n v="0"/>
    <n v="0"/>
    <n v="0.16113"/>
    <n v="0"/>
    <n v="1.455E-2"/>
    <n v="0"/>
    <n v="1.455E-2"/>
  </r>
  <r>
    <n v="2025"/>
    <s v="Grenoble"/>
    <x v="25"/>
    <s v="851ij"/>
    <x v="1"/>
    <x v="9"/>
    <n v="0"/>
    <n v="9.3299999999999994E-2"/>
    <n v="3.5150000000000001E-2"/>
    <n v="0"/>
    <n v="0"/>
    <n v="3.3750000000000002E-2"/>
    <n v="0"/>
    <n v="0"/>
    <n v="0"/>
    <n v="0"/>
    <n v="0"/>
    <n v="0"/>
    <n v="0"/>
    <n v="0.16220999999999999"/>
    <n v="0"/>
    <n v="0"/>
    <n v="0"/>
    <n v="0"/>
    <n v="0.16220999999999999"/>
    <n v="0"/>
    <n v="1.336E-2"/>
    <n v="0"/>
    <n v="1.336E-2"/>
  </r>
  <r>
    <n v="2025"/>
    <s v="Grenoble"/>
    <x v="25"/>
    <s v="851ij"/>
    <x v="1"/>
    <x v="10"/>
    <n v="0"/>
    <n v="9.4750000000000001E-2"/>
    <n v="3.4200000000000001E-2"/>
    <n v="0"/>
    <n v="0"/>
    <n v="3.5369999999999999E-2"/>
    <n v="0"/>
    <n v="0"/>
    <n v="0"/>
    <n v="0"/>
    <n v="0"/>
    <n v="0"/>
    <n v="0"/>
    <n v="0.16431999999999999"/>
    <n v="0"/>
    <n v="0"/>
    <n v="0"/>
    <n v="0"/>
    <n v="0.16431999999999999"/>
    <n v="0"/>
    <n v="1.2409999999999999E-2"/>
    <n v="0"/>
    <n v="1.2409999999999999E-2"/>
  </r>
  <r>
    <n v="2025"/>
    <s v="Grenoble"/>
    <x v="25"/>
    <s v="851ij"/>
    <x v="2"/>
    <x v="0"/>
    <s v="so"/>
    <s v="so"/>
    <s v="so"/>
    <s v="so"/>
    <s v="so"/>
    <s v="so"/>
    <s v="so"/>
    <s v="so"/>
    <s v="so"/>
    <s v="so"/>
    <s v="so"/>
    <s v="so"/>
    <s v="so"/>
    <s v="so"/>
    <s v="so"/>
    <s v="so"/>
    <s v="so"/>
    <s v="so"/>
    <s v="so"/>
    <n v="0"/>
    <n v="6.8680000000000005E-2"/>
    <n v="0"/>
    <n v="6.8680000000000005E-2"/>
  </r>
  <r>
    <n v="2025"/>
    <s v="Grenoble"/>
    <x v="25"/>
    <s v="851ij"/>
    <x v="2"/>
    <x v="1"/>
    <s v="so"/>
    <s v="so"/>
    <s v="so"/>
    <s v="so"/>
    <s v="so"/>
    <s v="so"/>
    <s v="so"/>
    <s v="so"/>
    <s v="so"/>
    <s v="so"/>
    <s v="so"/>
    <s v="so"/>
    <s v="so"/>
    <s v="so"/>
    <s v="so"/>
    <s v="so"/>
    <s v="so"/>
    <s v="so"/>
    <s v="so"/>
    <n v="0"/>
    <n v="5.7250000000000002E-2"/>
    <n v="0"/>
    <n v="5.7250000000000002E-2"/>
  </r>
  <r>
    <n v="2025"/>
    <s v="Grenoble"/>
    <x v="25"/>
    <s v="851ij"/>
    <x v="2"/>
    <x v="2"/>
    <s v="so"/>
    <s v="so"/>
    <s v="so"/>
    <s v="so"/>
    <s v="so"/>
    <s v="so"/>
    <s v="so"/>
    <s v="so"/>
    <s v="so"/>
    <s v="so"/>
    <s v="so"/>
    <s v="so"/>
    <s v="so"/>
    <s v="so"/>
    <s v="so"/>
    <s v="so"/>
    <s v="so"/>
    <s v="so"/>
    <s v="so"/>
    <n v="0"/>
    <n v="5.7459999999999997E-2"/>
    <n v="0"/>
    <n v="5.7459999999999997E-2"/>
  </r>
  <r>
    <n v="2025"/>
    <s v="Grenoble"/>
    <x v="25"/>
    <s v="851ij"/>
    <x v="2"/>
    <x v="3"/>
    <s v="so"/>
    <s v="so"/>
    <s v="so"/>
    <s v="so"/>
    <s v="so"/>
    <s v="so"/>
    <s v="so"/>
    <s v="so"/>
    <s v="so"/>
    <s v="so"/>
    <s v="so"/>
    <s v="so"/>
    <s v="so"/>
    <s v="so"/>
    <s v="so"/>
    <s v="so"/>
    <s v="so"/>
    <s v="so"/>
    <s v="so"/>
    <n v="0"/>
    <n v="5.0599999999999999E-2"/>
    <n v="0"/>
    <n v="5.0599999999999999E-2"/>
  </r>
  <r>
    <n v="2025"/>
    <s v="Grenoble"/>
    <x v="25"/>
    <s v="851ij"/>
    <x v="2"/>
    <x v="4"/>
    <s v="so"/>
    <s v="so"/>
    <s v="so"/>
    <s v="so"/>
    <s v="so"/>
    <s v="so"/>
    <s v="so"/>
    <s v="so"/>
    <s v="so"/>
    <s v="so"/>
    <s v="so"/>
    <s v="so"/>
    <s v="so"/>
    <s v="so"/>
    <s v="so"/>
    <s v="so"/>
    <s v="so"/>
    <s v="so"/>
    <s v="so"/>
    <n v="0"/>
    <n v="5.3460000000000001E-2"/>
    <n v="0"/>
    <n v="5.3460000000000001E-2"/>
  </r>
  <r>
    <n v="2025"/>
    <s v="Grenoble"/>
    <x v="25"/>
    <s v="851ij"/>
    <x v="2"/>
    <x v="5"/>
    <s v="so"/>
    <s v="so"/>
    <s v="so"/>
    <s v="so"/>
    <s v="so"/>
    <s v="so"/>
    <s v="so"/>
    <s v="so"/>
    <s v="so"/>
    <s v="so"/>
    <s v="so"/>
    <s v="so"/>
    <s v="so"/>
    <s v="so"/>
    <s v="so"/>
    <s v="so"/>
    <s v="so"/>
    <s v="so"/>
    <s v="so"/>
    <n v="0"/>
    <n v="4.7500000000000001E-2"/>
    <n v="0"/>
    <n v="4.7500000000000001E-2"/>
  </r>
  <r>
    <n v="2025"/>
    <s v="Grenoble"/>
    <x v="25"/>
    <s v="851ij"/>
    <x v="2"/>
    <x v="6"/>
    <s v="so"/>
    <s v="so"/>
    <s v="so"/>
    <s v="so"/>
    <s v="so"/>
    <s v="so"/>
    <s v="so"/>
    <s v="so"/>
    <s v="so"/>
    <s v="so"/>
    <s v="so"/>
    <s v="so"/>
    <s v="so"/>
    <s v="so"/>
    <s v="so"/>
    <s v="so"/>
    <s v="so"/>
    <s v="so"/>
    <s v="so"/>
    <n v="0"/>
    <n v="5.0630000000000001E-2"/>
    <n v="0"/>
    <n v="5.0630000000000001E-2"/>
  </r>
  <r>
    <n v="2025"/>
    <s v="Grenoble"/>
    <x v="25"/>
    <s v="851ij"/>
    <x v="2"/>
    <x v="7"/>
    <s v="so"/>
    <s v="so"/>
    <s v="so"/>
    <s v="so"/>
    <s v="so"/>
    <s v="so"/>
    <s v="so"/>
    <s v="so"/>
    <s v="so"/>
    <s v="so"/>
    <s v="so"/>
    <s v="so"/>
    <s v="so"/>
    <s v="so"/>
    <s v="so"/>
    <s v="so"/>
    <s v="so"/>
    <s v="so"/>
    <s v="so"/>
    <n v="0"/>
    <n v="5.3900000000000003E-2"/>
    <n v="0"/>
    <n v="5.3900000000000003E-2"/>
  </r>
  <r>
    <n v="2025"/>
    <s v="Grenoble"/>
    <x v="25"/>
    <s v="851ij"/>
    <x v="2"/>
    <x v="8"/>
    <s v="so"/>
    <s v="so"/>
    <s v="so"/>
    <s v="so"/>
    <s v="so"/>
    <s v="so"/>
    <s v="so"/>
    <s v="so"/>
    <s v="so"/>
    <s v="so"/>
    <s v="so"/>
    <s v="so"/>
    <s v="so"/>
    <s v="so"/>
    <s v="so"/>
    <s v="so"/>
    <s v="so"/>
    <s v="so"/>
    <s v="so"/>
    <n v="0"/>
    <n v="5.7779999999999998E-2"/>
    <n v="0"/>
    <n v="5.7779999999999998E-2"/>
  </r>
  <r>
    <n v="2025"/>
    <s v="Grenoble"/>
    <x v="25"/>
    <s v="851ij"/>
    <x v="2"/>
    <x v="9"/>
    <s v="so"/>
    <s v="so"/>
    <s v="so"/>
    <s v="so"/>
    <s v="so"/>
    <s v="so"/>
    <s v="so"/>
    <s v="so"/>
    <s v="so"/>
    <s v="so"/>
    <s v="so"/>
    <s v="so"/>
    <s v="so"/>
    <s v="so"/>
    <s v="so"/>
    <s v="so"/>
    <s v="so"/>
    <s v="so"/>
    <s v="so"/>
    <n v="0"/>
    <n v="5.772E-2"/>
    <n v="0"/>
    <n v="5.772E-2"/>
  </r>
  <r>
    <n v="2025"/>
    <s v="Grenoble"/>
    <x v="25"/>
    <s v="851ij"/>
    <x v="2"/>
    <x v="10"/>
    <s v="so"/>
    <s v="so"/>
    <s v="so"/>
    <s v="so"/>
    <s v="so"/>
    <s v="so"/>
    <s v="so"/>
    <s v="so"/>
    <s v="so"/>
    <s v="so"/>
    <s v="so"/>
    <s v="so"/>
    <s v="so"/>
    <s v="so"/>
    <s v="so"/>
    <s v="so"/>
    <s v="so"/>
    <s v="so"/>
    <s v="so"/>
    <n v="0"/>
    <n v="6.2100000000000002E-2"/>
    <n v="0"/>
    <n v="6.2100000000000002E-2"/>
  </r>
  <r>
    <n v="2025"/>
    <s v="Grenoble"/>
    <x v="25"/>
    <s v="851ij"/>
    <x v="3"/>
    <x v="0"/>
    <n v="0"/>
    <n v="0.15137"/>
    <n v="1.017E-2"/>
    <n v="0"/>
    <n v="0"/>
    <n v="4.8000000000000001E-4"/>
    <n v="0"/>
    <n v="0"/>
    <n v="0"/>
    <n v="0"/>
    <n v="0"/>
    <n v="0"/>
    <n v="0"/>
    <n v="0.16203000000000001"/>
    <n v="0"/>
    <n v="0"/>
    <n v="0"/>
    <n v="0"/>
    <n v="0.16203000000000001"/>
    <n v="0"/>
    <n v="8.3330000000000001E-2"/>
    <n v="0"/>
    <n v="8.3330000000000001E-2"/>
  </r>
  <r>
    <n v="2025"/>
    <s v="Grenoble"/>
    <x v="25"/>
    <s v="851ij"/>
    <x v="3"/>
    <x v="1"/>
    <n v="0"/>
    <n v="0.13927"/>
    <n v="2.649E-2"/>
    <n v="0"/>
    <n v="0"/>
    <n v="2.2000000000000001E-4"/>
    <n v="0"/>
    <n v="0"/>
    <n v="0"/>
    <n v="0"/>
    <n v="0"/>
    <n v="0"/>
    <n v="0"/>
    <n v="0.16597999999999999"/>
    <n v="0"/>
    <n v="0"/>
    <n v="0"/>
    <n v="0"/>
    <n v="0.16597999999999999"/>
    <n v="0"/>
    <n v="0.1515"/>
    <n v="0"/>
    <n v="0.1515"/>
  </r>
  <r>
    <n v="2025"/>
    <s v="Grenoble"/>
    <x v="25"/>
    <s v="851ij"/>
    <x v="3"/>
    <x v="2"/>
    <n v="0"/>
    <n v="0.20124"/>
    <n v="0.11322"/>
    <n v="0"/>
    <n v="0"/>
    <n v="2.2000000000000001E-4"/>
    <n v="0"/>
    <n v="0"/>
    <n v="0"/>
    <n v="0"/>
    <n v="0"/>
    <n v="0"/>
    <n v="0"/>
    <n v="0.31468000000000002"/>
    <n v="0"/>
    <n v="0"/>
    <n v="0"/>
    <n v="0"/>
    <n v="0.31468000000000002"/>
    <n v="0"/>
    <n v="0.23404"/>
    <n v="0"/>
    <n v="0.23404"/>
  </r>
  <r>
    <n v="2025"/>
    <s v="Grenoble"/>
    <x v="25"/>
    <s v="851ij"/>
    <x v="3"/>
    <x v="3"/>
    <n v="0"/>
    <n v="0.41771000000000003"/>
    <n v="0.14627000000000001"/>
    <n v="0"/>
    <n v="0"/>
    <n v="4.0000000000000002E-4"/>
    <n v="0"/>
    <n v="0"/>
    <n v="0"/>
    <n v="0"/>
    <n v="0"/>
    <n v="0"/>
    <n v="0"/>
    <n v="0.56437999999999999"/>
    <n v="0"/>
    <n v="0"/>
    <n v="0"/>
    <n v="0"/>
    <n v="0.56437999999999999"/>
    <n v="0"/>
    <n v="0.21443999999999999"/>
    <n v="0"/>
    <n v="0.21443999999999999"/>
  </r>
  <r>
    <n v="2025"/>
    <s v="Grenoble"/>
    <x v="25"/>
    <s v="851ij"/>
    <x v="3"/>
    <x v="4"/>
    <n v="0"/>
    <n v="0.35882999999999998"/>
    <n v="0.12043"/>
    <n v="0"/>
    <n v="0"/>
    <n v="2.4000000000000001E-4"/>
    <n v="0"/>
    <n v="0"/>
    <n v="0"/>
    <n v="0"/>
    <n v="0"/>
    <n v="0"/>
    <n v="0"/>
    <n v="0.47949999999999998"/>
    <n v="0"/>
    <n v="0"/>
    <n v="0"/>
    <n v="0"/>
    <n v="0.47949999999999998"/>
    <n v="0"/>
    <n v="0.19536000000000001"/>
    <n v="0"/>
    <n v="0.19536000000000001"/>
  </r>
  <r>
    <n v="2025"/>
    <s v="Grenoble"/>
    <x v="25"/>
    <s v="851ij"/>
    <x v="3"/>
    <x v="5"/>
    <n v="0"/>
    <n v="0.55157999999999996"/>
    <n v="0.12908"/>
    <n v="0"/>
    <n v="0"/>
    <n v="7.1000000000000002E-4"/>
    <n v="0"/>
    <n v="0"/>
    <n v="0"/>
    <n v="0"/>
    <n v="0"/>
    <n v="0"/>
    <n v="0"/>
    <n v="0.68137000000000003"/>
    <n v="0"/>
    <n v="0"/>
    <n v="0"/>
    <n v="0"/>
    <n v="0.68137000000000003"/>
    <n v="0"/>
    <n v="0.21920000000000001"/>
    <n v="0"/>
    <n v="0.21920000000000001"/>
  </r>
  <r>
    <n v="2025"/>
    <s v="Grenoble"/>
    <x v="25"/>
    <s v="851ij"/>
    <x v="3"/>
    <x v="6"/>
    <n v="0"/>
    <n v="0.69150999999999996"/>
    <n v="0.28201999999999999"/>
    <n v="0"/>
    <n v="0"/>
    <n v="0"/>
    <n v="0"/>
    <n v="0"/>
    <n v="0"/>
    <n v="0"/>
    <n v="0"/>
    <n v="0"/>
    <n v="0"/>
    <n v="0.97353000000000001"/>
    <n v="0"/>
    <n v="0"/>
    <n v="0"/>
    <n v="0"/>
    <n v="0.97353000000000001"/>
    <n v="0"/>
    <n v="0.30138999999999999"/>
    <n v="0"/>
    <n v="0.30138999999999999"/>
  </r>
  <r>
    <n v="2025"/>
    <s v="Grenoble"/>
    <x v="25"/>
    <s v="851ij"/>
    <x v="3"/>
    <x v="7"/>
    <n v="0"/>
    <n v="1.0083899999999999"/>
    <n v="0.10579"/>
    <n v="0"/>
    <n v="0"/>
    <n v="1.2600000000000001E-3"/>
    <n v="0"/>
    <n v="0"/>
    <n v="0"/>
    <n v="0"/>
    <n v="0"/>
    <n v="0"/>
    <n v="0"/>
    <n v="1.11544"/>
    <n v="0"/>
    <n v="0"/>
    <n v="0"/>
    <n v="0"/>
    <n v="1.11544"/>
    <n v="0"/>
    <n v="0.38540999999999997"/>
    <n v="0"/>
    <n v="0.38540999999999997"/>
  </r>
  <r>
    <n v="2025"/>
    <s v="Grenoble"/>
    <x v="25"/>
    <s v="851ij"/>
    <x v="3"/>
    <x v="8"/>
    <n v="0"/>
    <n v="1.01233"/>
    <n v="0.19778000000000001"/>
    <n v="0"/>
    <n v="0"/>
    <n v="2.3000000000000001E-4"/>
    <n v="0"/>
    <n v="0"/>
    <n v="0"/>
    <n v="0"/>
    <n v="0"/>
    <n v="0"/>
    <n v="0"/>
    <n v="1.2103299999999999"/>
    <n v="0"/>
    <n v="0"/>
    <n v="0"/>
    <n v="0"/>
    <n v="1.2103299999999999"/>
    <n v="0"/>
    <n v="0.71511999999999998"/>
    <n v="0"/>
    <n v="0.71511999999999998"/>
  </r>
  <r>
    <n v="2025"/>
    <s v="Grenoble"/>
    <x v="25"/>
    <s v="851ij"/>
    <x v="3"/>
    <x v="9"/>
    <n v="0"/>
    <n v="1.1712899999999999"/>
    <n v="0.16735"/>
    <n v="0"/>
    <n v="0"/>
    <n v="1.8600000000000001E-3"/>
    <n v="0"/>
    <n v="0"/>
    <n v="0"/>
    <n v="0"/>
    <n v="0"/>
    <n v="0"/>
    <n v="0"/>
    <n v="1.3405"/>
    <n v="0"/>
    <n v="0"/>
    <n v="0"/>
    <n v="0"/>
    <n v="1.3405"/>
    <n v="0"/>
    <n v="0.72355999999999998"/>
    <n v="0"/>
    <n v="0.72355999999999998"/>
  </r>
  <r>
    <n v="2025"/>
    <s v="Grenoble"/>
    <x v="25"/>
    <s v="851ij"/>
    <x v="3"/>
    <x v="10"/>
    <n v="0"/>
    <n v="1.59494"/>
    <n v="0.13977000000000001"/>
    <n v="0"/>
    <n v="0"/>
    <n v="7.8700000000000003E-3"/>
    <n v="0"/>
    <n v="0"/>
    <n v="0"/>
    <n v="0"/>
    <n v="0"/>
    <n v="0"/>
    <n v="0"/>
    <n v="1.74257"/>
    <n v="0"/>
    <n v="0"/>
    <n v="0"/>
    <n v="0"/>
    <n v="1.74257"/>
    <n v="0"/>
    <n v="0.94791000000000003"/>
    <n v="0"/>
    <n v="0.94791000000000003"/>
  </r>
  <r>
    <n v="2025"/>
    <s v="Grenoble"/>
    <x v="26"/>
    <s v="Y7ch7"/>
    <x v="0"/>
    <x v="0"/>
    <n v="41"/>
    <n v="85"/>
    <n v="81"/>
    <n v="185"/>
    <n v="87"/>
    <n v="171"/>
    <n v="42"/>
    <n v="85"/>
    <n v="71"/>
    <n v="229"/>
    <n v="141"/>
    <n v="97"/>
    <n v="54"/>
    <n v="1369"/>
    <n v="150"/>
    <n v="0"/>
    <n v="14"/>
    <n v="164"/>
    <n v="1533"/>
    <n v="52"/>
    <n v="193"/>
    <n v="123"/>
    <n v="368"/>
  </r>
  <r>
    <n v="2025"/>
    <s v="Grenoble"/>
    <x v="26"/>
    <s v="Y7ch7"/>
    <x v="1"/>
    <x v="0"/>
    <n v="0.12198000000000001"/>
    <n v="0.26252999999999999"/>
    <n v="0.25757000000000002"/>
    <n v="0.57571000000000006"/>
    <n v="0.28682999999999997"/>
    <n v="0.54632999999999998"/>
    <n v="0.13106000000000001"/>
    <n v="0.27126"/>
    <n v="0.22647999999999999"/>
    <n v="0.77464999999999995"/>
    <n v="0.48218"/>
    <n v="0.32321"/>
    <n v="0.16531999999999999"/>
    <n v="4.4251100000000001"/>
    <n v="0.81591999999999998"/>
    <n v="0"/>
    <n v="8.7929999999999994E-2"/>
    <n v="0.90385000000000004"/>
    <n v="5.3289600000000004"/>
    <n v="4.6699999999999998E-2"/>
    <n v="0.16286999999999999"/>
    <n v="0.10218000000000001"/>
    <n v="0.31175000000000003"/>
  </r>
  <r>
    <n v="2025"/>
    <s v="Grenoble"/>
    <x v="26"/>
    <s v="Y7ch7"/>
    <x v="1"/>
    <x v="1"/>
    <n v="0.12575"/>
    <n v="0.26856000000000002"/>
    <n v="0.26067000000000001"/>
    <n v="0.58252000000000004"/>
    <n v="0.29046"/>
    <n v="0.55701000000000001"/>
    <n v="0.13275999999999999"/>
    <n v="0.26434999999999997"/>
    <n v="0.22383"/>
    <n v="0.77671999999999997"/>
    <n v="0.48164000000000001"/>
    <n v="0.32190000000000002"/>
    <n v="0.16489000000000001"/>
    <n v="4.4510500000000004"/>
    <n v="0.84723999999999999"/>
    <n v="0"/>
    <n v="8.763E-2"/>
    <n v="0.93488000000000004"/>
    <n v="5.3859199999999996"/>
    <n v="4.5530000000000001E-2"/>
    <n v="0.17232"/>
    <n v="0.10802"/>
    <n v="0.32586999999999999"/>
  </r>
  <r>
    <n v="2025"/>
    <s v="Grenoble"/>
    <x v="26"/>
    <s v="Y7ch7"/>
    <x v="1"/>
    <x v="2"/>
    <n v="0.12656000000000001"/>
    <n v="0.27468999999999999"/>
    <n v="0.26554"/>
    <n v="0.58991000000000005"/>
    <n v="0.30036000000000002"/>
    <n v="0.5615"/>
    <n v="0.13474"/>
    <n v="0.25438"/>
    <n v="0.219"/>
    <n v="0.77866999999999997"/>
    <n v="0.47870000000000001"/>
    <n v="0.31526999999999999"/>
    <n v="0.16245999999999999"/>
    <n v="4.4617899999999997"/>
    <n v="0.88112000000000001"/>
    <n v="0"/>
    <n v="8.9149999999999993E-2"/>
    <n v="0.97026999999999997"/>
    <n v="5.4320500000000003"/>
    <n v="4.9950000000000001E-2"/>
    <n v="0.18107000000000001"/>
    <n v="0.11013000000000001"/>
    <n v="0.34114"/>
  </r>
  <r>
    <n v="2025"/>
    <s v="Grenoble"/>
    <x v="26"/>
    <s v="Y7ch7"/>
    <x v="1"/>
    <x v="3"/>
    <n v="0.12837999999999999"/>
    <n v="0.28011999999999998"/>
    <n v="0.26528000000000002"/>
    <n v="0.59431"/>
    <n v="0.31263000000000002"/>
    <n v="0.56967999999999996"/>
    <n v="0.13467000000000001"/>
    <n v="0.24621999999999999"/>
    <n v="0.21301999999999999"/>
    <n v="0.77627000000000002"/>
    <n v="0.47404000000000002"/>
    <n v="0.30669000000000002"/>
    <n v="0.16281000000000001"/>
    <n v="4.4641200000000003"/>
    <n v="0.89322999999999997"/>
    <n v="0"/>
    <n v="0.10125000000000001"/>
    <n v="0.99446999999999997"/>
    <n v="5.4585900000000001"/>
    <n v="4.9730000000000003E-2"/>
    <n v="0.20344000000000001"/>
    <n v="0.11237"/>
    <n v="0.36553999999999998"/>
  </r>
  <r>
    <n v="2025"/>
    <s v="Grenoble"/>
    <x v="26"/>
    <s v="Y7ch7"/>
    <x v="1"/>
    <x v="4"/>
    <n v="0.13216"/>
    <n v="0.28372000000000003"/>
    <n v="0.26754"/>
    <n v="0.59396000000000004"/>
    <n v="0.31630999999999998"/>
    <n v="0.58335999999999999"/>
    <n v="0.13547999999999999"/>
    <n v="0.23866000000000001"/>
    <n v="0.20346"/>
    <n v="0.76993999999999996"/>
    <n v="0.47103"/>
    <n v="0.30381000000000002"/>
    <n v="0.16156999999999999"/>
    <n v="4.4610099999999999"/>
    <n v="0.91132000000000002"/>
    <n v="0"/>
    <n v="0.10267999999999999"/>
    <n v="1.014"/>
    <n v="5.4750199999999998"/>
    <n v="4.9770000000000002E-2"/>
    <n v="0.2097"/>
    <n v="0.1193"/>
    <n v="0.37877"/>
  </r>
  <r>
    <n v="2025"/>
    <s v="Grenoble"/>
    <x v="26"/>
    <s v="Y7ch7"/>
    <x v="1"/>
    <x v="5"/>
    <n v="0.13420000000000001"/>
    <n v="0.28922999999999999"/>
    <n v="0.27139999999999997"/>
    <n v="0.59482999999999997"/>
    <n v="0.31968999999999997"/>
    <n v="0.58543000000000001"/>
    <n v="0.13378999999999999"/>
    <n v="0.23028999999999999"/>
    <n v="0.19703999999999999"/>
    <n v="0.76732"/>
    <n v="0.46966000000000002"/>
    <n v="0.29487999999999998"/>
    <n v="0.15947"/>
    <n v="4.4472300000000002"/>
    <n v="0.92742999999999998"/>
    <n v="0"/>
    <n v="0.10786"/>
    <n v="1.03529"/>
    <n v="5.4825200000000001"/>
    <n v="5.7299999999999997E-2"/>
    <n v="0.22134999999999999"/>
    <n v="0.12651000000000001"/>
    <n v="0.40516000000000002"/>
  </r>
  <r>
    <n v="2025"/>
    <s v="Grenoble"/>
    <x v="26"/>
    <s v="Y7ch7"/>
    <x v="1"/>
    <x v="6"/>
    <n v="0.13442999999999999"/>
    <n v="0.29537000000000002"/>
    <n v="0.27198"/>
    <n v="0.59521000000000002"/>
    <n v="0.32321"/>
    <n v="0.58479000000000003"/>
    <n v="0.13556000000000001"/>
    <n v="0.21729999999999999"/>
    <n v="0.19356000000000001"/>
    <n v="0.74848000000000003"/>
    <n v="0.46640999999999999"/>
    <n v="0.28493000000000002"/>
    <n v="0.15783"/>
    <n v="4.4090699999999998"/>
    <n v="0.94603999999999999"/>
    <n v="0"/>
    <n v="0.11477"/>
    <n v="1.06081"/>
    <n v="5.4698799999999999"/>
    <n v="5.5800000000000002E-2"/>
    <n v="0.23108000000000001"/>
    <n v="0.12651999999999999"/>
    <n v="0.41338999999999998"/>
  </r>
  <r>
    <n v="2025"/>
    <s v="Grenoble"/>
    <x v="26"/>
    <s v="Y7ch7"/>
    <x v="1"/>
    <x v="7"/>
    <n v="0.13735"/>
    <n v="0.29676000000000002"/>
    <n v="0.27098"/>
    <n v="0.59523999999999999"/>
    <n v="0.32474999999999998"/>
    <n v="0.59197999999999995"/>
    <n v="0.13888"/>
    <n v="0.20380999999999999"/>
    <n v="0.18643999999999999"/>
    <n v="0.73170999999999997"/>
    <n v="0.46362999999999999"/>
    <n v="0.27535999999999999"/>
    <n v="0.15332999999999999"/>
    <n v="4.3702199999999998"/>
    <n v="0.97538999999999998"/>
    <n v="0"/>
    <n v="0.11741"/>
    <n v="1.0928"/>
    <n v="5.4630200000000002"/>
    <n v="5.8340000000000003E-2"/>
    <n v="0.23208999999999999"/>
    <n v="0.12808"/>
    <n v="0.41850999999999999"/>
  </r>
  <r>
    <n v="2025"/>
    <s v="Grenoble"/>
    <x v="26"/>
    <s v="Y7ch7"/>
    <x v="1"/>
    <x v="8"/>
    <n v="0.13936999999999999"/>
    <n v="0.29984"/>
    <n v="0.27273999999999998"/>
    <n v="0.60045999999999999"/>
    <n v="0.33126"/>
    <n v="0.59870000000000001"/>
    <n v="0.13755999999999999"/>
    <n v="0.19070999999999999"/>
    <n v="0.17943999999999999"/>
    <n v="0.72304999999999997"/>
    <n v="0.45954"/>
    <n v="0.26769999999999999"/>
    <n v="0.14877000000000001"/>
    <n v="4.3491499999999998"/>
    <n v="0.98251999999999995"/>
    <n v="0"/>
    <n v="0.12112000000000001"/>
    <n v="1.10364"/>
    <n v="5.4527900000000002"/>
    <n v="6.3670000000000004E-2"/>
    <n v="0.23363"/>
    <n v="0.12594"/>
    <n v="0.42324000000000001"/>
  </r>
  <r>
    <n v="2025"/>
    <s v="Grenoble"/>
    <x v="26"/>
    <s v="Y7ch7"/>
    <x v="1"/>
    <x v="9"/>
    <n v="0.14449999999999999"/>
    <n v="0.30285000000000001"/>
    <n v="0.27113999999999999"/>
    <n v="0.59333000000000002"/>
    <n v="0.32998"/>
    <n v="0.60358999999999996"/>
    <n v="0.14548"/>
    <n v="0.17530999999999999"/>
    <n v="0.17529"/>
    <n v="0.71401000000000003"/>
    <n v="0.46051999999999998"/>
    <n v="0.25933"/>
    <n v="0.14402000000000001"/>
    <n v="4.3193400000000004"/>
    <n v="0.99129"/>
    <n v="0"/>
    <n v="0.12792999999999999"/>
    <n v="1.1192200000000001"/>
    <n v="5.4385500000000002"/>
    <n v="6.2309999999999997E-2"/>
    <n v="0.23352000000000001"/>
    <n v="0.13131000000000001"/>
    <n v="0.42714000000000002"/>
  </r>
  <r>
    <n v="2025"/>
    <s v="Grenoble"/>
    <x v="26"/>
    <s v="Y7ch7"/>
    <x v="1"/>
    <x v="10"/>
    <n v="0.14618999999999999"/>
    <n v="0.30597000000000002"/>
    <n v="0.26566000000000001"/>
    <n v="0.59799000000000002"/>
    <n v="0.33795999999999998"/>
    <n v="0.59826000000000001"/>
    <n v="0.14863000000000001"/>
    <n v="0.16511000000000001"/>
    <n v="0.16619"/>
    <n v="0.71143000000000001"/>
    <n v="0.45545000000000002"/>
    <n v="0.25090000000000001"/>
    <n v="0.14305999999999999"/>
    <n v="4.2927999999999997"/>
    <n v="0.98687000000000002"/>
    <n v="0"/>
    <n v="0.12847"/>
    <n v="1.11534"/>
    <n v="5.4081400000000004"/>
    <n v="6.2269999999999999E-2"/>
    <n v="0.24074000000000001"/>
    <n v="0.12856000000000001"/>
    <n v="0.43157000000000001"/>
  </r>
  <r>
    <n v="2025"/>
    <s v="Grenoble"/>
    <x v="26"/>
    <s v="Y7ch7"/>
    <x v="2"/>
    <x v="0"/>
    <s v="so"/>
    <s v="so"/>
    <s v="so"/>
    <s v="so"/>
    <s v="so"/>
    <s v="so"/>
    <s v="so"/>
    <s v="so"/>
    <s v="so"/>
    <s v="so"/>
    <s v="so"/>
    <s v="so"/>
    <s v="so"/>
    <s v="so"/>
    <s v="so"/>
    <s v="so"/>
    <s v="so"/>
    <s v="so"/>
    <s v="so"/>
    <n v="0.23091999999999999"/>
    <n v="0.84562999999999999"/>
    <n v="0.41325000000000001"/>
    <n v="1.4897899999999999"/>
  </r>
  <r>
    <n v="2025"/>
    <s v="Grenoble"/>
    <x v="26"/>
    <s v="Y7ch7"/>
    <x v="2"/>
    <x v="1"/>
    <s v="so"/>
    <s v="so"/>
    <s v="so"/>
    <s v="so"/>
    <s v="so"/>
    <s v="so"/>
    <s v="so"/>
    <s v="so"/>
    <s v="so"/>
    <s v="so"/>
    <s v="so"/>
    <s v="so"/>
    <s v="so"/>
    <s v="so"/>
    <s v="so"/>
    <s v="so"/>
    <s v="so"/>
    <s v="so"/>
    <s v="so"/>
    <n v="0.22844999999999999"/>
    <n v="0.85328000000000004"/>
    <n v="0.41454999999999997"/>
    <n v="1.49627"/>
  </r>
  <r>
    <n v="2025"/>
    <s v="Grenoble"/>
    <x v="26"/>
    <s v="Y7ch7"/>
    <x v="2"/>
    <x v="2"/>
    <s v="so"/>
    <s v="so"/>
    <s v="so"/>
    <s v="so"/>
    <s v="so"/>
    <s v="so"/>
    <s v="so"/>
    <s v="so"/>
    <s v="so"/>
    <s v="so"/>
    <s v="so"/>
    <s v="so"/>
    <s v="so"/>
    <s v="so"/>
    <s v="so"/>
    <s v="so"/>
    <s v="so"/>
    <s v="so"/>
    <s v="so"/>
    <n v="0.22953000000000001"/>
    <n v="0.83589000000000002"/>
    <n v="0.40493000000000001"/>
    <n v="1.47035"/>
  </r>
  <r>
    <n v="2025"/>
    <s v="Grenoble"/>
    <x v="26"/>
    <s v="Y7ch7"/>
    <x v="2"/>
    <x v="3"/>
    <s v="so"/>
    <s v="so"/>
    <s v="so"/>
    <s v="so"/>
    <s v="so"/>
    <s v="so"/>
    <s v="so"/>
    <s v="so"/>
    <s v="so"/>
    <s v="so"/>
    <s v="so"/>
    <s v="so"/>
    <s v="so"/>
    <s v="so"/>
    <s v="so"/>
    <s v="so"/>
    <s v="so"/>
    <s v="so"/>
    <s v="so"/>
    <n v="0.21257999999999999"/>
    <n v="0.78293999999999997"/>
    <n v="0.40784999999999999"/>
    <n v="1.4033599999999999"/>
  </r>
  <r>
    <n v="2025"/>
    <s v="Grenoble"/>
    <x v="26"/>
    <s v="Y7ch7"/>
    <x v="2"/>
    <x v="4"/>
    <s v="so"/>
    <s v="so"/>
    <s v="so"/>
    <s v="so"/>
    <s v="so"/>
    <s v="so"/>
    <s v="so"/>
    <s v="so"/>
    <s v="so"/>
    <s v="so"/>
    <s v="so"/>
    <s v="so"/>
    <s v="so"/>
    <s v="so"/>
    <s v="so"/>
    <s v="so"/>
    <s v="so"/>
    <s v="so"/>
    <s v="so"/>
    <n v="0.21384"/>
    <n v="0.77834999999999999"/>
    <n v="0.40893000000000002"/>
    <n v="1.4011199999999999"/>
  </r>
  <r>
    <n v="2025"/>
    <s v="Grenoble"/>
    <x v="26"/>
    <s v="Y7ch7"/>
    <x v="2"/>
    <x v="5"/>
    <s v="so"/>
    <s v="so"/>
    <s v="so"/>
    <s v="so"/>
    <s v="so"/>
    <s v="so"/>
    <s v="so"/>
    <s v="so"/>
    <s v="so"/>
    <s v="so"/>
    <s v="so"/>
    <s v="so"/>
    <s v="so"/>
    <s v="so"/>
    <s v="so"/>
    <s v="so"/>
    <s v="so"/>
    <s v="so"/>
    <s v="so"/>
    <n v="0.20641999999999999"/>
    <n v="0.81413999999999997"/>
    <n v="0.38845000000000002"/>
    <n v="1.4090100000000001"/>
  </r>
  <r>
    <n v="2025"/>
    <s v="Grenoble"/>
    <x v="26"/>
    <s v="Y7ch7"/>
    <x v="2"/>
    <x v="6"/>
    <s v="so"/>
    <s v="so"/>
    <s v="so"/>
    <s v="so"/>
    <s v="so"/>
    <s v="so"/>
    <s v="so"/>
    <s v="so"/>
    <s v="so"/>
    <s v="so"/>
    <s v="so"/>
    <s v="so"/>
    <s v="so"/>
    <s v="so"/>
    <s v="so"/>
    <s v="so"/>
    <s v="so"/>
    <s v="so"/>
    <s v="so"/>
    <n v="0.20091999999999999"/>
    <n v="0.77507000000000004"/>
    <n v="0.37168000000000001"/>
    <n v="1.3476699999999999"/>
  </r>
  <r>
    <n v="2025"/>
    <s v="Grenoble"/>
    <x v="26"/>
    <s v="Y7ch7"/>
    <x v="2"/>
    <x v="7"/>
    <s v="so"/>
    <s v="so"/>
    <s v="so"/>
    <s v="so"/>
    <s v="so"/>
    <s v="so"/>
    <s v="so"/>
    <s v="so"/>
    <s v="so"/>
    <s v="so"/>
    <s v="so"/>
    <s v="so"/>
    <s v="so"/>
    <s v="so"/>
    <s v="so"/>
    <s v="so"/>
    <s v="so"/>
    <s v="so"/>
    <s v="so"/>
    <n v="0.21815999999999999"/>
    <n v="0.76929999999999998"/>
    <n v="0.36769000000000002"/>
    <n v="1.3551500000000001"/>
  </r>
  <r>
    <n v="2025"/>
    <s v="Grenoble"/>
    <x v="26"/>
    <s v="Y7ch7"/>
    <x v="2"/>
    <x v="8"/>
    <s v="so"/>
    <s v="so"/>
    <s v="so"/>
    <s v="so"/>
    <s v="so"/>
    <s v="so"/>
    <s v="so"/>
    <s v="so"/>
    <s v="so"/>
    <s v="so"/>
    <s v="so"/>
    <s v="so"/>
    <s v="so"/>
    <s v="so"/>
    <s v="so"/>
    <s v="so"/>
    <s v="so"/>
    <s v="so"/>
    <s v="so"/>
    <n v="0.19539999999999999"/>
    <n v="0.75834000000000001"/>
    <n v="0.36282999999999999"/>
    <n v="1.31657"/>
  </r>
  <r>
    <n v="2025"/>
    <s v="Grenoble"/>
    <x v="26"/>
    <s v="Y7ch7"/>
    <x v="2"/>
    <x v="9"/>
    <s v="so"/>
    <s v="so"/>
    <s v="so"/>
    <s v="so"/>
    <s v="so"/>
    <s v="so"/>
    <s v="so"/>
    <s v="so"/>
    <s v="so"/>
    <s v="so"/>
    <s v="so"/>
    <s v="so"/>
    <s v="so"/>
    <s v="so"/>
    <s v="so"/>
    <s v="so"/>
    <s v="so"/>
    <s v="so"/>
    <s v="so"/>
    <n v="0.19979"/>
    <n v="0.66025999999999996"/>
    <n v="0.37219999999999998"/>
    <n v="1.2322500000000001"/>
  </r>
  <r>
    <n v="2025"/>
    <s v="Grenoble"/>
    <x v="26"/>
    <s v="Y7ch7"/>
    <x v="2"/>
    <x v="10"/>
    <s v="so"/>
    <s v="so"/>
    <s v="so"/>
    <s v="so"/>
    <s v="so"/>
    <s v="so"/>
    <s v="so"/>
    <s v="so"/>
    <s v="so"/>
    <s v="so"/>
    <s v="so"/>
    <s v="so"/>
    <s v="so"/>
    <s v="so"/>
    <s v="so"/>
    <s v="so"/>
    <s v="so"/>
    <s v="so"/>
    <s v="so"/>
    <n v="0.22414999999999999"/>
    <n v="0.64985999999999999"/>
    <n v="0.37056"/>
    <n v="1.24457"/>
  </r>
  <r>
    <n v="2025"/>
    <s v="Grenoble"/>
    <x v="26"/>
    <s v="Y7ch7"/>
    <x v="3"/>
    <x v="0"/>
    <n v="0.44417000000000001"/>
    <n v="0.90934000000000004"/>
    <n v="1.76797"/>
    <n v="4.5234300000000003"/>
    <n v="1.4003300000000001"/>
    <n v="3.6976399999999998"/>
    <n v="0.74782000000000004"/>
    <n v="3.38218"/>
    <n v="1.7535000000000001"/>
    <n v="4.69184"/>
    <n v="3.8040699999999998"/>
    <n v="2.1547999999999998"/>
    <n v="1.69434"/>
    <n v="30.971450000000001"/>
    <n v="3.50122"/>
    <n v="0"/>
    <n v="0.21959999999999999"/>
    <n v="3.7208199999999998"/>
    <n v="34.692270000000001"/>
    <n v="1.4867600000000001"/>
    <n v="4.4047499999999999"/>
    <n v="2.8041200000000002"/>
    <n v="8.6956199999999999"/>
  </r>
  <r>
    <n v="2025"/>
    <s v="Grenoble"/>
    <x v="26"/>
    <s v="Y7ch7"/>
    <x v="3"/>
    <x v="1"/>
    <n v="0.85150999999999999"/>
    <n v="0.83916999999999997"/>
    <n v="1.94533"/>
    <n v="5.3276899999999996"/>
    <n v="1.4539500000000001"/>
    <n v="4.7427700000000002"/>
    <n v="1.1055600000000001"/>
    <n v="3.5208200000000001"/>
    <n v="2.3310399999999998"/>
    <n v="5.0457299999999998"/>
    <n v="3.9114800000000001"/>
    <n v="2.6263700000000001"/>
    <n v="1.82613"/>
    <n v="35.527549999999998"/>
    <n v="4.3868499999999999"/>
    <n v="0"/>
    <n v="0.34581000000000001"/>
    <n v="4.7326600000000001"/>
    <n v="40.260210000000001"/>
    <n v="1.45892"/>
    <n v="4.7620899999999997"/>
    <n v="2.6947399999999999"/>
    <n v="8.9157499999999992"/>
  </r>
  <r>
    <n v="2025"/>
    <s v="Grenoble"/>
    <x v="26"/>
    <s v="Y7ch7"/>
    <x v="3"/>
    <x v="2"/>
    <n v="0.98299999999999998"/>
    <n v="0.70472999999999997"/>
    <n v="2.2476099999999999"/>
    <n v="5.02379"/>
    <n v="1.9913700000000001"/>
    <n v="4.4261499999999998"/>
    <n v="1.1851799999999999"/>
    <n v="3.5322399999999998"/>
    <n v="2.6679900000000001"/>
    <n v="6.25535"/>
    <n v="4.3531599999999999"/>
    <n v="3.2847200000000001"/>
    <n v="1.42075"/>
    <n v="38.076030000000003"/>
    <n v="5.9429100000000004"/>
    <n v="0"/>
    <n v="0.19520000000000001"/>
    <n v="6.1381100000000002"/>
    <n v="44.21414"/>
    <n v="1.7074100000000001"/>
    <n v="4.7990500000000003"/>
    <n v="2.4159899999999999"/>
    <n v="8.9224599999999992"/>
  </r>
  <r>
    <n v="2025"/>
    <s v="Grenoble"/>
    <x v="26"/>
    <s v="Y7ch7"/>
    <x v="3"/>
    <x v="3"/>
    <n v="0.85750000000000004"/>
    <n v="0.82454000000000005"/>
    <n v="1.83921"/>
    <n v="5.0602999999999998"/>
    <n v="2.83466"/>
    <n v="4.42563"/>
    <n v="1.1695800000000001"/>
    <n v="3.9418500000000001"/>
    <n v="2.3485399999999998"/>
    <n v="7.2168900000000002"/>
    <n v="4.5026700000000002"/>
    <n v="3.29765"/>
    <n v="1.6140099999999999"/>
    <n v="39.933010000000003"/>
    <n v="4.8887299999999998"/>
    <n v="0"/>
    <n v="0.32902999999999999"/>
    <n v="5.2177600000000002"/>
    <n v="45.150779999999997"/>
    <n v="1.81349"/>
    <n v="5.3381400000000001"/>
    <n v="2.30219"/>
    <n v="9.45383"/>
  </r>
  <r>
    <n v="2025"/>
    <s v="Grenoble"/>
    <x v="26"/>
    <s v="Y7ch7"/>
    <x v="3"/>
    <x v="4"/>
    <n v="1.0616399999999999"/>
    <n v="1.0318099999999999"/>
    <n v="1.83873"/>
    <n v="5.5065900000000001"/>
    <n v="2.6148099999999999"/>
    <n v="5.3607899999999997"/>
    <n v="1.292"/>
    <n v="4.2681199999999997"/>
    <n v="2.8538999999999999"/>
    <n v="8.1965299999999992"/>
    <n v="4.5095599999999996"/>
    <n v="3.34979"/>
    <n v="1.8586499999999999"/>
    <n v="43.742930000000001"/>
    <n v="5.3314399999999997"/>
    <n v="0"/>
    <n v="0.31530999999999998"/>
    <n v="5.6467499999999999"/>
    <n v="49.389679999999998"/>
    <n v="1.58962"/>
    <n v="5.2712000000000003"/>
    <n v="2.3534199999999998"/>
    <n v="9.2142400000000002"/>
  </r>
  <r>
    <n v="2025"/>
    <s v="Grenoble"/>
    <x v="26"/>
    <s v="Y7ch7"/>
    <x v="3"/>
    <x v="5"/>
    <n v="1.1037999999999999"/>
    <n v="1.42055"/>
    <n v="1.8647"/>
    <n v="5.2754200000000004"/>
    <n v="2.8093300000000001"/>
    <n v="5.1044"/>
    <n v="1.0275300000000001"/>
    <n v="4.2538900000000002"/>
    <n v="2.98828"/>
    <n v="8.0374099999999995"/>
    <n v="4.33887"/>
    <n v="3.8649300000000002"/>
    <n v="1.5880000000000001"/>
    <n v="43.67709"/>
    <n v="6.4287999999999998"/>
    <n v="0"/>
    <n v="0.35715999999999998"/>
    <n v="6.7859600000000002"/>
    <n v="50.463059999999999"/>
    <n v="1.74058"/>
    <n v="5.2098899999999997"/>
    <n v="2.6835"/>
    <n v="9.6339699999999997"/>
  </r>
  <r>
    <n v="2025"/>
    <s v="Grenoble"/>
    <x v="26"/>
    <s v="Y7ch7"/>
    <x v="3"/>
    <x v="6"/>
    <n v="0.82391999999999999"/>
    <n v="1.80928"/>
    <n v="2.1579899999999999"/>
    <n v="4.89466"/>
    <n v="3.1701800000000002"/>
    <n v="4.6104200000000004"/>
    <n v="1.01172"/>
    <n v="4.8702300000000003"/>
    <n v="2.9281899999999998"/>
    <n v="8.4559300000000004"/>
    <n v="4.3287300000000002"/>
    <n v="4.0041500000000001"/>
    <n v="1.5330299999999999"/>
    <n v="44.598439999999997"/>
    <n v="6.4529899999999998"/>
    <n v="0"/>
    <n v="0.47799999999999998"/>
    <n v="6.9309900000000004"/>
    <n v="51.529429999999998"/>
    <n v="1.8425400000000001"/>
    <n v="5.5861900000000002"/>
    <n v="3.65327"/>
    <n v="11.082000000000001"/>
  </r>
  <r>
    <n v="2025"/>
    <s v="Grenoble"/>
    <x v="26"/>
    <s v="Y7ch7"/>
    <x v="3"/>
    <x v="7"/>
    <n v="0.60723000000000005"/>
    <n v="1.65778"/>
    <n v="1.87452"/>
    <n v="5.2106300000000001"/>
    <n v="2.5392899999999998"/>
    <n v="4.6311499999999999"/>
    <n v="1.0755300000000001"/>
    <n v="5.5619199999999998"/>
    <n v="2.5830199999999999"/>
    <n v="9.3176799999999993"/>
    <n v="4.4941599999999999"/>
    <n v="3.8568899999999999"/>
    <n v="1.62321"/>
    <n v="45.03302"/>
    <n v="6.0637100000000004"/>
    <n v="0"/>
    <n v="0.58982999999999997"/>
    <n v="6.6535399999999996"/>
    <n v="51.68656"/>
    <n v="2.1747800000000002"/>
    <n v="6.4253999999999998"/>
    <n v="4.3213900000000001"/>
    <n v="12.921569999999999"/>
  </r>
  <r>
    <n v="2025"/>
    <s v="Grenoble"/>
    <x v="26"/>
    <s v="Y7ch7"/>
    <x v="3"/>
    <x v="8"/>
    <n v="0.80047999999999997"/>
    <n v="2.4885299999999999"/>
    <n v="2.2237800000000001"/>
    <n v="5.72119"/>
    <n v="3.0984400000000001"/>
    <n v="4.7800399999999996"/>
    <n v="0.76632"/>
    <n v="5.4987399999999997"/>
    <n v="2.91587"/>
    <n v="8.8516200000000005"/>
    <n v="3.6991200000000002"/>
    <n v="3.5165099999999998"/>
    <n v="1.8272699999999999"/>
    <n v="46.187910000000002"/>
    <n v="6.3940900000000003"/>
    <n v="0"/>
    <n v="0.53434999999999999"/>
    <n v="6.9284400000000002"/>
    <n v="53.116349999999997"/>
    <n v="2.0729099999999998"/>
    <n v="6.5372000000000003"/>
    <n v="4.6509"/>
    <n v="13.261010000000001"/>
  </r>
  <r>
    <n v="2025"/>
    <s v="Grenoble"/>
    <x v="26"/>
    <s v="Y7ch7"/>
    <x v="3"/>
    <x v="9"/>
    <n v="0.96997999999999995"/>
    <n v="2.4298600000000001"/>
    <n v="2.8293900000000001"/>
    <n v="6.3364099999999999"/>
    <n v="3.18303"/>
    <n v="4.3624799999999997"/>
    <n v="1.11616"/>
    <n v="4.3486500000000001"/>
    <n v="3.1140300000000001"/>
    <n v="7.4040400000000002"/>
    <n v="4.3152499999999998"/>
    <n v="3.1885599999999998"/>
    <n v="2.3034599999999998"/>
    <n v="45.901299999999999"/>
    <n v="6.7729999999999997"/>
    <n v="0"/>
    <n v="0.56545999999999996"/>
    <n v="7.3384600000000004"/>
    <n v="53.239759999999997"/>
    <n v="1.95326"/>
    <n v="8.2371400000000001"/>
    <n v="4.9482299999999997"/>
    <n v="15.138629999999999"/>
  </r>
  <r>
    <n v="2025"/>
    <s v="Grenoble"/>
    <x v="26"/>
    <s v="Y7ch7"/>
    <x v="3"/>
    <x v="10"/>
    <n v="1.3015000000000001"/>
    <n v="2.4435799999999999"/>
    <n v="3.14594"/>
    <n v="7.0842599999999996"/>
    <n v="2.5137299999999998"/>
    <n v="5.7293599999999998"/>
    <n v="1.0184500000000001"/>
    <n v="5.0952000000000002"/>
    <n v="2.6316299999999999"/>
    <n v="7.7972000000000001"/>
    <n v="3.7028699999999999"/>
    <n v="3.7081"/>
    <n v="2.2115100000000001"/>
    <n v="48.383330000000001"/>
    <n v="5.95702"/>
    <n v="0"/>
    <n v="0.31672"/>
    <n v="6.2737499999999997"/>
    <n v="54.657069999999997"/>
    <n v="1.9368099999999999"/>
    <n v="9.3641299999999994"/>
    <n v="4.5970599999999999"/>
    <n v="15.898009999999999"/>
  </r>
  <r>
    <n v="2025"/>
    <s v="Grenoble"/>
    <x v="27"/>
    <s v="zCa4j"/>
    <x v="0"/>
    <x v="0"/>
    <n v="0"/>
    <n v="30"/>
    <n v="58"/>
    <n v="30"/>
    <n v="14"/>
    <n v="51"/>
    <n v="0"/>
    <n v="12"/>
    <n v="24"/>
    <n v="48"/>
    <n v="87"/>
    <n v="26"/>
    <n v="15"/>
    <n v="395"/>
    <n v="0"/>
    <n v="0"/>
    <n v="0"/>
    <n v="0"/>
    <n v="395"/>
    <n v="23"/>
    <n v="58"/>
    <n v="64"/>
    <n v="145"/>
  </r>
  <r>
    <n v="2025"/>
    <s v="Grenoble"/>
    <x v="27"/>
    <s v="zCa4j"/>
    <x v="1"/>
    <x v="0"/>
    <n v="0"/>
    <n v="0.10503999999999999"/>
    <n v="0.18457999999999999"/>
    <n v="9.4039999999999999E-2"/>
    <n v="4.8719999999999999E-2"/>
    <n v="0.16755"/>
    <n v="0"/>
    <n v="4.1160000000000002E-2"/>
    <n v="7.5490000000000002E-2"/>
    <n v="0.17213999999999999"/>
    <n v="0.29837999999999998"/>
    <n v="8.677E-2"/>
    <n v="5.287E-2"/>
    <n v="1.3267199999999999"/>
    <n v="0"/>
    <n v="0"/>
    <n v="0"/>
    <n v="0"/>
    <n v="1.3267199999999999"/>
    <n v="1.4670000000000001E-2"/>
    <n v="4.1570000000000003E-2"/>
    <n v="5.67E-2"/>
    <n v="0.11294"/>
  </r>
  <r>
    <n v="2025"/>
    <s v="Grenoble"/>
    <x v="27"/>
    <s v="zCa4j"/>
    <x v="1"/>
    <x v="1"/>
    <n v="0"/>
    <n v="0.10765"/>
    <n v="0.19095999999999999"/>
    <n v="9.3520000000000006E-2"/>
    <n v="4.9799999999999997E-2"/>
    <n v="0.17013"/>
    <n v="0"/>
    <n v="4.1259999999999998E-2"/>
    <n v="7.3120000000000004E-2"/>
    <n v="0.17121"/>
    <n v="0.30329"/>
    <n v="8.5180000000000006E-2"/>
    <n v="5.2949999999999997E-2"/>
    <n v="1.33907"/>
    <n v="0"/>
    <n v="0"/>
    <n v="0"/>
    <n v="0"/>
    <n v="1.33907"/>
    <n v="1.678E-2"/>
    <n v="4.5629999999999997E-2"/>
    <n v="5.8229999999999997E-2"/>
    <n v="0.12064"/>
  </r>
  <r>
    <n v="2025"/>
    <s v="Grenoble"/>
    <x v="27"/>
    <s v="zCa4j"/>
    <x v="1"/>
    <x v="2"/>
    <n v="0"/>
    <n v="0.10824"/>
    <n v="0.19134000000000001"/>
    <n v="9.3399999999999997E-2"/>
    <n v="5.151E-2"/>
    <n v="0.17177000000000001"/>
    <n v="0"/>
    <n v="4.1590000000000002E-2"/>
    <n v="7.1580000000000005E-2"/>
    <n v="0.16919999999999999"/>
    <n v="0.30070000000000002"/>
    <n v="8.3549999999999999E-2"/>
    <n v="5.2179999999999997E-2"/>
    <n v="1.3350500000000001"/>
    <n v="0"/>
    <n v="0"/>
    <n v="0"/>
    <n v="0"/>
    <n v="1.3350500000000001"/>
    <n v="1.541E-2"/>
    <n v="5.2130000000000003E-2"/>
    <n v="5.9229999999999998E-2"/>
    <n v="0.12678"/>
  </r>
  <r>
    <n v="2025"/>
    <s v="Grenoble"/>
    <x v="27"/>
    <s v="zCa4j"/>
    <x v="1"/>
    <x v="3"/>
    <n v="0"/>
    <n v="0.10997"/>
    <n v="0.19166"/>
    <n v="9.3990000000000004E-2"/>
    <n v="5.3019999999999998E-2"/>
    <n v="0.17119999999999999"/>
    <n v="0"/>
    <n v="4.1599999999999998E-2"/>
    <n v="6.9169999999999995E-2"/>
    <n v="0.16849"/>
    <n v="0.29826999999999998"/>
    <n v="7.9880000000000007E-2"/>
    <n v="5.1330000000000001E-2"/>
    <n v="1.3285899999999999"/>
    <n v="0"/>
    <n v="0"/>
    <n v="0"/>
    <n v="0"/>
    <n v="1.3285899999999999"/>
    <n v="1.5259999999999999E-2"/>
    <n v="5.176E-2"/>
    <n v="5.8310000000000001E-2"/>
    <n v="0.12533"/>
  </r>
  <r>
    <n v="2025"/>
    <s v="Grenoble"/>
    <x v="27"/>
    <s v="zCa4j"/>
    <x v="1"/>
    <x v="4"/>
    <n v="0"/>
    <n v="0.11531"/>
    <n v="0.19241"/>
    <n v="9.5820000000000002E-2"/>
    <n v="5.4559999999999997E-2"/>
    <n v="0.17047000000000001"/>
    <n v="0"/>
    <n v="4.138E-2"/>
    <n v="6.7220000000000002E-2"/>
    <n v="0.16997000000000001"/>
    <n v="0.29885"/>
    <n v="7.5929999999999997E-2"/>
    <n v="5.1159999999999997E-2"/>
    <n v="1.3330599999999999"/>
    <n v="0"/>
    <n v="0"/>
    <n v="0"/>
    <n v="0"/>
    <n v="1.3330599999999999"/>
    <n v="1.494E-2"/>
    <n v="5.4269999999999999E-2"/>
    <n v="5.5399999999999998E-2"/>
    <n v="0.12461"/>
  </r>
  <r>
    <n v="2025"/>
    <s v="Grenoble"/>
    <x v="27"/>
    <s v="zCa4j"/>
    <x v="1"/>
    <x v="5"/>
    <n v="0"/>
    <n v="0.1174"/>
    <n v="0.19409000000000001"/>
    <n v="9.8320000000000005E-2"/>
    <n v="5.6160000000000002E-2"/>
    <n v="0.16994000000000001"/>
    <n v="0"/>
    <n v="4.0899999999999999E-2"/>
    <n v="6.2059999999999997E-2"/>
    <n v="0.16783999999999999"/>
    <n v="0.29219000000000001"/>
    <n v="7.4429999999999996E-2"/>
    <n v="5.0410000000000003E-2"/>
    <n v="1.32375"/>
    <n v="0"/>
    <n v="0"/>
    <n v="0"/>
    <n v="0"/>
    <n v="1.32375"/>
    <n v="1.6279999999999999E-2"/>
    <n v="5.2580000000000002E-2"/>
    <n v="5.636E-2"/>
    <n v="0.12522"/>
  </r>
  <r>
    <n v="2025"/>
    <s v="Grenoble"/>
    <x v="27"/>
    <s v="zCa4j"/>
    <x v="1"/>
    <x v="6"/>
    <n v="0"/>
    <n v="0.12156"/>
    <n v="0.19763"/>
    <n v="0.10004"/>
    <n v="5.7680000000000002E-2"/>
    <n v="0.16463"/>
    <n v="0"/>
    <n v="4.0489999999999998E-2"/>
    <n v="5.9130000000000002E-2"/>
    <n v="0.1666"/>
    <n v="0.29208000000000001"/>
    <n v="7.1419999999999997E-2"/>
    <n v="4.9180000000000001E-2"/>
    <n v="1.3204499999999999"/>
    <n v="0"/>
    <n v="0"/>
    <n v="0"/>
    <n v="0"/>
    <n v="1.3204499999999999"/>
    <n v="1.6820000000000002E-2"/>
    <n v="5.4080000000000003E-2"/>
    <n v="5.176E-2"/>
    <n v="0.12266000000000001"/>
  </r>
  <r>
    <n v="2025"/>
    <s v="Grenoble"/>
    <x v="27"/>
    <s v="zCa4j"/>
    <x v="1"/>
    <x v="7"/>
    <n v="0"/>
    <n v="0.12257"/>
    <n v="0.20036999999999999"/>
    <n v="0.10252"/>
    <n v="5.6559999999999999E-2"/>
    <n v="0.16800999999999999"/>
    <n v="0"/>
    <n v="4.0059999999999998E-2"/>
    <n v="5.7070000000000003E-2"/>
    <n v="0.16635"/>
    <n v="0.28173999999999999"/>
    <n v="7.1459999999999996E-2"/>
    <n v="4.929E-2"/>
    <n v="1.31599"/>
    <n v="0"/>
    <n v="0"/>
    <n v="0"/>
    <n v="0"/>
    <n v="1.31599"/>
    <n v="1.712E-2"/>
    <n v="5.7489999999999999E-2"/>
    <n v="4.9410000000000003E-2"/>
    <n v="0.12402000000000001"/>
  </r>
  <r>
    <n v="2025"/>
    <s v="Grenoble"/>
    <x v="27"/>
    <s v="zCa4j"/>
    <x v="1"/>
    <x v="8"/>
    <n v="0"/>
    <n v="0.12436999999999999"/>
    <n v="0.20658000000000001"/>
    <n v="0.10518"/>
    <n v="5.901E-2"/>
    <n v="0.16567000000000001"/>
    <n v="0"/>
    <n v="4.027E-2"/>
    <n v="5.3850000000000002E-2"/>
    <n v="0.16467000000000001"/>
    <n v="0.27950999999999998"/>
    <n v="7.0809999999999998E-2"/>
    <n v="4.811E-2"/>
    <n v="1.3180400000000001"/>
    <n v="0"/>
    <n v="0"/>
    <n v="0"/>
    <n v="0"/>
    <n v="1.3180400000000001"/>
    <n v="2.1610000000000001E-2"/>
    <n v="6.3210000000000002E-2"/>
    <n v="4.743E-2"/>
    <n v="0.13225999999999999"/>
  </r>
  <r>
    <n v="2025"/>
    <s v="Grenoble"/>
    <x v="27"/>
    <s v="zCa4j"/>
    <x v="1"/>
    <x v="9"/>
    <n v="0"/>
    <n v="0.12648999999999999"/>
    <n v="0.20730999999999999"/>
    <n v="0.10944"/>
    <n v="5.9950000000000003E-2"/>
    <n v="0.16392999999999999"/>
    <n v="0"/>
    <n v="4.2349999999999999E-2"/>
    <n v="4.9200000000000001E-2"/>
    <n v="0.16649"/>
    <n v="0.27628000000000003"/>
    <n v="6.4659999999999995E-2"/>
    <n v="4.8500000000000001E-2"/>
    <n v="1.3146"/>
    <n v="0"/>
    <n v="0"/>
    <n v="0"/>
    <n v="0"/>
    <n v="1.3146"/>
    <n v="2.1520000000000001E-2"/>
    <n v="6.4490000000000006E-2"/>
    <n v="4.5960000000000001E-2"/>
    <n v="0.13195999999999999"/>
  </r>
  <r>
    <n v="2025"/>
    <s v="Grenoble"/>
    <x v="27"/>
    <s v="zCa4j"/>
    <x v="1"/>
    <x v="10"/>
    <n v="0"/>
    <n v="0.12648999999999999"/>
    <n v="0.21065"/>
    <n v="0.10944"/>
    <n v="6.4320000000000002E-2"/>
    <n v="0.16556000000000001"/>
    <n v="0"/>
    <n v="4.2029999999999998E-2"/>
    <n v="4.6719999999999998E-2"/>
    <n v="0.16136"/>
    <n v="0.27149000000000001"/>
    <n v="6.4089999999999994E-2"/>
    <n v="4.6289999999999998E-2"/>
    <n v="1.30844"/>
    <n v="0"/>
    <n v="0"/>
    <n v="0"/>
    <n v="0"/>
    <n v="1.30844"/>
    <n v="2.6020000000000001E-2"/>
    <n v="6.4780000000000004E-2"/>
    <n v="4.5560000000000003E-2"/>
    <n v="0.13636000000000001"/>
  </r>
  <r>
    <n v="2025"/>
    <s v="Grenoble"/>
    <x v="27"/>
    <s v="zCa4j"/>
    <x v="2"/>
    <x v="0"/>
    <s v="so"/>
    <s v="so"/>
    <s v="so"/>
    <s v="so"/>
    <s v="so"/>
    <s v="so"/>
    <s v="so"/>
    <s v="so"/>
    <s v="so"/>
    <s v="so"/>
    <s v="so"/>
    <s v="so"/>
    <s v="so"/>
    <s v="so"/>
    <s v="so"/>
    <s v="so"/>
    <s v="so"/>
    <s v="so"/>
    <s v="so"/>
    <n v="0.11085"/>
    <n v="0.31178"/>
    <n v="0.16792000000000001"/>
    <n v="0.59055000000000002"/>
  </r>
  <r>
    <n v="2025"/>
    <s v="Grenoble"/>
    <x v="27"/>
    <s v="zCa4j"/>
    <x v="2"/>
    <x v="1"/>
    <s v="so"/>
    <s v="so"/>
    <s v="so"/>
    <s v="so"/>
    <s v="so"/>
    <s v="so"/>
    <s v="so"/>
    <s v="so"/>
    <s v="so"/>
    <s v="so"/>
    <s v="so"/>
    <s v="so"/>
    <s v="so"/>
    <s v="so"/>
    <s v="so"/>
    <s v="so"/>
    <s v="so"/>
    <s v="so"/>
    <s v="so"/>
    <n v="0.10531"/>
    <n v="0.28860999999999998"/>
    <n v="0.17527999999999999"/>
    <n v="0.56920000000000004"/>
  </r>
  <r>
    <n v="2025"/>
    <s v="Grenoble"/>
    <x v="27"/>
    <s v="zCa4j"/>
    <x v="2"/>
    <x v="2"/>
    <s v="so"/>
    <s v="so"/>
    <s v="so"/>
    <s v="so"/>
    <s v="so"/>
    <s v="so"/>
    <s v="so"/>
    <s v="so"/>
    <s v="so"/>
    <s v="so"/>
    <s v="so"/>
    <s v="so"/>
    <s v="so"/>
    <s v="so"/>
    <s v="so"/>
    <s v="so"/>
    <s v="so"/>
    <s v="so"/>
    <s v="so"/>
    <n v="9.5259999999999997E-2"/>
    <n v="0.29780000000000001"/>
    <n v="0.16517000000000001"/>
    <n v="0.55823"/>
  </r>
  <r>
    <n v="2025"/>
    <s v="Grenoble"/>
    <x v="27"/>
    <s v="zCa4j"/>
    <x v="2"/>
    <x v="3"/>
    <s v="so"/>
    <s v="so"/>
    <s v="so"/>
    <s v="so"/>
    <s v="so"/>
    <s v="so"/>
    <s v="so"/>
    <s v="so"/>
    <s v="so"/>
    <s v="so"/>
    <s v="so"/>
    <s v="so"/>
    <s v="so"/>
    <s v="so"/>
    <s v="so"/>
    <s v="so"/>
    <s v="so"/>
    <s v="so"/>
    <s v="so"/>
    <n v="0.10355"/>
    <n v="0.27461999999999998"/>
    <n v="0.16352"/>
    <n v="0.54169"/>
  </r>
  <r>
    <n v="2025"/>
    <s v="Grenoble"/>
    <x v="27"/>
    <s v="zCa4j"/>
    <x v="2"/>
    <x v="4"/>
    <s v="so"/>
    <s v="so"/>
    <s v="so"/>
    <s v="so"/>
    <s v="so"/>
    <s v="so"/>
    <s v="so"/>
    <s v="so"/>
    <s v="so"/>
    <s v="so"/>
    <s v="so"/>
    <s v="so"/>
    <s v="so"/>
    <s v="so"/>
    <s v="so"/>
    <s v="so"/>
    <s v="so"/>
    <s v="so"/>
    <s v="so"/>
    <n v="0.1027"/>
    <n v="0.26987"/>
    <n v="0.14688000000000001"/>
    <n v="0.51944999999999997"/>
  </r>
  <r>
    <n v="2025"/>
    <s v="Grenoble"/>
    <x v="27"/>
    <s v="zCa4j"/>
    <x v="2"/>
    <x v="5"/>
    <s v="so"/>
    <s v="so"/>
    <s v="so"/>
    <s v="so"/>
    <s v="so"/>
    <s v="so"/>
    <s v="so"/>
    <s v="so"/>
    <s v="so"/>
    <s v="so"/>
    <s v="so"/>
    <s v="so"/>
    <s v="so"/>
    <s v="so"/>
    <s v="so"/>
    <s v="so"/>
    <s v="so"/>
    <s v="so"/>
    <s v="so"/>
    <n v="0.10799"/>
    <n v="0.28244999999999998"/>
    <n v="0.14743000000000001"/>
    <n v="0.53786999999999996"/>
  </r>
  <r>
    <n v="2025"/>
    <s v="Grenoble"/>
    <x v="27"/>
    <s v="zCa4j"/>
    <x v="2"/>
    <x v="6"/>
    <s v="so"/>
    <s v="so"/>
    <s v="so"/>
    <s v="so"/>
    <s v="so"/>
    <s v="so"/>
    <s v="so"/>
    <s v="so"/>
    <s v="so"/>
    <s v="so"/>
    <s v="so"/>
    <s v="so"/>
    <s v="so"/>
    <s v="so"/>
    <s v="so"/>
    <s v="so"/>
    <s v="so"/>
    <s v="so"/>
    <s v="so"/>
    <n v="0.11709"/>
    <n v="0.25074000000000002"/>
    <n v="0.12254"/>
    <n v="0.49036000000000002"/>
  </r>
  <r>
    <n v="2025"/>
    <s v="Grenoble"/>
    <x v="27"/>
    <s v="zCa4j"/>
    <x v="2"/>
    <x v="7"/>
    <s v="so"/>
    <s v="so"/>
    <s v="so"/>
    <s v="so"/>
    <s v="so"/>
    <s v="so"/>
    <s v="so"/>
    <s v="so"/>
    <s v="so"/>
    <s v="so"/>
    <s v="so"/>
    <s v="so"/>
    <s v="so"/>
    <s v="so"/>
    <s v="so"/>
    <s v="so"/>
    <s v="so"/>
    <s v="so"/>
    <s v="so"/>
    <n v="0.11838"/>
    <n v="0.20877000000000001"/>
    <n v="0.12225"/>
    <n v="0.44940000000000002"/>
  </r>
  <r>
    <n v="2025"/>
    <s v="Grenoble"/>
    <x v="27"/>
    <s v="zCa4j"/>
    <x v="2"/>
    <x v="8"/>
    <s v="so"/>
    <s v="so"/>
    <s v="so"/>
    <s v="so"/>
    <s v="so"/>
    <s v="so"/>
    <s v="so"/>
    <s v="so"/>
    <s v="so"/>
    <s v="so"/>
    <s v="so"/>
    <s v="so"/>
    <s v="so"/>
    <s v="so"/>
    <s v="so"/>
    <s v="so"/>
    <s v="so"/>
    <s v="so"/>
    <s v="so"/>
    <n v="0.13569999999999999"/>
    <n v="0.19077"/>
    <n v="0.11550000000000001"/>
    <n v="0.44196999999999997"/>
  </r>
  <r>
    <n v="2025"/>
    <s v="Grenoble"/>
    <x v="27"/>
    <s v="zCa4j"/>
    <x v="2"/>
    <x v="9"/>
    <s v="so"/>
    <s v="so"/>
    <s v="so"/>
    <s v="so"/>
    <s v="so"/>
    <s v="so"/>
    <s v="so"/>
    <s v="so"/>
    <s v="so"/>
    <s v="so"/>
    <s v="so"/>
    <s v="so"/>
    <s v="so"/>
    <s v="so"/>
    <s v="so"/>
    <s v="so"/>
    <s v="so"/>
    <s v="so"/>
    <s v="so"/>
    <n v="0.14329"/>
    <n v="0.20995"/>
    <n v="0.12103"/>
    <n v="0.47427000000000002"/>
  </r>
  <r>
    <n v="2025"/>
    <s v="Grenoble"/>
    <x v="27"/>
    <s v="zCa4j"/>
    <x v="2"/>
    <x v="10"/>
    <s v="so"/>
    <s v="so"/>
    <s v="so"/>
    <s v="so"/>
    <s v="so"/>
    <s v="so"/>
    <s v="so"/>
    <s v="so"/>
    <s v="so"/>
    <s v="so"/>
    <s v="so"/>
    <s v="so"/>
    <s v="so"/>
    <s v="so"/>
    <s v="so"/>
    <s v="so"/>
    <s v="so"/>
    <s v="so"/>
    <s v="so"/>
    <n v="0.15992000000000001"/>
    <n v="0.2089"/>
    <n v="0.10147"/>
    <n v="0.47027999999999998"/>
  </r>
  <r>
    <n v="2025"/>
    <s v="Grenoble"/>
    <x v="27"/>
    <s v="zCa4j"/>
    <x v="3"/>
    <x v="0"/>
    <n v="0"/>
    <n v="0.38263000000000003"/>
    <n v="0.54747999999999997"/>
    <n v="1.41073"/>
    <n v="0.24690999999999999"/>
    <n v="1.1570199999999999"/>
    <n v="0"/>
    <n v="2.4389999999999998E-2"/>
    <n v="0.78334999999999999"/>
    <n v="1.4840100000000001"/>
    <n v="1.31464"/>
    <n v="0.36484"/>
    <n v="0.35070000000000001"/>
    <n v="8.0667100000000005"/>
    <n v="0"/>
    <n v="0"/>
    <n v="0"/>
    <n v="0"/>
    <n v="8.0667100000000005"/>
    <n v="0.67661000000000004"/>
    <n v="1.8312999999999999"/>
    <n v="2.5104600000000001"/>
    <n v="5.01837"/>
  </r>
  <r>
    <n v="2025"/>
    <s v="Grenoble"/>
    <x v="27"/>
    <s v="zCa4j"/>
    <x v="3"/>
    <x v="1"/>
    <n v="0"/>
    <n v="0.2858"/>
    <n v="0.91725000000000001"/>
    <n v="0.92991999999999997"/>
    <n v="0.27539000000000002"/>
    <n v="1.4468099999999999"/>
    <n v="0"/>
    <n v="0.13148000000000001"/>
    <n v="0.99346999999999996"/>
    <n v="0.84784999999999999"/>
    <n v="1.5368200000000001"/>
    <n v="0.74339"/>
    <n v="0.57252000000000003"/>
    <n v="8.6806999999999999"/>
    <n v="0"/>
    <n v="0"/>
    <n v="0"/>
    <n v="0"/>
    <n v="8.6806999999999999"/>
    <n v="0.99887000000000004"/>
    <n v="1.46414"/>
    <n v="2.7829199999999998"/>
    <n v="5.2459300000000004"/>
  </r>
  <r>
    <n v="2025"/>
    <s v="Grenoble"/>
    <x v="27"/>
    <s v="zCa4j"/>
    <x v="3"/>
    <x v="2"/>
    <n v="0"/>
    <n v="0.36329"/>
    <n v="1.09494"/>
    <n v="1.0313699999999999"/>
    <n v="0.43813999999999997"/>
    <n v="1.95946"/>
    <n v="0"/>
    <n v="0.21115"/>
    <n v="1.09972"/>
    <n v="1.6286"/>
    <n v="1.8593500000000001"/>
    <n v="0.98836000000000002"/>
    <n v="0.32196999999999998"/>
    <n v="10.99635"/>
    <n v="0"/>
    <n v="0"/>
    <n v="0"/>
    <n v="0"/>
    <n v="10.99635"/>
    <n v="0.61743000000000003"/>
    <n v="1.25728"/>
    <n v="2.9094199999999999"/>
    <n v="4.7841399999999998"/>
  </r>
  <r>
    <n v="2025"/>
    <s v="Grenoble"/>
    <x v="27"/>
    <s v="zCa4j"/>
    <x v="3"/>
    <x v="3"/>
    <n v="0"/>
    <n v="0.23289000000000001"/>
    <n v="1.3787700000000001"/>
    <n v="0.51861999999999997"/>
    <n v="0.40722999999999998"/>
    <n v="1.8301700000000001"/>
    <n v="0"/>
    <n v="0.44644"/>
    <n v="0.90203"/>
    <n v="1.2197100000000001"/>
    <n v="2.4028800000000001"/>
    <n v="0.75333000000000006"/>
    <n v="0.49323"/>
    <n v="10.585319999999999"/>
    <n v="0"/>
    <n v="0"/>
    <n v="0"/>
    <n v="0"/>
    <n v="10.585319999999999"/>
    <n v="0.68349000000000004"/>
    <n v="1.41876"/>
    <n v="2.53302"/>
    <n v="4.6352700000000002"/>
  </r>
  <r>
    <n v="2025"/>
    <s v="Grenoble"/>
    <x v="27"/>
    <s v="zCa4j"/>
    <x v="3"/>
    <x v="4"/>
    <n v="0"/>
    <n v="0.13436000000000001"/>
    <n v="1.3047500000000001"/>
    <n v="0.38089000000000001"/>
    <n v="0.21678"/>
    <n v="1.68394"/>
    <n v="0"/>
    <n v="0.49346000000000001"/>
    <n v="1.0829599999999999"/>
    <n v="1.1851400000000001"/>
    <n v="2.8471700000000002"/>
    <n v="1.0440400000000001"/>
    <n v="0.33138000000000001"/>
    <n v="10.70487"/>
    <n v="0"/>
    <n v="0"/>
    <n v="0"/>
    <n v="0"/>
    <n v="10.70487"/>
    <n v="0.81032000000000004"/>
    <n v="1.3694500000000001"/>
    <n v="2.5325000000000002"/>
    <n v="4.7122700000000002"/>
  </r>
  <r>
    <n v="2025"/>
    <s v="Grenoble"/>
    <x v="27"/>
    <s v="zCa4j"/>
    <x v="3"/>
    <x v="5"/>
    <n v="0"/>
    <n v="0.3206"/>
    <n v="1.25607"/>
    <n v="0.30682999999999999"/>
    <n v="0.24448"/>
    <n v="1.3129999999999999"/>
    <n v="0"/>
    <n v="0.52041999999999999"/>
    <n v="1.387"/>
    <n v="1.14269"/>
    <n v="2.6217700000000002"/>
    <n v="1.4216500000000001"/>
    <n v="0.29210000000000003"/>
    <n v="10.826599999999999"/>
    <n v="0"/>
    <n v="0"/>
    <n v="0"/>
    <n v="0"/>
    <n v="10.826599999999999"/>
    <n v="1.0576300000000001"/>
    <n v="1.5476399999999999"/>
    <n v="3.0155099999999999"/>
    <n v="5.6207700000000003"/>
  </r>
  <r>
    <n v="2025"/>
    <s v="Grenoble"/>
    <x v="27"/>
    <s v="zCa4j"/>
    <x v="3"/>
    <x v="6"/>
    <n v="0"/>
    <n v="0.49904999999999999"/>
    <n v="1.4491799999999999"/>
    <n v="0.38762999999999997"/>
    <n v="0.20588000000000001"/>
    <n v="1.2826"/>
    <n v="0"/>
    <n v="0.36268"/>
    <n v="1.3847799999999999"/>
    <n v="1.78955"/>
    <n v="3.7961900000000002"/>
    <n v="1.0459400000000001"/>
    <n v="0.32167000000000001"/>
    <n v="12.525130000000001"/>
    <n v="0"/>
    <n v="0"/>
    <n v="0"/>
    <n v="0"/>
    <n v="12.525130000000001"/>
    <n v="0.96067000000000002"/>
    <n v="1.52999"/>
    <n v="2.7143999999999999"/>
    <n v="5.2050700000000001"/>
  </r>
  <r>
    <n v="2025"/>
    <s v="Grenoble"/>
    <x v="27"/>
    <s v="zCa4j"/>
    <x v="3"/>
    <x v="7"/>
    <n v="0"/>
    <n v="0.47604999999999997"/>
    <n v="1.31568"/>
    <n v="0.66847000000000001"/>
    <n v="6.8699999999999997E-2"/>
    <n v="2.1664099999999999"/>
    <n v="0"/>
    <n v="0.41203000000000001"/>
    <n v="1.30264"/>
    <n v="1.47262"/>
    <n v="3.2813500000000002"/>
    <n v="0.94120999999999999"/>
    <n v="0.51010999999999995"/>
    <n v="12.615270000000001"/>
    <n v="0"/>
    <n v="0"/>
    <n v="0"/>
    <n v="0"/>
    <n v="12.615270000000001"/>
    <n v="1.0297799999999999"/>
    <n v="1.3581399999999999"/>
    <n v="2.3294800000000002"/>
    <n v="4.71739"/>
  </r>
  <r>
    <n v="2025"/>
    <s v="Grenoble"/>
    <x v="27"/>
    <s v="zCa4j"/>
    <x v="3"/>
    <x v="8"/>
    <n v="0"/>
    <n v="0.52942999999999996"/>
    <n v="1.5997699999999999"/>
    <n v="0.48758000000000001"/>
    <n v="0.34828999999999999"/>
    <n v="1.86903"/>
    <n v="0"/>
    <n v="0.21512000000000001"/>
    <n v="1.33047"/>
    <n v="1.1190899999999999"/>
    <n v="3.5801099999999999"/>
    <n v="1.05735"/>
    <n v="0.38865"/>
    <n v="12.524889999999999"/>
    <n v="0"/>
    <n v="0"/>
    <n v="0"/>
    <n v="0"/>
    <n v="12.524889999999999"/>
    <n v="0.97392999999999996"/>
    <n v="1.2805500000000001"/>
    <n v="2.47085"/>
    <n v="4.7253299999999996"/>
  </r>
  <r>
    <n v="2025"/>
    <s v="Grenoble"/>
    <x v="27"/>
    <s v="zCa4j"/>
    <x v="3"/>
    <x v="9"/>
    <n v="0"/>
    <n v="0.97287000000000001"/>
    <n v="1.60442"/>
    <n v="0.60455999999999999"/>
    <n v="0.27195000000000003"/>
    <n v="1.71824"/>
    <n v="0"/>
    <n v="9.2100000000000001E-2"/>
    <n v="1.33908"/>
    <n v="2.2532100000000002"/>
    <n v="3.7649499999999998"/>
    <n v="0.73426000000000002"/>
    <n v="0.56927000000000005"/>
    <n v="13.924910000000001"/>
    <n v="0"/>
    <n v="0"/>
    <n v="0"/>
    <n v="0"/>
    <n v="13.924910000000001"/>
    <n v="0.84750000000000003"/>
    <n v="1.68011"/>
    <n v="2.7436500000000001"/>
    <n v="5.2712599999999998"/>
  </r>
  <r>
    <n v="2025"/>
    <s v="Grenoble"/>
    <x v="27"/>
    <s v="zCa4j"/>
    <x v="3"/>
    <x v="10"/>
    <n v="0"/>
    <n v="0.75334999999999996"/>
    <n v="2.1842700000000002"/>
    <n v="1.03189"/>
    <n v="0.44496999999999998"/>
    <n v="3.0073799999999999"/>
    <n v="0"/>
    <n v="0.29569000000000001"/>
    <n v="1.1027400000000001"/>
    <n v="1.8574900000000001"/>
    <n v="2.8869600000000002"/>
    <n v="0.88800999999999997"/>
    <n v="0.64178999999999997"/>
    <n v="15.09454"/>
    <n v="0"/>
    <n v="0"/>
    <n v="0"/>
    <n v="0"/>
    <n v="15.09454"/>
    <n v="0.65751999999999999"/>
    <n v="2.5739800000000002"/>
    <n v="3.0092300000000001"/>
    <n v="6.2407300000000001"/>
  </r>
  <r>
    <n v="2025"/>
    <s v="Guadeloupe"/>
    <x v="28"/>
    <s v="z3hdL"/>
    <x v="0"/>
    <x v="0"/>
    <n v="0"/>
    <n v="50"/>
    <n v="26"/>
    <n v="25"/>
    <n v="28"/>
    <n v="30"/>
    <n v="0"/>
    <n v="28"/>
    <n v="23"/>
    <n v="47"/>
    <n v="12"/>
    <n v="8"/>
    <n v="14"/>
    <n v="291"/>
    <n v="54"/>
    <n v="0"/>
    <n v="0"/>
    <n v="54"/>
    <n v="345"/>
    <s v="s"/>
    <n v="59"/>
    <s v="s"/>
    <n v="77"/>
  </r>
  <r>
    <n v="2025"/>
    <s v="Guadeloupe"/>
    <x v="28"/>
    <s v="z3hdL"/>
    <x v="1"/>
    <x v="0"/>
    <n v="0"/>
    <n v="0.16886000000000001"/>
    <n v="9.4829999999999998E-2"/>
    <n v="9.5769999999999994E-2"/>
    <n v="9.2240000000000003E-2"/>
    <n v="0.10269"/>
    <n v="0"/>
    <n v="8.7489999999999998E-2"/>
    <n v="6.472E-2"/>
    <n v="0.16539999999999999"/>
    <n v="4.224E-2"/>
    <n v="2.7310000000000001E-2"/>
    <n v="5.0689999999999999E-2"/>
    <n v="0.99224000000000001"/>
    <n v="0.25946000000000002"/>
    <n v="0"/>
    <n v="0"/>
    <n v="0.25946000000000002"/>
    <n v="1.2517"/>
    <s v="s"/>
    <n v="4.7870000000000003E-2"/>
    <s v="s"/>
    <n v="6.0350000000000001E-2"/>
  </r>
  <r>
    <n v="2025"/>
    <s v="Guadeloupe"/>
    <x v="28"/>
    <s v="z3hdL"/>
    <x v="1"/>
    <x v="1"/>
    <n v="0"/>
    <n v="0.16575000000000001"/>
    <n v="9.7530000000000006E-2"/>
    <n v="9.6759999999999999E-2"/>
    <n v="9.2249999999999999E-2"/>
    <n v="0.10348"/>
    <n v="0"/>
    <n v="8.405E-2"/>
    <n v="6.2920000000000004E-2"/>
    <n v="0.16617000000000001"/>
    <n v="4.1340000000000002E-2"/>
    <n v="2.895E-2"/>
    <n v="4.836E-2"/>
    <n v="0.98756999999999995"/>
    <n v="0.26438"/>
    <n v="0"/>
    <n v="0"/>
    <n v="0.26438"/>
    <n v="1.2519499999999999"/>
    <s v="s"/>
    <n v="4.734E-2"/>
    <s v="s"/>
    <n v="5.849E-2"/>
  </r>
  <r>
    <n v="2025"/>
    <s v="Guadeloupe"/>
    <x v="28"/>
    <s v="z3hdL"/>
    <x v="1"/>
    <x v="2"/>
    <n v="0"/>
    <n v="0.16327"/>
    <n v="9.9229999999999999E-2"/>
    <n v="9.7360000000000002E-2"/>
    <n v="9.3649999999999997E-2"/>
    <n v="0.10333000000000001"/>
    <n v="0"/>
    <n v="8.2680000000000003E-2"/>
    <n v="6.2030000000000002E-2"/>
    <n v="0.16747000000000001"/>
    <n v="4.2009999999999999E-2"/>
    <n v="2.7709999999999999E-2"/>
    <n v="4.6379999999999998E-2"/>
    <n v="0.98509999999999998"/>
    <n v="0.27945999999999999"/>
    <n v="0"/>
    <n v="0"/>
    <n v="0.27945999999999999"/>
    <n v="1.2645599999999999"/>
    <s v="s"/>
    <n v="4.5069999999999999E-2"/>
    <s v="s"/>
    <n v="5.5379999999999999E-2"/>
  </r>
  <r>
    <n v="2025"/>
    <s v="Guadeloupe"/>
    <x v="28"/>
    <s v="z3hdL"/>
    <x v="1"/>
    <x v="3"/>
    <n v="0"/>
    <n v="0.15504000000000001"/>
    <n v="9.8100000000000007E-2"/>
    <n v="9.9360000000000004E-2"/>
    <n v="9.3939999999999996E-2"/>
    <n v="0.10117"/>
    <n v="0"/>
    <n v="8.1070000000000003E-2"/>
    <n v="6.1210000000000001E-2"/>
    <n v="0.16891999999999999"/>
    <n v="4.0680000000000001E-2"/>
    <n v="2.7210000000000002E-2"/>
    <n v="4.5490000000000003E-2"/>
    <n v="0.97219"/>
    <n v="0.29314000000000001"/>
    <n v="0"/>
    <n v="0"/>
    <n v="0.29314000000000001"/>
    <n v="1.2653300000000001"/>
    <s v="s"/>
    <n v="4.5620000000000001E-2"/>
    <s v="s"/>
    <n v="5.5899999999999998E-2"/>
  </r>
  <r>
    <n v="2025"/>
    <s v="Guadeloupe"/>
    <x v="28"/>
    <s v="z3hdL"/>
    <x v="1"/>
    <x v="4"/>
    <n v="0"/>
    <n v="0.15559999999999999"/>
    <n v="9.8860000000000003E-2"/>
    <n v="0.10009"/>
    <n v="9.1370000000000007E-2"/>
    <n v="9.8659999999999998E-2"/>
    <n v="0"/>
    <n v="8.0860000000000001E-2"/>
    <n v="6.3810000000000006E-2"/>
    <n v="0.16750999999999999"/>
    <n v="4.0770000000000001E-2"/>
    <n v="2.5999999999999999E-2"/>
    <n v="4.5060000000000003E-2"/>
    <n v="0.96858"/>
    <n v="0.29302"/>
    <n v="0"/>
    <n v="0"/>
    <n v="0.29302"/>
    <n v="1.2616099999999999"/>
    <s v="s"/>
    <n v="4.0660000000000002E-2"/>
    <s v="s"/>
    <n v="5.0810000000000001E-2"/>
  </r>
  <r>
    <n v="2025"/>
    <s v="Guadeloupe"/>
    <x v="28"/>
    <s v="z3hdL"/>
    <x v="1"/>
    <x v="5"/>
    <n v="0"/>
    <n v="0.153"/>
    <n v="0.10192"/>
    <n v="0.10017"/>
    <n v="9.2939999999999995E-2"/>
    <n v="9.7500000000000003E-2"/>
    <n v="0"/>
    <n v="8.1610000000000002E-2"/>
    <n v="6.6400000000000001E-2"/>
    <n v="0.16772999999999999"/>
    <n v="4.1329999999999999E-2"/>
    <n v="2.547E-2"/>
    <n v="4.4010000000000001E-2"/>
    <n v="0.97208000000000006"/>
    <n v="0.30221999999999999"/>
    <n v="0"/>
    <n v="0"/>
    <n v="0.30221999999999999"/>
    <n v="1.2743"/>
    <s v="s"/>
    <n v="3.918E-2"/>
    <s v="s"/>
    <n v="4.9320000000000003E-2"/>
  </r>
  <r>
    <n v="2025"/>
    <s v="Guadeloupe"/>
    <x v="28"/>
    <s v="z3hdL"/>
    <x v="1"/>
    <x v="6"/>
    <n v="0"/>
    <n v="0.15257000000000001"/>
    <n v="0.10205"/>
    <n v="0.10227"/>
    <n v="9.3710000000000002E-2"/>
    <n v="9.9510000000000001E-2"/>
    <n v="0"/>
    <n v="8.3549999999999999E-2"/>
    <n v="6.4710000000000004E-2"/>
    <n v="0.16525999999999999"/>
    <n v="4.1480000000000003E-2"/>
    <n v="2.4340000000000001E-2"/>
    <n v="4.3249999999999997E-2"/>
    <n v="0.97267999999999999"/>
    <n v="0.32029000000000002"/>
    <n v="0"/>
    <n v="0"/>
    <n v="0.32029000000000002"/>
    <n v="1.29297"/>
    <s v="s"/>
    <n v="3.8379999999999997E-2"/>
    <s v="s"/>
    <n v="4.845E-2"/>
  </r>
  <r>
    <n v="2025"/>
    <s v="Guadeloupe"/>
    <x v="28"/>
    <s v="z3hdL"/>
    <x v="1"/>
    <x v="7"/>
    <n v="0"/>
    <n v="0.15135999999999999"/>
    <n v="0.10296"/>
    <n v="0.10153"/>
    <n v="9.4259999999999997E-2"/>
    <n v="9.8229999999999998E-2"/>
    <n v="0"/>
    <n v="8.5639999999999994E-2"/>
    <n v="6.0900000000000003E-2"/>
    <n v="0.1658"/>
    <n v="4.0300000000000002E-2"/>
    <n v="2.2550000000000001E-2"/>
    <n v="4.1790000000000001E-2"/>
    <n v="0.96531999999999996"/>
    <n v="0.33217000000000002"/>
    <n v="0"/>
    <n v="0"/>
    <n v="0.33217000000000002"/>
    <n v="1.29749"/>
    <s v="s"/>
    <n v="4.011E-2"/>
    <s v="s"/>
    <n v="5.194E-2"/>
  </r>
  <r>
    <n v="2025"/>
    <s v="Guadeloupe"/>
    <x v="28"/>
    <s v="z3hdL"/>
    <x v="1"/>
    <x v="8"/>
    <n v="0"/>
    <n v="0.14913999999999999"/>
    <n v="0.10108"/>
    <n v="0.10156"/>
    <n v="9.4769999999999993E-2"/>
    <n v="9.7159999999999996E-2"/>
    <n v="0"/>
    <n v="8.4349999999999994E-2"/>
    <n v="5.7660000000000003E-2"/>
    <n v="0.16414000000000001"/>
    <n v="3.8429999999999999E-2"/>
    <n v="2.2120000000000001E-2"/>
    <n v="3.9960000000000002E-2"/>
    <n v="0.95035000000000003"/>
    <n v="0.34844999999999998"/>
    <n v="0"/>
    <n v="0"/>
    <n v="0.34844999999999998"/>
    <n v="1.29881"/>
    <s v="s"/>
    <n v="3.8030000000000001E-2"/>
    <s v="s"/>
    <n v="5.108E-2"/>
  </r>
  <r>
    <n v="2025"/>
    <s v="Guadeloupe"/>
    <x v="28"/>
    <s v="z3hdL"/>
    <x v="1"/>
    <x v="9"/>
    <n v="0"/>
    <n v="0.15024000000000001"/>
    <n v="9.7000000000000003E-2"/>
    <n v="0.10417"/>
    <n v="9.572E-2"/>
    <n v="9.4030000000000002E-2"/>
    <n v="0"/>
    <n v="8.2600000000000007E-2"/>
    <n v="5.4149999999999997E-2"/>
    <n v="0.16197"/>
    <n v="3.6670000000000001E-2"/>
    <n v="2.0639999999999999E-2"/>
    <n v="4.0239999999999998E-2"/>
    <n v="0.93745000000000001"/>
    <n v="0.35809999999999997"/>
    <n v="0"/>
    <n v="0"/>
    <n v="0.35809999999999997"/>
    <n v="1.29555"/>
    <s v="s"/>
    <n v="4.2689999999999999E-2"/>
    <s v="s"/>
    <n v="5.6739999999999999E-2"/>
  </r>
  <r>
    <n v="2025"/>
    <s v="Guadeloupe"/>
    <x v="28"/>
    <s v="z3hdL"/>
    <x v="1"/>
    <x v="10"/>
    <n v="0"/>
    <n v="0.14784"/>
    <n v="9.6199999999999994E-2"/>
    <n v="0.10528999999999999"/>
    <n v="9.7470000000000001E-2"/>
    <n v="8.8179999999999994E-2"/>
    <n v="0"/>
    <n v="8.4720000000000004E-2"/>
    <n v="4.9270000000000001E-2"/>
    <n v="0.16249"/>
    <n v="3.637E-2"/>
    <n v="0.02"/>
    <n v="3.7870000000000001E-2"/>
    <n v="0.92569000000000001"/>
    <n v="0.35546"/>
    <n v="0"/>
    <n v="0"/>
    <n v="0.35546"/>
    <n v="1.2811600000000001"/>
    <s v="s"/>
    <n v="4.648E-2"/>
    <s v="s"/>
    <n v="6.0679999999999998E-2"/>
  </r>
  <r>
    <n v="2025"/>
    <s v="Guadeloupe"/>
    <x v="28"/>
    <s v="z3hdL"/>
    <x v="2"/>
    <x v="0"/>
    <s v="so"/>
    <s v="so"/>
    <s v="so"/>
    <s v="so"/>
    <s v="so"/>
    <s v="so"/>
    <s v="so"/>
    <s v="so"/>
    <s v="so"/>
    <s v="so"/>
    <s v="so"/>
    <s v="so"/>
    <s v="so"/>
    <s v="so"/>
    <s v="so"/>
    <s v="so"/>
    <s v="so"/>
    <s v="so"/>
    <s v="so"/>
    <s v="s"/>
    <n v="0.25974999999999998"/>
    <s v="s"/>
    <n v="0.33244000000000001"/>
  </r>
  <r>
    <n v="2025"/>
    <s v="Guadeloupe"/>
    <x v="28"/>
    <s v="z3hdL"/>
    <x v="2"/>
    <x v="1"/>
    <s v="so"/>
    <s v="so"/>
    <s v="so"/>
    <s v="so"/>
    <s v="so"/>
    <s v="so"/>
    <s v="so"/>
    <s v="so"/>
    <s v="so"/>
    <s v="so"/>
    <s v="so"/>
    <s v="so"/>
    <s v="so"/>
    <s v="so"/>
    <s v="so"/>
    <s v="so"/>
    <s v="so"/>
    <s v="so"/>
    <s v="so"/>
    <s v="s"/>
    <n v="0.26197999999999999"/>
    <s v="s"/>
    <n v="0.32318999999999998"/>
  </r>
  <r>
    <n v="2025"/>
    <s v="Guadeloupe"/>
    <x v="28"/>
    <s v="z3hdL"/>
    <x v="2"/>
    <x v="2"/>
    <s v="so"/>
    <s v="so"/>
    <s v="so"/>
    <s v="so"/>
    <s v="so"/>
    <s v="so"/>
    <s v="so"/>
    <s v="so"/>
    <s v="so"/>
    <s v="so"/>
    <s v="so"/>
    <s v="so"/>
    <s v="so"/>
    <s v="so"/>
    <s v="so"/>
    <s v="so"/>
    <s v="so"/>
    <s v="so"/>
    <s v="so"/>
    <s v="s"/>
    <n v="0.27023999999999998"/>
    <s v="s"/>
    <n v="0.33423999999999998"/>
  </r>
  <r>
    <n v="2025"/>
    <s v="Guadeloupe"/>
    <x v="28"/>
    <s v="z3hdL"/>
    <x v="2"/>
    <x v="3"/>
    <s v="so"/>
    <s v="so"/>
    <s v="so"/>
    <s v="so"/>
    <s v="so"/>
    <s v="so"/>
    <s v="so"/>
    <s v="so"/>
    <s v="so"/>
    <s v="so"/>
    <s v="so"/>
    <s v="so"/>
    <s v="so"/>
    <s v="so"/>
    <s v="so"/>
    <s v="so"/>
    <s v="so"/>
    <s v="so"/>
    <s v="so"/>
    <s v="s"/>
    <n v="0.26994000000000001"/>
    <s v="s"/>
    <n v="0.34021000000000001"/>
  </r>
  <r>
    <n v="2025"/>
    <s v="Guadeloupe"/>
    <x v="28"/>
    <s v="z3hdL"/>
    <x v="2"/>
    <x v="4"/>
    <s v="so"/>
    <s v="so"/>
    <s v="so"/>
    <s v="so"/>
    <s v="so"/>
    <s v="so"/>
    <s v="so"/>
    <s v="so"/>
    <s v="so"/>
    <s v="so"/>
    <s v="so"/>
    <s v="so"/>
    <s v="so"/>
    <s v="so"/>
    <s v="so"/>
    <s v="so"/>
    <s v="so"/>
    <s v="so"/>
    <s v="so"/>
    <s v="s"/>
    <n v="0.26508999999999999"/>
    <s v="s"/>
    <n v="0.33945999999999998"/>
  </r>
  <r>
    <n v="2025"/>
    <s v="Guadeloupe"/>
    <x v="28"/>
    <s v="z3hdL"/>
    <x v="2"/>
    <x v="5"/>
    <s v="so"/>
    <s v="so"/>
    <s v="so"/>
    <s v="so"/>
    <s v="so"/>
    <s v="so"/>
    <s v="so"/>
    <s v="so"/>
    <s v="so"/>
    <s v="so"/>
    <s v="so"/>
    <s v="so"/>
    <s v="so"/>
    <s v="so"/>
    <s v="so"/>
    <s v="so"/>
    <s v="so"/>
    <s v="so"/>
    <s v="so"/>
    <s v="s"/>
    <n v="0.26218000000000002"/>
    <s v="s"/>
    <n v="0.32340000000000002"/>
  </r>
  <r>
    <n v="2025"/>
    <s v="Guadeloupe"/>
    <x v="28"/>
    <s v="z3hdL"/>
    <x v="2"/>
    <x v="6"/>
    <s v="so"/>
    <s v="so"/>
    <s v="so"/>
    <s v="so"/>
    <s v="so"/>
    <s v="so"/>
    <s v="so"/>
    <s v="so"/>
    <s v="so"/>
    <s v="so"/>
    <s v="so"/>
    <s v="so"/>
    <s v="so"/>
    <s v="so"/>
    <s v="so"/>
    <s v="so"/>
    <s v="so"/>
    <s v="so"/>
    <s v="so"/>
    <s v="s"/>
    <n v="0.25069999999999998"/>
    <s v="s"/>
    <n v="0.31597999999999998"/>
  </r>
  <r>
    <n v="2025"/>
    <s v="Guadeloupe"/>
    <x v="28"/>
    <s v="z3hdL"/>
    <x v="2"/>
    <x v="7"/>
    <s v="so"/>
    <s v="so"/>
    <s v="so"/>
    <s v="so"/>
    <s v="so"/>
    <s v="so"/>
    <s v="so"/>
    <s v="so"/>
    <s v="so"/>
    <s v="so"/>
    <s v="so"/>
    <s v="so"/>
    <s v="so"/>
    <s v="so"/>
    <s v="so"/>
    <s v="so"/>
    <s v="so"/>
    <s v="so"/>
    <s v="so"/>
    <s v="s"/>
    <n v="0.25233"/>
    <s v="s"/>
    <n v="0.32628000000000001"/>
  </r>
  <r>
    <n v="2025"/>
    <s v="Guadeloupe"/>
    <x v="28"/>
    <s v="z3hdL"/>
    <x v="2"/>
    <x v="8"/>
    <s v="so"/>
    <s v="so"/>
    <s v="so"/>
    <s v="so"/>
    <s v="so"/>
    <s v="so"/>
    <s v="so"/>
    <s v="so"/>
    <s v="so"/>
    <s v="so"/>
    <s v="so"/>
    <s v="so"/>
    <s v="so"/>
    <s v="so"/>
    <s v="so"/>
    <s v="so"/>
    <s v="so"/>
    <s v="so"/>
    <s v="so"/>
    <s v="s"/>
    <n v="0.26108999999999999"/>
    <s v="s"/>
    <n v="0.33210000000000001"/>
  </r>
  <r>
    <n v="2025"/>
    <s v="Guadeloupe"/>
    <x v="28"/>
    <s v="z3hdL"/>
    <x v="2"/>
    <x v="9"/>
    <s v="so"/>
    <s v="so"/>
    <s v="so"/>
    <s v="so"/>
    <s v="so"/>
    <s v="so"/>
    <s v="so"/>
    <s v="so"/>
    <s v="so"/>
    <s v="so"/>
    <s v="so"/>
    <s v="so"/>
    <s v="so"/>
    <s v="so"/>
    <s v="so"/>
    <s v="so"/>
    <s v="so"/>
    <s v="so"/>
    <s v="so"/>
    <s v="s"/>
    <n v="0.2797"/>
    <s v="s"/>
    <n v="0.34359000000000001"/>
  </r>
  <r>
    <n v="2025"/>
    <s v="Guadeloupe"/>
    <x v="28"/>
    <s v="z3hdL"/>
    <x v="2"/>
    <x v="10"/>
    <s v="so"/>
    <s v="so"/>
    <s v="so"/>
    <s v="so"/>
    <s v="so"/>
    <s v="so"/>
    <s v="so"/>
    <s v="so"/>
    <s v="so"/>
    <s v="so"/>
    <s v="so"/>
    <s v="so"/>
    <s v="so"/>
    <s v="so"/>
    <s v="so"/>
    <s v="so"/>
    <s v="so"/>
    <s v="so"/>
    <s v="so"/>
    <s v="s"/>
    <n v="0.29702000000000001"/>
    <s v="s"/>
    <n v="0.36836000000000002"/>
  </r>
  <r>
    <n v="2025"/>
    <s v="Guadeloupe"/>
    <x v="28"/>
    <s v="z3hdL"/>
    <x v="3"/>
    <x v="0"/>
    <n v="0"/>
    <n v="2.4289499999999999"/>
    <n v="0.19439000000000001"/>
    <n v="0.17138999999999999"/>
    <n v="1.26658"/>
    <n v="0.97831000000000001"/>
    <n v="0"/>
    <n v="1.7772600000000001"/>
    <n v="1.0997399999999999"/>
    <n v="0.88454999999999995"/>
    <n v="0.57103000000000004"/>
    <n v="9.75E-3"/>
    <n v="0.18176"/>
    <n v="9.5637000000000008"/>
    <n v="1.62148"/>
    <n v="0"/>
    <n v="0"/>
    <n v="1.62148"/>
    <n v="11.185169999999999"/>
    <s v="s"/>
    <n v="1.1600900000000001"/>
    <s v="s"/>
    <n v="2.4521899999999999"/>
  </r>
  <r>
    <n v="2025"/>
    <s v="Guadeloupe"/>
    <x v="28"/>
    <s v="z3hdL"/>
    <x v="3"/>
    <x v="1"/>
    <n v="0"/>
    <n v="1.75143"/>
    <n v="0.24265999999999999"/>
    <n v="0.34011000000000002"/>
    <n v="1.10731"/>
    <n v="0.87450000000000006"/>
    <n v="0"/>
    <n v="1.3053600000000001"/>
    <n v="0.50844"/>
    <n v="0.94738"/>
    <n v="0.24296000000000001"/>
    <n v="0.12783"/>
    <n v="0.31796999999999997"/>
    <n v="7.7659599999999998"/>
    <n v="1.8529100000000001"/>
    <n v="0"/>
    <n v="0"/>
    <n v="1.8529100000000001"/>
    <n v="9.6188699999999994"/>
    <s v="s"/>
    <n v="1.6775899999999999"/>
    <s v="s"/>
    <n v="2.7895500000000002"/>
  </r>
  <r>
    <n v="2025"/>
    <s v="Guadeloupe"/>
    <x v="28"/>
    <s v="z3hdL"/>
    <x v="3"/>
    <x v="2"/>
    <n v="0"/>
    <n v="2.4450099999999999"/>
    <n v="0.47259000000000001"/>
    <n v="0.42362"/>
    <n v="1.4522200000000001"/>
    <n v="0.67518999999999996"/>
    <n v="0"/>
    <n v="0.93354000000000004"/>
    <n v="0.32927000000000001"/>
    <n v="0.98570000000000002"/>
    <n v="0.21525"/>
    <n v="0.24804999999999999"/>
    <n v="0.63061"/>
    <n v="8.8110499999999998"/>
    <n v="2.0429300000000001"/>
    <n v="0"/>
    <n v="0"/>
    <n v="2.0429300000000001"/>
    <n v="10.85398"/>
    <s v="s"/>
    <n v="1.74411"/>
    <s v="s"/>
    <n v="2.4912700000000001"/>
  </r>
  <r>
    <n v="2025"/>
    <s v="Guadeloupe"/>
    <x v="28"/>
    <s v="z3hdL"/>
    <x v="3"/>
    <x v="3"/>
    <n v="0"/>
    <n v="2.1672199999999999"/>
    <n v="0.46399000000000001"/>
    <n v="0.43669999999999998"/>
    <n v="1.5523"/>
    <n v="0.92698000000000003"/>
    <n v="0"/>
    <n v="0.63597999999999999"/>
    <n v="0.18135000000000001"/>
    <n v="0.78549000000000002"/>
    <n v="0.31396000000000002"/>
    <n v="0.26163999999999998"/>
    <n v="0.55354999999999999"/>
    <n v="8.2791599999999992"/>
    <n v="1.81436"/>
    <n v="0"/>
    <n v="0"/>
    <n v="1.81436"/>
    <n v="10.09352"/>
    <s v="s"/>
    <n v="1.81907"/>
    <s v="s"/>
    <n v="2.4795699999999998"/>
  </r>
  <r>
    <n v="2025"/>
    <s v="Guadeloupe"/>
    <x v="28"/>
    <s v="z3hdL"/>
    <x v="3"/>
    <x v="4"/>
    <n v="0"/>
    <n v="1.74024"/>
    <n v="0.63805999999999996"/>
    <n v="0.57071000000000005"/>
    <n v="1.00315"/>
    <n v="1.3305899999999999"/>
    <n v="0"/>
    <n v="0.57437000000000005"/>
    <n v="0.36593999999999999"/>
    <n v="1.42005"/>
    <n v="0.32024000000000002"/>
    <n v="0.35256999999999999"/>
    <n v="0.44452999999999998"/>
    <n v="8.7604399999999991"/>
    <n v="2.2497099999999999"/>
    <n v="0"/>
    <n v="0"/>
    <n v="2.2497099999999999"/>
    <n v="11.010149999999999"/>
    <s v="s"/>
    <n v="1.38456"/>
    <s v="s"/>
    <n v="1.94693"/>
  </r>
  <r>
    <n v="2025"/>
    <s v="Guadeloupe"/>
    <x v="28"/>
    <s v="z3hdL"/>
    <x v="3"/>
    <x v="5"/>
    <n v="0"/>
    <n v="1.9262300000000001"/>
    <n v="0.54754000000000003"/>
    <n v="0.68483000000000005"/>
    <n v="0.92827000000000004"/>
    <n v="1.1590400000000001"/>
    <n v="0"/>
    <n v="0.29707"/>
    <n v="0.4229"/>
    <n v="1.6761200000000001"/>
    <n v="0.23999000000000001"/>
    <n v="0.46195000000000003"/>
    <n v="0.78181999999999996"/>
    <n v="9.1257900000000003"/>
    <n v="2.1977799999999998"/>
    <n v="0"/>
    <n v="0"/>
    <n v="2.1977799999999998"/>
    <n v="11.32357"/>
    <s v="s"/>
    <n v="1.12554"/>
    <s v="s"/>
    <n v="1.4453100000000001"/>
  </r>
  <r>
    <n v="2025"/>
    <s v="Guadeloupe"/>
    <x v="28"/>
    <s v="z3hdL"/>
    <x v="3"/>
    <x v="6"/>
    <n v="0"/>
    <n v="1.54223"/>
    <n v="0.45074999999999998"/>
    <n v="0.89559999999999995"/>
    <n v="0.96557999999999999"/>
    <n v="1.2188099999999999"/>
    <n v="0"/>
    <n v="0.20280999999999999"/>
    <n v="0.77695999999999998"/>
    <n v="1.2024900000000001"/>
    <n v="0.24201"/>
    <n v="0.46056000000000002"/>
    <n v="0.73355000000000004"/>
    <n v="8.6913400000000003"/>
    <n v="2.0348099999999998"/>
    <n v="0"/>
    <n v="0"/>
    <n v="2.0348099999999998"/>
    <n v="10.726150000000001"/>
    <s v="s"/>
    <n v="0.89583999999999997"/>
    <s v="s"/>
    <n v="1.1078600000000001"/>
  </r>
  <r>
    <n v="2025"/>
    <s v="Guadeloupe"/>
    <x v="28"/>
    <s v="z3hdL"/>
    <x v="3"/>
    <x v="7"/>
    <n v="0"/>
    <n v="2.1696499999999999"/>
    <n v="1.0017799999999999"/>
    <n v="0.58752000000000004"/>
    <n v="0.48570999999999998"/>
    <n v="1.5893299999999999"/>
    <n v="0"/>
    <n v="0.25284000000000001"/>
    <n v="1.41035"/>
    <n v="1.49448"/>
    <n v="0.46536"/>
    <n v="0.28675"/>
    <n v="0.43552999999999997"/>
    <n v="10.1793"/>
    <n v="1.80192"/>
    <n v="0"/>
    <n v="0"/>
    <n v="1.80192"/>
    <n v="11.98122"/>
    <s v="s"/>
    <n v="1.20052"/>
    <s v="s"/>
    <n v="1.2876799999999999"/>
  </r>
  <r>
    <n v="2025"/>
    <s v="Guadeloupe"/>
    <x v="28"/>
    <s v="z3hdL"/>
    <x v="3"/>
    <x v="8"/>
    <n v="0"/>
    <n v="1.4761200000000001"/>
    <n v="0.79318999999999995"/>
    <n v="0.59186000000000005"/>
    <n v="0.74214999999999998"/>
    <n v="1.6352199999999999"/>
    <n v="0"/>
    <n v="0.24396000000000001"/>
    <n v="1.5823100000000001"/>
    <n v="1.9083699999999999"/>
    <n v="0.51046000000000002"/>
    <n v="0.46138000000000001"/>
    <n v="0.32274999999999998"/>
    <n v="10.267770000000001"/>
    <n v="2.08893"/>
    <n v="0"/>
    <n v="0"/>
    <n v="2.08893"/>
    <n v="12.3567"/>
    <s v="s"/>
    <n v="1.27481"/>
    <s v="s"/>
    <n v="1.33731"/>
  </r>
  <r>
    <n v="2025"/>
    <s v="Guadeloupe"/>
    <x v="28"/>
    <s v="z3hdL"/>
    <x v="3"/>
    <x v="9"/>
    <n v="0"/>
    <n v="1.3387500000000001"/>
    <n v="0.78981000000000001"/>
    <n v="1.01224"/>
    <n v="0.60150000000000003"/>
    <n v="1.29583"/>
    <n v="0"/>
    <n v="0.33151000000000003"/>
    <n v="1.3973800000000001"/>
    <n v="1.3026500000000001"/>
    <n v="0.46414"/>
    <n v="0.32801000000000002"/>
    <n v="0.53164999999999996"/>
    <n v="9.3934700000000007"/>
    <n v="2.72797"/>
    <n v="0"/>
    <n v="0"/>
    <n v="2.72797"/>
    <n v="12.12144"/>
    <s v="s"/>
    <n v="1.28738"/>
    <s v="s"/>
    <n v="1.3161099999999999"/>
  </r>
  <r>
    <n v="2025"/>
    <s v="Guadeloupe"/>
    <x v="28"/>
    <s v="z3hdL"/>
    <x v="3"/>
    <x v="10"/>
    <n v="0"/>
    <n v="1.40825"/>
    <n v="1.1633899999999999"/>
    <n v="0.81894"/>
    <n v="0.41910999999999998"/>
    <n v="1.1364399999999999"/>
    <n v="0"/>
    <n v="1.4181999999999999"/>
    <n v="1.3512"/>
    <n v="1.3884099999999999"/>
    <n v="0.53944999999999999"/>
    <n v="0.19697999999999999"/>
    <n v="0.36686999999999997"/>
    <n v="10.20722"/>
    <n v="2.4988800000000002"/>
    <n v="0"/>
    <n v="0"/>
    <n v="2.4988800000000002"/>
    <n v="12.706099999999999"/>
    <s v="s"/>
    <n v="1.5656000000000001"/>
    <s v="s"/>
    <n v="1.8099000000000001"/>
  </r>
  <r>
    <n v="2025"/>
    <s v="Guyane"/>
    <x v="29"/>
    <s v="hy4EW"/>
    <x v="0"/>
    <x v="0"/>
    <n v="0"/>
    <n v="6"/>
    <s v="s"/>
    <n v="10"/>
    <n v="7"/>
    <n v="9"/>
    <n v="0"/>
    <n v="6"/>
    <s v="s"/>
    <n v="8"/>
    <n v="14"/>
    <n v="0"/>
    <s v="s"/>
    <n v="66"/>
    <n v="0"/>
    <n v="0"/>
    <n v="0"/>
    <n v="0"/>
    <n v="66"/>
    <n v="6"/>
    <n v="16"/>
    <n v="9"/>
    <n v="31"/>
  </r>
  <r>
    <n v="2025"/>
    <s v="Guyane"/>
    <x v="29"/>
    <s v="hy4EW"/>
    <x v="1"/>
    <x v="0"/>
    <n v="0"/>
    <n v="2.3380000000000001E-2"/>
    <s v="s"/>
    <n v="3.4799999999999998E-2"/>
    <n v="2.2870000000000001E-2"/>
    <n v="3.159E-2"/>
    <n v="0"/>
    <n v="1.9720000000000001E-2"/>
    <s v="s"/>
    <n v="2.9049999999999999E-2"/>
    <n v="4.795E-2"/>
    <n v="0"/>
    <s v="s"/>
    <n v="0.23114000000000001"/>
    <n v="0"/>
    <n v="0"/>
    <n v="0"/>
    <n v="0"/>
    <n v="0.23114000000000001"/>
    <n v="4.7299999999999998E-3"/>
    <n v="1.4500000000000001E-2"/>
    <n v="7.6800000000000002E-3"/>
    <n v="2.69E-2"/>
  </r>
  <r>
    <n v="2025"/>
    <s v="Guyane"/>
    <x v="29"/>
    <s v="hy4EW"/>
    <x v="1"/>
    <x v="1"/>
    <n v="0"/>
    <n v="2.4119999999999999E-2"/>
    <s v="s"/>
    <n v="3.5360000000000003E-2"/>
    <n v="2.206E-2"/>
    <n v="3.1890000000000002E-2"/>
    <n v="0"/>
    <n v="2.0070000000000001E-2"/>
    <s v="s"/>
    <n v="3.022E-2"/>
    <n v="4.5780000000000001E-2"/>
    <n v="0"/>
    <s v="s"/>
    <n v="0.23185"/>
    <n v="0"/>
    <n v="0"/>
    <n v="0"/>
    <n v="0"/>
    <n v="0.23185"/>
    <n v="4.5100000000000001E-3"/>
    <n v="1.4160000000000001E-2"/>
    <n v="7.1700000000000002E-3"/>
    <n v="2.5829999999999999E-2"/>
  </r>
  <r>
    <n v="2025"/>
    <s v="Guyane"/>
    <x v="29"/>
    <s v="hy4EW"/>
    <x v="1"/>
    <x v="2"/>
    <n v="0"/>
    <n v="2.4920000000000001E-2"/>
    <s v="s"/>
    <n v="3.4079999999999999E-2"/>
    <n v="2.043E-2"/>
    <n v="3.1870000000000002E-2"/>
    <n v="0"/>
    <n v="1.9120000000000002E-2"/>
    <s v="s"/>
    <n v="3.1009999999999999E-2"/>
    <n v="4.4609999999999997E-2"/>
    <n v="0"/>
    <s v="s"/>
    <n v="0.22852"/>
    <n v="0"/>
    <n v="0"/>
    <n v="0"/>
    <n v="0"/>
    <n v="0.22852"/>
    <n v="4.1200000000000004E-3"/>
    <n v="1.3849999999999999E-2"/>
    <n v="6.1999999999999998E-3"/>
    <n v="2.4170000000000001E-2"/>
  </r>
  <r>
    <n v="2025"/>
    <s v="Guyane"/>
    <x v="29"/>
    <s v="hy4EW"/>
    <x v="1"/>
    <x v="3"/>
    <n v="0"/>
    <n v="2.5659999999999999E-2"/>
    <s v="s"/>
    <n v="3.3640000000000003E-2"/>
    <n v="1.985E-2"/>
    <n v="3.2579999999999998E-2"/>
    <n v="0"/>
    <n v="1.907E-2"/>
    <s v="s"/>
    <n v="3.1940000000000003E-2"/>
    <n v="4.3099999999999999E-2"/>
    <n v="0"/>
    <s v="s"/>
    <n v="0.22883999999999999"/>
    <n v="0"/>
    <n v="0"/>
    <n v="0"/>
    <n v="0"/>
    <n v="0.22883999999999999"/>
    <n v="3.48E-3"/>
    <n v="1.536E-2"/>
    <n v="6.0000000000000001E-3"/>
    <n v="2.4840000000000001E-2"/>
  </r>
  <r>
    <n v="2025"/>
    <s v="Guyane"/>
    <x v="29"/>
    <s v="hy4EW"/>
    <x v="1"/>
    <x v="4"/>
    <n v="0"/>
    <n v="2.656E-2"/>
    <s v="s"/>
    <n v="3.415E-2"/>
    <n v="1.7610000000000001E-2"/>
    <n v="3.3309999999999999E-2"/>
    <n v="0"/>
    <n v="1.9050000000000001E-2"/>
    <s v="s"/>
    <n v="3.209E-2"/>
    <n v="4.138E-2"/>
    <n v="0"/>
    <s v="s"/>
    <n v="0.22733999999999999"/>
    <n v="0"/>
    <n v="0"/>
    <n v="0"/>
    <n v="0"/>
    <n v="0.22733999999999999"/>
    <n v="3.2299999999999998E-3"/>
    <n v="1.5270000000000001E-2"/>
    <n v="5.9199999999999999E-3"/>
    <n v="2.4420000000000001E-2"/>
  </r>
  <r>
    <n v="2025"/>
    <s v="Guyane"/>
    <x v="29"/>
    <s v="hy4EW"/>
    <x v="1"/>
    <x v="5"/>
    <n v="0"/>
    <n v="2.7439999999999999E-2"/>
    <s v="s"/>
    <n v="3.4819999999999997E-2"/>
    <n v="1.627E-2"/>
    <n v="3.4360000000000002E-2"/>
    <n v="0"/>
    <n v="1.9050000000000001E-2"/>
    <s v="s"/>
    <n v="3.3610000000000001E-2"/>
    <n v="3.943E-2"/>
    <n v="0"/>
    <s v="s"/>
    <n v="0.22855"/>
    <n v="0"/>
    <n v="0"/>
    <n v="0"/>
    <n v="0"/>
    <n v="0.22855"/>
    <n v="2.8999999999999998E-3"/>
    <n v="1.542E-2"/>
    <n v="5.7099999999999998E-3"/>
    <n v="2.4029999999999999E-2"/>
  </r>
  <r>
    <n v="2025"/>
    <s v="Guyane"/>
    <x v="29"/>
    <s v="hy4EW"/>
    <x v="1"/>
    <x v="6"/>
    <n v="0"/>
    <n v="2.7550000000000002E-2"/>
    <s v="s"/>
    <n v="3.5549999999999998E-2"/>
    <n v="1.393E-2"/>
    <n v="3.5209999999999998E-2"/>
    <n v="0"/>
    <n v="1.8839999999999999E-2"/>
    <s v="s"/>
    <n v="3.4029999999999998E-2"/>
    <n v="3.7039999999999997E-2"/>
    <n v="0"/>
    <s v="s"/>
    <n v="0.22575999999999999"/>
    <n v="0"/>
    <n v="0"/>
    <n v="0"/>
    <n v="0"/>
    <n v="0.22575999999999999"/>
    <n v="2.4299999999999999E-3"/>
    <n v="1.7149999999999999E-2"/>
    <n v="5.5100000000000001E-3"/>
    <n v="2.5080000000000002E-2"/>
  </r>
  <r>
    <n v="2025"/>
    <s v="Guyane"/>
    <x v="29"/>
    <s v="hy4EW"/>
    <x v="1"/>
    <x v="7"/>
    <n v="0"/>
    <n v="2.741E-2"/>
    <s v="s"/>
    <n v="3.5439999999999999E-2"/>
    <n v="1.0710000000000001E-2"/>
    <n v="3.6659999999999998E-2"/>
    <n v="0"/>
    <n v="1.9890000000000001E-2"/>
    <s v="s"/>
    <n v="3.5229999999999997E-2"/>
    <n v="3.576E-2"/>
    <n v="0"/>
    <s v="s"/>
    <n v="0.22509999999999999"/>
    <n v="0"/>
    <n v="0"/>
    <n v="0"/>
    <n v="0"/>
    <n v="0.22509999999999999"/>
    <n v="2.0999999999999999E-3"/>
    <n v="1.907E-2"/>
    <n v="5.3E-3"/>
    <n v="2.647E-2"/>
  </r>
  <r>
    <n v="2025"/>
    <s v="Guyane"/>
    <x v="29"/>
    <s v="hy4EW"/>
    <x v="1"/>
    <x v="8"/>
    <n v="0"/>
    <n v="2.7900000000000001E-2"/>
    <s v="s"/>
    <n v="3.6170000000000001E-2"/>
    <n v="9.9600000000000001E-3"/>
    <n v="3.832E-2"/>
    <n v="0"/>
    <n v="2.027E-2"/>
    <s v="s"/>
    <n v="3.5990000000000001E-2"/>
    <n v="3.3959999999999997E-2"/>
    <n v="0"/>
    <s v="s"/>
    <n v="0.22727"/>
    <n v="0"/>
    <n v="0"/>
    <n v="0"/>
    <n v="0"/>
    <n v="0.22727"/>
    <n v="2.5100000000000001E-3"/>
    <n v="2.2939999999999999E-2"/>
    <n v="4.8900000000000002E-3"/>
    <n v="3.0329999999999999E-2"/>
  </r>
  <r>
    <n v="2025"/>
    <s v="Guyane"/>
    <x v="29"/>
    <s v="hy4EW"/>
    <x v="1"/>
    <x v="9"/>
    <n v="0"/>
    <n v="2.828E-2"/>
    <s v="s"/>
    <n v="3.9320000000000001E-2"/>
    <n v="9.2300000000000004E-3"/>
    <n v="4.0050000000000002E-2"/>
    <n v="0"/>
    <n v="1.9050000000000001E-2"/>
    <s v="s"/>
    <n v="3.7170000000000002E-2"/>
    <n v="3.1390000000000001E-2"/>
    <n v="0"/>
    <s v="s"/>
    <n v="0.22980999999999999"/>
    <n v="0"/>
    <n v="0"/>
    <n v="0"/>
    <n v="0"/>
    <n v="0.22980999999999999"/>
    <n v="2.1700000000000001E-3"/>
    <n v="2.188E-2"/>
    <n v="5.4000000000000003E-3"/>
    <n v="2.945E-2"/>
  </r>
  <r>
    <n v="2025"/>
    <s v="Guyane"/>
    <x v="29"/>
    <s v="hy4EW"/>
    <x v="1"/>
    <x v="10"/>
    <n v="0"/>
    <n v="2.861E-2"/>
    <s v="s"/>
    <n v="3.866E-2"/>
    <n v="8.6300000000000005E-3"/>
    <n v="4.3979999999999998E-2"/>
    <n v="0"/>
    <n v="1.9539999999999998E-2"/>
    <s v="s"/>
    <n v="3.8150000000000003E-2"/>
    <n v="3.1029999999999999E-2"/>
    <n v="0"/>
    <s v="s"/>
    <n v="0.23480999999999999"/>
    <n v="0"/>
    <n v="0"/>
    <n v="0"/>
    <n v="0"/>
    <n v="0.23480999999999999"/>
    <n v="4.5300000000000002E-3"/>
    <n v="2.231E-2"/>
    <n v="5.11E-3"/>
    <n v="3.1949999999999999E-2"/>
  </r>
  <r>
    <n v="2025"/>
    <s v="Guyane"/>
    <x v="29"/>
    <s v="hy4EW"/>
    <x v="2"/>
    <x v="0"/>
    <s v="so"/>
    <s v="so"/>
    <s v="so"/>
    <s v="so"/>
    <s v="so"/>
    <s v="so"/>
    <s v="so"/>
    <s v="so"/>
    <s v="so"/>
    <s v="so"/>
    <s v="so"/>
    <s v="so"/>
    <s v="so"/>
    <s v="so"/>
    <s v="so"/>
    <s v="so"/>
    <s v="so"/>
    <s v="so"/>
    <s v="so"/>
    <n v="3.6700000000000001E-3"/>
    <n v="5.466E-2"/>
    <n v="1.089E-2"/>
    <n v="6.923E-2"/>
  </r>
  <r>
    <n v="2025"/>
    <s v="Guyane"/>
    <x v="29"/>
    <s v="hy4EW"/>
    <x v="2"/>
    <x v="1"/>
    <s v="so"/>
    <s v="so"/>
    <s v="so"/>
    <s v="so"/>
    <s v="so"/>
    <s v="so"/>
    <s v="so"/>
    <s v="so"/>
    <s v="so"/>
    <s v="so"/>
    <s v="so"/>
    <s v="so"/>
    <s v="so"/>
    <s v="so"/>
    <s v="so"/>
    <s v="so"/>
    <s v="so"/>
    <s v="so"/>
    <s v="so"/>
    <n v="3.81E-3"/>
    <n v="5.7770000000000002E-2"/>
    <n v="8.5900000000000004E-3"/>
    <n v="7.0169999999999996E-2"/>
  </r>
  <r>
    <n v="2025"/>
    <s v="Guyane"/>
    <x v="29"/>
    <s v="hy4EW"/>
    <x v="2"/>
    <x v="2"/>
    <s v="so"/>
    <s v="so"/>
    <s v="so"/>
    <s v="so"/>
    <s v="so"/>
    <s v="so"/>
    <s v="so"/>
    <s v="so"/>
    <s v="so"/>
    <s v="so"/>
    <s v="so"/>
    <s v="so"/>
    <s v="so"/>
    <s v="so"/>
    <s v="so"/>
    <s v="so"/>
    <s v="so"/>
    <s v="so"/>
    <s v="so"/>
    <n v="4.0200000000000001E-3"/>
    <n v="6.1409999999999999E-2"/>
    <n v="9.0399999999999994E-3"/>
    <n v="7.4459999999999998E-2"/>
  </r>
  <r>
    <n v="2025"/>
    <s v="Guyane"/>
    <x v="29"/>
    <s v="hy4EW"/>
    <x v="2"/>
    <x v="3"/>
    <s v="so"/>
    <s v="so"/>
    <s v="so"/>
    <s v="so"/>
    <s v="so"/>
    <s v="so"/>
    <s v="so"/>
    <s v="so"/>
    <s v="so"/>
    <s v="so"/>
    <s v="so"/>
    <s v="so"/>
    <s v="so"/>
    <s v="so"/>
    <s v="so"/>
    <s v="so"/>
    <s v="so"/>
    <s v="so"/>
    <s v="so"/>
    <n v="7.4799999999999997E-3"/>
    <n v="6.1760000000000002E-2"/>
    <n v="9.5200000000000007E-3"/>
    <n v="7.8759999999999997E-2"/>
  </r>
  <r>
    <n v="2025"/>
    <s v="Guyane"/>
    <x v="29"/>
    <s v="hy4EW"/>
    <x v="2"/>
    <x v="4"/>
    <s v="so"/>
    <s v="so"/>
    <s v="so"/>
    <s v="so"/>
    <s v="so"/>
    <s v="so"/>
    <s v="so"/>
    <s v="so"/>
    <s v="so"/>
    <s v="so"/>
    <s v="so"/>
    <s v="so"/>
    <s v="so"/>
    <s v="so"/>
    <s v="so"/>
    <s v="so"/>
    <s v="so"/>
    <s v="so"/>
    <s v="so"/>
    <n v="7.9799999999999992E-3"/>
    <n v="5.7360000000000001E-2"/>
    <n v="1.0120000000000001E-2"/>
    <n v="7.5459999999999999E-2"/>
  </r>
  <r>
    <n v="2025"/>
    <s v="Guyane"/>
    <x v="29"/>
    <s v="hy4EW"/>
    <x v="2"/>
    <x v="5"/>
    <s v="so"/>
    <s v="so"/>
    <s v="so"/>
    <s v="so"/>
    <s v="so"/>
    <s v="so"/>
    <s v="so"/>
    <s v="so"/>
    <s v="so"/>
    <s v="so"/>
    <s v="so"/>
    <s v="so"/>
    <s v="so"/>
    <s v="so"/>
    <s v="so"/>
    <s v="so"/>
    <s v="so"/>
    <s v="so"/>
    <s v="so"/>
    <n v="8.4600000000000005E-3"/>
    <n v="6.2059999999999997E-2"/>
    <n v="1.0699999999999999E-2"/>
    <n v="8.1210000000000004E-2"/>
  </r>
  <r>
    <n v="2025"/>
    <s v="Guyane"/>
    <x v="29"/>
    <s v="hy4EW"/>
    <x v="2"/>
    <x v="6"/>
    <s v="so"/>
    <s v="so"/>
    <s v="so"/>
    <s v="so"/>
    <s v="so"/>
    <s v="so"/>
    <s v="so"/>
    <s v="so"/>
    <s v="so"/>
    <s v="so"/>
    <s v="so"/>
    <s v="so"/>
    <s v="so"/>
    <s v="so"/>
    <s v="so"/>
    <s v="so"/>
    <s v="so"/>
    <s v="so"/>
    <s v="so"/>
    <n v="9.2499999999999995E-3"/>
    <n v="5.568E-2"/>
    <n v="1.1379999999999999E-2"/>
    <n v="7.6319999999999999E-2"/>
  </r>
  <r>
    <n v="2025"/>
    <s v="Guyane"/>
    <x v="29"/>
    <s v="hy4EW"/>
    <x v="2"/>
    <x v="7"/>
    <s v="so"/>
    <s v="so"/>
    <s v="so"/>
    <s v="so"/>
    <s v="so"/>
    <s v="so"/>
    <s v="so"/>
    <s v="so"/>
    <s v="so"/>
    <s v="so"/>
    <s v="so"/>
    <s v="so"/>
    <s v="so"/>
    <s v="so"/>
    <s v="so"/>
    <s v="so"/>
    <s v="so"/>
    <s v="so"/>
    <s v="so"/>
    <n v="1.0109999999999999E-2"/>
    <n v="5.9520000000000003E-2"/>
    <n v="8.0999999999999996E-3"/>
    <n v="7.7729999999999994E-2"/>
  </r>
  <r>
    <n v="2025"/>
    <s v="Guyane"/>
    <x v="29"/>
    <s v="hy4EW"/>
    <x v="2"/>
    <x v="8"/>
    <s v="so"/>
    <s v="so"/>
    <s v="so"/>
    <s v="so"/>
    <s v="so"/>
    <s v="so"/>
    <s v="so"/>
    <s v="so"/>
    <s v="so"/>
    <s v="so"/>
    <s v="so"/>
    <s v="so"/>
    <s v="so"/>
    <s v="so"/>
    <s v="so"/>
    <s v="so"/>
    <s v="so"/>
    <s v="so"/>
    <s v="so"/>
    <n v="1.128E-2"/>
    <n v="6.4060000000000006E-2"/>
    <n v="4.2399999999999998E-3"/>
    <n v="7.9589999999999994E-2"/>
  </r>
  <r>
    <n v="2025"/>
    <s v="Guyane"/>
    <x v="29"/>
    <s v="hy4EW"/>
    <x v="2"/>
    <x v="9"/>
    <s v="so"/>
    <s v="so"/>
    <s v="so"/>
    <s v="so"/>
    <s v="so"/>
    <s v="so"/>
    <s v="so"/>
    <s v="so"/>
    <s v="so"/>
    <s v="so"/>
    <s v="so"/>
    <s v="so"/>
    <s v="so"/>
    <s v="so"/>
    <s v="so"/>
    <s v="so"/>
    <s v="so"/>
    <s v="so"/>
    <s v="so"/>
    <n v="1.244E-2"/>
    <n v="5.9859999999999997E-2"/>
    <n v="4.64E-3"/>
    <n v="7.6929999999999998E-2"/>
  </r>
  <r>
    <n v="2025"/>
    <s v="Guyane"/>
    <x v="29"/>
    <s v="hy4EW"/>
    <x v="2"/>
    <x v="10"/>
    <s v="so"/>
    <s v="so"/>
    <s v="so"/>
    <s v="so"/>
    <s v="so"/>
    <s v="so"/>
    <s v="so"/>
    <s v="so"/>
    <s v="so"/>
    <s v="so"/>
    <s v="so"/>
    <s v="so"/>
    <s v="so"/>
    <s v="so"/>
    <s v="so"/>
    <s v="so"/>
    <s v="so"/>
    <s v="so"/>
    <s v="so"/>
    <n v="1.4E-2"/>
    <n v="6.4670000000000005E-2"/>
    <n v="5.1799999999999997E-3"/>
    <n v="8.3849999999999994E-2"/>
  </r>
  <r>
    <n v="2025"/>
    <s v="Guyane"/>
    <x v="29"/>
    <s v="hy4EW"/>
    <x v="3"/>
    <x v="0"/>
    <n v="0"/>
    <n v="8.1999999999999998E-4"/>
    <s v="s"/>
    <n v="0.15794"/>
    <n v="0.51705999999999996"/>
    <n v="0.23926"/>
    <n v="0"/>
    <n v="8.2100000000000003E-3"/>
    <s v="s"/>
    <n v="1.0499999999999999E-3"/>
    <n v="0.68215000000000003"/>
    <n v="0"/>
    <s v="s"/>
    <n v="1.70512"/>
    <n v="0"/>
    <n v="0"/>
    <n v="0"/>
    <n v="0"/>
    <n v="1.70512"/>
    <n v="0.43353999999999998"/>
    <n v="0.36275000000000002"/>
    <n v="0.80374000000000001"/>
    <n v="1.6000300000000001"/>
  </r>
  <r>
    <n v="2025"/>
    <s v="Guyane"/>
    <x v="29"/>
    <s v="hy4EW"/>
    <x v="3"/>
    <x v="1"/>
    <n v="0"/>
    <n v="1.1100000000000001E-3"/>
    <s v="s"/>
    <n v="0.18790999999999999"/>
    <n v="0.40619"/>
    <n v="0.36714000000000002"/>
    <n v="0"/>
    <n v="1.643E-2"/>
    <s v="s"/>
    <n v="2.1000000000000001E-4"/>
    <n v="0.72794000000000003"/>
    <n v="0"/>
    <s v="s"/>
    <n v="1.8460700000000001"/>
    <n v="0"/>
    <n v="0"/>
    <n v="0"/>
    <n v="0"/>
    <n v="1.8460700000000001"/>
    <n v="0.3755"/>
    <n v="0.40823999999999999"/>
    <n v="0.55696000000000001"/>
    <n v="1.3407"/>
  </r>
  <r>
    <n v="2025"/>
    <s v="Guyane"/>
    <x v="29"/>
    <s v="hy4EW"/>
    <x v="3"/>
    <x v="2"/>
    <n v="0"/>
    <n v="2.1199999999999999E-3"/>
    <s v="s"/>
    <n v="0.48182999999999998"/>
    <n v="0.47393000000000002"/>
    <n v="0.13519"/>
    <n v="0"/>
    <n v="0.11718000000000001"/>
    <s v="s"/>
    <n v="9.1E-4"/>
    <n v="0.58657000000000004"/>
    <n v="0"/>
    <s v="s"/>
    <n v="2.0640700000000001"/>
    <n v="0"/>
    <n v="0"/>
    <n v="0"/>
    <n v="0"/>
    <n v="2.0640700000000001"/>
    <n v="0.35547000000000001"/>
    <n v="0.53454999999999997"/>
    <n v="0.2747"/>
    <n v="1.16472"/>
  </r>
  <r>
    <n v="2025"/>
    <s v="Guyane"/>
    <x v="29"/>
    <s v="hy4EW"/>
    <x v="3"/>
    <x v="3"/>
    <n v="0"/>
    <n v="1.75E-3"/>
    <s v="s"/>
    <n v="0.30882999999999999"/>
    <n v="0.99314000000000002"/>
    <n v="9.3280000000000002E-2"/>
    <n v="0"/>
    <n v="0.14979999999999999"/>
    <s v="s"/>
    <n v="5.4299999999999999E-3"/>
    <n v="0.50490999999999997"/>
    <n v="0"/>
    <s v="s"/>
    <n v="2.2042099999999998"/>
    <n v="0"/>
    <n v="0"/>
    <n v="0"/>
    <n v="0"/>
    <n v="2.2042099999999998"/>
    <n v="0.36126999999999998"/>
    <n v="0.38901000000000002"/>
    <n v="0.22832"/>
    <n v="0.97860000000000003"/>
  </r>
  <r>
    <n v="2025"/>
    <s v="Guyane"/>
    <x v="29"/>
    <s v="hy4EW"/>
    <x v="3"/>
    <x v="4"/>
    <n v="0"/>
    <n v="8.5299999999999994E-3"/>
    <s v="s"/>
    <n v="0.19003"/>
    <n v="0.54029000000000005"/>
    <n v="0.14677999999999999"/>
    <n v="0"/>
    <n v="0.12687000000000001"/>
    <s v="s"/>
    <n v="5.6100000000000004E-3"/>
    <n v="0.65034999999999998"/>
    <n v="0"/>
    <s v="s"/>
    <n v="1.7536400000000001"/>
    <n v="0"/>
    <n v="0"/>
    <n v="0"/>
    <n v="0"/>
    <n v="1.7536400000000001"/>
    <n v="0.16688"/>
    <n v="0.49463000000000001"/>
    <n v="9.6629999999999994E-2"/>
    <n v="0.75814999999999999"/>
  </r>
  <r>
    <n v="2025"/>
    <s v="Guyane"/>
    <x v="29"/>
    <s v="hy4EW"/>
    <x v="3"/>
    <x v="5"/>
    <n v="0"/>
    <n v="2.3099999999999999E-2"/>
    <s v="s"/>
    <n v="0.16053000000000001"/>
    <n v="0.35194999999999999"/>
    <n v="1.9980000000000001E-2"/>
    <n v="0"/>
    <n v="0.12461"/>
    <s v="s"/>
    <n v="0.15342"/>
    <n v="0.80064000000000002"/>
    <n v="0"/>
    <s v="s"/>
    <n v="1.84006"/>
    <n v="0"/>
    <n v="0"/>
    <n v="0"/>
    <n v="0"/>
    <n v="1.84006"/>
    <n v="0.32490000000000002"/>
    <n v="0.52942"/>
    <n v="0.18124999999999999"/>
    <n v="1.03556"/>
  </r>
  <r>
    <n v="2025"/>
    <s v="Guyane"/>
    <x v="29"/>
    <s v="hy4EW"/>
    <x v="3"/>
    <x v="6"/>
    <n v="0"/>
    <n v="2.9430000000000001E-2"/>
    <s v="s"/>
    <n v="0.18967000000000001"/>
    <n v="0.49640000000000001"/>
    <n v="6.5799999999999999E-3"/>
    <n v="0"/>
    <n v="0.25845000000000001"/>
    <s v="s"/>
    <n v="0.11822000000000001"/>
    <n v="0.80757999999999996"/>
    <n v="0"/>
    <s v="s"/>
    <n v="1.95397"/>
    <n v="0"/>
    <n v="0"/>
    <n v="0"/>
    <n v="0"/>
    <n v="1.95397"/>
    <n v="0.37902000000000002"/>
    <n v="0.47376000000000001"/>
    <n v="0.44381999999999999"/>
    <n v="1.2966"/>
  </r>
  <r>
    <n v="2025"/>
    <s v="Guyane"/>
    <x v="29"/>
    <s v="hy4EW"/>
    <x v="3"/>
    <x v="7"/>
    <n v="0"/>
    <n v="0.11891"/>
    <s v="s"/>
    <n v="0.17793999999999999"/>
    <n v="0.41192000000000001"/>
    <n v="9.0200000000000002E-3"/>
    <n v="0"/>
    <n v="0.1031"/>
    <s v="s"/>
    <n v="0.15365999999999999"/>
    <n v="1.05643"/>
    <n v="0"/>
    <s v="s"/>
    <n v="2.0380699999999998"/>
    <n v="0"/>
    <n v="0"/>
    <n v="0"/>
    <n v="0"/>
    <n v="2.0380699999999998"/>
    <n v="0.38657999999999998"/>
    <n v="0.52856000000000003"/>
    <n v="0.71492"/>
    <n v="1.6300699999999999"/>
  </r>
  <r>
    <n v="2025"/>
    <s v="Guyane"/>
    <x v="29"/>
    <s v="hy4EW"/>
    <x v="3"/>
    <x v="8"/>
    <n v="0"/>
    <n v="0.18711"/>
    <s v="s"/>
    <n v="8.7529999999999997E-2"/>
    <n v="0.41736000000000001"/>
    <n v="9.3699999999999999E-3"/>
    <n v="0"/>
    <n v="0.26656000000000002"/>
    <s v="s"/>
    <n v="0.24858"/>
    <n v="0.76509000000000005"/>
    <n v="0"/>
    <s v="s"/>
    <n v="1.9829600000000001"/>
    <n v="0"/>
    <n v="0"/>
    <n v="0"/>
    <n v="0"/>
    <n v="1.9829600000000001"/>
    <n v="0.38856000000000002"/>
    <n v="0.81618999999999997"/>
    <n v="0.62522999999999995"/>
    <n v="1.8299799999999999"/>
  </r>
  <r>
    <n v="2025"/>
    <s v="Guyane"/>
    <x v="29"/>
    <s v="hy4EW"/>
    <x v="3"/>
    <x v="9"/>
    <n v="0"/>
    <n v="0.17487"/>
    <s v="s"/>
    <n v="7.9820000000000002E-2"/>
    <n v="0.34181"/>
    <n v="7.2100000000000003E-3"/>
    <n v="0"/>
    <n v="0.19291"/>
    <s v="s"/>
    <n v="0.11996999999999999"/>
    <n v="0.47693999999999998"/>
    <n v="0"/>
    <s v="s"/>
    <n v="1.3962000000000001"/>
    <n v="0"/>
    <n v="0"/>
    <n v="0"/>
    <n v="0"/>
    <n v="1.3962000000000001"/>
    <n v="0.49508000000000002"/>
    <n v="1.0720400000000001"/>
    <n v="0.51949999999999996"/>
    <n v="2.0866199999999999"/>
  </r>
  <r>
    <n v="2025"/>
    <s v="Guyane"/>
    <x v="29"/>
    <s v="hy4EW"/>
    <x v="3"/>
    <x v="10"/>
    <n v="0"/>
    <n v="0.35914000000000001"/>
    <s v="s"/>
    <n v="0.12413"/>
    <n v="0.43748999999999999"/>
    <n v="8.5400000000000007E-3"/>
    <n v="0"/>
    <n v="0.24317"/>
    <s v="s"/>
    <n v="6.1969999999999997E-2"/>
    <n v="0.77644999999999997"/>
    <n v="0"/>
    <s v="s"/>
    <n v="2.01234"/>
    <n v="0"/>
    <n v="0"/>
    <n v="0"/>
    <n v="0"/>
    <n v="2.01234"/>
    <n v="0.19314999999999999"/>
    <n v="1.01624"/>
    <n v="0.34217999999999998"/>
    <n v="1.5515699999999999"/>
  </r>
  <r>
    <n v="2025"/>
    <s v="La Réunion"/>
    <x v="30"/>
    <s v="cEt92"/>
    <x v="0"/>
    <x v="0"/>
    <s v="s"/>
    <n v="36"/>
    <n v="37"/>
    <n v="42"/>
    <n v="36"/>
    <n v="24"/>
    <s v="s"/>
    <n v="53"/>
    <n v="10"/>
    <n v="39"/>
    <n v="38"/>
    <s v="s"/>
    <n v="15"/>
    <n v="336"/>
    <n v="24"/>
    <n v="0"/>
    <n v="0"/>
    <n v="24"/>
    <n v="360"/>
    <n v="17"/>
    <n v="52"/>
    <n v="30"/>
    <n v="99"/>
  </r>
  <r>
    <n v="2025"/>
    <s v="La Réunion"/>
    <x v="30"/>
    <s v="cEt92"/>
    <x v="1"/>
    <x v="0"/>
    <s v="s"/>
    <n v="0.12424"/>
    <n v="0.12753999999999999"/>
    <n v="0.13727"/>
    <n v="0.12547"/>
    <n v="7.9600000000000004E-2"/>
    <s v="s"/>
    <n v="0.17304"/>
    <n v="3.3259999999999998E-2"/>
    <n v="0.14566999999999999"/>
    <n v="0.13721"/>
    <s v="s"/>
    <n v="5.228E-2"/>
    <n v="1.1613899999999999"/>
    <n v="0.14516999999999999"/>
    <n v="0"/>
    <n v="0"/>
    <n v="0.14516999999999999"/>
    <n v="1.3065599999999999"/>
    <n v="1.056E-2"/>
    <n v="4.317E-2"/>
    <n v="2.656E-2"/>
    <n v="8.029E-2"/>
  </r>
  <r>
    <n v="2025"/>
    <s v="La Réunion"/>
    <x v="30"/>
    <s v="cEt92"/>
    <x v="1"/>
    <x v="1"/>
    <s v="s"/>
    <n v="0.12612999999999999"/>
    <n v="0.12994"/>
    <n v="0.13583000000000001"/>
    <n v="0.12665000000000001"/>
    <n v="8.0100000000000005E-2"/>
    <s v="s"/>
    <n v="0.17413999999999999"/>
    <n v="3.2439999999999997E-2"/>
    <n v="0.14213000000000001"/>
    <n v="0.13628999999999999"/>
    <s v="s"/>
    <n v="5.3190000000000001E-2"/>
    <n v="1.16326"/>
    <n v="0.14749999999999999"/>
    <n v="0"/>
    <n v="0"/>
    <n v="0.14749999999999999"/>
    <n v="1.3107500000000001"/>
    <n v="1.145E-2"/>
    <n v="4.5080000000000002E-2"/>
    <n v="2.2970000000000001E-2"/>
    <n v="7.9509999999999997E-2"/>
  </r>
  <r>
    <n v="2025"/>
    <s v="La Réunion"/>
    <x v="30"/>
    <s v="cEt92"/>
    <x v="1"/>
    <x v="2"/>
    <s v="s"/>
    <n v="0.12694"/>
    <n v="0.13181000000000001"/>
    <n v="0.13469999999999999"/>
    <n v="0.12770999999999999"/>
    <n v="7.8759999999999997E-2"/>
    <s v="s"/>
    <n v="0.1741"/>
    <n v="3.2849999999999997E-2"/>
    <n v="0.13922999999999999"/>
    <n v="0.13855000000000001"/>
    <s v="s"/>
    <n v="5.4480000000000001E-2"/>
    <n v="1.1662699999999999"/>
    <n v="0.15395"/>
    <n v="0"/>
    <n v="0"/>
    <n v="0.15395"/>
    <n v="1.3202199999999999"/>
    <n v="1.0630000000000001E-2"/>
    <n v="4.6399999999999997E-2"/>
    <n v="2.3570000000000001E-2"/>
    <n v="8.0600000000000005E-2"/>
  </r>
  <r>
    <n v="2025"/>
    <s v="La Réunion"/>
    <x v="30"/>
    <s v="cEt92"/>
    <x v="1"/>
    <x v="3"/>
    <s v="s"/>
    <n v="0.12820000000000001"/>
    <n v="0.13034999999999999"/>
    <n v="0.13338"/>
    <n v="0.12931000000000001"/>
    <n v="7.8320000000000001E-2"/>
    <s v="s"/>
    <n v="0.17591000000000001"/>
    <n v="3.3300000000000003E-2"/>
    <n v="0.13769999999999999"/>
    <n v="0.13825999999999999"/>
    <s v="s"/>
    <n v="5.5010000000000003E-2"/>
    <n v="1.1676599999999999"/>
    <n v="0.16238"/>
    <n v="0"/>
    <n v="0"/>
    <n v="0.16238"/>
    <n v="1.33005"/>
    <n v="1.2970000000000001E-2"/>
    <n v="4.8129999999999999E-2"/>
    <n v="2.2349999999999998E-2"/>
    <n v="8.3449999999999996E-2"/>
  </r>
  <r>
    <n v="2025"/>
    <s v="La Réunion"/>
    <x v="30"/>
    <s v="cEt92"/>
    <x v="1"/>
    <x v="4"/>
    <s v="s"/>
    <n v="0.13092000000000001"/>
    <n v="0.13388"/>
    <n v="0.13542000000000001"/>
    <n v="0.12973999999999999"/>
    <n v="7.9810000000000006E-2"/>
    <s v="s"/>
    <n v="0.17235"/>
    <n v="3.252E-2"/>
    <n v="0.13481000000000001"/>
    <n v="0.13977999999999999"/>
    <s v="s"/>
    <n v="5.5370000000000003E-2"/>
    <n v="1.1732199999999999"/>
    <n v="0.16869000000000001"/>
    <n v="0"/>
    <n v="0"/>
    <n v="0.16869000000000001"/>
    <n v="1.3419099999999999"/>
    <n v="1.4250000000000001E-2"/>
    <n v="4.4479999999999999E-2"/>
    <n v="2.4379999999999999E-2"/>
    <n v="8.3110000000000003E-2"/>
  </r>
  <r>
    <n v="2025"/>
    <s v="La Réunion"/>
    <x v="30"/>
    <s v="cEt92"/>
    <x v="1"/>
    <x v="5"/>
    <s v="s"/>
    <n v="0.13446"/>
    <n v="0.13313"/>
    <n v="0.13568"/>
    <n v="0.13131000000000001"/>
    <n v="7.7890000000000001E-2"/>
    <s v="s"/>
    <n v="0.16821"/>
    <n v="3.2829999999999998E-2"/>
    <n v="0.12926000000000001"/>
    <n v="0.1416"/>
    <s v="s"/>
    <n v="5.5379999999999999E-2"/>
    <n v="1.16889"/>
    <n v="0.17916000000000001"/>
    <n v="0"/>
    <n v="0"/>
    <n v="0.17916000000000001"/>
    <n v="1.34805"/>
    <n v="1.702E-2"/>
    <n v="4.8779999999999997E-2"/>
    <n v="2.3910000000000001E-2"/>
    <n v="8.9719999999999994E-2"/>
  </r>
  <r>
    <n v="2025"/>
    <s v="La Réunion"/>
    <x v="30"/>
    <s v="cEt92"/>
    <x v="1"/>
    <x v="6"/>
    <s v="s"/>
    <n v="0.13829"/>
    <n v="0.13597999999999999"/>
    <n v="0.13611000000000001"/>
    <n v="0.13400999999999999"/>
    <n v="7.7009999999999995E-2"/>
    <s v="s"/>
    <n v="0.16550000000000001"/>
    <n v="3.032E-2"/>
    <n v="0.1222"/>
    <n v="0.14104"/>
    <s v="s"/>
    <n v="5.484E-2"/>
    <n v="1.1652899999999999"/>
    <n v="0.18884000000000001"/>
    <n v="0"/>
    <n v="0"/>
    <n v="0.18884000000000001"/>
    <n v="1.35412"/>
    <n v="1.6109999999999999E-2"/>
    <n v="4.6780000000000002E-2"/>
    <n v="2.2599999999999999E-2"/>
    <n v="8.5489999999999997E-2"/>
  </r>
  <r>
    <n v="2025"/>
    <s v="La Réunion"/>
    <x v="30"/>
    <s v="cEt92"/>
    <x v="1"/>
    <x v="7"/>
    <s v="s"/>
    <n v="0.13983999999999999"/>
    <n v="0.13639000000000001"/>
    <n v="0.13424"/>
    <n v="0.13283"/>
    <n v="7.3940000000000006E-2"/>
    <s v="s"/>
    <n v="0.16058"/>
    <n v="2.9270000000000001E-2"/>
    <n v="0.11797000000000001"/>
    <n v="0.14158999999999999"/>
    <s v="s"/>
    <n v="5.4789999999999998E-2"/>
    <n v="1.1526000000000001"/>
    <n v="0.20246"/>
    <n v="0"/>
    <n v="0"/>
    <n v="0.20246"/>
    <n v="1.3550599999999999"/>
    <n v="1.6199999999999999E-2"/>
    <n v="4.9189999999999998E-2"/>
    <n v="2.1999999999999999E-2"/>
    <n v="8.7389999999999995E-2"/>
  </r>
  <r>
    <n v="2025"/>
    <s v="La Réunion"/>
    <x v="30"/>
    <s v="cEt92"/>
    <x v="1"/>
    <x v="8"/>
    <s v="s"/>
    <n v="0.13850000000000001"/>
    <n v="0.13669000000000001"/>
    <n v="0.13497999999999999"/>
    <n v="0.1361"/>
    <n v="7.1910000000000002E-2"/>
    <s v="s"/>
    <n v="0.15625"/>
    <n v="2.852E-2"/>
    <n v="0.11078"/>
    <n v="0.14022000000000001"/>
    <s v="s"/>
    <n v="5.0939999999999999E-2"/>
    <n v="1.13561"/>
    <n v="0.21263000000000001"/>
    <n v="0"/>
    <n v="0"/>
    <n v="0.21263000000000001"/>
    <n v="1.3482400000000001"/>
    <n v="1.6879999999999999E-2"/>
    <n v="4.777E-2"/>
    <n v="1.9189999999999999E-2"/>
    <n v="8.3839999999999998E-2"/>
  </r>
  <r>
    <n v="2025"/>
    <s v="La Réunion"/>
    <x v="30"/>
    <s v="cEt92"/>
    <x v="1"/>
    <x v="9"/>
    <s v="s"/>
    <n v="0.13969000000000001"/>
    <n v="0.13317000000000001"/>
    <n v="0.13402"/>
    <n v="0.13547000000000001"/>
    <n v="6.966E-2"/>
    <s v="s"/>
    <n v="0.15434999999999999"/>
    <n v="2.776E-2"/>
    <n v="0.10843999999999999"/>
    <n v="0.13644000000000001"/>
    <s v="s"/>
    <n v="5.2080000000000001E-2"/>
    <n v="1.1228499999999999"/>
    <n v="0.21299000000000001"/>
    <n v="0"/>
    <n v="0"/>
    <n v="0.21299000000000001"/>
    <n v="1.3358399999999999"/>
    <n v="1.9029999999999998E-2"/>
    <n v="4.5569999999999999E-2"/>
    <n v="1.8180000000000002E-2"/>
    <n v="8.2769999999999996E-2"/>
  </r>
  <r>
    <n v="2025"/>
    <s v="La Réunion"/>
    <x v="30"/>
    <s v="cEt92"/>
    <x v="1"/>
    <x v="10"/>
    <s v="s"/>
    <n v="0.13779"/>
    <n v="0.13045999999999999"/>
    <n v="0.13619999999999999"/>
    <n v="0.14005999999999999"/>
    <n v="6.5530000000000005E-2"/>
    <s v="s"/>
    <n v="0.15096999999999999"/>
    <n v="2.878E-2"/>
    <n v="0.10342"/>
    <n v="0.13422999999999999"/>
    <s v="s"/>
    <n v="5.1630000000000002E-2"/>
    <n v="1.1097999999999999"/>
    <n v="0.22331000000000001"/>
    <n v="0"/>
    <n v="0"/>
    <n v="0.22331000000000001"/>
    <n v="1.33311"/>
    <n v="1.9650000000000001E-2"/>
    <n v="4.8430000000000001E-2"/>
    <n v="1.814E-2"/>
    <n v="8.6230000000000001E-2"/>
  </r>
  <r>
    <n v="2025"/>
    <s v="La Réunion"/>
    <x v="30"/>
    <s v="cEt92"/>
    <x v="2"/>
    <x v="0"/>
    <s v="so"/>
    <s v="so"/>
    <s v="so"/>
    <s v="so"/>
    <s v="so"/>
    <s v="so"/>
    <s v="so"/>
    <s v="so"/>
    <s v="so"/>
    <s v="so"/>
    <s v="so"/>
    <s v="so"/>
    <s v="so"/>
    <s v="so"/>
    <s v="so"/>
    <s v="so"/>
    <s v="so"/>
    <s v="so"/>
    <s v="so"/>
    <n v="3.9050000000000001E-2"/>
    <n v="0.1462"/>
    <n v="9.7570000000000004E-2"/>
    <n v="0.28281000000000001"/>
  </r>
  <r>
    <n v="2025"/>
    <s v="La Réunion"/>
    <x v="30"/>
    <s v="cEt92"/>
    <x v="2"/>
    <x v="1"/>
    <s v="so"/>
    <s v="so"/>
    <s v="so"/>
    <s v="so"/>
    <s v="so"/>
    <s v="so"/>
    <s v="so"/>
    <s v="so"/>
    <s v="so"/>
    <s v="so"/>
    <s v="so"/>
    <s v="so"/>
    <s v="so"/>
    <s v="so"/>
    <s v="so"/>
    <s v="so"/>
    <s v="so"/>
    <s v="so"/>
    <s v="so"/>
    <n v="4.0460000000000003E-2"/>
    <n v="0.14717"/>
    <n v="9.8729999999999998E-2"/>
    <n v="0.28636"/>
  </r>
  <r>
    <n v="2025"/>
    <s v="La Réunion"/>
    <x v="30"/>
    <s v="cEt92"/>
    <x v="2"/>
    <x v="2"/>
    <s v="so"/>
    <s v="so"/>
    <s v="so"/>
    <s v="so"/>
    <s v="so"/>
    <s v="so"/>
    <s v="so"/>
    <s v="so"/>
    <s v="so"/>
    <s v="so"/>
    <s v="so"/>
    <s v="so"/>
    <s v="so"/>
    <s v="so"/>
    <s v="so"/>
    <s v="so"/>
    <s v="so"/>
    <s v="so"/>
    <s v="so"/>
    <n v="4.2639999999999997E-2"/>
    <n v="0.14549000000000001"/>
    <n v="0.10281999999999999"/>
    <n v="0.29093999999999998"/>
  </r>
  <r>
    <n v="2025"/>
    <s v="La Réunion"/>
    <x v="30"/>
    <s v="cEt92"/>
    <x v="2"/>
    <x v="3"/>
    <s v="so"/>
    <s v="so"/>
    <s v="so"/>
    <s v="so"/>
    <s v="so"/>
    <s v="so"/>
    <s v="so"/>
    <s v="so"/>
    <s v="so"/>
    <s v="so"/>
    <s v="so"/>
    <s v="so"/>
    <s v="so"/>
    <s v="so"/>
    <s v="so"/>
    <s v="so"/>
    <s v="so"/>
    <s v="so"/>
    <s v="so"/>
    <n v="4.8460000000000003E-2"/>
    <n v="0.13411000000000001"/>
    <n v="9.0509999999999993E-2"/>
    <n v="0.27307999999999999"/>
  </r>
  <r>
    <n v="2025"/>
    <s v="La Réunion"/>
    <x v="30"/>
    <s v="cEt92"/>
    <x v="2"/>
    <x v="4"/>
    <s v="so"/>
    <s v="so"/>
    <s v="so"/>
    <s v="so"/>
    <s v="so"/>
    <s v="so"/>
    <s v="so"/>
    <s v="so"/>
    <s v="so"/>
    <s v="so"/>
    <s v="so"/>
    <s v="so"/>
    <s v="so"/>
    <s v="so"/>
    <s v="so"/>
    <s v="so"/>
    <s v="so"/>
    <s v="so"/>
    <s v="so"/>
    <n v="4.8160000000000001E-2"/>
    <n v="0.12509999999999999"/>
    <n v="8.2439999999999999E-2"/>
    <n v="0.25569999999999998"/>
  </r>
  <r>
    <n v="2025"/>
    <s v="La Réunion"/>
    <x v="30"/>
    <s v="cEt92"/>
    <x v="2"/>
    <x v="5"/>
    <s v="so"/>
    <s v="so"/>
    <s v="so"/>
    <s v="so"/>
    <s v="so"/>
    <s v="so"/>
    <s v="so"/>
    <s v="so"/>
    <s v="so"/>
    <s v="so"/>
    <s v="so"/>
    <s v="so"/>
    <s v="so"/>
    <s v="so"/>
    <s v="so"/>
    <s v="so"/>
    <s v="so"/>
    <s v="so"/>
    <s v="so"/>
    <n v="4.7359999999999999E-2"/>
    <n v="0.10877000000000001"/>
    <n v="6.9349999999999995E-2"/>
    <n v="0.22548000000000001"/>
  </r>
  <r>
    <n v="2025"/>
    <s v="La Réunion"/>
    <x v="30"/>
    <s v="cEt92"/>
    <x v="2"/>
    <x v="6"/>
    <s v="so"/>
    <s v="so"/>
    <s v="so"/>
    <s v="so"/>
    <s v="so"/>
    <s v="so"/>
    <s v="so"/>
    <s v="so"/>
    <s v="so"/>
    <s v="so"/>
    <s v="so"/>
    <s v="so"/>
    <s v="so"/>
    <s v="so"/>
    <s v="so"/>
    <s v="so"/>
    <s v="so"/>
    <s v="so"/>
    <s v="so"/>
    <n v="5.1670000000000001E-2"/>
    <n v="0.11539000000000001"/>
    <n v="7.714E-2"/>
    <n v="0.24421000000000001"/>
  </r>
  <r>
    <n v="2025"/>
    <s v="La Réunion"/>
    <x v="30"/>
    <s v="cEt92"/>
    <x v="2"/>
    <x v="7"/>
    <s v="so"/>
    <s v="so"/>
    <s v="so"/>
    <s v="so"/>
    <s v="so"/>
    <s v="so"/>
    <s v="so"/>
    <s v="so"/>
    <s v="so"/>
    <s v="so"/>
    <s v="so"/>
    <s v="so"/>
    <s v="so"/>
    <s v="so"/>
    <s v="so"/>
    <s v="so"/>
    <s v="so"/>
    <s v="so"/>
    <s v="so"/>
    <n v="5.6320000000000002E-2"/>
    <n v="0.11345"/>
    <n v="8.1799999999999998E-2"/>
    <n v="0.25158000000000003"/>
  </r>
  <r>
    <n v="2025"/>
    <s v="La Réunion"/>
    <x v="30"/>
    <s v="cEt92"/>
    <x v="2"/>
    <x v="8"/>
    <s v="so"/>
    <s v="so"/>
    <s v="so"/>
    <s v="so"/>
    <s v="so"/>
    <s v="so"/>
    <s v="so"/>
    <s v="so"/>
    <s v="so"/>
    <s v="so"/>
    <s v="so"/>
    <s v="so"/>
    <s v="so"/>
    <s v="so"/>
    <s v="so"/>
    <s v="so"/>
    <s v="so"/>
    <s v="so"/>
    <s v="so"/>
    <n v="6.1289999999999997E-2"/>
    <n v="0.12745000000000001"/>
    <n v="7.7119999999999994E-2"/>
    <n v="0.26585999999999999"/>
  </r>
  <r>
    <n v="2025"/>
    <s v="La Réunion"/>
    <x v="30"/>
    <s v="cEt92"/>
    <x v="2"/>
    <x v="9"/>
    <s v="so"/>
    <s v="so"/>
    <s v="so"/>
    <s v="so"/>
    <s v="so"/>
    <s v="so"/>
    <s v="so"/>
    <s v="so"/>
    <s v="so"/>
    <s v="so"/>
    <s v="so"/>
    <s v="so"/>
    <s v="so"/>
    <s v="so"/>
    <s v="so"/>
    <s v="so"/>
    <s v="so"/>
    <s v="so"/>
    <s v="so"/>
    <n v="6.0690000000000001E-2"/>
    <n v="0.11561"/>
    <n v="8.3640000000000006E-2"/>
    <n v="0.25994"/>
  </r>
  <r>
    <n v="2025"/>
    <s v="La Réunion"/>
    <x v="30"/>
    <s v="cEt92"/>
    <x v="2"/>
    <x v="10"/>
    <s v="so"/>
    <s v="so"/>
    <s v="so"/>
    <s v="so"/>
    <s v="so"/>
    <s v="so"/>
    <s v="so"/>
    <s v="so"/>
    <s v="so"/>
    <s v="so"/>
    <s v="so"/>
    <s v="so"/>
    <s v="so"/>
    <s v="so"/>
    <s v="so"/>
    <s v="so"/>
    <s v="so"/>
    <s v="so"/>
    <s v="so"/>
    <n v="6.2269999999999999E-2"/>
    <n v="0.12529999999999999"/>
    <n v="4.9799999999999997E-2"/>
    <n v="0.23737"/>
  </r>
  <r>
    <n v="2025"/>
    <s v="La Réunion"/>
    <x v="30"/>
    <s v="cEt92"/>
    <x v="3"/>
    <x v="0"/>
    <s v="s"/>
    <n v="0.14115"/>
    <n v="0.58342000000000005"/>
    <n v="2.0073599999999998"/>
    <n v="2.0995300000000001"/>
    <n v="0.35988999999999999"/>
    <s v="s"/>
    <n v="0.69565999999999995"/>
    <n v="6.6100000000000004E-3"/>
    <n v="1.10548"/>
    <n v="1.75278"/>
    <s v="s"/>
    <n v="9.4479999999999995E-2"/>
    <n v="8.8480500000000006"/>
    <n v="0.43119000000000002"/>
    <n v="0"/>
    <n v="0"/>
    <n v="0.43119000000000002"/>
    <n v="9.2792399999999997"/>
    <n v="9.4810000000000005E-2"/>
    <n v="1.2009099999999999"/>
    <n v="1.0489299999999999"/>
    <n v="2.3446500000000001"/>
  </r>
  <r>
    <n v="2025"/>
    <s v="La Réunion"/>
    <x v="30"/>
    <s v="cEt92"/>
    <x v="3"/>
    <x v="1"/>
    <s v="s"/>
    <n v="0.17033999999999999"/>
    <n v="0.75614999999999999"/>
    <n v="1.8641300000000001"/>
    <n v="2.0819299999999998"/>
    <n v="0.42742000000000002"/>
    <s v="s"/>
    <n v="1.44567"/>
    <n v="5.9500000000000004E-3"/>
    <n v="1.68614"/>
    <n v="0.39340999999999998"/>
    <s v="s"/>
    <n v="0.12559000000000001"/>
    <n v="8.9582200000000007"/>
    <n v="0.20973"/>
    <n v="0"/>
    <n v="0"/>
    <n v="0.20973"/>
    <n v="9.1679499999999994"/>
    <n v="0.21571000000000001"/>
    <n v="1.8071699999999999"/>
    <n v="0.98968"/>
    <n v="3.0125500000000001"/>
  </r>
  <r>
    <n v="2025"/>
    <s v="La Réunion"/>
    <x v="30"/>
    <s v="cEt92"/>
    <x v="3"/>
    <x v="2"/>
    <s v="s"/>
    <n v="0.48199999999999998"/>
    <n v="0.60938999999999999"/>
    <n v="1.8402400000000001"/>
    <n v="1.2147600000000001"/>
    <n v="0.89317000000000002"/>
    <s v="s"/>
    <n v="0.94811999999999996"/>
    <n v="1.6570000000000001E-2"/>
    <n v="1.7846"/>
    <n v="0.31491999999999998"/>
    <s v="s"/>
    <n v="0.111"/>
    <n v="8.2162900000000008"/>
    <n v="0.41517999999999999"/>
    <n v="0"/>
    <n v="0"/>
    <n v="0.41517999999999999"/>
    <n v="8.6314700000000002"/>
    <n v="0.44039"/>
    <n v="1.6980900000000001"/>
    <n v="0.78083000000000002"/>
    <n v="2.9193099999999998"/>
  </r>
  <r>
    <n v="2025"/>
    <s v="La Réunion"/>
    <x v="30"/>
    <s v="cEt92"/>
    <x v="3"/>
    <x v="3"/>
    <s v="s"/>
    <n v="0.49432999999999999"/>
    <n v="0.53247"/>
    <n v="1.36361"/>
    <n v="0.83082"/>
    <n v="1.0039400000000001"/>
    <s v="s"/>
    <n v="1.0098499999999999"/>
    <n v="2.282E-2"/>
    <n v="1.54501"/>
    <n v="0.57372999999999996"/>
    <s v="s"/>
    <n v="0.15096000000000001"/>
    <n v="7.5301099999999996"/>
    <n v="0.27393000000000001"/>
    <n v="0"/>
    <n v="0"/>
    <n v="0.27393000000000001"/>
    <n v="7.8040399999999996"/>
    <n v="0.56342000000000003"/>
    <n v="2.2119499999999999"/>
    <n v="0.80830999999999997"/>
    <n v="3.5836700000000001"/>
  </r>
  <r>
    <n v="2025"/>
    <s v="La Réunion"/>
    <x v="30"/>
    <s v="cEt92"/>
    <x v="3"/>
    <x v="4"/>
    <s v="s"/>
    <n v="0.48405999999999999"/>
    <n v="0.63039999999999996"/>
    <n v="1.2990699999999999"/>
    <n v="0.81518999999999997"/>
    <n v="0.73914000000000002"/>
    <s v="s"/>
    <n v="1.60287"/>
    <n v="5.7169999999999999E-2"/>
    <n v="1.8150500000000001"/>
    <n v="0.77010999999999996"/>
    <s v="s"/>
    <n v="0.27789999999999998"/>
    <n v="8.4940300000000004"/>
    <n v="0.18468999999999999"/>
    <n v="0"/>
    <n v="0"/>
    <n v="0.18468999999999999"/>
    <n v="8.6787200000000002"/>
    <n v="0.49264000000000002"/>
    <n v="2.3851900000000001"/>
    <n v="1.06192"/>
    <n v="3.9397500000000001"/>
  </r>
  <r>
    <n v="2025"/>
    <s v="La Réunion"/>
    <x v="30"/>
    <s v="cEt92"/>
    <x v="3"/>
    <x v="5"/>
    <s v="s"/>
    <n v="0.50148999999999999"/>
    <n v="0.91464999999999996"/>
    <n v="0.98790999999999995"/>
    <n v="0.79157"/>
    <n v="0.95165999999999995"/>
    <s v="s"/>
    <n v="1.9950300000000001"/>
    <n v="0.24929000000000001"/>
    <n v="2.2172900000000002"/>
    <n v="1.28016"/>
    <s v="s"/>
    <n v="0.31287999999999999"/>
    <n v="10.20377"/>
    <n v="0.63517999999999997"/>
    <n v="0"/>
    <n v="0"/>
    <n v="0.63517999999999997"/>
    <n v="10.83896"/>
    <n v="0.57906999999999997"/>
    <n v="2.3823799999999999"/>
    <n v="1.7946200000000001"/>
    <n v="4.7560799999999999"/>
  </r>
  <r>
    <n v="2025"/>
    <s v="La Réunion"/>
    <x v="30"/>
    <s v="cEt92"/>
    <x v="3"/>
    <x v="6"/>
    <s v="s"/>
    <n v="0.72848999999999997"/>
    <n v="0.85367000000000004"/>
    <n v="1.16845"/>
    <n v="0.76734000000000002"/>
    <n v="1.3859900000000001"/>
    <s v="s"/>
    <n v="2.0304899999999999"/>
    <n v="0.20488999999999999"/>
    <n v="2.1423399999999999"/>
    <n v="1.1653100000000001"/>
    <s v="s"/>
    <n v="0.25790999999999997"/>
    <n v="10.715780000000001"/>
    <n v="0.70782"/>
    <n v="0"/>
    <n v="0"/>
    <n v="0.70782"/>
    <n v="11.4236"/>
    <n v="0.58152999999999999"/>
    <n v="1.9731799999999999"/>
    <n v="2.0314199999999998"/>
    <n v="4.5861400000000003"/>
  </r>
  <r>
    <n v="2025"/>
    <s v="La Réunion"/>
    <x v="30"/>
    <s v="cEt92"/>
    <x v="3"/>
    <x v="7"/>
    <s v="s"/>
    <n v="0.67201"/>
    <n v="1.0710299999999999"/>
    <n v="0.94376000000000004"/>
    <n v="0.68679999999999997"/>
    <n v="1.4150499999999999"/>
    <s v="s"/>
    <n v="2.1747999999999998"/>
    <n v="0.50885999999999998"/>
    <n v="2.0344199999999999"/>
    <n v="1.29501"/>
    <s v="s"/>
    <n v="0.49391000000000002"/>
    <n v="11.31287"/>
    <n v="0.72953999999999997"/>
    <n v="0"/>
    <n v="0"/>
    <n v="0.72953999999999997"/>
    <n v="12.042400000000001"/>
    <n v="0.44167000000000001"/>
    <n v="2.2559900000000002"/>
    <n v="1.5780000000000001"/>
    <n v="4.2756499999999997"/>
  </r>
  <r>
    <n v="2025"/>
    <s v="La Réunion"/>
    <x v="30"/>
    <s v="cEt92"/>
    <x v="3"/>
    <x v="8"/>
    <s v="s"/>
    <n v="0.81916"/>
    <n v="1.5059199999999999"/>
    <n v="0.97377999999999998"/>
    <n v="1.4271"/>
    <n v="1.0823100000000001"/>
    <s v="s"/>
    <n v="2.6409600000000002"/>
    <n v="0.54293999999999998"/>
    <n v="1.7106300000000001"/>
    <n v="1.5602100000000001"/>
    <s v="s"/>
    <n v="0.44062000000000001"/>
    <n v="12.727550000000001"/>
    <n v="0.49872"/>
    <n v="0"/>
    <n v="0"/>
    <n v="0.49872"/>
    <n v="13.226279999999999"/>
    <n v="0.39245999999999998"/>
    <n v="2.0572300000000001"/>
    <n v="1.33633"/>
    <n v="3.7860200000000002"/>
  </r>
  <r>
    <n v="2025"/>
    <s v="La Réunion"/>
    <x v="30"/>
    <s v="cEt92"/>
    <x v="3"/>
    <x v="9"/>
    <s v="s"/>
    <n v="1.1103700000000001"/>
    <n v="1.4642900000000001"/>
    <n v="1.2073400000000001"/>
    <n v="0.94011999999999996"/>
    <n v="1.41011"/>
    <s v="s"/>
    <n v="2.5651700000000002"/>
    <n v="0.70135000000000003"/>
    <n v="2.1914400000000001"/>
    <n v="1.1552800000000001"/>
    <s v="s"/>
    <n v="0.66818999999999995"/>
    <n v="13.583600000000001"/>
    <n v="0.65193000000000001"/>
    <n v="0"/>
    <n v="0"/>
    <n v="0.65193000000000001"/>
    <n v="14.23554"/>
    <n v="0.21199999999999999"/>
    <n v="1.9730799999999999"/>
    <n v="1.48458"/>
    <n v="3.6696599999999999"/>
  </r>
  <r>
    <n v="2025"/>
    <s v="La Réunion"/>
    <x v="30"/>
    <s v="cEt92"/>
    <x v="3"/>
    <x v="10"/>
    <s v="s"/>
    <n v="1.1276600000000001"/>
    <n v="1.4137900000000001"/>
    <n v="1.3672200000000001"/>
    <n v="1.02963"/>
    <n v="1.3163100000000001"/>
    <s v="s"/>
    <n v="2.34"/>
    <n v="0.7218"/>
    <n v="1.8750500000000001"/>
    <n v="1.25589"/>
    <s v="s"/>
    <n v="0.67998000000000003"/>
    <n v="13.27247"/>
    <n v="0.63199000000000005"/>
    <n v="0"/>
    <n v="0"/>
    <n v="0.63199000000000005"/>
    <n v="13.90446"/>
    <n v="0.43709999999999999"/>
    <n v="1.8701000000000001"/>
    <n v="1.6760999999999999"/>
    <n v="3.9832999999999998"/>
  </r>
  <r>
    <n v="2025"/>
    <s v="Lille"/>
    <x v="31"/>
    <s v="54VTe"/>
    <x v="0"/>
    <x v="0"/>
    <n v="0"/>
    <n v="0"/>
    <s v="s"/>
    <s v="s"/>
    <n v="0"/>
    <n v="0"/>
    <n v="0"/>
    <n v="0"/>
    <n v="34"/>
    <n v="6"/>
    <n v="68"/>
    <n v="0"/>
    <n v="0"/>
    <n v="112"/>
    <n v="0"/>
    <n v="0"/>
    <n v="0"/>
    <n v="0"/>
    <n v="112"/>
    <s v="s"/>
    <n v="12"/>
    <s v="s"/>
    <n v="24"/>
  </r>
  <r>
    <n v="2025"/>
    <s v="Lille"/>
    <x v="31"/>
    <s v="54VTe"/>
    <x v="1"/>
    <x v="0"/>
    <n v="0"/>
    <n v="0"/>
    <s v="s"/>
    <s v="s"/>
    <n v="0"/>
    <n v="0"/>
    <n v="0"/>
    <n v="0"/>
    <n v="0.10903"/>
    <n v="2.078E-2"/>
    <n v="0.22714999999999999"/>
    <n v="0"/>
    <n v="0"/>
    <n v="0.37185000000000001"/>
    <n v="0"/>
    <n v="0"/>
    <n v="0"/>
    <n v="0"/>
    <n v="0.37185000000000001"/>
    <s v="s"/>
    <n v="1.2699999999999999E-2"/>
    <s v="s"/>
    <n v="2.1610000000000001E-2"/>
  </r>
  <r>
    <n v="2025"/>
    <s v="Lille"/>
    <x v="31"/>
    <s v="54VTe"/>
    <x v="1"/>
    <x v="1"/>
    <n v="0"/>
    <n v="0"/>
    <s v="s"/>
    <s v="s"/>
    <n v="0"/>
    <n v="0"/>
    <n v="0"/>
    <n v="0"/>
    <n v="0.10553999999999999"/>
    <n v="2.0760000000000001E-2"/>
    <n v="0.22867000000000001"/>
    <n v="0"/>
    <n v="0"/>
    <n v="0.37032999999999999"/>
    <n v="0"/>
    <n v="0"/>
    <n v="0"/>
    <n v="0"/>
    <n v="0.37032999999999999"/>
    <s v="s"/>
    <n v="1.1390000000000001E-2"/>
    <s v="s"/>
    <n v="2.206E-2"/>
  </r>
  <r>
    <n v="2025"/>
    <s v="Lille"/>
    <x v="31"/>
    <s v="54VTe"/>
    <x v="1"/>
    <x v="2"/>
    <n v="0"/>
    <n v="0"/>
    <s v="s"/>
    <s v="s"/>
    <n v="0"/>
    <n v="0"/>
    <n v="0"/>
    <n v="0"/>
    <n v="0.10582999999999999"/>
    <n v="2.077E-2"/>
    <n v="0.22847999999999999"/>
    <n v="0"/>
    <n v="0"/>
    <n v="0.36941000000000002"/>
    <n v="0"/>
    <n v="0"/>
    <n v="0"/>
    <n v="0"/>
    <n v="0.36941000000000002"/>
    <s v="s"/>
    <n v="1.06E-2"/>
    <s v="s"/>
    <n v="1.9890000000000001E-2"/>
  </r>
  <r>
    <n v="2025"/>
    <s v="Lille"/>
    <x v="31"/>
    <s v="54VTe"/>
    <x v="1"/>
    <x v="3"/>
    <n v="0"/>
    <n v="0"/>
    <s v="s"/>
    <s v="s"/>
    <n v="0"/>
    <n v="0"/>
    <n v="0"/>
    <n v="0"/>
    <n v="0.10639"/>
    <n v="2.069E-2"/>
    <n v="0.22675000000000001"/>
    <n v="0"/>
    <n v="0"/>
    <n v="0.36837999999999999"/>
    <n v="0"/>
    <n v="0"/>
    <n v="0"/>
    <n v="0"/>
    <n v="0.36837999999999999"/>
    <s v="s"/>
    <n v="1.03E-2"/>
    <s v="s"/>
    <n v="1.9220000000000001E-2"/>
  </r>
  <r>
    <n v="2025"/>
    <s v="Lille"/>
    <x v="31"/>
    <s v="54VTe"/>
    <x v="1"/>
    <x v="4"/>
    <n v="0"/>
    <n v="0"/>
    <s v="s"/>
    <s v="s"/>
    <n v="0"/>
    <n v="0"/>
    <n v="0"/>
    <n v="0"/>
    <n v="0.10638"/>
    <n v="2.0719999999999999E-2"/>
    <n v="0.22647999999999999"/>
    <n v="0"/>
    <n v="0"/>
    <n v="0.36823"/>
    <n v="0"/>
    <n v="0"/>
    <n v="0"/>
    <n v="0"/>
    <n v="0.36823"/>
    <s v="s"/>
    <n v="9.5099999999999994E-3"/>
    <s v="s"/>
    <n v="1.9269999999999999E-2"/>
  </r>
  <r>
    <n v="2025"/>
    <s v="Lille"/>
    <x v="31"/>
    <s v="54VTe"/>
    <x v="1"/>
    <x v="5"/>
    <n v="0"/>
    <n v="0"/>
    <s v="s"/>
    <s v="s"/>
    <n v="0"/>
    <n v="0"/>
    <n v="0"/>
    <n v="0"/>
    <n v="0.10489999999999999"/>
    <n v="2.0979999999999999E-2"/>
    <n v="0.2243"/>
    <n v="0"/>
    <n v="0"/>
    <n v="0.36203999999999997"/>
    <n v="0"/>
    <n v="0"/>
    <n v="0"/>
    <n v="0"/>
    <n v="0.36203999999999997"/>
    <s v="s"/>
    <n v="1.069E-2"/>
    <s v="s"/>
    <n v="2.1229999999999999E-2"/>
  </r>
  <r>
    <n v="2025"/>
    <s v="Lille"/>
    <x v="31"/>
    <s v="54VTe"/>
    <x v="1"/>
    <x v="6"/>
    <n v="0"/>
    <n v="0"/>
    <s v="s"/>
    <s v="s"/>
    <n v="0"/>
    <n v="0"/>
    <n v="0"/>
    <n v="0"/>
    <n v="0.10248"/>
    <n v="2.061E-2"/>
    <n v="0.21784000000000001"/>
    <n v="0"/>
    <n v="0"/>
    <n v="0.35283999999999999"/>
    <n v="0"/>
    <n v="0"/>
    <n v="0"/>
    <n v="0"/>
    <n v="0.35283999999999999"/>
    <s v="s"/>
    <n v="9.7699999999999992E-3"/>
    <s v="s"/>
    <n v="1.9599999999999999E-2"/>
  </r>
  <r>
    <n v="2025"/>
    <s v="Lille"/>
    <x v="31"/>
    <s v="54VTe"/>
    <x v="1"/>
    <x v="7"/>
    <n v="0"/>
    <n v="0"/>
    <s v="s"/>
    <s v="s"/>
    <n v="0"/>
    <n v="0"/>
    <n v="0"/>
    <n v="0"/>
    <n v="0.10172"/>
    <n v="2.0469999999999999E-2"/>
    <n v="0.21665000000000001"/>
    <n v="0"/>
    <n v="0"/>
    <n v="0.34969"/>
    <n v="0"/>
    <n v="0"/>
    <n v="0"/>
    <n v="0"/>
    <n v="0.34969"/>
    <s v="s"/>
    <n v="8.6999999999999994E-3"/>
    <s v="s"/>
    <n v="1.8669999999999999E-2"/>
  </r>
  <r>
    <n v="2025"/>
    <s v="Lille"/>
    <x v="31"/>
    <s v="54VTe"/>
    <x v="1"/>
    <x v="8"/>
    <n v="0"/>
    <n v="0"/>
    <s v="s"/>
    <s v="s"/>
    <n v="0"/>
    <n v="0"/>
    <n v="0"/>
    <n v="0"/>
    <n v="9.9720000000000003E-2"/>
    <n v="2.0809999999999999E-2"/>
    <n v="0.21312"/>
    <n v="0"/>
    <n v="0"/>
    <n v="0.34387000000000001"/>
    <n v="0"/>
    <n v="0"/>
    <n v="0"/>
    <n v="0"/>
    <n v="0.34387000000000001"/>
    <s v="s"/>
    <n v="7.3200000000000001E-3"/>
    <s v="s"/>
    <n v="1.9390000000000001E-2"/>
  </r>
  <r>
    <n v="2025"/>
    <s v="Lille"/>
    <x v="31"/>
    <s v="54VTe"/>
    <x v="1"/>
    <x v="9"/>
    <n v="0"/>
    <n v="0"/>
    <s v="s"/>
    <s v="s"/>
    <n v="0"/>
    <n v="0"/>
    <n v="0"/>
    <n v="0"/>
    <n v="9.9290000000000003E-2"/>
    <n v="2.111E-2"/>
    <n v="0.21185999999999999"/>
    <n v="0"/>
    <n v="0"/>
    <n v="0.34197"/>
    <n v="0"/>
    <n v="0"/>
    <n v="0"/>
    <n v="0"/>
    <n v="0.34197"/>
    <s v="s"/>
    <n v="8.6499999999999997E-3"/>
    <s v="s"/>
    <n v="2.0230000000000001E-2"/>
  </r>
  <r>
    <n v="2025"/>
    <s v="Lille"/>
    <x v="31"/>
    <s v="54VTe"/>
    <x v="1"/>
    <x v="10"/>
    <n v="0"/>
    <n v="0"/>
    <s v="s"/>
    <s v="s"/>
    <n v="0"/>
    <n v="0"/>
    <n v="0"/>
    <n v="0"/>
    <n v="9.7890000000000005E-2"/>
    <n v="2.1760000000000002E-2"/>
    <n v="0.20735999999999999"/>
    <n v="0"/>
    <n v="0"/>
    <n v="0.33502999999999999"/>
    <n v="0"/>
    <n v="0"/>
    <n v="0"/>
    <n v="0"/>
    <n v="0.33502999999999999"/>
    <s v="s"/>
    <n v="7.8799999999999999E-3"/>
    <s v="s"/>
    <n v="1.857E-2"/>
  </r>
  <r>
    <n v="2025"/>
    <s v="Lille"/>
    <x v="31"/>
    <s v="54VTe"/>
    <x v="2"/>
    <x v="0"/>
    <s v="so"/>
    <s v="so"/>
    <s v="so"/>
    <s v="so"/>
    <s v="so"/>
    <s v="so"/>
    <s v="so"/>
    <s v="so"/>
    <s v="so"/>
    <s v="so"/>
    <s v="so"/>
    <s v="so"/>
    <s v="so"/>
    <s v="so"/>
    <s v="so"/>
    <s v="so"/>
    <s v="so"/>
    <s v="so"/>
    <s v="so"/>
    <s v="s"/>
    <n v="2.2329999999999999E-2"/>
    <s v="s"/>
    <n v="6.9830000000000003E-2"/>
  </r>
  <r>
    <n v="2025"/>
    <s v="Lille"/>
    <x v="31"/>
    <s v="54VTe"/>
    <x v="2"/>
    <x v="1"/>
    <s v="so"/>
    <s v="so"/>
    <s v="so"/>
    <s v="so"/>
    <s v="so"/>
    <s v="so"/>
    <s v="so"/>
    <s v="so"/>
    <s v="so"/>
    <s v="so"/>
    <s v="so"/>
    <s v="so"/>
    <s v="so"/>
    <s v="so"/>
    <s v="so"/>
    <s v="so"/>
    <s v="so"/>
    <s v="so"/>
    <s v="so"/>
    <s v="s"/>
    <n v="2.358E-2"/>
    <s v="s"/>
    <n v="7.3139999999999997E-2"/>
  </r>
  <r>
    <n v="2025"/>
    <s v="Lille"/>
    <x v="31"/>
    <s v="54VTe"/>
    <x v="2"/>
    <x v="2"/>
    <s v="so"/>
    <s v="so"/>
    <s v="so"/>
    <s v="so"/>
    <s v="so"/>
    <s v="so"/>
    <s v="so"/>
    <s v="so"/>
    <s v="so"/>
    <s v="so"/>
    <s v="so"/>
    <s v="so"/>
    <s v="so"/>
    <s v="so"/>
    <s v="so"/>
    <s v="so"/>
    <s v="so"/>
    <s v="so"/>
    <s v="so"/>
    <s v="s"/>
    <n v="1.891E-2"/>
    <s v="s"/>
    <n v="5.2830000000000002E-2"/>
  </r>
  <r>
    <n v="2025"/>
    <s v="Lille"/>
    <x v="31"/>
    <s v="54VTe"/>
    <x v="2"/>
    <x v="3"/>
    <s v="so"/>
    <s v="so"/>
    <s v="so"/>
    <s v="so"/>
    <s v="so"/>
    <s v="so"/>
    <s v="so"/>
    <s v="so"/>
    <s v="so"/>
    <s v="so"/>
    <s v="so"/>
    <s v="so"/>
    <s v="so"/>
    <s v="so"/>
    <s v="so"/>
    <s v="so"/>
    <s v="so"/>
    <s v="so"/>
    <s v="so"/>
    <s v="s"/>
    <n v="1.562E-2"/>
    <s v="s"/>
    <n v="5.1360000000000003E-2"/>
  </r>
  <r>
    <n v="2025"/>
    <s v="Lille"/>
    <x v="31"/>
    <s v="54VTe"/>
    <x v="2"/>
    <x v="4"/>
    <s v="so"/>
    <s v="so"/>
    <s v="so"/>
    <s v="so"/>
    <s v="so"/>
    <s v="so"/>
    <s v="so"/>
    <s v="so"/>
    <s v="so"/>
    <s v="so"/>
    <s v="so"/>
    <s v="so"/>
    <s v="so"/>
    <s v="so"/>
    <s v="so"/>
    <s v="so"/>
    <s v="so"/>
    <s v="so"/>
    <s v="so"/>
    <s v="s"/>
    <n v="9.4999999999999998E-3"/>
    <s v="s"/>
    <n v="4.0919999999999998E-2"/>
  </r>
  <r>
    <n v="2025"/>
    <s v="Lille"/>
    <x v="31"/>
    <s v="54VTe"/>
    <x v="2"/>
    <x v="5"/>
    <s v="so"/>
    <s v="so"/>
    <s v="so"/>
    <s v="so"/>
    <s v="so"/>
    <s v="so"/>
    <s v="so"/>
    <s v="so"/>
    <s v="so"/>
    <s v="so"/>
    <s v="so"/>
    <s v="so"/>
    <s v="so"/>
    <s v="so"/>
    <s v="so"/>
    <s v="so"/>
    <s v="so"/>
    <s v="so"/>
    <s v="so"/>
    <s v="s"/>
    <n v="1.0290000000000001E-2"/>
    <s v="s"/>
    <n v="3.9969999999999999E-2"/>
  </r>
  <r>
    <n v="2025"/>
    <s v="Lille"/>
    <x v="31"/>
    <s v="54VTe"/>
    <x v="2"/>
    <x v="6"/>
    <s v="so"/>
    <s v="so"/>
    <s v="so"/>
    <s v="so"/>
    <s v="so"/>
    <s v="so"/>
    <s v="so"/>
    <s v="so"/>
    <s v="so"/>
    <s v="so"/>
    <s v="so"/>
    <s v="so"/>
    <s v="so"/>
    <s v="so"/>
    <s v="so"/>
    <s v="so"/>
    <s v="so"/>
    <s v="so"/>
    <s v="so"/>
    <s v="s"/>
    <n v="1.1050000000000001E-2"/>
    <s v="s"/>
    <n v="4.2729999999999997E-2"/>
  </r>
  <r>
    <n v="2025"/>
    <s v="Lille"/>
    <x v="31"/>
    <s v="54VTe"/>
    <x v="2"/>
    <x v="7"/>
    <s v="so"/>
    <s v="so"/>
    <s v="so"/>
    <s v="so"/>
    <s v="so"/>
    <s v="so"/>
    <s v="so"/>
    <s v="so"/>
    <s v="so"/>
    <s v="so"/>
    <s v="so"/>
    <s v="so"/>
    <s v="so"/>
    <s v="so"/>
    <s v="so"/>
    <s v="so"/>
    <s v="so"/>
    <s v="so"/>
    <s v="so"/>
    <s v="s"/>
    <n v="1.184E-2"/>
    <s v="s"/>
    <n v="4.5719999999999997E-2"/>
  </r>
  <r>
    <n v="2025"/>
    <s v="Lille"/>
    <x v="31"/>
    <s v="54VTe"/>
    <x v="2"/>
    <x v="8"/>
    <s v="so"/>
    <s v="so"/>
    <s v="so"/>
    <s v="so"/>
    <s v="so"/>
    <s v="so"/>
    <s v="so"/>
    <s v="so"/>
    <s v="so"/>
    <s v="so"/>
    <s v="so"/>
    <s v="so"/>
    <s v="so"/>
    <s v="so"/>
    <s v="so"/>
    <s v="so"/>
    <s v="so"/>
    <s v="so"/>
    <s v="so"/>
    <s v="s"/>
    <n v="1.2760000000000001E-2"/>
    <s v="s"/>
    <n v="4.8770000000000001E-2"/>
  </r>
  <r>
    <n v="2025"/>
    <s v="Lille"/>
    <x v="31"/>
    <s v="54VTe"/>
    <x v="2"/>
    <x v="9"/>
    <s v="so"/>
    <s v="so"/>
    <s v="so"/>
    <s v="so"/>
    <s v="so"/>
    <s v="so"/>
    <s v="so"/>
    <s v="so"/>
    <s v="so"/>
    <s v="so"/>
    <s v="so"/>
    <s v="so"/>
    <s v="so"/>
    <s v="so"/>
    <s v="so"/>
    <s v="so"/>
    <s v="so"/>
    <s v="so"/>
    <s v="so"/>
    <s v="s"/>
    <n v="1.4E-2"/>
    <s v="s"/>
    <n v="5.3289999999999997E-2"/>
  </r>
  <r>
    <n v="2025"/>
    <s v="Lille"/>
    <x v="31"/>
    <s v="54VTe"/>
    <x v="2"/>
    <x v="10"/>
    <s v="so"/>
    <s v="so"/>
    <s v="so"/>
    <s v="so"/>
    <s v="so"/>
    <s v="so"/>
    <s v="so"/>
    <s v="so"/>
    <s v="so"/>
    <s v="so"/>
    <s v="so"/>
    <s v="so"/>
    <s v="so"/>
    <s v="so"/>
    <s v="so"/>
    <s v="so"/>
    <s v="so"/>
    <s v="so"/>
    <s v="so"/>
    <s v="s"/>
    <n v="2.1129999999999999E-2"/>
    <s v="s"/>
    <n v="6.4979999999999996E-2"/>
  </r>
  <r>
    <n v="2025"/>
    <s v="Lille"/>
    <x v="31"/>
    <s v="54VTe"/>
    <x v="3"/>
    <x v="0"/>
    <n v="0"/>
    <n v="0"/>
    <s v="s"/>
    <s v="s"/>
    <n v="0"/>
    <n v="0"/>
    <n v="0"/>
    <n v="0"/>
    <n v="2.19814"/>
    <n v="3.2849999999999997E-2"/>
    <n v="0.78646000000000005"/>
    <n v="0"/>
    <n v="0"/>
    <n v="3.0301399999999998"/>
    <n v="0"/>
    <n v="0"/>
    <n v="0"/>
    <n v="0"/>
    <n v="3.0301399999999998"/>
    <s v="s"/>
    <n v="1.1731199999999999"/>
    <s v="s"/>
    <n v="1.17631"/>
  </r>
  <r>
    <n v="2025"/>
    <s v="Lille"/>
    <x v="31"/>
    <s v="54VTe"/>
    <x v="3"/>
    <x v="1"/>
    <n v="0"/>
    <n v="0"/>
    <s v="s"/>
    <s v="s"/>
    <n v="0"/>
    <n v="0"/>
    <n v="0"/>
    <n v="0"/>
    <n v="0.63224999999999998"/>
    <n v="0.21487999999999999"/>
    <n v="0.97899000000000003"/>
    <n v="0"/>
    <n v="0"/>
    <n v="1.8568899999999999"/>
    <n v="0"/>
    <n v="0"/>
    <n v="0"/>
    <n v="0"/>
    <n v="1.8568899999999999"/>
    <s v="s"/>
    <n v="0.69296999999999997"/>
    <s v="s"/>
    <n v="0.69686000000000003"/>
  </r>
  <r>
    <n v="2025"/>
    <s v="Lille"/>
    <x v="31"/>
    <s v="54VTe"/>
    <x v="3"/>
    <x v="2"/>
    <n v="0"/>
    <n v="0"/>
    <s v="s"/>
    <s v="s"/>
    <n v="0"/>
    <n v="0"/>
    <n v="0"/>
    <n v="0"/>
    <n v="0.71806999999999999"/>
    <n v="0.27612999999999999"/>
    <n v="1.41337"/>
    <n v="0"/>
    <n v="0"/>
    <n v="2.52291"/>
    <n v="0"/>
    <n v="0"/>
    <n v="0"/>
    <n v="0"/>
    <n v="2.52291"/>
    <s v="s"/>
    <n v="0.55933999999999995"/>
    <s v="s"/>
    <n v="0.57098000000000004"/>
  </r>
  <r>
    <n v="2025"/>
    <s v="Lille"/>
    <x v="31"/>
    <s v="54VTe"/>
    <x v="3"/>
    <x v="3"/>
    <n v="0"/>
    <n v="0"/>
    <s v="s"/>
    <s v="s"/>
    <n v="0"/>
    <n v="0"/>
    <n v="0"/>
    <n v="0"/>
    <n v="0.86031000000000002"/>
    <n v="0.20898"/>
    <n v="1.7543299999999999"/>
    <n v="0"/>
    <n v="0"/>
    <n v="2.98299"/>
    <n v="0"/>
    <n v="0"/>
    <n v="0"/>
    <n v="0"/>
    <n v="2.98299"/>
    <s v="s"/>
    <n v="0.68420999999999998"/>
    <s v="s"/>
    <n v="0.84867000000000004"/>
  </r>
  <r>
    <n v="2025"/>
    <s v="Lille"/>
    <x v="31"/>
    <s v="54VTe"/>
    <x v="3"/>
    <x v="4"/>
    <n v="0"/>
    <n v="0"/>
    <s v="s"/>
    <s v="s"/>
    <n v="0"/>
    <n v="0"/>
    <n v="0"/>
    <n v="0"/>
    <n v="0.72468999999999995"/>
    <n v="0.22792000000000001"/>
    <n v="2.1013600000000001"/>
    <n v="0"/>
    <n v="0"/>
    <n v="3.2114400000000001"/>
    <n v="0"/>
    <n v="0"/>
    <n v="0"/>
    <n v="0"/>
    <n v="3.2114400000000001"/>
    <s v="s"/>
    <n v="0.82465999999999995"/>
    <s v="s"/>
    <n v="1.07744"/>
  </r>
  <r>
    <n v="2025"/>
    <s v="Lille"/>
    <x v="31"/>
    <s v="54VTe"/>
    <x v="3"/>
    <x v="5"/>
    <n v="0"/>
    <n v="0"/>
    <s v="s"/>
    <s v="s"/>
    <n v="0"/>
    <n v="0"/>
    <n v="0"/>
    <n v="0"/>
    <n v="0.92688999999999999"/>
    <n v="0.42993999999999999"/>
    <n v="1.6732199999999999"/>
    <n v="0"/>
    <n v="0"/>
    <n v="3.1861100000000002"/>
    <n v="0"/>
    <n v="0"/>
    <n v="0"/>
    <n v="0"/>
    <n v="3.1861100000000002"/>
    <s v="s"/>
    <n v="0.63556000000000001"/>
    <s v="s"/>
    <n v="0.81533999999999995"/>
  </r>
  <r>
    <n v="2025"/>
    <s v="Lille"/>
    <x v="31"/>
    <s v="54VTe"/>
    <x v="3"/>
    <x v="6"/>
    <n v="0"/>
    <n v="0"/>
    <s v="s"/>
    <s v="s"/>
    <n v="0"/>
    <n v="0"/>
    <n v="0"/>
    <n v="0"/>
    <n v="0.78898999999999997"/>
    <n v="0.24959999999999999"/>
    <n v="1.9451499999999999"/>
    <n v="0"/>
    <n v="0"/>
    <n v="3.5716800000000002"/>
    <n v="0"/>
    <n v="0"/>
    <n v="0"/>
    <n v="0"/>
    <n v="3.5716800000000002"/>
    <s v="s"/>
    <n v="0.62072000000000005"/>
    <s v="s"/>
    <n v="0.78769999999999996"/>
  </r>
  <r>
    <n v="2025"/>
    <s v="Lille"/>
    <x v="31"/>
    <s v="54VTe"/>
    <x v="3"/>
    <x v="7"/>
    <n v="0"/>
    <n v="0"/>
    <s v="s"/>
    <s v="s"/>
    <n v="0"/>
    <n v="0"/>
    <n v="0"/>
    <n v="0"/>
    <n v="1.1434299999999999"/>
    <n v="0.12389"/>
    <n v="3.1678899999999999"/>
    <n v="0"/>
    <n v="0"/>
    <n v="4.7647700000000004"/>
    <n v="0"/>
    <n v="0"/>
    <n v="0"/>
    <n v="0"/>
    <n v="4.7647700000000004"/>
    <s v="s"/>
    <n v="0.82332000000000005"/>
    <s v="s"/>
    <n v="1.00058"/>
  </r>
  <r>
    <n v="2025"/>
    <s v="Lille"/>
    <x v="31"/>
    <s v="54VTe"/>
    <x v="3"/>
    <x v="8"/>
    <n v="0"/>
    <n v="0"/>
    <s v="s"/>
    <s v="s"/>
    <n v="0"/>
    <n v="0"/>
    <n v="0"/>
    <n v="0"/>
    <n v="0.89693999999999996"/>
    <n v="0.15135000000000001"/>
    <n v="2.5469300000000001"/>
    <n v="0"/>
    <n v="0"/>
    <n v="3.9001999999999999"/>
    <n v="0"/>
    <n v="0"/>
    <n v="0"/>
    <n v="0"/>
    <n v="3.9001999999999999"/>
    <s v="s"/>
    <n v="0.79774"/>
    <s v="s"/>
    <n v="1.0457799999999999"/>
  </r>
  <r>
    <n v="2025"/>
    <s v="Lille"/>
    <x v="31"/>
    <s v="54VTe"/>
    <x v="3"/>
    <x v="9"/>
    <n v="0"/>
    <n v="0"/>
    <s v="s"/>
    <s v="s"/>
    <n v="0"/>
    <n v="0"/>
    <n v="0"/>
    <n v="0"/>
    <n v="1.21827"/>
    <n v="5.6649999999999999E-2"/>
    <n v="2.59063"/>
    <n v="0"/>
    <n v="0"/>
    <n v="4.4622999999999999"/>
    <n v="0"/>
    <n v="0"/>
    <n v="0"/>
    <n v="0"/>
    <n v="4.4622999999999999"/>
    <s v="s"/>
    <n v="0.64359"/>
    <s v="s"/>
    <n v="0.93254000000000004"/>
  </r>
  <r>
    <n v="2025"/>
    <s v="Lille"/>
    <x v="31"/>
    <s v="54VTe"/>
    <x v="3"/>
    <x v="10"/>
    <n v="0"/>
    <n v="0"/>
    <s v="s"/>
    <s v="s"/>
    <n v="0"/>
    <n v="0"/>
    <n v="0"/>
    <n v="0"/>
    <n v="1.2565500000000001"/>
    <n v="1.3860000000000001E-2"/>
    <n v="3.7025800000000002"/>
    <n v="0"/>
    <n v="0"/>
    <n v="5.2000500000000001"/>
    <n v="0"/>
    <n v="0"/>
    <n v="0"/>
    <n v="0"/>
    <n v="5.2000500000000001"/>
    <s v="s"/>
    <n v="0.49314000000000002"/>
    <s v="s"/>
    <n v="0.98823000000000005"/>
  </r>
  <r>
    <n v="2025"/>
    <s v="Lille"/>
    <x v="32"/>
    <s v="J3Mu2"/>
    <x v="0"/>
    <x v="0"/>
    <n v="0"/>
    <n v="0"/>
    <n v="0"/>
    <n v="0"/>
    <s v="s"/>
    <n v="0"/>
    <n v="0"/>
    <n v="0"/>
    <s v="s"/>
    <n v="11"/>
    <n v="38"/>
    <n v="0"/>
    <n v="0"/>
    <n v="56"/>
    <n v="0"/>
    <n v="0"/>
    <n v="0"/>
    <n v="0"/>
    <n v="56"/>
    <n v="0"/>
    <n v="0"/>
    <n v="11"/>
    <n v="11"/>
  </r>
  <r>
    <n v="2025"/>
    <s v="Lille"/>
    <x v="32"/>
    <s v="J3Mu2"/>
    <x v="1"/>
    <x v="0"/>
    <n v="0"/>
    <n v="0"/>
    <n v="0"/>
    <n v="0"/>
    <s v="s"/>
    <n v="0"/>
    <n v="0"/>
    <n v="0"/>
    <s v="s"/>
    <n v="3.406E-2"/>
    <n v="0.13347999999999999"/>
    <n v="0"/>
    <n v="0"/>
    <n v="0.19012999999999999"/>
    <n v="0"/>
    <n v="0"/>
    <n v="0"/>
    <n v="0"/>
    <n v="0.19012999999999999"/>
    <n v="0"/>
    <n v="0"/>
    <n v="8.9300000000000004E-3"/>
    <n v="8.9300000000000004E-3"/>
  </r>
  <r>
    <n v="2025"/>
    <s v="Lille"/>
    <x v="32"/>
    <s v="J3Mu2"/>
    <x v="1"/>
    <x v="1"/>
    <n v="0"/>
    <n v="0"/>
    <n v="0"/>
    <n v="0"/>
    <s v="s"/>
    <n v="0"/>
    <n v="0"/>
    <n v="0"/>
    <s v="s"/>
    <n v="3.4930000000000003E-2"/>
    <n v="0.13699"/>
    <n v="0"/>
    <n v="0"/>
    <n v="0.19511999999999999"/>
    <n v="0"/>
    <n v="0"/>
    <n v="0"/>
    <n v="0"/>
    <n v="0.19511999999999999"/>
    <n v="0"/>
    <n v="0"/>
    <n v="7.9799999999999992E-3"/>
    <n v="7.9799999999999992E-3"/>
  </r>
  <r>
    <n v="2025"/>
    <s v="Lille"/>
    <x v="32"/>
    <s v="J3Mu2"/>
    <x v="1"/>
    <x v="2"/>
    <n v="0"/>
    <n v="0"/>
    <n v="0"/>
    <n v="0"/>
    <s v="s"/>
    <n v="0"/>
    <n v="0"/>
    <n v="0"/>
    <s v="s"/>
    <n v="3.3610000000000001E-2"/>
    <n v="0.13691"/>
    <n v="0"/>
    <n v="0"/>
    <n v="0.19372"/>
    <n v="0"/>
    <n v="0"/>
    <n v="0"/>
    <n v="0"/>
    <n v="0.19372"/>
    <n v="0"/>
    <n v="0"/>
    <n v="9.6200000000000001E-3"/>
    <n v="9.6200000000000001E-3"/>
  </r>
  <r>
    <n v="2025"/>
    <s v="Lille"/>
    <x v="32"/>
    <s v="J3Mu2"/>
    <x v="1"/>
    <x v="3"/>
    <n v="0"/>
    <n v="0"/>
    <n v="0"/>
    <n v="0"/>
    <s v="s"/>
    <n v="0"/>
    <n v="0"/>
    <n v="0"/>
    <s v="s"/>
    <n v="3.3029999999999997E-2"/>
    <n v="0.13750999999999999"/>
    <n v="0"/>
    <n v="0"/>
    <n v="0.19549"/>
    <n v="0"/>
    <n v="0"/>
    <n v="0"/>
    <n v="0"/>
    <n v="0.19549"/>
    <n v="0"/>
    <n v="0"/>
    <n v="1.0240000000000001E-2"/>
    <n v="1.0240000000000001E-2"/>
  </r>
  <r>
    <n v="2025"/>
    <s v="Lille"/>
    <x v="32"/>
    <s v="J3Mu2"/>
    <x v="1"/>
    <x v="4"/>
    <n v="0"/>
    <n v="0"/>
    <n v="0"/>
    <n v="0"/>
    <s v="s"/>
    <n v="0"/>
    <n v="0"/>
    <n v="0"/>
    <s v="s"/>
    <n v="3.2340000000000001E-2"/>
    <n v="0.13891000000000001"/>
    <n v="0"/>
    <n v="0"/>
    <n v="0.19608999999999999"/>
    <n v="0"/>
    <n v="0"/>
    <n v="0"/>
    <n v="0"/>
    <n v="0.19608999999999999"/>
    <n v="0"/>
    <n v="0"/>
    <n v="1.078E-2"/>
    <n v="1.078E-2"/>
  </r>
  <r>
    <n v="2025"/>
    <s v="Lille"/>
    <x v="32"/>
    <s v="J3Mu2"/>
    <x v="1"/>
    <x v="5"/>
    <n v="0"/>
    <n v="0"/>
    <n v="0"/>
    <n v="0"/>
    <s v="s"/>
    <n v="0"/>
    <n v="0"/>
    <n v="0"/>
    <s v="s"/>
    <n v="3.2370000000000003E-2"/>
    <n v="0.13492999999999999"/>
    <n v="0"/>
    <n v="0"/>
    <n v="0.19303999999999999"/>
    <n v="0"/>
    <n v="0"/>
    <n v="0"/>
    <n v="0"/>
    <n v="0.19303999999999999"/>
    <n v="0"/>
    <n v="0"/>
    <n v="9.9500000000000005E-3"/>
    <n v="9.9500000000000005E-3"/>
  </r>
  <r>
    <n v="2025"/>
    <s v="Lille"/>
    <x v="32"/>
    <s v="J3Mu2"/>
    <x v="1"/>
    <x v="6"/>
    <n v="0"/>
    <n v="0"/>
    <n v="0"/>
    <n v="0"/>
    <s v="s"/>
    <n v="0"/>
    <n v="0"/>
    <n v="0"/>
    <s v="s"/>
    <n v="3.4079999999999999E-2"/>
    <n v="0.13295999999999999"/>
    <n v="0"/>
    <n v="0"/>
    <n v="0.19289999999999999"/>
    <n v="0"/>
    <n v="0"/>
    <n v="0"/>
    <n v="0"/>
    <n v="0.19289999999999999"/>
    <n v="0"/>
    <n v="0"/>
    <n v="1.089E-2"/>
    <n v="1.089E-2"/>
  </r>
  <r>
    <n v="2025"/>
    <s v="Lille"/>
    <x v="32"/>
    <s v="J3Mu2"/>
    <x v="1"/>
    <x v="7"/>
    <n v="0"/>
    <n v="0"/>
    <n v="0"/>
    <n v="0"/>
    <s v="s"/>
    <n v="0"/>
    <n v="0"/>
    <n v="0"/>
    <s v="s"/>
    <n v="3.3550000000000003E-2"/>
    <n v="0.13081999999999999"/>
    <n v="0"/>
    <n v="0"/>
    <n v="0.19008"/>
    <n v="0"/>
    <n v="0"/>
    <n v="0"/>
    <n v="0"/>
    <n v="0.19008"/>
    <n v="0"/>
    <n v="0"/>
    <n v="1.103E-2"/>
    <n v="1.103E-2"/>
  </r>
  <r>
    <n v="2025"/>
    <s v="Lille"/>
    <x v="32"/>
    <s v="J3Mu2"/>
    <x v="1"/>
    <x v="8"/>
    <n v="0"/>
    <n v="0"/>
    <n v="0"/>
    <n v="0"/>
    <s v="s"/>
    <n v="0"/>
    <n v="0"/>
    <n v="0"/>
    <s v="s"/>
    <n v="3.3890000000000003E-2"/>
    <n v="0.12867000000000001"/>
    <n v="0"/>
    <n v="0"/>
    <n v="0.18697"/>
    <n v="0"/>
    <n v="0"/>
    <n v="0"/>
    <n v="0"/>
    <n v="0.18697"/>
    <n v="0"/>
    <n v="0"/>
    <n v="1.027E-2"/>
    <n v="1.027E-2"/>
  </r>
  <r>
    <n v="2025"/>
    <s v="Lille"/>
    <x v="32"/>
    <s v="J3Mu2"/>
    <x v="1"/>
    <x v="9"/>
    <n v="0"/>
    <n v="0"/>
    <n v="0"/>
    <n v="0"/>
    <s v="s"/>
    <n v="0"/>
    <n v="0"/>
    <n v="0"/>
    <s v="s"/>
    <n v="3.4070000000000003E-2"/>
    <n v="0.12869"/>
    <n v="0"/>
    <n v="0"/>
    <n v="0.18723999999999999"/>
    <n v="0"/>
    <n v="0"/>
    <n v="0"/>
    <n v="0"/>
    <n v="0.18723999999999999"/>
    <n v="0"/>
    <n v="0"/>
    <n v="1.008E-2"/>
    <n v="1.008E-2"/>
  </r>
  <r>
    <n v="2025"/>
    <s v="Lille"/>
    <x v="32"/>
    <s v="J3Mu2"/>
    <x v="1"/>
    <x v="10"/>
    <n v="0"/>
    <n v="0"/>
    <n v="0"/>
    <n v="0"/>
    <s v="s"/>
    <n v="0"/>
    <n v="0"/>
    <n v="0"/>
    <s v="s"/>
    <n v="3.2000000000000001E-2"/>
    <n v="0.12543000000000001"/>
    <n v="0"/>
    <n v="0"/>
    <n v="0.18196000000000001"/>
    <n v="0"/>
    <n v="0"/>
    <n v="0"/>
    <n v="0"/>
    <n v="0.18196000000000001"/>
    <n v="0"/>
    <n v="0"/>
    <n v="9.5700000000000004E-3"/>
    <n v="9.5700000000000004E-3"/>
  </r>
  <r>
    <n v="2025"/>
    <s v="Lille"/>
    <x v="32"/>
    <s v="J3Mu2"/>
    <x v="2"/>
    <x v="0"/>
    <s v="so"/>
    <s v="so"/>
    <s v="so"/>
    <s v="so"/>
    <s v="so"/>
    <s v="so"/>
    <s v="so"/>
    <s v="so"/>
    <s v="so"/>
    <s v="so"/>
    <s v="so"/>
    <s v="so"/>
    <s v="so"/>
    <s v="so"/>
    <s v="so"/>
    <s v="so"/>
    <s v="so"/>
    <s v="so"/>
    <s v="so"/>
    <n v="0"/>
    <n v="0"/>
    <n v="2.4469999999999999E-2"/>
    <n v="2.4469999999999999E-2"/>
  </r>
  <r>
    <n v="2025"/>
    <s v="Lille"/>
    <x v="32"/>
    <s v="J3Mu2"/>
    <x v="2"/>
    <x v="1"/>
    <s v="so"/>
    <s v="so"/>
    <s v="so"/>
    <s v="so"/>
    <s v="so"/>
    <s v="so"/>
    <s v="so"/>
    <s v="so"/>
    <s v="so"/>
    <s v="so"/>
    <s v="so"/>
    <s v="so"/>
    <s v="so"/>
    <s v="so"/>
    <s v="so"/>
    <s v="so"/>
    <s v="so"/>
    <s v="so"/>
    <s v="so"/>
    <n v="0"/>
    <n v="0"/>
    <n v="2.564E-2"/>
    <n v="2.564E-2"/>
  </r>
  <r>
    <n v="2025"/>
    <s v="Lille"/>
    <x v="32"/>
    <s v="J3Mu2"/>
    <x v="2"/>
    <x v="2"/>
    <s v="so"/>
    <s v="so"/>
    <s v="so"/>
    <s v="so"/>
    <s v="so"/>
    <s v="so"/>
    <s v="so"/>
    <s v="so"/>
    <s v="so"/>
    <s v="so"/>
    <s v="so"/>
    <s v="so"/>
    <s v="so"/>
    <s v="so"/>
    <s v="so"/>
    <s v="so"/>
    <s v="so"/>
    <s v="so"/>
    <s v="so"/>
    <n v="0"/>
    <n v="0"/>
    <n v="2.3970000000000002E-2"/>
    <n v="2.3970000000000002E-2"/>
  </r>
  <r>
    <n v="2025"/>
    <s v="Lille"/>
    <x v="32"/>
    <s v="J3Mu2"/>
    <x v="2"/>
    <x v="3"/>
    <s v="so"/>
    <s v="so"/>
    <s v="so"/>
    <s v="so"/>
    <s v="so"/>
    <s v="so"/>
    <s v="so"/>
    <s v="so"/>
    <s v="so"/>
    <s v="so"/>
    <s v="so"/>
    <s v="so"/>
    <s v="so"/>
    <s v="so"/>
    <s v="so"/>
    <s v="so"/>
    <s v="so"/>
    <s v="so"/>
    <s v="so"/>
    <n v="0"/>
    <n v="0"/>
    <n v="1.8929999999999999E-2"/>
    <n v="1.8929999999999999E-2"/>
  </r>
  <r>
    <n v="2025"/>
    <s v="Lille"/>
    <x v="32"/>
    <s v="J3Mu2"/>
    <x v="2"/>
    <x v="4"/>
    <s v="so"/>
    <s v="so"/>
    <s v="so"/>
    <s v="so"/>
    <s v="so"/>
    <s v="so"/>
    <s v="so"/>
    <s v="so"/>
    <s v="so"/>
    <s v="so"/>
    <s v="so"/>
    <s v="so"/>
    <s v="so"/>
    <s v="so"/>
    <s v="so"/>
    <s v="so"/>
    <s v="so"/>
    <s v="so"/>
    <s v="so"/>
    <n v="0"/>
    <n v="0"/>
    <n v="2.0109999999999999E-2"/>
    <n v="2.0109999999999999E-2"/>
  </r>
  <r>
    <n v="2025"/>
    <s v="Lille"/>
    <x v="32"/>
    <s v="J3Mu2"/>
    <x v="2"/>
    <x v="5"/>
    <s v="so"/>
    <s v="so"/>
    <s v="so"/>
    <s v="so"/>
    <s v="so"/>
    <s v="so"/>
    <s v="so"/>
    <s v="so"/>
    <s v="so"/>
    <s v="so"/>
    <s v="so"/>
    <s v="so"/>
    <s v="so"/>
    <s v="so"/>
    <s v="so"/>
    <s v="so"/>
    <s v="so"/>
    <s v="so"/>
    <s v="so"/>
    <n v="0"/>
    <n v="0"/>
    <n v="2.1190000000000001E-2"/>
    <n v="2.1190000000000001E-2"/>
  </r>
  <r>
    <n v="2025"/>
    <s v="Lille"/>
    <x v="32"/>
    <s v="J3Mu2"/>
    <x v="2"/>
    <x v="6"/>
    <s v="so"/>
    <s v="so"/>
    <s v="so"/>
    <s v="so"/>
    <s v="so"/>
    <s v="so"/>
    <s v="so"/>
    <s v="so"/>
    <s v="so"/>
    <s v="so"/>
    <s v="so"/>
    <s v="so"/>
    <s v="so"/>
    <s v="so"/>
    <s v="so"/>
    <s v="so"/>
    <s v="so"/>
    <s v="so"/>
    <s v="so"/>
    <n v="0"/>
    <n v="0"/>
    <n v="2.249E-2"/>
    <n v="2.249E-2"/>
  </r>
  <r>
    <n v="2025"/>
    <s v="Lille"/>
    <x v="32"/>
    <s v="J3Mu2"/>
    <x v="2"/>
    <x v="7"/>
    <s v="so"/>
    <s v="so"/>
    <s v="so"/>
    <s v="so"/>
    <s v="so"/>
    <s v="so"/>
    <s v="so"/>
    <s v="so"/>
    <s v="so"/>
    <s v="so"/>
    <s v="so"/>
    <s v="so"/>
    <s v="so"/>
    <s v="so"/>
    <s v="so"/>
    <s v="so"/>
    <s v="so"/>
    <s v="so"/>
    <s v="so"/>
    <n v="0"/>
    <n v="0"/>
    <n v="1.9970000000000002E-2"/>
    <n v="1.9970000000000002E-2"/>
  </r>
  <r>
    <n v="2025"/>
    <s v="Lille"/>
    <x v="32"/>
    <s v="J3Mu2"/>
    <x v="2"/>
    <x v="8"/>
    <s v="so"/>
    <s v="so"/>
    <s v="so"/>
    <s v="so"/>
    <s v="so"/>
    <s v="so"/>
    <s v="so"/>
    <s v="so"/>
    <s v="so"/>
    <s v="so"/>
    <s v="so"/>
    <s v="so"/>
    <s v="so"/>
    <s v="so"/>
    <s v="so"/>
    <s v="so"/>
    <s v="so"/>
    <s v="so"/>
    <s v="so"/>
    <n v="0"/>
    <n v="0"/>
    <n v="1.2659999999999999E-2"/>
    <n v="1.2659999999999999E-2"/>
  </r>
  <r>
    <n v="2025"/>
    <s v="Lille"/>
    <x v="32"/>
    <s v="J3Mu2"/>
    <x v="2"/>
    <x v="9"/>
    <s v="so"/>
    <s v="so"/>
    <s v="so"/>
    <s v="so"/>
    <s v="so"/>
    <s v="so"/>
    <s v="so"/>
    <s v="so"/>
    <s v="so"/>
    <s v="so"/>
    <s v="so"/>
    <s v="so"/>
    <s v="so"/>
    <s v="so"/>
    <s v="so"/>
    <s v="so"/>
    <s v="so"/>
    <s v="so"/>
    <s v="so"/>
    <n v="0"/>
    <n v="0"/>
    <n v="1.3820000000000001E-2"/>
    <n v="1.3820000000000001E-2"/>
  </r>
  <r>
    <n v="2025"/>
    <s v="Lille"/>
    <x v="32"/>
    <s v="J3Mu2"/>
    <x v="2"/>
    <x v="10"/>
    <s v="so"/>
    <s v="so"/>
    <s v="so"/>
    <s v="so"/>
    <s v="so"/>
    <s v="so"/>
    <s v="so"/>
    <s v="so"/>
    <s v="so"/>
    <s v="so"/>
    <s v="so"/>
    <s v="so"/>
    <s v="so"/>
    <s v="so"/>
    <s v="so"/>
    <s v="so"/>
    <s v="so"/>
    <s v="so"/>
    <s v="so"/>
    <n v="0"/>
    <n v="0"/>
    <n v="1.034E-2"/>
    <n v="1.034E-2"/>
  </r>
  <r>
    <n v="2025"/>
    <s v="Lille"/>
    <x v="32"/>
    <s v="J3Mu2"/>
    <x v="3"/>
    <x v="0"/>
    <n v="0"/>
    <n v="0"/>
    <n v="0"/>
    <n v="0"/>
    <s v="s"/>
    <n v="0"/>
    <n v="0"/>
    <n v="0"/>
    <s v="s"/>
    <n v="0.28988000000000003"/>
    <n v="7.7200000000000005E-2"/>
    <n v="0"/>
    <n v="0"/>
    <n v="0.37385000000000002"/>
    <n v="0"/>
    <n v="0"/>
    <n v="0"/>
    <n v="0"/>
    <n v="0.37385000000000002"/>
    <n v="0"/>
    <n v="0"/>
    <n v="0.29781000000000002"/>
    <n v="0.29781000000000002"/>
  </r>
  <r>
    <n v="2025"/>
    <s v="Lille"/>
    <x v="32"/>
    <s v="J3Mu2"/>
    <x v="3"/>
    <x v="1"/>
    <n v="0"/>
    <n v="0"/>
    <n v="0"/>
    <n v="0"/>
    <s v="s"/>
    <n v="0"/>
    <n v="0"/>
    <n v="0"/>
    <s v="s"/>
    <n v="0.34183000000000002"/>
    <n v="0.17716000000000001"/>
    <n v="0"/>
    <n v="0"/>
    <n v="0.54657"/>
    <n v="0"/>
    <n v="0"/>
    <n v="0"/>
    <n v="0"/>
    <n v="0.54657"/>
    <n v="0"/>
    <n v="0"/>
    <n v="0.28533999999999998"/>
    <n v="0.28533999999999998"/>
  </r>
  <r>
    <n v="2025"/>
    <s v="Lille"/>
    <x v="32"/>
    <s v="J3Mu2"/>
    <x v="3"/>
    <x v="2"/>
    <n v="0"/>
    <n v="0"/>
    <n v="0"/>
    <n v="0"/>
    <s v="s"/>
    <n v="0"/>
    <n v="0"/>
    <n v="0"/>
    <s v="s"/>
    <n v="0.62634000000000001"/>
    <n v="0.45278000000000002"/>
    <n v="0"/>
    <n v="0"/>
    <n v="1.21322"/>
    <n v="0"/>
    <n v="0"/>
    <n v="0"/>
    <n v="0"/>
    <n v="1.21322"/>
    <n v="0"/>
    <n v="0"/>
    <n v="0.42435"/>
    <n v="0.42435"/>
  </r>
  <r>
    <n v="2025"/>
    <s v="Lille"/>
    <x v="32"/>
    <s v="J3Mu2"/>
    <x v="3"/>
    <x v="3"/>
    <n v="0"/>
    <n v="0"/>
    <n v="0"/>
    <n v="0"/>
    <s v="s"/>
    <n v="0"/>
    <n v="0"/>
    <n v="0"/>
    <s v="s"/>
    <n v="0.62095"/>
    <n v="0.68396000000000001"/>
    <n v="0"/>
    <n v="0"/>
    <n v="1.5745199999999999"/>
    <n v="0"/>
    <n v="0"/>
    <n v="0"/>
    <n v="0"/>
    <n v="1.5745199999999999"/>
    <n v="0"/>
    <n v="0"/>
    <n v="0.38220999999999999"/>
    <n v="0.38220999999999999"/>
  </r>
  <r>
    <n v="2025"/>
    <s v="Lille"/>
    <x v="32"/>
    <s v="J3Mu2"/>
    <x v="3"/>
    <x v="4"/>
    <n v="0"/>
    <n v="0"/>
    <n v="0"/>
    <n v="0"/>
    <s v="s"/>
    <n v="0"/>
    <n v="0"/>
    <n v="0"/>
    <s v="s"/>
    <n v="0.36204999999999998"/>
    <n v="0.86587999999999998"/>
    <n v="0"/>
    <n v="0"/>
    <n v="1.48824"/>
    <n v="0"/>
    <n v="0"/>
    <n v="0"/>
    <n v="0"/>
    <n v="1.48824"/>
    <n v="0"/>
    <n v="0"/>
    <n v="0.22766"/>
    <n v="0.22766"/>
  </r>
  <r>
    <n v="2025"/>
    <s v="Lille"/>
    <x v="32"/>
    <s v="J3Mu2"/>
    <x v="3"/>
    <x v="5"/>
    <n v="0"/>
    <n v="0"/>
    <n v="0"/>
    <n v="0"/>
    <s v="s"/>
    <n v="0"/>
    <n v="0"/>
    <n v="0"/>
    <s v="s"/>
    <n v="0.36514000000000002"/>
    <n v="1.2595700000000001"/>
    <n v="0"/>
    <n v="0"/>
    <n v="1.81551"/>
    <n v="0"/>
    <n v="0"/>
    <n v="0"/>
    <n v="0"/>
    <n v="1.81551"/>
    <n v="0"/>
    <n v="0"/>
    <n v="0.18314"/>
    <n v="0.18314"/>
  </r>
  <r>
    <n v="2025"/>
    <s v="Lille"/>
    <x v="32"/>
    <s v="J3Mu2"/>
    <x v="3"/>
    <x v="6"/>
    <n v="0"/>
    <n v="0"/>
    <n v="0"/>
    <n v="0"/>
    <s v="s"/>
    <n v="0"/>
    <n v="0"/>
    <n v="0"/>
    <s v="s"/>
    <n v="0.52273000000000003"/>
    <n v="1.7117899999999999"/>
    <n v="0"/>
    <n v="0"/>
    <n v="2.5281699999999998"/>
    <n v="0"/>
    <n v="0"/>
    <n v="0"/>
    <n v="0"/>
    <n v="2.5281699999999998"/>
    <n v="0"/>
    <n v="0"/>
    <n v="0.19234000000000001"/>
    <n v="0.19234000000000001"/>
  </r>
  <r>
    <n v="2025"/>
    <s v="Lille"/>
    <x v="32"/>
    <s v="J3Mu2"/>
    <x v="3"/>
    <x v="7"/>
    <n v="0"/>
    <n v="0"/>
    <n v="0"/>
    <n v="0"/>
    <s v="s"/>
    <n v="0"/>
    <n v="0"/>
    <n v="0"/>
    <s v="s"/>
    <n v="0.48665000000000003"/>
    <n v="1.6393500000000001"/>
    <n v="0"/>
    <n v="0"/>
    <n v="2.4853900000000002"/>
    <n v="0"/>
    <n v="0"/>
    <n v="0"/>
    <n v="0"/>
    <n v="2.4853900000000002"/>
    <n v="0"/>
    <n v="0"/>
    <n v="0.25269000000000003"/>
    <n v="0.25269000000000003"/>
  </r>
  <r>
    <n v="2025"/>
    <s v="Lille"/>
    <x v="32"/>
    <s v="J3Mu2"/>
    <x v="3"/>
    <x v="8"/>
    <n v="0"/>
    <n v="0"/>
    <n v="0"/>
    <n v="0"/>
    <s v="s"/>
    <n v="0"/>
    <n v="0"/>
    <n v="0"/>
    <s v="s"/>
    <n v="0.3009"/>
    <n v="1.4492"/>
    <n v="0"/>
    <n v="0"/>
    <n v="1.9618100000000001"/>
    <n v="0"/>
    <n v="0"/>
    <n v="0"/>
    <n v="0"/>
    <n v="1.9618100000000001"/>
    <n v="0"/>
    <n v="0"/>
    <n v="0.32593"/>
    <n v="0.32593"/>
  </r>
  <r>
    <n v="2025"/>
    <s v="Lille"/>
    <x v="32"/>
    <s v="J3Mu2"/>
    <x v="3"/>
    <x v="9"/>
    <n v="0"/>
    <n v="0"/>
    <n v="0"/>
    <n v="0"/>
    <s v="s"/>
    <n v="0"/>
    <n v="0"/>
    <n v="0"/>
    <s v="s"/>
    <n v="0.48773"/>
    <n v="2.0475400000000001"/>
    <n v="0"/>
    <n v="0"/>
    <n v="2.8059400000000001"/>
    <n v="0"/>
    <n v="0"/>
    <n v="0"/>
    <n v="0"/>
    <n v="2.8059400000000001"/>
    <n v="0"/>
    <n v="0"/>
    <n v="0.84738999999999998"/>
    <n v="0.84738999999999998"/>
  </r>
  <r>
    <n v="2025"/>
    <s v="Lille"/>
    <x v="32"/>
    <s v="J3Mu2"/>
    <x v="3"/>
    <x v="10"/>
    <n v="0"/>
    <n v="0"/>
    <n v="0"/>
    <n v="0"/>
    <s v="s"/>
    <n v="0"/>
    <n v="0"/>
    <n v="0"/>
    <s v="s"/>
    <n v="0.37197999999999998"/>
    <n v="1.7059599999999999"/>
    <n v="0"/>
    <n v="0"/>
    <n v="2.30504"/>
    <n v="0"/>
    <n v="0"/>
    <n v="0"/>
    <n v="0"/>
    <n v="2.30504"/>
    <n v="0"/>
    <n v="0"/>
    <n v="1.2311399999999999"/>
    <n v="1.2311399999999999"/>
  </r>
  <r>
    <n v="2025"/>
    <s v="Lille"/>
    <x v="33"/>
    <s v="F77ic"/>
    <x v="0"/>
    <x v="0"/>
    <n v="0"/>
    <n v="18"/>
    <n v="6"/>
    <s v="s"/>
    <n v="0"/>
    <s v="s"/>
    <n v="0"/>
    <n v="0"/>
    <n v="0"/>
    <n v="0"/>
    <n v="0"/>
    <n v="0"/>
    <n v="0"/>
    <n v="32"/>
    <n v="0"/>
    <n v="0"/>
    <n v="0"/>
    <n v="0"/>
    <n v="32"/>
    <s v="s"/>
    <s v="s"/>
    <n v="0"/>
    <s v="s"/>
  </r>
  <r>
    <n v="2025"/>
    <s v="Lille"/>
    <x v="33"/>
    <s v="F77ic"/>
    <x v="1"/>
    <x v="0"/>
    <n v="0"/>
    <n v="6.2520000000000006E-2"/>
    <n v="2.0549999999999999E-2"/>
    <s v="s"/>
    <n v="0"/>
    <s v="s"/>
    <n v="0"/>
    <n v="0"/>
    <n v="0"/>
    <n v="0"/>
    <n v="0"/>
    <n v="0"/>
    <n v="0"/>
    <n v="0.11098"/>
    <n v="0"/>
    <n v="0"/>
    <n v="0"/>
    <n v="0"/>
    <n v="0.11098"/>
    <s v="s"/>
    <s v="s"/>
    <n v="0"/>
    <s v="s"/>
  </r>
  <r>
    <n v="2025"/>
    <s v="Lille"/>
    <x v="33"/>
    <s v="F77ic"/>
    <x v="1"/>
    <x v="1"/>
    <n v="0"/>
    <n v="6.4219999999999999E-2"/>
    <n v="2.053E-2"/>
    <s v="s"/>
    <n v="0"/>
    <s v="s"/>
    <n v="0"/>
    <n v="0"/>
    <n v="0"/>
    <n v="0"/>
    <n v="0"/>
    <n v="0"/>
    <n v="0"/>
    <n v="0.11261"/>
    <n v="0"/>
    <n v="0"/>
    <n v="0"/>
    <n v="0"/>
    <n v="0.11261"/>
    <s v="s"/>
    <s v="s"/>
    <n v="0"/>
    <s v="s"/>
  </r>
  <r>
    <n v="2025"/>
    <s v="Lille"/>
    <x v="33"/>
    <s v="F77ic"/>
    <x v="1"/>
    <x v="2"/>
    <n v="0"/>
    <n v="6.6170000000000007E-2"/>
    <n v="2.019E-2"/>
    <s v="s"/>
    <n v="0"/>
    <s v="s"/>
    <n v="0"/>
    <n v="0"/>
    <n v="0"/>
    <n v="0"/>
    <n v="0"/>
    <n v="0"/>
    <n v="0"/>
    <n v="0.11463"/>
    <n v="0"/>
    <n v="0"/>
    <n v="0"/>
    <n v="0"/>
    <n v="0.11463"/>
    <s v="s"/>
    <s v="s"/>
    <n v="0"/>
    <s v="s"/>
  </r>
  <r>
    <n v="2025"/>
    <s v="Lille"/>
    <x v="33"/>
    <s v="F77ic"/>
    <x v="1"/>
    <x v="3"/>
    <n v="0"/>
    <n v="6.8199999999999997E-2"/>
    <n v="2.036E-2"/>
    <s v="s"/>
    <n v="0"/>
    <s v="s"/>
    <n v="0"/>
    <n v="0"/>
    <n v="0"/>
    <n v="0"/>
    <n v="0"/>
    <n v="0"/>
    <n v="0"/>
    <n v="0.11754000000000001"/>
    <n v="0"/>
    <n v="0"/>
    <n v="0"/>
    <n v="0"/>
    <n v="0.11754000000000001"/>
    <s v="s"/>
    <s v="s"/>
    <n v="0"/>
    <s v="s"/>
  </r>
  <r>
    <n v="2025"/>
    <s v="Lille"/>
    <x v="33"/>
    <s v="F77ic"/>
    <x v="1"/>
    <x v="4"/>
    <n v="0"/>
    <n v="6.9470000000000004E-2"/>
    <n v="2.053E-2"/>
    <s v="s"/>
    <n v="0"/>
    <s v="s"/>
    <n v="0"/>
    <n v="0"/>
    <n v="0"/>
    <n v="0"/>
    <n v="0"/>
    <n v="0"/>
    <n v="0"/>
    <n v="0.11848"/>
    <n v="0"/>
    <n v="0"/>
    <n v="0"/>
    <n v="0"/>
    <n v="0.11848"/>
    <s v="s"/>
    <s v="s"/>
    <n v="0"/>
    <s v="s"/>
  </r>
  <r>
    <n v="2025"/>
    <s v="Lille"/>
    <x v="33"/>
    <s v="F77ic"/>
    <x v="1"/>
    <x v="5"/>
    <n v="0"/>
    <n v="7.1590000000000001E-2"/>
    <n v="2.036E-2"/>
    <s v="s"/>
    <n v="0"/>
    <s v="s"/>
    <n v="0"/>
    <n v="0"/>
    <n v="0"/>
    <n v="0"/>
    <n v="0"/>
    <n v="0"/>
    <n v="0"/>
    <n v="0.12138"/>
    <n v="0"/>
    <n v="0"/>
    <n v="0"/>
    <n v="0"/>
    <n v="0.12138"/>
    <s v="s"/>
    <s v="s"/>
    <n v="0"/>
    <s v="s"/>
  </r>
  <r>
    <n v="2025"/>
    <s v="Lille"/>
    <x v="33"/>
    <s v="F77ic"/>
    <x v="1"/>
    <x v="6"/>
    <n v="0"/>
    <n v="7.3730000000000004E-2"/>
    <n v="1.8579999999999999E-2"/>
    <s v="s"/>
    <n v="0"/>
    <s v="s"/>
    <n v="0"/>
    <n v="0"/>
    <n v="0"/>
    <n v="0"/>
    <n v="0"/>
    <n v="0"/>
    <n v="0"/>
    <n v="0.12275"/>
    <n v="0"/>
    <n v="0"/>
    <n v="0"/>
    <n v="0"/>
    <n v="0.12275"/>
    <s v="s"/>
    <s v="s"/>
    <n v="0"/>
    <s v="s"/>
  </r>
  <r>
    <n v="2025"/>
    <s v="Lille"/>
    <x v="33"/>
    <s v="F77ic"/>
    <x v="1"/>
    <x v="7"/>
    <n v="0"/>
    <n v="7.4649999999999994E-2"/>
    <n v="1.84E-2"/>
    <s v="s"/>
    <n v="0"/>
    <s v="s"/>
    <n v="0"/>
    <n v="0"/>
    <n v="0"/>
    <n v="0"/>
    <n v="0"/>
    <n v="0"/>
    <n v="0"/>
    <n v="0.12482"/>
    <n v="0"/>
    <n v="0"/>
    <n v="0"/>
    <n v="0"/>
    <n v="0.12482"/>
    <s v="s"/>
    <s v="s"/>
    <n v="0"/>
    <s v="s"/>
  </r>
  <r>
    <n v="2025"/>
    <s v="Lille"/>
    <x v="33"/>
    <s v="F77ic"/>
    <x v="1"/>
    <x v="8"/>
    <n v="0"/>
    <n v="7.5170000000000001E-2"/>
    <n v="1.8069999999999999E-2"/>
    <s v="s"/>
    <n v="0"/>
    <s v="s"/>
    <n v="0"/>
    <n v="0"/>
    <n v="0"/>
    <n v="0"/>
    <n v="0"/>
    <n v="0"/>
    <n v="0"/>
    <n v="0.12703999999999999"/>
    <n v="0"/>
    <n v="0"/>
    <n v="0"/>
    <n v="0"/>
    <n v="0.12703999999999999"/>
    <s v="s"/>
    <s v="s"/>
    <n v="0"/>
    <s v="s"/>
  </r>
  <r>
    <n v="2025"/>
    <s v="Lille"/>
    <x v="33"/>
    <s v="F77ic"/>
    <x v="1"/>
    <x v="9"/>
    <n v="0"/>
    <n v="7.7189999999999995E-2"/>
    <n v="1.6279999999999999E-2"/>
    <s v="s"/>
    <n v="0"/>
    <s v="s"/>
    <n v="0"/>
    <n v="0"/>
    <n v="0"/>
    <n v="0"/>
    <n v="0"/>
    <n v="0"/>
    <n v="0"/>
    <n v="0.12873999999999999"/>
    <n v="0"/>
    <n v="0"/>
    <n v="0"/>
    <n v="0"/>
    <n v="0.12873999999999999"/>
    <s v="s"/>
    <s v="s"/>
    <n v="0"/>
    <s v="s"/>
  </r>
  <r>
    <n v="2025"/>
    <s v="Lille"/>
    <x v="33"/>
    <s v="F77ic"/>
    <x v="1"/>
    <x v="10"/>
    <n v="0"/>
    <n v="7.5550000000000006E-2"/>
    <n v="1.5890000000000001E-2"/>
    <s v="s"/>
    <n v="0"/>
    <s v="s"/>
    <n v="0"/>
    <n v="0"/>
    <n v="0"/>
    <n v="0"/>
    <n v="0"/>
    <n v="0"/>
    <n v="0"/>
    <n v="0.12801000000000001"/>
    <n v="0"/>
    <n v="0"/>
    <n v="0"/>
    <n v="0"/>
    <n v="0.12801000000000001"/>
    <s v="s"/>
    <s v="s"/>
    <n v="0"/>
    <s v="s"/>
  </r>
  <r>
    <n v="2025"/>
    <s v="Lille"/>
    <x v="33"/>
    <s v="F77ic"/>
    <x v="2"/>
    <x v="0"/>
    <s v="so"/>
    <s v="so"/>
    <s v="so"/>
    <s v="so"/>
    <s v="so"/>
    <s v="so"/>
    <s v="so"/>
    <s v="so"/>
    <s v="so"/>
    <s v="so"/>
    <s v="so"/>
    <s v="so"/>
    <s v="so"/>
    <s v="so"/>
    <s v="so"/>
    <s v="so"/>
    <s v="so"/>
    <s v="so"/>
    <s v="so"/>
    <s v="s"/>
    <s v="s"/>
    <n v="0"/>
    <s v="s"/>
  </r>
  <r>
    <n v="2025"/>
    <s v="Lille"/>
    <x v="33"/>
    <s v="F77ic"/>
    <x v="2"/>
    <x v="1"/>
    <s v="so"/>
    <s v="so"/>
    <s v="so"/>
    <s v="so"/>
    <s v="so"/>
    <s v="so"/>
    <s v="so"/>
    <s v="so"/>
    <s v="so"/>
    <s v="so"/>
    <s v="so"/>
    <s v="so"/>
    <s v="so"/>
    <s v="so"/>
    <s v="so"/>
    <s v="so"/>
    <s v="so"/>
    <s v="so"/>
    <s v="so"/>
    <s v="s"/>
    <s v="s"/>
    <n v="0"/>
    <s v="s"/>
  </r>
  <r>
    <n v="2025"/>
    <s v="Lille"/>
    <x v="33"/>
    <s v="F77ic"/>
    <x v="2"/>
    <x v="2"/>
    <s v="so"/>
    <s v="so"/>
    <s v="so"/>
    <s v="so"/>
    <s v="so"/>
    <s v="so"/>
    <s v="so"/>
    <s v="so"/>
    <s v="so"/>
    <s v="so"/>
    <s v="so"/>
    <s v="so"/>
    <s v="so"/>
    <s v="so"/>
    <s v="so"/>
    <s v="so"/>
    <s v="so"/>
    <s v="so"/>
    <s v="so"/>
    <s v="s"/>
    <s v="s"/>
    <n v="0"/>
    <s v="s"/>
  </r>
  <r>
    <n v="2025"/>
    <s v="Lille"/>
    <x v="33"/>
    <s v="F77ic"/>
    <x v="2"/>
    <x v="3"/>
    <s v="so"/>
    <s v="so"/>
    <s v="so"/>
    <s v="so"/>
    <s v="so"/>
    <s v="so"/>
    <s v="so"/>
    <s v="so"/>
    <s v="so"/>
    <s v="so"/>
    <s v="so"/>
    <s v="so"/>
    <s v="so"/>
    <s v="so"/>
    <s v="so"/>
    <s v="so"/>
    <s v="so"/>
    <s v="so"/>
    <s v="so"/>
    <s v="s"/>
    <s v="s"/>
    <n v="0"/>
    <s v="s"/>
  </r>
  <r>
    <n v="2025"/>
    <s v="Lille"/>
    <x v="33"/>
    <s v="F77ic"/>
    <x v="2"/>
    <x v="4"/>
    <s v="so"/>
    <s v="so"/>
    <s v="so"/>
    <s v="so"/>
    <s v="so"/>
    <s v="so"/>
    <s v="so"/>
    <s v="so"/>
    <s v="so"/>
    <s v="so"/>
    <s v="so"/>
    <s v="so"/>
    <s v="so"/>
    <s v="so"/>
    <s v="so"/>
    <s v="so"/>
    <s v="so"/>
    <s v="so"/>
    <s v="so"/>
    <s v="s"/>
    <s v="s"/>
    <n v="0"/>
    <s v="s"/>
  </r>
  <r>
    <n v="2025"/>
    <s v="Lille"/>
    <x v="33"/>
    <s v="F77ic"/>
    <x v="2"/>
    <x v="5"/>
    <s v="so"/>
    <s v="so"/>
    <s v="so"/>
    <s v="so"/>
    <s v="so"/>
    <s v="so"/>
    <s v="so"/>
    <s v="so"/>
    <s v="so"/>
    <s v="so"/>
    <s v="so"/>
    <s v="so"/>
    <s v="so"/>
    <s v="so"/>
    <s v="so"/>
    <s v="so"/>
    <s v="so"/>
    <s v="so"/>
    <s v="so"/>
    <s v="s"/>
    <s v="s"/>
    <n v="0"/>
    <s v="s"/>
  </r>
  <r>
    <n v="2025"/>
    <s v="Lille"/>
    <x v="33"/>
    <s v="F77ic"/>
    <x v="2"/>
    <x v="6"/>
    <s v="so"/>
    <s v="so"/>
    <s v="so"/>
    <s v="so"/>
    <s v="so"/>
    <s v="so"/>
    <s v="so"/>
    <s v="so"/>
    <s v="so"/>
    <s v="so"/>
    <s v="so"/>
    <s v="so"/>
    <s v="so"/>
    <s v="so"/>
    <s v="so"/>
    <s v="so"/>
    <s v="so"/>
    <s v="so"/>
    <s v="so"/>
    <s v="s"/>
    <s v="s"/>
    <n v="0"/>
    <s v="s"/>
  </r>
  <r>
    <n v="2025"/>
    <s v="Lille"/>
    <x v="33"/>
    <s v="F77ic"/>
    <x v="2"/>
    <x v="7"/>
    <s v="so"/>
    <s v="so"/>
    <s v="so"/>
    <s v="so"/>
    <s v="so"/>
    <s v="so"/>
    <s v="so"/>
    <s v="so"/>
    <s v="so"/>
    <s v="so"/>
    <s v="so"/>
    <s v="so"/>
    <s v="so"/>
    <s v="so"/>
    <s v="so"/>
    <s v="so"/>
    <s v="so"/>
    <s v="so"/>
    <s v="so"/>
    <s v="s"/>
    <s v="s"/>
    <n v="0"/>
    <s v="s"/>
  </r>
  <r>
    <n v="2025"/>
    <s v="Lille"/>
    <x v="33"/>
    <s v="F77ic"/>
    <x v="2"/>
    <x v="8"/>
    <s v="so"/>
    <s v="so"/>
    <s v="so"/>
    <s v="so"/>
    <s v="so"/>
    <s v="so"/>
    <s v="so"/>
    <s v="so"/>
    <s v="so"/>
    <s v="so"/>
    <s v="so"/>
    <s v="so"/>
    <s v="so"/>
    <s v="so"/>
    <s v="so"/>
    <s v="so"/>
    <s v="so"/>
    <s v="so"/>
    <s v="so"/>
    <s v="s"/>
    <s v="s"/>
    <n v="0"/>
    <s v="s"/>
  </r>
  <r>
    <n v="2025"/>
    <s v="Lille"/>
    <x v="33"/>
    <s v="F77ic"/>
    <x v="2"/>
    <x v="9"/>
    <s v="so"/>
    <s v="so"/>
    <s v="so"/>
    <s v="so"/>
    <s v="so"/>
    <s v="so"/>
    <s v="so"/>
    <s v="so"/>
    <s v="so"/>
    <s v="so"/>
    <s v="so"/>
    <s v="so"/>
    <s v="so"/>
    <s v="so"/>
    <s v="so"/>
    <s v="so"/>
    <s v="so"/>
    <s v="so"/>
    <s v="so"/>
    <s v="s"/>
    <s v="s"/>
    <n v="0"/>
    <s v="s"/>
  </r>
  <r>
    <n v="2025"/>
    <s v="Lille"/>
    <x v="33"/>
    <s v="F77ic"/>
    <x v="2"/>
    <x v="10"/>
    <s v="so"/>
    <s v="so"/>
    <s v="so"/>
    <s v="so"/>
    <s v="so"/>
    <s v="so"/>
    <s v="so"/>
    <s v="so"/>
    <s v="so"/>
    <s v="so"/>
    <s v="so"/>
    <s v="so"/>
    <s v="so"/>
    <s v="so"/>
    <s v="so"/>
    <s v="so"/>
    <s v="so"/>
    <s v="so"/>
    <s v="so"/>
    <s v="s"/>
    <s v="s"/>
    <n v="0"/>
    <s v="s"/>
  </r>
  <r>
    <n v="2025"/>
    <s v="Lille"/>
    <x v="33"/>
    <s v="F77ic"/>
    <x v="3"/>
    <x v="0"/>
    <n v="0"/>
    <n v="8.8849999999999998E-2"/>
    <n v="2.7459999999999998E-2"/>
    <s v="s"/>
    <n v="0"/>
    <s v="s"/>
    <n v="0"/>
    <n v="0"/>
    <n v="0"/>
    <n v="0"/>
    <n v="0"/>
    <n v="0"/>
    <n v="0"/>
    <n v="0.50295000000000001"/>
    <n v="0"/>
    <n v="0"/>
    <n v="0"/>
    <n v="0"/>
    <n v="0.50295000000000001"/>
    <s v="s"/>
    <s v="s"/>
    <n v="0"/>
    <s v="s"/>
  </r>
  <r>
    <n v="2025"/>
    <s v="Lille"/>
    <x v="33"/>
    <s v="F77ic"/>
    <x v="3"/>
    <x v="1"/>
    <n v="0"/>
    <n v="8.4190000000000001E-2"/>
    <n v="0.11923"/>
    <s v="s"/>
    <n v="0"/>
    <s v="s"/>
    <n v="0"/>
    <n v="0"/>
    <n v="0"/>
    <n v="0"/>
    <n v="0"/>
    <n v="0"/>
    <n v="0"/>
    <n v="0.40694999999999998"/>
    <n v="0"/>
    <n v="0"/>
    <n v="0"/>
    <n v="0"/>
    <n v="0.40694999999999998"/>
    <s v="s"/>
    <s v="s"/>
    <n v="0"/>
    <s v="s"/>
  </r>
  <r>
    <n v="2025"/>
    <s v="Lille"/>
    <x v="33"/>
    <s v="F77ic"/>
    <x v="3"/>
    <x v="2"/>
    <n v="0"/>
    <n v="0.12166"/>
    <n v="0.21163999999999999"/>
    <s v="s"/>
    <n v="0"/>
    <s v="s"/>
    <n v="0"/>
    <n v="0"/>
    <n v="0"/>
    <n v="0"/>
    <n v="0"/>
    <n v="0"/>
    <n v="0"/>
    <n v="0.44636999999999999"/>
    <n v="0"/>
    <n v="0"/>
    <n v="0"/>
    <n v="0"/>
    <n v="0.44636999999999999"/>
    <s v="s"/>
    <s v="s"/>
    <n v="0"/>
    <s v="s"/>
  </r>
  <r>
    <n v="2025"/>
    <s v="Lille"/>
    <x v="33"/>
    <s v="F77ic"/>
    <x v="3"/>
    <x v="3"/>
    <n v="0"/>
    <n v="0.24412"/>
    <n v="0.21085999999999999"/>
    <s v="s"/>
    <n v="0"/>
    <s v="s"/>
    <n v="0"/>
    <n v="0"/>
    <n v="0"/>
    <n v="0"/>
    <n v="0"/>
    <n v="0"/>
    <n v="0"/>
    <n v="0.69628999999999996"/>
    <n v="0"/>
    <n v="0"/>
    <n v="0"/>
    <n v="0"/>
    <n v="0.69628999999999996"/>
    <s v="s"/>
    <s v="s"/>
    <n v="0"/>
    <s v="s"/>
  </r>
  <r>
    <n v="2025"/>
    <s v="Lille"/>
    <x v="33"/>
    <s v="F77ic"/>
    <x v="3"/>
    <x v="4"/>
    <n v="0"/>
    <n v="0.16345000000000001"/>
    <n v="0.20927000000000001"/>
    <s v="s"/>
    <n v="0"/>
    <s v="s"/>
    <n v="0"/>
    <n v="0"/>
    <n v="0"/>
    <n v="0"/>
    <n v="0"/>
    <n v="0"/>
    <n v="0"/>
    <n v="0.42153000000000002"/>
    <n v="0"/>
    <n v="0"/>
    <n v="0"/>
    <n v="0"/>
    <n v="0.42153000000000002"/>
    <s v="s"/>
    <s v="s"/>
    <n v="0"/>
    <s v="s"/>
  </r>
  <r>
    <n v="2025"/>
    <s v="Lille"/>
    <x v="33"/>
    <s v="F77ic"/>
    <x v="3"/>
    <x v="5"/>
    <n v="0"/>
    <n v="0.19464999999999999"/>
    <n v="0.39657999999999999"/>
    <s v="s"/>
    <n v="0"/>
    <s v="s"/>
    <n v="0"/>
    <n v="0"/>
    <n v="0"/>
    <n v="0"/>
    <n v="0"/>
    <n v="0"/>
    <n v="0"/>
    <n v="0.59750000000000003"/>
    <n v="0"/>
    <n v="0"/>
    <n v="0"/>
    <n v="0"/>
    <n v="0.59750000000000003"/>
    <s v="s"/>
    <s v="s"/>
    <n v="0"/>
    <s v="s"/>
  </r>
  <r>
    <n v="2025"/>
    <s v="Lille"/>
    <x v="33"/>
    <s v="F77ic"/>
    <x v="3"/>
    <x v="6"/>
    <n v="0"/>
    <n v="0.56745000000000001"/>
    <n v="0.32396999999999998"/>
    <s v="s"/>
    <n v="0"/>
    <s v="s"/>
    <n v="0"/>
    <n v="0"/>
    <n v="0"/>
    <n v="0"/>
    <n v="0"/>
    <n v="0"/>
    <n v="0"/>
    <n v="0.89444000000000001"/>
    <n v="0"/>
    <n v="0"/>
    <n v="0"/>
    <n v="0"/>
    <n v="0.89444000000000001"/>
    <s v="s"/>
    <s v="s"/>
    <n v="0"/>
    <s v="s"/>
  </r>
  <r>
    <n v="2025"/>
    <s v="Lille"/>
    <x v="33"/>
    <s v="F77ic"/>
    <x v="3"/>
    <x v="7"/>
    <n v="0"/>
    <n v="0.38318000000000002"/>
    <n v="0.32046999999999998"/>
    <s v="s"/>
    <n v="0"/>
    <s v="s"/>
    <n v="0"/>
    <n v="0"/>
    <n v="0"/>
    <n v="0"/>
    <n v="0"/>
    <n v="0"/>
    <n v="0"/>
    <n v="0.70953999999999995"/>
    <n v="0"/>
    <n v="0"/>
    <n v="0"/>
    <n v="0"/>
    <n v="0.70953999999999995"/>
    <s v="s"/>
    <s v="s"/>
    <n v="0"/>
    <s v="s"/>
  </r>
  <r>
    <n v="2025"/>
    <s v="Lille"/>
    <x v="33"/>
    <s v="F77ic"/>
    <x v="3"/>
    <x v="8"/>
    <n v="0"/>
    <n v="0.48995"/>
    <n v="0.22902"/>
    <s v="s"/>
    <n v="0"/>
    <s v="s"/>
    <n v="0"/>
    <n v="0"/>
    <n v="0"/>
    <n v="0"/>
    <n v="0"/>
    <n v="0"/>
    <n v="0"/>
    <n v="0.72565000000000002"/>
    <n v="0"/>
    <n v="0"/>
    <n v="0"/>
    <n v="0"/>
    <n v="0.72565000000000002"/>
    <s v="s"/>
    <s v="s"/>
    <n v="0"/>
    <s v="s"/>
  </r>
  <r>
    <n v="2025"/>
    <s v="Lille"/>
    <x v="33"/>
    <s v="F77ic"/>
    <x v="3"/>
    <x v="9"/>
    <n v="0"/>
    <n v="0.76400999999999997"/>
    <n v="0.30079"/>
    <s v="s"/>
    <n v="0"/>
    <s v="s"/>
    <n v="0"/>
    <n v="0"/>
    <n v="0"/>
    <n v="0"/>
    <n v="0"/>
    <n v="0"/>
    <n v="0"/>
    <n v="1.0735600000000001"/>
    <n v="0"/>
    <n v="0"/>
    <n v="0"/>
    <n v="0"/>
    <n v="1.0735600000000001"/>
    <s v="s"/>
    <s v="s"/>
    <n v="0"/>
    <s v="s"/>
  </r>
  <r>
    <n v="2025"/>
    <s v="Lille"/>
    <x v="33"/>
    <s v="F77ic"/>
    <x v="3"/>
    <x v="10"/>
    <n v="0"/>
    <n v="0.38534000000000002"/>
    <n v="0.44768999999999998"/>
    <s v="s"/>
    <n v="0"/>
    <s v="s"/>
    <n v="0"/>
    <n v="0"/>
    <n v="0"/>
    <n v="0"/>
    <n v="0"/>
    <n v="0"/>
    <n v="0"/>
    <n v="0.84406000000000003"/>
    <n v="0"/>
    <n v="0"/>
    <n v="0"/>
    <n v="0"/>
    <n v="0.84406000000000003"/>
    <s v="s"/>
    <s v="s"/>
    <n v="0"/>
    <s v="s"/>
  </r>
  <r>
    <n v="2025"/>
    <s v="Lille"/>
    <x v="34"/>
    <s v="EW53M"/>
    <x v="0"/>
    <x v="0"/>
    <n v="0"/>
    <n v="26"/>
    <n v="35"/>
    <n v="37"/>
    <n v="22"/>
    <n v="24"/>
    <n v="0"/>
    <s v="s"/>
    <n v="9"/>
    <n v="58"/>
    <n v="103"/>
    <s v="s"/>
    <n v="0"/>
    <n v="319"/>
    <n v="0"/>
    <n v="0"/>
    <n v="0"/>
    <n v="0"/>
    <n v="319"/>
    <n v="30"/>
    <n v="55"/>
    <n v="39"/>
    <n v="124"/>
  </r>
  <r>
    <n v="2025"/>
    <s v="Lille"/>
    <x v="34"/>
    <s v="EW53M"/>
    <x v="1"/>
    <x v="0"/>
    <n v="0"/>
    <n v="8.7800000000000003E-2"/>
    <n v="0.11791"/>
    <n v="0.11877"/>
    <n v="7.9909999999999995E-2"/>
    <n v="8.5949999999999999E-2"/>
    <n v="0"/>
    <s v="s"/>
    <n v="2.947E-2"/>
    <n v="0.19212000000000001"/>
    <n v="0.34354000000000001"/>
    <s v="s"/>
    <n v="0"/>
    <n v="1.0745899999999999"/>
    <n v="0"/>
    <n v="0"/>
    <n v="0"/>
    <n v="0"/>
    <n v="1.0745899999999999"/>
    <n v="3.2660000000000002E-2"/>
    <n v="5.6129999999999999E-2"/>
    <n v="3.363E-2"/>
    <n v="0.12242"/>
  </r>
  <r>
    <n v="2025"/>
    <s v="Lille"/>
    <x v="34"/>
    <s v="EW53M"/>
    <x v="1"/>
    <x v="1"/>
    <n v="0"/>
    <n v="8.7790000000000007E-2"/>
    <n v="0.12081"/>
    <n v="0.11853"/>
    <n v="8.0740000000000006E-2"/>
    <n v="8.8510000000000005E-2"/>
    <n v="0"/>
    <s v="s"/>
    <n v="2.9270000000000001E-2"/>
    <n v="0.18586"/>
    <n v="0.33531"/>
    <s v="s"/>
    <n v="0"/>
    <n v="1.0654399999999999"/>
    <n v="0"/>
    <n v="0"/>
    <n v="0"/>
    <n v="0"/>
    <n v="1.0654399999999999"/>
    <n v="3.2899999999999999E-2"/>
    <n v="5.8340000000000003E-2"/>
    <n v="3.0790000000000001E-2"/>
    <n v="0.12203"/>
  </r>
  <r>
    <n v="2025"/>
    <s v="Lille"/>
    <x v="34"/>
    <s v="EW53M"/>
    <x v="1"/>
    <x v="2"/>
    <n v="0"/>
    <n v="8.8139999999999996E-2"/>
    <n v="0.12187000000000001"/>
    <n v="0.11828"/>
    <n v="8.4309999999999996E-2"/>
    <n v="9.1359999999999997E-2"/>
    <n v="0"/>
    <s v="s"/>
    <n v="2.9499999999999998E-2"/>
    <n v="0.18454999999999999"/>
    <n v="0.32299"/>
    <s v="s"/>
    <n v="0"/>
    <n v="1.05968"/>
    <n v="0"/>
    <n v="0"/>
    <n v="0"/>
    <n v="0"/>
    <n v="1.05968"/>
    <n v="3.4549999999999997E-2"/>
    <n v="6.318E-2"/>
    <n v="2.9870000000000001E-2"/>
    <n v="0.12761"/>
  </r>
  <r>
    <n v="2025"/>
    <s v="Lille"/>
    <x v="34"/>
    <s v="EW53M"/>
    <x v="1"/>
    <x v="3"/>
    <n v="0"/>
    <n v="8.7999999999999995E-2"/>
    <n v="0.11956"/>
    <n v="0.11910999999999999"/>
    <n v="8.584E-2"/>
    <n v="9.3700000000000006E-2"/>
    <n v="0"/>
    <s v="s"/>
    <n v="2.946E-2"/>
    <n v="0.18568999999999999"/>
    <n v="0.30778"/>
    <s v="s"/>
    <n v="0"/>
    <n v="1.0479499999999999"/>
    <n v="0"/>
    <n v="0"/>
    <n v="0"/>
    <n v="0"/>
    <n v="1.0479499999999999"/>
    <n v="3.5630000000000002E-2"/>
    <n v="6.1929999999999999E-2"/>
    <n v="2.7380000000000002E-2"/>
    <n v="0.12494"/>
  </r>
  <r>
    <n v="2025"/>
    <s v="Lille"/>
    <x v="34"/>
    <s v="EW53M"/>
    <x v="1"/>
    <x v="4"/>
    <n v="0"/>
    <n v="8.9539999999999995E-2"/>
    <n v="0.11933000000000001"/>
    <n v="0.11747"/>
    <n v="8.3979999999999999E-2"/>
    <n v="9.3670000000000003E-2"/>
    <n v="0"/>
    <s v="s"/>
    <n v="2.8969999999999999E-2"/>
    <n v="0.18114"/>
    <n v="0.29549999999999998"/>
    <s v="s"/>
    <n v="0"/>
    <n v="1.02851"/>
    <n v="0"/>
    <n v="0"/>
    <n v="0"/>
    <n v="0"/>
    <n v="1.02851"/>
    <n v="3.925E-2"/>
    <n v="5.9749999999999998E-2"/>
    <n v="2.741E-2"/>
    <n v="0.12640999999999999"/>
  </r>
  <r>
    <n v="2025"/>
    <s v="Lille"/>
    <x v="34"/>
    <s v="EW53M"/>
    <x v="1"/>
    <x v="5"/>
    <n v="0"/>
    <n v="8.9169999999999999E-2"/>
    <n v="0.11534999999999999"/>
    <n v="0.11469"/>
    <n v="8.4309999999999996E-2"/>
    <n v="9.3990000000000004E-2"/>
    <n v="0"/>
    <s v="s"/>
    <n v="2.9000000000000001E-2"/>
    <n v="0.17785000000000001"/>
    <n v="0.28550999999999999"/>
    <s v="s"/>
    <n v="0"/>
    <n v="1.00881"/>
    <n v="0"/>
    <n v="0"/>
    <n v="0"/>
    <n v="0"/>
    <n v="1.00881"/>
    <n v="3.7960000000000001E-2"/>
    <n v="5.4809999999999998E-2"/>
    <n v="2.734E-2"/>
    <n v="0.12010999999999999"/>
  </r>
  <r>
    <n v="2025"/>
    <s v="Lille"/>
    <x v="34"/>
    <s v="EW53M"/>
    <x v="1"/>
    <x v="6"/>
    <n v="0"/>
    <n v="9.0550000000000005E-2"/>
    <n v="0.11432"/>
    <n v="0.11434999999999999"/>
    <n v="8.4180000000000005E-2"/>
    <n v="9.5000000000000001E-2"/>
    <n v="0"/>
    <s v="s"/>
    <n v="2.6179999999999998E-2"/>
    <n v="0.17504"/>
    <n v="0.27129999999999999"/>
    <s v="s"/>
    <n v="0"/>
    <n v="0.98978999999999995"/>
    <n v="0"/>
    <n v="0"/>
    <n v="0"/>
    <n v="0"/>
    <n v="0.98978999999999995"/>
    <n v="3.5139999999999998E-2"/>
    <n v="5.5840000000000001E-2"/>
    <n v="2.6679999999999999E-2"/>
    <n v="0.11766"/>
  </r>
  <r>
    <n v="2025"/>
    <s v="Lille"/>
    <x v="34"/>
    <s v="EW53M"/>
    <x v="1"/>
    <x v="7"/>
    <n v="0"/>
    <n v="8.8919999999999999E-2"/>
    <n v="0.11101"/>
    <n v="0.11308"/>
    <n v="8.4580000000000002E-2"/>
    <n v="9.2920000000000003E-2"/>
    <n v="0"/>
    <s v="s"/>
    <n v="2.5870000000000001E-2"/>
    <n v="0.17226"/>
    <n v="0.26275999999999999"/>
    <s v="s"/>
    <n v="0"/>
    <n v="0.96987000000000001"/>
    <n v="0"/>
    <n v="0"/>
    <n v="0"/>
    <n v="0"/>
    <n v="0.96987000000000001"/>
    <n v="3.1329999999999997E-2"/>
    <n v="5.706E-2"/>
    <n v="2.7050000000000001E-2"/>
    <n v="0.11544"/>
  </r>
  <r>
    <n v="2025"/>
    <s v="Lille"/>
    <x v="34"/>
    <s v="EW53M"/>
    <x v="1"/>
    <x v="8"/>
    <n v="0"/>
    <n v="8.5059999999999997E-2"/>
    <n v="0.10284"/>
    <n v="0.11149000000000001"/>
    <n v="8.48E-2"/>
    <n v="9.1439999999999994E-2"/>
    <n v="0"/>
    <s v="s"/>
    <n v="2.6579999999999999E-2"/>
    <n v="0.17005999999999999"/>
    <n v="0.25041000000000002"/>
    <s v="s"/>
    <n v="0"/>
    <n v="0.94149000000000005"/>
    <n v="0"/>
    <n v="0"/>
    <n v="0"/>
    <n v="0"/>
    <n v="0.94149000000000005"/>
    <n v="2.7799999999999998E-2"/>
    <n v="5.6899999999999999E-2"/>
    <n v="2.7949999999999999E-2"/>
    <n v="0.11265"/>
  </r>
  <r>
    <n v="2025"/>
    <s v="Lille"/>
    <x v="34"/>
    <s v="EW53M"/>
    <x v="1"/>
    <x v="9"/>
    <n v="0"/>
    <n v="8.4889999999999993E-2"/>
    <n v="0.10159"/>
    <n v="0.10889"/>
    <n v="8.1850000000000006E-2"/>
    <n v="8.7840000000000001E-2"/>
    <n v="0"/>
    <s v="s"/>
    <n v="2.581E-2"/>
    <n v="0.16935"/>
    <n v="0.24515000000000001"/>
    <s v="s"/>
    <n v="0"/>
    <n v="0.92452000000000001"/>
    <n v="0"/>
    <n v="0"/>
    <n v="0"/>
    <n v="0"/>
    <n v="0.92452000000000001"/>
    <n v="2.436E-2"/>
    <n v="5.4730000000000001E-2"/>
    <n v="2.7529999999999999E-2"/>
    <n v="0.10662000000000001"/>
  </r>
  <r>
    <n v="2025"/>
    <s v="Lille"/>
    <x v="34"/>
    <s v="EW53M"/>
    <x v="1"/>
    <x v="10"/>
    <n v="0"/>
    <n v="8.5830000000000004E-2"/>
    <n v="9.8669999999999994E-2"/>
    <n v="0.1105"/>
    <n v="8.2460000000000006E-2"/>
    <n v="8.3309999999999995E-2"/>
    <n v="0"/>
    <s v="s"/>
    <n v="2.521E-2"/>
    <n v="0.16908999999999999"/>
    <n v="0.23674000000000001"/>
    <s v="s"/>
    <n v="0"/>
    <n v="0.9113"/>
    <n v="0"/>
    <n v="0"/>
    <n v="0"/>
    <n v="0"/>
    <n v="0.9113"/>
    <n v="2.2749999999999999E-2"/>
    <n v="5.21E-2"/>
    <n v="2.6329999999999999E-2"/>
    <n v="0.10118000000000001"/>
  </r>
  <r>
    <n v="2025"/>
    <s v="Lille"/>
    <x v="34"/>
    <s v="EW53M"/>
    <x v="2"/>
    <x v="0"/>
    <s v="so"/>
    <s v="so"/>
    <s v="so"/>
    <s v="so"/>
    <s v="so"/>
    <s v="so"/>
    <s v="so"/>
    <s v="so"/>
    <s v="so"/>
    <s v="so"/>
    <s v="so"/>
    <s v="so"/>
    <s v="so"/>
    <s v="so"/>
    <s v="so"/>
    <s v="so"/>
    <s v="so"/>
    <s v="so"/>
    <s v="so"/>
    <n v="7.6719999999999997E-2"/>
    <n v="0.18296999999999999"/>
    <n v="7.3499999999999996E-2"/>
    <n v="0.33318999999999999"/>
  </r>
  <r>
    <n v="2025"/>
    <s v="Lille"/>
    <x v="34"/>
    <s v="EW53M"/>
    <x v="2"/>
    <x v="1"/>
    <s v="so"/>
    <s v="so"/>
    <s v="so"/>
    <s v="so"/>
    <s v="so"/>
    <s v="so"/>
    <s v="so"/>
    <s v="so"/>
    <s v="so"/>
    <s v="so"/>
    <s v="so"/>
    <s v="so"/>
    <s v="so"/>
    <s v="so"/>
    <s v="so"/>
    <s v="so"/>
    <s v="so"/>
    <s v="so"/>
    <s v="so"/>
    <n v="7.9320000000000002E-2"/>
    <n v="0.17884"/>
    <n v="7.4310000000000001E-2"/>
    <n v="0.33246999999999999"/>
  </r>
  <r>
    <n v="2025"/>
    <s v="Lille"/>
    <x v="34"/>
    <s v="EW53M"/>
    <x v="2"/>
    <x v="2"/>
    <s v="so"/>
    <s v="so"/>
    <s v="so"/>
    <s v="so"/>
    <s v="so"/>
    <s v="so"/>
    <s v="so"/>
    <s v="so"/>
    <s v="so"/>
    <s v="so"/>
    <s v="so"/>
    <s v="so"/>
    <s v="so"/>
    <s v="so"/>
    <s v="so"/>
    <s v="so"/>
    <s v="so"/>
    <s v="so"/>
    <s v="so"/>
    <n v="7.9439999999999997E-2"/>
    <n v="0.19239000000000001"/>
    <n v="8.4089999999999998E-2"/>
    <n v="0.35592000000000001"/>
  </r>
  <r>
    <n v="2025"/>
    <s v="Lille"/>
    <x v="34"/>
    <s v="EW53M"/>
    <x v="2"/>
    <x v="3"/>
    <s v="so"/>
    <s v="so"/>
    <s v="so"/>
    <s v="so"/>
    <s v="so"/>
    <s v="so"/>
    <s v="so"/>
    <s v="so"/>
    <s v="so"/>
    <s v="so"/>
    <s v="so"/>
    <s v="so"/>
    <s v="so"/>
    <s v="so"/>
    <s v="so"/>
    <s v="so"/>
    <s v="so"/>
    <s v="so"/>
    <s v="so"/>
    <n v="6.0069999999999998E-2"/>
    <n v="0.16471"/>
    <n v="6.966E-2"/>
    <n v="0.29443999999999998"/>
  </r>
  <r>
    <n v="2025"/>
    <s v="Lille"/>
    <x v="34"/>
    <s v="EW53M"/>
    <x v="2"/>
    <x v="4"/>
    <s v="so"/>
    <s v="so"/>
    <s v="so"/>
    <s v="so"/>
    <s v="so"/>
    <s v="so"/>
    <s v="so"/>
    <s v="so"/>
    <s v="so"/>
    <s v="so"/>
    <s v="so"/>
    <s v="so"/>
    <s v="so"/>
    <s v="so"/>
    <s v="so"/>
    <s v="so"/>
    <s v="so"/>
    <s v="so"/>
    <s v="so"/>
    <n v="5.5919999999999997E-2"/>
    <n v="0.17332"/>
    <n v="5.7329999999999999E-2"/>
    <n v="0.28656999999999999"/>
  </r>
  <r>
    <n v="2025"/>
    <s v="Lille"/>
    <x v="34"/>
    <s v="EW53M"/>
    <x v="2"/>
    <x v="5"/>
    <s v="so"/>
    <s v="so"/>
    <s v="so"/>
    <s v="so"/>
    <s v="so"/>
    <s v="so"/>
    <s v="so"/>
    <s v="so"/>
    <s v="so"/>
    <s v="so"/>
    <s v="so"/>
    <s v="so"/>
    <s v="so"/>
    <s v="so"/>
    <s v="so"/>
    <s v="so"/>
    <s v="so"/>
    <s v="so"/>
    <s v="so"/>
    <n v="5.0790000000000002E-2"/>
    <n v="0.17806"/>
    <n v="4.648E-2"/>
    <n v="0.27533999999999997"/>
  </r>
  <r>
    <n v="2025"/>
    <s v="Lille"/>
    <x v="34"/>
    <s v="EW53M"/>
    <x v="2"/>
    <x v="6"/>
    <s v="so"/>
    <s v="so"/>
    <s v="so"/>
    <s v="so"/>
    <s v="so"/>
    <s v="so"/>
    <s v="so"/>
    <s v="so"/>
    <s v="so"/>
    <s v="so"/>
    <s v="so"/>
    <s v="so"/>
    <s v="so"/>
    <s v="so"/>
    <s v="so"/>
    <s v="so"/>
    <s v="so"/>
    <s v="so"/>
    <s v="so"/>
    <n v="5.5289999999999999E-2"/>
    <n v="0.17021"/>
    <n v="4.1910000000000003E-2"/>
    <n v="0.26740999999999998"/>
  </r>
  <r>
    <n v="2025"/>
    <s v="Lille"/>
    <x v="34"/>
    <s v="EW53M"/>
    <x v="2"/>
    <x v="7"/>
    <s v="so"/>
    <s v="so"/>
    <s v="so"/>
    <s v="so"/>
    <s v="so"/>
    <s v="so"/>
    <s v="so"/>
    <s v="so"/>
    <s v="so"/>
    <s v="so"/>
    <s v="so"/>
    <s v="so"/>
    <s v="so"/>
    <s v="so"/>
    <s v="so"/>
    <s v="so"/>
    <s v="so"/>
    <s v="so"/>
    <s v="so"/>
    <n v="6.012E-2"/>
    <n v="0.17152999999999999"/>
    <n v="4.4670000000000001E-2"/>
    <n v="0.27632000000000001"/>
  </r>
  <r>
    <n v="2025"/>
    <s v="Lille"/>
    <x v="34"/>
    <s v="EW53M"/>
    <x v="2"/>
    <x v="8"/>
    <s v="so"/>
    <s v="so"/>
    <s v="so"/>
    <s v="so"/>
    <s v="so"/>
    <s v="so"/>
    <s v="so"/>
    <s v="so"/>
    <s v="so"/>
    <s v="so"/>
    <s v="so"/>
    <s v="so"/>
    <s v="so"/>
    <s v="so"/>
    <s v="so"/>
    <s v="so"/>
    <s v="so"/>
    <s v="so"/>
    <s v="so"/>
    <n v="5.577E-2"/>
    <n v="0.16907"/>
    <n v="4.6820000000000001E-2"/>
    <n v="0.27166000000000001"/>
  </r>
  <r>
    <n v="2025"/>
    <s v="Lille"/>
    <x v="34"/>
    <s v="EW53M"/>
    <x v="2"/>
    <x v="9"/>
    <s v="so"/>
    <s v="so"/>
    <s v="so"/>
    <s v="so"/>
    <s v="so"/>
    <s v="so"/>
    <s v="so"/>
    <s v="so"/>
    <s v="so"/>
    <s v="so"/>
    <s v="so"/>
    <s v="so"/>
    <s v="so"/>
    <s v="so"/>
    <s v="so"/>
    <s v="so"/>
    <s v="so"/>
    <s v="so"/>
    <s v="so"/>
    <n v="5.3060000000000003E-2"/>
    <n v="0.16656000000000001"/>
    <n v="4.632E-2"/>
    <n v="0.26593"/>
  </r>
  <r>
    <n v="2025"/>
    <s v="Lille"/>
    <x v="34"/>
    <s v="EW53M"/>
    <x v="2"/>
    <x v="10"/>
    <s v="so"/>
    <s v="so"/>
    <s v="so"/>
    <s v="so"/>
    <s v="so"/>
    <s v="so"/>
    <s v="so"/>
    <s v="so"/>
    <s v="so"/>
    <s v="so"/>
    <s v="so"/>
    <s v="so"/>
    <s v="so"/>
    <s v="so"/>
    <s v="so"/>
    <s v="so"/>
    <s v="so"/>
    <s v="so"/>
    <s v="so"/>
    <n v="3.056E-2"/>
    <n v="0.14901"/>
    <n v="4.6359999999999998E-2"/>
    <n v="0.22592999999999999"/>
  </r>
  <r>
    <n v="2025"/>
    <s v="Lille"/>
    <x v="34"/>
    <s v="EW53M"/>
    <x v="3"/>
    <x v="0"/>
    <n v="0"/>
    <n v="0.41314000000000001"/>
    <n v="0.51037999999999994"/>
    <n v="1.08728"/>
    <n v="0.19102"/>
    <n v="0.1295"/>
    <n v="0"/>
    <s v="s"/>
    <n v="8.6599999999999993E-3"/>
    <n v="3.06874"/>
    <n v="3.86911"/>
    <s v="s"/>
    <n v="0"/>
    <n v="9.3004300000000004"/>
    <n v="0"/>
    <n v="0"/>
    <n v="0"/>
    <n v="0"/>
    <n v="9.3004300000000004"/>
    <n v="0.79327999999999999"/>
    <n v="1.1532199999999999"/>
    <n v="1.07717"/>
    <n v="3.0236700000000001"/>
  </r>
  <r>
    <n v="2025"/>
    <s v="Lille"/>
    <x v="34"/>
    <s v="EW53M"/>
    <x v="3"/>
    <x v="1"/>
    <n v="0"/>
    <n v="0.42414000000000002"/>
    <n v="0.80794999999999995"/>
    <n v="0.89241999999999999"/>
    <n v="0.33899000000000001"/>
    <n v="0.17357"/>
    <n v="0"/>
    <s v="s"/>
    <n v="0.10049"/>
    <n v="2.4490400000000001"/>
    <n v="5.2741899999999999"/>
    <s v="s"/>
    <n v="0"/>
    <n v="10.55847"/>
    <n v="0"/>
    <n v="0"/>
    <n v="0"/>
    <n v="0"/>
    <n v="10.55847"/>
    <n v="0.67769999999999997"/>
    <n v="1.4681200000000001"/>
    <n v="1.32335"/>
    <n v="3.4691700000000001"/>
  </r>
  <r>
    <n v="2025"/>
    <s v="Lille"/>
    <x v="34"/>
    <s v="EW53M"/>
    <x v="3"/>
    <x v="2"/>
    <n v="0"/>
    <n v="1.03406"/>
    <n v="0.59872999999999998"/>
    <n v="1.01783"/>
    <n v="0.44594"/>
    <n v="0.34362999999999999"/>
    <n v="0"/>
    <s v="s"/>
    <n v="0.13406999999999999"/>
    <n v="1.9326099999999999"/>
    <n v="5.27827"/>
    <s v="s"/>
    <n v="0"/>
    <n v="10.91264"/>
    <n v="0"/>
    <n v="0"/>
    <n v="0"/>
    <n v="0"/>
    <n v="10.91264"/>
    <n v="0.71867000000000003"/>
    <n v="1.5693299999999999"/>
    <n v="1.7350099999999999"/>
    <n v="4.0230100000000002"/>
  </r>
  <r>
    <n v="2025"/>
    <s v="Lille"/>
    <x v="34"/>
    <s v="EW53M"/>
    <x v="3"/>
    <x v="3"/>
    <n v="0"/>
    <n v="0.69737000000000005"/>
    <n v="1.00702"/>
    <n v="1.1123099999999999"/>
    <n v="0.66208999999999996"/>
    <n v="0.37829000000000002"/>
    <n v="0"/>
    <s v="s"/>
    <n v="0.1191"/>
    <n v="1.98108"/>
    <n v="4.8354699999999999"/>
    <s v="s"/>
    <n v="0"/>
    <n v="10.88125"/>
    <n v="0"/>
    <n v="0"/>
    <n v="0"/>
    <n v="0"/>
    <n v="10.88125"/>
    <n v="0.78449000000000002"/>
    <n v="1.8354999999999999"/>
    <n v="1.75322"/>
    <n v="4.3731999999999998"/>
  </r>
  <r>
    <n v="2025"/>
    <s v="Lille"/>
    <x v="34"/>
    <s v="EW53M"/>
    <x v="3"/>
    <x v="4"/>
    <n v="0"/>
    <n v="0.64849999999999997"/>
    <n v="1.31542"/>
    <n v="1.1693899999999999"/>
    <n v="0.59536999999999995"/>
    <n v="0.56452000000000002"/>
    <n v="0"/>
    <s v="s"/>
    <n v="0.15992999999999999"/>
    <n v="1.8848"/>
    <n v="5.4227999999999996"/>
    <s v="s"/>
    <n v="0"/>
    <n v="11.83905"/>
    <n v="0"/>
    <n v="0"/>
    <n v="0"/>
    <n v="0"/>
    <n v="11.83905"/>
    <n v="1.5305800000000001"/>
    <n v="1.3326"/>
    <n v="1.55966"/>
    <n v="4.4228399999999999"/>
  </r>
  <r>
    <n v="2025"/>
    <s v="Lille"/>
    <x v="34"/>
    <s v="EW53M"/>
    <x v="3"/>
    <x v="5"/>
    <n v="0"/>
    <n v="0.80240999999999996"/>
    <n v="1.1234599999999999"/>
    <n v="1.47173"/>
    <n v="1.0169900000000001"/>
    <n v="0.93566000000000005"/>
    <n v="0"/>
    <s v="s"/>
    <n v="0.41316000000000003"/>
    <n v="2.5522300000000002"/>
    <n v="5.6848700000000001"/>
    <s v="s"/>
    <n v="0"/>
    <n v="14.198880000000001"/>
    <n v="0"/>
    <n v="0"/>
    <n v="0"/>
    <n v="0"/>
    <n v="14.198880000000001"/>
    <n v="2.3644799999999999"/>
    <n v="1.42536"/>
    <n v="1.7181"/>
    <n v="5.5079399999999996"/>
  </r>
  <r>
    <n v="2025"/>
    <s v="Lille"/>
    <x v="34"/>
    <s v="EW53M"/>
    <x v="3"/>
    <x v="6"/>
    <n v="0"/>
    <n v="0.81891000000000003"/>
    <n v="1.3214999999999999"/>
    <n v="1.9359500000000001"/>
    <n v="0.77051000000000003"/>
    <n v="0.76178000000000001"/>
    <n v="0"/>
    <s v="s"/>
    <n v="0.29188999999999998"/>
    <n v="1.9358299999999999"/>
    <n v="4.6248300000000002"/>
    <s v="s"/>
    <n v="0"/>
    <n v="12.61299"/>
    <n v="0"/>
    <n v="0"/>
    <n v="0"/>
    <n v="0"/>
    <n v="12.61299"/>
    <n v="2.61002"/>
    <n v="1.8759600000000001"/>
    <n v="1.6409"/>
    <n v="6.1268799999999999"/>
  </r>
  <r>
    <n v="2025"/>
    <s v="Lille"/>
    <x v="34"/>
    <s v="EW53M"/>
    <x v="3"/>
    <x v="7"/>
    <n v="0"/>
    <n v="1.04687"/>
    <n v="1.9741200000000001"/>
    <n v="1.2766299999999999"/>
    <n v="0.69008999999999998"/>
    <n v="0.79688999999999999"/>
    <n v="0"/>
    <s v="s"/>
    <n v="0.47747000000000001"/>
    <n v="1.7517799999999999"/>
    <n v="4.5529400000000004"/>
    <s v="s"/>
    <n v="0"/>
    <n v="12.64744"/>
    <n v="0"/>
    <n v="0"/>
    <n v="0"/>
    <n v="0"/>
    <n v="12.64744"/>
    <n v="2.6554500000000001"/>
    <n v="1.9313400000000001"/>
    <n v="1.53843"/>
    <n v="6.1252199999999997"/>
  </r>
  <r>
    <n v="2025"/>
    <s v="Lille"/>
    <x v="34"/>
    <s v="EW53M"/>
    <x v="3"/>
    <x v="8"/>
    <n v="0"/>
    <n v="0.96902999999999995"/>
    <n v="1.6413800000000001"/>
    <n v="1.4235500000000001"/>
    <n v="1.0882799999999999"/>
    <n v="1.13303"/>
    <n v="0"/>
    <s v="s"/>
    <n v="0.51837"/>
    <n v="2.3315999999999999"/>
    <n v="5.04108"/>
    <s v="s"/>
    <n v="0"/>
    <n v="14.21977"/>
    <n v="0"/>
    <n v="0"/>
    <n v="0"/>
    <n v="0"/>
    <n v="14.21977"/>
    <n v="2.5785399999999998"/>
    <n v="2.2733500000000002"/>
    <n v="1.2138100000000001"/>
    <n v="6.0656999999999996"/>
  </r>
  <r>
    <n v="2025"/>
    <s v="Lille"/>
    <x v="34"/>
    <s v="EW53M"/>
    <x v="3"/>
    <x v="9"/>
    <n v="0"/>
    <n v="0.96309"/>
    <n v="2.10209"/>
    <n v="1.7868299999999999"/>
    <n v="0.98128000000000004"/>
    <n v="1.4075200000000001"/>
    <n v="0"/>
    <s v="s"/>
    <n v="0.45158999999999999"/>
    <n v="2.17733"/>
    <n v="4.3161800000000001"/>
    <s v="s"/>
    <n v="0"/>
    <n v="14.259679999999999"/>
    <n v="0"/>
    <n v="0"/>
    <n v="0"/>
    <n v="0"/>
    <n v="14.259679999999999"/>
    <n v="1.65934"/>
    <n v="2.4809700000000001"/>
    <n v="1.8027500000000001"/>
    <n v="5.94306"/>
  </r>
  <r>
    <n v="2025"/>
    <s v="Lille"/>
    <x v="34"/>
    <s v="EW53M"/>
    <x v="3"/>
    <x v="10"/>
    <n v="0"/>
    <n v="0.89305999999999996"/>
    <n v="2.0670600000000001"/>
    <n v="1.56778"/>
    <n v="0.69347000000000003"/>
    <n v="1.1349400000000001"/>
    <n v="0"/>
    <s v="s"/>
    <n v="0.37624999999999997"/>
    <n v="2.08168"/>
    <n v="4.2352999999999996"/>
    <s v="s"/>
    <n v="0"/>
    <n v="13.080299999999999"/>
    <n v="0"/>
    <n v="0"/>
    <n v="0"/>
    <n v="0"/>
    <n v="13.080299999999999"/>
    <n v="1.1731100000000001"/>
    <n v="3.7330800000000002"/>
    <n v="2.1850100000000001"/>
    <n v="7.0911999999999997"/>
  </r>
  <r>
    <n v="2025"/>
    <s v="Lille"/>
    <x v="35"/>
    <s v="BWbvP"/>
    <x v="0"/>
    <x v="0"/>
    <n v="0"/>
    <n v="24"/>
    <n v="19"/>
    <n v="46"/>
    <n v="22"/>
    <n v="40"/>
    <n v="0"/>
    <n v="18"/>
    <n v="32"/>
    <n v="53"/>
    <n v="80"/>
    <s v="s"/>
    <s v="s"/>
    <n v="339"/>
    <n v="0"/>
    <n v="0"/>
    <n v="0"/>
    <n v="0"/>
    <n v="339"/>
    <n v="21"/>
    <n v="58"/>
    <n v="48"/>
    <n v="127"/>
  </r>
  <r>
    <n v="2025"/>
    <s v="Lille"/>
    <x v="35"/>
    <s v="BWbvP"/>
    <x v="1"/>
    <x v="0"/>
    <n v="0"/>
    <n v="7.5190000000000007E-2"/>
    <n v="6.6409999999999997E-2"/>
    <n v="0.13270000000000001"/>
    <n v="7.6160000000000005E-2"/>
    <n v="0.12776000000000001"/>
    <n v="0"/>
    <n v="5.6820000000000002E-2"/>
    <n v="0.11118"/>
    <n v="0.18264"/>
    <n v="0.28182000000000001"/>
    <s v="s"/>
    <s v="s"/>
    <n v="1.1251100000000001"/>
    <n v="0"/>
    <n v="0"/>
    <n v="0"/>
    <n v="0"/>
    <n v="1.1251100000000001"/>
    <n v="2.7060000000000001E-2"/>
    <n v="5.6500000000000002E-2"/>
    <n v="4.6129999999999997E-2"/>
    <n v="0.12967999999999999"/>
  </r>
  <r>
    <n v="2025"/>
    <s v="Lille"/>
    <x v="35"/>
    <s v="BWbvP"/>
    <x v="1"/>
    <x v="1"/>
    <n v="0"/>
    <n v="7.6179999999999998E-2"/>
    <n v="6.3939999999999997E-2"/>
    <n v="0.12878999999999999"/>
    <n v="7.6240000000000002E-2"/>
    <n v="0.13058"/>
    <n v="0"/>
    <n v="5.5259999999999997E-2"/>
    <n v="0.11228"/>
    <n v="0.17877999999999999"/>
    <n v="0.27773999999999999"/>
    <s v="s"/>
    <s v="s"/>
    <n v="1.11405"/>
    <n v="0"/>
    <n v="0"/>
    <n v="0"/>
    <n v="0"/>
    <n v="1.11405"/>
    <n v="2.7910000000000001E-2"/>
    <n v="5.9409999999999998E-2"/>
    <n v="4.4240000000000002E-2"/>
    <n v="0.13156000000000001"/>
  </r>
  <r>
    <n v="2025"/>
    <s v="Lille"/>
    <x v="35"/>
    <s v="BWbvP"/>
    <x v="1"/>
    <x v="2"/>
    <n v="0"/>
    <n v="7.6660000000000006E-2"/>
    <n v="0.06"/>
    <n v="0.12784000000000001"/>
    <n v="7.7020000000000005E-2"/>
    <n v="0.13453999999999999"/>
    <n v="0"/>
    <n v="5.4960000000000002E-2"/>
    <n v="0.11333"/>
    <n v="0.17896999999999999"/>
    <n v="0.27243000000000001"/>
    <s v="s"/>
    <s v="s"/>
    <n v="1.1097300000000001"/>
    <n v="0"/>
    <n v="0"/>
    <n v="0"/>
    <n v="0"/>
    <n v="1.1097300000000001"/>
    <n v="2.7109999999999999E-2"/>
    <n v="5.4100000000000002E-2"/>
    <n v="4.4979999999999999E-2"/>
    <n v="0.12620000000000001"/>
  </r>
  <r>
    <n v="2025"/>
    <s v="Lille"/>
    <x v="35"/>
    <s v="BWbvP"/>
    <x v="1"/>
    <x v="3"/>
    <n v="0"/>
    <n v="7.7869999999999995E-2"/>
    <n v="5.8160000000000003E-2"/>
    <n v="0.12509999999999999"/>
    <n v="7.8210000000000002E-2"/>
    <n v="0.13547000000000001"/>
    <n v="0"/>
    <n v="5.4260000000000003E-2"/>
    <n v="0.11182"/>
    <n v="0.17838000000000001"/>
    <n v="0.26816000000000001"/>
    <s v="s"/>
    <s v="s"/>
    <n v="1.1011200000000001"/>
    <n v="0"/>
    <n v="0"/>
    <n v="0"/>
    <n v="0"/>
    <n v="1.1011200000000001"/>
    <n v="2.6589999999999999E-2"/>
    <n v="5.4690000000000003E-2"/>
    <n v="4.5510000000000002E-2"/>
    <n v="0.12679000000000001"/>
  </r>
  <r>
    <n v="2025"/>
    <s v="Lille"/>
    <x v="35"/>
    <s v="BWbvP"/>
    <x v="1"/>
    <x v="4"/>
    <n v="0"/>
    <n v="7.7179999999999999E-2"/>
    <n v="5.5359999999999999E-2"/>
    <n v="0.12088"/>
    <n v="7.9949999999999993E-2"/>
    <n v="0.13411000000000001"/>
    <n v="0"/>
    <n v="5.45E-2"/>
    <n v="0.11174000000000001"/>
    <n v="0.17313000000000001"/>
    <n v="0.26658999999999999"/>
    <s v="s"/>
    <s v="s"/>
    <n v="1.08609"/>
    <n v="0"/>
    <n v="0"/>
    <n v="0"/>
    <n v="0"/>
    <n v="1.08609"/>
    <n v="2.8240000000000001E-2"/>
    <n v="5.389E-2"/>
    <n v="4.827E-2"/>
    <n v="0.13039999999999999"/>
  </r>
  <r>
    <n v="2025"/>
    <s v="Lille"/>
    <x v="35"/>
    <s v="BWbvP"/>
    <x v="1"/>
    <x v="5"/>
    <n v="0"/>
    <n v="7.9570000000000002E-2"/>
    <n v="5.5219999999999998E-2"/>
    <n v="0.12034"/>
    <n v="8.1559999999999994E-2"/>
    <n v="0.13444"/>
    <n v="0"/>
    <n v="5.21E-2"/>
    <n v="0.11144"/>
    <n v="0.17238000000000001"/>
    <n v="0.26640000000000003"/>
    <s v="s"/>
    <s v="s"/>
    <n v="1.0844"/>
    <n v="0"/>
    <n v="0"/>
    <n v="0"/>
    <n v="0"/>
    <n v="1.0844"/>
    <n v="2.9080000000000002E-2"/>
    <n v="5.7250000000000002E-2"/>
    <n v="4.2250000000000003E-2"/>
    <n v="0.12858"/>
  </r>
  <r>
    <n v="2025"/>
    <s v="Lille"/>
    <x v="35"/>
    <s v="BWbvP"/>
    <x v="1"/>
    <x v="6"/>
    <n v="0"/>
    <n v="7.9920000000000005E-2"/>
    <n v="5.5460000000000002E-2"/>
    <n v="0.12145"/>
    <n v="8.2239999999999994E-2"/>
    <n v="0.1305"/>
    <n v="0"/>
    <n v="5.2069999999999998E-2"/>
    <n v="0.10859000000000001"/>
    <n v="0.16592000000000001"/>
    <n v="0.25608999999999998"/>
    <s v="s"/>
    <s v="s"/>
    <n v="1.06274"/>
    <n v="0"/>
    <n v="0"/>
    <n v="0"/>
    <n v="0"/>
    <n v="1.06274"/>
    <n v="2.742E-2"/>
    <n v="5.7459999999999997E-2"/>
    <n v="4.045E-2"/>
    <n v="0.12533"/>
  </r>
  <r>
    <n v="2025"/>
    <s v="Lille"/>
    <x v="35"/>
    <s v="BWbvP"/>
    <x v="1"/>
    <x v="7"/>
    <n v="0"/>
    <n v="7.9329999999999998E-2"/>
    <n v="5.5930000000000001E-2"/>
    <n v="0.12315"/>
    <n v="8.5190000000000002E-2"/>
    <n v="0.12681000000000001"/>
    <n v="0"/>
    <n v="5.1979999999999998E-2"/>
    <n v="0.10441"/>
    <n v="0.16458"/>
    <n v="0.25337999999999999"/>
    <s v="s"/>
    <s v="s"/>
    <n v="1.0531999999999999"/>
    <n v="0"/>
    <n v="0"/>
    <n v="0"/>
    <n v="0"/>
    <n v="1.0531999999999999"/>
    <n v="2.445E-2"/>
    <n v="5.6820000000000002E-2"/>
    <n v="3.7519999999999998E-2"/>
    <n v="0.1188"/>
  </r>
  <r>
    <n v="2025"/>
    <s v="Lille"/>
    <x v="35"/>
    <s v="BWbvP"/>
    <x v="1"/>
    <x v="8"/>
    <n v="0"/>
    <n v="8.1710000000000005E-2"/>
    <n v="5.2130000000000003E-2"/>
    <n v="0.12425"/>
    <n v="8.4229999999999999E-2"/>
    <n v="0.12422"/>
    <n v="0"/>
    <n v="4.9480000000000003E-2"/>
    <n v="0.10246"/>
    <n v="0.16213"/>
    <n v="0.24654000000000001"/>
    <s v="s"/>
    <s v="s"/>
    <n v="1.0350900000000001"/>
    <n v="0"/>
    <n v="0"/>
    <n v="0"/>
    <n v="0"/>
    <n v="1.0350900000000001"/>
    <n v="2.155E-2"/>
    <n v="5.9679999999999997E-2"/>
    <n v="3.5909999999999997E-2"/>
    <n v="0.11713999999999999"/>
  </r>
  <r>
    <n v="2025"/>
    <s v="Lille"/>
    <x v="35"/>
    <s v="BWbvP"/>
    <x v="1"/>
    <x v="9"/>
    <n v="0"/>
    <n v="8.0790000000000001E-2"/>
    <n v="5.1790000000000003E-2"/>
    <n v="0.12383"/>
    <n v="8.523E-2"/>
    <n v="0.11977"/>
    <n v="0"/>
    <n v="4.9079999999999999E-2"/>
    <n v="0.10195"/>
    <n v="0.16073999999999999"/>
    <n v="0.23762"/>
    <s v="s"/>
    <s v="s"/>
    <n v="1.0176700000000001"/>
    <n v="0"/>
    <n v="0"/>
    <n v="0"/>
    <n v="0"/>
    <n v="1.0176700000000001"/>
    <n v="1.9689999999999999E-2"/>
    <n v="5.8020000000000002E-2"/>
    <n v="3.1719999999999998E-2"/>
    <n v="0.10944"/>
  </r>
  <r>
    <n v="2025"/>
    <s v="Lille"/>
    <x v="35"/>
    <s v="BWbvP"/>
    <x v="1"/>
    <x v="10"/>
    <n v="0"/>
    <n v="8.0049999999999996E-2"/>
    <n v="5.1869999999999999E-2"/>
    <n v="0.12581000000000001"/>
    <n v="8.7429999999999994E-2"/>
    <n v="0.12048"/>
    <n v="0"/>
    <n v="5.0619999999999998E-2"/>
    <n v="9.9400000000000002E-2"/>
    <n v="0.15719"/>
    <n v="0.23687"/>
    <s v="s"/>
    <s v="s"/>
    <n v="1.0157"/>
    <n v="0"/>
    <n v="0"/>
    <n v="0"/>
    <n v="0"/>
    <n v="1.0157"/>
    <n v="1.6959999999999999E-2"/>
    <n v="6.0740000000000002E-2"/>
    <n v="2.989E-2"/>
    <n v="0.10759000000000001"/>
  </r>
  <r>
    <n v="2025"/>
    <s v="Lille"/>
    <x v="35"/>
    <s v="BWbvP"/>
    <x v="2"/>
    <x v="0"/>
    <s v="so"/>
    <s v="so"/>
    <s v="so"/>
    <s v="so"/>
    <s v="so"/>
    <s v="so"/>
    <s v="so"/>
    <s v="so"/>
    <s v="so"/>
    <s v="so"/>
    <s v="so"/>
    <s v="so"/>
    <s v="so"/>
    <s v="so"/>
    <s v="so"/>
    <s v="so"/>
    <s v="so"/>
    <s v="so"/>
    <s v="so"/>
    <n v="5.0700000000000002E-2"/>
    <n v="0.20441999999999999"/>
    <n v="8.9340000000000003E-2"/>
    <n v="0.34445999999999999"/>
  </r>
  <r>
    <n v="2025"/>
    <s v="Lille"/>
    <x v="35"/>
    <s v="BWbvP"/>
    <x v="2"/>
    <x v="1"/>
    <s v="so"/>
    <s v="so"/>
    <s v="so"/>
    <s v="so"/>
    <s v="so"/>
    <s v="so"/>
    <s v="so"/>
    <s v="so"/>
    <s v="so"/>
    <s v="so"/>
    <s v="so"/>
    <s v="so"/>
    <s v="so"/>
    <s v="so"/>
    <s v="so"/>
    <s v="so"/>
    <s v="so"/>
    <s v="so"/>
    <s v="so"/>
    <n v="5.2400000000000002E-2"/>
    <n v="0.20463999999999999"/>
    <n v="8.7999999999999995E-2"/>
    <n v="0.34503"/>
  </r>
  <r>
    <n v="2025"/>
    <s v="Lille"/>
    <x v="35"/>
    <s v="BWbvP"/>
    <x v="2"/>
    <x v="2"/>
    <s v="so"/>
    <s v="so"/>
    <s v="so"/>
    <s v="so"/>
    <s v="so"/>
    <s v="so"/>
    <s v="so"/>
    <s v="so"/>
    <s v="so"/>
    <s v="so"/>
    <s v="so"/>
    <s v="so"/>
    <s v="so"/>
    <s v="so"/>
    <s v="so"/>
    <s v="so"/>
    <s v="so"/>
    <s v="so"/>
    <s v="so"/>
    <n v="5.21E-2"/>
    <n v="0.20152999999999999"/>
    <n v="8.3269999999999997E-2"/>
    <n v="0.33690999999999999"/>
  </r>
  <r>
    <n v="2025"/>
    <s v="Lille"/>
    <x v="35"/>
    <s v="BWbvP"/>
    <x v="2"/>
    <x v="3"/>
    <s v="so"/>
    <s v="so"/>
    <s v="so"/>
    <s v="so"/>
    <s v="so"/>
    <s v="so"/>
    <s v="so"/>
    <s v="so"/>
    <s v="so"/>
    <s v="so"/>
    <s v="so"/>
    <s v="so"/>
    <s v="so"/>
    <s v="so"/>
    <s v="so"/>
    <s v="so"/>
    <s v="so"/>
    <s v="so"/>
    <s v="so"/>
    <n v="5.0889999999999998E-2"/>
    <n v="0.19097"/>
    <n v="7.3779999999999998E-2"/>
    <n v="0.31564999999999999"/>
  </r>
  <r>
    <n v="2025"/>
    <s v="Lille"/>
    <x v="35"/>
    <s v="BWbvP"/>
    <x v="2"/>
    <x v="4"/>
    <s v="so"/>
    <s v="so"/>
    <s v="so"/>
    <s v="so"/>
    <s v="so"/>
    <s v="so"/>
    <s v="so"/>
    <s v="so"/>
    <s v="so"/>
    <s v="so"/>
    <s v="so"/>
    <s v="so"/>
    <s v="so"/>
    <s v="so"/>
    <s v="so"/>
    <s v="so"/>
    <s v="so"/>
    <s v="so"/>
    <s v="so"/>
    <n v="2.7099999999999999E-2"/>
    <n v="0.20227999999999999"/>
    <n v="7.8399999999999997E-2"/>
    <n v="0.30778"/>
  </r>
  <r>
    <n v="2025"/>
    <s v="Lille"/>
    <x v="35"/>
    <s v="BWbvP"/>
    <x v="2"/>
    <x v="5"/>
    <s v="so"/>
    <s v="so"/>
    <s v="so"/>
    <s v="so"/>
    <s v="so"/>
    <s v="so"/>
    <s v="so"/>
    <s v="so"/>
    <s v="so"/>
    <s v="so"/>
    <s v="so"/>
    <s v="so"/>
    <s v="so"/>
    <s v="so"/>
    <s v="so"/>
    <s v="so"/>
    <s v="so"/>
    <s v="so"/>
    <s v="so"/>
    <n v="2.861E-2"/>
    <n v="0.20735999999999999"/>
    <n v="6.4899999999999999E-2"/>
    <n v="0.30087000000000003"/>
  </r>
  <r>
    <n v="2025"/>
    <s v="Lille"/>
    <x v="35"/>
    <s v="BWbvP"/>
    <x v="2"/>
    <x v="6"/>
    <s v="so"/>
    <s v="so"/>
    <s v="so"/>
    <s v="so"/>
    <s v="so"/>
    <s v="so"/>
    <s v="so"/>
    <s v="so"/>
    <s v="so"/>
    <s v="so"/>
    <s v="so"/>
    <s v="so"/>
    <s v="so"/>
    <s v="so"/>
    <s v="so"/>
    <s v="so"/>
    <s v="so"/>
    <s v="so"/>
    <s v="so"/>
    <n v="2.6030000000000001E-2"/>
    <n v="0.18179999999999999"/>
    <n v="7.2720000000000007E-2"/>
    <n v="0.28055000000000002"/>
  </r>
  <r>
    <n v="2025"/>
    <s v="Lille"/>
    <x v="35"/>
    <s v="BWbvP"/>
    <x v="2"/>
    <x v="7"/>
    <s v="so"/>
    <s v="so"/>
    <s v="so"/>
    <s v="so"/>
    <s v="so"/>
    <s v="so"/>
    <s v="so"/>
    <s v="so"/>
    <s v="so"/>
    <s v="so"/>
    <s v="so"/>
    <s v="so"/>
    <s v="so"/>
    <s v="so"/>
    <s v="so"/>
    <s v="so"/>
    <s v="so"/>
    <s v="so"/>
    <s v="so"/>
    <n v="1.8519999999999998E-2"/>
    <n v="0.17151"/>
    <n v="5.7540000000000001E-2"/>
    <n v="0.24756"/>
  </r>
  <r>
    <n v="2025"/>
    <s v="Lille"/>
    <x v="35"/>
    <s v="BWbvP"/>
    <x v="2"/>
    <x v="8"/>
    <s v="so"/>
    <s v="so"/>
    <s v="so"/>
    <s v="so"/>
    <s v="so"/>
    <s v="so"/>
    <s v="so"/>
    <s v="so"/>
    <s v="so"/>
    <s v="so"/>
    <s v="so"/>
    <s v="so"/>
    <s v="so"/>
    <s v="so"/>
    <s v="so"/>
    <s v="so"/>
    <s v="so"/>
    <s v="so"/>
    <s v="so"/>
    <n v="2.0559999999999998E-2"/>
    <n v="0.18495"/>
    <n v="6.0400000000000002E-2"/>
    <n v="0.26591999999999999"/>
  </r>
  <r>
    <n v="2025"/>
    <s v="Lille"/>
    <x v="35"/>
    <s v="BWbvP"/>
    <x v="2"/>
    <x v="9"/>
    <s v="so"/>
    <s v="so"/>
    <s v="so"/>
    <s v="so"/>
    <s v="so"/>
    <s v="so"/>
    <s v="so"/>
    <s v="so"/>
    <s v="so"/>
    <s v="so"/>
    <s v="so"/>
    <s v="so"/>
    <s v="so"/>
    <s v="so"/>
    <s v="so"/>
    <s v="so"/>
    <s v="so"/>
    <s v="so"/>
    <s v="so"/>
    <n v="2.2599999999999999E-2"/>
    <n v="0.19073999999999999"/>
    <n v="4.7660000000000001E-2"/>
    <n v="0.26100000000000001"/>
  </r>
  <r>
    <n v="2025"/>
    <s v="Lille"/>
    <x v="35"/>
    <s v="BWbvP"/>
    <x v="2"/>
    <x v="10"/>
    <s v="so"/>
    <s v="so"/>
    <s v="so"/>
    <s v="so"/>
    <s v="so"/>
    <s v="so"/>
    <s v="so"/>
    <s v="so"/>
    <s v="so"/>
    <s v="so"/>
    <s v="so"/>
    <s v="so"/>
    <s v="so"/>
    <s v="so"/>
    <s v="so"/>
    <s v="so"/>
    <s v="so"/>
    <s v="so"/>
    <s v="so"/>
    <n v="1.384E-2"/>
    <n v="0.19925999999999999"/>
    <n v="4.6399999999999997E-2"/>
    <n v="0.25950000000000001"/>
  </r>
  <r>
    <n v="2025"/>
    <s v="Lille"/>
    <x v="35"/>
    <s v="BWbvP"/>
    <x v="3"/>
    <x v="0"/>
    <n v="0"/>
    <n v="0.42104999999999998"/>
    <n v="1.2529300000000001"/>
    <n v="3.9620099999999998"/>
    <n v="0.31247000000000003"/>
    <n v="0.37207000000000001"/>
    <n v="0"/>
    <n v="0.28447"/>
    <n v="0.22020000000000001"/>
    <n v="1.2715099999999999"/>
    <n v="2.6122000000000001"/>
    <s v="s"/>
    <s v="s"/>
    <n v="10.859059999999999"/>
    <n v="0"/>
    <n v="0"/>
    <n v="0"/>
    <n v="0"/>
    <n v="10.859059999999999"/>
    <n v="0.90373000000000003"/>
    <n v="2.7083300000000001"/>
    <n v="1.3276600000000001"/>
    <n v="4.9397200000000003"/>
  </r>
  <r>
    <n v="2025"/>
    <s v="Lille"/>
    <x v="35"/>
    <s v="BWbvP"/>
    <x v="3"/>
    <x v="1"/>
    <n v="0"/>
    <n v="0.20011000000000001"/>
    <n v="1.39069"/>
    <n v="2.06088"/>
    <n v="0.47059000000000001"/>
    <n v="0.59253"/>
    <n v="0"/>
    <n v="0.71165"/>
    <n v="0.34576000000000001"/>
    <n v="1.44407"/>
    <n v="2.9609299999999998"/>
    <s v="s"/>
    <s v="s"/>
    <n v="10.331049999999999"/>
    <n v="0"/>
    <n v="0"/>
    <n v="0"/>
    <n v="0"/>
    <n v="10.331049999999999"/>
    <n v="0.65222999999999998"/>
    <n v="2.4835099999999999"/>
    <n v="1.79955"/>
    <n v="4.9352999999999998"/>
  </r>
  <r>
    <n v="2025"/>
    <s v="Lille"/>
    <x v="35"/>
    <s v="BWbvP"/>
    <x v="3"/>
    <x v="2"/>
    <n v="0"/>
    <n v="0.28283999999999998"/>
    <n v="1.2375"/>
    <n v="2.3420899999999998"/>
    <n v="0.62104000000000004"/>
    <n v="1.01254"/>
    <n v="0"/>
    <n v="0.59338999999999997"/>
    <n v="0.30703000000000003"/>
    <n v="1.9232100000000001"/>
    <n v="2.3146"/>
    <s v="s"/>
    <s v="s"/>
    <n v="11.00203"/>
    <n v="0"/>
    <n v="0"/>
    <n v="0"/>
    <n v="0"/>
    <n v="11.00203"/>
    <n v="0.71704000000000001"/>
    <n v="2.6617000000000002"/>
    <n v="1.9928900000000001"/>
    <n v="5.3716299999999997"/>
  </r>
  <r>
    <n v="2025"/>
    <s v="Lille"/>
    <x v="35"/>
    <s v="BWbvP"/>
    <x v="3"/>
    <x v="3"/>
    <n v="0"/>
    <n v="0.49164999999999998"/>
    <n v="1.1769499999999999"/>
    <n v="2.1783700000000001"/>
    <n v="0.74541000000000002"/>
    <n v="1.59832"/>
    <n v="0"/>
    <n v="0.34544000000000002"/>
    <n v="0.48880000000000001"/>
    <n v="2.14838"/>
    <n v="2.4390999999999998"/>
    <s v="s"/>
    <s v="s"/>
    <n v="11.78809"/>
    <n v="0"/>
    <n v="0"/>
    <n v="0"/>
    <n v="0"/>
    <n v="11.78809"/>
    <n v="0.79857"/>
    <n v="2.8111999999999999"/>
    <n v="2.27136"/>
    <n v="5.8811299999999997"/>
  </r>
  <r>
    <n v="2025"/>
    <s v="Lille"/>
    <x v="35"/>
    <s v="BWbvP"/>
    <x v="3"/>
    <x v="4"/>
    <n v="0"/>
    <n v="0.34265000000000001"/>
    <n v="0.66035999999999995"/>
    <n v="1.8202100000000001"/>
    <n v="0.70065"/>
    <n v="1.5843499999999999"/>
    <n v="0"/>
    <n v="0.34243000000000001"/>
    <n v="0.81511"/>
    <n v="1.73613"/>
    <n v="2.3785799999999999"/>
    <s v="s"/>
    <s v="s"/>
    <n v="10.578110000000001"/>
    <n v="0"/>
    <n v="0"/>
    <n v="0"/>
    <n v="0"/>
    <n v="10.578110000000001"/>
    <n v="0.92706999999999995"/>
    <n v="2.3468100000000001"/>
    <n v="2.9582000000000002"/>
    <n v="6.2320799999999998"/>
  </r>
  <r>
    <n v="2025"/>
    <s v="Lille"/>
    <x v="35"/>
    <s v="BWbvP"/>
    <x v="3"/>
    <x v="5"/>
    <n v="0"/>
    <n v="0.46525"/>
    <n v="0.65244999999999997"/>
    <n v="1.3172600000000001"/>
    <n v="0.81864999999999999"/>
    <n v="2.24173"/>
    <n v="0"/>
    <n v="0.63263000000000003"/>
    <n v="1.10032"/>
    <n v="2.3227600000000002"/>
    <n v="2.45323"/>
    <s v="s"/>
    <s v="s"/>
    <n v="12.23935"/>
    <n v="0"/>
    <n v="0"/>
    <n v="0"/>
    <n v="0"/>
    <n v="12.23935"/>
    <n v="1.45861"/>
    <n v="2.1215600000000001"/>
    <n v="3.1644899999999998"/>
    <n v="6.7446599999999997"/>
  </r>
  <r>
    <n v="2025"/>
    <s v="Lille"/>
    <x v="35"/>
    <s v="BWbvP"/>
    <x v="3"/>
    <x v="6"/>
    <n v="0"/>
    <n v="0.76520999999999995"/>
    <n v="0.56269000000000002"/>
    <n v="1.2258"/>
    <n v="0.59904999999999997"/>
    <n v="2.2845200000000001"/>
    <n v="0"/>
    <n v="0.67434000000000005"/>
    <n v="0.84291000000000005"/>
    <n v="1.8006599999999999"/>
    <n v="2.5221200000000001"/>
    <s v="s"/>
    <s v="s"/>
    <n v="11.645289999999999"/>
    <n v="0"/>
    <n v="0"/>
    <n v="0"/>
    <n v="0"/>
    <n v="11.645289999999999"/>
    <n v="1.9303399999999999"/>
    <n v="1.9831399999999999"/>
    <n v="2.5706500000000001"/>
    <n v="6.4841199999999999"/>
  </r>
  <r>
    <n v="2025"/>
    <s v="Lille"/>
    <x v="35"/>
    <s v="BWbvP"/>
    <x v="3"/>
    <x v="7"/>
    <n v="0"/>
    <n v="0.58050000000000002"/>
    <n v="0.35859999999999997"/>
    <n v="1.35188"/>
    <n v="0.60506000000000004"/>
    <n v="1.9491400000000001"/>
    <n v="0"/>
    <n v="0.43961"/>
    <n v="1.2497199999999999"/>
    <n v="1.8629599999999999"/>
    <n v="3.5451800000000002"/>
    <s v="s"/>
    <s v="s"/>
    <n v="12.25089"/>
    <n v="0"/>
    <n v="0"/>
    <n v="0"/>
    <n v="0"/>
    <n v="12.25089"/>
    <n v="1.90848"/>
    <n v="1.9088700000000001"/>
    <n v="2.7037599999999999"/>
    <n v="6.5211100000000002"/>
  </r>
  <r>
    <n v="2025"/>
    <s v="Lille"/>
    <x v="35"/>
    <s v="BWbvP"/>
    <x v="3"/>
    <x v="8"/>
    <n v="0"/>
    <n v="0.82743"/>
    <n v="0.47139999999999999"/>
    <n v="1.2246699999999999"/>
    <n v="0.37113000000000002"/>
    <n v="2.1513"/>
    <n v="0"/>
    <n v="0.58994000000000002"/>
    <n v="1.6003099999999999"/>
    <n v="2.01173"/>
    <n v="3.1522700000000001"/>
    <s v="s"/>
    <s v="s"/>
    <n v="12.93704"/>
    <n v="0"/>
    <n v="0"/>
    <n v="0"/>
    <n v="0"/>
    <n v="12.93704"/>
    <n v="1.5743100000000001"/>
    <n v="1.7344999999999999"/>
    <n v="2.7718400000000001"/>
    <n v="6.0806500000000003"/>
  </r>
  <r>
    <n v="2025"/>
    <s v="Lille"/>
    <x v="35"/>
    <s v="BWbvP"/>
    <x v="3"/>
    <x v="9"/>
    <n v="0"/>
    <n v="0.83884999999999998"/>
    <n v="0.65651999999999999"/>
    <n v="1.2713000000000001"/>
    <n v="0.53878999999999999"/>
    <n v="1.9833099999999999"/>
    <n v="0"/>
    <n v="0.87561999999999995"/>
    <n v="0.99611000000000005"/>
    <n v="2.0429300000000001"/>
    <n v="2.7281900000000001"/>
    <s v="s"/>
    <s v="s"/>
    <n v="12.366009999999999"/>
    <n v="0"/>
    <n v="0"/>
    <n v="0"/>
    <n v="0"/>
    <n v="12.366009999999999"/>
    <n v="1.8608800000000001"/>
    <n v="1.9581200000000001"/>
    <n v="2.2855599999999998"/>
    <n v="6.1045600000000002"/>
  </r>
  <r>
    <n v="2025"/>
    <s v="Lille"/>
    <x v="35"/>
    <s v="BWbvP"/>
    <x v="3"/>
    <x v="10"/>
    <n v="0"/>
    <n v="1.06395"/>
    <n v="0.57811999999999997"/>
    <n v="1.54358"/>
    <n v="0.67901999999999996"/>
    <n v="1.38442"/>
    <n v="0"/>
    <n v="0.59365000000000001"/>
    <n v="1.1125400000000001"/>
    <n v="1.9796800000000001"/>
    <n v="3.7174499999999999"/>
    <s v="s"/>
    <s v="s"/>
    <n v="12.997400000000001"/>
    <n v="0"/>
    <n v="0"/>
    <n v="0"/>
    <n v="0"/>
    <n v="12.997400000000001"/>
    <n v="1.40832"/>
    <n v="2.4735900000000002"/>
    <n v="1.9126700000000001"/>
    <n v="5.7945799999999998"/>
  </r>
  <r>
    <n v="2025"/>
    <s v="Lille"/>
    <x v="36"/>
    <s v="U8a0v"/>
    <x v="0"/>
    <x v="0"/>
    <n v="0"/>
    <n v="128"/>
    <n v="190"/>
    <n v="203"/>
    <n v="140"/>
    <n v="303"/>
    <n v="119"/>
    <n v="199"/>
    <n v="105"/>
    <n v="258"/>
    <n v="180"/>
    <n v="94"/>
    <n v="50"/>
    <n v="1969"/>
    <n v="240"/>
    <n v="27"/>
    <n v="23"/>
    <n v="290"/>
    <n v="2259"/>
    <n v="52"/>
    <n v="245"/>
    <n v="82"/>
    <n v="379"/>
  </r>
  <r>
    <n v="2025"/>
    <s v="Lille"/>
    <x v="36"/>
    <s v="U8a0v"/>
    <x v="1"/>
    <x v="0"/>
    <n v="0"/>
    <n v="0.41636000000000001"/>
    <n v="0.61845000000000006"/>
    <n v="0.6341"/>
    <n v="0.46640999999999999"/>
    <n v="0.95526999999999995"/>
    <n v="0.37290000000000001"/>
    <n v="0.63271999999999995"/>
    <n v="0.34488000000000002"/>
    <n v="0.85562000000000005"/>
    <n v="0.61243000000000003"/>
    <n v="0.32030999999999998"/>
    <n v="0.16908000000000001"/>
    <n v="6.3985300000000001"/>
    <n v="1.34771"/>
    <n v="0.24110000000000001"/>
    <n v="0.15911"/>
    <n v="1.7479199999999999"/>
    <n v="8.1464499999999997"/>
    <n v="4.8590000000000001E-2"/>
    <n v="0.22517999999999999"/>
    <n v="7.1419999999999997E-2"/>
    <n v="0.34519"/>
  </r>
  <r>
    <n v="2025"/>
    <s v="Lille"/>
    <x v="36"/>
    <s v="U8a0v"/>
    <x v="1"/>
    <x v="1"/>
    <n v="0"/>
    <n v="0.42014000000000001"/>
    <n v="0.63258999999999999"/>
    <n v="0.63222999999999996"/>
    <n v="0.46239000000000002"/>
    <n v="0.96303000000000005"/>
    <n v="0.38369999999999999"/>
    <n v="0.63061"/>
    <n v="0.34409000000000001"/>
    <n v="0.84"/>
    <n v="0.60633000000000004"/>
    <n v="0.31685999999999998"/>
    <n v="0.16744000000000001"/>
    <n v="6.3994200000000001"/>
    <n v="1.38724"/>
    <n v="0.25879999999999997"/>
    <n v="0.16222"/>
    <n v="1.80827"/>
    <n v="8.2076899999999995"/>
    <n v="4.7149999999999997E-2"/>
    <n v="0.22925000000000001"/>
    <n v="7.2700000000000001E-2"/>
    <n v="0.34910000000000002"/>
  </r>
  <r>
    <n v="2025"/>
    <s v="Lille"/>
    <x v="36"/>
    <s v="U8a0v"/>
    <x v="1"/>
    <x v="2"/>
    <n v="0"/>
    <n v="0.43013000000000001"/>
    <n v="0.64097999999999999"/>
    <n v="0.63349999999999995"/>
    <n v="0.47138000000000002"/>
    <n v="0.97690999999999995"/>
    <n v="0.39713999999999999"/>
    <n v="0.63017000000000001"/>
    <n v="0.34488000000000002"/>
    <n v="0.83567999999999998"/>
    <n v="0.60026999999999997"/>
    <n v="0.31068000000000001"/>
    <n v="0.16494"/>
    <n v="6.4366500000000002"/>
    <n v="1.4394800000000001"/>
    <n v="0.26361000000000001"/>
    <n v="0.16544"/>
    <n v="1.86853"/>
    <n v="8.3051899999999996"/>
    <n v="5.2409999999999998E-2"/>
    <n v="0.23927000000000001"/>
    <n v="7.961E-2"/>
    <n v="0.37129000000000001"/>
  </r>
  <r>
    <n v="2025"/>
    <s v="Lille"/>
    <x v="36"/>
    <s v="U8a0v"/>
    <x v="1"/>
    <x v="3"/>
    <n v="0"/>
    <n v="0.43504999999999999"/>
    <n v="0.64946000000000004"/>
    <n v="0.63271999999999995"/>
    <n v="0.47887999999999997"/>
    <n v="0.97904000000000002"/>
    <n v="0.40543000000000001"/>
    <n v="0.61648000000000003"/>
    <n v="0.33998"/>
    <n v="0.82345000000000002"/>
    <n v="0.58704999999999996"/>
    <n v="0.30142000000000002"/>
    <n v="0.16175"/>
    <n v="6.4107000000000003"/>
    <n v="1.4988600000000001"/>
    <n v="0.26622000000000001"/>
    <n v="0.17726"/>
    <n v="1.94234"/>
    <n v="8.35304"/>
    <n v="4.9939999999999998E-2"/>
    <n v="0.24709"/>
    <n v="7.6920000000000002E-2"/>
    <n v="0.37393999999999999"/>
  </r>
  <r>
    <n v="2025"/>
    <s v="Lille"/>
    <x v="36"/>
    <s v="U8a0v"/>
    <x v="1"/>
    <x v="4"/>
    <n v="0"/>
    <n v="0.44355"/>
    <n v="0.66215999999999997"/>
    <n v="0.63331999999999999"/>
    <n v="0.48132000000000003"/>
    <n v="0.99236999999999997"/>
    <n v="0.41621999999999998"/>
    <n v="0.61104000000000003"/>
    <n v="0.33561999999999997"/>
    <n v="0.81086000000000003"/>
    <n v="0.57711999999999997"/>
    <n v="0.29559000000000002"/>
    <n v="0.15951000000000001"/>
    <n v="6.4186800000000002"/>
    <n v="1.5569500000000001"/>
    <n v="0.27450999999999998"/>
    <n v="0.18126"/>
    <n v="2.0127199999999998"/>
    <n v="8.4314"/>
    <n v="5.049E-2"/>
    <n v="0.24675"/>
    <n v="7.4289999999999995E-2"/>
    <n v="0.37153000000000003"/>
  </r>
  <r>
    <n v="2025"/>
    <s v="Lille"/>
    <x v="36"/>
    <s v="U8a0v"/>
    <x v="1"/>
    <x v="5"/>
    <n v="0"/>
    <n v="0.44292999999999999"/>
    <n v="0.67579999999999996"/>
    <n v="0.63868000000000003"/>
    <n v="0.48353000000000002"/>
    <n v="0.99573"/>
    <n v="0.42058000000000001"/>
    <n v="0.59504000000000001"/>
    <n v="0.32606000000000002"/>
    <n v="0.80417000000000005"/>
    <n v="0.57174999999999998"/>
    <n v="0.28559000000000001"/>
    <n v="0.15792"/>
    <n v="6.3977899999999996"/>
    <n v="1.6101799999999999"/>
    <n v="0.28572999999999998"/>
    <n v="0.19492000000000001"/>
    <n v="2.09083"/>
    <n v="8.4886199999999992"/>
    <n v="4.9619999999999997E-2"/>
    <n v="0.23694000000000001"/>
    <n v="7.2929999999999995E-2"/>
    <n v="0.35948999999999998"/>
  </r>
  <r>
    <n v="2025"/>
    <s v="Lille"/>
    <x v="36"/>
    <s v="U8a0v"/>
    <x v="1"/>
    <x v="6"/>
    <n v="0"/>
    <n v="0.44252999999999998"/>
    <n v="0.68128999999999995"/>
    <n v="0.63695999999999997"/>
    <n v="0.47920000000000001"/>
    <n v="1.0023599999999999"/>
    <n v="0.42897999999999997"/>
    <n v="0.57886000000000004"/>
    <n v="0.31913000000000002"/>
    <n v="0.79712000000000005"/>
    <n v="0.56159999999999999"/>
    <n v="0.27617000000000003"/>
    <n v="0.15723999999999999"/>
    <n v="6.3614300000000004"/>
    <n v="1.69089"/>
    <n v="0.28595999999999999"/>
    <n v="0.20752000000000001"/>
    <n v="2.1843699999999999"/>
    <n v="8.5457999999999998"/>
    <n v="4.9709999999999997E-2"/>
    <n v="0.24328"/>
    <n v="7.3139999999999997E-2"/>
    <n v="0.36613000000000001"/>
  </r>
  <r>
    <n v="2025"/>
    <s v="Lille"/>
    <x v="36"/>
    <s v="U8a0v"/>
    <x v="1"/>
    <x v="7"/>
    <n v="0"/>
    <n v="0.43763999999999997"/>
    <n v="0.69094"/>
    <n v="0.64534000000000002"/>
    <n v="0.48376000000000002"/>
    <n v="1.0024299999999999"/>
    <n v="0.43359999999999999"/>
    <n v="0.56372"/>
    <n v="0.30592999999999998"/>
    <n v="0.79259000000000002"/>
    <n v="0.55610999999999999"/>
    <n v="0.27078000000000002"/>
    <n v="0.15073"/>
    <n v="6.3335699999999999"/>
    <n v="1.7567699999999999"/>
    <n v="0.29077999999999998"/>
    <n v="0.20801"/>
    <n v="2.25556"/>
    <n v="8.5891400000000004"/>
    <n v="4.5940000000000002E-2"/>
    <n v="0.24773000000000001"/>
    <n v="7.3649999999999993E-2"/>
    <n v="0.36731999999999998"/>
  </r>
  <r>
    <n v="2025"/>
    <s v="Lille"/>
    <x v="36"/>
    <s v="U8a0v"/>
    <x v="1"/>
    <x v="8"/>
    <n v="0"/>
    <n v="0.43643999999999999"/>
    <n v="0.68869000000000002"/>
    <n v="0.65430999999999995"/>
    <n v="0.49192999999999998"/>
    <n v="1.00166"/>
    <n v="0.43814999999999998"/>
    <n v="0.55084"/>
    <n v="0.29804000000000003"/>
    <n v="0.77622999999999998"/>
    <n v="0.54708999999999997"/>
    <n v="0.26383000000000001"/>
    <n v="0.14884"/>
    <n v="6.2960500000000001"/>
    <n v="1.8209"/>
    <n v="0.29924000000000001"/>
    <n v="0.21251999999999999"/>
    <n v="2.3326699999999998"/>
    <n v="8.6287099999999999"/>
    <n v="4.4819999999999999E-2"/>
    <n v="0.24689"/>
    <n v="7.8530000000000003E-2"/>
    <n v="0.37023"/>
  </r>
  <r>
    <n v="2025"/>
    <s v="Lille"/>
    <x v="36"/>
    <s v="U8a0v"/>
    <x v="1"/>
    <x v="9"/>
    <n v="0"/>
    <n v="0.43896000000000002"/>
    <n v="0.68991000000000002"/>
    <n v="0.64895000000000003"/>
    <n v="0.49624000000000001"/>
    <n v="1.0024599999999999"/>
    <n v="0.44446000000000002"/>
    <n v="0.53068000000000004"/>
    <n v="0.29276000000000002"/>
    <n v="0.76920999999999995"/>
    <n v="0.53969"/>
    <n v="0.25447999999999998"/>
    <n v="0.14584"/>
    <n v="6.2536300000000002"/>
    <n v="1.8696699999999999"/>
    <n v="0.30459000000000003"/>
    <n v="0.22173999999999999"/>
    <n v="2.3959999999999999"/>
    <n v="8.6496300000000002"/>
    <n v="4.3180000000000003E-2"/>
    <n v="0.23760999999999999"/>
    <n v="7.399E-2"/>
    <n v="0.35477999999999998"/>
  </r>
  <r>
    <n v="2025"/>
    <s v="Lille"/>
    <x v="36"/>
    <s v="U8a0v"/>
    <x v="1"/>
    <x v="10"/>
    <n v="0"/>
    <n v="0.44212000000000001"/>
    <n v="0.69245000000000001"/>
    <n v="0.64612000000000003"/>
    <n v="0.50107999999999997"/>
    <n v="0.99724000000000002"/>
    <n v="0.44455"/>
    <n v="0.51415999999999995"/>
    <n v="0.28500999999999999"/>
    <n v="0.76202999999999999"/>
    <n v="0.52808999999999995"/>
    <n v="0.24518000000000001"/>
    <n v="0.13686000000000001"/>
    <n v="6.1948999999999996"/>
    <n v="1.9216"/>
    <n v="0.32024000000000002"/>
    <n v="0.22067999999999999"/>
    <n v="2.46252"/>
    <n v="8.6574200000000001"/>
    <n v="4.1779999999999998E-2"/>
    <n v="0.24088000000000001"/>
    <n v="7.4319999999999997E-2"/>
    <n v="0.35698000000000002"/>
  </r>
  <r>
    <n v="2025"/>
    <s v="Lille"/>
    <x v="36"/>
    <s v="U8a0v"/>
    <x v="2"/>
    <x v="0"/>
    <s v="so"/>
    <s v="so"/>
    <s v="so"/>
    <s v="so"/>
    <s v="so"/>
    <s v="so"/>
    <s v="so"/>
    <s v="so"/>
    <s v="so"/>
    <s v="so"/>
    <s v="so"/>
    <s v="so"/>
    <s v="so"/>
    <s v="so"/>
    <s v="so"/>
    <s v="so"/>
    <s v="so"/>
    <s v="so"/>
    <s v="so"/>
    <n v="0.16383"/>
    <n v="0.85162000000000004"/>
    <n v="0.20816000000000001"/>
    <n v="1.2236100000000001"/>
  </r>
  <r>
    <n v="2025"/>
    <s v="Lille"/>
    <x v="36"/>
    <s v="U8a0v"/>
    <x v="2"/>
    <x v="1"/>
    <s v="so"/>
    <s v="so"/>
    <s v="so"/>
    <s v="so"/>
    <s v="so"/>
    <s v="so"/>
    <s v="so"/>
    <s v="so"/>
    <s v="so"/>
    <s v="so"/>
    <s v="so"/>
    <s v="so"/>
    <s v="so"/>
    <s v="so"/>
    <s v="so"/>
    <s v="so"/>
    <s v="so"/>
    <s v="so"/>
    <s v="so"/>
    <n v="0.15346000000000001"/>
    <n v="0.82904999999999995"/>
    <n v="0.21790000000000001"/>
    <n v="1.20042"/>
  </r>
  <r>
    <n v="2025"/>
    <s v="Lille"/>
    <x v="36"/>
    <s v="U8a0v"/>
    <x v="2"/>
    <x v="2"/>
    <s v="so"/>
    <s v="so"/>
    <s v="so"/>
    <s v="so"/>
    <s v="so"/>
    <s v="so"/>
    <s v="so"/>
    <s v="so"/>
    <s v="so"/>
    <s v="so"/>
    <s v="so"/>
    <s v="so"/>
    <s v="so"/>
    <s v="so"/>
    <s v="so"/>
    <s v="so"/>
    <s v="so"/>
    <s v="so"/>
    <s v="so"/>
    <n v="0.14293"/>
    <n v="0.82926999999999995"/>
    <n v="0.21017"/>
    <n v="1.1823699999999999"/>
  </r>
  <r>
    <n v="2025"/>
    <s v="Lille"/>
    <x v="36"/>
    <s v="U8a0v"/>
    <x v="2"/>
    <x v="3"/>
    <s v="so"/>
    <s v="so"/>
    <s v="so"/>
    <s v="so"/>
    <s v="so"/>
    <s v="so"/>
    <s v="so"/>
    <s v="so"/>
    <s v="so"/>
    <s v="so"/>
    <s v="so"/>
    <s v="so"/>
    <s v="so"/>
    <s v="so"/>
    <s v="so"/>
    <s v="so"/>
    <s v="so"/>
    <s v="so"/>
    <s v="so"/>
    <n v="0.13713"/>
    <n v="0.80656000000000005"/>
    <n v="0.21754999999999999"/>
    <n v="1.16123"/>
  </r>
  <r>
    <n v="2025"/>
    <s v="Lille"/>
    <x v="36"/>
    <s v="U8a0v"/>
    <x v="2"/>
    <x v="4"/>
    <s v="so"/>
    <s v="so"/>
    <s v="so"/>
    <s v="so"/>
    <s v="so"/>
    <s v="so"/>
    <s v="so"/>
    <s v="so"/>
    <s v="so"/>
    <s v="so"/>
    <s v="so"/>
    <s v="so"/>
    <s v="so"/>
    <s v="so"/>
    <s v="so"/>
    <s v="so"/>
    <s v="so"/>
    <s v="so"/>
    <s v="so"/>
    <n v="0.11882"/>
    <n v="0.75736999999999999"/>
    <n v="0.21423"/>
    <n v="1.0904199999999999"/>
  </r>
  <r>
    <n v="2025"/>
    <s v="Lille"/>
    <x v="36"/>
    <s v="U8a0v"/>
    <x v="2"/>
    <x v="5"/>
    <s v="so"/>
    <s v="so"/>
    <s v="so"/>
    <s v="so"/>
    <s v="so"/>
    <s v="so"/>
    <s v="so"/>
    <s v="so"/>
    <s v="so"/>
    <s v="so"/>
    <s v="so"/>
    <s v="so"/>
    <s v="so"/>
    <s v="so"/>
    <s v="so"/>
    <s v="so"/>
    <s v="so"/>
    <s v="so"/>
    <s v="so"/>
    <n v="0.11454"/>
    <n v="0.73479000000000005"/>
    <n v="0.20172999999999999"/>
    <n v="1.0510600000000001"/>
  </r>
  <r>
    <n v="2025"/>
    <s v="Lille"/>
    <x v="36"/>
    <s v="U8a0v"/>
    <x v="2"/>
    <x v="6"/>
    <s v="so"/>
    <s v="so"/>
    <s v="so"/>
    <s v="so"/>
    <s v="so"/>
    <s v="so"/>
    <s v="so"/>
    <s v="so"/>
    <s v="so"/>
    <s v="so"/>
    <s v="so"/>
    <s v="so"/>
    <s v="so"/>
    <s v="so"/>
    <s v="so"/>
    <s v="so"/>
    <s v="so"/>
    <s v="so"/>
    <s v="so"/>
    <n v="0.11667"/>
    <n v="0.72280999999999995"/>
    <n v="0.18065000000000001"/>
    <n v="1.02013"/>
  </r>
  <r>
    <n v="2025"/>
    <s v="Lille"/>
    <x v="36"/>
    <s v="U8a0v"/>
    <x v="2"/>
    <x v="7"/>
    <s v="so"/>
    <s v="so"/>
    <s v="so"/>
    <s v="so"/>
    <s v="so"/>
    <s v="so"/>
    <s v="so"/>
    <s v="so"/>
    <s v="so"/>
    <s v="so"/>
    <s v="so"/>
    <s v="so"/>
    <s v="so"/>
    <s v="so"/>
    <s v="so"/>
    <s v="so"/>
    <s v="so"/>
    <s v="so"/>
    <s v="so"/>
    <n v="0.12257999999999999"/>
    <n v="0.69804999999999995"/>
    <n v="0.17652000000000001"/>
    <n v="0.99714000000000003"/>
  </r>
  <r>
    <n v="2025"/>
    <s v="Lille"/>
    <x v="36"/>
    <s v="U8a0v"/>
    <x v="2"/>
    <x v="8"/>
    <s v="so"/>
    <s v="so"/>
    <s v="so"/>
    <s v="so"/>
    <s v="so"/>
    <s v="so"/>
    <s v="so"/>
    <s v="so"/>
    <s v="so"/>
    <s v="so"/>
    <s v="so"/>
    <s v="so"/>
    <s v="so"/>
    <s v="so"/>
    <s v="so"/>
    <s v="so"/>
    <s v="so"/>
    <s v="so"/>
    <s v="so"/>
    <n v="9.5509999999999998E-2"/>
    <n v="0.69796000000000002"/>
    <n v="0.14199000000000001"/>
    <n v="0.93547000000000002"/>
  </r>
  <r>
    <n v="2025"/>
    <s v="Lille"/>
    <x v="36"/>
    <s v="U8a0v"/>
    <x v="2"/>
    <x v="9"/>
    <s v="so"/>
    <s v="so"/>
    <s v="so"/>
    <s v="so"/>
    <s v="so"/>
    <s v="so"/>
    <s v="so"/>
    <s v="so"/>
    <s v="so"/>
    <s v="so"/>
    <s v="so"/>
    <s v="so"/>
    <s v="so"/>
    <s v="so"/>
    <s v="so"/>
    <s v="so"/>
    <s v="so"/>
    <s v="so"/>
    <s v="so"/>
    <n v="0.10525"/>
    <n v="0.66829000000000005"/>
    <n v="0.12717000000000001"/>
    <n v="0.90069999999999995"/>
  </r>
  <r>
    <n v="2025"/>
    <s v="Lille"/>
    <x v="36"/>
    <s v="U8a0v"/>
    <x v="2"/>
    <x v="10"/>
    <s v="so"/>
    <s v="so"/>
    <s v="so"/>
    <s v="so"/>
    <s v="so"/>
    <s v="so"/>
    <s v="so"/>
    <s v="so"/>
    <s v="so"/>
    <s v="so"/>
    <s v="so"/>
    <s v="so"/>
    <s v="so"/>
    <s v="so"/>
    <s v="so"/>
    <s v="so"/>
    <s v="so"/>
    <s v="so"/>
    <s v="so"/>
    <n v="8.9279999999999998E-2"/>
    <n v="0.6371"/>
    <n v="0.14707000000000001"/>
    <n v="0.87344999999999995"/>
  </r>
  <r>
    <n v="2025"/>
    <s v="Lille"/>
    <x v="36"/>
    <s v="U8a0v"/>
    <x v="3"/>
    <x v="0"/>
    <n v="0"/>
    <n v="1.4107700000000001"/>
    <n v="2.4090099999999999"/>
    <n v="6.7283600000000003"/>
    <n v="5.11104"/>
    <n v="7.2269600000000001"/>
    <n v="2.5684200000000001"/>
    <n v="4.3608500000000001"/>
    <n v="1.3796999999999999"/>
    <n v="12.336980000000001"/>
    <n v="5.6644500000000004"/>
    <n v="2.3301799999999999"/>
    <n v="0.86758000000000002"/>
    <n v="52.394300000000001"/>
    <n v="5.8513599999999997"/>
    <n v="0.19117000000000001"/>
    <n v="0.36556"/>
    <n v="6.4080899999999996"/>
    <n v="58.802390000000003"/>
    <n v="2.9858199999999999"/>
    <n v="6.9088099999999999"/>
    <n v="3.42693"/>
    <n v="13.32156"/>
  </r>
  <r>
    <n v="2025"/>
    <s v="Lille"/>
    <x v="36"/>
    <s v="U8a0v"/>
    <x v="3"/>
    <x v="1"/>
    <n v="0"/>
    <n v="1.8120700000000001"/>
    <n v="3.0628700000000002"/>
    <n v="7.2253299999999996"/>
    <n v="4.7359799999999996"/>
    <n v="8.4132400000000001"/>
    <n v="1.7956099999999999"/>
    <n v="4.3197900000000002"/>
    <n v="1.79095"/>
    <n v="10.485250000000001"/>
    <n v="5.6988799999999999"/>
    <n v="2.59335"/>
    <n v="1.17977"/>
    <n v="53.11307"/>
    <n v="7.4397799999999998"/>
    <n v="0.64415"/>
    <n v="0.45796999999999999"/>
    <n v="8.5418900000000004"/>
    <n v="61.654960000000003"/>
    <n v="2.6160700000000001"/>
    <n v="8.5406700000000004"/>
    <n v="2.8617400000000002"/>
    <n v="14.01849"/>
  </r>
  <r>
    <n v="2025"/>
    <s v="Lille"/>
    <x v="36"/>
    <s v="U8a0v"/>
    <x v="3"/>
    <x v="2"/>
    <n v="0"/>
    <n v="2.6333000000000002"/>
    <n v="3.4730500000000002"/>
    <n v="7.15862"/>
    <n v="5.5639000000000003"/>
    <n v="10.29303"/>
    <n v="2.8217400000000001"/>
    <n v="5.8746200000000002"/>
    <n v="2.47159"/>
    <n v="8.9645600000000005"/>
    <n v="6.2271099999999997"/>
    <n v="3.00413"/>
    <n v="1.7111700000000001"/>
    <n v="60.196829999999999"/>
    <n v="9.0434300000000007"/>
    <n v="0.42171999999999998"/>
    <n v="0.28960999999999998"/>
    <n v="9.7547599999999992"/>
    <n v="69.951589999999996"/>
    <n v="2.83813"/>
    <n v="9.2081300000000006"/>
    <n v="2.4807399999999999"/>
    <n v="14.526999999999999"/>
  </r>
  <r>
    <n v="2025"/>
    <s v="Lille"/>
    <x v="36"/>
    <s v="U8a0v"/>
    <x v="3"/>
    <x v="3"/>
    <n v="0"/>
    <n v="2.7056399999999998"/>
    <n v="3.8506999999999998"/>
    <n v="6.4826600000000001"/>
    <n v="4.6071299999999997"/>
    <n v="9.2093000000000007"/>
    <n v="1.7036100000000001"/>
    <n v="6.1890499999999999"/>
    <n v="3.7883399999999998"/>
    <n v="8.4441400000000009"/>
    <n v="6.5798300000000003"/>
    <n v="3.2527900000000001"/>
    <n v="1.6629400000000001"/>
    <n v="58.476140000000001"/>
    <n v="9.4609699999999997"/>
    <n v="0.20737"/>
    <n v="0.48354000000000003"/>
    <n v="10.151870000000001"/>
    <n v="68.628020000000006"/>
    <n v="2.6574599999999999"/>
    <n v="9.7684200000000008"/>
    <n v="2.4840399999999998"/>
    <n v="14.909929999999999"/>
  </r>
  <r>
    <n v="2025"/>
    <s v="Lille"/>
    <x v="36"/>
    <s v="U8a0v"/>
    <x v="3"/>
    <x v="4"/>
    <n v="0"/>
    <n v="2.6750099999999999"/>
    <n v="3.9763299999999999"/>
    <n v="6.1185099999999997"/>
    <n v="4.5134600000000002"/>
    <n v="9.5677199999999996"/>
    <n v="2.0273699999999999"/>
    <n v="7.2382799999999996"/>
    <n v="3.5934400000000002"/>
    <n v="8.6541200000000007"/>
    <n v="6.5348699999999997"/>
    <n v="3.55335"/>
    <n v="2.1094599999999999"/>
    <n v="60.561929999999997"/>
    <n v="8.9173200000000001"/>
    <n v="0.79783000000000004"/>
    <n v="0.52664"/>
    <n v="10.24179"/>
    <n v="70.803719999999998"/>
    <n v="2.8580100000000002"/>
    <n v="10.22415"/>
    <n v="2.0010599999999998"/>
    <n v="15.083220000000001"/>
  </r>
  <r>
    <n v="2025"/>
    <s v="Lille"/>
    <x v="36"/>
    <s v="U8a0v"/>
    <x v="3"/>
    <x v="5"/>
    <n v="0"/>
    <n v="3.41255"/>
    <n v="4.65395"/>
    <n v="6.4218999999999999"/>
    <n v="5.0533999999999999"/>
    <n v="10.557219999999999"/>
    <n v="2.23563"/>
    <n v="8.6932100000000005"/>
    <n v="4.4512700000000001"/>
    <n v="8.5166900000000005"/>
    <n v="6.6901200000000003"/>
    <n v="3.44278"/>
    <n v="2.2844500000000001"/>
    <n v="66.413179999999997"/>
    <n v="9.7331000000000003"/>
    <n v="0.59919"/>
    <n v="0.44442999999999999"/>
    <n v="10.776719999999999"/>
    <n v="77.189899999999994"/>
    <n v="2.5128400000000002"/>
    <n v="9.8391999999999999"/>
    <n v="1.6521399999999999"/>
    <n v="14.00417"/>
  </r>
  <r>
    <n v="2025"/>
    <s v="Lille"/>
    <x v="36"/>
    <s v="U8a0v"/>
    <x v="3"/>
    <x v="6"/>
    <n v="0"/>
    <n v="3.43167"/>
    <n v="4.9470599999999996"/>
    <n v="5.8243200000000002"/>
    <n v="4.4046700000000003"/>
    <n v="9.7257400000000001"/>
    <n v="2.4395799999999999"/>
    <n v="8.4621899999999997"/>
    <n v="4.72133"/>
    <n v="8.1639599999999994"/>
    <n v="7.0166700000000004"/>
    <n v="3.9774099999999999"/>
    <n v="1.9891399999999999"/>
    <n v="65.103759999999994"/>
    <n v="9.1000300000000003"/>
    <n v="0.15862000000000001"/>
    <n v="0.63622000000000001"/>
    <n v="9.8948699999999992"/>
    <n v="74.998630000000006"/>
    <n v="2.8462800000000001"/>
    <n v="9.8472399999999993"/>
    <n v="1.8339000000000001"/>
    <n v="14.527419999999999"/>
  </r>
  <r>
    <n v="2025"/>
    <s v="Lille"/>
    <x v="36"/>
    <s v="U8a0v"/>
    <x v="3"/>
    <x v="7"/>
    <n v="0"/>
    <n v="3.4723199999999999"/>
    <n v="4.9321799999999998"/>
    <n v="5.5222499999999997"/>
    <n v="4.3521099999999997"/>
    <n v="8.5836000000000006"/>
    <n v="2.7586599999999999"/>
    <n v="9.4574200000000008"/>
    <n v="4.1888100000000001"/>
    <n v="8.5907800000000005"/>
    <n v="6.8115699999999997"/>
    <n v="4.0920899999999998"/>
    <n v="1.8278399999999999"/>
    <n v="64.589619999999996"/>
    <n v="9.0261200000000006"/>
    <n v="0.59726000000000001"/>
    <n v="0.72011000000000003"/>
    <n v="10.343489999999999"/>
    <n v="74.933109999999999"/>
    <n v="2.4720599999999999"/>
    <n v="11.09408"/>
    <n v="2.2003900000000001"/>
    <n v="15.766529999999999"/>
  </r>
  <r>
    <n v="2025"/>
    <s v="Lille"/>
    <x v="36"/>
    <s v="U8a0v"/>
    <x v="3"/>
    <x v="8"/>
    <n v="0"/>
    <n v="3.7926199999999999"/>
    <n v="5.5108499999999996"/>
    <n v="6.7247300000000001"/>
    <n v="4.5606"/>
    <n v="9.8102800000000006"/>
    <n v="3.0234100000000002"/>
    <n v="9.7845200000000006"/>
    <n v="3.9386800000000002"/>
    <n v="8.5147300000000001"/>
    <n v="6.0671299999999997"/>
    <n v="4.0721699999999998"/>
    <n v="2.3388"/>
    <n v="68.13852"/>
    <n v="8.5597600000000007"/>
    <n v="0.51290000000000002"/>
    <n v="0.82815000000000005"/>
    <n v="9.9008099999999999"/>
    <n v="78.039330000000007"/>
    <n v="2.2330999999999999"/>
    <n v="11.754060000000001"/>
    <n v="2.2823199999999999"/>
    <n v="16.269480000000001"/>
  </r>
  <r>
    <n v="2025"/>
    <s v="Lille"/>
    <x v="36"/>
    <s v="U8a0v"/>
    <x v="3"/>
    <x v="9"/>
    <n v="0"/>
    <n v="4.3522499999999997"/>
    <n v="5.7838099999999999"/>
    <n v="6.6523399999999997"/>
    <n v="4.3659800000000004"/>
    <n v="11.213100000000001"/>
    <n v="4.2320500000000001"/>
    <n v="8.0002099999999992"/>
    <n v="3.7545899999999999"/>
    <n v="8.5704600000000006"/>
    <n v="5.4903399999999998"/>
    <n v="3.7980499999999999"/>
    <n v="1.83325"/>
    <n v="68.046430000000001"/>
    <n v="7.6093099999999998"/>
    <n v="0.34656999999999999"/>
    <n v="1.0449999999999999"/>
    <n v="9.0008800000000004"/>
    <n v="77.047319999999999"/>
    <n v="2.0852499999999998"/>
    <n v="10.94679"/>
    <n v="2.5688499999999999"/>
    <n v="15.60089"/>
  </r>
  <r>
    <n v="2025"/>
    <s v="Lille"/>
    <x v="36"/>
    <s v="U8a0v"/>
    <x v="3"/>
    <x v="10"/>
    <n v="0"/>
    <n v="4.6604400000000004"/>
    <n v="5.7736400000000003"/>
    <n v="7.5560099999999997"/>
    <n v="4.3262700000000001"/>
    <n v="10.0259"/>
    <n v="4.0953999999999997"/>
    <n v="7.7380800000000001"/>
    <n v="3.0862599999999998"/>
    <n v="8.2062600000000003"/>
    <n v="4.9564899999999996"/>
    <n v="3.17313"/>
    <n v="1.43424"/>
    <n v="65.032120000000006"/>
    <n v="6.0914799999999998"/>
    <n v="0.68318000000000001"/>
    <n v="1.1878899999999999"/>
    <n v="7.9625500000000002"/>
    <n v="72.994659999999996"/>
    <n v="1.8931"/>
    <n v="11.51628"/>
    <n v="3.3830800000000001"/>
    <n v="16.792459999999998"/>
  </r>
  <r>
    <n v="2025"/>
    <s v="Lille"/>
    <x v="37"/>
    <s v="yH19Y"/>
    <x v="0"/>
    <x v="0"/>
    <n v="0"/>
    <n v="24"/>
    <n v="35"/>
    <n v="33"/>
    <s v="s"/>
    <n v="32"/>
    <s v="s"/>
    <n v="37"/>
    <n v="22"/>
    <n v="64"/>
    <n v="37"/>
    <n v="21"/>
    <n v="19"/>
    <n v="336"/>
    <n v="0"/>
    <n v="0"/>
    <n v="0"/>
    <n v="0"/>
    <n v="336"/>
    <n v="23"/>
    <n v="51"/>
    <n v="21"/>
    <n v="95"/>
  </r>
  <r>
    <n v="2025"/>
    <s v="Lille"/>
    <x v="37"/>
    <s v="yH19Y"/>
    <x v="1"/>
    <x v="0"/>
    <n v="0"/>
    <n v="7.6100000000000001E-2"/>
    <n v="0.11709"/>
    <n v="0.10242999999999999"/>
    <s v="s"/>
    <n v="0.10373"/>
    <s v="s"/>
    <n v="0.12619"/>
    <n v="6.6960000000000006E-2"/>
    <n v="0.22026999999999999"/>
    <n v="0.12820000000000001"/>
    <n v="6.4769999999999994E-2"/>
    <n v="6.0979999999999999E-2"/>
    <n v="1.11591"/>
    <n v="0"/>
    <n v="0"/>
    <n v="0"/>
    <n v="0"/>
    <n v="1.11591"/>
    <n v="1.8780000000000002E-2"/>
    <n v="4.052E-2"/>
    <n v="1.7250000000000001E-2"/>
    <n v="7.6560000000000003E-2"/>
  </r>
  <r>
    <n v="2025"/>
    <s v="Lille"/>
    <x v="37"/>
    <s v="yH19Y"/>
    <x v="1"/>
    <x v="1"/>
    <n v="0"/>
    <n v="7.7929999999999999E-2"/>
    <n v="0.11839"/>
    <n v="9.8799999999999999E-2"/>
    <s v="s"/>
    <n v="0.1017"/>
    <s v="s"/>
    <n v="0.12284"/>
    <n v="6.7129999999999995E-2"/>
    <n v="0.21886"/>
    <n v="0.12912000000000001"/>
    <n v="6.5320000000000003E-2"/>
    <n v="5.9889999999999999E-2"/>
    <n v="1.11066"/>
    <n v="0"/>
    <n v="0"/>
    <n v="0"/>
    <n v="0"/>
    <n v="1.11066"/>
    <n v="2.2780000000000002E-2"/>
    <n v="4.2689999999999999E-2"/>
    <n v="1.7690000000000001E-2"/>
    <n v="8.3159999999999998E-2"/>
  </r>
  <r>
    <n v="2025"/>
    <s v="Lille"/>
    <x v="37"/>
    <s v="yH19Y"/>
    <x v="1"/>
    <x v="2"/>
    <n v="0"/>
    <n v="8.0180000000000001E-2"/>
    <n v="0.11821"/>
    <n v="9.64E-2"/>
    <s v="s"/>
    <n v="9.9299999999999999E-2"/>
    <s v="s"/>
    <n v="0.11984"/>
    <n v="6.7119999999999999E-2"/>
    <n v="0.21142"/>
    <n v="0.12684000000000001"/>
    <n v="6.4729999999999996E-2"/>
    <n v="5.7799999999999997E-2"/>
    <n v="1.0948800000000001"/>
    <n v="0"/>
    <n v="0"/>
    <n v="0"/>
    <n v="0"/>
    <n v="1.0948800000000001"/>
    <n v="2.214E-2"/>
    <n v="4.1399999999999999E-2"/>
    <n v="1.933E-2"/>
    <n v="8.2869999999999999E-2"/>
  </r>
  <r>
    <n v="2025"/>
    <s v="Lille"/>
    <x v="37"/>
    <s v="yH19Y"/>
    <x v="1"/>
    <x v="3"/>
    <n v="0"/>
    <n v="8.3089999999999997E-2"/>
    <n v="0.11228"/>
    <n v="9.5909999999999995E-2"/>
    <s v="s"/>
    <n v="9.8599999999999993E-2"/>
    <s v="s"/>
    <n v="0.11798"/>
    <n v="6.59E-2"/>
    <n v="0.20587"/>
    <n v="0.12716"/>
    <n v="6.3310000000000005E-2"/>
    <n v="5.7540000000000001E-2"/>
    <n v="1.08321"/>
    <n v="0"/>
    <n v="0"/>
    <n v="0"/>
    <n v="0"/>
    <n v="1.08321"/>
    <n v="1.9730000000000001E-2"/>
    <n v="4.215E-2"/>
    <n v="1.949E-2"/>
    <n v="8.1360000000000002E-2"/>
  </r>
  <r>
    <n v="2025"/>
    <s v="Lille"/>
    <x v="37"/>
    <s v="yH19Y"/>
    <x v="1"/>
    <x v="4"/>
    <n v="0"/>
    <n v="8.5290000000000005E-2"/>
    <n v="0.11161"/>
    <n v="9.4479999999999995E-2"/>
    <s v="s"/>
    <n v="9.8979999999999999E-2"/>
    <s v="s"/>
    <n v="0.1124"/>
    <n v="6.5699999999999995E-2"/>
    <n v="0.20412"/>
    <n v="0.12017"/>
    <n v="6.3119999999999996E-2"/>
    <n v="5.8529999999999999E-2"/>
    <n v="1.07138"/>
    <n v="0"/>
    <n v="0"/>
    <n v="0"/>
    <n v="0"/>
    <n v="1.07138"/>
    <n v="2.2089999999999999E-2"/>
    <n v="4.4040000000000003E-2"/>
    <n v="1.8939999999999999E-2"/>
    <n v="8.5070000000000007E-2"/>
  </r>
  <r>
    <n v="2025"/>
    <s v="Lille"/>
    <x v="37"/>
    <s v="yH19Y"/>
    <x v="1"/>
    <x v="5"/>
    <n v="0"/>
    <n v="8.6330000000000004E-2"/>
    <n v="0.10780000000000001"/>
    <n v="9.1389999999999999E-2"/>
    <s v="s"/>
    <n v="9.8580000000000001E-2"/>
    <s v="s"/>
    <n v="0.11311"/>
    <n v="6.6019999999999995E-2"/>
    <n v="0.20039000000000001"/>
    <n v="0.11684"/>
    <n v="6.2710000000000002E-2"/>
    <n v="5.8270000000000002E-2"/>
    <n v="1.06023"/>
    <n v="0"/>
    <n v="0"/>
    <n v="0"/>
    <n v="0"/>
    <n v="1.06023"/>
    <n v="2.6839999999999999E-2"/>
    <n v="4.7239999999999997E-2"/>
    <n v="2.0789999999999999E-2"/>
    <n v="9.4869999999999996E-2"/>
  </r>
  <r>
    <n v="2025"/>
    <s v="Lille"/>
    <x v="37"/>
    <s v="yH19Y"/>
    <x v="1"/>
    <x v="6"/>
    <n v="0"/>
    <n v="8.6999999999999994E-2"/>
    <n v="0.10578"/>
    <n v="8.9789999999999995E-2"/>
    <s v="s"/>
    <n v="9.8680000000000004E-2"/>
    <s v="s"/>
    <n v="0.10919"/>
    <n v="6.6989999999999994E-2"/>
    <n v="0.19792999999999999"/>
    <n v="0.11273"/>
    <n v="5.9720000000000002E-2"/>
    <n v="6.0269999999999997E-2"/>
    <n v="1.0484800000000001"/>
    <n v="0"/>
    <n v="0"/>
    <n v="0"/>
    <n v="0"/>
    <n v="1.0484800000000001"/>
    <n v="2.5700000000000001E-2"/>
    <n v="4.9779999999999998E-2"/>
    <n v="2.0109999999999999E-2"/>
    <n v="9.5589999999999994E-2"/>
  </r>
  <r>
    <n v="2025"/>
    <s v="Lille"/>
    <x v="37"/>
    <s v="yH19Y"/>
    <x v="1"/>
    <x v="7"/>
    <n v="0"/>
    <n v="8.9080000000000006E-2"/>
    <n v="0.10551000000000001"/>
    <n v="8.8209999999999997E-2"/>
    <s v="s"/>
    <n v="9.7119999999999998E-2"/>
    <s v="s"/>
    <n v="0.10197000000000001"/>
    <n v="6.6449999999999995E-2"/>
    <n v="0.19286"/>
    <n v="0.10856"/>
    <n v="5.9020000000000003E-2"/>
    <n v="5.951E-2"/>
    <n v="1.02945"/>
    <n v="0"/>
    <n v="0"/>
    <n v="0"/>
    <n v="0"/>
    <n v="1.02945"/>
    <n v="2.555E-2"/>
    <n v="5.4949999999999999E-2"/>
    <n v="2.1309999999999999E-2"/>
    <n v="0.10181"/>
  </r>
  <r>
    <n v="2025"/>
    <s v="Lille"/>
    <x v="37"/>
    <s v="yH19Y"/>
    <x v="1"/>
    <x v="8"/>
    <n v="0"/>
    <n v="8.6360000000000006E-2"/>
    <n v="0.10333000000000001"/>
    <n v="8.7529999999999997E-2"/>
    <s v="s"/>
    <n v="9.5769999999999994E-2"/>
    <s v="s"/>
    <n v="0.1017"/>
    <n v="6.6000000000000003E-2"/>
    <n v="0.18942999999999999"/>
    <n v="0.10488"/>
    <n v="5.7169999999999999E-2"/>
    <n v="5.7709999999999997E-2"/>
    <n v="1.01291"/>
    <n v="0"/>
    <n v="0"/>
    <n v="0"/>
    <n v="0"/>
    <n v="1.01291"/>
    <n v="2.554E-2"/>
    <n v="5.151E-2"/>
    <n v="2.1090000000000001E-2"/>
    <n v="9.8129999999999995E-2"/>
  </r>
  <r>
    <n v="2025"/>
    <s v="Lille"/>
    <x v="37"/>
    <s v="yH19Y"/>
    <x v="1"/>
    <x v="9"/>
    <n v="0"/>
    <n v="8.8550000000000004E-2"/>
    <n v="0.10334"/>
    <n v="8.6959999999999996E-2"/>
    <s v="s"/>
    <n v="9.3509999999999996E-2"/>
    <s v="s"/>
    <n v="9.3770000000000006E-2"/>
    <n v="6.4119999999999996E-2"/>
    <n v="0.18711"/>
    <n v="0.10233"/>
    <n v="5.6779999999999997E-2"/>
    <n v="5.7329999999999999E-2"/>
    <n v="0.99817"/>
    <n v="0"/>
    <n v="0"/>
    <n v="0"/>
    <n v="0"/>
    <n v="0.99817"/>
    <n v="2.495E-2"/>
    <n v="5.1679999999999997E-2"/>
    <n v="2.1729999999999999E-2"/>
    <n v="9.8360000000000003E-2"/>
  </r>
  <r>
    <n v="2025"/>
    <s v="Lille"/>
    <x v="37"/>
    <s v="yH19Y"/>
    <x v="1"/>
    <x v="10"/>
    <n v="0"/>
    <n v="8.6940000000000003E-2"/>
    <n v="9.9309999999999996E-2"/>
    <n v="8.7940000000000004E-2"/>
    <s v="s"/>
    <n v="9.4089999999999993E-2"/>
    <s v="s"/>
    <n v="9.1939999999999994E-2"/>
    <n v="6.3070000000000001E-2"/>
    <n v="0.18554999999999999"/>
    <n v="9.8169999999999993E-2"/>
    <n v="5.4489999999999997E-2"/>
    <n v="5.6599999999999998E-2"/>
    <n v="0.9849"/>
    <n v="0"/>
    <n v="0"/>
    <n v="0"/>
    <n v="0"/>
    <n v="0.9849"/>
    <n v="2.3230000000000001E-2"/>
    <n v="5.11E-2"/>
    <n v="2.1700000000000001E-2"/>
    <n v="9.6030000000000004E-2"/>
  </r>
  <r>
    <n v="2025"/>
    <s v="Lille"/>
    <x v="37"/>
    <s v="yH19Y"/>
    <x v="2"/>
    <x v="0"/>
    <s v="so"/>
    <s v="so"/>
    <s v="so"/>
    <s v="so"/>
    <s v="so"/>
    <s v="so"/>
    <s v="so"/>
    <s v="so"/>
    <s v="so"/>
    <s v="so"/>
    <s v="so"/>
    <s v="so"/>
    <s v="so"/>
    <s v="so"/>
    <s v="so"/>
    <s v="so"/>
    <s v="so"/>
    <s v="so"/>
    <s v="so"/>
    <n v="6.7250000000000004E-2"/>
    <n v="0.16900000000000001"/>
    <n v="9.0840000000000004E-2"/>
    <n v="0.32708999999999999"/>
  </r>
  <r>
    <n v="2025"/>
    <s v="Lille"/>
    <x v="37"/>
    <s v="yH19Y"/>
    <x v="2"/>
    <x v="1"/>
    <s v="so"/>
    <s v="so"/>
    <s v="so"/>
    <s v="so"/>
    <s v="so"/>
    <s v="so"/>
    <s v="so"/>
    <s v="so"/>
    <s v="so"/>
    <s v="so"/>
    <s v="so"/>
    <s v="so"/>
    <s v="so"/>
    <s v="so"/>
    <s v="so"/>
    <s v="so"/>
    <s v="so"/>
    <s v="so"/>
    <s v="so"/>
    <n v="6.5170000000000006E-2"/>
    <n v="0.17627999999999999"/>
    <n v="9.4789999999999999E-2"/>
    <n v="0.33623999999999998"/>
  </r>
  <r>
    <n v="2025"/>
    <s v="Lille"/>
    <x v="37"/>
    <s v="yH19Y"/>
    <x v="2"/>
    <x v="2"/>
    <s v="so"/>
    <s v="so"/>
    <s v="so"/>
    <s v="so"/>
    <s v="so"/>
    <s v="so"/>
    <s v="so"/>
    <s v="so"/>
    <s v="so"/>
    <s v="so"/>
    <s v="so"/>
    <s v="so"/>
    <s v="so"/>
    <s v="so"/>
    <s v="so"/>
    <s v="so"/>
    <s v="so"/>
    <s v="so"/>
    <s v="so"/>
    <n v="6.8659999999999999E-2"/>
    <n v="0.18587999999999999"/>
    <n v="8.4089999999999998E-2"/>
    <n v="0.33861999999999998"/>
  </r>
  <r>
    <n v="2025"/>
    <s v="Lille"/>
    <x v="37"/>
    <s v="yH19Y"/>
    <x v="2"/>
    <x v="3"/>
    <s v="so"/>
    <s v="so"/>
    <s v="so"/>
    <s v="so"/>
    <s v="so"/>
    <s v="so"/>
    <s v="so"/>
    <s v="so"/>
    <s v="so"/>
    <s v="so"/>
    <s v="so"/>
    <s v="so"/>
    <s v="so"/>
    <s v="so"/>
    <s v="so"/>
    <s v="so"/>
    <s v="so"/>
    <s v="so"/>
    <s v="so"/>
    <n v="6.3200000000000006E-2"/>
    <n v="0.19647999999999999"/>
    <n v="7.8710000000000002E-2"/>
    <n v="0.33839999999999998"/>
  </r>
  <r>
    <n v="2025"/>
    <s v="Lille"/>
    <x v="37"/>
    <s v="yH19Y"/>
    <x v="2"/>
    <x v="4"/>
    <s v="so"/>
    <s v="so"/>
    <s v="so"/>
    <s v="so"/>
    <s v="so"/>
    <s v="so"/>
    <s v="so"/>
    <s v="so"/>
    <s v="so"/>
    <s v="so"/>
    <s v="so"/>
    <s v="so"/>
    <s v="so"/>
    <s v="so"/>
    <s v="so"/>
    <s v="so"/>
    <s v="so"/>
    <s v="so"/>
    <s v="so"/>
    <n v="6.3799999999999996E-2"/>
    <n v="0.17541999999999999"/>
    <n v="7.9949999999999993E-2"/>
    <n v="0.31917000000000001"/>
  </r>
  <r>
    <n v="2025"/>
    <s v="Lille"/>
    <x v="37"/>
    <s v="yH19Y"/>
    <x v="2"/>
    <x v="5"/>
    <s v="so"/>
    <s v="so"/>
    <s v="so"/>
    <s v="so"/>
    <s v="so"/>
    <s v="so"/>
    <s v="so"/>
    <s v="so"/>
    <s v="so"/>
    <s v="so"/>
    <s v="so"/>
    <s v="so"/>
    <s v="so"/>
    <s v="so"/>
    <s v="so"/>
    <s v="so"/>
    <s v="so"/>
    <s v="so"/>
    <s v="so"/>
    <n v="6.3920000000000005E-2"/>
    <n v="0.17831"/>
    <n v="8.0439999999999998E-2"/>
    <n v="0.32268000000000002"/>
  </r>
  <r>
    <n v="2025"/>
    <s v="Lille"/>
    <x v="37"/>
    <s v="yH19Y"/>
    <x v="2"/>
    <x v="6"/>
    <s v="so"/>
    <s v="so"/>
    <s v="so"/>
    <s v="so"/>
    <s v="so"/>
    <s v="so"/>
    <s v="so"/>
    <s v="so"/>
    <s v="so"/>
    <s v="so"/>
    <s v="so"/>
    <s v="so"/>
    <s v="so"/>
    <s v="so"/>
    <s v="so"/>
    <s v="so"/>
    <s v="so"/>
    <s v="so"/>
    <s v="so"/>
    <n v="6.0609999999999997E-2"/>
    <n v="0.16511000000000001"/>
    <n v="8.1290000000000001E-2"/>
    <n v="0.30701000000000001"/>
  </r>
  <r>
    <n v="2025"/>
    <s v="Lille"/>
    <x v="37"/>
    <s v="yH19Y"/>
    <x v="2"/>
    <x v="7"/>
    <s v="so"/>
    <s v="so"/>
    <s v="so"/>
    <s v="so"/>
    <s v="so"/>
    <s v="so"/>
    <s v="so"/>
    <s v="so"/>
    <s v="so"/>
    <s v="so"/>
    <s v="so"/>
    <s v="so"/>
    <s v="so"/>
    <s v="so"/>
    <s v="so"/>
    <s v="so"/>
    <s v="so"/>
    <s v="so"/>
    <s v="so"/>
    <n v="5.4809999999999998E-2"/>
    <n v="0.16836000000000001"/>
    <n v="7.4179999999999996E-2"/>
    <n v="0.29735"/>
  </r>
  <r>
    <n v="2025"/>
    <s v="Lille"/>
    <x v="37"/>
    <s v="yH19Y"/>
    <x v="2"/>
    <x v="8"/>
    <s v="so"/>
    <s v="so"/>
    <s v="so"/>
    <s v="so"/>
    <s v="so"/>
    <s v="so"/>
    <s v="so"/>
    <s v="so"/>
    <s v="so"/>
    <s v="so"/>
    <s v="so"/>
    <s v="so"/>
    <s v="so"/>
    <s v="so"/>
    <s v="so"/>
    <s v="so"/>
    <s v="so"/>
    <s v="so"/>
    <s v="so"/>
    <n v="4.897E-2"/>
    <n v="0.17224999999999999"/>
    <n v="6.062E-2"/>
    <n v="0.28183999999999998"/>
  </r>
  <r>
    <n v="2025"/>
    <s v="Lille"/>
    <x v="37"/>
    <s v="yH19Y"/>
    <x v="2"/>
    <x v="9"/>
    <s v="so"/>
    <s v="so"/>
    <s v="so"/>
    <s v="so"/>
    <s v="so"/>
    <s v="so"/>
    <s v="so"/>
    <s v="so"/>
    <s v="so"/>
    <s v="so"/>
    <s v="so"/>
    <s v="so"/>
    <s v="so"/>
    <s v="so"/>
    <s v="so"/>
    <s v="so"/>
    <s v="so"/>
    <s v="so"/>
    <s v="so"/>
    <n v="5.3929999999999999E-2"/>
    <n v="0.18945000000000001"/>
    <n v="6.5570000000000003E-2"/>
    <n v="0.30893999999999999"/>
  </r>
  <r>
    <n v="2025"/>
    <s v="Lille"/>
    <x v="37"/>
    <s v="yH19Y"/>
    <x v="2"/>
    <x v="10"/>
    <s v="so"/>
    <s v="so"/>
    <s v="so"/>
    <s v="so"/>
    <s v="so"/>
    <s v="so"/>
    <s v="so"/>
    <s v="so"/>
    <s v="so"/>
    <s v="so"/>
    <s v="so"/>
    <s v="so"/>
    <s v="so"/>
    <s v="so"/>
    <s v="so"/>
    <s v="so"/>
    <s v="so"/>
    <s v="so"/>
    <s v="so"/>
    <n v="5.287E-2"/>
    <n v="0.19228999999999999"/>
    <n v="6.7460000000000006E-2"/>
    <n v="0.31263000000000002"/>
  </r>
  <r>
    <n v="2025"/>
    <s v="Lille"/>
    <x v="37"/>
    <s v="yH19Y"/>
    <x v="3"/>
    <x v="0"/>
    <n v="0"/>
    <n v="0.17895"/>
    <n v="0.70265"/>
    <n v="1.51675"/>
    <s v="s"/>
    <n v="1.63303"/>
    <s v="s"/>
    <n v="0.53154999999999997"/>
    <n v="0.38596999999999998"/>
    <n v="1.3345499999999999"/>
    <n v="0.98506000000000005"/>
    <n v="0.50027999999999995"/>
    <n v="0.45102999999999999"/>
    <n v="8.2214100000000006"/>
    <n v="0"/>
    <n v="0"/>
    <n v="0"/>
    <n v="0"/>
    <n v="8.2214100000000006"/>
    <n v="0.72002999999999995"/>
    <n v="0.48580000000000001"/>
    <n v="0.20146"/>
    <n v="1.4072800000000001"/>
  </r>
  <r>
    <n v="2025"/>
    <s v="Lille"/>
    <x v="37"/>
    <s v="yH19Y"/>
    <x v="3"/>
    <x v="1"/>
    <n v="0"/>
    <n v="0.22170000000000001"/>
    <n v="1.2173499999999999"/>
    <n v="1.7122999999999999"/>
    <s v="s"/>
    <n v="1.73417"/>
    <s v="s"/>
    <n v="0.86641999999999997"/>
    <n v="0.65737000000000001"/>
    <n v="3.00143"/>
    <n v="0.96182999999999996"/>
    <n v="0.35983999999999999"/>
    <n v="0.69974999999999998"/>
    <n v="11.43319"/>
    <n v="0"/>
    <n v="0"/>
    <n v="0"/>
    <n v="0"/>
    <n v="11.43319"/>
    <n v="0.68698999999999999"/>
    <n v="0.71631"/>
    <n v="0.28405000000000002"/>
    <n v="1.6873400000000001"/>
  </r>
  <r>
    <n v="2025"/>
    <s v="Lille"/>
    <x v="37"/>
    <s v="yH19Y"/>
    <x v="3"/>
    <x v="2"/>
    <n v="0"/>
    <n v="0.25581999999999999"/>
    <n v="1.52685"/>
    <n v="1.5242500000000001"/>
    <s v="s"/>
    <n v="1.25282"/>
    <s v="s"/>
    <n v="1.3101"/>
    <n v="0.36388999999999999"/>
    <n v="2.6126800000000001"/>
    <n v="1.1190100000000001"/>
    <n v="0.67427999999999999"/>
    <n v="0.86443999999999999"/>
    <n v="11.506410000000001"/>
    <n v="0"/>
    <n v="0"/>
    <n v="0"/>
    <n v="0"/>
    <n v="11.506410000000001"/>
    <n v="0.89568999999999999"/>
    <n v="0.88951000000000002"/>
    <n v="0.19211"/>
    <n v="1.9773099999999999"/>
  </r>
  <r>
    <n v="2025"/>
    <s v="Lille"/>
    <x v="37"/>
    <s v="yH19Y"/>
    <x v="3"/>
    <x v="3"/>
    <n v="0"/>
    <n v="0.46921000000000002"/>
    <n v="1.3147200000000001"/>
    <n v="1.5995600000000001"/>
    <s v="s"/>
    <n v="1.35639"/>
    <s v="s"/>
    <n v="1.4754"/>
    <n v="0.28928999999999999"/>
    <n v="2.5139300000000002"/>
    <n v="1.2489399999999999"/>
    <n v="0.60092999999999996"/>
    <n v="0.53002000000000005"/>
    <n v="11.40691"/>
    <n v="0"/>
    <n v="0"/>
    <n v="0"/>
    <n v="0"/>
    <n v="11.40691"/>
    <n v="1.1796800000000001"/>
    <n v="0.94374000000000002"/>
    <n v="0.14046"/>
    <n v="2.2638799999999999"/>
  </r>
  <r>
    <n v="2025"/>
    <s v="Lille"/>
    <x v="37"/>
    <s v="yH19Y"/>
    <x v="3"/>
    <x v="4"/>
    <n v="0"/>
    <n v="0.39678000000000002"/>
    <n v="1.19275"/>
    <n v="1.4243300000000001"/>
    <s v="s"/>
    <n v="1.12496"/>
    <s v="s"/>
    <n v="1.3287500000000001"/>
    <n v="0.64126000000000005"/>
    <n v="2.85982"/>
    <n v="1.65428"/>
    <n v="0.56103999999999998"/>
    <n v="0.54686999999999997"/>
    <n v="11.816050000000001"/>
    <n v="0"/>
    <n v="0"/>
    <n v="0"/>
    <n v="0"/>
    <n v="11.816050000000001"/>
    <n v="0.96038999999999997"/>
    <n v="1.1099000000000001"/>
    <n v="0.12583"/>
    <n v="2.1961200000000001"/>
  </r>
  <r>
    <n v="2025"/>
    <s v="Lille"/>
    <x v="37"/>
    <s v="yH19Y"/>
    <x v="3"/>
    <x v="5"/>
    <n v="0"/>
    <n v="0.45533000000000001"/>
    <n v="1.30633"/>
    <n v="1.44207"/>
    <s v="s"/>
    <n v="1.14805"/>
    <s v="s"/>
    <n v="2.1566900000000002"/>
    <n v="0.56410000000000005"/>
    <n v="2.7175500000000001"/>
    <n v="1.8344199999999999"/>
    <n v="0.49431000000000003"/>
    <n v="0.59452000000000005"/>
    <n v="12.83596"/>
    <n v="0"/>
    <n v="0"/>
    <n v="0"/>
    <n v="0"/>
    <n v="12.83596"/>
    <n v="0.82501999999999998"/>
    <n v="1.2510699999999999"/>
    <n v="0.15761"/>
    <n v="2.2336999999999998"/>
  </r>
  <r>
    <n v="2025"/>
    <s v="Lille"/>
    <x v="37"/>
    <s v="yH19Y"/>
    <x v="3"/>
    <x v="6"/>
    <n v="0"/>
    <n v="0.45305000000000001"/>
    <n v="1.18998"/>
    <n v="1.3601799999999999"/>
    <s v="s"/>
    <n v="1.2866899999999999"/>
    <s v="s"/>
    <n v="2.12127"/>
    <n v="0.40138000000000001"/>
    <n v="2.8663599999999998"/>
    <n v="2.1923499999999998"/>
    <n v="0.87009000000000003"/>
    <n v="0.46034000000000003"/>
    <n v="13.3192"/>
    <n v="0"/>
    <n v="0"/>
    <n v="0"/>
    <n v="0"/>
    <n v="13.3192"/>
    <n v="0.72108000000000005"/>
    <n v="1.59707"/>
    <n v="0.26413999999999999"/>
    <n v="2.5823"/>
  </r>
  <r>
    <n v="2025"/>
    <s v="Lille"/>
    <x v="37"/>
    <s v="yH19Y"/>
    <x v="3"/>
    <x v="7"/>
    <n v="0"/>
    <n v="0.66984999999999995"/>
    <n v="1.4391799999999999"/>
    <n v="1.5107600000000001"/>
    <s v="s"/>
    <n v="1.3120700000000001"/>
    <s v="s"/>
    <n v="1.41492"/>
    <n v="0.76505000000000001"/>
    <n v="2.7755800000000002"/>
    <n v="1.7196800000000001"/>
    <n v="1.1932799999999999"/>
    <n v="0.41416999999999998"/>
    <n v="13.369350000000001"/>
    <n v="0"/>
    <n v="0"/>
    <n v="0"/>
    <n v="0"/>
    <n v="13.369350000000001"/>
    <n v="0.50841000000000003"/>
    <n v="1.9803599999999999"/>
    <n v="0.29275000000000001"/>
    <n v="2.7815300000000001"/>
  </r>
  <r>
    <n v="2025"/>
    <s v="Lille"/>
    <x v="37"/>
    <s v="yH19Y"/>
    <x v="3"/>
    <x v="8"/>
    <n v="0"/>
    <n v="0.70487"/>
    <n v="1.2066300000000001"/>
    <n v="0.94396000000000002"/>
    <s v="s"/>
    <n v="1.42832"/>
    <s v="s"/>
    <n v="1.91428"/>
    <n v="1.0482"/>
    <n v="2.3841899999999998"/>
    <n v="1.81044"/>
    <n v="0.67496999999999996"/>
    <n v="0.70918999999999999"/>
    <n v="13.217370000000001"/>
    <n v="0"/>
    <n v="0"/>
    <n v="0"/>
    <n v="0"/>
    <n v="13.217370000000001"/>
    <n v="0.61763999999999997"/>
    <n v="2.2042299999999999"/>
    <n v="0.39873999999999998"/>
    <n v="3.2206199999999998"/>
  </r>
  <r>
    <n v="2025"/>
    <s v="Lille"/>
    <x v="37"/>
    <s v="yH19Y"/>
    <x v="3"/>
    <x v="9"/>
    <n v="0"/>
    <n v="0.45139000000000001"/>
    <n v="1.6433500000000001"/>
    <n v="1.0724199999999999"/>
    <s v="s"/>
    <n v="1.41292"/>
    <s v="s"/>
    <n v="1.3666400000000001"/>
    <n v="0.73694999999999999"/>
    <n v="2.0866899999999999"/>
    <n v="1.85989"/>
    <n v="0.78735999999999995"/>
    <n v="0.69754000000000005"/>
    <n v="12.36842"/>
    <n v="0"/>
    <n v="0"/>
    <n v="0"/>
    <n v="0"/>
    <n v="12.36842"/>
    <n v="0.85614000000000001"/>
    <n v="2.2793100000000002"/>
    <n v="0.73187000000000002"/>
    <n v="3.8673099999999998"/>
  </r>
  <r>
    <n v="2025"/>
    <s v="Lille"/>
    <x v="37"/>
    <s v="yH19Y"/>
    <x v="3"/>
    <x v="10"/>
    <n v="0"/>
    <n v="0.74973999999999996"/>
    <n v="1.24596"/>
    <n v="1.32376"/>
    <s v="s"/>
    <n v="0.98292000000000002"/>
    <s v="s"/>
    <n v="1.1816800000000001"/>
    <n v="0.99056"/>
    <n v="2.0559699999999999"/>
    <n v="1.1594"/>
    <n v="1.0146999999999999"/>
    <n v="0.61155000000000004"/>
    <n v="11.53576"/>
    <n v="0"/>
    <n v="0"/>
    <n v="0"/>
    <n v="0"/>
    <n v="11.53576"/>
    <n v="0.97613000000000005"/>
    <n v="2.0513300000000001"/>
    <n v="1.30816"/>
    <n v="4.3356199999999996"/>
  </r>
  <r>
    <n v="2025"/>
    <s v="Lille"/>
    <x v="38"/>
    <s v="T6qPJ"/>
    <x v="0"/>
    <x v="0"/>
    <n v="0"/>
    <n v="0"/>
    <n v="0"/>
    <n v="0"/>
    <n v="0"/>
    <n v="0"/>
    <n v="0"/>
    <n v="0"/>
    <n v="9"/>
    <n v="0"/>
    <n v="21"/>
    <n v="0"/>
    <n v="0"/>
    <n v="30"/>
    <n v="0"/>
    <n v="0"/>
    <n v="0"/>
    <n v="0"/>
    <n v="30"/>
    <n v="0"/>
    <n v="0"/>
    <s v="s"/>
    <s v="s"/>
  </r>
  <r>
    <n v="2025"/>
    <s v="Lille"/>
    <x v="38"/>
    <s v="T6qPJ"/>
    <x v="1"/>
    <x v="0"/>
    <n v="0"/>
    <n v="0"/>
    <n v="0"/>
    <n v="0"/>
    <n v="0"/>
    <n v="0"/>
    <n v="0"/>
    <n v="0"/>
    <n v="2.6419999999999999E-2"/>
    <n v="0"/>
    <n v="7.0550000000000002E-2"/>
    <n v="0"/>
    <n v="0"/>
    <n v="9.6970000000000001E-2"/>
    <n v="0"/>
    <n v="0"/>
    <n v="0"/>
    <n v="0"/>
    <n v="9.6970000000000001E-2"/>
    <n v="0"/>
    <n v="0"/>
    <s v="s"/>
    <s v="s"/>
  </r>
  <r>
    <n v="2025"/>
    <s v="Lille"/>
    <x v="38"/>
    <s v="T6qPJ"/>
    <x v="1"/>
    <x v="1"/>
    <n v="0"/>
    <n v="0"/>
    <n v="0"/>
    <n v="0"/>
    <n v="0"/>
    <n v="0"/>
    <n v="0"/>
    <n v="0"/>
    <n v="2.6339999999999999E-2"/>
    <n v="0"/>
    <n v="7.0749999999999993E-2"/>
    <n v="0"/>
    <n v="0"/>
    <n v="9.7089999999999996E-2"/>
    <n v="0"/>
    <n v="0"/>
    <n v="0"/>
    <n v="0"/>
    <n v="9.7089999999999996E-2"/>
    <n v="0"/>
    <n v="0"/>
    <s v="s"/>
    <s v="s"/>
  </r>
  <r>
    <n v="2025"/>
    <s v="Lille"/>
    <x v="38"/>
    <s v="T6qPJ"/>
    <x v="1"/>
    <x v="2"/>
    <n v="0"/>
    <n v="0"/>
    <n v="0"/>
    <n v="0"/>
    <n v="0"/>
    <n v="0"/>
    <n v="0"/>
    <n v="0"/>
    <n v="2.6270000000000002E-2"/>
    <n v="0"/>
    <n v="7.1080000000000004E-2"/>
    <n v="0"/>
    <n v="0"/>
    <n v="9.7350000000000006E-2"/>
    <n v="0"/>
    <n v="0"/>
    <n v="0"/>
    <n v="0"/>
    <n v="9.7350000000000006E-2"/>
    <n v="0"/>
    <n v="0"/>
    <s v="s"/>
    <s v="s"/>
  </r>
  <r>
    <n v="2025"/>
    <s v="Lille"/>
    <x v="38"/>
    <s v="T6qPJ"/>
    <x v="1"/>
    <x v="3"/>
    <n v="0"/>
    <n v="0"/>
    <n v="0"/>
    <n v="0"/>
    <n v="0"/>
    <n v="0"/>
    <n v="0"/>
    <n v="0"/>
    <n v="2.529E-2"/>
    <n v="0"/>
    <n v="7.1510000000000004E-2"/>
    <n v="0"/>
    <n v="0"/>
    <n v="9.6799999999999997E-2"/>
    <n v="0"/>
    <n v="0"/>
    <n v="0"/>
    <n v="0"/>
    <n v="9.6799999999999997E-2"/>
    <n v="0"/>
    <n v="0"/>
    <s v="s"/>
    <s v="s"/>
  </r>
  <r>
    <n v="2025"/>
    <s v="Lille"/>
    <x v="38"/>
    <s v="T6qPJ"/>
    <x v="1"/>
    <x v="4"/>
    <n v="0"/>
    <n v="0"/>
    <n v="0"/>
    <n v="0"/>
    <n v="0"/>
    <n v="0"/>
    <n v="0"/>
    <n v="0"/>
    <n v="2.5530000000000001E-2"/>
    <n v="0"/>
    <n v="7.1859999999999993E-2"/>
    <n v="0"/>
    <n v="0"/>
    <n v="9.7390000000000004E-2"/>
    <n v="0"/>
    <n v="0"/>
    <n v="0"/>
    <n v="0"/>
    <n v="9.7390000000000004E-2"/>
    <n v="0"/>
    <n v="0"/>
    <s v="s"/>
    <s v="s"/>
  </r>
  <r>
    <n v="2025"/>
    <s v="Lille"/>
    <x v="38"/>
    <s v="T6qPJ"/>
    <x v="1"/>
    <x v="5"/>
    <n v="0"/>
    <n v="0"/>
    <n v="0"/>
    <n v="0"/>
    <n v="0"/>
    <n v="0"/>
    <n v="0"/>
    <n v="0"/>
    <n v="2.5600000000000001E-2"/>
    <n v="0"/>
    <n v="7.1190000000000003E-2"/>
    <n v="0"/>
    <n v="0"/>
    <n v="9.6790000000000001E-2"/>
    <n v="0"/>
    <n v="0"/>
    <n v="0"/>
    <n v="0"/>
    <n v="9.6790000000000001E-2"/>
    <n v="0"/>
    <n v="0"/>
    <s v="s"/>
    <s v="s"/>
  </r>
  <r>
    <n v="2025"/>
    <s v="Lille"/>
    <x v="38"/>
    <s v="T6qPJ"/>
    <x v="1"/>
    <x v="6"/>
    <n v="0"/>
    <n v="0"/>
    <n v="0"/>
    <n v="0"/>
    <n v="0"/>
    <n v="0"/>
    <n v="0"/>
    <n v="0"/>
    <n v="2.5420000000000002E-2"/>
    <n v="0"/>
    <n v="6.9150000000000003E-2"/>
    <n v="0"/>
    <n v="0"/>
    <n v="9.4570000000000001E-2"/>
    <n v="0"/>
    <n v="0"/>
    <n v="0"/>
    <n v="0"/>
    <n v="9.4570000000000001E-2"/>
    <n v="0"/>
    <n v="0"/>
    <s v="s"/>
    <s v="s"/>
  </r>
  <r>
    <n v="2025"/>
    <s v="Lille"/>
    <x v="38"/>
    <s v="T6qPJ"/>
    <x v="1"/>
    <x v="7"/>
    <n v="0"/>
    <n v="0"/>
    <n v="0"/>
    <n v="0"/>
    <n v="0"/>
    <n v="0"/>
    <n v="0"/>
    <n v="0"/>
    <n v="2.52E-2"/>
    <n v="0"/>
    <n v="6.7790000000000003E-2"/>
    <n v="0"/>
    <n v="0"/>
    <n v="9.2990000000000003E-2"/>
    <n v="0"/>
    <n v="0"/>
    <n v="0"/>
    <n v="0"/>
    <n v="9.2990000000000003E-2"/>
    <n v="0"/>
    <n v="0"/>
    <s v="s"/>
    <s v="s"/>
  </r>
  <r>
    <n v="2025"/>
    <s v="Lille"/>
    <x v="38"/>
    <s v="T6qPJ"/>
    <x v="1"/>
    <x v="8"/>
    <n v="0"/>
    <n v="0"/>
    <n v="0"/>
    <n v="0"/>
    <n v="0"/>
    <n v="0"/>
    <n v="0"/>
    <n v="0"/>
    <n v="2.5219999999999999E-2"/>
    <n v="0"/>
    <n v="6.7960000000000007E-2"/>
    <n v="0"/>
    <n v="0"/>
    <n v="9.3170000000000003E-2"/>
    <n v="0"/>
    <n v="0"/>
    <n v="0"/>
    <n v="0"/>
    <n v="9.3170000000000003E-2"/>
    <n v="0"/>
    <n v="0"/>
    <s v="s"/>
    <s v="s"/>
  </r>
  <r>
    <n v="2025"/>
    <s v="Lille"/>
    <x v="38"/>
    <s v="T6qPJ"/>
    <x v="1"/>
    <x v="9"/>
    <n v="0"/>
    <n v="0"/>
    <n v="0"/>
    <n v="0"/>
    <n v="0"/>
    <n v="0"/>
    <n v="0"/>
    <n v="0"/>
    <n v="2.564E-2"/>
    <n v="0"/>
    <n v="6.5159999999999996E-2"/>
    <n v="0"/>
    <n v="0"/>
    <n v="9.0810000000000002E-2"/>
    <n v="0"/>
    <n v="0"/>
    <n v="0"/>
    <n v="0"/>
    <n v="9.0810000000000002E-2"/>
    <n v="0"/>
    <n v="0"/>
    <s v="s"/>
    <s v="s"/>
  </r>
  <r>
    <n v="2025"/>
    <s v="Lille"/>
    <x v="38"/>
    <s v="T6qPJ"/>
    <x v="1"/>
    <x v="10"/>
    <n v="0"/>
    <n v="0"/>
    <n v="0"/>
    <n v="0"/>
    <n v="0"/>
    <n v="0"/>
    <n v="0"/>
    <n v="0"/>
    <n v="2.605E-2"/>
    <n v="0"/>
    <n v="6.3479999999999995E-2"/>
    <n v="0"/>
    <n v="0"/>
    <n v="8.9520000000000002E-2"/>
    <n v="0"/>
    <n v="0"/>
    <n v="0"/>
    <n v="0"/>
    <n v="8.9520000000000002E-2"/>
    <n v="0"/>
    <n v="0"/>
    <s v="s"/>
    <s v="s"/>
  </r>
  <r>
    <n v="2025"/>
    <s v="Lille"/>
    <x v="38"/>
    <s v="T6qPJ"/>
    <x v="2"/>
    <x v="0"/>
    <s v="so"/>
    <s v="so"/>
    <s v="so"/>
    <s v="so"/>
    <s v="so"/>
    <s v="so"/>
    <s v="so"/>
    <s v="so"/>
    <s v="so"/>
    <s v="so"/>
    <s v="so"/>
    <s v="so"/>
    <s v="so"/>
    <s v="so"/>
    <s v="so"/>
    <s v="so"/>
    <s v="so"/>
    <s v="so"/>
    <s v="so"/>
    <n v="0"/>
    <n v="0"/>
    <s v="s"/>
    <s v="s"/>
  </r>
  <r>
    <n v="2025"/>
    <s v="Lille"/>
    <x v="38"/>
    <s v="T6qPJ"/>
    <x v="3"/>
    <x v="0"/>
    <n v="0"/>
    <n v="0"/>
    <n v="0"/>
    <n v="0"/>
    <n v="0"/>
    <n v="0"/>
    <n v="0"/>
    <n v="0"/>
    <n v="0.17502000000000001"/>
    <n v="0"/>
    <n v="0.25503999999999999"/>
    <n v="0"/>
    <n v="0"/>
    <n v="0.43006"/>
    <n v="0"/>
    <n v="0"/>
    <n v="0"/>
    <n v="0"/>
    <n v="0.43006"/>
    <n v="0"/>
    <n v="0"/>
    <s v="s"/>
    <s v="s"/>
  </r>
  <r>
    <n v="2025"/>
    <s v="Lille"/>
    <x v="38"/>
    <s v="T6qPJ"/>
    <x v="3"/>
    <x v="1"/>
    <n v="0"/>
    <n v="0"/>
    <n v="0"/>
    <n v="0"/>
    <n v="0"/>
    <n v="0"/>
    <n v="0"/>
    <n v="0"/>
    <n v="0.17660999999999999"/>
    <n v="0"/>
    <n v="0.57069999999999999"/>
    <n v="0"/>
    <n v="0"/>
    <n v="0.74731000000000003"/>
    <n v="0"/>
    <n v="0"/>
    <n v="0"/>
    <n v="0"/>
    <n v="0.74731000000000003"/>
    <n v="0"/>
    <n v="0"/>
    <s v="s"/>
    <s v="s"/>
  </r>
  <r>
    <n v="2025"/>
    <s v="Lille"/>
    <x v="38"/>
    <s v="T6qPJ"/>
    <x v="3"/>
    <x v="2"/>
    <n v="0"/>
    <n v="0"/>
    <n v="0"/>
    <n v="0"/>
    <n v="0"/>
    <n v="0"/>
    <n v="0"/>
    <n v="0"/>
    <n v="0.46656999999999998"/>
    <n v="0"/>
    <n v="0.48274"/>
    <n v="0"/>
    <n v="0"/>
    <n v="0.94930999999999999"/>
    <n v="0"/>
    <n v="0"/>
    <n v="0"/>
    <n v="0"/>
    <n v="0.94930999999999999"/>
    <n v="0"/>
    <n v="0"/>
    <s v="s"/>
    <s v="s"/>
  </r>
  <r>
    <n v="2025"/>
    <s v="Lille"/>
    <x v="38"/>
    <s v="T6qPJ"/>
    <x v="3"/>
    <x v="3"/>
    <n v="0"/>
    <n v="0"/>
    <n v="0"/>
    <n v="0"/>
    <n v="0"/>
    <n v="0"/>
    <n v="0"/>
    <n v="0"/>
    <n v="0.27503"/>
    <n v="0"/>
    <n v="0.39433000000000001"/>
    <n v="0"/>
    <n v="0"/>
    <n v="0.66935999999999996"/>
    <n v="0"/>
    <n v="0"/>
    <n v="0"/>
    <n v="0"/>
    <n v="0.66935999999999996"/>
    <n v="0"/>
    <n v="0"/>
    <s v="s"/>
    <s v="s"/>
  </r>
  <r>
    <n v="2025"/>
    <s v="Lille"/>
    <x v="38"/>
    <s v="T6qPJ"/>
    <x v="3"/>
    <x v="4"/>
    <n v="0"/>
    <n v="0"/>
    <n v="0"/>
    <n v="0"/>
    <n v="0"/>
    <n v="0"/>
    <n v="0"/>
    <n v="0"/>
    <n v="0.18684000000000001"/>
    <n v="0"/>
    <n v="0.54454000000000002"/>
    <n v="0"/>
    <n v="0"/>
    <n v="0.73138000000000003"/>
    <n v="0"/>
    <n v="0"/>
    <n v="0"/>
    <n v="0"/>
    <n v="0.73138000000000003"/>
    <n v="0"/>
    <n v="0"/>
    <s v="s"/>
    <s v="s"/>
  </r>
  <r>
    <n v="2025"/>
    <s v="Lille"/>
    <x v="38"/>
    <s v="T6qPJ"/>
    <x v="3"/>
    <x v="5"/>
    <n v="0"/>
    <n v="0"/>
    <n v="0"/>
    <n v="0"/>
    <n v="0"/>
    <n v="0"/>
    <n v="0"/>
    <n v="0"/>
    <n v="0.19533"/>
    <n v="0"/>
    <n v="0.93801999999999996"/>
    <n v="0"/>
    <n v="0"/>
    <n v="1.1333500000000001"/>
    <n v="0"/>
    <n v="0"/>
    <n v="0"/>
    <n v="0"/>
    <n v="1.1333500000000001"/>
    <n v="0"/>
    <n v="0"/>
    <s v="s"/>
    <s v="s"/>
  </r>
  <r>
    <n v="2025"/>
    <s v="Lille"/>
    <x v="38"/>
    <s v="T6qPJ"/>
    <x v="3"/>
    <x v="6"/>
    <n v="0"/>
    <n v="0"/>
    <n v="0"/>
    <n v="0"/>
    <n v="0"/>
    <n v="0"/>
    <n v="0"/>
    <n v="0"/>
    <n v="0.24615999999999999"/>
    <n v="0"/>
    <n v="0.66222999999999999"/>
    <n v="0"/>
    <n v="0"/>
    <n v="0.90839000000000003"/>
    <n v="0"/>
    <n v="0"/>
    <n v="0"/>
    <n v="0"/>
    <n v="0.90839000000000003"/>
    <n v="0"/>
    <n v="0"/>
    <s v="s"/>
    <s v="s"/>
  </r>
  <r>
    <n v="2025"/>
    <s v="Lille"/>
    <x v="38"/>
    <s v="T6qPJ"/>
    <x v="3"/>
    <x v="7"/>
    <n v="0"/>
    <n v="0"/>
    <n v="0"/>
    <n v="0"/>
    <n v="0"/>
    <n v="0"/>
    <n v="0"/>
    <n v="0"/>
    <n v="0.1197"/>
    <n v="0"/>
    <n v="0.79432000000000003"/>
    <n v="0"/>
    <n v="0"/>
    <n v="0.91402000000000005"/>
    <n v="0"/>
    <n v="0"/>
    <n v="0"/>
    <n v="0"/>
    <n v="0.91402000000000005"/>
    <n v="0"/>
    <n v="0"/>
    <s v="s"/>
    <s v="s"/>
  </r>
  <r>
    <n v="2025"/>
    <s v="Lille"/>
    <x v="38"/>
    <s v="T6qPJ"/>
    <x v="3"/>
    <x v="8"/>
    <n v="0"/>
    <n v="0"/>
    <n v="0"/>
    <n v="0"/>
    <n v="0"/>
    <n v="0"/>
    <n v="0"/>
    <n v="0"/>
    <n v="6.9519999999999998E-2"/>
    <n v="0"/>
    <n v="1.4153899999999999"/>
    <n v="0"/>
    <n v="0"/>
    <n v="1.48491"/>
    <n v="0"/>
    <n v="0"/>
    <n v="0"/>
    <n v="0"/>
    <n v="1.48491"/>
    <n v="0"/>
    <n v="0"/>
    <s v="s"/>
    <s v="s"/>
  </r>
  <r>
    <n v="2025"/>
    <s v="Lille"/>
    <x v="38"/>
    <s v="T6qPJ"/>
    <x v="3"/>
    <x v="9"/>
    <n v="0"/>
    <n v="0"/>
    <n v="0"/>
    <n v="0"/>
    <n v="0"/>
    <n v="0"/>
    <n v="0"/>
    <n v="0"/>
    <n v="0.12056"/>
    <n v="0"/>
    <n v="1.24905"/>
    <n v="0"/>
    <n v="0"/>
    <n v="1.36961"/>
    <n v="0"/>
    <n v="0"/>
    <n v="0"/>
    <n v="0"/>
    <n v="1.36961"/>
    <n v="0"/>
    <n v="0"/>
    <s v="s"/>
    <s v="s"/>
  </r>
  <r>
    <n v="2025"/>
    <s v="Lille"/>
    <x v="38"/>
    <s v="T6qPJ"/>
    <x v="3"/>
    <x v="10"/>
    <n v="0"/>
    <n v="0"/>
    <n v="0"/>
    <n v="0"/>
    <n v="0"/>
    <n v="0"/>
    <n v="0"/>
    <n v="0"/>
    <n v="4.1300000000000003E-2"/>
    <n v="0"/>
    <n v="1.1921600000000001"/>
    <n v="0"/>
    <n v="0"/>
    <n v="1.23346"/>
    <n v="0"/>
    <n v="0"/>
    <n v="0"/>
    <n v="0"/>
    <n v="1.23346"/>
    <n v="0"/>
    <n v="0"/>
    <s v="s"/>
    <s v="s"/>
  </r>
  <r>
    <n v="2025"/>
    <s v="Limoges"/>
    <x v="39"/>
    <s v="nkbwh"/>
    <x v="0"/>
    <x v="0"/>
    <n v="0"/>
    <n v="53"/>
    <n v="32"/>
    <n v="53"/>
    <n v="35"/>
    <n v="35"/>
    <n v="36"/>
    <n v="38"/>
    <n v="52"/>
    <n v="48"/>
    <n v="94"/>
    <s v="s"/>
    <s v="s"/>
    <n v="502"/>
    <n v="82"/>
    <n v="0"/>
    <n v="6"/>
    <n v="88"/>
    <n v="590"/>
    <n v="22"/>
    <n v="92"/>
    <n v="62"/>
    <n v="176"/>
  </r>
  <r>
    <n v="2025"/>
    <s v="Limoges"/>
    <x v="39"/>
    <s v="nkbwh"/>
    <x v="1"/>
    <x v="0"/>
    <n v="0"/>
    <n v="0.17076"/>
    <n v="0.11151999999999999"/>
    <n v="0.17263000000000001"/>
    <n v="0.12063"/>
    <n v="0.11225"/>
    <n v="0.11703"/>
    <n v="0.12213"/>
    <n v="0.17282"/>
    <n v="0.17166000000000001"/>
    <n v="0.31280000000000002"/>
    <s v="s"/>
    <s v="s"/>
    <n v="1.67222"/>
    <n v="0.42142000000000002"/>
    <n v="0"/>
    <n v="2.3310000000000001E-2"/>
    <n v="0.44473000000000001"/>
    <n v="2.11694"/>
    <n v="1.397E-2"/>
    <n v="7.3690000000000005E-2"/>
    <n v="4.8160000000000001E-2"/>
    <n v="0.13580999999999999"/>
  </r>
  <r>
    <n v="2025"/>
    <s v="Limoges"/>
    <x v="39"/>
    <s v="nkbwh"/>
    <x v="1"/>
    <x v="1"/>
    <n v="0"/>
    <n v="0.17291000000000001"/>
    <n v="0.11242000000000001"/>
    <n v="0.16982"/>
    <n v="0.12365"/>
    <n v="0.11430999999999999"/>
    <n v="0.11756"/>
    <n v="0.12274"/>
    <n v="0.17194000000000001"/>
    <n v="0.16897999999999999"/>
    <n v="0.31035000000000001"/>
    <s v="s"/>
    <s v="s"/>
    <n v="1.67174"/>
    <n v="0.44414999999999999"/>
    <n v="0"/>
    <n v="2.392E-2"/>
    <n v="0.46806999999999999"/>
    <n v="2.1398100000000002"/>
    <n v="1.524E-2"/>
    <n v="7.9130000000000006E-2"/>
    <n v="5.2139999999999999E-2"/>
    <n v="0.14651"/>
  </r>
  <r>
    <n v="2025"/>
    <s v="Limoges"/>
    <x v="39"/>
    <s v="nkbwh"/>
    <x v="1"/>
    <x v="2"/>
    <n v="0"/>
    <n v="0.17424999999999999"/>
    <n v="0.11334"/>
    <n v="0.16780999999999999"/>
    <n v="0.12493"/>
    <n v="0.11767"/>
    <n v="0.12044000000000001"/>
    <n v="0.12206"/>
    <n v="0.17358000000000001"/>
    <n v="0.16875999999999999"/>
    <n v="0.30241000000000001"/>
    <s v="s"/>
    <s v="s"/>
    <n v="1.6720699999999999"/>
    <n v="0.46850999999999998"/>
    <n v="0"/>
    <n v="2.896E-2"/>
    <n v="0.49747999999999998"/>
    <n v="2.16954"/>
    <n v="1.474E-2"/>
    <n v="8.6209999999999995E-2"/>
    <n v="5.6239999999999998E-2"/>
    <n v="0.15720000000000001"/>
  </r>
  <r>
    <n v="2025"/>
    <s v="Limoges"/>
    <x v="39"/>
    <s v="nkbwh"/>
    <x v="1"/>
    <x v="3"/>
    <n v="0"/>
    <n v="0.17715"/>
    <n v="0.11310000000000001"/>
    <n v="0.16342999999999999"/>
    <n v="0.12778999999999999"/>
    <n v="0.11858"/>
    <n v="0.12091"/>
    <n v="0.11711000000000001"/>
    <n v="0.17421"/>
    <n v="0.16903000000000001"/>
    <n v="0.29809000000000002"/>
    <s v="s"/>
    <s v="s"/>
    <n v="1.66381"/>
    <n v="0.48526000000000002"/>
    <n v="0"/>
    <n v="3.1230000000000001E-2"/>
    <n v="0.51649"/>
    <n v="2.1802999999999999"/>
    <n v="1.4149999999999999E-2"/>
    <n v="9.1859999999999997E-2"/>
    <n v="6.0290000000000003E-2"/>
    <n v="0.1663"/>
  </r>
  <r>
    <n v="2025"/>
    <s v="Limoges"/>
    <x v="39"/>
    <s v="nkbwh"/>
    <x v="1"/>
    <x v="4"/>
    <n v="0"/>
    <n v="0.17860000000000001"/>
    <n v="0.11456"/>
    <n v="0.16403999999999999"/>
    <n v="0.12939000000000001"/>
    <n v="0.11766"/>
    <n v="0.12427000000000001"/>
    <n v="0.11269"/>
    <n v="0.17499999999999999"/>
    <n v="0.16708000000000001"/>
    <n v="0.28787000000000001"/>
    <s v="s"/>
    <s v="s"/>
    <n v="1.6562399999999999"/>
    <n v="0.50246000000000002"/>
    <n v="0"/>
    <n v="3.2730000000000002E-2"/>
    <n v="0.53519000000000005"/>
    <n v="2.1914400000000001"/>
    <n v="1.6310000000000002E-2"/>
    <n v="9.5810000000000006E-2"/>
    <n v="6.4600000000000005E-2"/>
    <n v="0.17671999999999999"/>
  </r>
  <r>
    <n v="2025"/>
    <s v="Limoges"/>
    <x v="39"/>
    <s v="nkbwh"/>
    <x v="1"/>
    <x v="5"/>
    <n v="0"/>
    <n v="0.18099000000000001"/>
    <n v="0.11572"/>
    <n v="0.16333"/>
    <n v="0.12826000000000001"/>
    <n v="0.11829000000000001"/>
    <n v="0.12227"/>
    <n v="0.10954"/>
    <n v="0.17973"/>
    <n v="0.16789999999999999"/>
    <n v="0.28338000000000002"/>
    <s v="s"/>
    <s v="s"/>
    <n v="1.6516"/>
    <n v="0.51283000000000001"/>
    <n v="0"/>
    <n v="3.569E-2"/>
    <n v="0.54852999999999996"/>
    <n v="2.2001200000000001"/>
    <n v="1.7520000000000001E-2"/>
    <n v="9.5509999999999998E-2"/>
    <n v="6.5269999999999995E-2"/>
    <n v="0.17829"/>
  </r>
  <r>
    <n v="2025"/>
    <s v="Limoges"/>
    <x v="39"/>
    <s v="nkbwh"/>
    <x v="1"/>
    <x v="6"/>
    <n v="0"/>
    <n v="0.18271999999999999"/>
    <n v="0.11576"/>
    <n v="0.16506999999999999"/>
    <n v="0.126"/>
    <n v="0.12078999999999999"/>
    <n v="0.12444"/>
    <n v="0.10494000000000001"/>
    <n v="0.17838000000000001"/>
    <n v="0.1673"/>
    <n v="0.27438000000000001"/>
    <s v="s"/>
    <s v="s"/>
    <n v="1.64035"/>
    <n v="0.53864000000000001"/>
    <n v="0"/>
    <n v="3.7510000000000002E-2"/>
    <n v="0.57613999999999999"/>
    <n v="2.2164999999999999"/>
    <n v="1.881E-2"/>
    <n v="9.6420000000000006E-2"/>
    <n v="6.5060000000000007E-2"/>
    <n v="0.18029000000000001"/>
  </r>
  <r>
    <n v="2025"/>
    <s v="Limoges"/>
    <x v="39"/>
    <s v="nkbwh"/>
    <x v="1"/>
    <x v="7"/>
    <n v="0"/>
    <n v="0.18479999999999999"/>
    <n v="0.11670999999999999"/>
    <n v="0.16733999999999999"/>
    <n v="0.12497"/>
    <n v="0.12284"/>
    <n v="0.12906999999999999"/>
    <n v="9.9769999999999998E-2"/>
    <n v="0.17657"/>
    <n v="0.16739999999999999"/>
    <n v="0.26655000000000001"/>
    <s v="s"/>
    <s v="s"/>
    <n v="1.6360600000000001"/>
    <n v="0.56120000000000003"/>
    <n v="0"/>
    <n v="4.018E-2"/>
    <n v="0.60138000000000003"/>
    <n v="2.2374399999999999"/>
    <n v="1.8370000000000001E-2"/>
    <n v="9.6430000000000002E-2"/>
    <n v="6.3920000000000005E-2"/>
    <n v="0.17871999999999999"/>
  </r>
  <r>
    <n v="2025"/>
    <s v="Limoges"/>
    <x v="39"/>
    <s v="nkbwh"/>
    <x v="1"/>
    <x v="8"/>
    <n v="0"/>
    <n v="0.18074000000000001"/>
    <n v="0.11187999999999999"/>
    <n v="0.16503999999999999"/>
    <n v="0.12429"/>
    <n v="0.12468"/>
    <n v="0.13127"/>
    <n v="9.7049999999999997E-2"/>
    <n v="0.17423"/>
    <n v="0.16755"/>
    <n v="0.26193"/>
    <s v="s"/>
    <s v="s"/>
    <n v="1.6160399999999999"/>
    <n v="0.56621999999999995"/>
    <n v="0"/>
    <n v="4.2070000000000003E-2"/>
    <n v="0.60829"/>
    <n v="2.2243200000000001"/>
    <n v="1.7749999999999998E-2"/>
    <n v="0.10423"/>
    <n v="6.1170000000000002E-2"/>
    <n v="0.18315000000000001"/>
  </r>
  <r>
    <n v="2025"/>
    <s v="Limoges"/>
    <x v="39"/>
    <s v="nkbwh"/>
    <x v="1"/>
    <x v="9"/>
    <n v="0"/>
    <n v="0.18124000000000001"/>
    <n v="0.11226999999999999"/>
    <n v="0.16214000000000001"/>
    <n v="0.12520000000000001"/>
    <n v="0.12894"/>
    <n v="0.13252"/>
    <n v="9.3759999999999996E-2"/>
    <n v="0.17227999999999999"/>
    <n v="0.16841999999999999"/>
    <n v="0.26066"/>
    <s v="s"/>
    <s v="s"/>
    <n v="1.61429"/>
    <n v="0.59560000000000002"/>
    <n v="0"/>
    <n v="4.4569999999999999E-2"/>
    <n v="0.64017000000000002"/>
    <n v="2.2544599999999999"/>
    <n v="1.6990000000000002E-2"/>
    <n v="0.11477999999999999"/>
    <n v="6.1249999999999999E-2"/>
    <n v="0.19302"/>
  </r>
  <r>
    <n v="2025"/>
    <s v="Limoges"/>
    <x v="39"/>
    <s v="nkbwh"/>
    <x v="1"/>
    <x v="10"/>
    <n v="0"/>
    <n v="0.18984999999999999"/>
    <n v="0.11575000000000001"/>
    <n v="0.16077"/>
    <n v="0.12770000000000001"/>
    <n v="0.13342000000000001"/>
    <n v="0.13072"/>
    <n v="9.2509999999999995E-2"/>
    <n v="0.17027999999999999"/>
    <n v="0.16761000000000001"/>
    <n v="0.25992999999999999"/>
    <s v="s"/>
    <s v="s"/>
    <n v="1.62378"/>
    <n v="0.61089000000000004"/>
    <n v="0"/>
    <n v="4.7109999999999999E-2"/>
    <n v="0.65798999999999996"/>
    <n v="2.2817799999999999"/>
    <n v="2.1250000000000002E-2"/>
    <n v="0.11783"/>
    <n v="5.7329999999999999E-2"/>
    <n v="0.19641"/>
  </r>
  <r>
    <n v="2025"/>
    <s v="Limoges"/>
    <x v="39"/>
    <s v="nkbwh"/>
    <x v="2"/>
    <x v="0"/>
    <s v="so"/>
    <s v="so"/>
    <s v="so"/>
    <s v="so"/>
    <s v="so"/>
    <s v="so"/>
    <s v="so"/>
    <s v="so"/>
    <s v="so"/>
    <s v="so"/>
    <s v="so"/>
    <s v="so"/>
    <s v="so"/>
    <s v="so"/>
    <s v="so"/>
    <s v="so"/>
    <s v="so"/>
    <s v="so"/>
    <s v="so"/>
    <n v="7.0059999999999997E-2"/>
    <n v="0.37134"/>
    <n v="0.15017"/>
    <n v="0.59157000000000004"/>
  </r>
  <r>
    <n v="2025"/>
    <s v="Limoges"/>
    <x v="39"/>
    <s v="nkbwh"/>
    <x v="2"/>
    <x v="1"/>
    <s v="so"/>
    <s v="so"/>
    <s v="so"/>
    <s v="so"/>
    <s v="so"/>
    <s v="so"/>
    <s v="so"/>
    <s v="so"/>
    <s v="so"/>
    <s v="so"/>
    <s v="so"/>
    <s v="so"/>
    <s v="so"/>
    <s v="so"/>
    <s v="so"/>
    <s v="so"/>
    <s v="so"/>
    <s v="so"/>
    <s v="so"/>
    <n v="6.948E-2"/>
    <n v="0.37683"/>
    <n v="0.14166999999999999"/>
    <n v="0.58799000000000001"/>
  </r>
  <r>
    <n v="2025"/>
    <s v="Limoges"/>
    <x v="39"/>
    <s v="nkbwh"/>
    <x v="2"/>
    <x v="2"/>
    <s v="so"/>
    <s v="so"/>
    <s v="so"/>
    <s v="so"/>
    <s v="so"/>
    <s v="so"/>
    <s v="so"/>
    <s v="so"/>
    <s v="so"/>
    <s v="so"/>
    <s v="so"/>
    <s v="so"/>
    <s v="so"/>
    <s v="so"/>
    <s v="so"/>
    <s v="so"/>
    <s v="so"/>
    <s v="so"/>
    <s v="so"/>
    <n v="5.9409999999999998E-2"/>
    <n v="0.38874999999999998"/>
    <n v="0.1396"/>
    <n v="0.58775999999999995"/>
  </r>
  <r>
    <n v="2025"/>
    <s v="Limoges"/>
    <x v="39"/>
    <s v="nkbwh"/>
    <x v="2"/>
    <x v="3"/>
    <s v="so"/>
    <s v="so"/>
    <s v="so"/>
    <s v="so"/>
    <s v="so"/>
    <s v="so"/>
    <s v="so"/>
    <s v="so"/>
    <s v="so"/>
    <s v="so"/>
    <s v="so"/>
    <s v="so"/>
    <s v="so"/>
    <s v="so"/>
    <s v="so"/>
    <s v="so"/>
    <s v="so"/>
    <s v="so"/>
    <s v="so"/>
    <n v="4.7120000000000002E-2"/>
    <n v="0.39188000000000001"/>
    <n v="0.14662"/>
    <n v="0.58562999999999998"/>
  </r>
  <r>
    <n v="2025"/>
    <s v="Limoges"/>
    <x v="39"/>
    <s v="nkbwh"/>
    <x v="2"/>
    <x v="4"/>
    <s v="so"/>
    <s v="so"/>
    <s v="so"/>
    <s v="so"/>
    <s v="so"/>
    <s v="so"/>
    <s v="so"/>
    <s v="so"/>
    <s v="so"/>
    <s v="so"/>
    <s v="so"/>
    <s v="so"/>
    <s v="so"/>
    <s v="so"/>
    <s v="so"/>
    <s v="so"/>
    <s v="so"/>
    <s v="so"/>
    <s v="so"/>
    <n v="5.0040000000000001E-2"/>
    <n v="0.39102999999999999"/>
    <n v="0.14038999999999999"/>
    <n v="0.58145999999999998"/>
  </r>
  <r>
    <n v="2025"/>
    <s v="Limoges"/>
    <x v="39"/>
    <s v="nkbwh"/>
    <x v="2"/>
    <x v="5"/>
    <s v="so"/>
    <s v="so"/>
    <s v="so"/>
    <s v="so"/>
    <s v="so"/>
    <s v="so"/>
    <s v="so"/>
    <s v="so"/>
    <s v="so"/>
    <s v="so"/>
    <s v="so"/>
    <s v="so"/>
    <s v="so"/>
    <s v="so"/>
    <s v="so"/>
    <s v="so"/>
    <s v="so"/>
    <s v="so"/>
    <s v="so"/>
    <n v="5.2819999999999999E-2"/>
    <n v="0.36124000000000001"/>
    <n v="0.13514000000000001"/>
    <n v="0.54918999999999996"/>
  </r>
  <r>
    <n v="2025"/>
    <s v="Limoges"/>
    <x v="39"/>
    <s v="nkbwh"/>
    <x v="2"/>
    <x v="6"/>
    <s v="so"/>
    <s v="so"/>
    <s v="so"/>
    <s v="so"/>
    <s v="so"/>
    <s v="so"/>
    <s v="so"/>
    <s v="so"/>
    <s v="so"/>
    <s v="so"/>
    <s v="so"/>
    <s v="so"/>
    <s v="so"/>
    <s v="so"/>
    <s v="so"/>
    <s v="so"/>
    <s v="so"/>
    <s v="so"/>
    <s v="so"/>
    <n v="5.7489999999999999E-2"/>
    <n v="0.35779"/>
    <n v="0.14727999999999999"/>
    <n v="0.56254999999999999"/>
  </r>
  <r>
    <n v="2025"/>
    <s v="Limoges"/>
    <x v="39"/>
    <s v="nkbwh"/>
    <x v="2"/>
    <x v="7"/>
    <s v="so"/>
    <s v="so"/>
    <s v="so"/>
    <s v="so"/>
    <s v="so"/>
    <s v="so"/>
    <s v="so"/>
    <s v="so"/>
    <s v="so"/>
    <s v="so"/>
    <s v="so"/>
    <s v="so"/>
    <s v="so"/>
    <s v="so"/>
    <s v="so"/>
    <s v="so"/>
    <s v="so"/>
    <s v="so"/>
    <s v="so"/>
    <n v="5.4109999999999998E-2"/>
    <n v="0.34137000000000001"/>
    <n v="0.15276000000000001"/>
    <n v="0.54823999999999995"/>
  </r>
  <r>
    <n v="2025"/>
    <s v="Limoges"/>
    <x v="39"/>
    <s v="nkbwh"/>
    <x v="2"/>
    <x v="8"/>
    <s v="so"/>
    <s v="so"/>
    <s v="so"/>
    <s v="so"/>
    <s v="so"/>
    <s v="so"/>
    <s v="so"/>
    <s v="so"/>
    <s v="so"/>
    <s v="so"/>
    <s v="so"/>
    <s v="so"/>
    <s v="so"/>
    <s v="so"/>
    <s v="so"/>
    <s v="so"/>
    <s v="so"/>
    <s v="so"/>
    <s v="so"/>
    <n v="6.0100000000000001E-2"/>
    <n v="0.33061000000000001"/>
    <n v="0.13519"/>
    <n v="0.52590000000000003"/>
  </r>
  <r>
    <n v="2025"/>
    <s v="Limoges"/>
    <x v="39"/>
    <s v="nkbwh"/>
    <x v="2"/>
    <x v="9"/>
    <s v="so"/>
    <s v="so"/>
    <s v="so"/>
    <s v="so"/>
    <s v="so"/>
    <s v="so"/>
    <s v="so"/>
    <s v="so"/>
    <s v="so"/>
    <s v="so"/>
    <s v="so"/>
    <s v="so"/>
    <s v="so"/>
    <s v="so"/>
    <s v="so"/>
    <s v="so"/>
    <s v="so"/>
    <s v="so"/>
    <s v="so"/>
    <n v="7.1499999999999994E-2"/>
    <n v="0.32493"/>
    <n v="0.12762999999999999"/>
    <n v="0.52405000000000002"/>
  </r>
  <r>
    <n v="2025"/>
    <s v="Limoges"/>
    <x v="39"/>
    <s v="nkbwh"/>
    <x v="2"/>
    <x v="10"/>
    <s v="so"/>
    <s v="so"/>
    <s v="so"/>
    <s v="so"/>
    <s v="so"/>
    <s v="so"/>
    <s v="so"/>
    <s v="so"/>
    <s v="so"/>
    <s v="so"/>
    <s v="so"/>
    <s v="so"/>
    <s v="so"/>
    <s v="so"/>
    <s v="so"/>
    <s v="so"/>
    <s v="so"/>
    <s v="so"/>
    <s v="so"/>
    <n v="6.8680000000000005E-2"/>
    <n v="0.31235000000000002"/>
    <n v="0.11194999999999999"/>
    <n v="0.49297999999999997"/>
  </r>
  <r>
    <n v="2025"/>
    <s v="Limoges"/>
    <x v="39"/>
    <s v="nkbwh"/>
    <x v="3"/>
    <x v="0"/>
    <n v="0"/>
    <n v="1.42395"/>
    <n v="0.32761000000000001"/>
    <n v="3.0959500000000002"/>
    <n v="0.54361999999999999"/>
    <n v="0.67413999999999996"/>
    <n v="0.55181999999999998"/>
    <n v="0.76954999999999996"/>
    <n v="0.18521000000000001"/>
    <n v="1.9111"/>
    <n v="2.99762"/>
    <s v="s"/>
    <s v="s"/>
    <n v="12.661099999999999"/>
    <n v="1.2652600000000001"/>
    <n v="0"/>
    <n v="0.37478"/>
    <n v="1.64005"/>
    <n v="14.30115"/>
    <n v="0.39942"/>
    <n v="1.7130799999999999"/>
    <n v="0.13641"/>
    <n v="2.24891"/>
  </r>
  <r>
    <n v="2025"/>
    <s v="Limoges"/>
    <x v="39"/>
    <s v="nkbwh"/>
    <x v="3"/>
    <x v="1"/>
    <n v="0"/>
    <n v="1.84413"/>
    <n v="0.52749999999999997"/>
    <n v="2.2176499999999999"/>
    <n v="0.85472999999999999"/>
    <n v="0.56145"/>
    <n v="1.00678"/>
    <n v="1.2329000000000001"/>
    <n v="0.63736000000000004"/>
    <n v="1.5344199999999999"/>
    <n v="3.2246899999999998"/>
    <s v="s"/>
    <s v="s"/>
    <n v="14.05917"/>
    <n v="2.30749"/>
    <n v="0"/>
    <n v="0.48142000000000001"/>
    <n v="2.78891"/>
    <n v="16.84808"/>
    <n v="0.48397000000000001"/>
    <n v="1.4534199999999999"/>
    <n v="0.39612999999999998"/>
    <n v="2.33352"/>
  </r>
  <r>
    <n v="2025"/>
    <s v="Limoges"/>
    <x v="39"/>
    <s v="nkbwh"/>
    <x v="3"/>
    <x v="2"/>
    <n v="0"/>
    <n v="1.22759"/>
    <n v="0.65664"/>
    <n v="2.03294"/>
    <n v="0.96194999999999997"/>
    <n v="0.59945000000000004"/>
    <n v="0.92691999999999997"/>
    <n v="1.44617"/>
    <n v="0.62514000000000003"/>
    <n v="1.42683"/>
    <n v="3.74865"/>
    <s v="s"/>
    <s v="s"/>
    <n v="14.226839999999999"/>
    <n v="2.8403800000000001"/>
    <n v="0"/>
    <n v="0.13274"/>
    <n v="2.9731200000000002"/>
    <n v="17.19997"/>
    <n v="0.52680000000000005"/>
    <n v="1.78735"/>
    <n v="0.81264999999999998"/>
    <n v="3.1267999999999998"/>
  </r>
  <r>
    <n v="2025"/>
    <s v="Limoges"/>
    <x v="39"/>
    <s v="nkbwh"/>
    <x v="3"/>
    <x v="3"/>
    <n v="0"/>
    <n v="1.09921"/>
    <n v="0.85148999999999997"/>
    <n v="1.7990999999999999"/>
    <n v="1.04657"/>
    <n v="1.00407"/>
    <n v="1.0465599999999999"/>
    <n v="1.49465"/>
    <n v="0.58206000000000002"/>
    <n v="1.6012299999999999"/>
    <n v="4.3304900000000002"/>
    <s v="s"/>
    <s v="s"/>
    <n v="15.68507"/>
    <n v="3.2435499999999999"/>
    <n v="0"/>
    <n v="1.106E-2"/>
    <n v="3.25461"/>
    <n v="18.939679999999999"/>
    <n v="0.67135"/>
    <n v="1.6793499999999999"/>
    <n v="1.3558300000000001"/>
    <n v="3.7065299999999999"/>
  </r>
  <r>
    <n v="2025"/>
    <s v="Limoges"/>
    <x v="39"/>
    <s v="nkbwh"/>
    <x v="3"/>
    <x v="4"/>
    <n v="0"/>
    <n v="1.32497"/>
    <n v="1.02603"/>
    <n v="2.2839499999999999"/>
    <n v="1.3185500000000001"/>
    <n v="0.85662000000000005"/>
    <n v="1.4123399999999999"/>
    <n v="1.61869"/>
    <n v="0.875"/>
    <n v="1.05908"/>
    <n v="3.9731000000000001"/>
    <s v="s"/>
    <s v="s"/>
    <n v="16.867740000000001"/>
    <n v="3.0381900000000002"/>
    <n v="0"/>
    <n v="0"/>
    <n v="3.0381900000000002"/>
    <n v="19.905940000000001"/>
    <n v="0.95970999999999995"/>
    <n v="1.18787"/>
    <n v="1.70065"/>
    <n v="3.84823"/>
  </r>
  <r>
    <n v="2025"/>
    <s v="Limoges"/>
    <x v="39"/>
    <s v="nkbwh"/>
    <x v="3"/>
    <x v="5"/>
    <n v="0"/>
    <n v="1.3416600000000001"/>
    <n v="0.96181000000000005"/>
    <n v="1.59382"/>
    <n v="1.2890200000000001"/>
    <n v="0.72604000000000002"/>
    <n v="1.38609"/>
    <n v="1.7076199999999999"/>
    <n v="1.1026400000000001"/>
    <n v="1.3591599999999999"/>
    <n v="4.4657799999999996"/>
    <s v="s"/>
    <s v="s"/>
    <n v="17.044640000000001"/>
    <n v="2.4283199999999998"/>
    <n v="0"/>
    <n v="0"/>
    <n v="2.4283199999999998"/>
    <n v="19.47296"/>
    <n v="0.92698999999999998"/>
    <n v="1.77522"/>
    <n v="2.3528199999999999"/>
    <n v="5.0550300000000004"/>
  </r>
  <r>
    <n v="2025"/>
    <s v="Limoges"/>
    <x v="39"/>
    <s v="nkbwh"/>
    <x v="3"/>
    <x v="6"/>
    <n v="0"/>
    <n v="1.27824"/>
    <n v="1.04159"/>
    <n v="1.4835"/>
    <n v="1.3362000000000001"/>
    <n v="0.98031000000000001"/>
    <n v="0.78534000000000004"/>
    <n v="1.5388900000000001"/>
    <n v="1.72109"/>
    <n v="1.2846599999999999"/>
    <n v="4.3605600000000004"/>
    <s v="s"/>
    <s v="s"/>
    <n v="16.62989"/>
    <n v="2.7799900000000002"/>
    <n v="0"/>
    <n v="0"/>
    <n v="2.7799900000000002"/>
    <n v="19.409880000000001"/>
    <n v="1.1659200000000001"/>
    <n v="2.5284399999999998"/>
    <n v="3.2372100000000001"/>
    <n v="6.9315600000000002"/>
  </r>
  <r>
    <n v="2025"/>
    <s v="Limoges"/>
    <x v="39"/>
    <s v="nkbwh"/>
    <x v="3"/>
    <x v="7"/>
    <n v="0"/>
    <n v="1.3721699999999999"/>
    <n v="0.92908000000000002"/>
    <n v="1.8048200000000001"/>
    <n v="1.50926"/>
    <n v="0.79261000000000004"/>
    <n v="0.81908000000000003"/>
    <n v="1.77566"/>
    <n v="1.3720399999999999"/>
    <n v="1.3184"/>
    <n v="3.85873"/>
    <s v="s"/>
    <s v="s"/>
    <n v="16.83099"/>
    <n v="3.0122"/>
    <n v="0"/>
    <n v="0"/>
    <n v="3.0122"/>
    <n v="19.84319"/>
    <n v="1.2930999999999999"/>
    <n v="2.1518899999999999"/>
    <n v="4.0006399999999998"/>
    <n v="7.4456300000000004"/>
  </r>
  <r>
    <n v="2025"/>
    <s v="Limoges"/>
    <x v="39"/>
    <s v="nkbwh"/>
    <x v="3"/>
    <x v="8"/>
    <n v="0"/>
    <n v="1.60076"/>
    <n v="0.68489"/>
    <n v="1.50864"/>
    <n v="1.30247"/>
    <n v="0.92049000000000003"/>
    <n v="0.73743000000000003"/>
    <n v="1.7392300000000001"/>
    <n v="1.6082700000000001"/>
    <n v="1.40465"/>
    <n v="3.7525599999999999"/>
    <s v="s"/>
    <s v="s"/>
    <n v="16.08494"/>
    <n v="3.1631900000000002"/>
    <n v="0"/>
    <n v="0"/>
    <n v="3.1631900000000002"/>
    <n v="19.24813"/>
    <n v="1.4594400000000001"/>
    <n v="2.50366"/>
    <n v="4.1109200000000001"/>
    <n v="8.0740200000000009"/>
  </r>
  <r>
    <n v="2025"/>
    <s v="Limoges"/>
    <x v="39"/>
    <s v="nkbwh"/>
    <x v="3"/>
    <x v="9"/>
    <n v="0"/>
    <n v="1.1392500000000001"/>
    <n v="0.97794999999999999"/>
    <n v="1.7090099999999999"/>
    <n v="1.2121999999999999"/>
    <n v="1.1710700000000001"/>
    <n v="0.60306000000000004"/>
    <n v="1.29453"/>
    <n v="2.0664099999999999"/>
    <n v="1.6208100000000001"/>
    <n v="2.9320900000000001"/>
    <s v="s"/>
    <s v="s"/>
    <n v="15.371740000000001"/>
    <n v="4.0425599999999999"/>
    <n v="0"/>
    <n v="0"/>
    <n v="4.0425599999999999"/>
    <n v="19.414300000000001"/>
    <n v="1.5307900000000001"/>
    <n v="3.3377400000000002"/>
    <n v="3.7397900000000002"/>
    <n v="8.6083200000000009"/>
  </r>
  <r>
    <n v="2025"/>
    <s v="Limoges"/>
    <x v="39"/>
    <s v="nkbwh"/>
    <x v="3"/>
    <x v="10"/>
    <n v="0"/>
    <n v="1.45953"/>
    <n v="0.95174999999999998"/>
    <n v="2.0251700000000001"/>
    <n v="1.32657"/>
    <n v="1.43005"/>
    <n v="0.73745000000000005"/>
    <n v="1.5116499999999999"/>
    <n v="1.8326899999999999"/>
    <n v="1.3985399999999999"/>
    <n v="2.79345"/>
    <s v="s"/>
    <s v="s"/>
    <n v="16.30678"/>
    <n v="3.1838199999999999"/>
    <n v="0"/>
    <n v="0"/>
    <n v="3.1838199999999999"/>
    <n v="19.490600000000001"/>
    <n v="1.4679"/>
    <n v="3.7023799999999998"/>
    <n v="3.0839099999999999"/>
    <n v="8.2541899999999995"/>
  </r>
  <r>
    <n v="2025"/>
    <s v="Lyon"/>
    <x v="40"/>
    <s v="fWJJA"/>
    <x v="0"/>
    <x v="0"/>
    <n v="0"/>
    <n v="0"/>
    <s v="s"/>
    <n v="0"/>
    <n v="0"/>
    <s v="s"/>
    <n v="0"/>
    <n v="0"/>
    <n v="12"/>
    <n v="23"/>
    <n v="89"/>
    <n v="7"/>
    <n v="0"/>
    <n v="135"/>
    <n v="0"/>
    <n v="0"/>
    <n v="0"/>
    <n v="0"/>
    <n v="135"/>
    <s v="s"/>
    <s v="s"/>
    <n v="35"/>
    <n v="51"/>
  </r>
  <r>
    <n v="2025"/>
    <s v="Lyon"/>
    <x v="40"/>
    <s v="fWJJA"/>
    <x v="1"/>
    <x v="0"/>
    <n v="0"/>
    <n v="0"/>
    <s v="s"/>
    <n v="0"/>
    <n v="0"/>
    <s v="s"/>
    <n v="0"/>
    <n v="0"/>
    <n v="3.6850000000000001E-2"/>
    <n v="8.2570000000000005E-2"/>
    <n v="0.31455"/>
    <n v="2.2009999999999998E-2"/>
    <n v="0"/>
    <n v="0.46875"/>
    <n v="0"/>
    <n v="0"/>
    <n v="0"/>
    <n v="0"/>
    <n v="0.46875"/>
    <s v="s"/>
    <s v="s"/>
    <n v="3.4000000000000002E-2"/>
    <n v="4.9149999999999999E-2"/>
  </r>
  <r>
    <n v="2025"/>
    <s v="Lyon"/>
    <x v="40"/>
    <s v="fWJJA"/>
    <x v="1"/>
    <x v="1"/>
    <n v="0"/>
    <n v="0"/>
    <s v="s"/>
    <n v="0"/>
    <n v="0"/>
    <s v="s"/>
    <n v="0"/>
    <n v="0"/>
    <n v="3.8010000000000002E-2"/>
    <n v="7.7920000000000003E-2"/>
    <n v="0.31673000000000001"/>
    <n v="2.1930000000000002E-2"/>
    <n v="0"/>
    <n v="0.46755000000000002"/>
    <n v="0"/>
    <n v="0"/>
    <n v="0"/>
    <n v="0"/>
    <n v="0.46755000000000002"/>
    <s v="s"/>
    <s v="s"/>
    <n v="3.6479999999999999E-2"/>
    <n v="5.1299999999999998E-2"/>
  </r>
  <r>
    <n v="2025"/>
    <s v="Lyon"/>
    <x v="40"/>
    <s v="fWJJA"/>
    <x v="1"/>
    <x v="2"/>
    <n v="0"/>
    <n v="0"/>
    <s v="s"/>
    <n v="0"/>
    <n v="0"/>
    <s v="s"/>
    <n v="0"/>
    <n v="0"/>
    <n v="3.9070000000000001E-2"/>
    <n v="7.7479999999999993E-2"/>
    <n v="0.31942999999999999"/>
    <n v="2.1860000000000001E-2"/>
    <n v="0"/>
    <n v="0.46933999999999998"/>
    <n v="0"/>
    <n v="0"/>
    <n v="0"/>
    <n v="0"/>
    <n v="0.46933999999999998"/>
    <s v="s"/>
    <s v="s"/>
    <n v="3.8339999999999999E-2"/>
    <n v="5.1520000000000003E-2"/>
  </r>
  <r>
    <n v="2025"/>
    <s v="Lyon"/>
    <x v="40"/>
    <s v="fWJJA"/>
    <x v="1"/>
    <x v="3"/>
    <n v="0"/>
    <n v="0"/>
    <s v="s"/>
    <n v="0"/>
    <n v="0"/>
    <s v="s"/>
    <n v="0"/>
    <n v="0"/>
    <n v="4.0129999999999999E-2"/>
    <n v="7.5149999999999995E-2"/>
    <n v="0.32197999999999999"/>
    <n v="2.1600000000000001E-2"/>
    <n v="0"/>
    <n v="0.47027000000000002"/>
    <n v="0"/>
    <n v="0"/>
    <n v="0"/>
    <n v="0"/>
    <n v="0.47027000000000002"/>
    <s v="s"/>
    <s v="s"/>
    <n v="3.5279999999999999E-2"/>
    <n v="4.5990000000000003E-2"/>
  </r>
  <r>
    <n v="2025"/>
    <s v="Lyon"/>
    <x v="40"/>
    <s v="fWJJA"/>
    <x v="1"/>
    <x v="4"/>
    <n v="0"/>
    <n v="0"/>
    <s v="s"/>
    <n v="0"/>
    <n v="0"/>
    <s v="s"/>
    <n v="0"/>
    <n v="0"/>
    <n v="4.2090000000000002E-2"/>
    <n v="7.8869999999999996E-2"/>
    <n v="0.32735999999999998"/>
    <n v="2.1350000000000001E-2"/>
    <n v="0"/>
    <n v="0.48092000000000001"/>
    <n v="0"/>
    <n v="0"/>
    <n v="0"/>
    <n v="0"/>
    <n v="0.48092000000000001"/>
    <s v="s"/>
    <s v="s"/>
    <n v="3.4410000000000003E-2"/>
    <n v="4.4260000000000001E-2"/>
  </r>
  <r>
    <n v="2025"/>
    <s v="Lyon"/>
    <x v="40"/>
    <s v="fWJJA"/>
    <x v="1"/>
    <x v="5"/>
    <n v="0"/>
    <n v="0"/>
    <s v="s"/>
    <n v="0"/>
    <n v="0"/>
    <s v="s"/>
    <n v="0"/>
    <n v="0"/>
    <n v="4.3029999999999999E-2"/>
    <n v="7.7299999999999994E-2"/>
    <n v="0.33123999999999998"/>
    <n v="2.1559999999999999E-2"/>
    <n v="0"/>
    <n v="0.48398999999999998"/>
    <n v="0"/>
    <n v="0"/>
    <n v="0"/>
    <n v="0"/>
    <n v="0.48398999999999998"/>
    <s v="s"/>
    <s v="s"/>
    <n v="3.5540000000000002E-2"/>
    <n v="4.8469999999999999E-2"/>
  </r>
  <r>
    <n v="2025"/>
    <s v="Lyon"/>
    <x v="40"/>
    <s v="fWJJA"/>
    <x v="1"/>
    <x v="6"/>
    <n v="0"/>
    <n v="0"/>
    <s v="s"/>
    <n v="0"/>
    <n v="0"/>
    <s v="s"/>
    <n v="0"/>
    <n v="0"/>
    <n v="4.2849999999999999E-2"/>
    <n v="7.7909999999999993E-2"/>
    <n v="0.33367000000000002"/>
    <n v="2.162E-2"/>
    <n v="0"/>
    <n v="0.48687000000000002"/>
    <n v="0"/>
    <n v="0"/>
    <n v="0"/>
    <n v="0"/>
    <n v="0.48687000000000002"/>
    <s v="s"/>
    <s v="s"/>
    <n v="3.1629999999999998E-2"/>
    <n v="4.3819999999999998E-2"/>
  </r>
  <r>
    <n v="2025"/>
    <s v="Lyon"/>
    <x v="40"/>
    <s v="fWJJA"/>
    <x v="1"/>
    <x v="7"/>
    <n v="0"/>
    <n v="0"/>
    <s v="s"/>
    <n v="0"/>
    <n v="0"/>
    <s v="s"/>
    <n v="0"/>
    <n v="0"/>
    <n v="4.0779999999999997E-2"/>
    <n v="7.7929999999999999E-2"/>
    <n v="0.33456999999999998"/>
    <n v="2.3120000000000002E-2"/>
    <n v="0"/>
    <n v="0.48692999999999997"/>
    <n v="0"/>
    <n v="0"/>
    <n v="0"/>
    <n v="0"/>
    <n v="0.48692999999999997"/>
    <s v="s"/>
    <s v="s"/>
    <n v="3.0769999999999999E-2"/>
    <n v="4.3220000000000001E-2"/>
  </r>
  <r>
    <n v="2025"/>
    <s v="Lyon"/>
    <x v="40"/>
    <s v="fWJJA"/>
    <x v="1"/>
    <x v="8"/>
    <n v="0"/>
    <n v="0"/>
    <s v="s"/>
    <n v="0"/>
    <n v="0"/>
    <s v="s"/>
    <n v="0"/>
    <n v="0"/>
    <n v="4.0370000000000003E-2"/>
    <n v="7.8280000000000002E-2"/>
    <n v="0.33700000000000002"/>
    <n v="2.358E-2"/>
    <n v="0"/>
    <n v="0.4899"/>
    <n v="0"/>
    <n v="0"/>
    <n v="0"/>
    <n v="0"/>
    <n v="0.4899"/>
    <s v="s"/>
    <s v="s"/>
    <n v="3.0159999999999999E-2"/>
    <n v="4.3319999999999997E-2"/>
  </r>
  <r>
    <n v="2025"/>
    <s v="Lyon"/>
    <x v="40"/>
    <s v="fWJJA"/>
    <x v="1"/>
    <x v="9"/>
    <n v="0"/>
    <n v="0"/>
    <s v="s"/>
    <n v="0"/>
    <n v="0"/>
    <s v="s"/>
    <n v="0"/>
    <n v="0"/>
    <n v="3.9579999999999997E-2"/>
    <n v="7.7789999999999998E-2"/>
    <n v="0.34288999999999997"/>
    <n v="2.3550000000000001E-2"/>
    <n v="0"/>
    <n v="0.49478"/>
    <n v="0"/>
    <n v="0"/>
    <n v="0"/>
    <n v="0"/>
    <n v="0.49478"/>
    <s v="s"/>
    <s v="s"/>
    <n v="2.913E-2"/>
    <n v="4.4209999999999999E-2"/>
  </r>
  <r>
    <n v="2025"/>
    <s v="Lyon"/>
    <x v="40"/>
    <s v="fWJJA"/>
    <x v="1"/>
    <x v="10"/>
    <n v="0"/>
    <n v="0"/>
    <s v="s"/>
    <n v="0"/>
    <n v="0"/>
    <s v="s"/>
    <n v="0"/>
    <n v="0"/>
    <n v="3.8210000000000001E-2"/>
    <n v="7.9210000000000003E-2"/>
    <n v="0.34443000000000001"/>
    <n v="2.3619999999999999E-2"/>
    <n v="0"/>
    <n v="0.49626999999999999"/>
    <n v="0"/>
    <n v="0"/>
    <n v="0"/>
    <n v="0"/>
    <n v="0.49626999999999999"/>
    <s v="s"/>
    <s v="s"/>
    <n v="2.7699999999999999E-2"/>
    <n v="4.3249999999999997E-2"/>
  </r>
  <r>
    <n v="2025"/>
    <s v="Lyon"/>
    <x v="40"/>
    <s v="fWJJA"/>
    <x v="2"/>
    <x v="0"/>
    <s v="so"/>
    <s v="so"/>
    <s v="so"/>
    <s v="so"/>
    <s v="so"/>
    <s v="so"/>
    <s v="so"/>
    <s v="so"/>
    <s v="so"/>
    <s v="so"/>
    <s v="so"/>
    <s v="so"/>
    <s v="so"/>
    <s v="so"/>
    <s v="so"/>
    <s v="so"/>
    <s v="so"/>
    <s v="so"/>
    <s v="so"/>
    <s v="s"/>
    <s v="s"/>
    <n v="0.10739"/>
    <n v="0.16761000000000001"/>
  </r>
  <r>
    <n v="2025"/>
    <s v="Lyon"/>
    <x v="40"/>
    <s v="fWJJA"/>
    <x v="2"/>
    <x v="1"/>
    <s v="so"/>
    <s v="so"/>
    <s v="so"/>
    <s v="so"/>
    <s v="so"/>
    <s v="so"/>
    <s v="so"/>
    <s v="so"/>
    <s v="so"/>
    <s v="so"/>
    <s v="so"/>
    <s v="so"/>
    <s v="so"/>
    <s v="so"/>
    <s v="so"/>
    <s v="so"/>
    <s v="so"/>
    <s v="so"/>
    <s v="so"/>
    <s v="s"/>
    <s v="s"/>
    <n v="0.10922"/>
    <n v="0.16642000000000001"/>
  </r>
  <r>
    <n v="2025"/>
    <s v="Lyon"/>
    <x v="40"/>
    <s v="fWJJA"/>
    <x v="2"/>
    <x v="2"/>
    <s v="so"/>
    <s v="so"/>
    <s v="so"/>
    <s v="so"/>
    <s v="so"/>
    <s v="so"/>
    <s v="so"/>
    <s v="so"/>
    <s v="so"/>
    <s v="so"/>
    <s v="so"/>
    <s v="so"/>
    <s v="so"/>
    <s v="so"/>
    <s v="so"/>
    <s v="so"/>
    <s v="so"/>
    <s v="so"/>
    <s v="so"/>
    <s v="s"/>
    <s v="s"/>
    <n v="0.11103"/>
    <n v="0.16528999999999999"/>
  </r>
  <r>
    <n v="2025"/>
    <s v="Lyon"/>
    <x v="40"/>
    <s v="fWJJA"/>
    <x v="2"/>
    <x v="3"/>
    <s v="so"/>
    <s v="so"/>
    <s v="so"/>
    <s v="so"/>
    <s v="so"/>
    <s v="so"/>
    <s v="so"/>
    <s v="so"/>
    <s v="so"/>
    <s v="so"/>
    <s v="so"/>
    <s v="so"/>
    <s v="so"/>
    <s v="so"/>
    <s v="so"/>
    <s v="so"/>
    <s v="so"/>
    <s v="so"/>
    <s v="so"/>
    <s v="s"/>
    <s v="s"/>
    <n v="0.10654"/>
    <n v="0.15087999999999999"/>
  </r>
  <r>
    <n v="2025"/>
    <s v="Lyon"/>
    <x v="40"/>
    <s v="fWJJA"/>
    <x v="2"/>
    <x v="4"/>
    <s v="so"/>
    <s v="so"/>
    <s v="so"/>
    <s v="so"/>
    <s v="so"/>
    <s v="so"/>
    <s v="so"/>
    <s v="so"/>
    <s v="so"/>
    <s v="so"/>
    <s v="so"/>
    <s v="so"/>
    <s v="so"/>
    <s v="so"/>
    <s v="so"/>
    <s v="so"/>
    <s v="so"/>
    <s v="so"/>
    <s v="so"/>
    <s v="s"/>
    <s v="s"/>
    <n v="0.11588"/>
    <n v="0.15962999999999999"/>
  </r>
  <r>
    <n v="2025"/>
    <s v="Lyon"/>
    <x v="40"/>
    <s v="fWJJA"/>
    <x v="2"/>
    <x v="5"/>
    <s v="so"/>
    <s v="so"/>
    <s v="so"/>
    <s v="so"/>
    <s v="so"/>
    <s v="so"/>
    <s v="so"/>
    <s v="so"/>
    <s v="so"/>
    <s v="so"/>
    <s v="so"/>
    <s v="so"/>
    <s v="so"/>
    <s v="so"/>
    <s v="so"/>
    <s v="so"/>
    <s v="so"/>
    <s v="so"/>
    <s v="so"/>
    <s v="s"/>
    <s v="s"/>
    <n v="9.4109999999999999E-2"/>
    <n v="0.14127000000000001"/>
  </r>
  <r>
    <n v="2025"/>
    <s v="Lyon"/>
    <x v="40"/>
    <s v="fWJJA"/>
    <x v="2"/>
    <x v="6"/>
    <s v="so"/>
    <s v="so"/>
    <s v="so"/>
    <s v="so"/>
    <s v="so"/>
    <s v="so"/>
    <s v="so"/>
    <s v="so"/>
    <s v="so"/>
    <s v="so"/>
    <s v="so"/>
    <s v="so"/>
    <s v="so"/>
    <s v="so"/>
    <s v="so"/>
    <s v="so"/>
    <s v="so"/>
    <s v="so"/>
    <s v="so"/>
    <s v="s"/>
    <s v="s"/>
    <n v="8.0829999999999999E-2"/>
    <n v="0.13150000000000001"/>
  </r>
  <r>
    <n v="2025"/>
    <s v="Lyon"/>
    <x v="40"/>
    <s v="fWJJA"/>
    <x v="2"/>
    <x v="7"/>
    <s v="so"/>
    <s v="so"/>
    <s v="so"/>
    <s v="so"/>
    <s v="so"/>
    <s v="so"/>
    <s v="so"/>
    <s v="so"/>
    <s v="so"/>
    <s v="so"/>
    <s v="so"/>
    <s v="so"/>
    <s v="so"/>
    <s v="so"/>
    <s v="so"/>
    <s v="so"/>
    <s v="so"/>
    <s v="so"/>
    <s v="so"/>
    <s v="s"/>
    <s v="s"/>
    <n v="7.3830000000000007E-2"/>
    <n v="0.12819"/>
  </r>
  <r>
    <n v="2025"/>
    <s v="Lyon"/>
    <x v="40"/>
    <s v="fWJJA"/>
    <x v="2"/>
    <x v="8"/>
    <s v="so"/>
    <s v="so"/>
    <s v="so"/>
    <s v="so"/>
    <s v="so"/>
    <s v="so"/>
    <s v="so"/>
    <s v="so"/>
    <s v="so"/>
    <s v="so"/>
    <s v="so"/>
    <s v="so"/>
    <s v="so"/>
    <s v="so"/>
    <s v="so"/>
    <s v="so"/>
    <s v="so"/>
    <s v="so"/>
    <s v="so"/>
    <s v="s"/>
    <s v="s"/>
    <n v="6.0409999999999998E-2"/>
    <n v="0.11926"/>
  </r>
  <r>
    <n v="2025"/>
    <s v="Lyon"/>
    <x v="40"/>
    <s v="fWJJA"/>
    <x v="2"/>
    <x v="9"/>
    <s v="so"/>
    <s v="so"/>
    <s v="so"/>
    <s v="so"/>
    <s v="so"/>
    <s v="so"/>
    <s v="so"/>
    <s v="so"/>
    <s v="so"/>
    <s v="so"/>
    <s v="so"/>
    <s v="so"/>
    <s v="so"/>
    <s v="so"/>
    <s v="so"/>
    <s v="so"/>
    <s v="so"/>
    <s v="so"/>
    <s v="so"/>
    <s v="s"/>
    <s v="s"/>
    <n v="6.5420000000000006E-2"/>
    <n v="0.1197"/>
  </r>
  <r>
    <n v="2025"/>
    <s v="Lyon"/>
    <x v="40"/>
    <s v="fWJJA"/>
    <x v="2"/>
    <x v="10"/>
    <s v="so"/>
    <s v="so"/>
    <s v="so"/>
    <s v="so"/>
    <s v="so"/>
    <s v="so"/>
    <s v="so"/>
    <s v="so"/>
    <s v="so"/>
    <s v="so"/>
    <s v="so"/>
    <s v="so"/>
    <s v="so"/>
    <s v="so"/>
    <s v="so"/>
    <s v="so"/>
    <s v="so"/>
    <s v="so"/>
    <s v="so"/>
    <s v="s"/>
    <s v="s"/>
    <n v="7.2470000000000007E-2"/>
    <n v="0.13164999999999999"/>
  </r>
  <r>
    <n v="2025"/>
    <s v="Lyon"/>
    <x v="40"/>
    <s v="fWJJA"/>
    <x v="3"/>
    <x v="0"/>
    <n v="0"/>
    <n v="0"/>
    <s v="s"/>
    <n v="0"/>
    <n v="0"/>
    <s v="s"/>
    <n v="0"/>
    <n v="0"/>
    <n v="6.7499999999999999E-3"/>
    <n v="1.27027"/>
    <n v="1.01034"/>
    <n v="0.14408000000000001"/>
    <n v="0"/>
    <n v="2.5625"/>
    <n v="0"/>
    <n v="0"/>
    <n v="0"/>
    <n v="0"/>
    <n v="2.5625"/>
    <s v="s"/>
    <s v="s"/>
    <n v="0.97907"/>
    <n v="1.4748300000000001"/>
  </r>
  <r>
    <n v="2025"/>
    <s v="Lyon"/>
    <x v="40"/>
    <s v="fWJJA"/>
    <x v="3"/>
    <x v="1"/>
    <n v="0"/>
    <n v="0"/>
    <s v="s"/>
    <n v="0"/>
    <n v="0"/>
    <s v="s"/>
    <n v="0"/>
    <n v="0"/>
    <n v="9.6200000000000001E-3"/>
    <n v="0.65098999999999996"/>
    <n v="1.1932"/>
    <n v="0.12453"/>
    <n v="0"/>
    <n v="2.1714000000000002"/>
    <n v="0"/>
    <n v="0"/>
    <n v="0"/>
    <n v="0"/>
    <n v="2.1714000000000002"/>
    <s v="s"/>
    <s v="s"/>
    <n v="0.73236000000000001"/>
    <n v="1.5563"/>
  </r>
  <r>
    <n v="2025"/>
    <s v="Lyon"/>
    <x v="40"/>
    <s v="fWJJA"/>
    <x v="3"/>
    <x v="2"/>
    <n v="0"/>
    <n v="0"/>
    <s v="s"/>
    <n v="0"/>
    <n v="0"/>
    <s v="s"/>
    <n v="0"/>
    <n v="0"/>
    <n v="9.2099999999999994E-3"/>
    <n v="0.44068000000000002"/>
    <n v="1.4049100000000001"/>
    <n v="0.12712999999999999"/>
    <n v="0"/>
    <n v="2.2287699999999999"/>
    <n v="0"/>
    <n v="0"/>
    <n v="0"/>
    <n v="0"/>
    <n v="2.2287699999999999"/>
    <s v="s"/>
    <s v="s"/>
    <n v="0.62419000000000002"/>
    <n v="1.75925"/>
  </r>
  <r>
    <n v="2025"/>
    <s v="Lyon"/>
    <x v="40"/>
    <s v="fWJJA"/>
    <x v="3"/>
    <x v="3"/>
    <n v="0"/>
    <n v="0"/>
    <s v="s"/>
    <n v="0"/>
    <n v="0"/>
    <s v="s"/>
    <n v="0"/>
    <n v="0"/>
    <n v="8.6400000000000001E-3"/>
    <n v="0.34495999999999999"/>
    <n v="1.18665"/>
    <n v="0.31069000000000002"/>
    <n v="0"/>
    <n v="2.1229499999999999"/>
    <n v="0"/>
    <n v="0"/>
    <n v="0"/>
    <n v="0"/>
    <n v="2.1229499999999999"/>
    <s v="s"/>
    <s v="s"/>
    <n v="0.82552000000000003"/>
    <n v="1.62483"/>
  </r>
  <r>
    <n v="2025"/>
    <s v="Lyon"/>
    <x v="40"/>
    <s v="fWJJA"/>
    <x v="3"/>
    <x v="4"/>
    <n v="0"/>
    <n v="0"/>
    <s v="s"/>
    <n v="0"/>
    <n v="0"/>
    <s v="s"/>
    <n v="0"/>
    <n v="0"/>
    <n v="7.5700000000000003E-3"/>
    <n v="0.62446000000000002"/>
    <n v="1.6921200000000001"/>
    <n v="0.14102000000000001"/>
    <n v="0"/>
    <n v="2.8484799999999999"/>
    <n v="0"/>
    <n v="0"/>
    <n v="0"/>
    <n v="0"/>
    <n v="2.8484799999999999"/>
    <s v="s"/>
    <s v="s"/>
    <n v="1.35216"/>
    <n v="2.0135999999999998"/>
  </r>
  <r>
    <n v="2025"/>
    <s v="Lyon"/>
    <x v="40"/>
    <s v="fWJJA"/>
    <x v="3"/>
    <x v="5"/>
    <n v="0"/>
    <n v="0"/>
    <s v="s"/>
    <n v="0"/>
    <n v="0"/>
    <s v="s"/>
    <n v="0"/>
    <n v="0"/>
    <n v="0.22370000000000001"/>
    <n v="0.68091999999999997"/>
    <n v="1.7115899999999999"/>
    <n v="8.2780000000000006E-2"/>
    <n v="0"/>
    <n v="2.8990499999999999"/>
    <n v="0"/>
    <n v="0"/>
    <n v="0"/>
    <n v="0"/>
    <n v="2.8990499999999999"/>
    <s v="s"/>
    <s v="s"/>
    <n v="1.7541899999999999"/>
    <n v="2.37825"/>
  </r>
  <r>
    <n v="2025"/>
    <s v="Lyon"/>
    <x v="40"/>
    <s v="fWJJA"/>
    <x v="3"/>
    <x v="6"/>
    <n v="0"/>
    <n v="0"/>
    <s v="s"/>
    <n v="0"/>
    <n v="0"/>
    <s v="s"/>
    <n v="0"/>
    <n v="0"/>
    <n v="0.18576000000000001"/>
    <n v="0.77715999999999996"/>
    <n v="1.5832999999999999"/>
    <n v="6.3579999999999998E-2"/>
    <n v="0"/>
    <n v="2.9285000000000001"/>
    <n v="0"/>
    <n v="0"/>
    <n v="0"/>
    <n v="0"/>
    <n v="2.9285000000000001"/>
    <s v="s"/>
    <s v="s"/>
    <n v="1.60067"/>
    <n v="1.93937"/>
  </r>
  <r>
    <n v="2025"/>
    <s v="Lyon"/>
    <x v="40"/>
    <s v="fWJJA"/>
    <x v="3"/>
    <x v="7"/>
    <n v="0"/>
    <n v="0"/>
    <s v="s"/>
    <n v="0"/>
    <n v="0"/>
    <s v="s"/>
    <n v="0"/>
    <n v="0"/>
    <n v="0.21409"/>
    <n v="0.62458000000000002"/>
    <n v="1.53287"/>
    <n v="1.7999999999999999E-2"/>
    <n v="0"/>
    <n v="2.5118200000000002"/>
    <n v="0"/>
    <n v="0"/>
    <n v="0"/>
    <n v="0"/>
    <n v="2.5118200000000002"/>
    <s v="s"/>
    <s v="s"/>
    <n v="1.4638899999999999"/>
    <n v="1.6266799999999999"/>
  </r>
  <r>
    <n v="2025"/>
    <s v="Lyon"/>
    <x v="40"/>
    <s v="fWJJA"/>
    <x v="3"/>
    <x v="8"/>
    <n v="0"/>
    <n v="0"/>
    <s v="s"/>
    <n v="0"/>
    <n v="0"/>
    <s v="s"/>
    <n v="0"/>
    <n v="0"/>
    <n v="0.62914999999999999"/>
    <n v="0.66295000000000004"/>
    <n v="1.84833"/>
    <n v="0.17544000000000001"/>
    <n v="0"/>
    <n v="3.3873500000000001"/>
    <n v="0"/>
    <n v="0"/>
    <n v="0"/>
    <n v="0"/>
    <n v="3.3873500000000001"/>
    <s v="s"/>
    <s v="s"/>
    <n v="1.98136"/>
    <n v="2.2499799999999999"/>
  </r>
  <r>
    <n v="2025"/>
    <s v="Lyon"/>
    <x v="40"/>
    <s v="fWJJA"/>
    <x v="3"/>
    <x v="9"/>
    <n v="0"/>
    <n v="0"/>
    <s v="s"/>
    <n v="0"/>
    <n v="0"/>
    <s v="s"/>
    <n v="0"/>
    <n v="0"/>
    <n v="0.38822000000000001"/>
    <n v="0.47857"/>
    <n v="2.5638999999999998"/>
    <n v="0.1333"/>
    <n v="0"/>
    <n v="3.6087600000000002"/>
    <n v="0"/>
    <n v="0"/>
    <n v="0"/>
    <n v="0"/>
    <n v="3.6087600000000002"/>
    <s v="s"/>
    <s v="s"/>
    <n v="2.1658499999999998"/>
    <n v="2.6114099999999998"/>
  </r>
  <r>
    <n v="2025"/>
    <s v="Lyon"/>
    <x v="40"/>
    <s v="fWJJA"/>
    <x v="3"/>
    <x v="10"/>
    <n v="0"/>
    <n v="0"/>
    <s v="s"/>
    <n v="0"/>
    <n v="0"/>
    <s v="s"/>
    <n v="0"/>
    <n v="0"/>
    <n v="0.38707999999999998"/>
    <n v="0.36806"/>
    <n v="2.58169"/>
    <n v="0.16492000000000001"/>
    <n v="0"/>
    <n v="3.5196000000000001"/>
    <n v="0"/>
    <n v="0"/>
    <n v="0"/>
    <n v="0"/>
    <n v="3.5196000000000001"/>
    <s v="s"/>
    <s v="s"/>
    <n v="2.1114299999999999"/>
    <n v="2.6495799999999998"/>
  </r>
  <r>
    <n v="2025"/>
    <s v="Lyon"/>
    <x v="41"/>
    <s v="8k41p"/>
    <x v="0"/>
    <x v="0"/>
    <n v="0"/>
    <n v="0"/>
    <s v="s"/>
    <s v="s"/>
    <s v="s"/>
    <s v="s"/>
    <n v="0"/>
    <n v="18"/>
    <n v="37"/>
    <n v="82"/>
    <n v="220"/>
    <n v="41"/>
    <n v="0"/>
    <n v="407"/>
    <n v="0"/>
    <n v="0"/>
    <n v="0"/>
    <n v="0"/>
    <n v="407"/>
    <s v="s"/>
    <n v="43"/>
    <s v="s"/>
    <n v="87"/>
  </r>
  <r>
    <n v="2025"/>
    <s v="Lyon"/>
    <x v="41"/>
    <s v="8k41p"/>
    <x v="1"/>
    <x v="0"/>
    <n v="0"/>
    <n v="0"/>
    <s v="s"/>
    <s v="s"/>
    <s v="s"/>
    <s v="s"/>
    <n v="0"/>
    <n v="5.2080000000000001E-2"/>
    <n v="0.12062"/>
    <n v="0.27625"/>
    <n v="0.74868999999999997"/>
    <n v="0.13069"/>
    <n v="0"/>
    <n v="1.3568899999999999"/>
    <n v="0"/>
    <n v="0"/>
    <n v="0"/>
    <n v="0"/>
    <n v="1.3568899999999999"/>
    <s v="s"/>
    <n v="3.5049999999999998E-2"/>
    <s v="s"/>
    <n v="7.3359999999999995E-2"/>
  </r>
  <r>
    <n v="2025"/>
    <s v="Lyon"/>
    <x v="41"/>
    <s v="8k41p"/>
    <x v="1"/>
    <x v="1"/>
    <n v="0"/>
    <n v="0"/>
    <s v="s"/>
    <s v="s"/>
    <s v="s"/>
    <s v="s"/>
    <n v="0"/>
    <n v="5.2400000000000002E-2"/>
    <n v="0.11484999999999999"/>
    <n v="0.28073999999999999"/>
    <n v="0.75405"/>
    <n v="0.13220000000000001"/>
    <n v="0"/>
    <n v="1.3633"/>
    <n v="0"/>
    <n v="0"/>
    <n v="0"/>
    <n v="0"/>
    <n v="1.3633"/>
    <s v="s"/>
    <n v="3.0429999999999999E-2"/>
    <s v="s"/>
    <n v="7.0690000000000003E-2"/>
  </r>
  <r>
    <n v="2025"/>
    <s v="Lyon"/>
    <x v="41"/>
    <s v="8k41p"/>
    <x v="1"/>
    <x v="2"/>
    <n v="0"/>
    <n v="0"/>
    <s v="s"/>
    <s v="s"/>
    <s v="s"/>
    <s v="s"/>
    <n v="0"/>
    <n v="5.305E-2"/>
    <n v="0.1113"/>
    <n v="0.28531000000000001"/>
    <n v="0.75956000000000001"/>
    <n v="0.13491"/>
    <n v="0"/>
    <n v="1.37286"/>
    <n v="0"/>
    <n v="0"/>
    <n v="0"/>
    <n v="0"/>
    <n v="1.37286"/>
    <s v="s"/>
    <n v="3.2070000000000001E-2"/>
    <s v="s"/>
    <n v="7.1059999999999998E-2"/>
  </r>
  <r>
    <n v="2025"/>
    <s v="Lyon"/>
    <x v="41"/>
    <s v="8k41p"/>
    <x v="1"/>
    <x v="3"/>
    <n v="0"/>
    <n v="0"/>
    <s v="s"/>
    <s v="s"/>
    <s v="s"/>
    <s v="s"/>
    <n v="0"/>
    <n v="5.3420000000000002E-2"/>
    <n v="0.11039"/>
    <n v="0.28549000000000002"/>
    <n v="0.76483999999999996"/>
    <n v="0.13564000000000001"/>
    <n v="0"/>
    <n v="1.37696"/>
    <n v="0"/>
    <n v="0"/>
    <n v="0"/>
    <n v="0"/>
    <n v="1.37696"/>
    <s v="s"/>
    <n v="3.159E-2"/>
    <s v="s"/>
    <n v="7.1650000000000005E-2"/>
  </r>
  <r>
    <n v="2025"/>
    <s v="Lyon"/>
    <x v="41"/>
    <s v="8k41p"/>
    <x v="1"/>
    <x v="4"/>
    <n v="0"/>
    <n v="0"/>
    <s v="s"/>
    <s v="s"/>
    <s v="s"/>
    <s v="s"/>
    <n v="0"/>
    <n v="5.416E-2"/>
    <n v="0.10828"/>
    <n v="0.28578999999999999"/>
    <n v="0.76714000000000004"/>
    <n v="0.13381000000000001"/>
    <n v="0"/>
    <n v="1.37656"/>
    <n v="0"/>
    <n v="0"/>
    <n v="0"/>
    <n v="0"/>
    <n v="1.37656"/>
    <s v="s"/>
    <n v="3.1669999999999997E-2"/>
    <s v="s"/>
    <n v="7.0989999999999998E-2"/>
  </r>
  <r>
    <n v="2025"/>
    <s v="Lyon"/>
    <x v="41"/>
    <s v="8k41p"/>
    <x v="1"/>
    <x v="5"/>
    <n v="0"/>
    <n v="0"/>
    <s v="s"/>
    <s v="s"/>
    <s v="s"/>
    <s v="s"/>
    <n v="0"/>
    <n v="5.6399999999999999E-2"/>
    <n v="0.10861"/>
    <n v="0.28859000000000001"/>
    <n v="0.76883999999999997"/>
    <n v="0.13189000000000001"/>
    <n v="0"/>
    <n v="1.3802399999999999"/>
    <n v="0"/>
    <n v="0"/>
    <n v="0"/>
    <n v="0"/>
    <n v="1.3802399999999999"/>
    <s v="s"/>
    <n v="3.2739999999999998E-2"/>
    <s v="s"/>
    <n v="7.3870000000000005E-2"/>
  </r>
  <r>
    <n v="2025"/>
    <s v="Lyon"/>
    <x v="41"/>
    <s v="8k41p"/>
    <x v="1"/>
    <x v="6"/>
    <n v="0"/>
    <n v="0"/>
    <s v="s"/>
    <s v="s"/>
    <s v="s"/>
    <s v="s"/>
    <n v="0"/>
    <n v="5.8569999999999997E-2"/>
    <n v="0.10764"/>
    <n v="0.28838000000000003"/>
    <n v="0.76763000000000003"/>
    <n v="0.12972"/>
    <n v="0"/>
    <n v="1.37791"/>
    <n v="0"/>
    <n v="0"/>
    <n v="0"/>
    <n v="0"/>
    <n v="1.37791"/>
    <s v="s"/>
    <n v="3.2259999999999997E-2"/>
    <s v="s"/>
    <n v="7.6740000000000003E-2"/>
  </r>
  <r>
    <n v="2025"/>
    <s v="Lyon"/>
    <x v="41"/>
    <s v="8k41p"/>
    <x v="1"/>
    <x v="7"/>
    <n v="0"/>
    <n v="0"/>
    <s v="s"/>
    <s v="s"/>
    <s v="s"/>
    <s v="s"/>
    <n v="0"/>
    <n v="5.6919999999999998E-2"/>
    <n v="0.10561"/>
    <n v="0.28865000000000002"/>
    <n v="0.76419000000000004"/>
    <n v="0.12731999999999999"/>
    <n v="0"/>
    <n v="1.3672599999999999"/>
    <n v="0"/>
    <n v="0"/>
    <n v="0"/>
    <n v="0"/>
    <n v="1.3672599999999999"/>
    <s v="s"/>
    <n v="3.2910000000000002E-2"/>
    <s v="s"/>
    <n v="7.5020000000000003E-2"/>
  </r>
  <r>
    <n v="2025"/>
    <s v="Lyon"/>
    <x v="41"/>
    <s v="8k41p"/>
    <x v="1"/>
    <x v="8"/>
    <n v="0"/>
    <n v="0"/>
    <s v="s"/>
    <s v="s"/>
    <s v="s"/>
    <s v="s"/>
    <n v="0"/>
    <n v="5.67E-2"/>
    <n v="0.10925"/>
    <n v="0.28866000000000003"/>
    <n v="0.76890999999999998"/>
    <n v="0.12615999999999999"/>
    <n v="0"/>
    <n v="1.3737699999999999"/>
    <n v="0"/>
    <n v="0"/>
    <n v="0"/>
    <n v="0"/>
    <n v="1.3737699999999999"/>
    <s v="s"/>
    <n v="3.6850000000000001E-2"/>
    <s v="s"/>
    <n v="7.5499999999999998E-2"/>
  </r>
  <r>
    <n v="2025"/>
    <s v="Lyon"/>
    <x v="41"/>
    <s v="8k41p"/>
    <x v="1"/>
    <x v="9"/>
    <n v="0"/>
    <n v="0"/>
    <s v="s"/>
    <s v="s"/>
    <s v="s"/>
    <s v="s"/>
    <n v="0"/>
    <n v="5.9610000000000003E-2"/>
    <n v="0.10938000000000001"/>
    <n v="0.28849999999999998"/>
    <n v="0.77249000000000001"/>
    <n v="0.12332"/>
    <n v="0"/>
    <n v="1.3745799999999999"/>
    <n v="0"/>
    <n v="0"/>
    <n v="0"/>
    <n v="0"/>
    <n v="1.3745799999999999"/>
    <s v="s"/>
    <n v="4.0309999999999999E-2"/>
    <s v="s"/>
    <n v="7.7329999999999996E-2"/>
  </r>
  <r>
    <n v="2025"/>
    <s v="Lyon"/>
    <x v="41"/>
    <s v="8k41p"/>
    <x v="1"/>
    <x v="10"/>
    <n v="0"/>
    <n v="0"/>
    <s v="s"/>
    <s v="s"/>
    <s v="s"/>
    <s v="s"/>
    <n v="0"/>
    <n v="5.8209999999999998E-2"/>
    <n v="0.10858"/>
    <n v="0.28870000000000001"/>
    <n v="0.77127999999999997"/>
    <n v="0.12292"/>
    <n v="0"/>
    <n v="1.3708800000000001"/>
    <n v="0"/>
    <n v="0"/>
    <n v="0"/>
    <n v="0"/>
    <n v="1.3708800000000001"/>
    <s v="s"/>
    <n v="4.0660000000000002E-2"/>
    <s v="s"/>
    <n v="7.145E-2"/>
  </r>
  <r>
    <n v="2025"/>
    <s v="Lyon"/>
    <x v="41"/>
    <s v="8k41p"/>
    <x v="2"/>
    <x v="0"/>
    <s v="so"/>
    <s v="so"/>
    <s v="so"/>
    <s v="so"/>
    <s v="so"/>
    <s v="so"/>
    <s v="so"/>
    <s v="so"/>
    <s v="so"/>
    <s v="so"/>
    <s v="so"/>
    <s v="so"/>
    <s v="so"/>
    <s v="so"/>
    <s v="so"/>
    <s v="so"/>
    <s v="so"/>
    <s v="so"/>
    <s v="so"/>
    <s v="s"/>
    <n v="0.15887999999999999"/>
    <s v="s"/>
    <n v="0.30559999999999998"/>
  </r>
  <r>
    <n v="2025"/>
    <s v="Lyon"/>
    <x v="41"/>
    <s v="8k41p"/>
    <x v="2"/>
    <x v="1"/>
    <s v="so"/>
    <s v="so"/>
    <s v="so"/>
    <s v="so"/>
    <s v="so"/>
    <s v="so"/>
    <s v="so"/>
    <s v="so"/>
    <s v="so"/>
    <s v="so"/>
    <s v="so"/>
    <s v="so"/>
    <s v="so"/>
    <s v="so"/>
    <s v="so"/>
    <s v="so"/>
    <s v="so"/>
    <s v="so"/>
    <s v="so"/>
    <s v="s"/>
    <n v="0.14327000000000001"/>
    <s v="s"/>
    <n v="0.27622999999999998"/>
  </r>
  <r>
    <n v="2025"/>
    <s v="Lyon"/>
    <x v="41"/>
    <s v="8k41p"/>
    <x v="2"/>
    <x v="2"/>
    <s v="so"/>
    <s v="so"/>
    <s v="so"/>
    <s v="so"/>
    <s v="so"/>
    <s v="so"/>
    <s v="so"/>
    <s v="so"/>
    <s v="so"/>
    <s v="so"/>
    <s v="so"/>
    <s v="so"/>
    <s v="so"/>
    <s v="so"/>
    <s v="so"/>
    <s v="so"/>
    <s v="so"/>
    <s v="so"/>
    <s v="so"/>
    <s v="s"/>
    <n v="0.14879999999999999"/>
    <s v="s"/>
    <n v="0.28183000000000002"/>
  </r>
  <r>
    <n v="2025"/>
    <s v="Lyon"/>
    <x v="41"/>
    <s v="8k41p"/>
    <x v="2"/>
    <x v="3"/>
    <s v="so"/>
    <s v="so"/>
    <s v="so"/>
    <s v="so"/>
    <s v="so"/>
    <s v="so"/>
    <s v="so"/>
    <s v="so"/>
    <s v="so"/>
    <s v="so"/>
    <s v="so"/>
    <s v="so"/>
    <s v="so"/>
    <s v="so"/>
    <s v="so"/>
    <s v="so"/>
    <s v="so"/>
    <s v="so"/>
    <s v="so"/>
    <s v="s"/>
    <n v="0.15049999999999999"/>
    <s v="s"/>
    <n v="0.28355000000000002"/>
  </r>
  <r>
    <n v="2025"/>
    <s v="Lyon"/>
    <x v="41"/>
    <s v="8k41p"/>
    <x v="2"/>
    <x v="4"/>
    <s v="so"/>
    <s v="so"/>
    <s v="so"/>
    <s v="so"/>
    <s v="so"/>
    <s v="so"/>
    <s v="so"/>
    <s v="so"/>
    <s v="so"/>
    <s v="so"/>
    <s v="so"/>
    <s v="so"/>
    <s v="so"/>
    <s v="so"/>
    <s v="so"/>
    <s v="so"/>
    <s v="so"/>
    <s v="so"/>
    <s v="so"/>
    <s v="s"/>
    <n v="0.15121000000000001"/>
    <s v="s"/>
    <n v="0.27189999999999998"/>
  </r>
  <r>
    <n v="2025"/>
    <s v="Lyon"/>
    <x v="41"/>
    <s v="8k41p"/>
    <x v="2"/>
    <x v="5"/>
    <s v="so"/>
    <s v="so"/>
    <s v="so"/>
    <s v="so"/>
    <s v="so"/>
    <s v="so"/>
    <s v="so"/>
    <s v="so"/>
    <s v="so"/>
    <s v="so"/>
    <s v="so"/>
    <s v="so"/>
    <s v="so"/>
    <s v="so"/>
    <s v="so"/>
    <s v="so"/>
    <s v="so"/>
    <s v="so"/>
    <s v="so"/>
    <s v="s"/>
    <n v="0.15936"/>
    <s v="s"/>
    <n v="0.27540999999999999"/>
  </r>
  <r>
    <n v="2025"/>
    <s v="Lyon"/>
    <x v="41"/>
    <s v="8k41p"/>
    <x v="2"/>
    <x v="6"/>
    <s v="so"/>
    <s v="so"/>
    <s v="so"/>
    <s v="so"/>
    <s v="so"/>
    <s v="so"/>
    <s v="so"/>
    <s v="so"/>
    <s v="so"/>
    <s v="so"/>
    <s v="so"/>
    <s v="so"/>
    <s v="so"/>
    <s v="so"/>
    <s v="so"/>
    <s v="so"/>
    <s v="so"/>
    <s v="so"/>
    <s v="so"/>
    <s v="s"/>
    <n v="0.15112999999999999"/>
    <s v="s"/>
    <n v="0.2777"/>
  </r>
  <r>
    <n v="2025"/>
    <s v="Lyon"/>
    <x v="41"/>
    <s v="8k41p"/>
    <x v="2"/>
    <x v="7"/>
    <s v="so"/>
    <s v="so"/>
    <s v="so"/>
    <s v="so"/>
    <s v="so"/>
    <s v="so"/>
    <s v="so"/>
    <s v="so"/>
    <s v="so"/>
    <s v="so"/>
    <s v="so"/>
    <s v="so"/>
    <s v="so"/>
    <s v="so"/>
    <s v="so"/>
    <s v="so"/>
    <s v="so"/>
    <s v="so"/>
    <s v="so"/>
    <s v="s"/>
    <n v="0.14113999999999999"/>
    <s v="s"/>
    <n v="0.26761000000000001"/>
  </r>
  <r>
    <n v="2025"/>
    <s v="Lyon"/>
    <x v="41"/>
    <s v="8k41p"/>
    <x v="2"/>
    <x v="8"/>
    <s v="so"/>
    <s v="so"/>
    <s v="so"/>
    <s v="so"/>
    <s v="so"/>
    <s v="so"/>
    <s v="so"/>
    <s v="so"/>
    <s v="so"/>
    <s v="so"/>
    <s v="so"/>
    <s v="so"/>
    <s v="so"/>
    <s v="so"/>
    <s v="so"/>
    <s v="so"/>
    <s v="so"/>
    <s v="so"/>
    <s v="so"/>
    <s v="s"/>
    <n v="0.13671"/>
    <s v="s"/>
    <n v="0.26482"/>
  </r>
  <r>
    <n v="2025"/>
    <s v="Lyon"/>
    <x v="41"/>
    <s v="8k41p"/>
    <x v="2"/>
    <x v="9"/>
    <s v="so"/>
    <s v="so"/>
    <s v="so"/>
    <s v="so"/>
    <s v="so"/>
    <s v="so"/>
    <s v="so"/>
    <s v="so"/>
    <s v="so"/>
    <s v="so"/>
    <s v="so"/>
    <s v="so"/>
    <s v="so"/>
    <s v="so"/>
    <s v="so"/>
    <s v="so"/>
    <s v="so"/>
    <s v="so"/>
    <s v="so"/>
    <s v="s"/>
    <n v="0.15015000000000001"/>
    <s v="s"/>
    <n v="0.28982000000000002"/>
  </r>
  <r>
    <n v="2025"/>
    <s v="Lyon"/>
    <x v="41"/>
    <s v="8k41p"/>
    <x v="2"/>
    <x v="10"/>
    <s v="so"/>
    <s v="so"/>
    <s v="so"/>
    <s v="so"/>
    <s v="so"/>
    <s v="so"/>
    <s v="so"/>
    <s v="so"/>
    <s v="so"/>
    <s v="so"/>
    <s v="so"/>
    <s v="so"/>
    <s v="so"/>
    <s v="so"/>
    <s v="so"/>
    <s v="so"/>
    <s v="so"/>
    <s v="so"/>
    <s v="so"/>
    <s v="s"/>
    <n v="0.15178"/>
    <s v="s"/>
    <n v="0.29657"/>
  </r>
  <r>
    <n v="2025"/>
    <s v="Lyon"/>
    <x v="41"/>
    <s v="8k41p"/>
    <x v="3"/>
    <x v="0"/>
    <n v="0"/>
    <n v="0"/>
    <s v="s"/>
    <s v="s"/>
    <s v="s"/>
    <s v="s"/>
    <n v="0"/>
    <n v="0.14779"/>
    <n v="2.0025200000000001"/>
    <n v="1.0067299999999999"/>
    <n v="2.4946899999999999"/>
    <n v="0.17222999999999999"/>
    <n v="0"/>
    <n v="6.0873999999999997"/>
    <n v="0"/>
    <n v="0"/>
    <n v="0"/>
    <n v="0"/>
    <n v="6.0873999999999997"/>
    <s v="s"/>
    <n v="1.3562799999999999"/>
    <s v="s"/>
    <n v="1.49132"/>
  </r>
  <r>
    <n v="2025"/>
    <s v="Lyon"/>
    <x v="41"/>
    <s v="8k41p"/>
    <x v="3"/>
    <x v="1"/>
    <n v="0"/>
    <n v="0"/>
    <s v="s"/>
    <s v="s"/>
    <s v="s"/>
    <s v="s"/>
    <n v="0"/>
    <n v="0.13092999999999999"/>
    <n v="1.27508"/>
    <n v="1.2623500000000001"/>
    <n v="3.3423500000000002"/>
    <n v="0.47297"/>
    <n v="0"/>
    <n v="7.02935"/>
    <n v="0"/>
    <n v="0"/>
    <n v="0"/>
    <n v="0"/>
    <n v="7.02935"/>
    <s v="s"/>
    <n v="2.04772"/>
    <s v="s"/>
    <n v="2.33358"/>
  </r>
  <r>
    <n v="2025"/>
    <s v="Lyon"/>
    <x v="41"/>
    <s v="8k41p"/>
    <x v="3"/>
    <x v="2"/>
    <n v="0"/>
    <n v="0"/>
    <s v="s"/>
    <s v="s"/>
    <s v="s"/>
    <s v="s"/>
    <n v="0"/>
    <n v="0.29903999999999997"/>
    <n v="1.1258699999999999"/>
    <n v="1.5744400000000001"/>
    <n v="4.0219699999999996"/>
    <n v="0.69713999999999998"/>
    <n v="0"/>
    <n v="8.02698"/>
    <n v="0"/>
    <n v="0"/>
    <n v="0"/>
    <n v="0"/>
    <n v="8.02698"/>
    <s v="s"/>
    <n v="1.1407799999999999"/>
    <s v="s"/>
    <n v="1.5970899999999999"/>
  </r>
  <r>
    <n v="2025"/>
    <s v="Lyon"/>
    <x v="41"/>
    <s v="8k41p"/>
    <x v="3"/>
    <x v="3"/>
    <n v="0"/>
    <n v="0"/>
    <s v="s"/>
    <s v="s"/>
    <s v="s"/>
    <s v="s"/>
    <n v="0"/>
    <n v="0.21717"/>
    <n v="1.1629400000000001"/>
    <n v="2.1675499999999999"/>
    <n v="4.7681100000000001"/>
    <n v="0.83989000000000003"/>
    <n v="0"/>
    <n v="9.4916"/>
    <n v="0"/>
    <n v="0"/>
    <n v="0"/>
    <n v="0"/>
    <n v="9.4916"/>
    <s v="s"/>
    <n v="1.03348"/>
    <s v="s"/>
    <n v="1.96166"/>
  </r>
  <r>
    <n v="2025"/>
    <s v="Lyon"/>
    <x v="41"/>
    <s v="8k41p"/>
    <x v="3"/>
    <x v="4"/>
    <n v="0"/>
    <n v="0"/>
    <s v="s"/>
    <s v="s"/>
    <s v="s"/>
    <s v="s"/>
    <n v="0"/>
    <n v="0.10920000000000001"/>
    <n v="0.91634000000000004"/>
    <n v="2.3326600000000002"/>
    <n v="4.7897100000000004"/>
    <n v="1.18665"/>
    <n v="0"/>
    <n v="10.07597"/>
    <n v="0"/>
    <n v="0"/>
    <n v="0"/>
    <n v="0"/>
    <n v="10.07597"/>
    <s v="s"/>
    <n v="1.2064999999999999"/>
    <s v="s"/>
    <n v="2.6209899999999999"/>
  </r>
  <r>
    <n v="2025"/>
    <s v="Lyon"/>
    <x v="41"/>
    <s v="8k41p"/>
    <x v="3"/>
    <x v="5"/>
    <n v="0"/>
    <n v="0"/>
    <s v="s"/>
    <s v="s"/>
    <s v="s"/>
    <s v="s"/>
    <n v="0"/>
    <n v="0.1"/>
    <n v="0.99151999999999996"/>
    <n v="2.5738099999999999"/>
    <n v="4.98461"/>
    <n v="1.4188400000000001"/>
    <n v="0"/>
    <n v="10.464790000000001"/>
    <n v="0"/>
    <n v="0"/>
    <n v="0"/>
    <n v="0"/>
    <n v="10.464790000000001"/>
    <s v="s"/>
    <n v="1.32124"/>
    <s v="s"/>
    <n v="3.2352400000000001"/>
  </r>
  <r>
    <n v="2025"/>
    <s v="Lyon"/>
    <x v="41"/>
    <s v="8k41p"/>
    <x v="3"/>
    <x v="6"/>
    <n v="0"/>
    <n v="0"/>
    <s v="s"/>
    <s v="s"/>
    <s v="s"/>
    <s v="s"/>
    <n v="0"/>
    <n v="0.31930999999999998"/>
    <n v="0.85285999999999995"/>
    <n v="2.1705399999999999"/>
    <n v="5.7475100000000001"/>
    <n v="1.39873"/>
    <n v="0"/>
    <n v="10.74194"/>
    <n v="0"/>
    <n v="0"/>
    <n v="0"/>
    <n v="0"/>
    <n v="10.74194"/>
    <s v="s"/>
    <n v="1.4998400000000001"/>
    <s v="s"/>
    <n v="4.0156499999999999"/>
  </r>
  <r>
    <n v="2025"/>
    <s v="Lyon"/>
    <x v="41"/>
    <s v="8k41p"/>
    <x v="3"/>
    <x v="7"/>
    <n v="0"/>
    <n v="0"/>
    <s v="s"/>
    <s v="s"/>
    <s v="s"/>
    <s v="s"/>
    <n v="0"/>
    <n v="0.22688"/>
    <n v="0.67273000000000005"/>
    <n v="2.7650299999999999"/>
    <n v="5.5295100000000001"/>
    <n v="1.29833"/>
    <n v="0"/>
    <n v="10.94023"/>
    <n v="0"/>
    <n v="0"/>
    <n v="0"/>
    <n v="0"/>
    <n v="10.94023"/>
    <s v="s"/>
    <n v="1.51183"/>
    <s v="s"/>
    <n v="4.1182699999999999"/>
  </r>
  <r>
    <n v="2025"/>
    <s v="Lyon"/>
    <x v="41"/>
    <s v="8k41p"/>
    <x v="3"/>
    <x v="8"/>
    <n v="0"/>
    <n v="0"/>
    <s v="s"/>
    <s v="s"/>
    <s v="s"/>
    <s v="s"/>
    <n v="0"/>
    <n v="0.50238000000000005"/>
    <n v="0.66857"/>
    <n v="2.4763199999999999"/>
    <n v="6.2224500000000003"/>
    <n v="1.2969900000000001"/>
    <n v="0"/>
    <n v="11.750780000000001"/>
    <n v="0"/>
    <n v="0"/>
    <n v="0"/>
    <n v="0"/>
    <n v="11.750780000000001"/>
    <s v="s"/>
    <n v="1.5009399999999999"/>
    <s v="s"/>
    <n v="3.8157700000000001"/>
  </r>
  <r>
    <n v="2025"/>
    <s v="Lyon"/>
    <x v="41"/>
    <s v="8k41p"/>
    <x v="3"/>
    <x v="9"/>
    <n v="0"/>
    <n v="0"/>
    <s v="s"/>
    <s v="s"/>
    <s v="s"/>
    <s v="s"/>
    <n v="0"/>
    <n v="0.72687999999999997"/>
    <n v="1.04654"/>
    <n v="2.6917300000000002"/>
    <n v="6.6037100000000004"/>
    <n v="1.0689500000000001"/>
    <n v="0"/>
    <n v="12.48494"/>
    <n v="0"/>
    <n v="0"/>
    <n v="0"/>
    <n v="0"/>
    <n v="12.48494"/>
    <s v="s"/>
    <n v="1.4271799999999999"/>
    <s v="s"/>
    <n v="4.0123100000000003"/>
  </r>
  <r>
    <n v="2025"/>
    <s v="Lyon"/>
    <x v="41"/>
    <s v="8k41p"/>
    <x v="3"/>
    <x v="10"/>
    <n v="0"/>
    <n v="0"/>
    <s v="s"/>
    <s v="s"/>
    <s v="s"/>
    <s v="s"/>
    <n v="0"/>
    <n v="0.70640999999999998"/>
    <n v="0.88670000000000004"/>
    <n v="2.8022999999999998"/>
    <n v="7.6813599999999997"/>
    <n v="1.11402"/>
    <n v="0"/>
    <n v="13.698600000000001"/>
    <n v="0"/>
    <n v="0"/>
    <n v="0"/>
    <n v="0"/>
    <n v="13.698600000000001"/>
    <s v="s"/>
    <n v="1.11331"/>
    <s v="s"/>
    <n v="3.54142"/>
  </r>
  <r>
    <n v="2025"/>
    <s v="Lyon"/>
    <x v="42"/>
    <s v="hfCvd"/>
    <x v="0"/>
    <x v="0"/>
    <n v="0"/>
    <n v="24"/>
    <n v="8"/>
    <s v="s"/>
    <n v="5"/>
    <s v="s"/>
    <n v="0"/>
    <n v="0"/>
    <n v="0"/>
    <n v="0"/>
    <n v="0"/>
    <n v="0"/>
    <n v="0"/>
    <n v="43"/>
    <n v="0"/>
    <n v="0"/>
    <n v="0"/>
    <n v="0"/>
    <n v="43"/>
    <n v="0"/>
    <n v="6"/>
    <n v="0"/>
    <n v="6"/>
  </r>
  <r>
    <n v="2025"/>
    <s v="Lyon"/>
    <x v="42"/>
    <s v="hfCvd"/>
    <x v="1"/>
    <x v="0"/>
    <n v="0"/>
    <n v="7.3999999999999996E-2"/>
    <n v="2.6380000000000001E-2"/>
    <s v="s"/>
    <n v="1.397E-2"/>
    <s v="s"/>
    <n v="0"/>
    <n v="0"/>
    <n v="0"/>
    <n v="0"/>
    <n v="0"/>
    <n v="0"/>
    <n v="0"/>
    <n v="0.12984000000000001"/>
    <n v="0"/>
    <n v="0"/>
    <n v="0"/>
    <n v="0"/>
    <n v="0.12984000000000001"/>
    <n v="0"/>
    <n v="1.6800000000000001E-3"/>
    <n v="0"/>
    <n v="1.6800000000000001E-3"/>
  </r>
  <r>
    <n v="2025"/>
    <s v="Lyon"/>
    <x v="42"/>
    <s v="hfCvd"/>
    <x v="1"/>
    <x v="1"/>
    <n v="0"/>
    <n v="7.5550000000000006E-2"/>
    <n v="2.4309999999999998E-2"/>
    <s v="s"/>
    <n v="1.546E-2"/>
    <s v="s"/>
    <n v="0"/>
    <n v="0"/>
    <n v="0"/>
    <n v="0"/>
    <n v="0"/>
    <n v="0"/>
    <n v="0"/>
    <n v="0.13102"/>
    <n v="0"/>
    <n v="0"/>
    <n v="0"/>
    <n v="0"/>
    <n v="0.13102"/>
    <n v="0"/>
    <n v="1.72E-3"/>
    <n v="0"/>
    <n v="1.72E-3"/>
  </r>
  <r>
    <n v="2025"/>
    <s v="Lyon"/>
    <x v="42"/>
    <s v="hfCvd"/>
    <x v="1"/>
    <x v="2"/>
    <n v="0"/>
    <n v="7.6359999999999997E-2"/>
    <n v="2.4629999999999999E-2"/>
    <s v="s"/>
    <n v="1.541E-2"/>
    <s v="s"/>
    <n v="0"/>
    <n v="0"/>
    <n v="0"/>
    <n v="0"/>
    <n v="0"/>
    <n v="0"/>
    <n v="0"/>
    <n v="0.13461999999999999"/>
    <n v="0"/>
    <n v="0"/>
    <n v="0"/>
    <n v="0"/>
    <n v="0.13461999999999999"/>
    <n v="0"/>
    <n v="2E-3"/>
    <n v="0"/>
    <n v="2E-3"/>
  </r>
  <r>
    <n v="2025"/>
    <s v="Lyon"/>
    <x v="42"/>
    <s v="hfCvd"/>
    <x v="1"/>
    <x v="3"/>
    <n v="0"/>
    <n v="7.8770000000000007E-2"/>
    <n v="2.4330000000000001E-2"/>
    <s v="s"/>
    <n v="1.5429999999999999E-2"/>
    <s v="s"/>
    <n v="0"/>
    <n v="0"/>
    <n v="0"/>
    <n v="0"/>
    <n v="0"/>
    <n v="0"/>
    <n v="0"/>
    <n v="0.13591"/>
    <n v="0"/>
    <n v="0"/>
    <n v="0"/>
    <n v="0"/>
    <n v="0.13591"/>
    <n v="0"/>
    <n v="4.6100000000000004E-3"/>
    <n v="0"/>
    <n v="4.6100000000000004E-3"/>
  </r>
  <r>
    <n v="2025"/>
    <s v="Lyon"/>
    <x v="42"/>
    <s v="hfCvd"/>
    <x v="1"/>
    <x v="4"/>
    <n v="0"/>
    <n v="7.9020000000000007E-2"/>
    <n v="2.418E-2"/>
    <s v="s"/>
    <n v="1.5339999999999999E-2"/>
    <s v="s"/>
    <n v="0"/>
    <n v="0"/>
    <n v="0"/>
    <n v="0"/>
    <n v="0"/>
    <n v="0"/>
    <n v="0"/>
    <n v="0.13519"/>
    <n v="0"/>
    <n v="0"/>
    <n v="0"/>
    <n v="0"/>
    <n v="0.13519"/>
    <n v="0"/>
    <n v="4.7000000000000002E-3"/>
    <n v="0"/>
    <n v="4.7000000000000002E-3"/>
  </r>
  <r>
    <n v="2025"/>
    <s v="Lyon"/>
    <x v="42"/>
    <s v="hfCvd"/>
    <x v="1"/>
    <x v="5"/>
    <n v="0"/>
    <n v="7.8130000000000005E-2"/>
    <n v="2.35E-2"/>
    <s v="s"/>
    <n v="1.3650000000000001E-2"/>
    <s v="s"/>
    <n v="0"/>
    <n v="0"/>
    <n v="0"/>
    <n v="0"/>
    <n v="0"/>
    <n v="0"/>
    <n v="0"/>
    <n v="0.13295000000000001"/>
    <n v="0"/>
    <n v="0"/>
    <n v="0"/>
    <n v="0"/>
    <n v="0.13295000000000001"/>
    <n v="0"/>
    <n v="4.7800000000000004E-3"/>
    <n v="0"/>
    <n v="4.7800000000000004E-3"/>
  </r>
  <r>
    <n v="2025"/>
    <s v="Lyon"/>
    <x v="42"/>
    <s v="hfCvd"/>
    <x v="1"/>
    <x v="6"/>
    <n v="0"/>
    <n v="7.4459999999999998E-2"/>
    <n v="2.248E-2"/>
    <s v="s"/>
    <n v="1.4489999999999999E-2"/>
    <s v="s"/>
    <n v="0"/>
    <n v="0"/>
    <n v="0"/>
    <n v="0"/>
    <n v="0"/>
    <n v="0"/>
    <n v="0"/>
    <n v="0.12866"/>
    <n v="0"/>
    <n v="0"/>
    <n v="0"/>
    <n v="0"/>
    <n v="0.12866"/>
    <n v="0"/>
    <n v="5.1900000000000002E-3"/>
    <n v="0"/>
    <n v="5.1900000000000002E-3"/>
  </r>
  <r>
    <n v="2025"/>
    <s v="Lyon"/>
    <x v="42"/>
    <s v="hfCvd"/>
    <x v="1"/>
    <x v="7"/>
    <n v="0"/>
    <n v="7.528E-2"/>
    <n v="2.2339999999999999E-2"/>
    <s v="s"/>
    <n v="1.384E-2"/>
    <s v="s"/>
    <n v="0"/>
    <n v="0"/>
    <n v="0"/>
    <n v="0"/>
    <n v="0"/>
    <n v="0"/>
    <n v="0"/>
    <n v="0.12692000000000001"/>
    <n v="0"/>
    <n v="0"/>
    <n v="0"/>
    <n v="0"/>
    <n v="0.12692000000000001"/>
    <n v="0"/>
    <n v="5.5799999999999999E-3"/>
    <n v="0"/>
    <n v="5.5799999999999999E-3"/>
  </r>
  <r>
    <n v="2025"/>
    <s v="Lyon"/>
    <x v="42"/>
    <s v="hfCvd"/>
    <x v="1"/>
    <x v="8"/>
    <n v="0"/>
    <n v="7.5620000000000007E-2"/>
    <n v="2.0549999999999999E-2"/>
    <s v="s"/>
    <n v="1.261E-2"/>
    <s v="s"/>
    <n v="0"/>
    <n v="0"/>
    <n v="0"/>
    <n v="0"/>
    <n v="0"/>
    <n v="0"/>
    <n v="0"/>
    <n v="0.12314"/>
    <n v="0"/>
    <n v="0"/>
    <n v="0"/>
    <n v="0"/>
    <n v="0.12314"/>
    <n v="0"/>
    <n v="5.6899999999999997E-3"/>
    <n v="0"/>
    <n v="5.6899999999999997E-3"/>
  </r>
  <r>
    <n v="2025"/>
    <s v="Lyon"/>
    <x v="42"/>
    <s v="hfCvd"/>
    <x v="1"/>
    <x v="9"/>
    <n v="0"/>
    <n v="7.7490000000000003E-2"/>
    <n v="2.0799999999999999E-2"/>
    <s v="s"/>
    <n v="1.1769999999999999E-2"/>
    <s v="s"/>
    <n v="0"/>
    <n v="0"/>
    <n v="0"/>
    <n v="0"/>
    <n v="0"/>
    <n v="0"/>
    <n v="0"/>
    <n v="0.12401"/>
    <n v="0"/>
    <n v="0"/>
    <n v="0"/>
    <n v="0"/>
    <n v="0.12401"/>
    <n v="0"/>
    <n v="5.6699999999999997E-3"/>
    <n v="0"/>
    <n v="5.6699999999999997E-3"/>
  </r>
  <r>
    <n v="2025"/>
    <s v="Lyon"/>
    <x v="42"/>
    <s v="hfCvd"/>
    <x v="1"/>
    <x v="10"/>
    <n v="0"/>
    <n v="8.1680000000000003E-2"/>
    <n v="2.0979999999999999E-2"/>
    <s v="s"/>
    <n v="1.107E-2"/>
    <s v="s"/>
    <n v="0"/>
    <n v="0"/>
    <n v="0"/>
    <n v="0"/>
    <n v="0"/>
    <n v="0"/>
    <n v="0"/>
    <n v="0.12676999999999999"/>
    <n v="0"/>
    <n v="0"/>
    <n v="0"/>
    <n v="0"/>
    <n v="0.12676999999999999"/>
    <n v="0"/>
    <n v="5.6600000000000001E-3"/>
    <n v="0"/>
    <n v="5.6600000000000001E-3"/>
  </r>
  <r>
    <n v="2025"/>
    <s v="Lyon"/>
    <x v="42"/>
    <s v="hfCvd"/>
    <x v="2"/>
    <x v="0"/>
    <s v="so"/>
    <s v="so"/>
    <s v="so"/>
    <s v="so"/>
    <s v="so"/>
    <s v="so"/>
    <s v="so"/>
    <s v="so"/>
    <s v="so"/>
    <s v="so"/>
    <s v="so"/>
    <s v="so"/>
    <s v="so"/>
    <s v="so"/>
    <s v="so"/>
    <s v="so"/>
    <s v="so"/>
    <s v="so"/>
    <s v="so"/>
    <n v="0"/>
    <n v="3.9710000000000002E-2"/>
    <n v="0"/>
    <n v="3.9710000000000002E-2"/>
  </r>
  <r>
    <n v="2025"/>
    <s v="Lyon"/>
    <x v="42"/>
    <s v="hfCvd"/>
    <x v="2"/>
    <x v="1"/>
    <s v="so"/>
    <s v="so"/>
    <s v="so"/>
    <s v="so"/>
    <s v="so"/>
    <s v="so"/>
    <s v="so"/>
    <s v="so"/>
    <s v="so"/>
    <s v="so"/>
    <s v="so"/>
    <s v="so"/>
    <s v="so"/>
    <s v="so"/>
    <s v="so"/>
    <s v="so"/>
    <s v="so"/>
    <s v="so"/>
    <s v="so"/>
    <n v="0"/>
    <n v="4.172E-2"/>
    <n v="0"/>
    <n v="4.172E-2"/>
  </r>
  <r>
    <n v="2025"/>
    <s v="Lyon"/>
    <x v="42"/>
    <s v="hfCvd"/>
    <x v="2"/>
    <x v="2"/>
    <s v="so"/>
    <s v="so"/>
    <s v="so"/>
    <s v="so"/>
    <s v="so"/>
    <s v="so"/>
    <s v="so"/>
    <s v="so"/>
    <s v="so"/>
    <s v="so"/>
    <s v="so"/>
    <s v="so"/>
    <s v="so"/>
    <s v="so"/>
    <s v="so"/>
    <s v="so"/>
    <s v="so"/>
    <s v="so"/>
    <s v="so"/>
    <n v="0"/>
    <n v="4.1000000000000002E-2"/>
    <n v="0"/>
    <n v="4.1000000000000002E-2"/>
  </r>
  <r>
    <n v="2025"/>
    <s v="Lyon"/>
    <x v="42"/>
    <s v="hfCvd"/>
    <x v="2"/>
    <x v="3"/>
    <s v="so"/>
    <s v="so"/>
    <s v="so"/>
    <s v="so"/>
    <s v="so"/>
    <s v="so"/>
    <s v="so"/>
    <s v="so"/>
    <s v="so"/>
    <s v="so"/>
    <s v="so"/>
    <s v="so"/>
    <s v="so"/>
    <s v="so"/>
    <s v="so"/>
    <s v="so"/>
    <s v="so"/>
    <s v="so"/>
    <s v="so"/>
    <n v="0"/>
    <n v="4.3159999999999997E-2"/>
    <n v="0"/>
    <n v="4.3159999999999997E-2"/>
  </r>
  <r>
    <n v="2025"/>
    <s v="Lyon"/>
    <x v="42"/>
    <s v="hfCvd"/>
    <x v="2"/>
    <x v="4"/>
    <s v="so"/>
    <s v="so"/>
    <s v="so"/>
    <s v="so"/>
    <s v="so"/>
    <s v="so"/>
    <s v="so"/>
    <s v="so"/>
    <s v="so"/>
    <s v="so"/>
    <s v="so"/>
    <s v="so"/>
    <s v="so"/>
    <s v="so"/>
    <s v="so"/>
    <s v="so"/>
    <s v="so"/>
    <s v="so"/>
    <s v="so"/>
    <n v="0"/>
    <n v="4.5510000000000002E-2"/>
    <n v="0"/>
    <n v="4.5510000000000002E-2"/>
  </r>
  <r>
    <n v="2025"/>
    <s v="Lyon"/>
    <x v="42"/>
    <s v="hfCvd"/>
    <x v="2"/>
    <x v="5"/>
    <s v="so"/>
    <s v="so"/>
    <s v="so"/>
    <s v="so"/>
    <s v="so"/>
    <s v="so"/>
    <s v="so"/>
    <s v="so"/>
    <s v="so"/>
    <s v="so"/>
    <s v="so"/>
    <s v="so"/>
    <s v="so"/>
    <s v="so"/>
    <s v="so"/>
    <s v="so"/>
    <s v="so"/>
    <s v="so"/>
    <s v="so"/>
    <n v="0"/>
    <n v="4.8939999999999997E-2"/>
    <n v="0"/>
    <n v="4.8939999999999997E-2"/>
  </r>
  <r>
    <n v="2025"/>
    <s v="Lyon"/>
    <x v="42"/>
    <s v="hfCvd"/>
    <x v="2"/>
    <x v="6"/>
    <s v="so"/>
    <s v="so"/>
    <s v="so"/>
    <s v="so"/>
    <s v="so"/>
    <s v="so"/>
    <s v="so"/>
    <s v="so"/>
    <s v="so"/>
    <s v="so"/>
    <s v="so"/>
    <s v="so"/>
    <s v="so"/>
    <s v="so"/>
    <s v="so"/>
    <s v="so"/>
    <s v="so"/>
    <s v="so"/>
    <s v="so"/>
    <n v="0"/>
    <n v="5.2139999999999999E-2"/>
    <n v="0"/>
    <n v="5.2139999999999999E-2"/>
  </r>
  <r>
    <n v="2025"/>
    <s v="Lyon"/>
    <x v="42"/>
    <s v="hfCvd"/>
    <x v="2"/>
    <x v="7"/>
    <s v="so"/>
    <s v="so"/>
    <s v="so"/>
    <s v="so"/>
    <s v="so"/>
    <s v="so"/>
    <s v="so"/>
    <s v="so"/>
    <s v="so"/>
    <s v="so"/>
    <s v="so"/>
    <s v="so"/>
    <s v="so"/>
    <s v="so"/>
    <s v="so"/>
    <s v="so"/>
    <s v="so"/>
    <s v="so"/>
    <s v="so"/>
    <n v="0"/>
    <n v="3.5020000000000003E-2"/>
    <n v="0"/>
    <n v="3.5020000000000003E-2"/>
  </r>
  <r>
    <n v="2025"/>
    <s v="Lyon"/>
    <x v="42"/>
    <s v="hfCvd"/>
    <x v="2"/>
    <x v="8"/>
    <s v="so"/>
    <s v="so"/>
    <s v="so"/>
    <s v="so"/>
    <s v="so"/>
    <s v="so"/>
    <s v="so"/>
    <s v="so"/>
    <s v="so"/>
    <s v="so"/>
    <s v="so"/>
    <s v="so"/>
    <s v="so"/>
    <s v="so"/>
    <s v="so"/>
    <s v="so"/>
    <s v="so"/>
    <s v="so"/>
    <s v="so"/>
    <n v="0"/>
    <n v="3.7760000000000002E-2"/>
    <n v="0"/>
    <n v="3.7760000000000002E-2"/>
  </r>
  <r>
    <n v="2025"/>
    <s v="Lyon"/>
    <x v="42"/>
    <s v="hfCvd"/>
    <x v="2"/>
    <x v="9"/>
    <s v="so"/>
    <s v="so"/>
    <s v="so"/>
    <s v="so"/>
    <s v="so"/>
    <s v="so"/>
    <s v="so"/>
    <s v="so"/>
    <s v="so"/>
    <s v="so"/>
    <s v="so"/>
    <s v="so"/>
    <s v="so"/>
    <s v="so"/>
    <s v="so"/>
    <s v="so"/>
    <s v="so"/>
    <s v="so"/>
    <s v="so"/>
    <n v="0"/>
    <n v="3.1179999999999999E-2"/>
    <n v="0"/>
    <n v="3.1179999999999999E-2"/>
  </r>
  <r>
    <n v="2025"/>
    <s v="Lyon"/>
    <x v="42"/>
    <s v="hfCvd"/>
    <x v="2"/>
    <x v="10"/>
    <s v="so"/>
    <s v="so"/>
    <s v="so"/>
    <s v="so"/>
    <s v="so"/>
    <s v="so"/>
    <s v="so"/>
    <s v="so"/>
    <s v="so"/>
    <s v="so"/>
    <s v="so"/>
    <s v="so"/>
    <s v="so"/>
    <s v="so"/>
    <s v="so"/>
    <s v="so"/>
    <s v="so"/>
    <s v="so"/>
    <s v="so"/>
    <n v="0"/>
    <n v="3.9640000000000002E-2"/>
    <n v="0"/>
    <n v="3.9640000000000002E-2"/>
  </r>
  <r>
    <n v="2025"/>
    <s v="Lyon"/>
    <x v="42"/>
    <s v="hfCvd"/>
    <x v="3"/>
    <x v="0"/>
    <n v="0"/>
    <n v="0.43369000000000002"/>
    <n v="0.11550000000000001"/>
    <s v="s"/>
    <n v="0.17810999999999999"/>
    <s v="s"/>
    <n v="0"/>
    <n v="0"/>
    <n v="0"/>
    <n v="0"/>
    <n v="0"/>
    <n v="0"/>
    <n v="0"/>
    <n v="0.85409999999999997"/>
    <n v="0"/>
    <n v="0"/>
    <n v="0"/>
    <n v="0"/>
    <n v="0.85409999999999997"/>
    <n v="0"/>
    <n v="1.06E-3"/>
    <n v="0"/>
    <n v="1.06E-3"/>
  </r>
  <r>
    <n v="2025"/>
    <s v="Lyon"/>
    <x v="42"/>
    <s v="hfCvd"/>
    <x v="3"/>
    <x v="1"/>
    <n v="0"/>
    <n v="0.74712999999999996"/>
    <n v="0.30591000000000002"/>
    <s v="s"/>
    <n v="0.32164999999999999"/>
    <s v="s"/>
    <n v="0"/>
    <n v="0"/>
    <n v="0"/>
    <n v="0"/>
    <n v="0"/>
    <n v="0"/>
    <n v="0"/>
    <n v="1.48509"/>
    <n v="0"/>
    <n v="0"/>
    <n v="0"/>
    <n v="0"/>
    <n v="1.48509"/>
    <n v="0"/>
    <n v="5.2500000000000003E-3"/>
    <n v="0"/>
    <n v="5.2500000000000003E-3"/>
  </r>
  <r>
    <n v="2025"/>
    <s v="Lyon"/>
    <x v="42"/>
    <s v="hfCvd"/>
    <x v="3"/>
    <x v="2"/>
    <n v="0"/>
    <n v="0.88651000000000002"/>
    <n v="0.35121000000000002"/>
    <s v="s"/>
    <n v="0.27805000000000002"/>
    <s v="s"/>
    <n v="0"/>
    <n v="0"/>
    <n v="0"/>
    <n v="0"/>
    <n v="0"/>
    <n v="0"/>
    <n v="0"/>
    <n v="1.7794700000000001"/>
    <n v="0"/>
    <n v="0"/>
    <n v="0"/>
    <n v="0"/>
    <n v="1.7794700000000001"/>
    <n v="0"/>
    <n v="5.6100000000000004E-3"/>
    <n v="0"/>
    <n v="5.6100000000000004E-3"/>
  </r>
  <r>
    <n v="2025"/>
    <s v="Lyon"/>
    <x v="42"/>
    <s v="hfCvd"/>
    <x v="3"/>
    <x v="3"/>
    <n v="0"/>
    <n v="0.64180000000000004"/>
    <n v="0.31846999999999998"/>
    <s v="s"/>
    <n v="0.23774999999999999"/>
    <s v="s"/>
    <n v="0"/>
    <n v="0"/>
    <n v="0"/>
    <n v="0"/>
    <n v="0"/>
    <n v="0"/>
    <n v="0"/>
    <n v="1.67117"/>
    <n v="0"/>
    <n v="0"/>
    <n v="0"/>
    <n v="0"/>
    <n v="1.67117"/>
    <n v="0"/>
    <n v="5.6100000000000004E-3"/>
    <n v="0"/>
    <n v="5.6100000000000004E-3"/>
  </r>
  <r>
    <n v="2025"/>
    <s v="Lyon"/>
    <x v="42"/>
    <s v="hfCvd"/>
    <x v="3"/>
    <x v="4"/>
    <n v="0"/>
    <n v="1.0533600000000001"/>
    <n v="0.50000999999999995"/>
    <s v="s"/>
    <n v="0.34022000000000002"/>
    <s v="s"/>
    <n v="0"/>
    <n v="0"/>
    <n v="0"/>
    <n v="0"/>
    <n v="0"/>
    <n v="0"/>
    <n v="0"/>
    <n v="2.2439100000000001"/>
    <n v="0"/>
    <n v="0"/>
    <n v="0"/>
    <n v="0"/>
    <n v="2.2439100000000001"/>
    <n v="0"/>
    <n v="5.5700000000000003E-3"/>
    <n v="0"/>
    <n v="5.5700000000000003E-3"/>
  </r>
  <r>
    <n v="2025"/>
    <s v="Lyon"/>
    <x v="42"/>
    <s v="hfCvd"/>
    <x v="3"/>
    <x v="5"/>
    <n v="0"/>
    <n v="0.98773999999999995"/>
    <n v="0.66913999999999996"/>
    <s v="s"/>
    <n v="0.40317999999999998"/>
    <s v="s"/>
    <n v="0"/>
    <n v="0"/>
    <n v="0"/>
    <n v="0"/>
    <n v="0"/>
    <n v="0"/>
    <n v="0"/>
    <n v="2.4094099999999998"/>
    <n v="0"/>
    <n v="0"/>
    <n v="0"/>
    <n v="0"/>
    <n v="2.4094099999999998"/>
    <n v="0"/>
    <n v="5.5199999999999997E-3"/>
    <n v="0"/>
    <n v="5.5199999999999997E-3"/>
  </r>
  <r>
    <n v="2025"/>
    <s v="Lyon"/>
    <x v="42"/>
    <s v="hfCvd"/>
    <x v="3"/>
    <x v="6"/>
    <n v="0"/>
    <n v="0.56911"/>
    <n v="0.30649999999999999"/>
    <s v="s"/>
    <n v="0.34587000000000001"/>
    <s v="s"/>
    <n v="0"/>
    <n v="0"/>
    <n v="0"/>
    <n v="0"/>
    <n v="0"/>
    <n v="0"/>
    <n v="0"/>
    <n v="1.9181999999999999"/>
    <n v="0"/>
    <n v="0"/>
    <n v="0"/>
    <n v="0"/>
    <n v="1.9181999999999999"/>
    <n v="0"/>
    <n v="5.4999999999999997E-3"/>
    <n v="0"/>
    <n v="5.4999999999999997E-3"/>
  </r>
  <r>
    <n v="2025"/>
    <s v="Lyon"/>
    <x v="42"/>
    <s v="hfCvd"/>
    <x v="3"/>
    <x v="7"/>
    <n v="0"/>
    <n v="0.67649000000000004"/>
    <n v="0.23738000000000001"/>
    <s v="s"/>
    <n v="0.43964999999999999"/>
    <s v="s"/>
    <n v="0"/>
    <n v="0"/>
    <n v="0"/>
    <n v="0"/>
    <n v="0"/>
    <n v="0"/>
    <n v="0"/>
    <n v="1.83548"/>
    <n v="0"/>
    <n v="0"/>
    <n v="0"/>
    <n v="0"/>
    <n v="1.83548"/>
    <n v="0"/>
    <n v="1.286E-2"/>
    <n v="0"/>
    <n v="1.286E-2"/>
  </r>
  <r>
    <n v="2025"/>
    <s v="Lyon"/>
    <x v="42"/>
    <s v="hfCvd"/>
    <x v="3"/>
    <x v="8"/>
    <n v="0"/>
    <n v="0.44828000000000001"/>
    <n v="0.16209000000000001"/>
    <s v="s"/>
    <n v="0.33317999999999998"/>
    <s v="s"/>
    <n v="0"/>
    <n v="0"/>
    <n v="0"/>
    <n v="0"/>
    <n v="0"/>
    <n v="0"/>
    <n v="0"/>
    <n v="1.2200800000000001"/>
    <n v="0"/>
    <n v="0"/>
    <n v="0"/>
    <n v="0"/>
    <n v="1.2200800000000001"/>
    <n v="0"/>
    <n v="0.14665"/>
    <n v="0"/>
    <n v="0.14665"/>
  </r>
  <r>
    <n v="2025"/>
    <s v="Lyon"/>
    <x v="42"/>
    <s v="hfCvd"/>
    <x v="3"/>
    <x v="9"/>
    <n v="0"/>
    <n v="0.32723999999999998"/>
    <n v="0.25246000000000002"/>
    <s v="s"/>
    <n v="0.28748000000000001"/>
    <s v="s"/>
    <n v="0"/>
    <n v="0"/>
    <n v="0"/>
    <n v="0"/>
    <n v="0"/>
    <n v="0"/>
    <n v="0"/>
    <n v="1.2384599999999999"/>
    <n v="0"/>
    <n v="0"/>
    <n v="0"/>
    <n v="0"/>
    <n v="1.2384599999999999"/>
    <n v="0"/>
    <n v="0.21121000000000001"/>
    <n v="0"/>
    <n v="0.21121000000000001"/>
  </r>
  <r>
    <n v="2025"/>
    <s v="Lyon"/>
    <x v="42"/>
    <s v="hfCvd"/>
    <x v="3"/>
    <x v="10"/>
    <n v="0"/>
    <n v="0.91968000000000005"/>
    <n v="0.17469999999999999"/>
    <s v="s"/>
    <n v="0.41138999999999998"/>
    <s v="s"/>
    <n v="0"/>
    <n v="0"/>
    <n v="0"/>
    <n v="0"/>
    <n v="0"/>
    <n v="0"/>
    <n v="0"/>
    <n v="1.8016399999999999"/>
    <n v="0"/>
    <n v="0"/>
    <n v="0"/>
    <n v="0"/>
    <n v="1.8016399999999999"/>
    <n v="0"/>
    <n v="0.25753999999999999"/>
    <n v="0"/>
    <n v="0.25753999999999999"/>
  </r>
  <r>
    <n v="2025"/>
    <s v="Lyon"/>
    <x v="43"/>
    <s v="etBz7"/>
    <x v="0"/>
    <x v="0"/>
    <n v="11"/>
    <s v="s"/>
    <n v="20"/>
    <s v="s"/>
    <n v="75"/>
    <n v="17"/>
    <n v="69"/>
    <n v="239"/>
    <n v="113"/>
    <n v="212"/>
    <n v="153"/>
    <n v="116"/>
    <n v="35"/>
    <n v="1071"/>
    <n v="331"/>
    <n v="29"/>
    <n v="38"/>
    <n v="398"/>
    <n v="1469"/>
    <n v="26"/>
    <n v="168"/>
    <n v="139"/>
    <n v="333"/>
  </r>
  <r>
    <n v="2025"/>
    <s v="Lyon"/>
    <x v="43"/>
    <s v="etBz7"/>
    <x v="1"/>
    <x v="0"/>
    <n v="3.3950000000000001E-2"/>
    <s v="s"/>
    <n v="6.812E-2"/>
    <s v="s"/>
    <n v="0.27204"/>
    <n v="5.0090000000000003E-2"/>
    <n v="0.21479999999999999"/>
    <n v="0.76373000000000002"/>
    <n v="0.36945"/>
    <n v="0.73806000000000005"/>
    <n v="0.50758999999999999"/>
    <n v="0.38568999999999998"/>
    <n v="0.12152"/>
    <n v="3.5599599999999998"/>
    <n v="1.7834000000000001"/>
    <n v="0.20229"/>
    <n v="0.30667"/>
    <n v="2.29237"/>
    <n v="5.8523300000000003"/>
    <n v="2.785E-2"/>
    <n v="0.14612"/>
    <n v="0.11506"/>
    <n v="0.28903000000000001"/>
  </r>
  <r>
    <n v="2025"/>
    <s v="Lyon"/>
    <x v="43"/>
    <s v="etBz7"/>
    <x v="1"/>
    <x v="1"/>
    <n v="3.2480000000000002E-2"/>
    <s v="s"/>
    <n v="6.9750000000000006E-2"/>
    <s v="s"/>
    <n v="0.27567999999999998"/>
    <n v="4.9700000000000001E-2"/>
    <n v="0.22144"/>
    <n v="0.76588999999999996"/>
    <n v="0.37047999999999998"/>
    <n v="0.74883"/>
    <n v="0.50378999999999996"/>
    <n v="0.38669999999999999"/>
    <n v="0.12325999999999999"/>
    <n v="3.5832799999999998"/>
    <n v="1.8330900000000001"/>
    <n v="0.20477999999999999"/>
    <n v="0.31590000000000001"/>
    <n v="2.3537699999999999"/>
    <n v="5.9370500000000002"/>
    <n v="2.9579999999999999E-2"/>
    <n v="0.14742"/>
    <n v="0.11801"/>
    <n v="0.29502"/>
  </r>
  <r>
    <n v="2025"/>
    <s v="Lyon"/>
    <x v="43"/>
    <s v="etBz7"/>
    <x v="1"/>
    <x v="2"/>
    <n v="3.1809999999999998E-2"/>
    <s v="s"/>
    <n v="7.0510000000000003E-2"/>
    <s v="s"/>
    <n v="0.28491"/>
    <n v="5.142E-2"/>
    <n v="0.22544"/>
    <n v="0.76653000000000004"/>
    <n v="0.36969999999999997"/>
    <n v="0.75573999999999997"/>
    <n v="0.49902999999999997"/>
    <n v="0.38301000000000002"/>
    <n v="0.12132999999999999"/>
    <n v="3.5932400000000002"/>
    <n v="1.88727"/>
    <n v="0.20698"/>
    <n v="0.32944000000000001"/>
    <n v="2.4236900000000001"/>
    <n v="6.0169300000000003"/>
    <n v="3.0269999999999998E-2"/>
    <n v="0.15151000000000001"/>
    <n v="0.12200999999999999"/>
    <n v="0.30379"/>
  </r>
  <r>
    <n v="2025"/>
    <s v="Lyon"/>
    <x v="43"/>
    <s v="etBz7"/>
    <x v="1"/>
    <x v="3"/>
    <n v="3.1730000000000001E-2"/>
    <s v="s"/>
    <n v="6.8459999999999993E-2"/>
    <s v="s"/>
    <n v="0.29032999999999998"/>
    <n v="5.212E-2"/>
    <n v="0.22478999999999999"/>
    <n v="0.76617999999999997"/>
    <n v="0.36614000000000002"/>
    <n v="0.76966999999999997"/>
    <n v="0.49918000000000001"/>
    <n v="0.37507000000000001"/>
    <n v="0.11992999999999999"/>
    <n v="3.5959300000000001"/>
    <n v="1.99522"/>
    <n v="0.20721999999999999"/>
    <n v="0.35133999999999999"/>
    <n v="2.5537899999999998"/>
    <n v="6.1497200000000003"/>
    <n v="2.9319999999999999E-2"/>
    <n v="0.15801999999999999"/>
    <n v="0.12431"/>
    <n v="0.31164999999999998"/>
  </r>
  <r>
    <n v="2025"/>
    <s v="Lyon"/>
    <x v="43"/>
    <s v="etBz7"/>
    <x v="1"/>
    <x v="4"/>
    <n v="2.9420000000000002E-2"/>
    <s v="s"/>
    <n v="6.5729999999999997E-2"/>
    <s v="s"/>
    <n v="0.29010999999999998"/>
    <n v="5.4239999999999997E-2"/>
    <n v="0.22685"/>
    <n v="0.76200000000000001"/>
    <n v="0.36107"/>
    <n v="0.77936000000000005"/>
    <n v="0.49456"/>
    <n v="0.37287999999999999"/>
    <n v="0.12099"/>
    <n v="3.5896599999999999"/>
    <n v="2.0708199999999999"/>
    <n v="0.20613000000000001"/>
    <n v="0.36358000000000001"/>
    <n v="2.64053"/>
    <n v="6.2301799999999998"/>
    <n v="3.295E-2"/>
    <n v="0.15890000000000001"/>
    <n v="0.12296"/>
    <n v="0.31481999999999999"/>
  </r>
  <r>
    <n v="2025"/>
    <s v="Lyon"/>
    <x v="43"/>
    <s v="etBz7"/>
    <x v="1"/>
    <x v="5"/>
    <n v="2.8729999999999999E-2"/>
    <s v="s"/>
    <n v="6.2579999999999997E-2"/>
    <s v="s"/>
    <n v="0.29448999999999997"/>
    <n v="5.4149999999999997E-2"/>
    <n v="0.22528000000000001"/>
    <n v="0.75739999999999996"/>
    <n v="0.35489999999999999"/>
    <n v="0.78373999999999999"/>
    <n v="0.49609999999999999"/>
    <n v="0.36831000000000003"/>
    <n v="0.12057"/>
    <n v="3.5787200000000001"/>
    <n v="2.1487099999999999"/>
    <n v="0.21462999999999999"/>
    <n v="0.37729000000000001"/>
    <n v="2.7406299999999999"/>
    <n v="6.31935"/>
    <n v="3.1579999999999997E-2"/>
    <n v="0.14968999999999999"/>
    <n v="0.12257"/>
    <n v="0.30384"/>
  </r>
  <r>
    <n v="2025"/>
    <s v="Lyon"/>
    <x v="43"/>
    <s v="etBz7"/>
    <x v="1"/>
    <x v="6"/>
    <n v="2.8049999999999999E-2"/>
    <s v="s"/>
    <n v="6.2330000000000003E-2"/>
    <s v="s"/>
    <n v="0.29644999999999999"/>
    <n v="5.398E-2"/>
    <n v="0.22686000000000001"/>
    <n v="0.75849"/>
    <n v="0.34400999999999998"/>
    <n v="0.78832000000000002"/>
    <n v="0.48605999999999999"/>
    <n v="0.35898999999999998"/>
    <n v="0.12085"/>
    <n v="3.5559699999999999"/>
    <n v="2.2049300000000001"/>
    <n v="0.23291999999999999"/>
    <n v="0.38717000000000001"/>
    <n v="2.8250299999999999"/>
    <n v="6.3810000000000002"/>
    <n v="3.0159999999999999E-2"/>
    <n v="0.1522"/>
    <n v="0.12406"/>
    <n v="0.30642999999999998"/>
  </r>
  <r>
    <n v="2025"/>
    <s v="Lyon"/>
    <x v="43"/>
    <s v="etBz7"/>
    <x v="1"/>
    <x v="7"/>
    <n v="2.7869999999999999E-2"/>
    <s v="s"/>
    <n v="5.8900000000000001E-2"/>
    <s v="s"/>
    <n v="0.29918"/>
    <n v="5.4649999999999997E-2"/>
    <n v="0.22922999999999999"/>
    <n v="0.75102999999999998"/>
    <n v="0.32906999999999997"/>
    <n v="0.79542999999999997"/>
    <n v="0.48452000000000001"/>
    <n v="0.35402"/>
    <n v="0.12069000000000001"/>
    <n v="3.5360399999999998"/>
    <n v="2.2701099999999999"/>
    <n v="0.23884"/>
    <n v="0.40740999999999999"/>
    <n v="2.9163600000000001"/>
    <n v="6.4523900000000003"/>
    <n v="2.938E-2"/>
    <n v="0.14834"/>
    <n v="0.1197"/>
    <n v="0.29741000000000001"/>
  </r>
  <r>
    <n v="2025"/>
    <s v="Lyon"/>
    <x v="43"/>
    <s v="etBz7"/>
    <x v="1"/>
    <x v="8"/>
    <n v="2.862E-2"/>
    <s v="s"/>
    <n v="5.4219999999999997E-2"/>
    <s v="s"/>
    <n v="0.29735"/>
    <n v="5.3449999999999998E-2"/>
    <n v="0.23707"/>
    <n v="0.74843999999999999"/>
    <n v="0.31891000000000003"/>
    <n v="0.80113000000000001"/>
    <n v="0.48552000000000001"/>
    <n v="0.34843000000000002"/>
    <n v="0.11719"/>
    <n v="3.52216"/>
    <n v="2.3560699999999999"/>
    <n v="0.24723999999999999"/>
    <n v="0.4204"/>
    <n v="3.0237099999999999"/>
    <n v="6.5458699999999999"/>
    <n v="3.091E-2"/>
    <n v="0.15125"/>
    <n v="0.12238"/>
    <n v="0.30453999999999998"/>
  </r>
  <r>
    <n v="2025"/>
    <s v="Lyon"/>
    <x v="43"/>
    <s v="etBz7"/>
    <x v="1"/>
    <x v="9"/>
    <n v="2.7449999999999999E-2"/>
    <s v="s"/>
    <n v="5.0750000000000003E-2"/>
    <s v="s"/>
    <n v="0.29715000000000003"/>
    <n v="5.2780000000000001E-2"/>
    <n v="0.22552"/>
    <n v="0.72672999999999999"/>
    <n v="0.30870999999999998"/>
    <n v="0.80857999999999997"/>
    <n v="0.48886000000000002"/>
    <n v="0.33806999999999998"/>
    <n v="0.11652999999999999"/>
    <n v="3.47438"/>
    <n v="2.4366300000000001"/>
    <n v="0.24929000000000001"/>
    <n v="0.43411"/>
    <n v="3.1200299999999999"/>
    <n v="6.5944099999999999"/>
    <n v="2.862E-2"/>
    <n v="0.15523999999999999"/>
    <n v="0.12720999999999999"/>
    <n v="0.31108000000000002"/>
  </r>
  <r>
    <n v="2025"/>
    <s v="Lyon"/>
    <x v="43"/>
    <s v="etBz7"/>
    <x v="1"/>
    <x v="10"/>
    <n v="2.6290000000000001E-2"/>
    <s v="s"/>
    <n v="4.9340000000000002E-2"/>
    <s v="s"/>
    <n v="0.29781000000000002"/>
    <n v="5.3069999999999999E-2"/>
    <n v="0.22478000000000001"/>
    <n v="0.71753999999999996"/>
    <n v="0.29848999999999998"/>
    <n v="0.81542000000000003"/>
    <n v="0.48644999999999999"/>
    <n v="0.32938000000000001"/>
    <n v="0.11217000000000001"/>
    <n v="3.4429099999999999"/>
    <n v="2.4922800000000001"/>
    <n v="0.27089000000000002"/>
    <n v="0.46187"/>
    <n v="3.22505"/>
    <n v="6.6679599999999999"/>
    <n v="3.1510000000000003E-2"/>
    <n v="0.16503000000000001"/>
    <n v="0.12719"/>
    <n v="0.32373000000000002"/>
  </r>
  <r>
    <n v="2025"/>
    <s v="Lyon"/>
    <x v="43"/>
    <s v="etBz7"/>
    <x v="2"/>
    <x v="0"/>
    <s v="so"/>
    <s v="so"/>
    <s v="so"/>
    <s v="so"/>
    <s v="so"/>
    <s v="so"/>
    <s v="so"/>
    <s v="so"/>
    <s v="so"/>
    <s v="so"/>
    <s v="so"/>
    <s v="so"/>
    <s v="so"/>
    <s v="so"/>
    <s v="so"/>
    <s v="so"/>
    <s v="so"/>
    <s v="so"/>
    <s v="so"/>
    <n v="8.8819999999999996E-2"/>
    <n v="0.55513999999999997"/>
    <n v="0.38685000000000003"/>
    <n v="1.03081"/>
  </r>
  <r>
    <n v="2025"/>
    <s v="Lyon"/>
    <x v="43"/>
    <s v="etBz7"/>
    <x v="2"/>
    <x v="1"/>
    <s v="so"/>
    <s v="so"/>
    <s v="so"/>
    <s v="so"/>
    <s v="so"/>
    <s v="so"/>
    <s v="so"/>
    <s v="so"/>
    <s v="so"/>
    <s v="so"/>
    <s v="so"/>
    <s v="so"/>
    <s v="so"/>
    <s v="so"/>
    <s v="so"/>
    <s v="so"/>
    <s v="so"/>
    <s v="so"/>
    <s v="so"/>
    <n v="8.2180000000000003E-2"/>
    <n v="0.54086000000000001"/>
    <n v="0.38457000000000002"/>
    <n v="1.0076099999999999"/>
  </r>
  <r>
    <n v="2025"/>
    <s v="Lyon"/>
    <x v="43"/>
    <s v="etBz7"/>
    <x v="2"/>
    <x v="2"/>
    <s v="so"/>
    <s v="so"/>
    <s v="so"/>
    <s v="so"/>
    <s v="so"/>
    <s v="so"/>
    <s v="so"/>
    <s v="so"/>
    <s v="so"/>
    <s v="so"/>
    <s v="so"/>
    <s v="so"/>
    <s v="so"/>
    <s v="so"/>
    <s v="so"/>
    <s v="so"/>
    <s v="so"/>
    <s v="so"/>
    <s v="so"/>
    <n v="7.7350000000000002E-2"/>
    <n v="0.50641000000000003"/>
    <n v="0.38488"/>
    <n v="0.96863999999999995"/>
  </r>
  <r>
    <n v="2025"/>
    <s v="Lyon"/>
    <x v="43"/>
    <s v="etBz7"/>
    <x v="2"/>
    <x v="3"/>
    <s v="so"/>
    <s v="so"/>
    <s v="so"/>
    <s v="so"/>
    <s v="so"/>
    <s v="so"/>
    <s v="so"/>
    <s v="so"/>
    <s v="so"/>
    <s v="so"/>
    <s v="so"/>
    <s v="so"/>
    <s v="so"/>
    <s v="so"/>
    <s v="so"/>
    <s v="so"/>
    <s v="so"/>
    <s v="so"/>
    <s v="so"/>
    <n v="7.2309999999999999E-2"/>
    <n v="0.53117000000000003"/>
    <n v="0.39015"/>
    <n v="0.99363000000000001"/>
  </r>
  <r>
    <n v="2025"/>
    <s v="Lyon"/>
    <x v="43"/>
    <s v="etBz7"/>
    <x v="2"/>
    <x v="4"/>
    <s v="so"/>
    <s v="so"/>
    <s v="so"/>
    <s v="so"/>
    <s v="so"/>
    <s v="so"/>
    <s v="so"/>
    <s v="so"/>
    <s v="so"/>
    <s v="so"/>
    <s v="so"/>
    <s v="so"/>
    <s v="so"/>
    <s v="so"/>
    <s v="so"/>
    <s v="so"/>
    <s v="so"/>
    <s v="so"/>
    <s v="so"/>
    <n v="7.3400000000000007E-2"/>
    <n v="0.52695999999999998"/>
    <n v="0.37968000000000002"/>
    <n v="0.98004000000000002"/>
  </r>
  <r>
    <n v="2025"/>
    <s v="Lyon"/>
    <x v="43"/>
    <s v="etBz7"/>
    <x v="2"/>
    <x v="5"/>
    <s v="so"/>
    <s v="so"/>
    <s v="so"/>
    <s v="so"/>
    <s v="so"/>
    <s v="so"/>
    <s v="so"/>
    <s v="so"/>
    <s v="so"/>
    <s v="so"/>
    <s v="so"/>
    <s v="so"/>
    <s v="so"/>
    <s v="so"/>
    <s v="so"/>
    <s v="so"/>
    <s v="so"/>
    <s v="so"/>
    <s v="so"/>
    <n v="6.9120000000000001E-2"/>
    <n v="0.55457999999999996"/>
    <n v="0.36962"/>
    <n v="0.99331999999999998"/>
  </r>
  <r>
    <n v="2025"/>
    <s v="Lyon"/>
    <x v="43"/>
    <s v="etBz7"/>
    <x v="2"/>
    <x v="6"/>
    <s v="so"/>
    <s v="so"/>
    <s v="so"/>
    <s v="so"/>
    <s v="so"/>
    <s v="so"/>
    <s v="so"/>
    <s v="so"/>
    <s v="so"/>
    <s v="so"/>
    <s v="so"/>
    <s v="so"/>
    <s v="so"/>
    <s v="so"/>
    <s v="so"/>
    <s v="so"/>
    <s v="so"/>
    <s v="so"/>
    <s v="so"/>
    <n v="5.4649999999999997E-2"/>
    <n v="0.56103000000000003"/>
    <n v="0.34098000000000001"/>
    <n v="0.95667000000000002"/>
  </r>
  <r>
    <n v="2025"/>
    <s v="Lyon"/>
    <x v="43"/>
    <s v="etBz7"/>
    <x v="2"/>
    <x v="7"/>
    <s v="so"/>
    <s v="so"/>
    <s v="so"/>
    <s v="so"/>
    <s v="so"/>
    <s v="so"/>
    <s v="so"/>
    <s v="so"/>
    <s v="so"/>
    <s v="so"/>
    <s v="so"/>
    <s v="so"/>
    <s v="so"/>
    <s v="so"/>
    <s v="so"/>
    <s v="so"/>
    <s v="so"/>
    <s v="so"/>
    <s v="so"/>
    <n v="4.267E-2"/>
    <n v="0.50214999999999999"/>
    <n v="0.32990999999999998"/>
    <n v="0.87473000000000001"/>
  </r>
  <r>
    <n v="2025"/>
    <s v="Lyon"/>
    <x v="43"/>
    <s v="etBz7"/>
    <x v="2"/>
    <x v="8"/>
    <s v="so"/>
    <s v="so"/>
    <s v="so"/>
    <s v="so"/>
    <s v="so"/>
    <s v="so"/>
    <s v="so"/>
    <s v="so"/>
    <s v="so"/>
    <s v="so"/>
    <s v="so"/>
    <s v="so"/>
    <s v="so"/>
    <s v="so"/>
    <s v="so"/>
    <s v="so"/>
    <s v="so"/>
    <s v="so"/>
    <s v="so"/>
    <n v="3.8159999999999999E-2"/>
    <n v="0.48358000000000001"/>
    <n v="0.32895000000000002"/>
    <n v="0.85068999999999995"/>
  </r>
  <r>
    <n v="2025"/>
    <s v="Lyon"/>
    <x v="43"/>
    <s v="etBz7"/>
    <x v="2"/>
    <x v="9"/>
    <s v="so"/>
    <s v="so"/>
    <s v="so"/>
    <s v="so"/>
    <s v="so"/>
    <s v="so"/>
    <s v="so"/>
    <s v="so"/>
    <s v="so"/>
    <s v="so"/>
    <s v="so"/>
    <s v="so"/>
    <s v="so"/>
    <s v="so"/>
    <s v="so"/>
    <s v="so"/>
    <s v="so"/>
    <s v="so"/>
    <s v="so"/>
    <n v="4.2000000000000003E-2"/>
    <n v="0.46861999999999998"/>
    <n v="0.32899"/>
    <n v="0.83962000000000003"/>
  </r>
  <r>
    <n v="2025"/>
    <s v="Lyon"/>
    <x v="43"/>
    <s v="etBz7"/>
    <x v="2"/>
    <x v="10"/>
    <s v="so"/>
    <s v="so"/>
    <s v="so"/>
    <s v="so"/>
    <s v="so"/>
    <s v="so"/>
    <s v="so"/>
    <s v="so"/>
    <s v="so"/>
    <s v="so"/>
    <s v="so"/>
    <s v="so"/>
    <s v="so"/>
    <s v="so"/>
    <s v="so"/>
    <s v="so"/>
    <s v="so"/>
    <s v="so"/>
    <s v="so"/>
    <n v="3.1719999999999998E-2"/>
    <n v="0.44296999999999997"/>
    <n v="0.33535999999999999"/>
    <n v="0.81005000000000005"/>
  </r>
  <r>
    <n v="2025"/>
    <s v="Lyon"/>
    <x v="43"/>
    <s v="etBz7"/>
    <x v="3"/>
    <x v="0"/>
    <n v="0.56857999999999997"/>
    <s v="s"/>
    <n v="0.27350000000000002"/>
    <s v="s"/>
    <n v="0.74856"/>
    <n v="7.0989999999999998E-2"/>
    <n v="1.1929700000000001"/>
    <n v="3.5958999999999999"/>
    <n v="1.92675"/>
    <n v="2.7623700000000002"/>
    <n v="5.6910499999999997"/>
    <n v="1.84555"/>
    <n v="0.52095999999999998"/>
    <n v="19.587299999999999"/>
    <n v="10.52421"/>
    <n v="1.2458899999999999"/>
    <n v="2.8600000000000001E-3"/>
    <n v="11.772970000000001"/>
    <n v="31.36027"/>
    <n v="0.97452000000000005"/>
    <n v="5.3560699999999999"/>
    <n v="4.0645499999999997"/>
    <n v="10.39514"/>
  </r>
  <r>
    <n v="2025"/>
    <s v="Lyon"/>
    <x v="43"/>
    <s v="etBz7"/>
    <x v="3"/>
    <x v="1"/>
    <n v="0.59641"/>
    <s v="s"/>
    <n v="0.47933999999999999"/>
    <s v="s"/>
    <n v="1.06389"/>
    <n v="0.2666"/>
    <n v="1.3001400000000001"/>
    <n v="4.6600299999999999"/>
    <n v="2.5322300000000002"/>
    <n v="3.8863099999999999"/>
    <n v="5.2285399999999997"/>
    <n v="2.6386599999999998"/>
    <n v="0.83870999999999996"/>
    <n v="23.88156"/>
    <n v="11.02678"/>
    <n v="1.5802"/>
    <n v="3.1800000000000001E-3"/>
    <n v="12.61017"/>
    <n v="36.49174"/>
    <n v="1.1010599999999999"/>
    <n v="6.40313"/>
    <n v="4.0082899999999997"/>
    <n v="11.51248"/>
  </r>
  <r>
    <n v="2025"/>
    <s v="Lyon"/>
    <x v="43"/>
    <s v="etBz7"/>
    <x v="3"/>
    <x v="2"/>
    <n v="0.45238"/>
    <s v="s"/>
    <n v="0.38255"/>
    <s v="s"/>
    <n v="1.44259"/>
    <n v="0.32977000000000001"/>
    <n v="2.08081"/>
    <n v="4.9504700000000001"/>
    <n v="2.6301800000000002"/>
    <n v="3.3084799999999999"/>
    <n v="5.1687099999999999"/>
    <n v="2.7685300000000002"/>
    <n v="0.99882000000000004"/>
    <n v="24.861730000000001"/>
    <n v="11.111829999999999"/>
    <n v="0.79883000000000004"/>
    <n v="3.2980000000000002E-2"/>
    <n v="11.94364"/>
    <n v="36.805370000000003"/>
    <n v="0.80337000000000003"/>
    <n v="7.04948"/>
    <n v="3.5825300000000002"/>
    <n v="11.43539"/>
  </r>
  <r>
    <n v="2025"/>
    <s v="Lyon"/>
    <x v="43"/>
    <s v="etBz7"/>
    <x v="3"/>
    <x v="3"/>
    <n v="0.78654999999999997"/>
    <s v="s"/>
    <n v="0.54947999999999997"/>
    <s v="s"/>
    <n v="1.6435200000000001"/>
    <n v="0.33017000000000002"/>
    <n v="2.0777299999999999"/>
    <n v="5.1321300000000001"/>
    <n v="3.2102599999999999"/>
    <n v="3.95906"/>
    <n v="4.2166199999999998"/>
    <n v="2.8417300000000001"/>
    <n v="0.99275000000000002"/>
    <n v="26.232859999999999"/>
    <n v="11.71428"/>
    <n v="0.30380000000000001"/>
    <n v="9.5170000000000005E-2"/>
    <n v="12.113239999999999"/>
    <n v="38.3461"/>
    <n v="1.04497"/>
    <n v="7.7673800000000002"/>
    <n v="3.3366400000000001"/>
    <n v="12.14899"/>
  </r>
  <r>
    <n v="2025"/>
    <s v="Lyon"/>
    <x v="43"/>
    <s v="etBz7"/>
    <x v="3"/>
    <x v="4"/>
    <n v="0.57630000000000003"/>
    <s v="s"/>
    <n v="1.1981299999999999"/>
    <s v="s"/>
    <n v="2.0460600000000002"/>
    <n v="0.36008000000000001"/>
    <n v="1.5491600000000001"/>
    <n v="5.3212599999999997"/>
    <n v="3.5308700000000002"/>
    <n v="4.6017999999999999"/>
    <n v="4.1356900000000003"/>
    <n v="2.7071399999999999"/>
    <n v="1.1623600000000001"/>
    <n v="27.538519999999998"/>
    <n v="12.05631"/>
    <n v="0.44490000000000002"/>
    <n v="0.10857"/>
    <n v="12.609780000000001"/>
    <n v="40.148299999999999"/>
    <n v="1.28037"/>
    <n v="8.3879900000000003"/>
    <n v="3.6584099999999999"/>
    <n v="13.326779999999999"/>
  </r>
  <r>
    <n v="2025"/>
    <s v="Lyon"/>
    <x v="43"/>
    <s v="etBz7"/>
    <x v="3"/>
    <x v="5"/>
    <n v="0.53461999999999998"/>
    <s v="s"/>
    <n v="0.86380999999999997"/>
    <s v="s"/>
    <n v="3.1133199999999999"/>
    <n v="0.67573000000000005"/>
    <n v="1.8775900000000001"/>
    <n v="6.8415299999999997"/>
    <n v="4.17117"/>
    <n v="3.83982"/>
    <n v="4.8597900000000003"/>
    <n v="3.0427399999999998"/>
    <n v="1.06558"/>
    <n v="31.193059999999999"/>
    <n v="11.49431"/>
    <n v="0.49501000000000001"/>
    <n v="0.27006999999999998"/>
    <n v="12.259399999999999"/>
    <n v="43.452460000000002"/>
    <n v="1.2625999999999999"/>
    <n v="7.2818100000000001"/>
    <n v="4.1375999999999999"/>
    <n v="12.68201"/>
  </r>
  <r>
    <n v="2025"/>
    <s v="Lyon"/>
    <x v="43"/>
    <s v="etBz7"/>
    <x v="3"/>
    <x v="6"/>
    <n v="0.44771"/>
    <s v="s"/>
    <n v="0.97075"/>
    <s v="s"/>
    <n v="2.9636"/>
    <n v="0.56010000000000004"/>
    <n v="2.1901899999999999"/>
    <n v="7.0735700000000001"/>
    <n v="4.7404200000000003"/>
    <n v="4.3086099999999998"/>
    <n v="3.82559"/>
    <n v="3.1183700000000001"/>
    <n v="0.71023999999999998"/>
    <n v="31.277229999999999"/>
    <n v="11.669919999999999"/>
    <n v="0.72552000000000005"/>
    <n v="0.47032000000000002"/>
    <n v="12.86576"/>
    <n v="44.142980000000001"/>
    <n v="1.03443"/>
    <n v="6.1269200000000001"/>
    <n v="4.63103"/>
    <n v="11.79238"/>
  </r>
  <r>
    <n v="2025"/>
    <s v="Lyon"/>
    <x v="43"/>
    <s v="etBz7"/>
    <x v="3"/>
    <x v="7"/>
    <n v="0.33334999999999998"/>
    <s v="s"/>
    <n v="1.2992999999999999"/>
    <s v="s"/>
    <n v="2.819"/>
    <n v="0.55962000000000001"/>
    <n v="2.3603100000000001"/>
    <n v="8.4895800000000001"/>
    <n v="4.9996299999999998"/>
    <n v="4.8722599999999998"/>
    <n v="4.2214099999999997"/>
    <n v="3.7663600000000002"/>
    <n v="1.2324999999999999"/>
    <n v="35.239130000000003"/>
    <n v="10.20905"/>
    <n v="0.67037999999999998"/>
    <n v="0.64339999999999997"/>
    <n v="11.522830000000001"/>
    <n v="46.761949999999999"/>
    <n v="1.02528"/>
    <n v="6.2456899999999997"/>
    <n v="5.4396399999999998"/>
    <n v="12.71062"/>
  </r>
  <r>
    <n v="2025"/>
    <s v="Lyon"/>
    <x v="43"/>
    <s v="etBz7"/>
    <x v="3"/>
    <x v="8"/>
    <n v="0.54081000000000001"/>
    <s v="s"/>
    <n v="1.3814500000000001"/>
    <s v="s"/>
    <n v="3.5661999999999998"/>
    <n v="0.72489999999999999"/>
    <n v="2.5800800000000002"/>
    <n v="9.4250600000000002"/>
    <n v="4.98611"/>
    <n v="4.4228300000000003"/>
    <n v="4.7058400000000002"/>
    <n v="4.0784700000000003"/>
    <n v="1.0015099999999999"/>
    <n v="37.644710000000003"/>
    <n v="10.220459999999999"/>
    <n v="1.4225099999999999"/>
    <n v="0.77891999999999995"/>
    <n v="12.421900000000001"/>
    <n v="50.066609999999997"/>
    <n v="1.5914900000000001"/>
    <n v="5.9910600000000001"/>
    <n v="6.0438200000000002"/>
    <n v="13.62637"/>
  </r>
  <r>
    <n v="2025"/>
    <s v="Lyon"/>
    <x v="43"/>
    <s v="etBz7"/>
    <x v="3"/>
    <x v="9"/>
    <n v="0.52602000000000004"/>
    <s v="s"/>
    <n v="1.1692100000000001"/>
    <s v="s"/>
    <n v="3.4358399999999998"/>
    <n v="0.80344000000000004"/>
    <n v="2.55063"/>
    <n v="9.8726099999999999"/>
    <n v="4.42225"/>
    <n v="5.5404099999999996"/>
    <n v="3.9079899999999999"/>
    <n v="4.4085700000000001"/>
    <n v="1.03948"/>
    <n v="37.895609999999998"/>
    <n v="11.10605"/>
    <n v="0.98414000000000001"/>
    <n v="1.02518"/>
    <n v="13.11537"/>
    <n v="51.010980000000004"/>
    <n v="1.70957"/>
    <n v="5.8776000000000002"/>
    <n v="6.0513700000000004"/>
    <n v="13.638529999999999"/>
  </r>
  <r>
    <n v="2025"/>
    <s v="Lyon"/>
    <x v="43"/>
    <s v="etBz7"/>
    <x v="3"/>
    <x v="10"/>
    <n v="0.28161999999999998"/>
    <s v="s"/>
    <n v="1.0744"/>
    <s v="s"/>
    <n v="2.1387700000000001"/>
    <n v="0.57525999999999999"/>
    <n v="3.0360299999999998"/>
    <n v="10.566800000000001"/>
    <n v="4.3222800000000001"/>
    <n v="7.3892600000000002"/>
    <n v="4.6207399999999996"/>
    <n v="5.0149299999999997"/>
    <n v="1.5022500000000001"/>
    <n v="40.760039999999996"/>
    <n v="11.38579"/>
    <n v="0.62548999999999999"/>
    <n v="1.35344"/>
    <n v="13.36472"/>
    <n v="54.124749999999999"/>
    <n v="2.1961900000000001"/>
    <n v="6.0407700000000002"/>
    <n v="5.6410600000000004"/>
    <n v="13.878019999999999"/>
  </r>
  <r>
    <n v="2025"/>
    <s v="Lyon"/>
    <x v="44"/>
    <s v="tIJ02"/>
    <x v="0"/>
    <x v="0"/>
    <s v="s"/>
    <n v="43"/>
    <n v="60"/>
    <n v="52"/>
    <n v="27"/>
    <n v="49"/>
    <s v="s"/>
    <n v="23"/>
    <n v="21"/>
    <n v="50"/>
    <n v="62"/>
    <n v="20"/>
    <n v="8"/>
    <n v="418"/>
    <n v="88"/>
    <n v="0"/>
    <n v="0"/>
    <n v="88"/>
    <n v="506"/>
    <n v="31"/>
    <n v="73"/>
    <n v="59"/>
    <n v="163"/>
  </r>
  <r>
    <n v="2025"/>
    <s v="Lyon"/>
    <x v="44"/>
    <s v="tIJ02"/>
    <x v="1"/>
    <x v="0"/>
    <s v="s"/>
    <n v="0.13672999999999999"/>
    <n v="0.19203999999999999"/>
    <n v="0.16320000000000001"/>
    <n v="9.1389999999999999E-2"/>
    <n v="0.15518000000000001"/>
    <s v="s"/>
    <n v="7.5800000000000006E-2"/>
    <n v="7.1859999999999993E-2"/>
    <n v="0.17413999999999999"/>
    <n v="0.22205"/>
    <n v="6.2120000000000002E-2"/>
    <n v="2.5510000000000001E-2"/>
    <n v="1.38195"/>
    <n v="0.43718000000000001"/>
    <n v="0"/>
    <n v="0"/>
    <n v="0.43718000000000001"/>
    <n v="1.8191299999999999"/>
    <n v="3.1609999999999999E-2"/>
    <n v="6.2E-2"/>
    <n v="5.0889999999999998E-2"/>
    <n v="0.14449000000000001"/>
  </r>
  <r>
    <n v="2025"/>
    <s v="Lyon"/>
    <x v="44"/>
    <s v="tIJ02"/>
    <x v="1"/>
    <x v="1"/>
    <s v="s"/>
    <n v="0.13902999999999999"/>
    <n v="0.19836000000000001"/>
    <n v="0.16639999999999999"/>
    <n v="9.2259999999999995E-2"/>
    <n v="0.1573"/>
    <s v="s"/>
    <n v="7.4010000000000006E-2"/>
    <n v="7.2620000000000004E-2"/>
    <n v="0.17285"/>
    <n v="0.22195999999999999"/>
    <n v="6.1749999999999999E-2"/>
    <n v="2.4670000000000001E-2"/>
    <n v="1.3934800000000001"/>
    <n v="0.45989000000000002"/>
    <n v="0"/>
    <n v="0"/>
    <n v="0.45989000000000002"/>
    <n v="1.85337"/>
    <n v="3.1879999999999999E-2"/>
    <n v="6.293E-2"/>
    <n v="5.3499999999999999E-2"/>
    <n v="0.14831"/>
  </r>
  <r>
    <n v="2025"/>
    <s v="Lyon"/>
    <x v="44"/>
    <s v="tIJ02"/>
    <x v="1"/>
    <x v="2"/>
    <s v="s"/>
    <n v="0.14216999999999999"/>
    <n v="0.20147999999999999"/>
    <n v="0.16855000000000001"/>
    <n v="9.3600000000000003E-2"/>
    <n v="0.15851000000000001"/>
    <s v="s"/>
    <n v="7.3330000000000006E-2"/>
    <n v="7.1929999999999994E-2"/>
    <n v="0.17102000000000001"/>
    <n v="0.22248000000000001"/>
    <n v="6.0740000000000002E-2"/>
    <n v="2.538E-2"/>
    <n v="1.40184"/>
    <n v="0.47656999999999999"/>
    <n v="0"/>
    <n v="0"/>
    <n v="0.47656999999999999"/>
    <n v="1.8784099999999999"/>
    <n v="3.1440000000000003E-2"/>
    <n v="7.1440000000000003E-2"/>
    <n v="5.4269999999999999E-2"/>
    <n v="0.15715000000000001"/>
  </r>
  <r>
    <n v="2025"/>
    <s v="Lyon"/>
    <x v="44"/>
    <s v="tIJ02"/>
    <x v="1"/>
    <x v="3"/>
    <s v="s"/>
    <n v="0.14552999999999999"/>
    <n v="0.20502999999999999"/>
    <n v="0.17108999999999999"/>
    <n v="9.4670000000000004E-2"/>
    <n v="0.15619"/>
    <s v="s"/>
    <n v="6.9239999999999996E-2"/>
    <n v="7.0400000000000004E-2"/>
    <n v="0.1719"/>
    <n v="0.22472"/>
    <n v="5.8409999999999997E-2"/>
    <n v="2.3599999999999999E-2"/>
    <n v="1.4020600000000001"/>
    <n v="0.49722"/>
    <n v="0"/>
    <n v="0"/>
    <n v="0.49722"/>
    <n v="1.8992800000000001"/>
    <n v="3.2099999999999997E-2"/>
    <n v="6.7269999999999996E-2"/>
    <n v="5.6140000000000002E-2"/>
    <n v="0.15551000000000001"/>
  </r>
  <r>
    <n v="2025"/>
    <s v="Lyon"/>
    <x v="44"/>
    <s v="tIJ02"/>
    <x v="1"/>
    <x v="4"/>
    <s v="s"/>
    <n v="0.14785000000000001"/>
    <n v="0.20441000000000001"/>
    <n v="0.16902"/>
    <n v="9.1800000000000007E-2"/>
    <n v="0.15537999999999999"/>
    <s v="s"/>
    <n v="6.8860000000000005E-2"/>
    <n v="6.7979999999999999E-2"/>
    <n v="0.16814000000000001"/>
    <n v="0.22181999999999999"/>
    <n v="5.7369999999999997E-2"/>
    <n v="2.3640000000000001E-2"/>
    <n v="1.38792"/>
    <n v="0.52054"/>
    <n v="0"/>
    <n v="0"/>
    <n v="0.52054"/>
    <n v="1.90845"/>
    <n v="3.0079999999999999E-2"/>
    <n v="7.1179999999999993E-2"/>
    <n v="5.2979999999999999E-2"/>
    <n v="0.15423999999999999"/>
  </r>
  <r>
    <n v="2025"/>
    <s v="Lyon"/>
    <x v="44"/>
    <s v="tIJ02"/>
    <x v="1"/>
    <x v="5"/>
    <s v="s"/>
    <n v="0.14712"/>
    <n v="0.20788999999999999"/>
    <n v="0.17287"/>
    <n v="9.1259999999999994E-2"/>
    <n v="0.15312999999999999"/>
    <s v="s"/>
    <n v="6.6390000000000005E-2"/>
    <n v="6.6350000000000006E-2"/>
    <n v="0.16783999999999999"/>
    <n v="0.22267999999999999"/>
    <n v="5.8409999999999997E-2"/>
    <n v="2.35E-2"/>
    <n v="1.38903"/>
    <n v="0.54822000000000004"/>
    <n v="0"/>
    <n v="0"/>
    <n v="0.54822000000000004"/>
    <n v="1.93726"/>
    <n v="3.0859999999999999E-2"/>
    <n v="7.2999999999999995E-2"/>
    <n v="5.0349999999999999E-2"/>
    <n v="0.15421000000000001"/>
  </r>
  <r>
    <n v="2025"/>
    <s v="Lyon"/>
    <x v="44"/>
    <s v="tIJ02"/>
    <x v="1"/>
    <x v="6"/>
    <s v="s"/>
    <n v="0.14649999999999999"/>
    <n v="0.2132"/>
    <n v="0.17102999999999999"/>
    <n v="9.2410000000000006E-2"/>
    <n v="0.15185999999999999"/>
    <s v="s"/>
    <n v="6.2530000000000002E-2"/>
    <n v="6.3939999999999997E-2"/>
    <n v="0.16428999999999999"/>
    <n v="0.21740000000000001"/>
    <n v="5.8520000000000003E-2"/>
    <n v="2.3189999999999999E-2"/>
    <n v="1.3766499999999999"/>
    <n v="0.56644000000000005"/>
    <n v="0"/>
    <n v="0"/>
    <n v="0.56644000000000005"/>
    <n v="1.94309"/>
    <n v="2.9100000000000001E-2"/>
    <n v="7.4749999999999997E-2"/>
    <n v="5.0049999999999997E-2"/>
    <n v="0.15390999999999999"/>
  </r>
  <r>
    <n v="2025"/>
    <s v="Lyon"/>
    <x v="44"/>
    <s v="tIJ02"/>
    <x v="1"/>
    <x v="7"/>
    <s v="s"/>
    <n v="0.14693000000000001"/>
    <n v="0.21626999999999999"/>
    <n v="0.17415"/>
    <n v="9.2740000000000003E-2"/>
    <n v="0.15165999999999999"/>
    <s v="s"/>
    <n v="6.0040000000000003E-2"/>
    <n v="5.9060000000000001E-2"/>
    <n v="0.16048000000000001"/>
    <n v="0.21753"/>
    <n v="5.8639999999999998E-2"/>
    <n v="2.3310000000000001E-2"/>
    <n v="1.37321"/>
    <n v="0.58304999999999996"/>
    <n v="0"/>
    <n v="0"/>
    <n v="0.58304999999999996"/>
    <n v="1.9562600000000001"/>
    <n v="3.0779999999999998E-2"/>
    <n v="7.5209999999999999E-2"/>
    <n v="4.6719999999999998E-2"/>
    <n v="0.15271000000000001"/>
  </r>
  <r>
    <n v="2025"/>
    <s v="Lyon"/>
    <x v="44"/>
    <s v="tIJ02"/>
    <x v="1"/>
    <x v="8"/>
    <s v="s"/>
    <n v="0.14698"/>
    <n v="0.22140000000000001"/>
    <n v="0.17272999999999999"/>
    <n v="9.4810000000000005E-2"/>
    <n v="0.15207999999999999"/>
    <s v="s"/>
    <n v="5.5919999999999997E-2"/>
    <n v="5.4100000000000002E-2"/>
    <n v="0.16045999999999999"/>
    <n v="0.21779999999999999"/>
    <n v="5.7939999999999998E-2"/>
    <n v="2.367E-2"/>
    <n v="1.3702799999999999"/>
    <n v="0.61950000000000005"/>
    <n v="0"/>
    <n v="0"/>
    <n v="0.61950000000000005"/>
    <n v="1.9897899999999999"/>
    <n v="2.8070000000000001E-2"/>
    <n v="7.1300000000000002E-2"/>
    <n v="4.8090000000000001E-2"/>
    <n v="0.14746000000000001"/>
  </r>
  <r>
    <n v="2025"/>
    <s v="Lyon"/>
    <x v="44"/>
    <s v="tIJ02"/>
    <x v="1"/>
    <x v="9"/>
    <s v="s"/>
    <n v="0.14865999999999999"/>
    <n v="0.22242000000000001"/>
    <n v="0.16833999999999999"/>
    <n v="9.178E-2"/>
    <n v="0.15290000000000001"/>
    <s v="s"/>
    <n v="5.525E-2"/>
    <n v="4.9279999999999997E-2"/>
    <n v="0.15848999999999999"/>
    <n v="0.21693999999999999"/>
    <n v="5.8099999999999999E-2"/>
    <n v="2.332E-2"/>
    <n v="1.3576299999999999"/>
    <n v="0.63554999999999995"/>
    <n v="0"/>
    <n v="0"/>
    <n v="0.63554999999999995"/>
    <n v="1.99318"/>
    <n v="2.7959999999999999E-2"/>
    <n v="7.7310000000000004E-2"/>
    <n v="4.6620000000000002E-2"/>
    <n v="0.15190000000000001"/>
  </r>
  <r>
    <n v="2025"/>
    <s v="Lyon"/>
    <x v="44"/>
    <s v="tIJ02"/>
    <x v="1"/>
    <x v="10"/>
    <s v="s"/>
    <n v="0.15260000000000001"/>
    <n v="0.22208"/>
    <n v="0.16594"/>
    <n v="9.4020000000000006E-2"/>
    <n v="0.15697"/>
    <s v="s"/>
    <n v="5.1569999999999998E-2"/>
    <n v="4.2029999999999998E-2"/>
    <n v="0.15637999999999999"/>
    <n v="0.21475"/>
    <n v="5.697E-2"/>
    <n v="2.299E-2"/>
    <n v="1.34849"/>
    <n v="0.63512999999999997"/>
    <n v="0"/>
    <n v="0"/>
    <n v="0.63512999999999997"/>
    <n v="1.9836199999999999"/>
    <n v="2.53E-2"/>
    <n v="7.6420000000000002E-2"/>
    <n v="4.582E-2"/>
    <n v="0.14752999999999999"/>
  </r>
  <r>
    <n v="2025"/>
    <s v="Lyon"/>
    <x v="44"/>
    <s v="tIJ02"/>
    <x v="2"/>
    <x v="0"/>
    <s v="so"/>
    <s v="so"/>
    <s v="so"/>
    <s v="so"/>
    <s v="so"/>
    <s v="so"/>
    <s v="so"/>
    <s v="so"/>
    <s v="so"/>
    <s v="so"/>
    <s v="so"/>
    <s v="so"/>
    <s v="so"/>
    <s v="so"/>
    <s v="so"/>
    <s v="so"/>
    <s v="so"/>
    <s v="so"/>
    <s v="so"/>
    <n v="0.12075"/>
    <n v="0.27184999999999998"/>
    <n v="0.18529999999999999"/>
    <n v="0.57789999999999997"/>
  </r>
  <r>
    <n v="2025"/>
    <s v="Lyon"/>
    <x v="44"/>
    <s v="tIJ02"/>
    <x v="2"/>
    <x v="1"/>
    <s v="so"/>
    <s v="so"/>
    <s v="so"/>
    <s v="so"/>
    <s v="so"/>
    <s v="so"/>
    <s v="so"/>
    <s v="so"/>
    <s v="so"/>
    <s v="so"/>
    <s v="so"/>
    <s v="so"/>
    <s v="so"/>
    <s v="so"/>
    <s v="so"/>
    <s v="so"/>
    <s v="so"/>
    <s v="so"/>
    <s v="so"/>
    <n v="0.12151000000000001"/>
    <n v="0.28806999999999999"/>
    <n v="0.19592999999999999"/>
    <n v="0.60551999999999995"/>
  </r>
  <r>
    <n v="2025"/>
    <s v="Lyon"/>
    <x v="44"/>
    <s v="tIJ02"/>
    <x v="2"/>
    <x v="2"/>
    <s v="so"/>
    <s v="so"/>
    <s v="so"/>
    <s v="so"/>
    <s v="so"/>
    <s v="so"/>
    <s v="so"/>
    <s v="so"/>
    <s v="so"/>
    <s v="so"/>
    <s v="so"/>
    <s v="so"/>
    <s v="so"/>
    <s v="so"/>
    <s v="so"/>
    <s v="so"/>
    <s v="so"/>
    <s v="so"/>
    <s v="so"/>
    <n v="0.10034999999999999"/>
    <n v="0.26954"/>
    <n v="0.17174"/>
    <n v="0.54161999999999999"/>
  </r>
  <r>
    <n v="2025"/>
    <s v="Lyon"/>
    <x v="44"/>
    <s v="tIJ02"/>
    <x v="2"/>
    <x v="3"/>
    <s v="so"/>
    <s v="so"/>
    <s v="so"/>
    <s v="so"/>
    <s v="so"/>
    <s v="so"/>
    <s v="so"/>
    <s v="so"/>
    <s v="so"/>
    <s v="so"/>
    <s v="so"/>
    <s v="so"/>
    <s v="so"/>
    <s v="so"/>
    <s v="so"/>
    <s v="so"/>
    <s v="so"/>
    <s v="so"/>
    <s v="so"/>
    <n v="0.106"/>
    <n v="0.26967000000000002"/>
    <n v="0.14874999999999999"/>
    <n v="0.52441000000000004"/>
  </r>
  <r>
    <n v="2025"/>
    <s v="Lyon"/>
    <x v="44"/>
    <s v="tIJ02"/>
    <x v="2"/>
    <x v="4"/>
    <s v="so"/>
    <s v="so"/>
    <s v="so"/>
    <s v="so"/>
    <s v="so"/>
    <s v="so"/>
    <s v="so"/>
    <s v="so"/>
    <s v="so"/>
    <s v="so"/>
    <s v="so"/>
    <s v="so"/>
    <s v="so"/>
    <s v="so"/>
    <s v="so"/>
    <s v="so"/>
    <s v="so"/>
    <s v="so"/>
    <s v="so"/>
    <n v="0.10334"/>
    <n v="0.26545000000000002"/>
    <n v="0.14676"/>
    <n v="0.51554999999999995"/>
  </r>
  <r>
    <n v="2025"/>
    <s v="Lyon"/>
    <x v="44"/>
    <s v="tIJ02"/>
    <x v="2"/>
    <x v="5"/>
    <s v="so"/>
    <s v="so"/>
    <s v="so"/>
    <s v="so"/>
    <s v="so"/>
    <s v="so"/>
    <s v="so"/>
    <s v="so"/>
    <s v="so"/>
    <s v="so"/>
    <s v="so"/>
    <s v="so"/>
    <s v="so"/>
    <s v="so"/>
    <s v="so"/>
    <s v="so"/>
    <s v="so"/>
    <s v="so"/>
    <s v="so"/>
    <n v="7.7619999999999995E-2"/>
    <n v="0.25739000000000001"/>
    <n v="0.14402999999999999"/>
    <n v="0.47904000000000002"/>
  </r>
  <r>
    <n v="2025"/>
    <s v="Lyon"/>
    <x v="44"/>
    <s v="tIJ02"/>
    <x v="2"/>
    <x v="6"/>
    <s v="so"/>
    <s v="so"/>
    <s v="so"/>
    <s v="so"/>
    <s v="so"/>
    <s v="so"/>
    <s v="so"/>
    <s v="so"/>
    <s v="so"/>
    <s v="so"/>
    <s v="so"/>
    <s v="so"/>
    <s v="so"/>
    <s v="so"/>
    <s v="so"/>
    <s v="so"/>
    <s v="so"/>
    <s v="so"/>
    <s v="so"/>
    <n v="7.4649999999999994E-2"/>
    <n v="0.27182000000000001"/>
    <n v="0.12403"/>
    <n v="0.47049999999999997"/>
  </r>
  <r>
    <n v="2025"/>
    <s v="Lyon"/>
    <x v="44"/>
    <s v="tIJ02"/>
    <x v="2"/>
    <x v="7"/>
    <s v="so"/>
    <s v="so"/>
    <s v="so"/>
    <s v="so"/>
    <s v="so"/>
    <s v="so"/>
    <s v="so"/>
    <s v="so"/>
    <s v="so"/>
    <s v="so"/>
    <s v="so"/>
    <s v="so"/>
    <s v="so"/>
    <s v="so"/>
    <s v="so"/>
    <s v="so"/>
    <s v="so"/>
    <s v="so"/>
    <s v="so"/>
    <n v="7.5719999999999996E-2"/>
    <n v="0.27177000000000001"/>
    <n v="0.11914"/>
    <n v="0.46664"/>
  </r>
  <r>
    <n v="2025"/>
    <s v="Lyon"/>
    <x v="44"/>
    <s v="tIJ02"/>
    <x v="2"/>
    <x v="8"/>
    <s v="so"/>
    <s v="so"/>
    <s v="so"/>
    <s v="so"/>
    <s v="so"/>
    <s v="so"/>
    <s v="so"/>
    <s v="so"/>
    <s v="so"/>
    <s v="so"/>
    <s v="so"/>
    <s v="so"/>
    <s v="so"/>
    <s v="so"/>
    <s v="so"/>
    <s v="so"/>
    <s v="so"/>
    <s v="so"/>
    <s v="so"/>
    <n v="8.4190000000000001E-2"/>
    <n v="0.25847999999999999"/>
    <n v="0.11659"/>
    <n v="0.45926"/>
  </r>
  <r>
    <n v="2025"/>
    <s v="Lyon"/>
    <x v="44"/>
    <s v="tIJ02"/>
    <x v="2"/>
    <x v="9"/>
    <s v="so"/>
    <s v="so"/>
    <s v="so"/>
    <s v="so"/>
    <s v="so"/>
    <s v="so"/>
    <s v="so"/>
    <s v="so"/>
    <s v="so"/>
    <s v="so"/>
    <s v="so"/>
    <s v="so"/>
    <s v="so"/>
    <s v="so"/>
    <s v="so"/>
    <s v="so"/>
    <s v="so"/>
    <s v="so"/>
    <s v="so"/>
    <n v="7.9780000000000004E-2"/>
    <n v="0.26796999999999999"/>
    <n v="0.11652"/>
    <n v="0.46427000000000002"/>
  </r>
  <r>
    <n v="2025"/>
    <s v="Lyon"/>
    <x v="44"/>
    <s v="tIJ02"/>
    <x v="2"/>
    <x v="10"/>
    <s v="so"/>
    <s v="so"/>
    <s v="so"/>
    <s v="so"/>
    <s v="so"/>
    <s v="so"/>
    <s v="so"/>
    <s v="so"/>
    <s v="so"/>
    <s v="so"/>
    <s v="so"/>
    <s v="so"/>
    <s v="so"/>
    <s v="so"/>
    <s v="so"/>
    <s v="so"/>
    <s v="so"/>
    <s v="so"/>
    <s v="so"/>
    <n v="8.3690000000000001E-2"/>
    <n v="0.26174999999999998"/>
    <n v="0.11965000000000001"/>
    <n v="0.46509"/>
  </r>
  <r>
    <n v="2025"/>
    <s v="Lyon"/>
    <x v="44"/>
    <s v="tIJ02"/>
    <x v="3"/>
    <x v="0"/>
    <s v="s"/>
    <n v="0.81084999999999996"/>
    <n v="0.40638999999999997"/>
    <n v="0.82179000000000002"/>
    <n v="0.99619000000000002"/>
    <n v="1.26166"/>
    <s v="s"/>
    <n v="0.23175999999999999"/>
    <n v="0.21951000000000001"/>
    <n v="0.86094000000000004"/>
    <n v="0.95831999999999995"/>
    <n v="0.58652000000000004"/>
    <n v="2.9659999999999999E-2"/>
    <n v="7.1836000000000002"/>
    <n v="3.5822500000000002"/>
    <n v="0"/>
    <n v="0"/>
    <n v="3.5822500000000002"/>
    <n v="10.76585"/>
    <n v="1.01894"/>
    <n v="1.9162699999999999"/>
    <n v="0.93237000000000003"/>
    <n v="3.8675799999999998"/>
  </r>
  <r>
    <n v="2025"/>
    <s v="Lyon"/>
    <x v="44"/>
    <s v="tIJ02"/>
    <x v="3"/>
    <x v="1"/>
    <s v="s"/>
    <n v="0.71775"/>
    <n v="0.64627999999999997"/>
    <n v="0.88356000000000001"/>
    <n v="1.1372100000000001"/>
    <n v="1.3295300000000001"/>
    <s v="s"/>
    <n v="0.52170000000000005"/>
    <n v="0.26530999999999999"/>
    <n v="1.44323"/>
    <n v="1.18668"/>
    <n v="0.78619000000000006"/>
    <n v="0.15811"/>
    <n v="9.08413"/>
    <n v="3.6926199999999998"/>
    <n v="0"/>
    <n v="0"/>
    <n v="3.6926199999999998"/>
    <n v="12.77675"/>
    <n v="1.19737"/>
    <n v="2.1796600000000002"/>
    <n v="0.77248000000000006"/>
    <n v="4.1495199999999999"/>
  </r>
  <r>
    <n v="2025"/>
    <s v="Lyon"/>
    <x v="44"/>
    <s v="tIJ02"/>
    <x v="3"/>
    <x v="2"/>
    <s v="s"/>
    <n v="0.70484000000000002"/>
    <n v="0.55613999999999997"/>
    <n v="1.48393"/>
    <n v="0.88763999999999998"/>
    <n v="1.8430299999999999"/>
    <s v="s"/>
    <n v="0.92520000000000002"/>
    <n v="0.33524999999999999"/>
    <n v="1.80765"/>
    <n v="1.33351"/>
    <n v="0.83682999999999996"/>
    <n v="0.23477999999999999"/>
    <n v="10.963990000000001"/>
    <n v="3.5980400000000001"/>
    <n v="0"/>
    <n v="0"/>
    <n v="3.5980400000000001"/>
    <n v="14.56204"/>
    <n v="1.5813900000000001"/>
    <n v="2.1760000000000002"/>
    <n v="0.92278000000000004"/>
    <n v="4.6801700000000004"/>
  </r>
  <r>
    <n v="2025"/>
    <s v="Lyon"/>
    <x v="44"/>
    <s v="tIJ02"/>
    <x v="3"/>
    <x v="3"/>
    <s v="s"/>
    <n v="0.79498999999999997"/>
    <n v="0.64015"/>
    <n v="1.25467"/>
    <n v="1.06385"/>
    <n v="2.0426199999999999"/>
    <s v="s"/>
    <n v="0.89895000000000003"/>
    <n v="0.53369"/>
    <n v="2.0392000000000001"/>
    <n v="1.5352399999999999"/>
    <n v="0.46026"/>
    <n v="0.31212000000000001"/>
    <n v="11.59197"/>
    <n v="3.3723200000000002"/>
    <n v="0"/>
    <n v="0"/>
    <n v="3.3723200000000002"/>
    <n v="14.96429"/>
    <n v="1.4742599999999999"/>
    <n v="2.33718"/>
    <n v="1.2359199999999999"/>
    <n v="5.0473600000000003"/>
  </r>
  <r>
    <n v="2025"/>
    <s v="Lyon"/>
    <x v="44"/>
    <s v="tIJ02"/>
    <x v="3"/>
    <x v="4"/>
    <s v="s"/>
    <n v="1.1398600000000001"/>
    <n v="0.94038999999999995"/>
    <n v="1.4705999999999999"/>
    <n v="1.3533299999999999"/>
    <n v="1.98647"/>
    <s v="s"/>
    <n v="0.83220000000000005"/>
    <n v="0.79586999999999997"/>
    <n v="1.6707000000000001"/>
    <n v="1.4887999999999999"/>
    <n v="0.36369000000000001"/>
    <n v="0.32461000000000001"/>
    <n v="12.46245"/>
    <n v="2.62019"/>
    <n v="0"/>
    <n v="0"/>
    <n v="2.62019"/>
    <n v="15.08264"/>
    <n v="1.71034"/>
    <n v="2.1898499999999999"/>
    <n v="1.6191"/>
    <n v="5.5192899999999998"/>
  </r>
  <r>
    <n v="2025"/>
    <s v="Lyon"/>
    <x v="44"/>
    <s v="tIJ02"/>
    <x v="3"/>
    <x v="5"/>
    <s v="s"/>
    <n v="1.2407999999999999"/>
    <n v="1.1031599999999999"/>
    <n v="1.4614799999999999"/>
    <n v="0.92339000000000004"/>
    <n v="1.9661599999999999"/>
    <s v="s"/>
    <n v="1.0506200000000001"/>
    <n v="0.86663999999999997"/>
    <n v="2.3084199999999999"/>
    <n v="1.3876599999999999"/>
    <n v="0.55113999999999996"/>
    <n v="0.35915999999999998"/>
    <n v="13.298019999999999"/>
    <n v="2.6535000000000002"/>
    <n v="0"/>
    <n v="0"/>
    <n v="2.6535000000000002"/>
    <n v="15.95152"/>
    <n v="1.48549"/>
    <n v="1.88839"/>
    <n v="2.5033400000000001"/>
    <n v="5.87723"/>
  </r>
  <r>
    <n v="2025"/>
    <s v="Lyon"/>
    <x v="44"/>
    <s v="tIJ02"/>
    <x v="3"/>
    <x v="6"/>
    <s v="s"/>
    <n v="0.85207999999999995"/>
    <n v="1.06752"/>
    <n v="1.45946"/>
    <n v="0.87463000000000002"/>
    <n v="2.0175700000000001"/>
    <s v="s"/>
    <n v="0.95289999999999997"/>
    <n v="1.1254500000000001"/>
    <n v="2.0910199999999999"/>
    <n v="1.2421199999999999"/>
    <n v="0.39265"/>
    <n v="0.16520000000000001"/>
    <n v="12.29937"/>
    <n v="2.58005"/>
    <n v="0"/>
    <n v="0"/>
    <n v="2.58005"/>
    <n v="14.87942"/>
    <n v="1.4013899999999999"/>
    <n v="1.6791499999999999"/>
    <n v="2.8450500000000001"/>
    <n v="5.9255899999999997"/>
  </r>
  <r>
    <n v="2025"/>
    <s v="Lyon"/>
    <x v="44"/>
    <s v="tIJ02"/>
    <x v="3"/>
    <x v="7"/>
    <s v="s"/>
    <n v="1.3293600000000001"/>
    <n v="1.22827"/>
    <n v="1.9762299999999999"/>
    <n v="0.91049999999999998"/>
    <n v="1.8615600000000001"/>
    <s v="s"/>
    <n v="1.3445499999999999"/>
    <n v="1.2932399999999999"/>
    <n v="1.6154999999999999"/>
    <n v="1.8180400000000001"/>
    <n v="0.47921000000000002"/>
    <n v="0.19483"/>
    <n v="14.19458"/>
    <n v="2.1745299999999999"/>
    <n v="0"/>
    <n v="0"/>
    <n v="2.1745299999999999"/>
    <n v="16.369109999999999"/>
    <n v="1.73017"/>
    <n v="2.0308899999999999"/>
    <n v="2.5928200000000001"/>
    <n v="6.3538899999999998"/>
  </r>
  <r>
    <n v="2025"/>
    <s v="Lyon"/>
    <x v="44"/>
    <s v="tIJ02"/>
    <x v="3"/>
    <x v="8"/>
    <s v="s"/>
    <n v="1.29159"/>
    <n v="1.50804"/>
    <n v="2.28207"/>
    <n v="1.13615"/>
    <n v="1.5287900000000001"/>
    <s v="s"/>
    <n v="1.1045199999999999"/>
    <n v="1.4672400000000001"/>
    <n v="2.1102300000000001"/>
    <n v="2.08873"/>
    <n v="0.44740999999999997"/>
    <n v="0.15176000000000001"/>
    <n v="15.3238"/>
    <n v="3.0540799999999999"/>
    <n v="0"/>
    <n v="0"/>
    <n v="3.0540799999999999"/>
    <n v="18.377870000000001"/>
    <n v="1.71584"/>
    <n v="1.9213499999999999"/>
    <n v="2.16466"/>
    <n v="5.80185"/>
  </r>
  <r>
    <n v="2025"/>
    <s v="Lyon"/>
    <x v="44"/>
    <s v="tIJ02"/>
    <x v="3"/>
    <x v="9"/>
    <s v="s"/>
    <n v="1.05362"/>
    <n v="1.6474200000000001"/>
    <n v="2.2263999999999999"/>
    <n v="0.77454000000000001"/>
    <n v="1.4301999999999999"/>
    <s v="s"/>
    <n v="1.2740100000000001"/>
    <n v="1.6525799999999999"/>
    <n v="1.8238799999999999"/>
    <n v="1.8954299999999999"/>
    <n v="0.53483999999999998"/>
    <n v="5.3609999999999998E-2"/>
    <n v="14.499230000000001"/>
    <n v="2.42381"/>
    <n v="0"/>
    <n v="0"/>
    <n v="2.42381"/>
    <n v="16.92304"/>
    <n v="1.7059899999999999"/>
    <n v="2.26336"/>
    <n v="2.0495700000000001"/>
    <n v="6.0189199999999996"/>
  </r>
  <r>
    <n v="2025"/>
    <s v="Lyon"/>
    <x v="44"/>
    <s v="tIJ02"/>
    <x v="3"/>
    <x v="10"/>
    <s v="s"/>
    <n v="1.18991"/>
    <n v="1.4598800000000001"/>
    <n v="2.7320799999999998"/>
    <n v="0.87299000000000004"/>
    <n v="1.3582399999999999"/>
    <s v="s"/>
    <n v="1.4523900000000001"/>
    <n v="1.43933"/>
    <n v="1.89238"/>
    <n v="2.4133300000000002"/>
    <n v="0.85006000000000004"/>
    <n v="0.17582"/>
    <n v="16.01013"/>
    <n v="2.53667"/>
    <n v="0"/>
    <n v="0"/>
    <n v="2.53667"/>
    <n v="18.546800000000001"/>
    <n v="1.2859799999999999"/>
    <n v="2.63225"/>
    <n v="2.0698400000000001"/>
    <n v="5.9880699999999996"/>
  </r>
  <r>
    <n v="2025"/>
    <s v="Lyon"/>
    <x v="45"/>
    <s v="7Gzub"/>
    <x v="0"/>
    <x v="0"/>
    <n v="0"/>
    <n v="124"/>
    <n v="83"/>
    <n v="121"/>
    <n v="20"/>
    <n v="62"/>
    <n v="0"/>
    <n v="0"/>
    <n v="0"/>
    <s v="s"/>
    <s v="s"/>
    <n v="0"/>
    <n v="0"/>
    <n v="420"/>
    <n v="0"/>
    <n v="0"/>
    <n v="0"/>
    <n v="0"/>
    <n v="420"/>
    <n v="23"/>
    <n v="51"/>
    <n v="8"/>
    <n v="82"/>
  </r>
  <r>
    <n v="2025"/>
    <s v="Lyon"/>
    <x v="45"/>
    <s v="7Gzub"/>
    <x v="1"/>
    <x v="0"/>
    <n v="0"/>
    <n v="0.39644000000000001"/>
    <n v="0.25609999999999999"/>
    <n v="0.36426999999999998"/>
    <n v="6.2129999999999998E-2"/>
    <n v="0.20121"/>
    <n v="0"/>
    <n v="0"/>
    <n v="0"/>
    <s v="s"/>
    <s v="s"/>
    <n v="0"/>
    <n v="0"/>
    <n v="1.3111200000000001"/>
    <n v="0"/>
    <n v="0"/>
    <n v="0"/>
    <n v="0"/>
    <n v="1.3111200000000001"/>
    <n v="2.69E-2"/>
    <n v="4.1930000000000002E-2"/>
    <n v="5.1399999999999996E-3"/>
    <n v="7.3959999999999998E-2"/>
  </r>
  <r>
    <n v="2025"/>
    <s v="Lyon"/>
    <x v="45"/>
    <s v="7Gzub"/>
    <x v="1"/>
    <x v="1"/>
    <n v="0"/>
    <n v="0.40501999999999999"/>
    <n v="0.25947999999999999"/>
    <n v="0.36413000000000001"/>
    <n v="6.1800000000000001E-2"/>
    <n v="0.20222999999999999"/>
    <n v="0"/>
    <n v="0"/>
    <n v="0"/>
    <s v="s"/>
    <s v="s"/>
    <n v="0"/>
    <n v="0"/>
    <n v="1.3230500000000001"/>
    <n v="0"/>
    <n v="0"/>
    <n v="0"/>
    <n v="0"/>
    <n v="1.3230500000000001"/>
    <n v="2.538E-2"/>
    <n v="4.5569999999999999E-2"/>
    <n v="5.1000000000000004E-3"/>
    <n v="7.6039999999999996E-2"/>
  </r>
  <r>
    <n v="2025"/>
    <s v="Lyon"/>
    <x v="45"/>
    <s v="7Gzub"/>
    <x v="1"/>
    <x v="2"/>
    <n v="0"/>
    <n v="0.41233999999999998"/>
    <n v="0.26219999999999999"/>
    <n v="0.36695"/>
    <n v="6.2960000000000002E-2"/>
    <n v="0.20548"/>
    <n v="0"/>
    <n v="0"/>
    <n v="0"/>
    <s v="s"/>
    <s v="s"/>
    <n v="0"/>
    <n v="0"/>
    <n v="1.33962"/>
    <n v="0"/>
    <n v="0"/>
    <n v="0"/>
    <n v="0"/>
    <n v="1.33962"/>
    <n v="2.5260000000000001E-2"/>
    <n v="4.4110000000000003E-2"/>
    <n v="5.0800000000000003E-3"/>
    <n v="7.4450000000000002E-2"/>
  </r>
  <r>
    <n v="2025"/>
    <s v="Lyon"/>
    <x v="45"/>
    <s v="7Gzub"/>
    <x v="1"/>
    <x v="3"/>
    <n v="0"/>
    <n v="0.41560999999999998"/>
    <n v="0.26423999999999997"/>
    <n v="0.37726999999999999"/>
    <n v="6.6110000000000002E-2"/>
    <n v="0.2077"/>
    <n v="0"/>
    <n v="0"/>
    <n v="0"/>
    <s v="s"/>
    <s v="s"/>
    <n v="0"/>
    <n v="0"/>
    <n v="1.3607100000000001"/>
    <n v="0"/>
    <n v="0"/>
    <n v="0"/>
    <n v="0"/>
    <n v="1.3607100000000001"/>
    <n v="2.4969999999999999E-2"/>
    <n v="4.2950000000000002E-2"/>
    <n v="5.0600000000000003E-3"/>
    <n v="7.2980000000000003E-2"/>
  </r>
  <r>
    <n v="2025"/>
    <s v="Lyon"/>
    <x v="45"/>
    <s v="7Gzub"/>
    <x v="1"/>
    <x v="4"/>
    <n v="0"/>
    <n v="0.42821999999999999"/>
    <n v="0.26221"/>
    <n v="0.37417"/>
    <n v="6.6850000000000007E-2"/>
    <n v="0.20868999999999999"/>
    <n v="0"/>
    <n v="0"/>
    <n v="0"/>
    <s v="s"/>
    <s v="s"/>
    <n v="0"/>
    <n v="0"/>
    <n v="1.3699600000000001"/>
    <n v="0"/>
    <n v="0"/>
    <n v="0"/>
    <n v="0"/>
    <n v="1.3699600000000001"/>
    <n v="2.4170000000000001E-2"/>
    <n v="4.1459999999999997E-2"/>
    <n v="5.0400000000000002E-3"/>
    <n v="7.0680000000000007E-2"/>
  </r>
  <r>
    <n v="2025"/>
    <s v="Lyon"/>
    <x v="45"/>
    <s v="7Gzub"/>
    <x v="1"/>
    <x v="5"/>
    <n v="0"/>
    <n v="0.43380000000000002"/>
    <n v="0.26674999999999999"/>
    <n v="0.37858999999999998"/>
    <n v="6.855E-2"/>
    <n v="0.21206"/>
    <n v="0"/>
    <n v="0"/>
    <n v="0"/>
    <s v="s"/>
    <s v="s"/>
    <n v="0"/>
    <n v="0"/>
    <n v="1.3866099999999999"/>
    <n v="0"/>
    <n v="0"/>
    <n v="0"/>
    <n v="0"/>
    <n v="1.3866099999999999"/>
    <n v="2.3740000000000001E-2"/>
    <n v="3.9690000000000003E-2"/>
    <n v="4.9199999999999999E-3"/>
    <n v="6.8349999999999994E-2"/>
  </r>
  <r>
    <n v="2025"/>
    <s v="Lyon"/>
    <x v="45"/>
    <s v="7Gzub"/>
    <x v="1"/>
    <x v="6"/>
    <n v="0"/>
    <n v="0.44224000000000002"/>
    <n v="0.26774999999999999"/>
    <n v="0.37973000000000001"/>
    <n v="6.8739999999999996E-2"/>
    <n v="0.21226999999999999"/>
    <n v="0"/>
    <n v="0"/>
    <n v="0"/>
    <s v="s"/>
    <s v="s"/>
    <n v="0"/>
    <n v="0"/>
    <n v="1.39707"/>
    <n v="0"/>
    <n v="0"/>
    <n v="0"/>
    <n v="0"/>
    <n v="1.39707"/>
    <n v="2.351E-2"/>
    <n v="3.984E-2"/>
    <n v="4.7200000000000002E-3"/>
    <n v="6.8070000000000006E-2"/>
  </r>
  <r>
    <n v="2025"/>
    <s v="Lyon"/>
    <x v="45"/>
    <s v="7Gzub"/>
    <x v="1"/>
    <x v="7"/>
    <n v="0"/>
    <n v="0.44880999999999999"/>
    <n v="0.26791999999999999"/>
    <n v="0.37914999999999999"/>
    <n v="7.2770000000000001E-2"/>
    <n v="0.22008"/>
    <n v="0"/>
    <n v="0"/>
    <n v="0"/>
    <s v="s"/>
    <s v="s"/>
    <n v="0"/>
    <n v="0"/>
    <n v="1.41404"/>
    <n v="0"/>
    <n v="0"/>
    <n v="0"/>
    <n v="0"/>
    <n v="1.41404"/>
    <n v="2.1989999999999999E-2"/>
    <n v="4.5170000000000002E-2"/>
    <n v="5.47E-3"/>
    <n v="7.2620000000000004E-2"/>
  </r>
  <r>
    <n v="2025"/>
    <s v="Lyon"/>
    <x v="45"/>
    <s v="7Gzub"/>
    <x v="1"/>
    <x v="8"/>
    <n v="0"/>
    <n v="0.45091999999999999"/>
    <n v="0.26795000000000002"/>
    <n v="0.37531999999999999"/>
    <n v="7.3580000000000007E-2"/>
    <n v="0.22566"/>
    <n v="0"/>
    <n v="0"/>
    <n v="0"/>
    <s v="s"/>
    <s v="s"/>
    <n v="0"/>
    <n v="0"/>
    <n v="1.4166099999999999"/>
    <n v="0"/>
    <n v="0"/>
    <n v="0"/>
    <n v="0"/>
    <n v="1.4166099999999999"/>
    <n v="2.0990000000000002E-2"/>
    <n v="4.7E-2"/>
    <n v="5.1399999999999996E-3"/>
    <n v="7.3130000000000001E-2"/>
  </r>
  <r>
    <n v="2025"/>
    <s v="Lyon"/>
    <x v="45"/>
    <s v="7Gzub"/>
    <x v="1"/>
    <x v="9"/>
    <n v="0"/>
    <n v="0.45945999999999998"/>
    <n v="0.26083000000000001"/>
    <n v="0.37585000000000002"/>
    <n v="7.7310000000000004E-2"/>
    <n v="0.22928000000000001"/>
    <n v="0"/>
    <n v="0"/>
    <n v="0"/>
    <s v="s"/>
    <s v="s"/>
    <n v="0"/>
    <n v="0"/>
    <n v="1.4259999999999999"/>
    <n v="0"/>
    <n v="0"/>
    <n v="0"/>
    <n v="0"/>
    <n v="1.4259999999999999"/>
    <n v="1.8370000000000001E-2"/>
    <n v="4.6179999999999999E-2"/>
    <n v="5.6800000000000002E-3"/>
    <n v="7.0230000000000001E-2"/>
  </r>
  <r>
    <n v="2025"/>
    <s v="Lyon"/>
    <x v="45"/>
    <s v="7Gzub"/>
    <x v="1"/>
    <x v="10"/>
    <n v="0"/>
    <n v="0.46323999999999999"/>
    <n v="0.25812000000000002"/>
    <n v="0.37748999999999999"/>
    <n v="7.7600000000000002E-2"/>
    <n v="0.23704"/>
    <n v="0"/>
    <n v="0"/>
    <n v="0"/>
    <s v="s"/>
    <s v="s"/>
    <n v="0"/>
    <n v="0"/>
    <n v="1.4349099999999999"/>
    <n v="0"/>
    <n v="0"/>
    <n v="0"/>
    <n v="0"/>
    <n v="1.4349099999999999"/>
    <n v="1.5980000000000001E-2"/>
    <n v="5.0250000000000003E-2"/>
    <n v="5.5799999999999999E-3"/>
    <n v="7.1809999999999999E-2"/>
  </r>
  <r>
    <n v="2025"/>
    <s v="Lyon"/>
    <x v="45"/>
    <s v="7Gzub"/>
    <x v="2"/>
    <x v="0"/>
    <s v="so"/>
    <s v="so"/>
    <s v="so"/>
    <s v="so"/>
    <s v="so"/>
    <s v="so"/>
    <s v="so"/>
    <s v="so"/>
    <s v="so"/>
    <s v="so"/>
    <s v="so"/>
    <s v="so"/>
    <s v="so"/>
    <s v="so"/>
    <s v="so"/>
    <s v="so"/>
    <s v="so"/>
    <s v="so"/>
    <s v="so"/>
    <n v="9.2740000000000003E-2"/>
    <n v="0.23748"/>
    <n v="2.2239999999999999E-2"/>
    <n v="0.35244999999999999"/>
  </r>
  <r>
    <n v="2025"/>
    <s v="Lyon"/>
    <x v="45"/>
    <s v="7Gzub"/>
    <x v="2"/>
    <x v="1"/>
    <s v="so"/>
    <s v="so"/>
    <s v="so"/>
    <s v="so"/>
    <s v="so"/>
    <s v="so"/>
    <s v="so"/>
    <s v="so"/>
    <s v="so"/>
    <s v="so"/>
    <s v="so"/>
    <s v="so"/>
    <s v="so"/>
    <s v="so"/>
    <s v="so"/>
    <s v="so"/>
    <s v="so"/>
    <s v="so"/>
    <s v="so"/>
    <n v="8.1159999999999996E-2"/>
    <n v="0.23150000000000001"/>
    <n v="2.0199999999999999E-2"/>
    <n v="0.33285999999999999"/>
  </r>
  <r>
    <n v="2025"/>
    <s v="Lyon"/>
    <x v="45"/>
    <s v="7Gzub"/>
    <x v="2"/>
    <x v="2"/>
    <s v="so"/>
    <s v="so"/>
    <s v="so"/>
    <s v="so"/>
    <s v="so"/>
    <s v="so"/>
    <s v="so"/>
    <s v="so"/>
    <s v="so"/>
    <s v="so"/>
    <s v="so"/>
    <s v="so"/>
    <s v="so"/>
    <s v="so"/>
    <s v="so"/>
    <s v="so"/>
    <s v="so"/>
    <s v="so"/>
    <s v="so"/>
    <n v="7.8780000000000003E-2"/>
    <n v="0.23830000000000001"/>
    <n v="2.3910000000000001E-2"/>
    <n v="0.34098000000000001"/>
  </r>
  <r>
    <n v="2025"/>
    <s v="Lyon"/>
    <x v="45"/>
    <s v="7Gzub"/>
    <x v="2"/>
    <x v="3"/>
    <s v="so"/>
    <s v="so"/>
    <s v="so"/>
    <s v="so"/>
    <s v="so"/>
    <s v="so"/>
    <s v="so"/>
    <s v="so"/>
    <s v="so"/>
    <s v="so"/>
    <s v="so"/>
    <s v="so"/>
    <s v="so"/>
    <s v="so"/>
    <s v="so"/>
    <s v="so"/>
    <s v="so"/>
    <s v="so"/>
    <s v="so"/>
    <n v="7.5410000000000005E-2"/>
    <n v="0.24679999999999999"/>
    <n v="2.486E-2"/>
    <n v="0.34706999999999999"/>
  </r>
  <r>
    <n v="2025"/>
    <s v="Lyon"/>
    <x v="45"/>
    <s v="7Gzub"/>
    <x v="2"/>
    <x v="4"/>
    <s v="so"/>
    <s v="so"/>
    <s v="so"/>
    <s v="so"/>
    <s v="so"/>
    <s v="so"/>
    <s v="so"/>
    <s v="so"/>
    <s v="so"/>
    <s v="so"/>
    <s v="so"/>
    <s v="so"/>
    <s v="so"/>
    <s v="so"/>
    <s v="so"/>
    <s v="so"/>
    <s v="so"/>
    <s v="so"/>
    <s v="so"/>
    <n v="7.5069999999999998E-2"/>
    <n v="0.25606000000000001"/>
    <n v="2.9489999999999999E-2"/>
    <n v="0.36063000000000001"/>
  </r>
  <r>
    <n v="2025"/>
    <s v="Lyon"/>
    <x v="45"/>
    <s v="7Gzub"/>
    <x v="2"/>
    <x v="5"/>
    <s v="so"/>
    <s v="so"/>
    <s v="so"/>
    <s v="so"/>
    <s v="so"/>
    <s v="so"/>
    <s v="so"/>
    <s v="so"/>
    <s v="so"/>
    <s v="so"/>
    <s v="so"/>
    <s v="so"/>
    <s v="so"/>
    <s v="so"/>
    <s v="so"/>
    <s v="so"/>
    <s v="so"/>
    <s v="so"/>
    <s v="so"/>
    <n v="7.3999999999999996E-2"/>
    <n v="0.27576000000000001"/>
    <n v="3.0800000000000001E-2"/>
    <n v="0.38057000000000002"/>
  </r>
  <r>
    <n v="2025"/>
    <s v="Lyon"/>
    <x v="45"/>
    <s v="7Gzub"/>
    <x v="2"/>
    <x v="6"/>
    <s v="so"/>
    <s v="so"/>
    <s v="so"/>
    <s v="so"/>
    <s v="so"/>
    <s v="so"/>
    <s v="so"/>
    <s v="so"/>
    <s v="so"/>
    <s v="so"/>
    <s v="so"/>
    <s v="so"/>
    <s v="so"/>
    <s v="so"/>
    <s v="so"/>
    <s v="so"/>
    <s v="so"/>
    <s v="so"/>
    <s v="so"/>
    <n v="6.7169999999999994E-2"/>
    <n v="0.23516000000000001"/>
    <n v="3.6200000000000003E-2"/>
    <n v="0.33851999999999999"/>
  </r>
  <r>
    <n v="2025"/>
    <s v="Lyon"/>
    <x v="45"/>
    <s v="7Gzub"/>
    <x v="2"/>
    <x v="7"/>
    <s v="so"/>
    <s v="so"/>
    <s v="so"/>
    <s v="so"/>
    <s v="so"/>
    <s v="so"/>
    <s v="so"/>
    <s v="so"/>
    <s v="so"/>
    <s v="so"/>
    <s v="so"/>
    <s v="so"/>
    <s v="so"/>
    <s v="so"/>
    <s v="so"/>
    <s v="so"/>
    <s v="so"/>
    <s v="so"/>
    <s v="so"/>
    <n v="7.2450000000000001E-2"/>
    <n v="0.23207"/>
    <n v="3.8260000000000002E-2"/>
    <n v="0.34277999999999997"/>
  </r>
  <r>
    <n v="2025"/>
    <s v="Lyon"/>
    <x v="45"/>
    <s v="7Gzub"/>
    <x v="2"/>
    <x v="8"/>
    <s v="so"/>
    <s v="so"/>
    <s v="so"/>
    <s v="so"/>
    <s v="so"/>
    <s v="so"/>
    <s v="so"/>
    <s v="so"/>
    <s v="so"/>
    <s v="so"/>
    <s v="so"/>
    <s v="so"/>
    <s v="so"/>
    <s v="so"/>
    <s v="so"/>
    <s v="so"/>
    <s v="so"/>
    <s v="so"/>
    <s v="so"/>
    <n v="5.3429999999999998E-2"/>
    <n v="0.24944"/>
    <n v="3.9780000000000003E-2"/>
    <n v="0.34265000000000001"/>
  </r>
  <r>
    <n v="2025"/>
    <s v="Lyon"/>
    <x v="45"/>
    <s v="7Gzub"/>
    <x v="2"/>
    <x v="9"/>
    <s v="so"/>
    <s v="so"/>
    <s v="so"/>
    <s v="so"/>
    <s v="so"/>
    <s v="so"/>
    <s v="so"/>
    <s v="so"/>
    <s v="so"/>
    <s v="so"/>
    <s v="so"/>
    <s v="so"/>
    <s v="so"/>
    <s v="so"/>
    <s v="so"/>
    <s v="so"/>
    <s v="so"/>
    <s v="so"/>
    <s v="so"/>
    <n v="6.3759999999999997E-2"/>
    <n v="0.23869000000000001"/>
    <n v="4.299E-2"/>
    <n v="0.34544000000000002"/>
  </r>
  <r>
    <n v="2025"/>
    <s v="Lyon"/>
    <x v="45"/>
    <s v="7Gzub"/>
    <x v="2"/>
    <x v="10"/>
    <s v="so"/>
    <s v="so"/>
    <s v="so"/>
    <s v="so"/>
    <s v="so"/>
    <s v="so"/>
    <s v="so"/>
    <s v="so"/>
    <s v="so"/>
    <s v="so"/>
    <s v="so"/>
    <s v="so"/>
    <s v="so"/>
    <s v="so"/>
    <s v="so"/>
    <s v="so"/>
    <s v="so"/>
    <s v="so"/>
    <s v="so"/>
    <n v="7.7369999999999994E-2"/>
    <n v="0.25056"/>
    <n v="4.7530000000000003E-2"/>
    <n v="0.37545000000000001"/>
  </r>
  <r>
    <n v="2025"/>
    <s v="Lyon"/>
    <x v="45"/>
    <s v="7Gzub"/>
    <x v="3"/>
    <x v="0"/>
    <n v="0"/>
    <n v="1.9613100000000001"/>
    <n v="3.5894300000000001"/>
    <n v="5.36686"/>
    <n v="0.50883999999999996"/>
    <n v="1.6733800000000001"/>
    <n v="0"/>
    <n v="0"/>
    <n v="0"/>
    <s v="s"/>
    <s v="s"/>
    <n v="0"/>
    <n v="0"/>
    <n v="13.334680000000001"/>
    <n v="0"/>
    <n v="0"/>
    <n v="0"/>
    <n v="0"/>
    <n v="13.334680000000001"/>
    <n v="0.95182999999999995"/>
    <n v="2.0577000000000001"/>
    <n v="0.25228"/>
    <n v="3.2618200000000002"/>
  </r>
  <r>
    <n v="2025"/>
    <s v="Lyon"/>
    <x v="45"/>
    <s v="7Gzub"/>
    <x v="3"/>
    <x v="1"/>
    <n v="0"/>
    <n v="1.4160900000000001"/>
    <n v="2.1187299999999998"/>
    <n v="3.4224999999999999"/>
    <n v="0.77712000000000003"/>
    <n v="2.02427"/>
    <n v="0"/>
    <n v="0"/>
    <n v="0"/>
    <s v="s"/>
    <s v="s"/>
    <n v="0"/>
    <n v="0"/>
    <n v="10.164440000000001"/>
    <n v="0"/>
    <n v="0"/>
    <n v="0"/>
    <n v="0"/>
    <n v="10.164440000000001"/>
    <n v="1.1289800000000001"/>
    <n v="1.60318"/>
    <n v="0.19570000000000001"/>
    <n v="2.9278499999999998"/>
  </r>
  <r>
    <n v="2025"/>
    <s v="Lyon"/>
    <x v="45"/>
    <s v="7Gzub"/>
    <x v="3"/>
    <x v="2"/>
    <n v="0"/>
    <n v="2.0829900000000001"/>
    <n v="2.2860999999999998"/>
    <n v="3.0007000000000001"/>
    <n v="0.50978999999999997"/>
    <n v="1.94794"/>
    <n v="0"/>
    <n v="0"/>
    <n v="0"/>
    <s v="s"/>
    <s v="s"/>
    <n v="0"/>
    <n v="0"/>
    <n v="10.217610000000001"/>
    <n v="0"/>
    <n v="0"/>
    <n v="0"/>
    <n v="0"/>
    <n v="10.217610000000001"/>
    <n v="0.95974000000000004"/>
    <n v="1.6955"/>
    <n v="0.16675000000000001"/>
    <n v="2.8219799999999999"/>
  </r>
  <r>
    <n v="2025"/>
    <s v="Lyon"/>
    <x v="45"/>
    <s v="7Gzub"/>
    <x v="3"/>
    <x v="3"/>
    <n v="0"/>
    <n v="1.5776399999999999"/>
    <n v="1.69547"/>
    <n v="3.51945"/>
    <n v="0.65039999999999998"/>
    <n v="1.38744"/>
    <n v="0"/>
    <n v="0"/>
    <n v="0"/>
    <s v="s"/>
    <s v="s"/>
    <n v="0"/>
    <n v="0"/>
    <n v="9.1808399999999999"/>
    <n v="0"/>
    <n v="0"/>
    <n v="0"/>
    <n v="0"/>
    <n v="9.1808399999999999"/>
    <n v="0.98153999999999997"/>
    <n v="1.48997"/>
    <n v="0.16594"/>
    <n v="2.6374599999999999"/>
  </r>
  <r>
    <n v="2025"/>
    <s v="Lyon"/>
    <x v="45"/>
    <s v="7Gzub"/>
    <x v="3"/>
    <x v="4"/>
    <n v="0"/>
    <n v="2.1017000000000001"/>
    <n v="1.71835"/>
    <n v="3.2105399999999999"/>
    <n v="0.45985999999999999"/>
    <n v="1.2573799999999999"/>
    <n v="0"/>
    <n v="0"/>
    <n v="0"/>
    <s v="s"/>
    <s v="s"/>
    <n v="0"/>
    <n v="0"/>
    <n v="9.1378500000000003"/>
    <n v="0"/>
    <n v="0"/>
    <n v="0"/>
    <n v="0"/>
    <n v="9.1378500000000003"/>
    <n v="0.93208999999999997"/>
    <n v="1.67808"/>
    <n v="0.28819"/>
    <n v="2.8983599999999998"/>
  </r>
  <r>
    <n v="2025"/>
    <s v="Lyon"/>
    <x v="45"/>
    <s v="7Gzub"/>
    <x v="3"/>
    <x v="5"/>
    <n v="0"/>
    <n v="1.90676"/>
    <n v="2.0349400000000002"/>
    <n v="3.2755399999999999"/>
    <n v="0.35009000000000001"/>
    <n v="1.6984900000000001"/>
    <n v="0"/>
    <n v="0"/>
    <n v="0"/>
    <s v="s"/>
    <s v="s"/>
    <n v="0"/>
    <n v="0"/>
    <n v="9.8357399999999995"/>
    <n v="0"/>
    <n v="0"/>
    <n v="0"/>
    <n v="0"/>
    <n v="9.8357399999999995"/>
    <n v="1.1345700000000001"/>
    <n v="1.5814699999999999"/>
    <n v="0.42229"/>
    <n v="3.1383299999999998"/>
  </r>
  <r>
    <n v="2025"/>
    <s v="Lyon"/>
    <x v="45"/>
    <s v="7Gzub"/>
    <x v="3"/>
    <x v="6"/>
    <n v="0"/>
    <n v="2.01851"/>
    <n v="2.1715499999999999"/>
    <n v="3.7296299999999998"/>
    <n v="0.46372000000000002"/>
    <n v="1.15015"/>
    <n v="0"/>
    <n v="0"/>
    <n v="0"/>
    <s v="s"/>
    <s v="s"/>
    <n v="0"/>
    <n v="0"/>
    <n v="10.16277"/>
    <n v="0"/>
    <n v="0"/>
    <n v="0"/>
    <n v="0"/>
    <n v="10.16277"/>
    <n v="1.11822"/>
    <n v="1.5935999999999999"/>
    <n v="0.56747000000000003"/>
    <n v="3.2793000000000001"/>
  </r>
  <r>
    <n v="2025"/>
    <s v="Lyon"/>
    <x v="45"/>
    <s v="7Gzub"/>
    <x v="3"/>
    <x v="7"/>
    <n v="0"/>
    <n v="2.5396800000000002"/>
    <n v="2.32647"/>
    <n v="4.1726799999999997"/>
    <n v="0.41638999999999998"/>
    <n v="1.15787"/>
    <n v="0"/>
    <n v="0"/>
    <n v="0"/>
    <s v="s"/>
    <s v="s"/>
    <n v="0"/>
    <n v="0"/>
    <n v="11.111219999999999"/>
    <n v="0"/>
    <n v="0"/>
    <n v="0"/>
    <n v="0"/>
    <n v="11.111219999999999"/>
    <n v="1.33582"/>
    <n v="1.34979"/>
    <n v="0.59487000000000001"/>
    <n v="3.2804799999999998"/>
  </r>
  <r>
    <n v="2025"/>
    <s v="Lyon"/>
    <x v="45"/>
    <s v="7Gzub"/>
    <x v="3"/>
    <x v="8"/>
    <n v="0"/>
    <n v="2.85968"/>
    <n v="2.9264700000000001"/>
    <n v="4.9679500000000001"/>
    <n v="0.31303999999999998"/>
    <n v="1.60019"/>
    <n v="0"/>
    <n v="0"/>
    <n v="0"/>
    <s v="s"/>
    <s v="s"/>
    <n v="0"/>
    <n v="0"/>
    <n v="13.057259999999999"/>
    <n v="0"/>
    <n v="0"/>
    <n v="0"/>
    <n v="0"/>
    <n v="13.057259999999999"/>
    <n v="1.6276999999999999"/>
    <n v="1.0787199999999999"/>
    <n v="0.60550999999999999"/>
    <n v="3.3119299999999998"/>
  </r>
  <r>
    <n v="2025"/>
    <s v="Lyon"/>
    <x v="45"/>
    <s v="7Gzub"/>
    <x v="3"/>
    <x v="9"/>
    <n v="0"/>
    <n v="3.4813800000000001"/>
    <n v="2.8517000000000001"/>
    <n v="4.1527799999999999"/>
    <n v="0.42531999999999998"/>
    <n v="1.7914300000000001"/>
    <n v="0"/>
    <n v="0"/>
    <n v="0"/>
    <s v="s"/>
    <s v="s"/>
    <n v="0"/>
    <n v="0"/>
    <n v="13.486829999999999"/>
    <n v="0"/>
    <n v="0"/>
    <n v="0"/>
    <n v="0"/>
    <n v="13.486829999999999"/>
    <n v="1.66204"/>
    <n v="1.4126099999999999"/>
    <n v="0.31059999999999999"/>
    <n v="3.3852500000000001"/>
  </r>
  <r>
    <n v="2025"/>
    <s v="Lyon"/>
    <x v="45"/>
    <s v="7Gzub"/>
    <x v="3"/>
    <x v="10"/>
    <n v="0"/>
    <n v="4.3103100000000003"/>
    <n v="3.09612"/>
    <n v="4.5001899999999999"/>
    <n v="0.71043000000000001"/>
    <n v="2.1259999999999999"/>
    <n v="0"/>
    <n v="0"/>
    <n v="0"/>
    <s v="s"/>
    <s v="s"/>
    <n v="0"/>
    <n v="0"/>
    <n v="15.18056"/>
    <n v="0"/>
    <n v="0"/>
    <n v="0"/>
    <n v="0"/>
    <n v="15.18056"/>
    <n v="1.6090599999999999"/>
    <n v="1.2517199999999999"/>
    <n v="0.23111999999999999"/>
    <n v="3.0918999999999999"/>
  </r>
  <r>
    <n v="2025"/>
    <s v="Lyon"/>
    <x v="46"/>
    <s v="CUBKB"/>
    <x v="0"/>
    <x v="0"/>
    <n v="0"/>
    <n v="62"/>
    <n v="71"/>
    <n v="145"/>
    <n v="50"/>
    <n v="234"/>
    <n v="0"/>
    <s v="s"/>
    <n v="0"/>
    <n v="34"/>
    <s v="s"/>
    <n v="0"/>
    <n v="0"/>
    <n v="603"/>
    <n v="0"/>
    <n v="0"/>
    <n v="0"/>
    <n v="0"/>
    <n v="603"/>
    <n v="18"/>
    <n v="75"/>
    <n v="9"/>
    <n v="102"/>
  </r>
  <r>
    <n v="2025"/>
    <s v="Lyon"/>
    <x v="46"/>
    <s v="CUBKB"/>
    <x v="1"/>
    <x v="0"/>
    <n v="0"/>
    <n v="0.20133000000000001"/>
    <n v="0.22201000000000001"/>
    <n v="0.45446999999999999"/>
    <n v="0.16868"/>
    <n v="0.70908000000000004"/>
    <n v="0"/>
    <s v="s"/>
    <n v="0"/>
    <n v="0.10943"/>
    <s v="s"/>
    <n v="0"/>
    <n v="0"/>
    <n v="1.8894"/>
    <n v="0"/>
    <n v="0"/>
    <n v="0"/>
    <n v="0"/>
    <n v="1.8894"/>
    <n v="1.8849999999999999E-2"/>
    <n v="8.1089999999999995E-2"/>
    <n v="1.021E-2"/>
    <n v="0.11014"/>
  </r>
  <r>
    <n v="2025"/>
    <s v="Lyon"/>
    <x v="46"/>
    <s v="CUBKB"/>
    <x v="1"/>
    <x v="1"/>
    <n v="0"/>
    <n v="0.20455000000000001"/>
    <n v="0.22564999999999999"/>
    <n v="0.46056000000000002"/>
    <n v="0.17071"/>
    <n v="0.71618999999999999"/>
    <n v="0"/>
    <s v="s"/>
    <n v="0"/>
    <n v="0.10985"/>
    <s v="s"/>
    <n v="0"/>
    <n v="0"/>
    <n v="1.9123399999999999"/>
    <n v="0"/>
    <n v="0"/>
    <n v="0"/>
    <n v="0"/>
    <n v="1.9123399999999999"/>
    <n v="1.8589999999999999E-2"/>
    <n v="8.4379999999999997E-2"/>
    <n v="1.1259999999999999E-2"/>
    <n v="0.11423"/>
  </r>
  <r>
    <n v="2025"/>
    <s v="Lyon"/>
    <x v="46"/>
    <s v="CUBKB"/>
    <x v="1"/>
    <x v="2"/>
    <n v="0"/>
    <n v="0.21304000000000001"/>
    <n v="0.22939000000000001"/>
    <n v="0.46055000000000001"/>
    <n v="0.17806"/>
    <n v="0.72409999999999997"/>
    <n v="0"/>
    <s v="s"/>
    <n v="0"/>
    <n v="0.11153"/>
    <s v="s"/>
    <n v="0"/>
    <n v="0"/>
    <n v="1.9413"/>
    <n v="0"/>
    <n v="0"/>
    <n v="0"/>
    <n v="0"/>
    <n v="1.9413"/>
    <n v="1.9980000000000001E-2"/>
    <n v="8.5440000000000002E-2"/>
    <n v="8.26E-3"/>
    <n v="0.11368"/>
  </r>
  <r>
    <n v="2025"/>
    <s v="Lyon"/>
    <x v="46"/>
    <s v="CUBKB"/>
    <x v="1"/>
    <x v="3"/>
    <n v="0"/>
    <n v="0.21764"/>
    <n v="0.23166"/>
    <n v="0.45274999999999999"/>
    <n v="0.18137"/>
    <n v="0.72718000000000005"/>
    <n v="0"/>
    <s v="s"/>
    <n v="0"/>
    <n v="0.11261"/>
    <s v="s"/>
    <n v="0"/>
    <n v="0"/>
    <n v="1.9481299999999999"/>
    <n v="0"/>
    <n v="0"/>
    <n v="0"/>
    <n v="0"/>
    <n v="1.9481299999999999"/>
    <n v="2.1510000000000001E-2"/>
    <n v="8.4889999999999993E-2"/>
    <n v="6.5300000000000002E-3"/>
    <n v="0.11292000000000001"/>
  </r>
  <r>
    <n v="2025"/>
    <s v="Lyon"/>
    <x v="46"/>
    <s v="CUBKB"/>
    <x v="1"/>
    <x v="4"/>
    <n v="0"/>
    <n v="0.22161"/>
    <n v="0.23225000000000001"/>
    <n v="0.45044000000000001"/>
    <n v="0.18321999999999999"/>
    <n v="0.73741999999999996"/>
    <n v="0"/>
    <s v="s"/>
    <n v="0"/>
    <n v="0.11443"/>
    <s v="s"/>
    <n v="0"/>
    <n v="0"/>
    <n v="1.96475"/>
    <n v="0"/>
    <n v="0"/>
    <n v="0"/>
    <n v="0"/>
    <n v="1.96475"/>
    <n v="2.1399999999999999E-2"/>
    <n v="8.3779999999999993E-2"/>
    <n v="6.5700000000000003E-3"/>
    <n v="0.11175"/>
  </r>
  <r>
    <n v="2025"/>
    <s v="Lyon"/>
    <x v="46"/>
    <s v="CUBKB"/>
    <x v="1"/>
    <x v="5"/>
    <n v="0"/>
    <n v="0.22369"/>
    <n v="0.23694000000000001"/>
    <n v="0.45058999999999999"/>
    <n v="0.18834000000000001"/>
    <n v="0.74243999999999999"/>
    <n v="0"/>
    <s v="s"/>
    <n v="0"/>
    <n v="0.11541"/>
    <s v="s"/>
    <n v="0"/>
    <n v="0"/>
    <n v="1.9827399999999999"/>
    <n v="0"/>
    <n v="0"/>
    <n v="0"/>
    <n v="0"/>
    <n v="1.9827399999999999"/>
    <n v="2.1340000000000001E-2"/>
    <n v="8.2460000000000006E-2"/>
    <n v="7.3400000000000002E-3"/>
    <n v="0.11114"/>
  </r>
  <r>
    <n v="2025"/>
    <s v="Lyon"/>
    <x v="46"/>
    <s v="CUBKB"/>
    <x v="1"/>
    <x v="6"/>
    <n v="0"/>
    <n v="0.22714000000000001"/>
    <n v="0.2384"/>
    <n v="0.44490000000000002"/>
    <n v="0.19306000000000001"/>
    <n v="0.75077000000000005"/>
    <n v="0"/>
    <s v="s"/>
    <n v="0"/>
    <n v="0.11727"/>
    <s v="s"/>
    <n v="0"/>
    <n v="0"/>
    <n v="1.9955700000000001"/>
    <n v="0"/>
    <n v="0"/>
    <n v="0"/>
    <n v="0"/>
    <n v="1.9955700000000001"/>
    <n v="2.0279999999999999E-2"/>
    <n v="7.8070000000000001E-2"/>
    <n v="8.1600000000000006E-3"/>
    <n v="0.10650999999999999"/>
  </r>
  <r>
    <n v="2025"/>
    <s v="Lyon"/>
    <x v="46"/>
    <s v="CUBKB"/>
    <x v="1"/>
    <x v="7"/>
    <n v="0"/>
    <n v="0.23155999999999999"/>
    <n v="0.24002999999999999"/>
    <n v="0.43509999999999999"/>
    <n v="0.19664999999999999"/>
    <n v="0.76000999999999996"/>
    <n v="0"/>
    <s v="s"/>
    <n v="0"/>
    <n v="0.11891"/>
    <s v="s"/>
    <n v="0"/>
    <n v="0"/>
    <n v="2.0070800000000002"/>
    <n v="0"/>
    <n v="0"/>
    <n v="0"/>
    <n v="0"/>
    <n v="2.0070800000000002"/>
    <n v="1.9089999999999999E-2"/>
    <n v="7.4529999999999999E-2"/>
    <n v="8.6400000000000001E-3"/>
    <n v="0.10227"/>
  </r>
  <r>
    <n v="2025"/>
    <s v="Lyon"/>
    <x v="46"/>
    <s v="CUBKB"/>
    <x v="1"/>
    <x v="8"/>
    <n v="0"/>
    <n v="0.23199"/>
    <n v="0.24235999999999999"/>
    <n v="0.42543999999999998"/>
    <n v="0.19811999999999999"/>
    <n v="0.77061999999999997"/>
    <n v="0"/>
    <s v="s"/>
    <n v="0"/>
    <n v="0.12091"/>
    <s v="s"/>
    <n v="0"/>
    <n v="0"/>
    <n v="2.0142600000000002"/>
    <n v="0"/>
    <n v="0"/>
    <n v="0"/>
    <n v="0"/>
    <n v="2.0142600000000002"/>
    <n v="1.584E-2"/>
    <n v="7.5340000000000004E-2"/>
    <n v="8.7600000000000004E-3"/>
    <n v="9.9940000000000001E-2"/>
  </r>
  <r>
    <n v="2025"/>
    <s v="Lyon"/>
    <x v="46"/>
    <s v="CUBKB"/>
    <x v="1"/>
    <x v="9"/>
    <n v="0"/>
    <n v="0.23527999999999999"/>
    <n v="0.24271999999999999"/>
    <n v="0.42054999999999998"/>
    <n v="0.20058999999999999"/>
    <n v="0.77866000000000002"/>
    <n v="0"/>
    <s v="s"/>
    <n v="0"/>
    <n v="0.12229"/>
    <s v="s"/>
    <n v="0"/>
    <n v="0"/>
    <n v="2.0252300000000001"/>
    <n v="0"/>
    <n v="0"/>
    <n v="0"/>
    <n v="0"/>
    <n v="2.0252300000000001"/>
    <n v="1.431E-2"/>
    <n v="7.152E-2"/>
    <n v="9.5999999999999992E-3"/>
    <n v="9.5420000000000005E-2"/>
  </r>
  <r>
    <n v="2025"/>
    <s v="Lyon"/>
    <x v="46"/>
    <s v="CUBKB"/>
    <x v="1"/>
    <x v="10"/>
    <n v="0"/>
    <n v="0.23777999999999999"/>
    <n v="0.24717"/>
    <n v="0.41704000000000002"/>
    <n v="0.20043"/>
    <n v="0.79168000000000005"/>
    <n v="0"/>
    <s v="s"/>
    <n v="0"/>
    <n v="0.12112000000000001"/>
    <s v="s"/>
    <n v="0"/>
    <n v="0"/>
    <n v="2.04088"/>
    <n v="0"/>
    <n v="0"/>
    <n v="0"/>
    <n v="0"/>
    <n v="2.04088"/>
    <n v="1.5689999999999999E-2"/>
    <n v="6.8760000000000002E-2"/>
    <n v="8.8299999999999993E-3"/>
    <n v="9.3270000000000006E-2"/>
  </r>
  <r>
    <n v="2025"/>
    <s v="Lyon"/>
    <x v="46"/>
    <s v="CUBKB"/>
    <x v="2"/>
    <x v="0"/>
    <s v="so"/>
    <s v="so"/>
    <s v="so"/>
    <s v="so"/>
    <s v="so"/>
    <s v="so"/>
    <s v="so"/>
    <s v="so"/>
    <s v="so"/>
    <s v="so"/>
    <s v="so"/>
    <s v="so"/>
    <s v="so"/>
    <s v="so"/>
    <s v="so"/>
    <s v="so"/>
    <s v="so"/>
    <s v="so"/>
    <s v="so"/>
    <n v="6.1760000000000002E-2"/>
    <n v="0.27202999999999999"/>
    <n v="3.0460000000000001E-2"/>
    <n v="0.36425000000000002"/>
  </r>
  <r>
    <n v="2025"/>
    <s v="Lyon"/>
    <x v="46"/>
    <s v="CUBKB"/>
    <x v="2"/>
    <x v="1"/>
    <s v="so"/>
    <s v="so"/>
    <s v="so"/>
    <s v="so"/>
    <s v="so"/>
    <s v="so"/>
    <s v="so"/>
    <s v="so"/>
    <s v="so"/>
    <s v="so"/>
    <s v="so"/>
    <s v="so"/>
    <s v="so"/>
    <s v="so"/>
    <s v="so"/>
    <s v="so"/>
    <s v="so"/>
    <s v="so"/>
    <s v="so"/>
    <n v="6.368E-2"/>
    <n v="0.27937000000000001"/>
    <n v="2.0070000000000001E-2"/>
    <n v="0.36313000000000001"/>
  </r>
  <r>
    <n v="2025"/>
    <s v="Lyon"/>
    <x v="46"/>
    <s v="CUBKB"/>
    <x v="2"/>
    <x v="2"/>
    <s v="so"/>
    <s v="so"/>
    <s v="so"/>
    <s v="so"/>
    <s v="so"/>
    <s v="so"/>
    <s v="so"/>
    <s v="so"/>
    <s v="so"/>
    <s v="so"/>
    <s v="so"/>
    <s v="so"/>
    <s v="so"/>
    <s v="so"/>
    <s v="so"/>
    <s v="so"/>
    <s v="so"/>
    <s v="so"/>
    <s v="so"/>
    <n v="6.6790000000000002E-2"/>
    <n v="0.27903"/>
    <n v="2.1059999999999999E-2"/>
    <n v="0.36686999999999997"/>
  </r>
  <r>
    <n v="2025"/>
    <s v="Lyon"/>
    <x v="46"/>
    <s v="CUBKB"/>
    <x v="2"/>
    <x v="3"/>
    <s v="so"/>
    <s v="so"/>
    <s v="so"/>
    <s v="so"/>
    <s v="so"/>
    <s v="so"/>
    <s v="so"/>
    <s v="so"/>
    <s v="so"/>
    <s v="so"/>
    <s v="so"/>
    <s v="so"/>
    <s v="so"/>
    <s v="so"/>
    <s v="so"/>
    <s v="so"/>
    <s v="so"/>
    <s v="so"/>
    <s v="so"/>
    <n v="6.3100000000000003E-2"/>
    <n v="0.27683999999999997"/>
    <n v="1.575E-2"/>
    <n v="0.35569000000000001"/>
  </r>
  <r>
    <n v="2025"/>
    <s v="Lyon"/>
    <x v="46"/>
    <s v="CUBKB"/>
    <x v="2"/>
    <x v="4"/>
    <s v="so"/>
    <s v="so"/>
    <s v="so"/>
    <s v="so"/>
    <s v="so"/>
    <s v="so"/>
    <s v="so"/>
    <s v="so"/>
    <s v="so"/>
    <s v="so"/>
    <s v="so"/>
    <s v="so"/>
    <s v="so"/>
    <s v="so"/>
    <s v="so"/>
    <s v="so"/>
    <s v="so"/>
    <s v="so"/>
    <s v="so"/>
    <n v="5.5530000000000003E-2"/>
    <n v="0.22802"/>
    <n v="1.6820000000000002E-2"/>
    <n v="0.30037000000000003"/>
  </r>
  <r>
    <n v="2025"/>
    <s v="Lyon"/>
    <x v="46"/>
    <s v="CUBKB"/>
    <x v="2"/>
    <x v="5"/>
    <s v="so"/>
    <s v="so"/>
    <s v="so"/>
    <s v="so"/>
    <s v="so"/>
    <s v="so"/>
    <s v="so"/>
    <s v="so"/>
    <s v="so"/>
    <s v="so"/>
    <s v="so"/>
    <s v="so"/>
    <s v="so"/>
    <s v="so"/>
    <s v="so"/>
    <s v="so"/>
    <s v="so"/>
    <s v="so"/>
    <s v="so"/>
    <n v="5.1299999999999998E-2"/>
    <n v="0.21284"/>
    <n v="1.7760000000000001E-2"/>
    <n v="0.28189999999999998"/>
  </r>
  <r>
    <n v="2025"/>
    <s v="Lyon"/>
    <x v="46"/>
    <s v="CUBKB"/>
    <x v="2"/>
    <x v="6"/>
    <s v="so"/>
    <s v="so"/>
    <s v="so"/>
    <s v="so"/>
    <s v="so"/>
    <s v="so"/>
    <s v="so"/>
    <s v="so"/>
    <s v="so"/>
    <s v="so"/>
    <s v="so"/>
    <s v="so"/>
    <s v="so"/>
    <s v="so"/>
    <s v="so"/>
    <s v="so"/>
    <s v="so"/>
    <s v="so"/>
    <s v="so"/>
    <n v="5.5620000000000003E-2"/>
    <n v="0.19991999999999999"/>
    <n v="1.8880000000000001E-2"/>
    <n v="0.27442"/>
  </r>
  <r>
    <n v="2025"/>
    <s v="Lyon"/>
    <x v="46"/>
    <s v="CUBKB"/>
    <x v="2"/>
    <x v="7"/>
    <s v="so"/>
    <s v="so"/>
    <s v="so"/>
    <s v="so"/>
    <s v="so"/>
    <s v="so"/>
    <s v="so"/>
    <s v="so"/>
    <s v="so"/>
    <s v="so"/>
    <s v="so"/>
    <s v="so"/>
    <s v="so"/>
    <s v="so"/>
    <s v="so"/>
    <s v="so"/>
    <s v="so"/>
    <s v="so"/>
    <s v="so"/>
    <n v="6.0229999999999999E-2"/>
    <n v="0.19350000000000001"/>
    <n v="2.0140000000000002E-2"/>
    <n v="0.27387"/>
  </r>
  <r>
    <n v="2025"/>
    <s v="Lyon"/>
    <x v="46"/>
    <s v="CUBKB"/>
    <x v="2"/>
    <x v="8"/>
    <s v="so"/>
    <s v="so"/>
    <s v="so"/>
    <s v="so"/>
    <s v="so"/>
    <s v="so"/>
    <s v="so"/>
    <s v="so"/>
    <s v="so"/>
    <s v="so"/>
    <s v="so"/>
    <s v="so"/>
    <s v="so"/>
    <s v="so"/>
    <s v="so"/>
    <s v="so"/>
    <s v="so"/>
    <s v="so"/>
    <s v="so"/>
    <n v="3.8710000000000001E-2"/>
    <n v="0.18138000000000001"/>
    <n v="2.5430000000000001E-2"/>
    <n v="0.24551999999999999"/>
  </r>
  <r>
    <n v="2025"/>
    <s v="Lyon"/>
    <x v="46"/>
    <s v="CUBKB"/>
    <x v="2"/>
    <x v="9"/>
    <s v="so"/>
    <s v="so"/>
    <s v="so"/>
    <s v="so"/>
    <s v="so"/>
    <s v="so"/>
    <s v="so"/>
    <s v="so"/>
    <s v="so"/>
    <s v="so"/>
    <s v="so"/>
    <s v="so"/>
    <s v="so"/>
    <s v="so"/>
    <s v="so"/>
    <s v="so"/>
    <s v="so"/>
    <s v="so"/>
    <s v="so"/>
    <n v="3.2399999999999998E-2"/>
    <n v="0.20795"/>
    <n v="2.7740000000000001E-2"/>
    <n v="0.2681"/>
  </r>
  <r>
    <n v="2025"/>
    <s v="Lyon"/>
    <x v="46"/>
    <s v="CUBKB"/>
    <x v="2"/>
    <x v="10"/>
    <s v="so"/>
    <s v="so"/>
    <s v="so"/>
    <s v="so"/>
    <s v="so"/>
    <s v="so"/>
    <s v="so"/>
    <s v="so"/>
    <s v="so"/>
    <s v="so"/>
    <s v="so"/>
    <s v="so"/>
    <s v="so"/>
    <s v="so"/>
    <s v="so"/>
    <s v="so"/>
    <s v="so"/>
    <s v="so"/>
    <s v="so"/>
    <n v="2.4760000000000001E-2"/>
    <n v="0.17512"/>
    <n v="3.0960000000000001E-2"/>
    <n v="0.23083000000000001"/>
  </r>
  <r>
    <n v="2025"/>
    <s v="Lyon"/>
    <x v="46"/>
    <s v="CUBKB"/>
    <x v="3"/>
    <x v="0"/>
    <n v="0"/>
    <n v="0.23379"/>
    <n v="0.95384000000000002"/>
    <n v="3.1783700000000001"/>
    <n v="0.73575000000000002"/>
    <n v="6.2032600000000002"/>
    <n v="0"/>
    <s v="s"/>
    <n v="0"/>
    <n v="0.63697000000000004"/>
    <s v="s"/>
    <n v="0"/>
    <n v="0"/>
    <n v="11.945729999999999"/>
    <n v="0"/>
    <n v="0"/>
    <n v="0"/>
    <n v="0"/>
    <n v="11.945729999999999"/>
    <n v="0.28532999999999997"/>
    <n v="2.78064"/>
    <n v="4.8999999999999998E-3"/>
    <n v="3.0708600000000001"/>
  </r>
  <r>
    <n v="2025"/>
    <s v="Lyon"/>
    <x v="46"/>
    <s v="CUBKB"/>
    <x v="3"/>
    <x v="1"/>
    <n v="0"/>
    <n v="0.39740999999999999"/>
    <n v="1.0360100000000001"/>
    <n v="3.5306000000000002"/>
    <n v="0.91117999999999999"/>
    <n v="7.9708100000000002"/>
    <n v="0"/>
    <s v="s"/>
    <n v="0"/>
    <n v="0.67428999999999994"/>
    <s v="s"/>
    <n v="0"/>
    <n v="0"/>
    <n v="14.528969999999999"/>
    <n v="0"/>
    <n v="0"/>
    <n v="0"/>
    <n v="0"/>
    <n v="14.528969999999999"/>
    <n v="0.57621999999999995"/>
    <n v="3.0836399999999999"/>
    <n v="4.8500000000000001E-3"/>
    <n v="3.6647099999999999"/>
  </r>
  <r>
    <n v="2025"/>
    <s v="Lyon"/>
    <x v="46"/>
    <s v="CUBKB"/>
    <x v="3"/>
    <x v="2"/>
    <n v="0"/>
    <n v="0.55764000000000002"/>
    <n v="1.2600499999999999"/>
    <n v="4.6571800000000003"/>
    <n v="1.2014499999999999"/>
    <n v="8.2478700000000007"/>
    <n v="0"/>
    <s v="s"/>
    <n v="0"/>
    <n v="0.78136000000000005"/>
    <s v="s"/>
    <n v="0"/>
    <n v="0"/>
    <n v="16.80677"/>
    <n v="0"/>
    <n v="0"/>
    <n v="0"/>
    <n v="0"/>
    <n v="16.80677"/>
    <n v="0.66344000000000003"/>
    <n v="3.0687000000000002"/>
    <n v="4.8199999999999996E-3"/>
    <n v="3.7369599999999998"/>
  </r>
  <r>
    <n v="2025"/>
    <s v="Lyon"/>
    <x v="46"/>
    <s v="CUBKB"/>
    <x v="3"/>
    <x v="3"/>
    <n v="0"/>
    <n v="0.89300999999999997"/>
    <n v="1.5583199999999999"/>
    <n v="5.5337800000000001"/>
    <n v="1.7744500000000001"/>
    <n v="8.0597100000000008"/>
    <n v="0"/>
    <s v="s"/>
    <n v="0"/>
    <n v="0.85072000000000003"/>
    <s v="s"/>
    <n v="0"/>
    <n v="0"/>
    <n v="18.80161"/>
    <n v="0"/>
    <n v="0"/>
    <n v="0"/>
    <n v="0"/>
    <n v="18.80161"/>
    <n v="0.47661999999999999"/>
    <n v="3.0505"/>
    <n v="4.199E-2"/>
    <n v="3.5691099999999998"/>
  </r>
  <r>
    <n v="2025"/>
    <s v="Lyon"/>
    <x v="46"/>
    <s v="CUBKB"/>
    <x v="3"/>
    <x v="4"/>
    <n v="0"/>
    <n v="1.0094799999999999"/>
    <n v="1.34839"/>
    <n v="5.9143999999999997"/>
    <n v="1.7507200000000001"/>
    <n v="7.3852200000000003"/>
    <n v="0"/>
    <s v="s"/>
    <n v="0"/>
    <n v="0.63473999999999997"/>
    <s v="s"/>
    <n v="0"/>
    <n v="0"/>
    <n v="18.160959999999999"/>
    <n v="0"/>
    <n v="0"/>
    <n v="0"/>
    <n v="0"/>
    <n v="18.160959999999999"/>
    <n v="0.61216000000000004"/>
    <n v="3.40856"/>
    <n v="6.6830000000000001E-2"/>
    <n v="4.0875500000000002"/>
  </r>
  <r>
    <n v="2025"/>
    <s v="Lyon"/>
    <x v="46"/>
    <s v="CUBKB"/>
    <x v="3"/>
    <x v="5"/>
    <n v="0"/>
    <n v="1.1654"/>
    <n v="1.5823499999999999"/>
    <n v="5.4804000000000004"/>
    <n v="1.57162"/>
    <n v="7.1322099999999997"/>
    <n v="0"/>
    <s v="s"/>
    <n v="0"/>
    <n v="0.97262000000000004"/>
    <s v="s"/>
    <n v="0"/>
    <n v="0"/>
    <n v="18.07188"/>
    <n v="0"/>
    <n v="0"/>
    <n v="0"/>
    <n v="0"/>
    <n v="18.07188"/>
    <n v="0.92557999999999996"/>
    <n v="3.5709499999999998"/>
    <n v="0.22538"/>
    <n v="4.7219100000000003"/>
  </r>
  <r>
    <n v="2025"/>
    <s v="Lyon"/>
    <x v="46"/>
    <s v="CUBKB"/>
    <x v="3"/>
    <x v="6"/>
    <n v="0"/>
    <n v="1.29975"/>
    <n v="1.7070399999999999"/>
    <n v="6.6428900000000004"/>
    <n v="1.1125700000000001"/>
    <n v="6.5226800000000003"/>
    <n v="0"/>
    <s v="s"/>
    <n v="0"/>
    <n v="0.73487000000000002"/>
    <s v="s"/>
    <n v="0"/>
    <n v="0"/>
    <n v="18.274039999999999"/>
    <n v="0"/>
    <n v="0"/>
    <n v="0"/>
    <n v="0"/>
    <n v="18.274039999999999"/>
    <n v="1.01962"/>
    <n v="3.6682700000000001"/>
    <n v="0.27772999999999998"/>
    <n v="4.9656099999999999"/>
  </r>
  <r>
    <n v="2025"/>
    <s v="Lyon"/>
    <x v="46"/>
    <s v="CUBKB"/>
    <x v="3"/>
    <x v="7"/>
    <n v="0"/>
    <n v="1.40402"/>
    <n v="1.86755"/>
    <n v="6.3856299999999999"/>
    <n v="1.57534"/>
    <n v="6.0951199999999996"/>
    <n v="0"/>
    <s v="s"/>
    <n v="0"/>
    <n v="0.60348999999999997"/>
    <s v="s"/>
    <n v="0"/>
    <n v="0"/>
    <n v="18.27319"/>
    <n v="0"/>
    <n v="0"/>
    <n v="0"/>
    <n v="0"/>
    <n v="18.27319"/>
    <n v="1.03756"/>
    <n v="3.7012700000000001"/>
    <n v="0.19188"/>
    <n v="4.9306999999999999"/>
  </r>
  <r>
    <n v="2025"/>
    <s v="Lyon"/>
    <x v="46"/>
    <s v="CUBKB"/>
    <x v="3"/>
    <x v="8"/>
    <n v="0"/>
    <n v="1.74902"/>
    <n v="2.5719699999999999"/>
    <n v="5.7212699999999996"/>
    <n v="1.3539600000000001"/>
    <n v="5.32897"/>
    <n v="0"/>
    <s v="s"/>
    <n v="0"/>
    <n v="1.07281"/>
    <s v="s"/>
    <n v="0"/>
    <n v="0"/>
    <n v="18.01444"/>
    <n v="0"/>
    <n v="0"/>
    <n v="0"/>
    <n v="0"/>
    <n v="18.01444"/>
    <n v="1.0112699999999999"/>
    <n v="3.98943"/>
    <n v="0.13113"/>
    <n v="5.1318299999999999"/>
  </r>
  <r>
    <n v="2025"/>
    <s v="Lyon"/>
    <x v="46"/>
    <s v="CUBKB"/>
    <x v="3"/>
    <x v="9"/>
    <n v="0"/>
    <n v="1.79362"/>
    <n v="2.3135599999999998"/>
    <n v="5.9382700000000002"/>
    <n v="1.31871"/>
    <n v="5.8354999999999997"/>
    <n v="0"/>
    <s v="s"/>
    <n v="0"/>
    <n v="1.0656600000000001"/>
    <s v="s"/>
    <n v="0"/>
    <n v="0"/>
    <n v="18.514289999999999"/>
    <n v="0"/>
    <n v="0"/>
    <n v="0"/>
    <n v="0"/>
    <n v="18.514289999999999"/>
    <n v="1.0200899999999999"/>
    <n v="3.9243299999999999"/>
    <n v="4.1029999999999997E-2"/>
    <n v="4.9854399999999996"/>
  </r>
  <r>
    <n v="2025"/>
    <s v="Lyon"/>
    <x v="46"/>
    <s v="CUBKB"/>
    <x v="3"/>
    <x v="10"/>
    <n v="0"/>
    <n v="1.56325"/>
    <n v="2.5029300000000001"/>
    <n v="6.0083299999999999"/>
    <n v="1.3508899999999999"/>
    <n v="6.3930600000000002"/>
    <n v="0"/>
    <s v="s"/>
    <n v="0"/>
    <n v="1.18068"/>
    <s v="s"/>
    <n v="0"/>
    <n v="0"/>
    <n v="19.279399999999999"/>
    <n v="0"/>
    <n v="0"/>
    <n v="0"/>
    <n v="0"/>
    <n v="19.279399999999999"/>
    <n v="0.78810000000000002"/>
    <n v="3.7226599999999999"/>
    <n v="0.20022999999999999"/>
    <n v="4.7109800000000002"/>
  </r>
  <r>
    <n v="2025"/>
    <s v="Lyon"/>
    <x v="47"/>
    <s v="59da6"/>
    <x v="0"/>
    <x v="0"/>
    <n v="0"/>
    <n v="0"/>
    <n v="0"/>
    <n v="0"/>
    <s v="s"/>
    <s v="s"/>
    <n v="0"/>
    <n v="0"/>
    <n v="0"/>
    <n v="0"/>
    <n v="0"/>
    <n v="0"/>
    <n v="0"/>
    <n v="12"/>
    <n v="0"/>
    <n v="0"/>
    <n v="0"/>
    <n v="0"/>
    <n v="12"/>
    <n v="0"/>
    <n v="0"/>
    <n v="0"/>
    <n v="0"/>
  </r>
  <r>
    <n v="2025"/>
    <s v="Lyon"/>
    <x v="47"/>
    <s v="59da6"/>
    <x v="1"/>
    <x v="0"/>
    <n v="0"/>
    <n v="0"/>
    <n v="0"/>
    <n v="0"/>
    <s v="s"/>
    <s v="s"/>
    <n v="0"/>
    <n v="0"/>
    <n v="0"/>
    <n v="0"/>
    <n v="0"/>
    <n v="0"/>
    <n v="0"/>
    <n v="3.9030000000000002E-2"/>
    <n v="0"/>
    <n v="0"/>
    <n v="0"/>
    <n v="0"/>
    <n v="3.9030000000000002E-2"/>
    <n v="0"/>
    <n v="0"/>
    <n v="0"/>
    <n v="0"/>
  </r>
  <r>
    <n v="2025"/>
    <s v="Lyon"/>
    <x v="47"/>
    <s v="59da6"/>
    <x v="1"/>
    <x v="1"/>
    <n v="0"/>
    <n v="0"/>
    <n v="0"/>
    <n v="0"/>
    <s v="s"/>
    <s v="s"/>
    <n v="0"/>
    <n v="0"/>
    <n v="0"/>
    <n v="0"/>
    <n v="0"/>
    <n v="0"/>
    <n v="0"/>
    <n v="3.6510000000000001E-2"/>
    <n v="0"/>
    <n v="0"/>
    <n v="0"/>
    <n v="0"/>
    <n v="3.6510000000000001E-2"/>
    <n v="0"/>
    <n v="0"/>
    <n v="0"/>
    <n v="0"/>
  </r>
  <r>
    <n v="2025"/>
    <s v="Lyon"/>
    <x v="47"/>
    <s v="59da6"/>
    <x v="1"/>
    <x v="2"/>
    <n v="0"/>
    <n v="0"/>
    <n v="0"/>
    <n v="0"/>
    <s v="s"/>
    <s v="s"/>
    <n v="0"/>
    <n v="0"/>
    <n v="0"/>
    <n v="0"/>
    <n v="0"/>
    <n v="0"/>
    <n v="0"/>
    <n v="3.5950000000000003E-2"/>
    <n v="0"/>
    <n v="0"/>
    <n v="0"/>
    <n v="0"/>
    <n v="3.5950000000000003E-2"/>
    <n v="0"/>
    <n v="0"/>
    <n v="0"/>
    <n v="0"/>
  </r>
  <r>
    <n v="2025"/>
    <s v="Lyon"/>
    <x v="47"/>
    <s v="59da6"/>
    <x v="1"/>
    <x v="3"/>
    <n v="0"/>
    <n v="0"/>
    <n v="0"/>
    <n v="0"/>
    <s v="s"/>
    <s v="s"/>
    <n v="0"/>
    <n v="0"/>
    <n v="0"/>
    <n v="0"/>
    <n v="0"/>
    <n v="0"/>
    <n v="0"/>
    <n v="3.569E-2"/>
    <n v="0"/>
    <n v="0"/>
    <n v="0"/>
    <n v="0"/>
    <n v="3.569E-2"/>
    <n v="0"/>
    <n v="0"/>
    <n v="0"/>
    <n v="0"/>
  </r>
  <r>
    <n v="2025"/>
    <s v="Lyon"/>
    <x v="47"/>
    <s v="59da6"/>
    <x v="1"/>
    <x v="4"/>
    <n v="0"/>
    <n v="0"/>
    <n v="0"/>
    <n v="0"/>
    <s v="s"/>
    <s v="s"/>
    <n v="0"/>
    <n v="0"/>
    <n v="0"/>
    <n v="0"/>
    <n v="0"/>
    <n v="0"/>
    <n v="0"/>
    <n v="3.3480000000000003E-2"/>
    <n v="0"/>
    <n v="0"/>
    <n v="0"/>
    <n v="0"/>
    <n v="3.3480000000000003E-2"/>
    <n v="0"/>
    <n v="0"/>
    <n v="0"/>
    <n v="0"/>
  </r>
  <r>
    <n v="2025"/>
    <s v="Lyon"/>
    <x v="47"/>
    <s v="59da6"/>
    <x v="1"/>
    <x v="5"/>
    <n v="0"/>
    <n v="0"/>
    <n v="0"/>
    <n v="0"/>
    <s v="s"/>
    <s v="s"/>
    <n v="0"/>
    <n v="0"/>
    <n v="0"/>
    <n v="0"/>
    <n v="0"/>
    <n v="0"/>
    <n v="0"/>
    <n v="3.2460000000000003E-2"/>
    <n v="0"/>
    <n v="0"/>
    <n v="0"/>
    <n v="0"/>
    <n v="3.2460000000000003E-2"/>
    <n v="0"/>
    <n v="0"/>
    <n v="0"/>
    <n v="0"/>
  </r>
  <r>
    <n v="2025"/>
    <s v="Lyon"/>
    <x v="47"/>
    <s v="59da6"/>
    <x v="1"/>
    <x v="6"/>
    <n v="0"/>
    <n v="0"/>
    <n v="0"/>
    <n v="0"/>
    <s v="s"/>
    <s v="s"/>
    <n v="0"/>
    <n v="0"/>
    <n v="0"/>
    <n v="0"/>
    <n v="0"/>
    <n v="0"/>
    <n v="0"/>
    <n v="3.2410000000000001E-2"/>
    <n v="0"/>
    <n v="0"/>
    <n v="0"/>
    <n v="0"/>
    <n v="3.2410000000000001E-2"/>
    <n v="0"/>
    <n v="0"/>
    <n v="0"/>
    <n v="0"/>
  </r>
  <r>
    <n v="2025"/>
    <s v="Lyon"/>
    <x v="47"/>
    <s v="59da6"/>
    <x v="1"/>
    <x v="7"/>
    <n v="0"/>
    <n v="0"/>
    <n v="0"/>
    <n v="0"/>
    <s v="s"/>
    <s v="s"/>
    <n v="0"/>
    <n v="0"/>
    <n v="0"/>
    <n v="0"/>
    <n v="0"/>
    <n v="0"/>
    <n v="0"/>
    <n v="3.279E-2"/>
    <n v="0"/>
    <n v="0"/>
    <n v="0"/>
    <n v="0"/>
    <n v="3.279E-2"/>
    <n v="0"/>
    <n v="0"/>
    <n v="0"/>
    <n v="0"/>
  </r>
  <r>
    <n v="2025"/>
    <s v="Lyon"/>
    <x v="47"/>
    <s v="59da6"/>
    <x v="1"/>
    <x v="8"/>
    <n v="0"/>
    <n v="0"/>
    <n v="0"/>
    <n v="0"/>
    <s v="s"/>
    <s v="s"/>
    <n v="0"/>
    <n v="0"/>
    <n v="0"/>
    <n v="0"/>
    <n v="0"/>
    <n v="0"/>
    <n v="0"/>
    <n v="3.0779999999999998E-2"/>
    <n v="0"/>
    <n v="0"/>
    <n v="0"/>
    <n v="0"/>
    <n v="3.0779999999999998E-2"/>
    <n v="0"/>
    <n v="0"/>
    <n v="0"/>
    <n v="0"/>
  </r>
  <r>
    <n v="2025"/>
    <s v="Lyon"/>
    <x v="47"/>
    <s v="59da6"/>
    <x v="1"/>
    <x v="9"/>
    <n v="0"/>
    <n v="0"/>
    <n v="0"/>
    <n v="0"/>
    <s v="s"/>
    <s v="s"/>
    <n v="0"/>
    <n v="0"/>
    <n v="0"/>
    <n v="0"/>
    <n v="0"/>
    <n v="0"/>
    <n v="0"/>
    <n v="3.0530000000000002E-2"/>
    <n v="0"/>
    <n v="0"/>
    <n v="0"/>
    <n v="0"/>
    <n v="3.0530000000000002E-2"/>
    <n v="0"/>
    <n v="0"/>
    <n v="0"/>
    <n v="0"/>
  </r>
  <r>
    <n v="2025"/>
    <s v="Lyon"/>
    <x v="47"/>
    <s v="59da6"/>
    <x v="1"/>
    <x v="10"/>
    <n v="0"/>
    <n v="0"/>
    <n v="0"/>
    <n v="0"/>
    <s v="s"/>
    <s v="s"/>
    <n v="0"/>
    <n v="0"/>
    <n v="0"/>
    <n v="0"/>
    <n v="0"/>
    <n v="0"/>
    <n v="0"/>
    <n v="3.1309999999999998E-2"/>
    <n v="0"/>
    <n v="0"/>
    <n v="0"/>
    <n v="0"/>
    <n v="3.1309999999999998E-2"/>
    <n v="0"/>
    <n v="0"/>
    <n v="0"/>
    <n v="0"/>
  </r>
  <r>
    <n v="2025"/>
    <s v="Lyon"/>
    <x v="47"/>
    <s v="59da6"/>
    <x v="3"/>
    <x v="0"/>
    <n v="0"/>
    <n v="0"/>
    <n v="0"/>
    <n v="0"/>
    <s v="s"/>
    <s v="s"/>
    <n v="0"/>
    <n v="0"/>
    <n v="0"/>
    <n v="0"/>
    <n v="0"/>
    <n v="0"/>
    <n v="0"/>
    <n v="1.1339300000000001"/>
    <n v="0"/>
    <n v="0"/>
    <n v="0"/>
    <n v="0"/>
    <n v="1.1339300000000001"/>
    <n v="0"/>
    <n v="0"/>
    <n v="0"/>
    <n v="0"/>
  </r>
  <r>
    <n v="2025"/>
    <s v="Lyon"/>
    <x v="47"/>
    <s v="59da6"/>
    <x v="3"/>
    <x v="1"/>
    <n v="0"/>
    <n v="0"/>
    <n v="0"/>
    <n v="0"/>
    <s v="s"/>
    <s v="s"/>
    <n v="0"/>
    <n v="0"/>
    <n v="0"/>
    <n v="0"/>
    <n v="0"/>
    <n v="0"/>
    <n v="0"/>
    <n v="0.68916999999999995"/>
    <n v="0"/>
    <n v="0"/>
    <n v="0"/>
    <n v="0"/>
    <n v="0.68916999999999995"/>
    <n v="0"/>
    <n v="0"/>
    <n v="0"/>
    <n v="0"/>
  </r>
  <r>
    <n v="2025"/>
    <s v="Lyon"/>
    <x v="47"/>
    <s v="59da6"/>
    <x v="3"/>
    <x v="2"/>
    <n v="0"/>
    <n v="0"/>
    <n v="0"/>
    <n v="0"/>
    <s v="s"/>
    <s v="s"/>
    <n v="0"/>
    <n v="0"/>
    <n v="0"/>
    <n v="0"/>
    <n v="0"/>
    <n v="0"/>
    <n v="0"/>
    <n v="0.52481"/>
    <n v="0"/>
    <n v="0"/>
    <n v="0"/>
    <n v="0"/>
    <n v="0.52481"/>
    <n v="0"/>
    <n v="0"/>
    <n v="0"/>
    <n v="0"/>
  </r>
  <r>
    <n v="2025"/>
    <s v="Lyon"/>
    <x v="47"/>
    <s v="59da6"/>
    <x v="3"/>
    <x v="3"/>
    <n v="0"/>
    <n v="0"/>
    <n v="0"/>
    <n v="0"/>
    <s v="s"/>
    <s v="s"/>
    <n v="0"/>
    <n v="0"/>
    <n v="0"/>
    <n v="0"/>
    <n v="0"/>
    <n v="0"/>
    <n v="0"/>
    <n v="0.44441999999999998"/>
    <n v="0"/>
    <n v="0"/>
    <n v="0"/>
    <n v="0"/>
    <n v="0.44441999999999998"/>
    <n v="0"/>
    <n v="0"/>
    <n v="0"/>
    <n v="0"/>
  </r>
  <r>
    <n v="2025"/>
    <s v="Lyon"/>
    <x v="47"/>
    <s v="59da6"/>
    <x v="3"/>
    <x v="4"/>
    <n v="0"/>
    <n v="0"/>
    <n v="0"/>
    <n v="0"/>
    <s v="s"/>
    <s v="s"/>
    <n v="0"/>
    <n v="0"/>
    <n v="0"/>
    <n v="0"/>
    <n v="0"/>
    <n v="0"/>
    <n v="0"/>
    <n v="0.73629999999999995"/>
    <n v="0"/>
    <n v="0"/>
    <n v="0"/>
    <n v="0"/>
    <n v="0.73629999999999995"/>
    <n v="0"/>
    <n v="0"/>
    <n v="0"/>
    <n v="0"/>
  </r>
  <r>
    <n v="2025"/>
    <s v="Lyon"/>
    <x v="47"/>
    <s v="59da6"/>
    <x v="3"/>
    <x v="5"/>
    <n v="0"/>
    <n v="0"/>
    <n v="0"/>
    <n v="0"/>
    <s v="s"/>
    <s v="s"/>
    <n v="0"/>
    <n v="0"/>
    <n v="0"/>
    <n v="0"/>
    <n v="0"/>
    <n v="0"/>
    <n v="0"/>
    <n v="0.53954000000000002"/>
    <n v="0"/>
    <n v="0"/>
    <n v="0"/>
    <n v="0"/>
    <n v="0.53954000000000002"/>
    <n v="0"/>
    <n v="0"/>
    <n v="0"/>
    <n v="0"/>
  </r>
  <r>
    <n v="2025"/>
    <s v="Lyon"/>
    <x v="47"/>
    <s v="59da6"/>
    <x v="3"/>
    <x v="6"/>
    <n v="0"/>
    <n v="0"/>
    <n v="0"/>
    <n v="0"/>
    <s v="s"/>
    <s v="s"/>
    <n v="0"/>
    <n v="0"/>
    <n v="0"/>
    <n v="0"/>
    <n v="0"/>
    <n v="0"/>
    <n v="0"/>
    <n v="0.40801999999999999"/>
    <n v="0"/>
    <n v="0"/>
    <n v="0"/>
    <n v="0"/>
    <n v="0.40801999999999999"/>
    <n v="0"/>
    <n v="0"/>
    <n v="0"/>
    <n v="0"/>
  </r>
  <r>
    <n v="2025"/>
    <s v="Lyon"/>
    <x v="47"/>
    <s v="59da6"/>
    <x v="3"/>
    <x v="7"/>
    <n v="0"/>
    <n v="0"/>
    <n v="0"/>
    <n v="0"/>
    <s v="s"/>
    <s v="s"/>
    <n v="0"/>
    <n v="0"/>
    <n v="0"/>
    <n v="0"/>
    <n v="0"/>
    <n v="0"/>
    <n v="0"/>
    <n v="0.61904999999999999"/>
    <n v="0"/>
    <n v="0"/>
    <n v="0"/>
    <n v="0"/>
    <n v="0.61904999999999999"/>
    <n v="0"/>
    <n v="0"/>
    <n v="0"/>
    <n v="0"/>
  </r>
  <r>
    <n v="2025"/>
    <s v="Lyon"/>
    <x v="47"/>
    <s v="59da6"/>
    <x v="3"/>
    <x v="8"/>
    <n v="0"/>
    <n v="0"/>
    <n v="0"/>
    <n v="0"/>
    <s v="s"/>
    <s v="s"/>
    <n v="0"/>
    <n v="0"/>
    <n v="0"/>
    <n v="0"/>
    <n v="0"/>
    <n v="0"/>
    <n v="0"/>
    <n v="0.59209999999999996"/>
    <n v="0"/>
    <n v="0"/>
    <n v="0"/>
    <n v="0"/>
    <n v="0.59209999999999996"/>
    <n v="0"/>
    <n v="0"/>
    <n v="0"/>
    <n v="0"/>
  </r>
  <r>
    <n v="2025"/>
    <s v="Lyon"/>
    <x v="47"/>
    <s v="59da6"/>
    <x v="3"/>
    <x v="9"/>
    <n v="0"/>
    <n v="0"/>
    <n v="0"/>
    <n v="0"/>
    <s v="s"/>
    <s v="s"/>
    <n v="0"/>
    <n v="0"/>
    <n v="0"/>
    <n v="0"/>
    <n v="0"/>
    <n v="0"/>
    <n v="0"/>
    <n v="0.29813000000000001"/>
    <n v="0"/>
    <n v="0"/>
    <n v="0"/>
    <n v="0"/>
    <n v="0.29813000000000001"/>
    <n v="0"/>
    <n v="0"/>
    <n v="0"/>
    <n v="0"/>
  </r>
  <r>
    <n v="2025"/>
    <s v="Lyon"/>
    <x v="47"/>
    <s v="59da6"/>
    <x v="3"/>
    <x v="10"/>
    <n v="0"/>
    <n v="0"/>
    <n v="0"/>
    <n v="0"/>
    <s v="s"/>
    <s v="s"/>
    <n v="0"/>
    <n v="0"/>
    <n v="0"/>
    <n v="0"/>
    <n v="0"/>
    <n v="0"/>
    <n v="0"/>
    <n v="0.23052"/>
    <n v="0"/>
    <n v="0"/>
    <n v="0"/>
    <n v="0"/>
    <n v="0.23052"/>
    <n v="0"/>
    <n v="0"/>
    <n v="0"/>
    <n v="0"/>
  </r>
  <r>
    <n v="2025"/>
    <s v="Lyon"/>
    <x v="48"/>
    <s v="kWved"/>
    <x v="0"/>
    <x v="0"/>
    <n v="0"/>
    <s v="s"/>
    <n v="7"/>
    <n v="44"/>
    <n v="7"/>
    <n v="42"/>
    <n v="0"/>
    <n v="17"/>
    <n v="14"/>
    <n v="30"/>
    <s v="s"/>
    <n v="17"/>
    <n v="13"/>
    <n v="194"/>
    <n v="0"/>
    <n v="0"/>
    <n v="0"/>
    <n v="0"/>
    <n v="194"/>
    <s v="s"/>
    <n v="63"/>
    <s v="s"/>
    <n v="113"/>
  </r>
  <r>
    <n v="2025"/>
    <s v="Lyon"/>
    <x v="48"/>
    <s v="kWved"/>
    <x v="1"/>
    <x v="0"/>
    <n v="0"/>
    <s v="s"/>
    <n v="2.3040000000000001E-2"/>
    <n v="0.14269999999999999"/>
    <n v="2.1590000000000002E-2"/>
    <n v="0.13289000000000001"/>
    <n v="0"/>
    <n v="5.117E-2"/>
    <n v="5.0979999999999998E-2"/>
    <n v="9.4899999999999998E-2"/>
    <s v="s"/>
    <n v="5.6939999999999998E-2"/>
    <n v="4.122E-2"/>
    <n v="0.62814000000000003"/>
    <n v="0"/>
    <n v="0"/>
    <n v="0"/>
    <n v="0"/>
    <n v="0.62814000000000003"/>
    <s v="s"/>
    <n v="5.0540000000000002E-2"/>
    <s v="s"/>
    <n v="0.10897"/>
  </r>
  <r>
    <n v="2025"/>
    <s v="Lyon"/>
    <x v="48"/>
    <s v="kWved"/>
    <x v="1"/>
    <x v="1"/>
    <n v="0"/>
    <s v="s"/>
    <n v="2.349E-2"/>
    <n v="0.1462"/>
    <n v="2.069E-2"/>
    <n v="0.13561999999999999"/>
    <n v="0"/>
    <n v="5.1189999999999999E-2"/>
    <n v="4.9099999999999998E-2"/>
    <n v="9.8210000000000006E-2"/>
    <s v="s"/>
    <n v="5.5120000000000002E-2"/>
    <n v="4.2439999999999999E-2"/>
    <n v="0.63497000000000003"/>
    <n v="0"/>
    <n v="0"/>
    <n v="0"/>
    <n v="0"/>
    <n v="0.63497000000000003"/>
    <s v="s"/>
    <n v="5.1470000000000002E-2"/>
    <s v="s"/>
    <n v="0.10876"/>
  </r>
  <r>
    <n v="2025"/>
    <s v="Lyon"/>
    <x v="48"/>
    <s v="kWved"/>
    <x v="1"/>
    <x v="2"/>
    <n v="0"/>
    <s v="s"/>
    <n v="2.189E-2"/>
    <n v="0.14762"/>
    <n v="2.034E-2"/>
    <n v="0.13722000000000001"/>
    <n v="0"/>
    <n v="5.0720000000000001E-2"/>
    <n v="4.9390000000000003E-2"/>
    <n v="0.10026"/>
    <s v="s"/>
    <n v="5.4809999999999998E-2"/>
    <n v="4.231E-2"/>
    <n v="0.63778000000000001"/>
    <n v="0"/>
    <n v="0"/>
    <n v="0"/>
    <n v="0"/>
    <n v="0.63778000000000001"/>
    <s v="s"/>
    <n v="5.049E-2"/>
    <s v="s"/>
    <n v="0.10817"/>
  </r>
  <r>
    <n v="2025"/>
    <s v="Lyon"/>
    <x v="48"/>
    <s v="kWved"/>
    <x v="1"/>
    <x v="3"/>
    <n v="0"/>
    <s v="s"/>
    <n v="2.2159999999999999E-2"/>
    <n v="0.14846000000000001"/>
    <n v="2.0330000000000001E-2"/>
    <n v="0.13847999999999999"/>
    <n v="0"/>
    <n v="4.99E-2"/>
    <n v="4.7980000000000002E-2"/>
    <n v="0.10358000000000001"/>
    <s v="s"/>
    <n v="5.3199999999999997E-2"/>
    <n v="4.2999999999999997E-2"/>
    <n v="0.64063999999999999"/>
    <n v="0"/>
    <n v="0"/>
    <n v="0"/>
    <n v="0"/>
    <n v="0.64063999999999999"/>
    <s v="s"/>
    <n v="4.9180000000000001E-2"/>
    <s v="s"/>
    <n v="0.10217"/>
  </r>
  <r>
    <n v="2025"/>
    <s v="Lyon"/>
    <x v="48"/>
    <s v="kWved"/>
    <x v="1"/>
    <x v="4"/>
    <n v="0"/>
    <s v="s"/>
    <n v="2.2630000000000001E-2"/>
    <n v="0.14596999999999999"/>
    <n v="1.9910000000000001E-2"/>
    <n v="0.14224999999999999"/>
    <n v="0"/>
    <n v="4.9430000000000002E-2"/>
    <n v="4.786E-2"/>
    <n v="0.10749"/>
    <s v="s"/>
    <n v="5.1650000000000001E-2"/>
    <n v="4.4049999999999999E-2"/>
    <n v="0.64512999999999998"/>
    <n v="0"/>
    <n v="0"/>
    <n v="0"/>
    <n v="0"/>
    <n v="0.64512999999999998"/>
    <s v="s"/>
    <n v="4.8500000000000001E-2"/>
    <s v="s"/>
    <n v="9.9599999999999994E-2"/>
  </r>
  <r>
    <n v="2025"/>
    <s v="Lyon"/>
    <x v="48"/>
    <s v="kWved"/>
    <x v="1"/>
    <x v="5"/>
    <n v="0"/>
    <s v="s"/>
    <n v="2.2870000000000001E-2"/>
    <n v="0.14878"/>
    <n v="1.9519999999999999E-2"/>
    <n v="0.14660000000000001"/>
    <n v="0"/>
    <n v="4.836E-2"/>
    <n v="4.8180000000000001E-2"/>
    <n v="0.11057"/>
    <s v="s"/>
    <n v="4.9200000000000001E-2"/>
    <n v="4.4920000000000002E-2"/>
    <n v="0.65190999999999999"/>
    <n v="0"/>
    <n v="0"/>
    <n v="0"/>
    <n v="0"/>
    <n v="0.65190999999999999"/>
    <s v="s"/>
    <n v="4.265E-2"/>
    <s v="s"/>
    <n v="9.7890000000000005E-2"/>
  </r>
  <r>
    <n v="2025"/>
    <s v="Lyon"/>
    <x v="48"/>
    <s v="kWved"/>
    <x v="1"/>
    <x v="6"/>
    <n v="0"/>
    <s v="s"/>
    <n v="2.513E-2"/>
    <n v="0.14923"/>
    <n v="1.9439999999999999E-2"/>
    <n v="0.14854999999999999"/>
    <n v="0"/>
    <n v="4.8169999999999998E-2"/>
    <n v="4.8039999999999999E-2"/>
    <n v="0.1125"/>
    <s v="s"/>
    <n v="4.8000000000000001E-2"/>
    <n v="4.5319999999999999E-2"/>
    <n v="0.65763000000000005"/>
    <n v="0"/>
    <n v="0"/>
    <n v="0"/>
    <n v="0"/>
    <n v="0.65763000000000005"/>
    <s v="s"/>
    <n v="4.1390000000000003E-2"/>
    <s v="s"/>
    <n v="9.3880000000000005E-2"/>
  </r>
  <r>
    <n v="2025"/>
    <s v="Lyon"/>
    <x v="48"/>
    <s v="kWved"/>
    <x v="1"/>
    <x v="7"/>
    <n v="0"/>
    <s v="s"/>
    <n v="2.614E-2"/>
    <n v="0.15035000000000001"/>
    <n v="1.9560000000000001E-2"/>
    <n v="0.15265999999999999"/>
    <n v="0"/>
    <n v="4.9840000000000002E-2"/>
    <n v="4.6589999999999999E-2"/>
    <n v="0.11561"/>
    <s v="s"/>
    <n v="4.691E-2"/>
    <n v="4.6649999999999997E-2"/>
    <n v="0.66734000000000004"/>
    <n v="0"/>
    <n v="0"/>
    <n v="0"/>
    <n v="0"/>
    <n v="0.66734000000000004"/>
    <s v="s"/>
    <n v="3.9899999999999998E-2"/>
    <s v="s"/>
    <n v="7.5789999999999996E-2"/>
  </r>
  <r>
    <n v="2025"/>
    <s v="Lyon"/>
    <x v="48"/>
    <s v="kWved"/>
    <x v="1"/>
    <x v="8"/>
    <n v="0"/>
    <s v="s"/>
    <n v="2.7230000000000001E-2"/>
    <n v="0.14912"/>
    <n v="1.609E-2"/>
    <n v="0.15529000000000001"/>
    <n v="0"/>
    <n v="4.6870000000000002E-2"/>
    <n v="4.6399999999999997E-2"/>
    <n v="0.11964"/>
    <s v="s"/>
    <n v="4.3610000000000003E-2"/>
    <n v="4.7350000000000003E-2"/>
    <n v="0.66456999999999999"/>
    <n v="0"/>
    <n v="0"/>
    <n v="0"/>
    <n v="0"/>
    <n v="0.66456999999999999"/>
    <s v="s"/>
    <n v="3.3779999999999998E-2"/>
    <s v="s"/>
    <n v="6.6189999999999999E-2"/>
  </r>
  <r>
    <n v="2025"/>
    <s v="Lyon"/>
    <x v="48"/>
    <s v="kWved"/>
    <x v="1"/>
    <x v="9"/>
    <n v="0"/>
    <s v="s"/>
    <n v="2.8379999999999999E-2"/>
    <n v="0.14846000000000001"/>
    <n v="1.6789999999999999E-2"/>
    <n v="0.15576999999999999"/>
    <n v="0"/>
    <n v="4.4400000000000002E-2"/>
    <n v="4.4630000000000003E-2"/>
    <n v="0.12003"/>
    <s v="s"/>
    <n v="4.2299999999999997E-2"/>
    <n v="4.6850000000000003E-2"/>
    <n v="0.66057999999999995"/>
    <n v="0"/>
    <n v="0"/>
    <n v="0"/>
    <n v="0"/>
    <n v="0.66057999999999995"/>
    <s v="s"/>
    <n v="3.4569999999999997E-2"/>
    <s v="s"/>
    <n v="6.6930000000000003E-2"/>
  </r>
  <r>
    <n v="2025"/>
    <s v="Lyon"/>
    <x v="48"/>
    <s v="kWved"/>
    <x v="1"/>
    <x v="10"/>
    <n v="0"/>
    <s v="s"/>
    <n v="3.032E-2"/>
    <n v="0.15160999999999999"/>
    <n v="1.7080000000000001E-2"/>
    <n v="0.15859000000000001"/>
    <n v="0"/>
    <n v="4.4720000000000003E-2"/>
    <n v="4.2689999999999999E-2"/>
    <n v="0.12457"/>
    <s v="s"/>
    <n v="4.2479999999999997E-2"/>
    <n v="4.7539999999999999E-2"/>
    <n v="0.67217000000000005"/>
    <n v="0"/>
    <n v="0"/>
    <n v="0"/>
    <n v="0"/>
    <n v="0.67217000000000005"/>
    <s v="s"/>
    <n v="3.8469999999999997E-2"/>
    <s v="s"/>
    <n v="6.7400000000000002E-2"/>
  </r>
  <r>
    <n v="2025"/>
    <s v="Lyon"/>
    <x v="48"/>
    <s v="kWved"/>
    <x v="2"/>
    <x v="0"/>
    <s v="so"/>
    <s v="so"/>
    <s v="so"/>
    <s v="so"/>
    <s v="so"/>
    <s v="so"/>
    <s v="so"/>
    <s v="so"/>
    <s v="so"/>
    <s v="so"/>
    <s v="so"/>
    <s v="so"/>
    <s v="so"/>
    <s v="so"/>
    <s v="so"/>
    <s v="so"/>
    <s v="so"/>
    <s v="so"/>
    <s v="so"/>
    <s v="s"/>
    <n v="0.62883999999999995"/>
    <s v="s"/>
    <n v="0.80725000000000002"/>
  </r>
  <r>
    <n v="2025"/>
    <s v="Lyon"/>
    <x v="48"/>
    <s v="kWved"/>
    <x v="2"/>
    <x v="1"/>
    <s v="so"/>
    <s v="so"/>
    <s v="so"/>
    <s v="so"/>
    <s v="so"/>
    <s v="so"/>
    <s v="so"/>
    <s v="so"/>
    <s v="so"/>
    <s v="so"/>
    <s v="so"/>
    <s v="so"/>
    <s v="so"/>
    <s v="so"/>
    <s v="so"/>
    <s v="so"/>
    <s v="so"/>
    <s v="so"/>
    <s v="so"/>
    <s v="s"/>
    <n v="0.65734000000000004"/>
    <s v="s"/>
    <n v="0.84184000000000003"/>
  </r>
  <r>
    <n v="2025"/>
    <s v="Lyon"/>
    <x v="48"/>
    <s v="kWved"/>
    <x v="2"/>
    <x v="2"/>
    <s v="so"/>
    <s v="so"/>
    <s v="so"/>
    <s v="so"/>
    <s v="so"/>
    <s v="so"/>
    <s v="so"/>
    <s v="so"/>
    <s v="so"/>
    <s v="so"/>
    <s v="so"/>
    <s v="so"/>
    <s v="so"/>
    <s v="so"/>
    <s v="so"/>
    <s v="so"/>
    <s v="so"/>
    <s v="so"/>
    <s v="so"/>
    <s v="s"/>
    <n v="0.69137999999999999"/>
    <s v="s"/>
    <n v="0.86809999999999998"/>
  </r>
  <r>
    <n v="2025"/>
    <s v="Lyon"/>
    <x v="48"/>
    <s v="kWved"/>
    <x v="2"/>
    <x v="3"/>
    <s v="so"/>
    <s v="so"/>
    <s v="so"/>
    <s v="so"/>
    <s v="so"/>
    <s v="so"/>
    <s v="so"/>
    <s v="so"/>
    <s v="so"/>
    <s v="so"/>
    <s v="so"/>
    <s v="so"/>
    <s v="so"/>
    <s v="so"/>
    <s v="so"/>
    <s v="so"/>
    <s v="so"/>
    <s v="so"/>
    <s v="so"/>
    <s v="s"/>
    <n v="0.72507999999999995"/>
    <s v="s"/>
    <n v="0.90927000000000002"/>
  </r>
  <r>
    <n v="2025"/>
    <s v="Lyon"/>
    <x v="48"/>
    <s v="kWved"/>
    <x v="2"/>
    <x v="4"/>
    <s v="so"/>
    <s v="so"/>
    <s v="so"/>
    <s v="so"/>
    <s v="so"/>
    <s v="so"/>
    <s v="so"/>
    <s v="so"/>
    <s v="so"/>
    <s v="so"/>
    <s v="so"/>
    <s v="so"/>
    <s v="so"/>
    <s v="so"/>
    <s v="so"/>
    <s v="so"/>
    <s v="so"/>
    <s v="so"/>
    <s v="so"/>
    <s v="s"/>
    <n v="0.74636000000000002"/>
    <s v="s"/>
    <n v="0.94003999999999999"/>
  </r>
  <r>
    <n v="2025"/>
    <s v="Lyon"/>
    <x v="48"/>
    <s v="kWved"/>
    <x v="2"/>
    <x v="5"/>
    <s v="so"/>
    <s v="so"/>
    <s v="so"/>
    <s v="so"/>
    <s v="so"/>
    <s v="so"/>
    <s v="so"/>
    <s v="so"/>
    <s v="so"/>
    <s v="so"/>
    <s v="so"/>
    <s v="so"/>
    <s v="so"/>
    <s v="so"/>
    <s v="so"/>
    <s v="so"/>
    <s v="so"/>
    <s v="so"/>
    <s v="so"/>
    <s v="s"/>
    <n v="0.79962"/>
    <s v="s"/>
    <n v="1.0053300000000001"/>
  </r>
  <r>
    <n v="2025"/>
    <s v="Lyon"/>
    <x v="48"/>
    <s v="kWved"/>
    <x v="2"/>
    <x v="6"/>
    <s v="so"/>
    <s v="so"/>
    <s v="so"/>
    <s v="so"/>
    <s v="so"/>
    <s v="so"/>
    <s v="so"/>
    <s v="so"/>
    <s v="so"/>
    <s v="so"/>
    <s v="so"/>
    <s v="so"/>
    <s v="so"/>
    <s v="so"/>
    <s v="so"/>
    <s v="so"/>
    <s v="so"/>
    <s v="so"/>
    <s v="so"/>
    <s v="s"/>
    <n v="0.84882999999999997"/>
    <s v="s"/>
    <n v="1.0700799999999999"/>
  </r>
  <r>
    <n v="2025"/>
    <s v="Lyon"/>
    <x v="48"/>
    <s v="kWved"/>
    <x v="2"/>
    <x v="7"/>
    <s v="so"/>
    <s v="so"/>
    <s v="so"/>
    <s v="so"/>
    <s v="so"/>
    <s v="so"/>
    <s v="so"/>
    <s v="so"/>
    <s v="so"/>
    <s v="so"/>
    <s v="so"/>
    <s v="so"/>
    <s v="so"/>
    <s v="so"/>
    <s v="so"/>
    <s v="so"/>
    <s v="so"/>
    <s v="so"/>
    <s v="so"/>
    <s v="s"/>
    <n v="0.89549999999999996"/>
    <s v="s"/>
    <n v="1.1300600000000001"/>
  </r>
  <r>
    <n v="2025"/>
    <s v="Lyon"/>
    <x v="48"/>
    <s v="kWved"/>
    <x v="2"/>
    <x v="8"/>
    <s v="so"/>
    <s v="so"/>
    <s v="so"/>
    <s v="so"/>
    <s v="so"/>
    <s v="so"/>
    <s v="so"/>
    <s v="so"/>
    <s v="so"/>
    <s v="so"/>
    <s v="so"/>
    <s v="so"/>
    <s v="so"/>
    <s v="so"/>
    <s v="so"/>
    <s v="so"/>
    <s v="so"/>
    <s v="so"/>
    <s v="so"/>
    <s v="s"/>
    <n v="0.92793999999999999"/>
    <s v="s"/>
    <n v="1.1833800000000001"/>
  </r>
  <r>
    <n v="2025"/>
    <s v="Lyon"/>
    <x v="48"/>
    <s v="kWved"/>
    <x v="2"/>
    <x v="9"/>
    <s v="so"/>
    <s v="so"/>
    <s v="so"/>
    <s v="so"/>
    <s v="so"/>
    <s v="so"/>
    <s v="so"/>
    <s v="so"/>
    <s v="so"/>
    <s v="so"/>
    <s v="so"/>
    <s v="so"/>
    <s v="so"/>
    <s v="so"/>
    <s v="so"/>
    <s v="so"/>
    <s v="so"/>
    <s v="so"/>
    <s v="so"/>
    <s v="s"/>
    <n v="0.99816000000000005"/>
    <s v="s"/>
    <n v="1.25362"/>
  </r>
  <r>
    <n v="2025"/>
    <s v="Lyon"/>
    <x v="48"/>
    <s v="kWved"/>
    <x v="2"/>
    <x v="10"/>
    <s v="so"/>
    <s v="so"/>
    <s v="so"/>
    <s v="so"/>
    <s v="so"/>
    <s v="so"/>
    <s v="so"/>
    <s v="so"/>
    <s v="so"/>
    <s v="so"/>
    <s v="so"/>
    <s v="so"/>
    <s v="so"/>
    <s v="so"/>
    <s v="so"/>
    <s v="so"/>
    <s v="so"/>
    <s v="so"/>
    <s v="so"/>
    <s v="s"/>
    <n v="1.05948"/>
    <s v="s"/>
    <n v="1.3193299999999999"/>
  </r>
  <r>
    <n v="2025"/>
    <s v="Lyon"/>
    <x v="48"/>
    <s v="kWved"/>
    <x v="3"/>
    <x v="0"/>
    <n v="0"/>
    <s v="s"/>
    <n v="0.15490999999999999"/>
    <n v="0.54271000000000003"/>
    <n v="0.65700999999999998"/>
    <n v="1.2220200000000001"/>
    <n v="0"/>
    <n v="0.33150000000000002"/>
    <n v="5.3600000000000002E-3"/>
    <n v="0.45349"/>
    <s v="s"/>
    <n v="0.92391999999999996"/>
    <n v="1.2999999999999999E-3"/>
    <n v="4.2933000000000003"/>
    <n v="0"/>
    <n v="0"/>
    <n v="0"/>
    <n v="0"/>
    <n v="4.2933000000000003"/>
    <s v="s"/>
    <n v="0.11964"/>
    <s v="s"/>
    <n v="0.59404999999999997"/>
  </r>
  <r>
    <n v="2025"/>
    <s v="Lyon"/>
    <x v="48"/>
    <s v="kWved"/>
    <x v="3"/>
    <x v="1"/>
    <n v="0"/>
    <s v="s"/>
    <n v="0.2959"/>
    <n v="0.55427999999999999"/>
    <n v="0.47876999999999997"/>
    <n v="1.17658"/>
    <n v="0"/>
    <n v="0.60436999999999996"/>
    <n v="9.4500000000000001E-3"/>
    <n v="0.21873000000000001"/>
    <s v="s"/>
    <n v="0.38312000000000002"/>
    <n v="2.7100000000000002E-3"/>
    <n v="3.7256800000000001"/>
    <n v="0"/>
    <n v="0"/>
    <n v="0"/>
    <n v="0"/>
    <n v="3.7256800000000001"/>
    <s v="s"/>
    <n v="0.21082000000000001"/>
    <s v="s"/>
    <n v="0.79910000000000003"/>
  </r>
  <r>
    <n v="2025"/>
    <s v="Lyon"/>
    <x v="48"/>
    <s v="kWved"/>
    <x v="3"/>
    <x v="2"/>
    <n v="0"/>
    <s v="s"/>
    <n v="0.16403000000000001"/>
    <n v="0.81894"/>
    <n v="0.36796000000000001"/>
    <n v="1.0079800000000001"/>
    <n v="0"/>
    <n v="0.31181999999999999"/>
    <n v="4.0579999999999998E-2"/>
    <n v="0.11494"/>
    <s v="s"/>
    <n v="0.28140999999999999"/>
    <n v="4.47E-3"/>
    <n v="3.11239"/>
    <n v="0"/>
    <n v="0"/>
    <n v="0"/>
    <n v="0"/>
    <n v="3.11239"/>
    <s v="s"/>
    <n v="0.28372999999999998"/>
    <s v="s"/>
    <n v="0.63253999999999999"/>
  </r>
  <r>
    <n v="2025"/>
    <s v="Lyon"/>
    <x v="48"/>
    <s v="kWved"/>
    <x v="3"/>
    <x v="3"/>
    <n v="0"/>
    <s v="s"/>
    <n v="9.4289999999999999E-2"/>
    <n v="0.93888000000000005"/>
    <n v="0.57487999999999995"/>
    <n v="0.91656000000000004"/>
    <n v="0"/>
    <n v="0.31909999999999999"/>
    <n v="0.10188999999999999"/>
    <n v="0.19475000000000001"/>
    <s v="s"/>
    <n v="0.50073000000000001"/>
    <n v="3.5300000000000002E-3"/>
    <n v="3.6532200000000001"/>
    <n v="0"/>
    <n v="0"/>
    <n v="0"/>
    <n v="0"/>
    <n v="3.6532200000000001"/>
    <s v="s"/>
    <n v="0.18392"/>
    <s v="s"/>
    <n v="0.44450000000000001"/>
  </r>
  <r>
    <n v="2025"/>
    <s v="Lyon"/>
    <x v="48"/>
    <s v="kWved"/>
    <x v="3"/>
    <x v="4"/>
    <n v="0"/>
    <s v="s"/>
    <n v="0.22917000000000001"/>
    <n v="1.5161"/>
    <n v="0.35092000000000001"/>
    <n v="0.81525000000000003"/>
    <n v="0"/>
    <n v="0.55786000000000002"/>
    <n v="0.15228"/>
    <n v="3.6720000000000003E-2"/>
    <s v="s"/>
    <n v="0.60504999999999998"/>
    <n v="1.214E-2"/>
    <n v="4.2904999999999998"/>
    <n v="0"/>
    <n v="0"/>
    <n v="0"/>
    <n v="0"/>
    <n v="4.2904999999999998"/>
    <s v="s"/>
    <n v="0.12325999999999999"/>
    <s v="s"/>
    <n v="0.50241999999999998"/>
  </r>
  <r>
    <n v="2025"/>
    <s v="Lyon"/>
    <x v="48"/>
    <s v="kWved"/>
    <x v="3"/>
    <x v="5"/>
    <n v="0"/>
    <s v="s"/>
    <n v="5.228E-2"/>
    <n v="1.33884"/>
    <n v="0.26135000000000003"/>
    <n v="0.82533000000000001"/>
    <n v="0"/>
    <n v="0.36486000000000002"/>
    <n v="0.3024"/>
    <n v="1.6889999999999999E-2"/>
    <s v="s"/>
    <n v="0.59119999999999995"/>
    <n v="2.188E-2"/>
    <n v="3.7895300000000001"/>
    <n v="0"/>
    <n v="0"/>
    <n v="0"/>
    <n v="0"/>
    <n v="3.7895300000000001"/>
    <s v="s"/>
    <n v="0.10845"/>
    <s v="s"/>
    <n v="0.43886999999999998"/>
  </r>
  <r>
    <n v="2025"/>
    <s v="Lyon"/>
    <x v="48"/>
    <s v="kWved"/>
    <x v="3"/>
    <x v="6"/>
    <n v="0"/>
    <s v="s"/>
    <n v="7.0899999999999999E-3"/>
    <n v="1.2750699999999999"/>
    <n v="0.23796999999999999"/>
    <n v="0.95138"/>
    <n v="0"/>
    <n v="0.32887"/>
    <n v="0.34284999999999999"/>
    <n v="2.3720000000000001E-2"/>
    <s v="s"/>
    <n v="0.89566999999999997"/>
    <n v="2.002E-2"/>
    <n v="4.2592100000000004"/>
    <n v="0"/>
    <n v="0"/>
    <n v="0"/>
    <n v="0"/>
    <n v="4.2592100000000004"/>
    <s v="s"/>
    <n v="0.22785"/>
    <s v="s"/>
    <n v="0.44650000000000001"/>
  </r>
  <r>
    <n v="2025"/>
    <s v="Lyon"/>
    <x v="48"/>
    <s v="kWved"/>
    <x v="3"/>
    <x v="7"/>
    <n v="0"/>
    <s v="s"/>
    <n v="5.9000000000000003E-4"/>
    <n v="1.6618200000000001"/>
    <n v="0.13947000000000001"/>
    <n v="1.11815"/>
    <n v="0"/>
    <n v="0.61060000000000003"/>
    <n v="0.37364999999999998"/>
    <n v="0.19405"/>
    <s v="s"/>
    <n v="0.70262999999999998"/>
    <n v="0.17485999999999999"/>
    <n v="5.10731"/>
    <n v="0"/>
    <n v="0"/>
    <n v="0"/>
    <n v="0"/>
    <n v="5.10731"/>
    <s v="s"/>
    <n v="0.24587000000000001"/>
    <s v="s"/>
    <n v="0.43169000000000002"/>
  </r>
  <r>
    <n v="2025"/>
    <s v="Lyon"/>
    <x v="48"/>
    <s v="kWved"/>
    <x v="3"/>
    <x v="8"/>
    <n v="0"/>
    <s v="s"/>
    <n v="1.2600000000000001E-3"/>
    <n v="1.94004"/>
    <n v="7.9689999999999997E-2"/>
    <n v="1.01224"/>
    <n v="0"/>
    <n v="0.53183000000000002"/>
    <n v="0.56477999999999995"/>
    <n v="0.47158"/>
    <s v="s"/>
    <n v="0.70577000000000001"/>
    <n v="0.15781999999999999"/>
    <n v="5.5937799999999998"/>
    <n v="0"/>
    <n v="0"/>
    <n v="0"/>
    <n v="0"/>
    <n v="5.5937799999999998"/>
    <s v="s"/>
    <n v="0.23413999999999999"/>
    <s v="s"/>
    <n v="0.42491000000000001"/>
  </r>
  <r>
    <n v="2025"/>
    <s v="Lyon"/>
    <x v="48"/>
    <s v="kWved"/>
    <x v="3"/>
    <x v="9"/>
    <n v="0"/>
    <s v="s"/>
    <n v="4.6000000000000001E-4"/>
    <n v="1.5418099999999999"/>
    <n v="0.23941000000000001"/>
    <n v="1.0752999999999999"/>
    <n v="0"/>
    <n v="0.61443999999999999"/>
    <n v="0.67806"/>
    <n v="0.47226000000000001"/>
    <s v="s"/>
    <n v="0.66063000000000005"/>
    <n v="0.16344"/>
    <n v="5.7340799999999996"/>
    <n v="0"/>
    <n v="0"/>
    <n v="0"/>
    <n v="0"/>
    <n v="5.7340799999999996"/>
    <s v="s"/>
    <n v="0.27510000000000001"/>
    <s v="s"/>
    <n v="0.34645999999999999"/>
  </r>
  <r>
    <n v="2025"/>
    <s v="Lyon"/>
    <x v="48"/>
    <s v="kWved"/>
    <x v="3"/>
    <x v="10"/>
    <n v="0"/>
    <s v="s"/>
    <n v="8.3800000000000003E-3"/>
    <n v="1.93814"/>
    <n v="0.27234000000000003"/>
    <n v="1.49034"/>
    <n v="0"/>
    <n v="1.0106900000000001"/>
    <n v="0.63453000000000004"/>
    <n v="0.95223000000000002"/>
    <s v="s"/>
    <n v="0.48642000000000002"/>
    <n v="0.49043999999999999"/>
    <n v="7.4086600000000002"/>
    <n v="0"/>
    <n v="0"/>
    <n v="0"/>
    <n v="0"/>
    <n v="7.4086600000000002"/>
    <s v="s"/>
    <n v="0.24621999999999999"/>
    <s v="s"/>
    <n v="0.28875000000000001"/>
  </r>
  <r>
    <n v="2025"/>
    <s v="Mayotte"/>
    <x v="49"/>
    <s v="pVJpw"/>
    <x v="0"/>
    <x v="0"/>
    <n v="0"/>
    <n v="5"/>
    <s v="s"/>
    <n v="7"/>
    <s v="s"/>
    <n v="7"/>
    <n v="0"/>
    <n v="6"/>
    <n v="0"/>
    <s v="s"/>
    <n v="0"/>
    <n v="0"/>
    <n v="0"/>
    <n v="33"/>
    <n v="0"/>
    <n v="0"/>
    <n v="0"/>
    <n v="0"/>
    <n v="33"/>
    <s v="s"/>
    <n v="9"/>
    <s v="s"/>
    <n v="17"/>
  </r>
  <r>
    <n v="2025"/>
    <s v="Mayotte"/>
    <x v="49"/>
    <s v="pVJpw"/>
    <x v="1"/>
    <x v="0"/>
    <n v="0"/>
    <n v="2.1430000000000001E-2"/>
    <s v="s"/>
    <n v="2.5610000000000001E-2"/>
    <s v="s"/>
    <n v="2.681E-2"/>
    <n v="0"/>
    <n v="2.3009999999999999E-2"/>
    <n v="0"/>
    <s v="s"/>
    <n v="0"/>
    <n v="0"/>
    <n v="0"/>
    <n v="0.12842999999999999"/>
    <n v="0"/>
    <n v="0"/>
    <n v="0"/>
    <n v="0"/>
    <n v="0.12842999999999999"/>
    <s v="s"/>
    <n v="1.0070000000000001E-2"/>
    <s v="s"/>
    <n v="1.967E-2"/>
  </r>
  <r>
    <n v="2025"/>
    <s v="Mayotte"/>
    <x v="49"/>
    <s v="pVJpw"/>
    <x v="1"/>
    <x v="1"/>
    <n v="0"/>
    <n v="2.2110000000000001E-2"/>
    <s v="s"/>
    <n v="2.6859999999999998E-2"/>
    <s v="s"/>
    <n v="2.7699999999999999E-2"/>
    <n v="0"/>
    <n v="2.3449999999999999E-2"/>
    <n v="0"/>
    <s v="s"/>
    <n v="0"/>
    <n v="0"/>
    <n v="0"/>
    <n v="0.13313"/>
    <n v="0"/>
    <n v="0"/>
    <n v="0"/>
    <n v="0"/>
    <n v="0.13313"/>
    <s v="s"/>
    <n v="9.58E-3"/>
    <s v="s"/>
    <n v="1.8089999999999998E-2"/>
  </r>
  <r>
    <n v="2025"/>
    <s v="Mayotte"/>
    <x v="49"/>
    <s v="pVJpw"/>
    <x v="1"/>
    <x v="2"/>
    <n v="0"/>
    <n v="2.2839999999999999E-2"/>
    <s v="s"/>
    <n v="2.7629999999999998E-2"/>
    <s v="s"/>
    <n v="2.9170000000000001E-2"/>
    <n v="0"/>
    <n v="2.249E-2"/>
    <n v="0"/>
    <s v="s"/>
    <n v="0"/>
    <n v="0"/>
    <n v="0"/>
    <n v="0.13619000000000001"/>
    <n v="0"/>
    <n v="0"/>
    <n v="0"/>
    <n v="0"/>
    <n v="0.13619000000000001"/>
    <s v="s"/>
    <n v="8.6599999999999993E-3"/>
    <s v="s"/>
    <n v="1.6379999999999999E-2"/>
  </r>
  <r>
    <n v="2025"/>
    <s v="Mayotte"/>
    <x v="49"/>
    <s v="pVJpw"/>
    <x v="1"/>
    <x v="3"/>
    <n v="0"/>
    <n v="2.3529999999999999E-2"/>
    <s v="s"/>
    <n v="2.8559999999999999E-2"/>
    <s v="s"/>
    <n v="3.0450000000000001E-2"/>
    <n v="0"/>
    <n v="2.2859999999999998E-2"/>
    <n v="0"/>
    <s v="s"/>
    <n v="0"/>
    <n v="0"/>
    <n v="0"/>
    <n v="0.14105000000000001"/>
    <n v="0"/>
    <n v="0"/>
    <n v="0"/>
    <n v="0"/>
    <n v="0.14105000000000001"/>
    <s v="s"/>
    <n v="7.8600000000000007E-3"/>
    <s v="s"/>
    <n v="1.421E-2"/>
  </r>
  <r>
    <n v="2025"/>
    <s v="Mayotte"/>
    <x v="49"/>
    <s v="pVJpw"/>
    <x v="1"/>
    <x v="4"/>
    <n v="0"/>
    <n v="2.444E-2"/>
    <s v="s"/>
    <n v="2.938E-2"/>
    <s v="s"/>
    <n v="3.2190000000000003E-2"/>
    <n v="0"/>
    <n v="2.3400000000000001E-2"/>
    <n v="0"/>
    <s v="s"/>
    <n v="0"/>
    <n v="0"/>
    <n v="0"/>
    <n v="0.14701"/>
    <n v="0"/>
    <n v="0"/>
    <n v="0"/>
    <n v="0"/>
    <n v="0.14701"/>
    <s v="s"/>
    <n v="7.0000000000000001E-3"/>
    <s v="s"/>
    <n v="1.0200000000000001E-2"/>
  </r>
  <r>
    <n v="2025"/>
    <s v="Mayotte"/>
    <x v="49"/>
    <s v="pVJpw"/>
    <x v="1"/>
    <x v="5"/>
    <n v="0"/>
    <n v="2.528E-2"/>
    <s v="s"/>
    <n v="2.9010000000000001E-2"/>
    <s v="s"/>
    <n v="3.338E-2"/>
    <n v="0"/>
    <n v="2.3900000000000001E-2"/>
    <n v="0"/>
    <s v="s"/>
    <n v="0"/>
    <n v="0"/>
    <n v="0"/>
    <n v="0.15049999999999999"/>
    <n v="0"/>
    <n v="0"/>
    <n v="0"/>
    <n v="0"/>
    <n v="0.15049999999999999"/>
    <s v="s"/>
    <n v="5.9300000000000004E-3"/>
    <s v="s"/>
    <n v="8.9800000000000001E-3"/>
  </r>
  <r>
    <n v="2025"/>
    <s v="Mayotte"/>
    <x v="49"/>
    <s v="pVJpw"/>
    <x v="1"/>
    <x v="6"/>
    <n v="0"/>
    <n v="2.6100000000000002E-2"/>
    <s v="s"/>
    <n v="3.0089999999999999E-2"/>
    <s v="s"/>
    <n v="3.4849999999999999E-2"/>
    <n v="0"/>
    <n v="2.4680000000000001E-2"/>
    <n v="0"/>
    <s v="s"/>
    <n v="0"/>
    <n v="0"/>
    <n v="0"/>
    <n v="0.15432000000000001"/>
    <n v="0"/>
    <n v="0"/>
    <n v="0"/>
    <n v="0"/>
    <n v="0.15432000000000001"/>
    <s v="s"/>
    <n v="5.5500000000000002E-3"/>
    <s v="s"/>
    <n v="8.4200000000000004E-3"/>
  </r>
  <r>
    <n v="2025"/>
    <s v="Mayotte"/>
    <x v="49"/>
    <s v="pVJpw"/>
    <x v="1"/>
    <x v="7"/>
    <n v="0"/>
    <n v="2.751E-2"/>
    <s v="s"/>
    <n v="3.0620000000000001E-2"/>
    <s v="s"/>
    <n v="3.5929999999999997E-2"/>
    <n v="0"/>
    <n v="2.5270000000000001E-2"/>
    <n v="0"/>
    <s v="s"/>
    <n v="0"/>
    <n v="0"/>
    <n v="0"/>
    <n v="0.15922"/>
    <n v="0"/>
    <n v="0"/>
    <n v="0"/>
    <n v="0"/>
    <n v="0.15922"/>
    <s v="s"/>
    <n v="7.5900000000000004E-3"/>
    <s v="s"/>
    <n v="1.04E-2"/>
  </r>
  <r>
    <n v="2025"/>
    <s v="Mayotte"/>
    <x v="49"/>
    <s v="pVJpw"/>
    <x v="1"/>
    <x v="8"/>
    <n v="0"/>
    <n v="2.835E-2"/>
    <s v="s"/>
    <n v="3.1449999999999999E-2"/>
    <s v="s"/>
    <n v="3.7429999999999998E-2"/>
    <n v="0"/>
    <n v="2.623E-2"/>
    <n v="0"/>
    <s v="s"/>
    <n v="0"/>
    <n v="0"/>
    <n v="0"/>
    <n v="0.16428999999999999"/>
    <n v="0"/>
    <n v="0"/>
    <n v="0"/>
    <n v="0"/>
    <n v="0.16428999999999999"/>
    <s v="s"/>
    <n v="7.5799999999999999E-3"/>
    <s v="s"/>
    <n v="9.6200000000000001E-3"/>
  </r>
  <r>
    <n v="2025"/>
    <s v="Mayotte"/>
    <x v="49"/>
    <s v="pVJpw"/>
    <x v="1"/>
    <x v="9"/>
    <n v="0"/>
    <n v="2.9530000000000001E-2"/>
    <s v="s"/>
    <n v="3.058E-2"/>
    <s v="s"/>
    <n v="3.8609999999999998E-2"/>
    <n v="0"/>
    <n v="2.6790000000000001E-2"/>
    <n v="0"/>
    <s v="s"/>
    <n v="0"/>
    <n v="0"/>
    <n v="0"/>
    <n v="0.16753999999999999"/>
    <n v="0"/>
    <n v="0"/>
    <n v="0"/>
    <n v="0"/>
    <n v="0.16753999999999999"/>
    <s v="s"/>
    <n v="7.11E-3"/>
    <s v="s"/>
    <n v="1.149E-2"/>
  </r>
  <r>
    <n v="2025"/>
    <s v="Mayotte"/>
    <x v="49"/>
    <s v="pVJpw"/>
    <x v="1"/>
    <x v="10"/>
    <n v="0"/>
    <n v="3.082E-2"/>
    <s v="s"/>
    <n v="2.8660000000000001E-2"/>
    <s v="s"/>
    <n v="4.061E-2"/>
    <n v="0"/>
    <n v="2.7449999999999999E-2"/>
    <n v="0"/>
    <s v="s"/>
    <n v="0"/>
    <n v="0"/>
    <n v="0"/>
    <n v="0.17088"/>
    <n v="0"/>
    <n v="0"/>
    <n v="0"/>
    <n v="0"/>
    <n v="0.17088"/>
    <s v="s"/>
    <n v="8.2100000000000003E-3"/>
    <s v="s"/>
    <n v="1.264E-2"/>
  </r>
  <r>
    <n v="2025"/>
    <s v="Mayotte"/>
    <x v="49"/>
    <s v="pVJpw"/>
    <x v="2"/>
    <x v="0"/>
    <s v="so"/>
    <s v="so"/>
    <s v="so"/>
    <s v="so"/>
    <s v="so"/>
    <s v="so"/>
    <s v="so"/>
    <s v="so"/>
    <s v="so"/>
    <s v="so"/>
    <s v="so"/>
    <s v="so"/>
    <s v="so"/>
    <s v="so"/>
    <s v="so"/>
    <s v="so"/>
    <s v="so"/>
    <s v="so"/>
    <s v="so"/>
    <s v="s"/>
    <n v="1.5879999999999998E-2"/>
    <s v="s"/>
    <n v="4.9669999999999999E-2"/>
  </r>
  <r>
    <n v="2025"/>
    <s v="Mayotte"/>
    <x v="49"/>
    <s v="pVJpw"/>
    <x v="2"/>
    <x v="1"/>
    <s v="so"/>
    <s v="so"/>
    <s v="so"/>
    <s v="so"/>
    <s v="so"/>
    <s v="so"/>
    <s v="so"/>
    <s v="so"/>
    <s v="so"/>
    <s v="so"/>
    <s v="so"/>
    <s v="so"/>
    <s v="so"/>
    <s v="so"/>
    <s v="so"/>
    <s v="so"/>
    <s v="so"/>
    <s v="so"/>
    <s v="so"/>
    <s v="s"/>
    <n v="1.076E-2"/>
    <s v="s"/>
    <n v="4.5900000000000003E-2"/>
  </r>
  <r>
    <n v="2025"/>
    <s v="Mayotte"/>
    <x v="49"/>
    <s v="pVJpw"/>
    <x v="2"/>
    <x v="2"/>
    <s v="so"/>
    <s v="so"/>
    <s v="so"/>
    <s v="so"/>
    <s v="so"/>
    <s v="so"/>
    <s v="so"/>
    <s v="so"/>
    <s v="so"/>
    <s v="so"/>
    <s v="so"/>
    <s v="so"/>
    <s v="so"/>
    <s v="so"/>
    <s v="so"/>
    <s v="so"/>
    <s v="so"/>
    <s v="so"/>
    <s v="so"/>
    <s v="s"/>
    <n v="8.3700000000000007E-3"/>
    <s v="s"/>
    <n v="4.4940000000000001E-2"/>
  </r>
  <r>
    <n v="2025"/>
    <s v="Mayotte"/>
    <x v="49"/>
    <s v="pVJpw"/>
    <x v="2"/>
    <x v="3"/>
    <s v="so"/>
    <s v="so"/>
    <s v="so"/>
    <s v="so"/>
    <s v="so"/>
    <s v="so"/>
    <s v="so"/>
    <s v="so"/>
    <s v="so"/>
    <s v="so"/>
    <s v="so"/>
    <s v="so"/>
    <s v="so"/>
    <s v="so"/>
    <s v="so"/>
    <s v="so"/>
    <s v="so"/>
    <s v="so"/>
    <s v="so"/>
    <s v="s"/>
    <n v="8.8699999999999994E-3"/>
    <s v="s"/>
    <n v="4.7E-2"/>
  </r>
  <r>
    <n v="2025"/>
    <s v="Mayotte"/>
    <x v="49"/>
    <s v="pVJpw"/>
    <x v="2"/>
    <x v="4"/>
    <s v="so"/>
    <s v="so"/>
    <s v="so"/>
    <s v="so"/>
    <s v="so"/>
    <s v="so"/>
    <s v="so"/>
    <s v="so"/>
    <s v="so"/>
    <s v="so"/>
    <s v="so"/>
    <s v="so"/>
    <s v="so"/>
    <s v="so"/>
    <s v="so"/>
    <s v="so"/>
    <s v="so"/>
    <s v="so"/>
    <s v="so"/>
    <s v="s"/>
    <n v="9.4199999999999996E-3"/>
    <s v="s"/>
    <n v="4.9619999999999997E-2"/>
  </r>
  <r>
    <n v="2025"/>
    <s v="Mayotte"/>
    <x v="49"/>
    <s v="pVJpw"/>
    <x v="2"/>
    <x v="5"/>
    <s v="so"/>
    <s v="so"/>
    <s v="so"/>
    <s v="so"/>
    <s v="so"/>
    <s v="so"/>
    <s v="so"/>
    <s v="so"/>
    <s v="so"/>
    <s v="so"/>
    <s v="so"/>
    <s v="so"/>
    <s v="so"/>
    <s v="so"/>
    <s v="so"/>
    <s v="so"/>
    <s v="so"/>
    <s v="so"/>
    <s v="so"/>
    <s v="s"/>
    <n v="1.797E-2"/>
    <s v="s"/>
    <n v="5.6520000000000001E-2"/>
  </r>
  <r>
    <n v="2025"/>
    <s v="Mayotte"/>
    <x v="49"/>
    <s v="pVJpw"/>
    <x v="2"/>
    <x v="6"/>
    <s v="so"/>
    <s v="so"/>
    <s v="so"/>
    <s v="so"/>
    <s v="so"/>
    <s v="so"/>
    <s v="so"/>
    <s v="so"/>
    <s v="so"/>
    <s v="so"/>
    <s v="so"/>
    <s v="so"/>
    <s v="so"/>
    <s v="so"/>
    <s v="so"/>
    <s v="so"/>
    <s v="so"/>
    <s v="so"/>
    <s v="so"/>
    <s v="s"/>
    <n v="1.389E-2"/>
    <s v="s"/>
    <n v="5.4480000000000001E-2"/>
  </r>
  <r>
    <n v="2025"/>
    <s v="Mayotte"/>
    <x v="49"/>
    <s v="pVJpw"/>
    <x v="2"/>
    <x v="7"/>
    <s v="so"/>
    <s v="so"/>
    <s v="so"/>
    <s v="so"/>
    <s v="so"/>
    <s v="so"/>
    <s v="so"/>
    <s v="so"/>
    <s v="so"/>
    <s v="so"/>
    <s v="so"/>
    <s v="so"/>
    <s v="so"/>
    <s v="so"/>
    <s v="so"/>
    <s v="so"/>
    <s v="so"/>
    <s v="so"/>
    <s v="so"/>
    <s v="s"/>
    <n v="1.4919999999999999E-2"/>
    <s v="s"/>
    <n v="5.7799999999999997E-2"/>
  </r>
  <r>
    <n v="2025"/>
    <s v="Mayotte"/>
    <x v="49"/>
    <s v="pVJpw"/>
    <x v="2"/>
    <x v="8"/>
    <s v="so"/>
    <s v="so"/>
    <s v="so"/>
    <s v="so"/>
    <s v="so"/>
    <s v="so"/>
    <s v="so"/>
    <s v="so"/>
    <s v="so"/>
    <s v="so"/>
    <s v="so"/>
    <s v="so"/>
    <s v="so"/>
    <s v="so"/>
    <s v="so"/>
    <s v="so"/>
    <s v="so"/>
    <s v="so"/>
    <s v="so"/>
    <s v="s"/>
    <n v="1.6119999999999999E-2"/>
    <s v="s"/>
    <n v="6.0690000000000001E-2"/>
  </r>
  <r>
    <n v="2025"/>
    <s v="Mayotte"/>
    <x v="49"/>
    <s v="pVJpw"/>
    <x v="2"/>
    <x v="9"/>
    <s v="so"/>
    <s v="so"/>
    <s v="so"/>
    <s v="so"/>
    <s v="so"/>
    <s v="so"/>
    <s v="so"/>
    <s v="so"/>
    <s v="so"/>
    <s v="so"/>
    <s v="so"/>
    <s v="so"/>
    <s v="so"/>
    <s v="so"/>
    <s v="so"/>
    <s v="so"/>
    <s v="so"/>
    <s v="so"/>
    <s v="so"/>
    <s v="s"/>
    <n v="1.7729999999999999E-2"/>
    <s v="s"/>
    <n v="6.5869999999999998E-2"/>
  </r>
  <r>
    <n v="2025"/>
    <s v="Mayotte"/>
    <x v="49"/>
    <s v="pVJpw"/>
    <x v="2"/>
    <x v="10"/>
    <s v="so"/>
    <s v="so"/>
    <s v="so"/>
    <s v="so"/>
    <s v="so"/>
    <s v="so"/>
    <s v="so"/>
    <s v="so"/>
    <s v="so"/>
    <s v="so"/>
    <s v="so"/>
    <s v="so"/>
    <s v="so"/>
    <s v="so"/>
    <s v="so"/>
    <s v="so"/>
    <s v="so"/>
    <s v="so"/>
    <s v="so"/>
    <s v="s"/>
    <n v="1.925E-2"/>
    <s v="s"/>
    <n v="7.2429999999999994E-2"/>
  </r>
  <r>
    <n v="2025"/>
    <s v="Mayotte"/>
    <x v="49"/>
    <s v="pVJpw"/>
    <x v="3"/>
    <x v="0"/>
    <n v="0"/>
    <n v="0"/>
    <s v="s"/>
    <n v="2.1099999999999999E-3"/>
    <s v="s"/>
    <n v="3.6999999999999999E-4"/>
    <n v="0"/>
    <n v="2.2000000000000001E-4"/>
    <n v="0"/>
    <s v="s"/>
    <n v="0"/>
    <n v="0"/>
    <n v="0"/>
    <n v="3.2100000000000002E-3"/>
    <n v="0"/>
    <n v="0"/>
    <n v="0"/>
    <n v="0"/>
    <n v="3.2100000000000002E-3"/>
    <s v="s"/>
    <n v="0.48391000000000001"/>
    <s v="s"/>
    <n v="1.47129"/>
  </r>
  <r>
    <n v="2025"/>
    <s v="Mayotte"/>
    <x v="49"/>
    <s v="pVJpw"/>
    <x v="3"/>
    <x v="1"/>
    <n v="0"/>
    <n v="4.0999999999999999E-4"/>
    <s v="s"/>
    <n v="3.2100000000000002E-3"/>
    <s v="s"/>
    <n v="1.8000000000000001E-4"/>
    <n v="0"/>
    <n v="0"/>
    <n v="0"/>
    <s v="s"/>
    <n v="0"/>
    <n v="0"/>
    <n v="0"/>
    <n v="4.64E-3"/>
    <n v="0"/>
    <n v="0"/>
    <n v="0"/>
    <n v="0"/>
    <n v="4.64E-3"/>
    <s v="s"/>
    <n v="0.74285999999999996"/>
    <s v="s"/>
    <n v="1.54617"/>
  </r>
  <r>
    <n v="2025"/>
    <s v="Mayotte"/>
    <x v="49"/>
    <s v="pVJpw"/>
    <x v="3"/>
    <x v="2"/>
    <n v="0"/>
    <n v="0"/>
    <s v="s"/>
    <n v="3.8300000000000001E-3"/>
    <s v="s"/>
    <n v="0"/>
    <n v="0"/>
    <n v="2.1000000000000001E-4"/>
    <n v="0"/>
    <s v="s"/>
    <n v="0"/>
    <n v="0"/>
    <n v="0"/>
    <n v="6.4099999999999999E-3"/>
    <n v="0"/>
    <n v="0"/>
    <n v="0"/>
    <n v="0"/>
    <n v="6.4099999999999999E-3"/>
    <s v="s"/>
    <n v="0.67989999999999995"/>
    <s v="s"/>
    <n v="1.2924899999999999"/>
  </r>
  <r>
    <n v="2025"/>
    <s v="Mayotte"/>
    <x v="49"/>
    <s v="pVJpw"/>
    <x v="3"/>
    <x v="3"/>
    <n v="0"/>
    <n v="6.4000000000000005E-4"/>
    <s v="s"/>
    <n v="1.2919999999999999E-2"/>
    <s v="s"/>
    <n v="4.2999999999999999E-4"/>
    <n v="0"/>
    <n v="0"/>
    <n v="0"/>
    <s v="s"/>
    <n v="0"/>
    <n v="0"/>
    <n v="0"/>
    <n v="1.491E-2"/>
    <n v="0"/>
    <n v="0"/>
    <n v="0"/>
    <n v="0"/>
    <n v="1.491E-2"/>
    <s v="s"/>
    <n v="0.65364"/>
    <s v="s"/>
    <n v="0.97550000000000003"/>
  </r>
  <r>
    <n v="2025"/>
    <s v="Mayotte"/>
    <x v="49"/>
    <s v="pVJpw"/>
    <x v="3"/>
    <x v="4"/>
    <n v="0"/>
    <n v="4.6000000000000001E-4"/>
    <s v="s"/>
    <n v="2.001E-2"/>
    <s v="s"/>
    <n v="2.2000000000000001E-4"/>
    <n v="0"/>
    <n v="6.3000000000000003E-4"/>
    <n v="0"/>
    <s v="s"/>
    <n v="0"/>
    <n v="0"/>
    <n v="0"/>
    <n v="3.0110000000000001E-2"/>
    <n v="0"/>
    <n v="0"/>
    <n v="0"/>
    <n v="0"/>
    <n v="3.0110000000000001E-2"/>
    <s v="s"/>
    <n v="0.55186999999999997"/>
    <s v="s"/>
    <n v="0.85624"/>
  </r>
  <r>
    <n v="2025"/>
    <s v="Mayotte"/>
    <x v="49"/>
    <s v="pVJpw"/>
    <x v="3"/>
    <x v="5"/>
    <n v="0"/>
    <n v="1.5E-3"/>
    <s v="s"/>
    <n v="2.1409999999999998E-2"/>
    <s v="s"/>
    <n v="4.6999999999999999E-4"/>
    <n v="0"/>
    <n v="2.3000000000000001E-4"/>
    <n v="0"/>
    <s v="s"/>
    <n v="0"/>
    <n v="0"/>
    <n v="0"/>
    <n v="3.8940000000000002E-2"/>
    <n v="0"/>
    <n v="0"/>
    <n v="0"/>
    <n v="0"/>
    <n v="3.8940000000000002E-2"/>
    <s v="s"/>
    <n v="0.54783999999999999"/>
    <s v="s"/>
    <n v="0.80064999999999997"/>
  </r>
  <r>
    <n v="2025"/>
    <s v="Mayotte"/>
    <x v="49"/>
    <s v="pVJpw"/>
    <x v="3"/>
    <x v="6"/>
    <n v="0"/>
    <n v="1.17E-3"/>
    <s v="s"/>
    <n v="0.15851000000000001"/>
    <s v="s"/>
    <n v="2.3000000000000001E-4"/>
    <n v="0"/>
    <n v="8.8999999999999995E-4"/>
    <n v="0"/>
    <s v="s"/>
    <n v="0"/>
    <n v="0"/>
    <n v="0"/>
    <n v="0.17657999999999999"/>
    <n v="0"/>
    <n v="0"/>
    <n v="0"/>
    <n v="0"/>
    <n v="0.17657999999999999"/>
    <s v="s"/>
    <n v="0.23430000000000001"/>
    <s v="s"/>
    <n v="0.45291999999999999"/>
  </r>
  <r>
    <n v="2025"/>
    <s v="Mayotte"/>
    <x v="49"/>
    <s v="pVJpw"/>
    <x v="3"/>
    <x v="7"/>
    <n v="0"/>
    <n v="9.3999999999999997E-4"/>
    <s v="s"/>
    <n v="0.12845999999999999"/>
    <s v="s"/>
    <n v="1.6299999999999999E-3"/>
    <n v="0"/>
    <n v="9.2000000000000003E-4"/>
    <n v="0"/>
    <s v="s"/>
    <n v="0"/>
    <n v="0"/>
    <n v="0"/>
    <n v="0.28411999999999998"/>
    <n v="0"/>
    <n v="0"/>
    <n v="0"/>
    <n v="0"/>
    <n v="0.28411999999999998"/>
    <s v="s"/>
    <n v="0.11111"/>
    <s v="s"/>
    <n v="0.27831"/>
  </r>
  <r>
    <n v="2025"/>
    <s v="Mayotte"/>
    <x v="49"/>
    <s v="pVJpw"/>
    <x v="3"/>
    <x v="8"/>
    <n v="0"/>
    <n v="1.4499999999999999E-3"/>
    <s v="s"/>
    <n v="0.15290000000000001"/>
    <s v="s"/>
    <n v="1.2099999999999999E-3"/>
    <n v="0"/>
    <n v="1.4E-3"/>
    <n v="0"/>
    <s v="s"/>
    <n v="0"/>
    <n v="0"/>
    <n v="0"/>
    <n v="0.27444000000000002"/>
    <n v="0"/>
    <n v="0"/>
    <n v="0"/>
    <n v="0"/>
    <n v="0.27444000000000002"/>
    <s v="s"/>
    <n v="0.35100999999999999"/>
    <s v="s"/>
    <n v="0.55993999999999999"/>
  </r>
  <r>
    <n v="2025"/>
    <s v="Mayotte"/>
    <x v="49"/>
    <s v="pVJpw"/>
    <x v="3"/>
    <x v="9"/>
    <n v="0"/>
    <n v="1.2600000000000001E-3"/>
    <s v="s"/>
    <n v="0.33851999999999999"/>
    <s v="s"/>
    <n v="2.33E-3"/>
    <n v="0"/>
    <n v="1.42E-3"/>
    <n v="0"/>
    <s v="s"/>
    <n v="0"/>
    <n v="0"/>
    <n v="0"/>
    <n v="0.46716999999999997"/>
    <n v="0"/>
    <n v="0"/>
    <n v="0"/>
    <n v="0"/>
    <n v="0.46716999999999997"/>
    <s v="s"/>
    <n v="0.45395999999999997"/>
    <s v="s"/>
    <n v="0.53802000000000005"/>
  </r>
  <r>
    <n v="2025"/>
    <s v="Mayotte"/>
    <x v="49"/>
    <s v="pVJpw"/>
    <x v="3"/>
    <x v="10"/>
    <n v="0"/>
    <n v="1.0399999999999999E-3"/>
    <s v="s"/>
    <n v="0.34921999999999997"/>
    <s v="s"/>
    <n v="4.15E-3"/>
    <n v="0"/>
    <n v="1.7099999999999999E-3"/>
    <n v="0"/>
    <s v="s"/>
    <n v="0"/>
    <n v="0"/>
    <n v="0"/>
    <n v="0.65610000000000002"/>
    <n v="0"/>
    <n v="0"/>
    <n v="0"/>
    <n v="0"/>
    <n v="0.65610000000000002"/>
    <s v="s"/>
    <n v="0.42294999999999999"/>
    <s v="s"/>
    <n v="0.47958000000000001"/>
  </r>
  <r>
    <n v="2025"/>
    <s v="Montpellier"/>
    <x v="50"/>
    <s v="klrvr"/>
    <x v="0"/>
    <x v="0"/>
    <n v="0"/>
    <n v="16"/>
    <n v="6"/>
    <n v="7"/>
    <n v="11"/>
    <n v="30"/>
    <n v="0"/>
    <n v="7"/>
    <s v="s"/>
    <n v="5"/>
    <s v="s"/>
    <s v="s"/>
    <n v="5"/>
    <n v="94"/>
    <n v="0"/>
    <n v="0"/>
    <n v="0"/>
    <n v="0"/>
    <n v="94"/>
    <s v="s"/>
    <n v="12"/>
    <s v="s"/>
    <n v="16"/>
  </r>
  <r>
    <n v="2025"/>
    <s v="Montpellier"/>
    <x v="50"/>
    <s v="klrvr"/>
    <x v="1"/>
    <x v="0"/>
    <n v="0"/>
    <n v="5.3760000000000002E-2"/>
    <n v="2.0279999999999999E-2"/>
    <n v="2.4389999999999998E-2"/>
    <n v="3.8080000000000003E-2"/>
    <n v="0.10496999999999999"/>
    <n v="0"/>
    <n v="2.121E-2"/>
    <s v="s"/>
    <n v="1.797E-2"/>
    <s v="s"/>
    <s v="s"/>
    <n v="1.5900000000000001E-2"/>
    <n v="0.32105"/>
    <n v="0"/>
    <n v="0"/>
    <n v="0"/>
    <n v="0"/>
    <n v="0.32105"/>
    <s v="s"/>
    <n v="9.2599999999999991E-3"/>
    <s v="s"/>
    <n v="1.3950000000000001E-2"/>
  </r>
  <r>
    <n v="2025"/>
    <s v="Montpellier"/>
    <x v="50"/>
    <s v="klrvr"/>
    <x v="1"/>
    <x v="1"/>
    <n v="0"/>
    <n v="5.6739999999999999E-2"/>
    <n v="2.0709999999999999E-2"/>
    <n v="2.58E-2"/>
    <n v="3.9969999999999999E-2"/>
    <n v="0.10872999999999999"/>
    <n v="0"/>
    <n v="2.163E-2"/>
    <s v="s"/>
    <n v="1.9109999999999999E-2"/>
    <s v="s"/>
    <s v="s"/>
    <n v="1.6650000000000002E-2"/>
    <n v="0.33423999999999998"/>
    <n v="0"/>
    <n v="0"/>
    <n v="0"/>
    <n v="0"/>
    <n v="0.33423999999999998"/>
    <s v="s"/>
    <n v="9.1699999999999993E-3"/>
    <s v="s"/>
    <n v="1.396E-2"/>
  </r>
  <r>
    <n v="2025"/>
    <s v="Montpellier"/>
    <x v="50"/>
    <s v="klrvr"/>
    <x v="1"/>
    <x v="2"/>
    <n v="0"/>
    <n v="5.8250000000000003E-2"/>
    <n v="2.1129999999999999E-2"/>
    <n v="2.7E-2"/>
    <n v="4.1910000000000003E-2"/>
    <n v="0.11232"/>
    <n v="0"/>
    <n v="2.2499999999999999E-2"/>
    <s v="s"/>
    <n v="1.9609999999999999E-2"/>
    <s v="s"/>
    <s v="s"/>
    <n v="1.687E-2"/>
    <n v="0.34420000000000001"/>
    <n v="0"/>
    <n v="0"/>
    <n v="0"/>
    <n v="0"/>
    <n v="0.34420000000000001"/>
    <s v="s"/>
    <n v="9.1900000000000003E-3"/>
    <s v="s"/>
    <n v="1.3849999999999999E-2"/>
  </r>
  <r>
    <n v="2025"/>
    <s v="Montpellier"/>
    <x v="50"/>
    <s v="klrvr"/>
    <x v="1"/>
    <x v="3"/>
    <n v="0"/>
    <n v="6.0519999999999997E-2"/>
    <n v="2.1940000000000001E-2"/>
    <n v="2.6409999999999999E-2"/>
    <n v="4.4110000000000003E-2"/>
    <n v="0.11469"/>
    <n v="0"/>
    <n v="2.2859999999999998E-2"/>
    <s v="s"/>
    <n v="2.0199999999999999E-2"/>
    <s v="s"/>
    <s v="s"/>
    <n v="1.7139999999999999E-2"/>
    <n v="0.35315999999999997"/>
    <n v="0"/>
    <n v="0"/>
    <n v="0"/>
    <n v="0"/>
    <n v="0.35315999999999997"/>
    <s v="s"/>
    <n v="1.034E-2"/>
    <s v="s"/>
    <n v="1.507E-2"/>
  </r>
  <r>
    <n v="2025"/>
    <s v="Montpellier"/>
    <x v="50"/>
    <s v="klrvr"/>
    <x v="1"/>
    <x v="4"/>
    <n v="0"/>
    <n v="6.3439999999999996E-2"/>
    <n v="2.172E-2"/>
    <n v="2.6509999999999999E-2"/>
    <n v="4.5940000000000002E-2"/>
    <n v="0.11816"/>
    <n v="0"/>
    <n v="2.3400000000000001E-2"/>
    <s v="s"/>
    <n v="2.0660000000000001E-2"/>
    <s v="s"/>
    <s v="s"/>
    <n v="1.891E-2"/>
    <n v="0.36231999999999998"/>
    <n v="0"/>
    <n v="0"/>
    <n v="0"/>
    <n v="0"/>
    <n v="0.36231999999999998"/>
    <s v="s"/>
    <n v="1.027E-2"/>
    <s v="s"/>
    <n v="1.4999999999999999E-2"/>
  </r>
  <r>
    <n v="2025"/>
    <s v="Montpellier"/>
    <x v="50"/>
    <s v="klrvr"/>
    <x v="1"/>
    <x v="5"/>
    <n v="0"/>
    <n v="6.6409999999999997E-2"/>
    <n v="2.274E-2"/>
    <n v="2.708E-2"/>
    <n v="4.8660000000000002E-2"/>
    <n v="0.11991"/>
    <n v="0"/>
    <n v="2.3890000000000002E-2"/>
    <s v="s"/>
    <n v="2.1299999999999999E-2"/>
    <s v="s"/>
    <s v="s"/>
    <n v="1.915E-2"/>
    <n v="0.37269999999999998"/>
    <n v="0"/>
    <n v="0"/>
    <n v="0"/>
    <n v="0"/>
    <n v="0.37269999999999998"/>
    <s v="s"/>
    <n v="1.1639999999999999E-2"/>
    <s v="s"/>
    <n v="1.5049999999999999E-2"/>
  </r>
  <r>
    <n v="2025"/>
    <s v="Montpellier"/>
    <x v="50"/>
    <s v="klrvr"/>
    <x v="1"/>
    <x v="6"/>
    <n v="0"/>
    <n v="6.8570000000000006E-2"/>
    <n v="2.3199999999999998E-2"/>
    <n v="2.7820000000000001E-2"/>
    <n v="5.2449999999999997E-2"/>
    <n v="0.12454"/>
    <n v="0"/>
    <n v="2.605E-2"/>
    <s v="s"/>
    <n v="2.1909999999999999E-2"/>
    <s v="s"/>
    <s v="s"/>
    <n v="1.9060000000000001E-2"/>
    <n v="0.38645000000000002"/>
    <n v="0"/>
    <n v="0"/>
    <n v="0"/>
    <n v="0"/>
    <n v="0.38645000000000002"/>
    <s v="s"/>
    <n v="1.218E-2"/>
    <s v="s"/>
    <n v="1.4970000000000001E-2"/>
  </r>
  <r>
    <n v="2025"/>
    <s v="Montpellier"/>
    <x v="50"/>
    <s v="klrvr"/>
    <x v="1"/>
    <x v="7"/>
    <n v="0"/>
    <n v="7.1160000000000001E-2"/>
    <n v="2.3869999999999999E-2"/>
    <n v="2.6980000000000001E-2"/>
    <n v="5.5079999999999997E-2"/>
    <n v="0.12634999999999999"/>
    <n v="0"/>
    <n v="2.6159999999999999E-2"/>
    <s v="s"/>
    <n v="2.2540000000000001E-2"/>
    <s v="s"/>
    <s v="s"/>
    <n v="1.8870000000000001E-2"/>
    <n v="0.39317000000000002"/>
    <n v="0"/>
    <n v="0"/>
    <n v="0"/>
    <n v="0"/>
    <n v="0.39317000000000002"/>
    <s v="s"/>
    <n v="1.231E-2"/>
    <s v="s"/>
    <n v="1.4760000000000001E-2"/>
  </r>
  <r>
    <n v="2025"/>
    <s v="Montpellier"/>
    <x v="50"/>
    <s v="klrvr"/>
    <x v="1"/>
    <x v="8"/>
    <n v="0"/>
    <n v="7.3340000000000002E-2"/>
    <n v="2.4379999999999999E-2"/>
    <n v="2.751E-2"/>
    <n v="5.6710000000000003E-2"/>
    <n v="0.13120999999999999"/>
    <n v="0"/>
    <n v="2.4199999999999999E-2"/>
    <s v="s"/>
    <n v="2.247E-2"/>
    <s v="s"/>
    <s v="s"/>
    <n v="1.8929999999999999E-2"/>
    <n v="0.40075"/>
    <n v="0"/>
    <n v="0"/>
    <n v="0"/>
    <n v="0"/>
    <n v="0.40075"/>
    <s v="s"/>
    <n v="1.234E-2"/>
    <s v="s"/>
    <n v="1.4579999999999999E-2"/>
  </r>
  <r>
    <n v="2025"/>
    <s v="Montpellier"/>
    <x v="50"/>
    <s v="klrvr"/>
    <x v="1"/>
    <x v="9"/>
    <n v="0"/>
    <n v="7.5499999999999998E-2"/>
    <n v="2.5319999999999999E-2"/>
    <n v="2.818E-2"/>
    <n v="5.9650000000000002E-2"/>
    <n v="0.13464999999999999"/>
    <n v="0"/>
    <n v="2.3810000000000001E-2"/>
    <s v="s"/>
    <n v="2.3300000000000001E-2"/>
    <s v="s"/>
    <s v="s"/>
    <n v="1.8780000000000002E-2"/>
    <n v="0.41081000000000001"/>
    <n v="0"/>
    <n v="0"/>
    <n v="0"/>
    <n v="0"/>
    <n v="0.41081000000000001"/>
    <s v="s"/>
    <n v="1.2699999999999999E-2"/>
    <s v="s"/>
    <n v="1.4800000000000001E-2"/>
  </r>
  <r>
    <n v="2025"/>
    <s v="Montpellier"/>
    <x v="50"/>
    <s v="klrvr"/>
    <x v="1"/>
    <x v="10"/>
    <n v="0"/>
    <n v="7.8780000000000003E-2"/>
    <n v="2.6429999999999999E-2"/>
    <n v="2.921E-2"/>
    <n v="6.0359999999999997E-2"/>
    <n v="0.13961999999999999"/>
    <n v="0"/>
    <n v="2.3E-2"/>
    <s v="s"/>
    <n v="2.375E-2"/>
    <s v="s"/>
    <s v="s"/>
    <n v="1.8769999999999998E-2"/>
    <n v="0.42037999999999998"/>
    <n v="0"/>
    <n v="0"/>
    <n v="0"/>
    <n v="0"/>
    <n v="0.42037999999999998"/>
    <s v="s"/>
    <n v="1.2279999999999999E-2"/>
    <s v="s"/>
    <n v="1.473E-2"/>
  </r>
  <r>
    <n v="2025"/>
    <s v="Montpellier"/>
    <x v="50"/>
    <s v="klrvr"/>
    <x v="2"/>
    <x v="0"/>
    <s v="so"/>
    <s v="so"/>
    <s v="so"/>
    <s v="so"/>
    <s v="so"/>
    <s v="so"/>
    <s v="so"/>
    <s v="so"/>
    <s v="so"/>
    <s v="so"/>
    <s v="so"/>
    <s v="so"/>
    <s v="so"/>
    <s v="so"/>
    <s v="so"/>
    <s v="so"/>
    <s v="so"/>
    <s v="so"/>
    <s v="so"/>
    <s v="s"/>
    <n v="2.911E-2"/>
    <s v="s"/>
    <n v="5.969E-2"/>
  </r>
  <r>
    <n v="2025"/>
    <s v="Montpellier"/>
    <x v="50"/>
    <s v="klrvr"/>
    <x v="2"/>
    <x v="1"/>
    <s v="so"/>
    <s v="so"/>
    <s v="so"/>
    <s v="so"/>
    <s v="so"/>
    <s v="so"/>
    <s v="so"/>
    <s v="so"/>
    <s v="so"/>
    <s v="so"/>
    <s v="so"/>
    <s v="so"/>
    <s v="so"/>
    <s v="so"/>
    <s v="so"/>
    <s v="so"/>
    <s v="so"/>
    <s v="so"/>
    <s v="so"/>
    <s v="s"/>
    <n v="3.3709999999999997E-2"/>
    <s v="s"/>
    <n v="6.5240000000000006E-2"/>
  </r>
  <r>
    <n v="2025"/>
    <s v="Montpellier"/>
    <x v="50"/>
    <s v="klrvr"/>
    <x v="2"/>
    <x v="2"/>
    <s v="so"/>
    <s v="so"/>
    <s v="so"/>
    <s v="so"/>
    <s v="so"/>
    <s v="so"/>
    <s v="so"/>
    <s v="so"/>
    <s v="so"/>
    <s v="so"/>
    <s v="so"/>
    <s v="so"/>
    <s v="so"/>
    <s v="so"/>
    <s v="so"/>
    <s v="so"/>
    <s v="so"/>
    <s v="so"/>
    <s v="so"/>
    <s v="s"/>
    <n v="3.5839999999999997E-2"/>
    <s v="s"/>
    <n v="6.8720000000000003E-2"/>
  </r>
  <r>
    <n v="2025"/>
    <s v="Montpellier"/>
    <x v="50"/>
    <s v="klrvr"/>
    <x v="2"/>
    <x v="3"/>
    <s v="so"/>
    <s v="so"/>
    <s v="so"/>
    <s v="so"/>
    <s v="so"/>
    <s v="so"/>
    <s v="so"/>
    <s v="so"/>
    <s v="so"/>
    <s v="so"/>
    <s v="so"/>
    <s v="so"/>
    <s v="so"/>
    <s v="so"/>
    <s v="so"/>
    <s v="so"/>
    <s v="so"/>
    <s v="so"/>
    <s v="so"/>
    <s v="s"/>
    <n v="3.7990000000000003E-2"/>
    <s v="s"/>
    <n v="5.0520000000000002E-2"/>
  </r>
  <r>
    <n v="2025"/>
    <s v="Montpellier"/>
    <x v="50"/>
    <s v="klrvr"/>
    <x v="2"/>
    <x v="4"/>
    <s v="so"/>
    <s v="so"/>
    <s v="so"/>
    <s v="so"/>
    <s v="so"/>
    <s v="so"/>
    <s v="so"/>
    <s v="so"/>
    <s v="so"/>
    <s v="so"/>
    <s v="so"/>
    <s v="so"/>
    <s v="so"/>
    <s v="so"/>
    <s v="so"/>
    <s v="so"/>
    <s v="so"/>
    <s v="so"/>
    <s v="so"/>
    <s v="s"/>
    <n v="4.3920000000000001E-2"/>
    <s v="s"/>
    <n v="5.389E-2"/>
  </r>
  <r>
    <n v="2025"/>
    <s v="Montpellier"/>
    <x v="50"/>
    <s v="klrvr"/>
    <x v="2"/>
    <x v="5"/>
    <s v="so"/>
    <s v="so"/>
    <s v="so"/>
    <s v="so"/>
    <s v="so"/>
    <s v="so"/>
    <s v="so"/>
    <s v="so"/>
    <s v="so"/>
    <s v="so"/>
    <s v="so"/>
    <s v="so"/>
    <s v="so"/>
    <s v="so"/>
    <s v="so"/>
    <s v="so"/>
    <s v="so"/>
    <s v="so"/>
    <s v="so"/>
    <s v="s"/>
    <n v="4.7550000000000002E-2"/>
    <s v="s"/>
    <n v="5.8090000000000003E-2"/>
  </r>
  <r>
    <n v="2025"/>
    <s v="Montpellier"/>
    <x v="50"/>
    <s v="klrvr"/>
    <x v="2"/>
    <x v="6"/>
    <s v="so"/>
    <s v="so"/>
    <s v="so"/>
    <s v="so"/>
    <s v="so"/>
    <s v="so"/>
    <s v="so"/>
    <s v="so"/>
    <s v="so"/>
    <s v="so"/>
    <s v="so"/>
    <s v="so"/>
    <s v="so"/>
    <s v="so"/>
    <s v="so"/>
    <s v="so"/>
    <s v="so"/>
    <s v="so"/>
    <s v="so"/>
    <s v="s"/>
    <n v="4.2869999999999998E-2"/>
    <s v="s"/>
    <n v="5.4269999999999999E-2"/>
  </r>
  <r>
    <n v="2025"/>
    <s v="Montpellier"/>
    <x v="50"/>
    <s v="klrvr"/>
    <x v="2"/>
    <x v="7"/>
    <s v="so"/>
    <s v="so"/>
    <s v="so"/>
    <s v="so"/>
    <s v="so"/>
    <s v="so"/>
    <s v="so"/>
    <s v="so"/>
    <s v="so"/>
    <s v="so"/>
    <s v="so"/>
    <s v="so"/>
    <s v="so"/>
    <s v="so"/>
    <s v="so"/>
    <s v="so"/>
    <s v="so"/>
    <s v="so"/>
    <s v="so"/>
    <s v="s"/>
    <n v="4.1590000000000002E-2"/>
    <s v="s"/>
    <n v="4.9959999999999997E-2"/>
  </r>
  <r>
    <n v="2025"/>
    <s v="Montpellier"/>
    <x v="50"/>
    <s v="klrvr"/>
    <x v="2"/>
    <x v="8"/>
    <s v="so"/>
    <s v="so"/>
    <s v="so"/>
    <s v="so"/>
    <s v="so"/>
    <s v="so"/>
    <s v="so"/>
    <s v="so"/>
    <s v="so"/>
    <s v="so"/>
    <s v="so"/>
    <s v="so"/>
    <s v="so"/>
    <s v="so"/>
    <s v="so"/>
    <s v="so"/>
    <s v="so"/>
    <s v="so"/>
    <s v="so"/>
    <s v="s"/>
    <n v="4.0059999999999998E-2"/>
    <s v="s"/>
    <n v="4.938E-2"/>
  </r>
  <r>
    <n v="2025"/>
    <s v="Montpellier"/>
    <x v="50"/>
    <s v="klrvr"/>
    <x v="2"/>
    <x v="9"/>
    <s v="so"/>
    <s v="so"/>
    <s v="so"/>
    <s v="so"/>
    <s v="so"/>
    <s v="so"/>
    <s v="so"/>
    <s v="so"/>
    <s v="so"/>
    <s v="so"/>
    <s v="so"/>
    <s v="so"/>
    <s v="so"/>
    <s v="so"/>
    <s v="so"/>
    <s v="so"/>
    <s v="so"/>
    <s v="so"/>
    <s v="so"/>
    <s v="s"/>
    <n v="2.8410000000000001E-2"/>
    <s v="s"/>
    <n v="3.8679999999999999E-2"/>
  </r>
  <r>
    <n v="2025"/>
    <s v="Montpellier"/>
    <x v="50"/>
    <s v="klrvr"/>
    <x v="2"/>
    <x v="10"/>
    <s v="so"/>
    <s v="so"/>
    <s v="so"/>
    <s v="so"/>
    <s v="so"/>
    <s v="so"/>
    <s v="so"/>
    <s v="so"/>
    <s v="so"/>
    <s v="so"/>
    <s v="so"/>
    <s v="so"/>
    <s v="so"/>
    <s v="so"/>
    <s v="so"/>
    <s v="so"/>
    <s v="so"/>
    <s v="so"/>
    <s v="so"/>
    <s v="s"/>
    <n v="3.083E-2"/>
    <s v="s"/>
    <n v="4.2380000000000001E-2"/>
  </r>
  <r>
    <n v="2025"/>
    <s v="Montpellier"/>
    <x v="50"/>
    <s v="klrvr"/>
    <x v="3"/>
    <x v="0"/>
    <n v="0"/>
    <n v="3.3E-3"/>
    <n v="9.4810000000000005E-2"/>
    <n v="6.8300000000000001E-3"/>
    <n v="2.49E-3"/>
    <n v="9.3049999999999994E-2"/>
    <n v="0"/>
    <n v="2.8999999999999998E-3"/>
    <s v="s"/>
    <n v="2.5999999999999998E-4"/>
    <s v="s"/>
    <s v="s"/>
    <n v="2.5600000000000002E-3"/>
    <n v="0.20863999999999999"/>
    <n v="0"/>
    <n v="0"/>
    <n v="0"/>
    <n v="0"/>
    <n v="0.20863999999999999"/>
    <s v="s"/>
    <n v="0.60306999999999999"/>
    <s v="s"/>
    <n v="0.60789000000000004"/>
  </r>
  <r>
    <n v="2025"/>
    <s v="Montpellier"/>
    <x v="50"/>
    <s v="klrvr"/>
    <x v="3"/>
    <x v="1"/>
    <n v="0"/>
    <n v="4.1099999999999999E-3"/>
    <n v="0.1249"/>
    <n v="1.184E-2"/>
    <n v="1.3600000000000001E-3"/>
    <n v="0.12877"/>
    <n v="0"/>
    <n v="3.3E-3"/>
    <s v="s"/>
    <n v="4.6000000000000001E-4"/>
    <s v="s"/>
    <s v="s"/>
    <n v="5.5900000000000004E-3"/>
    <n v="0.28581000000000001"/>
    <n v="0"/>
    <n v="0"/>
    <n v="0"/>
    <n v="0"/>
    <n v="0.28581000000000001"/>
    <s v="s"/>
    <n v="0.54417000000000004"/>
    <s v="s"/>
    <n v="0.54893999999999998"/>
  </r>
  <r>
    <n v="2025"/>
    <s v="Montpellier"/>
    <x v="50"/>
    <s v="klrvr"/>
    <x v="3"/>
    <x v="2"/>
    <n v="0"/>
    <n v="5.28E-3"/>
    <n v="0.10783"/>
    <n v="2.8920000000000001E-2"/>
    <n v="3.7100000000000002E-3"/>
    <n v="0.19641"/>
    <n v="0"/>
    <n v="5.0899999999999999E-3"/>
    <s v="s"/>
    <n v="4.6999999999999999E-4"/>
    <s v="s"/>
    <s v="s"/>
    <n v="4.2300000000000003E-3"/>
    <n v="0.45778999999999997"/>
    <n v="0"/>
    <n v="0"/>
    <n v="0"/>
    <n v="0"/>
    <n v="0.45778999999999997"/>
    <s v="s"/>
    <n v="0.51865000000000006"/>
    <s v="s"/>
    <n v="0.52339999999999998"/>
  </r>
  <r>
    <n v="2025"/>
    <s v="Montpellier"/>
    <x v="50"/>
    <s v="klrvr"/>
    <x v="3"/>
    <x v="3"/>
    <n v="0"/>
    <n v="6.1700000000000001E-3"/>
    <n v="0.14168"/>
    <n v="0.13965"/>
    <n v="8.2500000000000004E-3"/>
    <n v="0.2737"/>
    <n v="0"/>
    <n v="8.7200000000000003E-3"/>
    <s v="s"/>
    <n v="4.6999999999999999E-4"/>
    <s v="s"/>
    <s v="s"/>
    <n v="0"/>
    <n v="0.72084000000000004"/>
    <n v="0"/>
    <n v="0"/>
    <n v="0"/>
    <n v="0"/>
    <n v="0.72084000000000004"/>
    <s v="s"/>
    <n v="0.20816000000000001"/>
    <s v="s"/>
    <n v="0.25044"/>
  </r>
  <r>
    <n v="2025"/>
    <s v="Montpellier"/>
    <x v="50"/>
    <s v="klrvr"/>
    <x v="3"/>
    <x v="4"/>
    <n v="0"/>
    <n v="1.363E-2"/>
    <n v="0.23322000000000001"/>
    <n v="0.17030999999999999"/>
    <n v="6.7799999999999996E-3"/>
    <n v="0.44486999999999999"/>
    <n v="0"/>
    <n v="8.4100000000000008E-3"/>
    <s v="s"/>
    <n v="1.75E-3"/>
    <s v="s"/>
    <s v="s"/>
    <n v="4.453E-2"/>
    <n v="1.0743499999999999"/>
    <n v="0"/>
    <n v="0"/>
    <n v="0"/>
    <n v="0"/>
    <n v="1.0743499999999999"/>
    <s v="s"/>
    <n v="0.11183"/>
    <s v="s"/>
    <n v="0.35460999999999998"/>
  </r>
  <r>
    <n v="2025"/>
    <s v="Montpellier"/>
    <x v="50"/>
    <s v="klrvr"/>
    <x v="3"/>
    <x v="5"/>
    <n v="0"/>
    <n v="3.0870000000000002E-2"/>
    <n v="9.0359999999999996E-2"/>
    <n v="0.1416"/>
    <n v="3.15E-3"/>
    <n v="0.37609999999999999"/>
    <n v="0"/>
    <n v="4.0400000000000002E-3"/>
    <s v="s"/>
    <n v="4.8000000000000001E-4"/>
    <s v="s"/>
    <s v="s"/>
    <n v="0.22428999999999999"/>
    <n v="1.22255"/>
    <n v="0"/>
    <n v="0"/>
    <n v="0"/>
    <n v="0"/>
    <n v="1.22255"/>
    <s v="s"/>
    <n v="0.20168"/>
    <s v="s"/>
    <n v="0.50063999999999997"/>
  </r>
  <r>
    <n v="2025"/>
    <s v="Montpellier"/>
    <x v="50"/>
    <s v="klrvr"/>
    <x v="3"/>
    <x v="6"/>
    <n v="0"/>
    <n v="3.039E-2"/>
    <n v="6.6070000000000004E-2"/>
    <n v="0.15082000000000001"/>
    <n v="4.2500000000000003E-3"/>
    <n v="0.65942000000000001"/>
    <n v="0"/>
    <n v="5.8569999999999997E-2"/>
    <s v="s"/>
    <n v="1.4E-3"/>
    <s v="s"/>
    <s v="s"/>
    <n v="0.15628"/>
    <n v="1.5064299999999999"/>
    <n v="0"/>
    <n v="0"/>
    <n v="0"/>
    <n v="0"/>
    <n v="1.5064299999999999"/>
    <s v="s"/>
    <n v="0.22356000000000001"/>
    <s v="s"/>
    <n v="0.39528000000000002"/>
  </r>
  <r>
    <n v="2025"/>
    <s v="Montpellier"/>
    <x v="50"/>
    <s v="klrvr"/>
    <x v="3"/>
    <x v="7"/>
    <n v="0"/>
    <n v="0.14965000000000001"/>
    <n v="0.11841"/>
    <n v="0.27185999999999999"/>
    <n v="9.7509999999999999E-2"/>
    <n v="0.57430000000000003"/>
    <n v="0"/>
    <n v="0.26373999999999997"/>
    <s v="s"/>
    <n v="6.7000000000000002E-3"/>
    <s v="s"/>
    <s v="s"/>
    <n v="0.10261000000000001"/>
    <n v="1.7927500000000001"/>
    <n v="0"/>
    <n v="0"/>
    <n v="0"/>
    <n v="0"/>
    <n v="1.7927500000000001"/>
    <s v="s"/>
    <n v="0.20449000000000001"/>
    <s v="s"/>
    <n v="0.32344000000000001"/>
  </r>
  <r>
    <n v="2025"/>
    <s v="Montpellier"/>
    <x v="50"/>
    <s v="klrvr"/>
    <x v="3"/>
    <x v="8"/>
    <n v="0"/>
    <n v="0.1174"/>
    <n v="1.9279999999999999E-2"/>
    <n v="0.27483999999999997"/>
    <n v="8.6440000000000003E-2"/>
    <n v="0.68225000000000002"/>
    <n v="0"/>
    <n v="0.18815999999999999"/>
    <s v="s"/>
    <n v="5.4000000000000003E-3"/>
    <s v="s"/>
    <s v="s"/>
    <n v="0.21467"/>
    <n v="1.8199799999999999"/>
    <n v="0"/>
    <n v="0"/>
    <n v="0"/>
    <n v="0"/>
    <n v="1.8199799999999999"/>
    <s v="s"/>
    <n v="0.36363000000000001"/>
    <s v="s"/>
    <n v="0.44481999999999999"/>
  </r>
  <r>
    <n v="2025"/>
    <s v="Montpellier"/>
    <x v="50"/>
    <s v="klrvr"/>
    <x v="3"/>
    <x v="9"/>
    <n v="0"/>
    <n v="0.12741"/>
    <n v="4.4999999999999997E-3"/>
    <n v="0.19445000000000001"/>
    <n v="0.14025000000000001"/>
    <n v="0.63695000000000002"/>
    <n v="0"/>
    <n v="0.33757999999999999"/>
    <s v="s"/>
    <n v="0.15314"/>
    <s v="s"/>
    <s v="s"/>
    <n v="0.13103000000000001"/>
    <n v="1.99254"/>
    <n v="0"/>
    <n v="0"/>
    <n v="0"/>
    <n v="0"/>
    <n v="1.99254"/>
    <s v="s"/>
    <n v="0.45724999999999999"/>
    <s v="s"/>
    <n v="0.48259000000000002"/>
  </r>
  <r>
    <n v="2025"/>
    <s v="Montpellier"/>
    <x v="50"/>
    <s v="klrvr"/>
    <x v="3"/>
    <x v="10"/>
    <n v="0"/>
    <n v="0.31696000000000002"/>
    <n v="4.3400000000000001E-3"/>
    <n v="0.16982"/>
    <n v="0.25849"/>
    <n v="0.66957999999999995"/>
    <n v="0"/>
    <n v="0.36957000000000001"/>
    <s v="s"/>
    <n v="0.12267"/>
    <s v="s"/>
    <s v="s"/>
    <n v="4.394E-2"/>
    <n v="2.04277"/>
    <n v="0"/>
    <n v="0"/>
    <n v="0"/>
    <n v="0"/>
    <n v="2.04277"/>
    <s v="s"/>
    <n v="0.34255000000000002"/>
    <s v="s"/>
    <n v="0.53130999999999995"/>
  </r>
  <r>
    <n v="2025"/>
    <s v="Montpellier"/>
    <x v="51"/>
    <s v="1I7hJ"/>
    <x v="0"/>
    <x v="0"/>
    <n v="0"/>
    <n v="17"/>
    <n v="21"/>
    <n v="175"/>
    <n v="41"/>
    <n v="204"/>
    <n v="0"/>
    <n v="6"/>
    <n v="0"/>
    <n v="13"/>
    <n v="0"/>
    <n v="0"/>
    <n v="0"/>
    <n v="477"/>
    <n v="0"/>
    <n v="0"/>
    <n v="0"/>
    <n v="0"/>
    <n v="477"/>
    <s v="s"/>
    <n v="53"/>
    <s v="s"/>
    <n v="65"/>
  </r>
  <r>
    <n v="2025"/>
    <s v="Montpellier"/>
    <x v="51"/>
    <s v="1I7hJ"/>
    <x v="1"/>
    <x v="0"/>
    <n v="0"/>
    <n v="6.3479999999999995E-2"/>
    <n v="6.3740000000000005E-2"/>
    <n v="0.52700000000000002"/>
    <n v="0.12554000000000001"/>
    <n v="0.63863999999999999"/>
    <n v="0"/>
    <n v="2.0539999999999999E-2"/>
    <n v="0"/>
    <n v="4.3060000000000001E-2"/>
    <n v="0"/>
    <n v="0"/>
    <n v="0"/>
    <n v="1.4819899999999999"/>
    <n v="0"/>
    <n v="0"/>
    <n v="0"/>
    <n v="0"/>
    <n v="1.4819899999999999"/>
    <s v="s"/>
    <n v="4.7070000000000001E-2"/>
    <s v="s"/>
    <n v="5.7689999999999998E-2"/>
  </r>
  <r>
    <n v="2025"/>
    <s v="Montpellier"/>
    <x v="51"/>
    <s v="1I7hJ"/>
    <x v="1"/>
    <x v="1"/>
    <n v="0"/>
    <n v="6.4939999999999998E-2"/>
    <n v="6.1030000000000001E-2"/>
    <n v="0.53081"/>
    <n v="0.1245"/>
    <n v="0.64242999999999995"/>
    <n v="0"/>
    <n v="2.094E-2"/>
    <n v="0"/>
    <n v="4.1300000000000003E-2"/>
    <n v="0"/>
    <n v="0"/>
    <n v="0"/>
    <n v="1.4859500000000001"/>
    <n v="0"/>
    <n v="0"/>
    <n v="0"/>
    <n v="0"/>
    <n v="1.4859500000000001"/>
    <s v="s"/>
    <n v="4.7890000000000002E-2"/>
    <s v="s"/>
    <n v="5.8569999999999997E-2"/>
  </r>
  <r>
    <n v="2025"/>
    <s v="Montpellier"/>
    <x v="51"/>
    <s v="1I7hJ"/>
    <x v="1"/>
    <x v="2"/>
    <n v="0"/>
    <n v="6.7080000000000001E-2"/>
    <n v="5.9110000000000003E-2"/>
    <n v="0.52671000000000001"/>
    <n v="0.12776999999999999"/>
    <n v="0.65225999999999995"/>
    <n v="0"/>
    <n v="2.1780000000000001E-2"/>
    <n v="0"/>
    <n v="3.959E-2"/>
    <n v="0"/>
    <n v="0"/>
    <n v="0"/>
    <n v="1.4943"/>
    <n v="0"/>
    <n v="0"/>
    <n v="0"/>
    <n v="0"/>
    <n v="1.4943"/>
    <s v="s"/>
    <n v="4.6469999999999997E-2"/>
    <s v="s"/>
    <n v="5.6689999999999997E-2"/>
  </r>
  <r>
    <n v="2025"/>
    <s v="Montpellier"/>
    <x v="51"/>
    <s v="1I7hJ"/>
    <x v="1"/>
    <x v="3"/>
    <n v="0"/>
    <n v="6.8000000000000005E-2"/>
    <n v="6.0699999999999997E-2"/>
    <n v="0.52832000000000001"/>
    <n v="0.13482"/>
    <n v="0.65376999999999996"/>
    <n v="0"/>
    <n v="2.214E-2"/>
    <n v="0"/>
    <n v="3.9809999999999998E-2"/>
    <n v="0"/>
    <n v="0"/>
    <n v="0"/>
    <n v="1.5075499999999999"/>
    <n v="0"/>
    <n v="0"/>
    <n v="0"/>
    <n v="0"/>
    <n v="1.5075499999999999"/>
    <s v="s"/>
    <n v="4.2259999999999999E-2"/>
    <s v="s"/>
    <n v="5.1880000000000003E-2"/>
  </r>
  <r>
    <n v="2025"/>
    <s v="Montpellier"/>
    <x v="51"/>
    <s v="1I7hJ"/>
    <x v="1"/>
    <x v="4"/>
    <n v="0"/>
    <n v="7.0300000000000001E-2"/>
    <n v="6.2E-2"/>
    <n v="0.52456999999999998"/>
    <n v="0.13564000000000001"/>
    <n v="0.65668000000000004"/>
    <n v="0"/>
    <n v="2.2610000000000002E-2"/>
    <n v="0"/>
    <n v="4.0430000000000001E-2"/>
    <n v="0"/>
    <n v="0"/>
    <n v="0"/>
    <n v="1.51224"/>
    <n v="0"/>
    <n v="0"/>
    <n v="0"/>
    <n v="0"/>
    <n v="1.51224"/>
    <s v="s"/>
    <n v="4.2229999999999997E-2"/>
    <s v="s"/>
    <n v="5.1299999999999998E-2"/>
  </r>
  <r>
    <n v="2025"/>
    <s v="Montpellier"/>
    <x v="51"/>
    <s v="1I7hJ"/>
    <x v="1"/>
    <x v="5"/>
    <n v="0"/>
    <n v="7.1929999999999994E-2"/>
    <n v="6.0589999999999998E-2"/>
    <n v="0.52764999999999995"/>
    <n v="0.14257"/>
    <n v="0.66080000000000005"/>
    <n v="0"/>
    <n v="2.171E-2"/>
    <n v="0"/>
    <n v="4.0719999999999999E-2"/>
    <n v="0"/>
    <n v="0"/>
    <n v="0"/>
    <n v="1.52597"/>
    <n v="0"/>
    <n v="0"/>
    <n v="0"/>
    <n v="0"/>
    <n v="1.52597"/>
    <s v="s"/>
    <n v="4.5310000000000003E-2"/>
    <s v="s"/>
    <n v="5.2549999999999999E-2"/>
  </r>
  <r>
    <n v="2025"/>
    <s v="Montpellier"/>
    <x v="51"/>
    <s v="1I7hJ"/>
    <x v="1"/>
    <x v="6"/>
    <n v="0"/>
    <n v="7.3660000000000003E-2"/>
    <n v="6.0949999999999997E-2"/>
    <n v="0.52627999999999997"/>
    <n v="0.14616999999999999"/>
    <n v="0.66771000000000003"/>
    <n v="0"/>
    <n v="2.2360000000000001E-2"/>
    <n v="0"/>
    <n v="4.2110000000000002E-2"/>
    <n v="0"/>
    <n v="0"/>
    <n v="0"/>
    <n v="1.53925"/>
    <n v="0"/>
    <n v="0"/>
    <n v="0"/>
    <n v="0"/>
    <n v="1.53925"/>
    <s v="s"/>
    <n v="4.7480000000000001E-2"/>
    <s v="s"/>
    <n v="5.441E-2"/>
  </r>
  <r>
    <n v="2025"/>
    <s v="Montpellier"/>
    <x v="51"/>
    <s v="1I7hJ"/>
    <x v="1"/>
    <x v="7"/>
    <n v="0"/>
    <n v="7.3539999999999994E-2"/>
    <n v="6.2420000000000003E-2"/>
    <n v="0.52464999999999995"/>
    <n v="0.14871999999999999"/>
    <n v="0.67262"/>
    <n v="0"/>
    <n v="2.1579999999999998E-2"/>
    <n v="0"/>
    <n v="4.3389999999999998E-2"/>
    <n v="0"/>
    <n v="0"/>
    <n v="0"/>
    <n v="1.5468999999999999"/>
    <n v="0"/>
    <n v="0"/>
    <n v="0"/>
    <n v="0"/>
    <n v="1.5468999999999999"/>
    <s v="s"/>
    <n v="5.2659999999999998E-2"/>
    <s v="s"/>
    <n v="5.9020000000000003E-2"/>
  </r>
  <r>
    <n v="2025"/>
    <s v="Montpellier"/>
    <x v="51"/>
    <s v="1I7hJ"/>
    <x v="1"/>
    <x v="8"/>
    <n v="0"/>
    <n v="7.417E-2"/>
    <n v="6.3670000000000004E-2"/>
    <n v="0.52595999999999998"/>
    <n v="0.15497"/>
    <n v="0.67584"/>
    <n v="0"/>
    <n v="2.189E-2"/>
    <n v="0"/>
    <n v="4.4790000000000003E-2"/>
    <n v="0"/>
    <n v="0"/>
    <n v="0"/>
    <n v="1.56128"/>
    <n v="0"/>
    <n v="0"/>
    <n v="0"/>
    <n v="0"/>
    <n v="1.56128"/>
    <s v="s"/>
    <n v="5.1450000000000003E-2"/>
    <s v="s"/>
    <n v="5.7639999999999997E-2"/>
  </r>
  <r>
    <n v="2025"/>
    <s v="Montpellier"/>
    <x v="51"/>
    <s v="1I7hJ"/>
    <x v="1"/>
    <x v="9"/>
    <n v="0"/>
    <n v="7.5980000000000006E-2"/>
    <n v="6.4259999999999998E-2"/>
    <n v="0.52063999999999999"/>
    <n v="0.15665999999999999"/>
    <n v="0.67735999999999996"/>
    <n v="0"/>
    <n v="2.0750000000000001E-2"/>
    <n v="0"/>
    <n v="4.8219999999999999E-2"/>
    <n v="0"/>
    <n v="0"/>
    <n v="0"/>
    <n v="1.5638700000000001"/>
    <n v="0"/>
    <n v="0"/>
    <n v="0"/>
    <n v="0"/>
    <n v="1.5638700000000001"/>
    <s v="s"/>
    <n v="5.8560000000000001E-2"/>
    <s v="s"/>
    <n v="6.4189999999999997E-2"/>
  </r>
  <r>
    <n v="2025"/>
    <s v="Montpellier"/>
    <x v="51"/>
    <s v="1I7hJ"/>
    <x v="1"/>
    <x v="10"/>
    <n v="0"/>
    <n v="7.8090000000000007E-2"/>
    <n v="6.241E-2"/>
    <n v="0.52586999999999995"/>
    <n v="0.15989999999999999"/>
    <n v="0.68405000000000005"/>
    <n v="0"/>
    <n v="1.8270000000000002E-2"/>
    <n v="0"/>
    <n v="4.8779999999999997E-2"/>
    <n v="0"/>
    <n v="0"/>
    <n v="0"/>
    <n v="1.5773600000000001"/>
    <n v="0"/>
    <n v="0"/>
    <n v="0"/>
    <n v="0"/>
    <n v="1.5773600000000001"/>
    <s v="s"/>
    <n v="5.4730000000000001E-2"/>
    <s v="s"/>
    <n v="5.9979999999999999E-2"/>
  </r>
  <r>
    <n v="2025"/>
    <s v="Montpellier"/>
    <x v="51"/>
    <s v="1I7hJ"/>
    <x v="2"/>
    <x v="0"/>
    <s v="so"/>
    <s v="so"/>
    <s v="so"/>
    <s v="so"/>
    <s v="so"/>
    <s v="so"/>
    <s v="so"/>
    <s v="so"/>
    <s v="so"/>
    <s v="so"/>
    <s v="so"/>
    <s v="so"/>
    <s v="so"/>
    <s v="so"/>
    <s v="so"/>
    <s v="so"/>
    <s v="so"/>
    <s v="so"/>
    <s v="so"/>
    <s v="s"/>
    <n v="0.25548999999999999"/>
    <s v="s"/>
    <n v="0.30542999999999998"/>
  </r>
  <r>
    <n v="2025"/>
    <s v="Montpellier"/>
    <x v="51"/>
    <s v="1I7hJ"/>
    <x v="2"/>
    <x v="1"/>
    <s v="so"/>
    <s v="so"/>
    <s v="so"/>
    <s v="so"/>
    <s v="so"/>
    <s v="so"/>
    <s v="so"/>
    <s v="so"/>
    <s v="so"/>
    <s v="so"/>
    <s v="so"/>
    <s v="so"/>
    <s v="so"/>
    <s v="so"/>
    <s v="so"/>
    <s v="so"/>
    <s v="so"/>
    <s v="so"/>
    <s v="so"/>
    <s v="s"/>
    <n v="0.22705"/>
    <s v="s"/>
    <n v="0.26415"/>
  </r>
  <r>
    <n v="2025"/>
    <s v="Montpellier"/>
    <x v="51"/>
    <s v="1I7hJ"/>
    <x v="2"/>
    <x v="2"/>
    <s v="so"/>
    <s v="so"/>
    <s v="so"/>
    <s v="so"/>
    <s v="so"/>
    <s v="so"/>
    <s v="so"/>
    <s v="so"/>
    <s v="so"/>
    <s v="so"/>
    <s v="so"/>
    <s v="so"/>
    <s v="so"/>
    <s v="so"/>
    <s v="so"/>
    <s v="so"/>
    <s v="so"/>
    <s v="so"/>
    <s v="so"/>
    <s v="s"/>
    <n v="0.21253"/>
    <s v="s"/>
    <n v="0.24839"/>
  </r>
  <r>
    <n v="2025"/>
    <s v="Montpellier"/>
    <x v="51"/>
    <s v="1I7hJ"/>
    <x v="2"/>
    <x v="3"/>
    <s v="so"/>
    <s v="so"/>
    <s v="so"/>
    <s v="so"/>
    <s v="so"/>
    <s v="so"/>
    <s v="so"/>
    <s v="so"/>
    <s v="so"/>
    <s v="so"/>
    <s v="so"/>
    <s v="so"/>
    <s v="so"/>
    <s v="so"/>
    <s v="so"/>
    <s v="so"/>
    <s v="so"/>
    <s v="so"/>
    <s v="so"/>
    <s v="s"/>
    <n v="0.22151000000000001"/>
    <s v="s"/>
    <n v="0.25922000000000001"/>
  </r>
  <r>
    <n v="2025"/>
    <s v="Montpellier"/>
    <x v="51"/>
    <s v="1I7hJ"/>
    <x v="2"/>
    <x v="4"/>
    <s v="so"/>
    <s v="so"/>
    <s v="so"/>
    <s v="so"/>
    <s v="so"/>
    <s v="so"/>
    <s v="so"/>
    <s v="so"/>
    <s v="so"/>
    <s v="so"/>
    <s v="so"/>
    <s v="so"/>
    <s v="so"/>
    <s v="so"/>
    <s v="so"/>
    <s v="so"/>
    <s v="so"/>
    <s v="so"/>
    <s v="so"/>
    <s v="s"/>
    <n v="0.2195"/>
    <s v="s"/>
    <n v="0.25931999999999999"/>
  </r>
  <r>
    <n v="2025"/>
    <s v="Montpellier"/>
    <x v="51"/>
    <s v="1I7hJ"/>
    <x v="2"/>
    <x v="5"/>
    <s v="so"/>
    <s v="so"/>
    <s v="so"/>
    <s v="so"/>
    <s v="so"/>
    <s v="so"/>
    <s v="so"/>
    <s v="so"/>
    <s v="so"/>
    <s v="so"/>
    <s v="so"/>
    <s v="so"/>
    <s v="so"/>
    <s v="so"/>
    <s v="so"/>
    <s v="so"/>
    <s v="so"/>
    <s v="so"/>
    <s v="so"/>
    <s v="s"/>
    <n v="0.23322999999999999"/>
    <s v="s"/>
    <n v="0.27504000000000001"/>
  </r>
  <r>
    <n v="2025"/>
    <s v="Montpellier"/>
    <x v="51"/>
    <s v="1I7hJ"/>
    <x v="2"/>
    <x v="6"/>
    <s v="so"/>
    <s v="so"/>
    <s v="so"/>
    <s v="so"/>
    <s v="so"/>
    <s v="so"/>
    <s v="so"/>
    <s v="so"/>
    <s v="so"/>
    <s v="so"/>
    <s v="so"/>
    <s v="so"/>
    <s v="so"/>
    <s v="so"/>
    <s v="so"/>
    <s v="so"/>
    <s v="so"/>
    <s v="so"/>
    <s v="so"/>
    <s v="s"/>
    <n v="0.18917999999999999"/>
    <s v="s"/>
    <n v="0.23429"/>
  </r>
  <r>
    <n v="2025"/>
    <s v="Montpellier"/>
    <x v="51"/>
    <s v="1I7hJ"/>
    <x v="2"/>
    <x v="7"/>
    <s v="so"/>
    <s v="so"/>
    <s v="so"/>
    <s v="so"/>
    <s v="so"/>
    <s v="so"/>
    <s v="so"/>
    <s v="so"/>
    <s v="so"/>
    <s v="so"/>
    <s v="so"/>
    <s v="so"/>
    <s v="so"/>
    <s v="so"/>
    <s v="so"/>
    <s v="so"/>
    <s v="so"/>
    <s v="so"/>
    <s v="so"/>
    <s v="s"/>
    <n v="0.18962000000000001"/>
    <s v="s"/>
    <n v="0.23024"/>
  </r>
  <r>
    <n v="2025"/>
    <s v="Montpellier"/>
    <x v="51"/>
    <s v="1I7hJ"/>
    <x v="2"/>
    <x v="8"/>
    <s v="so"/>
    <s v="so"/>
    <s v="so"/>
    <s v="so"/>
    <s v="so"/>
    <s v="so"/>
    <s v="so"/>
    <s v="so"/>
    <s v="so"/>
    <s v="so"/>
    <s v="so"/>
    <s v="so"/>
    <s v="so"/>
    <s v="so"/>
    <s v="so"/>
    <s v="so"/>
    <s v="so"/>
    <s v="so"/>
    <s v="so"/>
    <s v="s"/>
    <n v="0.19239000000000001"/>
    <s v="s"/>
    <n v="0.21551999999999999"/>
  </r>
  <r>
    <n v="2025"/>
    <s v="Montpellier"/>
    <x v="51"/>
    <s v="1I7hJ"/>
    <x v="2"/>
    <x v="9"/>
    <s v="so"/>
    <s v="so"/>
    <s v="so"/>
    <s v="so"/>
    <s v="so"/>
    <s v="so"/>
    <s v="so"/>
    <s v="so"/>
    <s v="so"/>
    <s v="so"/>
    <s v="so"/>
    <s v="so"/>
    <s v="so"/>
    <s v="so"/>
    <s v="so"/>
    <s v="so"/>
    <s v="so"/>
    <s v="so"/>
    <s v="so"/>
    <s v="s"/>
    <n v="0.21112"/>
    <s v="s"/>
    <n v="0.23663000000000001"/>
  </r>
  <r>
    <n v="2025"/>
    <s v="Montpellier"/>
    <x v="51"/>
    <s v="1I7hJ"/>
    <x v="2"/>
    <x v="10"/>
    <s v="so"/>
    <s v="so"/>
    <s v="so"/>
    <s v="so"/>
    <s v="so"/>
    <s v="so"/>
    <s v="so"/>
    <s v="so"/>
    <s v="so"/>
    <s v="so"/>
    <s v="so"/>
    <s v="so"/>
    <s v="so"/>
    <s v="so"/>
    <s v="so"/>
    <s v="so"/>
    <s v="so"/>
    <s v="so"/>
    <s v="so"/>
    <s v="s"/>
    <n v="0.22106000000000001"/>
    <s v="s"/>
    <n v="0.24976000000000001"/>
  </r>
  <r>
    <n v="2025"/>
    <s v="Montpellier"/>
    <x v="51"/>
    <s v="1I7hJ"/>
    <x v="3"/>
    <x v="0"/>
    <n v="0"/>
    <n v="1.821E-2"/>
    <n v="1.4253899999999999"/>
    <n v="5.0236200000000002"/>
    <n v="1.7034199999999999"/>
    <n v="7.1432399999999996"/>
    <n v="0"/>
    <n v="1.3699999999999999E-3"/>
    <n v="0"/>
    <n v="0.96860000000000002"/>
    <n v="0"/>
    <n v="0"/>
    <n v="0"/>
    <n v="16.283840000000001"/>
    <n v="0"/>
    <n v="0"/>
    <n v="0"/>
    <n v="0"/>
    <n v="16.283840000000001"/>
    <s v="s"/>
    <n v="1.18007"/>
    <s v="s"/>
    <n v="1.2693099999999999"/>
  </r>
  <r>
    <n v="2025"/>
    <s v="Montpellier"/>
    <x v="51"/>
    <s v="1I7hJ"/>
    <x v="3"/>
    <x v="1"/>
    <n v="0"/>
    <n v="7.9699999999999993E-2"/>
    <n v="0.94699"/>
    <n v="6.0727200000000003"/>
    <n v="1.1606700000000001"/>
    <n v="6.4994100000000001"/>
    <n v="0"/>
    <n v="2.3E-3"/>
    <n v="0"/>
    <n v="0.48055999999999999"/>
    <n v="0"/>
    <n v="0"/>
    <n v="0"/>
    <n v="15.24235"/>
    <n v="0"/>
    <n v="0"/>
    <n v="0"/>
    <n v="0"/>
    <n v="15.24235"/>
    <s v="s"/>
    <n v="1.2918799999999999"/>
    <s v="s"/>
    <n v="1.5920700000000001"/>
  </r>
  <r>
    <n v="2025"/>
    <s v="Montpellier"/>
    <x v="51"/>
    <s v="1I7hJ"/>
    <x v="3"/>
    <x v="2"/>
    <n v="0"/>
    <n v="0.11197"/>
    <n v="0.73414000000000001"/>
    <n v="6.1511100000000001"/>
    <n v="1.14592"/>
    <n v="6.3251799999999996"/>
    <n v="0"/>
    <n v="1.6100000000000001E-3"/>
    <n v="0"/>
    <n v="0.28781000000000001"/>
    <n v="0"/>
    <n v="0"/>
    <n v="0"/>
    <n v="14.75773"/>
    <n v="0"/>
    <n v="0"/>
    <n v="0"/>
    <n v="0"/>
    <n v="14.75773"/>
    <s v="s"/>
    <n v="1.2771699999999999"/>
    <s v="s"/>
    <n v="1.7408300000000001"/>
  </r>
  <r>
    <n v="2025"/>
    <s v="Montpellier"/>
    <x v="51"/>
    <s v="1I7hJ"/>
    <x v="3"/>
    <x v="3"/>
    <n v="0"/>
    <n v="0.11162"/>
    <n v="0.41316999999999998"/>
    <n v="6.0091400000000004"/>
    <n v="1.2695099999999999"/>
    <n v="6.8908100000000001"/>
    <n v="0"/>
    <n v="1.183E-2"/>
    <n v="0"/>
    <n v="0.22992000000000001"/>
    <n v="0"/>
    <n v="0"/>
    <n v="0"/>
    <n v="14.936"/>
    <n v="0"/>
    <n v="0"/>
    <n v="0"/>
    <n v="0"/>
    <n v="14.936"/>
    <s v="s"/>
    <n v="1.54983"/>
    <s v="s"/>
    <n v="1.9999499999999999"/>
  </r>
  <r>
    <n v="2025"/>
    <s v="Montpellier"/>
    <x v="51"/>
    <s v="1I7hJ"/>
    <x v="3"/>
    <x v="4"/>
    <n v="0"/>
    <n v="0.22803999999999999"/>
    <n v="0.31165999999999999"/>
    <n v="5.6976000000000004"/>
    <n v="0.75065999999999999"/>
    <n v="6.48752"/>
    <n v="0"/>
    <n v="1.6789999999999999E-2"/>
    <n v="0"/>
    <n v="3.6400000000000002E-2"/>
    <n v="0"/>
    <n v="0"/>
    <n v="0"/>
    <n v="13.52868"/>
    <n v="0"/>
    <n v="0"/>
    <n v="0"/>
    <n v="0"/>
    <n v="13.52868"/>
    <s v="s"/>
    <n v="1.59853"/>
    <s v="s"/>
    <n v="2.2181799999999998"/>
  </r>
  <r>
    <n v="2025"/>
    <s v="Montpellier"/>
    <x v="51"/>
    <s v="1I7hJ"/>
    <x v="3"/>
    <x v="5"/>
    <n v="0"/>
    <n v="0.37716"/>
    <n v="0.58838000000000001"/>
    <n v="5.9915799999999999"/>
    <n v="0.89136000000000004"/>
    <n v="5.7478100000000003"/>
    <n v="0"/>
    <n v="1.9230000000000001E-2"/>
    <n v="0"/>
    <n v="1.1169999999999999E-2"/>
    <n v="0"/>
    <n v="0"/>
    <n v="0"/>
    <n v="13.6267"/>
    <n v="0"/>
    <n v="0"/>
    <n v="0"/>
    <n v="0"/>
    <n v="13.6267"/>
    <s v="s"/>
    <n v="1.8903399999999999"/>
    <s v="s"/>
    <n v="2.7273999999999998"/>
  </r>
  <r>
    <n v="2025"/>
    <s v="Montpellier"/>
    <x v="51"/>
    <s v="1I7hJ"/>
    <x v="3"/>
    <x v="6"/>
    <n v="0"/>
    <n v="0.23744000000000001"/>
    <n v="0.60158999999999996"/>
    <n v="6.6970599999999996"/>
    <n v="0.91632999999999998"/>
    <n v="6.2381399999999996"/>
    <n v="0"/>
    <n v="0.18554999999999999"/>
    <n v="0"/>
    <n v="0.15937999999999999"/>
    <n v="0"/>
    <n v="0"/>
    <n v="0"/>
    <n v="15.035489999999999"/>
    <n v="0"/>
    <n v="0"/>
    <n v="0"/>
    <n v="0"/>
    <n v="15.035489999999999"/>
    <s v="s"/>
    <n v="1.9610700000000001"/>
    <s v="s"/>
    <n v="2.7105000000000001"/>
  </r>
  <r>
    <n v="2025"/>
    <s v="Montpellier"/>
    <x v="51"/>
    <s v="1I7hJ"/>
    <x v="3"/>
    <x v="7"/>
    <n v="0"/>
    <n v="0.28201999999999999"/>
    <n v="0.65283999999999998"/>
    <n v="6.0236799999999997"/>
    <n v="1.0205299999999999"/>
    <n v="6.7602599999999997"/>
    <n v="0"/>
    <n v="0.14055999999999999"/>
    <n v="0"/>
    <n v="0.12417"/>
    <n v="0"/>
    <n v="0"/>
    <n v="0"/>
    <n v="15.00404"/>
    <n v="0"/>
    <n v="0"/>
    <n v="0"/>
    <n v="0"/>
    <n v="15.00404"/>
    <s v="s"/>
    <n v="1.5017100000000001"/>
    <s v="s"/>
    <n v="2.23814"/>
  </r>
  <r>
    <n v="2025"/>
    <s v="Montpellier"/>
    <x v="51"/>
    <s v="1I7hJ"/>
    <x v="3"/>
    <x v="8"/>
    <n v="0"/>
    <n v="0.35913"/>
    <n v="0.61317999999999995"/>
    <n v="5.7113100000000001"/>
    <n v="1.1682600000000001"/>
    <n v="6.6773699999999998"/>
    <n v="0"/>
    <n v="0.29396"/>
    <n v="0"/>
    <n v="0.15381"/>
    <n v="0"/>
    <n v="0"/>
    <n v="0"/>
    <n v="14.97701"/>
    <n v="0"/>
    <n v="0"/>
    <n v="0"/>
    <n v="0"/>
    <n v="14.97701"/>
    <s v="s"/>
    <n v="1.7166600000000001"/>
    <s v="s"/>
    <n v="2.4417399999999998"/>
  </r>
  <r>
    <n v="2025"/>
    <s v="Montpellier"/>
    <x v="51"/>
    <s v="1I7hJ"/>
    <x v="3"/>
    <x v="9"/>
    <n v="0"/>
    <n v="0.40436"/>
    <n v="0.78308"/>
    <n v="6.3499100000000004"/>
    <n v="1.0734300000000001"/>
    <n v="6.5105700000000004"/>
    <n v="0"/>
    <n v="0.42559000000000002"/>
    <n v="0"/>
    <n v="0.26304"/>
    <n v="0"/>
    <n v="0"/>
    <n v="0"/>
    <n v="15.809990000000001"/>
    <n v="0"/>
    <n v="0"/>
    <n v="0"/>
    <n v="0"/>
    <n v="15.809990000000001"/>
    <s v="s"/>
    <n v="2.20546"/>
    <s v="s"/>
    <n v="2.9470700000000001"/>
  </r>
  <r>
    <n v="2025"/>
    <s v="Montpellier"/>
    <x v="51"/>
    <s v="1I7hJ"/>
    <x v="3"/>
    <x v="10"/>
    <n v="0"/>
    <n v="0.32505000000000001"/>
    <n v="0.63122999999999996"/>
    <n v="6.3699599999999998"/>
    <n v="0.90278999999999998"/>
    <n v="6.7040699999999998"/>
    <n v="0"/>
    <n v="0.43698999999999999"/>
    <n v="0"/>
    <n v="0.35611999999999999"/>
    <n v="0"/>
    <n v="0"/>
    <n v="0"/>
    <n v="15.72621"/>
    <n v="0"/>
    <n v="0"/>
    <n v="0"/>
    <n v="0"/>
    <n v="15.72621"/>
    <s v="s"/>
    <n v="2.1515599999999999"/>
    <s v="s"/>
    <n v="2.7862900000000002"/>
  </r>
  <r>
    <n v="2025"/>
    <s v="Montpellier"/>
    <x v="52"/>
    <s v="evv7S"/>
    <x v="0"/>
    <x v="0"/>
    <s v="s"/>
    <n v="106"/>
    <n v="127"/>
    <s v="s"/>
    <n v="52"/>
    <n v="15"/>
    <n v="117"/>
    <n v="162"/>
    <n v="107"/>
    <n v="149"/>
    <n v="155"/>
    <n v="68"/>
    <n v="46"/>
    <n v="1120"/>
    <n v="223"/>
    <n v="32"/>
    <n v="24"/>
    <n v="279"/>
    <n v="1399"/>
    <n v="34"/>
    <n v="158"/>
    <n v="128"/>
    <n v="320"/>
  </r>
  <r>
    <n v="2025"/>
    <s v="Montpellier"/>
    <x v="52"/>
    <s v="evv7S"/>
    <x v="1"/>
    <x v="0"/>
    <s v="s"/>
    <n v="0.32207000000000002"/>
    <n v="0.40234999999999999"/>
    <s v="s"/>
    <n v="0.17505000000000001"/>
    <n v="4.9599999999999998E-2"/>
    <n v="0.35851"/>
    <n v="0.50568999999999997"/>
    <n v="0.34575"/>
    <n v="0.50370000000000004"/>
    <n v="0.53863000000000005"/>
    <n v="0.22361"/>
    <n v="0.15387999999999999"/>
    <n v="3.6279400000000002"/>
    <n v="1.0985100000000001"/>
    <n v="0.2026"/>
    <n v="0.18706"/>
    <n v="1.48817"/>
    <n v="5.1161099999999999"/>
    <n v="3.3439999999999998E-2"/>
    <n v="0.15576999999999999"/>
    <n v="0.10371"/>
    <n v="0.29293000000000002"/>
  </r>
  <r>
    <n v="2025"/>
    <s v="Montpellier"/>
    <x v="52"/>
    <s v="evv7S"/>
    <x v="1"/>
    <x v="1"/>
    <s v="s"/>
    <n v="0.3276"/>
    <n v="0.40906999999999999"/>
    <s v="s"/>
    <n v="0.17624999999999999"/>
    <n v="4.743E-2"/>
    <n v="0.35855999999999999"/>
    <n v="0.49840000000000001"/>
    <n v="0.34547"/>
    <n v="0.51227"/>
    <n v="0.54093000000000002"/>
    <n v="0.22534999999999999"/>
    <n v="0.15651000000000001"/>
    <n v="3.6464400000000001"/>
    <n v="1.15062"/>
    <n v="0.18801000000000001"/>
    <n v="0.18823000000000001"/>
    <n v="1.5268699999999999"/>
    <n v="5.1733099999999999"/>
    <n v="2.777E-2"/>
    <n v="0.14996000000000001"/>
    <n v="0.11149000000000001"/>
    <n v="0.28922999999999999"/>
  </r>
  <r>
    <n v="2025"/>
    <s v="Montpellier"/>
    <x v="52"/>
    <s v="evv7S"/>
    <x v="1"/>
    <x v="2"/>
    <s v="s"/>
    <n v="0.33156000000000002"/>
    <n v="0.41114000000000001"/>
    <s v="s"/>
    <n v="0.17859"/>
    <n v="4.5909999999999999E-2"/>
    <n v="0.36748999999999998"/>
    <n v="0.49379000000000001"/>
    <n v="0.34506999999999999"/>
    <n v="0.51975000000000005"/>
    <n v="0.54278999999999999"/>
    <n v="0.22370000000000001"/>
    <n v="0.15678"/>
    <n v="3.6634099999999998"/>
    <n v="1.18167"/>
    <n v="0.17774000000000001"/>
    <n v="0.19195000000000001"/>
    <n v="1.5513600000000001"/>
    <n v="5.2147699999999997"/>
    <n v="2.4129999999999999E-2"/>
    <n v="0.15124000000000001"/>
    <n v="0.10508000000000001"/>
    <n v="0.28044999999999998"/>
  </r>
  <r>
    <n v="2025"/>
    <s v="Montpellier"/>
    <x v="52"/>
    <s v="evv7S"/>
    <x v="1"/>
    <x v="3"/>
    <s v="s"/>
    <n v="0.33628000000000002"/>
    <n v="0.41500999999999999"/>
    <s v="s"/>
    <n v="0.18057999999999999"/>
    <n v="4.4740000000000002E-2"/>
    <n v="0.37053000000000003"/>
    <n v="0.48497000000000001"/>
    <n v="0.34151999999999999"/>
    <n v="0.52392000000000005"/>
    <n v="0.54420999999999997"/>
    <n v="0.21787999999999999"/>
    <n v="0.15925"/>
    <n v="3.6672099999999999"/>
    <n v="1.22482"/>
    <n v="0.17699000000000001"/>
    <n v="0.19658999999999999"/>
    <n v="1.5984"/>
    <n v="5.2656000000000001"/>
    <n v="2.1250000000000002E-2"/>
    <n v="0.15293000000000001"/>
    <n v="9.8449999999999996E-2"/>
    <n v="0.27262999999999998"/>
  </r>
  <r>
    <n v="2025"/>
    <s v="Montpellier"/>
    <x v="52"/>
    <s v="evv7S"/>
    <x v="1"/>
    <x v="4"/>
    <s v="s"/>
    <n v="0.34297"/>
    <n v="0.42544999999999999"/>
    <s v="s"/>
    <n v="0.17909"/>
    <n v="4.4790000000000003E-2"/>
    <n v="0.38051000000000001"/>
    <n v="0.48548999999999998"/>
    <n v="0.33683999999999997"/>
    <n v="0.52302999999999999"/>
    <n v="0.53879999999999995"/>
    <n v="0.21498"/>
    <n v="0.1585"/>
    <n v="3.6788699999999999"/>
    <n v="1.2735399999999999"/>
    <n v="0.17796999999999999"/>
    <n v="0.19331000000000001"/>
    <n v="1.64483"/>
    <n v="5.3236999999999997"/>
    <n v="2.215E-2"/>
    <n v="0.15381"/>
    <n v="9.9989999999999996E-2"/>
    <n v="0.27594999999999997"/>
  </r>
  <r>
    <n v="2025"/>
    <s v="Montpellier"/>
    <x v="52"/>
    <s v="evv7S"/>
    <x v="1"/>
    <x v="5"/>
    <s v="s"/>
    <n v="0.34755999999999998"/>
    <n v="0.43337999999999999"/>
    <s v="s"/>
    <n v="0.17932999999999999"/>
    <n v="4.5220000000000003E-2"/>
    <n v="0.38262000000000002"/>
    <n v="0.47788000000000003"/>
    <n v="0.33265"/>
    <n v="0.51917000000000002"/>
    <n v="0.54059999999999997"/>
    <n v="0.2092"/>
    <n v="0.15958"/>
    <n v="3.6718600000000001"/>
    <n v="1.3040799999999999"/>
    <n v="0.18687999999999999"/>
    <n v="0.20321"/>
    <n v="1.69417"/>
    <n v="5.3660300000000003"/>
    <n v="2.393E-2"/>
    <n v="0.15276999999999999"/>
    <n v="9.8909999999999998E-2"/>
    <n v="0.27560000000000001"/>
  </r>
  <r>
    <n v="2025"/>
    <s v="Montpellier"/>
    <x v="52"/>
    <s v="evv7S"/>
    <x v="1"/>
    <x v="6"/>
    <s v="s"/>
    <n v="0.35238999999999998"/>
    <n v="0.43215999999999999"/>
    <s v="s"/>
    <n v="0.17835999999999999"/>
    <n v="4.6469999999999997E-2"/>
    <n v="0.39423000000000002"/>
    <n v="0.46705000000000002"/>
    <n v="0.32656000000000002"/>
    <n v="0.51697000000000004"/>
    <n v="0.52976999999999996"/>
    <n v="0.20277000000000001"/>
    <n v="0.16316"/>
    <n v="3.6524700000000001"/>
    <n v="1.3412599999999999"/>
    <n v="0.18962000000000001"/>
    <n v="0.20674000000000001"/>
    <n v="1.7376199999999999"/>
    <n v="5.3900899999999998"/>
    <n v="2.4740000000000002E-2"/>
    <n v="0.15479000000000001"/>
    <n v="0.10059"/>
    <n v="0.28011999999999998"/>
  </r>
  <r>
    <n v="2025"/>
    <s v="Montpellier"/>
    <x v="52"/>
    <s v="evv7S"/>
    <x v="1"/>
    <x v="7"/>
    <s v="s"/>
    <n v="0.35158"/>
    <n v="0.43413000000000002"/>
    <s v="s"/>
    <n v="0.17566999999999999"/>
    <n v="4.616E-2"/>
    <n v="0.40734999999999999"/>
    <n v="0.46046999999999999"/>
    <n v="0.31206"/>
    <n v="0.50688999999999995"/>
    <n v="0.52727999999999997"/>
    <n v="0.19528999999999999"/>
    <n v="0.16269"/>
    <n v="3.6201300000000001"/>
    <n v="1.38662"/>
    <n v="0.19083"/>
    <n v="0.21328"/>
    <n v="1.7907299999999999"/>
    <n v="5.4108599999999996"/>
    <n v="2.4590000000000001E-2"/>
    <n v="0.15507000000000001"/>
    <n v="9.8909999999999998E-2"/>
    <n v="0.27856999999999998"/>
  </r>
  <r>
    <n v="2025"/>
    <s v="Montpellier"/>
    <x v="52"/>
    <s v="evv7S"/>
    <x v="1"/>
    <x v="8"/>
    <s v="s"/>
    <n v="0.34411000000000003"/>
    <n v="0.43474000000000002"/>
    <s v="s"/>
    <n v="0.17580000000000001"/>
    <n v="4.6199999999999998E-2"/>
    <n v="0.40854000000000001"/>
    <n v="0.45328000000000002"/>
    <n v="0.30762"/>
    <n v="0.50461"/>
    <n v="0.51783000000000001"/>
    <n v="0.19133"/>
    <n v="0.15737999999999999"/>
    <n v="3.5796800000000002"/>
    <n v="1.4352499999999999"/>
    <n v="0.20035"/>
    <n v="0.22439999999999999"/>
    <n v="1.86"/>
    <n v="5.4396899999999997"/>
    <n v="2.647E-2"/>
    <n v="0.15528"/>
    <n v="0.10226"/>
    <n v="0.28400999999999998"/>
  </r>
  <r>
    <n v="2025"/>
    <s v="Montpellier"/>
    <x v="52"/>
    <s v="evv7S"/>
    <x v="1"/>
    <x v="9"/>
    <s v="s"/>
    <n v="0.34861999999999999"/>
    <n v="0.43596000000000001"/>
    <s v="s"/>
    <n v="0.17838000000000001"/>
    <n v="4.7500000000000001E-2"/>
    <n v="0.41060999999999998"/>
    <n v="0.44462000000000002"/>
    <n v="0.29997000000000001"/>
    <n v="0.50202000000000002"/>
    <n v="0.50821000000000005"/>
    <n v="0.18934999999999999"/>
    <n v="0.15687000000000001"/>
    <n v="3.5563799999999999"/>
    <n v="1.44879"/>
    <n v="0.20704"/>
    <n v="0.23132"/>
    <n v="1.8871599999999999"/>
    <n v="5.44353"/>
    <n v="2.7089999999999999E-2"/>
    <n v="0.15876999999999999"/>
    <n v="0.10406"/>
    <n v="0.28993000000000002"/>
  </r>
  <r>
    <n v="2025"/>
    <s v="Montpellier"/>
    <x v="52"/>
    <s v="evv7S"/>
    <x v="1"/>
    <x v="10"/>
    <s v="s"/>
    <n v="0.34837000000000001"/>
    <n v="0.42917"/>
    <s v="s"/>
    <n v="0.17735000000000001"/>
    <n v="4.487E-2"/>
    <n v="0.40998000000000001"/>
    <n v="0.43297000000000002"/>
    <n v="0.28636"/>
    <n v="0.49825999999999998"/>
    <n v="0.49195"/>
    <n v="0.18271999999999999"/>
    <n v="0.15673999999999999"/>
    <n v="3.4897800000000001"/>
    <n v="1.4879800000000001"/>
    <n v="0.20713999999999999"/>
    <n v="0.23652000000000001"/>
    <n v="1.93164"/>
    <n v="5.4214099999999998"/>
    <n v="2.69E-2"/>
    <n v="0.15692999999999999"/>
    <n v="0.10203"/>
    <n v="0.28586"/>
  </r>
  <r>
    <n v="2025"/>
    <s v="Montpellier"/>
    <x v="52"/>
    <s v="evv7S"/>
    <x v="2"/>
    <x v="0"/>
    <s v="so"/>
    <s v="so"/>
    <s v="so"/>
    <s v="so"/>
    <s v="so"/>
    <s v="so"/>
    <s v="so"/>
    <s v="so"/>
    <s v="so"/>
    <s v="so"/>
    <s v="so"/>
    <s v="so"/>
    <s v="so"/>
    <s v="so"/>
    <s v="so"/>
    <s v="so"/>
    <s v="so"/>
    <s v="so"/>
    <s v="so"/>
    <n v="8.3199999999999996E-2"/>
    <n v="0.50531999999999999"/>
    <n v="0.36520000000000002"/>
    <n v="0.95372000000000001"/>
  </r>
  <r>
    <n v="2025"/>
    <s v="Montpellier"/>
    <x v="52"/>
    <s v="evv7S"/>
    <x v="2"/>
    <x v="1"/>
    <s v="so"/>
    <s v="so"/>
    <s v="so"/>
    <s v="so"/>
    <s v="so"/>
    <s v="so"/>
    <s v="so"/>
    <s v="so"/>
    <s v="so"/>
    <s v="so"/>
    <s v="so"/>
    <s v="so"/>
    <s v="so"/>
    <s v="so"/>
    <s v="so"/>
    <s v="so"/>
    <s v="so"/>
    <s v="so"/>
    <s v="so"/>
    <n v="8.3080000000000001E-2"/>
    <n v="0.49642999999999998"/>
    <n v="0.35003000000000001"/>
    <n v="0.92954000000000003"/>
  </r>
  <r>
    <n v="2025"/>
    <s v="Montpellier"/>
    <x v="52"/>
    <s v="evv7S"/>
    <x v="2"/>
    <x v="2"/>
    <s v="so"/>
    <s v="so"/>
    <s v="so"/>
    <s v="so"/>
    <s v="so"/>
    <s v="so"/>
    <s v="so"/>
    <s v="so"/>
    <s v="so"/>
    <s v="so"/>
    <s v="so"/>
    <s v="so"/>
    <s v="so"/>
    <s v="so"/>
    <s v="so"/>
    <s v="so"/>
    <s v="so"/>
    <s v="so"/>
    <s v="so"/>
    <n v="8.7309999999999999E-2"/>
    <n v="0.51454"/>
    <n v="0.35400999999999999"/>
    <n v="0.95586000000000004"/>
  </r>
  <r>
    <n v="2025"/>
    <s v="Montpellier"/>
    <x v="52"/>
    <s v="evv7S"/>
    <x v="2"/>
    <x v="3"/>
    <s v="so"/>
    <s v="so"/>
    <s v="so"/>
    <s v="so"/>
    <s v="so"/>
    <s v="so"/>
    <s v="so"/>
    <s v="so"/>
    <s v="so"/>
    <s v="so"/>
    <s v="so"/>
    <s v="so"/>
    <s v="so"/>
    <s v="so"/>
    <s v="so"/>
    <s v="so"/>
    <s v="so"/>
    <s v="so"/>
    <s v="so"/>
    <n v="8.1739999999999993E-2"/>
    <n v="0.49158000000000002"/>
    <n v="0.33259"/>
    <n v="0.90591999999999995"/>
  </r>
  <r>
    <n v="2025"/>
    <s v="Montpellier"/>
    <x v="52"/>
    <s v="evv7S"/>
    <x v="2"/>
    <x v="4"/>
    <s v="so"/>
    <s v="so"/>
    <s v="so"/>
    <s v="so"/>
    <s v="so"/>
    <s v="so"/>
    <s v="so"/>
    <s v="so"/>
    <s v="so"/>
    <s v="so"/>
    <s v="so"/>
    <s v="so"/>
    <s v="so"/>
    <s v="so"/>
    <s v="so"/>
    <s v="so"/>
    <s v="so"/>
    <s v="so"/>
    <s v="so"/>
    <n v="7.9899999999999999E-2"/>
    <n v="0.50392000000000003"/>
    <n v="0.28820000000000001"/>
    <n v="0.87202000000000002"/>
  </r>
  <r>
    <n v="2025"/>
    <s v="Montpellier"/>
    <x v="52"/>
    <s v="evv7S"/>
    <x v="2"/>
    <x v="5"/>
    <s v="so"/>
    <s v="so"/>
    <s v="so"/>
    <s v="so"/>
    <s v="so"/>
    <s v="so"/>
    <s v="so"/>
    <s v="so"/>
    <s v="so"/>
    <s v="so"/>
    <s v="so"/>
    <s v="so"/>
    <s v="so"/>
    <s v="so"/>
    <s v="so"/>
    <s v="so"/>
    <s v="so"/>
    <s v="so"/>
    <s v="so"/>
    <n v="8.0640000000000003E-2"/>
    <n v="0.50136000000000003"/>
    <n v="0.28260000000000002"/>
    <n v="0.86460000000000004"/>
  </r>
  <r>
    <n v="2025"/>
    <s v="Montpellier"/>
    <x v="52"/>
    <s v="evv7S"/>
    <x v="2"/>
    <x v="6"/>
    <s v="so"/>
    <s v="so"/>
    <s v="so"/>
    <s v="so"/>
    <s v="so"/>
    <s v="so"/>
    <s v="so"/>
    <s v="so"/>
    <s v="so"/>
    <s v="so"/>
    <s v="so"/>
    <s v="so"/>
    <s v="so"/>
    <s v="so"/>
    <s v="so"/>
    <s v="so"/>
    <s v="so"/>
    <s v="so"/>
    <s v="so"/>
    <n v="7.9880000000000007E-2"/>
    <n v="0.49306"/>
    <n v="0.30362"/>
    <n v="0.87656000000000001"/>
  </r>
  <r>
    <n v="2025"/>
    <s v="Montpellier"/>
    <x v="52"/>
    <s v="evv7S"/>
    <x v="2"/>
    <x v="7"/>
    <s v="so"/>
    <s v="so"/>
    <s v="so"/>
    <s v="so"/>
    <s v="so"/>
    <s v="so"/>
    <s v="so"/>
    <s v="so"/>
    <s v="so"/>
    <s v="so"/>
    <s v="so"/>
    <s v="so"/>
    <s v="so"/>
    <s v="so"/>
    <s v="so"/>
    <s v="so"/>
    <s v="so"/>
    <s v="so"/>
    <s v="so"/>
    <n v="8.6629999999999999E-2"/>
    <n v="0.47907"/>
    <n v="0.27593000000000001"/>
    <n v="0.84162999999999999"/>
  </r>
  <r>
    <n v="2025"/>
    <s v="Montpellier"/>
    <x v="52"/>
    <s v="evv7S"/>
    <x v="2"/>
    <x v="8"/>
    <s v="so"/>
    <s v="so"/>
    <s v="so"/>
    <s v="so"/>
    <s v="so"/>
    <s v="so"/>
    <s v="so"/>
    <s v="so"/>
    <s v="so"/>
    <s v="so"/>
    <s v="so"/>
    <s v="so"/>
    <s v="so"/>
    <s v="so"/>
    <s v="so"/>
    <s v="so"/>
    <s v="so"/>
    <s v="so"/>
    <s v="so"/>
    <n v="9.5920000000000005E-2"/>
    <n v="0.44697999999999999"/>
    <n v="0.27648"/>
    <n v="0.81937000000000004"/>
  </r>
  <r>
    <n v="2025"/>
    <s v="Montpellier"/>
    <x v="52"/>
    <s v="evv7S"/>
    <x v="2"/>
    <x v="9"/>
    <s v="so"/>
    <s v="so"/>
    <s v="so"/>
    <s v="so"/>
    <s v="so"/>
    <s v="so"/>
    <s v="so"/>
    <s v="so"/>
    <s v="so"/>
    <s v="so"/>
    <s v="so"/>
    <s v="so"/>
    <s v="so"/>
    <s v="so"/>
    <s v="so"/>
    <s v="so"/>
    <s v="so"/>
    <s v="so"/>
    <s v="so"/>
    <n v="0.10513"/>
    <n v="0.44367000000000001"/>
    <n v="0.29620000000000002"/>
    <n v="0.84499999999999997"/>
  </r>
  <r>
    <n v="2025"/>
    <s v="Montpellier"/>
    <x v="52"/>
    <s v="evv7S"/>
    <x v="2"/>
    <x v="10"/>
    <s v="so"/>
    <s v="so"/>
    <s v="so"/>
    <s v="so"/>
    <s v="so"/>
    <s v="so"/>
    <s v="so"/>
    <s v="so"/>
    <s v="so"/>
    <s v="so"/>
    <s v="so"/>
    <s v="so"/>
    <s v="so"/>
    <s v="so"/>
    <s v="so"/>
    <s v="so"/>
    <s v="so"/>
    <s v="so"/>
    <s v="so"/>
    <n v="0.10604"/>
    <n v="0.40366000000000002"/>
    <n v="0.29937999999999998"/>
    <n v="0.80906999999999996"/>
  </r>
  <r>
    <n v="2025"/>
    <s v="Montpellier"/>
    <x v="52"/>
    <s v="evv7S"/>
    <x v="3"/>
    <x v="0"/>
    <s v="s"/>
    <n v="1.5287200000000001"/>
    <n v="2.7667899999999999"/>
    <s v="s"/>
    <n v="1.6041099999999999"/>
    <n v="0.88219999999999998"/>
    <n v="4.1638799999999998"/>
    <n v="3.8748499999999999"/>
    <n v="1.66343"/>
    <n v="1.7963199999999999"/>
    <n v="2.6749900000000002"/>
    <n v="1.2868599999999999"/>
    <n v="0.55635000000000001"/>
    <n v="23.133500000000002"/>
    <n v="8.6560400000000008"/>
    <n v="4.7390400000000001"/>
    <n v="0.28475"/>
    <n v="13.679830000000001"/>
    <n v="36.813319999999997"/>
    <n v="2.2718400000000001"/>
    <n v="8.1717200000000005"/>
    <n v="3.8113299999999999"/>
    <n v="14.25488"/>
  </r>
  <r>
    <n v="2025"/>
    <s v="Montpellier"/>
    <x v="52"/>
    <s v="evv7S"/>
    <x v="3"/>
    <x v="1"/>
    <s v="s"/>
    <n v="1.93547"/>
    <n v="2.35629"/>
    <s v="s"/>
    <n v="1.49526"/>
    <n v="1.34406"/>
    <n v="3.12283"/>
    <n v="4.58643"/>
    <n v="1.84829"/>
    <n v="2.74031"/>
    <n v="2.8108300000000002"/>
    <n v="1.7561100000000001"/>
    <n v="0.46875"/>
    <n v="24.99776"/>
    <n v="9.8849699999999991"/>
    <n v="3.9629400000000001"/>
    <n v="0.39126"/>
    <n v="14.23917"/>
    <n v="39.236930000000001"/>
    <n v="2.0159199999999999"/>
    <n v="8.1962299999999999"/>
    <n v="3.9218899999999999"/>
    <n v="14.134040000000001"/>
  </r>
  <r>
    <n v="2025"/>
    <s v="Montpellier"/>
    <x v="52"/>
    <s v="evv7S"/>
    <x v="3"/>
    <x v="2"/>
    <s v="s"/>
    <n v="2.1694100000000001"/>
    <n v="2.9152300000000002"/>
    <s v="s"/>
    <n v="2.3202600000000002"/>
    <n v="0.99666999999999994"/>
    <n v="2.5991499999999998"/>
    <n v="4.9274199999999997"/>
    <n v="2.6141800000000002"/>
    <n v="2.7672099999999999"/>
    <n v="3.6153599999999999"/>
    <n v="1.6225400000000001"/>
    <n v="0.50580000000000003"/>
    <n v="27.68441"/>
    <n v="8.8046100000000003"/>
    <n v="2.1807099999999999"/>
    <n v="0.86412999999999995"/>
    <n v="11.849460000000001"/>
    <n v="39.533859999999997"/>
    <n v="1.88514"/>
    <n v="8.0239999999999991"/>
    <n v="5.3305999999999996"/>
    <n v="15.239739999999999"/>
  </r>
  <r>
    <n v="2025"/>
    <s v="Montpellier"/>
    <x v="52"/>
    <s v="evv7S"/>
    <x v="3"/>
    <x v="3"/>
    <s v="s"/>
    <n v="2.0697399999999999"/>
    <n v="2.9655300000000002"/>
    <s v="s"/>
    <n v="2.0916399999999999"/>
    <n v="0.63539000000000001"/>
    <n v="2.5317500000000002"/>
    <n v="5.0106299999999999"/>
    <n v="3.2043699999999999"/>
    <n v="3.7920500000000001"/>
    <n v="3.3664499999999999"/>
    <n v="1.8974"/>
    <n v="0.61543000000000003"/>
    <n v="28.907889999999998"/>
    <n v="9.2737599999999993"/>
    <n v="1.3532299999999999"/>
    <n v="1.05661"/>
    <n v="11.6836"/>
    <n v="40.59149"/>
    <n v="1.5622"/>
    <n v="6.8242799999999999"/>
    <n v="5.7023400000000004"/>
    <n v="14.08882"/>
  </r>
  <r>
    <n v="2025"/>
    <s v="Montpellier"/>
    <x v="52"/>
    <s v="evv7S"/>
    <x v="3"/>
    <x v="4"/>
    <s v="s"/>
    <n v="2.2992300000000001"/>
    <n v="2.8697300000000001"/>
    <s v="s"/>
    <n v="1.8204100000000001"/>
    <n v="0.41493000000000002"/>
    <n v="2.6047400000000001"/>
    <n v="5.5305400000000002"/>
    <n v="3.2170800000000002"/>
    <n v="4.3130600000000001"/>
    <n v="3.5841400000000001"/>
    <n v="2.3164600000000002"/>
    <n v="0.87072000000000005"/>
    <n v="30.835180000000001"/>
    <n v="8.9346499999999995"/>
    <n v="0.76271999999999995"/>
    <n v="0.59846999999999995"/>
    <n v="10.29584"/>
    <n v="41.131019999999999"/>
    <n v="1.45817"/>
    <n v="6.3762800000000004"/>
    <n v="5.8565500000000004"/>
    <n v="13.691000000000001"/>
  </r>
  <r>
    <n v="2025"/>
    <s v="Montpellier"/>
    <x v="52"/>
    <s v="evv7S"/>
    <x v="3"/>
    <x v="5"/>
    <s v="s"/>
    <n v="2.2350599999999998"/>
    <n v="3.10046"/>
    <s v="s"/>
    <n v="2.1570299999999998"/>
    <n v="0.37824999999999998"/>
    <n v="2.3088500000000001"/>
    <n v="5.7177100000000003"/>
    <n v="3.3461400000000001"/>
    <n v="4.1381500000000004"/>
    <n v="4.2884500000000001"/>
    <n v="1.8646100000000001"/>
    <n v="0.82374000000000003"/>
    <n v="31.213640000000002"/>
    <n v="8.12331"/>
    <n v="0.73907999999999996"/>
    <n v="0.62073999999999996"/>
    <n v="9.4831400000000006"/>
    <n v="40.696779999999997"/>
    <n v="1.74048"/>
    <n v="6.8847500000000004"/>
    <n v="5.7990399999999998"/>
    <n v="14.42427"/>
  </r>
  <r>
    <n v="2025"/>
    <s v="Montpellier"/>
    <x v="52"/>
    <s v="evv7S"/>
    <x v="3"/>
    <x v="6"/>
    <s v="s"/>
    <n v="2.8782999999999999"/>
    <n v="3.5412499999999998"/>
    <s v="s"/>
    <n v="2.37649"/>
    <n v="0.26766000000000001"/>
    <n v="2.4810699999999999"/>
    <n v="5.8928500000000001"/>
    <n v="4.4886499999999998"/>
    <n v="4.9248500000000002"/>
    <n v="4.1729900000000004"/>
    <n v="2.6417299999999999"/>
    <n v="1.0130699999999999"/>
    <n v="35.822099999999999"/>
    <n v="7.76248"/>
    <n v="0.3105"/>
    <n v="1.04661"/>
    <n v="9.1195900000000005"/>
    <n v="44.941699999999997"/>
    <n v="1.49258"/>
    <n v="6.7566899999999999"/>
    <n v="5.6493799999999998"/>
    <n v="13.89864"/>
  </r>
  <r>
    <n v="2025"/>
    <s v="Montpellier"/>
    <x v="52"/>
    <s v="evv7S"/>
    <x v="3"/>
    <x v="7"/>
    <s v="s"/>
    <n v="3.1069"/>
    <n v="4.4112099999999996"/>
    <s v="s"/>
    <n v="1.4456100000000001"/>
    <n v="0.12250999999999999"/>
    <n v="3.4033799999999998"/>
    <n v="6.2797599999999996"/>
    <n v="3.7939600000000002"/>
    <n v="5.2103799999999998"/>
    <n v="6.2446799999999998"/>
    <n v="2.7638099999999999"/>
    <n v="1.1249800000000001"/>
    <n v="38.92069"/>
    <n v="8.1669199999999993"/>
    <n v="0.16036"/>
    <n v="1.0213000000000001"/>
    <n v="9.3485800000000001"/>
    <n v="48.269269999999999"/>
    <n v="1.23227"/>
    <n v="5.8304299999999998"/>
    <n v="5.34436"/>
    <n v="12.40706"/>
  </r>
  <r>
    <n v="2025"/>
    <s v="Montpellier"/>
    <x v="52"/>
    <s v="evv7S"/>
    <x v="3"/>
    <x v="8"/>
    <s v="s"/>
    <n v="3.0139900000000002"/>
    <n v="4.2914899999999996"/>
    <s v="s"/>
    <n v="1.6533100000000001"/>
    <n v="0.20755000000000001"/>
    <n v="3.6762700000000001"/>
    <n v="6.03477"/>
    <n v="3.8392400000000002"/>
    <n v="5.3536200000000003"/>
    <n v="6.2620199999999997"/>
    <n v="2.4704100000000002"/>
    <n v="1.0664800000000001"/>
    <n v="38.559869999999997"/>
    <n v="8.0389900000000001"/>
    <n v="0.29432000000000003"/>
    <n v="0.72577999999999998"/>
    <n v="9.0590799999999998"/>
    <n v="47.618949999999998"/>
    <n v="1.51227"/>
    <n v="5.5283899999999999"/>
    <n v="5.1993400000000003"/>
    <n v="12.24001"/>
  </r>
  <r>
    <n v="2025"/>
    <s v="Montpellier"/>
    <x v="52"/>
    <s v="evv7S"/>
    <x v="3"/>
    <x v="9"/>
    <s v="s"/>
    <n v="3.9907900000000001"/>
    <n v="4.7913100000000002"/>
    <s v="s"/>
    <n v="1.5759399999999999"/>
    <n v="0.30984"/>
    <n v="4.08019"/>
    <n v="7.2688699999999997"/>
    <n v="4.0383100000000001"/>
    <n v="5.4943799999999996"/>
    <n v="6.3897899999999996"/>
    <n v="2.1293700000000002"/>
    <n v="1.4448300000000001"/>
    <n v="42.550069999999998"/>
    <n v="8.07254"/>
    <n v="0.77415999999999996"/>
    <n v="0.79618"/>
    <n v="9.6428799999999999"/>
    <n v="52.192950000000003"/>
    <n v="1.1402399999999999"/>
    <n v="4.5682"/>
    <n v="5.6273999999999997"/>
    <n v="11.335839999999999"/>
  </r>
  <r>
    <n v="2025"/>
    <s v="Montpellier"/>
    <x v="52"/>
    <s v="evv7S"/>
    <x v="3"/>
    <x v="10"/>
    <s v="s"/>
    <n v="4.0059100000000001"/>
    <n v="6.1474000000000002"/>
    <s v="s"/>
    <n v="1.4268099999999999"/>
    <n v="0.28284999999999999"/>
    <n v="4.15001"/>
    <n v="7.20953"/>
    <n v="3.54338"/>
    <n v="5.19712"/>
    <n v="7.5739999999999998"/>
    <n v="2.7984800000000001"/>
    <n v="1.55579"/>
    <n v="45.135190000000001"/>
    <n v="7.3250999999999999"/>
    <n v="0.76532"/>
    <n v="0.84406999999999999"/>
    <n v="8.9344800000000006"/>
    <n v="54.069659999999999"/>
    <n v="1.38626"/>
    <n v="5.3739999999999997"/>
    <n v="5.9083199999999998"/>
    <n v="12.66858"/>
  </r>
  <r>
    <n v="2025"/>
    <s v="Montpellier"/>
    <x v="53"/>
    <s v="n1W55"/>
    <x v="0"/>
    <x v="0"/>
    <s v="s"/>
    <n v="46"/>
    <n v="28"/>
    <n v="28"/>
    <n v="16"/>
    <n v="38"/>
    <n v="0"/>
    <n v="36"/>
    <n v="16"/>
    <n v="25"/>
    <n v="34"/>
    <s v="s"/>
    <n v="13"/>
    <n v="287"/>
    <n v="0"/>
    <n v="0"/>
    <n v="0"/>
    <n v="0"/>
    <n v="287"/>
    <n v="15"/>
    <n v="31"/>
    <n v="16"/>
    <n v="62"/>
  </r>
  <r>
    <n v="2025"/>
    <s v="Montpellier"/>
    <x v="53"/>
    <s v="n1W55"/>
    <x v="1"/>
    <x v="0"/>
    <s v="s"/>
    <n v="0.16511000000000001"/>
    <n v="9.3509999999999996E-2"/>
    <n v="8.1460000000000005E-2"/>
    <n v="5.858E-2"/>
    <n v="0.12608"/>
    <n v="0"/>
    <n v="0.11584"/>
    <n v="4.8959999999999997E-2"/>
    <n v="8.6029999999999995E-2"/>
    <n v="0.12223000000000001"/>
    <s v="s"/>
    <n v="4.4350000000000001E-2"/>
    <n v="0.96664000000000005"/>
    <n v="0"/>
    <n v="0"/>
    <n v="0"/>
    <n v="0"/>
    <n v="0.96664000000000005"/>
    <n v="1.1560000000000001E-2"/>
    <n v="3.635E-2"/>
    <n v="9.4400000000000005E-3"/>
    <n v="5.7349999999999998E-2"/>
  </r>
  <r>
    <n v="2025"/>
    <s v="Montpellier"/>
    <x v="53"/>
    <s v="n1W55"/>
    <x v="1"/>
    <x v="1"/>
    <s v="s"/>
    <n v="0.17043"/>
    <n v="9.3640000000000001E-2"/>
    <n v="8.4040000000000004E-2"/>
    <n v="6.0720000000000003E-2"/>
    <n v="0.12811"/>
    <n v="0"/>
    <n v="0.11454"/>
    <n v="5.015E-2"/>
    <n v="8.2390000000000005E-2"/>
    <n v="0.12452000000000001"/>
    <s v="s"/>
    <n v="4.4819999999999999E-2"/>
    <n v="0.97560000000000002"/>
    <n v="0"/>
    <n v="0"/>
    <n v="0"/>
    <n v="0"/>
    <n v="0.97560000000000002"/>
    <n v="1.533E-2"/>
    <n v="3.3149999999999999E-2"/>
    <n v="9.0500000000000008E-3"/>
    <n v="5.7540000000000001E-2"/>
  </r>
  <r>
    <n v="2025"/>
    <s v="Montpellier"/>
    <x v="53"/>
    <s v="n1W55"/>
    <x v="1"/>
    <x v="2"/>
    <s v="s"/>
    <n v="0.17136999999999999"/>
    <n v="9.3649999999999997E-2"/>
    <n v="8.3129999999999996E-2"/>
    <n v="6.343E-2"/>
    <n v="0.12762000000000001"/>
    <n v="0"/>
    <n v="0.11366999999999999"/>
    <n v="5.1580000000000001E-2"/>
    <n v="7.893E-2"/>
    <n v="0.12570000000000001"/>
    <s v="s"/>
    <n v="4.4920000000000002E-2"/>
    <n v="0.97621000000000002"/>
    <n v="0"/>
    <n v="0"/>
    <n v="0"/>
    <n v="0"/>
    <n v="0.97621000000000002"/>
    <n v="1.992E-2"/>
    <n v="3.0009999999999998E-2"/>
    <n v="9.7000000000000003E-3"/>
    <n v="5.9630000000000002E-2"/>
  </r>
  <r>
    <n v="2025"/>
    <s v="Montpellier"/>
    <x v="53"/>
    <s v="n1W55"/>
    <x v="1"/>
    <x v="3"/>
    <s v="s"/>
    <n v="0.17433000000000001"/>
    <n v="9.5219999999999999E-2"/>
    <n v="8.2320000000000004E-2"/>
    <n v="6.5110000000000001E-2"/>
    <n v="0.13023999999999999"/>
    <n v="0"/>
    <n v="0.11339"/>
    <n v="5.2339999999999998E-2"/>
    <n v="7.6679999999999998E-2"/>
    <n v="0.12734999999999999"/>
    <s v="s"/>
    <n v="4.5199999999999997E-2"/>
    <n v="0.98395999999999995"/>
    <n v="0"/>
    <n v="0"/>
    <n v="0"/>
    <n v="0"/>
    <n v="0.98395999999999995"/>
    <n v="2.0969999999999999E-2"/>
    <n v="3.1850000000000003E-2"/>
    <n v="1.1270000000000001E-2"/>
    <n v="6.4089999999999994E-2"/>
  </r>
  <r>
    <n v="2025"/>
    <s v="Montpellier"/>
    <x v="53"/>
    <s v="n1W55"/>
    <x v="1"/>
    <x v="4"/>
    <s v="s"/>
    <n v="0.17596000000000001"/>
    <n v="9.7960000000000005E-2"/>
    <n v="8.208E-2"/>
    <n v="6.5930000000000002E-2"/>
    <n v="0.13048000000000001"/>
    <n v="0"/>
    <n v="0.11488"/>
    <n v="5.3530000000000001E-2"/>
    <n v="7.6270000000000004E-2"/>
    <n v="0.12805"/>
    <s v="s"/>
    <n v="4.4740000000000002E-2"/>
    <n v="0.99139999999999995"/>
    <n v="0"/>
    <n v="0"/>
    <n v="0"/>
    <n v="0"/>
    <n v="0.99139999999999995"/>
    <n v="2.1510000000000001E-2"/>
    <n v="3.5630000000000002E-2"/>
    <n v="9.9000000000000008E-3"/>
    <n v="6.7040000000000002E-2"/>
  </r>
  <r>
    <n v="2025"/>
    <s v="Montpellier"/>
    <x v="53"/>
    <s v="n1W55"/>
    <x v="1"/>
    <x v="5"/>
    <s v="s"/>
    <n v="0.17496999999999999"/>
    <n v="9.8019999999999996E-2"/>
    <n v="8.0229999999999996E-2"/>
    <n v="7.0489999999999997E-2"/>
    <n v="0.13136"/>
    <n v="0"/>
    <n v="0.11423999999999999"/>
    <n v="5.1889999999999999E-2"/>
    <n v="7.6550000000000007E-2"/>
    <n v="0.12964999999999999"/>
    <s v="s"/>
    <n v="4.4589999999999998E-2"/>
    <n v="0.99282999999999999"/>
    <n v="0"/>
    <n v="0"/>
    <n v="0"/>
    <n v="0"/>
    <n v="0.99282999999999999"/>
    <n v="2.1440000000000001E-2"/>
    <n v="3.2989999999999998E-2"/>
    <n v="1.085E-2"/>
    <n v="6.5280000000000005E-2"/>
  </r>
  <r>
    <n v="2025"/>
    <s v="Montpellier"/>
    <x v="53"/>
    <s v="n1W55"/>
    <x v="1"/>
    <x v="6"/>
    <s v="s"/>
    <n v="0.17288999999999999"/>
    <n v="9.7489999999999993E-2"/>
    <n v="7.6730000000000007E-2"/>
    <n v="7.1209999999999996E-2"/>
    <n v="0.13253000000000001"/>
    <n v="0"/>
    <n v="0.11092"/>
    <n v="5.2769999999999997E-2"/>
    <n v="7.6630000000000004E-2"/>
    <n v="0.12956000000000001"/>
    <s v="s"/>
    <n v="4.5010000000000001E-2"/>
    <n v="0.98634999999999995"/>
    <n v="0"/>
    <n v="0"/>
    <n v="0"/>
    <n v="0"/>
    <n v="0.98634999999999995"/>
    <n v="2.1129999999999999E-2"/>
    <n v="3.125E-2"/>
    <n v="1.055E-2"/>
    <n v="6.2939999999999996E-2"/>
  </r>
  <r>
    <n v="2025"/>
    <s v="Montpellier"/>
    <x v="53"/>
    <s v="n1W55"/>
    <x v="1"/>
    <x v="7"/>
    <s v="s"/>
    <n v="0.16941000000000001"/>
    <n v="9.7100000000000006E-2"/>
    <n v="7.2660000000000002E-2"/>
    <n v="7.2150000000000006E-2"/>
    <n v="0.12991"/>
    <n v="0"/>
    <n v="0.10847"/>
    <n v="4.8809999999999999E-2"/>
    <n v="7.5160000000000005E-2"/>
    <n v="0.12950999999999999"/>
    <s v="s"/>
    <n v="4.4479999999999999E-2"/>
    <n v="0.96809000000000001"/>
    <n v="0"/>
    <n v="0"/>
    <n v="0"/>
    <n v="0"/>
    <n v="0.96809000000000001"/>
    <n v="2.043E-2"/>
    <n v="3.2169999999999997E-2"/>
    <n v="9.4000000000000004E-3"/>
    <n v="6.2E-2"/>
  </r>
  <r>
    <n v="2025"/>
    <s v="Montpellier"/>
    <x v="53"/>
    <s v="n1W55"/>
    <x v="1"/>
    <x v="8"/>
    <s v="s"/>
    <n v="0.16533"/>
    <n v="9.7549999999999998E-2"/>
    <n v="6.948E-2"/>
    <n v="7.17E-2"/>
    <n v="0.12995999999999999"/>
    <n v="0"/>
    <n v="0.10841000000000001"/>
    <n v="4.5710000000000001E-2"/>
    <n v="7.6270000000000004E-2"/>
    <n v="0.13241"/>
    <s v="s"/>
    <n v="4.4069999999999998E-2"/>
    <n v="0.96157999999999999"/>
    <n v="0"/>
    <n v="0"/>
    <n v="0"/>
    <n v="0"/>
    <n v="0.96157999999999999"/>
    <n v="1.941E-2"/>
    <n v="3.0970000000000001E-2"/>
    <n v="8.2000000000000007E-3"/>
    <n v="5.858E-2"/>
  </r>
  <r>
    <n v="2025"/>
    <s v="Montpellier"/>
    <x v="53"/>
    <s v="n1W55"/>
    <x v="1"/>
    <x v="9"/>
    <s v="s"/>
    <n v="0.16109000000000001"/>
    <n v="9.7299999999999998E-2"/>
    <n v="6.6680000000000003E-2"/>
    <n v="7.2400000000000006E-2"/>
    <n v="0.12970000000000001"/>
    <n v="0"/>
    <n v="0.10681"/>
    <n v="4.4549999999999999E-2"/>
    <n v="7.7670000000000003E-2"/>
    <n v="0.13333999999999999"/>
    <s v="s"/>
    <n v="4.3159999999999997E-2"/>
    <n v="0.95350999999999997"/>
    <n v="0"/>
    <n v="0"/>
    <n v="0"/>
    <n v="0"/>
    <n v="0.95350999999999997"/>
    <n v="1.8370000000000001E-2"/>
    <n v="2.9829999999999999E-2"/>
    <n v="9.8099999999999993E-3"/>
    <n v="5.8009999999999999E-2"/>
  </r>
  <r>
    <n v="2025"/>
    <s v="Montpellier"/>
    <x v="53"/>
    <s v="n1W55"/>
    <x v="1"/>
    <x v="10"/>
    <s v="s"/>
    <n v="0.15501000000000001"/>
    <n v="9.672E-2"/>
    <n v="6.2960000000000002E-2"/>
    <n v="7.2489999999999999E-2"/>
    <n v="0.12861"/>
    <n v="0"/>
    <n v="0.10267"/>
    <n v="4.3150000000000001E-2"/>
    <n v="7.8109999999999999E-2"/>
    <n v="0.13306000000000001"/>
    <s v="s"/>
    <n v="4.1820000000000003E-2"/>
    <n v="0.93376000000000003"/>
    <n v="0"/>
    <n v="0"/>
    <n v="0"/>
    <n v="0"/>
    <n v="0.93376000000000003"/>
    <n v="1.746E-2"/>
    <n v="2.8580000000000001E-2"/>
    <n v="1.2070000000000001E-2"/>
    <n v="5.8110000000000002E-2"/>
  </r>
  <r>
    <n v="2025"/>
    <s v="Montpellier"/>
    <x v="53"/>
    <s v="n1W55"/>
    <x v="2"/>
    <x v="0"/>
    <s v="so"/>
    <s v="so"/>
    <s v="so"/>
    <s v="so"/>
    <s v="so"/>
    <s v="so"/>
    <s v="so"/>
    <s v="so"/>
    <s v="so"/>
    <s v="so"/>
    <s v="so"/>
    <s v="so"/>
    <s v="so"/>
    <s v="so"/>
    <s v="so"/>
    <s v="so"/>
    <s v="so"/>
    <s v="so"/>
    <s v="so"/>
    <n v="5.6390000000000003E-2"/>
    <n v="0.14077000000000001"/>
    <n v="6.4430000000000001E-2"/>
    <n v="0.26158999999999999"/>
  </r>
  <r>
    <n v="2025"/>
    <s v="Montpellier"/>
    <x v="53"/>
    <s v="n1W55"/>
    <x v="2"/>
    <x v="1"/>
    <s v="so"/>
    <s v="so"/>
    <s v="so"/>
    <s v="so"/>
    <s v="so"/>
    <s v="so"/>
    <s v="so"/>
    <s v="so"/>
    <s v="so"/>
    <s v="so"/>
    <s v="so"/>
    <s v="so"/>
    <s v="so"/>
    <s v="so"/>
    <s v="so"/>
    <s v="so"/>
    <s v="so"/>
    <s v="so"/>
    <s v="so"/>
    <n v="5.2650000000000002E-2"/>
    <n v="0.14502999999999999"/>
    <n v="6.4229999999999995E-2"/>
    <n v="0.26190999999999998"/>
  </r>
  <r>
    <n v="2025"/>
    <s v="Montpellier"/>
    <x v="53"/>
    <s v="n1W55"/>
    <x v="2"/>
    <x v="2"/>
    <s v="so"/>
    <s v="so"/>
    <s v="so"/>
    <s v="so"/>
    <s v="so"/>
    <s v="so"/>
    <s v="so"/>
    <s v="so"/>
    <s v="so"/>
    <s v="so"/>
    <s v="so"/>
    <s v="so"/>
    <s v="so"/>
    <s v="so"/>
    <s v="so"/>
    <s v="so"/>
    <s v="so"/>
    <s v="so"/>
    <s v="so"/>
    <n v="5.5370000000000003E-2"/>
    <n v="0.12444"/>
    <n v="6.6919999999999993E-2"/>
    <n v="0.24673"/>
  </r>
  <r>
    <n v="2025"/>
    <s v="Montpellier"/>
    <x v="53"/>
    <s v="n1W55"/>
    <x v="2"/>
    <x v="3"/>
    <s v="so"/>
    <s v="so"/>
    <s v="so"/>
    <s v="so"/>
    <s v="so"/>
    <s v="so"/>
    <s v="so"/>
    <s v="so"/>
    <s v="so"/>
    <s v="so"/>
    <s v="so"/>
    <s v="so"/>
    <s v="so"/>
    <s v="so"/>
    <s v="so"/>
    <s v="so"/>
    <s v="so"/>
    <s v="so"/>
    <s v="so"/>
    <n v="4.9009999999999998E-2"/>
    <n v="0.12058000000000001"/>
    <n v="6.9819999999999993E-2"/>
    <n v="0.23941000000000001"/>
  </r>
  <r>
    <n v="2025"/>
    <s v="Montpellier"/>
    <x v="53"/>
    <s v="n1W55"/>
    <x v="2"/>
    <x v="4"/>
    <s v="so"/>
    <s v="so"/>
    <s v="so"/>
    <s v="so"/>
    <s v="so"/>
    <s v="so"/>
    <s v="so"/>
    <s v="so"/>
    <s v="so"/>
    <s v="so"/>
    <s v="so"/>
    <s v="so"/>
    <s v="so"/>
    <s v="so"/>
    <s v="so"/>
    <s v="so"/>
    <s v="so"/>
    <s v="so"/>
    <s v="so"/>
    <n v="4.4220000000000002E-2"/>
    <n v="0.12766"/>
    <n v="7.3649999999999993E-2"/>
    <n v="0.24551999999999999"/>
  </r>
  <r>
    <n v="2025"/>
    <s v="Montpellier"/>
    <x v="53"/>
    <s v="n1W55"/>
    <x v="2"/>
    <x v="5"/>
    <s v="so"/>
    <s v="so"/>
    <s v="so"/>
    <s v="so"/>
    <s v="so"/>
    <s v="so"/>
    <s v="so"/>
    <s v="so"/>
    <s v="so"/>
    <s v="so"/>
    <s v="so"/>
    <s v="so"/>
    <s v="so"/>
    <s v="so"/>
    <s v="so"/>
    <s v="so"/>
    <s v="so"/>
    <s v="so"/>
    <s v="so"/>
    <n v="4.6719999999999998E-2"/>
    <n v="0.12795999999999999"/>
    <n v="7.7079999999999996E-2"/>
    <n v="0.25175999999999998"/>
  </r>
  <r>
    <n v="2025"/>
    <s v="Montpellier"/>
    <x v="53"/>
    <s v="n1W55"/>
    <x v="2"/>
    <x v="6"/>
    <s v="so"/>
    <s v="so"/>
    <s v="so"/>
    <s v="so"/>
    <s v="so"/>
    <s v="so"/>
    <s v="so"/>
    <s v="so"/>
    <s v="so"/>
    <s v="so"/>
    <s v="so"/>
    <s v="so"/>
    <s v="so"/>
    <s v="so"/>
    <s v="so"/>
    <s v="so"/>
    <s v="so"/>
    <s v="so"/>
    <s v="so"/>
    <n v="5.0930000000000003E-2"/>
    <n v="0.12192"/>
    <n v="7.3779999999999998E-2"/>
    <n v="0.24662999999999999"/>
  </r>
  <r>
    <n v="2025"/>
    <s v="Montpellier"/>
    <x v="53"/>
    <s v="n1W55"/>
    <x v="2"/>
    <x v="7"/>
    <s v="so"/>
    <s v="so"/>
    <s v="so"/>
    <s v="so"/>
    <s v="so"/>
    <s v="so"/>
    <s v="so"/>
    <s v="so"/>
    <s v="so"/>
    <s v="so"/>
    <s v="so"/>
    <s v="so"/>
    <s v="so"/>
    <s v="so"/>
    <s v="so"/>
    <s v="so"/>
    <s v="so"/>
    <s v="so"/>
    <s v="so"/>
    <n v="4.1489999999999999E-2"/>
    <n v="0.13012000000000001"/>
    <n v="7.7929999999999999E-2"/>
    <n v="0.24954000000000001"/>
  </r>
  <r>
    <n v="2025"/>
    <s v="Montpellier"/>
    <x v="53"/>
    <s v="n1W55"/>
    <x v="2"/>
    <x v="8"/>
    <s v="so"/>
    <s v="so"/>
    <s v="so"/>
    <s v="so"/>
    <s v="so"/>
    <s v="so"/>
    <s v="so"/>
    <s v="so"/>
    <s v="so"/>
    <s v="so"/>
    <s v="so"/>
    <s v="so"/>
    <s v="so"/>
    <s v="so"/>
    <s v="so"/>
    <s v="so"/>
    <s v="so"/>
    <s v="so"/>
    <s v="so"/>
    <n v="3.3750000000000002E-2"/>
    <n v="0.12569"/>
    <n v="8.0990000000000006E-2"/>
    <n v="0.24043999999999999"/>
  </r>
  <r>
    <n v="2025"/>
    <s v="Montpellier"/>
    <x v="53"/>
    <s v="n1W55"/>
    <x v="2"/>
    <x v="9"/>
    <s v="so"/>
    <s v="so"/>
    <s v="so"/>
    <s v="so"/>
    <s v="so"/>
    <s v="so"/>
    <s v="so"/>
    <s v="so"/>
    <s v="so"/>
    <s v="so"/>
    <s v="so"/>
    <s v="so"/>
    <s v="so"/>
    <s v="so"/>
    <s v="so"/>
    <s v="so"/>
    <s v="so"/>
    <s v="so"/>
    <s v="so"/>
    <n v="3.193E-2"/>
    <n v="0.10693999999999999"/>
    <n v="8.2879999999999995E-2"/>
    <n v="0.22173999999999999"/>
  </r>
  <r>
    <n v="2025"/>
    <s v="Montpellier"/>
    <x v="53"/>
    <s v="n1W55"/>
    <x v="2"/>
    <x v="10"/>
    <s v="so"/>
    <s v="so"/>
    <s v="so"/>
    <s v="so"/>
    <s v="so"/>
    <s v="so"/>
    <s v="so"/>
    <s v="so"/>
    <s v="so"/>
    <s v="so"/>
    <s v="so"/>
    <s v="so"/>
    <s v="so"/>
    <s v="so"/>
    <s v="so"/>
    <s v="so"/>
    <s v="so"/>
    <s v="so"/>
    <s v="so"/>
    <n v="3.0020000000000002E-2"/>
    <n v="7.3719999999999994E-2"/>
    <n v="4.6050000000000001E-2"/>
    <n v="0.14979000000000001"/>
  </r>
  <r>
    <n v="2025"/>
    <s v="Montpellier"/>
    <x v="53"/>
    <s v="n1W55"/>
    <x v="3"/>
    <x v="0"/>
    <s v="s"/>
    <n v="0.34469"/>
    <n v="0.60387999999999997"/>
    <n v="0.49608000000000002"/>
    <n v="3.5400000000000002E-3"/>
    <n v="0.49069000000000002"/>
    <n v="0"/>
    <n v="0.73111999999999999"/>
    <n v="1.457E-2"/>
    <n v="1.19076"/>
    <n v="0.18168999999999999"/>
    <s v="s"/>
    <n v="0.19857"/>
    <n v="5.2533599999999998"/>
    <n v="0"/>
    <n v="0"/>
    <n v="0"/>
    <n v="0"/>
    <n v="5.2533599999999998"/>
    <n v="2.6679999999999999E-2"/>
    <n v="0.32816000000000001"/>
    <n v="0.90329000000000004"/>
    <n v="1.25813"/>
  </r>
  <r>
    <n v="2025"/>
    <s v="Montpellier"/>
    <x v="53"/>
    <s v="n1W55"/>
    <x v="3"/>
    <x v="1"/>
    <s v="s"/>
    <n v="0.26934000000000002"/>
    <n v="0.48248000000000002"/>
    <n v="0.66847999999999996"/>
    <n v="1.1730000000000001E-2"/>
    <n v="0.71421999999999997"/>
    <n v="0"/>
    <n v="0.69750000000000001"/>
    <n v="1.6539999999999999E-2"/>
    <n v="1.20364"/>
    <n v="0.59323000000000004"/>
    <s v="s"/>
    <n v="0.24940999999999999"/>
    <n v="5.1461800000000002"/>
    <n v="0"/>
    <n v="0"/>
    <n v="0"/>
    <n v="0"/>
    <n v="5.1461800000000002"/>
    <n v="2.683E-2"/>
    <n v="0.35554000000000002"/>
    <n v="0.40765000000000001"/>
    <n v="0.79003000000000001"/>
  </r>
  <r>
    <n v="2025"/>
    <s v="Montpellier"/>
    <x v="53"/>
    <s v="n1W55"/>
    <x v="3"/>
    <x v="2"/>
    <s v="s"/>
    <n v="0.43267"/>
    <n v="0.41420000000000001"/>
    <n v="1.1894499999999999"/>
    <n v="3.0800000000000001E-2"/>
    <n v="0.94891999999999999"/>
    <n v="0"/>
    <n v="0.84596000000000005"/>
    <n v="2.0299999999999999E-2"/>
    <n v="1.60337"/>
    <n v="0.80840000000000001"/>
    <s v="s"/>
    <n v="0.21457999999999999"/>
    <n v="6.7733999999999996"/>
    <n v="0"/>
    <n v="0"/>
    <n v="0"/>
    <n v="0"/>
    <n v="6.7733999999999996"/>
    <n v="2.7E-2"/>
    <n v="0.47589999999999999"/>
    <n v="0.28811999999999999"/>
    <n v="0.79100999999999999"/>
  </r>
  <r>
    <n v="2025"/>
    <s v="Montpellier"/>
    <x v="53"/>
    <s v="n1W55"/>
    <x v="3"/>
    <x v="3"/>
    <s v="s"/>
    <n v="0.77798"/>
    <n v="0.40692"/>
    <n v="1.18737"/>
    <n v="0.11848"/>
    <n v="0.94362999999999997"/>
    <n v="0"/>
    <n v="0.91988999999999999"/>
    <n v="3.6479999999999999E-2"/>
    <n v="1.05155"/>
    <n v="0.56689999999999996"/>
    <s v="s"/>
    <n v="0.24612000000000001"/>
    <n v="6.4591799999999999"/>
    <n v="0"/>
    <n v="0"/>
    <n v="0"/>
    <n v="0"/>
    <n v="6.4591799999999999"/>
    <n v="0.1003"/>
    <n v="0.93872999999999995"/>
    <n v="0.26551000000000002"/>
    <n v="1.30454"/>
  </r>
  <r>
    <n v="2025"/>
    <s v="Montpellier"/>
    <x v="53"/>
    <s v="n1W55"/>
    <x v="3"/>
    <x v="4"/>
    <s v="s"/>
    <n v="0.77473000000000003"/>
    <n v="0.52881"/>
    <n v="1.3546"/>
    <n v="0.22869"/>
    <n v="0.93171999999999999"/>
    <n v="0"/>
    <n v="0.63768999999999998"/>
    <n v="6.7479999999999998E-2"/>
    <n v="0.89541000000000004"/>
    <n v="0.65522000000000002"/>
    <s v="s"/>
    <n v="0.46229999999999999"/>
    <n v="6.6478299999999999"/>
    <n v="0"/>
    <n v="0"/>
    <n v="0"/>
    <n v="0"/>
    <n v="6.6478299999999999"/>
    <n v="0.25192999999999999"/>
    <n v="1.4676100000000001"/>
    <n v="0.48820999999999998"/>
    <n v="2.2077499999999999"/>
  </r>
  <r>
    <n v="2025"/>
    <s v="Montpellier"/>
    <x v="53"/>
    <s v="n1W55"/>
    <x v="3"/>
    <x v="5"/>
    <s v="s"/>
    <n v="0.97024999999999995"/>
    <n v="0.64612999999999998"/>
    <n v="1.52538"/>
    <n v="0.36181000000000002"/>
    <n v="1.27183"/>
    <n v="0"/>
    <n v="0.86834"/>
    <n v="0.25147000000000003"/>
    <n v="1.07914"/>
    <n v="1.0715300000000001"/>
    <s v="s"/>
    <n v="0.36405999999999999"/>
    <n v="8.5864200000000004"/>
    <n v="0"/>
    <n v="0"/>
    <n v="0"/>
    <n v="0"/>
    <n v="8.5864200000000004"/>
    <n v="0.51505000000000001"/>
    <n v="1.5263899999999999"/>
    <n v="0.74924999999999997"/>
    <n v="2.7906900000000001"/>
  </r>
  <r>
    <n v="2025"/>
    <s v="Montpellier"/>
    <x v="53"/>
    <s v="n1W55"/>
    <x v="3"/>
    <x v="6"/>
    <s v="s"/>
    <n v="1.67561"/>
    <n v="0.64303999999999994"/>
    <n v="1.7604500000000001"/>
    <n v="0.38477"/>
    <n v="1.33233"/>
    <n v="0"/>
    <n v="0.92737999999999998"/>
    <n v="0.53024000000000004"/>
    <n v="0.81920000000000004"/>
    <n v="0.96919999999999995"/>
    <s v="s"/>
    <n v="0.49919999999999998"/>
    <n v="9.7354500000000002"/>
    <n v="0"/>
    <n v="0"/>
    <n v="0"/>
    <n v="0"/>
    <n v="9.7354500000000002"/>
    <n v="0.64556000000000002"/>
    <n v="1.3366100000000001"/>
    <n v="0.68296999999999997"/>
    <n v="2.6651400000000001"/>
  </r>
  <r>
    <n v="2025"/>
    <s v="Montpellier"/>
    <x v="53"/>
    <s v="n1W55"/>
    <x v="3"/>
    <x v="7"/>
    <s v="s"/>
    <n v="1.9610000000000001"/>
    <n v="0.85543000000000002"/>
    <n v="1.99979"/>
    <n v="0.66129000000000004"/>
    <n v="1.0907199999999999"/>
    <n v="0"/>
    <n v="1.50685"/>
    <n v="0.7621"/>
    <n v="0.49906"/>
    <n v="0.69247999999999998"/>
    <s v="s"/>
    <n v="0.60702"/>
    <n v="10.7475"/>
    <n v="0"/>
    <n v="0"/>
    <n v="0"/>
    <n v="0"/>
    <n v="10.7475"/>
    <n v="0.77115999999999996"/>
    <n v="1.24614"/>
    <n v="0.71726000000000001"/>
    <n v="2.7345600000000001"/>
  </r>
  <r>
    <n v="2025"/>
    <s v="Montpellier"/>
    <x v="53"/>
    <s v="n1W55"/>
    <x v="3"/>
    <x v="8"/>
    <s v="s"/>
    <n v="2.36042"/>
    <n v="0.94825000000000004"/>
    <n v="1.84351"/>
    <n v="0.67269000000000001"/>
    <n v="1.5903499999999999"/>
    <n v="0"/>
    <n v="1.2793000000000001"/>
    <n v="0.92059000000000002"/>
    <n v="0.47101999999999999"/>
    <n v="1.07314"/>
    <s v="s"/>
    <n v="0.61270000000000002"/>
    <n v="11.908569999999999"/>
    <n v="0"/>
    <n v="0"/>
    <n v="0"/>
    <n v="0"/>
    <n v="11.908569999999999"/>
    <n v="0.90427999999999997"/>
    <n v="1.24383"/>
    <n v="0.72121999999999997"/>
    <n v="2.8693300000000002"/>
  </r>
  <r>
    <n v="2025"/>
    <s v="Montpellier"/>
    <x v="53"/>
    <s v="n1W55"/>
    <x v="3"/>
    <x v="9"/>
    <s v="s"/>
    <n v="2.67069"/>
    <n v="1.19861"/>
    <n v="1.6618999999999999"/>
    <n v="0.72801000000000005"/>
    <n v="1.7008300000000001"/>
    <n v="0"/>
    <n v="1.74668"/>
    <n v="1.0907100000000001"/>
    <n v="0.49658000000000002"/>
    <n v="0.99468999999999996"/>
    <s v="s"/>
    <n v="0.65300000000000002"/>
    <n v="13.18146"/>
    <n v="0"/>
    <n v="0"/>
    <n v="0"/>
    <n v="0"/>
    <n v="13.18146"/>
    <n v="1.00878"/>
    <n v="1.26691"/>
    <n v="0.36242999999999997"/>
    <n v="2.6381199999999998"/>
  </r>
  <r>
    <n v="2025"/>
    <s v="Montpellier"/>
    <x v="53"/>
    <s v="n1W55"/>
    <x v="3"/>
    <x v="10"/>
    <s v="s"/>
    <n v="2.7459699999999998"/>
    <n v="1.41743"/>
    <n v="1.49925"/>
    <n v="0.59950999999999999"/>
    <n v="1.68485"/>
    <n v="0"/>
    <n v="2.21149"/>
    <n v="1.1922600000000001"/>
    <n v="0.33945999999999998"/>
    <n v="0.48992999999999998"/>
    <s v="s"/>
    <n v="0.30035000000000001"/>
    <n v="12.619300000000001"/>
    <n v="0"/>
    <n v="0"/>
    <n v="0"/>
    <n v="0"/>
    <n v="12.619300000000001"/>
    <n v="1.5450999999999999"/>
    <n v="1.55352"/>
    <n v="0.26196999999999998"/>
    <n v="3.3605999999999998"/>
  </r>
  <r>
    <n v="2025"/>
    <s v="Montpellier"/>
    <x v="54"/>
    <s v="GJYxj"/>
    <x v="0"/>
    <x v="0"/>
    <n v="0"/>
    <n v="0"/>
    <n v="0"/>
    <n v="0"/>
    <n v="0"/>
    <n v="0"/>
    <n v="0"/>
    <s v="s"/>
    <n v="30"/>
    <n v="0"/>
    <s v="s"/>
    <n v="0"/>
    <n v="0"/>
    <n v="36"/>
    <n v="0"/>
    <n v="0"/>
    <n v="0"/>
    <n v="0"/>
    <n v="36"/>
    <n v="0"/>
    <s v="s"/>
    <s v="s"/>
    <n v="5"/>
  </r>
  <r>
    <n v="2025"/>
    <s v="Montpellier"/>
    <x v="54"/>
    <s v="GJYxj"/>
    <x v="1"/>
    <x v="0"/>
    <n v="0"/>
    <n v="0"/>
    <n v="0"/>
    <n v="0"/>
    <n v="0"/>
    <n v="0"/>
    <n v="0"/>
    <s v="s"/>
    <n v="0.10244"/>
    <n v="0"/>
    <s v="s"/>
    <n v="0"/>
    <n v="0"/>
    <n v="0.11962"/>
    <n v="0"/>
    <n v="0"/>
    <n v="0"/>
    <n v="0"/>
    <n v="0.11962"/>
    <n v="0"/>
    <s v="s"/>
    <s v="s"/>
    <n v="5.5399999999999998E-3"/>
  </r>
  <r>
    <n v="2025"/>
    <s v="Montpellier"/>
    <x v="54"/>
    <s v="GJYxj"/>
    <x v="1"/>
    <x v="1"/>
    <n v="0"/>
    <n v="0"/>
    <n v="0"/>
    <n v="0"/>
    <n v="0"/>
    <n v="0"/>
    <n v="0"/>
    <s v="s"/>
    <n v="0.10360999999999999"/>
    <n v="0"/>
    <s v="s"/>
    <n v="0"/>
    <n v="0"/>
    <n v="0.12121999999999999"/>
    <n v="0"/>
    <n v="0"/>
    <n v="0"/>
    <n v="0"/>
    <n v="0.12121999999999999"/>
    <n v="0"/>
    <s v="s"/>
    <s v="s"/>
    <n v="5.0499999999999998E-3"/>
  </r>
  <r>
    <n v="2025"/>
    <s v="Montpellier"/>
    <x v="54"/>
    <s v="GJYxj"/>
    <x v="1"/>
    <x v="2"/>
    <n v="0"/>
    <n v="0"/>
    <n v="0"/>
    <n v="0"/>
    <n v="0"/>
    <n v="0"/>
    <n v="0"/>
    <s v="s"/>
    <n v="0.10295"/>
    <n v="0"/>
    <s v="s"/>
    <n v="0"/>
    <n v="0"/>
    <n v="0.12060999999999999"/>
    <n v="0"/>
    <n v="0"/>
    <n v="0"/>
    <n v="0"/>
    <n v="0.12060999999999999"/>
    <n v="0"/>
    <s v="s"/>
    <s v="s"/>
    <n v="5.2599999999999999E-3"/>
  </r>
  <r>
    <n v="2025"/>
    <s v="Montpellier"/>
    <x v="54"/>
    <s v="GJYxj"/>
    <x v="1"/>
    <x v="3"/>
    <n v="0"/>
    <n v="0"/>
    <n v="0"/>
    <n v="0"/>
    <n v="0"/>
    <n v="0"/>
    <n v="0"/>
    <s v="s"/>
    <n v="0.1031"/>
    <n v="0"/>
    <s v="s"/>
    <n v="0"/>
    <n v="0"/>
    <n v="0.12033000000000001"/>
    <n v="0"/>
    <n v="0"/>
    <n v="0"/>
    <n v="0"/>
    <n v="0.12033000000000001"/>
    <n v="0"/>
    <s v="s"/>
    <s v="s"/>
    <n v="4.9199999999999999E-3"/>
  </r>
  <r>
    <n v="2025"/>
    <s v="Montpellier"/>
    <x v="54"/>
    <s v="GJYxj"/>
    <x v="1"/>
    <x v="4"/>
    <n v="0"/>
    <n v="0"/>
    <n v="0"/>
    <n v="0"/>
    <n v="0"/>
    <n v="0"/>
    <n v="0"/>
    <s v="s"/>
    <n v="0.10417"/>
    <n v="0"/>
    <s v="s"/>
    <n v="0"/>
    <n v="0"/>
    <n v="0.12114"/>
    <n v="0"/>
    <n v="0"/>
    <n v="0"/>
    <n v="0"/>
    <n v="0.12114"/>
    <n v="0"/>
    <s v="s"/>
    <s v="s"/>
    <n v="6.7600000000000004E-3"/>
  </r>
  <r>
    <n v="2025"/>
    <s v="Montpellier"/>
    <x v="54"/>
    <s v="GJYxj"/>
    <x v="1"/>
    <x v="5"/>
    <n v="0"/>
    <n v="0"/>
    <n v="0"/>
    <n v="0"/>
    <n v="0"/>
    <n v="0"/>
    <n v="0"/>
    <s v="s"/>
    <n v="0.10433000000000001"/>
    <n v="0"/>
    <s v="s"/>
    <n v="0"/>
    <n v="0"/>
    <n v="0.121"/>
    <n v="0"/>
    <n v="0"/>
    <n v="0"/>
    <n v="0"/>
    <n v="0.121"/>
    <n v="0"/>
    <s v="s"/>
    <s v="s"/>
    <n v="6.6600000000000001E-3"/>
  </r>
  <r>
    <n v="2025"/>
    <s v="Montpellier"/>
    <x v="54"/>
    <s v="GJYxj"/>
    <x v="1"/>
    <x v="6"/>
    <n v="0"/>
    <n v="0"/>
    <n v="0"/>
    <n v="0"/>
    <n v="0"/>
    <n v="0"/>
    <n v="0"/>
    <s v="s"/>
    <n v="0.10551000000000001"/>
    <n v="0"/>
    <s v="s"/>
    <n v="0"/>
    <n v="0"/>
    <n v="0.12243999999999999"/>
    <n v="0"/>
    <n v="0"/>
    <n v="0"/>
    <n v="0"/>
    <n v="0.12243999999999999"/>
    <n v="0"/>
    <s v="s"/>
    <s v="s"/>
    <n v="7.4200000000000004E-3"/>
  </r>
  <r>
    <n v="2025"/>
    <s v="Montpellier"/>
    <x v="54"/>
    <s v="GJYxj"/>
    <x v="1"/>
    <x v="7"/>
    <n v="0"/>
    <n v="0"/>
    <n v="0"/>
    <n v="0"/>
    <n v="0"/>
    <n v="0"/>
    <n v="0"/>
    <s v="s"/>
    <n v="0.10492"/>
    <n v="0"/>
    <s v="s"/>
    <n v="0"/>
    <n v="0"/>
    <n v="0.12046999999999999"/>
    <n v="0"/>
    <n v="0"/>
    <n v="0"/>
    <n v="0"/>
    <n v="0.12046999999999999"/>
    <n v="0"/>
    <s v="s"/>
    <s v="s"/>
    <n v="6.8999999999999999E-3"/>
  </r>
  <r>
    <n v="2025"/>
    <s v="Montpellier"/>
    <x v="54"/>
    <s v="GJYxj"/>
    <x v="1"/>
    <x v="8"/>
    <n v="0"/>
    <n v="0"/>
    <n v="0"/>
    <n v="0"/>
    <n v="0"/>
    <n v="0"/>
    <n v="0"/>
    <s v="s"/>
    <n v="0.10392"/>
    <n v="0"/>
    <s v="s"/>
    <n v="0"/>
    <n v="0"/>
    <n v="0.11945"/>
    <n v="0"/>
    <n v="0"/>
    <n v="0"/>
    <n v="0"/>
    <n v="0.11945"/>
    <n v="0"/>
    <s v="s"/>
    <s v="s"/>
    <n v="6.4799999999999996E-3"/>
  </r>
  <r>
    <n v="2025"/>
    <s v="Montpellier"/>
    <x v="54"/>
    <s v="GJYxj"/>
    <x v="1"/>
    <x v="9"/>
    <n v="0"/>
    <n v="0"/>
    <n v="0"/>
    <n v="0"/>
    <n v="0"/>
    <n v="0"/>
    <n v="0"/>
    <s v="s"/>
    <n v="0.10388"/>
    <n v="0"/>
    <s v="s"/>
    <n v="0"/>
    <n v="0"/>
    <n v="0.11971999999999999"/>
    <n v="0"/>
    <n v="0"/>
    <n v="0"/>
    <n v="0"/>
    <n v="0.11971999999999999"/>
    <n v="0"/>
    <s v="s"/>
    <s v="s"/>
    <n v="6.1199999999999996E-3"/>
  </r>
  <r>
    <n v="2025"/>
    <s v="Montpellier"/>
    <x v="54"/>
    <s v="GJYxj"/>
    <x v="1"/>
    <x v="10"/>
    <n v="0"/>
    <n v="0"/>
    <n v="0"/>
    <n v="0"/>
    <n v="0"/>
    <n v="0"/>
    <n v="0"/>
    <s v="s"/>
    <n v="0.10298"/>
    <n v="0"/>
    <s v="s"/>
    <n v="0"/>
    <n v="0"/>
    <n v="0.11881"/>
    <n v="0"/>
    <n v="0"/>
    <n v="0"/>
    <n v="0"/>
    <n v="0.11881"/>
    <n v="0"/>
    <s v="s"/>
    <s v="s"/>
    <n v="5.7999999999999996E-3"/>
  </r>
  <r>
    <n v="2025"/>
    <s v="Montpellier"/>
    <x v="54"/>
    <s v="GJYxj"/>
    <x v="2"/>
    <x v="0"/>
    <s v="so"/>
    <s v="so"/>
    <s v="so"/>
    <s v="so"/>
    <s v="so"/>
    <s v="so"/>
    <s v="so"/>
    <s v="so"/>
    <s v="so"/>
    <s v="so"/>
    <s v="so"/>
    <s v="so"/>
    <s v="so"/>
    <s v="so"/>
    <s v="so"/>
    <s v="so"/>
    <s v="so"/>
    <s v="so"/>
    <s v="so"/>
    <n v="0"/>
    <s v="s"/>
    <s v="s"/>
    <n v="1.2200000000000001E-2"/>
  </r>
  <r>
    <n v="2025"/>
    <s v="Montpellier"/>
    <x v="54"/>
    <s v="GJYxj"/>
    <x v="2"/>
    <x v="1"/>
    <s v="so"/>
    <s v="so"/>
    <s v="so"/>
    <s v="so"/>
    <s v="so"/>
    <s v="so"/>
    <s v="so"/>
    <s v="so"/>
    <s v="so"/>
    <s v="so"/>
    <s v="so"/>
    <s v="so"/>
    <s v="so"/>
    <s v="so"/>
    <s v="so"/>
    <s v="so"/>
    <s v="so"/>
    <s v="so"/>
    <s v="so"/>
    <n v="0"/>
    <s v="s"/>
    <s v="s"/>
    <n v="1.5699999999999999E-2"/>
  </r>
  <r>
    <n v="2025"/>
    <s v="Montpellier"/>
    <x v="54"/>
    <s v="GJYxj"/>
    <x v="2"/>
    <x v="2"/>
    <s v="so"/>
    <s v="so"/>
    <s v="so"/>
    <s v="so"/>
    <s v="so"/>
    <s v="so"/>
    <s v="so"/>
    <s v="so"/>
    <s v="so"/>
    <s v="so"/>
    <s v="so"/>
    <s v="so"/>
    <s v="so"/>
    <s v="so"/>
    <s v="so"/>
    <s v="so"/>
    <s v="so"/>
    <s v="so"/>
    <s v="so"/>
    <n v="0"/>
    <s v="s"/>
    <s v="s"/>
    <n v="1.6650000000000002E-2"/>
  </r>
  <r>
    <n v="2025"/>
    <s v="Montpellier"/>
    <x v="54"/>
    <s v="GJYxj"/>
    <x v="2"/>
    <x v="3"/>
    <s v="so"/>
    <s v="so"/>
    <s v="so"/>
    <s v="so"/>
    <s v="so"/>
    <s v="so"/>
    <s v="so"/>
    <s v="so"/>
    <s v="so"/>
    <s v="so"/>
    <s v="so"/>
    <s v="so"/>
    <s v="so"/>
    <s v="so"/>
    <s v="so"/>
    <s v="so"/>
    <s v="so"/>
    <s v="so"/>
    <s v="so"/>
    <n v="0"/>
    <s v="s"/>
    <s v="s"/>
    <n v="1.7600000000000001E-2"/>
  </r>
  <r>
    <n v="2025"/>
    <s v="Montpellier"/>
    <x v="54"/>
    <s v="GJYxj"/>
    <x v="2"/>
    <x v="4"/>
    <s v="so"/>
    <s v="so"/>
    <s v="so"/>
    <s v="so"/>
    <s v="so"/>
    <s v="so"/>
    <s v="so"/>
    <s v="so"/>
    <s v="so"/>
    <s v="so"/>
    <s v="so"/>
    <s v="so"/>
    <s v="so"/>
    <s v="so"/>
    <s v="so"/>
    <s v="so"/>
    <s v="so"/>
    <s v="so"/>
    <s v="so"/>
    <n v="0"/>
    <s v="s"/>
    <s v="s"/>
    <n v="1.162E-2"/>
  </r>
  <r>
    <n v="2025"/>
    <s v="Montpellier"/>
    <x v="54"/>
    <s v="GJYxj"/>
    <x v="2"/>
    <x v="5"/>
    <s v="so"/>
    <s v="so"/>
    <s v="so"/>
    <s v="so"/>
    <s v="so"/>
    <s v="so"/>
    <s v="so"/>
    <s v="so"/>
    <s v="so"/>
    <s v="so"/>
    <s v="so"/>
    <s v="so"/>
    <s v="so"/>
    <s v="so"/>
    <s v="so"/>
    <s v="so"/>
    <s v="so"/>
    <s v="so"/>
    <s v="so"/>
    <n v="0"/>
    <s v="s"/>
    <s v="s"/>
    <n v="1.2500000000000001E-2"/>
  </r>
  <r>
    <n v="2025"/>
    <s v="Montpellier"/>
    <x v="54"/>
    <s v="GJYxj"/>
    <x v="2"/>
    <x v="6"/>
    <s v="so"/>
    <s v="so"/>
    <s v="so"/>
    <s v="so"/>
    <s v="so"/>
    <s v="so"/>
    <s v="so"/>
    <s v="so"/>
    <s v="so"/>
    <s v="so"/>
    <s v="so"/>
    <s v="so"/>
    <s v="so"/>
    <s v="so"/>
    <s v="so"/>
    <s v="so"/>
    <s v="so"/>
    <s v="so"/>
    <s v="so"/>
    <n v="0"/>
    <s v="s"/>
    <s v="s"/>
    <n v="1.338E-2"/>
  </r>
  <r>
    <n v="2025"/>
    <s v="Montpellier"/>
    <x v="54"/>
    <s v="GJYxj"/>
    <x v="2"/>
    <x v="7"/>
    <s v="so"/>
    <s v="so"/>
    <s v="so"/>
    <s v="so"/>
    <s v="so"/>
    <s v="so"/>
    <s v="so"/>
    <s v="so"/>
    <s v="so"/>
    <s v="so"/>
    <s v="so"/>
    <s v="so"/>
    <s v="so"/>
    <s v="so"/>
    <s v="so"/>
    <s v="so"/>
    <s v="so"/>
    <s v="so"/>
    <s v="so"/>
    <n v="0"/>
    <s v="s"/>
    <s v="s"/>
    <n v="1.4319999999999999E-2"/>
  </r>
  <r>
    <n v="2025"/>
    <s v="Montpellier"/>
    <x v="54"/>
    <s v="GJYxj"/>
    <x v="2"/>
    <x v="8"/>
    <s v="so"/>
    <s v="so"/>
    <s v="so"/>
    <s v="so"/>
    <s v="so"/>
    <s v="so"/>
    <s v="so"/>
    <s v="so"/>
    <s v="so"/>
    <s v="so"/>
    <s v="so"/>
    <s v="so"/>
    <s v="so"/>
    <s v="so"/>
    <s v="so"/>
    <s v="so"/>
    <s v="so"/>
    <s v="so"/>
    <s v="so"/>
    <n v="0"/>
    <s v="s"/>
    <s v="s"/>
    <n v="1.5339999999999999E-2"/>
  </r>
  <r>
    <n v="2025"/>
    <s v="Montpellier"/>
    <x v="54"/>
    <s v="GJYxj"/>
    <x v="2"/>
    <x v="9"/>
    <s v="so"/>
    <s v="so"/>
    <s v="so"/>
    <s v="so"/>
    <s v="so"/>
    <s v="so"/>
    <s v="so"/>
    <s v="so"/>
    <s v="so"/>
    <s v="so"/>
    <s v="so"/>
    <s v="so"/>
    <s v="so"/>
    <s v="so"/>
    <s v="so"/>
    <s v="so"/>
    <s v="so"/>
    <s v="so"/>
    <s v="so"/>
    <n v="0"/>
    <s v="s"/>
    <s v="s"/>
    <n v="1.15E-2"/>
  </r>
  <r>
    <n v="2025"/>
    <s v="Montpellier"/>
    <x v="54"/>
    <s v="GJYxj"/>
    <x v="2"/>
    <x v="10"/>
    <s v="so"/>
    <s v="so"/>
    <s v="so"/>
    <s v="so"/>
    <s v="so"/>
    <s v="so"/>
    <s v="so"/>
    <s v="so"/>
    <s v="so"/>
    <s v="so"/>
    <s v="so"/>
    <s v="so"/>
    <s v="so"/>
    <s v="so"/>
    <s v="so"/>
    <s v="so"/>
    <s v="so"/>
    <s v="so"/>
    <s v="so"/>
    <n v="0"/>
    <s v="s"/>
    <s v="s"/>
    <n v="5.1200000000000004E-3"/>
  </r>
  <r>
    <n v="2025"/>
    <s v="Montpellier"/>
    <x v="54"/>
    <s v="GJYxj"/>
    <x v="3"/>
    <x v="0"/>
    <n v="0"/>
    <n v="0"/>
    <n v="0"/>
    <n v="0"/>
    <n v="0"/>
    <n v="0"/>
    <n v="0"/>
    <s v="s"/>
    <n v="0.20175999999999999"/>
    <n v="0"/>
    <s v="s"/>
    <n v="0"/>
    <n v="0"/>
    <n v="0.34704000000000002"/>
    <n v="0"/>
    <n v="0"/>
    <n v="0"/>
    <n v="0"/>
    <n v="0.34704000000000002"/>
    <n v="0"/>
    <s v="s"/>
    <s v="s"/>
    <n v="0.28750999999999999"/>
  </r>
  <r>
    <n v="2025"/>
    <s v="Montpellier"/>
    <x v="54"/>
    <s v="GJYxj"/>
    <x v="3"/>
    <x v="1"/>
    <n v="0"/>
    <n v="0"/>
    <n v="0"/>
    <n v="0"/>
    <n v="0"/>
    <n v="0"/>
    <n v="0"/>
    <s v="s"/>
    <n v="0.19531999999999999"/>
    <n v="0"/>
    <s v="s"/>
    <n v="0"/>
    <n v="0"/>
    <n v="0.31996999999999998"/>
    <n v="0"/>
    <n v="0"/>
    <n v="0"/>
    <n v="0"/>
    <n v="0.31996999999999998"/>
    <n v="0"/>
    <s v="s"/>
    <s v="s"/>
    <n v="0.23527999999999999"/>
  </r>
  <r>
    <n v="2025"/>
    <s v="Montpellier"/>
    <x v="54"/>
    <s v="GJYxj"/>
    <x v="3"/>
    <x v="2"/>
    <n v="0"/>
    <n v="0"/>
    <n v="0"/>
    <n v="0"/>
    <n v="0"/>
    <n v="0"/>
    <n v="0"/>
    <s v="s"/>
    <n v="0.53225999999999996"/>
    <n v="0"/>
    <s v="s"/>
    <n v="0"/>
    <n v="0"/>
    <n v="0.69440999999999997"/>
    <n v="0"/>
    <n v="0"/>
    <n v="0"/>
    <n v="0"/>
    <n v="0.69440999999999997"/>
    <n v="0"/>
    <s v="s"/>
    <s v="s"/>
    <n v="0.20657"/>
  </r>
  <r>
    <n v="2025"/>
    <s v="Montpellier"/>
    <x v="54"/>
    <s v="GJYxj"/>
    <x v="3"/>
    <x v="3"/>
    <n v="0"/>
    <n v="0"/>
    <n v="0"/>
    <n v="0"/>
    <n v="0"/>
    <n v="0"/>
    <n v="0"/>
    <s v="s"/>
    <n v="0.46471000000000001"/>
    <n v="0"/>
    <s v="s"/>
    <n v="0"/>
    <n v="0"/>
    <n v="0.72626999999999997"/>
    <n v="0"/>
    <n v="0"/>
    <n v="0"/>
    <n v="0"/>
    <n v="0.72626999999999997"/>
    <n v="0"/>
    <s v="s"/>
    <s v="s"/>
    <n v="0.19453999999999999"/>
  </r>
  <r>
    <n v="2025"/>
    <s v="Montpellier"/>
    <x v="54"/>
    <s v="GJYxj"/>
    <x v="3"/>
    <x v="4"/>
    <n v="0"/>
    <n v="0"/>
    <n v="0"/>
    <n v="0"/>
    <n v="0"/>
    <n v="0"/>
    <n v="0"/>
    <s v="s"/>
    <n v="0.28663"/>
    <n v="0"/>
    <s v="s"/>
    <n v="0"/>
    <n v="0"/>
    <n v="0.41381000000000001"/>
    <n v="0"/>
    <n v="0"/>
    <n v="0"/>
    <n v="0"/>
    <n v="0.41381000000000001"/>
    <n v="0"/>
    <s v="s"/>
    <s v="s"/>
    <n v="0.10328"/>
  </r>
  <r>
    <n v="2025"/>
    <s v="Montpellier"/>
    <x v="54"/>
    <s v="GJYxj"/>
    <x v="3"/>
    <x v="5"/>
    <n v="0"/>
    <n v="0"/>
    <n v="0"/>
    <n v="0"/>
    <n v="0"/>
    <n v="0"/>
    <n v="0"/>
    <s v="s"/>
    <n v="0.30520000000000003"/>
    <n v="0"/>
    <s v="s"/>
    <n v="0"/>
    <n v="0"/>
    <n v="0.37998999999999999"/>
    <n v="0"/>
    <n v="0"/>
    <n v="0"/>
    <n v="0"/>
    <n v="0.37998999999999999"/>
    <n v="0"/>
    <s v="s"/>
    <s v="s"/>
    <n v="9.622E-2"/>
  </r>
  <r>
    <n v="2025"/>
    <s v="Montpellier"/>
    <x v="54"/>
    <s v="GJYxj"/>
    <x v="3"/>
    <x v="6"/>
    <n v="0"/>
    <n v="0"/>
    <n v="0"/>
    <n v="0"/>
    <n v="0"/>
    <n v="0"/>
    <n v="0"/>
    <s v="s"/>
    <n v="0.79296"/>
    <n v="0"/>
    <s v="s"/>
    <n v="0"/>
    <n v="0"/>
    <n v="0.92869999999999997"/>
    <n v="0"/>
    <n v="0"/>
    <n v="0"/>
    <n v="0"/>
    <n v="0.92869999999999997"/>
    <n v="0"/>
    <s v="s"/>
    <s v="s"/>
    <n v="0.1724"/>
  </r>
  <r>
    <n v="2025"/>
    <s v="Montpellier"/>
    <x v="54"/>
    <s v="GJYxj"/>
    <x v="3"/>
    <x v="7"/>
    <n v="0"/>
    <n v="0"/>
    <n v="0"/>
    <n v="0"/>
    <n v="0"/>
    <n v="0"/>
    <n v="0"/>
    <s v="s"/>
    <n v="0.53124000000000005"/>
    <n v="0"/>
    <s v="s"/>
    <n v="0"/>
    <n v="0"/>
    <n v="0.57762999999999998"/>
    <n v="0"/>
    <n v="0"/>
    <n v="0"/>
    <n v="0"/>
    <n v="0.57762999999999998"/>
    <n v="0"/>
    <s v="s"/>
    <s v="s"/>
    <n v="0.24482000000000001"/>
  </r>
  <r>
    <n v="2025"/>
    <s v="Montpellier"/>
    <x v="54"/>
    <s v="GJYxj"/>
    <x v="3"/>
    <x v="8"/>
    <n v="0"/>
    <n v="0"/>
    <n v="0"/>
    <n v="0"/>
    <n v="0"/>
    <n v="0"/>
    <n v="0"/>
    <s v="s"/>
    <n v="0.64090000000000003"/>
    <n v="0"/>
    <s v="s"/>
    <n v="0"/>
    <n v="0"/>
    <n v="0.74433000000000005"/>
    <n v="0"/>
    <n v="0"/>
    <n v="0"/>
    <n v="0"/>
    <n v="0.74433000000000005"/>
    <n v="0"/>
    <s v="s"/>
    <s v="s"/>
    <n v="0.2036"/>
  </r>
  <r>
    <n v="2025"/>
    <s v="Montpellier"/>
    <x v="54"/>
    <s v="GJYxj"/>
    <x v="3"/>
    <x v="9"/>
    <n v="0"/>
    <n v="0"/>
    <n v="0"/>
    <n v="0"/>
    <n v="0"/>
    <n v="0"/>
    <n v="0"/>
    <s v="s"/>
    <n v="0.91208999999999996"/>
    <n v="0"/>
    <s v="s"/>
    <n v="0"/>
    <n v="0"/>
    <n v="1.16835"/>
    <n v="0"/>
    <n v="0"/>
    <n v="0"/>
    <n v="0"/>
    <n v="1.16835"/>
    <n v="0"/>
    <s v="s"/>
    <s v="s"/>
    <n v="0.19338"/>
  </r>
  <r>
    <n v="2025"/>
    <s v="Montpellier"/>
    <x v="54"/>
    <s v="GJYxj"/>
    <x v="3"/>
    <x v="10"/>
    <n v="0"/>
    <n v="0"/>
    <n v="0"/>
    <n v="0"/>
    <n v="0"/>
    <n v="0"/>
    <n v="0"/>
    <s v="s"/>
    <n v="0.97079000000000004"/>
    <n v="0"/>
    <s v="s"/>
    <n v="0"/>
    <n v="0"/>
    <n v="1.1368100000000001"/>
    <n v="0"/>
    <n v="0"/>
    <n v="0"/>
    <n v="0"/>
    <n v="1.1368100000000001"/>
    <n v="0"/>
    <s v="s"/>
    <s v="s"/>
    <n v="6.429E-2"/>
  </r>
  <r>
    <n v="2025"/>
    <s v="Nancy-Metz"/>
    <x v="55"/>
    <s v="t6Cq5"/>
    <x v="0"/>
    <x v="0"/>
    <n v="0"/>
    <n v="117"/>
    <n v="162"/>
    <n v="195"/>
    <n v="119"/>
    <n v="196"/>
    <n v="55"/>
    <n v="195"/>
    <n v="151"/>
    <n v="273"/>
    <n v="452"/>
    <n v="98"/>
    <n v="52"/>
    <n v="2065"/>
    <n v="178"/>
    <n v="26"/>
    <n v="10"/>
    <n v="214"/>
    <n v="2279"/>
    <n v="66"/>
    <n v="221"/>
    <n v="196"/>
    <n v="483"/>
  </r>
  <r>
    <n v="2025"/>
    <s v="Nancy-Metz"/>
    <x v="55"/>
    <s v="t6Cq5"/>
    <x v="1"/>
    <x v="0"/>
    <n v="0"/>
    <n v="0.38069999999999998"/>
    <n v="0.54396999999999995"/>
    <n v="0.61270999999999998"/>
    <n v="0.37905"/>
    <n v="0.63321000000000005"/>
    <n v="0.17793"/>
    <n v="0.61251"/>
    <n v="0.48968"/>
    <n v="0.91405000000000003"/>
    <n v="1.51963"/>
    <n v="0.33384999999999998"/>
    <n v="0.16725999999999999"/>
    <n v="6.7645600000000004"/>
    <n v="0.87783"/>
    <n v="0.21354999999999999"/>
    <n v="6.0150000000000002E-2"/>
    <n v="1.15154"/>
    <n v="7.9161000000000001"/>
    <n v="5.7970000000000001E-2"/>
    <n v="0.20591000000000001"/>
    <n v="0.16616"/>
    <n v="0.43003999999999998"/>
  </r>
  <r>
    <n v="2025"/>
    <s v="Nancy-Metz"/>
    <x v="55"/>
    <s v="t6Cq5"/>
    <x v="1"/>
    <x v="1"/>
    <n v="0"/>
    <n v="0.38577"/>
    <n v="0.55286999999999997"/>
    <n v="0.60931000000000002"/>
    <n v="0.38350000000000001"/>
    <n v="0.63768000000000002"/>
    <n v="0.17854999999999999"/>
    <n v="0.61375999999999997"/>
    <n v="0.48910999999999999"/>
    <n v="0.90015000000000001"/>
    <n v="1.5075099999999999"/>
    <n v="0.32678000000000001"/>
    <n v="0.16849"/>
    <n v="6.7534900000000002"/>
    <n v="0.88261999999999996"/>
    <n v="0.21534"/>
    <n v="6.1150000000000003E-2"/>
    <n v="1.1591100000000001"/>
    <n v="7.9126000000000003"/>
    <n v="6.0990000000000003E-2"/>
    <n v="0.21073"/>
    <n v="0.16642000000000001"/>
    <n v="0.43813999999999997"/>
  </r>
  <r>
    <n v="2025"/>
    <s v="Nancy-Metz"/>
    <x v="55"/>
    <s v="t6Cq5"/>
    <x v="1"/>
    <x v="2"/>
    <n v="0"/>
    <n v="0.38978000000000002"/>
    <n v="0.55223999999999995"/>
    <n v="0.61062000000000005"/>
    <n v="0.38968000000000003"/>
    <n v="0.64571000000000001"/>
    <n v="0.18398"/>
    <n v="0.60375000000000001"/>
    <n v="0.48072999999999999"/>
    <n v="0.89337999999999995"/>
    <n v="1.5007900000000001"/>
    <n v="0.31616"/>
    <n v="0.16778000000000001"/>
    <n v="6.7345800000000002"/>
    <n v="0.90830999999999995"/>
    <n v="0.22051000000000001"/>
    <n v="6.2899999999999998E-2"/>
    <n v="1.1917199999999999"/>
    <n v="7.9263000000000003"/>
    <n v="5.9700000000000003E-2"/>
    <n v="0.2147"/>
    <n v="0.16446"/>
    <n v="0.43885000000000002"/>
  </r>
  <r>
    <n v="2025"/>
    <s v="Nancy-Metz"/>
    <x v="55"/>
    <s v="t6Cq5"/>
    <x v="1"/>
    <x v="3"/>
    <n v="0"/>
    <n v="0.39759"/>
    <n v="0.55728999999999995"/>
    <n v="0.59867000000000004"/>
    <n v="0.39367999999999997"/>
    <n v="0.64009000000000005"/>
    <n v="0.18942000000000001"/>
    <n v="0.58967000000000003"/>
    <n v="0.47414000000000001"/>
    <n v="0.89185000000000003"/>
    <n v="1.49255"/>
    <n v="0.30070999999999998"/>
    <n v="0.16613"/>
    <n v="6.6917799999999996"/>
    <n v="0.93567999999999996"/>
    <n v="0.22917999999999999"/>
    <n v="6.6430000000000003E-2"/>
    <n v="1.23129"/>
    <n v="7.9230799999999997"/>
    <n v="5.8049999999999997E-2"/>
    <n v="0.21207999999999999"/>
    <n v="0.16499"/>
    <n v="0.43511"/>
  </r>
  <r>
    <n v="2025"/>
    <s v="Nancy-Metz"/>
    <x v="55"/>
    <s v="t6Cq5"/>
    <x v="1"/>
    <x v="4"/>
    <n v="0"/>
    <n v="0.40555999999999998"/>
    <n v="0.55591000000000002"/>
    <n v="0.58220000000000005"/>
    <n v="0.39700999999999997"/>
    <n v="0.63448000000000004"/>
    <n v="0.1938"/>
    <n v="0.57686000000000004"/>
    <n v="0.46590999999999999"/>
    <n v="0.89315"/>
    <n v="1.47085"/>
    <n v="0.28965000000000002"/>
    <n v="0.16963"/>
    <n v="6.6350100000000003"/>
    <n v="0.95267000000000002"/>
    <n v="0.23032"/>
    <n v="6.7589999999999997E-2"/>
    <n v="1.25058"/>
    <n v="7.8855899999999997"/>
    <n v="5.672E-2"/>
    <n v="0.21815999999999999"/>
    <n v="0.16550999999999999"/>
    <n v="0.44039"/>
  </r>
  <r>
    <n v="2025"/>
    <s v="Nancy-Metz"/>
    <x v="55"/>
    <s v="t6Cq5"/>
    <x v="1"/>
    <x v="5"/>
    <n v="0"/>
    <n v="0.40777000000000002"/>
    <n v="0.56821999999999995"/>
    <n v="0.58206000000000002"/>
    <n v="0.40466999999999997"/>
    <n v="0.62951000000000001"/>
    <n v="0.19259000000000001"/>
    <n v="0.56899999999999995"/>
    <n v="0.45478000000000002"/>
    <n v="0.88392999999999999"/>
    <n v="1.45553"/>
    <n v="0.27376"/>
    <n v="0.16874"/>
    <n v="6.59056"/>
    <n v="0.97733999999999999"/>
    <n v="0.24865000000000001"/>
    <n v="6.7169999999999994E-2"/>
    <n v="1.29315"/>
    <n v="7.8837099999999998"/>
    <n v="6.019E-2"/>
    <n v="0.22198999999999999"/>
    <n v="0.15637999999999999"/>
    <n v="0.43857000000000002"/>
  </r>
  <r>
    <n v="2025"/>
    <s v="Nancy-Metz"/>
    <x v="55"/>
    <s v="t6Cq5"/>
    <x v="1"/>
    <x v="6"/>
    <n v="0"/>
    <n v="0.41731000000000001"/>
    <n v="0.57613000000000003"/>
    <n v="0.57821999999999996"/>
    <n v="0.40799000000000002"/>
    <n v="0.63173000000000001"/>
    <n v="0.19536000000000001"/>
    <n v="0.56788000000000005"/>
    <n v="0.45151999999999998"/>
    <n v="0.87236000000000002"/>
    <n v="1.4292800000000001"/>
    <n v="0.26062000000000002"/>
    <n v="0.16844999999999999"/>
    <n v="6.5568600000000004"/>
    <n v="1.0185599999999999"/>
    <n v="0.25684000000000001"/>
    <n v="5.9700000000000003E-2"/>
    <n v="1.3351"/>
    <n v="7.8919600000000001"/>
    <n v="6.096E-2"/>
    <n v="0.22636999999999999"/>
    <n v="0.1573"/>
    <n v="0.44463999999999998"/>
  </r>
  <r>
    <n v="2025"/>
    <s v="Nancy-Metz"/>
    <x v="55"/>
    <s v="t6Cq5"/>
    <x v="1"/>
    <x v="7"/>
    <n v="0"/>
    <n v="0.41749000000000003"/>
    <n v="0.58206999999999998"/>
    <n v="0.58172000000000001"/>
    <n v="0.41747000000000001"/>
    <n v="0.63943000000000005"/>
    <n v="0.19667999999999999"/>
    <n v="0.55830999999999997"/>
    <n v="0.44440000000000002"/>
    <n v="0.86019999999999996"/>
    <n v="1.40151"/>
    <n v="0.24908"/>
    <n v="0.16638"/>
    <n v="6.5147599999999999"/>
    <n v="1.0491999999999999"/>
    <n v="0.25688"/>
    <n v="6.6540000000000002E-2"/>
    <n v="1.37262"/>
    <n v="7.8873800000000003"/>
    <n v="6.0449999999999997E-2"/>
    <n v="0.22459999999999999"/>
    <n v="0.15196000000000001"/>
    <n v="0.437"/>
  </r>
  <r>
    <n v="2025"/>
    <s v="Nancy-Metz"/>
    <x v="55"/>
    <s v="t6Cq5"/>
    <x v="1"/>
    <x v="8"/>
    <n v="0"/>
    <n v="0.42138999999999999"/>
    <n v="0.59003000000000005"/>
    <n v="0.57848999999999995"/>
    <n v="0.42166999999999999"/>
    <n v="0.63258999999999999"/>
    <n v="0.19728999999999999"/>
    <n v="0.55395000000000005"/>
    <n v="0.43490000000000001"/>
    <n v="0.85989000000000004"/>
    <n v="1.3863700000000001"/>
    <n v="0.24035000000000001"/>
    <n v="0.1658"/>
    <n v="6.4827399999999997"/>
    <n v="1.10501"/>
    <n v="0.27140999999999998"/>
    <n v="6.9930000000000006E-2"/>
    <n v="1.44635"/>
    <n v="7.9290900000000004"/>
    <n v="6.241E-2"/>
    <n v="0.22037000000000001"/>
    <n v="0.14979999999999999"/>
    <n v="0.43257000000000001"/>
  </r>
  <r>
    <n v="2025"/>
    <s v="Nancy-Metz"/>
    <x v="55"/>
    <s v="t6Cq5"/>
    <x v="1"/>
    <x v="9"/>
    <n v="0"/>
    <n v="0.42621999999999999"/>
    <n v="0.59724999999999995"/>
    <n v="0.57852000000000003"/>
    <n v="0.42912"/>
    <n v="0.62334000000000001"/>
    <n v="0.19650000000000001"/>
    <n v="0.54503999999999997"/>
    <n v="0.42603999999999997"/>
    <n v="0.84501000000000004"/>
    <n v="1.3681099999999999"/>
    <n v="0.23024"/>
    <n v="0.16489000000000001"/>
    <n v="6.4302799999999998"/>
    <n v="1.1447400000000001"/>
    <n v="0.27745999999999998"/>
    <n v="7.3499999999999996E-2"/>
    <n v="1.4957"/>
    <n v="7.92598"/>
    <n v="6.1129999999999997E-2"/>
    <n v="0.21790999999999999"/>
    <n v="0.14771000000000001"/>
    <n v="0.42674000000000001"/>
  </r>
  <r>
    <n v="2025"/>
    <s v="Nancy-Metz"/>
    <x v="55"/>
    <s v="t6Cq5"/>
    <x v="1"/>
    <x v="10"/>
    <n v="0"/>
    <n v="0.43341000000000002"/>
    <n v="0.60187000000000002"/>
    <n v="0.58409999999999995"/>
    <n v="0.43367"/>
    <n v="0.62885999999999997"/>
    <n v="0.19475000000000001"/>
    <n v="0.54930999999999996"/>
    <n v="0.41256999999999999"/>
    <n v="0.84662000000000004"/>
    <n v="1.34751"/>
    <n v="0.22119"/>
    <n v="0.16555"/>
    <n v="6.4193800000000003"/>
    <n v="1.17316"/>
    <n v="0.29182000000000002"/>
    <n v="7.7460000000000001E-2"/>
    <n v="1.54244"/>
    <n v="7.9618200000000003"/>
    <n v="6.1089999999999998E-2"/>
    <n v="0.21464"/>
    <n v="0.14729999999999999"/>
    <n v="0.42303000000000002"/>
  </r>
  <r>
    <n v="2025"/>
    <s v="Nancy-Metz"/>
    <x v="55"/>
    <s v="t6Cq5"/>
    <x v="2"/>
    <x v="0"/>
    <s v="so"/>
    <s v="so"/>
    <s v="so"/>
    <s v="so"/>
    <s v="so"/>
    <s v="so"/>
    <s v="so"/>
    <s v="so"/>
    <s v="so"/>
    <s v="so"/>
    <s v="so"/>
    <s v="so"/>
    <s v="so"/>
    <s v="so"/>
    <s v="so"/>
    <s v="so"/>
    <s v="so"/>
    <s v="so"/>
    <s v="so"/>
    <n v="0.18192"/>
    <n v="0.72548999999999997"/>
    <n v="0.61487999999999998"/>
    <n v="1.5222899999999999"/>
  </r>
  <r>
    <n v="2025"/>
    <s v="Nancy-Metz"/>
    <x v="55"/>
    <s v="t6Cq5"/>
    <x v="2"/>
    <x v="1"/>
    <s v="so"/>
    <s v="so"/>
    <s v="so"/>
    <s v="so"/>
    <s v="so"/>
    <s v="so"/>
    <s v="so"/>
    <s v="so"/>
    <s v="so"/>
    <s v="so"/>
    <s v="so"/>
    <s v="so"/>
    <s v="so"/>
    <s v="so"/>
    <s v="so"/>
    <s v="so"/>
    <s v="so"/>
    <s v="so"/>
    <s v="so"/>
    <n v="0.18601999999999999"/>
    <n v="0.74378999999999995"/>
    <n v="0.60751999999999995"/>
    <n v="1.5373399999999999"/>
  </r>
  <r>
    <n v="2025"/>
    <s v="Nancy-Metz"/>
    <x v="55"/>
    <s v="t6Cq5"/>
    <x v="2"/>
    <x v="2"/>
    <s v="so"/>
    <s v="so"/>
    <s v="so"/>
    <s v="so"/>
    <s v="so"/>
    <s v="so"/>
    <s v="so"/>
    <s v="so"/>
    <s v="so"/>
    <s v="so"/>
    <s v="so"/>
    <s v="so"/>
    <s v="so"/>
    <s v="so"/>
    <s v="so"/>
    <s v="so"/>
    <s v="so"/>
    <s v="so"/>
    <s v="so"/>
    <n v="0.17246"/>
    <n v="0.71711999999999998"/>
    <n v="0.60533000000000003"/>
    <n v="1.49491"/>
  </r>
  <r>
    <n v="2025"/>
    <s v="Nancy-Metz"/>
    <x v="55"/>
    <s v="t6Cq5"/>
    <x v="2"/>
    <x v="3"/>
    <s v="so"/>
    <s v="so"/>
    <s v="so"/>
    <s v="so"/>
    <s v="so"/>
    <s v="so"/>
    <s v="so"/>
    <s v="so"/>
    <s v="so"/>
    <s v="so"/>
    <s v="so"/>
    <s v="so"/>
    <s v="so"/>
    <s v="so"/>
    <s v="so"/>
    <s v="so"/>
    <s v="so"/>
    <s v="so"/>
    <s v="so"/>
    <n v="0.15841"/>
    <n v="0.69762999999999997"/>
    <n v="0.55525000000000002"/>
    <n v="1.4113"/>
  </r>
  <r>
    <n v="2025"/>
    <s v="Nancy-Metz"/>
    <x v="55"/>
    <s v="t6Cq5"/>
    <x v="2"/>
    <x v="4"/>
    <s v="so"/>
    <s v="so"/>
    <s v="so"/>
    <s v="so"/>
    <s v="so"/>
    <s v="so"/>
    <s v="so"/>
    <s v="so"/>
    <s v="so"/>
    <s v="so"/>
    <s v="so"/>
    <s v="so"/>
    <s v="so"/>
    <s v="so"/>
    <s v="so"/>
    <s v="so"/>
    <s v="so"/>
    <s v="so"/>
    <s v="so"/>
    <n v="0.16466"/>
    <n v="0.66579999999999995"/>
    <n v="0.52120999999999995"/>
    <n v="1.3516600000000001"/>
  </r>
  <r>
    <n v="2025"/>
    <s v="Nancy-Metz"/>
    <x v="55"/>
    <s v="t6Cq5"/>
    <x v="2"/>
    <x v="5"/>
    <s v="so"/>
    <s v="so"/>
    <s v="so"/>
    <s v="so"/>
    <s v="so"/>
    <s v="so"/>
    <s v="so"/>
    <s v="so"/>
    <s v="so"/>
    <s v="so"/>
    <s v="so"/>
    <s v="so"/>
    <s v="so"/>
    <s v="so"/>
    <s v="so"/>
    <s v="so"/>
    <s v="so"/>
    <s v="so"/>
    <s v="so"/>
    <n v="0.16203000000000001"/>
    <n v="0.67100000000000004"/>
    <n v="0.48171999999999998"/>
    <n v="1.3147500000000001"/>
  </r>
  <r>
    <n v="2025"/>
    <s v="Nancy-Metz"/>
    <x v="55"/>
    <s v="t6Cq5"/>
    <x v="2"/>
    <x v="6"/>
    <s v="so"/>
    <s v="so"/>
    <s v="so"/>
    <s v="so"/>
    <s v="so"/>
    <s v="so"/>
    <s v="so"/>
    <s v="so"/>
    <s v="so"/>
    <s v="so"/>
    <s v="so"/>
    <s v="so"/>
    <s v="so"/>
    <s v="so"/>
    <s v="so"/>
    <s v="so"/>
    <s v="so"/>
    <s v="so"/>
    <s v="so"/>
    <n v="0.17630000000000001"/>
    <n v="0.64964999999999995"/>
    <n v="0.44828000000000001"/>
    <n v="1.27424"/>
  </r>
  <r>
    <n v="2025"/>
    <s v="Nancy-Metz"/>
    <x v="55"/>
    <s v="t6Cq5"/>
    <x v="2"/>
    <x v="7"/>
    <s v="so"/>
    <s v="so"/>
    <s v="so"/>
    <s v="so"/>
    <s v="so"/>
    <s v="so"/>
    <s v="so"/>
    <s v="so"/>
    <s v="so"/>
    <s v="so"/>
    <s v="so"/>
    <s v="so"/>
    <s v="so"/>
    <s v="so"/>
    <s v="so"/>
    <s v="so"/>
    <s v="so"/>
    <s v="so"/>
    <s v="so"/>
    <n v="0.16638"/>
    <n v="0.66232000000000002"/>
    <n v="0.40604000000000001"/>
    <n v="1.2347399999999999"/>
  </r>
  <r>
    <n v="2025"/>
    <s v="Nancy-Metz"/>
    <x v="55"/>
    <s v="t6Cq5"/>
    <x v="2"/>
    <x v="8"/>
    <s v="so"/>
    <s v="so"/>
    <s v="so"/>
    <s v="so"/>
    <s v="so"/>
    <s v="so"/>
    <s v="so"/>
    <s v="so"/>
    <s v="so"/>
    <s v="so"/>
    <s v="so"/>
    <s v="so"/>
    <s v="so"/>
    <s v="so"/>
    <s v="so"/>
    <s v="so"/>
    <s v="so"/>
    <s v="so"/>
    <s v="so"/>
    <n v="0.17529"/>
    <n v="0.66513999999999995"/>
    <n v="0.38749"/>
    <n v="1.2279199999999999"/>
  </r>
  <r>
    <n v="2025"/>
    <s v="Nancy-Metz"/>
    <x v="55"/>
    <s v="t6Cq5"/>
    <x v="2"/>
    <x v="9"/>
    <s v="so"/>
    <s v="so"/>
    <s v="so"/>
    <s v="so"/>
    <s v="so"/>
    <s v="so"/>
    <s v="so"/>
    <s v="so"/>
    <s v="so"/>
    <s v="so"/>
    <s v="so"/>
    <s v="so"/>
    <s v="so"/>
    <s v="so"/>
    <s v="so"/>
    <s v="so"/>
    <s v="so"/>
    <s v="so"/>
    <s v="so"/>
    <n v="0.19305"/>
    <n v="0.68018999999999996"/>
    <n v="0.35786000000000001"/>
    <n v="1.2311000000000001"/>
  </r>
  <r>
    <n v="2025"/>
    <s v="Nancy-Metz"/>
    <x v="55"/>
    <s v="t6Cq5"/>
    <x v="2"/>
    <x v="10"/>
    <s v="so"/>
    <s v="so"/>
    <s v="so"/>
    <s v="so"/>
    <s v="so"/>
    <s v="so"/>
    <s v="so"/>
    <s v="so"/>
    <s v="so"/>
    <s v="so"/>
    <s v="so"/>
    <s v="so"/>
    <s v="so"/>
    <s v="so"/>
    <s v="so"/>
    <s v="so"/>
    <s v="so"/>
    <s v="so"/>
    <s v="so"/>
    <n v="0.21035999999999999"/>
    <n v="0.62633000000000005"/>
    <n v="0.35243000000000002"/>
    <n v="1.18912"/>
  </r>
  <r>
    <n v="2025"/>
    <s v="Nancy-Metz"/>
    <x v="55"/>
    <s v="t6Cq5"/>
    <x v="3"/>
    <x v="0"/>
    <n v="0"/>
    <n v="1.3113999999999999"/>
    <n v="3.0916000000000001"/>
    <n v="5.7057900000000004"/>
    <n v="3.2193999999999998"/>
    <n v="5.1917299999999997"/>
    <n v="1.10747"/>
    <n v="3.65496"/>
    <n v="2.8773399999999998"/>
    <n v="10.42779"/>
    <n v="12.123010000000001"/>
    <n v="2.40238"/>
    <n v="1.41917"/>
    <n v="52.532049999999998"/>
    <n v="7.3019600000000002"/>
    <n v="0.35569000000000001"/>
    <n v="0.14510000000000001"/>
    <n v="7.80274"/>
    <n v="60.334789999999998"/>
    <n v="3.5727899999999999"/>
    <n v="6.9412500000000001"/>
    <n v="6.2912699999999999"/>
    <n v="16.805309999999999"/>
  </r>
  <r>
    <n v="2025"/>
    <s v="Nancy-Metz"/>
    <x v="55"/>
    <s v="t6Cq5"/>
    <x v="3"/>
    <x v="1"/>
    <n v="0"/>
    <n v="2.2206899999999998"/>
    <n v="3.1465200000000002"/>
    <n v="6.8661399999999997"/>
    <n v="3.4369800000000001"/>
    <n v="5.6486799999999997"/>
    <n v="0.87190000000000001"/>
    <n v="5.0342399999999996"/>
    <n v="3.6017700000000001"/>
    <n v="9.6315299999999997"/>
    <n v="12.54997"/>
    <n v="4.0650399999999998"/>
    <n v="0.96406999999999998"/>
    <n v="58.037509999999997"/>
    <n v="8.4903300000000002"/>
    <n v="0.91598000000000002"/>
    <n v="0.23602000000000001"/>
    <n v="9.6423400000000008"/>
    <n v="67.679850000000002"/>
    <n v="3.3712399999999998"/>
    <n v="7.4176799999999998"/>
    <n v="6.5794199999999998"/>
    <n v="17.36834"/>
  </r>
  <r>
    <n v="2025"/>
    <s v="Nancy-Metz"/>
    <x v="55"/>
    <s v="t6Cq5"/>
    <x v="3"/>
    <x v="2"/>
    <n v="0"/>
    <n v="2.10737"/>
    <n v="2.8247100000000001"/>
    <n v="7.1627400000000003"/>
    <n v="4.90097"/>
    <n v="5.74526"/>
    <n v="1.11399"/>
    <n v="6.00162"/>
    <n v="3.9446300000000001"/>
    <n v="8.8202099999999994"/>
    <n v="14.314019999999999"/>
    <n v="4.6503100000000002"/>
    <n v="1.15323"/>
    <n v="62.739049999999999"/>
    <n v="8.1615000000000002"/>
    <n v="1.00413"/>
    <n v="0.32451000000000002"/>
    <n v="9.4901400000000002"/>
    <n v="72.229190000000003"/>
    <n v="3.4273400000000001"/>
    <n v="8.2748299999999997"/>
    <n v="6.9275700000000002"/>
    <n v="18.629750000000001"/>
  </r>
  <r>
    <n v="2025"/>
    <s v="Nancy-Metz"/>
    <x v="55"/>
    <s v="t6Cq5"/>
    <x v="3"/>
    <x v="3"/>
    <n v="0"/>
    <n v="2.7864800000000001"/>
    <n v="3.0997400000000002"/>
    <n v="7.5732999999999997"/>
    <n v="3.1895699999999998"/>
    <n v="6.9112099999999996"/>
    <n v="1.11527"/>
    <n v="6.8612500000000001"/>
    <n v="4.0465099999999996"/>
    <n v="8.83901"/>
    <n v="14.697419999999999"/>
    <n v="4.6769400000000001"/>
    <n v="0.95901000000000003"/>
    <n v="64.755700000000004"/>
    <n v="8.8064800000000005"/>
    <n v="1.4287799999999999"/>
    <n v="0.21193999999999999"/>
    <n v="10.447190000000001"/>
    <n v="75.202889999999996"/>
    <n v="2.7272699999999999"/>
    <n v="7.9010800000000003"/>
    <n v="6.8220099999999997"/>
    <n v="17.45036"/>
  </r>
  <r>
    <n v="2025"/>
    <s v="Nancy-Metz"/>
    <x v="55"/>
    <s v="t6Cq5"/>
    <x v="3"/>
    <x v="4"/>
    <n v="0"/>
    <n v="3.1335799999999998"/>
    <n v="3.2388400000000002"/>
    <n v="7.5823799999999997"/>
    <n v="2.83433"/>
    <n v="8.0102600000000006"/>
    <n v="1.11829"/>
    <n v="6.6612499999999999"/>
    <n v="4.8349799999999998"/>
    <n v="9.16648"/>
    <n v="14.81748"/>
    <n v="4.8309199999999999"/>
    <n v="0.92857999999999996"/>
    <n v="67.157380000000003"/>
    <n v="8.7694100000000006"/>
    <n v="0.93191000000000002"/>
    <n v="0.35933999999999999"/>
    <n v="10.06066"/>
    <n v="77.218040000000002"/>
    <n v="2.71285"/>
    <n v="8.9237400000000004"/>
    <n v="7.0875000000000004"/>
    <n v="18.724080000000001"/>
  </r>
  <r>
    <n v="2025"/>
    <s v="Nancy-Metz"/>
    <x v="55"/>
    <s v="t6Cq5"/>
    <x v="3"/>
    <x v="5"/>
    <n v="0"/>
    <n v="2.5891700000000002"/>
    <n v="3.0565799999999999"/>
    <n v="7.3738400000000004"/>
    <n v="3.2942"/>
    <n v="7.0287300000000004"/>
    <n v="1.6554"/>
    <n v="7.7087399999999997"/>
    <n v="4.4508299999999998"/>
    <n v="8.7416499999999999"/>
    <n v="15.592840000000001"/>
    <n v="5.5342599999999997"/>
    <n v="1.3615200000000001"/>
    <n v="68.38776"/>
    <n v="7.6813599999999997"/>
    <n v="0.94252000000000002"/>
    <n v="0.34172999999999998"/>
    <n v="8.9656099999999999"/>
    <n v="77.353359999999995"/>
    <n v="3.22018"/>
    <n v="10.08765"/>
    <n v="7.5270999999999999"/>
    <n v="20.83494"/>
  </r>
  <r>
    <n v="2025"/>
    <s v="Nancy-Metz"/>
    <x v="55"/>
    <s v="t6Cq5"/>
    <x v="3"/>
    <x v="6"/>
    <n v="0"/>
    <n v="3.0150299999999999"/>
    <n v="3.39175"/>
    <n v="6.4830800000000002"/>
    <n v="3.1255600000000001"/>
    <n v="6.6319800000000004"/>
    <n v="1.61147"/>
    <n v="7.6489700000000003"/>
    <n v="4.8950699999999996"/>
    <n v="8.4085400000000003"/>
    <n v="15.43089"/>
    <n v="4.7446099999999998"/>
    <n v="1.1333200000000001"/>
    <n v="66.520269999999996"/>
    <n v="7.1641599999999999"/>
    <n v="0.74773000000000001"/>
    <n v="0.1749"/>
    <n v="8.0868000000000002"/>
    <n v="74.607069999999993"/>
    <n v="3.7195299999999998"/>
    <n v="10.09426"/>
    <n v="7.4537800000000001"/>
    <n v="21.267569999999999"/>
  </r>
  <r>
    <n v="2025"/>
    <s v="Nancy-Metz"/>
    <x v="55"/>
    <s v="t6Cq5"/>
    <x v="3"/>
    <x v="7"/>
    <n v="0"/>
    <n v="2.5766900000000001"/>
    <n v="4.2102300000000001"/>
    <n v="6.3663800000000004"/>
    <n v="3.42238"/>
    <n v="8.1608400000000003"/>
    <n v="1.3684499999999999"/>
    <n v="6.41831"/>
    <n v="4.9681100000000002"/>
    <n v="8.2866800000000005"/>
    <n v="15.712109999999999"/>
    <n v="4.15435"/>
    <n v="1.23289"/>
    <n v="66.877420000000001"/>
    <n v="6.6166400000000003"/>
    <n v="0.47566000000000003"/>
    <n v="0.36995"/>
    <n v="7.46225"/>
    <n v="74.339669999999998"/>
    <n v="3.7332200000000002"/>
    <n v="9.56067"/>
    <n v="6.9627999999999997"/>
    <n v="20.256689999999999"/>
  </r>
  <r>
    <n v="2025"/>
    <s v="Nancy-Metz"/>
    <x v="55"/>
    <s v="t6Cq5"/>
    <x v="3"/>
    <x v="8"/>
    <n v="0"/>
    <n v="2.17137"/>
    <n v="4.6468299999999996"/>
    <n v="7.14757"/>
    <n v="3.0293199999999998"/>
    <n v="8.2622800000000005"/>
    <n v="1.6949000000000001"/>
    <n v="6.7772899999999998"/>
    <n v="5.1040799999999997"/>
    <n v="8.4939999999999998"/>
    <n v="17.212"/>
    <n v="3.9550800000000002"/>
    <n v="1.31802"/>
    <n v="69.812749999999994"/>
    <n v="4.23367"/>
    <n v="0.38350000000000001"/>
    <n v="0.36909999999999998"/>
    <n v="4.9862700000000002"/>
    <n v="74.799019999999999"/>
    <n v="3.93499"/>
    <n v="10.33409"/>
    <n v="7.2012200000000002"/>
    <n v="21.470300000000002"/>
  </r>
  <r>
    <n v="2025"/>
    <s v="Nancy-Metz"/>
    <x v="55"/>
    <s v="t6Cq5"/>
    <x v="3"/>
    <x v="9"/>
    <n v="0"/>
    <n v="3.1309900000000002"/>
    <n v="4.6729399999999996"/>
    <n v="6.8839699999999997"/>
    <n v="3.2204000000000002"/>
    <n v="7.0368599999999999"/>
    <n v="1.8454200000000001"/>
    <n v="6.4798400000000003"/>
    <n v="4.7679900000000002"/>
    <n v="7.7354599999999998"/>
    <n v="16.076740000000001"/>
    <n v="4.0997599999999998"/>
    <n v="1.5281"/>
    <n v="67.478480000000005"/>
    <n v="4.9812000000000003"/>
    <n v="0.45201000000000002"/>
    <n v="0.56338999999999995"/>
    <n v="5.9965999999999999"/>
    <n v="73.475080000000005"/>
    <n v="3.4895700000000001"/>
    <n v="10.03904"/>
    <n v="8.6474399999999996"/>
    <n v="22.17604"/>
  </r>
  <r>
    <n v="2025"/>
    <s v="Nancy-Metz"/>
    <x v="55"/>
    <s v="t6Cq5"/>
    <x v="3"/>
    <x v="10"/>
    <n v="0"/>
    <n v="2.52468"/>
    <n v="4.9570699999999999"/>
    <n v="6.38253"/>
    <n v="3.89079"/>
    <n v="7.0353599999999998"/>
    <n v="1.6971799999999999"/>
    <n v="5.6432799999999999"/>
    <n v="5.1424599999999998"/>
    <n v="8.9490200000000009"/>
    <n v="16.89432"/>
    <n v="3.9271099999999999"/>
    <n v="1.8682399999999999"/>
    <n v="68.912030000000001"/>
    <n v="3.4406300000000001"/>
    <n v="0.34162999999999999"/>
    <n v="0.70782999999999996"/>
    <n v="4.4900900000000004"/>
    <n v="73.402119999999996"/>
    <n v="2.7836400000000001"/>
    <n v="9.6379300000000008"/>
    <n v="9.7806700000000006"/>
    <n v="22.20223"/>
  </r>
  <r>
    <n v="2025"/>
    <s v="Nantes"/>
    <x v="56"/>
    <s v="gCAyK"/>
    <x v="0"/>
    <x v="0"/>
    <n v="0"/>
    <n v="0"/>
    <n v="0"/>
    <n v="0"/>
    <n v="0"/>
    <n v="0"/>
    <n v="0"/>
    <s v="s"/>
    <n v="0"/>
    <s v="s"/>
    <n v="86"/>
    <n v="0"/>
    <n v="0"/>
    <n v="106"/>
    <n v="0"/>
    <n v="0"/>
    <n v="0"/>
    <n v="0"/>
    <n v="106"/>
    <n v="0"/>
    <s v="s"/>
    <s v="s"/>
    <n v="7"/>
  </r>
  <r>
    <n v="2025"/>
    <s v="Nantes"/>
    <x v="56"/>
    <s v="gCAyK"/>
    <x v="1"/>
    <x v="0"/>
    <n v="0"/>
    <n v="0"/>
    <n v="0"/>
    <n v="0"/>
    <n v="0"/>
    <n v="0"/>
    <n v="0"/>
    <s v="s"/>
    <n v="0"/>
    <s v="s"/>
    <n v="0.28017999999999998"/>
    <n v="0"/>
    <n v="0"/>
    <n v="0.33878999999999998"/>
    <n v="0"/>
    <n v="0"/>
    <n v="0"/>
    <n v="0"/>
    <n v="0.33878999999999998"/>
    <n v="0"/>
    <s v="s"/>
    <s v="s"/>
    <n v="5.96E-3"/>
  </r>
  <r>
    <n v="2025"/>
    <s v="Nantes"/>
    <x v="56"/>
    <s v="gCAyK"/>
    <x v="1"/>
    <x v="1"/>
    <n v="0"/>
    <n v="0"/>
    <n v="0"/>
    <n v="0"/>
    <n v="0"/>
    <n v="0"/>
    <n v="0"/>
    <s v="s"/>
    <n v="0"/>
    <s v="s"/>
    <n v="0.28438999999999998"/>
    <n v="0"/>
    <n v="0"/>
    <n v="0.34331"/>
    <n v="0"/>
    <n v="0"/>
    <n v="0"/>
    <n v="0"/>
    <n v="0.34331"/>
    <n v="0"/>
    <s v="s"/>
    <s v="s"/>
    <n v="5.7499999999999999E-3"/>
  </r>
  <r>
    <n v="2025"/>
    <s v="Nantes"/>
    <x v="56"/>
    <s v="gCAyK"/>
    <x v="1"/>
    <x v="2"/>
    <n v="0"/>
    <n v="0"/>
    <n v="0"/>
    <n v="0"/>
    <n v="0"/>
    <n v="0"/>
    <n v="0"/>
    <s v="s"/>
    <n v="0"/>
    <s v="s"/>
    <n v="0.28134999999999999"/>
    <n v="0"/>
    <n v="0"/>
    <n v="0.33925"/>
    <n v="0"/>
    <n v="0"/>
    <n v="0"/>
    <n v="0"/>
    <n v="0.33925"/>
    <n v="0"/>
    <s v="s"/>
    <s v="s"/>
    <n v="7.5399999999999998E-3"/>
  </r>
  <r>
    <n v="2025"/>
    <s v="Nantes"/>
    <x v="56"/>
    <s v="gCAyK"/>
    <x v="1"/>
    <x v="3"/>
    <n v="0"/>
    <n v="0"/>
    <n v="0"/>
    <n v="0"/>
    <n v="0"/>
    <n v="0"/>
    <n v="0"/>
    <s v="s"/>
    <n v="0"/>
    <s v="s"/>
    <n v="0.28223999999999999"/>
    <n v="0"/>
    <n v="0"/>
    <n v="0.34067999999999998"/>
    <n v="0"/>
    <n v="0"/>
    <n v="0"/>
    <n v="0"/>
    <n v="0.34067999999999998"/>
    <n v="0"/>
    <s v="s"/>
    <s v="s"/>
    <n v="7.79E-3"/>
  </r>
  <r>
    <n v="2025"/>
    <s v="Nantes"/>
    <x v="56"/>
    <s v="gCAyK"/>
    <x v="1"/>
    <x v="4"/>
    <n v="0"/>
    <n v="0"/>
    <n v="0"/>
    <n v="0"/>
    <n v="0"/>
    <n v="0"/>
    <n v="0"/>
    <s v="s"/>
    <n v="0"/>
    <s v="s"/>
    <n v="0.28193000000000001"/>
    <n v="0"/>
    <n v="0"/>
    <n v="0.33996999999999999"/>
    <n v="0"/>
    <n v="0"/>
    <n v="0"/>
    <n v="0"/>
    <n v="0.33996999999999999"/>
    <n v="0"/>
    <s v="s"/>
    <s v="s"/>
    <n v="7.5100000000000002E-3"/>
  </r>
  <r>
    <n v="2025"/>
    <s v="Nantes"/>
    <x v="56"/>
    <s v="gCAyK"/>
    <x v="1"/>
    <x v="5"/>
    <n v="0"/>
    <n v="0"/>
    <n v="0"/>
    <n v="0"/>
    <n v="0"/>
    <n v="0"/>
    <n v="0"/>
    <s v="s"/>
    <n v="0"/>
    <s v="s"/>
    <n v="0.28581000000000001"/>
    <n v="0"/>
    <n v="0"/>
    <n v="0.34659000000000001"/>
    <n v="0"/>
    <n v="0"/>
    <n v="0"/>
    <n v="0"/>
    <n v="0.34659000000000001"/>
    <n v="0"/>
    <s v="s"/>
    <s v="s"/>
    <n v="6.8399999999999997E-3"/>
  </r>
  <r>
    <n v="2025"/>
    <s v="Nantes"/>
    <x v="56"/>
    <s v="gCAyK"/>
    <x v="1"/>
    <x v="6"/>
    <n v="0"/>
    <n v="0"/>
    <n v="0"/>
    <n v="0"/>
    <n v="0"/>
    <n v="0"/>
    <n v="0"/>
    <s v="s"/>
    <n v="0"/>
    <s v="s"/>
    <n v="0.28699000000000002"/>
    <n v="0"/>
    <n v="0"/>
    <n v="0.34837000000000001"/>
    <n v="0"/>
    <n v="0"/>
    <n v="0"/>
    <n v="0"/>
    <n v="0.34837000000000001"/>
    <n v="0"/>
    <s v="s"/>
    <s v="s"/>
    <n v="6.6899999999999998E-3"/>
  </r>
  <r>
    <n v="2025"/>
    <s v="Nantes"/>
    <x v="56"/>
    <s v="gCAyK"/>
    <x v="1"/>
    <x v="7"/>
    <n v="0"/>
    <n v="0"/>
    <n v="0"/>
    <n v="0"/>
    <n v="0"/>
    <n v="0"/>
    <n v="0"/>
    <s v="s"/>
    <n v="0"/>
    <s v="s"/>
    <n v="0.28932000000000002"/>
    <n v="0"/>
    <n v="0"/>
    <n v="0.35000999999999999"/>
    <n v="0"/>
    <n v="0"/>
    <n v="0"/>
    <n v="0"/>
    <n v="0.35000999999999999"/>
    <n v="0"/>
    <s v="s"/>
    <s v="s"/>
    <n v="6.6100000000000004E-3"/>
  </r>
  <r>
    <n v="2025"/>
    <s v="Nantes"/>
    <x v="56"/>
    <s v="gCAyK"/>
    <x v="1"/>
    <x v="8"/>
    <n v="0"/>
    <n v="0"/>
    <n v="0"/>
    <n v="0"/>
    <n v="0"/>
    <n v="0"/>
    <n v="0"/>
    <s v="s"/>
    <n v="0"/>
    <s v="s"/>
    <n v="0.29067999999999999"/>
    <n v="0"/>
    <n v="0"/>
    <n v="0.35437000000000002"/>
    <n v="0"/>
    <n v="0"/>
    <n v="0"/>
    <n v="0"/>
    <n v="0.35437000000000002"/>
    <n v="0"/>
    <s v="s"/>
    <s v="s"/>
    <n v="5.4000000000000003E-3"/>
  </r>
  <r>
    <n v="2025"/>
    <s v="Nantes"/>
    <x v="56"/>
    <s v="gCAyK"/>
    <x v="1"/>
    <x v="9"/>
    <n v="0"/>
    <n v="0"/>
    <n v="0"/>
    <n v="0"/>
    <n v="0"/>
    <n v="0"/>
    <n v="0"/>
    <s v="s"/>
    <n v="0"/>
    <s v="s"/>
    <n v="0.29543000000000003"/>
    <n v="0"/>
    <n v="0"/>
    <n v="0.36129"/>
    <n v="0"/>
    <n v="0"/>
    <n v="0"/>
    <n v="0"/>
    <n v="0.36129"/>
    <n v="0"/>
    <s v="s"/>
    <s v="s"/>
    <n v="5.5100000000000001E-3"/>
  </r>
  <r>
    <n v="2025"/>
    <s v="Nantes"/>
    <x v="56"/>
    <s v="gCAyK"/>
    <x v="1"/>
    <x v="10"/>
    <n v="0"/>
    <n v="0"/>
    <n v="0"/>
    <n v="0"/>
    <n v="0"/>
    <n v="0"/>
    <n v="0"/>
    <s v="s"/>
    <n v="0"/>
    <s v="s"/>
    <n v="0.29454000000000002"/>
    <n v="0"/>
    <n v="0"/>
    <n v="0.36163000000000001"/>
    <n v="0"/>
    <n v="0"/>
    <n v="0"/>
    <n v="0"/>
    <n v="0.36163000000000001"/>
    <n v="0"/>
    <s v="s"/>
    <s v="s"/>
    <n v="5.6800000000000002E-3"/>
  </r>
  <r>
    <n v="2025"/>
    <s v="Nantes"/>
    <x v="56"/>
    <s v="gCAyK"/>
    <x v="2"/>
    <x v="0"/>
    <s v="so"/>
    <s v="so"/>
    <s v="so"/>
    <s v="so"/>
    <s v="so"/>
    <s v="so"/>
    <s v="so"/>
    <s v="so"/>
    <s v="so"/>
    <s v="so"/>
    <s v="so"/>
    <s v="so"/>
    <s v="so"/>
    <s v="so"/>
    <s v="so"/>
    <s v="so"/>
    <s v="so"/>
    <s v="so"/>
    <s v="so"/>
    <n v="0"/>
    <s v="s"/>
    <s v="s"/>
    <n v="2.0039999999999999E-2"/>
  </r>
  <r>
    <n v="2025"/>
    <s v="Nantes"/>
    <x v="56"/>
    <s v="gCAyK"/>
    <x v="2"/>
    <x v="1"/>
    <s v="so"/>
    <s v="so"/>
    <s v="so"/>
    <s v="so"/>
    <s v="so"/>
    <s v="so"/>
    <s v="so"/>
    <s v="so"/>
    <s v="so"/>
    <s v="so"/>
    <s v="so"/>
    <s v="so"/>
    <s v="so"/>
    <s v="so"/>
    <s v="so"/>
    <s v="so"/>
    <s v="so"/>
    <s v="so"/>
    <s v="so"/>
    <n v="0"/>
    <s v="s"/>
    <s v="s"/>
    <n v="1.6559999999999998E-2"/>
  </r>
  <r>
    <n v="2025"/>
    <s v="Nantes"/>
    <x v="56"/>
    <s v="gCAyK"/>
    <x v="2"/>
    <x v="2"/>
    <s v="so"/>
    <s v="so"/>
    <s v="so"/>
    <s v="so"/>
    <s v="so"/>
    <s v="so"/>
    <s v="so"/>
    <s v="so"/>
    <s v="so"/>
    <s v="so"/>
    <s v="so"/>
    <s v="so"/>
    <s v="so"/>
    <s v="so"/>
    <s v="so"/>
    <s v="so"/>
    <s v="so"/>
    <s v="so"/>
    <s v="so"/>
    <n v="0"/>
    <s v="s"/>
    <s v="s"/>
    <n v="1.7600000000000001E-2"/>
  </r>
  <r>
    <n v="2025"/>
    <s v="Nantes"/>
    <x v="56"/>
    <s v="gCAyK"/>
    <x v="2"/>
    <x v="3"/>
    <s v="so"/>
    <s v="so"/>
    <s v="so"/>
    <s v="so"/>
    <s v="so"/>
    <s v="so"/>
    <s v="so"/>
    <s v="so"/>
    <s v="so"/>
    <s v="so"/>
    <s v="so"/>
    <s v="so"/>
    <s v="so"/>
    <s v="so"/>
    <s v="so"/>
    <s v="so"/>
    <s v="so"/>
    <s v="so"/>
    <s v="so"/>
    <n v="0"/>
    <s v="s"/>
    <s v="s"/>
    <n v="1.866E-2"/>
  </r>
  <r>
    <n v="2025"/>
    <s v="Nantes"/>
    <x v="56"/>
    <s v="gCAyK"/>
    <x v="2"/>
    <x v="4"/>
    <s v="so"/>
    <s v="so"/>
    <s v="so"/>
    <s v="so"/>
    <s v="so"/>
    <s v="so"/>
    <s v="so"/>
    <s v="so"/>
    <s v="so"/>
    <s v="so"/>
    <s v="so"/>
    <s v="so"/>
    <s v="so"/>
    <s v="so"/>
    <s v="so"/>
    <s v="so"/>
    <s v="so"/>
    <s v="so"/>
    <s v="so"/>
    <n v="0"/>
    <s v="s"/>
    <s v="s"/>
    <n v="1.985E-2"/>
  </r>
  <r>
    <n v="2025"/>
    <s v="Nantes"/>
    <x v="56"/>
    <s v="gCAyK"/>
    <x v="2"/>
    <x v="5"/>
    <s v="so"/>
    <s v="so"/>
    <s v="so"/>
    <s v="so"/>
    <s v="so"/>
    <s v="so"/>
    <s v="so"/>
    <s v="so"/>
    <s v="so"/>
    <s v="so"/>
    <s v="so"/>
    <s v="so"/>
    <s v="so"/>
    <s v="so"/>
    <s v="so"/>
    <s v="so"/>
    <s v="so"/>
    <s v="so"/>
    <s v="so"/>
    <n v="0"/>
    <s v="s"/>
    <s v="s"/>
    <n v="1.7579999999999998E-2"/>
  </r>
  <r>
    <n v="2025"/>
    <s v="Nantes"/>
    <x v="56"/>
    <s v="gCAyK"/>
    <x v="2"/>
    <x v="6"/>
    <s v="so"/>
    <s v="so"/>
    <s v="so"/>
    <s v="so"/>
    <s v="so"/>
    <s v="so"/>
    <s v="so"/>
    <s v="so"/>
    <s v="so"/>
    <s v="so"/>
    <s v="so"/>
    <s v="so"/>
    <s v="so"/>
    <s v="so"/>
    <s v="so"/>
    <s v="so"/>
    <s v="so"/>
    <s v="so"/>
    <s v="so"/>
    <n v="0"/>
    <s v="s"/>
    <s v="s"/>
    <n v="1.8839999999999999E-2"/>
  </r>
  <r>
    <n v="2025"/>
    <s v="Nantes"/>
    <x v="56"/>
    <s v="gCAyK"/>
    <x v="2"/>
    <x v="7"/>
    <s v="so"/>
    <s v="so"/>
    <s v="so"/>
    <s v="so"/>
    <s v="so"/>
    <s v="so"/>
    <s v="so"/>
    <s v="so"/>
    <s v="so"/>
    <s v="so"/>
    <s v="so"/>
    <s v="so"/>
    <s v="so"/>
    <s v="so"/>
    <s v="so"/>
    <s v="so"/>
    <s v="so"/>
    <s v="so"/>
    <s v="so"/>
    <n v="0"/>
    <s v="s"/>
    <s v="s"/>
    <n v="1.5730000000000001E-2"/>
  </r>
  <r>
    <n v="2025"/>
    <s v="Nantes"/>
    <x v="56"/>
    <s v="gCAyK"/>
    <x v="2"/>
    <x v="8"/>
    <s v="so"/>
    <s v="so"/>
    <s v="so"/>
    <s v="so"/>
    <s v="so"/>
    <s v="so"/>
    <s v="so"/>
    <s v="so"/>
    <s v="so"/>
    <s v="so"/>
    <s v="so"/>
    <s v="so"/>
    <s v="so"/>
    <s v="so"/>
    <s v="so"/>
    <s v="so"/>
    <s v="so"/>
    <s v="so"/>
    <s v="so"/>
    <n v="0"/>
    <s v="s"/>
    <s v="s"/>
    <n v="1.061E-2"/>
  </r>
  <r>
    <n v="2025"/>
    <s v="Nantes"/>
    <x v="56"/>
    <s v="gCAyK"/>
    <x v="2"/>
    <x v="9"/>
    <s v="so"/>
    <s v="so"/>
    <s v="so"/>
    <s v="so"/>
    <s v="so"/>
    <s v="so"/>
    <s v="so"/>
    <s v="so"/>
    <s v="so"/>
    <s v="so"/>
    <s v="so"/>
    <s v="so"/>
    <s v="so"/>
    <s v="so"/>
    <s v="so"/>
    <s v="so"/>
    <s v="so"/>
    <s v="so"/>
    <s v="so"/>
    <n v="0"/>
    <s v="s"/>
    <s v="s"/>
    <n v="1.1639999999999999E-2"/>
  </r>
  <r>
    <n v="2025"/>
    <s v="Nantes"/>
    <x v="56"/>
    <s v="gCAyK"/>
    <x v="2"/>
    <x v="10"/>
    <s v="so"/>
    <s v="so"/>
    <s v="so"/>
    <s v="so"/>
    <s v="so"/>
    <s v="so"/>
    <s v="so"/>
    <s v="so"/>
    <s v="so"/>
    <s v="so"/>
    <s v="so"/>
    <s v="so"/>
    <s v="so"/>
    <s v="so"/>
    <s v="so"/>
    <s v="so"/>
    <s v="so"/>
    <s v="so"/>
    <s v="so"/>
    <n v="0"/>
    <s v="s"/>
    <s v="s"/>
    <n v="7.6899999999999998E-3"/>
  </r>
  <r>
    <n v="2025"/>
    <s v="Nantes"/>
    <x v="56"/>
    <s v="gCAyK"/>
    <x v="3"/>
    <x v="0"/>
    <n v="0"/>
    <n v="0"/>
    <n v="0"/>
    <n v="0"/>
    <n v="0"/>
    <n v="0"/>
    <n v="0"/>
    <s v="s"/>
    <n v="0"/>
    <s v="s"/>
    <n v="0.92993999999999999"/>
    <n v="0"/>
    <n v="0"/>
    <n v="1.4655899999999999"/>
    <n v="0"/>
    <n v="0"/>
    <n v="0"/>
    <n v="0"/>
    <n v="1.4655899999999999"/>
    <n v="0"/>
    <s v="s"/>
    <s v="s"/>
    <n v="0.22792000000000001"/>
  </r>
  <r>
    <n v="2025"/>
    <s v="Nantes"/>
    <x v="56"/>
    <s v="gCAyK"/>
    <x v="3"/>
    <x v="1"/>
    <n v="0"/>
    <n v="0"/>
    <n v="0"/>
    <n v="0"/>
    <n v="0"/>
    <n v="0"/>
    <n v="0"/>
    <s v="s"/>
    <n v="0"/>
    <s v="s"/>
    <n v="1.1202399999999999"/>
    <n v="0"/>
    <n v="0"/>
    <n v="1.56436"/>
    <n v="0"/>
    <n v="0"/>
    <n v="0"/>
    <n v="0"/>
    <n v="1.56436"/>
    <n v="0"/>
    <s v="s"/>
    <s v="s"/>
    <n v="0.31422"/>
  </r>
  <r>
    <n v="2025"/>
    <s v="Nantes"/>
    <x v="56"/>
    <s v="gCAyK"/>
    <x v="3"/>
    <x v="2"/>
    <n v="0"/>
    <n v="0"/>
    <n v="0"/>
    <n v="0"/>
    <n v="0"/>
    <n v="0"/>
    <n v="0"/>
    <s v="s"/>
    <n v="0"/>
    <s v="s"/>
    <n v="1.9217200000000001"/>
    <n v="0"/>
    <n v="0"/>
    <n v="2.42367"/>
    <n v="0"/>
    <n v="0"/>
    <n v="0"/>
    <n v="0"/>
    <n v="2.42367"/>
    <n v="0"/>
    <s v="s"/>
    <s v="s"/>
    <n v="0.37115999999999999"/>
  </r>
  <r>
    <n v="2025"/>
    <s v="Nantes"/>
    <x v="56"/>
    <s v="gCAyK"/>
    <x v="3"/>
    <x v="3"/>
    <n v="0"/>
    <n v="0"/>
    <n v="0"/>
    <n v="0"/>
    <n v="0"/>
    <n v="0"/>
    <n v="0"/>
    <s v="s"/>
    <n v="0"/>
    <s v="s"/>
    <n v="1.8629100000000001"/>
    <n v="0"/>
    <n v="0"/>
    <n v="2.37852"/>
    <n v="0"/>
    <n v="0"/>
    <n v="0"/>
    <n v="0"/>
    <n v="2.37852"/>
    <n v="0"/>
    <s v="s"/>
    <s v="s"/>
    <n v="0.30020000000000002"/>
  </r>
  <r>
    <n v="2025"/>
    <s v="Nantes"/>
    <x v="56"/>
    <s v="gCAyK"/>
    <x v="3"/>
    <x v="4"/>
    <n v="0"/>
    <n v="0"/>
    <n v="0"/>
    <n v="0"/>
    <n v="0"/>
    <n v="0"/>
    <n v="0"/>
    <s v="s"/>
    <n v="0"/>
    <s v="s"/>
    <n v="2.03986"/>
    <n v="0"/>
    <n v="0"/>
    <n v="2.4338199999999999"/>
    <n v="0"/>
    <n v="0"/>
    <n v="0"/>
    <n v="0"/>
    <n v="2.4338199999999999"/>
    <n v="0"/>
    <s v="s"/>
    <s v="s"/>
    <n v="0.31463000000000002"/>
  </r>
  <r>
    <n v="2025"/>
    <s v="Nantes"/>
    <x v="56"/>
    <s v="gCAyK"/>
    <x v="3"/>
    <x v="5"/>
    <n v="0"/>
    <n v="0"/>
    <n v="0"/>
    <n v="0"/>
    <n v="0"/>
    <n v="0"/>
    <n v="0"/>
    <s v="s"/>
    <n v="0"/>
    <s v="s"/>
    <n v="2.0784899999999999"/>
    <n v="0"/>
    <n v="0"/>
    <n v="2.5714199999999998"/>
    <n v="0"/>
    <n v="0"/>
    <n v="0"/>
    <n v="0"/>
    <n v="2.5714199999999998"/>
    <n v="0"/>
    <s v="s"/>
    <s v="s"/>
    <n v="0.18898000000000001"/>
  </r>
  <r>
    <n v="2025"/>
    <s v="Nantes"/>
    <x v="56"/>
    <s v="gCAyK"/>
    <x v="3"/>
    <x v="6"/>
    <n v="0"/>
    <n v="0"/>
    <n v="0"/>
    <n v="0"/>
    <n v="0"/>
    <n v="0"/>
    <n v="0"/>
    <s v="s"/>
    <n v="0"/>
    <s v="s"/>
    <n v="2.0992700000000002"/>
    <n v="0"/>
    <n v="0"/>
    <n v="2.4462799999999998"/>
    <n v="0"/>
    <n v="0"/>
    <n v="0"/>
    <n v="0"/>
    <n v="2.4462799999999998"/>
    <n v="0"/>
    <s v="s"/>
    <s v="s"/>
    <n v="0.14046"/>
  </r>
  <r>
    <n v="2025"/>
    <s v="Nantes"/>
    <x v="56"/>
    <s v="gCAyK"/>
    <x v="3"/>
    <x v="7"/>
    <n v="0"/>
    <n v="0"/>
    <n v="0"/>
    <n v="0"/>
    <n v="0"/>
    <n v="0"/>
    <n v="0"/>
    <s v="s"/>
    <n v="0"/>
    <s v="s"/>
    <n v="2.51851"/>
    <n v="0"/>
    <n v="0"/>
    <n v="2.80294"/>
    <n v="0"/>
    <n v="0"/>
    <n v="0"/>
    <n v="0"/>
    <n v="2.80294"/>
    <n v="0"/>
    <s v="s"/>
    <s v="s"/>
    <n v="7.6980000000000007E-2"/>
  </r>
  <r>
    <n v="2025"/>
    <s v="Nantes"/>
    <x v="56"/>
    <s v="gCAyK"/>
    <x v="3"/>
    <x v="8"/>
    <n v="0"/>
    <n v="0"/>
    <n v="0"/>
    <n v="0"/>
    <n v="0"/>
    <n v="0"/>
    <n v="0"/>
    <s v="s"/>
    <n v="0"/>
    <s v="s"/>
    <n v="2.3329"/>
    <n v="0"/>
    <n v="0"/>
    <n v="2.8061699999999998"/>
    <n v="0"/>
    <n v="0"/>
    <n v="0"/>
    <n v="0"/>
    <n v="2.8061699999999998"/>
    <n v="0"/>
    <s v="s"/>
    <s v="s"/>
    <n v="0.12093"/>
  </r>
  <r>
    <n v="2025"/>
    <s v="Nantes"/>
    <x v="56"/>
    <s v="gCAyK"/>
    <x v="3"/>
    <x v="9"/>
    <n v="0"/>
    <n v="0"/>
    <n v="0"/>
    <n v="0"/>
    <n v="0"/>
    <n v="0"/>
    <n v="0"/>
    <s v="s"/>
    <n v="0"/>
    <s v="s"/>
    <n v="2.3090700000000002"/>
    <n v="0"/>
    <n v="0"/>
    <n v="2.5737399999999999"/>
    <n v="0"/>
    <n v="0"/>
    <n v="0"/>
    <n v="0"/>
    <n v="2.5737399999999999"/>
    <n v="0"/>
    <s v="s"/>
    <s v="s"/>
    <n v="1.5180000000000001E-2"/>
  </r>
  <r>
    <n v="2025"/>
    <s v="Nantes"/>
    <x v="56"/>
    <s v="gCAyK"/>
    <x v="3"/>
    <x v="10"/>
    <n v="0"/>
    <n v="0"/>
    <n v="0"/>
    <n v="0"/>
    <n v="0"/>
    <n v="0"/>
    <n v="0"/>
    <s v="s"/>
    <n v="0"/>
    <s v="s"/>
    <n v="2.44401"/>
    <n v="0"/>
    <n v="0"/>
    <n v="2.6391100000000001"/>
    <n v="0"/>
    <n v="0"/>
    <n v="0"/>
    <n v="0"/>
    <n v="2.6391100000000001"/>
    <n v="0"/>
    <s v="s"/>
    <s v="s"/>
    <n v="3.2649999999999998E-2"/>
  </r>
  <r>
    <n v="2025"/>
    <s v="Nantes"/>
    <x v="57"/>
    <s v="9xlel"/>
    <x v="0"/>
    <x v="0"/>
    <n v="0"/>
    <n v="34"/>
    <n v="41"/>
    <n v="43"/>
    <n v="15"/>
    <n v="32"/>
    <n v="0"/>
    <n v="21"/>
    <n v="40"/>
    <n v="53"/>
    <n v="46"/>
    <n v="22"/>
    <n v="6"/>
    <n v="353"/>
    <n v="0"/>
    <n v="0"/>
    <n v="0"/>
    <n v="0"/>
    <n v="353"/>
    <n v="15"/>
    <n v="52"/>
    <n v="45"/>
    <n v="112"/>
  </r>
  <r>
    <n v="2025"/>
    <s v="Nantes"/>
    <x v="57"/>
    <s v="9xlel"/>
    <x v="1"/>
    <x v="0"/>
    <n v="0"/>
    <n v="0.10446"/>
    <n v="0.13789999999999999"/>
    <n v="0.12529999999999999"/>
    <n v="5.45E-2"/>
    <n v="0.10786"/>
    <n v="0"/>
    <n v="6.8610000000000004E-2"/>
    <n v="0.12912000000000001"/>
    <n v="0.18532000000000001"/>
    <n v="0.15694"/>
    <n v="7.1599999999999997E-2"/>
    <n v="2.307E-2"/>
    <n v="1.1646700000000001"/>
    <n v="0"/>
    <n v="0"/>
    <n v="0"/>
    <n v="0"/>
    <n v="1.1646700000000001"/>
    <n v="1.3639999999999999E-2"/>
    <n v="4.7149999999999997E-2"/>
    <n v="3.3599999999999998E-2"/>
    <n v="9.4390000000000002E-2"/>
  </r>
  <r>
    <n v="2025"/>
    <s v="Nantes"/>
    <x v="57"/>
    <s v="9xlel"/>
    <x v="1"/>
    <x v="1"/>
    <n v="0"/>
    <n v="0.10717"/>
    <n v="0.14186000000000001"/>
    <n v="0.12434000000000001"/>
    <n v="5.4960000000000002E-2"/>
    <n v="0.11212"/>
    <n v="0"/>
    <n v="6.4839999999999995E-2"/>
    <n v="0.12626000000000001"/>
    <n v="0.18562000000000001"/>
    <n v="0.15128"/>
    <n v="7.0699999999999999E-2"/>
    <n v="2.3560000000000001E-2"/>
    <n v="1.1627099999999999"/>
    <n v="0"/>
    <n v="0"/>
    <n v="0"/>
    <n v="0"/>
    <n v="1.1627099999999999"/>
    <n v="1.2789999999999999E-2"/>
    <n v="4.5310000000000003E-2"/>
    <n v="3.5909999999999997E-2"/>
    <n v="9.4020000000000006E-2"/>
  </r>
  <r>
    <n v="2025"/>
    <s v="Nantes"/>
    <x v="57"/>
    <s v="9xlel"/>
    <x v="1"/>
    <x v="2"/>
    <n v="0"/>
    <n v="0.11278000000000001"/>
    <n v="0.14487"/>
    <n v="0.12331"/>
    <n v="5.4710000000000002E-2"/>
    <n v="0.11343"/>
    <n v="0"/>
    <n v="6.3409999999999994E-2"/>
    <n v="0.12662000000000001"/>
    <n v="0.18823000000000001"/>
    <n v="0.14788000000000001"/>
    <n v="6.8989999999999996E-2"/>
    <n v="2.3869999999999999E-2"/>
    <n v="1.1680999999999999"/>
    <n v="0"/>
    <n v="0"/>
    <n v="0"/>
    <n v="0"/>
    <n v="1.1680999999999999"/>
    <n v="1.265E-2"/>
    <n v="4.1279999999999997E-2"/>
    <n v="3.952E-2"/>
    <n v="9.3450000000000005E-2"/>
  </r>
  <r>
    <n v="2025"/>
    <s v="Nantes"/>
    <x v="57"/>
    <s v="9xlel"/>
    <x v="1"/>
    <x v="3"/>
    <n v="0"/>
    <n v="0.11466999999999999"/>
    <n v="0.1414"/>
    <n v="0.12274"/>
    <n v="5.604E-2"/>
    <n v="0.11452"/>
    <n v="0"/>
    <n v="6.1339999999999999E-2"/>
    <n v="0.12581999999999999"/>
    <n v="0.18798000000000001"/>
    <n v="0.14610000000000001"/>
    <n v="6.719E-2"/>
    <n v="2.426E-2"/>
    <n v="1.1620600000000001"/>
    <n v="0"/>
    <n v="0"/>
    <n v="0"/>
    <n v="0"/>
    <n v="1.1620600000000001"/>
    <n v="1.265E-2"/>
    <n v="4.1349999999999998E-2"/>
    <n v="4.0890000000000003E-2"/>
    <n v="9.4899999999999998E-2"/>
  </r>
  <r>
    <n v="2025"/>
    <s v="Nantes"/>
    <x v="57"/>
    <s v="9xlel"/>
    <x v="1"/>
    <x v="4"/>
    <n v="0"/>
    <n v="0.11888"/>
    <n v="0.14052999999999999"/>
    <n v="0.12010999999999999"/>
    <n v="5.7540000000000001E-2"/>
    <n v="0.11599"/>
    <n v="0"/>
    <n v="6.1080000000000002E-2"/>
    <n v="0.12284"/>
    <n v="0.19034999999999999"/>
    <n v="0.14019000000000001"/>
    <n v="6.4939999999999998E-2"/>
    <n v="2.5010000000000001E-2"/>
    <n v="1.1574899999999999"/>
    <n v="0"/>
    <n v="0"/>
    <n v="0"/>
    <n v="0"/>
    <n v="1.1574899999999999"/>
    <n v="1.354E-2"/>
    <n v="4.045E-2"/>
    <n v="4.2610000000000002E-2"/>
    <n v="9.6600000000000005E-2"/>
  </r>
  <r>
    <n v="2025"/>
    <s v="Nantes"/>
    <x v="57"/>
    <s v="9xlel"/>
    <x v="1"/>
    <x v="5"/>
    <n v="0"/>
    <n v="0.12214999999999999"/>
    <n v="0.14044000000000001"/>
    <n v="0.11821"/>
    <n v="5.7799999999999997E-2"/>
    <n v="0.11604"/>
    <n v="0"/>
    <n v="5.6689999999999997E-2"/>
    <n v="0.12051000000000001"/>
    <n v="0.18992000000000001"/>
    <n v="0.13761000000000001"/>
    <n v="6.2689999999999996E-2"/>
    <n v="2.6239999999999999E-2"/>
    <n v="1.1483099999999999"/>
    <n v="0"/>
    <n v="0"/>
    <n v="0"/>
    <n v="0"/>
    <n v="1.1483099999999999"/>
    <n v="1.2880000000000001E-2"/>
    <n v="3.7810000000000003E-2"/>
    <n v="4.0280000000000003E-2"/>
    <n v="9.0969999999999995E-2"/>
  </r>
  <r>
    <n v="2025"/>
    <s v="Nantes"/>
    <x v="57"/>
    <s v="9xlel"/>
    <x v="1"/>
    <x v="6"/>
    <n v="0"/>
    <n v="0.12321"/>
    <n v="0.14152999999999999"/>
    <n v="0.11592"/>
    <n v="5.8020000000000002E-2"/>
    <n v="0.11673"/>
    <n v="0"/>
    <n v="5.475E-2"/>
    <n v="0.11711000000000001"/>
    <n v="0.18690000000000001"/>
    <n v="0.13192000000000001"/>
    <n v="6.1129999999999997E-2"/>
    <n v="2.7640000000000001E-2"/>
    <n v="1.1348499999999999"/>
    <n v="0"/>
    <n v="0"/>
    <n v="0"/>
    <n v="0"/>
    <n v="1.1348499999999999"/>
    <n v="1.208E-2"/>
    <n v="3.8960000000000002E-2"/>
    <n v="4.052E-2"/>
    <n v="9.1560000000000002E-2"/>
  </r>
  <r>
    <n v="2025"/>
    <s v="Nantes"/>
    <x v="57"/>
    <s v="9xlel"/>
    <x v="1"/>
    <x v="7"/>
    <n v="0"/>
    <n v="0.12790000000000001"/>
    <n v="0.14099"/>
    <n v="0.11811000000000001"/>
    <n v="5.8099999999999999E-2"/>
    <n v="0.11534"/>
    <n v="0"/>
    <n v="5.2789999999999997E-2"/>
    <n v="0.11464000000000001"/>
    <n v="0.18845000000000001"/>
    <n v="0.12747"/>
    <n v="5.8740000000000001E-2"/>
    <n v="2.818E-2"/>
    <n v="1.1307199999999999"/>
    <n v="0"/>
    <n v="0"/>
    <n v="0"/>
    <n v="0"/>
    <n v="1.1307199999999999"/>
    <n v="1.2659999999999999E-2"/>
    <n v="3.9219999999999998E-2"/>
    <n v="3.9510000000000003E-2"/>
    <n v="9.1389999999999999E-2"/>
  </r>
  <r>
    <n v="2025"/>
    <s v="Nantes"/>
    <x v="57"/>
    <s v="9xlel"/>
    <x v="1"/>
    <x v="8"/>
    <n v="0"/>
    <n v="0.1246"/>
    <n v="0.13818"/>
    <n v="0.11855"/>
    <n v="5.9929999999999997E-2"/>
    <n v="0.11679"/>
    <n v="0"/>
    <n v="5.1270000000000003E-2"/>
    <n v="0.10995000000000001"/>
    <n v="0.1852"/>
    <n v="0.12334000000000001"/>
    <n v="5.6300000000000003E-2"/>
    <n v="2.9059999999999999E-2"/>
    <n v="1.11317"/>
    <n v="0"/>
    <n v="0"/>
    <n v="0"/>
    <n v="0"/>
    <n v="1.11317"/>
    <n v="1.149E-2"/>
    <n v="4.4290000000000003E-2"/>
    <n v="3.6999999999999998E-2"/>
    <n v="9.2780000000000001E-2"/>
  </r>
  <r>
    <n v="2025"/>
    <s v="Nantes"/>
    <x v="57"/>
    <s v="9xlel"/>
    <x v="1"/>
    <x v="9"/>
    <n v="0"/>
    <n v="0.12673000000000001"/>
    <n v="0.1366"/>
    <n v="0.11814"/>
    <n v="6.2179999999999999E-2"/>
    <n v="0.11558"/>
    <n v="0"/>
    <n v="4.6170000000000003E-2"/>
    <n v="0.10723000000000001"/>
    <n v="0.18451999999999999"/>
    <n v="0.11473"/>
    <n v="5.4760000000000003E-2"/>
    <n v="3.005E-2"/>
    <n v="1.0966800000000001"/>
    <n v="0"/>
    <n v="0"/>
    <n v="0"/>
    <n v="0"/>
    <n v="1.0966800000000001"/>
    <n v="9.9000000000000008E-3"/>
    <n v="4.5080000000000002E-2"/>
    <n v="3.8730000000000001E-2"/>
    <n v="9.3700000000000006E-2"/>
  </r>
  <r>
    <n v="2025"/>
    <s v="Nantes"/>
    <x v="57"/>
    <s v="9xlel"/>
    <x v="1"/>
    <x v="10"/>
    <n v="0"/>
    <n v="0.12887000000000001"/>
    <n v="0.14026"/>
    <n v="0.11627"/>
    <n v="6.3560000000000005E-2"/>
    <n v="0.11592"/>
    <n v="0"/>
    <n v="4.2900000000000001E-2"/>
    <n v="0.10673000000000001"/>
    <n v="0.18498000000000001"/>
    <n v="0.10926"/>
    <n v="5.2440000000000001E-2"/>
    <n v="3.0849999999999999E-2"/>
    <n v="1.09205"/>
    <n v="0"/>
    <n v="0"/>
    <n v="0"/>
    <n v="0"/>
    <n v="1.09205"/>
    <n v="1.1939999999999999E-2"/>
    <n v="4.5749999999999999E-2"/>
    <n v="4.2290000000000001E-2"/>
    <n v="9.9979999999999999E-2"/>
  </r>
  <r>
    <n v="2025"/>
    <s v="Nantes"/>
    <x v="57"/>
    <s v="9xlel"/>
    <x v="2"/>
    <x v="0"/>
    <s v="so"/>
    <s v="so"/>
    <s v="so"/>
    <s v="so"/>
    <s v="so"/>
    <s v="so"/>
    <s v="so"/>
    <s v="so"/>
    <s v="so"/>
    <s v="so"/>
    <s v="so"/>
    <s v="so"/>
    <s v="so"/>
    <s v="so"/>
    <s v="so"/>
    <s v="so"/>
    <s v="so"/>
    <s v="so"/>
    <s v="so"/>
    <n v="5.8189999999999999E-2"/>
    <n v="0.23380000000000001"/>
    <n v="0.15814"/>
    <n v="0.45012999999999997"/>
  </r>
  <r>
    <n v="2025"/>
    <s v="Nantes"/>
    <x v="57"/>
    <s v="9xlel"/>
    <x v="2"/>
    <x v="1"/>
    <s v="so"/>
    <s v="so"/>
    <s v="so"/>
    <s v="so"/>
    <s v="so"/>
    <s v="so"/>
    <s v="so"/>
    <s v="so"/>
    <s v="so"/>
    <s v="so"/>
    <s v="so"/>
    <s v="so"/>
    <s v="so"/>
    <s v="so"/>
    <s v="so"/>
    <s v="so"/>
    <s v="so"/>
    <s v="so"/>
    <s v="so"/>
    <n v="5.6189999999999997E-2"/>
    <n v="0.23962"/>
    <n v="0.15654000000000001"/>
    <n v="0.45234999999999997"/>
  </r>
  <r>
    <n v="2025"/>
    <s v="Nantes"/>
    <x v="57"/>
    <s v="9xlel"/>
    <x v="2"/>
    <x v="2"/>
    <s v="so"/>
    <s v="so"/>
    <s v="so"/>
    <s v="so"/>
    <s v="so"/>
    <s v="so"/>
    <s v="so"/>
    <s v="so"/>
    <s v="so"/>
    <s v="so"/>
    <s v="so"/>
    <s v="so"/>
    <s v="so"/>
    <s v="so"/>
    <s v="so"/>
    <s v="so"/>
    <s v="so"/>
    <s v="so"/>
    <s v="so"/>
    <n v="5.8939999999999999E-2"/>
    <n v="0.23810999999999999"/>
    <n v="0.13844999999999999"/>
    <n v="0.4355"/>
  </r>
  <r>
    <n v="2025"/>
    <s v="Nantes"/>
    <x v="57"/>
    <s v="9xlel"/>
    <x v="2"/>
    <x v="3"/>
    <s v="so"/>
    <s v="so"/>
    <s v="so"/>
    <s v="so"/>
    <s v="so"/>
    <s v="so"/>
    <s v="so"/>
    <s v="so"/>
    <s v="so"/>
    <s v="so"/>
    <s v="so"/>
    <s v="so"/>
    <s v="so"/>
    <s v="so"/>
    <s v="so"/>
    <s v="so"/>
    <s v="so"/>
    <s v="so"/>
    <s v="so"/>
    <n v="5.1709999999999999E-2"/>
    <n v="0.23202"/>
    <n v="0.14818000000000001"/>
    <n v="0.43191000000000002"/>
  </r>
  <r>
    <n v="2025"/>
    <s v="Nantes"/>
    <x v="57"/>
    <s v="9xlel"/>
    <x v="2"/>
    <x v="4"/>
    <s v="so"/>
    <s v="so"/>
    <s v="so"/>
    <s v="so"/>
    <s v="so"/>
    <s v="so"/>
    <s v="so"/>
    <s v="so"/>
    <s v="so"/>
    <s v="so"/>
    <s v="so"/>
    <s v="so"/>
    <s v="so"/>
    <s v="so"/>
    <s v="so"/>
    <s v="so"/>
    <s v="so"/>
    <s v="so"/>
    <s v="so"/>
    <n v="4.1149999999999999E-2"/>
    <n v="0.23219999999999999"/>
    <n v="0.15687999999999999"/>
    <n v="0.43023"/>
  </r>
  <r>
    <n v="2025"/>
    <s v="Nantes"/>
    <x v="57"/>
    <s v="9xlel"/>
    <x v="2"/>
    <x v="5"/>
    <s v="so"/>
    <s v="so"/>
    <s v="so"/>
    <s v="so"/>
    <s v="so"/>
    <s v="so"/>
    <s v="so"/>
    <s v="so"/>
    <s v="so"/>
    <s v="so"/>
    <s v="so"/>
    <s v="so"/>
    <s v="so"/>
    <s v="so"/>
    <s v="so"/>
    <s v="so"/>
    <s v="so"/>
    <s v="so"/>
    <s v="so"/>
    <n v="4.3249999999999997E-2"/>
    <n v="0.24198"/>
    <n v="0.15436"/>
    <n v="0.43958000000000003"/>
  </r>
  <r>
    <n v="2025"/>
    <s v="Nantes"/>
    <x v="57"/>
    <s v="9xlel"/>
    <x v="2"/>
    <x v="6"/>
    <s v="so"/>
    <s v="so"/>
    <s v="so"/>
    <s v="so"/>
    <s v="so"/>
    <s v="so"/>
    <s v="so"/>
    <s v="so"/>
    <s v="so"/>
    <s v="so"/>
    <s v="so"/>
    <s v="so"/>
    <s v="so"/>
    <s v="so"/>
    <s v="so"/>
    <s v="so"/>
    <s v="so"/>
    <s v="so"/>
    <s v="so"/>
    <n v="4.6850000000000003E-2"/>
    <n v="0.24446000000000001"/>
    <n v="0.15947"/>
    <n v="0.45078000000000001"/>
  </r>
  <r>
    <n v="2025"/>
    <s v="Nantes"/>
    <x v="57"/>
    <s v="9xlel"/>
    <x v="2"/>
    <x v="7"/>
    <s v="so"/>
    <s v="so"/>
    <s v="so"/>
    <s v="so"/>
    <s v="so"/>
    <s v="so"/>
    <s v="so"/>
    <s v="so"/>
    <s v="so"/>
    <s v="so"/>
    <s v="so"/>
    <s v="so"/>
    <s v="so"/>
    <s v="so"/>
    <s v="so"/>
    <s v="so"/>
    <s v="so"/>
    <s v="so"/>
    <s v="so"/>
    <n v="5.0700000000000002E-2"/>
    <n v="0.2442"/>
    <n v="0.13883000000000001"/>
    <n v="0.43373"/>
  </r>
  <r>
    <n v="2025"/>
    <s v="Nantes"/>
    <x v="57"/>
    <s v="9xlel"/>
    <x v="2"/>
    <x v="8"/>
    <s v="so"/>
    <s v="so"/>
    <s v="so"/>
    <s v="so"/>
    <s v="so"/>
    <s v="so"/>
    <s v="so"/>
    <s v="so"/>
    <s v="so"/>
    <s v="so"/>
    <s v="so"/>
    <s v="so"/>
    <s v="so"/>
    <s v="so"/>
    <s v="so"/>
    <s v="so"/>
    <s v="so"/>
    <s v="so"/>
    <s v="so"/>
    <n v="3.4320000000000003E-2"/>
    <n v="0.26277"/>
    <n v="0.11767"/>
    <n v="0.41475000000000001"/>
  </r>
  <r>
    <n v="2025"/>
    <s v="Nantes"/>
    <x v="57"/>
    <s v="9xlel"/>
    <x v="2"/>
    <x v="9"/>
    <s v="so"/>
    <s v="so"/>
    <s v="so"/>
    <s v="so"/>
    <s v="so"/>
    <s v="so"/>
    <s v="so"/>
    <s v="so"/>
    <s v="so"/>
    <s v="so"/>
    <s v="so"/>
    <s v="so"/>
    <s v="so"/>
    <s v="so"/>
    <s v="so"/>
    <s v="so"/>
    <s v="so"/>
    <s v="so"/>
    <s v="so"/>
    <n v="3.7780000000000001E-2"/>
    <n v="0.25916"/>
    <n v="0.11896"/>
    <n v="0.41589999999999999"/>
  </r>
  <r>
    <n v="2025"/>
    <s v="Nantes"/>
    <x v="57"/>
    <s v="9xlel"/>
    <x v="2"/>
    <x v="10"/>
    <s v="so"/>
    <s v="so"/>
    <s v="so"/>
    <s v="so"/>
    <s v="so"/>
    <s v="so"/>
    <s v="so"/>
    <s v="so"/>
    <s v="so"/>
    <s v="so"/>
    <s v="so"/>
    <s v="so"/>
    <s v="so"/>
    <s v="so"/>
    <s v="so"/>
    <s v="so"/>
    <s v="so"/>
    <s v="so"/>
    <s v="so"/>
    <n v="4.2439999999999999E-2"/>
    <n v="0.24062"/>
    <n v="0.12759999999999999"/>
    <n v="0.41066000000000003"/>
  </r>
  <r>
    <n v="2025"/>
    <s v="Nantes"/>
    <x v="57"/>
    <s v="9xlel"/>
    <x v="3"/>
    <x v="0"/>
    <n v="0"/>
    <n v="0.49009999999999998"/>
    <n v="0.62078999999999995"/>
    <n v="1.9274800000000001"/>
    <n v="6.6500000000000004E-2"/>
    <n v="0.45815"/>
    <n v="0"/>
    <n v="1.05911"/>
    <n v="0.50488999999999995"/>
    <n v="0.80989"/>
    <n v="2.0645699999999998"/>
    <n v="0.56762000000000001"/>
    <n v="0"/>
    <n v="8.5690899999999992"/>
    <n v="0"/>
    <n v="0"/>
    <n v="0"/>
    <n v="0"/>
    <n v="8.5690899999999992"/>
    <n v="0.13070000000000001"/>
    <n v="1.1803399999999999"/>
    <n v="0.28655999999999998"/>
    <n v="1.5975999999999999"/>
  </r>
  <r>
    <n v="2025"/>
    <s v="Nantes"/>
    <x v="57"/>
    <s v="9xlel"/>
    <x v="3"/>
    <x v="1"/>
    <n v="0"/>
    <n v="0.35737000000000002"/>
    <n v="0.74353000000000002"/>
    <n v="2.0523600000000002"/>
    <n v="0.21303"/>
    <n v="0.64171999999999996"/>
    <n v="0"/>
    <n v="1.0171399999999999"/>
    <n v="1.1146100000000001"/>
    <n v="1.26953"/>
    <n v="2.53363"/>
    <n v="1.01353"/>
    <n v="2.2000000000000001E-4"/>
    <n v="10.956670000000001"/>
    <n v="0"/>
    <n v="0"/>
    <n v="0"/>
    <n v="0"/>
    <n v="10.956670000000001"/>
    <n v="0.22677"/>
    <n v="1.30722"/>
    <n v="0.25291000000000002"/>
    <n v="1.7868999999999999"/>
  </r>
  <r>
    <n v="2025"/>
    <s v="Nantes"/>
    <x v="57"/>
    <s v="9xlel"/>
    <x v="3"/>
    <x v="2"/>
    <n v="0"/>
    <n v="0.79817000000000005"/>
    <n v="1.0300400000000001"/>
    <n v="1.42"/>
    <n v="0.44744"/>
    <n v="0.98067000000000004"/>
    <n v="0"/>
    <n v="1.08558"/>
    <n v="1.19218"/>
    <n v="1.2541899999999999"/>
    <n v="1.7760499999999999"/>
    <n v="0.91376000000000002"/>
    <n v="4.0999999999999999E-4"/>
    <n v="10.898490000000001"/>
    <n v="0"/>
    <n v="0"/>
    <n v="0"/>
    <n v="0"/>
    <n v="10.898490000000001"/>
    <n v="0.36585000000000001"/>
    <n v="1.2957700000000001"/>
    <n v="0.32333000000000001"/>
    <n v="1.9849399999999999"/>
  </r>
  <r>
    <n v="2025"/>
    <s v="Nantes"/>
    <x v="57"/>
    <s v="9xlel"/>
    <x v="3"/>
    <x v="3"/>
    <n v="0"/>
    <n v="0.22153999999999999"/>
    <n v="1.2018800000000001"/>
    <n v="1.5486800000000001"/>
    <n v="0.44840000000000002"/>
    <n v="0.92720999999999998"/>
    <n v="0"/>
    <n v="0.94533"/>
    <n v="1.14585"/>
    <n v="1.0981099999999999"/>
    <n v="2.1723499999999998"/>
    <n v="0.71741999999999995"/>
    <n v="4.6999999999999999E-4"/>
    <n v="10.42723"/>
    <n v="0"/>
    <n v="0"/>
    <n v="0"/>
    <n v="0"/>
    <n v="10.42723"/>
    <n v="0.62963999999999998"/>
    <n v="1.11158"/>
    <n v="0.94189999999999996"/>
    <n v="2.6831200000000002"/>
  </r>
  <r>
    <n v="2025"/>
    <s v="Nantes"/>
    <x v="57"/>
    <s v="9xlel"/>
    <x v="3"/>
    <x v="4"/>
    <n v="0"/>
    <n v="0.13438"/>
    <n v="1.30904"/>
    <n v="2.2263600000000001"/>
    <n v="0.35432000000000002"/>
    <n v="0.9859"/>
    <n v="0"/>
    <n v="0.80581000000000003"/>
    <n v="1.4559599999999999"/>
    <n v="1.5330999999999999"/>
    <n v="2.0364399999999998"/>
    <n v="0.65600999999999998"/>
    <n v="1.09E-3"/>
    <n v="11.4984"/>
    <n v="0"/>
    <n v="0"/>
    <n v="0"/>
    <n v="0"/>
    <n v="11.4984"/>
    <n v="0.83137000000000005"/>
    <n v="0.93779999999999997"/>
    <n v="1.3493299999999999"/>
    <n v="3.1185"/>
  </r>
  <r>
    <n v="2025"/>
    <s v="Nantes"/>
    <x v="57"/>
    <s v="9xlel"/>
    <x v="3"/>
    <x v="5"/>
    <n v="0"/>
    <n v="0.12964000000000001"/>
    <n v="1.23176"/>
    <n v="1.7984899999999999"/>
    <n v="0.54015000000000002"/>
    <n v="1.2739799999999999"/>
    <n v="0"/>
    <n v="1.0547500000000001"/>
    <n v="1.55867"/>
    <n v="1.4034800000000001"/>
    <n v="1.9878199999999999"/>
    <n v="0.85528000000000004"/>
    <n v="2.4000000000000001E-4"/>
    <n v="11.83428"/>
    <n v="0"/>
    <n v="0"/>
    <n v="0"/>
    <n v="0"/>
    <n v="11.83428"/>
    <n v="0.75497999999999998"/>
    <n v="0.74626000000000003"/>
    <n v="1.30399"/>
    <n v="2.8052199999999998"/>
  </r>
  <r>
    <n v="2025"/>
    <s v="Nantes"/>
    <x v="57"/>
    <s v="9xlel"/>
    <x v="3"/>
    <x v="6"/>
    <n v="0"/>
    <n v="0.14152000000000001"/>
    <n v="1.6085799999999999"/>
    <n v="1.1084499999999999"/>
    <n v="0.76100999999999996"/>
    <n v="1.1219399999999999"/>
    <n v="0"/>
    <n v="1.0905100000000001"/>
    <n v="0.98012999999999995"/>
    <n v="1.3073999999999999"/>
    <n v="2.04759"/>
    <n v="0.79064999999999996"/>
    <n v="6.8000000000000005E-4"/>
    <n v="10.95848"/>
    <n v="0"/>
    <n v="0"/>
    <n v="0"/>
    <n v="0"/>
    <n v="10.95848"/>
    <n v="0.90429999999999999"/>
    <n v="0.93989999999999996"/>
    <n v="1.6077900000000001"/>
    <n v="3.4519799999999998"/>
  </r>
  <r>
    <n v="2025"/>
    <s v="Nantes"/>
    <x v="57"/>
    <s v="9xlel"/>
    <x v="3"/>
    <x v="7"/>
    <n v="0"/>
    <n v="0.60141999999999995"/>
    <n v="1.8421400000000001"/>
    <n v="1.42821"/>
    <n v="0.45617000000000002"/>
    <n v="0.73670999999999998"/>
    <n v="0"/>
    <n v="1.2573799999999999"/>
    <n v="1.60687"/>
    <n v="1.93855"/>
    <n v="2.1953299999999998"/>
    <n v="0.65368000000000004"/>
    <n v="5.1999999999999995E-4"/>
    <n v="12.71697"/>
    <n v="0"/>
    <n v="0"/>
    <n v="0"/>
    <n v="0"/>
    <n v="12.71697"/>
    <n v="0.85167999999999999"/>
    <n v="0.90293000000000001"/>
    <n v="2.1562399999999999"/>
    <n v="3.9108499999999999"/>
  </r>
  <r>
    <n v="2025"/>
    <s v="Nantes"/>
    <x v="57"/>
    <s v="9xlel"/>
    <x v="3"/>
    <x v="8"/>
    <n v="0"/>
    <n v="0.49804999999999999"/>
    <n v="1.52607"/>
    <n v="1.5161899999999999"/>
    <n v="0.28455000000000003"/>
    <n v="1.13323"/>
    <n v="0"/>
    <n v="1.16212"/>
    <n v="1.5123200000000001"/>
    <n v="1.54114"/>
    <n v="2.3886699999999998"/>
    <n v="0.90093999999999996"/>
    <n v="5.1000000000000004E-4"/>
    <n v="12.463789999999999"/>
    <n v="0"/>
    <n v="0"/>
    <n v="0"/>
    <n v="0"/>
    <n v="12.463789999999999"/>
    <n v="0.72846"/>
    <n v="0.92012000000000005"/>
    <n v="2.10731"/>
    <n v="3.7559"/>
  </r>
  <r>
    <n v="2025"/>
    <s v="Nantes"/>
    <x v="57"/>
    <s v="9xlel"/>
    <x v="3"/>
    <x v="9"/>
    <n v="0"/>
    <n v="0.80411999999999995"/>
    <n v="1.10503"/>
    <n v="1.7117599999999999"/>
    <n v="0.32116"/>
    <n v="1.2094100000000001"/>
    <n v="0"/>
    <n v="1.13286"/>
    <n v="1.2296499999999999"/>
    <n v="1.7402299999999999"/>
    <n v="2.2710699999999999"/>
    <n v="0.87724999999999997"/>
    <n v="1.0200000000000001E-3"/>
    <n v="12.403560000000001"/>
    <n v="0"/>
    <n v="0"/>
    <n v="0"/>
    <n v="0"/>
    <n v="12.403560000000001"/>
    <n v="0.59911000000000003"/>
    <n v="1.1011299999999999"/>
    <n v="1.8256600000000001"/>
    <n v="3.5259100000000001"/>
  </r>
  <r>
    <n v="2025"/>
    <s v="Nantes"/>
    <x v="57"/>
    <s v="9xlel"/>
    <x v="3"/>
    <x v="10"/>
    <n v="0"/>
    <n v="1.2972999999999999"/>
    <n v="1.2154700000000001"/>
    <n v="1.51498"/>
    <n v="0.10957"/>
    <n v="1.08308"/>
    <n v="0"/>
    <n v="1.2116499999999999"/>
    <n v="1.5216499999999999"/>
    <n v="2.0035699999999999"/>
    <n v="2.2750499999999998"/>
    <n v="0.79207000000000005"/>
    <n v="1.24E-3"/>
    <n v="13.02563"/>
    <n v="0"/>
    <n v="0"/>
    <n v="0"/>
    <n v="0"/>
    <n v="13.02563"/>
    <n v="0.64936000000000005"/>
    <n v="1.0916999999999999"/>
    <n v="1.99962"/>
    <n v="3.7406799999999998"/>
  </r>
  <r>
    <n v="2025"/>
    <s v="Nantes"/>
    <x v="58"/>
    <s v="qUCQp"/>
    <x v="0"/>
    <x v="0"/>
    <s v="s"/>
    <n v="92"/>
    <n v="72"/>
    <n v="99"/>
    <n v="62"/>
    <n v="150"/>
    <n v="39"/>
    <n v="68"/>
    <n v="64"/>
    <n v="122"/>
    <n v="180"/>
    <n v="41"/>
    <s v="s"/>
    <n v="1013"/>
    <n v="145"/>
    <n v="33"/>
    <n v="15"/>
    <n v="193"/>
    <n v="1206"/>
    <n v="38"/>
    <n v="164"/>
    <n v="108"/>
    <n v="310"/>
  </r>
  <r>
    <n v="2025"/>
    <s v="Nantes"/>
    <x v="58"/>
    <s v="qUCQp"/>
    <x v="1"/>
    <x v="0"/>
    <s v="s"/>
    <n v="0.29310999999999998"/>
    <n v="0.24346999999999999"/>
    <n v="0.31137999999999999"/>
    <n v="0.20793"/>
    <n v="0.49131999999999998"/>
    <n v="0.11955"/>
    <n v="0.21840999999999999"/>
    <n v="0.20931"/>
    <n v="0.42364000000000002"/>
    <n v="0.61280999999999997"/>
    <n v="0.13644999999999999"/>
    <s v="s"/>
    <n v="3.3483900000000002"/>
    <n v="0.72538999999999998"/>
    <n v="0.25391000000000002"/>
    <n v="9.4689999999999996E-2"/>
    <n v="1.07399"/>
    <n v="4.4223800000000004"/>
    <n v="4.3389999999999998E-2"/>
    <n v="0.12021999999999999"/>
    <n v="7.8820000000000001E-2"/>
    <n v="0.24243999999999999"/>
  </r>
  <r>
    <n v="2025"/>
    <s v="Nantes"/>
    <x v="58"/>
    <s v="qUCQp"/>
    <x v="1"/>
    <x v="1"/>
    <s v="s"/>
    <n v="0.29725000000000001"/>
    <n v="0.24726000000000001"/>
    <n v="0.31474000000000002"/>
    <n v="0.21206"/>
    <n v="0.49842999999999998"/>
    <n v="0.1222"/>
    <n v="0.22375"/>
    <n v="0.20657"/>
    <n v="0.42237000000000002"/>
    <n v="0.60360000000000003"/>
    <n v="0.13192000000000001"/>
    <s v="s"/>
    <n v="3.36124"/>
    <n v="0.75166999999999995"/>
    <n v="0.26074999999999998"/>
    <n v="9.2259999999999995E-2"/>
    <n v="1.10467"/>
    <n v="4.46591"/>
    <n v="4.4949999999999997E-2"/>
    <n v="0.11976000000000001"/>
    <n v="8.2979999999999998E-2"/>
    <n v="0.24768999999999999"/>
  </r>
  <r>
    <n v="2025"/>
    <s v="Nantes"/>
    <x v="58"/>
    <s v="qUCQp"/>
    <x v="1"/>
    <x v="2"/>
    <s v="s"/>
    <n v="0.29548999999999997"/>
    <n v="0.24984000000000001"/>
    <n v="0.31657000000000002"/>
    <n v="0.21904999999999999"/>
    <n v="0.50231999999999999"/>
    <n v="0.12464"/>
    <n v="0.22481999999999999"/>
    <n v="0.20427000000000001"/>
    <n v="0.41952"/>
    <n v="0.59962000000000004"/>
    <n v="0.12884000000000001"/>
    <s v="s"/>
    <n v="3.3644699999999998"/>
    <n v="0.80027999999999999"/>
    <n v="0.25899"/>
    <n v="8.8660000000000003E-2"/>
    <n v="1.14794"/>
    <n v="4.51241"/>
    <n v="4.129E-2"/>
    <n v="0.12709999999999999"/>
    <n v="8.6309999999999998E-2"/>
    <n v="0.25469999999999998"/>
  </r>
  <r>
    <n v="2025"/>
    <s v="Nantes"/>
    <x v="58"/>
    <s v="qUCQp"/>
    <x v="1"/>
    <x v="3"/>
    <s v="s"/>
    <n v="0.29472999999999999"/>
    <n v="0.24936"/>
    <n v="0.31911"/>
    <n v="0.22248999999999999"/>
    <n v="0.49840000000000001"/>
    <n v="0.12311"/>
    <n v="0.22286"/>
    <n v="0.19697999999999999"/>
    <n v="0.41202"/>
    <n v="0.58418000000000003"/>
    <n v="0.12429999999999999"/>
    <s v="s"/>
    <n v="3.3259300000000001"/>
    <n v="0.84023000000000003"/>
    <n v="0.25750000000000001"/>
    <n v="8.9969999999999994E-2"/>
    <n v="1.1877"/>
    <n v="4.51363"/>
    <n v="3.8949999999999999E-2"/>
    <n v="0.14185"/>
    <n v="9.5390000000000003E-2"/>
    <n v="0.27618999999999999"/>
  </r>
  <r>
    <n v="2025"/>
    <s v="Nantes"/>
    <x v="58"/>
    <s v="qUCQp"/>
    <x v="1"/>
    <x v="4"/>
    <s v="s"/>
    <n v="0.30381000000000002"/>
    <n v="0.24790000000000001"/>
    <n v="0.30965999999999999"/>
    <n v="0.22311"/>
    <n v="0.5"/>
    <n v="0.12422"/>
    <n v="0.21979000000000001"/>
    <n v="0.19281000000000001"/>
    <n v="0.41643999999999998"/>
    <n v="0.57086000000000003"/>
    <n v="0.11926"/>
    <s v="s"/>
    <n v="3.3056100000000002"/>
    <n v="0.86377999999999999"/>
    <n v="0.25818000000000002"/>
    <n v="8.9029999999999998E-2"/>
    <n v="1.21099"/>
    <n v="4.5166000000000004"/>
    <n v="3.968E-2"/>
    <n v="0.14996000000000001"/>
    <n v="9.7430000000000003E-2"/>
    <n v="0.28705999999999998"/>
  </r>
  <r>
    <n v="2025"/>
    <s v="Nantes"/>
    <x v="58"/>
    <s v="qUCQp"/>
    <x v="1"/>
    <x v="5"/>
    <s v="s"/>
    <n v="0.30270999999999998"/>
    <n v="0.25257000000000002"/>
    <n v="0.30967"/>
    <n v="0.22303999999999999"/>
    <n v="0.49778"/>
    <n v="0.12149"/>
    <n v="0.21656"/>
    <n v="0.18776000000000001"/>
    <n v="0.41234999999999999"/>
    <n v="0.56660999999999995"/>
    <n v="0.11616"/>
    <s v="s"/>
    <n v="3.28504"/>
    <n v="0.89381999999999995"/>
    <n v="0.25773000000000001"/>
    <n v="8.7440000000000004E-2"/>
    <n v="1.23899"/>
    <n v="4.5240299999999998"/>
    <n v="3.984E-2"/>
    <n v="0.1525"/>
    <n v="0.10364"/>
    <n v="0.29598000000000002"/>
  </r>
  <r>
    <n v="2025"/>
    <s v="Nantes"/>
    <x v="58"/>
    <s v="qUCQp"/>
    <x v="1"/>
    <x v="6"/>
    <s v="s"/>
    <n v="0.30449999999999999"/>
    <n v="0.24954999999999999"/>
    <n v="0.31424999999999997"/>
    <n v="0.22473000000000001"/>
    <n v="0.49682999999999999"/>
    <n v="0.12164"/>
    <n v="0.21290000000000001"/>
    <n v="0.17915"/>
    <n v="0.40709000000000001"/>
    <n v="0.55545999999999995"/>
    <n v="0.10917"/>
    <s v="s"/>
    <n v="3.2545700000000002"/>
    <n v="0.93535999999999997"/>
    <n v="0.26349"/>
    <n v="9.4939999999999997E-2"/>
    <n v="1.2937799999999999"/>
    <n v="4.5483500000000001"/>
    <n v="4.2430000000000002E-2"/>
    <n v="0.15945000000000001"/>
    <n v="0.10405"/>
    <n v="0.30593999999999999"/>
  </r>
  <r>
    <n v="2025"/>
    <s v="Nantes"/>
    <x v="58"/>
    <s v="qUCQp"/>
    <x v="1"/>
    <x v="7"/>
    <s v="s"/>
    <n v="0.30484"/>
    <n v="0.25324999999999998"/>
    <n v="0.31123000000000001"/>
    <n v="0.22758"/>
    <n v="0.49669000000000002"/>
    <n v="0.12402000000000001"/>
    <n v="0.20730000000000001"/>
    <n v="0.17401"/>
    <n v="0.40024999999999999"/>
    <n v="0.54810999999999999"/>
    <n v="0.10531"/>
    <s v="s"/>
    <n v="3.23332"/>
    <n v="0.97338000000000002"/>
    <n v="0.25828000000000001"/>
    <n v="9.8949999999999996E-2"/>
    <n v="1.3306100000000001"/>
    <n v="4.5639200000000004"/>
    <n v="4.1189999999999997E-2"/>
    <n v="0.15906999999999999"/>
    <n v="0.1071"/>
    <n v="0.30736999999999998"/>
  </r>
  <r>
    <n v="2025"/>
    <s v="Nantes"/>
    <x v="58"/>
    <s v="qUCQp"/>
    <x v="1"/>
    <x v="8"/>
    <s v="s"/>
    <n v="0.30381000000000002"/>
    <n v="0.25206000000000001"/>
    <n v="0.30715999999999999"/>
    <n v="0.22542000000000001"/>
    <n v="0.49238999999999999"/>
    <n v="0.12019000000000001"/>
    <n v="0.20387"/>
    <n v="0.16900999999999999"/>
    <n v="0.3921"/>
    <n v="0.55025999999999997"/>
    <n v="0.10063999999999999"/>
    <s v="s"/>
    <n v="3.1963900000000001"/>
    <n v="0.9879"/>
    <n v="0.26905000000000001"/>
    <n v="9.6460000000000004E-2"/>
    <n v="1.35341"/>
    <n v="4.5498000000000003"/>
    <n v="4.0160000000000001E-2"/>
    <n v="0.16714999999999999"/>
    <n v="0.10985"/>
    <n v="0.31716"/>
  </r>
  <r>
    <n v="2025"/>
    <s v="Nantes"/>
    <x v="58"/>
    <s v="qUCQp"/>
    <x v="1"/>
    <x v="9"/>
    <s v="s"/>
    <n v="0.30044999999999999"/>
    <n v="0.25629999999999997"/>
    <n v="0.30352000000000001"/>
    <n v="0.23216000000000001"/>
    <n v="0.49123"/>
    <n v="0.12231"/>
    <n v="0.19786999999999999"/>
    <n v="0.16724"/>
    <n v="0.38678000000000001"/>
    <n v="0.54712000000000005"/>
    <n v="9.6869999999999998E-2"/>
    <s v="s"/>
    <n v="3.18309"/>
    <n v="1.00031"/>
    <n v="0.26915"/>
    <n v="9.9839999999999998E-2"/>
    <n v="1.3693"/>
    <n v="4.5523899999999999"/>
    <n v="3.9870000000000003E-2"/>
    <n v="0.18339"/>
    <n v="0.10972999999999999"/>
    <n v="0.33299000000000001"/>
  </r>
  <r>
    <n v="2025"/>
    <s v="Nantes"/>
    <x v="58"/>
    <s v="qUCQp"/>
    <x v="1"/>
    <x v="10"/>
    <s v="s"/>
    <n v="0.29713000000000001"/>
    <n v="0.25699"/>
    <n v="0.29748000000000002"/>
    <n v="0.23397000000000001"/>
    <n v="0.49558000000000002"/>
    <n v="0.12548999999999999"/>
    <n v="0.19497"/>
    <n v="0.16203000000000001"/>
    <n v="0.37504999999999999"/>
    <n v="0.54642999999999997"/>
    <n v="9.3219999999999997E-2"/>
    <s v="s"/>
    <n v="3.15632"/>
    <n v="1.03331"/>
    <n v="0.27577000000000002"/>
    <n v="0.10248"/>
    <n v="1.4115500000000001"/>
    <n v="4.5678700000000001"/>
    <n v="3.8929999999999999E-2"/>
    <n v="0.19386999999999999"/>
    <n v="0.10697"/>
    <n v="0.33977000000000002"/>
  </r>
  <r>
    <n v="2025"/>
    <s v="Nantes"/>
    <x v="58"/>
    <s v="qUCQp"/>
    <x v="2"/>
    <x v="0"/>
    <s v="so"/>
    <s v="so"/>
    <s v="so"/>
    <s v="so"/>
    <s v="so"/>
    <s v="so"/>
    <s v="so"/>
    <s v="so"/>
    <s v="so"/>
    <s v="so"/>
    <s v="so"/>
    <s v="so"/>
    <s v="so"/>
    <s v="so"/>
    <s v="so"/>
    <s v="so"/>
    <s v="so"/>
    <s v="so"/>
    <s v="so"/>
    <n v="0.14515"/>
    <n v="0.77968999999999999"/>
    <n v="0.39128000000000002"/>
    <n v="1.31612"/>
  </r>
  <r>
    <n v="2025"/>
    <s v="Nantes"/>
    <x v="58"/>
    <s v="qUCQp"/>
    <x v="2"/>
    <x v="1"/>
    <s v="so"/>
    <s v="so"/>
    <s v="so"/>
    <s v="so"/>
    <s v="so"/>
    <s v="so"/>
    <s v="so"/>
    <s v="so"/>
    <s v="so"/>
    <s v="so"/>
    <s v="so"/>
    <s v="so"/>
    <s v="so"/>
    <s v="so"/>
    <s v="so"/>
    <s v="so"/>
    <s v="so"/>
    <s v="so"/>
    <s v="so"/>
    <n v="0.14668"/>
    <n v="0.79895000000000005"/>
    <n v="0.40005000000000002"/>
    <n v="1.3456900000000001"/>
  </r>
  <r>
    <n v="2025"/>
    <s v="Nantes"/>
    <x v="58"/>
    <s v="qUCQp"/>
    <x v="2"/>
    <x v="2"/>
    <s v="so"/>
    <s v="so"/>
    <s v="so"/>
    <s v="so"/>
    <s v="so"/>
    <s v="so"/>
    <s v="so"/>
    <s v="so"/>
    <s v="so"/>
    <s v="so"/>
    <s v="so"/>
    <s v="so"/>
    <s v="so"/>
    <s v="so"/>
    <s v="so"/>
    <s v="so"/>
    <s v="so"/>
    <s v="so"/>
    <s v="so"/>
    <n v="0.12573999999999999"/>
    <n v="0.73014000000000001"/>
    <n v="0.36703000000000002"/>
    <n v="1.2229000000000001"/>
  </r>
  <r>
    <n v="2025"/>
    <s v="Nantes"/>
    <x v="58"/>
    <s v="qUCQp"/>
    <x v="2"/>
    <x v="3"/>
    <s v="so"/>
    <s v="so"/>
    <s v="so"/>
    <s v="so"/>
    <s v="so"/>
    <s v="so"/>
    <s v="so"/>
    <s v="so"/>
    <s v="so"/>
    <s v="so"/>
    <s v="so"/>
    <s v="so"/>
    <s v="so"/>
    <s v="so"/>
    <s v="so"/>
    <s v="so"/>
    <s v="so"/>
    <s v="so"/>
    <s v="so"/>
    <n v="0.13278999999999999"/>
    <n v="0.69838999999999996"/>
    <n v="0.35737000000000002"/>
    <n v="1.18855"/>
  </r>
  <r>
    <n v="2025"/>
    <s v="Nantes"/>
    <x v="58"/>
    <s v="qUCQp"/>
    <x v="2"/>
    <x v="4"/>
    <s v="so"/>
    <s v="so"/>
    <s v="so"/>
    <s v="so"/>
    <s v="so"/>
    <s v="so"/>
    <s v="so"/>
    <s v="so"/>
    <s v="so"/>
    <s v="so"/>
    <s v="so"/>
    <s v="so"/>
    <s v="so"/>
    <s v="so"/>
    <s v="so"/>
    <s v="so"/>
    <s v="so"/>
    <s v="so"/>
    <s v="so"/>
    <n v="0.12035999999999999"/>
    <n v="0.70313999999999999"/>
    <n v="0.35197000000000001"/>
    <n v="1.17547"/>
  </r>
  <r>
    <n v="2025"/>
    <s v="Nantes"/>
    <x v="58"/>
    <s v="qUCQp"/>
    <x v="2"/>
    <x v="5"/>
    <s v="so"/>
    <s v="so"/>
    <s v="so"/>
    <s v="so"/>
    <s v="so"/>
    <s v="so"/>
    <s v="so"/>
    <s v="so"/>
    <s v="so"/>
    <s v="so"/>
    <s v="so"/>
    <s v="so"/>
    <s v="so"/>
    <s v="so"/>
    <s v="so"/>
    <s v="so"/>
    <s v="so"/>
    <s v="so"/>
    <s v="so"/>
    <n v="9.9059999999999995E-2"/>
    <n v="0.69111"/>
    <n v="0.34736"/>
    <n v="1.13754"/>
  </r>
  <r>
    <n v="2025"/>
    <s v="Nantes"/>
    <x v="58"/>
    <s v="qUCQp"/>
    <x v="2"/>
    <x v="6"/>
    <s v="so"/>
    <s v="so"/>
    <s v="so"/>
    <s v="so"/>
    <s v="so"/>
    <s v="so"/>
    <s v="so"/>
    <s v="so"/>
    <s v="so"/>
    <s v="so"/>
    <s v="so"/>
    <s v="so"/>
    <s v="so"/>
    <s v="so"/>
    <s v="so"/>
    <s v="so"/>
    <s v="so"/>
    <s v="so"/>
    <s v="so"/>
    <n v="8.9849999999999999E-2"/>
    <n v="0.70199999999999996"/>
    <n v="0.35117999999999999"/>
    <n v="1.1430199999999999"/>
  </r>
  <r>
    <n v="2025"/>
    <s v="Nantes"/>
    <x v="58"/>
    <s v="qUCQp"/>
    <x v="2"/>
    <x v="7"/>
    <s v="so"/>
    <s v="so"/>
    <s v="so"/>
    <s v="so"/>
    <s v="so"/>
    <s v="so"/>
    <s v="so"/>
    <s v="so"/>
    <s v="so"/>
    <s v="so"/>
    <s v="so"/>
    <s v="so"/>
    <s v="so"/>
    <s v="so"/>
    <s v="so"/>
    <s v="so"/>
    <s v="so"/>
    <s v="so"/>
    <s v="so"/>
    <n v="8.0920000000000006E-2"/>
    <n v="0.74119999999999997"/>
    <n v="0.35679"/>
    <n v="1.1789099999999999"/>
  </r>
  <r>
    <n v="2025"/>
    <s v="Nantes"/>
    <x v="58"/>
    <s v="qUCQp"/>
    <x v="2"/>
    <x v="8"/>
    <s v="so"/>
    <s v="so"/>
    <s v="so"/>
    <s v="so"/>
    <s v="so"/>
    <s v="so"/>
    <s v="so"/>
    <s v="so"/>
    <s v="so"/>
    <s v="so"/>
    <s v="so"/>
    <s v="so"/>
    <s v="so"/>
    <s v="so"/>
    <s v="so"/>
    <s v="so"/>
    <s v="so"/>
    <s v="so"/>
    <s v="so"/>
    <n v="9.4789999999999999E-2"/>
    <n v="0.71248999999999996"/>
    <n v="0.32658999999999999"/>
    <n v="1.13388"/>
  </r>
  <r>
    <n v="2025"/>
    <s v="Nantes"/>
    <x v="58"/>
    <s v="qUCQp"/>
    <x v="2"/>
    <x v="9"/>
    <s v="so"/>
    <s v="so"/>
    <s v="so"/>
    <s v="so"/>
    <s v="so"/>
    <s v="so"/>
    <s v="so"/>
    <s v="so"/>
    <s v="so"/>
    <s v="so"/>
    <s v="so"/>
    <s v="so"/>
    <s v="so"/>
    <s v="so"/>
    <s v="so"/>
    <s v="so"/>
    <s v="so"/>
    <s v="so"/>
    <s v="so"/>
    <n v="9.9010000000000001E-2"/>
    <n v="0.69420000000000004"/>
    <n v="0.29864000000000002"/>
    <n v="1.0918600000000001"/>
  </r>
  <r>
    <n v="2025"/>
    <s v="Nantes"/>
    <x v="58"/>
    <s v="qUCQp"/>
    <x v="2"/>
    <x v="10"/>
    <s v="so"/>
    <s v="so"/>
    <s v="so"/>
    <s v="so"/>
    <s v="so"/>
    <s v="so"/>
    <s v="so"/>
    <s v="so"/>
    <s v="so"/>
    <s v="so"/>
    <s v="so"/>
    <s v="so"/>
    <s v="so"/>
    <s v="so"/>
    <s v="so"/>
    <s v="so"/>
    <s v="so"/>
    <s v="so"/>
    <s v="so"/>
    <n v="9.9500000000000005E-2"/>
    <n v="0.69947999999999999"/>
    <n v="0.30123"/>
    <n v="1.1002099999999999"/>
  </r>
  <r>
    <n v="2025"/>
    <s v="Nantes"/>
    <x v="58"/>
    <s v="qUCQp"/>
    <x v="3"/>
    <x v="0"/>
    <s v="s"/>
    <n v="1.1263700000000001"/>
    <n v="1.6277600000000001"/>
    <n v="2.93729"/>
    <n v="1.31047"/>
    <n v="2.2555399999999999"/>
    <n v="0.52134000000000003"/>
    <n v="0.57862999999999998"/>
    <n v="0.86124000000000001"/>
    <n v="3.4825699999999999"/>
    <n v="5.1651300000000004"/>
    <n v="1.91543"/>
    <s v="s"/>
    <n v="22.774480000000001"/>
    <n v="3.8428499999999999"/>
    <n v="0.85565999999999998"/>
    <n v="0.50114999999999998"/>
    <n v="5.1996599999999997"/>
    <n v="27.974139999999998"/>
    <n v="2.0860300000000001"/>
    <n v="3.26816"/>
    <n v="0.86897000000000002"/>
    <n v="6.22316"/>
  </r>
  <r>
    <n v="2025"/>
    <s v="Nantes"/>
    <x v="58"/>
    <s v="qUCQp"/>
    <x v="3"/>
    <x v="1"/>
    <s v="s"/>
    <n v="1.9753400000000001"/>
    <n v="1.39364"/>
    <n v="3.0390799999999998"/>
    <n v="1.39164"/>
    <n v="3.2017699999999998"/>
    <n v="0.86626999999999998"/>
    <n v="0.97970999999999997"/>
    <n v="1.2212400000000001"/>
    <n v="3.2714599999999998"/>
    <n v="6.7563000000000004"/>
    <n v="1.8173900000000001"/>
    <s v="s"/>
    <n v="26.90212"/>
    <n v="3.2570100000000002"/>
    <n v="1.75223"/>
    <n v="0.78620999999999996"/>
    <n v="5.7954400000000001"/>
    <n v="32.697560000000003"/>
    <n v="1.77"/>
    <n v="3.06968"/>
    <n v="1.1586799999999999"/>
    <n v="5.9983599999999999"/>
  </r>
  <r>
    <n v="2025"/>
    <s v="Nantes"/>
    <x v="58"/>
    <s v="qUCQp"/>
    <x v="3"/>
    <x v="2"/>
    <s v="s"/>
    <n v="2.5699200000000002"/>
    <n v="1.9196500000000001"/>
    <n v="2.6726999999999999"/>
    <n v="1.7200299999999999"/>
    <n v="4.1880300000000004"/>
    <n v="1.0801799999999999"/>
    <n v="1.9151899999999999"/>
    <n v="1.9142600000000001"/>
    <n v="3.9875799999999999"/>
    <n v="7.1792800000000003"/>
    <n v="1.58362"/>
    <s v="s"/>
    <n v="31.6431"/>
    <n v="4.4929100000000002"/>
    <n v="2.0752799999999998"/>
    <n v="0.63766"/>
    <n v="7.2058499999999999"/>
    <n v="38.848939999999999"/>
    <n v="1.3655900000000001"/>
    <n v="2.6649500000000002"/>
    <n v="1.47698"/>
    <n v="5.5075200000000004"/>
  </r>
  <r>
    <n v="2025"/>
    <s v="Nantes"/>
    <x v="58"/>
    <s v="qUCQp"/>
    <x v="3"/>
    <x v="3"/>
    <s v="s"/>
    <n v="2.61259"/>
    <n v="2.35209"/>
    <n v="2.92977"/>
    <n v="2.0112100000000002"/>
    <n v="5.1149800000000001"/>
    <n v="1.02294"/>
    <n v="2.28762"/>
    <n v="2.4914299999999998"/>
    <n v="3.8064499999999999"/>
    <n v="6.7182700000000004"/>
    <n v="1.5088200000000001"/>
    <s v="s"/>
    <n v="33.398919999999997"/>
    <n v="5.1486200000000002"/>
    <n v="1.4763900000000001"/>
    <n v="0.89263999999999999"/>
    <n v="7.5176499999999997"/>
    <n v="40.91657"/>
    <n v="1.45319"/>
    <n v="2.7773599999999998"/>
    <n v="2.2057899999999999"/>
    <n v="6.4363299999999999"/>
  </r>
  <r>
    <n v="2025"/>
    <s v="Nantes"/>
    <x v="58"/>
    <s v="qUCQp"/>
    <x v="3"/>
    <x v="4"/>
    <s v="s"/>
    <n v="2.6827000000000001"/>
    <n v="1.8035300000000001"/>
    <n v="3.4507500000000002"/>
    <n v="2.2524899999999999"/>
    <n v="5.8955799999999998"/>
    <n v="1.25353"/>
    <n v="2.08812"/>
    <n v="2.76993"/>
    <n v="4.1711200000000002"/>
    <n v="7.2742699999999996"/>
    <n v="1.8807400000000001"/>
    <s v="s"/>
    <n v="36.054659999999998"/>
    <n v="4.42075"/>
    <n v="1.31149"/>
    <n v="0.87983999999999996"/>
    <n v="6.6120799999999997"/>
    <n v="42.666730000000001"/>
    <n v="1.4954000000000001"/>
    <n v="3.72634"/>
    <n v="2.6432099999999998"/>
    <n v="7.8649500000000003"/>
  </r>
  <r>
    <n v="2025"/>
    <s v="Nantes"/>
    <x v="58"/>
    <s v="qUCQp"/>
    <x v="3"/>
    <x v="5"/>
    <s v="s"/>
    <n v="3.0791300000000001"/>
    <n v="1.9651400000000001"/>
    <n v="3.8768199999999999"/>
    <n v="1.9741500000000001"/>
    <n v="6.42943"/>
    <n v="1.0202599999999999"/>
    <n v="2.2375099999999999"/>
    <n v="2.6061899999999998"/>
    <n v="3.5301300000000002"/>
    <n v="7.64107"/>
    <n v="2.1130900000000001"/>
    <s v="s"/>
    <n v="36.889919999999996"/>
    <n v="3.8337300000000001"/>
    <n v="1.1799299999999999"/>
    <n v="0.74650000000000005"/>
    <n v="5.7601599999999999"/>
    <n v="42.650080000000003"/>
    <n v="1.46105"/>
    <n v="4.0927100000000003"/>
    <n v="2.96679"/>
    <n v="8.5205500000000001"/>
  </r>
  <r>
    <n v="2025"/>
    <s v="Nantes"/>
    <x v="58"/>
    <s v="qUCQp"/>
    <x v="3"/>
    <x v="6"/>
    <s v="s"/>
    <n v="3.09572"/>
    <n v="1.60728"/>
    <n v="3.8519199999999998"/>
    <n v="1.8143100000000001"/>
    <n v="6.0375199999999998"/>
    <n v="0.72553000000000001"/>
    <n v="2.7656299999999998"/>
    <n v="2.7508300000000001"/>
    <n v="4.1698700000000004"/>
    <n v="5.8604700000000003"/>
    <n v="1.43038"/>
    <s v="s"/>
    <n v="34.352200000000003"/>
    <n v="3.92733"/>
    <n v="1.0226599999999999"/>
    <n v="0.41615999999999997"/>
    <n v="5.3661399999999997"/>
    <n v="39.718350000000001"/>
    <n v="1.32996"/>
    <n v="4.09145"/>
    <n v="3.4890699999999999"/>
    <n v="8.9104899999999994"/>
  </r>
  <r>
    <n v="2025"/>
    <s v="Nantes"/>
    <x v="58"/>
    <s v="qUCQp"/>
    <x v="3"/>
    <x v="7"/>
    <s v="s"/>
    <n v="2.98163"/>
    <n v="1.84616"/>
    <n v="3.8376899999999998"/>
    <n v="1.77458"/>
    <n v="5.6008599999999999"/>
    <n v="1.29173"/>
    <n v="2.8367"/>
    <n v="3.2786"/>
    <n v="5.0450900000000001"/>
    <n v="4.9988400000000004"/>
    <n v="1.80488"/>
    <s v="s"/>
    <n v="35.654159999999997"/>
    <n v="4.1582800000000004"/>
    <n v="0.94238"/>
    <n v="0.68111999999999995"/>
    <n v="5.7817800000000004"/>
    <n v="41.435940000000002"/>
    <n v="1.64714"/>
    <n v="4.2477400000000003"/>
    <n v="4.1832399999999996"/>
    <n v="10.07812"/>
  </r>
  <r>
    <n v="2025"/>
    <s v="Nantes"/>
    <x v="58"/>
    <s v="qUCQp"/>
    <x v="3"/>
    <x v="8"/>
    <s v="s"/>
    <n v="3.1785000000000001"/>
    <n v="1.54674"/>
    <n v="4.3687899999999997"/>
    <n v="1.7958000000000001"/>
    <n v="5.7504900000000001"/>
    <n v="0.91552"/>
    <n v="2.8906000000000001"/>
    <n v="2.32403"/>
    <n v="4.6329799999999999"/>
    <n v="5.7825699999999998"/>
    <n v="1.9075500000000001"/>
    <s v="s"/>
    <n v="35.484529999999999"/>
    <n v="3.8997199999999999"/>
    <n v="1.0825499999999999"/>
    <n v="0.42330000000000001"/>
    <n v="5.4055600000000004"/>
    <n v="40.890090000000001"/>
    <n v="1.8564400000000001"/>
    <n v="4.4539900000000001"/>
    <n v="5.6137499999999996"/>
    <n v="11.92418"/>
  </r>
  <r>
    <n v="2025"/>
    <s v="Nantes"/>
    <x v="58"/>
    <s v="qUCQp"/>
    <x v="3"/>
    <x v="9"/>
    <s v="s"/>
    <n v="3.08786"/>
    <n v="1.63619"/>
    <n v="4.5483799999999999"/>
    <n v="2.2472699999999999"/>
    <n v="4.9819199999999997"/>
    <n v="1.44692"/>
    <n v="3.43411"/>
    <n v="2.7735400000000001"/>
    <n v="5.47424"/>
    <n v="4.3260899999999998"/>
    <n v="1.4879599999999999"/>
    <s v="s"/>
    <n v="36.274360000000001"/>
    <n v="5.2574500000000004"/>
    <n v="1.2950600000000001"/>
    <n v="0.30769000000000002"/>
    <n v="6.8601900000000002"/>
    <n v="43.134549999999997"/>
    <n v="2.39506"/>
    <n v="4.0804999999999998"/>
    <n v="6.1699200000000003"/>
    <n v="12.645479999999999"/>
  </r>
  <r>
    <n v="2025"/>
    <s v="Nantes"/>
    <x v="58"/>
    <s v="qUCQp"/>
    <x v="3"/>
    <x v="10"/>
    <s v="s"/>
    <n v="3.1810100000000001"/>
    <n v="2.7656800000000001"/>
    <n v="3.35548"/>
    <n v="1.96113"/>
    <n v="4.9304699999999997"/>
    <n v="1.61286"/>
    <n v="3.21469"/>
    <n v="2.7521200000000001"/>
    <n v="4.9600200000000001"/>
    <n v="4.4292800000000003"/>
    <n v="1.85968"/>
    <s v="s"/>
    <n v="35.983939999999997"/>
    <n v="5.1383999999999999"/>
    <n v="1.44112"/>
    <n v="0.37703999999999999"/>
    <n v="6.9565599999999996"/>
    <n v="42.940489999999997"/>
    <n v="2.3572700000000002"/>
    <n v="4.3777799999999996"/>
    <n v="6.8009000000000004"/>
    <n v="13.535959999999999"/>
  </r>
  <r>
    <n v="2025"/>
    <s v="Nantes"/>
    <x v="59"/>
    <s v="IXHyv"/>
    <x v="0"/>
    <x v="0"/>
    <n v="0"/>
    <n v="45"/>
    <n v="62"/>
    <n v="55"/>
    <s v="s"/>
    <n v="93"/>
    <n v="39"/>
    <n v="59"/>
    <n v="20"/>
    <n v="58"/>
    <n v="57"/>
    <n v="17"/>
    <s v="s"/>
    <n v="515"/>
    <n v="112"/>
    <n v="0"/>
    <n v="9"/>
    <n v="121"/>
    <n v="636"/>
    <n v="29"/>
    <n v="62"/>
    <n v="43"/>
    <n v="134"/>
  </r>
  <r>
    <n v="2025"/>
    <s v="Nantes"/>
    <x v="59"/>
    <s v="IXHyv"/>
    <x v="1"/>
    <x v="0"/>
    <n v="0"/>
    <n v="0.14318"/>
    <n v="0.20732999999999999"/>
    <n v="0.16506000000000001"/>
    <s v="s"/>
    <n v="0.31278"/>
    <n v="0.12429999999999999"/>
    <n v="0.18082999999999999"/>
    <n v="6.6129999999999994E-2"/>
    <n v="0.20386000000000001"/>
    <n v="0.20371"/>
    <n v="5.4859999999999999E-2"/>
    <s v="s"/>
    <n v="1.6928399999999999"/>
    <n v="0.59735000000000005"/>
    <n v="0"/>
    <n v="5.3089999999999998E-2"/>
    <n v="0.65044000000000002"/>
    <n v="2.34328"/>
    <n v="3.1119999999999998E-2"/>
    <n v="5.4629999999999998E-2"/>
    <n v="3.5900000000000001E-2"/>
    <n v="0.12164999999999999"/>
  </r>
  <r>
    <n v="2025"/>
    <s v="Nantes"/>
    <x v="59"/>
    <s v="IXHyv"/>
    <x v="1"/>
    <x v="1"/>
    <n v="0"/>
    <n v="0.14538000000000001"/>
    <n v="0.21113999999999999"/>
    <n v="0.16383"/>
    <s v="s"/>
    <n v="0.31916"/>
    <n v="0.12659000000000001"/>
    <n v="0.17957999999999999"/>
    <n v="6.4259999999999998E-2"/>
    <n v="0.20213999999999999"/>
    <n v="0.20483000000000001"/>
    <n v="5.246E-2"/>
    <s v="s"/>
    <n v="1.70095"/>
    <n v="0.60458999999999996"/>
    <n v="0"/>
    <n v="5.5109999999999999E-2"/>
    <n v="0.65969999999999995"/>
    <n v="2.3606500000000001"/>
    <n v="2.9960000000000001E-2"/>
    <n v="6.13E-2"/>
    <n v="3.8760000000000003E-2"/>
    <n v="0.13002"/>
  </r>
  <r>
    <n v="2025"/>
    <s v="Nantes"/>
    <x v="59"/>
    <s v="IXHyv"/>
    <x v="1"/>
    <x v="2"/>
    <n v="0"/>
    <n v="0.14727000000000001"/>
    <n v="0.21152000000000001"/>
    <n v="0.16419"/>
    <s v="s"/>
    <n v="0.32383000000000001"/>
    <n v="0.12903000000000001"/>
    <n v="0.17311000000000001"/>
    <n v="6.1870000000000001E-2"/>
    <n v="0.20165"/>
    <n v="0.20333999999999999"/>
    <n v="4.6690000000000002E-2"/>
    <s v="s"/>
    <n v="1.69577"/>
    <n v="0.62556999999999996"/>
    <n v="0"/>
    <n v="5.7299999999999997E-2"/>
    <n v="0.68286999999999998"/>
    <n v="2.3786399999999999"/>
    <n v="3.1029999999999999E-2"/>
    <n v="6.1379999999999997E-2"/>
    <n v="4.1619999999999997E-2"/>
    <n v="0.13403000000000001"/>
  </r>
  <r>
    <n v="2025"/>
    <s v="Nantes"/>
    <x v="59"/>
    <s v="IXHyv"/>
    <x v="1"/>
    <x v="3"/>
    <n v="0"/>
    <n v="0.14577999999999999"/>
    <n v="0.21137"/>
    <n v="0.15926000000000001"/>
    <s v="s"/>
    <n v="0.32979000000000003"/>
    <n v="0.13225999999999999"/>
    <n v="0.16519"/>
    <n v="6.0690000000000001E-2"/>
    <n v="0.19988"/>
    <n v="0.20272000000000001"/>
    <n v="4.283E-2"/>
    <s v="s"/>
    <n v="1.6837"/>
    <n v="0.64600999999999997"/>
    <n v="0"/>
    <n v="6.3750000000000001E-2"/>
    <n v="0.70977000000000001"/>
    <n v="2.3934700000000002"/>
    <n v="2.8060000000000002E-2"/>
    <n v="6.3159999999999994E-2"/>
    <n v="4.011E-2"/>
    <n v="0.13131999999999999"/>
  </r>
  <r>
    <n v="2025"/>
    <s v="Nantes"/>
    <x v="59"/>
    <s v="IXHyv"/>
    <x v="1"/>
    <x v="4"/>
    <n v="0"/>
    <n v="0.14482"/>
    <n v="0.21132000000000001"/>
    <n v="0.15801999999999999"/>
    <s v="s"/>
    <n v="0.33023000000000002"/>
    <n v="0.13478000000000001"/>
    <n v="0.15933"/>
    <n v="5.91E-2"/>
    <n v="0.19908000000000001"/>
    <n v="0.19522"/>
    <n v="3.9489999999999997E-2"/>
    <s v="s"/>
    <n v="1.66622"/>
    <n v="0.66068000000000005"/>
    <n v="0"/>
    <n v="6.3299999999999995E-2"/>
    <n v="0.72397999999999996"/>
    <n v="2.3902000000000001"/>
    <n v="2.8719999999999999E-2"/>
    <n v="5.7360000000000001E-2"/>
    <n v="3.8769999999999999E-2"/>
    <n v="0.12485"/>
  </r>
  <r>
    <n v="2025"/>
    <s v="Nantes"/>
    <x v="59"/>
    <s v="IXHyv"/>
    <x v="1"/>
    <x v="5"/>
    <n v="0"/>
    <n v="0.1424"/>
    <n v="0.21836"/>
    <n v="0.15765999999999999"/>
    <s v="s"/>
    <n v="0.32945000000000002"/>
    <n v="0.1366"/>
    <n v="0.15448999999999999"/>
    <n v="5.7029999999999997E-2"/>
    <n v="0.19980999999999999"/>
    <n v="0.19464000000000001"/>
    <n v="3.73E-2"/>
    <s v="s"/>
    <n v="1.6618200000000001"/>
    <n v="0.67083999999999999"/>
    <n v="0"/>
    <n v="6.6860000000000003E-2"/>
    <n v="0.73770000000000002"/>
    <n v="2.3995199999999999"/>
    <n v="2.8039999999999999E-2"/>
    <n v="5.5989999999999998E-2"/>
    <n v="3.9359999999999999E-2"/>
    <n v="0.12338"/>
  </r>
  <r>
    <n v="2025"/>
    <s v="Nantes"/>
    <x v="59"/>
    <s v="IXHyv"/>
    <x v="1"/>
    <x v="6"/>
    <n v="0"/>
    <n v="0.14333000000000001"/>
    <n v="0.21942"/>
    <n v="0.15872"/>
    <s v="s"/>
    <n v="0.33171"/>
    <n v="0.13830000000000001"/>
    <n v="0.15336"/>
    <n v="5.6140000000000002E-2"/>
    <n v="0.19819999999999999"/>
    <n v="0.18898999999999999"/>
    <n v="3.3959999999999997E-2"/>
    <s v="s"/>
    <n v="1.6556299999999999"/>
    <n v="0.69105000000000005"/>
    <n v="0"/>
    <n v="6.7100000000000007E-2"/>
    <n v="0.75814000000000004"/>
    <n v="2.41378"/>
    <n v="2.6249999999999999E-2"/>
    <n v="5.7320000000000003E-2"/>
    <n v="4.0570000000000002E-2"/>
    <n v="0.12414"/>
  </r>
  <r>
    <n v="2025"/>
    <s v="Nantes"/>
    <x v="59"/>
    <s v="IXHyv"/>
    <x v="1"/>
    <x v="7"/>
    <n v="0"/>
    <n v="0.14360000000000001"/>
    <n v="0.22197"/>
    <n v="0.15573000000000001"/>
    <s v="s"/>
    <n v="0.32540999999999998"/>
    <n v="0.14521000000000001"/>
    <n v="0.15082000000000001"/>
    <n v="5.1700000000000003E-2"/>
    <n v="0.19123999999999999"/>
    <n v="0.18335000000000001"/>
    <n v="3.1629999999999998E-2"/>
    <s v="s"/>
    <n v="1.6341399999999999"/>
    <n v="0.70855999999999997"/>
    <n v="0"/>
    <n v="6.9080000000000003E-2"/>
    <n v="0.77763000000000004"/>
    <n v="2.4117799999999998"/>
    <n v="2.647E-2"/>
    <n v="5.4949999999999999E-2"/>
    <n v="3.9140000000000001E-2"/>
    <n v="0.12057"/>
  </r>
  <r>
    <n v="2025"/>
    <s v="Nantes"/>
    <x v="59"/>
    <s v="IXHyv"/>
    <x v="1"/>
    <x v="8"/>
    <n v="0"/>
    <n v="0.14212"/>
    <n v="0.21858"/>
    <n v="0.15617"/>
    <s v="s"/>
    <n v="0.32785999999999998"/>
    <n v="0.14532"/>
    <n v="0.15012"/>
    <n v="5.1330000000000001E-2"/>
    <n v="0.18967000000000001"/>
    <n v="0.1804"/>
    <n v="2.8740000000000002E-2"/>
    <s v="s"/>
    <n v="1.6249499999999999"/>
    <n v="0.73599999999999999"/>
    <n v="0"/>
    <n v="7.0879999999999999E-2"/>
    <n v="0.80686999999999998"/>
    <n v="2.4318300000000002"/>
    <n v="2.4389999999999998E-2"/>
    <n v="5.3589999999999999E-2"/>
    <n v="3.712E-2"/>
    <n v="0.11509999999999999"/>
  </r>
  <r>
    <n v="2025"/>
    <s v="Nantes"/>
    <x v="59"/>
    <s v="IXHyv"/>
    <x v="1"/>
    <x v="9"/>
    <n v="0"/>
    <n v="0.14438000000000001"/>
    <n v="0.21823999999999999"/>
    <n v="0.15445"/>
    <s v="s"/>
    <n v="0.32507999999999998"/>
    <n v="0.14810999999999999"/>
    <n v="0.14537"/>
    <n v="5.0049999999999997E-2"/>
    <n v="0.18814"/>
    <n v="0.17655999999999999"/>
    <n v="2.7310000000000001E-2"/>
    <s v="s"/>
    <n v="1.6133200000000001"/>
    <n v="0.77971999999999997"/>
    <n v="0"/>
    <n v="7.0449999999999999E-2"/>
    <n v="0.85016999999999998"/>
    <n v="2.4634900000000002"/>
    <n v="2.2700000000000001E-2"/>
    <n v="5.1209999999999999E-2"/>
    <n v="3.6069999999999998E-2"/>
    <n v="0.10997999999999999"/>
  </r>
  <r>
    <n v="2025"/>
    <s v="Nantes"/>
    <x v="59"/>
    <s v="IXHyv"/>
    <x v="1"/>
    <x v="10"/>
    <n v="0"/>
    <n v="0.14410999999999999"/>
    <n v="0.21817"/>
    <n v="0.15601999999999999"/>
    <s v="s"/>
    <n v="0.31591999999999998"/>
    <n v="0.15146000000000001"/>
    <n v="0.14249999999999999"/>
    <n v="4.8919999999999998E-2"/>
    <n v="0.18110999999999999"/>
    <n v="0.17671999999999999"/>
    <n v="2.6089999999999999E-2"/>
    <s v="s"/>
    <n v="1.5952500000000001"/>
    <n v="0.80945"/>
    <n v="0"/>
    <n v="7.2220000000000006E-2"/>
    <n v="0.88166999999999995"/>
    <n v="2.4769199999999998"/>
    <n v="2.0219999999999998E-2"/>
    <n v="5.3999999999999999E-2"/>
    <n v="3.5220000000000001E-2"/>
    <n v="0.10944"/>
  </r>
  <r>
    <n v="2025"/>
    <s v="Nantes"/>
    <x v="59"/>
    <s v="IXHyv"/>
    <x v="2"/>
    <x v="0"/>
    <s v="so"/>
    <s v="so"/>
    <s v="so"/>
    <s v="so"/>
    <s v="so"/>
    <s v="so"/>
    <s v="so"/>
    <s v="so"/>
    <s v="so"/>
    <s v="so"/>
    <s v="so"/>
    <s v="so"/>
    <s v="so"/>
    <s v="so"/>
    <s v="so"/>
    <s v="so"/>
    <s v="so"/>
    <s v="so"/>
    <s v="so"/>
    <n v="0.11273"/>
    <n v="0.27115"/>
    <n v="0.11990000000000001"/>
    <n v="0.50378999999999996"/>
  </r>
  <r>
    <n v="2025"/>
    <s v="Nantes"/>
    <x v="59"/>
    <s v="IXHyv"/>
    <x v="2"/>
    <x v="1"/>
    <s v="so"/>
    <s v="so"/>
    <s v="so"/>
    <s v="so"/>
    <s v="so"/>
    <s v="so"/>
    <s v="so"/>
    <s v="so"/>
    <s v="so"/>
    <s v="so"/>
    <s v="so"/>
    <s v="so"/>
    <s v="so"/>
    <s v="so"/>
    <s v="so"/>
    <s v="so"/>
    <s v="so"/>
    <s v="so"/>
    <s v="so"/>
    <n v="0.10944"/>
    <n v="0.25307000000000002"/>
    <n v="0.12501000000000001"/>
    <n v="0.48752000000000001"/>
  </r>
  <r>
    <n v="2025"/>
    <s v="Nantes"/>
    <x v="59"/>
    <s v="IXHyv"/>
    <x v="2"/>
    <x v="2"/>
    <s v="so"/>
    <s v="so"/>
    <s v="so"/>
    <s v="so"/>
    <s v="so"/>
    <s v="so"/>
    <s v="so"/>
    <s v="so"/>
    <s v="so"/>
    <s v="so"/>
    <s v="so"/>
    <s v="so"/>
    <s v="so"/>
    <s v="so"/>
    <s v="so"/>
    <s v="so"/>
    <s v="so"/>
    <s v="so"/>
    <s v="so"/>
    <n v="0.11151"/>
    <n v="0.23930000000000001"/>
    <n v="0.12772"/>
    <n v="0.47853000000000001"/>
  </r>
  <r>
    <n v="2025"/>
    <s v="Nantes"/>
    <x v="59"/>
    <s v="IXHyv"/>
    <x v="2"/>
    <x v="3"/>
    <s v="so"/>
    <s v="so"/>
    <s v="so"/>
    <s v="so"/>
    <s v="so"/>
    <s v="so"/>
    <s v="so"/>
    <s v="so"/>
    <s v="so"/>
    <s v="so"/>
    <s v="so"/>
    <s v="so"/>
    <s v="so"/>
    <s v="so"/>
    <s v="so"/>
    <s v="so"/>
    <s v="so"/>
    <s v="so"/>
    <s v="so"/>
    <n v="0.10707"/>
    <n v="0.24962999999999999"/>
    <n v="0.13056999999999999"/>
    <n v="0.48726999999999998"/>
  </r>
  <r>
    <n v="2025"/>
    <s v="Nantes"/>
    <x v="59"/>
    <s v="IXHyv"/>
    <x v="2"/>
    <x v="4"/>
    <s v="so"/>
    <s v="so"/>
    <s v="so"/>
    <s v="so"/>
    <s v="so"/>
    <s v="so"/>
    <s v="so"/>
    <s v="so"/>
    <s v="so"/>
    <s v="so"/>
    <s v="so"/>
    <s v="so"/>
    <s v="so"/>
    <s v="so"/>
    <s v="so"/>
    <s v="so"/>
    <s v="so"/>
    <s v="so"/>
    <s v="so"/>
    <n v="8.6720000000000005E-2"/>
    <n v="0.25535999999999998"/>
    <n v="0.13821"/>
    <n v="0.48028999999999999"/>
  </r>
  <r>
    <n v="2025"/>
    <s v="Nantes"/>
    <x v="59"/>
    <s v="IXHyv"/>
    <x v="2"/>
    <x v="5"/>
    <s v="so"/>
    <s v="so"/>
    <s v="so"/>
    <s v="so"/>
    <s v="so"/>
    <s v="so"/>
    <s v="so"/>
    <s v="so"/>
    <s v="so"/>
    <s v="so"/>
    <s v="so"/>
    <s v="so"/>
    <s v="so"/>
    <s v="so"/>
    <s v="so"/>
    <s v="so"/>
    <s v="so"/>
    <s v="so"/>
    <s v="so"/>
    <n v="8.6639999999999995E-2"/>
    <n v="0.24565000000000001"/>
    <n v="0.12048"/>
    <n v="0.45277000000000001"/>
  </r>
  <r>
    <n v="2025"/>
    <s v="Nantes"/>
    <x v="59"/>
    <s v="IXHyv"/>
    <x v="2"/>
    <x v="6"/>
    <s v="so"/>
    <s v="so"/>
    <s v="so"/>
    <s v="so"/>
    <s v="so"/>
    <s v="so"/>
    <s v="so"/>
    <s v="so"/>
    <s v="so"/>
    <s v="so"/>
    <s v="so"/>
    <s v="so"/>
    <s v="so"/>
    <s v="so"/>
    <s v="so"/>
    <s v="so"/>
    <s v="so"/>
    <s v="so"/>
    <s v="so"/>
    <n v="7.5789999999999996E-2"/>
    <n v="0.24929999999999999"/>
    <n v="0.1273"/>
    <n v="0.45239000000000001"/>
  </r>
  <r>
    <n v="2025"/>
    <s v="Nantes"/>
    <x v="59"/>
    <s v="IXHyv"/>
    <x v="2"/>
    <x v="7"/>
    <s v="so"/>
    <s v="so"/>
    <s v="so"/>
    <s v="so"/>
    <s v="so"/>
    <s v="so"/>
    <s v="so"/>
    <s v="so"/>
    <s v="so"/>
    <s v="so"/>
    <s v="so"/>
    <s v="so"/>
    <s v="so"/>
    <s v="so"/>
    <s v="so"/>
    <s v="so"/>
    <s v="so"/>
    <s v="so"/>
    <s v="so"/>
    <n v="7.4160000000000004E-2"/>
    <n v="0.24604999999999999"/>
    <n v="0.10042"/>
    <n v="0.42061999999999999"/>
  </r>
  <r>
    <n v="2025"/>
    <s v="Nantes"/>
    <x v="59"/>
    <s v="IXHyv"/>
    <x v="2"/>
    <x v="8"/>
    <s v="so"/>
    <s v="so"/>
    <s v="so"/>
    <s v="so"/>
    <s v="so"/>
    <s v="so"/>
    <s v="so"/>
    <s v="so"/>
    <s v="so"/>
    <s v="so"/>
    <s v="so"/>
    <s v="so"/>
    <s v="so"/>
    <s v="so"/>
    <s v="so"/>
    <s v="so"/>
    <s v="so"/>
    <s v="so"/>
    <s v="so"/>
    <n v="7.6310000000000003E-2"/>
    <n v="0.21657000000000001"/>
    <n v="9.6860000000000002E-2"/>
    <n v="0.38973000000000002"/>
  </r>
  <r>
    <n v="2025"/>
    <s v="Nantes"/>
    <x v="59"/>
    <s v="IXHyv"/>
    <x v="2"/>
    <x v="9"/>
    <s v="so"/>
    <s v="so"/>
    <s v="so"/>
    <s v="so"/>
    <s v="so"/>
    <s v="so"/>
    <s v="so"/>
    <s v="so"/>
    <s v="so"/>
    <s v="so"/>
    <s v="so"/>
    <s v="so"/>
    <s v="so"/>
    <s v="so"/>
    <s v="so"/>
    <s v="so"/>
    <s v="so"/>
    <s v="so"/>
    <s v="so"/>
    <n v="7.6060000000000003E-2"/>
    <n v="0.20659"/>
    <n v="0.10539"/>
    <n v="0.38804"/>
  </r>
  <r>
    <n v="2025"/>
    <s v="Nantes"/>
    <x v="59"/>
    <s v="IXHyv"/>
    <x v="2"/>
    <x v="10"/>
    <s v="so"/>
    <s v="so"/>
    <s v="so"/>
    <s v="so"/>
    <s v="so"/>
    <s v="so"/>
    <s v="so"/>
    <s v="so"/>
    <s v="so"/>
    <s v="so"/>
    <s v="so"/>
    <s v="so"/>
    <s v="so"/>
    <s v="so"/>
    <s v="so"/>
    <s v="so"/>
    <s v="so"/>
    <s v="so"/>
    <s v="so"/>
    <n v="7.4020000000000002E-2"/>
    <n v="0.22353000000000001"/>
    <n v="0.10695"/>
    <n v="0.40450000000000003"/>
  </r>
  <r>
    <n v="2025"/>
    <s v="Nantes"/>
    <x v="59"/>
    <s v="IXHyv"/>
    <x v="3"/>
    <x v="0"/>
    <n v="0"/>
    <n v="0.64771999999999996"/>
    <n v="0.38294"/>
    <n v="1.8781000000000001"/>
    <s v="s"/>
    <n v="1.0461400000000001"/>
    <n v="0.42859000000000003"/>
    <n v="2.96258"/>
    <n v="0.61190999999999995"/>
    <n v="1.32239"/>
    <n v="1.33507"/>
    <n v="0.9617"/>
    <s v="s"/>
    <n v="11.58053"/>
    <n v="4.0771800000000002"/>
    <n v="0"/>
    <n v="0.05"/>
    <n v="4.1271800000000001"/>
    <n v="15.707700000000001"/>
    <n v="1.5855900000000001"/>
    <n v="1.32111"/>
    <n v="0.58203000000000005"/>
    <n v="3.4887299999999999"/>
  </r>
  <r>
    <n v="2025"/>
    <s v="Nantes"/>
    <x v="59"/>
    <s v="IXHyv"/>
    <x v="3"/>
    <x v="1"/>
    <n v="0"/>
    <n v="0.71999000000000002"/>
    <n v="0.88685999999999998"/>
    <n v="1.91919"/>
    <s v="s"/>
    <n v="1.41429"/>
    <n v="1.1469199999999999"/>
    <n v="2.6731400000000001"/>
    <n v="0.75302000000000002"/>
    <n v="1.43685"/>
    <n v="0.77276999999999996"/>
    <n v="1.12998"/>
    <s v="s"/>
    <n v="12.858470000000001"/>
    <n v="4.1007800000000003"/>
    <n v="0"/>
    <n v="0.10041"/>
    <n v="4.2011900000000004"/>
    <n v="17.059660000000001"/>
    <n v="1.12304"/>
    <n v="2.1542699999999999"/>
    <n v="0.71587999999999996"/>
    <n v="3.9931999999999999"/>
  </r>
  <r>
    <n v="2025"/>
    <s v="Nantes"/>
    <x v="59"/>
    <s v="IXHyv"/>
    <x v="3"/>
    <x v="2"/>
    <n v="0"/>
    <n v="1.1469499999999999"/>
    <n v="0.95418999999999998"/>
    <n v="2.1855600000000002"/>
    <s v="s"/>
    <n v="2.3945500000000002"/>
    <n v="0.81377999999999995"/>
    <n v="3.24641"/>
    <n v="1.0093099999999999"/>
    <n v="1.55769"/>
    <n v="1.0725899999999999"/>
    <n v="1.68832"/>
    <s v="s"/>
    <n v="16.076090000000001"/>
    <n v="3.6773099999999999"/>
    <n v="0"/>
    <n v="9.0440000000000006E-2"/>
    <n v="3.7677499999999999"/>
    <n v="19.84384"/>
    <n v="1.0782499999999999"/>
    <n v="2.6542300000000001"/>
    <n v="1.11015"/>
    <n v="4.8426299999999998"/>
  </r>
  <r>
    <n v="2025"/>
    <s v="Nantes"/>
    <x v="59"/>
    <s v="IXHyv"/>
    <x v="3"/>
    <x v="3"/>
    <n v="0"/>
    <n v="1.44191"/>
    <n v="1.2341200000000001"/>
    <n v="2.2666900000000001"/>
    <s v="s"/>
    <n v="2.4778899999999999"/>
    <n v="0.78388000000000002"/>
    <n v="3.1338499999999998"/>
    <n v="0.93725000000000003"/>
    <n v="2.1652"/>
    <n v="1.0897699999999999"/>
    <n v="1.4903200000000001"/>
    <s v="s"/>
    <n v="17.034790000000001"/>
    <n v="4.2776199999999998"/>
    <n v="0"/>
    <n v="0.23407"/>
    <n v="4.5116899999999998"/>
    <n v="21.546479999999999"/>
    <n v="0.96377000000000002"/>
    <n v="2.8648199999999999"/>
    <n v="1.27868"/>
    <n v="5.1072699999999998"/>
  </r>
  <r>
    <n v="2025"/>
    <s v="Nantes"/>
    <x v="59"/>
    <s v="IXHyv"/>
    <x v="3"/>
    <x v="4"/>
    <n v="0"/>
    <n v="1.6289800000000001"/>
    <n v="1.5513300000000001"/>
    <n v="2.5024199999999999"/>
    <s v="s"/>
    <n v="2.66242"/>
    <n v="0.97055999999999998"/>
    <n v="2.4638100000000001"/>
    <n v="0.61095999999999995"/>
    <n v="1.96309"/>
    <n v="2.0752199999999998"/>
    <n v="1.15116"/>
    <s v="s"/>
    <n v="17.608830000000001"/>
    <n v="4.2373700000000003"/>
    <n v="0"/>
    <n v="0.29529"/>
    <n v="4.5326599999999999"/>
    <n v="22.141490000000001"/>
    <n v="1.3754900000000001"/>
    <n v="2.7267899999999998"/>
    <n v="1.2693000000000001"/>
    <n v="5.3715799999999998"/>
  </r>
  <r>
    <n v="2025"/>
    <s v="Nantes"/>
    <x v="59"/>
    <s v="IXHyv"/>
    <x v="3"/>
    <x v="5"/>
    <n v="0"/>
    <n v="1.5203800000000001"/>
    <n v="1.73567"/>
    <n v="2.29948"/>
    <s v="s"/>
    <n v="3.1692200000000001"/>
    <n v="1.0966899999999999"/>
    <n v="2.1427900000000002"/>
    <n v="0.65725999999999996"/>
    <n v="1.46332"/>
    <n v="2.3287200000000001"/>
    <n v="1.0948"/>
    <s v="s"/>
    <n v="17.55621"/>
    <n v="4.1651100000000003"/>
    <n v="0"/>
    <n v="0.33023999999999998"/>
    <n v="4.4953500000000002"/>
    <n v="22.051559999999998"/>
    <n v="1.35494"/>
    <n v="2.3487"/>
    <n v="1.37127"/>
    <n v="5.0749199999999997"/>
  </r>
  <r>
    <n v="2025"/>
    <s v="Nantes"/>
    <x v="59"/>
    <s v="IXHyv"/>
    <x v="3"/>
    <x v="6"/>
    <n v="0"/>
    <n v="1.8455600000000001"/>
    <n v="1.82664"/>
    <n v="1.6380399999999999"/>
    <s v="s"/>
    <n v="3.8551199999999999"/>
    <n v="0.72126999999999997"/>
    <n v="2.1381899999999998"/>
    <n v="0.83287"/>
    <n v="2.0222699999999998"/>
    <n v="2.3155999999999999"/>
    <n v="1.2003600000000001"/>
    <s v="s"/>
    <n v="18.62406"/>
    <n v="3.9087900000000002"/>
    <n v="0"/>
    <n v="0.16374"/>
    <n v="4.0725300000000004"/>
    <n v="22.69659"/>
    <n v="1.37286"/>
    <n v="2.23115"/>
    <n v="1.65161"/>
    <n v="5.2556200000000004"/>
  </r>
  <r>
    <n v="2025"/>
    <s v="Nantes"/>
    <x v="59"/>
    <s v="IXHyv"/>
    <x v="3"/>
    <x v="7"/>
    <n v="0"/>
    <n v="1.7446999999999999"/>
    <n v="2.2755200000000002"/>
    <n v="2.0404200000000001"/>
    <s v="s"/>
    <n v="3.1045099999999999"/>
    <n v="0.91942999999999997"/>
    <n v="1.7202599999999999"/>
    <n v="0.48093999999999998"/>
    <n v="1.6365099999999999"/>
    <n v="2.4221300000000001"/>
    <n v="0.78566999999999998"/>
    <s v="s"/>
    <n v="17.518039999999999"/>
    <n v="3.8671899999999999"/>
    <n v="0"/>
    <n v="0.39545000000000002"/>
    <n v="4.2626400000000002"/>
    <n v="21.78068"/>
    <n v="1.49187"/>
    <n v="2.0841099999999999"/>
    <n v="1.7255499999999999"/>
    <n v="5.3015299999999996"/>
  </r>
  <r>
    <n v="2025"/>
    <s v="Nantes"/>
    <x v="59"/>
    <s v="IXHyv"/>
    <x v="3"/>
    <x v="8"/>
    <n v="0"/>
    <n v="1.53122"/>
    <n v="2.1735199999999999"/>
    <n v="2.23217"/>
    <s v="s"/>
    <n v="4.2529300000000001"/>
    <n v="0.88007999999999997"/>
    <n v="2.1565699999999999"/>
    <n v="0.88314000000000004"/>
    <n v="2.4905200000000001"/>
    <n v="3.2421799999999998"/>
    <n v="0.48096"/>
    <s v="s"/>
    <n v="20.629470000000001"/>
    <n v="3.7733599999999998"/>
    <n v="0"/>
    <n v="0.44618000000000002"/>
    <n v="4.2195400000000003"/>
    <n v="24.84901"/>
    <n v="1.52352"/>
    <n v="2.05504"/>
    <n v="1.66354"/>
    <n v="5.2420999999999998"/>
  </r>
  <r>
    <n v="2025"/>
    <s v="Nantes"/>
    <x v="59"/>
    <s v="IXHyv"/>
    <x v="3"/>
    <x v="9"/>
    <n v="0"/>
    <n v="1.69462"/>
    <n v="1.83691"/>
    <n v="1.72"/>
    <s v="s"/>
    <n v="4.12155"/>
    <n v="0.96326999999999996"/>
    <n v="1.8162400000000001"/>
    <n v="1.01908"/>
    <n v="2.78566"/>
    <n v="2.0620699999999998"/>
    <n v="0.63588"/>
    <s v="s"/>
    <n v="19.317799999999998"/>
    <n v="3.9559899999999999"/>
    <n v="0"/>
    <n v="0.47754999999999997"/>
    <n v="4.4335300000000002"/>
    <n v="23.751329999999999"/>
    <n v="1.3219399999999999"/>
    <n v="2.5272600000000001"/>
    <n v="1.62378"/>
    <n v="5.4729900000000002"/>
  </r>
  <r>
    <n v="2025"/>
    <s v="Nantes"/>
    <x v="59"/>
    <s v="IXHyv"/>
    <x v="3"/>
    <x v="10"/>
    <n v="0"/>
    <n v="1.38361"/>
    <n v="2.3805299999999998"/>
    <n v="1.8527800000000001"/>
    <s v="s"/>
    <n v="3.49729"/>
    <n v="1.3662799999999999"/>
    <n v="1.5358499999999999"/>
    <n v="0.68203999999999998"/>
    <n v="2.21339"/>
    <n v="2.29847"/>
    <n v="0.66581000000000001"/>
    <s v="s"/>
    <n v="18.423159999999999"/>
    <n v="3.9689700000000001"/>
    <n v="0"/>
    <n v="0.20432"/>
    <n v="4.1732899999999997"/>
    <n v="22.596450000000001"/>
    <n v="1.42293"/>
    <n v="2.6074299999999999"/>
    <n v="1.8794900000000001"/>
    <n v="5.9098600000000001"/>
  </r>
  <r>
    <n v="2025"/>
    <s v="Nice"/>
    <x v="60"/>
    <s v="8JlNN"/>
    <x v="0"/>
    <x v="0"/>
    <n v="28"/>
    <n v="0"/>
    <n v="0"/>
    <n v="0"/>
    <n v="0"/>
    <n v="0"/>
    <n v="0"/>
    <n v="0"/>
    <n v="0"/>
    <s v="s"/>
    <n v="0"/>
    <n v="0"/>
    <s v="s"/>
    <n v="31"/>
    <n v="0"/>
    <n v="0"/>
    <n v="0"/>
    <n v="0"/>
    <n v="31"/>
    <n v="0"/>
    <n v="0"/>
    <n v="0"/>
    <n v="0"/>
  </r>
  <r>
    <n v="2025"/>
    <s v="Nice"/>
    <x v="60"/>
    <s v="8JlNN"/>
    <x v="1"/>
    <x v="0"/>
    <n v="9.1270000000000004E-2"/>
    <n v="0"/>
    <n v="0"/>
    <n v="0"/>
    <n v="0"/>
    <n v="0"/>
    <n v="0"/>
    <n v="0"/>
    <n v="0"/>
    <s v="s"/>
    <n v="0"/>
    <n v="0"/>
    <s v="s"/>
    <n v="9.7930000000000003E-2"/>
    <n v="0"/>
    <n v="0"/>
    <n v="0"/>
    <n v="0"/>
    <n v="9.7930000000000003E-2"/>
    <n v="0"/>
    <n v="0"/>
    <n v="0"/>
    <n v="0"/>
  </r>
  <r>
    <n v="2025"/>
    <s v="Nice"/>
    <x v="60"/>
    <s v="8JlNN"/>
    <x v="1"/>
    <x v="1"/>
    <n v="9.3710000000000002E-2"/>
    <n v="0"/>
    <n v="0"/>
    <n v="0"/>
    <n v="0"/>
    <n v="0"/>
    <n v="0"/>
    <n v="0"/>
    <n v="0"/>
    <s v="s"/>
    <n v="0"/>
    <n v="0"/>
    <s v="s"/>
    <n v="0.10052"/>
    <n v="0"/>
    <n v="0"/>
    <n v="0"/>
    <n v="0"/>
    <n v="0.10052"/>
    <n v="0"/>
    <n v="0"/>
    <n v="0"/>
    <n v="0"/>
  </r>
  <r>
    <n v="2025"/>
    <s v="Nice"/>
    <x v="60"/>
    <s v="8JlNN"/>
    <x v="1"/>
    <x v="2"/>
    <n v="9.6990000000000007E-2"/>
    <n v="0"/>
    <n v="0"/>
    <n v="0"/>
    <n v="0"/>
    <n v="0"/>
    <n v="0"/>
    <n v="0"/>
    <n v="0"/>
    <s v="s"/>
    <n v="0"/>
    <n v="0"/>
    <s v="s"/>
    <n v="0.10392999999999999"/>
    <n v="0"/>
    <n v="0"/>
    <n v="0"/>
    <n v="0"/>
    <n v="0.10392"/>
    <n v="0"/>
    <n v="0"/>
    <n v="0"/>
    <n v="0"/>
  </r>
  <r>
    <n v="2025"/>
    <s v="Nice"/>
    <x v="60"/>
    <s v="8JlNN"/>
    <x v="1"/>
    <x v="3"/>
    <n v="9.9580000000000002E-2"/>
    <n v="0"/>
    <n v="0"/>
    <n v="0"/>
    <n v="0"/>
    <n v="0"/>
    <n v="0"/>
    <n v="0"/>
    <n v="0"/>
    <s v="s"/>
    <n v="0"/>
    <n v="0"/>
    <s v="s"/>
    <n v="0.10667"/>
    <n v="0"/>
    <n v="0"/>
    <n v="0"/>
    <n v="0"/>
    <n v="0.10667"/>
    <n v="0"/>
    <n v="0"/>
    <n v="0"/>
    <n v="0"/>
  </r>
  <r>
    <n v="2025"/>
    <s v="Nice"/>
    <x v="60"/>
    <s v="8JlNN"/>
    <x v="1"/>
    <x v="4"/>
    <n v="0.10031"/>
    <n v="0"/>
    <n v="0"/>
    <n v="0"/>
    <n v="0"/>
    <n v="0"/>
    <n v="0"/>
    <n v="0"/>
    <n v="0"/>
    <s v="s"/>
    <n v="0"/>
    <n v="0"/>
    <s v="s"/>
    <n v="0.10832"/>
    <n v="0"/>
    <n v="0"/>
    <n v="0"/>
    <n v="0"/>
    <n v="0.10832"/>
    <n v="0"/>
    <n v="0"/>
    <n v="0"/>
    <n v="0"/>
  </r>
  <r>
    <n v="2025"/>
    <s v="Nice"/>
    <x v="60"/>
    <s v="8JlNN"/>
    <x v="1"/>
    <x v="5"/>
    <n v="9.9019999999999997E-2"/>
    <n v="0"/>
    <n v="0"/>
    <n v="0"/>
    <n v="0"/>
    <n v="0"/>
    <n v="0"/>
    <n v="0"/>
    <n v="0"/>
    <s v="s"/>
    <n v="0"/>
    <n v="0"/>
    <s v="s"/>
    <n v="0.10723000000000001"/>
    <n v="0"/>
    <n v="0"/>
    <n v="0"/>
    <n v="0"/>
    <n v="0.10723000000000001"/>
    <n v="0"/>
    <n v="0"/>
    <n v="0"/>
    <n v="0"/>
  </r>
  <r>
    <n v="2025"/>
    <s v="Nice"/>
    <x v="60"/>
    <s v="8JlNN"/>
    <x v="1"/>
    <x v="6"/>
    <n v="9.758E-2"/>
    <n v="0"/>
    <n v="0"/>
    <n v="0"/>
    <n v="0"/>
    <n v="0"/>
    <n v="0"/>
    <n v="0"/>
    <n v="0"/>
    <s v="s"/>
    <n v="0"/>
    <n v="0"/>
    <s v="s"/>
    <n v="0.10606"/>
    <n v="0"/>
    <n v="0"/>
    <n v="0"/>
    <n v="0"/>
    <n v="0.10606"/>
    <n v="0"/>
    <n v="0"/>
    <n v="0"/>
    <n v="0"/>
  </r>
  <r>
    <n v="2025"/>
    <s v="Nice"/>
    <x v="60"/>
    <s v="8JlNN"/>
    <x v="1"/>
    <x v="7"/>
    <n v="9.6979999999999997E-2"/>
    <n v="0"/>
    <n v="0"/>
    <n v="0"/>
    <n v="0"/>
    <n v="0"/>
    <n v="0"/>
    <n v="0"/>
    <n v="0"/>
    <s v="s"/>
    <n v="0"/>
    <n v="0"/>
    <s v="s"/>
    <n v="0.10555"/>
    <n v="0"/>
    <n v="0"/>
    <n v="0"/>
    <n v="0"/>
    <n v="0.10555"/>
    <n v="0"/>
    <n v="0"/>
    <n v="0"/>
    <n v="0"/>
  </r>
  <r>
    <n v="2025"/>
    <s v="Nice"/>
    <x v="60"/>
    <s v="8JlNN"/>
    <x v="1"/>
    <x v="8"/>
    <n v="9.4729999999999995E-2"/>
    <n v="0"/>
    <n v="0"/>
    <n v="0"/>
    <n v="0"/>
    <n v="0"/>
    <n v="0"/>
    <n v="0"/>
    <n v="0"/>
    <s v="s"/>
    <n v="0"/>
    <n v="0"/>
    <s v="s"/>
    <n v="0.10353999999999999"/>
    <n v="0"/>
    <n v="0"/>
    <n v="0"/>
    <n v="0"/>
    <n v="0.10353999999999999"/>
    <n v="0"/>
    <n v="0"/>
    <n v="0"/>
    <n v="0"/>
  </r>
  <r>
    <n v="2025"/>
    <s v="Nice"/>
    <x v="60"/>
    <s v="8JlNN"/>
    <x v="1"/>
    <x v="9"/>
    <n v="9.4869999999999996E-2"/>
    <n v="0"/>
    <n v="0"/>
    <n v="0"/>
    <n v="0"/>
    <n v="0"/>
    <n v="0"/>
    <n v="0"/>
    <n v="0"/>
    <s v="s"/>
    <n v="0"/>
    <n v="0"/>
    <s v="s"/>
    <n v="0.104"/>
    <n v="0"/>
    <n v="0"/>
    <n v="0"/>
    <n v="0"/>
    <n v="0.10399"/>
    <n v="0"/>
    <n v="0"/>
    <n v="0"/>
    <n v="0"/>
  </r>
  <r>
    <n v="2025"/>
    <s v="Nice"/>
    <x v="60"/>
    <s v="8JlNN"/>
    <x v="1"/>
    <x v="10"/>
    <n v="9.5019999999999993E-2"/>
    <n v="0"/>
    <n v="0"/>
    <n v="0"/>
    <n v="0"/>
    <n v="0"/>
    <n v="0"/>
    <n v="0"/>
    <n v="0"/>
    <s v="s"/>
    <n v="0"/>
    <n v="0"/>
    <s v="s"/>
    <n v="0.10445"/>
    <n v="0"/>
    <n v="0"/>
    <n v="0"/>
    <n v="0"/>
    <n v="0.10445"/>
    <n v="0"/>
    <n v="0"/>
    <n v="0"/>
    <n v="0"/>
  </r>
  <r>
    <n v="2025"/>
    <s v="Nice"/>
    <x v="60"/>
    <s v="8JlNN"/>
    <x v="3"/>
    <x v="0"/>
    <n v="0.15107000000000001"/>
    <n v="0"/>
    <n v="0"/>
    <n v="0"/>
    <n v="0"/>
    <n v="0"/>
    <n v="0"/>
    <n v="0"/>
    <n v="0"/>
    <s v="s"/>
    <n v="0"/>
    <n v="0"/>
    <s v="s"/>
    <n v="1.15107"/>
    <n v="0"/>
    <n v="0"/>
    <n v="0"/>
    <n v="0"/>
    <n v="1.15107"/>
    <n v="0"/>
    <n v="0"/>
    <n v="0"/>
    <n v="0"/>
  </r>
  <r>
    <n v="2025"/>
    <s v="Nice"/>
    <x v="60"/>
    <s v="8JlNN"/>
    <x v="3"/>
    <x v="1"/>
    <n v="0.21983"/>
    <n v="0"/>
    <n v="0"/>
    <n v="0"/>
    <n v="0"/>
    <n v="0"/>
    <n v="0"/>
    <n v="0"/>
    <n v="0"/>
    <s v="s"/>
    <n v="0"/>
    <n v="0"/>
    <s v="s"/>
    <n v="0.21983"/>
    <n v="0"/>
    <n v="0"/>
    <n v="0"/>
    <n v="0"/>
    <n v="0.21983"/>
    <n v="0"/>
    <n v="0"/>
    <n v="0"/>
    <n v="0"/>
  </r>
  <r>
    <n v="2025"/>
    <s v="Nice"/>
    <x v="60"/>
    <s v="8JlNN"/>
    <x v="3"/>
    <x v="2"/>
    <n v="0.33789000000000002"/>
    <n v="0"/>
    <n v="0"/>
    <n v="0"/>
    <n v="0"/>
    <n v="0"/>
    <n v="0"/>
    <n v="0"/>
    <n v="0"/>
    <s v="s"/>
    <n v="0"/>
    <n v="0"/>
    <s v="s"/>
    <n v="0.33810000000000001"/>
    <n v="0"/>
    <n v="0"/>
    <n v="0"/>
    <n v="0"/>
    <n v="0.33810000000000001"/>
    <n v="0"/>
    <n v="0"/>
    <n v="0"/>
    <n v="0"/>
  </r>
  <r>
    <n v="2025"/>
    <s v="Nice"/>
    <x v="60"/>
    <s v="8JlNN"/>
    <x v="3"/>
    <x v="3"/>
    <n v="0.55015000000000003"/>
    <n v="0"/>
    <n v="0"/>
    <n v="0"/>
    <n v="0"/>
    <n v="0"/>
    <n v="0"/>
    <n v="0"/>
    <n v="0"/>
    <s v="s"/>
    <n v="0"/>
    <n v="0"/>
    <s v="s"/>
    <n v="0.55040999999999995"/>
    <n v="0"/>
    <n v="0"/>
    <n v="0"/>
    <n v="0"/>
    <n v="0.55040999999999995"/>
    <n v="0"/>
    <n v="0"/>
    <n v="0"/>
    <n v="0"/>
  </r>
  <r>
    <n v="2025"/>
    <s v="Nice"/>
    <x v="60"/>
    <s v="8JlNN"/>
    <x v="3"/>
    <x v="4"/>
    <n v="0.82330999999999999"/>
    <n v="0"/>
    <n v="0"/>
    <n v="0"/>
    <n v="0"/>
    <n v="0"/>
    <n v="0"/>
    <n v="0"/>
    <n v="0"/>
    <s v="s"/>
    <n v="0"/>
    <n v="0"/>
    <s v="s"/>
    <n v="0.82352999999999998"/>
    <n v="0"/>
    <n v="0"/>
    <n v="0"/>
    <n v="0"/>
    <n v="0.82352999999999998"/>
    <n v="0"/>
    <n v="0"/>
    <n v="0"/>
    <n v="0"/>
  </r>
  <r>
    <n v="2025"/>
    <s v="Nice"/>
    <x v="60"/>
    <s v="8JlNN"/>
    <x v="3"/>
    <x v="5"/>
    <n v="0.77132999999999996"/>
    <n v="0"/>
    <n v="0"/>
    <n v="0"/>
    <n v="0"/>
    <n v="0"/>
    <n v="0"/>
    <n v="0"/>
    <n v="0"/>
    <s v="s"/>
    <n v="0"/>
    <n v="0"/>
    <s v="s"/>
    <n v="0.77156000000000002"/>
    <n v="0"/>
    <n v="0"/>
    <n v="0"/>
    <n v="0"/>
    <n v="0.77154999999999996"/>
    <n v="0"/>
    <n v="0"/>
    <n v="0"/>
    <n v="0"/>
  </r>
  <r>
    <n v="2025"/>
    <s v="Nice"/>
    <x v="60"/>
    <s v="8JlNN"/>
    <x v="3"/>
    <x v="6"/>
    <n v="1.05786"/>
    <n v="0"/>
    <n v="0"/>
    <n v="0"/>
    <n v="0"/>
    <n v="0"/>
    <n v="0"/>
    <n v="0"/>
    <n v="0"/>
    <s v="s"/>
    <n v="0"/>
    <n v="0"/>
    <s v="s"/>
    <n v="1.0583199999999999"/>
    <n v="0"/>
    <n v="0"/>
    <n v="0"/>
    <n v="0"/>
    <n v="1.0583199999999999"/>
    <n v="0"/>
    <n v="0"/>
    <n v="0"/>
    <n v="0"/>
  </r>
  <r>
    <n v="2025"/>
    <s v="Nice"/>
    <x v="60"/>
    <s v="8JlNN"/>
    <x v="3"/>
    <x v="7"/>
    <n v="1.2132799999999999"/>
    <n v="0"/>
    <n v="0"/>
    <n v="0"/>
    <n v="0"/>
    <n v="0"/>
    <n v="0"/>
    <n v="0"/>
    <n v="0"/>
    <s v="s"/>
    <n v="0"/>
    <n v="0"/>
    <s v="s"/>
    <n v="1.2139899999999999"/>
    <n v="0"/>
    <n v="0"/>
    <n v="0"/>
    <n v="0"/>
    <n v="1.2139899999999999"/>
    <n v="0"/>
    <n v="0"/>
    <n v="0"/>
    <n v="0"/>
  </r>
  <r>
    <n v="2025"/>
    <s v="Nice"/>
    <x v="60"/>
    <s v="8JlNN"/>
    <x v="3"/>
    <x v="8"/>
    <n v="1.16405"/>
    <n v="0"/>
    <n v="0"/>
    <n v="0"/>
    <n v="0"/>
    <n v="0"/>
    <n v="0"/>
    <n v="0"/>
    <n v="0"/>
    <s v="s"/>
    <n v="0"/>
    <n v="0"/>
    <s v="s"/>
    <n v="1.1645300000000001"/>
    <n v="0"/>
    <n v="0"/>
    <n v="0"/>
    <n v="0"/>
    <n v="1.1645300000000001"/>
    <n v="0"/>
    <n v="0"/>
    <n v="0"/>
    <n v="0"/>
  </r>
  <r>
    <n v="2025"/>
    <s v="Nice"/>
    <x v="60"/>
    <s v="8JlNN"/>
    <x v="3"/>
    <x v="9"/>
    <n v="1.09114"/>
    <n v="0"/>
    <n v="0"/>
    <n v="0"/>
    <n v="0"/>
    <n v="0"/>
    <n v="0"/>
    <n v="0"/>
    <n v="0"/>
    <s v="s"/>
    <n v="0"/>
    <n v="0"/>
    <s v="s"/>
    <n v="1.0916300000000001"/>
    <n v="0"/>
    <n v="0"/>
    <n v="0"/>
    <n v="0"/>
    <n v="1.0916300000000001"/>
    <n v="0"/>
    <n v="0"/>
    <n v="0"/>
    <n v="0"/>
  </r>
  <r>
    <n v="2025"/>
    <s v="Nice"/>
    <x v="60"/>
    <s v="8JlNN"/>
    <x v="3"/>
    <x v="10"/>
    <n v="0.85846"/>
    <n v="0"/>
    <n v="0"/>
    <n v="0"/>
    <n v="0"/>
    <n v="0"/>
    <n v="0"/>
    <n v="0"/>
    <n v="0"/>
    <s v="s"/>
    <n v="0"/>
    <n v="0"/>
    <s v="s"/>
    <n v="0.85999000000000003"/>
    <n v="0"/>
    <n v="0"/>
    <n v="0"/>
    <n v="0"/>
    <n v="0.85999000000000003"/>
    <n v="0"/>
    <n v="0"/>
    <n v="0"/>
    <n v="0"/>
  </r>
  <r>
    <n v="2025"/>
    <s v="Nice"/>
    <x v="61"/>
    <s v="s3t8T"/>
    <x v="0"/>
    <x v="0"/>
    <s v="s"/>
    <n v="87"/>
    <n v="91"/>
    <n v="74"/>
    <n v="73"/>
    <n v="114"/>
    <s v="s"/>
    <n v="70"/>
    <n v="42"/>
    <n v="164"/>
    <n v="66"/>
    <n v="43"/>
    <n v="39"/>
    <n v="867"/>
    <n v="117"/>
    <n v="20"/>
    <n v="0"/>
    <n v="137"/>
    <n v="1004"/>
    <n v="23"/>
    <n v="100"/>
    <n v="48"/>
    <n v="171"/>
  </r>
  <r>
    <n v="2025"/>
    <s v="Nice"/>
    <x v="61"/>
    <s v="s3t8T"/>
    <x v="1"/>
    <x v="0"/>
    <s v="s"/>
    <n v="0.26652999999999999"/>
    <n v="0.28360999999999997"/>
    <n v="0.22678000000000001"/>
    <n v="0.24046999999999999"/>
    <n v="0.36503999999999998"/>
    <s v="s"/>
    <n v="0.22134000000000001"/>
    <n v="0.13830000000000001"/>
    <n v="0.54195000000000004"/>
    <n v="0.22131999999999999"/>
    <n v="0.14299999999999999"/>
    <n v="0.13441"/>
    <n v="2.7919"/>
    <n v="0.55157"/>
    <n v="0.13028000000000001"/>
    <n v="0"/>
    <n v="0.68184999999999996"/>
    <n v="3.4737499999999999"/>
    <n v="2.7900000000000001E-2"/>
    <n v="9.1399999999999995E-2"/>
    <n v="4.206E-2"/>
    <n v="0.16136"/>
  </r>
  <r>
    <n v="2025"/>
    <s v="Nice"/>
    <x v="61"/>
    <s v="s3t8T"/>
    <x v="1"/>
    <x v="1"/>
    <s v="s"/>
    <n v="0.27448"/>
    <n v="0.29277999999999998"/>
    <n v="0.22549"/>
    <n v="0.24254999999999999"/>
    <n v="0.37114000000000003"/>
    <s v="s"/>
    <n v="0.22026000000000001"/>
    <n v="0.13983000000000001"/>
    <n v="0.55030999999999997"/>
    <n v="0.22336"/>
    <n v="0.14283000000000001"/>
    <n v="0.13686999999999999"/>
    <n v="2.8292999999999999"/>
    <n v="0.55632000000000004"/>
    <n v="0.12911"/>
    <n v="0"/>
    <n v="0.68542000000000003"/>
    <n v="3.5147200000000001"/>
    <n v="3.2050000000000002E-2"/>
    <n v="8.7830000000000005E-2"/>
    <n v="4.7059999999999998E-2"/>
    <n v="0.16694000000000001"/>
  </r>
  <r>
    <n v="2025"/>
    <s v="Nice"/>
    <x v="61"/>
    <s v="s3t8T"/>
    <x v="1"/>
    <x v="2"/>
    <s v="s"/>
    <n v="0.28365000000000001"/>
    <n v="0.29742000000000002"/>
    <n v="0.22406999999999999"/>
    <n v="0.25144"/>
    <n v="0.37508000000000002"/>
    <s v="s"/>
    <n v="0.21992"/>
    <n v="0.14194999999999999"/>
    <n v="0.55195000000000005"/>
    <n v="0.22406999999999999"/>
    <n v="0.14344999999999999"/>
    <n v="0.13583999999999999"/>
    <n v="2.8593500000000001"/>
    <n v="0.56881000000000004"/>
    <n v="0.13936999999999999"/>
    <n v="0"/>
    <n v="0.70818000000000003"/>
    <n v="3.5675400000000002"/>
    <n v="3.3160000000000002E-2"/>
    <n v="9.2689999999999995E-2"/>
    <n v="4.7780000000000003E-2"/>
    <n v="0.17362"/>
  </r>
  <r>
    <n v="2025"/>
    <s v="Nice"/>
    <x v="61"/>
    <s v="s3t8T"/>
    <x v="1"/>
    <x v="3"/>
    <s v="s"/>
    <n v="0.28708"/>
    <n v="0.30131000000000002"/>
    <n v="0.22384999999999999"/>
    <n v="0.25397999999999998"/>
    <n v="0.37902999999999998"/>
    <s v="s"/>
    <n v="0.21390999999999999"/>
    <n v="0.14197000000000001"/>
    <n v="0.55669999999999997"/>
    <n v="0.22248999999999999"/>
    <n v="0.14285999999999999"/>
    <n v="0.13492999999999999"/>
    <n v="2.8690099999999998"/>
    <n v="0.59414999999999996"/>
    <n v="0.14249000000000001"/>
    <n v="0"/>
    <n v="0.73663999999999996"/>
    <n v="3.6056499999999998"/>
    <n v="3.3869999999999997E-2"/>
    <n v="8.9770000000000003E-2"/>
    <n v="4.8919999999999998E-2"/>
    <n v="0.17255000000000001"/>
  </r>
  <r>
    <n v="2025"/>
    <s v="Nice"/>
    <x v="61"/>
    <s v="s3t8T"/>
    <x v="1"/>
    <x v="4"/>
    <s v="s"/>
    <n v="0.29187999999999997"/>
    <n v="0.30562"/>
    <n v="0.22083"/>
    <n v="0.25752999999999998"/>
    <n v="0.38258999999999999"/>
    <s v="s"/>
    <n v="0.20669999999999999"/>
    <n v="0.14187"/>
    <n v="0.55923"/>
    <n v="0.21787000000000001"/>
    <n v="0.13882"/>
    <n v="0.13644999999999999"/>
    <n v="2.86991"/>
    <n v="0.62561"/>
    <n v="0.13466"/>
    <n v="0"/>
    <n v="0.76027"/>
    <n v="3.6301700000000001"/>
    <n v="3.1449999999999999E-2"/>
    <n v="9.1800000000000007E-2"/>
    <n v="4.6769999999999999E-2"/>
    <n v="0.17002999999999999"/>
  </r>
  <r>
    <n v="2025"/>
    <s v="Nice"/>
    <x v="61"/>
    <s v="s3t8T"/>
    <x v="1"/>
    <x v="5"/>
    <s v="s"/>
    <n v="0.29966999999999999"/>
    <n v="0.31104999999999999"/>
    <n v="0.21875"/>
    <n v="0.25616"/>
    <n v="0.38006000000000001"/>
    <s v="s"/>
    <n v="0.20538000000000001"/>
    <n v="0.14207"/>
    <n v="0.55878000000000005"/>
    <n v="0.21622"/>
    <n v="0.13949"/>
    <n v="0.13433999999999999"/>
    <n v="2.8725999999999998"/>
    <n v="0.64746000000000004"/>
    <n v="0.13138"/>
    <n v="0"/>
    <n v="0.77883000000000002"/>
    <n v="3.65143"/>
    <n v="3.2579999999999998E-2"/>
    <n v="0.10159"/>
    <n v="4.7500000000000001E-2"/>
    <n v="0.18167"/>
  </r>
  <r>
    <n v="2025"/>
    <s v="Nice"/>
    <x v="61"/>
    <s v="s3t8T"/>
    <x v="1"/>
    <x v="6"/>
    <s v="s"/>
    <n v="0.30613000000000001"/>
    <n v="0.31586999999999998"/>
    <n v="0.20957999999999999"/>
    <n v="0.26144000000000001"/>
    <n v="0.37975999999999999"/>
    <s v="s"/>
    <n v="0.20230000000000001"/>
    <n v="0.14244000000000001"/>
    <n v="0.55820000000000003"/>
    <n v="0.21390999999999999"/>
    <n v="0.13591"/>
    <n v="0.13563"/>
    <n v="2.8719999999999999"/>
    <n v="0.65920999999999996"/>
    <n v="0.13195000000000001"/>
    <n v="0"/>
    <n v="0.79115000000000002"/>
    <n v="3.66316"/>
    <n v="3.125E-2"/>
    <n v="0.10864"/>
    <n v="4.6780000000000002E-2"/>
    <n v="0.18667"/>
  </r>
  <r>
    <n v="2025"/>
    <s v="Nice"/>
    <x v="61"/>
    <s v="s3t8T"/>
    <x v="1"/>
    <x v="7"/>
    <s v="s"/>
    <n v="0.31075999999999998"/>
    <n v="0.32097999999999999"/>
    <n v="0.20551"/>
    <n v="0.26749000000000001"/>
    <n v="0.37702000000000002"/>
    <s v="s"/>
    <n v="0.19259000000000001"/>
    <n v="0.13452"/>
    <n v="0.56181999999999999"/>
    <n v="0.20973"/>
    <n v="0.13236999999999999"/>
    <n v="0.13417000000000001"/>
    <n v="2.8581300000000001"/>
    <n v="0.69608000000000003"/>
    <n v="0.12991"/>
    <n v="0"/>
    <n v="0.82599"/>
    <n v="3.6841200000000001"/>
    <n v="3.0460000000000001E-2"/>
    <n v="0.10839"/>
    <n v="4.8180000000000001E-2"/>
    <n v="0.18703"/>
  </r>
  <r>
    <n v="2025"/>
    <s v="Nice"/>
    <x v="61"/>
    <s v="s3t8T"/>
    <x v="1"/>
    <x v="8"/>
    <s v="s"/>
    <n v="0.31264999999999998"/>
    <n v="0.32690000000000002"/>
    <n v="0.19838"/>
    <n v="0.26784000000000002"/>
    <n v="0.37652999999999998"/>
    <s v="s"/>
    <n v="0.19033"/>
    <n v="0.13378000000000001"/>
    <n v="0.56399999999999995"/>
    <n v="0.20935999999999999"/>
    <n v="0.13507"/>
    <n v="0.13403000000000001"/>
    <n v="2.8608199999999999"/>
    <n v="0.71523999999999999"/>
    <n v="0.12948000000000001"/>
    <n v="0"/>
    <n v="0.84470999999999996"/>
    <n v="3.7055400000000001"/>
    <n v="2.6530000000000001E-2"/>
    <n v="0.11287999999999999"/>
    <n v="4.8660000000000002E-2"/>
    <n v="0.18806999999999999"/>
  </r>
  <r>
    <n v="2025"/>
    <s v="Nice"/>
    <x v="61"/>
    <s v="s3t8T"/>
    <x v="1"/>
    <x v="9"/>
    <s v="s"/>
    <n v="0.3175"/>
    <n v="0.33556000000000002"/>
    <n v="0.19397"/>
    <n v="0.27742"/>
    <n v="0.37273000000000001"/>
    <s v="s"/>
    <n v="0.18076999999999999"/>
    <n v="0.13103999999999999"/>
    <n v="0.56340000000000001"/>
    <n v="0.20641000000000001"/>
    <n v="0.13371"/>
    <n v="0.13324"/>
    <n v="2.8583699999999999"/>
    <n v="0.76110999999999995"/>
    <n v="0.12747"/>
    <n v="0"/>
    <n v="0.88858000000000004"/>
    <n v="3.7469600000000001"/>
    <n v="2.443E-2"/>
    <n v="0.11735"/>
    <n v="4.7350000000000003E-2"/>
    <n v="0.18912999999999999"/>
  </r>
  <r>
    <n v="2025"/>
    <s v="Nice"/>
    <x v="61"/>
    <s v="s3t8T"/>
    <x v="1"/>
    <x v="10"/>
    <s v="s"/>
    <n v="0.32178000000000001"/>
    <n v="0.33548"/>
    <n v="0.18662999999999999"/>
    <n v="0.27940999999999999"/>
    <n v="0.37439"/>
    <s v="s"/>
    <n v="0.17696999999999999"/>
    <n v="0.1265"/>
    <n v="0.55878000000000005"/>
    <n v="0.20086000000000001"/>
    <n v="0.13102"/>
    <n v="0.13170999999999999"/>
    <n v="2.8362799999999999"/>
    <n v="0.78839999999999999"/>
    <n v="0.12343"/>
    <n v="0"/>
    <n v="0.91183000000000003"/>
    <n v="3.7481100000000001"/>
    <n v="2.2880000000000001E-2"/>
    <n v="0.12039999999999999"/>
    <n v="4.5080000000000002E-2"/>
    <n v="0.18834999999999999"/>
  </r>
  <r>
    <n v="2025"/>
    <s v="Nice"/>
    <x v="61"/>
    <s v="s3t8T"/>
    <x v="2"/>
    <x v="0"/>
    <s v="so"/>
    <s v="so"/>
    <s v="so"/>
    <s v="so"/>
    <s v="so"/>
    <s v="so"/>
    <s v="so"/>
    <s v="so"/>
    <s v="so"/>
    <s v="so"/>
    <s v="so"/>
    <s v="so"/>
    <s v="so"/>
    <s v="so"/>
    <s v="so"/>
    <s v="so"/>
    <s v="so"/>
    <s v="so"/>
    <s v="so"/>
    <n v="0.12121"/>
    <n v="0.31311"/>
    <n v="0.12111"/>
    <n v="0.55544000000000004"/>
  </r>
  <r>
    <n v="2025"/>
    <s v="Nice"/>
    <x v="61"/>
    <s v="s3t8T"/>
    <x v="2"/>
    <x v="1"/>
    <s v="so"/>
    <s v="so"/>
    <s v="so"/>
    <s v="so"/>
    <s v="so"/>
    <s v="so"/>
    <s v="so"/>
    <s v="so"/>
    <s v="so"/>
    <s v="so"/>
    <s v="so"/>
    <s v="so"/>
    <s v="so"/>
    <s v="so"/>
    <s v="so"/>
    <s v="so"/>
    <s v="so"/>
    <s v="so"/>
    <s v="so"/>
    <n v="0.12472999999999999"/>
    <n v="0.30626999999999999"/>
    <n v="0.11805"/>
    <n v="0.54905000000000004"/>
  </r>
  <r>
    <n v="2025"/>
    <s v="Nice"/>
    <x v="61"/>
    <s v="s3t8T"/>
    <x v="2"/>
    <x v="2"/>
    <s v="so"/>
    <s v="so"/>
    <s v="so"/>
    <s v="so"/>
    <s v="so"/>
    <s v="so"/>
    <s v="so"/>
    <s v="so"/>
    <s v="so"/>
    <s v="so"/>
    <s v="so"/>
    <s v="so"/>
    <s v="so"/>
    <s v="so"/>
    <s v="so"/>
    <s v="so"/>
    <s v="so"/>
    <s v="so"/>
    <s v="so"/>
    <n v="0.12159"/>
    <n v="0.31230000000000002"/>
    <n v="0.1086"/>
    <n v="0.54247999999999996"/>
  </r>
  <r>
    <n v="2025"/>
    <s v="Nice"/>
    <x v="61"/>
    <s v="s3t8T"/>
    <x v="2"/>
    <x v="3"/>
    <s v="so"/>
    <s v="so"/>
    <s v="so"/>
    <s v="so"/>
    <s v="so"/>
    <s v="so"/>
    <s v="so"/>
    <s v="so"/>
    <s v="so"/>
    <s v="so"/>
    <s v="so"/>
    <s v="so"/>
    <s v="so"/>
    <s v="so"/>
    <s v="so"/>
    <s v="so"/>
    <s v="so"/>
    <s v="so"/>
    <s v="so"/>
    <n v="0.12808"/>
    <n v="0.30731000000000003"/>
    <n v="0.11415"/>
    <n v="0.54954999999999998"/>
  </r>
  <r>
    <n v="2025"/>
    <s v="Nice"/>
    <x v="61"/>
    <s v="s3t8T"/>
    <x v="2"/>
    <x v="4"/>
    <s v="so"/>
    <s v="so"/>
    <s v="so"/>
    <s v="so"/>
    <s v="so"/>
    <s v="so"/>
    <s v="so"/>
    <s v="so"/>
    <s v="so"/>
    <s v="so"/>
    <s v="so"/>
    <s v="so"/>
    <s v="so"/>
    <s v="so"/>
    <s v="so"/>
    <s v="so"/>
    <s v="so"/>
    <s v="so"/>
    <s v="so"/>
    <n v="8.856E-2"/>
    <n v="0.32577"/>
    <n v="0.12114999999999999"/>
    <n v="0.53547999999999996"/>
  </r>
  <r>
    <n v="2025"/>
    <s v="Nice"/>
    <x v="61"/>
    <s v="s3t8T"/>
    <x v="2"/>
    <x v="5"/>
    <s v="so"/>
    <s v="so"/>
    <s v="so"/>
    <s v="so"/>
    <s v="so"/>
    <s v="so"/>
    <s v="so"/>
    <s v="so"/>
    <s v="so"/>
    <s v="so"/>
    <s v="so"/>
    <s v="so"/>
    <s v="so"/>
    <s v="so"/>
    <s v="so"/>
    <s v="so"/>
    <s v="so"/>
    <s v="so"/>
    <s v="so"/>
    <n v="6.5629999999999994E-2"/>
    <n v="0.34327000000000002"/>
    <n v="0.12404"/>
    <n v="0.53295000000000003"/>
  </r>
  <r>
    <n v="2025"/>
    <s v="Nice"/>
    <x v="61"/>
    <s v="s3t8T"/>
    <x v="2"/>
    <x v="6"/>
    <s v="so"/>
    <s v="so"/>
    <s v="so"/>
    <s v="so"/>
    <s v="so"/>
    <s v="so"/>
    <s v="so"/>
    <s v="so"/>
    <s v="so"/>
    <s v="so"/>
    <s v="so"/>
    <s v="so"/>
    <s v="so"/>
    <s v="so"/>
    <s v="so"/>
    <s v="so"/>
    <s v="so"/>
    <s v="so"/>
    <s v="so"/>
    <n v="7.152E-2"/>
    <n v="0.31207000000000001"/>
    <n v="0.11294"/>
    <n v="0.49653000000000003"/>
  </r>
  <r>
    <n v="2025"/>
    <s v="Nice"/>
    <x v="61"/>
    <s v="s3t8T"/>
    <x v="2"/>
    <x v="7"/>
    <s v="so"/>
    <s v="so"/>
    <s v="so"/>
    <s v="so"/>
    <s v="so"/>
    <s v="so"/>
    <s v="so"/>
    <s v="so"/>
    <s v="so"/>
    <s v="so"/>
    <s v="so"/>
    <s v="so"/>
    <s v="so"/>
    <s v="so"/>
    <s v="so"/>
    <s v="so"/>
    <s v="so"/>
    <s v="so"/>
    <s v="so"/>
    <n v="6.3890000000000002E-2"/>
    <n v="0.31929000000000002"/>
    <n v="9.6390000000000003E-2"/>
    <n v="0.47957"/>
  </r>
  <r>
    <n v="2025"/>
    <s v="Nice"/>
    <x v="61"/>
    <s v="s3t8T"/>
    <x v="2"/>
    <x v="8"/>
    <s v="so"/>
    <s v="so"/>
    <s v="so"/>
    <s v="so"/>
    <s v="so"/>
    <s v="so"/>
    <s v="so"/>
    <s v="so"/>
    <s v="so"/>
    <s v="so"/>
    <s v="so"/>
    <s v="so"/>
    <s v="so"/>
    <s v="so"/>
    <s v="so"/>
    <s v="so"/>
    <s v="so"/>
    <s v="so"/>
    <s v="so"/>
    <n v="6.6379999999999995E-2"/>
    <n v="0.31097999999999998"/>
    <n v="8.4349999999999994E-2"/>
    <n v="0.46171000000000001"/>
  </r>
  <r>
    <n v="2025"/>
    <s v="Nice"/>
    <x v="61"/>
    <s v="s3t8T"/>
    <x v="2"/>
    <x v="9"/>
    <s v="so"/>
    <s v="so"/>
    <s v="so"/>
    <s v="so"/>
    <s v="so"/>
    <s v="so"/>
    <s v="so"/>
    <s v="so"/>
    <s v="so"/>
    <s v="so"/>
    <s v="so"/>
    <s v="so"/>
    <s v="so"/>
    <s v="so"/>
    <s v="so"/>
    <s v="so"/>
    <s v="so"/>
    <s v="so"/>
    <s v="so"/>
    <n v="6.2710000000000002E-2"/>
    <n v="0.30791000000000002"/>
    <n v="8.2799999999999999E-2"/>
    <n v="0.45341999999999999"/>
  </r>
  <r>
    <n v="2025"/>
    <s v="Nice"/>
    <x v="61"/>
    <s v="s3t8T"/>
    <x v="2"/>
    <x v="10"/>
    <s v="so"/>
    <s v="so"/>
    <s v="so"/>
    <s v="so"/>
    <s v="so"/>
    <s v="so"/>
    <s v="so"/>
    <s v="so"/>
    <s v="so"/>
    <s v="so"/>
    <s v="so"/>
    <s v="so"/>
    <s v="so"/>
    <s v="so"/>
    <s v="so"/>
    <s v="so"/>
    <s v="so"/>
    <s v="so"/>
    <s v="so"/>
    <n v="6.4579999999999999E-2"/>
    <n v="0.29918"/>
    <n v="8.2019999999999996E-2"/>
    <n v="0.44579000000000002"/>
  </r>
  <r>
    <n v="2025"/>
    <s v="Nice"/>
    <x v="61"/>
    <s v="s3t8T"/>
    <x v="3"/>
    <x v="0"/>
    <s v="s"/>
    <n v="0.75270999999999999"/>
    <n v="0.87248000000000003"/>
    <n v="1.64873"/>
    <n v="1.8521099999999999"/>
    <n v="1.7813699999999999"/>
    <s v="s"/>
    <n v="1.4857"/>
    <n v="0.27334000000000003"/>
    <n v="2.3109799999999998"/>
    <n v="0.39774999999999999"/>
    <n v="0.65344999999999998"/>
    <n v="0.35962"/>
    <n v="12.389279999999999"/>
    <n v="8.57681"/>
    <n v="0.85133000000000003"/>
    <n v="0"/>
    <n v="9.4281500000000005"/>
    <n v="21.817430000000002"/>
    <n v="0.42043000000000003"/>
    <n v="6.3589399999999996"/>
    <n v="1.33186"/>
    <n v="8.1112300000000008"/>
  </r>
  <r>
    <n v="2025"/>
    <s v="Nice"/>
    <x v="61"/>
    <s v="s3t8T"/>
    <x v="3"/>
    <x v="1"/>
    <s v="s"/>
    <n v="0.72943000000000002"/>
    <n v="1.1843699999999999"/>
    <n v="1.87381"/>
    <n v="1.7252700000000001"/>
    <n v="2.90672"/>
    <s v="s"/>
    <n v="1.9845600000000001"/>
    <n v="0.24857000000000001"/>
    <n v="2.9920599999999999"/>
    <n v="0.69933999999999996"/>
    <n v="0.58765000000000001"/>
    <n v="0.44806000000000001"/>
    <n v="15.37984"/>
    <n v="6.2355499999999999"/>
    <n v="0.41033999999999998"/>
    <n v="0"/>
    <n v="6.6458899999999996"/>
    <n v="22.025729999999999"/>
    <n v="0.35243999999999998"/>
    <n v="5.8230300000000002"/>
    <n v="1.7486600000000001"/>
    <n v="7.9241299999999999"/>
  </r>
  <r>
    <n v="2025"/>
    <s v="Nice"/>
    <x v="61"/>
    <s v="s3t8T"/>
    <x v="3"/>
    <x v="2"/>
    <s v="s"/>
    <n v="0.66732999999999998"/>
    <n v="1.28426"/>
    <n v="2.6414"/>
    <n v="2.2220399999999998"/>
    <n v="2.9796"/>
    <s v="s"/>
    <n v="1.62191"/>
    <n v="0.40172999999999998"/>
    <n v="3.29914"/>
    <n v="0.97485999999999995"/>
    <n v="0.94113999999999998"/>
    <n v="0.64637"/>
    <n v="17.680689999999998"/>
    <n v="6.52182"/>
    <n v="0.59419999999999995"/>
    <n v="0"/>
    <n v="7.1160199999999998"/>
    <n v="24.796710000000001"/>
    <n v="0.38966000000000001"/>
    <n v="5.1797500000000003"/>
    <n v="1.9186099999999999"/>
    <n v="7.4880199999999997"/>
  </r>
  <r>
    <n v="2025"/>
    <s v="Nice"/>
    <x v="61"/>
    <s v="s3t8T"/>
    <x v="3"/>
    <x v="3"/>
    <s v="s"/>
    <n v="1.4483600000000001"/>
    <n v="1.6136900000000001"/>
    <n v="2.4682200000000001"/>
    <n v="2.4340899999999999"/>
    <n v="3.4992999999999999"/>
    <s v="s"/>
    <n v="2.0623999999999998"/>
    <n v="0.66227999999999998"/>
    <n v="3.2691300000000001"/>
    <n v="1.55491"/>
    <n v="1.4503900000000001"/>
    <n v="0.58160000000000001"/>
    <n v="21.049569999999999"/>
    <n v="4.4737900000000002"/>
    <n v="0.84791000000000005"/>
    <n v="0"/>
    <n v="5.3216999999999999"/>
    <n v="26.371269999999999"/>
    <n v="0.52571999999999997"/>
    <n v="5.30288"/>
    <n v="1.6917899999999999"/>
    <n v="7.5203899999999999"/>
  </r>
  <r>
    <n v="2025"/>
    <s v="Nice"/>
    <x v="61"/>
    <s v="s3t8T"/>
    <x v="3"/>
    <x v="4"/>
    <s v="s"/>
    <n v="1.42483"/>
    <n v="1.78548"/>
    <n v="3.2273499999999999"/>
    <n v="1.9230799999999999"/>
    <n v="4.14133"/>
    <s v="s"/>
    <n v="2.2471700000000001"/>
    <n v="0.52085000000000004"/>
    <n v="4.1182299999999996"/>
    <n v="2.1243699999999999"/>
    <n v="0.96143000000000001"/>
    <n v="0.69769000000000003"/>
    <n v="23.22317"/>
    <n v="4.8551900000000003"/>
    <n v="0.79623999999999995"/>
    <n v="0"/>
    <n v="5.6514199999999999"/>
    <n v="28.874590000000001"/>
    <n v="0.65758000000000005"/>
    <n v="3.7869799999999998"/>
    <n v="1.44773"/>
    <n v="5.89229"/>
  </r>
  <r>
    <n v="2025"/>
    <s v="Nice"/>
    <x v="61"/>
    <s v="s3t8T"/>
    <x v="3"/>
    <x v="5"/>
    <s v="s"/>
    <n v="1.07386"/>
    <n v="1.8094699999999999"/>
    <n v="3.8848699999999998"/>
    <n v="1.6194200000000001"/>
    <n v="3.9796999999999998"/>
    <s v="s"/>
    <n v="2.85928"/>
    <n v="0.59075999999999995"/>
    <n v="3.9037299999999999"/>
    <n v="2.5481500000000001"/>
    <n v="0.81071000000000004"/>
    <n v="0.83667999999999998"/>
    <n v="23.98912"/>
    <n v="3.7597900000000002"/>
    <n v="0.78422000000000003"/>
    <n v="0"/>
    <n v="4.5440100000000001"/>
    <n v="28.53313"/>
    <n v="0.63554999999999995"/>
    <n v="2.8818600000000001"/>
    <n v="1.33873"/>
    <n v="4.8561500000000004"/>
  </r>
  <r>
    <n v="2025"/>
    <s v="Nice"/>
    <x v="61"/>
    <s v="s3t8T"/>
    <x v="3"/>
    <x v="6"/>
    <s v="s"/>
    <n v="1.3658699999999999"/>
    <n v="2.3088600000000001"/>
    <n v="3.5379200000000002"/>
    <n v="1.83144"/>
    <n v="4.4820700000000002"/>
    <s v="s"/>
    <n v="2.6118600000000001"/>
    <n v="1.0877300000000001"/>
    <n v="4.8281499999999999"/>
    <n v="2.71021"/>
    <n v="0.96338000000000001"/>
    <n v="1.7544200000000001"/>
    <n v="27.548670000000001"/>
    <n v="3.3844699999999999"/>
    <n v="1.19329"/>
    <n v="0"/>
    <n v="4.5777599999999996"/>
    <n v="32.126429999999999"/>
    <n v="0.99702999999999997"/>
    <n v="2.4692699999999999"/>
    <n v="1.5075799999999999"/>
    <n v="4.9738800000000003"/>
  </r>
  <r>
    <n v="2025"/>
    <s v="Nice"/>
    <x v="61"/>
    <s v="s3t8T"/>
    <x v="3"/>
    <x v="7"/>
    <s v="s"/>
    <n v="1.5515099999999999"/>
    <n v="1.9338900000000001"/>
    <n v="4.4604900000000001"/>
    <n v="2.17807"/>
    <n v="4.5140599999999997"/>
    <s v="s"/>
    <n v="2.9561899999999999"/>
    <n v="0.92947999999999997"/>
    <n v="4.6007499999999997"/>
    <n v="3.0068100000000002"/>
    <n v="0.99580999999999997"/>
    <n v="1.5800099999999999"/>
    <n v="28.80538"/>
    <n v="3.0723500000000001"/>
    <n v="0.70584999999999998"/>
    <n v="0"/>
    <n v="3.7782"/>
    <n v="32.583579999999998"/>
    <n v="1.2659499999999999"/>
    <n v="2.4746700000000001"/>
    <n v="1.7774300000000001"/>
    <n v="5.5180499999999997"/>
  </r>
  <r>
    <n v="2025"/>
    <s v="Nice"/>
    <x v="61"/>
    <s v="s3t8T"/>
    <x v="3"/>
    <x v="8"/>
    <s v="s"/>
    <n v="1.7770999999999999"/>
    <n v="2.5238800000000001"/>
    <n v="3.9514999999999998"/>
    <n v="1.8457600000000001"/>
    <n v="4.46854"/>
    <s v="s"/>
    <n v="3.8676699999999999"/>
    <n v="1.73607"/>
    <n v="5.4634299999999998"/>
    <n v="3.0025599999999999"/>
    <n v="1.4282900000000001"/>
    <n v="1.36656"/>
    <n v="31.635110000000001"/>
    <n v="1.74644"/>
    <n v="0.90132999999999996"/>
    <n v="0"/>
    <n v="2.64777"/>
    <n v="34.282879999999999"/>
    <n v="1.26546"/>
    <n v="2.4606400000000002"/>
    <n v="2.3310200000000001"/>
    <n v="6.0571200000000003"/>
  </r>
  <r>
    <n v="2025"/>
    <s v="Nice"/>
    <x v="61"/>
    <s v="s3t8T"/>
    <x v="3"/>
    <x v="9"/>
    <s v="s"/>
    <n v="2.2338499999999999"/>
    <n v="3.0757300000000001"/>
    <n v="3.41404"/>
    <n v="2.3714"/>
    <n v="4.3285400000000003"/>
    <s v="s"/>
    <n v="3.0163199999999999"/>
    <n v="2.3284699999999998"/>
    <n v="5.0929399999999996"/>
    <n v="3.08094"/>
    <n v="1.5563499999999999"/>
    <n v="1.6077900000000001"/>
    <n v="32.227849999999997"/>
    <n v="2.2249400000000001"/>
    <n v="0.80525999999999998"/>
    <n v="0"/>
    <n v="3.0301900000000002"/>
    <n v="35.258049999999997"/>
    <n v="1.51895"/>
    <n v="2.8391899999999999"/>
    <n v="2.6386699999999998"/>
    <n v="6.99681"/>
  </r>
  <r>
    <n v="2025"/>
    <s v="Nice"/>
    <x v="61"/>
    <s v="s3t8T"/>
    <x v="3"/>
    <x v="10"/>
    <s v="s"/>
    <n v="2.64635"/>
    <n v="2.8027600000000001"/>
    <n v="3.5206400000000002"/>
    <n v="3.1765300000000001"/>
    <n v="3.9783900000000001"/>
    <s v="s"/>
    <n v="3.3074400000000002"/>
    <n v="2.0891799999999998"/>
    <n v="5.35581"/>
    <n v="2.2034199999999999"/>
    <n v="1.7420100000000001"/>
    <n v="1.3776200000000001"/>
    <n v="32.274369999999998"/>
    <n v="2.2715200000000002"/>
    <n v="0.57223999999999997"/>
    <n v="0"/>
    <n v="2.8437600000000001"/>
    <n v="35.118130000000001"/>
    <n v="1.47427"/>
    <n v="3.8925900000000002"/>
    <n v="2.6237499999999998"/>
    <n v="7.9906100000000002"/>
  </r>
  <r>
    <n v="2025"/>
    <s v="Nice"/>
    <x v="62"/>
    <s v="C701f"/>
    <x v="0"/>
    <x v="0"/>
    <n v="0"/>
    <n v="49"/>
    <n v="34"/>
    <n v="32"/>
    <n v="36"/>
    <s v="s"/>
    <n v="0"/>
    <n v="14"/>
    <n v="19"/>
    <n v="41"/>
    <n v="48"/>
    <s v="s"/>
    <n v="13"/>
    <n v="295"/>
    <n v="0"/>
    <n v="0"/>
    <n v="0"/>
    <n v="0"/>
    <n v="295"/>
    <n v="17"/>
    <n v="33"/>
    <n v="43"/>
    <n v="93"/>
  </r>
  <r>
    <n v="2025"/>
    <s v="Nice"/>
    <x v="62"/>
    <s v="C701f"/>
    <x v="1"/>
    <x v="0"/>
    <n v="0"/>
    <n v="0.15140000000000001"/>
    <n v="0.10579"/>
    <n v="9.8040000000000002E-2"/>
    <n v="0.12681000000000001"/>
    <s v="s"/>
    <n v="0"/>
    <n v="4.24E-2"/>
    <n v="6.2579999999999997E-2"/>
    <n v="0.13994000000000001"/>
    <n v="0.17021"/>
    <s v="s"/>
    <n v="4.4389999999999999E-2"/>
    <n v="0.97250999999999999"/>
    <n v="0"/>
    <n v="0"/>
    <n v="0"/>
    <n v="0"/>
    <n v="0.97250999999999999"/>
    <n v="1.23E-2"/>
    <n v="3.4439999999999998E-2"/>
    <n v="3.7190000000000001E-2"/>
    <n v="8.3919999999999995E-2"/>
  </r>
  <r>
    <n v="2025"/>
    <s v="Nice"/>
    <x v="62"/>
    <s v="C701f"/>
    <x v="1"/>
    <x v="1"/>
    <n v="0"/>
    <n v="0.15340000000000001"/>
    <n v="0.10928"/>
    <n v="0.10059"/>
    <n v="0.12708"/>
    <s v="s"/>
    <n v="0"/>
    <n v="4.258E-2"/>
    <n v="6.2239999999999997E-2"/>
    <n v="0.13317000000000001"/>
    <n v="0.17186999999999999"/>
    <s v="s"/>
    <n v="4.1189999999999997E-2"/>
    <n v="0.97265000000000001"/>
    <n v="0"/>
    <n v="0"/>
    <n v="0"/>
    <n v="0"/>
    <n v="0.97265000000000001"/>
    <n v="1.2489999999999999E-2"/>
    <n v="3.3140000000000003E-2"/>
    <n v="3.7350000000000001E-2"/>
    <n v="8.2979999999999998E-2"/>
  </r>
  <r>
    <n v="2025"/>
    <s v="Nice"/>
    <x v="62"/>
    <s v="C701f"/>
    <x v="1"/>
    <x v="2"/>
    <n v="0"/>
    <n v="0.15723999999999999"/>
    <n v="0.10816000000000001"/>
    <n v="0.1012"/>
    <n v="0.12905"/>
    <s v="s"/>
    <n v="0"/>
    <n v="4.3139999999999998E-2"/>
    <n v="6.2429999999999999E-2"/>
    <n v="0.12945999999999999"/>
    <n v="0.16883999999999999"/>
    <s v="s"/>
    <n v="3.9969999999999999E-2"/>
    <n v="0.97050999999999998"/>
    <n v="0"/>
    <n v="0"/>
    <n v="0"/>
    <n v="0"/>
    <n v="0.97050999999999998"/>
    <n v="1.4109999999999999E-2"/>
    <n v="3.4869999999999998E-2"/>
    <n v="3.5999999999999997E-2"/>
    <n v="8.498E-2"/>
  </r>
  <r>
    <n v="2025"/>
    <s v="Nice"/>
    <x v="62"/>
    <s v="C701f"/>
    <x v="1"/>
    <x v="3"/>
    <n v="0"/>
    <n v="0.15717"/>
    <n v="0.10711"/>
    <n v="0.10118000000000001"/>
    <n v="0.13044"/>
    <s v="s"/>
    <n v="0"/>
    <n v="4.0309999999999999E-2"/>
    <n v="6.0839999999999998E-2"/>
    <n v="0.12537000000000001"/>
    <n v="0.16506000000000001"/>
    <s v="s"/>
    <n v="3.8080000000000003E-2"/>
    <n v="0.95330999999999999"/>
    <n v="0"/>
    <n v="0"/>
    <n v="0"/>
    <n v="0"/>
    <n v="0.95330999999999999"/>
    <n v="1.7389999999999999E-2"/>
    <n v="3.705E-2"/>
    <n v="3.7240000000000002E-2"/>
    <n v="9.1679999999999998E-2"/>
  </r>
  <r>
    <n v="2025"/>
    <s v="Nice"/>
    <x v="62"/>
    <s v="C701f"/>
    <x v="1"/>
    <x v="4"/>
    <n v="0"/>
    <n v="0.15584000000000001"/>
    <n v="0.10768999999999999"/>
    <n v="0.10162"/>
    <n v="0.13489999999999999"/>
    <s v="s"/>
    <n v="0"/>
    <n v="4.0849999999999997E-2"/>
    <n v="6.0569999999999999E-2"/>
    <n v="0.12179"/>
    <n v="0.1651"/>
    <s v="s"/>
    <n v="3.7069999999999999E-2"/>
    <n v="0.95308999999999999"/>
    <n v="0"/>
    <n v="0"/>
    <n v="0"/>
    <n v="0"/>
    <n v="0.95308999999999999"/>
    <n v="2.0080000000000001E-2"/>
    <n v="3.6360000000000003E-2"/>
    <n v="3.9E-2"/>
    <n v="9.5449999999999993E-2"/>
  </r>
  <r>
    <n v="2025"/>
    <s v="Nice"/>
    <x v="62"/>
    <s v="C701f"/>
    <x v="1"/>
    <x v="5"/>
    <n v="0"/>
    <n v="0.15423999999999999"/>
    <n v="0.10609"/>
    <n v="0.10236000000000001"/>
    <n v="0.13541"/>
    <s v="s"/>
    <n v="0"/>
    <n v="4.079E-2"/>
    <n v="5.9279999999999999E-2"/>
    <n v="0.11879000000000001"/>
    <n v="0.16173999999999999"/>
    <s v="s"/>
    <n v="3.4950000000000002E-2"/>
    <n v="0.93945000000000001"/>
    <n v="0"/>
    <n v="0"/>
    <n v="0"/>
    <n v="0"/>
    <n v="0.93945000000000001"/>
    <n v="1.9990000000000001E-2"/>
    <n v="3.9210000000000002E-2"/>
    <n v="3.6940000000000001E-2"/>
    <n v="9.6140000000000003E-2"/>
  </r>
  <r>
    <n v="2025"/>
    <s v="Nice"/>
    <x v="62"/>
    <s v="C701f"/>
    <x v="1"/>
    <x v="6"/>
    <n v="0"/>
    <n v="0.15620000000000001"/>
    <n v="0.10568"/>
    <n v="0.10324"/>
    <n v="0.13594999999999999"/>
    <s v="s"/>
    <n v="0"/>
    <n v="4.0820000000000002E-2"/>
    <n v="5.6689999999999997E-2"/>
    <n v="0.11799999999999999"/>
    <n v="0.15876999999999999"/>
    <s v="s"/>
    <n v="3.3160000000000002E-2"/>
    <n v="0.93418999999999996"/>
    <n v="0"/>
    <n v="0"/>
    <n v="0"/>
    <n v="0"/>
    <n v="0.93418999999999996"/>
    <n v="1.9640000000000001E-2"/>
    <n v="4.0320000000000002E-2"/>
    <n v="3.526E-2"/>
    <n v="9.5219999999999999E-2"/>
  </r>
  <r>
    <n v="2025"/>
    <s v="Nice"/>
    <x v="62"/>
    <s v="C701f"/>
    <x v="1"/>
    <x v="7"/>
    <n v="0"/>
    <n v="0.15412999999999999"/>
    <n v="0.10836"/>
    <n v="0.10637000000000001"/>
    <n v="0.13633999999999999"/>
    <s v="s"/>
    <n v="0"/>
    <n v="4.1259999999999998E-2"/>
    <n v="5.3960000000000001E-2"/>
    <n v="0.11692"/>
    <n v="0.15181"/>
    <s v="s"/>
    <n v="3.286E-2"/>
    <n v="0.92762999999999995"/>
    <n v="0"/>
    <n v="0"/>
    <n v="0"/>
    <n v="0"/>
    <n v="0.92762999999999995"/>
    <n v="1.934E-2"/>
    <n v="3.9039999999999998E-2"/>
    <n v="3.5799999999999998E-2"/>
    <n v="9.418E-2"/>
  </r>
  <r>
    <n v="2025"/>
    <s v="Nice"/>
    <x v="62"/>
    <s v="C701f"/>
    <x v="1"/>
    <x v="8"/>
    <n v="0"/>
    <n v="0.15275"/>
    <n v="0.10730000000000001"/>
    <n v="0.10672"/>
    <n v="0.13503999999999999"/>
    <s v="s"/>
    <n v="0"/>
    <n v="3.9890000000000002E-2"/>
    <n v="5.0990000000000001E-2"/>
    <n v="0.11073"/>
    <n v="0.14715"/>
    <s v="s"/>
    <n v="3.177E-2"/>
    <n v="0.90578999999999998"/>
    <n v="0"/>
    <n v="0"/>
    <n v="0"/>
    <n v="0"/>
    <n v="0.90578999999999998"/>
    <n v="1.8849999999999999E-2"/>
    <n v="4.054E-2"/>
    <n v="3.4349999999999999E-2"/>
    <n v="9.3740000000000004E-2"/>
  </r>
  <r>
    <n v="2025"/>
    <s v="Nice"/>
    <x v="62"/>
    <s v="C701f"/>
    <x v="1"/>
    <x v="9"/>
    <n v="0"/>
    <n v="0.15182000000000001"/>
    <n v="0.10346"/>
    <n v="0.10567"/>
    <n v="0.13088"/>
    <s v="s"/>
    <n v="0"/>
    <n v="3.8800000000000001E-2"/>
    <n v="4.795E-2"/>
    <n v="0.10806"/>
    <n v="0.14324999999999999"/>
    <s v="s"/>
    <n v="3.0509999999999999E-2"/>
    <n v="0.88341999999999998"/>
    <n v="0"/>
    <n v="0"/>
    <n v="0"/>
    <n v="0"/>
    <n v="0.88341999999999998"/>
    <n v="1.7389999999999999E-2"/>
    <n v="3.7699999999999997E-2"/>
    <n v="3.576E-2"/>
    <n v="9.0840000000000004E-2"/>
  </r>
  <r>
    <n v="2025"/>
    <s v="Nice"/>
    <x v="62"/>
    <s v="C701f"/>
    <x v="1"/>
    <x v="10"/>
    <n v="0"/>
    <n v="0.14721999999999999"/>
    <n v="0.10188"/>
    <n v="0.10711"/>
    <n v="0.12554000000000001"/>
    <s v="s"/>
    <n v="0"/>
    <n v="3.5970000000000002E-2"/>
    <n v="4.4639999999999999E-2"/>
    <n v="0.10879999999999999"/>
    <n v="0.13883000000000001"/>
    <s v="s"/>
    <n v="2.777E-2"/>
    <n v="0.86014000000000002"/>
    <n v="0"/>
    <n v="0"/>
    <n v="0"/>
    <n v="0"/>
    <n v="0.86014000000000002"/>
    <n v="2.002E-2"/>
    <n v="3.8330000000000003E-2"/>
    <n v="3.6209999999999999E-2"/>
    <n v="9.4560000000000005E-2"/>
  </r>
  <r>
    <n v="2025"/>
    <s v="Nice"/>
    <x v="62"/>
    <s v="C701f"/>
    <x v="2"/>
    <x v="0"/>
    <s v="so"/>
    <s v="so"/>
    <s v="so"/>
    <s v="so"/>
    <s v="so"/>
    <s v="so"/>
    <s v="so"/>
    <s v="so"/>
    <s v="so"/>
    <s v="so"/>
    <s v="so"/>
    <s v="so"/>
    <s v="so"/>
    <s v="so"/>
    <s v="so"/>
    <s v="so"/>
    <s v="so"/>
    <s v="so"/>
    <s v="so"/>
    <n v="9.7040000000000001E-2"/>
    <n v="0.11550000000000001"/>
    <n v="9.7170000000000006E-2"/>
    <n v="0.30970999999999999"/>
  </r>
  <r>
    <n v="2025"/>
    <s v="Nice"/>
    <x v="62"/>
    <s v="C701f"/>
    <x v="2"/>
    <x v="1"/>
    <s v="so"/>
    <s v="so"/>
    <s v="so"/>
    <s v="so"/>
    <s v="so"/>
    <s v="so"/>
    <s v="so"/>
    <s v="so"/>
    <s v="so"/>
    <s v="so"/>
    <s v="so"/>
    <s v="so"/>
    <s v="so"/>
    <s v="so"/>
    <s v="so"/>
    <s v="so"/>
    <s v="so"/>
    <s v="so"/>
    <s v="so"/>
    <n v="9.1340000000000005E-2"/>
    <n v="0.1186"/>
    <n v="0.10167"/>
    <n v="0.31161"/>
  </r>
  <r>
    <n v="2025"/>
    <s v="Nice"/>
    <x v="62"/>
    <s v="C701f"/>
    <x v="2"/>
    <x v="2"/>
    <s v="so"/>
    <s v="so"/>
    <s v="so"/>
    <s v="so"/>
    <s v="so"/>
    <s v="so"/>
    <s v="so"/>
    <s v="so"/>
    <s v="so"/>
    <s v="so"/>
    <s v="so"/>
    <s v="so"/>
    <s v="so"/>
    <s v="so"/>
    <s v="so"/>
    <s v="so"/>
    <s v="so"/>
    <s v="so"/>
    <s v="so"/>
    <n v="9.0959999999999999E-2"/>
    <n v="0.12096"/>
    <n v="0.1124"/>
    <n v="0.32432"/>
  </r>
  <r>
    <n v="2025"/>
    <s v="Nice"/>
    <x v="62"/>
    <s v="C701f"/>
    <x v="2"/>
    <x v="3"/>
    <s v="so"/>
    <s v="so"/>
    <s v="so"/>
    <s v="so"/>
    <s v="so"/>
    <s v="so"/>
    <s v="so"/>
    <s v="so"/>
    <s v="so"/>
    <s v="so"/>
    <s v="so"/>
    <s v="so"/>
    <s v="so"/>
    <s v="so"/>
    <s v="so"/>
    <s v="so"/>
    <s v="so"/>
    <s v="so"/>
    <s v="so"/>
    <n v="8.0299999999999996E-2"/>
    <n v="0.11582000000000001"/>
    <n v="0.10831"/>
    <n v="0.30442999999999998"/>
  </r>
  <r>
    <n v="2025"/>
    <s v="Nice"/>
    <x v="62"/>
    <s v="C701f"/>
    <x v="2"/>
    <x v="4"/>
    <s v="so"/>
    <s v="so"/>
    <s v="so"/>
    <s v="so"/>
    <s v="so"/>
    <s v="so"/>
    <s v="so"/>
    <s v="so"/>
    <s v="so"/>
    <s v="so"/>
    <s v="so"/>
    <s v="so"/>
    <s v="so"/>
    <s v="so"/>
    <s v="so"/>
    <s v="so"/>
    <s v="so"/>
    <s v="so"/>
    <s v="so"/>
    <n v="7.4940000000000007E-2"/>
    <n v="0.1056"/>
    <n v="9.819E-2"/>
    <n v="0.27872999999999998"/>
  </r>
  <r>
    <n v="2025"/>
    <s v="Nice"/>
    <x v="62"/>
    <s v="C701f"/>
    <x v="2"/>
    <x v="5"/>
    <s v="so"/>
    <s v="so"/>
    <s v="so"/>
    <s v="so"/>
    <s v="so"/>
    <s v="so"/>
    <s v="so"/>
    <s v="so"/>
    <s v="so"/>
    <s v="so"/>
    <s v="so"/>
    <s v="so"/>
    <s v="so"/>
    <s v="so"/>
    <s v="so"/>
    <s v="so"/>
    <s v="so"/>
    <s v="so"/>
    <s v="so"/>
    <n v="7.8920000000000004E-2"/>
    <n v="9.2700000000000005E-2"/>
    <n v="8.9810000000000001E-2"/>
    <n v="0.26141999999999999"/>
  </r>
  <r>
    <n v="2025"/>
    <s v="Nice"/>
    <x v="62"/>
    <s v="C701f"/>
    <x v="2"/>
    <x v="6"/>
    <s v="so"/>
    <s v="so"/>
    <s v="so"/>
    <s v="so"/>
    <s v="so"/>
    <s v="so"/>
    <s v="so"/>
    <s v="so"/>
    <s v="so"/>
    <s v="so"/>
    <s v="so"/>
    <s v="so"/>
    <s v="so"/>
    <s v="so"/>
    <s v="so"/>
    <s v="so"/>
    <s v="so"/>
    <s v="so"/>
    <s v="so"/>
    <n v="6.7369999999999999E-2"/>
    <n v="8.7609999999999993E-2"/>
    <n v="9.1499999999999998E-2"/>
    <n v="0.24648999999999999"/>
  </r>
  <r>
    <n v="2025"/>
    <s v="Nice"/>
    <x v="62"/>
    <s v="C701f"/>
    <x v="2"/>
    <x v="7"/>
    <s v="so"/>
    <s v="so"/>
    <s v="so"/>
    <s v="so"/>
    <s v="so"/>
    <s v="so"/>
    <s v="so"/>
    <s v="so"/>
    <s v="so"/>
    <s v="so"/>
    <s v="so"/>
    <s v="so"/>
    <s v="so"/>
    <s v="so"/>
    <s v="so"/>
    <s v="so"/>
    <s v="so"/>
    <s v="so"/>
    <s v="so"/>
    <n v="7.3359999999999995E-2"/>
    <n v="9.3810000000000004E-2"/>
    <n v="8.0159999999999995E-2"/>
    <n v="0.24732999999999999"/>
  </r>
  <r>
    <n v="2025"/>
    <s v="Nice"/>
    <x v="62"/>
    <s v="C701f"/>
    <x v="2"/>
    <x v="8"/>
    <s v="so"/>
    <s v="so"/>
    <s v="so"/>
    <s v="so"/>
    <s v="so"/>
    <s v="so"/>
    <s v="so"/>
    <s v="so"/>
    <s v="so"/>
    <s v="so"/>
    <s v="so"/>
    <s v="so"/>
    <s v="so"/>
    <s v="so"/>
    <s v="so"/>
    <s v="so"/>
    <s v="so"/>
    <s v="so"/>
    <s v="so"/>
    <n v="7.5380000000000003E-2"/>
    <n v="8.7099999999999997E-2"/>
    <n v="7.1510000000000004E-2"/>
    <n v="0.23399"/>
  </r>
  <r>
    <n v="2025"/>
    <s v="Nice"/>
    <x v="62"/>
    <s v="C701f"/>
    <x v="2"/>
    <x v="9"/>
    <s v="so"/>
    <s v="so"/>
    <s v="so"/>
    <s v="so"/>
    <s v="so"/>
    <s v="so"/>
    <s v="so"/>
    <s v="so"/>
    <s v="so"/>
    <s v="so"/>
    <s v="so"/>
    <s v="so"/>
    <s v="so"/>
    <s v="so"/>
    <s v="so"/>
    <s v="so"/>
    <s v="so"/>
    <s v="so"/>
    <s v="so"/>
    <n v="6.0580000000000002E-2"/>
    <n v="8.3510000000000001E-2"/>
    <n v="5.9619999999999999E-2"/>
    <n v="0.20369999999999999"/>
  </r>
  <r>
    <n v="2025"/>
    <s v="Nice"/>
    <x v="62"/>
    <s v="C701f"/>
    <x v="2"/>
    <x v="10"/>
    <s v="so"/>
    <s v="so"/>
    <s v="so"/>
    <s v="so"/>
    <s v="so"/>
    <s v="so"/>
    <s v="so"/>
    <s v="so"/>
    <s v="so"/>
    <s v="so"/>
    <s v="so"/>
    <s v="so"/>
    <s v="so"/>
    <s v="so"/>
    <s v="so"/>
    <s v="so"/>
    <s v="so"/>
    <s v="so"/>
    <s v="so"/>
    <n v="6.0350000000000001E-2"/>
    <n v="8.8840000000000002E-2"/>
    <n v="5.1279999999999999E-2"/>
    <n v="0.20047000000000001"/>
  </r>
  <r>
    <n v="2025"/>
    <s v="Nice"/>
    <x v="62"/>
    <s v="C701f"/>
    <x v="3"/>
    <x v="0"/>
    <n v="0"/>
    <n v="0.96187"/>
    <n v="0.26613999999999999"/>
    <n v="0.75370000000000004"/>
    <n v="0.96233999999999997"/>
    <s v="s"/>
    <n v="0"/>
    <n v="0.33140999999999998"/>
    <n v="2.0240000000000001E-2"/>
    <n v="3.0847699999999998"/>
    <n v="0.62121999999999999"/>
    <s v="s"/>
    <n v="0.18439"/>
    <n v="7.3787000000000003"/>
    <n v="0"/>
    <n v="0"/>
    <n v="0"/>
    <n v="0"/>
    <n v="7.3787000000000003"/>
    <n v="0.12321"/>
    <n v="0.83277999999999996"/>
    <n v="1.4555"/>
    <n v="2.4115000000000002"/>
  </r>
  <r>
    <n v="2025"/>
    <s v="Nice"/>
    <x v="62"/>
    <s v="C701f"/>
    <x v="3"/>
    <x v="1"/>
    <n v="0"/>
    <n v="0.95035999999999998"/>
    <n v="0.48379"/>
    <n v="0.84755000000000003"/>
    <n v="0.78176000000000001"/>
    <s v="s"/>
    <n v="0"/>
    <n v="0.56662000000000001"/>
    <n v="0.1701"/>
    <n v="2.8247900000000001"/>
    <n v="0.97687000000000002"/>
    <s v="s"/>
    <n v="0.39676"/>
    <n v="8.4555100000000003"/>
    <n v="0"/>
    <n v="0"/>
    <n v="0"/>
    <n v="0"/>
    <n v="8.4555100000000003"/>
    <n v="0.19247"/>
    <n v="1.05847"/>
    <n v="1.56558"/>
    <n v="2.8165200000000001"/>
  </r>
  <r>
    <n v="2025"/>
    <s v="Nice"/>
    <x v="62"/>
    <s v="C701f"/>
    <x v="3"/>
    <x v="2"/>
    <n v="0"/>
    <n v="1.40113"/>
    <n v="0.53524000000000005"/>
    <n v="0.72713000000000005"/>
    <n v="1.09632"/>
    <s v="s"/>
    <n v="0"/>
    <n v="0.30967"/>
    <n v="0.24867"/>
    <n v="1.1751499999999999"/>
    <n v="1.4134899999999999"/>
    <s v="s"/>
    <n v="0.66578999999999999"/>
    <n v="7.7952599999999999"/>
    <n v="0"/>
    <n v="0"/>
    <n v="0"/>
    <n v="0"/>
    <n v="7.7952599999999999"/>
    <n v="0.33334999999999998"/>
    <n v="0.82077999999999995"/>
    <n v="1.6674899999999999"/>
    <n v="2.8216199999999998"/>
  </r>
  <r>
    <n v="2025"/>
    <s v="Nice"/>
    <x v="62"/>
    <s v="C701f"/>
    <x v="3"/>
    <x v="3"/>
    <n v="0"/>
    <n v="1.5229600000000001"/>
    <n v="0.72019"/>
    <n v="0.62356"/>
    <n v="0.98524999999999996"/>
    <s v="s"/>
    <n v="0"/>
    <n v="0.39679999999999999"/>
    <n v="0.31968999999999997"/>
    <n v="1.3567400000000001"/>
    <n v="1.54576"/>
    <s v="s"/>
    <n v="0.71938000000000002"/>
    <n v="8.55715"/>
    <n v="0"/>
    <n v="0"/>
    <n v="0"/>
    <n v="0"/>
    <n v="8.55715"/>
    <n v="0.37251000000000001"/>
    <n v="0.74517"/>
    <n v="1.43801"/>
    <n v="2.5556800000000002"/>
  </r>
  <r>
    <n v="2025"/>
    <s v="Nice"/>
    <x v="62"/>
    <s v="C701f"/>
    <x v="3"/>
    <x v="4"/>
    <n v="0"/>
    <n v="1.56982"/>
    <n v="1.0532900000000001"/>
    <n v="0.81467000000000001"/>
    <n v="0.85421000000000002"/>
    <s v="s"/>
    <n v="0"/>
    <n v="0.42310999999999999"/>
    <n v="0.60233999999999999"/>
    <n v="1.53372"/>
    <n v="1.88687"/>
    <s v="s"/>
    <n v="0.63805999999999996"/>
    <n v="9.8889099999999992"/>
    <n v="0"/>
    <n v="0"/>
    <n v="0"/>
    <n v="0"/>
    <n v="9.8889099999999992"/>
    <n v="0.38164999999999999"/>
    <n v="1.12791"/>
    <n v="1.55271"/>
    <n v="3.0622699999999998"/>
  </r>
  <r>
    <n v="2025"/>
    <s v="Nice"/>
    <x v="62"/>
    <s v="C701f"/>
    <x v="3"/>
    <x v="5"/>
    <n v="0"/>
    <n v="1.64012"/>
    <n v="1.0801700000000001"/>
    <n v="0.84631000000000001"/>
    <n v="1.2653799999999999"/>
    <s v="s"/>
    <n v="0"/>
    <n v="0.25370999999999999"/>
    <n v="0.82189000000000001"/>
    <n v="1.3510800000000001"/>
    <n v="1.5984400000000001"/>
    <s v="s"/>
    <n v="0.97946"/>
    <n v="10.2575"/>
    <n v="0"/>
    <n v="0"/>
    <n v="0"/>
    <n v="0"/>
    <n v="10.2575"/>
    <n v="0.45790999999999998"/>
    <n v="1.1527799999999999"/>
    <n v="1.6779599999999999"/>
    <n v="3.2886500000000001"/>
  </r>
  <r>
    <n v="2025"/>
    <s v="Nice"/>
    <x v="62"/>
    <s v="C701f"/>
    <x v="3"/>
    <x v="6"/>
    <n v="0"/>
    <n v="1.7427900000000001"/>
    <n v="1.3748100000000001"/>
    <n v="0.76570000000000005"/>
    <n v="1.3258700000000001"/>
    <s v="s"/>
    <n v="0"/>
    <n v="0.28765000000000002"/>
    <n v="0.61219999999999997"/>
    <n v="1.0685899999999999"/>
    <n v="1.92641"/>
    <s v="s"/>
    <n v="0.88670000000000004"/>
    <n v="10.38735"/>
    <n v="0"/>
    <n v="0"/>
    <n v="0"/>
    <n v="0"/>
    <n v="10.38735"/>
    <n v="0.60126999999999997"/>
    <n v="0.97884000000000004"/>
    <n v="1.8586400000000001"/>
    <n v="3.4387500000000002"/>
  </r>
  <r>
    <n v="2025"/>
    <s v="Nice"/>
    <x v="62"/>
    <s v="C701f"/>
    <x v="3"/>
    <x v="7"/>
    <n v="0"/>
    <n v="1.7668999999999999"/>
    <n v="1.7105300000000001"/>
    <n v="1.02085"/>
    <n v="1.1290199999999999"/>
    <s v="s"/>
    <n v="0"/>
    <n v="0.36102000000000001"/>
    <n v="0.91568000000000005"/>
    <n v="1.81149"/>
    <n v="2.1928100000000001"/>
    <s v="s"/>
    <n v="0.61485000000000001"/>
    <n v="12.257960000000001"/>
    <n v="0"/>
    <n v="0"/>
    <n v="0"/>
    <n v="0"/>
    <n v="12.257960000000001"/>
    <n v="0.67049999999999998"/>
    <n v="1.2753399999999999"/>
    <n v="1.5008699999999999"/>
    <n v="3.4466999999999999"/>
  </r>
  <r>
    <n v="2025"/>
    <s v="Nice"/>
    <x v="62"/>
    <s v="C701f"/>
    <x v="3"/>
    <x v="8"/>
    <n v="0"/>
    <n v="1.6511899999999999"/>
    <n v="1.7825299999999999"/>
    <n v="1.0751500000000001"/>
    <n v="1.7465999999999999"/>
    <s v="s"/>
    <n v="0"/>
    <n v="0.31043999999999999"/>
    <n v="1.0648500000000001"/>
    <n v="1.5874299999999999"/>
    <n v="2.1745100000000002"/>
    <s v="s"/>
    <n v="0.69018999999999997"/>
    <n v="12.62753"/>
    <n v="0"/>
    <n v="0"/>
    <n v="0"/>
    <n v="0"/>
    <n v="12.62753"/>
    <n v="0.67496"/>
    <n v="1.72563"/>
    <n v="1.4971000000000001"/>
    <n v="3.8976999999999999"/>
  </r>
  <r>
    <n v="2025"/>
    <s v="Nice"/>
    <x v="62"/>
    <s v="C701f"/>
    <x v="3"/>
    <x v="9"/>
    <n v="0"/>
    <n v="2.3083300000000002"/>
    <n v="1.94333"/>
    <n v="1.1346400000000001"/>
    <n v="1.57334"/>
    <s v="s"/>
    <n v="0"/>
    <n v="0.42421999999999999"/>
    <n v="1.0864100000000001"/>
    <n v="1.4714499999999999"/>
    <n v="2.3966699999999999"/>
    <s v="s"/>
    <n v="0.80257000000000001"/>
    <n v="13.73434"/>
    <n v="0"/>
    <n v="0"/>
    <n v="0"/>
    <n v="0"/>
    <n v="13.73434"/>
    <n v="0.52571999999999997"/>
    <n v="1.5303599999999999"/>
    <n v="1.2700199999999999"/>
    <n v="3.3260999999999998"/>
  </r>
  <r>
    <n v="2025"/>
    <s v="Nice"/>
    <x v="62"/>
    <s v="C701f"/>
    <x v="3"/>
    <x v="10"/>
    <n v="0"/>
    <n v="2.2810700000000002"/>
    <n v="2.1040999999999999"/>
    <n v="1.36822"/>
    <n v="1.3733"/>
    <s v="s"/>
    <n v="0"/>
    <n v="0.5111"/>
    <n v="1.40307"/>
    <n v="1.25115"/>
    <n v="2.4083100000000002"/>
    <s v="s"/>
    <n v="0.42688999999999999"/>
    <n v="13.523630000000001"/>
    <n v="0"/>
    <n v="0"/>
    <n v="0"/>
    <n v="0"/>
    <n v="13.523630000000001"/>
    <n v="0.62936999999999999"/>
    <n v="1.5383"/>
    <n v="1.92669"/>
    <n v="4.09436"/>
  </r>
  <r>
    <n v="2025"/>
    <s v="Normandie"/>
    <x v="63"/>
    <s v="TeXD3"/>
    <x v="0"/>
    <x v="0"/>
    <n v="0"/>
    <n v="0"/>
    <n v="0"/>
    <n v="0"/>
    <n v="0"/>
    <s v="s"/>
    <n v="0"/>
    <n v="0"/>
    <n v="16"/>
    <n v="27"/>
    <n v="50"/>
    <s v="s"/>
    <n v="0"/>
    <n v="96"/>
    <n v="0"/>
    <n v="0"/>
    <n v="0"/>
    <n v="0"/>
    <n v="96"/>
    <s v="s"/>
    <s v="s"/>
    <n v="16"/>
    <n v="28"/>
  </r>
  <r>
    <n v="2025"/>
    <s v="Normandie"/>
    <x v="63"/>
    <s v="TeXD3"/>
    <x v="1"/>
    <x v="0"/>
    <n v="0"/>
    <n v="0"/>
    <n v="0"/>
    <n v="0"/>
    <n v="0"/>
    <s v="s"/>
    <n v="0"/>
    <n v="0"/>
    <n v="5.4850000000000003E-2"/>
    <n v="8.9829999999999993E-2"/>
    <n v="0.16259999999999999"/>
    <s v="s"/>
    <n v="0"/>
    <n v="0.31875999999999999"/>
    <n v="0"/>
    <n v="0"/>
    <n v="0"/>
    <n v="0"/>
    <n v="0.31875999999999999"/>
    <s v="s"/>
    <s v="s"/>
    <n v="1.2189999999999999E-2"/>
    <n v="2.189E-2"/>
  </r>
  <r>
    <n v="2025"/>
    <s v="Normandie"/>
    <x v="63"/>
    <s v="TeXD3"/>
    <x v="1"/>
    <x v="1"/>
    <n v="0"/>
    <n v="0"/>
    <n v="0"/>
    <n v="0"/>
    <n v="0"/>
    <s v="s"/>
    <n v="0"/>
    <n v="0"/>
    <n v="5.5750000000000001E-2"/>
    <n v="9.0660000000000004E-2"/>
    <n v="0.16128999999999999"/>
    <s v="s"/>
    <n v="0"/>
    <n v="0.31763999999999998"/>
    <n v="0"/>
    <n v="0"/>
    <n v="0"/>
    <n v="0"/>
    <n v="0.31763999999999998"/>
    <s v="s"/>
    <s v="s"/>
    <n v="1.4370000000000001E-2"/>
    <n v="2.453E-2"/>
  </r>
  <r>
    <n v="2025"/>
    <s v="Normandie"/>
    <x v="63"/>
    <s v="TeXD3"/>
    <x v="1"/>
    <x v="2"/>
    <n v="0"/>
    <n v="0"/>
    <n v="0"/>
    <n v="0"/>
    <n v="0"/>
    <s v="s"/>
    <n v="0"/>
    <n v="0"/>
    <n v="5.6599999999999998E-2"/>
    <n v="9.0249999999999997E-2"/>
    <n v="0.15801000000000001"/>
    <s v="s"/>
    <n v="0"/>
    <n v="0.31347999999999998"/>
    <n v="0"/>
    <n v="0"/>
    <n v="0"/>
    <n v="0"/>
    <n v="0.31347999999999998"/>
    <s v="s"/>
    <s v="s"/>
    <n v="1.306E-2"/>
    <n v="2.5229999999999999E-2"/>
  </r>
  <r>
    <n v="2025"/>
    <s v="Normandie"/>
    <x v="63"/>
    <s v="TeXD3"/>
    <x v="1"/>
    <x v="3"/>
    <n v="0"/>
    <n v="0"/>
    <n v="0"/>
    <n v="0"/>
    <n v="0"/>
    <s v="s"/>
    <n v="0"/>
    <n v="0"/>
    <n v="5.6829999999999999E-2"/>
    <n v="9.0380000000000002E-2"/>
    <n v="0.15554000000000001"/>
    <s v="s"/>
    <n v="0"/>
    <n v="0.30925000000000002"/>
    <n v="0"/>
    <n v="0"/>
    <n v="0"/>
    <n v="0"/>
    <n v="0.30925000000000002"/>
    <s v="s"/>
    <s v="s"/>
    <n v="1.3979999999999999E-2"/>
    <n v="2.4369999999999999E-2"/>
  </r>
  <r>
    <n v="2025"/>
    <s v="Normandie"/>
    <x v="63"/>
    <s v="TeXD3"/>
    <x v="1"/>
    <x v="4"/>
    <n v="0"/>
    <n v="0"/>
    <n v="0"/>
    <n v="0"/>
    <n v="0"/>
    <s v="s"/>
    <n v="0"/>
    <n v="0"/>
    <n v="5.6930000000000001E-2"/>
    <n v="9.0899999999999995E-2"/>
    <n v="0.15453"/>
    <s v="s"/>
    <n v="0"/>
    <n v="0.30808000000000002"/>
    <n v="0"/>
    <n v="0"/>
    <n v="0"/>
    <n v="0"/>
    <n v="0.30808000000000002"/>
    <s v="s"/>
    <s v="s"/>
    <n v="1.239E-2"/>
    <n v="2.2939999999999999E-2"/>
  </r>
  <r>
    <n v="2025"/>
    <s v="Normandie"/>
    <x v="63"/>
    <s v="TeXD3"/>
    <x v="1"/>
    <x v="5"/>
    <n v="0"/>
    <n v="0"/>
    <n v="0"/>
    <n v="0"/>
    <n v="0"/>
    <s v="s"/>
    <n v="0"/>
    <n v="0"/>
    <n v="5.6579999999999998E-2"/>
    <n v="8.9719999999999994E-2"/>
    <n v="0.15673999999999999"/>
    <s v="s"/>
    <n v="0"/>
    <n v="0.30778"/>
    <n v="0"/>
    <n v="0"/>
    <n v="0"/>
    <n v="0"/>
    <n v="0.30778"/>
    <s v="s"/>
    <s v="s"/>
    <n v="1.306E-2"/>
    <n v="2.3560000000000001E-2"/>
  </r>
  <r>
    <n v="2025"/>
    <s v="Normandie"/>
    <x v="63"/>
    <s v="TeXD3"/>
    <x v="1"/>
    <x v="6"/>
    <n v="0"/>
    <n v="0"/>
    <n v="0"/>
    <n v="0"/>
    <n v="0"/>
    <s v="s"/>
    <n v="0"/>
    <n v="0"/>
    <n v="5.5750000000000001E-2"/>
    <n v="8.9950000000000002E-2"/>
    <n v="0.15379999999999999"/>
    <s v="s"/>
    <n v="0"/>
    <n v="0.30303000000000002"/>
    <n v="0"/>
    <n v="0"/>
    <n v="0"/>
    <n v="0"/>
    <n v="0.30303000000000002"/>
    <s v="s"/>
    <s v="s"/>
    <n v="1.6590000000000001E-2"/>
    <n v="2.6859999999999998E-2"/>
  </r>
  <r>
    <n v="2025"/>
    <s v="Normandie"/>
    <x v="63"/>
    <s v="TeXD3"/>
    <x v="1"/>
    <x v="7"/>
    <n v="0"/>
    <n v="0"/>
    <n v="0"/>
    <n v="0"/>
    <n v="0"/>
    <s v="s"/>
    <n v="0"/>
    <n v="0"/>
    <n v="5.5460000000000002E-2"/>
    <n v="9.0719999999999995E-2"/>
    <n v="0.15251999999999999"/>
    <s v="s"/>
    <n v="0"/>
    <n v="0.30148000000000003"/>
    <n v="0"/>
    <n v="0"/>
    <n v="0"/>
    <n v="0"/>
    <n v="0.30148000000000003"/>
    <s v="s"/>
    <s v="s"/>
    <n v="1.779E-2"/>
    <n v="2.784E-2"/>
  </r>
  <r>
    <n v="2025"/>
    <s v="Normandie"/>
    <x v="63"/>
    <s v="TeXD3"/>
    <x v="1"/>
    <x v="8"/>
    <n v="0"/>
    <n v="0"/>
    <n v="0"/>
    <n v="0"/>
    <n v="0"/>
    <s v="s"/>
    <n v="0"/>
    <n v="0"/>
    <n v="5.3710000000000001E-2"/>
    <n v="9.0560000000000002E-2"/>
    <n v="0.15254999999999999"/>
    <s v="s"/>
    <n v="0"/>
    <n v="0.29830000000000001"/>
    <n v="0"/>
    <n v="0"/>
    <n v="0"/>
    <n v="0"/>
    <n v="0.29830000000000001"/>
    <s v="s"/>
    <s v="s"/>
    <n v="1.8110000000000001E-2"/>
    <n v="2.8029999999999999E-2"/>
  </r>
  <r>
    <n v="2025"/>
    <s v="Normandie"/>
    <x v="63"/>
    <s v="TeXD3"/>
    <x v="1"/>
    <x v="9"/>
    <n v="0"/>
    <n v="0"/>
    <n v="0"/>
    <n v="0"/>
    <n v="0"/>
    <s v="s"/>
    <n v="0"/>
    <n v="0"/>
    <n v="5.1459999999999999E-2"/>
    <n v="9.2730000000000007E-2"/>
    <n v="0.15351999999999999"/>
    <s v="s"/>
    <n v="0"/>
    <n v="0.29837000000000002"/>
    <n v="0"/>
    <n v="0"/>
    <n v="0"/>
    <n v="0"/>
    <n v="0.29837000000000002"/>
    <s v="s"/>
    <s v="s"/>
    <n v="1.8849999999999999E-2"/>
    <n v="2.852E-2"/>
  </r>
  <r>
    <n v="2025"/>
    <s v="Normandie"/>
    <x v="63"/>
    <s v="TeXD3"/>
    <x v="1"/>
    <x v="10"/>
    <n v="0"/>
    <n v="0"/>
    <n v="0"/>
    <n v="0"/>
    <n v="0"/>
    <s v="s"/>
    <n v="0"/>
    <n v="0"/>
    <n v="5.1950000000000003E-2"/>
    <n v="9.4130000000000005E-2"/>
    <n v="0.15190000000000001"/>
    <s v="s"/>
    <n v="0"/>
    <n v="0.29835"/>
    <n v="0"/>
    <n v="0"/>
    <n v="0"/>
    <n v="0"/>
    <n v="0.29835"/>
    <s v="s"/>
    <s v="s"/>
    <n v="1.8350000000000002E-2"/>
    <n v="2.7709999999999999E-2"/>
  </r>
  <r>
    <n v="2025"/>
    <s v="Normandie"/>
    <x v="63"/>
    <s v="TeXD3"/>
    <x v="2"/>
    <x v="0"/>
    <s v="so"/>
    <s v="so"/>
    <s v="so"/>
    <s v="so"/>
    <s v="so"/>
    <s v="so"/>
    <s v="so"/>
    <s v="so"/>
    <s v="so"/>
    <s v="so"/>
    <s v="so"/>
    <s v="so"/>
    <s v="so"/>
    <s v="so"/>
    <s v="so"/>
    <s v="so"/>
    <s v="so"/>
    <s v="so"/>
    <s v="so"/>
    <s v="s"/>
    <s v="s"/>
    <n v="4.6760000000000003E-2"/>
    <n v="9.2850000000000002E-2"/>
  </r>
  <r>
    <n v="2025"/>
    <s v="Normandie"/>
    <x v="63"/>
    <s v="TeXD3"/>
    <x v="2"/>
    <x v="1"/>
    <s v="so"/>
    <s v="so"/>
    <s v="so"/>
    <s v="so"/>
    <s v="so"/>
    <s v="so"/>
    <s v="so"/>
    <s v="so"/>
    <s v="so"/>
    <s v="so"/>
    <s v="so"/>
    <s v="so"/>
    <s v="so"/>
    <s v="so"/>
    <s v="so"/>
    <s v="so"/>
    <s v="so"/>
    <s v="so"/>
    <s v="so"/>
    <s v="s"/>
    <s v="s"/>
    <n v="5.1630000000000002E-2"/>
    <n v="0.10027999999999999"/>
  </r>
  <r>
    <n v="2025"/>
    <s v="Normandie"/>
    <x v="63"/>
    <s v="TeXD3"/>
    <x v="2"/>
    <x v="2"/>
    <s v="so"/>
    <s v="so"/>
    <s v="so"/>
    <s v="so"/>
    <s v="so"/>
    <s v="so"/>
    <s v="so"/>
    <s v="so"/>
    <s v="so"/>
    <s v="so"/>
    <s v="so"/>
    <s v="so"/>
    <s v="so"/>
    <s v="so"/>
    <s v="so"/>
    <s v="so"/>
    <s v="so"/>
    <s v="so"/>
    <s v="so"/>
    <s v="s"/>
    <s v="s"/>
    <n v="3.9039999999999998E-2"/>
    <n v="8.4360000000000004E-2"/>
  </r>
  <r>
    <n v="2025"/>
    <s v="Normandie"/>
    <x v="63"/>
    <s v="TeXD3"/>
    <x v="2"/>
    <x v="3"/>
    <s v="so"/>
    <s v="so"/>
    <s v="so"/>
    <s v="so"/>
    <s v="so"/>
    <s v="so"/>
    <s v="so"/>
    <s v="so"/>
    <s v="so"/>
    <s v="so"/>
    <s v="so"/>
    <s v="so"/>
    <s v="so"/>
    <s v="so"/>
    <s v="so"/>
    <s v="so"/>
    <s v="so"/>
    <s v="so"/>
    <s v="so"/>
    <s v="s"/>
    <s v="s"/>
    <n v="4.4220000000000002E-2"/>
    <n v="9.2240000000000003E-2"/>
  </r>
  <r>
    <n v="2025"/>
    <s v="Normandie"/>
    <x v="63"/>
    <s v="TeXD3"/>
    <x v="2"/>
    <x v="4"/>
    <s v="so"/>
    <s v="so"/>
    <s v="so"/>
    <s v="so"/>
    <s v="so"/>
    <s v="so"/>
    <s v="so"/>
    <s v="so"/>
    <s v="so"/>
    <s v="so"/>
    <s v="so"/>
    <s v="so"/>
    <s v="so"/>
    <s v="so"/>
    <s v="so"/>
    <s v="so"/>
    <s v="so"/>
    <s v="so"/>
    <s v="so"/>
    <s v="s"/>
    <s v="s"/>
    <n v="4.3740000000000001E-2"/>
    <n v="9.4729999999999995E-2"/>
  </r>
  <r>
    <n v="2025"/>
    <s v="Normandie"/>
    <x v="63"/>
    <s v="TeXD3"/>
    <x v="2"/>
    <x v="5"/>
    <s v="so"/>
    <s v="so"/>
    <s v="so"/>
    <s v="so"/>
    <s v="so"/>
    <s v="so"/>
    <s v="so"/>
    <s v="so"/>
    <s v="so"/>
    <s v="so"/>
    <s v="so"/>
    <s v="so"/>
    <s v="so"/>
    <s v="so"/>
    <s v="so"/>
    <s v="so"/>
    <s v="so"/>
    <s v="so"/>
    <s v="so"/>
    <s v="s"/>
    <s v="s"/>
    <n v="4.614E-2"/>
    <n v="9.7570000000000004E-2"/>
  </r>
  <r>
    <n v="2025"/>
    <s v="Normandie"/>
    <x v="63"/>
    <s v="TeXD3"/>
    <x v="2"/>
    <x v="6"/>
    <s v="so"/>
    <s v="so"/>
    <s v="so"/>
    <s v="so"/>
    <s v="so"/>
    <s v="so"/>
    <s v="so"/>
    <s v="so"/>
    <s v="so"/>
    <s v="so"/>
    <s v="so"/>
    <s v="so"/>
    <s v="so"/>
    <s v="so"/>
    <s v="so"/>
    <s v="so"/>
    <s v="so"/>
    <s v="so"/>
    <s v="so"/>
    <s v="s"/>
    <s v="s"/>
    <n v="4.1540000000000001E-2"/>
    <n v="9.0319999999999998E-2"/>
  </r>
  <r>
    <n v="2025"/>
    <s v="Normandie"/>
    <x v="63"/>
    <s v="TeXD3"/>
    <x v="2"/>
    <x v="7"/>
    <s v="so"/>
    <s v="so"/>
    <s v="so"/>
    <s v="so"/>
    <s v="so"/>
    <s v="so"/>
    <s v="so"/>
    <s v="so"/>
    <s v="so"/>
    <s v="so"/>
    <s v="so"/>
    <s v="so"/>
    <s v="so"/>
    <s v="so"/>
    <s v="so"/>
    <s v="so"/>
    <s v="so"/>
    <s v="so"/>
    <s v="so"/>
    <s v="s"/>
    <s v="s"/>
    <n v="4.4209999999999999E-2"/>
    <n v="8.3349999999999994E-2"/>
  </r>
  <r>
    <n v="2025"/>
    <s v="Normandie"/>
    <x v="63"/>
    <s v="TeXD3"/>
    <x v="2"/>
    <x v="8"/>
    <s v="so"/>
    <s v="so"/>
    <s v="so"/>
    <s v="so"/>
    <s v="so"/>
    <s v="so"/>
    <s v="so"/>
    <s v="so"/>
    <s v="so"/>
    <s v="so"/>
    <s v="so"/>
    <s v="so"/>
    <s v="so"/>
    <s v="so"/>
    <s v="so"/>
    <s v="so"/>
    <s v="so"/>
    <s v="so"/>
    <s v="so"/>
    <s v="s"/>
    <s v="s"/>
    <n v="5.4870000000000002E-2"/>
    <n v="8.3570000000000005E-2"/>
  </r>
  <r>
    <n v="2025"/>
    <s v="Normandie"/>
    <x v="63"/>
    <s v="TeXD3"/>
    <x v="2"/>
    <x v="9"/>
    <s v="so"/>
    <s v="so"/>
    <s v="so"/>
    <s v="so"/>
    <s v="so"/>
    <s v="so"/>
    <s v="so"/>
    <s v="so"/>
    <s v="so"/>
    <s v="so"/>
    <s v="so"/>
    <s v="so"/>
    <s v="so"/>
    <s v="so"/>
    <s v="so"/>
    <s v="so"/>
    <s v="so"/>
    <s v="so"/>
    <s v="so"/>
    <s v="s"/>
    <s v="s"/>
    <n v="5.518E-2"/>
    <n v="8.6779999999999996E-2"/>
  </r>
  <r>
    <n v="2025"/>
    <s v="Normandie"/>
    <x v="63"/>
    <s v="TeXD3"/>
    <x v="2"/>
    <x v="10"/>
    <s v="so"/>
    <s v="so"/>
    <s v="so"/>
    <s v="so"/>
    <s v="so"/>
    <s v="so"/>
    <s v="so"/>
    <s v="so"/>
    <s v="so"/>
    <s v="so"/>
    <s v="so"/>
    <s v="so"/>
    <s v="so"/>
    <s v="so"/>
    <s v="so"/>
    <s v="so"/>
    <s v="so"/>
    <s v="so"/>
    <s v="so"/>
    <s v="s"/>
    <s v="s"/>
    <n v="5.6349999999999997E-2"/>
    <n v="9.0679999999999997E-2"/>
  </r>
  <r>
    <n v="2025"/>
    <s v="Normandie"/>
    <x v="63"/>
    <s v="TeXD3"/>
    <x v="3"/>
    <x v="0"/>
    <n v="0"/>
    <n v="0"/>
    <n v="0"/>
    <n v="0"/>
    <n v="0"/>
    <s v="s"/>
    <n v="0"/>
    <n v="0"/>
    <n v="1.8E-3"/>
    <n v="0.74617"/>
    <n v="2.0148199999999998"/>
    <s v="s"/>
    <n v="0"/>
    <n v="2.9505300000000001"/>
    <n v="0"/>
    <n v="0"/>
    <n v="0"/>
    <n v="0"/>
    <n v="2.9505300000000001"/>
    <s v="s"/>
    <s v="s"/>
    <n v="2.8300000000000001E-3"/>
    <n v="0.73741999999999996"/>
  </r>
  <r>
    <n v="2025"/>
    <s v="Normandie"/>
    <x v="63"/>
    <s v="TeXD3"/>
    <x v="3"/>
    <x v="1"/>
    <n v="0"/>
    <n v="0"/>
    <n v="0"/>
    <n v="0"/>
    <n v="0"/>
    <s v="s"/>
    <n v="0"/>
    <n v="0"/>
    <n v="1.017E-2"/>
    <n v="1.2212000000000001"/>
    <n v="2.2398199999999999"/>
    <s v="s"/>
    <n v="0"/>
    <n v="3.9937999999999998"/>
    <n v="0"/>
    <n v="0"/>
    <n v="0"/>
    <n v="0"/>
    <n v="3.9937999999999998"/>
    <s v="s"/>
    <s v="s"/>
    <n v="1.0019999999999999E-2"/>
    <n v="0.41011999999999998"/>
  </r>
  <r>
    <n v="2025"/>
    <s v="Normandie"/>
    <x v="63"/>
    <s v="TeXD3"/>
    <x v="3"/>
    <x v="2"/>
    <n v="0"/>
    <n v="0"/>
    <n v="0"/>
    <n v="0"/>
    <n v="0"/>
    <s v="s"/>
    <n v="0"/>
    <n v="0"/>
    <n v="1.7590000000000001E-2"/>
    <n v="0.99241999999999997"/>
    <n v="2.1484700000000001"/>
    <s v="s"/>
    <n v="0"/>
    <n v="3.4799099999999998"/>
    <n v="0"/>
    <n v="0"/>
    <n v="0"/>
    <n v="0"/>
    <n v="3.4799099999999998"/>
    <s v="s"/>
    <s v="s"/>
    <n v="0.10861999999999999"/>
    <n v="0.46196999999999999"/>
  </r>
  <r>
    <n v="2025"/>
    <s v="Normandie"/>
    <x v="63"/>
    <s v="TeXD3"/>
    <x v="3"/>
    <x v="3"/>
    <n v="0"/>
    <n v="0"/>
    <n v="0"/>
    <n v="0"/>
    <n v="0"/>
    <s v="s"/>
    <n v="0"/>
    <n v="0"/>
    <n v="2.8549999999999999E-2"/>
    <n v="0.72482000000000002"/>
    <n v="1.74505"/>
    <s v="s"/>
    <n v="0"/>
    <n v="2.79983"/>
    <n v="0"/>
    <n v="0"/>
    <n v="0"/>
    <n v="0"/>
    <n v="2.79983"/>
    <s v="s"/>
    <s v="s"/>
    <n v="0.28199999999999997"/>
    <n v="0.7621"/>
  </r>
  <r>
    <n v="2025"/>
    <s v="Normandie"/>
    <x v="63"/>
    <s v="TeXD3"/>
    <x v="3"/>
    <x v="4"/>
    <n v="0"/>
    <n v="0"/>
    <n v="0"/>
    <n v="0"/>
    <n v="0"/>
    <s v="s"/>
    <n v="0"/>
    <n v="0"/>
    <n v="0.16009999999999999"/>
    <n v="0.76676"/>
    <n v="1.30322"/>
    <s v="s"/>
    <n v="0"/>
    <n v="2.5434999999999999"/>
    <n v="0"/>
    <n v="0"/>
    <n v="0"/>
    <n v="0"/>
    <n v="2.5434999999999999"/>
    <s v="s"/>
    <s v="s"/>
    <n v="0.44429999999999997"/>
    <n v="0.88478000000000001"/>
  </r>
  <r>
    <n v="2025"/>
    <s v="Normandie"/>
    <x v="63"/>
    <s v="TeXD3"/>
    <x v="3"/>
    <x v="5"/>
    <n v="0"/>
    <n v="0"/>
    <n v="0"/>
    <n v="0"/>
    <n v="0"/>
    <s v="s"/>
    <n v="0"/>
    <n v="0"/>
    <n v="0.31535999999999997"/>
    <n v="0.83445000000000003"/>
    <n v="1.35893"/>
    <s v="s"/>
    <n v="0"/>
    <n v="2.9062199999999998"/>
    <n v="0"/>
    <n v="0"/>
    <n v="0"/>
    <n v="0"/>
    <n v="2.9062199999999998"/>
    <s v="s"/>
    <s v="s"/>
    <n v="0.43284"/>
    <n v="0.66493000000000002"/>
  </r>
  <r>
    <n v="2025"/>
    <s v="Normandie"/>
    <x v="63"/>
    <s v="TeXD3"/>
    <x v="3"/>
    <x v="6"/>
    <n v="0"/>
    <n v="0"/>
    <n v="0"/>
    <n v="0"/>
    <n v="0"/>
    <s v="s"/>
    <n v="0"/>
    <n v="0"/>
    <n v="0.42331999999999997"/>
    <n v="0.63951999999999998"/>
    <n v="1.07772"/>
    <s v="s"/>
    <n v="0"/>
    <n v="2.3701400000000001"/>
    <n v="0"/>
    <n v="0"/>
    <n v="0"/>
    <n v="0"/>
    <n v="2.3701400000000001"/>
    <s v="s"/>
    <s v="s"/>
    <n v="0.28495999999999999"/>
    <n v="0.47066999999999998"/>
  </r>
  <r>
    <n v="2025"/>
    <s v="Normandie"/>
    <x v="63"/>
    <s v="TeXD3"/>
    <x v="3"/>
    <x v="7"/>
    <n v="0"/>
    <n v="0"/>
    <n v="0"/>
    <n v="0"/>
    <n v="0"/>
    <s v="s"/>
    <n v="0"/>
    <n v="0"/>
    <n v="0.56791999999999998"/>
    <n v="0.41858000000000001"/>
    <n v="1.1758500000000001"/>
    <s v="s"/>
    <n v="0"/>
    <n v="2.5033500000000002"/>
    <n v="0"/>
    <n v="0"/>
    <n v="0"/>
    <n v="0"/>
    <n v="2.5033500000000002"/>
    <s v="s"/>
    <s v="s"/>
    <n v="0.23230000000000001"/>
    <n v="0.41892000000000001"/>
  </r>
  <r>
    <n v="2025"/>
    <s v="Normandie"/>
    <x v="63"/>
    <s v="TeXD3"/>
    <x v="3"/>
    <x v="8"/>
    <n v="0"/>
    <n v="0"/>
    <n v="0"/>
    <n v="0"/>
    <n v="0"/>
    <s v="s"/>
    <n v="0"/>
    <n v="0"/>
    <n v="0.64873000000000003"/>
    <n v="0.45839999999999997"/>
    <n v="1.1279999999999999"/>
    <s v="s"/>
    <n v="0"/>
    <n v="2.4185400000000001"/>
    <n v="0"/>
    <n v="0"/>
    <n v="0"/>
    <n v="0"/>
    <n v="2.4185400000000001"/>
    <s v="s"/>
    <s v="s"/>
    <n v="0.15426000000000001"/>
    <n v="0.24518000000000001"/>
  </r>
  <r>
    <n v="2025"/>
    <s v="Normandie"/>
    <x v="63"/>
    <s v="TeXD3"/>
    <x v="3"/>
    <x v="9"/>
    <n v="0"/>
    <n v="0"/>
    <n v="0"/>
    <n v="0"/>
    <n v="0"/>
    <s v="s"/>
    <n v="0"/>
    <n v="0"/>
    <n v="0.62373000000000001"/>
    <n v="0.53915999999999997"/>
    <n v="1.18194"/>
    <s v="s"/>
    <n v="0"/>
    <n v="2.4352399999999998"/>
    <n v="0"/>
    <n v="0"/>
    <n v="0"/>
    <n v="0"/>
    <n v="2.4352399999999998"/>
    <s v="s"/>
    <s v="s"/>
    <n v="0.10347000000000001"/>
    <n v="0.24798999999999999"/>
  </r>
  <r>
    <n v="2025"/>
    <s v="Normandie"/>
    <x v="63"/>
    <s v="TeXD3"/>
    <x v="3"/>
    <x v="10"/>
    <n v="0"/>
    <n v="0"/>
    <n v="0"/>
    <n v="0"/>
    <n v="0"/>
    <s v="s"/>
    <n v="0"/>
    <n v="0"/>
    <n v="0.88905000000000001"/>
    <n v="0.73299000000000003"/>
    <n v="1.4278999999999999"/>
    <s v="s"/>
    <n v="0"/>
    <n v="3.1122899999999998"/>
    <n v="0"/>
    <n v="0"/>
    <n v="0"/>
    <n v="0"/>
    <n v="3.1122899999999998"/>
    <s v="s"/>
    <s v="s"/>
    <n v="0.23194999999999999"/>
    <n v="0.64407000000000003"/>
  </r>
  <r>
    <n v="2025"/>
    <s v="Normandie"/>
    <x v="64"/>
    <s v="LsQ24"/>
    <x v="0"/>
    <x v="0"/>
    <n v="0"/>
    <n v="22"/>
    <n v="30"/>
    <n v="21"/>
    <n v="6"/>
    <n v="24"/>
    <n v="0"/>
    <n v="17"/>
    <n v="15"/>
    <n v="45"/>
    <n v="56"/>
    <s v="s"/>
    <s v="s"/>
    <n v="241"/>
    <n v="0"/>
    <n v="0"/>
    <n v="0"/>
    <n v="0"/>
    <n v="241"/>
    <n v="19"/>
    <n v="39"/>
    <n v="27"/>
    <n v="85"/>
  </r>
  <r>
    <n v="2025"/>
    <s v="Normandie"/>
    <x v="64"/>
    <s v="LsQ24"/>
    <x v="1"/>
    <x v="0"/>
    <n v="0"/>
    <n v="7.596E-2"/>
    <n v="0.10074"/>
    <n v="5.9859999999999997E-2"/>
    <n v="1.9720000000000001E-2"/>
    <n v="7.5550000000000006E-2"/>
    <n v="0"/>
    <n v="5.5969999999999999E-2"/>
    <n v="4.5060000000000003E-2"/>
    <n v="0.14854999999999999"/>
    <n v="0.18504000000000001"/>
    <s v="s"/>
    <s v="s"/>
    <n v="0.78466999999999998"/>
    <n v="0"/>
    <n v="0"/>
    <n v="0"/>
    <n v="0"/>
    <n v="0.78466999999999998"/>
    <n v="2.0310000000000002E-2"/>
    <n v="3.3210000000000003E-2"/>
    <n v="2.1950000000000001E-2"/>
    <n v="7.5469999999999995E-2"/>
  </r>
  <r>
    <n v="2025"/>
    <s v="Normandie"/>
    <x v="64"/>
    <s v="LsQ24"/>
    <x v="1"/>
    <x v="1"/>
    <n v="0"/>
    <n v="7.2660000000000002E-2"/>
    <n v="0.10489"/>
    <n v="5.2949999999999997E-2"/>
    <n v="2.1129999999999999E-2"/>
    <n v="7.3980000000000004E-2"/>
    <n v="0"/>
    <n v="5.4769999999999999E-2"/>
    <n v="4.5539999999999997E-2"/>
    <n v="0.14512"/>
    <n v="0.17469000000000001"/>
    <s v="s"/>
    <s v="s"/>
    <n v="0.76253000000000004"/>
    <n v="0"/>
    <n v="0"/>
    <n v="0"/>
    <n v="0"/>
    <n v="0.76253000000000004"/>
    <n v="1.7129999999999999E-2"/>
    <n v="3.27E-2"/>
    <n v="2.0660000000000001E-2"/>
    <n v="7.0489999999999997E-2"/>
  </r>
  <r>
    <n v="2025"/>
    <s v="Normandie"/>
    <x v="64"/>
    <s v="LsQ24"/>
    <x v="1"/>
    <x v="2"/>
    <n v="0"/>
    <n v="7.0029999999999995E-2"/>
    <n v="0.10395"/>
    <n v="4.8770000000000001E-2"/>
    <n v="2.2120000000000001E-2"/>
    <n v="7.3469999999999994E-2"/>
    <n v="0"/>
    <n v="5.5280000000000003E-2"/>
    <n v="4.5929999999999999E-2"/>
    <n v="0.14205999999999999"/>
    <n v="0.16655"/>
    <s v="s"/>
    <s v="s"/>
    <n v="0.74385999999999997"/>
    <n v="0"/>
    <n v="0"/>
    <n v="0"/>
    <n v="0"/>
    <n v="0.74385999999999997"/>
    <n v="1.9980000000000001E-2"/>
    <n v="3.5229999999999997E-2"/>
    <n v="2.281E-2"/>
    <n v="7.8020000000000006E-2"/>
  </r>
  <r>
    <n v="2025"/>
    <s v="Normandie"/>
    <x v="64"/>
    <s v="LsQ24"/>
    <x v="1"/>
    <x v="3"/>
    <n v="0"/>
    <n v="6.93E-2"/>
    <n v="0.10746"/>
    <n v="4.6920000000000003E-2"/>
    <n v="2.154E-2"/>
    <n v="7.0830000000000004E-2"/>
    <n v="0"/>
    <n v="5.5169999999999997E-2"/>
    <n v="4.5969999999999997E-2"/>
    <n v="0.13991000000000001"/>
    <n v="0.15786"/>
    <s v="s"/>
    <s v="s"/>
    <n v="0.72999000000000003"/>
    <n v="0"/>
    <n v="0"/>
    <n v="0"/>
    <n v="0"/>
    <n v="0.72999000000000003"/>
    <n v="2.0029999999999999E-2"/>
    <n v="3.3660000000000002E-2"/>
    <n v="2.1690000000000001E-2"/>
    <n v="7.5380000000000003E-2"/>
  </r>
  <r>
    <n v="2025"/>
    <s v="Normandie"/>
    <x v="64"/>
    <s v="LsQ24"/>
    <x v="1"/>
    <x v="4"/>
    <n v="0"/>
    <n v="6.7629999999999996E-2"/>
    <n v="0.10563"/>
    <n v="4.496E-2"/>
    <n v="2.2089999999999999E-2"/>
    <n v="7.1569999999999995E-2"/>
    <n v="0"/>
    <n v="5.3969999999999997E-2"/>
    <n v="4.5870000000000001E-2"/>
    <n v="0.13603000000000001"/>
    <n v="0.14990999999999999"/>
    <s v="s"/>
    <s v="s"/>
    <n v="0.71087"/>
    <n v="0"/>
    <n v="0"/>
    <n v="0"/>
    <n v="0"/>
    <n v="0.71087"/>
    <n v="1.9800000000000002E-2"/>
    <n v="3.7280000000000001E-2"/>
    <n v="1.8939999999999999E-2"/>
    <n v="7.603E-2"/>
  </r>
  <r>
    <n v="2025"/>
    <s v="Normandie"/>
    <x v="64"/>
    <s v="LsQ24"/>
    <x v="1"/>
    <x v="5"/>
    <n v="0"/>
    <n v="6.4530000000000004E-2"/>
    <n v="0.10668"/>
    <n v="4.0590000000000001E-2"/>
    <n v="2.257E-2"/>
    <n v="7.2800000000000004E-2"/>
    <n v="0"/>
    <n v="5.3519999999999998E-2"/>
    <n v="4.3900000000000002E-2"/>
    <n v="0.1331"/>
    <n v="0.14229"/>
    <s v="s"/>
    <s v="s"/>
    <n v="0.69245999999999996"/>
    <n v="0"/>
    <n v="0"/>
    <n v="0"/>
    <n v="0"/>
    <n v="0.69245999999999996"/>
    <n v="1.9900000000000001E-2"/>
    <n v="4.1250000000000002E-2"/>
    <n v="1.8450000000000001E-2"/>
    <n v="7.9600000000000004E-2"/>
  </r>
  <r>
    <n v="2025"/>
    <s v="Normandie"/>
    <x v="64"/>
    <s v="LsQ24"/>
    <x v="1"/>
    <x v="6"/>
    <n v="0"/>
    <n v="6.4699999999999994E-2"/>
    <n v="0.10662000000000001"/>
    <n v="3.9E-2"/>
    <n v="2.281E-2"/>
    <n v="7.2980000000000003E-2"/>
    <n v="0"/>
    <n v="5.1409999999999997E-2"/>
    <n v="4.283E-2"/>
    <n v="0.12952"/>
    <n v="0.13825000000000001"/>
    <s v="s"/>
    <s v="s"/>
    <n v="0.67928999999999995"/>
    <n v="0"/>
    <n v="0"/>
    <n v="0"/>
    <n v="0"/>
    <n v="0.67928999999999995"/>
    <n v="1.9789999999999999E-2"/>
    <n v="4.0079999999999998E-2"/>
    <n v="1.8710000000000001E-2"/>
    <n v="7.8579999999999997E-2"/>
  </r>
  <r>
    <n v="2025"/>
    <s v="Normandie"/>
    <x v="64"/>
    <s v="LsQ24"/>
    <x v="1"/>
    <x v="7"/>
    <n v="0"/>
    <n v="6.5490000000000007E-2"/>
    <n v="0.10972"/>
    <n v="3.9050000000000001E-2"/>
    <n v="2.3720000000000001E-2"/>
    <n v="7.1290000000000006E-2"/>
    <n v="0"/>
    <n v="5.0959999999999998E-2"/>
    <n v="4.2709999999999998E-2"/>
    <n v="0.12212000000000001"/>
    <n v="0.13220999999999999"/>
    <s v="s"/>
    <s v="s"/>
    <n v="0.66790000000000005"/>
    <n v="0"/>
    <n v="0"/>
    <n v="0"/>
    <n v="0"/>
    <n v="0.66790000000000005"/>
    <n v="2.0150000000000001E-2"/>
    <n v="4.2959999999999998E-2"/>
    <n v="1.7180000000000001E-2"/>
    <n v="8.029E-2"/>
  </r>
  <r>
    <n v="2025"/>
    <s v="Normandie"/>
    <x v="64"/>
    <s v="LsQ24"/>
    <x v="1"/>
    <x v="8"/>
    <n v="0"/>
    <n v="6.4960000000000004E-2"/>
    <n v="0.10979999999999999"/>
    <n v="3.5139999999999998E-2"/>
    <n v="2.4410000000000001E-2"/>
    <n v="7.4779999999999999E-2"/>
    <n v="0"/>
    <n v="4.9779999999999998E-2"/>
    <n v="4.088E-2"/>
    <n v="0.1206"/>
    <n v="0.13089000000000001"/>
    <s v="s"/>
    <s v="s"/>
    <n v="0.66169999999999995"/>
    <n v="0"/>
    <n v="0"/>
    <n v="0"/>
    <n v="0"/>
    <n v="0.66169999999999995"/>
    <n v="2.1850000000000001E-2"/>
    <n v="4.3589999999999997E-2"/>
    <n v="1.6490000000000001E-2"/>
    <n v="8.1920000000000007E-2"/>
  </r>
  <r>
    <n v="2025"/>
    <s v="Normandie"/>
    <x v="64"/>
    <s v="LsQ24"/>
    <x v="1"/>
    <x v="9"/>
    <n v="0"/>
    <n v="6.7599999999999993E-2"/>
    <n v="0.10843999999999999"/>
    <n v="3.2070000000000001E-2"/>
    <n v="2.5250000000000002E-2"/>
    <n v="7.7899999999999997E-2"/>
    <n v="0"/>
    <n v="4.7559999999999998E-2"/>
    <n v="4.07E-2"/>
    <n v="0.11858"/>
    <n v="0.1298"/>
    <s v="s"/>
    <s v="s"/>
    <n v="0.65802000000000005"/>
    <n v="0"/>
    <n v="0"/>
    <n v="0"/>
    <n v="0"/>
    <n v="0.65802000000000005"/>
    <n v="2.086E-2"/>
    <n v="4.2590000000000003E-2"/>
    <n v="1.529E-2"/>
    <n v="7.8729999999999994E-2"/>
  </r>
  <r>
    <n v="2025"/>
    <s v="Normandie"/>
    <x v="64"/>
    <s v="LsQ24"/>
    <x v="1"/>
    <x v="10"/>
    <n v="0"/>
    <n v="6.3350000000000004E-2"/>
    <n v="0.10909000000000001"/>
    <n v="2.811E-2"/>
    <n v="2.5139999999999999E-2"/>
    <n v="7.7950000000000005E-2"/>
    <n v="0"/>
    <n v="4.6129999999999997E-2"/>
    <n v="3.909E-2"/>
    <n v="0.11419"/>
    <n v="0.12590999999999999"/>
    <s v="s"/>
    <s v="s"/>
    <n v="0.63902999999999999"/>
    <n v="0"/>
    <n v="0"/>
    <n v="0"/>
    <n v="0"/>
    <n v="0.63902999999999999"/>
    <n v="1.9789999999999999E-2"/>
    <n v="4.453E-2"/>
    <n v="1.46E-2"/>
    <n v="7.8920000000000004E-2"/>
  </r>
  <r>
    <n v="2025"/>
    <s v="Normandie"/>
    <x v="64"/>
    <s v="LsQ24"/>
    <x v="2"/>
    <x v="0"/>
    <s v="so"/>
    <s v="so"/>
    <s v="so"/>
    <s v="so"/>
    <s v="so"/>
    <s v="so"/>
    <s v="so"/>
    <s v="so"/>
    <s v="so"/>
    <s v="so"/>
    <s v="so"/>
    <s v="so"/>
    <s v="so"/>
    <s v="so"/>
    <s v="so"/>
    <s v="so"/>
    <s v="so"/>
    <s v="so"/>
    <s v="so"/>
    <n v="6.0990000000000003E-2"/>
    <n v="0.17879999999999999"/>
    <n v="6.336E-2"/>
    <n v="0.30314999999999998"/>
  </r>
  <r>
    <n v="2025"/>
    <s v="Normandie"/>
    <x v="64"/>
    <s v="LsQ24"/>
    <x v="2"/>
    <x v="1"/>
    <s v="so"/>
    <s v="so"/>
    <s v="so"/>
    <s v="so"/>
    <s v="so"/>
    <s v="so"/>
    <s v="so"/>
    <s v="so"/>
    <s v="so"/>
    <s v="so"/>
    <s v="so"/>
    <s v="so"/>
    <s v="so"/>
    <s v="so"/>
    <s v="so"/>
    <s v="so"/>
    <s v="so"/>
    <s v="so"/>
    <s v="so"/>
    <n v="6.3109999999999999E-2"/>
    <n v="0.18190000000000001"/>
    <n v="6.3369999999999996E-2"/>
    <n v="0.30837999999999999"/>
  </r>
  <r>
    <n v="2025"/>
    <s v="Normandie"/>
    <x v="64"/>
    <s v="LsQ24"/>
    <x v="2"/>
    <x v="2"/>
    <s v="so"/>
    <s v="so"/>
    <s v="so"/>
    <s v="so"/>
    <s v="so"/>
    <s v="so"/>
    <s v="so"/>
    <s v="so"/>
    <s v="so"/>
    <s v="so"/>
    <s v="so"/>
    <s v="so"/>
    <s v="so"/>
    <s v="so"/>
    <s v="so"/>
    <s v="so"/>
    <s v="so"/>
    <s v="so"/>
    <s v="so"/>
    <n v="6.3460000000000003E-2"/>
    <n v="0.184"/>
    <n v="5.74E-2"/>
    <n v="0.30486000000000002"/>
  </r>
  <r>
    <n v="2025"/>
    <s v="Normandie"/>
    <x v="64"/>
    <s v="LsQ24"/>
    <x v="2"/>
    <x v="3"/>
    <s v="so"/>
    <s v="so"/>
    <s v="so"/>
    <s v="so"/>
    <s v="so"/>
    <s v="so"/>
    <s v="so"/>
    <s v="so"/>
    <s v="so"/>
    <s v="so"/>
    <s v="so"/>
    <s v="so"/>
    <s v="so"/>
    <s v="so"/>
    <s v="so"/>
    <s v="so"/>
    <s v="so"/>
    <s v="so"/>
    <s v="so"/>
    <n v="5.5899999999999998E-2"/>
    <n v="0.19388"/>
    <n v="4.147E-2"/>
    <n v="0.29126000000000002"/>
  </r>
  <r>
    <n v="2025"/>
    <s v="Normandie"/>
    <x v="64"/>
    <s v="LsQ24"/>
    <x v="2"/>
    <x v="4"/>
    <s v="so"/>
    <s v="so"/>
    <s v="so"/>
    <s v="so"/>
    <s v="so"/>
    <s v="so"/>
    <s v="so"/>
    <s v="so"/>
    <s v="so"/>
    <s v="so"/>
    <s v="so"/>
    <s v="so"/>
    <s v="so"/>
    <s v="so"/>
    <s v="so"/>
    <s v="so"/>
    <s v="so"/>
    <s v="so"/>
    <s v="so"/>
    <n v="5.074E-2"/>
    <n v="0.15642"/>
    <n v="3.7330000000000002E-2"/>
    <n v="0.24449000000000001"/>
  </r>
  <r>
    <n v="2025"/>
    <s v="Normandie"/>
    <x v="64"/>
    <s v="LsQ24"/>
    <x v="2"/>
    <x v="5"/>
    <s v="so"/>
    <s v="so"/>
    <s v="so"/>
    <s v="so"/>
    <s v="so"/>
    <s v="so"/>
    <s v="so"/>
    <s v="so"/>
    <s v="so"/>
    <s v="so"/>
    <s v="so"/>
    <s v="so"/>
    <s v="so"/>
    <s v="so"/>
    <s v="so"/>
    <s v="so"/>
    <s v="so"/>
    <s v="so"/>
    <s v="so"/>
    <n v="4.5319999999999999E-2"/>
    <n v="0.12716"/>
    <n v="3.5869999999999999E-2"/>
    <n v="0.20835000000000001"/>
  </r>
  <r>
    <n v="2025"/>
    <s v="Normandie"/>
    <x v="64"/>
    <s v="LsQ24"/>
    <x v="2"/>
    <x v="6"/>
    <s v="so"/>
    <s v="so"/>
    <s v="so"/>
    <s v="so"/>
    <s v="so"/>
    <s v="so"/>
    <s v="so"/>
    <s v="so"/>
    <s v="so"/>
    <s v="so"/>
    <s v="so"/>
    <s v="so"/>
    <s v="so"/>
    <s v="so"/>
    <s v="so"/>
    <s v="so"/>
    <s v="so"/>
    <s v="so"/>
    <s v="so"/>
    <n v="3.2629999999999999E-2"/>
    <n v="0.1239"/>
    <n v="3.0630000000000001E-2"/>
    <n v="0.18715999999999999"/>
  </r>
  <r>
    <n v="2025"/>
    <s v="Normandie"/>
    <x v="64"/>
    <s v="LsQ24"/>
    <x v="2"/>
    <x v="7"/>
    <s v="so"/>
    <s v="so"/>
    <s v="so"/>
    <s v="so"/>
    <s v="so"/>
    <s v="so"/>
    <s v="so"/>
    <s v="so"/>
    <s v="so"/>
    <s v="so"/>
    <s v="so"/>
    <s v="so"/>
    <s v="so"/>
    <s v="so"/>
    <s v="so"/>
    <s v="so"/>
    <s v="so"/>
    <s v="so"/>
    <s v="so"/>
    <n v="3.5529999999999999E-2"/>
    <n v="0.1268"/>
    <n v="3.261E-2"/>
    <n v="0.19494"/>
  </r>
  <r>
    <n v="2025"/>
    <s v="Normandie"/>
    <x v="64"/>
    <s v="LsQ24"/>
    <x v="2"/>
    <x v="8"/>
    <s v="so"/>
    <s v="so"/>
    <s v="so"/>
    <s v="so"/>
    <s v="so"/>
    <s v="so"/>
    <s v="so"/>
    <s v="so"/>
    <s v="so"/>
    <s v="so"/>
    <s v="so"/>
    <s v="so"/>
    <s v="so"/>
    <s v="so"/>
    <s v="so"/>
    <s v="so"/>
    <s v="so"/>
    <s v="so"/>
    <s v="so"/>
    <n v="2.7089999999999999E-2"/>
    <n v="0.12414"/>
    <n v="2.8649999999999998E-2"/>
    <n v="0.17988000000000001"/>
  </r>
  <r>
    <n v="2025"/>
    <s v="Normandie"/>
    <x v="64"/>
    <s v="LsQ24"/>
    <x v="2"/>
    <x v="9"/>
    <s v="so"/>
    <s v="so"/>
    <s v="so"/>
    <s v="so"/>
    <s v="so"/>
    <s v="so"/>
    <s v="so"/>
    <s v="so"/>
    <s v="so"/>
    <s v="so"/>
    <s v="so"/>
    <s v="so"/>
    <s v="so"/>
    <s v="so"/>
    <s v="so"/>
    <s v="so"/>
    <s v="so"/>
    <s v="so"/>
    <s v="so"/>
    <n v="2.9829999999999999E-2"/>
    <n v="0.13081000000000001"/>
    <n v="1.9609999999999999E-2"/>
    <n v="0.18024999999999999"/>
  </r>
  <r>
    <n v="2025"/>
    <s v="Normandie"/>
    <x v="64"/>
    <s v="LsQ24"/>
    <x v="2"/>
    <x v="10"/>
    <s v="so"/>
    <s v="so"/>
    <s v="so"/>
    <s v="so"/>
    <s v="so"/>
    <s v="so"/>
    <s v="so"/>
    <s v="so"/>
    <s v="so"/>
    <s v="so"/>
    <s v="so"/>
    <s v="so"/>
    <s v="so"/>
    <s v="so"/>
    <s v="so"/>
    <s v="so"/>
    <s v="so"/>
    <s v="so"/>
    <s v="so"/>
    <n v="2.7529999999999999E-2"/>
    <n v="0.11183"/>
    <n v="2.188E-2"/>
    <n v="0.16123000000000001"/>
  </r>
  <r>
    <n v="2025"/>
    <s v="Normandie"/>
    <x v="64"/>
    <s v="LsQ24"/>
    <x v="3"/>
    <x v="0"/>
    <n v="0"/>
    <n v="1.3664499999999999"/>
    <n v="0.29893999999999998"/>
    <n v="2.3224"/>
    <n v="4.9199999999999999E-3"/>
    <n v="0.64307000000000003"/>
    <n v="0"/>
    <n v="0.1182"/>
    <n v="0.31184000000000001"/>
    <n v="2.3974199999999999"/>
    <n v="3.6537700000000002"/>
    <s v="s"/>
    <s v="s"/>
    <n v="11.31833"/>
    <n v="0"/>
    <n v="0"/>
    <n v="0"/>
    <n v="0"/>
    <n v="11.31833"/>
    <n v="0.37981999999999999"/>
    <n v="1.8545400000000001"/>
    <n v="1.56816"/>
    <n v="3.8025199999999999"/>
  </r>
  <r>
    <n v="2025"/>
    <s v="Normandie"/>
    <x v="64"/>
    <s v="LsQ24"/>
    <x v="3"/>
    <x v="1"/>
    <n v="0"/>
    <n v="1.4888699999999999"/>
    <n v="0.43051"/>
    <n v="2.1450100000000001"/>
    <n v="9.8600000000000007E-3"/>
    <n v="0.67828999999999995"/>
    <n v="0"/>
    <n v="0.25362000000000001"/>
    <n v="0.32257000000000002"/>
    <n v="2.01858"/>
    <n v="4.5745100000000001"/>
    <s v="s"/>
    <s v="s"/>
    <n v="12.357200000000001"/>
    <n v="0"/>
    <n v="0"/>
    <n v="0"/>
    <n v="0"/>
    <n v="12.357200000000001"/>
    <n v="0.62966"/>
    <n v="1.59259"/>
    <n v="0.96858999999999995"/>
    <n v="3.1908400000000001"/>
  </r>
  <r>
    <n v="2025"/>
    <s v="Normandie"/>
    <x v="64"/>
    <s v="LsQ24"/>
    <x v="3"/>
    <x v="2"/>
    <n v="0"/>
    <n v="1.1998"/>
    <n v="0.58770999999999995"/>
    <n v="1.2664899999999999"/>
    <n v="5.3679999999999999E-2"/>
    <n v="1.3707100000000001"/>
    <n v="0"/>
    <n v="0.27989000000000003"/>
    <n v="0.31106"/>
    <n v="2.3917199999999998"/>
    <n v="3.5390799999999998"/>
    <s v="s"/>
    <s v="s"/>
    <n v="11.316039999999999"/>
    <n v="0"/>
    <n v="0"/>
    <n v="0"/>
    <n v="0"/>
    <n v="11.316039999999999"/>
    <n v="0.55708999999999997"/>
    <n v="1.43005"/>
    <n v="0.90622000000000003"/>
    <n v="2.8933599999999999"/>
  </r>
  <r>
    <n v="2025"/>
    <s v="Normandie"/>
    <x v="64"/>
    <s v="LsQ24"/>
    <x v="3"/>
    <x v="3"/>
    <n v="0"/>
    <n v="1.0607899999999999"/>
    <n v="0.89659999999999995"/>
    <n v="1.41858"/>
    <n v="0.16422999999999999"/>
    <n v="0.86578999999999995"/>
    <n v="0"/>
    <n v="0.33006999999999997"/>
    <n v="0.39435999999999999"/>
    <n v="2.0297100000000001"/>
    <n v="3.5185599999999999"/>
    <s v="s"/>
    <s v="s"/>
    <n v="10.91154"/>
    <n v="0"/>
    <n v="0"/>
    <n v="0"/>
    <n v="0"/>
    <n v="10.91154"/>
    <n v="0.41219"/>
    <n v="1.62534"/>
    <n v="0.92220999999999997"/>
    <n v="2.9597500000000001"/>
  </r>
  <r>
    <n v="2025"/>
    <s v="Normandie"/>
    <x v="64"/>
    <s v="LsQ24"/>
    <x v="3"/>
    <x v="4"/>
    <n v="0"/>
    <n v="0.95831"/>
    <n v="0.79568000000000005"/>
    <n v="1.17259"/>
    <n v="0.19001000000000001"/>
    <n v="0.90707000000000004"/>
    <n v="0"/>
    <n v="0.66871000000000003"/>
    <n v="0.37562000000000001"/>
    <n v="1.82043"/>
    <n v="2.6860300000000001"/>
    <s v="s"/>
    <s v="s"/>
    <n v="9.9344300000000008"/>
    <n v="0"/>
    <n v="0"/>
    <n v="0"/>
    <n v="0"/>
    <n v="9.9344300000000008"/>
    <n v="0.39205000000000001"/>
    <n v="1.4918499999999999"/>
    <n v="1.15354"/>
    <n v="3.0374300000000001"/>
  </r>
  <r>
    <n v="2025"/>
    <s v="Normandie"/>
    <x v="64"/>
    <s v="LsQ24"/>
    <x v="3"/>
    <x v="5"/>
    <n v="0"/>
    <n v="0.86255000000000004"/>
    <n v="1.0934900000000001"/>
    <n v="1.22383"/>
    <n v="0.1211"/>
    <n v="0.78171000000000002"/>
    <n v="0"/>
    <n v="0.78407000000000004"/>
    <n v="0.1792"/>
    <n v="2.0713900000000001"/>
    <n v="2.4633699999999998"/>
    <s v="s"/>
    <s v="s"/>
    <n v="10.13533"/>
    <n v="0"/>
    <n v="0"/>
    <n v="0"/>
    <n v="0"/>
    <n v="10.13533"/>
    <n v="0.41516999999999998"/>
    <n v="1.2925500000000001"/>
    <n v="1.3478000000000001"/>
    <n v="3.05552"/>
  </r>
  <r>
    <n v="2025"/>
    <s v="Normandie"/>
    <x v="64"/>
    <s v="LsQ24"/>
    <x v="3"/>
    <x v="6"/>
    <n v="0"/>
    <n v="0.59118000000000004"/>
    <n v="1.03295"/>
    <n v="1.12635"/>
    <n v="9.8830000000000001E-2"/>
    <n v="0.66435"/>
    <n v="0"/>
    <n v="0.48976999999999998"/>
    <n v="0.50095999999999996"/>
    <n v="1.5965800000000001"/>
    <n v="1.9689099999999999"/>
    <s v="s"/>
    <s v="s"/>
    <n v="8.3509899999999995"/>
    <n v="0"/>
    <n v="0"/>
    <n v="0"/>
    <n v="0"/>
    <n v="8.3509899999999995"/>
    <n v="0.20386000000000001"/>
    <n v="1.22872"/>
    <n v="1.4502999999999999"/>
    <n v="2.8828800000000001"/>
  </r>
  <r>
    <n v="2025"/>
    <s v="Normandie"/>
    <x v="64"/>
    <s v="LsQ24"/>
    <x v="3"/>
    <x v="7"/>
    <n v="0"/>
    <n v="0.40891"/>
    <n v="0.88497000000000003"/>
    <n v="0.74551999999999996"/>
    <n v="0.16452"/>
    <n v="0.58421999999999996"/>
    <n v="0"/>
    <n v="0.82252000000000003"/>
    <n v="0.48187000000000002"/>
    <n v="1.361"/>
    <n v="1.7592300000000001"/>
    <s v="s"/>
    <s v="s"/>
    <n v="7.3757799999999998"/>
    <n v="0"/>
    <n v="0"/>
    <n v="0"/>
    <n v="0"/>
    <n v="7.3757799999999998"/>
    <n v="0.28436"/>
    <n v="1.4053500000000001"/>
    <n v="1.5200499999999999"/>
    <n v="3.2097600000000002"/>
  </r>
  <r>
    <n v="2025"/>
    <s v="Normandie"/>
    <x v="64"/>
    <s v="LsQ24"/>
    <x v="3"/>
    <x v="8"/>
    <n v="0"/>
    <n v="0.36675999999999997"/>
    <n v="1.0605599999999999"/>
    <n v="0.83396000000000003"/>
    <n v="0.14530000000000001"/>
    <n v="0.58228000000000002"/>
    <n v="0"/>
    <n v="1.1216200000000001"/>
    <n v="0.40033000000000002"/>
    <n v="1.6133"/>
    <n v="1.86554"/>
    <s v="s"/>
    <s v="s"/>
    <n v="8.2005599999999994"/>
    <n v="0"/>
    <n v="0"/>
    <n v="0"/>
    <n v="0"/>
    <n v="8.2005599999999994"/>
    <n v="0.79061999999999999"/>
    <n v="0.99997000000000003"/>
    <n v="1.9628399999999999"/>
    <n v="3.7534200000000002"/>
  </r>
  <r>
    <n v="2025"/>
    <s v="Normandie"/>
    <x v="64"/>
    <s v="LsQ24"/>
    <x v="3"/>
    <x v="9"/>
    <n v="0"/>
    <n v="0.60834999999999995"/>
    <n v="0.97475000000000001"/>
    <n v="1.1865300000000001"/>
    <n v="7.1870000000000003E-2"/>
    <n v="0.52066000000000001"/>
    <n v="0"/>
    <n v="0.97292000000000001"/>
    <n v="0.92201999999999995"/>
    <n v="1.71732"/>
    <n v="1.7376499999999999"/>
    <s v="s"/>
    <s v="s"/>
    <n v="8.8528599999999997"/>
    <n v="0"/>
    <n v="0"/>
    <n v="0"/>
    <n v="0"/>
    <n v="8.8528599999999997"/>
    <n v="1.19537"/>
    <n v="0.80142999999999998"/>
    <n v="1.64378"/>
    <n v="3.6405799999999999"/>
  </r>
  <r>
    <n v="2025"/>
    <s v="Normandie"/>
    <x v="64"/>
    <s v="LsQ24"/>
    <x v="3"/>
    <x v="10"/>
    <n v="0"/>
    <n v="0.30348000000000003"/>
    <n v="1.0476300000000001"/>
    <n v="0.96457999999999999"/>
    <n v="6.8680000000000005E-2"/>
    <n v="0.76803999999999994"/>
    <n v="0"/>
    <n v="0.94228000000000001"/>
    <n v="0.81389"/>
    <n v="1.52956"/>
    <n v="1.3714299999999999"/>
    <s v="s"/>
    <s v="s"/>
    <n v="7.8623900000000004"/>
    <n v="0"/>
    <n v="0"/>
    <n v="0"/>
    <n v="0"/>
    <n v="7.8623900000000004"/>
    <n v="1.5990800000000001"/>
    <n v="1.2985500000000001"/>
    <n v="1.8641300000000001"/>
    <n v="4.7617599999999998"/>
  </r>
  <r>
    <n v="2025"/>
    <s v="Normandie"/>
    <x v="65"/>
    <s v="p25Q3"/>
    <x v="0"/>
    <x v="0"/>
    <s v="s"/>
    <n v="54"/>
    <n v="76"/>
    <n v="94"/>
    <n v="51"/>
    <n v="123"/>
    <n v="44"/>
    <n v="90"/>
    <n v="45"/>
    <n v="92"/>
    <n v="75"/>
    <n v="39"/>
    <s v="s"/>
    <n v="795"/>
    <n v="99"/>
    <s v="s"/>
    <s v="s"/>
    <n v="102"/>
    <n v="897"/>
    <n v="27"/>
    <n v="127"/>
    <n v="60"/>
    <n v="214"/>
  </r>
  <r>
    <n v="2025"/>
    <s v="Normandie"/>
    <x v="65"/>
    <s v="p25Q3"/>
    <x v="1"/>
    <x v="0"/>
    <s v="s"/>
    <n v="0.17863000000000001"/>
    <n v="0.25641999999999998"/>
    <n v="0.28494000000000003"/>
    <n v="0.17705000000000001"/>
    <n v="0.40265000000000001"/>
    <n v="0.13081000000000001"/>
    <n v="0.27959000000000001"/>
    <n v="0.14959"/>
    <n v="0.31878000000000001"/>
    <n v="0.26987"/>
    <n v="0.13574"/>
    <s v="s"/>
    <n v="2.6265000000000001"/>
    <n v="0.52015"/>
    <s v="s"/>
    <s v="s"/>
    <n v="0.54444000000000004"/>
    <n v="3.1709399999999999"/>
    <n v="3.2309999999999998E-2"/>
    <n v="8.8730000000000003E-2"/>
    <n v="5.1549999999999999E-2"/>
    <n v="0.17258000000000001"/>
  </r>
  <r>
    <n v="2025"/>
    <s v="Normandie"/>
    <x v="65"/>
    <s v="p25Q3"/>
    <x v="1"/>
    <x v="1"/>
    <s v="s"/>
    <n v="0.18196999999999999"/>
    <n v="0.26433000000000001"/>
    <n v="0.28272999999999998"/>
    <n v="0.17978"/>
    <n v="0.40671000000000002"/>
    <n v="0.13227"/>
    <n v="0.27112000000000003"/>
    <n v="0.14989"/>
    <n v="0.31746999999999997"/>
    <n v="0.26716000000000001"/>
    <n v="0.13558000000000001"/>
    <s v="s"/>
    <n v="2.6310199999999999"/>
    <n v="0.54593000000000003"/>
    <s v="s"/>
    <s v="s"/>
    <n v="0.56640000000000001"/>
    <n v="3.1974200000000002"/>
    <n v="3.3369999999999997E-2"/>
    <n v="9.6729999999999997E-2"/>
    <n v="5.3499999999999999E-2"/>
    <n v="0.18360000000000001"/>
  </r>
  <r>
    <n v="2025"/>
    <s v="Normandie"/>
    <x v="65"/>
    <s v="p25Q3"/>
    <x v="1"/>
    <x v="2"/>
    <s v="s"/>
    <n v="0.18378"/>
    <n v="0.26489000000000001"/>
    <n v="0.28342000000000001"/>
    <n v="0.18318000000000001"/>
    <n v="0.41327999999999998"/>
    <n v="0.13517000000000001"/>
    <n v="0.26685999999999999"/>
    <n v="0.14810999999999999"/>
    <n v="0.31683"/>
    <n v="0.26267000000000001"/>
    <n v="0.13658000000000001"/>
    <s v="s"/>
    <n v="2.6362800000000002"/>
    <n v="0.56433999999999995"/>
    <s v="s"/>
    <s v="s"/>
    <n v="0.58535999999999999"/>
    <n v="3.2216399999999998"/>
    <n v="3.4909999999999997E-2"/>
    <n v="0.10327"/>
    <n v="5.1040000000000002E-2"/>
    <n v="0.18922"/>
  </r>
  <r>
    <n v="2025"/>
    <s v="Normandie"/>
    <x v="65"/>
    <s v="p25Q3"/>
    <x v="1"/>
    <x v="3"/>
    <s v="s"/>
    <n v="0.18434"/>
    <n v="0.26484999999999997"/>
    <n v="0.27833000000000002"/>
    <n v="0.1852"/>
    <n v="0.41447000000000001"/>
    <n v="0.13571"/>
    <n v="0.25864999999999999"/>
    <n v="0.14468"/>
    <n v="0.31836999999999999"/>
    <n v="0.26129999999999998"/>
    <n v="0.13394"/>
    <s v="s"/>
    <n v="2.6187900000000002"/>
    <n v="0.58674999999999999"/>
    <s v="s"/>
    <s v="s"/>
    <n v="0.60829"/>
    <n v="3.2270799999999999"/>
    <n v="3.5279999999999999E-2"/>
    <n v="0.10663"/>
    <n v="5.1029999999999999E-2"/>
    <n v="0.19294"/>
  </r>
  <r>
    <n v="2025"/>
    <s v="Normandie"/>
    <x v="65"/>
    <s v="p25Q3"/>
    <x v="1"/>
    <x v="4"/>
    <s v="s"/>
    <n v="0.18706"/>
    <n v="0.26395999999999997"/>
    <n v="0.27371000000000001"/>
    <n v="0.18736"/>
    <n v="0.41569"/>
    <n v="0.13821"/>
    <n v="0.25302000000000002"/>
    <n v="0.14244999999999999"/>
    <n v="0.3165"/>
    <n v="0.25707000000000002"/>
    <n v="0.13074"/>
    <s v="s"/>
    <n v="2.6050499999999999"/>
    <n v="0.60206999999999999"/>
    <s v="s"/>
    <s v="s"/>
    <n v="0.62378999999999996"/>
    <n v="3.2288399999999999"/>
    <n v="3.4450000000000001E-2"/>
    <n v="0.10766000000000001"/>
    <n v="4.9489999999999999E-2"/>
    <n v="0.19159999999999999"/>
  </r>
  <r>
    <n v="2025"/>
    <s v="Normandie"/>
    <x v="65"/>
    <s v="p25Q3"/>
    <x v="1"/>
    <x v="5"/>
    <s v="s"/>
    <n v="0.18926999999999999"/>
    <n v="0.26895999999999998"/>
    <n v="0.26846999999999999"/>
    <n v="0.19127"/>
    <n v="0.41888999999999998"/>
    <n v="0.13947999999999999"/>
    <n v="0.24573"/>
    <n v="0.13966999999999999"/>
    <n v="0.31584000000000001"/>
    <n v="0.24801000000000001"/>
    <n v="0.12720000000000001"/>
    <s v="s"/>
    <n v="2.5918700000000001"/>
    <n v="0.64276"/>
    <s v="s"/>
    <s v="s"/>
    <n v="0.66532000000000002"/>
    <n v="3.25719"/>
    <n v="3.261E-2"/>
    <n v="0.11204"/>
    <n v="4.7039999999999998E-2"/>
    <n v="0.19169"/>
  </r>
  <r>
    <n v="2025"/>
    <s v="Normandie"/>
    <x v="65"/>
    <s v="p25Q3"/>
    <x v="1"/>
    <x v="6"/>
    <s v="s"/>
    <n v="0.18692"/>
    <n v="0.26838000000000001"/>
    <n v="0.26238"/>
    <n v="0.19055"/>
    <n v="0.42044999999999999"/>
    <n v="0.14448"/>
    <n v="0.24482999999999999"/>
    <n v="0.13483999999999999"/>
    <n v="0.30921999999999999"/>
    <n v="0.23951"/>
    <n v="0.124"/>
    <s v="s"/>
    <n v="2.5642999999999998"/>
    <n v="0.67691999999999997"/>
    <s v="s"/>
    <s v="s"/>
    <n v="0.69765999999999995"/>
    <n v="3.2619600000000002"/>
    <n v="3.0519999999999999E-2"/>
    <n v="0.11292000000000001"/>
    <n v="4.5769999999999998E-2"/>
    <n v="0.18922"/>
  </r>
  <r>
    <n v="2025"/>
    <s v="Normandie"/>
    <x v="65"/>
    <s v="p25Q3"/>
    <x v="1"/>
    <x v="7"/>
    <s v="s"/>
    <n v="0.18969"/>
    <n v="0.2631"/>
    <n v="0.25720999999999999"/>
    <n v="0.19195999999999999"/>
    <n v="0.41958000000000001"/>
    <n v="0.14793999999999999"/>
    <n v="0.23985999999999999"/>
    <n v="0.12867999999999999"/>
    <n v="0.3049"/>
    <n v="0.23285"/>
    <n v="0.11647"/>
    <s v="s"/>
    <n v="2.5310899999999998"/>
    <n v="0.71094000000000002"/>
    <s v="s"/>
    <s v="s"/>
    <n v="0.73012999999999995"/>
    <n v="3.2612299999999999"/>
    <n v="2.7830000000000001E-2"/>
    <n v="0.11162999999999999"/>
    <n v="4.598E-2"/>
    <n v="0.18543999999999999"/>
  </r>
  <r>
    <n v="2025"/>
    <s v="Normandie"/>
    <x v="65"/>
    <s v="p25Q3"/>
    <x v="1"/>
    <x v="8"/>
    <s v="s"/>
    <n v="0.19094"/>
    <n v="0.26002999999999998"/>
    <n v="0.24848000000000001"/>
    <n v="0.19453000000000001"/>
    <n v="0.42270000000000002"/>
    <n v="0.14982000000000001"/>
    <n v="0.23662"/>
    <n v="0.12333"/>
    <n v="0.30427999999999999"/>
    <n v="0.23025999999999999"/>
    <n v="0.11437"/>
    <s v="s"/>
    <n v="2.51363"/>
    <n v="0.72258"/>
    <s v="s"/>
    <s v="s"/>
    <n v="0.74219000000000002"/>
    <n v="3.2558199999999999"/>
    <n v="2.4840000000000001E-2"/>
    <n v="0.10915"/>
    <n v="4.7350000000000003E-2"/>
    <n v="0.18132999999999999"/>
  </r>
  <r>
    <n v="2025"/>
    <s v="Normandie"/>
    <x v="65"/>
    <s v="p25Q3"/>
    <x v="1"/>
    <x v="9"/>
    <s v="s"/>
    <n v="0.19420000000000001"/>
    <n v="0.25363999999999998"/>
    <n v="0.24257999999999999"/>
    <n v="0.19688"/>
    <n v="0.41965999999999998"/>
    <n v="0.15034"/>
    <n v="0.22914000000000001"/>
    <n v="0.11953999999999999"/>
    <n v="0.29998000000000002"/>
    <n v="0.22584000000000001"/>
    <n v="0.10935"/>
    <s v="s"/>
    <n v="2.47803"/>
    <n v="0.74373"/>
    <s v="s"/>
    <s v="s"/>
    <n v="0.76370000000000005"/>
    <n v="3.24173"/>
    <n v="2.196E-2"/>
    <n v="0.11613"/>
    <n v="4.7410000000000001E-2"/>
    <n v="0.1855"/>
  </r>
  <r>
    <n v="2025"/>
    <s v="Normandie"/>
    <x v="65"/>
    <s v="p25Q3"/>
    <x v="1"/>
    <x v="10"/>
    <s v="s"/>
    <n v="0.19472999999999999"/>
    <n v="0.25342999999999999"/>
    <n v="0.23530000000000001"/>
    <n v="0.19771"/>
    <n v="0.41997000000000001"/>
    <n v="0.15231"/>
    <n v="0.22714999999999999"/>
    <n v="0.11133999999999999"/>
    <n v="0.29676999999999998"/>
    <n v="0.21643999999999999"/>
    <n v="0.10342999999999999"/>
    <s v="s"/>
    <n v="2.4441000000000002"/>
    <n v="0.74341000000000002"/>
    <s v="s"/>
    <s v="s"/>
    <n v="0.76021000000000005"/>
    <n v="3.20431"/>
    <n v="1.9619999999999999E-2"/>
    <n v="0.11983000000000001"/>
    <n v="4.7E-2"/>
    <n v="0.18645"/>
  </r>
  <r>
    <n v="2025"/>
    <s v="Normandie"/>
    <x v="65"/>
    <s v="p25Q3"/>
    <x v="2"/>
    <x v="0"/>
    <s v="so"/>
    <s v="so"/>
    <s v="so"/>
    <s v="so"/>
    <s v="so"/>
    <s v="so"/>
    <s v="so"/>
    <s v="so"/>
    <s v="so"/>
    <s v="so"/>
    <s v="so"/>
    <s v="so"/>
    <s v="so"/>
    <s v="so"/>
    <s v="so"/>
    <s v="so"/>
    <s v="so"/>
    <s v="so"/>
    <s v="so"/>
    <n v="0.10618"/>
    <n v="0.58972000000000002"/>
    <n v="0.17441000000000001"/>
    <n v="0.87031000000000003"/>
  </r>
  <r>
    <n v="2025"/>
    <s v="Normandie"/>
    <x v="65"/>
    <s v="p25Q3"/>
    <x v="2"/>
    <x v="1"/>
    <s v="so"/>
    <s v="so"/>
    <s v="so"/>
    <s v="so"/>
    <s v="so"/>
    <s v="so"/>
    <s v="so"/>
    <s v="so"/>
    <s v="so"/>
    <s v="so"/>
    <s v="so"/>
    <s v="so"/>
    <s v="so"/>
    <s v="so"/>
    <s v="so"/>
    <s v="so"/>
    <s v="so"/>
    <s v="so"/>
    <s v="so"/>
    <n v="0.10085"/>
    <n v="0.60214000000000001"/>
    <n v="0.17655999999999999"/>
    <n v="0.87955000000000005"/>
  </r>
  <r>
    <n v="2025"/>
    <s v="Normandie"/>
    <x v="65"/>
    <s v="p25Q3"/>
    <x v="2"/>
    <x v="2"/>
    <s v="so"/>
    <s v="so"/>
    <s v="so"/>
    <s v="so"/>
    <s v="so"/>
    <s v="so"/>
    <s v="so"/>
    <s v="so"/>
    <s v="so"/>
    <s v="so"/>
    <s v="so"/>
    <s v="so"/>
    <s v="so"/>
    <s v="so"/>
    <s v="so"/>
    <s v="so"/>
    <s v="so"/>
    <s v="so"/>
    <s v="so"/>
    <n v="9.6750000000000003E-2"/>
    <n v="0.57052000000000003"/>
    <n v="0.17843000000000001"/>
    <n v="0.84570000000000001"/>
  </r>
  <r>
    <n v="2025"/>
    <s v="Normandie"/>
    <x v="65"/>
    <s v="p25Q3"/>
    <x v="2"/>
    <x v="3"/>
    <s v="so"/>
    <s v="so"/>
    <s v="so"/>
    <s v="so"/>
    <s v="so"/>
    <s v="so"/>
    <s v="so"/>
    <s v="so"/>
    <s v="so"/>
    <s v="so"/>
    <s v="so"/>
    <s v="so"/>
    <s v="so"/>
    <s v="so"/>
    <s v="so"/>
    <s v="so"/>
    <s v="so"/>
    <s v="so"/>
    <s v="so"/>
    <n v="7.9880000000000007E-2"/>
    <n v="0.56937000000000004"/>
    <n v="0.15129000000000001"/>
    <n v="0.80052999999999996"/>
  </r>
  <r>
    <n v="2025"/>
    <s v="Normandie"/>
    <x v="65"/>
    <s v="p25Q3"/>
    <x v="2"/>
    <x v="4"/>
    <s v="so"/>
    <s v="so"/>
    <s v="so"/>
    <s v="so"/>
    <s v="so"/>
    <s v="so"/>
    <s v="so"/>
    <s v="so"/>
    <s v="so"/>
    <s v="so"/>
    <s v="so"/>
    <s v="so"/>
    <s v="so"/>
    <s v="so"/>
    <s v="so"/>
    <s v="so"/>
    <s v="so"/>
    <s v="so"/>
    <s v="so"/>
    <n v="5.8970000000000002E-2"/>
    <n v="0.54966999999999999"/>
    <n v="0.15706999999999999"/>
    <n v="0.76571"/>
  </r>
  <r>
    <n v="2025"/>
    <s v="Normandie"/>
    <x v="65"/>
    <s v="p25Q3"/>
    <x v="2"/>
    <x v="5"/>
    <s v="so"/>
    <s v="so"/>
    <s v="so"/>
    <s v="so"/>
    <s v="so"/>
    <s v="so"/>
    <s v="so"/>
    <s v="so"/>
    <s v="so"/>
    <s v="so"/>
    <s v="so"/>
    <s v="so"/>
    <s v="so"/>
    <s v="so"/>
    <s v="so"/>
    <s v="so"/>
    <s v="so"/>
    <s v="so"/>
    <s v="so"/>
    <n v="6.1969999999999997E-2"/>
    <n v="0.53657999999999995"/>
    <n v="0.13749"/>
    <n v="0.73604000000000003"/>
  </r>
  <r>
    <n v="2025"/>
    <s v="Normandie"/>
    <x v="65"/>
    <s v="p25Q3"/>
    <x v="2"/>
    <x v="6"/>
    <s v="so"/>
    <s v="so"/>
    <s v="so"/>
    <s v="so"/>
    <s v="so"/>
    <s v="so"/>
    <s v="so"/>
    <s v="so"/>
    <s v="so"/>
    <s v="so"/>
    <s v="so"/>
    <s v="so"/>
    <s v="so"/>
    <s v="so"/>
    <s v="so"/>
    <s v="so"/>
    <s v="so"/>
    <s v="so"/>
    <s v="so"/>
    <n v="6.7169999999999994E-2"/>
    <n v="0.50063999999999997"/>
    <n v="0.13328999999999999"/>
    <n v="0.70109999999999995"/>
  </r>
  <r>
    <n v="2025"/>
    <s v="Normandie"/>
    <x v="65"/>
    <s v="p25Q3"/>
    <x v="2"/>
    <x v="7"/>
    <s v="so"/>
    <s v="so"/>
    <s v="so"/>
    <s v="so"/>
    <s v="so"/>
    <s v="so"/>
    <s v="so"/>
    <s v="so"/>
    <s v="so"/>
    <s v="so"/>
    <s v="so"/>
    <s v="so"/>
    <s v="so"/>
    <s v="so"/>
    <s v="so"/>
    <s v="so"/>
    <s v="so"/>
    <s v="so"/>
    <s v="so"/>
    <n v="6.4350000000000004E-2"/>
    <n v="0.50607000000000002"/>
    <n v="0.12431"/>
    <n v="0.69472999999999996"/>
  </r>
  <r>
    <n v="2025"/>
    <s v="Normandie"/>
    <x v="65"/>
    <s v="p25Q3"/>
    <x v="2"/>
    <x v="8"/>
    <s v="so"/>
    <s v="so"/>
    <s v="so"/>
    <s v="so"/>
    <s v="so"/>
    <s v="so"/>
    <s v="so"/>
    <s v="so"/>
    <s v="so"/>
    <s v="so"/>
    <s v="so"/>
    <s v="so"/>
    <s v="so"/>
    <s v="so"/>
    <s v="so"/>
    <s v="so"/>
    <s v="so"/>
    <s v="so"/>
    <s v="so"/>
    <n v="6.0580000000000002E-2"/>
    <n v="0.52788999999999997"/>
    <n v="0.11088000000000001"/>
    <n v="0.69935000000000003"/>
  </r>
  <r>
    <n v="2025"/>
    <s v="Normandie"/>
    <x v="65"/>
    <s v="p25Q3"/>
    <x v="2"/>
    <x v="9"/>
    <s v="so"/>
    <s v="so"/>
    <s v="so"/>
    <s v="so"/>
    <s v="so"/>
    <s v="so"/>
    <s v="so"/>
    <s v="so"/>
    <s v="so"/>
    <s v="so"/>
    <s v="so"/>
    <s v="so"/>
    <s v="so"/>
    <s v="so"/>
    <s v="so"/>
    <s v="so"/>
    <s v="so"/>
    <s v="so"/>
    <s v="so"/>
    <n v="3.2489999999999998E-2"/>
    <n v="0.51673000000000002"/>
    <n v="0.11434999999999999"/>
    <n v="0.66356000000000004"/>
  </r>
  <r>
    <n v="2025"/>
    <s v="Normandie"/>
    <x v="65"/>
    <s v="p25Q3"/>
    <x v="2"/>
    <x v="10"/>
    <s v="so"/>
    <s v="so"/>
    <s v="so"/>
    <s v="so"/>
    <s v="so"/>
    <s v="so"/>
    <s v="so"/>
    <s v="so"/>
    <s v="so"/>
    <s v="so"/>
    <s v="so"/>
    <s v="so"/>
    <s v="so"/>
    <s v="so"/>
    <s v="so"/>
    <s v="so"/>
    <s v="so"/>
    <s v="so"/>
    <s v="so"/>
    <n v="3.6589999999999998E-2"/>
    <n v="0.50317999999999996"/>
    <n v="0.1119"/>
    <n v="0.65166000000000002"/>
  </r>
  <r>
    <n v="2025"/>
    <s v="Normandie"/>
    <x v="65"/>
    <s v="p25Q3"/>
    <x v="3"/>
    <x v="0"/>
    <s v="s"/>
    <n v="0.32224999999999998"/>
    <n v="0.56798000000000004"/>
    <n v="2.5954100000000002"/>
    <n v="0.58416000000000001"/>
    <n v="2.4029099999999999"/>
    <n v="1.1154500000000001"/>
    <n v="3.94373"/>
    <n v="0.37534000000000001"/>
    <n v="2.4355000000000002"/>
    <n v="1.3981600000000001"/>
    <n v="0.86058000000000001"/>
    <s v="s"/>
    <n v="16.86871"/>
    <n v="3.1507499999999999"/>
    <s v="s"/>
    <s v="s"/>
    <n v="3.1507499999999999"/>
    <n v="20.019459999999999"/>
    <n v="0.56547000000000003"/>
    <n v="1.21296"/>
    <n v="1.8001100000000001"/>
    <n v="3.5785499999999999"/>
  </r>
  <r>
    <n v="2025"/>
    <s v="Normandie"/>
    <x v="65"/>
    <s v="p25Q3"/>
    <x v="3"/>
    <x v="1"/>
    <s v="s"/>
    <n v="0.85306000000000004"/>
    <n v="0.75687000000000004"/>
    <n v="3.26959"/>
    <n v="0.82013000000000003"/>
    <n v="2.12771"/>
    <n v="1.32931"/>
    <n v="3.5405799999999998"/>
    <n v="0.57542000000000004"/>
    <n v="3.2427199999999998"/>
    <n v="1.9698199999999999"/>
    <n v="0.92532999999999999"/>
    <s v="s"/>
    <n v="19.857009999999999"/>
    <n v="2.98847"/>
    <s v="s"/>
    <s v="s"/>
    <n v="3.02576"/>
    <n v="22.882770000000001"/>
    <n v="0.76395999999999997"/>
    <n v="1.38317"/>
    <n v="1.9966999999999999"/>
    <n v="4.14384"/>
  </r>
  <r>
    <n v="2025"/>
    <s v="Normandie"/>
    <x v="65"/>
    <s v="p25Q3"/>
    <x v="3"/>
    <x v="2"/>
    <s v="s"/>
    <n v="0.85984000000000005"/>
    <n v="1.6038600000000001"/>
    <n v="3.6319599999999999"/>
    <n v="1.30393"/>
    <n v="2.6714500000000001"/>
    <n v="1.21505"/>
    <n v="3.7852999999999999"/>
    <n v="1.2075100000000001"/>
    <n v="2.4732599999999998"/>
    <n v="2.4267699999999999"/>
    <n v="0.86121999999999999"/>
    <s v="s"/>
    <n v="22.76315"/>
    <n v="2.0131899999999998"/>
    <s v="s"/>
    <s v="s"/>
    <n v="2.0870799999999998"/>
    <n v="24.850239999999999"/>
    <n v="0.95196000000000003"/>
    <n v="2.0883799999999999"/>
    <n v="1.9530000000000001"/>
    <n v="4.9933500000000004"/>
  </r>
  <r>
    <n v="2025"/>
    <s v="Normandie"/>
    <x v="65"/>
    <s v="p25Q3"/>
    <x v="3"/>
    <x v="3"/>
    <s v="s"/>
    <n v="0.89093999999999995"/>
    <n v="1.6633100000000001"/>
    <n v="4.19468"/>
    <n v="1.3136300000000001"/>
    <n v="3.70709"/>
    <n v="0.91969999999999996"/>
    <n v="3.3994300000000002"/>
    <n v="1.5297400000000001"/>
    <n v="2.83914"/>
    <n v="2.5800800000000002"/>
    <n v="0.89229000000000003"/>
    <s v="s"/>
    <n v="24.384689999999999"/>
    <n v="2.5236700000000001"/>
    <s v="s"/>
    <s v="s"/>
    <n v="2.5914100000000002"/>
    <n v="26.976109999999998"/>
    <n v="1.15808"/>
    <n v="2.8769999999999998"/>
    <n v="2.4398599999999999"/>
    <n v="6.4749400000000001"/>
  </r>
  <r>
    <n v="2025"/>
    <s v="Normandie"/>
    <x v="65"/>
    <s v="p25Q3"/>
    <x v="3"/>
    <x v="4"/>
    <s v="s"/>
    <n v="1.10379"/>
    <n v="2.0742600000000002"/>
    <n v="3.8948999999999998"/>
    <n v="1.42896"/>
    <n v="3.9702099999999998"/>
    <n v="1.4905600000000001"/>
    <n v="3.5280200000000002"/>
    <n v="1.4721200000000001"/>
    <n v="2.8762099999999999"/>
    <n v="2.2614800000000002"/>
    <n v="0.90680000000000005"/>
    <s v="s"/>
    <n v="25.38326"/>
    <n v="2.6713100000000001"/>
    <s v="s"/>
    <s v="s"/>
    <n v="2.7335600000000002"/>
    <n v="28.116820000000001"/>
    <n v="1.55863"/>
    <n v="3.66995"/>
    <n v="2.4735200000000002"/>
    <n v="7.7020900000000001"/>
  </r>
  <r>
    <n v="2025"/>
    <s v="Normandie"/>
    <x v="65"/>
    <s v="p25Q3"/>
    <x v="3"/>
    <x v="5"/>
    <s v="s"/>
    <n v="1.1707799999999999"/>
    <n v="2.3120099999999999"/>
    <n v="4.0041200000000003"/>
    <n v="1.6044400000000001"/>
    <n v="4.0437599999999998"/>
    <n v="1.0141500000000001"/>
    <n v="3.2474500000000002"/>
    <n v="1.6985300000000001"/>
    <n v="2.8696000000000002"/>
    <n v="2.83324"/>
    <n v="0.92032000000000003"/>
    <s v="s"/>
    <n v="26.300799999999999"/>
    <n v="3.0249100000000002"/>
    <s v="s"/>
    <s v="s"/>
    <n v="3.363"/>
    <n v="29.663810000000002"/>
    <n v="1.63286"/>
    <n v="4.2217900000000004"/>
    <n v="1.8976"/>
    <n v="7.7522399999999996"/>
  </r>
  <r>
    <n v="2025"/>
    <s v="Normandie"/>
    <x v="65"/>
    <s v="p25Q3"/>
    <x v="3"/>
    <x v="6"/>
    <s v="s"/>
    <n v="1.3051999999999999"/>
    <n v="2.68641"/>
    <n v="4.7819099999999999"/>
    <n v="1.6130800000000001"/>
    <n v="4.0870899999999999"/>
    <n v="0.98843999999999999"/>
    <n v="2.8015099999999999"/>
    <n v="2.0841099999999999"/>
    <n v="2.6823000000000001"/>
    <n v="3.4484699999999999"/>
    <n v="1.38028"/>
    <s v="s"/>
    <n v="28.082999999999998"/>
    <n v="3.4725199999999998"/>
    <s v="s"/>
    <s v="s"/>
    <n v="3.73739"/>
    <n v="31.82039"/>
    <n v="1.6784600000000001"/>
    <n v="4.7549599999999996"/>
    <n v="1.8785499999999999"/>
    <n v="8.3119800000000001"/>
  </r>
  <r>
    <n v="2025"/>
    <s v="Normandie"/>
    <x v="65"/>
    <s v="p25Q3"/>
    <x v="3"/>
    <x v="7"/>
    <s v="s"/>
    <n v="1.55332"/>
    <n v="2.8049599999999999"/>
    <n v="4.4088799999999999"/>
    <n v="1.6900500000000001"/>
    <n v="4.4423899999999996"/>
    <n v="1.3274999999999999"/>
    <n v="2.8437800000000002"/>
    <n v="2.0948000000000002"/>
    <n v="3.6310899999999999"/>
    <n v="3.2271999999999998"/>
    <n v="1.49821"/>
    <s v="s"/>
    <n v="29.742470000000001"/>
    <n v="4.4170800000000003"/>
    <s v="s"/>
    <s v="s"/>
    <n v="4.4658899999999999"/>
    <n v="34.208350000000003"/>
    <n v="1.7477199999999999"/>
    <n v="5.0805499999999997"/>
    <n v="1.99139"/>
    <n v="8.8196700000000003"/>
  </r>
  <r>
    <n v="2025"/>
    <s v="Normandie"/>
    <x v="65"/>
    <s v="p25Q3"/>
    <x v="3"/>
    <x v="8"/>
    <s v="s"/>
    <n v="1.4333400000000001"/>
    <n v="3.1814200000000001"/>
    <n v="4.0931100000000002"/>
    <n v="1.5408599999999999"/>
    <n v="5.1762199999999998"/>
    <n v="1.3285400000000001"/>
    <n v="2.7797499999999999"/>
    <n v="1.6602699999999999"/>
    <n v="3.60744"/>
    <n v="2.85928"/>
    <n v="2.0425300000000002"/>
    <s v="s"/>
    <n v="30.04738"/>
    <n v="3.8290099999999998"/>
    <s v="s"/>
    <s v="s"/>
    <n v="3.8882300000000001"/>
    <n v="33.935609999999997"/>
    <n v="1.7488999999999999"/>
    <n v="5.4253900000000002"/>
    <n v="2.05931"/>
    <n v="9.2335999999999991"/>
  </r>
  <r>
    <n v="2025"/>
    <s v="Normandie"/>
    <x v="65"/>
    <s v="p25Q3"/>
    <x v="3"/>
    <x v="9"/>
    <s v="s"/>
    <n v="1.78508"/>
    <n v="3.0936900000000001"/>
    <n v="4.5574700000000004"/>
    <n v="1.7583299999999999"/>
    <n v="4.3141600000000002"/>
    <n v="1.2523200000000001"/>
    <n v="3.0564399999999998"/>
    <n v="2.3094999999999999"/>
    <n v="3.02847"/>
    <n v="3.78254"/>
    <n v="2.2473100000000001"/>
    <s v="s"/>
    <n v="31.421569999999999"/>
    <n v="4.5647599999999997"/>
    <s v="s"/>
    <s v="s"/>
    <n v="4.5837199999999996"/>
    <n v="36.005279999999999"/>
    <n v="1.3968"/>
    <n v="5.9691700000000001"/>
    <n v="3.1189300000000002"/>
    <n v="10.4849"/>
  </r>
  <r>
    <n v="2025"/>
    <s v="Normandie"/>
    <x v="65"/>
    <s v="p25Q3"/>
    <x v="3"/>
    <x v="10"/>
    <s v="s"/>
    <n v="2.2730600000000001"/>
    <n v="3.5594800000000002"/>
    <n v="3.80504"/>
    <n v="2.0168599999999999"/>
    <n v="4.5029399999999997"/>
    <n v="1.2014400000000001"/>
    <n v="3.0253199999999998"/>
    <n v="2.1370399999999998"/>
    <n v="3.4912100000000001"/>
    <n v="3.6353800000000001"/>
    <n v="2.1724600000000001"/>
    <s v="s"/>
    <n v="32.336320000000001"/>
    <n v="2.86897"/>
    <s v="s"/>
    <s v="s"/>
    <n v="2.86897"/>
    <n v="35.205300000000001"/>
    <n v="2.0275599999999998"/>
    <n v="6.06412"/>
    <n v="3.6261100000000002"/>
    <n v="11.717790000000001"/>
  </r>
  <r>
    <n v="2025"/>
    <s v="Normandie"/>
    <x v="66"/>
    <s v="G4572"/>
    <x v="0"/>
    <x v="0"/>
    <n v="0"/>
    <n v="66"/>
    <n v="59"/>
    <n v="101"/>
    <n v="55"/>
    <n v="107"/>
    <n v="31"/>
    <n v="80"/>
    <n v="68"/>
    <n v="59"/>
    <n v="70"/>
    <n v="37"/>
    <n v="13"/>
    <n v="746"/>
    <n v="120"/>
    <s v="s"/>
    <s v="s"/>
    <n v="132"/>
    <n v="878"/>
    <n v="32"/>
    <n v="117"/>
    <n v="72"/>
    <n v="221"/>
  </r>
  <r>
    <n v="2025"/>
    <s v="Normandie"/>
    <x v="66"/>
    <s v="G4572"/>
    <x v="1"/>
    <x v="0"/>
    <n v="0"/>
    <n v="0.22639999999999999"/>
    <n v="0.19225999999999999"/>
    <n v="0.30612"/>
    <n v="0.17910000000000001"/>
    <n v="0.34822999999999998"/>
    <n v="9.9680000000000005E-2"/>
    <n v="0.24318999999999999"/>
    <n v="0.22470000000000001"/>
    <n v="0.20679"/>
    <n v="0.23985000000000001"/>
    <n v="0.12045"/>
    <n v="4.265E-2"/>
    <n v="2.4294099999999998"/>
    <n v="0.60160000000000002"/>
    <s v="s"/>
    <s v="s"/>
    <n v="0.68611999999999995"/>
    <n v="3.1155400000000002"/>
    <n v="3.1780000000000003E-2"/>
    <n v="9.2719999999999997E-2"/>
    <n v="7.331E-2"/>
    <n v="0.19781000000000001"/>
  </r>
  <r>
    <n v="2025"/>
    <s v="Normandie"/>
    <x v="66"/>
    <s v="G4572"/>
    <x v="1"/>
    <x v="1"/>
    <n v="0"/>
    <n v="0.23036000000000001"/>
    <n v="0.19281999999999999"/>
    <n v="0.30923"/>
    <n v="0.18556"/>
    <n v="0.35131000000000001"/>
    <n v="9.9000000000000005E-2"/>
    <n v="0.24396999999999999"/>
    <n v="0.22370999999999999"/>
    <n v="0.20635000000000001"/>
    <n v="0.23272999999999999"/>
    <n v="0.12096999999999999"/>
    <n v="4.4139999999999999E-2"/>
    <n v="2.44015"/>
    <n v="0.62994000000000006"/>
    <s v="s"/>
    <s v="s"/>
    <n v="0.71631999999999996"/>
    <n v="3.15646"/>
    <n v="3.3099999999999997E-2"/>
    <n v="0.10029"/>
    <n v="7.2700000000000001E-2"/>
    <n v="0.20609"/>
  </r>
  <r>
    <n v="2025"/>
    <s v="Normandie"/>
    <x v="66"/>
    <s v="G4572"/>
    <x v="1"/>
    <x v="2"/>
    <n v="0"/>
    <n v="0.23063"/>
    <n v="0.19672000000000001"/>
    <n v="0.30731000000000003"/>
    <n v="0.19288"/>
    <n v="0.35663"/>
    <n v="9.8530000000000006E-2"/>
    <n v="0.24399000000000001"/>
    <n v="0.21890000000000001"/>
    <n v="0.20943000000000001"/>
    <n v="0.22813"/>
    <n v="0.12114"/>
    <n v="4.5679999999999998E-2"/>
    <n v="2.44998"/>
    <n v="0.64970000000000006"/>
    <s v="s"/>
    <s v="s"/>
    <n v="0.73885999999999996"/>
    <n v="3.1888399999999999"/>
    <n v="3.6040000000000003E-2"/>
    <n v="9.9949999999999997E-2"/>
    <n v="7.3010000000000005E-2"/>
    <n v="0.20899000000000001"/>
  </r>
  <r>
    <n v="2025"/>
    <s v="Normandie"/>
    <x v="66"/>
    <s v="G4572"/>
    <x v="1"/>
    <x v="3"/>
    <n v="0"/>
    <n v="0.23426"/>
    <n v="0.19985"/>
    <n v="0.30341000000000001"/>
    <n v="0.19944999999999999"/>
    <n v="0.35441"/>
    <n v="9.6990000000000007E-2"/>
    <n v="0.24368000000000001"/>
    <n v="0.21751000000000001"/>
    <n v="0.20784"/>
    <n v="0.22313"/>
    <n v="0.12082"/>
    <n v="4.641E-2"/>
    <n v="2.4477600000000002"/>
    <n v="0.65447999999999995"/>
    <s v="s"/>
    <s v="s"/>
    <n v="0.74302999999999997"/>
    <n v="3.1907899999999998"/>
    <n v="3.5650000000000001E-2"/>
    <n v="0.10525"/>
    <n v="7.2669999999999998E-2"/>
    <n v="0.21356"/>
  </r>
  <r>
    <n v="2025"/>
    <s v="Normandie"/>
    <x v="66"/>
    <s v="G4572"/>
    <x v="1"/>
    <x v="4"/>
    <n v="0"/>
    <n v="0.23777000000000001"/>
    <n v="0.20507"/>
    <n v="0.28581000000000001"/>
    <n v="0.2049"/>
    <n v="0.35704000000000002"/>
    <n v="9.5030000000000003E-2"/>
    <n v="0.24403"/>
    <n v="0.21543999999999999"/>
    <n v="0.20491999999999999"/>
    <n v="0.22167000000000001"/>
    <n v="0.11869"/>
    <n v="4.6190000000000002E-2"/>
    <n v="2.4365600000000001"/>
    <n v="0.66986999999999997"/>
    <s v="s"/>
    <s v="s"/>
    <n v="0.76436999999999999"/>
    <n v="3.2009300000000001"/>
    <n v="3.7600000000000001E-2"/>
    <n v="0.10559"/>
    <n v="7.152E-2"/>
    <n v="0.21471999999999999"/>
  </r>
  <r>
    <n v="2025"/>
    <s v="Normandie"/>
    <x v="66"/>
    <s v="G4572"/>
    <x v="1"/>
    <x v="5"/>
    <n v="0"/>
    <n v="0.24514"/>
    <n v="0.20538999999999999"/>
    <n v="0.27940999999999999"/>
    <n v="0.20934"/>
    <n v="0.35758000000000001"/>
    <n v="9.486E-2"/>
    <n v="0.24274999999999999"/>
    <n v="0.21121000000000001"/>
    <n v="0.20182"/>
    <n v="0.21589"/>
    <n v="0.11675000000000001"/>
    <n v="4.6829999999999997E-2"/>
    <n v="2.4269699999999998"/>
    <n v="0.67898000000000003"/>
    <s v="s"/>
    <s v="s"/>
    <n v="0.77607000000000004"/>
    <n v="3.2030500000000002"/>
    <n v="3.8379999999999997E-2"/>
    <n v="0.10679"/>
    <n v="6.8290000000000003E-2"/>
    <n v="0.21346000000000001"/>
  </r>
  <r>
    <n v="2025"/>
    <s v="Normandie"/>
    <x v="66"/>
    <s v="G4572"/>
    <x v="1"/>
    <x v="6"/>
    <n v="0"/>
    <n v="0.24997"/>
    <n v="0.20662"/>
    <n v="0.27026"/>
    <n v="0.21221999999999999"/>
    <n v="0.36186000000000001"/>
    <n v="9.3850000000000003E-2"/>
    <n v="0.24551000000000001"/>
    <n v="0.21049999999999999"/>
    <n v="0.19692000000000001"/>
    <n v="0.2079"/>
    <n v="0.11595999999999999"/>
    <n v="4.7699999999999999E-2"/>
    <n v="2.41927"/>
    <n v="0.68059000000000003"/>
    <s v="s"/>
    <s v="s"/>
    <n v="0.78468000000000004"/>
    <n v="3.2039499999999999"/>
    <n v="3.9300000000000002E-2"/>
    <n v="0.11156000000000001"/>
    <n v="6.8809999999999996E-2"/>
    <n v="0.21967999999999999"/>
  </r>
  <r>
    <n v="2025"/>
    <s v="Normandie"/>
    <x v="66"/>
    <s v="G4572"/>
    <x v="1"/>
    <x v="7"/>
    <n v="0"/>
    <n v="0.25430999999999998"/>
    <n v="0.20433000000000001"/>
    <n v="0.26473999999999998"/>
    <n v="0.21873999999999999"/>
    <n v="0.36753000000000002"/>
    <n v="9.4710000000000003E-2"/>
    <n v="0.24317"/>
    <n v="0.19989999999999999"/>
    <n v="0.19186"/>
    <n v="0.20149"/>
    <n v="0.11262"/>
    <n v="4.8009999999999997E-2"/>
    <n v="2.4014099999999998"/>
    <n v="0.70372000000000001"/>
    <s v="s"/>
    <s v="s"/>
    <n v="0.81039000000000005"/>
    <n v="3.2118099999999998"/>
    <n v="3.8269999999999998E-2"/>
    <n v="0.10843999999999999"/>
    <n v="6.3509999999999997E-2"/>
    <n v="0.21023"/>
  </r>
  <r>
    <n v="2025"/>
    <s v="Normandie"/>
    <x v="66"/>
    <s v="G4572"/>
    <x v="1"/>
    <x v="8"/>
    <n v="0"/>
    <n v="0.25741999999999998"/>
    <n v="0.20726"/>
    <n v="0.26909"/>
    <n v="0.22528000000000001"/>
    <n v="0.36921999999999999"/>
    <n v="9.6259999999999998E-2"/>
    <n v="0.24055000000000001"/>
    <n v="0.19275999999999999"/>
    <n v="0.1837"/>
    <n v="0.19145999999999999"/>
    <n v="0.11308"/>
    <n v="4.8550000000000003E-2"/>
    <n v="2.3946399999999999"/>
    <n v="0.72557000000000005"/>
    <s v="s"/>
    <s v="s"/>
    <n v="0.83579999999999999"/>
    <n v="3.2304400000000002"/>
    <n v="3.6139999999999999E-2"/>
    <n v="0.11197"/>
    <n v="5.8139999999999997E-2"/>
    <n v="0.20624999999999999"/>
  </r>
  <r>
    <n v="2025"/>
    <s v="Normandie"/>
    <x v="66"/>
    <s v="G4572"/>
    <x v="1"/>
    <x v="9"/>
    <n v="0"/>
    <n v="0.25892999999999999"/>
    <n v="0.20366999999999999"/>
    <n v="0.26605000000000001"/>
    <n v="0.23019000000000001"/>
    <n v="0.37236000000000002"/>
    <n v="9.5210000000000003E-2"/>
    <n v="0.23735000000000001"/>
    <n v="0.18643999999999999"/>
    <n v="0.17854999999999999"/>
    <n v="0.18543999999999999"/>
    <n v="0.11004"/>
    <n v="4.8669999999999998E-2"/>
    <n v="2.3729"/>
    <n v="0.76432999999999995"/>
    <s v="s"/>
    <s v="s"/>
    <n v="0.87731999999999999"/>
    <n v="3.2502200000000001"/>
    <n v="3.5159999999999997E-2"/>
    <n v="0.11445"/>
    <n v="5.1970000000000002E-2"/>
    <n v="0.20158999999999999"/>
  </r>
  <r>
    <n v="2025"/>
    <s v="Normandie"/>
    <x v="66"/>
    <s v="G4572"/>
    <x v="1"/>
    <x v="10"/>
    <n v="0"/>
    <n v="0.26484000000000002"/>
    <n v="0.20533999999999999"/>
    <n v="0.26141999999999999"/>
    <n v="0.23694999999999999"/>
    <n v="0.37963999999999998"/>
    <n v="9.7479999999999997E-2"/>
    <n v="0.23674000000000001"/>
    <n v="0.17984"/>
    <n v="0.17491999999999999"/>
    <n v="0.17781"/>
    <n v="0.10417999999999999"/>
    <n v="4.7379999999999999E-2"/>
    <n v="2.3665400000000001"/>
    <n v="0.77853000000000006"/>
    <s v="s"/>
    <s v="s"/>
    <n v="0.89768999999999999"/>
    <n v="3.26423"/>
    <n v="3.1969999999999998E-2"/>
    <n v="0.11828"/>
    <n v="4.727E-2"/>
    <n v="0.19750999999999999"/>
  </r>
  <r>
    <n v="2025"/>
    <s v="Normandie"/>
    <x v="66"/>
    <s v="G4572"/>
    <x v="2"/>
    <x v="0"/>
    <s v="so"/>
    <s v="so"/>
    <s v="so"/>
    <s v="so"/>
    <s v="so"/>
    <s v="so"/>
    <s v="so"/>
    <s v="so"/>
    <s v="so"/>
    <s v="so"/>
    <s v="so"/>
    <s v="so"/>
    <s v="so"/>
    <s v="so"/>
    <s v="so"/>
    <s v="so"/>
    <s v="so"/>
    <s v="so"/>
    <s v="so"/>
    <n v="0.10532"/>
    <n v="0.42615999999999998"/>
    <n v="0.25111"/>
    <n v="0.78259000000000001"/>
  </r>
  <r>
    <n v="2025"/>
    <s v="Normandie"/>
    <x v="66"/>
    <s v="G4572"/>
    <x v="2"/>
    <x v="1"/>
    <s v="so"/>
    <s v="so"/>
    <s v="so"/>
    <s v="so"/>
    <s v="so"/>
    <s v="so"/>
    <s v="so"/>
    <s v="so"/>
    <s v="so"/>
    <s v="so"/>
    <s v="so"/>
    <s v="so"/>
    <s v="so"/>
    <s v="so"/>
    <s v="so"/>
    <s v="so"/>
    <s v="so"/>
    <s v="so"/>
    <s v="so"/>
    <n v="0.10867"/>
    <n v="0.42612"/>
    <n v="0.25652999999999998"/>
    <n v="0.79130999999999996"/>
  </r>
  <r>
    <n v="2025"/>
    <s v="Normandie"/>
    <x v="66"/>
    <s v="G4572"/>
    <x v="2"/>
    <x v="2"/>
    <s v="so"/>
    <s v="so"/>
    <s v="so"/>
    <s v="so"/>
    <s v="so"/>
    <s v="so"/>
    <s v="so"/>
    <s v="so"/>
    <s v="so"/>
    <s v="so"/>
    <s v="so"/>
    <s v="so"/>
    <s v="so"/>
    <s v="so"/>
    <s v="so"/>
    <s v="so"/>
    <s v="so"/>
    <s v="so"/>
    <s v="so"/>
    <n v="9.9559999999999996E-2"/>
    <n v="0.42780000000000001"/>
    <n v="0.26416000000000001"/>
    <n v="0.79152999999999996"/>
  </r>
  <r>
    <n v="2025"/>
    <s v="Normandie"/>
    <x v="66"/>
    <s v="G4572"/>
    <x v="2"/>
    <x v="3"/>
    <s v="so"/>
    <s v="so"/>
    <s v="so"/>
    <s v="so"/>
    <s v="so"/>
    <s v="so"/>
    <s v="so"/>
    <s v="so"/>
    <s v="so"/>
    <s v="so"/>
    <s v="so"/>
    <s v="so"/>
    <s v="so"/>
    <s v="so"/>
    <s v="so"/>
    <s v="so"/>
    <s v="so"/>
    <s v="so"/>
    <s v="so"/>
    <n v="0.10094"/>
    <n v="0.41743000000000002"/>
    <n v="0.25163999999999997"/>
    <n v="0.77000999999999997"/>
  </r>
  <r>
    <n v="2025"/>
    <s v="Normandie"/>
    <x v="66"/>
    <s v="G4572"/>
    <x v="2"/>
    <x v="4"/>
    <s v="so"/>
    <s v="so"/>
    <s v="so"/>
    <s v="so"/>
    <s v="so"/>
    <s v="so"/>
    <s v="so"/>
    <s v="so"/>
    <s v="so"/>
    <s v="so"/>
    <s v="so"/>
    <s v="so"/>
    <s v="so"/>
    <s v="so"/>
    <s v="so"/>
    <s v="so"/>
    <s v="so"/>
    <s v="so"/>
    <s v="so"/>
    <n v="9.0399999999999994E-2"/>
    <n v="0.39609"/>
    <n v="0.22076000000000001"/>
    <n v="0.70723999999999998"/>
  </r>
  <r>
    <n v="2025"/>
    <s v="Normandie"/>
    <x v="66"/>
    <s v="G4572"/>
    <x v="2"/>
    <x v="5"/>
    <s v="so"/>
    <s v="so"/>
    <s v="so"/>
    <s v="so"/>
    <s v="so"/>
    <s v="so"/>
    <s v="so"/>
    <s v="so"/>
    <s v="so"/>
    <s v="so"/>
    <s v="so"/>
    <s v="so"/>
    <s v="so"/>
    <s v="so"/>
    <s v="so"/>
    <s v="so"/>
    <s v="so"/>
    <s v="so"/>
    <s v="so"/>
    <n v="8.1030000000000005E-2"/>
    <n v="0.39600999999999997"/>
    <n v="0.20351"/>
    <n v="0.68054999999999999"/>
  </r>
  <r>
    <n v="2025"/>
    <s v="Normandie"/>
    <x v="66"/>
    <s v="G4572"/>
    <x v="2"/>
    <x v="6"/>
    <s v="so"/>
    <s v="so"/>
    <s v="so"/>
    <s v="so"/>
    <s v="so"/>
    <s v="so"/>
    <s v="so"/>
    <s v="so"/>
    <s v="so"/>
    <s v="so"/>
    <s v="so"/>
    <s v="so"/>
    <s v="so"/>
    <s v="so"/>
    <s v="so"/>
    <s v="so"/>
    <s v="so"/>
    <s v="so"/>
    <s v="so"/>
    <n v="7.7689999999999995E-2"/>
    <n v="0.38185999999999998"/>
    <n v="0.19624"/>
    <n v="0.65578999999999998"/>
  </r>
  <r>
    <n v="2025"/>
    <s v="Normandie"/>
    <x v="66"/>
    <s v="G4572"/>
    <x v="2"/>
    <x v="7"/>
    <s v="so"/>
    <s v="so"/>
    <s v="so"/>
    <s v="so"/>
    <s v="so"/>
    <s v="so"/>
    <s v="so"/>
    <s v="so"/>
    <s v="so"/>
    <s v="so"/>
    <s v="so"/>
    <s v="so"/>
    <s v="so"/>
    <s v="so"/>
    <s v="so"/>
    <s v="so"/>
    <s v="so"/>
    <s v="so"/>
    <s v="so"/>
    <n v="5.6079999999999998E-2"/>
    <n v="0.37356"/>
    <n v="0.1484"/>
    <n v="0.57803000000000004"/>
  </r>
  <r>
    <n v="2025"/>
    <s v="Normandie"/>
    <x v="66"/>
    <s v="G4572"/>
    <x v="2"/>
    <x v="8"/>
    <s v="so"/>
    <s v="so"/>
    <s v="so"/>
    <s v="so"/>
    <s v="so"/>
    <s v="so"/>
    <s v="so"/>
    <s v="so"/>
    <s v="so"/>
    <s v="so"/>
    <s v="so"/>
    <s v="so"/>
    <s v="so"/>
    <s v="so"/>
    <s v="so"/>
    <s v="so"/>
    <s v="so"/>
    <s v="so"/>
    <s v="so"/>
    <n v="4.6829999999999997E-2"/>
    <n v="0.35733999999999999"/>
    <n v="0.14684"/>
    <n v="0.55101"/>
  </r>
  <r>
    <n v="2025"/>
    <s v="Normandie"/>
    <x v="66"/>
    <s v="G4572"/>
    <x v="2"/>
    <x v="9"/>
    <s v="so"/>
    <s v="so"/>
    <s v="so"/>
    <s v="so"/>
    <s v="so"/>
    <s v="so"/>
    <s v="so"/>
    <s v="so"/>
    <s v="so"/>
    <s v="so"/>
    <s v="so"/>
    <s v="so"/>
    <s v="so"/>
    <s v="so"/>
    <s v="so"/>
    <s v="so"/>
    <s v="so"/>
    <s v="so"/>
    <s v="so"/>
    <n v="5.1580000000000001E-2"/>
    <n v="0.33748"/>
    <n v="0.13694000000000001"/>
    <n v="0.52600000000000002"/>
  </r>
  <r>
    <n v="2025"/>
    <s v="Normandie"/>
    <x v="66"/>
    <s v="G4572"/>
    <x v="2"/>
    <x v="10"/>
    <s v="so"/>
    <s v="so"/>
    <s v="so"/>
    <s v="so"/>
    <s v="so"/>
    <s v="so"/>
    <s v="so"/>
    <s v="so"/>
    <s v="so"/>
    <s v="so"/>
    <s v="so"/>
    <s v="so"/>
    <s v="so"/>
    <s v="so"/>
    <s v="so"/>
    <s v="so"/>
    <s v="so"/>
    <s v="so"/>
    <s v="so"/>
    <n v="5.0220000000000001E-2"/>
    <n v="0.33944999999999997"/>
    <n v="0.11905"/>
    <n v="0.50871999999999995"/>
  </r>
  <r>
    <n v="2025"/>
    <s v="Normandie"/>
    <x v="66"/>
    <s v="G4572"/>
    <x v="3"/>
    <x v="0"/>
    <n v="0"/>
    <n v="0.58311000000000002"/>
    <n v="0.86428000000000005"/>
    <n v="3.23861"/>
    <n v="1.02772"/>
    <n v="3.11483"/>
    <n v="1.3365899999999999"/>
    <n v="1.66275"/>
    <n v="1.0992500000000001"/>
    <n v="0.74444999999999995"/>
    <n v="2.9544700000000002"/>
    <n v="0.55325999999999997"/>
    <n v="5.5500000000000002E-3"/>
    <n v="17.18487"/>
    <n v="2.44231"/>
    <s v="s"/>
    <s v="s"/>
    <n v="2.5218600000000002"/>
    <n v="19.70673"/>
    <n v="1.11334"/>
    <n v="2.4155799999999998"/>
    <n v="1.44526"/>
    <n v="4.9741799999999996"/>
  </r>
  <r>
    <n v="2025"/>
    <s v="Normandie"/>
    <x v="66"/>
    <s v="G4572"/>
    <x v="3"/>
    <x v="1"/>
    <n v="0"/>
    <n v="1.1288800000000001"/>
    <n v="1.3100400000000001"/>
    <n v="3.9980000000000002"/>
    <n v="1.4131199999999999"/>
    <n v="3.1465100000000001"/>
    <n v="1.14707"/>
    <n v="2.1539600000000001"/>
    <n v="0.76468000000000003"/>
    <n v="0.86309000000000002"/>
    <n v="2.3176600000000001"/>
    <n v="0.45895999999999998"/>
    <n v="6.8799999999999998E-3"/>
    <n v="18.708860000000001"/>
    <n v="4.0633299999999997"/>
    <s v="s"/>
    <s v="s"/>
    <n v="4.1779799999999998"/>
    <n v="22.886839999999999"/>
    <n v="1.3460300000000001"/>
    <n v="2.7437399999999998"/>
    <n v="1.70858"/>
    <n v="5.7983500000000001"/>
  </r>
  <r>
    <n v="2025"/>
    <s v="Normandie"/>
    <x v="66"/>
    <s v="G4572"/>
    <x v="3"/>
    <x v="2"/>
    <n v="0"/>
    <n v="1.33823"/>
    <n v="0.87629000000000001"/>
    <n v="4.7753699999999997"/>
    <n v="1.2992699999999999"/>
    <n v="3.4651200000000002"/>
    <n v="1.74333"/>
    <n v="2.6278800000000002"/>
    <n v="1.4376199999999999"/>
    <n v="1.0894200000000001"/>
    <n v="1.8253999999999999"/>
    <n v="0.52134000000000003"/>
    <n v="1.09E-2"/>
    <n v="21.010159999999999"/>
    <n v="5.8000699999999998"/>
    <s v="s"/>
    <s v="s"/>
    <n v="5.98027"/>
    <n v="26.99044"/>
    <n v="1.22621"/>
    <n v="2.7307899999999998"/>
    <n v="2.1615799999999998"/>
    <n v="6.1185799999999997"/>
  </r>
  <r>
    <n v="2025"/>
    <s v="Normandie"/>
    <x v="66"/>
    <s v="G4572"/>
    <x v="3"/>
    <x v="3"/>
    <n v="0"/>
    <n v="0.81464000000000003"/>
    <n v="0.96001000000000003"/>
    <n v="5.17788"/>
    <n v="1.17689"/>
    <n v="3.1313399999999998"/>
    <n v="1.45652"/>
    <n v="1.9052100000000001"/>
    <n v="1.74447"/>
    <n v="1.5663899999999999"/>
    <n v="2.0460199999999999"/>
    <n v="0.95025000000000004"/>
    <n v="2.9929999999999998E-2"/>
    <n v="20.959540000000001"/>
    <n v="5.5238699999999996"/>
    <s v="s"/>
    <s v="s"/>
    <n v="5.8252800000000002"/>
    <n v="26.784829999999999"/>
    <n v="1.3707499999999999"/>
    <n v="3.5444300000000002"/>
    <n v="2.6248499999999999"/>
    <n v="7.5400299999999998"/>
  </r>
  <r>
    <n v="2025"/>
    <s v="Normandie"/>
    <x v="66"/>
    <s v="G4572"/>
    <x v="3"/>
    <x v="4"/>
    <n v="0"/>
    <n v="0.85870000000000002"/>
    <n v="1.09657"/>
    <n v="4.8840899999999996"/>
    <n v="1.1310899999999999"/>
    <n v="3.0110299999999999"/>
    <n v="1.20248"/>
    <n v="1.75248"/>
    <n v="1.4986699999999999"/>
    <n v="2.36205"/>
    <n v="2.5146799999999998"/>
    <n v="0.86034999999999995"/>
    <n v="0.15440999999999999"/>
    <n v="21.32658"/>
    <n v="5.9235300000000004"/>
    <s v="s"/>
    <s v="s"/>
    <n v="6.6544800000000004"/>
    <n v="27.981059999999999"/>
    <n v="1.6738200000000001"/>
    <n v="3.8017500000000002"/>
    <n v="2.74769"/>
    <n v="8.2232500000000002"/>
  </r>
  <r>
    <n v="2025"/>
    <s v="Normandie"/>
    <x v="66"/>
    <s v="G4572"/>
    <x v="3"/>
    <x v="5"/>
    <n v="0"/>
    <n v="1.1006100000000001"/>
    <n v="1.24884"/>
    <n v="4.9081799999999998"/>
    <n v="0.92630999999999997"/>
    <n v="2.9172600000000002"/>
    <n v="1.3481000000000001"/>
    <n v="1.8491299999999999"/>
    <n v="1.8675200000000001"/>
    <n v="2.6708400000000001"/>
    <n v="3.0240999999999998"/>
    <n v="0.98595999999999995"/>
    <n v="0.26743"/>
    <n v="23.114280000000001"/>
    <n v="5.6150399999999996"/>
    <s v="s"/>
    <s v="s"/>
    <n v="6.0975999999999999"/>
    <n v="29.211880000000001"/>
    <n v="1.7504599999999999"/>
    <n v="3.8355000000000001"/>
    <n v="3.38368"/>
    <n v="8.9696400000000001"/>
  </r>
  <r>
    <n v="2025"/>
    <s v="Normandie"/>
    <x v="66"/>
    <s v="G4572"/>
    <x v="3"/>
    <x v="6"/>
    <n v="0"/>
    <n v="1.1089899999999999"/>
    <n v="1.42313"/>
    <n v="5.0367100000000002"/>
    <n v="1.2247300000000001"/>
    <n v="2.8017599999999998"/>
    <n v="1.13635"/>
    <n v="2.1486700000000001"/>
    <n v="2.5407700000000002"/>
    <n v="2.8459400000000001"/>
    <n v="3.4081700000000001"/>
    <n v="1.18093"/>
    <n v="0.25968000000000002"/>
    <n v="25.115829999999999"/>
    <n v="5.2402199999999999"/>
    <s v="s"/>
    <s v="s"/>
    <n v="5.6813200000000004"/>
    <n v="30.797149999999998"/>
    <n v="1.55646"/>
    <n v="4.2078699999999998"/>
    <n v="4.3718700000000004"/>
    <n v="10.136200000000001"/>
  </r>
  <r>
    <n v="2025"/>
    <s v="Normandie"/>
    <x v="66"/>
    <s v="G4572"/>
    <x v="3"/>
    <x v="7"/>
    <n v="0"/>
    <n v="1.1528"/>
    <n v="1.5693600000000001"/>
    <n v="4.3949100000000003"/>
    <n v="1.4514400000000001"/>
    <n v="3.1797"/>
    <n v="0.80444000000000004"/>
    <n v="2.4584800000000002"/>
    <n v="3.2973300000000001"/>
    <n v="3.0066199999999998"/>
    <n v="3.58941"/>
    <n v="0.95577000000000001"/>
    <n v="0.23566999999999999"/>
    <n v="26.095939999999999"/>
    <n v="5.1555099999999996"/>
    <s v="s"/>
    <s v="s"/>
    <n v="5.7259200000000003"/>
    <n v="31.821870000000001"/>
    <n v="1.7389399999999999"/>
    <n v="4.46157"/>
    <n v="4.4042399999999997"/>
    <n v="10.604749999999999"/>
  </r>
  <r>
    <n v="2025"/>
    <s v="Normandie"/>
    <x v="66"/>
    <s v="G4572"/>
    <x v="3"/>
    <x v="8"/>
    <n v="0"/>
    <n v="1.7580199999999999"/>
    <n v="1.5898099999999999"/>
    <n v="4.70235"/>
    <n v="1.1218900000000001"/>
    <n v="3.0310700000000002"/>
    <n v="0.69454000000000005"/>
    <n v="2.34233"/>
    <n v="3.5119799999999999"/>
    <n v="2.9533100000000001"/>
    <n v="3.4540299999999999"/>
    <n v="1.24089"/>
    <n v="0.38207000000000002"/>
    <n v="26.78228"/>
    <n v="5.2011900000000004"/>
    <s v="s"/>
    <s v="s"/>
    <n v="5.7344200000000001"/>
    <n v="32.5167"/>
    <n v="2.2135400000000001"/>
    <n v="4.2837699999999996"/>
    <n v="3.51695"/>
    <n v="10.014250000000001"/>
  </r>
  <r>
    <n v="2025"/>
    <s v="Normandie"/>
    <x v="66"/>
    <s v="G4572"/>
    <x v="3"/>
    <x v="9"/>
    <n v="0"/>
    <n v="1.4399500000000001"/>
    <n v="1.8805700000000001"/>
    <n v="4.4119799999999998"/>
    <n v="1.3916599999999999"/>
    <n v="2.8395999999999999"/>
    <n v="0.60665999999999998"/>
    <n v="2.68547"/>
    <n v="3.5986600000000002"/>
    <n v="2.8824900000000002"/>
    <n v="4.2053000000000003"/>
    <n v="1.62615"/>
    <n v="0.33166000000000001"/>
    <n v="27.90016"/>
    <n v="4.7655799999999999"/>
    <s v="s"/>
    <s v="s"/>
    <n v="5.0585800000000001"/>
    <n v="32.958739999999999"/>
    <n v="2.2793000000000001"/>
    <n v="4.0026200000000003"/>
    <n v="3.3808199999999999"/>
    <n v="9.6627500000000008"/>
  </r>
  <r>
    <n v="2025"/>
    <s v="Normandie"/>
    <x v="66"/>
    <s v="G4572"/>
    <x v="3"/>
    <x v="10"/>
    <n v="0"/>
    <n v="1.50064"/>
    <n v="1.74831"/>
    <n v="4.2829499999999996"/>
    <n v="1.64838"/>
    <n v="3.2720400000000001"/>
    <n v="0.53320999999999996"/>
    <n v="2.8996"/>
    <n v="4.2980900000000002"/>
    <n v="2.2006700000000001"/>
    <n v="2.9644400000000002"/>
    <n v="1.2301200000000001"/>
    <n v="0.20760000000000001"/>
    <n v="26.78604"/>
    <n v="4.4809099999999997"/>
    <s v="s"/>
    <s v="s"/>
    <n v="4.6759599999999999"/>
    <n v="31.462009999999999"/>
    <n v="2.4741200000000001"/>
    <n v="4.3172600000000001"/>
    <n v="2.7707299999999999"/>
    <n v="9.5621200000000002"/>
  </r>
  <r>
    <n v="2025"/>
    <s v="Normandie"/>
    <x v="67"/>
    <s v="I4SPK"/>
    <x v="0"/>
    <x v="0"/>
    <n v="0"/>
    <n v="0"/>
    <n v="0"/>
    <n v="0"/>
    <n v="0"/>
    <n v="0"/>
    <n v="0"/>
    <n v="0"/>
    <n v="12"/>
    <n v="12"/>
    <n v="11"/>
    <n v="13"/>
    <n v="0"/>
    <n v="48"/>
    <n v="0"/>
    <n v="0"/>
    <n v="0"/>
    <n v="0"/>
    <n v="48"/>
    <n v="0"/>
    <s v="s"/>
    <s v="s"/>
    <n v="9"/>
  </r>
  <r>
    <n v="2025"/>
    <s v="Normandie"/>
    <x v="67"/>
    <s v="I4SPK"/>
    <x v="1"/>
    <x v="0"/>
    <n v="0"/>
    <n v="0"/>
    <n v="0"/>
    <n v="0"/>
    <n v="0"/>
    <n v="0"/>
    <n v="0"/>
    <n v="0"/>
    <n v="3.9390000000000001E-2"/>
    <n v="4.0210000000000003E-2"/>
    <n v="3.5439999999999999E-2"/>
    <n v="4.4499999999999998E-2"/>
    <n v="0"/>
    <n v="0.15953000000000001"/>
    <n v="0"/>
    <n v="0"/>
    <n v="0"/>
    <n v="0"/>
    <n v="0.15953000000000001"/>
    <n v="0"/>
    <s v="s"/>
    <s v="s"/>
    <n v="5.6699999999999997E-3"/>
  </r>
  <r>
    <n v="2025"/>
    <s v="Normandie"/>
    <x v="67"/>
    <s v="I4SPK"/>
    <x v="1"/>
    <x v="1"/>
    <n v="0"/>
    <n v="0"/>
    <n v="0"/>
    <n v="0"/>
    <n v="0"/>
    <n v="0"/>
    <n v="0"/>
    <n v="0"/>
    <n v="3.9079999999999997E-2"/>
    <n v="4.1739999999999999E-2"/>
    <n v="3.5959999999999999E-2"/>
    <n v="4.4249999999999998E-2"/>
    <n v="0"/>
    <n v="0.16103000000000001"/>
    <n v="0"/>
    <n v="0"/>
    <n v="0"/>
    <n v="0"/>
    <n v="0.16103000000000001"/>
    <n v="0"/>
    <s v="s"/>
    <s v="s"/>
    <n v="5.7299999999999999E-3"/>
  </r>
  <r>
    <n v="2025"/>
    <s v="Normandie"/>
    <x v="67"/>
    <s v="I4SPK"/>
    <x v="1"/>
    <x v="2"/>
    <n v="0"/>
    <n v="0"/>
    <n v="0"/>
    <n v="0"/>
    <n v="0"/>
    <n v="0"/>
    <n v="0"/>
    <n v="0"/>
    <n v="3.8609999999999998E-2"/>
    <n v="4.122E-2"/>
    <n v="3.354E-2"/>
    <n v="4.3580000000000001E-2"/>
    <n v="0"/>
    <n v="0.15694"/>
    <n v="0"/>
    <n v="0"/>
    <n v="0"/>
    <n v="0"/>
    <n v="0.15694"/>
    <n v="0"/>
    <s v="s"/>
    <s v="s"/>
    <n v="5.7299999999999999E-3"/>
  </r>
  <r>
    <n v="2025"/>
    <s v="Normandie"/>
    <x v="67"/>
    <s v="I4SPK"/>
    <x v="1"/>
    <x v="3"/>
    <n v="0"/>
    <n v="0"/>
    <n v="0"/>
    <n v="0"/>
    <n v="0"/>
    <n v="0"/>
    <n v="0"/>
    <n v="0"/>
    <n v="3.9579999999999997E-2"/>
    <n v="3.9759999999999997E-2"/>
    <n v="3.2669999999999998E-2"/>
    <n v="4.299E-2"/>
    <n v="0"/>
    <n v="0.15501000000000001"/>
    <n v="0"/>
    <n v="0"/>
    <n v="0"/>
    <n v="0"/>
    <n v="0.15501000000000001"/>
    <n v="0"/>
    <s v="s"/>
    <s v="s"/>
    <n v="6.2199999999999998E-3"/>
  </r>
  <r>
    <n v="2025"/>
    <s v="Normandie"/>
    <x v="67"/>
    <s v="I4SPK"/>
    <x v="1"/>
    <x v="4"/>
    <n v="0"/>
    <n v="0"/>
    <n v="0"/>
    <n v="0"/>
    <n v="0"/>
    <n v="0"/>
    <n v="0"/>
    <n v="0"/>
    <n v="3.9579999999999997E-2"/>
    <n v="4.0370000000000003E-2"/>
    <n v="3.2439999999999997E-2"/>
    <n v="4.2430000000000002E-2"/>
    <n v="0"/>
    <n v="0.15483"/>
    <n v="0"/>
    <n v="0"/>
    <n v="0"/>
    <n v="0"/>
    <n v="0.15483"/>
    <n v="0"/>
    <s v="s"/>
    <s v="s"/>
    <n v="6.96E-3"/>
  </r>
  <r>
    <n v="2025"/>
    <s v="Normandie"/>
    <x v="67"/>
    <s v="I4SPK"/>
    <x v="1"/>
    <x v="5"/>
    <n v="0"/>
    <n v="0"/>
    <n v="0"/>
    <n v="0"/>
    <n v="0"/>
    <n v="0"/>
    <n v="0"/>
    <n v="0"/>
    <n v="3.8890000000000001E-2"/>
    <n v="4.0469999999999999E-2"/>
    <n v="3.2129999999999999E-2"/>
    <n v="3.7999999999999999E-2"/>
    <n v="0"/>
    <n v="0.14948"/>
    <n v="0"/>
    <n v="0"/>
    <n v="0"/>
    <n v="0"/>
    <n v="0.14948"/>
    <n v="0"/>
    <s v="s"/>
    <s v="s"/>
    <n v="6.8199999999999997E-3"/>
  </r>
  <r>
    <n v="2025"/>
    <s v="Normandie"/>
    <x v="67"/>
    <s v="I4SPK"/>
    <x v="1"/>
    <x v="6"/>
    <n v="0"/>
    <n v="0"/>
    <n v="0"/>
    <n v="0"/>
    <n v="0"/>
    <n v="0"/>
    <n v="0"/>
    <n v="0"/>
    <n v="3.8809999999999997E-2"/>
    <n v="4.0120000000000003E-2"/>
    <n v="3.1480000000000001E-2"/>
    <n v="3.6769999999999997E-2"/>
    <n v="0"/>
    <n v="0.14718000000000001"/>
    <n v="0"/>
    <n v="0"/>
    <n v="0"/>
    <n v="0"/>
    <n v="0.14718000000000001"/>
    <n v="0"/>
    <s v="s"/>
    <s v="s"/>
    <n v="6.79E-3"/>
  </r>
  <r>
    <n v="2025"/>
    <s v="Normandie"/>
    <x v="67"/>
    <s v="I4SPK"/>
    <x v="1"/>
    <x v="7"/>
    <n v="0"/>
    <n v="0"/>
    <n v="0"/>
    <n v="0"/>
    <n v="0"/>
    <n v="0"/>
    <n v="0"/>
    <n v="0"/>
    <n v="3.8870000000000002E-2"/>
    <n v="4.0039999999999999E-2"/>
    <n v="3.1980000000000001E-2"/>
    <n v="3.3489999999999999E-2"/>
    <n v="0"/>
    <n v="0.14438000000000001"/>
    <n v="0"/>
    <n v="0"/>
    <n v="0"/>
    <n v="0"/>
    <n v="0.14438000000000001"/>
    <n v="0"/>
    <s v="s"/>
    <s v="s"/>
    <n v="6.7499999999999999E-3"/>
  </r>
  <r>
    <n v="2025"/>
    <s v="Normandie"/>
    <x v="67"/>
    <s v="I4SPK"/>
    <x v="1"/>
    <x v="8"/>
    <n v="0"/>
    <n v="0"/>
    <n v="0"/>
    <n v="0"/>
    <n v="0"/>
    <n v="0"/>
    <n v="0"/>
    <n v="0"/>
    <n v="3.8940000000000002E-2"/>
    <n v="4.0250000000000001E-2"/>
    <n v="3.211E-2"/>
    <n v="3.2539999999999999E-2"/>
    <n v="0"/>
    <n v="0.14385000000000001"/>
    <n v="0"/>
    <n v="0"/>
    <n v="0"/>
    <n v="0"/>
    <n v="0.14385000000000001"/>
    <n v="0"/>
    <s v="s"/>
    <s v="s"/>
    <n v="1.137E-2"/>
  </r>
  <r>
    <n v="2025"/>
    <s v="Normandie"/>
    <x v="67"/>
    <s v="I4SPK"/>
    <x v="1"/>
    <x v="9"/>
    <n v="0"/>
    <n v="0"/>
    <n v="0"/>
    <n v="0"/>
    <n v="0"/>
    <n v="0"/>
    <n v="0"/>
    <n v="0"/>
    <n v="4.0189999999999997E-2"/>
    <n v="4.0939999999999997E-2"/>
    <n v="3.245E-2"/>
    <n v="3.1140000000000001E-2"/>
    <n v="0"/>
    <n v="0.14471999999999999"/>
    <n v="0"/>
    <n v="0"/>
    <n v="0"/>
    <n v="0"/>
    <n v="0.14471999999999999"/>
    <n v="0"/>
    <s v="s"/>
    <s v="s"/>
    <n v="1.1039999999999999E-2"/>
  </r>
  <r>
    <n v="2025"/>
    <s v="Normandie"/>
    <x v="67"/>
    <s v="I4SPK"/>
    <x v="1"/>
    <x v="10"/>
    <n v="0"/>
    <n v="0"/>
    <n v="0"/>
    <n v="0"/>
    <n v="0"/>
    <n v="0"/>
    <n v="0"/>
    <n v="0"/>
    <n v="4.1090000000000002E-2"/>
    <n v="4.1700000000000001E-2"/>
    <n v="2.887E-2"/>
    <n v="2.751E-2"/>
    <n v="0"/>
    <n v="0.13918"/>
    <n v="0"/>
    <n v="0"/>
    <n v="0"/>
    <n v="0"/>
    <n v="0.13918"/>
    <n v="0"/>
    <s v="s"/>
    <s v="s"/>
    <n v="1.0500000000000001E-2"/>
  </r>
  <r>
    <n v="2025"/>
    <s v="Normandie"/>
    <x v="67"/>
    <s v="I4SPK"/>
    <x v="2"/>
    <x v="0"/>
    <s v="so"/>
    <s v="so"/>
    <s v="so"/>
    <s v="so"/>
    <s v="so"/>
    <s v="so"/>
    <s v="so"/>
    <s v="so"/>
    <s v="so"/>
    <s v="so"/>
    <s v="so"/>
    <s v="so"/>
    <s v="so"/>
    <s v="so"/>
    <s v="so"/>
    <s v="so"/>
    <s v="so"/>
    <s v="so"/>
    <s v="so"/>
    <n v="0"/>
    <s v="s"/>
    <s v="s"/>
    <n v="2.3400000000000001E-2"/>
  </r>
  <r>
    <n v="2025"/>
    <s v="Normandie"/>
    <x v="67"/>
    <s v="I4SPK"/>
    <x v="2"/>
    <x v="1"/>
    <s v="so"/>
    <s v="so"/>
    <s v="so"/>
    <s v="so"/>
    <s v="so"/>
    <s v="so"/>
    <s v="so"/>
    <s v="so"/>
    <s v="so"/>
    <s v="so"/>
    <s v="so"/>
    <s v="so"/>
    <s v="so"/>
    <s v="so"/>
    <s v="so"/>
    <s v="so"/>
    <s v="so"/>
    <s v="so"/>
    <s v="so"/>
    <n v="0"/>
    <s v="s"/>
    <s v="s"/>
    <n v="2.4649999999999998E-2"/>
  </r>
  <r>
    <n v="2025"/>
    <s v="Normandie"/>
    <x v="67"/>
    <s v="I4SPK"/>
    <x v="2"/>
    <x v="2"/>
    <s v="so"/>
    <s v="so"/>
    <s v="so"/>
    <s v="so"/>
    <s v="so"/>
    <s v="so"/>
    <s v="so"/>
    <s v="so"/>
    <s v="so"/>
    <s v="so"/>
    <s v="so"/>
    <s v="so"/>
    <s v="so"/>
    <s v="so"/>
    <s v="so"/>
    <s v="so"/>
    <s v="so"/>
    <s v="so"/>
    <s v="so"/>
    <n v="0"/>
    <s v="s"/>
    <s v="s"/>
    <n v="2.3120000000000002E-2"/>
  </r>
  <r>
    <n v="2025"/>
    <s v="Normandie"/>
    <x v="67"/>
    <s v="I4SPK"/>
    <x v="2"/>
    <x v="3"/>
    <s v="so"/>
    <s v="so"/>
    <s v="so"/>
    <s v="so"/>
    <s v="so"/>
    <s v="so"/>
    <s v="so"/>
    <s v="so"/>
    <s v="so"/>
    <s v="so"/>
    <s v="so"/>
    <s v="so"/>
    <s v="so"/>
    <s v="so"/>
    <s v="so"/>
    <s v="so"/>
    <s v="so"/>
    <s v="so"/>
    <s v="so"/>
    <n v="0"/>
    <s v="s"/>
    <s v="s"/>
    <n v="2.758E-2"/>
  </r>
  <r>
    <n v="2025"/>
    <s v="Normandie"/>
    <x v="67"/>
    <s v="I4SPK"/>
    <x v="2"/>
    <x v="4"/>
    <s v="so"/>
    <s v="so"/>
    <s v="so"/>
    <s v="so"/>
    <s v="so"/>
    <s v="so"/>
    <s v="so"/>
    <s v="so"/>
    <s v="so"/>
    <s v="so"/>
    <s v="so"/>
    <s v="so"/>
    <s v="so"/>
    <s v="so"/>
    <s v="so"/>
    <s v="so"/>
    <s v="so"/>
    <s v="so"/>
    <s v="so"/>
    <n v="0"/>
    <s v="s"/>
    <s v="s"/>
    <n v="2.928E-2"/>
  </r>
  <r>
    <n v="2025"/>
    <s v="Normandie"/>
    <x v="67"/>
    <s v="I4SPK"/>
    <x v="2"/>
    <x v="5"/>
    <s v="so"/>
    <s v="so"/>
    <s v="so"/>
    <s v="so"/>
    <s v="so"/>
    <s v="so"/>
    <s v="so"/>
    <s v="so"/>
    <s v="so"/>
    <s v="so"/>
    <s v="so"/>
    <s v="so"/>
    <s v="so"/>
    <s v="so"/>
    <s v="so"/>
    <s v="so"/>
    <s v="so"/>
    <s v="so"/>
    <s v="so"/>
    <n v="0"/>
    <s v="s"/>
    <s v="s"/>
    <n v="3.1399999999999997E-2"/>
  </r>
  <r>
    <n v="2025"/>
    <s v="Normandie"/>
    <x v="67"/>
    <s v="I4SPK"/>
    <x v="2"/>
    <x v="6"/>
    <s v="so"/>
    <s v="so"/>
    <s v="so"/>
    <s v="so"/>
    <s v="so"/>
    <s v="so"/>
    <s v="so"/>
    <s v="so"/>
    <s v="so"/>
    <s v="so"/>
    <s v="so"/>
    <s v="so"/>
    <s v="so"/>
    <s v="so"/>
    <s v="so"/>
    <s v="so"/>
    <s v="so"/>
    <s v="so"/>
    <s v="so"/>
    <n v="0"/>
    <s v="s"/>
    <s v="s"/>
    <n v="2.5430000000000001E-2"/>
  </r>
  <r>
    <n v="2025"/>
    <s v="Normandie"/>
    <x v="67"/>
    <s v="I4SPK"/>
    <x v="2"/>
    <x v="7"/>
    <s v="so"/>
    <s v="so"/>
    <s v="so"/>
    <s v="so"/>
    <s v="so"/>
    <s v="so"/>
    <s v="so"/>
    <s v="so"/>
    <s v="so"/>
    <s v="so"/>
    <s v="so"/>
    <s v="so"/>
    <s v="so"/>
    <s v="so"/>
    <s v="so"/>
    <s v="so"/>
    <s v="so"/>
    <s v="so"/>
    <s v="so"/>
    <n v="0"/>
    <s v="s"/>
    <s v="s"/>
    <n v="2.7140000000000001E-2"/>
  </r>
  <r>
    <n v="2025"/>
    <s v="Normandie"/>
    <x v="67"/>
    <s v="I4SPK"/>
    <x v="2"/>
    <x v="8"/>
    <s v="so"/>
    <s v="so"/>
    <s v="so"/>
    <s v="so"/>
    <s v="so"/>
    <s v="so"/>
    <s v="so"/>
    <s v="so"/>
    <s v="so"/>
    <s v="so"/>
    <s v="so"/>
    <s v="so"/>
    <s v="so"/>
    <s v="so"/>
    <s v="so"/>
    <s v="so"/>
    <s v="so"/>
    <s v="so"/>
    <s v="so"/>
    <n v="0"/>
    <s v="s"/>
    <s v="s"/>
    <n v="2.887E-2"/>
  </r>
  <r>
    <n v="2025"/>
    <s v="Normandie"/>
    <x v="67"/>
    <s v="I4SPK"/>
    <x v="2"/>
    <x v="9"/>
    <s v="so"/>
    <s v="so"/>
    <s v="so"/>
    <s v="so"/>
    <s v="so"/>
    <s v="so"/>
    <s v="so"/>
    <s v="so"/>
    <s v="so"/>
    <s v="so"/>
    <s v="so"/>
    <s v="so"/>
    <s v="so"/>
    <s v="so"/>
    <s v="so"/>
    <s v="so"/>
    <s v="so"/>
    <s v="so"/>
    <s v="so"/>
    <n v="0"/>
    <s v="s"/>
    <s v="s"/>
    <n v="3.1510000000000003E-2"/>
  </r>
  <r>
    <n v="2025"/>
    <s v="Normandie"/>
    <x v="67"/>
    <s v="I4SPK"/>
    <x v="2"/>
    <x v="10"/>
    <s v="so"/>
    <s v="so"/>
    <s v="so"/>
    <s v="so"/>
    <s v="so"/>
    <s v="so"/>
    <s v="so"/>
    <s v="so"/>
    <s v="so"/>
    <s v="so"/>
    <s v="so"/>
    <s v="so"/>
    <s v="so"/>
    <s v="so"/>
    <s v="so"/>
    <s v="so"/>
    <s v="so"/>
    <s v="so"/>
    <s v="so"/>
    <n v="0"/>
    <s v="s"/>
    <s v="s"/>
    <n v="3.4500000000000003E-2"/>
  </r>
  <r>
    <n v="2025"/>
    <s v="Normandie"/>
    <x v="67"/>
    <s v="I4SPK"/>
    <x v="3"/>
    <x v="0"/>
    <n v="0"/>
    <n v="0"/>
    <n v="0"/>
    <n v="0"/>
    <n v="0"/>
    <n v="0"/>
    <n v="0"/>
    <n v="0"/>
    <n v="8.9889999999999998E-2"/>
    <n v="0.15579000000000001"/>
    <n v="0.33422000000000002"/>
    <n v="0.13006000000000001"/>
    <n v="0"/>
    <n v="0.70996999999999999"/>
    <n v="0"/>
    <n v="0"/>
    <n v="0"/>
    <n v="0"/>
    <n v="0.70996999999999999"/>
    <n v="0"/>
    <s v="s"/>
    <s v="s"/>
    <n v="0.10059999999999999"/>
  </r>
  <r>
    <n v="2025"/>
    <s v="Normandie"/>
    <x v="67"/>
    <s v="I4SPK"/>
    <x v="3"/>
    <x v="1"/>
    <n v="0"/>
    <n v="0"/>
    <n v="0"/>
    <n v="0"/>
    <n v="0"/>
    <n v="0"/>
    <n v="0"/>
    <n v="0"/>
    <n v="0.13672999999999999"/>
    <n v="0.20998"/>
    <n v="0.61060000000000003"/>
    <n v="0.25513000000000002"/>
    <n v="0"/>
    <n v="1.21244"/>
    <n v="0"/>
    <n v="0"/>
    <n v="0"/>
    <n v="0"/>
    <n v="1.21244"/>
    <n v="0"/>
    <s v="s"/>
    <s v="s"/>
    <n v="0.18079000000000001"/>
  </r>
  <r>
    <n v="2025"/>
    <s v="Normandie"/>
    <x v="67"/>
    <s v="I4SPK"/>
    <x v="3"/>
    <x v="2"/>
    <n v="0"/>
    <n v="0"/>
    <n v="0"/>
    <n v="0"/>
    <n v="0"/>
    <n v="0"/>
    <n v="0"/>
    <n v="0"/>
    <n v="0.20976"/>
    <n v="0.48019000000000001"/>
    <n v="0.34319"/>
    <n v="0.47817999999999999"/>
    <n v="0"/>
    <n v="1.51132"/>
    <n v="0"/>
    <n v="0"/>
    <n v="0"/>
    <n v="0"/>
    <n v="1.51132"/>
    <n v="0"/>
    <s v="s"/>
    <s v="s"/>
    <n v="0.26071"/>
  </r>
  <r>
    <n v="2025"/>
    <s v="Normandie"/>
    <x v="67"/>
    <s v="I4SPK"/>
    <x v="3"/>
    <x v="3"/>
    <n v="0"/>
    <n v="0"/>
    <n v="0"/>
    <n v="0"/>
    <n v="0"/>
    <n v="0"/>
    <n v="0"/>
    <n v="0"/>
    <n v="0.27643000000000001"/>
    <n v="0.47727999999999998"/>
    <n v="0.36552000000000001"/>
    <n v="0.37281999999999998"/>
    <n v="0"/>
    <n v="1.4920599999999999"/>
    <n v="0"/>
    <n v="0"/>
    <n v="0"/>
    <n v="0"/>
    <n v="1.4920599999999999"/>
    <n v="0"/>
    <s v="s"/>
    <s v="s"/>
    <n v="0.32641999999999999"/>
  </r>
  <r>
    <n v="2025"/>
    <s v="Normandie"/>
    <x v="67"/>
    <s v="I4SPK"/>
    <x v="3"/>
    <x v="4"/>
    <n v="0"/>
    <n v="0"/>
    <n v="0"/>
    <n v="0"/>
    <n v="0"/>
    <n v="0"/>
    <n v="0"/>
    <n v="0"/>
    <n v="0.34816999999999998"/>
    <n v="0.40117999999999998"/>
    <n v="0.47458"/>
    <n v="0.35827999999999999"/>
    <n v="0"/>
    <n v="1.5822000000000001"/>
    <n v="0"/>
    <n v="0"/>
    <n v="0"/>
    <n v="0"/>
    <n v="1.5822000000000001"/>
    <n v="0"/>
    <s v="s"/>
    <s v="s"/>
    <n v="0.35637999999999997"/>
  </r>
  <r>
    <n v="2025"/>
    <s v="Normandie"/>
    <x v="67"/>
    <s v="I4SPK"/>
    <x v="3"/>
    <x v="5"/>
    <n v="0"/>
    <n v="0"/>
    <n v="0"/>
    <n v="0"/>
    <n v="0"/>
    <n v="0"/>
    <n v="0"/>
    <n v="0"/>
    <n v="0.26257999999999998"/>
    <n v="0.37379000000000001"/>
    <n v="0.28641"/>
    <n v="0.68455999999999995"/>
    <n v="0"/>
    <n v="1.60734"/>
    <n v="0"/>
    <n v="0"/>
    <n v="0"/>
    <n v="0"/>
    <n v="1.60734"/>
    <n v="0"/>
    <s v="s"/>
    <s v="s"/>
    <n v="0.26935999999999999"/>
  </r>
  <r>
    <n v="2025"/>
    <s v="Normandie"/>
    <x v="67"/>
    <s v="I4SPK"/>
    <x v="3"/>
    <x v="6"/>
    <n v="0"/>
    <n v="0"/>
    <n v="0"/>
    <n v="0"/>
    <n v="0"/>
    <n v="0"/>
    <n v="0"/>
    <n v="0"/>
    <n v="0.29775000000000001"/>
    <n v="0.37733"/>
    <n v="0.1721"/>
    <n v="0.99939999999999996"/>
    <n v="0"/>
    <n v="1.8465800000000001"/>
    <n v="0"/>
    <n v="0"/>
    <n v="0"/>
    <n v="0"/>
    <n v="1.8465800000000001"/>
    <n v="0"/>
    <s v="s"/>
    <s v="s"/>
    <n v="0.24523"/>
  </r>
  <r>
    <n v="2025"/>
    <s v="Normandie"/>
    <x v="67"/>
    <s v="I4SPK"/>
    <x v="3"/>
    <x v="7"/>
    <n v="0"/>
    <n v="0"/>
    <n v="0"/>
    <n v="0"/>
    <n v="0"/>
    <n v="0"/>
    <n v="0"/>
    <n v="0"/>
    <n v="0.22178"/>
    <n v="0.40184999999999998"/>
    <n v="0.35367999999999999"/>
    <n v="0.67122000000000004"/>
    <n v="0"/>
    <n v="1.64852"/>
    <n v="0"/>
    <n v="0"/>
    <n v="0"/>
    <n v="0"/>
    <n v="1.64852"/>
    <n v="0"/>
    <s v="s"/>
    <s v="s"/>
    <n v="0.25086999999999998"/>
  </r>
  <r>
    <n v="2025"/>
    <s v="Normandie"/>
    <x v="67"/>
    <s v="I4SPK"/>
    <x v="3"/>
    <x v="8"/>
    <n v="0"/>
    <n v="0"/>
    <n v="0"/>
    <n v="0"/>
    <n v="0"/>
    <n v="0"/>
    <n v="0"/>
    <n v="0"/>
    <n v="8.7580000000000005E-2"/>
    <n v="0.27788000000000002"/>
    <n v="0.28172999999999998"/>
    <n v="0.85131999999999997"/>
    <n v="0"/>
    <n v="1.49851"/>
    <n v="0"/>
    <n v="0"/>
    <n v="0"/>
    <n v="0"/>
    <n v="1.49851"/>
    <n v="0"/>
    <s v="s"/>
    <s v="s"/>
    <n v="0.33021"/>
  </r>
  <r>
    <n v="2025"/>
    <s v="Normandie"/>
    <x v="67"/>
    <s v="I4SPK"/>
    <x v="3"/>
    <x v="9"/>
    <n v="0"/>
    <n v="0"/>
    <n v="0"/>
    <n v="0"/>
    <n v="0"/>
    <n v="0"/>
    <n v="0"/>
    <n v="0"/>
    <n v="0.12289"/>
    <n v="0.22128"/>
    <n v="0.22392999999999999"/>
    <n v="1.27905"/>
    <n v="0"/>
    <n v="1.8471500000000001"/>
    <n v="0"/>
    <n v="0"/>
    <n v="0"/>
    <n v="0"/>
    <n v="1.8471500000000001"/>
    <n v="0"/>
    <s v="s"/>
    <s v="s"/>
    <n v="0.50490999999999997"/>
  </r>
  <r>
    <n v="2025"/>
    <s v="Normandie"/>
    <x v="67"/>
    <s v="I4SPK"/>
    <x v="3"/>
    <x v="10"/>
    <n v="0"/>
    <n v="0"/>
    <n v="0"/>
    <n v="0"/>
    <n v="0"/>
    <n v="0"/>
    <n v="0"/>
    <n v="0"/>
    <n v="0.33700999999999998"/>
    <n v="0.28475"/>
    <n v="0.30517"/>
    <n v="0.64466999999999997"/>
    <n v="0"/>
    <n v="1.57161"/>
    <n v="0"/>
    <n v="0"/>
    <n v="0"/>
    <n v="0"/>
    <n v="1.57161"/>
    <n v="0"/>
    <s v="s"/>
    <s v="s"/>
    <n v="0.49112"/>
  </r>
  <r>
    <n v="2025"/>
    <s v="Nouvelle-Calédonie"/>
    <x v="68"/>
    <s v="Z2FY5"/>
    <x v="0"/>
    <x v="0"/>
    <s v="s"/>
    <s v="s"/>
    <n v="5"/>
    <n v="9"/>
    <s v="s"/>
    <n v="7"/>
    <n v="0"/>
    <n v="8"/>
    <s v="s"/>
    <n v="13"/>
    <n v="0"/>
    <s v="s"/>
    <s v="s"/>
    <n v="61"/>
    <n v="0"/>
    <n v="0"/>
    <n v="0"/>
    <n v="0"/>
    <n v="61"/>
    <n v="6"/>
    <n v="11"/>
    <n v="8"/>
    <n v="25"/>
  </r>
  <r>
    <n v="2025"/>
    <s v="Nouvelle-Calédonie"/>
    <x v="68"/>
    <s v="Z2FY5"/>
    <x v="1"/>
    <x v="0"/>
    <s v="s"/>
    <s v="s"/>
    <n v="1.4109999999999999E-2"/>
    <n v="3.1489999999999997E-2"/>
    <s v="s"/>
    <n v="2.7949999999999999E-2"/>
    <n v="0"/>
    <n v="2.639E-2"/>
    <s v="s"/>
    <n v="4.2869999999999998E-2"/>
    <n v="0"/>
    <s v="s"/>
    <s v="s"/>
    <n v="0.20635999999999999"/>
    <n v="0"/>
    <n v="0"/>
    <n v="0"/>
    <n v="0"/>
    <n v="0.20635999999999999"/>
    <n v="2.2300000000000002E-3"/>
    <n v="8.3400000000000002E-3"/>
    <n v="5.2100000000000002E-3"/>
    <n v="1.5769999999999999E-2"/>
  </r>
  <r>
    <n v="2025"/>
    <s v="Nouvelle-Calédonie"/>
    <x v="68"/>
    <s v="Z2FY5"/>
    <x v="1"/>
    <x v="1"/>
    <s v="s"/>
    <s v="s"/>
    <n v="1.6240000000000001E-2"/>
    <n v="3.1109999999999999E-2"/>
    <s v="s"/>
    <n v="2.443E-2"/>
    <n v="0"/>
    <n v="2.5389999999999999E-2"/>
    <s v="s"/>
    <n v="4.2110000000000002E-2"/>
    <n v="0"/>
    <s v="s"/>
    <s v="s"/>
    <n v="0.20241999999999999"/>
    <n v="0"/>
    <n v="0"/>
    <n v="0"/>
    <n v="0"/>
    <n v="0.20241999999999999"/>
    <n v="2.1299999999999999E-3"/>
    <n v="8.5500000000000003E-3"/>
    <n v="5.5199999999999997E-3"/>
    <n v="1.619E-2"/>
  </r>
  <r>
    <n v="2025"/>
    <s v="Nouvelle-Calédonie"/>
    <x v="68"/>
    <s v="Z2FY5"/>
    <x v="1"/>
    <x v="2"/>
    <s v="s"/>
    <s v="s"/>
    <n v="1.635E-2"/>
    <n v="3.1949999999999999E-2"/>
    <s v="s"/>
    <n v="2.4930000000000001E-2"/>
    <n v="0"/>
    <n v="2.3869999999999999E-2"/>
    <s v="s"/>
    <n v="4.1209999999999997E-2"/>
    <n v="0"/>
    <s v="s"/>
    <s v="s"/>
    <n v="0.20165"/>
    <n v="0"/>
    <n v="0"/>
    <n v="0"/>
    <n v="0"/>
    <n v="0.20165"/>
    <n v="2.0300000000000001E-3"/>
    <n v="8.5299999999999994E-3"/>
    <n v="7.1199999999999996E-3"/>
    <n v="1.7680000000000001E-2"/>
  </r>
  <r>
    <n v="2025"/>
    <s v="Nouvelle-Calédonie"/>
    <x v="68"/>
    <s v="Z2FY5"/>
    <x v="1"/>
    <x v="3"/>
    <s v="s"/>
    <s v="s"/>
    <n v="1.5959999999999998E-2"/>
    <n v="3.3419999999999998E-2"/>
    <s v="s"/>
    <n v="2.5420000000000002E-2"/>
    <n v="0"/>
    <n v="2.3189999999999999E-2"/>
    <s v="s"/>
    <n v="4.0509999999999997E-2"/>
    <n v="0"/>
    <s v="s"/>
    <s v="s"/>
    <n v="0.20102"/>
    <n v="0"/>
    <n v="0"/>
    <n v="0"/>
    <n v="0"/>
    <n v="0.20102"/>
    <n v="2.47E-3"/>
    <n v="8.0000000000000002E-3"/>
    <n v="7.0899999999999999E-3"/>
    <n v="1.755E-2"/>
  </r>
  <r>
    <n v="2025"/>
    <s v="Nouvelle-Calédonie"/>
    <x v="68"/>
    <s v="Z2FY5"/>
    <x v="1"/>
    <x v="4"/>
    <s v="s"/>
    <s v="s"/>
    <n v="1.6140000000000002E-2"/>
    <n v="3.4340000000000002E-2"/>
    <s v="s"/>
    <n v="2.6040000000000001E-2"/>
    <n v="0"/>
    <n v="2.281E-2"/>
    <s v="s"/>
    <n v="3.9489999999999997E-2"/>
    <n v="0"/>
    <s v="s"/>
    <s v="s"/>
    <n v="0.20227000000000001"/>
    <n v="0"/>
    <n v="0"/>
    <n v="0"/>
    <n v="0"/>
    <n v="0.20227000000000001"/>
    <n v="3.0699999999999998E-3"/>
    <n v="7.26E-3"/>
    <n v="7.3600000000000002E-3"/>
    <n v="1.7690000000000001E-2"/>
  </r>
  <r>
    <n v="2025"/>
    <s v="Nouvelle-Calédonie"/>
    <x v="68"/>
    <s v="Z2FY5"/>
    <x v="1"/>
    <x v="5"/>
    <s v="s"/>
    <s v="s"/>
    <n v="1.6459999999999999E-2"/>
    <n v="3.5520000000000003E-2"/>
    <s v="s"/>
    <n v="2.6599999999999999E-2"/>
    <n v="0"/>
    <n v="2.2380000000000001E-2"/>
    <s v="s"/>
    <n v="3.8080000000000003E-2"/>
    <n v="0"/>
    <s v="s"/>
    <s v="s"/>
    <n v="0.20335"/>
    <n v="0"/>
    <n v="0"/>
    <n v="0"/>
    <n v="0"/>
    <n v="0.20335"/>
    <n v="3.7799999999999999E-3"/>
    <n v="6.6699999999999997E-3"/>
    <n v="7.3600000000000002E-3"/>
    <n v="1.7809999999999999E-2"/>
  </r>
  <r>
    <n v="2025"/>
    <s v="Nouvelle-Calédonie"/>
    <x v="68"/>
    <s v="Z2FY5"/>
    <x v="1"/>
    <x v="6"/>
    <s v="s"/>
    <s v="s"/>
    <n v="1.627E-2"/>
    <n v="3.3300000000000003E-2"/>
    <s v="s"/>
    <n v="2.6679999999999999E-2"/>
    <n v="0"/>
    <n v="2.061E-2"/>
    <s v="s"/>
    <n v="3.721E-2"/>
    <n v="0"/>
    <s v="s"/>
    <s v="s"/>
    <n v="0.19669"/>
    <n v="0"/>
    <n v="0"/>
    <n v="0"/>
    <n v="0"/>
    <n v="0.19669"/>
    <n v="3.8300000000000001E-3"/>
    <n v="7.79E-3"/>
    <n v="7.2399999999999999E-3"/>
    <n v="1.8859999999999998E-2"/>
  </r>
  <r>
    <n v="2025"/>
    <s v="Nouvelle-Calédonie"/>
    <x v="68"/>
    <s v="Z2FY5"/>
    <x v="1"/>
    <x v="7"/>
    <s v="s"/>
    <s v="s"/>
    <n v="1.636E-2"/>
    <n v="3.2750000000000001E-2"/>
    <s v="s"/>
    <n v="2.5229999999999999E-2"/>
    <n v="0"/>
    <n v="1.874E-2"/>
    <s v="s"/>
    <n v="3.61E-2"/>
    <n v="0"/>
    <s v="s"/>
    <s v="s"/>
    <n v="0.19289000000000001"/>
    <n v="0"/>
    <n v="0"/>
    <n v="0"/>
    <n v="0"/>
    <n v="0.19289000000000001"/>
    <n v="4.2300000000000003E-3"/>
    <n v="8.6700000000000006E-3"/>
    <n v="7.5900000000000004E-3"/>
    <n v="2.0480000000000002E-2"/>
  </r>
  <r>
    <n v="2025"/>
    <s v="Nouvelle-Calédonie"/>
    <x v="68"/>
    <s v="Z2FY5"/>
    <x v="1"/>
    <x v="8"/>
    <s v="s"/>
    <s v="s"/>
    <n v="1.6799999999999999E-2"/>
    <n v="3.322E-2"/>
    <s v="s"/>
    <n v="2.5839999999999998E-2"/>
    <n v="0"/>
    <n v="1.8030000000000001E-2"/>
    <s v="s"/>
    <n v="3.4509999999999999E-2"/>
    <n v="0"/>
    <s v="s"/>
    <s v="s"/>
    <n v="0.19214999999999999"/>
    <n v="0"/>
    <n v="0"/>
    <n v="0"/>
    <n v="0"/>
    <n v="0.19214999999999999"/>
    <n v="6.2500000000000003E-3"/>
    <n v="7.7200000000000003E-3"/>
    <n v="7.0899999999999999E-3"/>
    <n v="2.1059999999999999E-2"/>
  </r>
  <r>
    <n v="2025"/>
    <s v="Nouvelle-Calédonie"/>
    <x v="68"/>
    <s v="Z2FY5"/>
    <x v="1"/>
    <x v="9"/>
    <s v="s"/>
    <s v="s"/>
    <n v="1.627E-2"/>
    <n v="3.2469999999999999E-2"/>
    <s v="s"/>
    <n v="2.4629999999999999E-2"/>
    <n v="0"/>
    <n v="1.686E-2"/>
    <s v="s"/>
    <n v="3.5900000000000001E-2"/>
    <n v="0"/>
    <s v="s"/>
    <s v="s"/>
    <n v="0.18865999999999999"/>
    <n v="0"/>
    <n v="0"/>
    <n v="0"/>
    <n v="0"/>
    <n v="0.18865999999999999"/>
    <n v="6.1700000000000001E-3"/>
    <n v="7.1199999999999996E-3"/>
    <n v="8.8199999999999997E-3"/>
    <n v="2.2110000000000001E-2"/>
  </r>
  <r>
    <n v="2025"/>
    <s v="Nouvelle-Calédonie"/>
    <x v="68"/>
    <s v="Z2FY5"/>
    <x v="1"/>
    <x v="10"/>
    <s v="s"/>
    <s v="s"/>
    <n v="1.6559999999999998E-2"/>
    <n v="3.3959999999999997E-2"/>
    <s v="s"/>
    <n v="2.512E-2"/>
    <n v="0"/>
    <n v="1.461E-2"/>
    <s v="s"/>
    <n v="3.3700000000000001E-2"/>
    <n v="0"/>
    <s v="s"/>
    <s v="s"/>
    <n v="0.18865999999999999"/>
    <n v="0"/>
    <n v="0"/>
    <n v="0"/>
    <n v="0"/>
    <n v="0.18865999999999999"/>
    <n v="5.4900000000000001E-3"/>
    <n v="8.7100000000000007E-3"/>
    <n v="9.8399999999999998E-3"/>
    <n v="2.4039999999999999E-2"/>
  </r>
  <r>
    <n v="2025"/>
    <s v="Nouvelle-Calédonie"/>
    <x v="68"/>
    <s v="Z2FY5"/>
    <x v="2"/>
    <x v="0"/>
    <s v="so"/>
    <s v="so"/>
    <s v="so"/>
    <s v="so"/>
    <s v="so"/>
    <s v="so"/>
    <s v="so"/>
    <s v="so"/>
    <s v="so"/>
    <s v="so"/>
    <s v="so"/>
    <s v="so"/>
    <s v="so"/>
    <s v="so"/>
    <s v="so"/>
    <s v="so"/>
    <s v="so"/>
    <s v="so"/>
    <s v="so"/>
    <n v="3.6240000000000001E-2"/>
    <n v="3.4630000000000001E-2"/>
    <n v="5.3879999999999997E-2"/>
    <n v="0.12475"/>
  </r>
  <r>
    <n v="2025"/>
    <s v="Nouvelle-Calédonie"/>
    <x v="68"/>
    <s v="Z2FY5"/>
    <x v="2"/>
    <x v="1"/>
    <s v="so"/>
    <s v="so"/>
    <s v="so"/>
    <s v="so"/>
    <s v="so"/>
    <s v="so"/>
    <s v="so"/>
    <s v="so"/>
    <s v="so"/>
    <s v="so"/>
    <s v="so"/>
    <s v="so"/>
    <s v="so"/>
    <s v="so"/>
    <s v="so"/>
    <s v="so"/>
    <s v="so"/>
    <s v="so"/>
    <s v="so"/>
    <n v="3.7289999999999997E-2"/>
    <n v="3.6560000000000002E-2"/>
    <n v="5.595E-2"/>
    <n v="0.1298"/>
  </r>
  <r>
    <n v="2025"/>
    <s v="Nouvelle-Calédonie"/>
    <x v="68"/>
    <s v="Z2FY5"/>
    <x v="2"/>
    <x v="2"/>
    <s v="so"/>
    <s v="so"/>
    <s v="so"/>
    <s v="so"/>
    <s v="so"/>
    <s v="so"/>
    <s v="so"/>
    <s v="so"/>
    <s v="so"/>
    <s v="so"/>
    <s v="so"/>
    <s v="so"/>
    <s v="so"/>
    <s v="so"/>
    <s v="so"/>
    <s v="so"/>
    <s v="so"/>
    <s v="so"/>
    <s v="so"/>
    <n v="3.9039999999999998E-2"/>
    <n v="3.3950000000000001E-2"/>
    <n v="6.1109999999999998E-2"/>
    <n v="0.13411000000000001"/>
  </r>
  <r>
    <n v="2025"/>
    <s v="Nouvelle-Calédonie"/>
    <x v="68"/>
    <s v="Z2FY5"/>
    <x v="2"/>
    <x v="3"/>
    <s v="so"/>
    <s v="so"/>
    <s v="so"/>
    <s v="so"/>
    <s v="so"/>
    <s v="so"/>
    <s v="so"/>
    <s v="so"/>
    <s v="so"/>
    <s v="so"/>
    <s v="so"/>
    <s v="so"/>
    <s v="so"/>
    <s v="so"/>
    <s v="so"/>
    <s v="so"/>
    <s v="so"/>
    <s v="so"/>
    <s v="so"/>
    <n v="4.113E-2"/>
    <n v="3.5990000000000001E-2"/>
    <n v="6.3630000000000006E-2"/>
    <n v="0.14074999999999999"/>
  </r>
  <r>
    <n v="2025"/>
    <s v="Nouvelle-Calédonie"/>
    <x v="68"/>
    <s v="Z2FY5"/>
    <x v="2"/>
    <x v="4"/>
    <s v="so"/>
    <s v="so"/>
    <s v="so"/>
    <s v="so"/>
    <s v="so"/>
    <s v="so"/>
    <s v="so"/>
    <s v="so"/>
    <s v="so"/>
    <s v="so"/>
    <s v="so"/>
    <s v="so"/>
    <s v="so"/>
    <s v="so"/>
    <s v="so"/>
    <s v="so"/>
    <s v="so"/>
    <s v="so"/>
    <s v="so"/>
    <n v="4.3459999999999999E-2"/>
    <n v="3.116E-2"/>
    <n v="6.2549999999999994E-2"/>
    <n v="0.13716999999999999"/>
  </r>
  <r>
    <n v="2025"/>
    <s v="Nouvelle-Calédonie"/>
    <x v="68"/>
    <s v="Z2FY5"/>
    <x v="2"/>
    <x v="5"/>
    <s v="so"/>
    <s v="so"/>
    <s v="so"/>
    <s v="so"/>
    <s v="so"/>
    <s v="so"/>
    <s v="so"/>
    <s v="so"/>
    <s v="so"/>
    <s v="so"/>
    <s v="so"/>
    <s v="so"/>
    <s v="so"/>
    <s v="so"/>
    <s v="so"/>
    <s v="so"/>
    <s v="so"/>
    <s v="so"/>
    <s v="so"/>
    <n v="4.5679999999999998E-2"/>
    <n v="3.3750000000000002E-2"/>
    <n v="6.8849999999999995E-2"/>
    <n v="0.14828"/>
  </r>
  <r>
    <n v="2025"/>
    <s v="Nouvelle-Calédonie"/>
    <x v="68"/>
    <s v="Z2FY5"/>
    <x v="2"/>
    <x v="6"/>
    <s v="so"/>
    <s v="so"/>
    <s v="so"/>
    <s v="so"/>
    <s v="so"/>
    <s v="so"/>
    <s v="so"/>
    <s v="so"/>
    <s v="so"/>
    <s v="so"/>
    <s v="so"/>
    <s v="so"/>
    <s v="so"/>
    <s v="so"/>
    <s v="so"/>
    <s v="so"/>
    <s v="so"/>
    <s v="so"/>
    <s v="so"/>
    <n v="4.9529999999999998E-2"/>
    <n v="3.6179999999999997E-2"/>
    <n v="5.4710000000000002E-2"/>
    <n v="0.14041999999999999"/>
  </r>
  <r>
    <n v="2025"/>
    <s v="Nouvelle-Calédonie"/>
    <x v="68"/>
    <s v="Z2FY5"/>
    <x v="2"/>
    <x v="7"/>
    <s v="so"/>
    <s v="so"/>
    <s v="so"/>
    <s v="so"/>
    <s v="so"/>
    <s v="so"/>
    <s v="so"/>
    <s v="so"/>
    <s v="so"/>
    <s v="so"/>
    <s v="so"/>
    <s v="so"/>
    <s v="so"/>
    <s v="so"/>
    <s v="so"/>
    <s v="so"/>
    <s v="so"/>
    <s v="so"/>
    <s v="so"/>
    <n v="5.3600000000000002E-2"/>
    <n v="3.8730000000000001E-2"/>
    <n v="5.7919999999999999E-2"/>
    <n v="0.15024999999999999"/>
  </r>
  <r>
    <n v="2025"/>
    <s v="Nouvelle-Calédonie"/>
    <x v="68"/>
    <s v="Z2FY5"/>
    <x v="2"/>
    <x v="8"/>
    <s v="so"/>
    <s v="so"/>
    <s v="so"/>
    <s v="so"/>
    <s v="so"/>
    <s v="so"/>
    <s v="so"/>
    <s v="so"/>
    <s v="so"/>
    <s v="so"/>
    <s v="so"/>
    <s v="so"/>
    <s v="so"/>
    <s v="so"/>
    <s v="so"/>
    <s v="so"/>
    <s v="so"/>
    <s v="so"/>
    <s v="so"/>
    <n v="3.755E-2"/>
    <n v="4.1730000000000003E-2"/>
    <n v="5.2060000000000002E-2"/>
    <n v="0.13134999999999999"/>
  </r>
  <r>
    <n v="2025"/>
    <s v="Nouvelle-Calédonie"/>
    <x v="68"/>
    <s v="Z2FY5"/>
    <x v="2"/>
    <x v="9"/>
    <s v="so"/>
    <s v="so"/>
    <s v="so"/>
    <s v="so"/>
    <s v="so"/>
    <s v="so"/>
    <s v="so"/>
    <s v="so"/>
    <s v="so"/>
    <s v="so"/>
    <s v="so"/>
    <s v="so"/>
    <s v="so"/>
    <s v="so"/>
    <s v="so"/>
    <s v="so"/>
    <s v="so"/>
    <s v="so"/>
    <s v="so"/>
    <n v="4.1349999999999998E-2"/>
    <n v="4.573E-2"/>
    <n v="5.6320000000000002E-2"/>
    <n v="0.1434"/>
  </r>
  <r>
    <n v="2025"/>
    <s v="Nouvelle-Calédonie"/>
    <x v="68"/>
    <s v="Z2FY5"/>
    <x v="2"/>
    <x v="10"/>
    <s v="so"/>
    <s v="so"/>
    <s v="so"/>
    <s v="so"/>
    <s v="so"/>
    <s v="so"/>
    <s v="so"/>
    <s v="so"/>
    <s v="so"/>
    <s v="so"/>
    <s v="so"/>
    <s v="so"/>
    <s v="so"/>
    <s v="so"/>
    <s v="so"/>
    <s v="so"/>
    <s v="so"/>
    <s v="so"/>
    <s v="so"/>
    <n v="4.6449999999999998E-2"/>
    <n v="4.9459999999999997E-2"/>
    <n v="6.232E-2"/>
    <n v="0.15823999999999999"/>
  </r>
  <r>
    <n v="2025"/>
    <s v="Nouvelle-Calédonie"/>
    <x v="68"/>
    <s v="Z2FY5"/>
    <x v="3"/>
    <x v="0"/>
    <s v="s"/>
    <s v="s"/>
    <n v="2.631E-2"/>
    <n v="1.7219999999999999E-2"/>
    <s v="s"/>
    <n v="0.79688999999999999"/>
    <n v="0"/>
    <n v="0.25076999999999999"/>
    <s v="s"/>
    <n v="0.89744999999999997"/>
    <n v="0"/>
    <s v="s"/>
    <s v="s"/>
    <n v="2.6326700000000001"/>
    <n v="0"/>
    <n v="0"/>
    <n v="0"/>
    <n v="0"/>
    <n v="2.6326700000000001"/>
    <n v="0.19528999999999999"/>
    <n v="0.12609000000000001"/>
    <n v="8.3589999999999998E-2"/>
    <n v="0.40497"/>
  </r>
  <r>
    <n v="2025"/>
    <s v="Nouvelle-Calédonie"/>
    <x v="68"/>
    <s v="Z2FY5"/>
    <x v="3"/>
    <x v="1"/>
    <s v="s"/>
    <s v="s"/>
    <n v="0.11452"/>
    <n v="2.6790000000000001E-2"/>
    <s v="s"/>
    <n v="0.31031999999999998"/>
    <n v="0"/>
    <n v="0.32213999999999998"/>
    <s v="s"/>
    <n v="0.47965000000000002"/>
    <n v="0"/>
    <s v="s"/>
    <s v="s"/>
    <n v="1.89882"/>
    <n v="0"/>
    <n v="0"/>
    <n v="0"/>
    <n v="0"/>
    <n v="1.89882"/>
    <n v="0.18195"/>
    <n v="0.28090999999999999"/>
    <n v="0.23891000000000001"/>
    <n v="0.70177"/>
  </r>
  <r>
    <n v="2025"/>
    <s v="Nouvelle-Calédonie"/>
    <x v="68"/>
    <s v="Z2FY5"/>
    <x v="3"/>
    <x v="2"/>
    <s v="s"/>
    <s v="s"/>
    <n v="0.14563999999999999"/>
    <n v="3.9320000000000001E-2"/>
    <s v="s"/>
    <n v="0.12383"/>
    <n v="0"/>
    <n v="0.43104999999999999"/>
    <s v="s"/>
    <n v="0.63637999999999995"/>
    <n v="0"/>
    <s v="s"/>
    <s v="s"/>
    <n v="1.8868199999999999"/>
    <n v="0"/>
    <n v="0"/>
    <n v="0"/>
    <n v="0"/>
    <n v="1.8868100000000001"/>
    <n v="0.1416"/>
    <n v="0.44580999999999998"/>
    <n v="0.18709000000000001"/>
    <n v="0.77451000000000003"/>
  </r>
  <r>
    <n v="2025"/>
    <s v="Nouvelle-Calédonie"/>
    <x v="68"/>
    <s v="Z2FY5"/>
    <x v="3"/>
    <x v="3"/>
    <s v="s"/>
    <s v="s"/>
    <n v="9.8750000000000004E-2"/>
    <n v="3.7789999999999997E-2"/>
    <s v="s"/>
    <n v="0.10689"/>
    <n v="0"/>
    <n v="0.55778000000000005"/>
    <s v="s"/>
    <n v="0.69752000000000003"/>
    <n v="0"/>
    <s v="s"/>
    <s v="s"/>
    <n v="1.78389"/>
    <n v="0"/>
    <n v="0"/>
    <n v="0"/>
    <n v="0"/>
    <n v="1.78389"/>
    <n v="0.14480000000000001"/>
    <n v="0.84862000000000004"/>
    <n v="0.16031000000000001"/>
    <n v="1.1537299999999999"/>
  </r>
  <r>
    <n v="2025"/>
    <s v="Nouvelle-Calédonie"/>
    <x v="68"/>
    <s v="Z2FY5"/>
    <x v="3"/>
    <x v="4"/>
    <s v="s"/>
    <s v="s"/>
    <n v="8.4680000000000005E-2"/>
    <n v="4.9619999999999997E-2"/>
    <s v="s"/>
    <n v="0.10947999999999999"/>
    <n v="0"/>
    <n v="0.33606000000000003"/>
    <s v="s"/>
    <n v="0.82247999999999999"/>
    <n v="0"/>
    <s v="s"/>
    <s v="s"/>
    <n v="1.56619"/>
    <n v="0"/>
    <n v="0"/>
    <n v="0"/>
    <n v="0"/>
    <n v="1.56619"/>
    <n v="0.18237"/>
    <n v="1.01877"/>
    <n v="0.14835999999999999"/>
    <n v="1.3494999999999999"/>
  </r>
  <r>
    <n v="2025"/>
    <s v="Nouvelle-Calédonie"/>
    <x v="68"/>
    <s v="Z2FY5"/>
    <x v="3"/>
    <x v="5"/>
    <s v="s"/>
    <s v="s"/>
    <n v="0.20546"/>
    <n v="0.18704999999999999"/>
    <s v="s"/>
    <n v="0.28212999999999999"/>
    <n v="0"/>
    <n v="0.38619999999999999"/>
    <s v="s"/>
    <n v="0.58570999999999995"/>
    <n v="0"/>
    <s v="s"/>
    <s v="s"/>
    <n v="1.80237"/>
    <n v="0"/>
    <n v="0"/>
    <n v="0"/>
    <n v="0"/>
    <n v="1.80236"/>
    <n v="7.2059999999999999E-2"/>
    <n v="0.81291999999999998"/>
    <n v="0.21764"/>
    <n v="1.1026199999999999"/>
  </r>
  <r>
    <n v="2025"/>
    <s v="Nouvelle-Calédonie"/>
    <x v="68"/>
    <s v="Z2FY5"/>
    <x v="3"/>
    <x v="6"/>
    <s v="s"/>
    <s v="s"/>
    <n v="0.1457"/>
    <n v="0.15883"/>
    <s v="s"/>
    <n v="0.13772999999999999"/>
    <n v="0"/>
    <n v="0.32289000000000001"/>
    <s v="s"/>
    <n v="0.78564000000000001"/>
    <n v="0"/>
    <s v="s"/>
    <s v="s"/>
    <n v="1.8257399999999999"/>
    <n v="0"/>
    <n v="0"/>
    <n v="0"/>
    <n v="0"/>
    <n v="1.8257399999999999"/>
    <n v="4.5199999999999997E-2"/>
    <n v="0.88043000000000005"/>
    <n v="0.29829"/>
    <n v="1.2239199999999999"/>
  </r>
  <r>
    <n v="2025"/>
    <s v="Nouvelle-Calédonie"/>
    <x v="68"/>
    <s v="Z2FY5"/>
    <x v="3"/>
    <x v="7"/>
    <s v="s"/>
    <s v="s"/>
    <n v="6.1010000000000002E-2"/>
    <n v="0.33905000000000002"/>
    <s v="s"/>
    <n v="9.6320000000000003E-2"/>
    <n v="0"/>
    <n v="0.40039999999999998"/>
    <s v="s"/>
    <n v="0.43909999999999999"/>
    <n v="0"/>
    <s v="s"/>
    <s v="s"/>
    <n v="2.0834999999999999"/>
    <n v="0"/>
    <n v="0"/>
    <n v="0"/>
    <n v="0"/>
    <n v="2.0834999999999999"/>
    <n v="2.8420000000000001E-2"/>
    <n v="0.83228999999999997"/>
    <n v="0.29264000000000001"/>
    <n v="1.1533500000000001"/>
  </r>
  <r>
    <n v="2025"/>
    <s v="Nouvelle-Calédonie"/>
    <x v="68"/>
    <s v="Z2FY5"/>
    <x v="3"/>
    <x v="8"/>
    <s v="s"/>
    <s v="s"/>
    <n v="7.8289999999999998E-2"/>
    <n v="0.37797999999999998"/>
    <s v="s"/>
    <n v="0.12870000000000001"/>
    <n v="0"/>
    <n v="0.47066999999999998"/>
    <s v="s"/>
    <n v="0.21626000000000001"/>
    <n v="0"/>
    <s v="s"/>
    <s v="s"/>
    <n v="1.8502099999999999"/>
    <n v="0"/>
    <n v="0"/>
    <n v="0"/>
    <n v="0"/>
    <n v="1.8502099999999999"/>
    <n v="3.6799999999999999E-2"/>
    <n v="0.42525000000000002"/>
    <n v="0.17524000000000001"/>
    <n v="0.63729000000000002"/>
  </r>
  <r>
    <n v="2025"/>
    <s v="Nouvelle-Calédonie"/>
    <x v="68"/>
    <s v="Z2FY5"/>
    <x v="3"/>
    <x v="9"/>
    <s v="s"/>
    <s v="s"/>
    <n v="6.293E-2"/>
    <n v="0.36715999999999999"/>
    <s v="s"/>
    <n v="0.19239999999999999"/>
    <n v="0"/>
    <n v="0.33505000000000001"/>
    <s v="s"/>
    <n v="0.51856999999999998"/>
    <n v="0"/>
    <s v="s"/>
    <s v="s"/>
    <n v="2.11131"/>
    <n v="0"/>
    <n v="0"/>
    <n v="0"/>
    <n v="0"/>
    <n v="2.1113"/>
    <n v="5.9300000000000004E-3"/>
    <n v="0.31003999999999998"/>
    <n v="0.16708000000000001"/>
    <n v="0.48305999999999999"/>
  </r>
  <r>
    <n v="2025"/>
    <s v="Nouvelle-Calédonie"/>
    <x v="68"/>
    <s v="Z2FY5"/>
    <x v="3"/>
    <x v="10"/>
    <s v="s"/>
    <s v="s"/>
    <n v="0.11728"/>
    <n v="0.18435000000000001"/>
    <s v="s"/>
    <n v="0.26495000000000002"/>
    <n v="0"/>
    <n v="0.46257999999999999"/>
    <s v="s"/>
    <n v="0.23726"/>
    <n v="0"/>
    <s v="s"/>
    <s v="s"/>
    <n v="2.31609"/>
    <n v="0"/>
    <n v="0"/>
    <n v="0"/>
    <n v="0"/>
    <n v="2.31609"/>
    <n v="1.01E-2"/>
    <n v="0.13542999999999999"/>
    <n v="0.32794000000000001"/>
    <n v="0.47347"/>
  </r>
  <r>
    <n v="2025"/>
    <s v="Orléans-Tours"/>
    <x v="69"/>
    <s v="QYw7j"/>
    <x v="0"/>
    <x v="0"/>
    <n v="0"/>
    <n v="0"/>
    <n v="0"/>
    <n v="0"/>
    <n v="0"/>
    <s v="s"/>
    <n v="0"/>
    <s v="s"/>
    <n v="0"/>
    <n v="17"/>
    <n v="41"/>
    <n v="0"/>
    <n v="0"/>
    <n v="64"/>
    <n v="0"/>
    <n v="0"/>
    <n v="0"/>
    <n v="0"/>
    <n v="64"/>
    <s v="s"/>
    <s v="s"/>
    <n v="13"/>
    <n v="22"/>
  </r>
  <r>
    <n v="2025"/>
    <s v="Orléans-Tours"/>
    <x v="69"/>
    <s v="QYw7j"/>
    <x v="1"/>
    <x v="0"/>
    <n v="0"/>
    <n v="0"/>
    <n v="0"/>
    <n v="0"/>
    <n v="0"/>
    <s v="s"/>
    <n v="0"/>
    <s v="s"/>
    <n v="0"/>
    <n v="6.3519999999999993E-2"/>
    <n v="0.14202000000000001"/>
    <n v="0"/>
    <n v="0"/>
    <n v="0.22581000000000001"/>
    <n v="0"/>
    <n v="0"/>
    <n v="0"/>
    <n v="0"/>
    <n v="0.22581000000000001"/>
    <s v="s"/>
    <s v="s"/>
    <n v="1.2529999999999999E-2"/>
    <n v="1.9390000000000001E-2"/>
  </r>
  <r>
    <n v="2025"/>
    <s v="Orléans-Tours"/>
    <x v="69"/>
    <s v="QYw7j"/>
    <x v="1"/>
    <x v="1"/>
    <n v="0"/>
    <n v="0"/>
    <n v="0"/>
    <n v="0"/>
    <n v="0"/>
    <s v="s"/>
    <n v="0"/>
    <s v="s"/>
    <n v="0"/>
    <n v="6.6000000000000003E-2"/>
    <n v="0.14460000000000001"/>
    <n v="0"/>
    <n v="0"/>
    <n v="0.23138"/>
    <n v="0"/>
    <n v="0"/>
    <n v="0"/>
    <n v="0"/>
    <n v="0.23138"/>
    <s v="s"/>
    <s v="s"/>
    <n v="1.2800000000000001E-2"/>
    <n v="1.9640000000000001E-2"/>
  </r>
  <r>
    <n v="2025"/>
    <s v="Orléans-Tours"/>
    <x v="69"/>
    <s v="QYw7j"/>
    <x v="1"/>
    <x v="2"/>
    <n v="0"/>
    <n v="0"/>
    <n v="0"/>
    <n v="0"/>
    <n v="0"/>
    <s v="s"/>
    <n v="0"/>
    <s v="s"/>
    <n v="0"/>
    <n v="6.6860000000000003E-2"/>
    <n v="0.14648"/>
    <n v="0"/>
    <n v="0"/>
    <n v="0.23485"/>
    <n v="0"/>
    <n v="0"/>
    <n v="0"/>
    <n v="0"/>
    <n v="0.23485"/>
    <s v="s"/>
    <s v="s"/>
    <n v="1.18E-2"/>
    <n v="1.8509999999999999E-2"/>
  </r>
  <r>
    <n v="2025"/>
    <s v="Orléans-Tours"/>
    <x v="69"/>
    <s v="QYw7j"/>
    <x v="1"/>
    <x v="3"/>
    <n v="0"/>
    <n v="0"/>
    <n v="0"/>
    <n v="0"/>
    <n v="0"/>
    <s v="s"/>
    <n v="0"/>
    <s v="s"/>
    <n v="0"/>
    <n v="6.8269999999999997E-2"/>
    <n v="0.14641000000000001"/>
    <n v="0"/>
    <n v="0"/>
    <n v="0.23604"/>
    <n v="0"/>
    <n v="0"/>
    <n v="0"/>
    <n v="0"/>
    <n v="0.23604"/>
    <s v="s"/>
    <s v="s"/>
    <n v="1.1820000000000001E-2"/>
    <n v="1.7909999999999999E-2"/>
  </r>
  <r>
    <n v="2025"/>
    <s v="Orléans-Tours"/>
    <x v="69"/>
    <s v="QYw7j"/>
    <x v="1"/>
    <x v="4"/>
    <n v="0"/>
    <n v="0"/>
    <n v="0"/>
    <n v="0"/>
    <n v="0"/>
    <s v="s"/>
    <n v="0"/>
    <s v="s"/>
    <n v="0"/>
    <n v="6.9709999999999994E-2"/>
    <n v="0.14551"/>
    <n v="0"/>
    <n v="0"/>
    <n v="0.23716000000000001"/>
    <n v="0"/>
    <n v="0"/>
    <n v="0"/>
    <n v="0"/>
    <n v="0.23716000000000001"/>
    <s v="s"/>
    <s v="s"/>
    <n v="1.2200000000000001E-2"/>
    <n v="1.8710000000000001E-2"/>
  </r>
  <r>
    <n v="2025"/>
    <s v="Orléans-Tours"/>
    <x v="69"/>
    <s v="QYw7j"/>
    <x v="1"/>
    <x v="5"/>
    <n v="0"/>
    <n v="0"/>
    <n v="0"/>
    <n v="0"/>
    <n v="0"/>
    <s v="s"/>
    <n v="0"/>
    <s v="s"/>
    <n v="0"/>
    <n v="7.0300000000000001E-2"/>
    <n v="0.14555000000000001"/>
    <n v="0"/>
    <n v="0"/>
    <n v="0.23954"/>
    <n v="0"/>
    <n v="0"/>
    <n v="0"/>
    <n v="0"/>
    <n v="0.23954"/>
    <s v="s"/>
    <s v="s"/>
    <n v="1.133E-2"/>
    <n v="1.77E-2"/>
  </r>
  <r>
    <n v="2025"/>
    <s v="Orléans-Tours"/>
    <x v="69"/>
    <s v="QYw7j"/>
    <x v="1"/>
    <x v="6"/>
    <n v="0"/>
    <n v="0"/>
    <n v="0"/>
    <n v="0"/>
    <n v="0"/>
    <s v="s"/>
    <n v="0"/>
    <s v="s"/>
    <n v="0"/>
    <n v="7.2040000000000007E-2"/>
    <n v="0.14605000000000001"/>
    <n v="0"/>
    <n v="0"/>
    <n v="0.24199999999999999"/>
    <n v="0"/>
    <n v="0"/>
    <n v="0"/>
    <n v="0"/>
    <n v="0.24199999999999999"/>
    <s v="s"/>
    <s v="s"/>
    <n v="1.191E-2"/>
    <n v="1.8169999999999999E-2"/>
  </r>
  <r>
    <n v="2025"/>
    <s v="Orléans-Tours"/>
    <x v="69"/>
    <s v="QYw7j"/>
    <x v="1"/>
    <x v="7"/>
    <n v="0"/>
    <n v="0"/>
    <n v="0"/>
    <n v="0"/>
    <n v="0"/>
    <s v="s"/>
    <n v="0"/>
    <s v="s"/>
    <n v="0"/>
    <n v="7.3279999999999998E-2"/>
    <n v="0.14484"/>
    <n v="0"/>
    <n v="0"/>
    <n v="0.24209"/>
    <n v="0"/>
    <n v="0"/>
    <n v="0"/>
    <n v="0"/>
    <n v="0.24209"/>
    <s v="s"/>
    <s v="s"/>
    <n v="1.1140000000000001E-2"/>
    <n v="1.9109999999999999E-2"/>
  </r>
  <r>
    <n v="2025"/>
    <s v="Orléans-Tours"/>
    <x v="69"/>
    <s v="QYw7j"/>
    <x v="1"/>
    <x v="8"/>
    <n v="0"/>
    <n v="0"/>
    <n v="0"/>
    <n v="0"/>
    <n v="0"/>
    <s v="s"/>
    <n v="0"/>
    <s v="s"/>
    <n v="0"/>
    <n v="7.5270000000000004E-2"/>
    <n v="0.14496999999999999"/>
    <n v="0"/>
    <n v="0"/>
    <n v="0.24424999999999999"/>
    <n v="0"/>
    <n v="0"/>
    <n v="0"/>
    <n v="0"/>
    <n v="0.24424999999999999"/>
    <s v="s"/>
    <s v="s"/>
    <n v="9.4299999999999991E-3"/>
    <n v="1.7250000000000001E-2"/>
  </r>
  <r>
    <n v="2025"/>
    <s v="Orléans-Tours"/>
    <x v="69"/>
    <s v="QYw7j"/>
    <x v="1"/>
    <x v="9"/>
    <n v="0"/>
    <n v="0"/>
    <n v="0"/>
    <n v="0"/>
    <n v="0"/>
    <s v="s"/>
    <n v="0"/>
    <s v="s"/>
    <n v="0"/>
    <n v="7.7119999999999994E-2"/>
    <n v="0.14224999999999999"/>
    <n v="0"/>
    <n v="0"/>
    <n v="0.24353"/>
    <n v="0"/>
    <n v="0"/>
    <n v="0"/>
    <n v="0"/>
    <n v="0.24353"/>
    <s v="s"/>
    <s v="s"/>
    <n v="1.077E-2"/>
    <n v="1.804E-2"/>
  </r>
  <r>
    <n v="2025"/>
    <s v="Orléans-Tours"/>
    <x v="69"/>
    <s v="QYw7j"/>
    <x v="1"/>
    <x v="10"/>
    <n v="0"/>
    <n v="0"/>
    <n v="0"/>
    <n v="0"/>
    <n v="0"/>
    <s v="s"/>
    <n v="0"/>
    <s v="s"/>
    <n v="0"/>
    <n v="7.7600000000000002E-2"/>
    <n v="0.14163999999999999"/>
    <n v="0"/>
    <n v="0"/>
    <n v="0.24340000000000001"/>
    <n v="0"/>
    <n v="0"/>
    <n v="0"/>
    <n v="0"/>
    <n v="0.24340000000000001"/>
    <s v="s"/>
    <s v="s"/>
    <n v="1.0710000000000001E-2"/>
    <n v="1.7760000000000001E-2"/>
  </r>
  <r>
    <n v="2025"/>
    <s v="Orléans-Tours"/>
    <x v="69"/>
    <s v="QYw7j"/>
    <x v="2"/>
    <x v="0"/>
    <s v="so"/>
    <s v="so"/>
    <s v="so"/>
    <s v="so"/>
    <s v="so"/>
    <s v="so"/>
    <s v="so"/>
    <s v="so"/>
    <s v="so"/>
    <s v="so"/>
    <s v="so"/>
    <s v="so"/>
    <s v="so"/>
    <s v="so"/>
    <s v="so"/>
    <s v="so"/>
    <s v="so"/>
    <s v="so"/>
    <s v="so"/>
    <s v="s"/>
    <s v="s"/>
    <n v="4.2189999999999998E-2"/>
    <n v="6.8040000000000003E-2"/>
  </r>
  <r>
    <n v="2025"/>
    <s v="Orléans-Tours"/>
    <x v="69"/>
    <s v="QYw7j"/>
    <x v="2"/>
    <x v="1"/>
    <s v="so"/>
    <s v="so"/>
    <s v="so"/>
    <s v="so"/>
    <s v="so"/>
    <s v="so"/>
    <s v="so"/>
    <s v="so"/>
    <s v="so"/>
    <s v="so"/>
    <s v="so"/>
    <s v="so"/>
    <s v="so"/>
    <s v="so"/>
    <s v="so"/>
    <s v="so"/>
    <s v="so"/>
    <s v="so"/>
    <s v="so"/>
    <s v="s"/>
    <s v="s"/>
    <n v="4.1140000000000003E-2"/>
    <n v="6.2609999999999999E-2"/>
  </r>
  <r>
    <n v="2025"/>
    <s v="Orléans-Tours"/>
    <x v="69"/>
    <s v="QYw7j"/>
    <x v="2"/>
    <x v="2"/>
    <s v="so"/>
    <s v="so"/>
    <s v="so"/>
    <s v="so"/>
    <s v="so"/>
    <s v="so"/>
    <s v="so"/>
    <s v="so"/>
    <s v="so"/>
    <s v="so"/>
    <s v="so"/>
    <s v="so"/>
    <s v="so"/>
    <s v="so"/>
    <s v="so"/>
    <s v="so"/>
    <s v="so"/>
    <s v="so"/>
    <s v="so"/>
    <s v="s"/>
    <s v="s"/>
    <n v="4.589E-2"/>
    <n v="6.5629999999999994E-2"/>
  </r>
  <r>
    <n v="2025"/>
    <s v="Orléans-Tours"/>
    <x v="69"/>
    <s v="QYw7j"/>
    <x v="2"/>
    <x v="3"/>
    <s v="so"/>
    <s v="so"/>
    <s v="so"/>
    <s v="so"/>
    <s v="so"/>
    <s v="so"/>
    <s v="so"/>
    <s v="so"/>
    <s v="so"/>
    <s v="so"/>
    <s v="so"/>
    <s v="so"/>
    <s v="so"/>
    <s v="so"/>
    <s v="so"/>
    <s v="so"/>
    <s v="so"/>
    <s v="so"/>
    <s v="so"/>
    <s v="s"/>
    <s v="s"/>
    <n v="3.2500000000000001E-2"/>
    <n v="5.3460000000000001E-2"/>
  </r>
  <r>
    <n v="2025"/>
    <s v="Orléans-Tours"/>
    <x v="69"/>
    <s v="QYw7j"/>
    <x v="2"/>
    <x v="4"/>
    <s v="so"/>
    <s v="so"/>
    <s v="so"/>
    <s v="so"/>
    <s v="so"/>
    <s v="so"/>
    <s v="so"/>
    <s v="so"/>
    <s v="so"/>
    <s v="so"/>
    <s v="so"/>
    <s v="so"/>
    <s v="so"/>
    <s v="so"/>
    <s v="so"/>
    <s v="so"/>
    <s v="so"/>
    <s v="so"/>
    <s v="so"/>
    <s v="s"/>
    <s v="s"/>
    <n v="3.0110000000000001E-2"/>
    <n v="4.8890000000000003E-2"/>
  </r>
  <r>
    <n v="2025"/>
    <s v="Orléans-Tours"/>
    <x v="69"/>
    <s v="QYw7j"/>
    <x v="2"/>
    <x v="5"/>
    <s v="so"/>
    <s v="so"/>
    <s v="so"/>
    <s v="so"/>
    <s v="so"/>
    <s v="so"/>
    <s v="so"/>
    <s v="so"/>
    <s v="so"/>
    <s v="so"/>
    <s v="so"/>
    <s v="so"/>
    <s v="so"/>
    <s v="so"/>
    <s v="so"/>
    <s v="so"/>
    <s v="so"/>
    <s v="so"/>
    <s v="so"/>
    <s v="s"/>
    <s v="s"/>
    <n v="2.8289999999999999E-2"/>
    <n v="4.462E-2"/>
  </r>
  <r>
    <n v="2025"/>
    <s v="Orléans-Tours"/>
    <x v="69"/>
    <s v="QYw7j"/>
    <x v="2"/>
    <x v="6"/>
    <s v="so"/>
    <s v="so"/>
    <s v="so"/>
    <s v="so"/>
    <s v="so"/>
    <s v="so"/>
    <s v="so"/>
    <s v="so"/>
    <s v="so"/>
    <s v="so"/>
    <s v="so"/>
    <s v="so"/>
    <s v="so"/>
    <s v="so"/>
    <s v="so"/>
    <s v="so"/>
    <s v="so"/>
    <s v="so"/>
    <s v="so"/>
    <s v="s"/>
    <s v="s"/>
    <n v="3.006E-2"/>
    <n v="4.7719999999999999E-2"/>
  </r>
  <r>
    <n v="2025"/>
    <s v="Orléans-Tours"/>
    <x v="69"/>
    <s v="QYw7j"/>
    <x v="2"/>
    <x v="7"/>
    <s v="so"/>
    <s v="so"/>
    <s v="so"/>
    <s v="so"/>
    <s v="so"/>
    <s v="so"/>
    <s v="so"/>
    <s v="so"/>
    <s v="so"/>
    <s v="so"/>
    <s v="so"/>
    <s v="so"/>
    <s v="so"/>
    <s v="so"/>
    <s v="so"/>
    <s v="so"/>
    <s v="so"/>
    <s v="so"/>
    <s v="so"/>
    <s v="s"/>
    <s v="s"/>
    <n v="2.8080000000000001E-2"/>
    <n v="4.7140000000000001E-2"/>
  </r>
  <r>
    <n v="2025"/>
    <s v="Orléans-Tours"/>
    <x v="69"/>
    <s v="QYw7j"/>
    <x v="2"/>
    <x v="8"/>
    <s v="so"/>
    <s v="so"/>
    <s v="so"/>
    <s v="so"/>
    <s v="so"/>
    <s v="so"/>
    <s v="so"/>
    <s v="so"/>
    <s v="so"/>
    <s v="so"/>
    <s v="so"/>
    <s v="so"/>
    <s v="so"/>
    <s v="so"/>
    <s v="so"/>
    <s v="so"/>
    <s v="so"/>
    <s v="so"/>
    <s v="so"/>
    <s v="s"/>
    <s v="s"/>
    <n v="2.9420000000000002E-2"/>
    <n v="5.0259999999999999E-2"/>
  </r>
  <r>
    <n v="2025"/>
    <s v="Orléans-Tours"/>
    <x v="69"/>
    <s v="QYw7j"/>
    <x v="2"/>
    <x v="9"/>
    <s v="so"/>
    <s v="so"/>
    <s v="so"/>
    <s v="so"/>
    <s v="so"/>
    <s v="so"/>
    <s v="so"/>
    <s v="so"/>
    <s v="so"/>
    <s v="so"/>
    <s v="so"/>
    <s v="so"/>
    <s v="so"/>
    <s v="so"/>
    <s v="so"/>
    <s v="so"/>
    <s v="so"/>
    <s v="so"/>
    <s v="so"/>
    <s v="s"/>
    <s v="s"/>
    <n v="2.7480000000000001E-2"/>
    <n v="5.0369999999999998E-2"/>
  </r>
  <r>
    <n v="2025"/>
    <s v="Orléans-Tours"/>
    <x v="69"/>
    <s v="QYw7j"/>
    <x v="2"/>
    <x v="10"/>
    <s v="so"/>
    <s v="so"/>
    <s v="so"/>
    <s v="so"/>
    <s v="so"/>
    <s v="so"/>
    <s v="so"/>
    <s v="so"/>
    <s v="so"/>
    <s v="so"/>
    <s v="so"/>
    <s v="so"/>
    <s v="so"/>
    <s v="so"/>
    <s v="so"/>
    <s v="so"/>
    <s v="so"/>
    <s v="so"/>
    <s v="so"/>
    <s v="s"/>
    <s v="s"/>
    <n v="2.5489999999999999E-2"/>
    <n v="5.0689999999999999E-2"/>
  </r>
  <r>
    <n v="2025"/>
    <s v="Orléans-Tours"/>
    <x v="69"/>
    <s v="QYw7j"/>
    <x v="3"/>
    <x v="0"/>
    <n v="0"/>
    <n v="0"/>
    <n v="0"/>
    <n v="0"/>
    <n v="0"/>
    <s v="s"/>
    <n v="0"/>
    <s v="s"/>
    <n v="0"/>
    <n v="0.17569000000000001"/>
    <n v="0.37175000000000002"/>
    <n v="0"/>
    <n v="0"/>
    <n v="0.55213000000000001"/>
    <n v="0"/>
    <n v="0"/>
    <n v="0"/>
    <n v="0"/>
    <n v="0.55213000000000001"/>
    <s v="s"/>
    <s v="s"/>
    <n v="8.1449999999999995E-2"/>
    <n v="0.16495000000000001"/>
  </r>
  <r>
    <n v="2025"/>
    <s v="Orléans-Tours"/>
    <x v="69"/>
    <s v="QYw7j"/>
    <x v="3"/>
    <x v="1"/>
    <n v="0"/>
    <n v="0"/>
    <n v="0"/>
    <n v="0"/>
    <n v="0"/>
    <s v="s"/>
    <n v="0"/>
    <s v="s"/>
    <n v="0"/>
    <n v="0.25677"/>
    <n v="0.50470000000000004"/>
    <n v="0"/>
    <n v="0"/>
    <n v="0.77327000000000001"/>
    <n v="0"/>
    <n v="0"/>
    <n v="0"/>
    <n v="0"/>
    <n v="0.77327000000000001"/>
    <s v="s"/>
    <s v="s"/>
    <n v="0.23751"/>
    <n v="0.3952"/>
  </r>
  <r>
    <n v="2025"/>
    <s v="Orléans-Tours"/>
    <x v="69"/>
    <s v="QYw7j"/>
    <x v="3"/>
    <x v="2"/>
    <n v="0"/>
    <n v="0"/>
    <n v="0"/>
    <n v="0"/>
    <n v="0"/>
    <s v="s"/>
    <n v="0"/>
    <s v="s"/>
    <n v="0"/>
    <n v="0.27037"/>
    <n v="0.89246999999999999"/>
    <n v="0"/>
    <n v="0"/>
    <n v="1.19411"/>
    <n v="0"/>
    <n v="0"/>
    <n v="0"/>
    <n v="0"/>
    <n v="1.19411"/>
    <s v="s"/>
    <s v="s"/>
    <n v="0.18572"/>
    <n v="0.42247000000000001"/>
  </r>
  <r>
    <n v="2025"/>
    <s v="Orléans-Tours"/>
    <x v="69"/>
    <s v="QYw7j"/>
    <x v="3"/>
    <x v="3"/>
    <n v="0"/>
    <n v="0"/>
    <n v="0"/>
    <n v="0"/>
    <n v="0"/>
    <s v="s"/>
    <n v="0"/>
    <s v="s"/>
    <n v="0"/>
    <n v="0.37361"/>
    <n v="1.1660900000000001"/>
    <n v="0"/>
    <n v="0"/>
    <n v="1.70292"/>
    <n v="0"/>
    <n v="0"/>
    <n v="0"/>
    <n v="0"/>
    <n v="1.70292"/>
    <s v="s"/>
    <s v="s"/>
    <n v="0.16693"/>
    <n v="0.33487"/>
  </r>
  <r>
    <n v="2025"/>
    <s v="Orléans-Tours"/>
    <x v="69"/>
    <s v="QYw7j"/>
    <x v="3"/>
    <x v="4"/>
    <n v="0"/>
    <n v="0"/>
    <n v="0"/>
    <n v="0"/>
    <n v="0"/>
    <s v="s"/>
    <n v="0"/>
    <s v="s"/>
    <n v="0"/>
    <n v="0.33135999999999999"/>
    <n v="1.27824"/>
    <n v="0"/>
    <n v="0"/>
    <n v="1.7957799999999999"/>
    <n v="0"/>
    <n v="0"/>
    <n v="0"/>
    <n v="0"/>
    <n v="1.7957799999999999"/>
    <s v="s"/>
    <s v="s"/>
    <n v="0.31545000000000001"/>
    <n v="0.43440000000000001"/>
  </r>
  <r>
    <n v="2025"/>
    <s v="Orléans-Tours"/>
    <x v="69"/>
    <s v="QYw7j"/>
    <x v="3"/>
    <x v="5"/>
    <n v="0"/>
    <n v="0"/>
    <n v="0"/>
    <n v="0"/>
    <n v="0"/>
    <s v="s"/>
    <n v="0"/>
    <s v="s"/>
    <n v="0"/>
    <n v="0.39011000000000001"/>
    <n v="1.37371"/>
    <n v="0"/>
    <n v="0"/>
    <n v="2.0131100000000002"/>
    <n v="0"/>
    <n v="0"/>
    <n v="0"/>
    <n v="0"/>
    <n v="2.0131100000000002"/>
    <s v="s"/>
    <s v="s"/>
    <n v="0.63026000000000004"/>
    <n v="0.75168999999999997"/>
  </r>
  <r>
    <n v="2025"/>
    <s v="Orléans-Tours"/>
    <x v="69"/>
    <s v="QYw7j"/>
    <x v="3"/>
    <x v="6"/>
    <n v="0"/>
    <n v="0"/>
    <n v="0"/>
    <n v="0"/>
    <n v="0"/>
    <s v="s"/>
    <n v="0"/>
    <s v="s"/>
    <n v="0"/>
    <n v="0.26418000000000003"/>
    <n v="1.6101000000000001"/>
    <n v="0"/>
    <n v="0"/>
    <n v="2.1410200000000001"/>
    <n v="0"/>
    <n v="0"/>
    <n v="0"/>
    <n v="0"/>
    <n v="2.1410200000000001"/>
    <s v="s"/>
    <s v="s"/>
    <n v="0.74914000000000003"/>
    <n v="0.95152000000000003"/>
  </r>
  <r>
    <n v="2025"/>
    <s v="Orléans-Tours"/>
    <x v="69"/>
    <s v="QYw7j"/>
    <x v="3"/>
    <x v="7"/>
    <n v="0"/>
    <n v="0"/>
    <n v="0"/>
    <n v="0"/>
    <n v="0"/>
    <s v="s"/>
    <n v="0"/>
    <s v="s"/>
    <n v="0"/>
    <n v="0.20154"/>
    <n v="1.19543"/>
    <n v="0"/>
    <n v="0"/>
    <n v="1.7344200000000001"/>
    <n v="0"/>
    <n v="0"/>
    <n v="0"/>
    <n v="0"/>
    <n v="1.7344200000000001"/>
    <s v="s"/>
    <s v="s"/>
    <n v="0.80013999999999996"/>
    <n v="1.16421"/>
  </r>
  <r>
    <n v="2025"/>
    <s v="Orléans-Tours"/>
    <x v="69"/>
    <s v="QYw7j"/>
    <x v="3"/>
    <x v="8"/>
    <n v="0"/>
    <n v="0"/>
    <n v="0"/>
    <n v="0"/>
    <n v="0"/>
    <s v="s"/>
    <n v="0"/>
    <s v="s"/>
    <n v="0"/>
    <n v="0.21395"/>
    <n v="1.04938"/>
    <n v="0"/>
    <n v="0"/>
    <n v="1.4713799999999999"/>
    <n v="0"/>
    <n v="0"/>
    <n v="0"/>
    <n v="0"/>
    <n v="1.4713799999999999"/>
    <s v="s"/>
    <s v="s"/>
    <n v="0.71974000000000005"/>
    <n v="1.2089000000000001"/>
  </r>
  <r>
    <n v="2025"/>
    <s v="Orléans-Tours"/>
    <x v="69"/>
    <s v="QYw7j"/>
    <x v="3"/>
    <x v="9"/>
    <n v="0"/>
    <n v="0"/>
    <n v="0"/>
    <n v="0"/>
    <n v="0"/>
    <s v="s"/>
    <n v="0"/>
    <s v="s"/>
    <n v="0"/>
    <n v="0.24876000000000001"/>
    <n v="1.0298"/>
    <n v="0"/>
    <n v="0"/>
    <n v="1.54095"/>
    <n v="0"/>
    <n v="0"/>
    <n v="0"/>
    <n v="0"/>
    <n v="1.54095"/>
    <s v="s"/>
    <s v="s"/>
    <n v="0.55467999999999995"/>
    <n v="1.16899"/>
  </r>
  <r>
    <n v="2025"/>
    <s v="Orléans-Tours"/>
    <x v="69"/>
    <s v="QYw7j"/>
    <x v="3"/>
    <x v="10"/>
    <n v="0"/>
    <n v="0"/>
    <n v="0"/>
    <n v="0"/>
    <n v="0"/>
    <s v="s"/>
    <n v="0"/>
    <s v="s"/>
    <n v="0"/>
    <n v="0.13499"/>
    <n v="1.0164"/>
    <n v="0"/>
    <n v="0"/>
    <n v="1.25193"/>
    <n v="0"/>
    <n v="0"/>
    <n v="0"/>
    <n v="0"/>
    <n v="1.25193"/>
    <s v="s"/>
    <s v="s"/>
    <n v="0.37185000000000001"/>
    <n v="1.22244"/>
  </r>
  <r>
    <n v="2025"/>
    <s v="Orléans-Tours"/>
    <x v="70"/>
    <s v="HCBvW"/>
    <x v="0"/>
    <x v="0"/>
    <s v="s"/>
    <n v="45"/>
    <n v="57"/>
    <n v="54"/>
    <n v="27"/>
    <n v="47"/>
    <s v="s"/>
    <n v="48"/>
    <n v="49"/>
    <n v="82"/>
    <n v="131"/>
    <n v="29"/>
    <n v="25"/>
    <n v="600"/>
    <n v="11"/>
    <n v="0"/>
    <n v="0"/>
    <n v="11"/>
    <n v="611"/>
    <n v="30"/>
    <n v="125"/>
    <n v="82"/>
    <n v="237"/>
  </r>
  <r>
    <n v="2025"/>
    <s v="Orléans-Tours"/>
    <x v="70"/>
    <s v="HCBvW"/>
    <x v="1"/>
    <x v="0"/>
    <s v="s"/>
    <n v="0.14746000000000001"/>
    <n v="0.18903"/>
    <n v="0.17641000000000001"/>
    <n v="9.2840000000000006E-2"/>
    <n v="0.15095"/>
    <s v="s"/>
    <n v="0.15751999999999999"/>
    <n v="0.14852000000000001"/>
    <n v="0.28078999999999998"/>
    <n v="0.45867000000000002"/>
    <n v="9.2249999999999999E-2"/>
    <n v="8.1689999999999999E-2"/>
    <n v="1.9980800000000001"/>
    <n v="5.4539999999999998E-2"/>
    <n v="0"/>
    <n v="0"/>
    <n v="5.4539999999999998E-2"/>
    <n v="2.0526200000000001"/>
    <n v="2.6440000000000002E-2"/>
    <n v="0.10516"/>
    <n v="7.0309999999999997E-2"/>
    <n v="0.20191000000000001"/>
  </r>
  <r>
    <n v="2025"/>
    <s v="Orléans-Tours"/>
    <x v="70"/>
    <s v="HCBvW"/>
    <x v="1"/>
    <x v="1"/>
    <s v="s"/>
    <n v="0.15135000000000001"/>
    <n v="0.19503000000000001"/>
    <n v="0.18157000000000001"/>
    <n v="9.4320000000000001E-2"/>
    <n v="0.15364"/>
    <s v="s"/>
    <n v="0.15967999999999999"/>
    <n v="0.15173"/>
    <n v="0.28277000000000002"/>
    <n v="0.46160000000000001"/>
    <n v="8.9440000000000006E-2"/>
    <n v="8.2890000000000005E-2"/>
    <n v="2.02684"/>
    <n v="5.6050000000000003E-2"/>
    <n v="0"/>
    <n v="0"/>
    <n v="5.6050000000000003E-2"/>
    <n v="2.0828899999999999"/>
    <n v="3.099E-2"/>
    <n v="0.10191"/>
    <n v="7.0069999999999993E-2"/>
    <n v="0.20297000000000001"/>
  </r>
  <r>
    <n v="2025"/>
    <s v="Orléans-Tours"/>
    <x v="70"/>
    <s v="HCBvW"/>
    <x v="1"/>
    <x v="2"/>
    <s v="s"/>
    <n v="0.15557000000000001"/>
    <n v="0.19472999999999999"/>
    <n v="0.18437000000000001"/>
    <n v="9.5089999999999994E-2"/>
    <n v="0.15193999999999999"/>
    <s v="s"/>
    <n v="0.15941"/>
    <n v="0.15179000000000001"/>
    <n v="0.28054000000000001"/>
    <n v="0.46084999999999998"/>
    <n v="8.5339999999999999E-2"/>
    <n v="8.158E-2"/>
    <n v="2.0247899999999999"/>
    <n v="6.4089999999999994E-2"/>
    <n v="0"/>
    <n v="0"/>
    <n v="6.4089999999999994E-2"/>
    <n v="2.0888900000000001"/>
    <n v="3.0519999999999999E-2"/>
    <n v="0.10015"/>
    <n v="7.2819999999999996E-2"/>
    <n v="0.20349"/>
  </r>
  <r>
    <n v="2025"/>
    <s v="Orléans-Tours"/>
    <x v="70"/>
    <s v="HCBvW"/>
    <x v="1"/>
    <x v="3"/>
    <s v="s"/>
    <n v="0.15787000000000001"/>
    <n v="0.19917000000000001"/>
    <n v="0.18565000000000001"/>
    <n v="9.5479999999999995E-2"/>
    <n v="0.14685999999999999"/>
    <s v="s"/>
    <n v="0.15878"/>
    <n v="0.14913000000000001"/>
    <n v="0.27727000000000002"/>
    <n v="0.45484000000000002"/>
    <n v="7.9020000000000007E-2"/>
    <n v="8.3269999999999997E-2"/>
    <n v="2.0116000000000001"/>
    <n v="6.8940000000000001E-2"/>
    <n v="0"/>
    <n v="0"/>
    <n v="6.8940000000000001E-2"/>
    <n v="2.08053"/>
    <n v="3.2689999999999997E-2"/>
    <n v="0.10854"/>
    <n v="7.2730000000000003E-2"/>
    <n v="0.21396000000000001"/>
  </r>
  <r>
    <n v="2025"/>
    <s v="Orléans-Tours"/>
    <x v="70"/>
    <s v="HCBvW"/>
    <x v="1"/>
    <x v="4"/>
    <s v="s"/>
    <n v="0.16242999999999999"/>
    <n v="0.20257"/>
    <n v="0.18740000000000001"/>
    <n v="9.8739999999999994E-2"/>
    <n v="0.15240000000000001"/>
    <s v="s"/>
    <n v="0.1527"/>
    <n v="0.15010000000000001"/>
    <n v="0.27761999999999998"/>
    <n v="0.44251000000000001"/>
    <n v="7.6060000000000003E-2"/>
    <n v="8.4080000000000002E-2"/>
    <n v="2.0116900000000002"/>
    <n v="7.2900000000000006E-2"/>
    <n v="0"/>
    <n v="0"/>
    <n v="7.2900000000000006E-2"/>
    <n v="2.0845899999999999"/>
    <n v="3.3739999999999999E-2"/>
    <n v="0.10589"/>
    <n v="7.4260000000000007E-2"/>
    <n v="0.21389"/>
  </r>
  <r>
    <n v="2025"/>
    <s v="Orléans-Tours"/>
    <x v="70"/>
    <s v="HCBvW"/>
    <x v="1"/>
    <x v="5"/>
    <s v="s"/>
    <n v="0.16502"/>
    <n v="0.20585000000000001"/>
    <n v="0.19485"/>
    <n v="9.6890000000000004E-2"/>
    <n v="0.15087999999999999"/>
    <s v="s"/>
    <n v="0.14915"/>
    <n v="0.14807999999999999"/>
    <n v="0.27678000000000003"/>
    <n v="0.43459999999999999"/>
    <n v="7.2349999999999998E-2"/>
    <n v="8.4620000000000001E-2"/>
    <n v="2.0047299999999999"/>
    <n v="7.6369999999999993E-2"/>
    <n v="0"/>
    <n v="0"/>
    <n v="7.6369999999999993E-2"/>
    <n v="2.0811000000000002"/>
    <n v="3.6490000000000002E-2"/>
    <n v="0.11167000000000001"/>
    <n v="7.3929999999999996E-2"/>
    <n v="0.22209999999999999"/>
  </r>
  <r>
    <n v="2025"/>
    <s v="Orléans-Tours"/>
    <x v="70"/>
    <s v="HCBvW"/>
    <x v="1"/>
    <x v="6"/>
    <s v="s"/>
    <n v="0.17022000000000001"/>
    <n v="0.20641000000000001"/>
    <n v="0.19719"/>
    <n v="9.4079999999999997E-2"/>
    <n v="0.14806"/>
    <s v="s"/>
    <n v="0.14585999999999999"/>
    <n v="0.14230000000000001"/>
    <n v="0.27188000000000001"/>
    <n v="0.42988999999999999"/>
    <n v="6.8669999999999995E-2"/>
    <n v="8.7099999999999997E-2"/>
    <n v="1.9884500000000001"/>
    <n v="8.1059999999999993E-2"/>
    <n v="0"/>
    <n v="0"/>
    <n v="8.1059999999999993E-2"/>
    <n v="2.0695100000000002"/>
    <n v="3.5200000000000002E-2"/>
    <n v="0.11396000000000001"/>
    <n v="7.3389999999999997E-2"/>
    <n v="0.22256000000000001"/>
  </r>
  <r>
    <n v="2025"/>
    <s v="Orléans-Tours"/>
    <x v="70"/>
    <s v="HCBvW"/>
    <x v="1"/>
    <x v="7"/>
    <s v="s"/>
    <n v="0.17216000000000001"/>
    <n v="0.20821000000000001"/>
    <n v="0.20276"/>
    <n v="9.3850000000000003E-2"/>
    <n v="0.14665"/>
    <s v="s"/>
    <n v="0.14169999999999999"/>
    <n v="0.14127000000000001"/>
    <n v="0.26750000000000002"/>
    <n v="0.41331000000000001"/>
    <n v="6.794E-2"/>
    <n v="8.4180000000000005E-2"/>
    <n v="1.9657899999999999"/>
    <n v="8.5440000000000002E-2"/>
    <n v="0"/>
    <n v="0"/>
    <n v="8.5440000000000002E-2"/>
    <n v="2.0512199999999998"/>
    <n v="3.3640000000000003E-2"/>
    <n v="0.11844"/>
    <n v="7.4279999999999999E-2"/>
    <n v="0.22636999999999999"/>
  </r>
  <r>
    <n v="2025"/>
    <s v="Orléans-Tours"/>
    <x v="70"/>
    <s v="HCBvW"/>
    <x v="1"/>
    <x v="8"/>
    <s v="s"/>
    <n v="0.16744999999999999"/>
    <n v="0.20554"/>
    <n v="0.20724999999999999"/>
    <n v="8.7599999999999997E-2"/>
    <n v="0.14180000000000001"/>
    <s v="s"/>
    <n v="0.13668"/>
    <n v="0.13951"/>
    <n v="0.26274999999999998"/>
    <n v="0.40660000000000002"/>
    <n v="6.479E-2"/>
    <n v="8.4029999999999994E-2"/>
    <n v="1.93126"/>
    <n v="8.9940000000000006E-2"/>
    <n v="0"/>
    <n v="0"/>
    <n v="8.9940000000000006E-2"/>
    <n v="2.0211999999999999"/>
    <n v="3.2059999999999998E-2"/>
    <n v="0.12339"/>
    <n v="7.5740000000000002E-2"/>
    <n v="0.23119000000000001"/>
  </r>
  <r>
    <n v="2025"/>
    <s v="Orléans-Tours"/>
    <x v="70"/>
    <s v="HCBvW"/>
    <x v="1"/>
    <x v="9"/>
    <s v="s"/>
    <n v="0.17058999999999999"/>
    <n v="0.20749999999999999"/>
    <n v="0.20782"/>
    <n v="8.2059999999999994E-2"/>
    <n v="0.13963"/>
    <s v="s"/>
    <n v="0.13209000000000001"/>
    <n v="0.13403999999999999"/>
    <n v="0.25929999999999997"/>
    <n v="0.39728999999999998"/>
    <n v="6.046E-2"/>
    <n v="8.3159999999999998E-2"/>
    <n v="1.90205"/>
    <n v="9.4850000000000004E-2"/>
    <n v="0"/>
    <n v="0"/>
    <n v="9.4850000000000004E-2"/>
    <n v="1.9968999999999999"/>
    <n v="2.879E-2"/>
    <n v="0.13002"/>
    <n v="7.3510000000000006E-2"/>
    <n v="0.23232"/>
  </r>
  <r>
    <n v="2025"/>
    <s v="Orléans-Tours"/>
    <x v="70"/>
    <s v="HCBvW"/>
    <x v="1"/>
    <x v="10"/>
    <s v="s"/>
    <n v="0.16857"/>
    <n v="0.20943999999999999"/>
    <n v="0.21076"/>
    <n v="8.0860000000000001E-2"/>
    <n v="0.13899"/>
    <s v="s"/>
    <n v="0.12544"/>
    <n v="0.13211000000000001"/>
    <n v="0.25613999999999998"/>
    <n v="0.38766"/>
    <n v="6.0679999999999998E-2"/>
    <n v="8.2129999999999995E-2"/>
    <n v="1.8802700000000001"/>
    <n v="0.10045999999999999"/>
    <n v="0"/>
    <n v="0"/>
    <n v="0.10045999999999999"/>
    <n v="1.9807300000000001"/>
    <n v="2.6290000000000001E-2"/>
    <n v="0.13239000000000001"/>
    <n v="7.1590000000000001E-2"/>
    <n v="0.23027"/>
  </r>
  <r>
    <n v="2025"/>
    <s v="Orléans-Tours"/>
    <x v="70"/>
    <s v="HCBvW"/>
    <x v="2"/>
    <x v="0"/>
    <s v="so"/>
    <s v="so"/>
    <s v="so"/>
    <s v="so"/>
    <s v="so"/>
    <s v="so"/>
    <s v="so"/>
    <s v="so"/>
    <s v="so"/>
    <s v="so"/>
    <s v="so"/>
    <s v="so"/>
    <s v="so"/>
    <s v="so"/>
    <s v="so"/>
    <s v="so"/>
    <s v="so"/>
    <s v="so"/>
    <s v="so"/>
    <n v="9.5140000000000002E-2"/>
    <n v="0.45783000000000001"/>
    <n v="0.22536"/>
    <n v="0.77832999999999997"/>
  </r>
  <r>
    <n v="2025"/>
    <s v="Orléans-Tours"/>
    <x v="70"/>
    <s v="HCBvW"/>
    <x v="2"/>
    <x v="1"/>
    <s v="so"/>
    <s v="so"/>
    <s v="so"/>
    <s v="so"/>
    <s v="so"/>
    <s v="so"/>
    <s v="so"/>
    <s v="so"/>
    <s v="so"/>
    <s v="so"/>
    <s v="so"/>
    <s v="so"/>
    <s v="so"/>
    <s v="so"/>
    <s v="so"/>
    <s v="so"/>
    <s v="so"/>
    <s v="so"/>
    <s v="so"/>
    <n v="9.1639999999999999E-2"/>
    <n v="0.44613000000000003"/>
    <n v="0.21295"/>
    <n v="0.75072000000000005"/>
  </r>
  <r>
    <n v="2025"/>
    <s v="Orléans-Tours"/>
    <x v="70"/>
    <s v="HCBvW"/>
    <x v="2"/>
    <x v="2"/>
    <s v="so"/>
    <s v="so"/>
    <s v="so"/>
    <s v="so"/>
    <s v="so"/>
    <s v="so"/>
    <s v="so"/>
    <s v="so"/>
    <s v="so"/>
    <s v="so"/>
    <s v="so"/>
    <s v="so"/>
    <s v="so"/>
    <s v="so"/>
    <s v="so"/>
    <s v="so"/>
    <s v="so"/>
    <s v="so"/>
    <s v="so"/>
    <n v="9.0209999999999999E-2"/>
    <n v="0.46971000000000002"/>
    <n v="0.21123"/>
    <n v="0.77114000000000005"/>
  </r>
  <r>
    <n v="2025"/>
    <s v="Orléans-Tours"/>
    <x v="70"/>
    <s v="HCBvW"/>
    <x v="2"/>
    <x v="3"/>
    <s v="so"/>
    <s v="so"/>
    <s v="so"/>
    <s v="so"/>
    <s v="so"/>
    <s v="so"/>
    <s v="so"/>
    <s v="so"/>
    <s v="so"/>
    <s v="so"/>
    <s v="so"/>
    <s v="so"/>
    <s v="so"/>
    <s v="so"/>
    <s v="so"/>
    <s v="so"/>
    <s v="so"/>
    <s v="so"/>
    <s v="so"/>
    <n v="8.1490000000000007E-2"/>
    <n v="0.47010999999999997"/>
    <n v="0.20283999999999999"/>
    <n v="0.75444"/>
  </r>
  <r>
    <n v="2025"/>
    <s v="Orléans-Tours"/>
    <x v="70"/>
    <s v="HCBvW"/>
    <x v="2"/>
    <x v="4"/>
    <s v="so"/>
    <s v="so"/>
    <s v="so"/>
    <s v="so"/>
    <s v="so"/>
    <s v="so"/>
    <s v="so"/>
    <s v="so"/>
    <s v="so"/>
    <s v="so"/>
    <s v="so"/>
    <s v="so"/>
    <s v="so"/>
    <s v="so"/>
    <s v="so"/>
    <s v="so"/>
    <s v="so"/>
    <s v="so"/>
    <s v="so"/>
    <n v="7.4940000000000007E-2"/>
    <n v="0.49131999999999998"/>
    <n v="0.1792"/>
    <n v="0.74546999999999997"/>
  </r>
  <r>
    <n v="2025"/>
    <s v="Orléans-Tours"/>
    <x v="70"/>
    <s v="HCBvW"/>
    <x v="2"/>
    <x v="5"/>
    <s v="so"/>
    <s v="so"/>
    <s v="so"/>
    <s v="so"/>
    <s v="so"/>
    <s v="so"/>
    <s v="so"/>
    <s v="so"/>
    <s v="so"/>
    <s v="so"/>
    <s v="so"/>
    <s v="so"/>
    <s v="so"/>
    <s v="so"/>
    <s v="so"/>
    <s v="so"/>
    <s v="so"/>
    <s v="so"/>
    <s v="so"/>
    <n v="7.8810000000000005E-2"/>
    <n v="0.501"/>
    <n v="0.15157000000000001"/>
    <n v="0.73136999999999996"/>
  </r>
  <r>
    <n v="2025"/>
    <s v="Orléans-Tours"/>
    <x v="70"/>
    <s v="HCBvW"/>
    <x v="2"/>
    <x v="6"/>
    <s v="so"/>
    <s v="so"/>
    <s v="so"/>
    <s v="so"/>
    <s v="so"/>
    <s v="so"/>
    <s v="so"/>
    <s v="so"/>
    <s v="so"/>
    <s v="so"/>
    <s v="so"/>
    <s v="so"/>
    <s v="so"/>
    <s v="so"/>
    <s v="so"/>
    <s v="so"/>
    <s v="so"/>
    <s v="so"/>
    <s v="so"/>
    <n v="8.5470000000000004E-2"/>
    <n v="0.47666999999999998"/>
    <n v="0.15326999999999999"/>
    <n v="0.71540999999999999"/>
  </r>
  <r>
    <n v="2025"/>
    <s v="Orléans-Tours"/>
    <x v="70"/>
    <s v="HCBvW"/>
    <x v="2"/>
    <x v="7"/>
    <s v="so"/>
    <s v="so"/>
    <s v="so"/>
    <s v="so"/>
    <s v="so"/>
    <s v="so"/>
    <s v="so"/>
    <s v="so"/>
    <s v="so"/>
    <s v="so"/>
    <s v="so"/>
    <s v="so"/>
    <s v="so"/>
    <s v="so"/>
    <s v="so"/>
    <s v="so"/>
    <s v="so"/>
    <s v="so"/>
    <s v="so"/>
    <n v="5.33E-2"/>
    <n v="0.42978"/>
    <n v="0.16322"/>
    <n v="0.64629999999999999"/>
  </r>
  <r>
    <n v="2025"/>
    <s v="Orléans-Tours"/>
    <x v="70"/>
    <s v="HCBvW"/>
    <x v="2"/>
    <x v="8"/>
    <s v="so"/>
    <s v="so"/>
    <s v="so"/>
    <s v="so"/>
    <s v="so"/>
    <s v="so"/>
    <s v="so"/>
    <s v="so"/>
    <s v="so"/>
    <s v="so"/>
    <s v="so"/>
    <s v="so"/>
    <s v="so"/>
    <s v="so"/>
    <s v="so"/>
    <s v="so"/>
    <s v="so"/>
    <s v="so"/>
    <s v="so"/>
    <n v="5.919E-2"/>
    <n v="0.43663999999999997"/>
    <n v="0.14609"/>
    <n v="0.64192000000000005"/>
  </r>
  <r>
    <n v="2025"/>
    <s v="Orléans-Tours"/>
    <x v="70"/>
    <s v="HCBvW"/>
    <x v="2"/>
    <x v="9"/>
    <s v="so"/>
    <s v="so"/>
    <s v="so"/>
    <s v="so"/>
    <s v="so"/>
    <s v="so"/>
    <s v="so"/>
    <s v="so"/>
    <s v="so"/>
    <s v="so"/>
    <s v="so"/>
    <s v="so"/>
    <s v="so"/>
    <s v="so"/>
    <s v="so"/>
    <s v="so"/>
    <s v="so"/>
    <s v="so"/>
    <s v="so"/>
    <n v="4.462E-2"/>
    <n v="0.41778999999999999"/>
    <n v="0.14402000000000001"/>
    <n v="0.60643000000000002"/>
  </r>
  <r>
    <n v="2025"/>
    <s v="Orléans-Tours"/>
    <x v="70"/>
    <s v="HCBvW"/>
    <x v="2"/>
    <x v="10"/>
    <s v="so"/>
    <s v="so"/>
    <s v="so"/>
    <s v="so"/>
    <s v="so"/>
    <s v="so"/>
    <s v="so"/>
    <s v="so"/>
    <s v="so"/>
    <s v="so"/>
    <s v="so"/>
    <s v="so"/>
    <s v="so"/>
    <s v="so"/>
    <s v="so"/>
    <s v="so"/>
    <s v="so"/>
    <s v="so"/>
    <s v="so"/>
    <n v="5.0130000000000001E-2"/>
    <n v="0.44102000000000002"/>
    <n v="0.12998999999999999"/>
    <n v="0.62114000000000003"/>
  </r>
  <r>
    <n v="2025"/>
    <s v="Orléans-Tours"/>
    <x v="70"/>
    <s v="HCBvW"/>
    <x v="3"/>
    <x v="0"/>
    <s v="s"/>
    <n v="0.32357000000000002"/>
    <n v="1.1253"/>
    <n v="0.25614999999999999"/>
    <n v="0.25158999999999998"/>
    <n v="0.87187000000000003"/>
    <s v="s"/>
    <n v="0.66837999999999997"/>
    <n v="0.46044000000000002"/>
    <n v="1.5545500000000001"/>
    <n v="2.3385600000000002"/>
    <n v="1.7375499999999999"/>
    <n v="0.19872000000000001"/>
    <n v="9.7899200000000004"/>
    <n v="5.2929999999999998E-2"/>
    <n v="0"/>
    <n v="0"/>
    <n v="5.2929999999999998E-2"/>
    <n v="9.8428400000000007"/>
    <n v="0.58094000000000001"/>
    <n v="3.7841300000000002"/>
    <n v="1.58449"/>
    <n v="5.94956"/>
  </r>
  <r>
    <n v="2025"/>
    <s v="Orléans-Tours"/>
    <x v="70"/>
    <s v="HCBvW"/>
    <x v="3"/>
    <x v="1"/>
    <s v="s"/>
    <n v="0.35122999999999999"/>
    <n v="1.46349"/>
    <n v="0.38124000000000002"/>
    <n v="0.39202999999999999"/>
    <n v="1.54366"/>
    <s v="s"/>
    <n v="1.0721700000000001"/>
    <n v="0.57676000000000005"/>
    <n v="2.43899"/>
    <n v="2.6181399999999999"/>
    <n v="1.9614100000000001"/>
    <n v="0.44686999999999999"/>
    <n v="13.2491"/>
    <n v="0.12753"/>
    <n v="0"/>
    <n v="0"/>
    <n v="0.12753"/>
    <n v="13.376620000000001"/>
    <n v="0.70653999999999995"/>
    <n v="4.0704000000000002"/>
    <n v="1.7114100000000001"/>
    <n v="6.4883600000000001"/>
  </r>
  <r>
    <n v="2025"/>
    <s v="Orléans-Tours"/>
    <x v="70"/>
    <s v="HCBvW"/>
    <x v="3"/>
    <x v="2"/>
    <s v="s"/>
    <n v="0.72272000000000003"/>
    <n v="0.93425999999999998"/>
    <n v="0.58221000000000001"/>
    <n v="0.84902"/>
    <n v="1.5583400000000001"/>
    <s v="s"/>
    <n v="1.49638"/>
    <n v="0.55164999999999997"/>
    <n v="2.1148099999999999"/>
    <n v="3.2416999999999998"/>
    <n v="2.7028699999999999"/>
    <n v="0.28481000000000001"/>
    <n v="15.043329999999999"/>
    <n v="0.14218"/>
    <n v="0"/>
    <n v="0"/>
    <n v="0.14218"/>
    <n v="15.185499999999999"/>
    <n v="1.0882700000000001"/>
    <n v="4.0479799999999999"/>
    <n v="1.7606900000000001"/>
    <n v="6.8969399999999998"/>
  </r>
  <r>
    <n v="2025"/>
    <s v="Orléans-Tours"/>
    <x v="70"/>
    <s v="HCBvW"/>
    <x v="3"/>
    <x v="3"/>
    <s v="s"/>
    <n v="0.72645000000000004"/>
    <n v="1.21248"/>
    <n v="1.0646800000000001"/>
    <n v="0.73829"/>
    <n v="1.9809399999999999"/>
    <s v="s"/>
    <n v="1.3046899999999999"/>
    <n v="0.97221999999999997"/>
    <n v="2.1038299999999999"/>
    <n v="4.5209000000000001"/>
    <n v="1.8457699999999999"/>
    <n v="0.24601000000000001"/>
    <n v="16.723179999999999"/>
    <n v="0.30951000000000001"/>
    <n v="0"/>
    <n v="0"/>
    <n v="0.30951000000000001"/>
    <n v="17.032679999999999"/>
    <n v="0.96779999999999999"/>
    <n v="3.9192399999999998"/>
    <n v="1.7764800000000001"/>
    <n v="6.6635200000000001"/>
  </r>
  <r>
    <n v="2025"/>
    <s v="Orléans-Tours"/>
    <x v="70"/>
    <s v="HCBvW"/>
    <x v="3"/>
    <x v="4"/>
    <s v="s"/>
    <n v="0.89519000000000004"/>
    <n v="1.4234899999999999"/>
    <n v="1.0989899999999999"/>
    <n v="1.1125700000000001"/>
    <n v="2.04576"/>
    <s v="s"/>
    <n v="2.1005199999999999"/>
    <n v="1.2062600000000001"/>
    <n v="2.7299199999999999"/>
    <n v="4.03606"/>
    <n v="1.6543300000000001"/>
    <n v="0.31911"/>
    <n v="18.628769999999999"/>
    <n v="0.49592999999999998"/>
    <n v="0"/>
    <n v="0"/>
    <n v="0.49592999999999998"/>
    <n v="19.124700000000001"/>
    <n v="1.2372799999999999"/>
    <n v="3.65185"/>
    <n v="2.2661099999999998"/>
    <n v="7.1552499999999997"/>
  </r>
  <r>
    <n v="2025"/>
    <s v="Orléans-Tours"/>
    <x v="70"/>
    <s v="HCBvW"/>
    <x v="3"/>
    <x v="5"/>
    <s v="s"/>
    <n v="0.88807000000000003"/>
    <n v="0.97163999999999995"/>
    <n v="1.2370699999999999"/>
    <n v="1.27867"/>
    <n v="2.1524700000000001"/>
    <s v="s"/>
    <n v="2.2775699999999999"/>
    <n v="1.5311900000000001"/>
    <n v="2.50501"/>
    <n v="5.1070900000000004"/>
    <n v="1.4579899999999999"/>
    <n v="0.47277000000000002"/>
    <n v="19.891819999999999"/>
    <n v="0.67932999999999999"/>
    <n v="0"/>
    <n v="0"/>
    <n v="0.67932999999999999"/>
    <n v="20.571149999999999"/>
    <n v="1.5327999999999999"/>
    <n v="3.8662399999999999"/>
    <n v="2.7642000000000002"/>
    <n v="8.1632400000000001"/>
  </r>
  <r>
    <n v="2025"/>
    <s v="Orléans-Tours"/>
    <x v="70"/>
    <s v="HCBvW"/>
    <x v="3"/>
    <x v="6"/>
    <s v="s"/>
    <n v="0.94194999999999995"/>
    <n v="1.23997"/>
    <n v="1.1688700000000001"/>
    <n v="1.2221599999999999"/>
    <n v="2.1005400000000001"/>
    <s v="s"/>
    <n v="1.74918"/>
    <n v="1.3741000000000001"/>
    <n v="1.99088"/>
    <n v="6.07437"/>
    <n v="0.86533000000000004"/>
    <n v="0.51615999999999995"/>
    <n v="19.272919999999999"/>
    <n v="0.42320000000000002"/>
    <n v="0"/>
    <n v="0"/>
    <n v="0.42320000000000002"/>
    <n v="19.696120000000001"/>
    <n v="1.8284199999999999"/>
    <n v="3.5236800000000001"/>
    <n v="3.0930900000000001"/>
    <n v="8.4451900000000002"/>
  </r>
  <r>
    <n v="2025"/>
    <s v="Orléans-Tours"/>
    <x v="70"/>
    <s v="HCBvW"/>
    <x v="3"/>
    <x v="7"/>
    <s v="s"/>
    <n v="1.20137"/>
    <n v="1.90395"/>
    <n v="1.4567000000000001"/>
    <n v="1.5248200000000001"/>
    <n v="2.75834"/>
    <s v="s"/>
    <n v="1.7693099999999999"/>
    <n v="2.1295600000000001"/>
    <n v="2.9038499999999998"/>
    <n v="5.3161500000000004"/>
    <n v="0.74314000000000002"/>
    <n v="0.37779000000000001"/>
    <n v="22.113209999999999"/>
    <n v="0.36374000000000001"/>
    <n v="0"/>
    <n v="0"/>
    <n v="0.36374000000000001"/>
    <n v="22.476949999999999"/>
    <n v="1.8374900000000001"/>
    <n v="3.2187100000000002"/>
    <n v="3.5314399999999999"/>
    <n v="8.5876400000000004"/>
  </r>
  <r>
    <n v="2025"/>
    <s v="Orléans-Tours"/>
    <x v="70"/>
    <s v="HCBvW"/>
    <x v="3"/>
    <x v="8"/>
    <s v="s"/>
    <n v="1.4247300000000001"/>
    <n v="1.51616"/>
    <n v="1.4764900000000001"/>
    <n v="1.66259"/>
    <n v="2.0679099999999999"/>
    <s v="s"/>
    <n v="2.3646799999999999"/>
    <n v="1.93587"/>
    <n v="3.0062899999999999"/>
    <n v="5.6724500000000004"/>
    <n v="0.58877000000000002"/>
    <n v="0.98385"/>
    <n v="22.775379999999998"/>
    <n v="0.27550999999999998"/>
    <n v="0"/>
    <n v="0"/>
    <n v="0.27550999999999998"/>
    <n v="23.050879999999999"/>
    <n v="2.01803"/>
    <n v="3.9169900000000002"/>
    <n v="3.5644999999999998"/>
    <n v="9.4995200000000004"/>
  </r>
  <r>
    <n v="2025"/>
    <s v="Orléans-Tours"/>
    <x v="70"/>
    <s v="HCBvW"/>
    <x v="3"/>
    <x v="9"/>
    <s v="s"/>
    <n v="1.57358"/>
    <n v="1.5647800000000001"/>
    <n v="1.3920699999999999"/>
    <n v="1.39147"/>
    <n v="1.5148999999999999"/>
    <s v="s"/>
    <n v="2.0468999999999999"/>
    <n v="1.7049000000000001"/>
    <n v="3.0756100000000002"/>
    <n v="5.6702300000000001"/>
    <n v="0.37218000000000001"/>
    <n v="0.79091999999999996"/>
    <n v="21.321429999999999"/>
    <n v="9.3619999999999995E-2"/>
    <n v="0"/>
    <n v="0"/>
    <n v="9.3619999999999995E-2"/>
    <n v="21.41506"/>
    <n v="2.70784"/>
    <n v="4.32484"/>
    <n v="3.78145"/>
    <n v="10.81413"/>
  </r>
  <r>
    <n v="2025"/>
    <s v="Orléans-Tours"/>
    <x v="70"/>
    <s v="HCBvW"/>
    <x v="3"/>
    <x v="10"/>
    <s v="s"/>
    <n v="1.5476700000000001"/>
    <n v="1.8707800000000001"/>
    <n v="1.8410200000000001"/>
    <n v="1.52691"/>
    <n v="1.73298"/>
    <s v="s"/>
    <n v="1.8433999999999999"/>
    <n v="2.33691"/>
    <n v="3.8401800000000001"/>
    <n v="4.9500299999999999"/>
    <n v="0.84321999999999997"/>
    <n v="0.90973000000000004"/>
    <n v="23.407"/>
    <n v="1.3469999999999999E-2"/>
    <n v="0"/>
    <n v="0"/>
    <n v="1.3469999999999999E-2"/>
    <n v="23.420470000000002"/>
    <n v="2.5346600000000001"/>
    <n v="4.3756500000000003"/>
    <n v="4.36876"/>
    <n v="11.27908"/>
  </r>
  <r>
    <n v="2025"/>
    <s v="Orléans-Tours"/>
    <x v="71"/>
    <s v="cqkij"/>
    <x v="0"/>
    <x v="0"/>
    <n v="0"/>
    <n v="58"/>
    <n v="42"/>
    <n v="106"/>
    <n v="17"/>
    <n v="154"/>
    <n v="48"/>
    <n v="87"/>
    <n v="29"/>
    <n v="71"/>
    <n v="47"/>
    <n v="25"/>
    <n v="12"/>
    <n v="696"/>
    <n v="132"/>
    <s v="s"/>
    <s v="s"/>
    <n v="147"/>
    <n v="843"/>
    <n v="22"/>
    <n v="73"/>
    <n v="50"/>
    <n v="145"/>
  </r>
  <r>
    <n v="2025"/>
    <s v="Orléans-Tours"/>
    <x v="71"/>
    <s v="cqkij"/>
    <x v="1"/>
    <x v="0"/>
    <n v="0"/>
    <n v="0.18794"/>
    <n v="0.13399"/>
    <n v="0.32797999999999999"/>
    <n v="5.9749999999999998E-2"/>
    <n v="0.51624000000000003"/>
    <n v="0.15501000000000001"/>
    <n v="0.28499999999999998"/>
    <n v="9.4119999999999995E-2"/>
    <n v="0.24390999999999999"/>
    <n v="0.16966000000000001"/>
    <n v="8.5389999999999994E-2"/>
    <n v="3.9120000000000002E-2"/>
    <n v="2.2980999999999998"/>
    <n v="0.68369999999999997"/>
    <s v="s"/>
    <s v="s"/>
    <n v="0.78383999999999998"/>
    <n v="3.0819399999999999"/>
    <n v="1.7010000000000001E-2"/>
    <n v="7.4230000000000004E-2"/>
    <n v="5.1799999999999999E-2"/>
    <n v="0.14305000000000001"/>
  </r>
  <r>
    <n v="2025"/>
    <s v="Orléans-Tours"/>
    <x v="71"/>
    <s v="cqkij"/>
    <x v="1"/>
    <x v="1"/>
    <n v="0"/>
    <n v="0.18981000000000001"/>
    <n v="0.13569000000000001"/>
    <n v="0.33112000000000003"/>
    <n v="6.2080000000000003E-2"/>
    <n v="0.52192000000000005"/>
    <n v="0.15644"/>
    <n v="0.28483999999999998"/>
    <n v="9.5990000000000006E-2"/>
    <n v="0.23905000000000001"/>
    <n v="0.1681"/>
    <n v="8.448E-2"/>
    <n v="3.9870000000000003E-2"/>
    <n v="2.3093699999999999"/>
    <n v="0.71106999999999998"/>
    <s v="s"/>
    <s v="s"/>
    <n v="0.81425000000000003"/>
    <n v="3.1236199999999998"/>
    <n v="1.891E-2"/>
    <n v="6.9209999999999994E-2"/>
    <n v="4.8160000000000001E-2"/>
    <n v="0.13628999999999999"/>
  </r>
  <r>
    <n v="2025"/>
    <s v="Orléans-Tours"/>
    <x v="71"/>
    <s v="cqkij"/>
    <x v="1"/>
    <x v="2"/>
    <n v="0"/>
    <n v="0.19514999999999999"/>
    <n v="0.13951"/>
    <n v="0.32690000000000002"/>
    <n v="6.3659999999999994E-2"/>
    <n v="0.53459000000000001"/>
    <n v="0.15739"/>
    <n v="0.28378999999999999"/>
    <n v="9.5479999999999995E-2"/>
    <n v="0.23929"/>
    <n v="0.16894999999999999"/>
    <n v="8.1180000000000002E-2"/>
    <n v="3.959E-2"/>
    <n v="2.3254700000000001"/>
    <n v="0.73992999999999998"/>
    <s v="s"/>
    <s v="s"/>
    <n v="0.85133000000000003"/>
    <n v="3.1768000000000001"/>
    <n v="1.9050000000000001E-2"/>
    <n v="7.0300000000000001E-2"/>
    <n v="4.5719999999999997E-2"/>
    <n v="0.13508000000000001"/>
  </r>
  <r>
    <n v="2025"/>
    <s v="Orléans-Tours"/>
    <x v="71"/>
    <s v="cqkij"/>
    <x v="1"/>
    <x v="3"/>
    <n v="0"/>
    <n v="0.19800999999999999"/>
    <n v="0.14066000000000001"/>
    <n v="0.32778000000000002"/>
    <n v="6.5799999999999997E-2"/>
    <n v="0.53961999999999999"/>
    <n v="0.15842999999999999"/>
    <n v="0.27603"/>
    <n v="9.9000000000000005E-2"/>
    <n v="0.23904"/>
    <n v="0.16877"/>
    <n v="7.9460000000000003E-2"/>
    <n v="4.0009999999999997E-2"/>
    <n v="2.3326099999999999"/>
    <n v="0.75522"/>
    <s v="s"/>
    <s v="s"/>
    <n v="0.87407000000000001"/>
    <n v="3.20668"/>
    <n v="1.77E-2"/>
    <n v="7.3550000000000004E-2"/>
    <n v="4.4880000000000003E-2"/>
    <n v="0.13614000000000001"/>
  </r>
  <r>
    <n v="2025"/>
    <s v="Orléans-Tours"/>
    <x v="71"/>
    <s v="cqkij"/>
    <x v="1"/>
    <x v="4"/>
    <n v="0"/>
    <n v="0.20249"/>
    <n v="0.14054"/>
    <n v="0.32496999999999998"/>
    <n v="6.8739999999999996E-2"/>
    <n v="0.53603000000000001"/>
    <n v="0.16314999999999999"/>
    <n v="0.27028999999999997"/>
    <n v="9.9919999999999995E-2"/>
    <n v="0.23877999999999999"/>
    <n v="0.17065"/>
    <n v="7.5740000000000002E-2"/>
    <n v="4.0739999999999998E-2"/>
    <n v="2.3320400000000001"/>
    <n v="0.76944000000000001"/>
    <s v="s"/>
    <s v="s"/>
    <n v="0.89653000000000005"/>
    <n v="3.2285699999999999"/>
    <n v="1.7510000000000001E-2"/>
    <n v="7.7490000000000003E-2"/>
    <n v="4.129E-2"/>
    <n v="0.13628999999999999"/>
  </r>
  <r>
    <n v="2025"/>
    <s v="Orléans-Tours"/>
    <x v="71"/>
    <s v="cqkij"/>
    <x v="1"/>
    <x v="5"/>
    <n v="0"/>
    <n v="0.20752000000000001"/>
    <n v="0.14327999999999999"/>
    <n v="0.32669999999999999"/>
    <n v="7.0300000000000001E-2"/>
    <n v="0.53290000000000004"/>
    <n v="0.16028999999999999"/>
    <n v="0.26612999999999998"/>
    <n v="9.9720000000000003E-2"/>
    <n v="0.23957999999999999"/>
    <n v="0.17108000000000001"/>
    <n v="7.1989999999999998E-2"/>
    <n v="4.0309999999999999E-2"/>
    <n v="2.3298000000000001"/>
    <n v="0.79417000000000004"/>
    <s v="s"/>
    <s v="s"/>
    <n v="0.92645999999999995"/>
    <n v="3.2562600000000002"/>
    <n v="1.8919999999999999E-2"/>
    <n v="7.8750000000000001E-2"/>
    <n v="4.19E-2"/>
    <n v="0.13955999999999999"/>
  </r>
  <r>
    <n v="2025"/>
    <s v="Orléans-Tours"/>
    <x v="71"/>
    <s v="cqkij"/>
    <x v="1"/>
    <x v="6"/>
    <n v="0"/>
    <n v="0.20871000000000001"/>
    <n v="0.14194999999999999"/>
    <n v="0.32346000000000003"/>
    <n v="7.3400000000000007E-2"/>
    <n v="0.53168000000000004"/>
    <n v="0.16311"/>
    <n v="0.26283000000000001"/>
    <n v="9.5530000000000004E-2"/>
    <n v="0.24229000000000001"/>
    <n v="0.16974"/>
    <n v="7.0000000000000007E-2"/>
    <n v="3.9550000000000002E-2"/>
    <n v="2.3222399999999999"/>
    <n v="0.80786000000000002"/>
    <s v="s"/>
    <s v="s"/>
    <n v="0.94643999999999995"/>
    <n v="3.2686899999999999"/>
    <n v="1.9630000000000002E-2"/>
    <n v="7.6179999999999998E-2"/>
    <n v="4.0349999999999997E-2"/>
    <n v="0.13616"/>
  </r>
  <r>
    <n v="2025"/>
    <s v="Orléans-Tours"/>
    <x v="71"/>
    <s v="cqkij"/>
    <x v="1"/>
    <x v="7"/>
    <n v="0"/>
    <n v="0.20727000000000001"/>
    <n v="0.14315"/>
    <n v="0.32369999999999999"/>
    <n v="7.7179999999999999E-2"/>
    <n v="0.53142999999999996"/>
    <n v="0.16489000000000001"/>
    <n v="0.25681999999999999"/>
    <n v="9.3600000000000003E-2"/>
    <n v="0.24252000000000001"/>
    <n v="0.17115"/>
    <n v="6.59E-2"/>
    <n v="3.841E-2"/>
    <n v="2.31602"/>
    <n v="0.85680999999999996"/>
    <s v="s"/>
    <s v="s"/>
    <n v="1.00349"/>
    <n v="3.3195100000000002"/>
    <n v="2.223E-2"/>
    <n v="7.6490000000000002E-2"/>
    <n v="3.8550000000000001E-2"/>
    <n v="0.13727"/>
  </r>
  <r>
    <n v="2025"/>
    <s v="Orléans-Tours"/>
    <x v="71"/>
    <s v="cqkij"/>
    <x v="1"/>
    <x v="8"/>
    <n v="0"/>
    <n v="0.20921000000000001"/>
    <n v="0.14162"/>
    <n v="0.32074000000000003"/>
    <n v="7.8579999999999997E-2"/>
    <n v="0.53229000000000004"/>
    <n v="0.16757"/>
    <n v="0.25364999999999999"/>
    <n v="8.9190000000000005E-2"/>
    <n v="0.24188000000000001"/>
    <n v="0.16936000000000001"/>
    <n v="6.5079999999999999E-2"/>
    <n v="3.739E-2"/>
    <n v="2.3065699999999998"/>
    <n v="0.86917999999999995"/>
    <s v="s"/>
    <s v="s"/>
    <n v="1.0180800000000001"/>
    <n v="3.32464"/>
    <n v="2.1909999999999999E-2"/>
    <n v="7.4249999999999997E-2"/>
    <n v="3.8159999999999999E-2"/>
    <n v="0.13431999999999999"/>
  </r>
  <r>
    <n v="2025"/>
    <s v="Orléans-Tours"/>
    <x v="71"/>
    <s v="cqkij"/>
    <x v="1"/>
    <x v="9"/>
    <n v="0"/>
    <n v="0.20341000000000001"/>
    <n v="0.14335999999999999"/>
    <n v="0.32761000000000001"/>
    <n v="8.0839999999999995E-2"/>
    <n v="0.52842"/>
    <n v="0.17021"/>
    <n v="0.24701000000000001"/>
    <n v="8.6279999999999996E-2"/>
    <n v="0.24415999999999999"/>
    <n v="0.17091000000000001"/>
    <n v="6.4360000000000001E-2"/>
    <n v="3.8929999999999999E-2"/>
    <n v="2.3054899999999998"/>
    <n v="0.89712000000000003"/>
    <s v="s"/>
    <s v="s"/>
    <n v="1.0533399999999999"/>
    <n v="3.3588300000000002"/>
    <n v="2.2610000000000002E-2"/>
    <n v="7.3340000000000002E-2"/>
    <n v="3.6299999999999999E-2"/>
    <n v="0.13225000000000001"/>
  </r>
  <r>
    <n v="2025"/>
    <s v="Orléans-Tours"/>
    <x v="71"/>
    <s v="cqkij"/>
    <x v="1"/>
    <x v="10"/>
    <n v="0"/>
    <n v="0.20549000000000001"/>
    <n v="0.14729999999999999"/>
    <n v="0.33198"/>
    <n v="8.0699999999999994E-2"/>
    <n v="0.53093999999999997"/>
    <n v="0.17382"/>
    <n v="0.24343999999999999"/>
    <n v="8.3799999999999999E-2"/>
    <n v="0.2399"/>
    <n v="0.16375000000000001"/>
    <n v="6.0830000000000002E-2"/>
    <n v="3.7960000000000001E-2"/>
    <n v="2.2999200000000002"/>
    <n v="0.90654000000000001"/>
    <s v="s"/>
    <s v="s"/>
    <n v="1.0698300000000001"/>
    <n v="3.3697400000000002"/>
    <n v="2.172E-2"/>
    <n v="7.1800000000000003E-2"/>
    <n v="3.7019999999999997E-2"/>
    <n v="0.13053000000000001"/>
  </r>
  <r>
    <n v="2025"/>
    <s v="Orléans-Tours"/>
    <x v="71"/>
    <s v="cqkij"/>
    <x v="2"/>
    <x v="0"/>
    <s v="so"/>
    <s v="so"/>
    <s v="so"/>
    <s v="so"/>
    <s v="so"/>
    <s v="so"/>
    <s v="so"/>
    <s v="so"/>
    <s v="so"/>
    <s v="so"/>
    <s v="so"/>
    <s v="so"/>
    <s v="so"/>
    <s v="so"/>
    <s v="so"/>
    <s v="so"/>
    <s v="so"/>
    <s v="so"/>
    <s v="so"/>
    <n v="9.7670000000000007E-2"/>
    <n v="0.26828999999999997"/>
    <n v="0.17824000000000001"/>
    <n v="0.54418999999999995"/>
  </r>
  <r>
    <n v="2025"/>
    <s v="Orléans-Tours"/>
    <x v="71"/>
    <s v="cqkij"/>
    <x v="2"/>
    <x v="1"/>
    <s v="so"/>
    <s v="so"/>
    <s v="so"/>
    <s v="so"/>
    <s v="so"/>
    <s v="so"/>
    <s v="so"/>
    <s v="so"/>
    <s v="so"/>
    <s v="so"/>
    <s v="so"/>
    <s v="so"/>
    <s v="so"/>
    <s v="so"/>
    <s v="so"/>
    <s v="so"/>
    <s v="so"/>
    <s v="so"/>
    <s v="so"/>
    <n v="0.10051"/>
    <n v="0.26243"/>
    <n v="0.18301000000000001"/>
    <n v="0.54595000000000005"/>
  </r>
  <r>
    <n v="2025"/>
    <s v="Orléans-Tours"/>
    <x v="71"/>
    <s v="cqkij"/>
    <x v="2"/>
    <x v="2"/>
    <s v="so"/>
    <s v="so"/>
    <s v="so"/>
    <s v="so"/>
    <s v="so"/>
    <s v="so"/>
    <s v="so"/>
    <s v="so"/>
    <s v="so"/>
    <s v="so"/>
    <s v="so"/>
    <s v="so"/>
    <s v="so"/>
    <s v="so"/>
    <s v="so"/>
    <s v="so"/>
    <s v="so"/>
    <s v="so"/>
    <s v="so"/>
    <n v="9.6189999999999998E-2"/>
    <n v="0.26784999999999998"/>
    <n v="0.16696"/>
    <n v="0.53100000000000003"/>
  </r>
  <r>
    <n v="2025"/>
    <s v="Orléans-Tours"/>
    <x v="71"/>
    <s v="cqkij"/>
    <x v="2"/>
    <x v="3"/>
    <s v="so"/>
    <s v="so"/>
    <s v="so"/>
    <s v="so"/>
    <s v="so"/>
    <s v="so"/>
    <s v="so"/>
    <s v="so"/>
    <s v="so"/>
    <s v="so"/>
    <s v="so"/>
    <s v="so"/>
    <s v="so"/>
    <s v="so"/>
    <s v="so"/>
    <s v="so"/>
    <s v="so"/>
    <s v="so"/>
    <s v="so"/>
    <n v="0.10133"/>
    <n v="0.25599"/>
    <n v="0.13722000000000001"/>
    <n v="0.49454999999999999"/>
  </r>
  <r>
    <n v="2025"/>
    <s v="Orléans-Tours"/>
    <x v="71"/>
    <s v="cqkij"/>
    <x v="2"/>
    <x v="4"/>
    <s v="so"/>
    <s v="so"/>
    <s v="so"/>
    <s v="so"/>
    <s v="so"/>
    <s v="so"/>
    <s v="so"/>
    <s v="so"/>
    <s v="so"/>
    <s v="so"/>
    <s v="so"/>
    <s v="so"/>
    <s v="so"/>
    <s v="so"/>
    <s v="so"/>
    <s v="so"/>
    <s v="so"/>
    <s v="so"/>
    <s v="so"/>
    <n v="0.10042"/>
    <n v="0.22786999999999999"/>
    <n v="0.12175"/>
    <n v="0.45002999999999999"/>
  </r>
  <r>
    <n v="2025"/>
    <s v="Orléans-Tours"/>
    <x v="71"/>
    <s v="cqkij"/>
    <x v="2"/>
    <x v="5"/>
    <s v="so"/>
    <s v="so"/>
    <s v="so"/>
    <s v="so"/>
    <s v="so"/>
    <s v="so"/>
    <s v="so"/>
    <s v="so"/>
    <s v="so"/>
    <s v="so"/>
    <s v="so"/>
    <s v="so"/>
    <s v="so"/>
    <s v="so"/>
    <s v="so"/>
    <s v="so"/>
    <s v="so"/>
    <s v="so"/>
    <s v="so"/>
    <n v="9.844E-2"/>
    <n v="0.22975999999999999"/>
    <n v="0.12427000000000001"/>
    <n v="0.45246999999999998"/>
  </r>
  <r>
    <n v="2025"/>
    <s v="Orléans-Tours"/>
    <x v="71"/>
    <s v="cqkij"/>
    <x v="2"/>
    <x v="6"/>
    <s v="so"/>
    <s v="so"/>
    <s v="so"/>
    <s v="so"/>
    <s v="so"/>
    <s v="so"/>
    <s v="so"/>
    <s v="so"/>
    <s v="so"/>
    <s v="so"/>
    <s v="so"/>
    <s v="so"/>
    <s v="so"/>
    <s v="so"/>
    <s v="so"/>
    <s v="so"/>
    <s v="so"/>
    <s v="so"/>
    <s v="so"/>
    <n v="8.3140000000000006E-2"/>
    <n v="0.20122999999999999"/>
    <n v="0.10008"/>
    <n v="0.38445000000000001"/>
  </r>
  <r>
    <n v="2025"/>
    <s v="Orléans-Tours"/>
    <x v="71"/>
    <s v="cqkij"/>
    <x v="2"/>
    <x v="7"/>
    <s v="so"/>
    <s v="so"/>
    <s v="so"/>
    <s v="so"/>
    <s v="so"/>
    <s v="so"/>
    <s v="so"/>
    <s v="so"/>
    <s v="so"/>
    <s v="so"/>
    <s v="so"/>
    <s v="so"/>
    <s v="so"/>
    <s v="so"/>
    <s v="so"/>
    <s v="so"/>
    <s v="so"/>
    <s v="so"/>
    <s v="so"/>
    <n v="8.1750000000000003E-2"/>
    <n v="0.20548"/>
    <n v="9.7960000000000005E-2"/>
    <n v="0.38518999999999998"/>
  </r>
  <r>
    <n v="2025"/>
    <s v="Orléans-Tours"/>
    <x v="71"/>
    <s v="cqkij"/>
    <x v="2"/>
    <x v="8"/>
    <s v="so"/>
    <s v="so"/>
    <s v="so"/>
    <s v="so"/>
    <s v="so"/>
    <s v="so"/>
    <s v="so"/>
    <s v="so"/>
    <s v="so"/>
    <s v="so"/>
    <s v="so"/>
    <s v="so"/>
    <s v="so"/>
    <s v="so"/>
    <s v="so"/>
    <s v="so"/>
    <s v="so"/>
    <s v="so"/>
    <s v="so"/>
    <n v="9.0480000000000005E-2"/>
    <n v="0.21218999999999999"/>
    <n v="9.776E-2"/>
    <n v="0.40042"/>
  </r>
  <r>
    <n v="2025"/>
    <s v="Orléans-Tours"/>
    <x v="71"/>
    <s v="cqkij"/>
    <x v="2"/>
    <x v="9"/>
    <s v="so"/>
    <s v="so"/>
    <s v="so"/>
    <s v="so"/>
    <s v="so"/>
    <s v="so"/>
    <s v="so"/>
    <s v="so"/>
    <s v="so"/>
    <s v="so"/>
    <s v="so"/>
    <s v="so"/>
    <s v="so"/>
    <s v="so"/>
    <s v="so"/>
    <s v="so"/>
    <s v="so"/>
    <s v="so"/>
    <s v="so"/>
    <n v="9.9129999999999996E-2"/>
    <n v="0.19796"/>
    <n v="0.10571"/>
    <n v="0.40281"/>
  </r>
  <r>
    <n v="2025"/>
    <s v="Orléans-Tours"/>
    <x v="71"/>
    <s v="cqkij"/>
    <x v="2"/>
    <x v="10"/>
    <s v="so"/>
    <s v="so"/>
    <s v="so"/>
    <s v="so"/>
    <s v="so"/>
    <s v="so"/>
    <s v="so"/>
    <s v="so"/>
    <s v="so"/>
    <s v="so"/>
    <s v="so"/>
    <s v="so"/>
    <s v="so"/>
    <s v="so"/>
    <s v="so"/>
    <s v="so"/>
    <s v="so"/>
    <s v="so"/>
    <s v="so"/>
    <n v="0.11082"/>
    <n v="0.17322000000000001"/>
    <n v="9.9419999999999994E-2"/>
    <n v="0.38346000000000002"/>
  </r>
  <r>
    <n v="2025"/>
    <s v="Orléans-Tours"/>
    <x v="71"/>
    <s v="cqkij"/>
    <x v="3"/>
    <x v="0"/>
    <n v="0"/>
    <n v="0.85958000000000001"/>
    <n v="0.75900000000000001"/>
    <n v="3.7870900000000001"/>
    <n v="0.18160000000000001"/>
    <n v="3.6534499999999999"/>
    <n v="0.60185999999999995"/>
    <n v="1.72719"/>
    <n v="3.6990000000000002E-2"/>
    <n v="2.6638700000000002"/>
    <n v="1.46631"/>
    <n v="0.59084000000000003"/>
    <n v="6.9199999999999999E-3"/>
    <n v="16.334710000000001"/>
    <n v="2.4494699999999998"/>
    <s v="s"/>
    <s v="s"/>
    <n v="2.4523299999999999"/>
    <n v="18.787040000000001"/>
    <n v="0.71160999999999996"/>
    <n v="2.5242300000000002"/>
    <n v="0.93411999999999995"/>
    <n v="4.1699599999999997"/>
  </r>
  <r>
    <n v="2025"/>
    <s v="Orléans-Tours"/>
    <x v="71"/>
    <s v="cqkij"/>
    <x v="3"/>
    <x v="1"/>
    <n v="0"/>
    <n v="0.59953000000000001"/>
    <n v="0.58974000000000004"/>
    <n v="3.9340099999999998"/>
    <n v="0.43189"/>
    <n v="3.5918000000000001"/>
    <n v="0.90373999999999999"/>
    <n v="1.93116"/>
    <n v="5.5059999999999998E-2"/>
    <n v="1.5970299999999999"/>
    <n v="0.70257000000000003"/>
    <n v="0.86180000000000001"/>
    <n v="1.4200000000000001E-2"/>
    <n v="15.212529999999999"/>
    <n v="3.4658799999999998"/>
    <s v="s"/>
    <s v="s"/>
    <n v="3.4658799999999998"/>
    <n v="18.67841"/>
    <n v="0.82372000000000001"/>
    <n v="2.3553799999999998"/>
    <n v="0.80056000000000005"/>
    <n v="3.97967"/>
  </r>
  <r>
    <n v="2025"/>
    <s v="Orléans-Tours"/>
    <x v="71"/>
    <s v="cqkij"/>
    <x v="3"/>
    <x v="2"/>
    <n v="0"/>
    <n v="1.0516099999999999"/>
    <n v="0.59675"/>
    <n v="3.3127900000000001"/>
    <n v="0.18978"/>
    <n v="3.4525700000000001"/>
    <n v="1.5619700000000001"/>
    <n v="2.2726000000000002"/>
    <n v="0.22634000000000001"/>
    <n v="1.4249499999999999"/>
    <n v="1.0614399999999999"/>
    <n v="0.877"/>
    <n v="9.6530000000000005E-2"/>
    <n v="16.12433"/>
    <n v="4.0285599999999997"/>
    <s v="s"/>
    <s v="s"/>
    <n v="4.0285599999999997"/>
    <n v="20.152889999999999"/>
    <n v="0.74314999999999998"/>
    <n v="2.59579"/>
    <n v="0.91888000000000003"/>
    <n v="4.2578100000000001"/>
  </r>
  <r>
    <n v="2025"/>
    <s v="Orléans-Tours"/>
    <x v="71"/>
    <s v="cqkij"/>
    <x v="3"/>
    <x v="3"/>
    <n v="0"/>
    <n v="1.09866"/>
    <n v="0.90127000000000002"/>
    <n v="3.8052199999999998"/>
    <n v="0.11089"/>
    <n v="4.2801"/>
    <n v="1.4617100000000001"/>
    <n v="2.97824"/>
    <n v="0.50910999999999995"/>
    <n v="1.62937"/>
    <n v="0.64132"/>
    <n v="1.25075"/>
    <n v="0.13324"/>
    <n v="18.799890000000001"/>
    <n v="4.1737299999999999"/>
    <s v="s"/>
    <s v="s"/>
    <n v="4.1737299999999999"/>
    <n v="22.97362"/>
    <n v="0.71477999999999997"/>
    <n v="2.1918500000000001"/>
    <n v="1.16865"/>
    <n v="4.0752899999999999"/>
  </r>
  <r>
    <n v="2025"/>
    <s v="Orléans-Tours"/>
    <x v="71"/>
    <s v="cqkij"/>
    <x v="3"/>
    <x v="4"/>
    <n v="0"/>
    <n v="0.68389"/>
    <n v="0.90671000000000002"/>
    <n v="3.5274999999999999"/>
    <n v="9.6500000000000002E-2"/>
    <n v="4.9956899999999997"/>
    <n v="1.4093500000000001"/>
    <n v="3.5993900000000001"/>
    <n v="0.54140999999999995"/>
    <n v="1.5529599999999999"/>
    <n v="0.64812000000000003"/>
    <n v="1.4122300000000001"/>
    <n v="0.14265"/>
    <n v="19.51641"/>
    <n v="5.1119000000000003"/>
    <s v="s"/>
    <s v="s"/>
    <n v="5.1181799999999997"/>
    <n v="24.634589999999999"/>
    <n v="0.81166000000000005"/>
    <n v="2.1273"/>
    <n v="1.2333700000000001"/>
    <n v="4.1723299999999997"/>
  </r>
  <r>
    <n v="2025"/>
    <s v="Orléans-Tours"/>
    <x v="71"/>
    <s v="cqkij"/>
    <x v="3"/>
    <x v="5"/>
    <n v="0"/>
    <n v="1.1567099999999999"/>
    <n v="0.86680000000000001"/>
    <n v="3.5702500000000001"/>
    <n v="4.0230000000000002E-2"/>
    <n v="5.0260199999999999"/>
    <n v="1.35276"/>
    <n v="3.3251900000000001"/>
    <n v="0.84460999999999997"/>
    <n v="1.98088"/>
    <n v="0.89254999999999995"/>
    <n v="1.04362"/>
    <n v="0.31241000000000002"/>
    <n v="20.412019999999998"/>
    <n v="4.5529799999999998"/>
    <s v="s"/>
    <s v="s"/>
    <n v="4.5561100000000003"/>
    <n v="24.968129999999999"/>
    <n v="1.0972599999999999"/>
    <n v="1.9431400000000001"/>
    <n v="1.81731"/>
    <n v="4.85771"/>
  </r>
  <r>
    <n v="2025"/>
    <s v="Orléans-Tours"/>
    <x v="71"/>
    <s v="cqkij"/>
    <x v="3"/>
    <x v="6"/>
    <n v="0"/>
    <n v="1.14964"/>
    <n v="0.99034"/>
    <n v="3.8087599999999999"/>
    <n v="0.15983"/>
    <n v="5.4520499999999998"/>
    <n v="1.9200900000000001"/>
    <n v="3.2549000000000001"/>
    <n v="0.89242999999999995"/>
    <n v="2.2199200000000001"/>
    <n v="1.1901900000000001"/>
    <n v="1.2702599999999999"/>
    <n v="0.59830000000000005"/>
    <n v="22.90671"/>
    <n v="4.7348999999999997"/>
    <s v="s"/>
    <s v="s"/>
    <n v="4.8286300000000004"/>
    <n v="27.735340000000001"/>
    <n v="1.02179"/>
    <n v="2.4416000000000002"/>
    <n v="2.29908"/>
    <n v="5.76248"/>
  </r>
  <r>
    <n v="2025"/>
    <s v="Orléans-Tours"/>
    <x v="71"/>
    <s v="cqkij"/>
    <x v="3"/>
    <x v="7"/>
    <n v="0"/>
    <n v="1.4616800000000001"/>
    <n v="1.34687"/>
    <n v="3.3644400000000001"/>
    <n v="0.15206"/>
    <n v="6.0498900000000004"/>
    <n v="1.35137"/>
    <n v="3.80104"/>
    <n v="1.7269000000000001"/>
    <n v="2.0186799999999998"/>
    <n v="1.5196799999999999"/>
    <n v="0.86728000000000005"/>
    <n v="0.61111000000000004"/>
    <n v="24.270990000000001"/>
    <n v="5.0690200000000001"/>
    <s v="s"/>
    <s v="s"/>
    <n v="5.2131999999999996"/>
    <n v="29.484190000000002"/>
    <n v="0.80583000000000005"/>
    <n v="2.68228"/>
    <n v="2.0970499999999999"/>
    <n v="5.5851499999999996"/>
  </r>
  <r>
    <n v="2025"/>
    <s v="Orléans-Tours"/>
    <x v="71"/>
    <s v="cqkij"/>
    <x v="3"/>
    <x v="8"/>
    <n v="0"/>
    <n v="2.14127"/>
    <n v="1.3171999999999999"/>
    <n v="2.9960300000000002"/>
    <n v="0.20246"/>
    <n v="6.55349"/>
    <n v="1.4467399999999999"/>
    <n v="3.8736700000000002"/>
    <n v="1.5829299999999999"/>
    <n v="2.1575299999999999"/>
    <n v="1.3910499999999999"/>
    <n v="0.76176999999999995"/>
    <n v="0.49558000000000002"/>
    <n v="24.919720000000002"/>
    <n v="4.4199400000000004"/>
    <s v="s"/>
    <s v="s"/>
    <n v="4.7020499999999998"/>
    <n v="29.621759999999998"/>
    <n v="0.80630000000000002"/>
    <n v="3.1927599999999998"/>
    <n v="2.4414600000000002"/>
    <n v="6.4405099999999997"/>
  </r>
  <r>
    <n v="2025"/>
    <s v="Orléans-Tours"/>
    <x v="71"/>
    <s v="cqkij"/>
    <x v="3"/>
    <x v="9"/>
    <n v="0"/>
    <n v="2.1879"/>
    <n v="1.50902"/>
    <n v="2.4706600000000001"/>
    <n v="0.73221999999999998"/>
    <n v="6.3823999999999996"/>
    <n v="1.4164099999999999"/>
    <n v="3.1119400000000002"/>
    <n v="1.2485900000000001"/>
    <n v="2.4375900000000001"/>
    <n v="1.8127599999999999"/>
    <n v="0.85097"/>
    <n v="0.69749000000000005"/>
    <n v="24.857939999999999"/>
    <n v="4.3550300000000002"/>
    <s v="s"/>
    <s v="s"/>
    <n v="4.8425900000000004"/>
    <n v="29.700530000000001"/>
    <n v="1.04495"/>
    <n v="4.1091699999999998"/>
    <n v="3.2596099999999999"/>
    <n v="8.4137299999999993"/>
  </r>
  <r>
    <n v="2025"/>
    <s v="Orléans-Tours"/>
    <x v="71"/>
    <s v="cqkij"/>
    <x v="3"/>
    <x v="10"/>
    <n v="0"/>
    <n v="2.7732899999999998"/>
    <n v="2.0257999999999998"/>
    <n v="2.9784999999999999"/>
    <n v="0.54908000000000001"/>
    <n v="6.2638299999999996"/>
    <n v="1.3839699999999999"/>
    <n v="3.47471"/>
    <n v="1.5026299999999999"/>
    <n v="1.5932200000000001"/>
    <n v="1.84097"/>
    <n v="0.50573000000000001"/>
    <n v="0.58498000000000006"/>
    <n v="25.476710000000001"/>
    <n v="3.4504199999999998"/>
    <s v="s"/>
    <s v="s"/>
    <n v="4.2174500000000004"/>
    <n v="29.69417"/>
    <n v="0.91647999999999996"/>
    <n v="3.69991"/>
    <n v="3.6425000000000001"/>
    <n v="8.2589000000000006"/>
  </r>
  <r>
    <n v="2025"/>
    <s v="Paris"/>
    <x v="72"/>
    <s v="jYUcF"/>
    <x v="0"/>
    <x v="0"/>
    <n v="0"/>
    <n v="0"/>
    <s v="s"/>
    <n v="0"/>
    <n v="0"/>
    <n v="0"/>
    <n v="0"/>
    <n v="0"/>
    <n v="11"/>
    <n v="15"/>
    <n v="201"/>
    <s v="s"/>
    <n v="0"/>
    <n v="230"/>
    <n v="0"/>
    <n v="0"/>
    <n v="0"/>
    <n v="0"/>
    <n v="230"/>
    <s v="s"/>
    <s v="s"/>
    <n v="47"/>
    <n v="60"/>
  </r>
  <r>
    <n v="2025"/>
    <s v="Paris"/>
    <x v="72"/>
    <s v="jYUcF"/>
    <x v="1"/>
    <x v="0"/>
    <n v="0"/>
    <n v="0"/>
    <s v="s"/>
    <n v="0"/>
    <n v="0"/>
    <n v="0"/>
    <n v="0"/>
    <n v="0"/>
    <n v="3.49E-2"/>
    <n v="5.9549999999999999E-2"/>
    <n v="0.70606000000000002"/>
    <s v="s"/>
    <n v="0"/>
    <n v="0.81083000000000005"/>
    <n v="0"/>
    <n v="0"/>
    <n v="0"/>
    <n v="0"/>
    <n v="0.81083000000000005"/>
    <s v="s"/>
    <s v="s"/>
    <n v="4.2790000000000002E-2"/>
    <n v="6.1870000000000001E-2"/>
  </r>
  <r>
    <n v="2025"/>
    <s v="Paris"/>
    <x v="72"/>
    <s v="jYUcF"/>
    <x v="1"/>
    <x v="1"/>
    <n v="0"/>
    <n v="0"/>
    <s v="s"/>
    <n v="0"/>
    <n v="0"/>
    <n v="0"/>
    <n v="0"/>
    <n v="0"/>
    <n v="3.6269999999999997E-2"/>
    <n v="6.0900000000000003E-2"/>
    <n v="0.70920000000000005"/>
    <s v="s"/>
    <n v="0"/>
    <n v="0.81569000000000003"/>
    <n v="0"/>
    <n v="0"/>
    <n v="0"/>
    <n v="0"/>
    <n v="0.81569000000000003"/>
    <s v="s"/>
    <s v="s"/>
    <n v="4.4400000000000002E-2"/>
    <n v="6.3E-2"/>
  </r>
  <r>
    <n v="2025"/>
    <s v="Paris"/>
    <x v="72"/>
    <s v="jYUcF"/>
    <x v="1"/>
    <x v="2"/>
    <n v="0"/>
    <n v="0"/>
    <s v="s"/>
    <n v="0"/>
    <n v="0"/>
    <n v="0"/>
    <n v="0"/>
    <n v="0"/>
    <n v="3.6839999999999998E-2"/>
    <n v="6.2120000000000002E-2"/>
    <n v="0.70830000000000004"/>
    <s v="s"/>
    <n v="0"/>
    <n v="0.81599999999999995"/>
    <n v="0"/>
    <n v="0"/>
    <n v="0"/>
    <n v="0"/>
    <n v="0.81599999999999995"/>
    <s v="s"/>
    <s v="s"/>
    <n v="4.4819999999999999E-2"/>
    <n v="6.3820000000000002E-2"/>
  </r>
  <r>
    <n v="2025"/>
    <s v="Paris"/>
    <x v="72"/>
    <s v="jYUcF"/>
    <x v="1"/>
    <x v="3"/>
    <n v="0"/>
    <n v="0"/>
    <s v="s"/>
    <n v="0"/>
    <n v="0"/>
    <n v="0"/>
    <n v="0"/>
    <n v="0"/>
    <n v="3.739E-2"/>
    <n v="6.3670000000000004E-2"/>
    <n v="0.71269000000000005"/>
    <s v="s"/>
    <n v="0"/>
    <n v="0.82155999999999996"/>
    <n v="0"/>
    <n v="0"/>
    <n v="0"/>
    <n v="0"/>
    <n v="0.82155999999999996"/>
    <s v="s"/>
    <s v="s"/>
    <n v="4.4159999999999998E-2"/>
    <n v="6.404E-2"/>
  </r>
  <r>
    <n v="2025"/>
    <s v="Paris"/>
    <x v="72"/>
    <s v="jYUcF"/>
    <x v="1"/>
    <x v="4"/>
    <n v="0"/>
    <n v="0"/>
    <s v="s"/>
    <n v="0"/>
    <n v="0"/>
    <n v="0"/>
    <n v="0"/>
    <n v="0"/>
    <n v="3.832E-2"/>
    <n v="6.1519999999999998E-2"/>
    <n v="0.71052000000000004"/>
    <s v="s"/>
    <n v="0"/>
    <n v="0.81833999999999996"/>
    <n v="0"/>
    <n v="0"/>
    <n v="0"/>
    <n v="0"/>
    <n v="0.81833999999999996"/>
    <s v="s"/>
    <s v="s"/>
    <n v="4.6649999999999997E-2"/>
    <n v="6.7739999999999995E-2"/>
  </r>
  <r>
    <n v="2025"/>
    <s v="Paris"/>
    <x v="72"/>
    <s v="jYUcF"/>
    <x v="1"/>
    <x v="5"/>
    <n v="0"/>
    <n v="0"/>
    <s v="s"/>
    <n v="0"/>
    <n v="0"/>
    <n v="0"/>
    <n v="0"/>
    <n v="0"/>
    <n v="3.7490000000000002E-2"/>
    <n v="6.232E-2"/>
    <n v="0.71252000000000004"/>
    <s v="s"/>
    <n v="0"/>
    <n v="0.82055999999999996"/>
    <n v="0"/>
    <n v="0"/>
    <n v="0"/>
    <n v="0"/>
    <n v="0.82055999999999996"/>
    <s v="s"/>
    <s v="s"/>
    <n v="4.2770000000000002E-2"/>
    <n v="6.3420000000000004E-2"/>
  </r>
  <r>
    <n v="2025"/>
    <s v="Paris"/>
    <x v="72"/>
    <s v="jYUcF"/>
    <x v="1"/>
    <x v="6"/>
    <n v="0"/>
    <n v="0"/>
    <s v="s"/>
    <n v="0"/>
    <n v="0"/>
    <n v="0"/>
    <n v="0"/>
    <n v="0"/>
    <n v="3.6319999999999998E-2"/>
    <n v="6.2350000000000003E-2"/>
    <n v="0.71260999999999997"/>
    <s v="s"/>
    <n v="0"/>
    <n v="0.81972"/>
    <n v="0"/>
    <n v="0"/>
    <n v="0"/>
    <n v="0"/>
    <n v="0.81972"/>
    <s v="s"/>
    <s v="s"/>
    <n v="4.1029999999999997E-2"/>
    <n v="6.2829999999999997E-2"/>
  </r>
  <r>
    <n v="2025"/>
    <s v="Paris"/>
    <x v="72"/>
    <s v="jYUcF"/>
    <x v="1"/>
    <x v="7"/>
    <n v="0"/>
    <n v="0"/>
    <s v="s"/>
    <n v="0"/>
    <n v="0"/>
    <n v="0"/>
    <n v="0"/>
    <n v="0"/>
    <n v="3.721E-2"/>
    <n v="6.3170000000000004E-2"/>
    <n v="0.71079000000000003"/>
    <s v="s"/>
    <n v="0"/>
    <n v="0.81988000000000005"/>
    <n v="0"/>
    <n v="0"/>
    <n v="0"/>
    <n v="0"/>
    <n v="0.81988000000000005"/>
    <s v="s"/>
    <s v="s"/>
    <n v="3.8620000000000002E-2"/>
    <n v="5.9119999999999999E-2"/>
  </r>
  <r>
    <n v="2025"/>
    <s v="Paris"/>
    <x v="72"/>
    <s v="jYUcF"/>
    <x v="1"/>
    <x v="8"/>
    <n v="0"/>
    <n v="0"/>
    <s v="s"/>
    <n v="0"/>
    <n v="0"/>
    <n v="0"/>
    <n v="0"/>
    <n v="0"/>
    <n v="3.7229999999999999E-2"/>
    <n v="6.2909999999999994E-2"/>
    <n v="0.70991000000000004"/>
    <s v="s"/>
    <n v="0"/>
    <n v="0.81959000000000004"/>
    <n v="0"/>
    <n v="0"/>
    <n v="0"/>
    <n v="0"/>
    <n v="0.81959000000000004"/>
    <s v="s"/>
    <s v="s"/>
    <n v="3.5889999999999998E-2"/>
    <n v="5.5259999999999997E-2"/>
  </r>
  <r>
    <n v="2025"/>
    <s v="Paris"/>
    <x v="72"/>
    <s v="jYUcF"/>
    <x v="1"/>
    <x v="9"/>
    <n v="0"/>
    <n v="0"/>
    <s v="s"/>
    <n v="0"/>
    <n v="0"/>
    <n v="0"/>
    <n v="0"/>
    <n v="0"/>
    <n v="3.5340000000000003E-2"/>
    <n v="6.0720000000000003E-2"/>
    <n v="0.70477999999999996"/>
    <s v="s"/>
    <n v="0"/>
    <n v="0.81069999999999998"/>
    <n v="0"/>
    <n v="0"/>
    <n v="0"/>
    <n v="0"/>
    <n v="0.81069999999999998"/>
    <s v="s"/>
    <s v="s"/>
    <n v="3.4130000000000001E-2"/>
    <n v="5.2220000000000003E-2"/>
  </r>
  <r>
    <n v="2025"/>
    <s v="Paris"/>
    <x v="72"/>
    <s v="jYUcF"/>
    <x v="1"/>
    <x v="10"/>
    <n v="0"/>
    <n v="0"/>
    <s v="s"/>
    <n v="0"/>
    <n v="0"/>
    <n v="0"/>
    <n v="0"/>
    <n v="0"/>
    <n v="3.4470000000000001E-2"/>
    <n v="6.1179999999999998E-2"/>
    <n v="0.69737000000000005"/>
    <s v="s"/>
    <n v="0"/>
    <n v="0.80318999999999996"/>
    <n v="0"/>
    <n v="0"/>
    <n v="0"/>
    <n v="0"/>
    <n v="0.80318999999999996"/>
    <s v="s"/>
    <s v="s"/>
    <n v="3.2199999999999999E-2"/>
    <n v="4.8750000000000002E-2"/>
  </r>
  <r>
    <n v="2025"/>
    <s v="Paris"/>
    <x v="72"/>
    <s v="jYUcF"/>
    <x v="2"/>
    <x v="0"/>
    <s v="so"/>
    <s v="so"/>
    <s v="so"/>
    <s v="so"/>
    <s v="so"/>
    <s v="so"/>
    <s v="so"/>
    <s v="so"/>
    <s v="so"/>
    <s v="so"/>
    <s v="so"/>
    <s v="so"/>
    <s v="so"/>
    <s v="so"/>
    <s v="so"/>
    <s v="so"/>
    <s v="so"/>
    <s v="so"/>
    <s v="so"/>
    <s v="s"/>
    <s v="s"/>
    <n v="9.8129999999999995E-2"/>
    <n v="0.14016999999999999"/>
  </r>
  <r>
    <n v="2025"/>
    <s v="Paris"/>
    <x v="72"/>
    <s v="jYUcF"/>
    <x v="2"/>
    <x v="1"/>
    <s v="so"/>
    <s v="so"/>
    <s v="so"/>
    <s v="so"/>
    <s v="so"/>
    <s v="so"/>
    <s v="so"/>
    <s v="so"/>
    <s v="so"/>
    <s v="so"/>
    <s v="so"/>
    <s v="so"/>
    <s v="so"/>
    <s v="so"/>
    <s v="so"/>
    <s v="so"/>
    <s v="so"/>
    <s v="so"/>
    <s v="so"/>
    <s v="s"/>
    <s v="s"/>
    <n v="9.4060000000000005E-2"/>
    <n v="0.13431000000000001"/>
  </r>
  <r>
    <n v="2025"/>
    <s v="Paris"/>
    <x v="72"/>
    <s v="jYUcF"/>
    <x v="2"/>
    <x v="2"/>
    <s v="so"/>
    <s v="so"/>
    <s v="so"/>
    <s v="so"/>
    <s v="so"/>
    <s v="so"/>
    <s v="so"/>
    <s v="so"/>
    <s v="so"/>
    <s v="so"/>
    <s v="so"/>
    <s v="so"/>
    <s v="so"/>
    <s v="so"/>
    <s v="so"/>
    <s v="so"/>
    <s v="so"/>
    <s v="so"/>
    <s v="so"/>
    <s v="s"/>
    <s v="s"/>
    <n v="8.3349999999999994E-2"/>
    <n v="0.12598999999999999"/>
  </r>
  <r>
    <n v="2025"/>
    <s v="Paris"/>
    <x v="72"/>
    <s v="jYUcF"/>
    <x v="2"/>
    <x v="3"/>
    <s v="so"/>
    <s v="so"/>
    <s v="so"/>
    <s v="so"/>
    <s v="so"/>
    <s v="so"/>
    <s v="so"/>
    <s v="so"/>
    <s v="so"/>
    <s v="so"/>
    <s v="so"/>
    <s v="so"/>
    <s v="so"/>
    <s v="so"/>
    <s v="so"/>
    <s v="so"/>
    <s v="so"/>
    <s v="so"/>
    <s v="so"/>
    <s v="s"/>
    <s v="s"/>
    <n v="8.4330000000000002E-2"/>
    <n v="0.12503"/>
  </r>
  <r>
    <n v="2025"/>
    <s v="Paris"/>
    <x v="72"/>
    <s v="jYUcF"/>
    <x v="2"/>
    <x v="4"/>
    <s v="so"/>
    <s v="so"/>
    <s v="so"/>
    <s v="so"/>
    <s v="so"/>
    <s v="so"/>
    <s v="so"/>
    <s v="so"/>
    <s v="so"/>
    <s v="so"/>
    <s v="so"/>
    <s v="so"/>
    <s v="so"/>
    <s v="so"/>
    <s v="so"/>
    <s v="so"/>
    <s v="so"/>
    <s v="so"/>
    <s v="so"/>
    <s v="s"/>
    <s v="s"/>
    <n v="7.6569999999999999E-2"/>
    <n v="0.10711"/>
  </r>
  <r>
    <n v="2025"/>
    <s v="Paris"/>
    <x v="72"/>
    <s v="jYUcF"/>
    <x v="2"/>
    <x v="5"/>
    <s v="so"/>
    <s v="so"/>
    <s v="so"/>
    <s v="so"/>
    <s v="so"/>
    <s v="so"/>
    <s v="so"/>
    <s v="so"/>
    <s v="so"/>
    <s v="so"/>
    <s v="so"/>
    <s v="so"/>
    <s v="so"/>
    <s v="so"/>
    <s v="so"/>
    <s v="so"/>
    <s v="so"/>
    <s v="so"/>
    <s v="so"/>
    <s v="s"/>
    <s v="s"/>
    <n v="7.0300000000000001E-2"/>
    <n v="9.8030000000000006E-2"/>
  </r>
  <r>
    <n v="2025"/>
    <s v="Paris"/>
    <x v="72"/>
    <s v="jYUcF"/>
    <x v="2"/>
    <x v="6"/>
    <s v="so"/>
    <s v="so"/>
    <s v="so"/>
    <s v="so"/>
    <s v="so"/>
    <s v="so"/>
    <s v="so"/>
    <s v="so"/>
    <s v="so"/>
    <s v="so"/>
    <s v="so"/>
    <s v="so"/>
    <s v="so"/>
    <s v="so"/>
    <s v="so"/>
    <s v="so"/>
    <s v="so"/>
    <s v="so"/>
    <s v="so"/>
    <s v="s"/>
    <s v="s"/>
    <n v="7.8579999999999997E-2"/>
    <n v="0.10834000000000001"/>
  </r>
  <r>
    <n v="2025"/>
    <s v="Paris"/>
    <x v="72"/>
    <s v="jYUcF"/>
    <x v="2"/>
    <x v="7"/>
    <s v="so"/>
    <s v="so"/>
    <s v="so"/>
    <s v="so"/>
    <s v="so"/>
    <s v="so"/>
    <s v="so"/>
    <s v="so"/>
    <s v="so"/>
    <s v="so"/>
    <s v="so"/>
    <s v="so"/>
    <s v="so"/>
    <s v="so"/>
    <s v="so"/>
    <s v="so"/>
    <s v="so"/>
    <s v="so"/>
    <s v="so"/>
    <s v="s"/>
    <s v="s"/>
    <n v="6.7909999999999998E-2"/>
    <n v="9.9790000000000004E-2"/>
  </r>
  <r>
    <n v="2025"/>
    <s v="Paris"/>
    <x v="72"/>
    <s v="jYUcF"/>
    <x v="2"/>
    <x v="8"/>
    <s v="so"/>
    <s v="so"/>
    <s v="so"/>
    <s v="so"/>
    <s v="so"/>
    <s v="so"/>
    <s v="so"/>
    <s v="so"/>
    <s v="so"/>
    <s v="so"/>
    <s v="so"/>
    <s v="so"/>
    <s v="so"/>
    <s v="so"/>
    <s v="so"/>
    <s v="so"/>
    <s v="so"/>
    <s v="so"/>
    <s v="so"/>
    <s v="s"/>
    <s v="s"/>
    <n v="7.5649999999999995E-2"/>
    <n v="0.10085"/>
  </r>
  <r>
    <n v="2025"/>
    <s v="Paris"/>
    <x v="72"/>
    <s v="jYUcF"/>
    <x v="2"/>
    <x v="9"/>
    <s v="so"/>
    <s v="so"/>
    <s v="so"/>
    <s v="so"/>
    <s v="so"/>
    <s v="so"/>
    <s v="so"/>
    <s v="so"/>
    <s v="so"/>
    <s v="so"/>
    <s v="so"/>
    <s v="so"/>
    <s v="so"/>
    <s v="so"/>
    <s v="so"/>
    <s v="so"/>
    <s v="so"/>
    <s v="so"/>
    <s v="so"/>
    <s v="s"/>
    <s v="s"/>
    <n v="7.7920000000000003E-2"/>
    <n v="9.8629999999999995E-2"/>
  </r>
  <r>
    <n v="2025"/>
    <s v="Paris"/>
    <x v="72"/>
    <s v="jYUcF"/>
    <x v="2"/>
    <x v="10"/>
    <s v="so"/>
    <s v="so"/>
    <s v="so"/>
    <s v="so"/>
    <s v="so"/>
    <s v="so"/>
    <s v="so"/>
    <s v="so"/>
    <s v="so"/>
    <s v="so"/>
    <s v="so"/>
    <s v="so"/>
    <s v="so"/>
    <s v="so"/>
    <s v="so"/>
    <s v="so"/>
    <s v="so"/>
    <s v="so"/>
    <s v="so"/>
    <s v="s"/>
    <s v="s"/>
    <n v="6.6710000000000005E-2"/>
    <n v="7.7960000000000002E-2"/>
  </r>
  <r>
    <n v="2025"/>
    <s v="Paris"/>
    <x v="72"/>
    <s v="jYUcF"/>
    <x v="3"/>
    <x v="0"/>
    <n v="0"/>
    <n v="0"/>
    <s v="s"/>
    <n v="0"/>
    <n v="0"/>
    <n v="0"/>
    <n v="0"/>
    <n v="0"/>
    <n v="3.2000000000000002E-3"/>
    <n v="6.9790000000000005E-2"/>
    <n v="2.7253400000000001"/>
    <s v="s"/>
    <n v="0"/>
    <n v="3.1804100000000002"/>
    <n v="0"/>
    <n v="0"/>
    <n v="0"/>
    <n v="0"/>
    <n v="3.1804100000000002"/>
    <s v="s"/>
    <s v="s"/>
    <n v="0.41333999999999999"/>
    <n v="0.93393000000000004"/>
  </r>
  <r>
    <n v="2025"/>
    <s v="Paris"/>
    <x v="72"/>
    <s v="jYUcF"/>
    <x v="3"/>
    <x v="1"/>
    <n v="0"/>
    <n v="0"/>
    <s v="s"/>
    <n v="0"/>
    <n v="0"/>
    <n v="0"/>
    <n v="0"/>
    <n v="0"/>
    <n v="4.9699999999999996E-3"/>
    <n v="0.10123"/>
    <n v="3.9351699999999998"/>
    <s v="s"/>
    <n v="0"/>
    <n v="4.2955300000000003"/>
    <n v="0"/>
    <n v="0"/>
    <n v="0"/>
    <n v="0"/>
    <n v="4.2955300000000003"/>
    <s v="s"/>
    <s v="s"/>
    <n v="0.69359999999999999"/>
    <n v="1.09897"/>
  </r>
  <r>
    <n v="2025"/>
    <s v="Paris"/>
    <x v="72"/>
    <s v="jYUcF"/>
    <x v="3"/>
    <x v="2"/>
    <n v="0"/>
    <n v="0"/>
    <s v="s"/>
    <n v="0"/>
    <n v="0"/>
    <n v="0"/>
    <n v="0"/>
    <n v="0"/>
    <n v="5.0000000000000001E-3"/>
    <n v="0.10767"/>
    <n v="4.0195299999999996"/>
    <s v="s"/>
    <n v="0"/>
    <n v="4.3951000000000002"/>
    <n v="0"/>
    <n v="0"/>
    <n v="0"/>
    <n v="0"/>
    <n v="4.3951000000000002"/>
    <s v="s"/>
    <s v="s"/>
    <n v="0.83257999999999999"/>
    <n v="1.34693"/>
  </r>
  <r>
    <n v="2025"/>
    <s v="Paris"/>
    <x v="72"/>
    <s v="jYUcF"/>
    <x v="3"/>
    <x v="3"/>
    <n v="0"/>
    <n v="0"/>
    <s v="s"/>
    <n v="0"/>
    <n v="0"/>
    <n v="0"/>
    <n v="0"/>
    <n v="0"/>
    <n v="1.315E-2"/>
    <n v="0.15873000000000001"/>
    <n v="4.3264899999999997"/>
    <s v="s"/>
    <n v="0"/>
    <n v="4.5959099999999999"/>
    <n v="0"/>
    <n v="0"/>
    <n v="0"/>
    <n v="0"/>
    <n v="4.5959099999999999"/>
    <s v="s"/>
    <s v="s"/>
    <n v="1.1740600000000001"/>
    <n v="1.8800699999999999"/>
  </r>
  <r>
    <n v="2025"/>
    <s v="Paris"/>
    <x v="72"/>
    <s v="jYUcF"/>
    <x v="3"/>
    <x v="4"/>
    <n v="0"/>
    <n v="0"/>
    <s v="s"/>
    <n v="0"/>
    <n v="0"/>
    <n v="0"/>
    <n v="0"/>
    <n v="0"/>
    <n v="2.4680000000000001E-2"/>
    <n v="0.37147000000000002"/>
    <n v="4.3857200000000001"/>
    <s v="s"/>
    <n v="0"/>
    <n v="4.7823900000000004"/>
    <n v="0"/>
    <n v="0"/>
    <n v="0"/>
    <n v="0"/>
    <n v="4.7823900000000004"/>
    <s v="s"/>
    <s v="s"/>
    <n v="1.4468799999999999"/>
    <n v="1.9448399999999999"/>
  </r>
  <r>
    <n v="2025"/>
    <s v="Paris"/>
    <x v="72"/>
    <s v="jYUcF"/>
    <x v="3"/>
    <x v="5"/>
    <n v="0"/>
    <n v="0"/>
    <s v="s"/>
    <n v="0"/>
    <n v="0"/>
    <n v="0"/>
    <n v="0"/>
    <n v="0"/>
    <n v="0.11376"/>
    <n v="0.54054999999999997"/>
    <n v="5.3597299999999999"/>
    <s v="s"/>
    <n v="0"/>
    <n v="6.0143300000000002"/>
    <n v="0"/>
    <n v="0"/>
    <n v="0"/>
    <n v="0"/>
    <n v="6.0143300000000002"/>
    <s v="s"/>
    <s v="s"/>
    <n v="1.9181600000000001"/>
    <n v="2.51688"/>
  </r>
  <r>
    <n v="2025"/>
    <s v="Paris"/>
    <x v="72"/>
    <s v="jYUcF"/>
    <x v="3"/>
    <x v="6"/>
    <n v="0"/>
    <n v="0"/>
    <s v="s"/>
    <n v="0"/>
    <n v="0"/>
    <n v="0"/>
    <n v="0"/>
    <n v="0"/>
    <n v="0.13628000000000001"/>
    <n v="0.40009"/>
    <n v="5.0286799999999996"/>
    <s v="s"/>
    <n v="0"/>
    <n v="5.5656499999999998"/>
    <n v="0"/>
    <n v="0"/>
    <n v="0"/>
    <n v="0"/>
    <n v="5.5656499999999998"/>
    <s v="s"/>
    <s v="s"/>
    <n v="2.5611700000000002"/>
    <n v="3.3788999999999998"/>
  </r>
  <r>
    <n v="2025"/>
    <s v="Paris"/>
    <x v="72"/>
    <s v="jYUcF"/>
    <x v="3"/>
    <x v="7"/>
    <n v="0"/>
    <n v="0"/>
    <s v="s"/>
    <n v="0"/>
    <n v="0"/>
    <n v="0"/>
    <n v="0"/>
    <n v="0"/>
    <n v="0.22947999999999999"/>
    <n v="0.43275000000000002"/>
    <n v="4.9415699999999996"/>
    <s v="s"/>
    <n v="0"/>
    <n v="5.6052900000000001"/>
    <n v="0"/>
    <n v="0"/>
    <n v="0"/>
    <n v="0"/>
    <n v="5.6052900000000001"/>
    <s v="s"/>
    <s v="s"/>
    <n v="2.92198"/>
    <n v="3.6961599999999999"/>
  </r>
  <r>
    <n v="2025"/>
    <s v="Paris"/>
    <x v="72"/>
    <s v="jYUcF"/>
    <x v="3"/>
    <x v="8"/>
    <n v="0"/>
    <n v="0"/>
    <s v="s"/>
    <n v="0"/>
    <n v="0"/>
    <n v="0"/>
    <n v="0"/>
    <n v="0"/>
    <n v="0.22486999999999999"/>
    <n v="0.68842000000000003"/>
    <n v="5.9228899999999998"/>
    <s v="s"/>
    <n v="0"/>
    <n v="6.8363899999999997"/>
    <n v="0"/>
    <n v="0"/>
    <n v="0"/>
    <n v="0"/>
    <n v="6.8363899999999997"/>
    <s v="s"/>
    <s v="s"/>
    <n v="2.8075700000000001"/>
    <n v="3.49804"/>
  </r>
  <r>
    <n v="2025"/>
    <s v="Paris"/>
    <x v="72"/>
    <s v="jYUcF"/>
    <x v="3"/>
    <x v="9"/>
    <n v="0"/>
    <n v="0"/>
    <s v="s"/>
    <n v="0"/>
    <n v="0"/>
    <n v="0"/>
    <n v="0"/>
    <n v="0"/>
    <n v="0.36071999999999999"/>
    <n v="0.60275999999999996"/>
    <n v="6.4854200000000004"/>
    <s v="s"/>
    <n v="0"/>
    <n v="7.4568300000000001"/>
    <n v="0"/>
    <n v="0"/>
    <n v="0"/>
    <n v="0"/>
    <n v="7.4568300000000001"/>
    <s v="s"/>
    <s v="s"/>
    <n v="2.7153"/>
    <n v="3.5548700000000002"/>
  </r>
  <r>
    <n v="2025"/>
    <s v="Paris"/>
    <x v="72"/>
    <s v="jYUcF"/>
    <x v="3"/>
    <x v="10"/>
    <n v="0"/>
    <n v="0"/>
    <s v="s"/>
    <n v="0"/>
    <n v="0"/>
    <n v="0"/>
    <n v="0"/>
    <n v="0"/>
    <n v="0.52185999999999999"/>
    <n v="0.47760999999999998"/>
    <n v="6.5210800000000004"/>
    <s v="s"/>
    <n v="0"/>
    <n v="7.5347799999999996"/>
    <n v="0"/>
    <n v="0"/>
    <n v="0"/>
    <n v="0"/>
    <n v="7.5347799999999996"/>
    <s v="s"/>
    <s v="s"/>
    <n v="2.3664999999999998"/>
    <n v="3.26457"/>
  </r>
  <r>
    <n v="2025"/>
    <s v="Paris"/>
    <x v="73"/>
    <s v="0Mvk5"/>
    <x v="0"/>
    <x v="0"/>
    <n v="46"/>
    <n v="0"/>
    <n v="0"/>
    <s v="s"/>
    <n v="0"/>
    <s v="s"/>
    <n v="0"/>
    <n v="0"/>
    <n v="0"/>
    <n v="0"/>
    <n v="0"/>
    <n v="0"/>
    <n v="0"/>
    <n v="50"/>
    <n v="0"/>
    <n v="0"/>
    <n v="0"/>
    <n v="0"/>
    <n v="50"/>
    <n v="0"/>
    <n v="0"/>
    <n v="0"/>
    <n v="0"/>
  </r>
  <r>
    <n v="2025"/>
    <s v="Paris"/>
    <x v="73"/>
    <s v="0Mvk5"/>
    <x v="1"/>
    <x v="0"/>
    <n v="8.6059999999999998E-2"/>
    <n v="0"/>
    <n v="0"/>
    <s v="s"/>
    <n v="0"/>
    <s v="s"/>
    <n v="0"/>
    <n v="0"/>
    <n v="0"/>
    <n v="0"/>
    <n v="0"/>
    <n v="0"/>
    <n v="0"/>
    <n v="9.9669999999999995E-2"/>
    <n v="0"/>
    <n v="0"/>
    <n v="0"/>
    <n v="0"/>
    <n v="9.9669999999999995E-2"/>
    <n v="0"/>
    <n v="0"/>
    <n v="0"/>
    <n v="0"/>
  </r>
  <r>
    <n v="2025"/>
    <s v="Paris"/>
    <x v="73"/>
    <s v="0Mvk5"/>
    <x v="1"/>
    <x v="1"/>
    <n v="8.1280000000000005E-2"/>
    <n v="0"/>
    <n v="0"/>
    <s v="s"/>
    <n v="0"/>
    <s v="s"/>
    <n v="0"/>
    <n v="0"/>
    <n v="0"/>
    <n v="0"/>
    <n v="0"/>
    <n v="0"/>
    <n v="0"/>
    <n v="9.5159999999999995E-2"/>
    <n v="0"/>
    <n v="0"/>
    <n v="0"/>
    <n v="0"/>
    <n v="9.5170000000000005E-2"/>
    <n v="0"/>
    <n v="0"/>
    <n v="0"/>
    <n v="0"/>
  </r>
  <r>
    <n v="2025"/>
    <s v="Paris"/>
    <x v="73"/>
    <s v="0Mvk5"/>
    <x v="1"/>
    <x v="2"/>
    <n v="6.9449999999999998E-2"/>
    <n v="0"/>
    <n v="0"/>
    <s v="s"/>
    <n v="0"/>
    <s v="s"/>
    <n v="0"/>
    <n v="0"/>
    <n v="0"/>
    <n v="0"/>
    <n v="0"/>
    <n v="0"/>
    <n v="0"/>
    <n v="8.3629999999999996E-2"/>
    <n v="0"/>
    <n v="0"/>
    <n v="0"/>
    <n v="0"/>
    <n v="8.3629999999999996E-2"/>
    <n v="0"/>
    <n v="0"/>
    <n v="0"/>
    <n v="0"/>
  </r>
  <r>
    <n v="2025"/>
    <s v="Paris"/>
    <x v="73"/>
    <s v="0Mvk5"/>
    <x v="1"/>
    <x v="3"/>
    <n v="6.2890000000000001E-2"/>
    <n v="0"/>
    <n v="0"/>
    <s v="s"/>
    <n v="0"/>
    <s v="s"/>
    <n v="0"/>
    <n v="0"/>
    <n v="0"/>
    <n v="0"/>
    <n v="0"/>
    <n v="0"/>
    <n v="0"/>
    <n v="7.5840000000000005E-2"/>
    <n v="0"/>
    <n v="0"/>
    <n v="0"/>
    <n v="0"/>
    <n v="7.5850000000000001E-2"/>
    <n v="0"/>
    <n v="0"/>
    <n v="0"/>
    <n v="0"/>
  </r>
  <r>
    <n v="2025"/>
    <s v="Paris"/>
    <x v="73"/>
    <s v="0Mvk5"/>
    <x v="1"/>
    <x v="4"/>
    <n v="6.2939999999999996E-2"/>
    <n v="0"/>
    <n v="0"/>
    <s v="s"/>
    <n v="0"/>
    <s v="s"/>
    <n v="0"/>
    <n v="0"/>
    <n v="0"/>
    <n v="0"/>
    <n v="0"/>
    <n v="0"/>
    <n v="0"/>
    <n v="7.3200000000000001E-2"/>
    <n v="0"/>
    <n v="0"/>
    <n v="0"/>
    <n v="0"/>
    <n v="7.3200000000000001E-2"/>
    <n v="0"/>
    <n v="0"/>
    <n v="0"/>
    <n v="0"/>
  </r>
  <r>
    <n v="2025"/>
    <s v="Paris"/>
    <x v="73"/>
    <s v="0Mvk5"/>
    <x v="1"/>
    <x v="5"/>
    <n v="6.019E-2"/>
    <n v="0"/>
    <n v="0"/>
    <s v="s"/>
    <n v="0"/>
    <s v="s"/>
    <n v="0"/>
    <n v="0"/>
    <n v="0"/>
    <n v="0"/>
    <n v="0"/>
    <n v="0"/>
    <n v="0"/>
    <n v="7.0510000000000003E-2"/>
    <n v="0"/>
    <n v="0"/>
    <n v="0"/>
    <n v="0"/>
    <n v="7.0510000000000003E-2"/>
    <n v="0"/>
    <n v="0"/>
    <n v="0"/>
    <n v="0"/>
  </r>
  <r>
    <n v="2025"/>
    <s v="Paris"/>
    <x v="73"/>
    <s v="0Mvk5"/>
    <x v="1"/>
    <x v="6"/>
    <n v="5.6890000000000003E-2"/>
    <n v="0"/>
    <n v="0"/>
    <s v="s"/>
    <n v="0"/>
    <s v="s"/>
    <n v="0"/>
    <n v="0"/>
    <n v="0"/>
    <n v="0"/>
    <n v="0"/>
    <n v="0"/>
    <n v="0"/>
    <n v="6.7419999999999994E-2"/>
    <n v="0"/>
    <n v="0"/>
    <n v="0"/>
    <n v="0"/>
    <n v="6.7419999999999994E-2"/>
    <n v="0"/>
    <n v="0"/>
    <n v="0"/>
    <n v="0"/>
  </r>
  <r>
    <n v="2025"/>
    <s v="Paris"/>
    <x v="73"/>
    <s v="0Mvk5"/>
    <x v="1"/>
    <x v="7"/>
    <n v="5.706E-2"/>
    <n v="0"/>
    <n v="0"/>
    <s v="s"/>
    <n v="0"/>
    <s v="s"/>
    <n v="0"/>
    <n v="0"/>
    <n v="0"/>
    <n v="0"/>
    <n v="0"/>
    <n v="0"/>
    <n v="0"/>
    <n v="6.769E-2"/>
    <n v="0"/>
    <n v="0"/>
    <n v="0"/>
    <n v="0"/>
    <n v="6.769E-2"/>
    <n v="0"/>
    <n v="0"/>
    <n v="0"/>
    <n v="0"/>
  </r>
  <r>
    <n v="2025"/>
    <s v="Paris"/>
    <x v="73"/>
    <s v="0Mvk5"/>
    <x v="1"/>
    <x v="8"/>
    <n v="5.1029999999999999E-2"/>
    <n v="0"/>
    <n v="0"/>
    <s v="s"/>
    <n v="0"/>
    <s v="s"/>
    <n v="0"/>
    <n v="0"/>
    <n v="0"/>
    <n v="0"/>
    <n v="0"/>
    <n v="0"/>
    <n v="0"/>
    <n v="6.0170000000000001E-2"/>
    <n v="0"/>
    <n v="0"/>
    <n v="0"/>
    <n v="0"/>
    <n v="6.0170000000000001E-2"/>
    <n v="0"/>
    <n v="0"/>
    <n v="0"/>
    <n v="0"/>
  </r>
  <r>
    <n v="2025"/>
    <s v="Paris"/>
    <x v="73"/>
    <s v="0Mvk5"/>
    <x v="1"/>
    <x v="9"/>
    <n v="4.7010000000000003E-2"/>
    <n v="0"/>
    <n v="0"/>
    <s v="s"/>
    <n v="0"/>
    <s v="s"/>
    <n v="0"/>
    <n v="0"/>
    <n v="0"/>
    <n v="0"/>
    <n v="0"/>
    <n v="0"/>
    <n v="0"/>
    <n v="5.636E-2"/>
    <n v="0"/>
    <n v="0"/>
    <n v="0"/>
    <n v="0"/>
    <n v="5.636E-2"/>
    <n v="0"/>
    <n v="0"/>
    <n v="0"/>
    <n v="0"/>
  </r>
  <r>
    <n v="2025"/>
    <s v="Paris"/>
    <x v="73"/>
    <s v="0Mvk5"/>
    <x v="1"/>
    <x v="10"/>
    <n v="4.4839999999999998E-2"/>
    <n v="0"/>
    <n v="0"/>
    <s v="s"/>
    <n v="0"/>
    <s v="s"/>
    <n v="0"/>
    <n v="0"/>
    <n v="0"/>
    <n v="0"/>
    <n v="0"/>
    <n v="0"/>
    <n v="0"/>
    <n v="5.4129999999999998E-2"/>
    <n v="0"/>
    <n v="0"/>
    <n v="0"/>
    <n v="0"/>
    <n v="5.4129999999999998E-2"/>
    <n v="0"/>
    <n v="0"/>
    <n v="0"/>
    <n v="0"/>
  </r>
  <r>
    <n v="2025"/>
    <s v="Paris"/>
    <x v="73"/>
    <s v="0Mvk5"/>
    <x v="3"/>
    <x v="0"/>
    <n v="13.118980000000001"/>
    <n v="0"/>
    <n v="0"/>
    <s v="s"/>
    <n v="0"/>
    <s v="s"/>
    <n v="0"/>
    <n v="0"/>
    <n v="0"/>
    <n v="0"/>
    <n v="0"/>
    <n v="0"/>
    <n v="0"/>
    <n v="13.17487"/>
    <n v="0"/>
    <n v="0"/>
    <n v="0"/>
    <n v="0"/>
    <n v="13.17487"/>
    <n v="0"/>
    <n v="0"/>
    <n v="0"/>
    <n v="0"/>
  </r>
  <r>
    <n v="2025"/>
    <s v="Paris"/>
    <x v="73"/>
    <s v="0Mvk5"/>
    <x v="3"/>
    <x v="1"/>
    <n v="3.4611900000000002"/>
    <n v="0"/>
    <n v="0"/>
    <s v="s"/>
    <n v="0"/>
    <s v="s"/>
    <n v="0"/>
    <n v="0"/>
    <n v="0"/>
    <n v="0"/>
    <n v="0"/>
    <n v="0"/>
    <n v="0"/>
    <n v="3.5205700000000002"/>
    <n v="0"/>
    <n v="0"/>
    <n v="0"/>
    <n v="0"/>
    <n v="3.5205700000000002"/>
    <n v="0"/>
    <n v="0"/>
    <n v="0"/>
    <n v="0"/>
  </r>
  <r>
    <n v="2025"/>
    <s v="Paris"/>
    <x v="73"/>
    <s v="0Mvk5"/>
    <x v="3"/>
    <x v="2"/>
    <n v="4.6706300000000001"/>
    <n v="0"/>
    <n v="0"/>
    <s v="s"/>
    <n v="0"/>
    <s v="s"/>
    <n v="0"/>
    <n v="0"/>
    <n v="0"/>
    <n v="0"/>
    <n v="0"/>
    <n v="0"/>
    <n v="0"/>
    <n v="4.76722"/>
    <n v="0"/>
    <n v="0"/>
    <n v="0"/>
    <n v="0"/>
    <n v="4.76722"/>
    <n v="0"/>
    <n v="0"/>
    <n v="0"/>
    <n v="0"/>
  </r>
  <r>
    <n v="2025"/>
    <s v="Paris"/>
    <x v="73"/>
    <s v="0Mvk5"/>
    <x v="3"/>
    <x v="3"/>
    <n v="2.85507"/>
    <n v="0"/>
    <n v="0"/>
    <s v="s"/>
    <n v="0"/>
    <s v="s"/>
    <n v="0"/>
    <n v="0"/>
    <n v="0"/>
    <n v="0"/>
    <n v="0"/>
    <n v="0"/>
    <n v="0"/>
    <n v="3.1793999999999998"/>
    <n v="0"/>
    <n v="0"/>
    <n v="0"/>
    <n v="0"/>
    <n v="3.1793999999999998"/>
    <n v="0"/>
    <n v="0"/>
    <n v="0"/>
    <n v="0"/>
  </r>
  <r>
    <n v="2025"/>
    <s v="Paris"/>
    <x v="73"/>
    <s v="0Mvk5"/>
    <x v="3"/>
    <x v="4"/>
    <n v="0.89017000000000002"/>
    <n v="0"/>
    <n v="0"/>
    <s v="s"/>
    <n v="0"/>
    <s v="s"/>
    <n v="0"/>
    <n v="0"/>
    <n v="0"/>
    <n v="0"/>
    <n v="0"/>
    <n v="0"/>
    <n v="0"/>
    <n v="1.6694"/>
    <n v="0"/>
    <n v="0"/>
    <n v="0"/>
    <n v="0"/>
    <n v="1.6694"/>
    <n v="0"/>
    <n v="0"/>
    <n v="0"/>
    <n v="0"/>
  </r>
  <r>
    <n v="2025"/>
    <s v="Paris"/>
    <x v="73"/>
    <s v="0Mvk5"/>
    <x v="3"/>
    <x v="5"/>
    <n v="1.2382599999999999"/>
    <n v="0"/>
    <n v="0"/>
    <s v="s"/>
    <n v="0"/>
    <s v="s"/>
    <n v="0"/>
    <n v="0"/>
    <n v="0"/>
    <n v="0"/>
    <n v="0"/>
    <n v="0"/>
    <n v="0"/>
    <n v="1.34006"/>
    <n v="0"/>
    <n v="0"/>
    <n v="0"/>
    <n v="0"/>
    <n v="1.34006"/>
    <n v="0"/>
    <n v="0"/>
    <n v="0"/>
    <n v="0"/>
  </r>
  <r>
    <n v="2025"/>
    <s v="Paris"/>
    <x v="73"/>
    <s v="0Mvk5"/>
    <x v="3"/>
    <x v="6"/>
    <n v="1.30827"/>
    <n v="0"/>
    <n v="0"/>
    <s v="s"/>
    <n v="0"/>
    <s v="s"/>
    <n v="0"/>
    <n v="0"/>
    <n v="0"/>
    <n v="0"/>
    <n v="0"/>
    <n v="0"/>
    <n v="0"/>
    <n v="1.4013899999999999"/>
    <n v="0"/>
    <n v="0"/>
    <n v="0"/>
    <n v="0"/>
    <n v="1.4013899999999999"/>
    <n v="0"/>
    <n v="0"/>
    <n v="0"/>
    <n v="0"/>
  </r>
  <r>
    <n v="2025"/>
    <s v="Paris"/>
    <x v="73"/>
    <s v="0Mvk5"/>
    <x v="3"/>
    <x v="7"/>
    <n v="1.1238699999999999"/>
    <n v="0"/>
    <n v="0"/>
    <s v="s"/>
    <n v="0"/>
    <s v="s"/>
    <n v="0"/>
    <n v="0"/>
    <n v="0"/>
    <n v="0"/>
    <n v="0"/>
    <n v="0"/>
    <n v="0"/>
    <n v="1.2170799999999999"/>
    <n v="0"/>
    <n v="0"/>
    <n v="0"/>
    <n v="0"/>
    <n v="1.2170799999999999"/>
    <n v="0"/>
    <n v="0"/>
    <n v="0"/>
    <n v="0"/>
  </r>
  <r>
    <n v="2025"/>
    <s v="Paris"/>
    <x v="73"/>
    <s v="0Mvk5"/>
    <x v="3"/>
    <x v="8"/>
    <n v="2.0388000000000002"/>
    <n v="0"/>
    <n v="0"/>
    <s v="s"/>
    <n v="0"/>
    <s v="s"/>
    <n v="0"/>
    <n v="0"/>
    <n v="0"/>
    <n v="0"/>
    <n v="0"/>
    <n v="0"/>
    <n v="0"/>
    <n v="2.1257700000000002"/>
    <n v="0"/>
    <n v="0"/>
    <n v="0"/>
    <n v="0"/>
    <n v="2.1257700000000002"/>
    <n v="0"/>
    <n v="0"/>
    <n v="0"/>
    <n v="0"/>
  </r>
  <r>
    <n v="2025"/>
    <s v="Paris"/>
    <x v="73"/>
    <s v="0Mvk5"/>
    <x v="3"/>
    <x v="9"/>
    <n v="1.60717"/>
    <n v="0"/>
    <n v="0"/>
    <s v="s"/>
    <n v="0"/>
    <s v="s"/>
    <n v="0"/>
    <n v="0"/>
    <n v="0"/>
    <n v="0"/>
    <n v="0"/>
    <n v="0"/>
    <n v="0"/>
    <n v="1.8128200000000001"/>
    <n v="0"/>
    <n v="0"/>
    <n v="0"/>
    <n v="0"/>
    <n v="1.8128200000000001"/>
    <n v="0"/>
    <n v="0"/>
    <n v="0"/>
    <n v="0"/>
  </r>
  <r>
    <n v="2025"/>
    <s v="Paris"/>
    <x v="73"/>
    <s v="0Mvk5"/>
    <x v="3"/>
    <x v="10"/>
    <n v="2.2473299999999998"/>
    <n v="0"/>
    <n v="0"/>
    <s v="s"/>
    <n v="0"/>
    <s v="s"/>
    <n v="0"/>
    <n v="0"/>
    <n v="0"/>
    <n v="0"/>
    <n v="0"/>
    <n v="0"/>
    <n v="0"/>
    <n v="2.4488500000000002"/>
    <n v="0"/>
    <n v="0"/>
    <n v="0"/>
    <n v="0"/>
    <n v="2.4488500000000002"/>
    <n v="0"/>
    <n v="0"/>
    <n v="0"/>
    <n v="0"/>
  </r>
  <r>
    <n v="2025"/>
    <s v="Paris"/>
    <x v="74"/>
    <s v="XR16q"/>
    <x v="0"/>
    <x v="0"/>
    <n v="49"/>
    <n v="13"/>
    <n v="60"/>
    <s v="s"/>
    <n v="17"/>
    <n v="40"/>
    <s v="s"/>
    <n v="18"/>
    <n v="16"/>
    <n v="75"/>
    <n v="62"/>
    <n v="6"/>
    <n v="8"/>
    <n v="371"/>
    <n v="0"/>
    <n v="0"/>
    <n v="0"/>
    <n v="0"/>
    <n v="371"/>
    <n v="10"/>
    <s v="s"/>
    <s v="s"/>
    <n v="16"/>
  </r>
  <r>
    <n v="2025"/>
    <s v="Paris"/>
    <x v="74"/>
    <s v="XR16q"/>
    <x v="1"/>
    <x v="0"/>
    <n v="0.11995"/>
    <n v="4.3290000000000002E-2"/>
    <n v="0.19313"/>
    <s v="s"/>
    <n v="6.164E-2"/>
    <n v="0.13099"/>
    <s v="s"/>
    <n v="6.0650000000000003E-2"/>
    <n v="5.5599999999999997E-2"/>
    <n v="0.25431999999999999"/>
    <n v="0.22156000000000001"/>
    <n v="1.933E-2"/>
    <n v="2.8049999999999999E-2"/>
    <n v="1.2110000000000001"/>
    <n v="0"/>
    <n v="0"/>
    <n v="0"/>
    <n v="0"/>
    <n v="1.2110000000000001"/>
    <n v="1.0109999999999999E-2"/>
    <s v="s"/>
    <s v="s"/>
    <n v="1.55E-2"/>
  </r>
  <r>
    <n v="2025"/>
    <s v="Paris"/>
    <x v="74"/>
    <s v="XR16q"/>
    <x v="1"/>
    <x v="1"/>
    <n v="0.12059"/>
    <n v="4.5280000000000001E-2"/>
    <n v="0.19706000000000001"/>
    <s v="s"/>
    <n v="6.2640000000000001E-2"/>
    <n v="0.13478999999999999"/>
    <s v="s"/>
    <n v="6.1150000000000003E-2"/>
    <n v="5.67E-2"/>
    <n v="0.25263999999999998"/>
    <n v="0.22567000000000001"/>
    <n v="2.0469999999999999E-2"/>
    <n v="2.7279999999999999E-2"/>
    <n v="1.2269000000000001"/>
    <n v="0"/>
    <n v="0"/>
    <n v="0"/>
    <n v="0"/>
    <n v="1.2269000000000001"/>
    <n v="9.8300000000000002E-3"/>
    <s v="s"/>
    <s v="s"/>
    <n v="1.5339999999999999E-2"/>
  </r>
  <r>
    <n v="2025"/>
    <s v="Paris"/>
    <x v="74"/>
    <s v="XR16q"/>
    <x v="1"/>
    <x v="2"/>
    <n v="0.11792999999999999"/>
    <n v="4.4479999999999999E-2"/>
    <n v="0.19955999999999999"/>
    <s v="s"/>
    <n v="6.4399999999999999E-2"/>
    <n v="0.13506000000000001"/>
    <s v="s"/>
    <n v="6.216E-2"/>
    <n v="5.7590000000000002E-2"/>
    <n v="0.25524000000000002"/>
    <n v="0.22559999999999999"/>
    <n v="1.8870000000000001E-2"/>
    <n v="2.6970000000000001E-2"/>
    <n v="1.23048"/>
    <n v="0"/>
    <n v="0"/>
    <n v="0"/>
    <n v="0"/>
    <n v="1.23048"/>
    <n v="8.8199999999999997E-3"/>
    <s v="s"/>
    <s v="s"/>
    <n v="1.423E-2"/>
  </r>
  <r>
    <n v="2025"/>
    <s v="Paris"/>
    <x v="74"/>
    <s v="XR16q"/>
    <x v="1"/>
    <x v="3"/>
    <n v="0.11522"/>
    <n v="4.4260000000000001E-2"/>
    <n v="0.20344000000000001"/>
    <s v="s"/>
    <n v="6.3850000000000004E-2"/>
    <n v="0.1396"/>
    <s v="s"/>
    <n v="6.2979999999999994E-2"/>
    <n v="5.9560000000000002E-2"/>
    <n v="0.25670999999999999"/>
    <n v="0.22344"/>
    <n v="1.8120000000000001E-2"/>
    <n v="2.6800000000000001E-2"/>
    <n v="1.23671"/>
    <n v="0"/>
    <n v="0"/>
    <n v="0"/>
    <n v="0"/>
    <n v="1.23671"/>
    <n v="7.92E-3"/>
    <s v="s"/>
    <s v="s"/>
    <n v="1.4149999999999999E-2"/>
  </r>
  <r>
    <n v="2025"/>
    <s v="Paris"/>
    <x v="74"/>
    <s v="XR16q"/>
    <x v="1"/>
    <x v="4"/>
    <n v="0.1113"/>
    <n v="4.7160000000000001E-2"/>
    <n v="0.20530999999999999"/>
    <s v="s"/>
    <n v="6.6170000000000007E-2"/>
    <n v="0.14129"/>
    <s v="s"/>
    <n v="6.3990000000000005E-2"/>
    <n v="6.1240000000000003E-2"/>
    <n v="0.25685999999999998"/>
    <n v="0.22545999999999999"/>
    <n v="1.7000000000000001E-2"/>
    <n v="2.63E-2"/>
    <n v="1.24407"/>
    <n v="0"/>
    <n v="0"/>
    <n v="0"/>
    <n v="0"/>
    <n v="1.24407"/>
    <n v="9.5600000000000008E-3"/>
    <s v="s"/>
    <s v="s"/>
    <n v="1.566E-2"/>
  </r>
  <r>
    <n v="2025"/>
    <s v="Paris"/>
    <x v="74"/>
    <s v="XR16q"/>
    <x v="1"/>
    <x v="5"/>
    <n v="0.1074"/>
    <n v="4.8000000000000001E-2"/>
    <n v="0.20254"/>
    <s v="s"/>
    <n v="6.6780000000000006E-2"/>
    <n v="0.14329"/>
    <s v="s"/>
    <n v="6.3189999999999996E-2"/>
    <n v="6.1719999999999997E-2"/>
    <n v="0.25444"/>
    <n v="0.22494"/>
    <n v="1.635E-2"/>
    <n v="2.6159999999999999E-2"/>
    <n v="1.2361599999999999"/>
    <n v="0"/>
    <n v="0"/>
    <n v="0"/>
    <n v="0"/>
    <n v="1.23617"/>
    <n v="1.034E-2"/>
    <s v="s"/>
    <s v="s"/>
    <n v="1.5879999999999998E-2"/>
  </r>
  <r>
    <n v="2025"/>
    <s v="Paris"/>
    <x v="74"/>
    <s v="XR16q"/>
    <x v="1"/>
    <x v="6"/>
    <n v="0.10290000000000001"/>
    <n v="4.7500000000000001E-2"/>
    <n v="0.19900000000000001"/>
    <s v="s"/>
    <n v="6.6919999999999993E-2"/>
    <n v="0.14237"/>
    <s v="s"/>
    <n v="6.5040000000000001E-2"/>
    <n v="6.2590000000000007E-2"/>
    <n v="0.25646000000000002"/>
    <n v="0.22223000000000001"/>
    <n v="1.532E-2"/>
    <n v="2.6780000000000002E-2"/>
    <n v="1.2285699999999999"/>
    <n v="0"/>
    <n v="0"/>
    <n v="0"/>
    <n v="0"/>
    <n v="1.2285699999999999"/>
    <n v="9.4199999999999996E-3"/>
    <s v="s"/>
    <s v="s"/>
    <n v="1.421E-2"/>
  </r>
  <r>
    <n v="2025"/>
    <s v="Paris"/>
    <x v="74"/>
    <s v="XR16q"/>
    <x v="1"/>
    <x v="7"/>
    <n v="9.8269999999999996E-2"/>
    <n v="4.7910000000000001E-2"/>
    <n v="0.19588"/>
    <s v="s"/>
    <n v="6.9110000000000005E-2"/>
    <n v="0.14559"/>
    <s v="s"/>
    <n v="6.6470000000000001E-2"/>
    <n v="5.9920000000000001E-2"/>
    <n v="0.25124000000000002"/>
    <n v="0.22269"/>
    <n v="1.4420000000000001E-2"/>
    <n v="2.7380000000000002E-2"/>
    <n v="1.22045"/>
    <n v="0"/>
    <n v="0"/>
    <n v="0"/>
    <n v="0"/>
    <n v="1.22045"/>
    <n v="9.3200000000000002E-3"/>
    <s v="s"/>
    <s v="s"/>
    <n v="1.358E-2"/>
  </r>
  <r>
    <n v="2025"/>
    <s v="Paris"/>
    <x v="74"/>
    <s v="XR16q"/>
    <x v="1"/>
    <x v="8"/>
    <n v="9.0889999999999999E-2"/>
    <n v="4.6850000000000003E-2"/>
    <n v="0.1933"/>
    <s v="s"/>
    <n v="6.9680000000000006E-2"/>
    <n v="0.14854000000000001"/>
    <s v="s"/>
    <n v="6.8820000000000006E-2"/>
    <n v="6.028E-2"/>
    <n v="0.25273000000000001"/>
    <n v="0.22255"/>
    <n v="1.306E-2"/>
    <n v="2.6349999999999998E-2"/>
    <n v="1.2159"/>
    <n v="0"/>
    <n v="0"/>
    <n v="0"/>
    <n v="0"/>
    <n v="1.2159"/>
    <n v="9.4999999999999998E-3"/>
    <s v="s"/>
    <s v="s"/>
    <n v="1.4710000000000001E-2"/>
  </r>
  <r>
    <n v="2025"/>
    <s v="Paris"/>
    <x v="74"/>
    <s v="XR16q"/>
    <x v="1"/>
    <x v="9"/>
    <n v="8.6260000000000003E-2"/>
    <n v="4.5929999999999999E-2"/>
    <n v="0.19098999999999999"/>
    <s v="s"/>
    <n v="6.8839999999999998E-2"/>
    <n v="0.14921000000000001"/>
    <s v="s"/>
    <n v="6.5600000000000006E-2"/>
    <n v="5.9920000000000001E-2"/>
    <n v="0.25112000000000001"/>
    <n v="0.22369"/>
    <n v="1.095E-2"/>
    <n v="2.564E-2"/>
    <n v="1.2019200000000001"/>
    <n v="0"/>
    <n v="0"/>
    <n v="0"/>
    <n v="0"/>
    <n v="1.2019200000000001"/>
    <n v="9.1999999999999998E-3"/>
    <s v="s"/>
    <s v="s"/>
    <n v="1.405E-2"/>
  </r>
  <r>
    <n v="2025"/>
    <s v="Paris"/>
    <x v="74"/>
    <s v="XR16q"/>
    <x v="1"/>
    <x v="10"/>
    <n v="8.3559999999999995E-2"/>
    <n v="4.4260000000000001E-2"/>
    <n v="0.18442"/>
    <s v="s"/>
    <n v="6.9309999999999997E-2"/>
    <n v="0.14860000000000001"/>
    <s v="s"/>
    <n v="6.7540000000000003E-2"/>
    <n v="6.0819999999999999E-2"/>
    <n v="0.24876000000000001"/>
    <n v="0.22491"/>
    <n v="9.4000000000000004E-3"/>
    <n v="2.6100000000000002E-2"/>
    <n v="1.19072"/>
    <n v="0"/>
    <n v="0"/>
    <n v="0"/>
    <n v="0"/>
    <n v="1.19072"/>
    <n v="8.3400000000000002E-3"/>
    <s v="s"/>
    <s v="s"/>
    <n v="1.3100000000000001E-2"/>
  </r>
  <r>
    <n v="2025"/>
    <s v="Paris"/>
    <x v="74"/>
    <s v="XR16q"/>
    <x v="2"/>
    <x v="0"/>
    <s v="so"/>
    <s v="so"/>
    <s v="so"/>
    <s v="so"/>
    <s v="so"/>
    <s v="so"/>
    <s v="so"/>
    <s v="so"/>
    <s v="so"/>
    <s v="so"/>
    <s v="so"/>
    <s v="so"/>
    <s v="so"/>
    <s v="so"/>
    <s v="so"/>
    <s v="so"/>
    <s v="so"/>
    <s v="so"/>
    <s v="so"/>
    <n v="4.4249999999999998E-2"/>
    <s v="s"/>
    <s v="s"/>
    <n v="5.8970000000000002E-2"/>
  </r>
  <r>
    <n v="2025"/>
    <s v="Paris"/>
    <x v="74"/>
    <s v="XR16q"/>
    <x v="2"/>
    <x v="1"/>
    <s v="so"/>
    <s v="so"/>
    <s v="so"/>
    <s v="so"/>
    <s v="so"/>
    <s v="so"/>
    <s v="so"/>
    <s v="so"/>
    <s v="so"/>
    <s v="so"/>
    <s v="so"/>
    <s v="so"/>
    <s v="so"/>
    <s v="so"/>
    <s v="so"/>
    <s v="so"/>
    <s v="so"/>
    <s v="so"/>
    <s v="so"/>
    <n v="3.1269999999999999E-2"/>
    <s v="s"/>
    <s v="s"/>
    <n v="4.6730000000000001E-2"/>
  </r>
  <r>
    <n v="2025"/>
    <s v="Paris"/>
    <x v="74"/>
    <s v="XR16q"/>
    <x v="2"/>
    <x v="2"/>
    <s v="so"/>
    <s v="so"/>
    <s v="so"/>
    <s v="so"/>
    <s v="so"/>
    <s v="so"/>
    <s v="so"/>
    <s v="so"/>
    <s v="so"/>
    <s v="so"/>
    <s v="so"/>
    <s v="so"/>
    <s v="so"/>
    <s v="so"/>
    <s v="so"/>
    <s v="so"/>
    <s v="so"/>
    <s v="so"/>
    <s v="so"/>
    <n v="3.2939999999999997E-2"/>
    <s v="s"/>
    <s v="s"/>
    <n v="4.9209999999999997E-2"/>
  </r>
  <r>
    <n v="2025"/>
    <s v="Paris"/>
    <x v="74"/>
    <s v="XR16q"/>
    <x v="2"/>
    <x v="3"/>
    <s v="so"/>
    <s v="so"/>
    <s v="so"/>
    <s v="so"/>
    <s v="so"/>
    <s v="so"/>
    <s v="so"/>
    <s v="so"/>
    <s v="so"/>
    <s v="so"/>
    <s v="so"/>
    <s v="so"/>
    <s v="so"/>
    <s v="so"/>
    <s v="so"/>
    <s v="so"/>
    <s v="so"/>
    <s v="so"/>
    <s v="so"/>
    <n v="2.5389999999999999E-2"/>
    <s v="s"/>
    <s v="s"/>
    <n v="3.6150000000000002E-2"/>
  </r>
  <r>
    <n v="2025"/>
    <s v="Paris"/>
    <x v="74"/>
    <s v="XR16q"/>
    <x v="2"/>
    <x v="4"/>
    <s v="so"/>
    <s v="so"/>
    <s v="so"/>
    <s v="so"/>
    <s v="so"/>
    <s v="so"/>
    <s v="so"/>
    <s v="so"/>
    <s v="so"/>
    <s v="so"/>
    <s v="so"/>
    <s v="so"/>
    <s v="so"/>
    <s v="so"/>
    <s v="so"/>
    <s v="so"/>
    <s v="so"/>
    <s v="so"/>
    <s v="so"/>
    <n v="2.368E-2"/>
    <s v="s"/>
    <s v="s"/>
    <n v="3.1759999999999997E-2"/>
  </r>
  <r>
    <n v="2025"/>
    <s v="Paris"/>
    <x v="74"/>
    <s v="XR16q"/>
    <x v="2"/>
    <x v="5"/>
    <s v="so"/>
    <s v="so"/>
    <s v="so"/>
    <s v="so"/>
    <s v="so"/>
    <s v="so"/>
    <s v="so"/>
    <s v="so"/>
    <s v="so"/>
    <s v="so"/>
    <s v="so"/>
    <s v="so"/>
    <s v="so"/>
    <s v="so"/>
    <s v="so"/>
    <s v="so"/>
    <s v="so"/>
    <s v="so"/>
    <s v="so"/>
    <n v="2.1510000000000001E-2"/>
    <s v="s"/>
    <s v="s"/>
    <n v="3.0179999999999998E-2"/>
  </r>
  <r>
    <n v="2025"/>
    <s v="Paris"/>
    <x v="74"/>
    <s v="XR16q"/>
    <x v="2"/>
    <x v="6"/>
    <s v="so"/>
    <s v="so"/>
    <s v="so"/>
    <s v="so"/>
    <s v="so"/>
    <s v="so"/>
    <s v="so"/>
    <s v="so"/>
    <s v="so"/>
    <s v="so"/>
    <s v="so"/>
    <s v="so"/>
    <s v="so"/>
    <s v="so"/>
    <s v="so"/>
    <s v="so"/>
    <s v="so"/>
    <s v="so"/>
    <s v="so"/>
    <n v="2.3439999999999999E-2"/>
    <s v="s"/>
    <s v="s"/>
    <n v="3.2719999999999999E-2"/>
  </r>
  <r>
    <n v="2025"/>
    <s v="Paris"/>
    <x v="74"/>
    <s v="XR16q"/>
    <x v="2"/>
    <x v="7"/>
    <s v="so"/>
    <s v="so"/>
    <s v="so"/>
    <s v="so"/>
    <s v="so"/>
    <s v="so"/>
    <s v="so"/>
    <s v="so"/>
    <s v="so"/>
    <s v="so"/>
    <s v="so"/>
    <s v="so"/>
    <s v="so"/>
    <s v="so"/>
    <s v="so"/>
    <s v="so"/>
    <s v="so"/>
    <s v="so"/>
    <s v="so"/>
    <n v="2.5520000000000001E-2"/>
    <s v="s"/>
    <s v="s"/>
    <n v="3.5439999999999999E-2"/>
  </r>
  <r>
    <n v="2025"/>
    <s v="Paris"/>
    <x v="74"/>
    <s v="XR16q"/>
    <x v="2"/>
    <x v="8"/>
    <s v="so"/>
    <s v="so"/>
    <s v="so"/>
    <s v="so"/>
    <s v="so"/>
    <s v="so"/>
    <s v="so"/>
    <s v="so"/>
    <s v="so"/>
    <s v="so"/>
    <s v="so"/>
    <s v="so"/>
    <s v="so"/>
    <s v="so"/>
    <s v="so"/>
    <s v="so"/>
    <s v="so"/>
    <s v="so"/>
    <s v="so"/>
    <n v="2.367E-2"/>
    <s v="s"/>
    <s v="s"/>
    <n v="3.4270000000000002E-2"/>
  </r>
  <r>
    <n v="2025"/>
    <s v="Paris"/>
    <x v="74"/>
    <s v="XR16q"/>
    <x v="2"/>
    <x v="9"/>
    <s v="so"/>
    <s v="so"/>
    <s v="so"/>
    <s v="so"/>
    <s v="so"/>
    <s v="so"/>
    <s v="so"/>
    <s v="so"/>
    <s v="so"/>
    <s v="so"/>
    <s v="so"/>
    <s v="so"/>
    <s v="so"/>
    <s v="so"/>
    <s v="so"/>
    <s v="so"/>
    <s v="so"/>
    <s v="so"/>
    <s v="so"/>
    <n v="2.6040000000000001E-2"/>
    <s v="s"/>
    <s v="s"/>
    <n v="3.7629999999999997E-2"/>
  </r>
  <r>
    <n v="2025"/>
    <s v="Paris"/>
    <x v="74"/>
    <s v="XR16q"/>
    <x v="2"/>
    <x v="10"/>
    <s v="so"/>
    <s v="so"/>
    <s v="so"/>
    <s v="so"/>
    <s v="so"/>
    <s v="so"/>
    <s v="so"/>
    <s v="so"/>
    <s v="so"/>
    <s v="so"/>
    <s v="so"/>
    <s v="so"/>
    <s v="so"/>
    <s v="so"/>
    <s v="so"/>
    <s v="so"/>
    <s v="so"/>
    <s v="so"/>
    <s v="so"/>
    <n v="1.772E-2"/>
    <s v="s"/>
    <s v="s"/>
    <n v="2.5319999999999999E-2"/>
  </r>
  <r>
    <n v="2025"/>
    <s v="Paris"/>
    <x v="74"/>
    <s v="XR16q"/>
    <x v="3"/>
    <x v="0"/>
    <n v="1.66811"/>
    <n v="1.414E-2"/>
    <n v="1.2673099999999999"/>
    <s v="s"/>
    <n v="0.20910000000000001"/>
    <n v="0.32899"/>
    <s v="s"/>
    <n v="0.37733"/>
    <n v="3.81E-3"/>
    <n v="1.6444099999999999"/>
    <n v="1.145"/>
    <n v="0.13214999999999999"/>
    <n v="0.68088000000000004"/>
    <n v="7.6474299999999999"/>
    <n v="0"/>
    <n v="0"/>
    <n v="0"/>
    <n v="0"/>
    <n v="7.6474299999999999"/>
    <n v="0.57001000000000002"/>
    <s v="s"/>
    <s v="s"/>
    <n v="0.57669999999999999"/>
  </r>
  <r>
    <n v="2025"/>
    <s v="Paris"/>
    <x v="74"/>
    <s v="XR16q"/>
    <x v="3"/>
    <x v="1"/>
    <n v="1.8448100000000001"/>
    <n v="4.3029999999999999E-2"/>
    <n v="1.2628900000000001"/>
    <s v="s"/>
    <n v="0.42014000000000001"/>
    <n v="0.94901999999999997"/>
    <s v="s"/>
    <n v="0.20813000000000001"/>
    <n v="4.3800000000000002E-3"/>
    <n v="2.2781400000000001"/>
    <n v="0.79998000000000002"/>
    <n v="0.20521"/>
    <n v="0.29186000000000001"/>
    <n v="8.5130199999999991"/>
    <n v="0"/>
    <n v="0"/>
    <n v="0"/>
    <n v="0"/>
    <n v="8.5130199999999991"/>
    <n v="0.52071999999999996"/>
    <s v="s"/>
    <s v="s"/>
    <n v="0.52736000000000005"/>
  </r>
  <r>
    <n v="2025"/>
    <s v="Paris"/>
    <x v="74"/>
    <s v="XR16q"/>
    <x v="3"/>
    <x v="2"/>
    <n v="2.5148600000000001"/>
    <n v="9.4170000000000004E-2"/>
    <n v="1.6332100000000001"/>
    <s v="s"/>
    <n v="0.27939999999999998"/>
    <n v="0.72109000000000001"/>
    <s v="s"/>
    <n v="0.12520000000000001"/>
    <n v="6.4400000000000004E-3"/>
    <n v="2.65767"/>
    <n v="1.13581"/>
    <n v="0.30343999999999999"/>
    <n v="0.24845999999999999"/>
    <n v="9.9188799999999997"/>
    <n v="0"/>
    <n v="0"/>
    <n v="0"/>
    <n v="0"/>
    <n v="9.9188799999999997"/>
    <n v="0.35681000000000002"/>
    <s v="s"/>
    <s v="s"/>
    <n v="0.37503999999999998"/>
  </r>
  <r>
    <n v="2025"/>
    <s v="Paris"/>
    <x v="74"/>
    <s v="XR16q"/>
    <x v="3"/>
    <x v="3"/>
    <n v="2.7989099999999998"/>
    <n v="0.11831999999999999"/>
    <n v="1.6028199999999999"/>
    <s v="s"/>
    <n v="0.38128000000000001"/>
    <n v="0.73253999999999997"/>
    <s v="s"/>
    <n v="0.27077000000000001"/>
    <n v="1.102E-2"/>
    <n v="2.1134599999999999"/>
    <n v="1.1781699999999999"/>
    <n v="0.41500999999999999"/>
    <n v="0.39781"/>
    <n v="10.445869999999999"/>
    <n v="0"/>
    <n v="0"/>
    <n v="0"/>
    <n v="0"/>
    <n v="10.445869999999999"/>
    <n v="0.32514999999999999"/>
    <s v="s"/>
    <s v="s"/>
    <n v="0.59308000000000005"/>
  </r>
  <r>
    <n v="2025"/>
    <s v="Paris"/>
    <x v="74"/>
    <s v="XR16q"/>
    <x v="3"/>
    <x v="4"/>
    <n v="2.8223699999999998"/>
    <n v="0.25701000000000002"/>
    <n v="1.6189800000000001"/>
    <s v="s"/>
    <n v="0.57391999999999999"/>
    <n v="0.98655000000000004"/>
    <s v="s"/>
    <n v="8.7190000000000004E-2"/>
    <n v="7.7400000000000004E-3"/>
    <n v="2.0089999999999999"/>
    <n v="1.20645"/>
    <n v="0.28394999999999998"/>
    <n v="0.16597000000000001"/>
    <n v="10.407400000000001"/>
    <n v="0"/>
    <n v="0"/>
    <n v="0"/>
    <n v="0"/>
    <n v="10.407400000000001"/>
    <n v="0.27504000000000001"/>
    <s v="s"/>
    <s v="s"/>
    <n v="0.82767999999999997"/>
  </r>
  <r>
    <n v="2025"/>
    <s v="Paris"/>
    <x v="74"/>
    <s v="XR16q"/>
    <x v="3"/>
    <x v="5"/>
    <n v="2.4702999999999999"/>
    <n v="0.27937000000000001"/>
    <n v="1.70238"/>
    <s v="s"/>
    <n v="0.46771000000000001"/>
    <n v="1.01803"/>
    <s v="s"/>
    <n v="4.53E-2"/>
    <n v="2.4969999999999999E-2"/>
    <n v="2.4157199999999999"/>
    <n v="1.38351"/>
    <n v="0.35504999999999998"/>
    <n v="9.3219999999999997E-2"/>
    <n v="10.457739999999999"/>
    <n v="0"/>
    <n v="0"/>
    <n v="0"/>
    <n v="0"/>
    <n v="10.457739999999999"/>
    <n v="0.15897"/>
    <s v="s"/>
    <s v="s"/>
    <n v="0.81162999999999996"/>
  </r>
  <r>
    <n v="2025"/>
    <s v="Paris"/>
    <x v="74"/>
    <s v="XR16q"/>
    <x v="3"/>
    <x v="6"/>
    <n v="3.21936"/>
    <n v="0.42653999999999997"/>
    <n v="1.88547"/>
    <s v="s"/>
    <n v="0.34738000000000002"/>
    <n v="1.07196"/>
    <s v="s"/>
    <n v="0.19717999999999999"/>
    <n v="5.5149999999999998E-2"/>
    <n v="2.5393599999999998"/>
    <n v="1.7402500000000001"/>
    <n v="0.35593999999999998"/>
    <n v="9.5570000000000002E-2"/>
    <n v="12.12683"/>
    <n v="0"/>
    <n v="0"/>
    <n v="0"/>
    <n v="0"/>
    <n v="12.12683"/>
    <n v="0.23723"/>
    <s v="s"/>
    <s v="s"/>
    <n v="0.73265000000000002"/>
  </r>
  <r>
    <n v="2025"/>
    <s v="Paris"/>
    <x v="74"/>
    <s v="XR16q"/>
    <x v="3"/>
    <x v="7"/>
    <n v="3.1865000000000001"/>
    <n v="0.45939999999999998"/>
    <n v="2.0031699999999999"/>
    <s v="s"/>
    <n v="0.67134000000000005"/>
    <n v="1.3611"/>
    <s v="s"/>
    <n v="0.16445000000000001"/>
    <n v="5.8400000000000001E-2"/>
    <n v="2.35006"/>
    <n v="2.0244300000000002"/>
    <n v="0.27826000000000001"/>
    <n v="5.2549999999999999E-2"/>
    <n v="12.79914"/>
    <n v="0"/>
    <n v="0"/>
    <n v="0"/>
    <n v="0"/>
    <n v="12.799149999999999"/>
    <n v="0.18634000000000001"/>
    <s v="s"/>
    <s v="s"/>
    <n v="0.65488999999999997"/>
  </r>
  <r>
    <n v="2025"/>
    <s v="Paris"/>
    <x v="74"/>
    <s v="XR16q"/>
    <x v="3"/>
    <x v="8"/>
    <n v="3.00928"/>
    <n v="0.61177999999999999"/>
    <n v="2.4715199999999999"/>
    <s v="s"/>
    <n v="0.65193000000000001"/>
    <n v="1.2524"/>
    <s v="s"/>
    <n v="0.21210999999999999"/>
    <n v="0.45387"/>
    <n v="2.3941400000000002"/>
    <n v="1.7671300000000001"/>
    <n v="0.27897"/>
    <n v="3.1109999999999999E-2"/>
    <n v="13.166320000000001"/>
    <n v="0"/>
    <n v="0"/>
    <n v="0"/>
    <n v="0"/>
    <n v="13.166320000000001"/>
    <n v="0.24215999999999999"/>
    <s v="s"/>
    <s v="s"/>
    <n v="0.53300999999999998"/>
  </r>
  <r>
    <n v="2025"/>
    <s v="Paris"/>
    <x v="74"/>
    <s v="XR16q"/>
    <x v="3"/>
    <x v="9"/>
    <n v="2.9333499999999999"/>
    <n v="0.45462000000000002"/>
    <n v="2.6153300000000002"/>
    <s v="s"/>
    <n v="0.34226000000000001"/>
    <n v="0.96004"/>
    <s v="s"/>
    <n v="0.36104000000000003"/>
    <n v="0.35416999999999998"/>
    <n v="2.3376800000000002"/>
    <n v="1.9911099999999999"/>
    <n v="0.30279"/>
    <n v="5.953E-2"/>
    <n v="12.73969"/>
    <n v="0"/>
    <n v="0"/>
    <n v="0"/>
    <n v="0"/>
    <n v="12.73969"/>
    <n v="0.23396"/>
    <s v="s"/>
    <s v="s"/>
    <n v="0.39216000000000001"/>
  </r>
  <r>
    <n v="2025"/>
    <s v="Paris"/>
    <x v="74"/>
    <s v="XR16q"/>
    <x v="3"/>
    <x v="10"/>
    <n v="2.4586100000000002"/>
    <n v="0.65885000000000005"/>
    <n v="3.06785"/>
    <s v="s"/>
    <n v="0.55156000000000005"/>
    <n v="1.1963600000000001"/>
    <s v="s"/>
    <n v="0.51841999999999999"/>
    <n v="0.70098000000000005"/>
    <n v="2.32104"/>
    <n v="1.94208"/>
    <n v="0.44462000000000002"/>
    <n v="0.26058999999999999"/>
    <n v="14.15578"/>
    <n v="0"/>
    <n v="0"/>
    <n v="0"/>
    <n v="0"/>
    <n v="14.15578"/>
    <n v="0.29066999999999998"/>
    <s v="s"/>
    <s v="s"/>
    <n v="0.52422999999999997"/>
  </r>
  <r>
    <n v="2025"/>
    <s v="Paris"/>
    <x v="75"/>
    <s v="wp55m"/>
    <x v="0"/>
    <x v="0"/>
    <n v="0"/>
    <n v="0"/>
    <n v="32"/>
    <n v="0"/>
    <n v="0"/>
    <n v="0"/>
    <n v="0"/>
    <n v="0"/>
    <n v="0"/>
    <n v="0"/>
    <n v="0"/>
    <n v="0"/>
    <n v="0"/>
    <n v="32"/>
    <n v="0"/>
    <n v="0"/>
    <n v="0"/>
    <n v="0"/>
    <n v="32"/>
    <s v="s"/>
    <n v="0"/>
    <n v="0"/>
    <s v="s"/>
  </r>
  <r>
    <n v="2025"/>
    <s v="Paris"/>
    <x v="75"/>
    <s v="wp55m"/>
    <x v="1"/>
    <x v="0"/>
    <n v="0"/>
    <n v="0"/>
    <n v="0.1009"/>
    <n v="0"/>
    <n v="0"/>
    <n v="0"/>
    <n v="0"/>
    <n v="0"/>
    <n v="0"/>
    <n v="0"/>
    <n v="0"/>
    <n v="0"/>
    <n v="0"/>
    <n v="0.1009"/>
    <n v="0"/>
    <n v="0"/>
    <n v="0"/>
    <n v="0"/>
    <n v="0.1009"/>
    <s v="s"/>
    <n v="0"/>
    <n v="0"/>
    <s v="s"/>
  </r>
  <r>
    <n v="2025"/>
    <s v="Paris"/>
    <x v="75"/>
    <s v="wp55m"/>
    <x v="1"/>
    <x v="1"/>
    <n v="0"/>
    <n v="0"/>
    <n v="0.10358000000000001"/>
    <n v="0"/>
    <n v="0"/>
    <n v="0"/>
    <n v="0"/>
    <n v="0"/>
    <n v="0"/>
    <n v="0"/>
    <n v="0"/>
    <n v="0"/>
    <n v="0"/>
    <n v="0.10358000000000001"/>
    <n v="0"/>
    <n v="0"/>
    <n v="0"/>
    <n v="0"/>
    <n v="0.10358000000000001"/>
    <s v="s"/>
    <n v="0"/>
    <n v="0"/>
    <s v="s"/>
  </r>
  <r>
    <n v="2025"/>
    <s v="Paris"/>
    <x v="75"/>
    <s v="wp55m"/>
    <x v="1"/>
    <x v="2"/>
    <n v="0"/>
    <n v="0"/>
    <n v="0.10478999999999999"/>
    <n v="0"/>
    <n v="0"/>
    <n v="0"/>
    <n v="0"/>
    <n v="0"/>
    <n v="0"/>
    <n v="0"/>
    <n v="0"/>
    <n v="0"/>
    <n v="0"/>
    <n v="0.10478999999999999"/>
    <n v="0"/>
    <n v="0"/>
    <n v="0"/>
    <n v="0"/>
    <n v="0.10478999999999999"/>
    <s v="s"/>
    <n v="0"/>
    <n v="0"/>
    <s v="s"/>
  </r>
  <r>
    <n v="2025"/>
    <s v="Paris"/>
    <x v="75"/>
    <s v="wp55m"/>
    <x v="1"/>
    <x v="3"/>
    <n v="0"/>
    <n v="0"/>
    <n v="0.10621999999999999"/>
    <n v="0"/>
    <n v="0"/>
    <n v="0"/>
    <n v="0"/>
    <n v="0"/>
    <n v="0"/>
    <n v="0"/>
    <n v="0"/>
    <n v="0"/>
    <n v="0"/>
    <n v="0.10621999999999999"/>
    <n v="0"/>
    <n v="0"/>
    <n v="0"/>
    <n v="0"/>
    <n v="0.10621999999999999"/>
    <s v="s"/>
    <n v="0"/>
    <n v="0"/>
    <s v="s"/>
  </r>
  <r>
    <n v="2025"/>
    <s v="Paris"/>
    <x v="75"/>
    <s v="wp55m"/>
    <x v="1"/>
    <x v="4"/>
    <n v="0"/>
    <n v="0"/>
    <n v="0.10704"/>
    <n v="0"/>
    <n v="0"/>
    <n v="0"/>
    <n v="0"/>
    <n v="0"/>
    <n v="0"/>
    <n v="0"/>
    <n v="0"/>
    <n v="0"/>
    <n v="0"/>
    <n v="0.10704"/>
    <n v="0"/>
    <n v="0"/>
    <n v="0"/>
    <n v="0"/>
    <n v="0.10704"/>
    <s v="s"/>
    <n v="0"/>
    <n v="0"/>
    <s v="s"/>
  </r>
  <r>
    <n v="2025"/>
    <s v="Paris"/>
    <x v="75"/>
    <s v="wp55m"/>
    <x v="1"/>
    <x v="5"/>
    <n v="0"/>
    <n v="0"/>
    <n v="0.11151"/>
    <n v="0"/>
    <n v="0"/>
    <n v="0"/>
    <n v="0"/>
    <n v="0"/>
    <n v="0"/>
    <n v="0"/>
    <n v="0"/>
    <n v="0"/>
    <n v="0"/>
    <n v="0.11151"/>
    <n v="0"/>
    <n v="0"/>
    <n v="0"/>
    <n v="0"/>
    <n v="0.11151"/>
    <s v="s"/>
    <n v="0"/>
    <n v="0"/>
    <s v="s"/>
  </r>
  <r>
    <n v="2025"/>
    <s v="Paris"/>
    <x v="75"/>
    <s v="wp55m"/>
    <x v="1"/>
    <x v="6"/>
    <n v="0"/>
    <n v="0"/>
    <n v="0.11001"/>
    <n v="0"/>
    <n v="0"/>
    <n v="0"/>
    <n v="0"/>
    <n v="0"/>
    <n v="0"/>
    <n v="0"/>
    <n v="0"/>
    <n v="0"/>
    <n v="0"/>
    <n v="0.11001"/>
    <n v="0"/>
    <n v="0"/>
    <n v="0"/>
    <n v="0"/>
    <n v="0.11001"/>
    <s v="s"/>
    <n v="0"/>
    <n v="0"/>
    <s v="s"/>
  </r>
  <r>
    <n v="2025"/>
    <s v="Paris"/>
    <x v="75"/>
    <s v="wp55m"/>
    <x v="1"/>
    <x v="7"/>
    <n v="0"/>
    <n v="0"/>
    <n v="0.10707"/>
    <n v="0"/>
    <n v="0"/>
    <n v="0"/>
    <n v="0"/>
    <n v="0"/>
    <n v="0"/>
    <n v="0"/>
    <n v="0"/>
    <n v="0"/>
    <n v="0"/>
    <n v="0.10707"/>
    <n v="0"/>
    <n v="0"/>
    <n v="0"/>
    <n v="0"/>
    <n v="0.10707"/>
    <s v="s"/>
    <n v="0"/>
    <n v="0"/>
    <s v="s"/>
  </r>
  <r>
    <n v="2025"/>
    <s v="Paris"/>
    <x v="75"/>
    <s v="wp55m"/>
    <x v="1"/>
    <x v="8"/>
    <n v="0"/>
    <n v="0"/>
    <n v="0.10811"/>
    <n v="0"/>
    <n v="0"/>
    <n v="0"/>
    <n v="0"/>
    <n v="0"/>
    <n v="0"/>
    <n v="0"/>
    <n v="0"/>
    <n v="0"/>
    <n v="0"/>
    <n v="0.10811"/>
    <n v="0"/>
    <n v="0"/>
    <n v="0"/>
    <n v="0"/>
    <n v="0.10811"/>
    <s v="s"/>
    <n v="0"/>
    <n v="0"/>
    <s v="s"/>
  </r>
  <r>
    <n v="2025"/>
    <s v="Paris"/>
    <x v="75"/>
    <s v="wp55m"/>
    <x v="1"/>
    <x v="9"/>
    <n v="0"/>
    <n v="0"/>
    <n v="0.10773000000000001"/>
    <n v="0"/>
    <n v="0"/>
    <n v="0"/>
    <n v="0"/>
    <n v="0"/>
    <n v="0"/>
    <n v="0"/>
    <n v="0"/>
    <n v="0"/>
    <n v="0"/>
    <n v="0.10773000000000001"/>
    <n v="0"/>
    <n v="0"/>
    <n v="0"/>
    <n v="0"/>
    <n v="0.10773000000000001"/>
    <s v="s"/>
    <n v="0"/>
    <n v="0"/>
    <s v="s"/>
  </r>
  <r>
    <n v="2025"/>
    <s v="Paris"/>
    <x v="75"/>
    <s v="wp55m"/>
    <x v="1"/>
    <x v="10"/>
    <n v="0"/>
    <n v="0"/>
    <n v="9.7199999999999995E-2"/>
    <n v="0"/>
    <n v="0"/>
    <n v="0"/>
    <n v="0"/>
    <n v="0"/>
    <n v="0"/>
    <n v="0"/>
    <n v="0"/>
    <n v="0"/>
    <n v="0"/>
    <n v="9.7199999999999995E-2"/>
    <n v="0"/>
    <n v="0"/>
    <n v="0"/>
    <n v="0"/>
    <n v="9.7199999999999995E-2"/>
    <s v="s"/>
    <n v="0"/>
    <n v="0"/>
    <s v="s"/>
  </r>
  <r>
    <n v="2025"/>
    <s v="Paris"/>
    <x v="75"/>
    <s v="wp55m"/>
    <x v="3"/>
    <x v="0"/>
    <n v="0"/>
    <n v="0"/>
    <n v="9.8760000000000001E-2"/>
    <n v="0"/>
    <n v="0"/>
    <n v="0"/>
    <n v="0"/>
    <n v="0"/>
    <n v="0"/>
    <n v="0"/>
    <n v="0"/>
    <n v="0"/>
    <n v="0"/>
    <n v="9.8760000000000001E-2"/>
    <n v="0"/>
    <n v="0"/>
    <n v="0"/>
    <n v="0"/>
    <n v="9.8760000000000001E-2"/>
    <s v="s"/>
    <n v="0"/>
    <n v="0"/>
    <s v="s"/>
  </r>
  <r>
    <n v="2025"/>
    <s v="Paris"/>
    <x v="75"/>
    <s v="wp55m"/>
    <x v="3"/>
    <x v="1"/>
    <n v="0"/>
    <n v="0"/>
    <n v="0.16109999999999999"/>
    <n v="0"/>
    <n v="0"/>
    <n v="0"/>
    <n v="0"/>
    <n v="0"/>
    <n v="0"/>
    <n v="0"/>
    <n v="0"/>
    <n v="0"/>
    <n v="0"/>
    <n v="0.16109999999999999"/>
    <n v="0"/>
    <n v="0"/>
    <n v="0"/>
    <n v="0"/>
    <n v="0.16109999999999999"/>
    <s v="s"/>
    <n v="0"/>
    <n v="0"/>
    <s v="s"/>
  </r>
  <r>
    <n v="2025"/>
    <s v="Paris"/>
    <x v="75"/>
    <s v="wp55m"/>
    <x v="3"/>
    <x v="2"/>
    <n v="0"/>
    <n v="0"/>
    <n v="0.38070999999999999"/>
    <n v="0"/>
    <n v="0"/>
    <n v="0"/>
    <n v="0"/>
    <n v="0"/>
    <n v="0"/>
    <n v="0"/>
    <n v="0"/>
    <n v="0"/>
    <n v="0"/>
    <n v="0.38070999999999999"/>
    <n v="0"/>
    <n v="0"/>
    <n v="0"/>
    <n v="0"/>
    <n v="0.38070999999999999"/>
    <s v="s"/>
    <n v="0"/>
    <n v="0"/>
    <s v="s"/>
  </r>
  <r>
    <n v="2025"/>
    <s v="Paris"/>
    <x v="75"/>
    <s v="wp55m"/>
    <x v="3"/>
    <x v="3"/>
    <n v="0"/>
    <n v="0"/>
    <n v="0.63858000000000004"/>
    <n v="0"/>
    <n v="0"/>
    <n v="0"/>
    <n v="0"/>
    <n v="0"/>
    <n v="0"/>
    <n v="0"/>
    <n v="0"/>
    <n v="0"/>
    <n v="0"/>
    <n v="0.63858000000000004"/>
    <n v="0"/>
    <n v="0"/>
    <n v="0"/>
    <n v="0"/>
    <n v="0.63858000000000004"/>
    <s v="s"/>
    <n v="0"/>
    <n v="0"/>
    <s v="s"/>
  </r>
  <r>
    <n v="2025"/>
    <s v="Paris"/>
    <x v="75"/>
    <s v="wp55m"/>
    <x v="3"/>
    <x v="4"/>
    <n v="0"/>
    <n v="0"/>
    <n v="0.66368000000000005"/>
    <n v="0"/>
    <n v="0"/>
    <n v="0"/>
    <n v="0"/>
    <n v="0"/>
    <n v="0"/>
    <n v="0"/>
    <n v="0"/>
    <n v="0"/>
    <n v="0"/>
    <n v="0.66368000000000005"/>
    <n v="0"/>
    <n v="0"/>
    <n v="0"/>
    <n v="0"/>
    <n v="0.66368000000000005"/>
    <s v="s"/>
    <n v="0"/>
    <n v="0"/>
    <s v="s"/>
  </r>
  <r>
    <n v="2025"/>
    <s v="Paris"/>
    <x v="75"/>
    <s v="wp55m"/>
    <x v="3"/>
    <x v="5"/>
    <n v="0"/>
    <n v="0"/>
    <n v="0.88826000000000005"/>
    <n v="0"/>
    <n v="0"/>
    <n v="0"/>
    <n v="0"/>
    <n v="0"/>
    <n v="0"/>
    <n v="0"/>
    <n v="0"/>
    <n v="0"/>
    <n v="0"/>
    <n v="0.88826000000000005"/>
    <n v="0"/>
    <n v="0"/>
    <n v="0"/>
    <n v="0"/>
    <n v="0.88826000000000005"/>
    <s v="s"/>
    <n v="0"/>
    <n v="0"/>
    <s v="s"/>
  </r>
  <r>
    <n v="2025"/>
    <s v="Paris"/>
    <x v="75"/>
    <s v="wp55m"/>
    <x v="3"/>
    <x v="6"/>
    <n v="0"/>
    <n v="0"/>
    <n v="1.5839799999999999"/>
    <n v="0"/>
    <n v="0"/>
    <n v="0"/>
    <n v="0"/>
    <n v="0"/>
    <n v="0"/>
    <n v="0"/>
    <n v="0"/>
    <n v="0"/>
    <n v="0"/>
    <n v="1.5839799999999999"/>
    <n v="0"/>
    <n v="0"/>
    <n v="0"/>
    <n v="0"/>
    <n v="1.5839799999999999"/>
    <s v="s"/>
    <n v="0"/>
    <n v="0"/>
    <s v="s"/>
  </r>
  <r>
    <n v="2025"/>
    <s v="Paris"/>
    <x v="75"/>
    <s v="wp55m"/>
    <x v="3"/>
    <x v="7"/>
    <n v="0"/>
    <n v="0"/>
    <n v="1.3691500000000001"/>
    <n v="0"/>
    <n v="0"/>
    <n v="0"/>
    <n v="0"/>
    <n v="0"/>
    <n v="0"/>
    <n v="0"/>
    <n v="0"/>
    <n v="0"/>
    <n v="0"/>
    <n v="1.3691500000000001"/>
    <n v="0"/>
    <n v="0"/>
    <n v="0"/>
    <n v="0"/>
    <n v="1.3691500000000001"/>
    <s v="s"/>
    <n v="0"/>
    <n v="0"/>
    <s v="s"/>
  </r>
  <r>
    <n v="2025"/>
    <s v="Paris"/>
    <x v="75"/>
    <s v="wp55m"/>
    <x v="3"/>
    <x v="8"/>
    <n v="0"/>
    <n v="0"/>
    <n v="1.53918"/>
    <n v="0"/>
    <n v="0"/>
    <n v="0"/>
    <n v="0"/>
    <n v="0"/>
    <n v="0"/>
    <n v="0"/>
    <n v="0"/>
    <n v="0"/>
    <n v="0"/>
    <n v="1.53918"/>
    <n v="0"/>
    <n v="0"/>
    <n v="0"/>
    <n v="0"/>
    <n v="1.53918"/>
    <s v="s"/>
    <n v="0"/>
    <n v="0"/>
    <s v="s"/>
  </r>
  <r>
    <n v="2025"/>
    <s v="Paris"/>
    <x v="75"/>
    <s v="wp55m"/>
    <x v="3"/>
    <x v="9"/>
    <n v="0"/>
    <n v="0"/>
    <n v="2.1858900000000001"/>
    <n v="0"/>
    <n v="0"/>
    <n v="0"/>
    <n v="0"/>
    <n v="0"/>
    <n v="0"/>
    <n v="0"/>
    <n v="0"/>
    <n v="0"/>
    <n v="0"/>
    <n v="2.1858900000000001"/>
    <n v="0"/>
    <n v="0"/>
    <n v="0"/>
    <n v="0"/>
    <n v="2.1858900000000001"/>
    <s v="s"/>
    <n v="0"/>
    <n v="0"/>
    <s v="s"/>
  </r>
  <r>
    <n v="2025"/>
    <s v="Paris"/>
    <x v="75"/>
    <s v="wp55m"/>
    <x v="3"/>
    <x v="10"/>
    <n v="0"/>
    <n v="0"/>
    <n v="1.72356"/>
    <n v="0"/>
    <n v="0"/>
    <n v="0"/>
    <n v="0"/>
    <n v="0"/>
    <n v="0"/>
    <n v="0"/>
    <n v="0"/>
    <n v="0"/>
    <n v="0"/>
    <n v="1.72356"/>
    <n v="0"/>
    <n v="0"/>
    <n v="0"/>
    <n v="0"/>
    <n v="1.72356"/>
    <s v="s"/>
    <n v="0"/>
    <n v="0"/>
    <s v="s"/>
  </r>
  <r>
    <n v="2025"/>
    <s v="Paris"/>
    <x v="76"/>
    <s v="RdQr7"/>
    <x v="0"/>
    <x v="0"/>
    <n v="32"/>
    <n v="0"/>
    <n v="0"/>
    <n v="0"/>
    <n v="0"/>
    <n v="0"/>
    <n v="0"/>
    <n v="0"/>
    <n v="0"/>
    <n v="0"/>
    <n v="0"/>
    <n v="0"/>
    <n v="11"/>
    <n v="43"/>
    <n v="0"/>
    <n v="0"/>
    <n v="0"/>
    <n v="0"/>
    <n v="43"/>
    <n v="0"/>
    <n v="0"/>
    <n v="0"/>
    <n v="0"/>
  </r>
  <r>
    <n v="2025"/>
    <s v="Paris"/>
    <x v="76"/>
    <s v="RdQr7"/>
    <x v="1"/>
    <x v="0"/>
    <n v="9.5619999999999997E-2"/>
    <n v="0"/>
    <n v="0"/>
    <n v="0"/>
    <n v="0"/>
    <n v="0"/>
    <n v="0"/>
    <n v="0"/>
    <n v="0"/>
    <n v="0"/>
    <n v="0"/>
    <n v="0"/>
    <n v="3.3820000000000003E-2"/>
    <n v="0.12944"/>
    <n v="0"/>
    <n v="0"/>
    <n v="0"/>
    <n v="0"/>
    <n v="0.12944"/>
    <n v="0"/>
    <n v="0"/>
    <n v="0"/>
    <n v="0"/>
  </r>
  <r>
    <n v="2025"/>
    <s v="Paris"/>
    <x v="76"/>
    <s v="RdQr7"/>
    <x v="1"/>
    <x v="1"/>
    <n v="9.6159999999999995E-2"/>
    <n v="0"/>
    <n v="0"/>
    <n v="0"/>
    <n v="0"/>
    <n v="0"/>
    <n v="0"/>
    <n v="0"/>
    <n v="0"/>
    <n v="0"/>
    <n v="0"/>
    <n v="0"/>
    <n v="3.4759999999999999E-2"/>
    <n v="0.13092000000000001"/>
    <n v="0"/>
    <n v="0"/>
    <n v="0"/>
    <n v="0"/>
    <n v="0.13092999999999999"/>
    <n v="0"/>
    <n v="0"/>
    <n v="0"/>
    <n v="0"/>
  </r>
  <r>
    <n v="2025"/>
    <s v="Paris"/>
    <x v="76"/>
    <s v="RdQr7"/>
    <x v="1"/>
    <x v="2"/>
    <n v="9.4670000000000004E-2"/>
    <n v="0"/>
    <n v="0"/>
    <n v="0"/>
    <n v="0"/>
    <n v="0"/>
    <n v="0"/>
    <n v="0"/>
    <n v="0"/>
    <n v="0"/>
    <n v="0"/>
    <n v="0"/>
    <n v="3.5909999999999997E-2"/>
    <n v="0.13058"/>
    <n v="0"/>
    <n v="0"/>
    <n v="0"/>
    <n v="0"/>
    <n v="0.13058"/>
    <n v="0"/>
    <n v="0"/>
    <n v="0"/>
    <n v="0"/>
  </r>
  <r>
    <n v="2025"/>
    <s v="Paris"/>
    <x v="76"/>
    <s v="RdQr7"/>
    <x v="1"/>
    <x v="3"/>
    <n v="9.1920000000000002E-2"/>
    <n v="0"/>
    <n v="0"/>
    <n v="0"/>
    <n v="0"/>
    <n v="0"/>
    <n v="0"/>
    <n v="0"/>
    <n v="0"/>
    <n v="0"/>
    <n v="0"/>
    <n v="0"/>
    <n v="3.7789999999999997E-2"/>
    <n v="0.12970999999999999"/>
    <n v="0"/>
    <n v="0"/>
    <n v="0"/>
    <n v="0"/>
    <n v="0.12970999999999999"/>
    <n v="0"/>
    <n v="0"/>
    <n v="0"/>
    <n v="0"/>
  </r>
  <r>
    <n v="2025"/>
    <s v="Paris"/>
    <x v="76"/>
    <s v="RdQr7"/>
    <x v="1"/>
    <x v="4"/>
    <n v="9.0179999999999996E-2"/>
    <n v="0"/>
    <n v="0"/>
    <n v="0"/>
    <n v="0"/>
    <n v="0"/>
    <n v="0"/>
    <n v="0"/>
    <n v="0"/>
    <n v="0"/>
    <n v="0"/>
    <n v="0"/>
    <n v="3.8190000000000002E-2"/>
    <n v="0.12837000000000001"/>
    <n v="0"/>
    <n v="0"/>
    <n v="0"/>
    <n v="0"/>
    <n v="0.12837000000000001"/>
    <n v="0"/>
    <n v="0"/>
    <n v="0"/>
    <n v="0"/>
  </r>
  <r>
    <n v="2025"/>
    <s v="Paris"/>
    <x v="76"/>
    <s v="RdQr7"/>
    <x v="1"/>
    <x v="5"/>
    <n v="8.9950000000000002E-2"/>
    <n v="0"/>
    <n v="0"/>
    <n v="0"/>
    <n v="0"/>
    <n v="0"/>
    <n v="0"/>
    <n v="0"/>
    <n v="0"/>
    <n v="0"/>
    <n v="0"/>
    <n v="0"/>
    <n v="3.8390000000000001E-2"/>
    <n v="0.12834000000000001"/>
    <n v="0"/>
    <n v="0"/>
    <n v="0"/>
    <n v="0"/>
    <n v="0.12833"/>
    <n v="0"/>
    <n v="0"/>
    <n v="0"/>
    <n v="0"/>
  </r>
  <r>
    <n v="2025"/>
    <s v="Paris"/>
    <x v="76"/>
    <s v="RdQr7"/>
    <x v="1"/>
    <x v="6"/>
    <n v="8.9580000000000007E-2"/>
    <n v="0"/>
    <n v="0"/>
    <n v="0"/>
    <n v="0"/>
    <n v="0"/>
    <n v="0"/>
    <n v="0"/>
    <n v="0"/>
    <n v="0"/>
    <n v="0"/>
    <n v="0"/>
    <n v="3.8609999999999998E-2"/>
    <n v="0.12819"/>
    <n v="0"/>
    <n v="0"/>
    <n v="0"/>
    <n v="0"/>
    <n v="0.12817999999999999"/>
    <n v="0"/>
    <n v="0"/>
    <n v="0"/>
    <n v="0"/>
  </r>
  <r>
    <n v="2025"/>
    <s v="Paris"/>
    <x v="76"/>
    <s v="RdQr7"/>
    <x v="1"/>
    <x v="7"/>
    <n v="9.2749999999999999E-2"/>
    <n v="0"/>
    <n v="0"/>
    <n v="0"/>
    <n v="0"/>
    <n v="0"/>
    <n v="0"/>
    <n v="0"/>
    <n v="0"/>
    <n v="0"/>
    <n v="0"/>
    <n v="0"/>
    <n v="3.8030000000000001E-2"/>
    <n v="0.13078000000000001"/>
    <n v="0"/>
    <n v="0"/>
    <n v="0"/>
    <n v="0"/>
    <n v="0.13078999999999999"/>
    <n v="0"/>
    <n v="0"/>
    <n v="0"/>
    <n v="0"/>
  </r>
  <r>
    <n v="2025"/>
    <s v="Paris"/>
    <x v="76"/>
    <s v="RdQr7"/>
    <x v="1"/>
    <x v="8"/>
    <n v="9.307E-2"/>
    <n v="0"/>
    <n v="0"/>
    <n v="0"/>
    <n v="0"/>
    <n v="0"/>
    <n v="0"/>
    <n v="0"/>
    <n v="0"/>
    <n v="0"/>
    <n v="0"/>
    <n v="0"/>
    <n v="3.7789999999999997E-2"/>
    <n v="0.13086"/>
    <n v="0"/>
    <n v="0"/>
    <n v="0"/>
    <n v="0"/>
    <n v="0.13084999999999999"/>
    <n v="0"/>
    <n v="0"/>
    <n v="0"/>
    <n v="0"/>
  </r>
  <r>
    <n v="2025"/>
    <s v="Paris"/>
    <x v="76"/>
    <s v="RdQr7"/>
    <x v="1"/>
    <x v="9"/>
    <n v="9.4589999999999994E-2"/>
    <n v="0"/>
    <n v="0"/>
    <n v="0"/>
    <n v="0"/>
    <n v="0"/>
    <n v="0"/>
    <n v="0"/>
    <n v="0"/>
    <n v="0"/>
    <n v="0"/>
    <n v="0"/>
    <n v="3.8210000000000001E-2"/>
    <n v="0.1328"/>
    <n v="0"/>
    <n v="0"/>
    <n v="0"/>
    <n v="0"/>
    <n v="0.13278999999999999"/>
    <n v="0"/>
    <n v="0"/>
    <n v="0"/>
    <n v="0"/>
  </r>
  <r>
    <n v="2025"/>
    <s v="Paris"/>
    <x v="76"/>
    <s v="RdQr7"/>
    <x v="1"/>
    <x v="10"/>
    <n v="9.3299999999999994E-2"/>
    <n v="0"/>
    <n v="0"/>
    <n v="0"/>
    <n v="0"/>
    <n v="0"/>
    <n v="0"/>
    <n v="0"/>
    <n v="0"/>
    <n v="0"/>
    <n v="0"/>
    <n v="0"/>
    <n v="3.7379999999999997E-2"/>
    <n v="0.13067999999999999"/>
    <n v="0"/>
    <n v="0"/>
    <n v="0"/>
    <n v="0"/>
    <n v="0.13067999999999999"/>
    <n v="0"/>
    <n v="0"/>
    <n v="0"/>
    <n v="0"/>
  </r>
  <r>
    <n v="2025"/>
    <s v="Paris"/>
    <x v="76"/>
    <s v="RdQr7"/>
    <x v="3"/>
    <x v="0"/>
    <n v="1.2738100000000001"/>
    <n v="0"/>
    <n v="0"/>
    <n v="0"/>
    <n v="0"/>
    <n v="0"/>
    <n v="0"/>
    <n v="0"/>
    <n v="0"/>
    <n v="0"/>
    <n v="0"/>
    <n v="0"/>
    <n v="6.9100000000000003E-3"/>
    <n v="1.2807200000000001"/>
    <n v="0"/>
    <n v="0"/>
    <n v="0"/>
    <n v="0"/>
    <n v="1.2807200000000001"/>
    <n v="0"/>
    <n v="0"/>
    <n v="0"/>
    <n v="0"/>
  </r>
  <r>
    <n v="2025"/>
    <s v="Paris"/>
    <x v="76"/>
    <s v="RdQr7"/>
    <x v="3"/>
    <x v="1"/>
    <n v="0.93901999999999997"/>
    <n v="0"/>
    <n v="0"/>
    <n v="0"/>
    <n v="0"/>
    <n v="0"/>
    <n v="0"/>
    <n v="0"/>
    <n v="0"/>
    <n v="0"/>
    <n v="0"/>
    <n v="0"/>
    <n v="4.7499999999999999E-3"/>
    <n v="0.94377"/>
    <n v="0"/>
    <n v="0"/>
    <n v="0"/>
    <n v="0"/>
    <n v="0.94377"/>
    <n v="0"/>
    <n v="0"/>
    <n v="0"/>
    <n v="0"/>
  </r>
  <r>
    <n v="2025"/>
    <s v="Paris"/>
    <x v="76"/>
    <s v="RdQr7"/>
    <x v="3"/>
    <x v="2"/>
    <n v="1.1819599999999999"/>
    <n v="0"/>
    <n v="0"/>
    <n v="0"/>
    <n v="0"/>
    <n v="0"/>
    <n v="0"/>
    <n v="0"/>
    <n v="0"/>
    <n v="0"/>
    <n v="0"/>
    <n v="0"/>
    <n v="1.33E-3"/>
    <n v="1.18329"/>
    <n v="0"/>
    <n v="0"/>
    <n v="0"/>
    <n v="0"/>
    <n v="1.1833"/>
    <n v="0"/>
    <n v="0"/>
    <n v="0"/>
    <n v="0"/>
  </r>
  <r>
    <n v="2025"/>
    <s v="Paris"/>
    <x v="76"/>
    <s v="RdQr7"/>
    <x v="3"/>
    <x v="3"/>
    <n v="1.762"/>
    <n v="0"/>
    <n v="0"/>
    <n v="0"/>
    <n v="0"/>
    <n v="0"/>
    <n v="0"/>
    <n v="0"/>
    <n v="0"/>
    <n v="0"/>
    <n v="0"/>
    <n v="0"/>
    <n v="4.0829999999999998E-2"/>
    <n v="1.8028299999999999"/>
    <n v="0"/>
    <n v="0"/>
    <n v="0"/>
    <n v="0"/>
    <n v="1.8028299999999999"/>
    <n v="0"/>
    <n v="0"/>
    <n v="0"/>
    <n v="0"/>
  </r>
  <r>
    <n v="2025"/>
    <s v="Paris"/>
    <x v="76"/>
    <s v="RdQr7"/>
    <x v="3"/>
    <x v="4"/>
    <n v="1.5295300000000001"/>
    <n v="0"/>
    <n v="0"/>
    <n v="0"/>
    <n v="0"/>
    <n v="0"/>
    <n v="0"/>
    <n v="0"/>
    <n v="0"/>
    <n v="0"/>
    <n v="0"/>
    <n v="0"/>
    <n v="0.18101"/>
    <n v="1.7105399999999999"/>
    <n v="0"/>
    <n v="0"/>
    <n v="0"/>
    <n v="0"/>
    <n v="1.7105399999999999"/>
    <n v="0"/>
    <n v="0"/>
    <n v="0"/>
    <n v="0"/>
  </r>
  <r>
    <n v="2025"/>
    <s v="Paris"/>
    <x v="76"/>
    <s v="RdQr7"/>
    <x v="3"/>
    <x v="5"/>
    <n v="0.89727000000000001"/>
    <n v="0"/>
    <n v="0"/>
    <n v="0"/>
    <n v="0"/>
    <n v="0"/>
    <n v="0"/>
    <n v="0"/>
    <n v="0"/>
    <n v="0"/>
    <n v="0"/>
    <n v="0"/>
    <n v="0.23962"/>
    <n v="1.13689"/>
    <n v="0"/>
    <n v="0"/>
    <n v="0"/>
    <n v="0"/>
    <n v="1.13689"/>
    <n v="0"/>
    <n v="0"/>
    <n v="0"/>
    <n v="0"/>
  </r>
  <r>
    <n v="2025"/>
    <s v="Paris"/>
    <x v="76"/>
    <s v="RdQr7"/>
    <x v="3"/>
    <x v="6"/>
    <n v="0.75539999999999996"/>
    <n v="0"/>
    <n v="0"/>
    <n v="0"/>
    <n v="0"/>
    <n v="0"/>
    <n v="0"/>
    <n v="0"/>
    <n v="0"/>
    <n v="0"/>
    <n v="0"/>
    <n v="0"/>
    <n v="0.18498999999999999"/>
    <n v="0.94038999999999995"/>
    <n v="0"/>
    <n v="0"/>
    <n v="0"/>
    <n v="0"/>
    <n v="0.94038999999999995"/>
    <n v="0"/>
    <n v="0"/>
    <n v="0"/>
    <n v="0"/>
  </r>
  <r>
    <n v="2025"/>
    <s v="Paris"/>
    <x v="76"/>
    <s v="RdQr7"/>
    <x v="3"/>
    <x v="7"/>
    <n v="0.94410000000000005"/>
    <n v="0"/>
    <n v="0"/>
    <n v="0"/>
    <n v="0"/>
    <n v="0"/>
    <n v="0"/>
    <n v="0"/>
    <n v="0"/>
    <n v="0"/>
    <n v="0"/>
    <n v="0"/>
    <n v="0.34104000000000001"/>
    <n v="1.2851399999999999"/>
    <n v="0"/>
    <n v="0"/>
    <n v="0"/>
    <n v="0"/>
    <n v="1.28515"/>
    <n v="0"/>
    <n v="0"/>
    <n v="0"/>
    <n v="0"/>
  </r>
  <r>
    <n v="2025"/>
    <s v="Paris"/>
    <x v="76"/>
    <s v="RdQr7"/>
    <x v="3"/>
    <x v="8"/>
    <n v="1.35741"/>
    <n v="0"/>
    <n v="0"/>
    <n v="0"/>
    <n v="0"/>
    <n v="0"/>
    <n v="0"/>
    <n v="0"/>
    <n v="0"/>
    <n v="0"/>
    <n v="0"/>
    <n v="0"/>
    <n v="0.49086000000000002"/>
    <n v="1.8482700000000001"/>
    <n v="0"/>
    <n v="0"/>
    <n v="0"/>
    <n v="0"/>
    <n v="1.8482700000000001"/>
    <n v="0"/>
    <n v="0"/>
    <n v="0"/>
    <n v="0"/>
  </r>
  <r>
    <n v="2025"/>
    <s v="Paris"/>
    <x v="76"/>
    <s v="RdQr7"/>
    <x v="3"/>
    <x v="9"/>
    <n v="0.97004999999999997"/>
    <n v="0"/>
    <n v="0"/>
    <n v="0"/>
    <n v="0"/>
    <n v="0"/>
    <n v="0"/>
    <n v="0"/>
    <n v="0"/>
    <n v="0"/>
    <n v="0"/>
    <n v="0"/>
    <n v="0.28236"/>
    <n v="1.25241"/>
    <n v="0"/>
    <n v="0"/>
    <n v="0"/>
    <n v="0"/>
    <n v="1.25241"/>
    <n v="0"/>
    <n v="0"/>
    <n v="0"/>
    <n v="0"/>
  </r>
  <r>
    <n v="2025"/>
    <s v="Paris"/>
    <x v="76"/>
    <s v="RdQr7"/>
    <x v="3"/>
    <x v="10"/>
    <n v="1.2543200000000001"/>
    <n v="0"/>
    <n v="0"/>
    <n v="0"/>
    <n v="0"/>
    <n v="0"/>
    <n v="0"/>
    <n v="0"/>
    <n v="0"/>
    <n v="0"/>
    <n v="0"/>
    <n v="0"/>
    <n v="0.51785999999999999"/>
    <n v="1.7721800000000001"/>
    <n v="0"/>
    <n v="0"/>
    <n v="0"/>
    <n v="0"/>
    <n v="1.7721800000000001"/>
    <n v="0"/>
    <n v="0"/>
    <n v="0"/>
    <n v="0"/>
  </r>
  <r>
    <n v="2025"/>
    <s v="Paris"/>
    <x v="77"/>
    <s v="Dk1Th"/>
    <x v="0"/>
    <x v="0"/>
    <n v="0"/>
    <n v="6"/>
    <s v="s"/>
    <n v="182"/>
    <s v="s"/>
    <n v="34"/>
    <n v="0"/>
    <n v="0"/>
    <n v="0"/>
    <s v="s"/>
    <n v="0"/>
    <n v="0"/>
    <n v="0"/>
    <n v="230"/>
    <n v="0"/>
    <n v="0"/>
    <n v="0"/>
    <n v="0"/>
    <n v="230"/>
    <s v="s"/>
    <s v="s"/>
    <n v="0"/>
    <n v="10"/>
  </r>
  <r>
    <n v="2025"/>
    <s v="Paris"/>
    <x v="77"/>
    <s v="Dk1Th"/>
    <x v="1"/>
    <x v="0"/>
    <n v="0"/>
    <n v="1.3780000000000001E-2"/>
    <s v="s"/>
    <n v="0.58782000000000001"/>
    <s v="s"/>
    <n v="0.10047"/>
    <n v="0"/>
    <n v="0"/>
    <n v="0"/>
    <s v="s"/>
    <n v="0"/>
    <n v="0"/>
    <n v="0"/>
    <n v="0.73248000000000002"/>
    <n v="0"/>
    <n v="0"/>
    <n v="0"/>
    <n v="0"/>
    <n v="0.73248000000000002"/>
    <s v="s"/>
    <s v="s"/>
    <n v="0"/>
    <n v="1.1180000000000001E-2"/>
  </r>
  <r>
    <n v="2025"/>
    <s v="Paris"/>
    <x v="77"/>
    <s v="Dk1Th"/>
    <x v="1"/>
    <x v="1"/>
    <n v="0"/>
    <n v="1.423E-2"/>
    <s v="s"/>
    <n v="0.57372000000000001"/>
    <s v="s"/>
    <n v="0.10536"/>
    <n v="0"/>
    <n v="0"/>
    <n v="0"/>
    <s v="s"/>
    <n v="0"/>
    <n v="0"/>
    <n v="0"/>
    <n v="0.72470000000000001"/>
    <n v="0"/>
    <n v="0"/>
    <n v="0"/>
    <n v="0"/>
    <n v="0.72470000000000001"/>
    <s v="s"/>
    <s v="s"/>
    <n v="0"/>
    <n v="1.1639999999999999E-2"/>
  </r>
  <r>
    <n v="2025"/>
    <s v="Paris"/>
    <x v="77"/>
    <s v="Dk1Th"/>
    <x v="1"/>
    <x v="2"/>
    <n v="0"/>
    <n v="1.5480000000000001E-2"/>
    <s v="s"/>
    <n v="0.55845"/>
    <s v="s"/>
    <n v="0.10742"/>
    <n v="0"/>
    <n v="0"/>
    <n v="0"/>
    <s v="s"/>
    <n v="0"/>
    <n v="0"/>
    <n v="0"/>
    <n v="0.71331999999999995"/>
    <n v="0"/>
    <n v="0"/>
    <n v="0"/>
    <n v="0"/>
    <n v="0.71331999999999995"/>
    <s v="s"/>
    <s v="s"/>
    <n v="0"/>
    <n v="1.184E-2"/>
  </r>
  <r>
    <n v="2025"/>
    <s v="Paris"/>
    <x v="77"/>
    <s v="Dk1Th"/>
    <x v="1"/>
    <x v="3"/>
    <n v="0"/>
    <n v="1.6420000000000001E-2"/>
    <s v="s"/>
    <n v="0.55081999999999998"/>
    <s v="s"/>
    <n v="0.10581"/>
    <n v="0"/>
    <n v="0"/>
    <n v="0"/>
    <s v="s"/>
    <n v="0"/>
    <n v="0"/>
    <n v="0"/>
    <n v="0.70474999999999999"/>
    <n v="0"/>
    <n v="0"/>
    <n v="0"/>
    <n v="0"/>
    <n v="0.70474999999999999"/>
    <s v="s"/>
    <s v="s"/>
    <n v="0"/>
    <n v="1.2149999999999999E-2"/>
  </r>
  <r>
    <n v="2025"/>
    <s v="Paris"/>
    <x v="77"/>
    <s v="Dk1Th"/>
    <x v="1"/>
    <x v="4"/>
    <n v="0"/>
    <n v="1.8079999999999999E-2"/>
    <s v="s"/>
    <n v="0.54823999999999995"/>
    <s v="s"/>
    <n v="0.10532"/>
    <n v="0"/>
    <n v="0"/>
    <n v="0"/>
    <s v="s"/>
    <n v="0"/>
    <n v="0"/>
    <n v="0"/>
    <n v="0.70413000000000003"/>
    <n v="0"/>
    <n v="0"/>
    <n v="0"/>
    <n v="0"/>
    <n v="0.70413000000000003"/>
    <s v="s"/>
    <s v="s"/>
    <n v="0"/>
    <n v="1.222E-2"/>
  </r>
  <r>
    <n v="2025"/>
    <s v="Paris"/>
    <x v="77"/>
    <s v="Dk1Th"/>
    <x v="1"/>
    <x v="5"/>
    <n v="0"/>
    <n v="1.8970000000000001E-2"/>
    <s v="s"/>
    <n v="0.55113999999999996"/>
    <s v="s"/>
    <n v="0.10627"/>
    <n v="0"/>
    <n v="0"/>
    <n v="0"/>
    <s v="s"/>
    <n v="0"/>
    <n v="0"/>
    <n v="0"/>
    <n v="0.70967999999999998"/>
    <n v="0"/>
    <n v="0"/>
    <n v="0"/>
    <n v="0"/>
    <n v="0.70967999999999998"/>
    <s v="s"/>
    <s v="s"/>
    <n v="0"/>
    <n v="1.0800000000000001E-2"/>
  </r>
  <r>
    <n v="2025"/>
    <s v="Paris"/>
    <x v="77"/>
    <s v="Dk1Th"/>
    <x v="1"/>
    <x v="6"/>
    <n v="0"/>
    <n v="1.9789999999999999E-2"/>
    <s v="s"/>
    <n v="0.55067999999999995"/>
    <s v="s"/>
    <n v="0.10625"/>
    <n v="0"/>
    <n v="0"/>
    <n v="0"/>
    <s v="s"/>
    <n v="0"/>
    <n v="0"/>
    <n v="0"/>
    <n v="0.70996000000000004"/>
    <n v="0"/>
    <n v="0"/>
    <n v="0"/>
    <n v="0"/>
    <n v="0.70996000000000004"/>
    <s v="s"/>
    <s v="s"/>
    <n v="0"/>
    <n v="1.1900000000000001E-2"/>
  </r>
  <r>
    <n v="2025"/>
    <s v="Paris"/>
    <x v="77"/>
    <s v="Dk1Th"/>
    <x v="1"/>
    <x v="7"/>
    <n v="0"/>
    <n v="2.0490000000000001E-2"/>
    <s v="s"/>
    <n v="0.54574999999999996"/>
    <s v="s"/>
    <n v="0.10944"/>
    <n v="0"/>
    <n v="0"/>
    <n v="0"/>
    <s v="s"/>
    <n v="0"/>
    <n v="0"/>
    <n v="0"/>
    <n v="0.70848999999999995"/>
    <n v="0"/>
    <n v="0"/>
    <n v="0"/>
    <n v="0"/>
    <n v="0.70848999999999995"/>
    <s v="s"/>
    <s v="s"/>
    <n v="0"/>
    <n v="1.112E-2"/>
  </r>
  <r>
    <n v="2025"/>
    <s v="Paris"/>
    <x v="77"/>
    <s v="Dk1Th"/>
    <x v="1"/>
    <x v="8"/>
    <n v="0"/>
    <n v="2.1239999999999998E-2"/>
    <s v="s"/>
    <n v="0.53835"/>
    <s v="s"/>
    <n v="0.11278000000000001"/>
    <n v="0"/>
    <n v="0"/>
    <n v="0"/>
    <s v="s"/>
    <n v="0"/>
    <n v="0"/>
    <n v="0"/>
    <n v="0.70565"/>
    <n v="0"/>
    <n v="0"/>
    <n v="0"/>
    <n v="0"/>
    <n v="0.70565"/>
    <s v="s"/>
    <s v="s"/>
    <n v="0"/>
    <n v="1.204E-2"/>
  </r>
  <r>
    <n v="2025"/>
    <s v="Paris"/>
    <x v="77"/>
    <s v="Dk1Th"/>
    <x v="1"/>
    <x v="9"/>
    <n v="0"/>
    <n v="2.215E-2"/>
    <s v="s"/>
    <n v="0.54013"/>
    <s v="s"/>
    <n v="0.11169999999999999"/>
    <n v="0"/>
    <n v="0"/>
    <n v="0"/>
    <s v="s"/>
    <n v="0"/>
    <n v="0"/>
    <n v="0"/>
    <n v="0.70753999999999995"/>
    <n v="0"/>
    <n v="0"/>
    <n v="0"/>
    <n v="0"/>
    <n v="0.70753999999999995"/>
    <s v="s"/>
    <s v="s"/>
    <n v="0"/>
    <n v="1.086E-2"/>
  </r>
  <r>
    <n v="2025"/>
    <s v="Paris"/>
    <x v="77"/>
    <s v="Dk1Th"/>
    <x v="1"/>
    <x v="10"/>
    <n v="0"/>
    <n v="2.3810000000000001E-2"/>
    <s v="s"/>
    <n v="0.54630000000000001"/>
    <s v="s"/>
    <n v="0.11763999999999999"/>
    <n v="0"/>
    <n v="0"/>
    <n v="0"/>
    <s v="s"/>
    <n v="0"/>
    <n v="0"/>
    <n v="0"/>
    <n v="0.72160999999999997"/>
    <n v="0"/>
    <n v="0"/>
    <n v="0"/>
    <n v="0"/>
    <n v="0.72160999999999997"/>
    <s v="s"/>
    <s v="s"/>
    <n v="0"/>
    <n v="9.92E-3"/>
  </r>
  <r>
    <n v="2025"/>
    <s v="Paris"/>
    <x v="77"/>
    <s v="Dk1Th"/>
    <x v="2"/>
    <x v="0"/>
    <s v="so"/>
    <s v="so"/>
    <s v="so"/>
    <s v="so"/>
    <s v="so"/>
    <s v="so"/>
    <s v="so"/>
    <s v="so"/>
    <s v="so"/>
    <s v="so"/>
    <s v="so"/>
    <s v="so"/>
    <s v="so"/>
    <s v="so"/>
    <s v="so"/>
    <s v="so"/>
    <s v="so"/>
    <s v="so"/>
    <s v="so"/>
    <s v="s"/>
    <s v="s"/>
    <n v="0"/>
    <n v="5.4760000000000003E-2"/>
  </r>
  <r>
    <n v="2025"/>
    <s v="Paris"/>
    <x v="77"/>
    <s v="Dk1Th"/>
    <x v="2"/>
    <x v="1"/>
    <s v="so"/>
    <s v="so"/>
    <s v="so"/>
    <s v="so"/>
    <s v="so"/>
    <s v="so"/>
    <s v="so"/>
    <s v="so"/>
    <s v="so"/>
    <s v="so"/>
    <s v="so"/>
    <s v="so"/>
    <s v="so"/>
    <s v="so"/>
    <s v="so"/>
    <s v="so"/>
    <s v="so"/>
    <s v="so"/>
    <s v="so"/>
    <s v="s"/>
    <s v="s"/>
    <n v="0"/>
    <n v="5.7389999999999997E-2"/>
  </r>
  <r>
    <n v="2025"/>
    <s v="Paris"/>
    <x v="77"/>
    <s v="Dk1Th"/>
    <x v="2"/>
    <x v="2"/>
    <s v="so"/>
    <s v="so"/>
    <s v="so"/>
    <s v="so"/>
    <s v="so"/>
    <s v="so"/>
    <s v="so"/>
    <s v="so"/>
    <s v="so"/>
    <s v="so"/>
    <s v="so"/>
    <s v="so"/>
    <s v="so"/>
    <s v="so"/>
    <s v="so"/>
    <s v="so"/>
    <s v="so"/>
    <s v="so"/>
    <s v="so"/>
    <s v="s"/>
    <s v="s"/>
    <n v="0"/>
    <n v="5.425E-2"/>
  </r>
  <r>
    <n v="2025"/>
    <s v="Paris"/>
    <x v="77"/>
    <s v="Dk1Th"/>
    <x v="2"/>
    <x v="3"/>
    <s v="so"/>
    <s v="so"/>
    <s v="so"/>
    <s v="so"/>
    <s v="so"/>
    <s v="so"/>
    <s v="so"/>
    <s v="so"/>
    <s v="so"/>
    <s v="so"/>
    <s v="so"/>
    <s v="so"/>
    <s v="so"/>
    <s v="so"/>
    <s v="so"/>
    <s v="so"/>
    <s v="so"/>
    <s v="so"/>
    <s v="so"/>
    <s v="s"/>
    <s v="s"/>
    <n v="0"/>
    <n v="5.0770000000000003E-2"/>
  </r>
  <r>
    <n v="2025"/>
    <s v="Paris"/>
    <x v="77"/>
    <s v="Dk1Th"/>
    <x v="2"/>
    <x v="4"/>
    <s v="so"/>
    <s v="so"/>
    <s v="so"/>
    <s v="so"/>
    <s v="so"/>
    <s v="so"/>
    <s v="so"/>
    <s v="so"/>
    <s v="so"/>
    <s v="so"/>
    <s v="so"/>
    <s v="so"/>
    <s v="so"/>
    <s v="so"/>
    <s v="so"/>
    <s v="so"/>
    <s v="so"/>
    <s v="so"/>
    <s v="so"/>
    <s v="s"/>
    <s v="s"/>
    <n v="0"/>
    <n v="5.3600000000000002E-2"/>
  </r>
  <r>
    <n v="2025"/>
    <s v="Paris"/>
    <x v="77"/>
    <s v="Dk1Th"/>
    <x v="2"/>
    <x v="5"/>
    <s v="so"/>
    <s v="so"/>
    <s v="so"/>
    <s v="so"/>
    <s v="so"/>
    <s v="so"/>
    <s v="so"/>
    <s v="so"/>
    <s v="so"/>
    <s v="so"/>
    <s v="so"/>
    <s v="so"/>
    <s v="so"/>
    <s v="so"/>
    <s v="so"/>
    <s v="so"/>
    <s v="so"/>
    <s v="so"/>
    <s v="so"/>
    <s v="s"/>
    <s v="s"/>
    <n v="0"/>
    <n v="5.0040000000000001E-2"/>
  </r>
  <r>
    <n v="2025"/>
    <s v="Paris"/>
    <x v="77"/>
    <s v="Dk1Th"/>
    <x v="2"/>
    <x v="6"/>
    <s v="so"/>
    <s v="so"/>
    <s v="so"/>
    <s v="so"/>
    <s v="so"/>
    <s v="so"/>
    <s v="so"/>
    <s v="so"/>
    <s v="so"/>
    <s v="so"/>
    <s v="so"/>
    <s v="so"/>
    <s v="so"/>
    <s v="so"/>
    <s v="so"/>
    <s v="so"/>
    <s v="so"/>
    <s v="so"/>
    <s v="so"/>
    <s v="s"/>
    <s v="s"/>
    <n v="0"/>
    <n v="4.793E-2"/>
  </r>
  <r>
    <n v="2025"/>
    <s v="Paris"/>
    <x v="77"/>
    <s v="Dk1Th"/>
    <x v="2"/>
    <x v="7"/>
    <s v="so"/>
    <s v="so"/>
    <s v="so"/>
    <s v="so"/>
    <s v="so"/>
    <s v="so"/>
    <s v="so"/>
    <s v="so"/>
    <s v="so"/>
    <s v="so"/>
    <s v="so"/>
    <s v="so"/>
    <s v="so"/>
    <s v="so"/>
    <s v="so"/>
    <s v="so"/>
    <s v="so"/>
    <s v="so"/>
    <s v="so"/>
    <s v="s"/>
    <s v="s"/>
    <n v="0"/>
    <n v="4.657E-2"/>
  </r>
  <r>
    <n v="2025"/>
    <s v="Paris"/>
    <x v="77"/>
    <s v="Dk1Th"/>
    <x v="2"/>
    <x v="8"/>
    <s v="so"/>
    <s v="so"/>
    <s v="so"/>
    <s v="so"/>
    <s v="so"/>
    <s v="so"/>
    <s v="so"/>
    <s v="so"/>
    <s v="so"/>
    <s v="so"/>
    <s v="so"/>
    <s v="so"/>
    <s v="so"/>
    <s v="so"/>
    <s v="so"/>
    <s v="so"/>
    <s v="so"/>
    <s v="so"/>
    <s v="so"/>
    <s v="s"/>
    <s v="s"/>
    <n v="0"/>
    <n v="4.9790000000000001E-2"/>
  </r>
  <r>
    <n v="2025"/>
    <s v="Paris"/>
    <x v="77"/>
    <s v="Dk1Th"/>
    <x v="2"/>
    <x v="9"/>
    <s v="so"/>
    <s v="so"/>
    <s v="so"/>
    <s v="so"/>
    <s v="so"/>
    <s v="so"/>
    <s v="so"/>
    <s v="so"/>
    <s v="so"/>
    <s v="so"/>
    <s v="so"/>
    <s v="so"/>
    <s v="so"/>
    <s v="so"/>
    <s v="so"/>
    <s v="so"/>
    <s v="so"/>
    <s v="so"/>
    <s v="so"/>
    <s v="s"/>
    <s v="s"/>
    <n v="0"/>
    <n v="3.0499999999999999E-2"/>
  </r>
  <r>
    <n v="2025"/>
    <s v="Paris"/>
    <x v="77"/>
    <s v="Dk1Th"/>
    <x v="2"/>
    <x v="10"/>
    <s v="so"/>
    <s v="so"/>
    <s v="so"/>
    <s v="so"/>
    <s v="so"/>
    <s v="so"/>
    <s v="so"/>
    <s v="so"/>
    <s v="so"/>
    <s v="so"/>
    <s v="so"/>
    <s v="so"/>
    <s v="so"/>
    <s v="so"/>
    <s v="so"/>
    <s v="so"/>
    <s v="so"/>
    <s v="so"/>
    <s v="so"/>
    <s v="s"/>
    <s v="s"/>
    <n v="0"/>
    <n v="3.2960000000000003E-2"/>
  </r>
  <r>
    <n v="2025"/>
    <s v="Paris"/>
    <x v="77"/>
    <s v="Dk1Th"/>
    <x v="3"/>
    <x v="0"/>
    <n v="0"/>
    <n v="0"/>
    <s v="s"/>
    <n v="9.9685699999999997"/>
    <s v="s"/>
    <n v="0.84206000000000003"/>
    <n v="0"/>
    <n v="0"/>
    <n v="0"/>
    <s v="s"/>
    <n v="0"/>
    <n v="0"/>
    <n v="0"/>
    <n v="10.81137"/>
    <n v="0"/>
    <n v="0"/>
    <n v="0"/>
    <n v="0"/>
    <n v="10.81137"/>
    <s v="s"/>
    <s v="s"/>
    <n v="0"/>
    <n v="1.02376"/>
  </r>
  <r>
    <n v="2025"/>
    <s v="Paris"/>
    <x v="77"/>
    <s v="Dk1Th"/>
    <x v="3"/>
    <x v="1"/>
    <n v="0"/>
    <n v="0"/>
    <s v="s"/>
    <n v="9.0147999999999993"/>
    <s v="s"/>
    <n v="1.0044500000000001"/>
    <n v="0"/>
    <n v="0"/>
    <n v="0"/>
    <s v="s"/>
    <n v="0"/>
    <n v="0"/>
    <n v="0"/>
    <n v="10.02788"/>
    <n v="0"/>
    <n v="0"/>
    <n v="0"/>
    <n v="0"/>
    <n v="10.02788"/>
    <s v="s"/>
    <s v="s"/>
    <n v="0"/>
    <n v="4.4010000000000001E-2"/>
  </r>
  <r>
    <n v="2025"/>
    <s v="Paris"/>
    <x v="77"/>
    <s v="Dk1Th"/>
    <x v="3"/>
    <x v="2"/>
    <n v="0"/>
    <n v="0"/>
    <s v="s"/>
    <n v="7.1769600000000002"/>
    <s v="s"/>
    <n v="0.87444999999999995"/>
    <n v="0"/>
    <n v="0"/>
    <n v="0"/>
    <s v="s"/>
    <n v="0"/>
    <n v="0"/>
    <n v="0"/>
    <n v="8.0742600000000007"/>
    <n v="0"/>
    <n v="0"/>
    <n v="0"/>
    <n v="0"/>
    <n v="8.0742600000000007"/>
    <s v="s"/>
    <s v="s"/>
    <n v="0"/>
    <n v="0.21315000000000001"/>
  </r>
  <r>
    <n v="2025"/>
    <s v="Paris"/>
    <x v="77"/>
    <s v="Dk1Th"/>
    <x v="3"/>
    <x v="3"/>
    <n v="0"/>
    <n v="4.0000000000000002E-4"/>
    <s v="s"/>
    <n v="5.9211999999999998"/>
    <s v="s"/>
    <n v="0.73197999999999996"/>
    <n v="0"/>
    <n v="0"/>
    <n v="0"/>
    <s v="s"/>
    <n v="0"/>
    <n v="0"/>
    <n v="0"/>
    <n v="6.7282599999999997"/>
    <n v="0"/>
    <n v="0"/>
    <n v="0"/>
    <n v="0"/>
    <n v="6.7282599999999997"/>
    <s v="s"/>
    <s v="s"/>
    <n v="0"/>
    <n v="0.30042999999999997"/>
  </r>
  <r>
    <n v="2025"/>
    <s v="Paris"/>
    <x v="77"/>
    <s v="Dk1Th"/>
    <x v="3"/>
    <x v="4"/>
    <n v="0"/>
    <n v="2.2000000000000001E-4"/>
    <s v="s"/>
    <n v="6.6398099999999998"/>
    <s v="s"/>
    <n v="1.16246"/>
    <n v="0"/>
    <n v="0"/>
    <n v="0"/>
    <s v="s"/>
    <n v="0"/>
    <n v="0"/>
    <n v="0"/>
    <n v="7.9038500000000003"/>
    <n v="0"/>
    <n v="0"/>
    <n v="0"/>
    <n v="0"/>
    <n v="7.9038500000000003"/>
    <s v="s"/>
    <s v="s"/>
    <n v="0"/>
    <n v="0.44539000000000001"/>
  </r>
  <r>
    <n v="2025"/>
    <s v="Paris"/>
    <x v="77"/>
    <s v="Dk1Th"/>
    <x v="3"/>
    <x v="5"/>
    <n v="0"/>
    <n v="0"/>
    <s v="s"/>
    <n v="7.1769499999999997"/>
    <s v="s"/>
    <n v="1.26288"/>
    <n v="0"/>
    <n v="0"/>
    <n v="0"/>
    <s v="s"/>
    <n v="0"/>
    <n v="0"/>
    <n v="0"/>
    <n v="8.5199400000000001"/>
    <n v="0"/>
    <n v="0"/>
    <n v="0"/>
    <n v="0"/>
    <n v="8.5199400000000001"/>
    <s v="s"/>
    <s v="s"/>
    <n v="0"/>
    <n v="0.52571999999999997"/>
  </r>
  <r>
    <n v="2025"/>
    <s v="Paris"/>
    <x v="77"/>
    <s v="Dk1Th"/>
    <x v="3"/>
    <x v="6"/>
    <n v="0"/>
    <n v="0"/>
    <s v="s"/>
    <n v="6.7569999999999997"/>
    <s v="s"/>
    <n v="0.85019"/>
    <n v="0"/>
    <n v="0"/>
    <n v="0"/>
    <s v="s"/>
    <n v="0"/>
    <n v="0"/>
    <n v="0"/>
    <n v="7.6848700000000001"/>
    <n v="0"/>
    <n v="0"/>
    <n v="0"/>
    <n v="0"/>
    <n v="7.6848700000000001"/>
    <s v="s"/>
    <s v="s"/>
    <n v="0"/>
    <n v="0.56913000000000002"/>
  </r>
  <r>
    <n v="2025"/>
    <s v="Paris"/>
    <x v="77"/>
    <s v="Dk1Th"/>
    <x v="3"/>
    <x v="7"/>
    <n v="0"/>
    <n v="1.73E-3"/>
    <s v="s"/>
    <n v="6.9678300000000002"/>
    <s v="s"/>
    <n v="0.82982999999999996"/>
    <n v="0"/>
    <n v="0"/>
    <n v="0"/>
    <s v="s"/>
    <n v="0"/>
    <n v="0"/>
    <n v="0"/>
    <n v="8.0308899999999994"/>
    <n v="0"/>
    <n v="0"/>
    <n v="0"/>
    <n v="0"/>
    <n v="8.0308899999999994"/>
    <s v="s"/>
    <s v="s"/>
    <n v="0"/>
    <n v="0.55523999999999996"/>
  </r>
  <r>
    <n v="2025"/>
    <s v="Paris"/>
    <x v="77"/>
    <s v="Dk1Th"/>
    <x v="3"/>
    <x v="8"/>
    <n v="0"/>
    <n v="2.32E-3"/>
    <s v="s"/>
    <n v="6.2141799999999998"/>
    <s v="s"/>
    <n v="1.4861599999999999"/>
    <n v="0"/>
    <n v="0"/>
    <n v="0"/>
    <s v="s"/>
    <n v="0"/>
    <n v="0"/>
    <n v="0"/>
    <n v="7.9914500000000004"/>
    <n v="0"/>
    <n v="0"/>
    <n v="0"/>
    <n v="0"/>
    <n v="7.9914500000000004"/>
    <s v="s"/>
    <s v="s"/>
    <n v="0"/>
    <n v="0.59336999999999995"/>
  </r>
  <r>
    <n v="2025"/>
    <s v="Paris"/>
    <x v="77"/>
    <s v="Dk1Th"/>
    <x v="3"/>
    <x v="9"/>
    <n v="0"/>
    <n v="3.3300000000000001E-3"/>
    <s v="s"/>
    <n v="5.4396000000000004"/>
    <s v="s"/>
    <n v="0.86182000000000003"/>
    <n v="0"/>
    <n v="0"/>
    <n v="0"/>
    <s v="s"/>
    <n v="0"/>
    <n v="0"/>
    <n v="0"/>
    <n v="6.6060299999999996"/>
    <n v="0"/>
    <n v="0"/>
    <n v="0"/>
    <n v="0"/>
    <n v="6.6060299999999996"/>
    <s v="s"/>
    <s v="s"/>
    <n v="0"/>
    <n v="0.48558000000000001"/>
  </r>
  <r>
    <n v="2025"/>
    <s v="Paris"/>
    <x v="77"/>
    <s v="Dk1Th"/>
    <x v="3"/>
    <x v="10"/>
    <n v="0"/>
    <n v="8.4499999999999992E-3"/>
    <s v="s"/>
    <n v="5.4219799999999996"/>
    <s v="s"/>
    <n v="0.83872000000000002"/>
    <n v="0"/>
    <n v="0"/>
    <n v="0"/>
    <s v="s"/>
    <n v="0"/>
    <n v="0"/>
    <n v="0"/>
    <n v="6.6813200000000004"/>
    <n v="0"/>
    <n v="0"/>
    <n v="0"/>
    <n v="0"/>
    <n v="6.6813200000000004"/>
    <s v="s"/>
    <s v="s"/>
    <n v="0"/>
    <n v="0.51827999999999996"/>
  </r>
  <r>
    <n v="2025"/>
    <s v="Paris"/>
    <x v="78"/>
    <s v="VaJ52"/>
    <x v="0"/>
    <x v="0"/>
    <n v="228"/>
    <n v="0"/>
    <n v="0"/>
    <n v="0"/>
    <s v="s"/>
    <n v="0"/>
    <n v="0"/>
    <s v="s"/>
    <n v="0"/>
    <n v="0"/>
    <n v="0"/>
    <n v="0"/>
    <n v="0"/>
    <n v="231"/>
    <n v="0"/>
    <n v="0"/>
    <n v="0"/>
    <n v="0"/>
    <n v="231"/>
    <n v="0"/>
    <s v="s"/>
    <s v="s"/>
    <s v="s"/>
  </r>
  <r>
    <n v="2025"/>
    <s v="Paris"/>
    <x v="78"/>
    <s v="VaJ52"/>
    <x v="1"/>
    <x v="0"/>
    <n v="0.74133000000000004"/>
    <n v="0"/>
    <n v="0"/>
    <n v="0"/>
    <s v="s"/>
    <n v="0"/>
    <n v="0"/>
    <s v="s"/>
    <n v="0"/>
    <n v="0"/>
    <n v="0"/>
    <n v="0"/>
    <n v="0"/>
    <n v="0.74792000000000003"/>
    <n v="0"/>
    <n v="0"/>
    <n v="0"/>
    <n v="0"/>
    <n v="0.74792000000000003"/>
    <n v="0"/>
    <s v="s"/>
    <s v="s"/>
    <s v="s"/>
  </r>
  <r>
    <n v="2025"/>
    <s v="Paris"/>
    <x v="78"/>
    <s v="VaJ52"/>
    <x v="1"/>
    <x v="1"/>
    <n v="0.74392999999999998"/>
    <n v="0"/>
    <n v="0"/>
    <n v="0"/>
    <s v="s"/>
    <n v="0"/>
    <n v="0"/>
    <s v="s"/>
    <n v="0"/>
    <n v="0"/>
    <n v="0"/>
    <n v="0"/>
    <n v="0"/>
    <n v="0.74966999999999995"/>
    <n v="0"/>
    <n v="0"/>
    <n v="0"/>
    <n v="0"/>
    <n v="0.74966999999999995"/>
    <n v="0"/>
    <s v="s"/>
    <s v="s"/>
    <s v="s"/>
  </r>
  <r>
    <n v="2025"/>
    <s v="Paris"/>
    <x v="78"/>
    <s v="VaJ52"/>
    <x v="1"/>
    <x v="2"/>
    <n v="0.74173999999999995"/>
    <n v="0"/>
    <n v="0"/>
    <n v="0"/>
    <s v="s"/>
    <n v="0"/>
    <n v="0"/>
    <s v="s"/>
    <n v="0"/>
    <n v="0"/>
    <n v="0"/>
    <n v="0"/>
    <n v="0"/>
    <n v="0.74582000000000004"/>
    <n v="0"/>
    <n v="0"/>
    <n v="0"/>
    <n v="0"/>
    <n v="0.74582000000000004"/>
    <n v="0"/>
    <s v="s"/>
    <s v="s"/>
    <s v="s"/>
  </r>
  <r>
    <n v="2025"/>
    <s v="Paris"/>
    <x v="78"/>
    <s v="VaJ52"/>
    <x v="1"/>
    <x v="3"/>
    <n v="0.74180999999999997"/>
    <n v="0"/>
    <n v="0"/>
    <n v="0"/>
    <s v="s"/>
    <n v="0"/>
    <n v="0"/>
    <s v="s"/>
    <n v="0"/>
    <n v="0"/>
    <n v="0"/>
    <n v="0"/>
    <n v="0"/>
    <n v="0.74397999999999997"/>
    <n v="0"/>
    <n v="0"/>
    <n v="0"/>
    <n v="0"/>
    <n v="0.74397999999999997"/>
    <n v="0"/>
    <s v="s"/>
    <s v="s"/>
    <s v="s"/>
  </r>
  <r>
    <n v="2025"/>
    <s v="Paris"/>
    <x v="78"/>
    <s v="VaJ52"/>
    <x v="1"/>
    <x v="4"/>
    <n v="0.73931999999999998"/>
    <n v="0"/>
    <n v="0"/>
    <n v="0"/>
    <s v="s"/>
    <n v="0"/>
    <n v="0"/>
    <s v="s"/>
    <n v="0"/>
    <n v="0"/>
    <n v="0"/>
    <n v="0"/>
    <n v="0"/>
    <n v="0.74056"/>
    <n v="0"/>
    <n v="0"/>
    <n v="0"/>
    <n v="0"/>
    <n v="0.74056"/>
    <n v="0"/>
    <s v="s"/>
    <s v="s"/>
    <s v="s"/>
  </r>
  <r>
    <n v="2025"/>
    <s v="Paris"/>
    <x v="78"/>
    <s v="VaJ52"/>
    <x v="1"/>
    <x v="5"/>
    <n v="0.73436000000000001"/>
    <n v="0"/>
    <n v="0"/>
    <n v="0"/>
    <s v="s"/>
    <n v="0"/>
    <n v="0"/>
    <s v="s"/>
    <n v="0"/>
    <n v="0"/>
    <n v="0"/>
    <n v="0"/>
    <n v="0"/>
    <n v="0.73472999999999999"/>
    <n v="0"/>
    <n v="0"/>
    <n v="0"/>
    <n v="0"/>
    <n v="0.73472999999999999"/>
    <n v="0"/>
    <s v="s"/>
    <s v="s"/>
    <s v="s"/>
  </r>
  <r>
    <n v="2025"/>
    <s v="Paris"/>
    <x v="78"/>
    <s v="VaJ52"/>
    <x v="1"/>
    <x v="6"/>
    <n v="0.72767000000000004"/>
    <n v="0"/>
    <n v="0"/>
    <n v="0"/>
    <s v="s"/>
    <n v="0"/>
    <n v="0"/>
    <s v="s"/>
    <n v="0"/>
    <n v="0"/>
    <n v="0"/>
    <n v="0"/>
    <n v="0"/>
    <n v="0.72767000000000004"/>
    <n v="0"/>
    <n v="0"/>
    <n v="0"/>
    <n v="0"/>
    <n v="0.72767000000000004"/>
    <n v="0"/>
    <s v="s"/>
    <s v="s"/>
    <s v="s"/>
  </r>
  <r>
    <n v="2025"/>
    <s v="Paris"/>
    <x v="78"/>
    <s v="VaJ52"/>
    <x v="1"/>
    <x v="7"/>
    <n v="0.72175999999999996"/>
    <n v="0"/>
    <n v="0"/>
    <n v="0"/>
    <s v="s"/>
    <n v="0"/>
    <n v="0"/>
    <s v="s"/>
    <n v="0"/>
    <n v="0"/>
    <n v="0"/>
    <n v="0"/>
    <n v="0"/>
    <n v="0.72175999999999996"/>
    <n v="0"/>
    <n v="0"/>
    <n v="0"/>
    <n v="0"/>
    <n v="0.72175999999999996"/>
    <n v="0"/>
    <s v="s"/>
    <s v="s"/>
    <s v="s"/>
  </r>
  <r>
    <n v="2025"/>
    <s v="Paris"/>
    <x v="78"/>
    <s v="VaJ52"/>
    <x v="1"/>
    <x v="8"/>
    <n v="0.71326000000000001"/>
    <n v="0"/>
    <n v="0"/>
    <n v="0"/>
    <s v="s"/>
    <n v="0"/>
    <n v="0"/>
    <s v="s"/>
    <n v="0"/>
    <n v="0"/>
    <n v="0"/>
    <n v="0"/>
    <n v="0"/>
    <n v="0.71326000000000001"/>
    <n v="0"/>
    <n v="0"/>
    <n v="0"/>
    <n v="0"/>
    <n v="0.71326000000000001"/>
    <n v="0"/>
    <s v="s"/>
    <s v="s"/>
    <s v="s"/>
  </r>
  <r>
    <n v="2025"/>
    <s v="Paris"/>
    <x v="78"/>
    <s v="VaJ52"/>
    <x v="1"/>
    <x v="9"/>
    <n v="0.71277000000000001"/>
    <n v="0"/>
    <n v="0"/>
    <n v="0"/>
    <s v="s"/>
    <n v="0"/>
    <n v="0"/>
    <s v="s"/>
    <n v="0"/>
    <n v="0"/>
    <n v="0"/>
    <n v="0"/>
    <n v="0"/>
    <n v="0.71277000000000001"/>
    <n v="0"/>
    <n v="0"/>
    <n v="0"/>
    <n v="0"/>
    <n v="0.71277000000000001"/>
    <n v="0"/>
    <s v="s"/>
    <s v="s"/>
    <s v="s"/>
  </r>
  <r>
    <n v="2025"/>
    <s v="Paris"/>
    <x v="78"/>
    <s v="VaJ52"/>
    <x v="1"/>
    <x v="10"/>
    <n v="0.70721999999999996"/>
    <n v="0"/>
    <n v="0"/>
    <n v="0"/>
    <s v="s"/>
    <n v="0"/>
    <n v="0"/>
    <s v="s"/>
    <n v="0"/>
    <n v="0"/>
    <n v="0"/>
    <n v="0"/>
    <n v="0"/>
    <n v="0.70721999999999996"/>
    <n v="0"/>
    <n v="0"/>
    <n v="0"/>
    <n v="0"/>
    <n v="0.70721999999999996"/>
    <n v="0"/>
    <s v="s"/>
    <s v="s"/>
    <s v="s"/>
  </r>
  <r>
    <n v="2025"/>
    <s v="Paris"/>
    <x v="78"/>
    <s v="VaJ52"/>
    <x v="2"/>
    <x v="0"/>
    <s v="so"/>
    <s v="so"/>
    <s v="so"/>
    <s v="so"/>
    <s v="so"/>
    <s v="so"/>
    <s v="so"/>
    <s v="so"/>
    <s v="so"/>
    <s v="so"/>
    <s v="so"/>
    <s v="so"/>
    <s v="so"/>
    <s v="so"/>
    <s v="so"/>
    <s v="so"/>
    <s v="so"/>
    <s v="so"/>
    <s v="so"/>
    <n v="0"/>
    <s v="s"/>
    <s v="s"/>
    <s v="s"/>
  </r>
  <r>
    <n v="2025"/>
    <s v="Paris"/>
    <x v="78"/>
    <s v="VaJ52"/>
    <x v="2"/>
    <x v="1"/>
    <s v="so"/>
    <s v="so"/>
    <s v="so"/>
    <s v="so"/>
    <s v="so"/>
    <s v="so"/>
    <s v="so"/>
    <s v="so"/>
    <s v="so"/>
    <s v="so"/>
    <s v="so"/>
    <s v="so"/>
    <s v="so"/>
    <s v="so"/>
    <s v="so"/>
    <s v="so"/>
    <s v="so"/>
    <s v="so"/>
    <s v="so"/>
    <n v="0"/>
    <s v="s"/>
    <s v="s"/>
    <s v="s"/>
  </r>
  <r>
    <n v="2025"/>
    <s v="Paris"/>
    <x v="78"/>
    <s v="VaJ52"/>
    <x v="2"/>
    <x v="2"/>
    <s v="so"/>
    <s v="so"/>
    <s v="so"/>
    <s v="so"/>
    <s v="so"/>
    <s v="so"/>
    <s v="so"/>
    <s v="so"/>
    <s v="so"/>
    <s v="so"/>
    <s v="so"/>
    <s v="so"/>
    <s v="so"/>
    <s v="so"/>
    <s v="so"/>
    <s v="so"/>
    <s v="so"/>
    <s v="so"/>
    <s v="so"/>
    <n v="0"/>
    <s v="s"/>
    <s v="s"/>
    <s v="s"/>
  </r>
  <r>
    <n v="2025"/>
    <s v="Paris"/>
    <x v="78"/>
    <s v="VaJ52"/>
    <x v="2"/>
    <x v="3"/>
    <s v="so"/>
    <s v="so"/>
    <s v="so"/>
    <s v="so"/>
    <s v="so"/>
    <s v="so"/>
    <s v="so"/>
    <s v="so"/>
    <s v="so"/>
    <s v="so"/>
    <s v="so"/>
    <s v="so"/>
    <s v="so"/>
    <s v="so"/>
    <s v="so"/>
    <s v="so"/>
    <s v="so"/>
    <s v="so"/>
    <s v="so"/>
    <n v="0"/>
    <s v="s"/>
    <s v="s"/>
    <s v="s"/>
  </r>
  <r>
    <n v="2025"/>
    <s v="Paris"/>
    <x v="78"/>
    <s v="VaJ52"/>
    <x v="2"/>
    <x v="4"/>
    <s v="so"/>
    <s v="so"/>
    <s v="so"/>
    <s v="so"/>
    <s v="so"/>
    <s v="so"/>
    <s v="so"/>
    <s v="so"/>
    <s v="so"/>
    <s v="so"/>
    <s v="so"/>
    <s v="so"/>
    <s v="so"/>
    <s v="so"/>
    <s v="so"/>
    <s v="so"/>
    <s v="so"/>
    <s v="so"/>
    <s v="so"/>
    <n v="0"/>
    <s v="s"/>
    <s v="s"/>
    <s v="s"/>
  </r>
  <r>
    <n v="2025"/>
    <s v="Paris"/>
    <x v="78"/>
    <s v="VaJ52"/>
    <x v="2"/>
    <x v="5"/>
    <s v="so"/>
    <s v="so"/>
    <s v="so"/>
    <s v="so"/>
    <s v="so"/>
    <s v="so"/>
    <s v="so"/>
    <s v="so"/>
    <s v="so"/>
    <s v="so"/>
    <s v="so"/>
    <s v="so"/>
    <s v="so"/>
    <s v="so"/>
    <s v="so"/>
    <s v="so"/>
    <s v="so"/>
    <s v="so"/>
    <s v="so"/>
    <n v="0"/>
    <s v="s"/>
    <s v="s"/>
    <s v="s"/>
  </r>
  <r>
    <n v="2025"/>
    <s v="Paris"/>
    <x v="78"/>
    <s v="VaJ52"/>
    <x v="2"/>
    <x v="6"/>
    <s v="so"/>
    <s v="so"/>
    <s v="so"/>
    <s v="so"/>
    <s v="so"/>
    <s v="so"/>
    <s v="so"/>
    <s v="so"/>
    <s v="so"/>
    <s v="so"/>
    <s v="so"/>
    <s v="so"/>
    <s v="so"/>
    <s v="so"/>
    <s v="so"/>
    <s v="so"/>
    <s v="so"/>
    <s v="so"/>
    <s v="so"/>
    <n v="0"/>
    <s v="s"/>
    <s v="s"/>
    <s v="s"/>
  </r>
  <r>
    <n v="2025"/>
    <s v="Paris"/>
    <x v="78"/>
    <s v="VaJ52"/>
    <x v="2"/>
    <x v="7"/>
    <s v="so"/>
    <s v="so"/>
    <s v="so"/>
    <s v="so"/>
    <s v="so"/>
    <s v="so"/>
    <s v="so"/>
    <s v="so"/>
    <s v="so"/>
    <s v="so"/>
    <s v="so"/>
    <s v="so"/>
    <s v="so"/>
    <s v="so"/>
    <s v="so"/>
    <s v="so"/>
    <s v="so"/>
    <s v="so"/>
    <s v="so"/>
    <n v="0"/>
    <s v="s"/>
    <s v="s"/>
    <s v="s"/>
  </r>
  <r>
    <n v="2025"/>
    <s v="Paris"/>
    <x v="78"/>
    <s v="VaJ52"/>
    <x v="2"/>
    <x v="8"/>
    <s v="so"/>
    <s v="so"/>
    <s v="so"/>
    <s v="so"/>
    <s v="so"/>
    <s v="so"/>
    <s v="so"/>
    <s v="so"/>
    <s v="so"/>
    <s v="so"/>
    <s v="so"/>
    <s v="so"/>
    <s v="so"/>
    <s v="so"/>
    <s v="so"/>
    <s v="so"/>
    <s v="so"/>
    <s v="so"/>
    <s v="so"/>
    <n v="0"/>
    <s v="s"/>
    <s v="s"/>
    <s v="s"/>
  </r>
  <r>
    <n v="2025"/>
    <s v="Paris"/>
    <x v="78"/>
    <s v="VaJ52"/>
    <x v="2"/>
    <x v="9"/>
    <s v="so"/>
    <s v="so"/>
    <s v="so"/>
    <s v="so"/>
    <s v="so"/>
    <s v="so"/>
    <s v="so"/>
    <s v="so"/>
    <s v="so"/>
    <s v="so"/>
    <s v="so"/>
    <s v="so"/>
    <s v="so"/>
    <s v="so"/>
    <s v="so"/>
    <s v="so"/>
    <s v="so"/>
    <s v="so"/>
    <s v="so"/>
    <n v="0"/>
    <s v="s"/>
    <s v="s"/>
    <s v="s"/>
  </r>
  <r>
    <n v="2025"/>
    <s v="Paris"/>
    <x v="78"/>
    <s v="VaJ52"/>
    <x v="2"/>
    <x v="10"/>
    <s v="so"/>
    <s v="so"/>
    <s v="so"/>
    <s v="so"/>
    <s v="so"/>
    <s v="so"/>
    <s v="so"/>
    <s v="so"/>
    <s v="so"/>
    <s v="so"/>
    <s v="so"/>
    <s v="so"/>
    <s v="so"/>
    <s v="so"/>
    <s v="so"/>
    <s v="so"/>
    <s v="so"/>
    <s v="so"/>
    <s v="so"/>
    <n v="0"/>
    <s v="s"/>
    <s v="s"/>
    <s v="s"/>
  </r>
  <r>
    <n v="2025"/>
    <s v="Paris"/>
    <x v="78"/>
    <s v="VaJ52"/>
    <x v="3"/>
    <x v="0"/>
    <n v="6.3903600000000003"/>
    <n v="0"/>
    <n v="0"/>
    <n v="0"/>
    <s v="s"/>
    <n v="0"/>
    <n v="0"/>
    <s v="s"/>
    <n v="0"/>
    <n v="0"/>
    <n v="0"/>
    <n v="0"/>
    <n v="0"/>
    <n v="6.8660899999999998"/>
    <n v="0"/>
    <n v="0"/>
    <n v="0"/>
    <n v="0"/>
    <n v="6.8660899999999998"/>
    <n v="0"/>
    <s v="s"/>
    <s v="s"/>
    <s v="s"/>
  </r>
  <r>
    <n v="2025"/>
    <s v="Paris"/>
    <x v="78"/>
    <s v="VaJ52"/>
    <x v="3"/>
    <x v="1"/>
    <n v="6.79671"/>
    <n v="0"/>
    <n v="0"/>
    <n v="0"/>
    <s v="s"/>
    <n v="0"/>
    <n v="0"/>
    <s v="s"/>
    <n v="0"/>
    <n v="0"/>
    <n v="0"/>
    <n v="0"/>
    <n v="0"/>
    <n v="7.66608"/>
    <n v="0"/>
    <n v="0"/>
    <n v="0"/>
    <n v="0"/>
    <n v="7.66608"/>
    <n v="0"/>
    <s v="s"/>
    <s v="s"/>
    <s v="s"/>
  </r>
  <r>
    <n v="2025"/>
    <s v="Paris"/>
    <x v="78"/>
    <s v="VaJ52"/>
    <x v="3"/>
    <x v="2"/>
    <n v="7.7709400000000004"/>
    <n v="0"/>
    <n v="0"/>
    <n v="0"/>
    <s v="s"/>
    <n v="0"/>
    <n v="0"/>
    <s v="s"/>
    <n v="0"/>
    <n v="0"/>
    <n v="0"/>
    <n v="0"/>
    <n v="0"/>
    <n v="8.5697700000000001"/>
    <n v="0"/>
    <n v="0"/>
    <n v="0"/>
    <n v="0"/>
    <n v="8.5697700000000001"/>
    <n v="0"/>
    <s v="s"/>
    <s v="s"/>
    <s v="s"/>
  </r>
  <r>
    <n v="2025"/>
    <s v="Paris"/>
    <x v="78"/>
    <s v="VaJ52"/>
    <x v="3"/>
    <x v="3"/>
    <n v="8.6096599999999999"/>
    <n v="0"/>
    <n v="0"/>
    <n v="0"/>
    <s v="s"/>
    <n v="0"/>
    <n v="0"/>
    <s v="s"/>
    <n v="0"/>
    <n v="0"/>
    <n v="0"/>
    <n v="0"/>
    <n v="0"/>
    <n v="8.9884900000000005"/>
    <n v="0"/>
    <n v="0"/>
    <n v="0"/>
    <n v="0"/>
    <n v="8.9884900000000005"/>
    <n v="0"/>
    <s v="s"/>
    <s v="s"/>
    <s v="s"/>
  </r>
  <r>
    <n v="2025"/>
    <s v="Paris"/>
    <x v="78"/>
    <s v="VaJ52"/>
    <x v="3"/>
    <x v="4"/>
    <n v="7.2208199999999998"/>
    <n v="0"/>
    <n v="0"/>
    <n v="0"/>
    <s v="s"/>
    <n v="0"/>
    <n v="0"/>
    <s v="s"/>
    <n v="0"/>
    <n v="0"/>
    <n v="0"/>
    <n v="0"/>
    <n v="0"/>
    <n v="7.5138999999999996"/>
    <n v="0"/>
    <n v="0"/>
    <n v="0"/>
    <n v="0"/>
    <n v="7.5138999999999996"/>
    <n v="0"/>
    <s v="s"/>
    <s v="s"/>
    <s v="s"/>
  </r>
  <r>
    <n v="2025"/>
    <s v="Paris"/>
    <x v="78"/>
    <s v="VaJ52"/>
    <x v="3"/>
    <x v="5"/>
    <n v="7.8251499999999998"/>
    <n v="0"/>
    <n v="0"/>
    <n v="0"/>
    <s v="s"/>
    <n v="0"/>
    <n v="0"/>
    <s v="s"/>
    <n v="0"/>
    <n v="0"/>
    <n v="0"/>
    <n v="0"/>
    <n v="0"/>
    <n v="7.9737299999999998"/>
    <n v="0"/>
    <n v="0"/>
    <n v="0"/>
    <n v="0"/>
    <n v="7.9737299999999998"/>
    <n v="0"/>
    <s v="s"/>
    <s v="s"/>
    <s v="s"/>
  </r>
  <r>
    <n v="2025"/>
    <s v="Paris"/>
    <x v="78"/>
    <s v="VaJ52"/>
    <x v="3"/>
    <x v="6"/>
    <n v="8.4318100000000005"/>
    <n v="0"/>
    <n v="0"/>
    <n v="0"/>
    <s v="s"/>
    <n v="0"/>
    <n v="0"/>
    <s v="s"/>
    <n v="0"/>
    <n v="0"/>
    <n v="0"/>
    <n v="0"/>
    <n v="0"/>
    <n v="8.4570500000000006"/>
    <n v="0"/>
    <n v="0"/>
    <n v="0"/>
    <n v="0"/>
    <n v="8.4570500000000006"/>
    <n v="0"/>
    <s v="s"/>
    <s v="s"/>
    <s v="s"/>
  </r>
  <r>
    <n v="2025"/>
    <s v="Paris"/>
    <x v="78"/>
    <s v="VaJ52"/>
    <x v="3"/>
    <x v="7"/>
    <n v="7.4812000000000003"/>
    <n v="0"/>
    <n v="0"/>
    <n v="0"/>
    <s v="s"/>
    <n v="0"/>
    <n v="0"/>
    <s v="s"/>
    <n v="0"/>
    <n v="0"/>
    <n v="0"/>
    <n v="0"/>
    <n v="0"/>
    <n v="7.4812000000000003"/>
    <n v="0"/>
    <n v="0"/>
    <n v="0"/>
    <n v="0"/>
    <n v="7.4812000000000003"/>
    <n v="0"/>
    <s v="s"/>
    <s v="s"/>
    <s v="s"/>
  </r>
  <r>
    <n v="2025"/>
    <s v="Paris"/>
    <x v="78"/>
    <s v="VaJ52"/>
    <x v="3"/>
    <x v="8"/>
    <n v="6.3231700000000002"/>
    <n v="0"/>
    <n v="0"/>
    <n v="0"/>
    <s v="s"/>
    <n v="0"/>
    <n v="0"/>
    <s v="s"/>
    <n v="0"/>
    <n v="0"/>
    <n v="0"/>
    <n v="0"/>
    <n v="0"/>
    <n v="6.3231700000000002"/>
    <n v="0"/>
    <n v="0"/>
    <n v="0"/>
    <n v="0"/>
    <n v="6.3231700000000002"/>
    <n v="0"/>
    <s v="s"/>
    <s v="s"/>
    <s v="s"/>
  </r>
  <r>
    <n v="2025"/>
    <s v="Paris"/>
    <x v="78"/>
    <s v="VaJ52"/>
    <x v="3"/>
    <x v="9"/>
    <n v="7.4027500000000002"/>
    <n v="0"/>
    <n v="0"/>
    <n v="0"/>
    <s v="s"/>
    <n v="0"/>
    <n v="0"/>
    <s v="s"/>
    <n v="0"/>
    <n v="0"/>
    <n v="0"/>
    <n v="0"/>
    <n v="0"/>
    <n v="7.4027500000000002"/>
    <n v="0"/>
    <n v="0"/>
    <n v="0"/>
    <n v="0"/>
    <n v="7.4027500000000002"/>
    <n v="0"/>
    <s v="s"/>
    <s v="s"/>
    <s v="s"/>
  </r>
  <r>
    <n v="2025"/>
    <s v="Paris"/>
    <x v="78"/>
    <s v="VaJ52"/>
    <x v="3"/>
    <x v="10"/>
    <n v="7.5323799999999999"/>
    <n v="0"/>
    <n v="0"/>
    <n v="0"/>
    <s v="s"/>
    <n v="0"/>
    <n v="0"/>
    <s v="s"/>
    <n v="0"/>
    <n v="0"/>
    <n v="0"/>
    <n v="0"/>
    <n v="0"/>
    <n v="7.5323799999999999"/>
    <n v="0"/>
    <n v="0"/>
    <n v="0"/>
    <n v="0"/>
    <n v="7.5323799999999999"/>
    <n v="0"/>
    <s v="s"/>
    <s v="s"/>
    <s v="s"/>
  </r>
  <r>
    <n v="2025"/>
    <s v="Paris"/>
    <x v="79"/>
    <s v="tr5VV"/>
    <x v="0"/>
    <x v="0"/>
    <n v="73"/>
    <n v="0"/>
    <n v="0"/>
    <n v="0"/>
    <n v="0"/>
    <n v="0"/>
    <n v="0"/>
    <n v="0"/>
    <n v="0"/>
    <n v="0"/>
    <n v="0"/>
    <n v="0"/>
    <n v="8"/>
    <n v="81"/>
    <n v="0"/>
    <n v="0"/>
    <n v="0"/>
    <n v="0"/>
    <n v="81"/>
    <n v="0"/>
    <n v="0"/>
    <n v="0"/>
    <n v="0"/>
  </r>
  <r>
    <n v="2025"/>
    <s v="Paris"/>
    <x v="79"/>
    <s v="tr5VV"/>
    <x v="1"/>
    <x v="0"/>
    <n v="0.23537"/>
    <n v="0"/>
    <n v="0"/>
    <n v="0"/>
    <n v="0"/>
    <n v="0"/>
    <n v="0"/>
    <n v="0"/>
    <n v="0"/>
    <n v="0"/>
    <n v="0"/>
    <n v="0"/>
    <n v="3.0300000000000001E-2"/>
    <n v="0.26567000000000002"/>
    <n v="0"/>
    <n v="0"/>
    <n v="0"/>
    <n v="0"/>
    <n v="0.26567000000000002"/>
    <n v="0"/>
    <n v="0"/>
    <n v="0"/>
    <n v="0"/>
  </r>
  <r>
    <n v="2025"/>
    <s v="Paris"/>
    <x v="79"/>
    <s v="tr5VV"/>
    <x v="1"/>
    <x v="1"/>
    <n v="0.24060999999999999"/>
    <n v="0"/>
    <n v="0"/>
    <n v="0"/>
    <n v="0"/>
    <n v="0"/>
    <n v="0"/>
    <n v="0"/>
    <n v="0"/>
    <n v="0"/>
    <n v="0"/>
    <n v="0"/>
    <n v="3.0839999999999999E-2"/>
    <n v="0.27145000000000002"/>
    <n v="0"/>
    <n v="0"/>
    <n v="0"/>
    <n v="0"/>
    <n v="0.27145999999999998"/>
    <n v="0"/>
    <n v="0"/>
    <n v="0"/>
    <n v="0"/>
  </r>
  <r>
    <n v="2025"/>
    <s v="Paris"/>
    <x v="79"/>
    <s v="tr5VV"/>
    <x v="1"/>
    <x v="2"/>
    <n v="0.24012"/>
    <n v="0"/>
    <n v="0"/>
    <n v="0"/>
    <n v="0"/>
    <n v="0"/>
    <n v="0"/>
    <n v="0"/>
    <n v="0"/>
    <n v="0"/>
    <n v="0"/>
    <n v="0"/>
    <n v="3.124E-2"/>
    <n v="0.27135999999999999"/>
    <n v="0"/>
    <n v="0"/>
    <n v="0"/>
    <n v="0"/>
    <n v="0.27135999999999999"/>
    <n v="0"/>
    <n v="0"/>
    <n v="0"/>
    <n v="0"/>
  </r>
  <r>
    <n v="2025"/>
    <s v="Paris"/>
    <x v="79"/>
    <s v="tr5VV"/>
    <x v="1"/>
    <x v="3"/>
    <n v="0.23801"/>
    <n v="0"/>
    <n v="0"/>
    <n v="0"/>
    <n v="0"/>
    <n v="0"/>
    <n v="0"/>
    <n v="0"/>
    <n v="0"/>
    <n v="0"/>
    <n v="0"/>
    <n v="0"/>
    <n v="3.0859999999999999E-2"/>
    <n v="0.26887"/>
    <n v="0"/>
    <n v="0"/>
    <n v="0"/>
    <n v="0"/>
    <n v="0.26887"/>
    <n v="0"/>
    <n v="0"/>
    <n v="0"/>
    <n v="0"/>
  </r>
  <r>
    <n v="2025"/>
    <s v="Paris"/>
    <x v="79"/>
    <s v="tr5VV"/>
    <x v="1"/>
    <x v="4"/>
    <n v="0.23638999999999999"/>
    <n v="0"/>
    <n v="0"/>
    <n v="0"/>
    <n v="0"/>
    <n v="0"/>
    <n v="0"/>
    <n v="0"/>
    <n v="0"/>
    <n v="0"/>
    <n v="0"/>
    <n v="0"/>
    <n v="2.9329999999999998E-2"/>
    <n v="0.26572000000000001"/>
    <n v="0"/>
    <n v="0"/>
    <n v="0"/>
    <n v="0"/>
    <n v="0.26572000000000001"/>
    <n v="0"/>
    <n v="0"/>
    <n v="0"/>
    <n v="0"/>
  </r>
  <r>
    <n v="2025"/>
    <s v="Paris"/>
    <x v="79"/>
    <s v="tr5VV"/>
    <x v="1"/>
    <x v="5"/>
    <n v="0.23352000000000001"/>
    <n v="0"/>
    <n v="0"/>
    <n v="0"/>
    <n v="0"/>
    <n v="0"/>
    <n v="0"/>
    <n v="0"/>
    <n v="0"/>
    <n v="0"/>
    <n v="0"/>
    <n v="0"/>
    <n v="2.8150000000000001E-2"/>
    <n v="0.26167000000000001"/>
    <n v="0"/>
    <n v="0"/>
    <n v="0"/>
    <n v="0"/>
    <n v="0.26166"/>
    <n v="0"/>
    <n v="0"/>
    <n v="0"/>
    <n v="0"/>
  </r>
  <r>
    <n v="2025"/>
    <s v="Paris"/>
    <x v="79"/>
    <s v="tr5VV"/>
    <x v="1"/>
    <x v="6"/>
    <n v="0.22785"/>
    <n v="0"/>
    <n v="0"/>
    <n v="0"/>
    <n v="0"/>
    <n v="0"/>
    <n v="0"/>
    <n v="0"/>
    <n v="0"/>
    <n v="0"/>
    <n v="0"/>
    <n v="0"/>
    <n v="2.8080000000000001E-2"/>
    <n v="0.25592999999999999"/>
    <n v="0"/>
    <n v="0"/>
    <n v="0"/>
    <n v="0"/>
    <n v="0.25592999999999999"/>
    <n v="0"/>
    <n v="0"/>
    <n v="0"/>
    <n v="0"/>
  </r>
  <r>
    <n v="2025"/>
    <s v="Paris"/>
    <x v="79"/>
    <s v="tr5VV"/>
    <x v="1"/>
    <x v="7"/>
    <n v="0.22977"/>
    <n v="0"/>
    <n v="0"/>
    <n v="0"/>
    <n v="0"/>
    <n v="0"/>
    <n v="0"/>
    <n v="0"/>
    <n v="0"/>
    <n v="0"/>
    <n v="0"/>
    <n v="0"/>
    <n v="2.5909999999999999E-2"/>
    <n v="0.25568000000000002"/>
    <n v="0"/>
    <n v="0"/>
    <n v="0"/>
    <n v="0"/>
    <n v="0.25568000000000002"/>
    <n v="0"/>
    <n v="0"/>
    <n v="0"/>
    <n v="0"/>
  </r>
  <r>
    <n v="2025"/>
    <s v="Paris"/>
    <x v="79"/>
    <s v="tr5VV"/>
    <x v="1"/>
    <x v="8"/>
    <n v="0.22541"/>
    <n v="0"/>
    <n v="0"/>
    <n v="0"/>
    <n v="0"/>
    <n v="0"/>
    <n v="0"/>
    <n v="0"/>
    <n v="0"/>
    <n v="0"/>
    <n v="0"/>
    <n v="0"/>
    <n v="2.496E-2"/>
    <n v="0.25036999999999998"/>
    <n v="0"/>
    <n v="0"/>
    <n v="0"/>
    <n v="0"/>
    <n v="0.25036999999999998"/>
    <n v="0"/>
    <n v="0"/>
    <n v="0"/>
    <n v="0"/>
  </r>
  <r>
    <n v="2025"/>
    <s v="Paris"/>
    <x v="79"/>
    <s v="tr5VV"/>
    <x v="1"/>
    <x v="9"/>
    <n v="0.22287999999999999"/>
    <n v="0"/>
    <n v="0"/>
    <n v="0"/>
    <n v="0"/>
    <n v="0"/>
    <n v="0"/>
    <n v="0"/>
    <n v="0"/>
    <n v="0"/>
    <n v="0"/>
    <n v="0"/>
    <n v="2.1530000000000001E-2"/>
    <n v="0.24440999999999999"/>
    <n v="0"/>
    <n v="0"/>
    <n v="0"/>
    <n v="0"/>
    <n v="0.24440000000000001"/>
    <n v="0"/>
    <n v="0"/>
    <n v="0"/>
    <n v="0"/>
  </r>
  <r>
    <n v="2025"/>
    <s v="Paris"/>
    <x v="79"/>
    <s v="tr5VV"/>
    <x v="1"/>
    <x v="10"/>
    <n v="0.21961"/>
    <n v="0"/>
    <n v="0"/>
    <n v="0"/>
    <n v="0"/>
    <n v="0"/>
    <n v="0"/>
    <n v="0"/>
    <n v="0"/>
    <n v="0"/>
    <n v="0"/>
    <n v="0"/>
    <n v="1.9099999999999999E-2"/>
    <n v="0.23871000000000001"/>
    <n v="0"/>
    <n v="0"/>
    <n v="0"/>
    <n v="0"/>
    <n v="0.23871000000000001"/>
    <n v="0"/>
    <n v="0"/>
    <n v="0"/>
    <n v="0"/>
  </r>
  <r>
    <n v="2025"/>
    <s v="Paris"/>
    <x v="79"/>
    <s v="tr5VV"/>
    <x v="3"/>
    <x v="0"/>
    <n v="1.8703000000000001"/>
    <n v="0"/>
    <n v="0"/>
    <n v="0"/>
    <n v="0"/>
    <n v="0"/>
    <n v="0"/>
    <n v="0"/>
    <n v="0"/>
    <n v="0"/>
    <n v="0"/>
    <n v="0"/>
    <n v="4.7200000000000002E-3"/>
    <n v="1.8750199999999999"/>
    <n v="0"/>
    <n v="0"/>
    <n v="0"/>
    <n v="0"/>
    <n v="1.8750199999999999"/>
    <n v="0"/>
    <n v="0"/>
    <n v="0"/>
    <n v="0"/>
  </r>
  <r>
    <n v="2025"/>
    <s v="Paris"/>
    <x v="79"/>
    <s v="tr5VV"/>
    <x v="3"/>
    <x v="1"/>
    <n v="2.40632"/>
    <n v="0"/>
    <n v="0"/>
    <n v="0"/>
    <n v="0"/>
    <n v="0"/>
    <n v="0"/>
    <n v="0"/>
    <n v="0"/>
    <n v="0"/>
    <n v="0"/>
    <n v="0"/>
    <n v="4.3499999999999997E-3"/>
    <n v="2.4106700000000001"/>
    <n v="0"/>
    <n v="0"/>
    <n v="0"/>
    <n v="0"/>
    <n v="2.4106700000000001"/>
    <n v="0"/>
    <n v="0"/>
    <n v="0"/>
    <n v="0"/>
  </r>
  <r>
    <n v="2025"/>
    <s v="Paris"/>
    <x v="79"/>
    <s v="tr5VV"/>
    <x v="3"/>
    <x v="2"/>
    <n v="3.1062099999999999"/>
    <n v="0"/>
    <n v="0"/>
    <n v="0"/>
    <n v="0"/>
    <n v="0"/>
    <n v="0"/>
    <n v="0"/>
    <n v="0"/>
    <n v="0"/>
    <n v="0"/>
    <n v="0"/>
    <n v="3.0620000000000001E-2"/>
    <n v="3.1368299999999998"/>
    <n v="0"/>
    <n v="0"/>
    <n v="0"/>
    <n v="0"/>
    <n v="3.1368299999999998"/>
    <n v="0"/>
    <n v="0"/>
    <n v="0"/>
    <n v="0"/>
  </r>
  <r>
    <n v="2025"/>
    <s v="Paris"/>
    <x v="79"/>
    <s v="tr5VV"/>
    <x v="3"/>
    <x v="3"/>
    <n v="2.8231099999999998"/>
    <n v="0"/>
    <n v="0"/>
    <n v="0"/>
    <n v="0"/>
    <n v="0"/>
    <n v="0"/>
    <n v="0"/>
    <n v="0"/>
    <n v="0"/>
    <n v="0"/>
    <n v="0"/>
    <n v="0.11255"/>
    <n v="2.9356599999999999"/>
    <n v="0"/>
    <n v="0"/>
    <n v="0"/>
    <n v="0"/>
    <n v="2.9356599999999999"/>
    <n v="0"/>
    <n v="0"/>
    <n v="0"/>
    <n v="0"/>
  </r>
  <r>
    <n v="2025"/>
    <s v="Paris"/>
    <x v="79"/>
    <s v="tr5VV"/>
    <x v="3"/>
    <x v="4"/>
    <n v="3.0021"/>
    <n v="0"/>
    <n v="0"/>
    <n v="0"/>
    <n v="0"/>
    <n v="0"/>
    <n v="0"/>
    <n v="0"/>
    <n v="0"/>
    <n v="0"/>
    <n v="0"/>
    <n v="0"/>
    <n v="0.16249"/>
    <n v="3.16459"/>
    <n v="0"/>
    <n v="0"/>
    <n v="0"/>
    <n v="0"/>
    <n v="3.16459"/>
    <n v="0"/>
    <n v="0"/>
    <n v="0"/>
    <n v="0"/>
  </r>
  <r>
    <n v="2025"/>
    <s v="Paris"/>
    <x v="79"/>
    <s v="tr5VV"/>
    <x v="3"/>
    <x v="5"/>
    <n v="2.6044"/>
    <n v="0"/>
    <n v="0"/>
    <n v="0"/>
    <n v="0"/>
    <n v="0"/>
    <n v="0"/>
    <n v="0"/>
    <n v="0"/>
    <n v="0"/>
    <n v="0"/>
    <n v="0"/>
    <n v="0.35405999999999999"/>
    <n v="2.9584600000000001"/>
    <n v="0"/>
    <n v="0"/>
    <n v="0"/>
    <n v="0"/>
    <n v="2.9584600000000001"/>
    <n v="0"/>
    <n v="0"/>
    <n v="0"/>
    <n v="0"/>
  </r>
  <r>
    <n v="2025"/>
    <s v="Paris"/>
    <x v="79"/>
    <s v="tr5VV"/>
    <x v="3"/>
    <x v="6"/>
    <n v="2.57437"/>
    <n v="0"/>
    <n v="0"/>
    <n v="0"/>
    <n v="0"/>
    <n v="0"/>
    <n v="0"/>
    <n v="0"/>
    <n v="0"/>
    <n v="0"/>
    <n v="0"/>
    <n v="0"/>
    <n v="0.40758"/>
    <n v="2.9819499999999999"/>
    <n v="0"/>
    <n v="0"/>
    <n v="0"/>
    <n v="0"/>
    <n v="2.9819399999999998"/>
    <n v="0"/>
    <n v="0"/>
    <n v="0"/>
    <n v="0"/>
  </r>
  <r>
    <n v="2025"/>
    <s v="Paris"/>
    <x v="79"/>
    <s v="tr5VV"/>
    <x v="3"/>
    <x v="7"/>
    <n v="2.9046400000000001"/>
    <n v="0"/>
    <n v="0"/>
    <n v="0"/>
    <n v="0"/>
    <n v="0"/>
    <n v="0"/>
    <n v="0"/>
    <n v="0"/>
    <n v="0"/>
    <n v="0"/>
    <n v="0"/>
    <n v="0.48157"/>
    <n v="3.3862100000000002"/>
    <n v="0"/>
    <n v="0"/>
    <n v="0"/>
    <n v="0"/>
    <n v="3.3862100000000002"/>
    <n v="0"/>
    <n v="0"/>
    <n v="0"/>
    <n v="0"/>
  </r>
  <r>
    <n v="2025"/>
    <s v="Paris"/>
    <x v="79"/>
    <s v="tr5VV"/>
    <x v="3"/>
    <x v="8"/>
    <n v="2.9075700000000002"/>
    <n v="0"/>
    <n v="0"/>
    <n v="0"/>
    <n v="0"/>
    <n v="0"/>
    <n v="0"/>
    <n v="0"/>
    <n v="0"/>
    <n v="0"/>
    <n v="0"/>
    <n v="0"/>
    <n v="0.79786999999999997"/>
    <n v="3.7054399999999998"/>
    <n v="0"/>
    <n v="0"/>
    <n v="0"/>
    <n v="0"/>
    <n v="3.7054399999999998"/>
    <n v="0"/>
    <n v="0"/>
    <n v="0"/>
    <n v="0"/>
  </r>
  <r>
    <n v="2025"/>
    <s v="Paris"/>
    <x v="79"/>
    <s v="tr5VV"/>
    <x v="3"/>
    <x v="9"/>
    <n v="3.0185900000000001"/>
    <n v="0"/>
    <n v="0"/>
    <n v="0"/>
    <n v="0"/>
    <n v="0"/>
    <n v="0"/>
    <n v="0"/>
    <n v="0"/>
    <n v="0"/>
    <n v="0"/>
    <n v="0"/>
    <n v="0.83165999999999995"/>
    <n v="3.85025"/>
    <n v="0"/>
    <n v="0"/>
    <n v="0"/>
    <n v="0"/>
    <n v="3.85025"/>
    <n v="0"/>
    <n v="0"/>
    <n v="0"/>
    <n v="0"/>
  </r>
  <r>
    <n v="2025"/>
    <s v="Paris"/>
    <x v="79"/>
    <s v="tr5VV"/>
    <x v="3"/>
    <x v="10"/>
    <n v="2.68973"/>
    <n v="0"/>
    <n v="0"/>
    <n v="0"/>
    <n v="0"/>
    <n v="0"/>
    <n v="0"/>
    <n v="0"/>
    <n v="0"/>
    <n v="0"/>
    <n v="0"/>
    <n v="0"/>
    <n v="0.57606000000000002"/>
    <n v="3.26579"/>
    <n v="0"/>
    <n v="0"/>
    <n v="0"/>
    <n v="0"/>
    <n v="3.26579"/>
    <n v="0"/>
    <n v="0"/>
    <n v="0"/>
    <n v="0"/>
  </r>
  <r>
    <n v="2025"/>
    <s v="Paris"/>
    <x v="80"/>
    <s v="u79ZJ"/>
    <x v="0"/>
    <x v="0"/>
    <n v="0"/>
    <n v="24"/>
    <n v="17"/>
    <s v="s"/>
    <s v="s"/>
    <n v="34"/>
    <n v="0"/>
    <n v="0"/>
    <n v="0"/>
    <n v="0"/>
    <n v="0"/>
    <n v="0"/>
    <n v="0"/>
    <n v="77"/>
    <n v="0"/>
    <n v="0"/>
    <n v="0"/>
    <n v="0"/>
    <n v="77"/>
    <n v="0"/>
    <n v="16"/>
    <n v="0"/>
    <n v="16"/>
  </r>
  <r>
    <n v="2025"/>
    <s v="Paris"/>
    <x v="80"/>
    <s v="u79ZJ"/>
    <x v="1"/>
    <x v="0"/>
    <n v="0"/>
    <n v="5.9029999999999999E-2"/>
    <n v="4.582E-2"/>
    <s v="s"/>
    <s v="s"/>
    <n v="7.8320000000000001E-2"/>
    <n v="0"/>
    <n v="0"/>
    <n v="0"/>
    <n v="0"/>
    <n v="0"/>
    <n v="0"/>
    <n v="0"/>
    <n v="0.18695999999999999"/>
    <n v="0"/>
    <n v="0"/>
    <n v="0"/>
    <n v="0"/>
    <n v="0.18695999999999999"/>
    <n v="0"/>
    <n v="1.7219999999999999E-2"/>
    <n v="0"/>
    <n v="1.7219999999999999E-2"/>
  </r>
  <r>
    <n v="2025"/>
    <s v="Paris"/>
    <x v="80"/>
    <s v="u79ZJ"/>
    <x v="1"/>
    <x v="1"/>
    <n v="0"/>
    <n v="6.1150000000000003E-2"/>
    <n v="4.6899999999999997E-2"/>
    <s v="s"/>
    <s v="s"/>
    <n v="7.8439999999999996E-2"/>
    <n v="0"/>
    <n v="0"/>
    <n v="0"/>
    <n v="0"/>
    <n v="0"/>
    <n v="0"/>
    <n v="0"/>
    <n v="0.19042000000000001"/>
    <n v="0"/>
    <n v="0"/>
    <n v="0"/>
    <n v="0"/>
    <n v="0.19042000000000001"/>
    <n v="0"/>
    <n v="1.7299999999999999E-2"/>
    <n v="0"/>
    <n v="1.7299999999999999E-2"/>
  </r>
  <r>
    <n v="2025"/>
    <s v="Paris"/>
    <x v="80"/>
    <s v="u79ZJ"/>
    <x v="1"/>
    <x v="2"/>
    <n v="0"/>
    <n v="6.0920000000000002E-2"/>
    <n v="4.5350000000000001E-2"/>
    <s v="s"/>
    <s v="s"/>
    <n v="8.0310000000000006E-2"/>
    <n v="0"/>
    <n v="0"/>
    <n v="0"/>
    <n v="0"/>
    <n v="0"/>
    <n v="0"/>
    <n v="0"/>
    <n v="0.19109999999999999"/>
    <n v="0"/>
    <n v="0"/>
    <n v="0"/>
    <n v="0"/>
    <n v="0.19109999999999999"/>
    <n v="0"/>
    <n v="1.729E-2"/>
    <n v="0"/>
    <n v="1.729E-2"/>
  </r>
  <r>
    <n v="2025"/>
    <s v="Paris"/>
    <x v="80"/>
    <s v="u79ZJ"/>
    <x v="1"/>
    <x v="3"/>
    <n v="0"/>
    <n v="5.9880000000000003E-2"/>
    <n v="4.5289999999999997E-2"/>
    <s v="s"/>
    <s v="s"/>
    <n v="8.0579999999999999E-2"/>
    <n v="0"/>
    <n v="0"/>
    <n v="0"/>
    <n v="0"/>
    <n v="0"/>
    <n v="0"/>
    <n v="0"/>
    <n v="0.19048999999999999"/>
    <n v="0"/>
    <n v="0"/>
    <n v="0"/>
    <n v="0"/>
    <n v="0.19048999999999999"/>
    <n v="0"/>
    <n v="1.533E-2"/>
    <n v="0"/>
    <n v="1.533E-2"/>
  </r>
  <r>
    <n v="2025"/>
    <s v="Paris"/>
    <x v="80"/>
    <s v="u79ZJ"/>
    <x v="1"/>
    <x v="4"/>
    <n v="0"/>
    <n v="6.1719999999999997E-2"/>
    <n v="4.5940000000000002E-2"/>
    <s v="s"/>
    <s v="s"/>
    <n v="8.2400000000000001E-2"/>
    <n v="0"/>
    <n v="0"/>
    <n v="0"/>
    <n v="0"/>
    <n v="0"/>
    <n v="0"/>
    <n v="0"/>
    <n v="0.19499"/>
    <n v="0"/>
    <n v="0"/>
    <n v="0"/>
    <n v="0"/>
    <n v="0.19499"/>
    <n v="0"/>
    <n v="1.439E-2"/>
    <n v="0"/>
    <n v="1.439E-2"/>
  </r>
  <r>
    <n v="2025"/>
    <s v="Paris"/>
    <x v="80"/>
    <s v="u79ZJ"/>
    <x v="1"/>
    <x v="5"/>
    <n v="0"/>
    <n v="6.1809999999999997E-2"/>
    <n v="4.7469999999999998E-2"/>
    <s v="s"/>
    <s v="s"/>
    <n v="8.226E-2"/>
    <n v="0"/>
    <n v="0"/>
    <n v="0"/>
    <n v="0"/>
    <n v="0"/>
    <n v="0"/>
    <n v="0"/>
    <n v="0.19667000000000001"/>
    <n v="0"/>
    <n v="0"/>
    <n v="0"/>
    <n v="0"/>
    <n v="0.19667000000000001"/>
    <n v="0"/>
    <n v="1.5869999999999999E-2"/>
    <n v="0"/>
    <n v="1.5869999999999999E-2"/>
  </r>
  <r>
    <n v="2025"/>
    <s v="Paris"/>
    <x v="80"/>
    <s v="u79ZJ"/>
    <x v="1"/>
    <x v="6"/>
    <n v="0"/>
    <n v="5.9700000000000003E-2"/>
    <n v="4.836E-2"/>
    <s v="s"/>
    <s v="s"/>
    <n v="8.6840000000000001E-2"/>
    <n v="0"/>
    <n v="0"/>
    <n v="0"/>
    <n v="0"/>
    <n v="0"/>
    <n v="0"/>
    <n v="0"/>
    <n v="0.20114000000000001"/>
    <n v="0"/>
    <n v="0"/>
    <n v="0"/>
    <n v="0"/>
    <n v="0.20114000000000001"/>
    <n v="0"/>
    <n v="1.515E-2"/>
    <n v="0"/>
    <n v="1.515E-2"/>
  </r>
  <r>
    <n v="2025"/>
    <s v="Paris"/>
    <x v="80"/>
    <s v="u79ZJ"/>
    <x v="1"/>
    <x v="7"/>
    <n v="0"/>
    <n v="6.0220000000000003E-2"/>
    <n v="4.9590000000000002E-2"/>
    <s v="s"/>
    <s v="s"/>
    <n v="8.8389999999999996E-2"/>
    <n v="0"/>
    <n v="0"/>
    <n v="0"/>
    <n v="0"/>
    <n v="0"/>
    <n v="0"/>
    <n v="0"/>
    <n v="0.20472000000000001"/>
    <n v="0"/>
    <n v="0"/>
    <n v="0"/>
    <n v="0"/>
    <n v="0.20472000000000001"/>
    <n v="0"/>
    <n v="1.451E-2"/>
    <n v="0"/>
    <n v="1.451E-2"/>
  </r>
  <r>
    <n v="2025"/>
    <s v="Paris"/>
    <x v="80"/>
    <s v="u79ZJ"/>
    <x v="1"/>
    <x v="8"/>
    <n v="0"/>
    <n v="6.0659999999999999E-2"/>
    <n v="4.9349999999999998E-2"/>
    <s v="s"/>
    <s v="s"/>
    <n v="8.3169999999999994E-2"/>
    <n v="0"/>
    <n v="0"/>
    <n v="0"/>
    <n v="0"/>
    <n v="0"/>
    <n v="0"/>
    <n v="0"/>
    <n v="0.20002"/>
    <n v="0"/>
    <n v="0"/>
    <n v="0"/>
    <n v="0"/>
    <n v="0.20002"/>
    <n v="0"/>
    <n v="1.3979999999999999E-2"/>
    <n v="0"/>
    <n v="1.3979999999999999E-2"/>
  </r>
  <r>
    <n v="2025"/>
    <s v="Paris"/>
    <x v="80"/>
    <s v="u79ZJ"/>
    <x v="1"/>
    <x v="9"/>
    <n v="0"/>
    <n v="6.234E-2"/>
    <n v="4.7530000000000003E-2"/>
    <s v="s"/>
    <s v="s"/>
    <n v="8.2640000000000005E-2"/>
    <n v="0"/>
    <n v="0"/>
    <n v="0"/>
    <n v="0"/>
    <n v="0"/>
    <n v="0"/>
    <n v="0"/>
    <n v="0.19969999999999999"/>
    <n v="0"/>
    <n v="0"/>
    <n v="0"/>
    <n v="0"/>
    <n v="0.19969999999999999"/>
    <n v="0"/>
    <n v="1.6279999999999999E-2"/>
    <n v="0"/>
    <n v="1.6279999999999999E-2"/>
  </r>
  <r>
    <n v="2025"/>
    <s v="Paris"/>
    <x v="80"/>
    <s v="u79ZJ"/>
    <x v="1"/>
    <x v="10"/>
    <n v="0"/>
    <n v="6.2379999999999998E-2"/>
    <n v="4.863E-2"/>
    <s v="s"/>
    <s v="s"/>
    <n v="8.2729999999999998E-2"/>
    <n v="0"/>
    <n v="0"/>
    <n v="0"/>
    <n v="0"/>
    <n v="0"/>
    <n v="0"/>
    <n v="0"/>
    <n v="0.20132"/>
    <n v="0"/>
    <n v="0"/>
    <n v="0"/>
    <n v="0"/>
    <n v="0.20132"/>
    <n v="0"/>
    <n v="1.6979999999999999E-2"/>
    <n v="0"/>
    <n v="1.6979999999999999E-2"/>
  </r>
  <r>
    <n v="2025"/>
    <s v="Paris"/>
    <x v="80"/>
    <s v="u79ZJ"/>
    <x v="2"/>
    <x v="0"/>
    <s v="so"/>
    <s v="so"/>
    <s v="so"/>
    <s v="so"/>
    <s v="so"/>
    <s v="so"/>
    <s v="so"/>
    <s v="so"/>
    <s v="so"/>
    <s v="so"/>
    <s v="so"/>
    <s v="so"/>
    <s v="so"/>
    <s v="so"/>
    <s v="so"/>
    <s v="so"/>
    <s v="so"/>
    <s v="so"/>
    <s v="so"/>
    <n v="0"/>
    <n v="6.2019999999999999E-2"/>
    <n v="0"/>
    <n v="6.2019999999999999E-2"/>
  </r>
  <r>
    <n v="2025"/>
    <s v="Paris"/>
    <x v="80"/>
    <s v="u79ZJ"/>
    <x v="2"/>
    <x v="1"/>
    <s v="so"/>
    <s v="so"/>
    <s v="so"/>
    <s v="so"/>
    <s v="so"/>
    <s v="so"/>
    <s v="so"/>
    <s v="so"/>
    <s v="so"/>
    <s v="so"/>
    <s v="so"/>
    <s v="so"/>
    <s v="so"/>
    <s v="so"/>
    <s v="so"/>
    <s v="so"/>
    <s v="so"/>
    <s v="so"/>
    <s v="so"/>
    <n v="0"/>
    <n v="6.5250000000000002E-2"/>
    <n v="0"/>
    <n v="6.5250000000000002E-2"/>
  </r>
  <r>
    <n v="2025"/>
    <s v="Paris"/>
    <x v="80"/>
    <s v="u79ZJ"/>
    <x v="2"/>
    <x v="2"/>
    <s v="so"/>
    <s v="so"/>
    <s v="so"/>
    <s v="so"/>
    <s v="so"/>
    <s v="so"/>
    <s v="so"/>
    <s v="so"/>
    <s v="so"/>
    <s v="so"/>
    <s v="so"/>
    <s v="so"/>
    <s v="so"/>
    <s v="so"/>
    <s v="so"/>
    <s v="so"/>
    <s v="so"/>
    <s v="so"/>
    <s v="so"/>
    <n v="0"/>
    <n v="6.2729999999999994E-2"/>
    <n v="0"/>
    <n v="6.2729999999999994E-2"/>
  </r>
  <r>
    <n v="2025"/>
    <s v="Paris"/>
    <x v="80"/>
    <s v="u79ZJ"/>
    <x v="2"/>
    <x v="3"/>
    <s v="so"/>
    <s v="so"/>
    <s v="so"/>
    <s v="so"/>
    <s v="so"/>
    <s v="so"/>
    <s v="so"/>
    <s v="so"/>
    <s v="so"/>
    <s v="so"/>
    <s v="so"/>
    <s v="so"/>
    <s v="so"/>
    <s v="so"/>
    <s v="so"/>
    <s v="so"/>
    <s v="so"/>
    <s v="so"/>
    <s v="so"/>
    <n v="0"/>
    <n v="6.6220000000000001E-2"/>
    <n v="0"/>
    <n v="6.6220000000000001E-2"/>
  </r>
  <r>
    <n v="2025"/>
    <s v="Paris"/>
    <x v="80"/>
    <s v="u79ZJ"/>
    <x v="2"/>
    <x v="4"/>
    <s v="so"/>
    <s v="so"/>
    <s v="so"/>
    <s v="so"/>
    <s v="so"/>
    <s v="so"/>
    <s v="so"/>
    <s v="so"/>
    <s v="so"/>
    <s v="so"/>
    <s v="so"/>
    <s v="so"/>
    <s v="so"/>
    <s v="so"/>
    <s v="so"/>
    <s v="so"/>
    <s v="so"/>
    <s v="so"/>
    <s v="so"/>
    <n v="0"/>
    <n v="5.6500000000000002E-2"/>
    <n v="0"/>
    <n v="5.6500000000000002E-2"/>
  </r>
  <r>
    <n v="2025"/>
    <s v="Paris"/>
    <x v="80"/>
    <s v="u79ZJ"/>
    <x v="2"/>
    <x v="5"/>
    <s v="so"/>
    <s v="so"/>
    <s v="so"/>
    <s v="so"/>
    <s v="so"/>
    <s v="so"/>
    <s v="so"/>
    <s v="so"/>
    <s v="so"/>
    <s v="so"/>
    <s v="so"/>
    <s v="so"/>
    <s v="so"/>
    <s v="so"/>
    <s v="so"/>
    <s v="so"/>
    <s v="so"/>
    <s v="so"/>
    <s v="so"/>
    <n v="0"/>
    <n v="5.3650000000000003E-2"/>
    <n v="0"/>
    <n v="5.3650000000000003E-2"/>
  </r>
  <r>
    <n v="2025"/>
    <s v="Paris"/>
    <x v="80"/>
    <s v="u79ZJ"/>
    <x v="2"/>
    <x v="6"/>
    <s v="so"/>
    <s v="so"/>
    <s v="so"/>
    <s v="so"/>
    <s v="so"/>
    <s v="so"/>
    <s v="so"/>
    <s v="so"/>
    <s v="so"/>
    <s v="so"/>
    <s v="so"/>
    <s v="so"/>
    <s v="so"/>
    <s v="so"/>
    <s v="so"/>
    <s v="so"/>
    <s v="so"/>
    <s v="so"/>
    <s v="so"/>
    <n v="0"/>
    <n v="4.5359999999999998E-2"/>
    <n v="0"/>
    <n v="4.5359999999999998E-2"/>
  </r>
  <r>
    <n v="2025"/>
    <s v="Paris"/>
    <x v="80"/>
    <s v="u79ZJ"/>
    <x v="2"/>
    <x v="7"/>
    <s v="so"/>
    <s v="so"/>
    <s v="so"/>
    <s v="so"/>
    <s v="so"/>
    <s v="so"/>
    <s v="so"/>
    <s v="so"/>
    <s v="so"/>
    <s v="so"/>
    <s v="so"/>
    <s v="so"/>
    <s v="so"/>
    <s v="so"/>
    <s v="so"/>
    <s v="so"/>
    <s v="so"/>
    <s v="so"/>
    <s v="so"/>
    <n v="0"/>
    <n v="4.4249999999999998E-2"/>
    <n v="0"/>
    <n v="4.4249999999999998E-2"/>
  </r>
  <r>
    <n v="2025"/>
    <s v="Paris"/>
    <x v="80"/>
    <s v="u79ZJ"/>
    <x v="2"/>
    <x v="8"/>
    <s v="so"/>
    <s v="so"/>
    <s v="so"/>
    <s v="so"/>
    <s v="so"/>
    <s v="so"/>
    <s v="so"/>
    <s v="so"/>
    <s v="so"/>
    <s v="so"/>
    <s v="so"/>
    <s v="so"/>
    <s v="so"/>
    <s v="so"/>
    <s v="so"/>
    <s v="so"/>
    <s v="so"/>
    <s v="so"/>
    <s v="so"/>
    <n v="0"/>
    <n v="4.7699999999999999E-2"/>
    <n v="0"/>
    <n v="4.7699999999999999E-2"/>
  </r>
  <r>
    <n v="2025"/>
    <s v="Paris"/>
    <x v="80"/>
    <s v="u79ZJ"/>
    <x v="2"/>
    <x v="9"/>
    <s v="so"/>
    <s v="so"/>
    <s v="so"/>
    <s v="so"/>
    <s v="so"/>
    <s v="so"/>
    <s v="so"/>
    <s v="so"/>
    <s v="so"/>
    <s v="so"/>
    <s v="so"/>
    <s v="so"/>
    <s v="so"/>
    <s v="so"/>
    <s v="so"/>
    <s v="so"/>
    <s v="so"/>
    <s v="so"/>
    <s v="so"/>
    <n v="0"/>
    <n v="5.2310000000000002E-2"/>
    <n v="0"/>
    <n v="5.2310000000000002E-2"/>
  </r>
  <r>
    <n v="2025"/>
    <s v="Paris"/>
    <x v="80"/>
    <s v="u79ZJ"/>
    <x v="2"/>
    <x v="10"/>
    <s v="so"/>
    <s v="so"/>
    <s v="so"/>
    <s v="so"/>
    <s v="so"/>
    <s v="so"/>
    <s v="so"/>
    <s v="so"/>
    <s v="so"/>
    <s v="so"/>
    <s v="so"/>
    <s v="so"/>
    <s v="so"/>
    <s v="so"/>
    <s v="so"/>
    <s v="so"/>
    <s v="so"/>
    <s v="so"/>
    <s v="so"/>
    <n v="0"/>
    <n v="5.6590000000000001E-2"/>
    <n v="0"/>
    <n v="5.6590000000000001E-2"/>
  </r>
  <r>
    <n v="2025"/>
    <s v="Paris"/>
    <x v="80"/>
    <s v="u79ZJ"/>
    <x v="3"/>
    <x v="0"/>
    <n v="0"/>
    <n v="0.59033000000000002"/>
    <n v="0.24102000000000001"/>
    <s v="s"/>
    <s v="s"/>
    <n v="0.87468000000000001"/>
    <n v="0"/>
    <n v="0"/>
    <n v="0"/>
    <n v="0"/>
    <n v="0"/>
    <n v="0"/>
    <n v="0"/>
    <n v="1.7060299999999999"/>
    <n v="0"/>
    <n v="0"/>
    <n v="0"/>
    <n v="0"/>
    <n v="1.7060299999999999"/>
    <n v="0"/>
    <n v="0.28470000000000001"/>
    <n v="0"/>
    <n v="0.28470000000000001"/>
  </r>
  <r>
    <n v="2025"/>
    <s v="Paris"/>
    <x v="80"/>
    <s v="u79ZJ"/>
    <x v="3"/>
    <x v="1"/>
    <n v="0"/>
    <n v="0.85589000000000004"/>
    <n v="0.31296000000000002"/>
    <s v="s"/>
    <s v="s"/>
    <n v="1.14903"/>
    <n v="0"/>
    <n v="0"/>
    <n v="0"/>
    <n v="0"/>
    <n v="0"/>
    <n v="0"/>
    <n v="0"/>
    <n v="2.3178800000000002"/>
    <n v="0"/>
    <n v="0"/>
    <n v="0"/>
    <n v="0"/>
    <n v="2.3178800000000002"/>
    <n v="0"/>
    <n v="0.31241999999999998"/>
    <n v="0"/>
    <n v="0.31241999999999998"/>
  </r>
  <r>
    <n v="2025"/>
    <s v="Paris"/>
    <x v="80"/>
    <s v="u79ZJ"/>
    <x v="3"/>
    <x v="2"/>
    <n v="0"/>
    <n v="1.24624"/>
    <n v="0.56108999999999998"/>
    <s v="s"/>
    <s v="s"/>
    <n v="1.42049"/>
    <n v="0"/>
    <n v="0"/>
    <n v="0"/>
    <n v="0"/>
    <n v="0"/>
    <n v="0"/>
    <n v="0"/>
    <n v="3.2278199999999999"/>
    <n v="0"/>
    <n v="0"/>
    <n v="0"/>
    <n v="0"/>
    <n v="3.2278199999999999"/>
    <n v="0"/>
    <n v="0.44259999999999999"/>
    <n v="0"/>
    <n v="0.44259999999999999"/>
  </r>
  <r>
    <n v="2025"/>
    <s v="Paris"/>
    <x v="80"/>
    <s v="u79ZJ"/>
    <x v="3"/>
    <x v="3"/>
    <n v="0"/>
    <n v="0.68593999999999999"/>
    <n v="0.61802000000000001"/>
    <s v="s"/>
    <s v="s"/>
    <n v="1.2335199999999999"/>
    <n v="0"/>
    <n v="0"/>
    <n v="0"/>
    <n v="0"/>
    <n v="0"/>
    <n v="0"/>
    <n v="0"/>
    <n v="2.53748"/>
    <n v="0"/>
    <n v="0"/>
    <n v="0"/>
    <n v="0"/>
    <n v="2.53748"/>
    <n v="0"/>
    <n v="0.48901"/>
    <n v="0"/>
    <n v="0.48901"/>
  </r>
  <r>
    <n v="2025"/>
    <s v="Paris"/>
    <x v="80"/>
    <s v="u79ZJ"/>
    <x v="3"/>
    <x v="4"/>
    <n v="0"/>
    <n v="1.2170300000000001"/>
    <n v="0.38385999999999998"/>
    <s v="s"/>
    <s v="s"/>
    <n v="1.32928"/>
    <n v="0"/>
    <n v="0"/>
    <n v="0"/>
    <n v="0"/>
    <n v="0"/>
    <n v="0"/>
    <n v="0"/>
    <n v="2.9301699999999999"/>
    <n v="0"/>
    <n v="0"/>
    <n v="0"/>
    <n v="0"/>
    <n v="2.9301699999999999"/>
    <n v="0"/>
    <n v="0.56899"/>
    <n v="0"/>
    <n v="0.56899"/>
  </r>
  <r>
    <n v="2025"/>
    <s v="Paris"/>
    <x v="80"/>
    <s v="u79ZJ"/>
    <x v="3"/>
    <x v="5"/>
    <n v="0"/>
    <n v="1.18347"/>
    <n v="0.27725"/>
    <s v="s"/>
    <s v="s"/>
    <n v="1.1055699999999999"/>
    <n v="0"/>
    <n v="0"/>
    <n v="0"/>
    <n v="0"/>
    <n v="0"/>
    <n v="0"/>
    <n v="0"/>
    <n v="2.5665499999999999"/>
    <n v="0"/>
    <n v="0"/>
    <n v="0"/>
    <n v="0"/>
    <n v="2.5665499999999999"/>
    <n v="0"/>
    <n v="0.75436999999999999"/>
    <n v="0"/>
    <n v="0.75436999999999999"/>
  </r>
  <r>
    <n v="2025"/>
    <s v="Paris"/>
    <x v="80"/>
    <s v="u79ZJ"/>
    <x v="3"/>
    <x v="6"/>
    <n v="0"/>
    <n v="0.57518000000000002"/>
    <n v="0.42731999999999998"/>
    <s v="s"/>
    <s v="s"/>
    <n v="1.5297000000000001"/>
    <n v="0"/>
    <n v="0"/>
    <n v="0"/>
    <n v="0"/>
    <n v="0"/>
    <n v="0"/>
    <n v="0"/>
    <n v="2.5339399999999999"/>
    <n v="0"/>
    <n v="0"/>
    <n v="0"/>
    <n v="0"/>
    <n v="2.5339399999999999"/>
    <n v="0"/>
    <n v="0.59760000000000002"/>
    <n v="0"/>
    <n v="0.59760000000000002"/>
  </r>
  <r>
    <n v="2025"/>
    <s v="Paris"/>
    <x v="80"/>
    <s v="u79ZJ"/>
    <x v="3"/>
    <x v="7"/>
    <n v="0"/>
    <n v="0.52344999999999997"/>
    <n v="0.44522"/>
    <s v="s"/>
    <s v="s"/>
    <n v="1.9889300000000001"/>
    <n v="0"/>
    <n v="0"/>
    <n v="0"/>
    <n v="0"/>
    <n v="0"/>
    <n v="0"/>
    <n v="0"/>
    <n v="2.9582000000000002"/>
    <n v="0"/>
    <n v="0"/>
    <n v="0"/>
    <n v="0"/>
    <n v="2.9582000000000002"/>
    <n v="0"/>
    <n v="0.60877999999999999"/>
    <n v="0"/>
    <n v="0.60877999999999999"/>
  </r>
  <r>
    <n v="2025"/>
    <s v="Paris"/>
    <x v="80"/>
    <s v="u79ZJ"/>
    <x v="3"/>
    <x v="8"/>
    <n v="0"/>
    <n v="0.40499000000000002"/>
    <n v="0.35649999999999998"/>
    <s v="s"/>
    <s v="s"/>
    <n v="1.5709900000000001"/>
    <n v="0"/>
    <n v="0"/>
    <n v="0"/>
    <n v="0"/>
    <n v="0"/>
    <n v="0"/>
    <n v="0"/>
    <n v="2.3350399999999998"/>
    <n v="0"/>
    <n v="0"/>
    <n v="0"/>
    <n v="0"/>
    <n v="2.3350399999999998"/>
    <n v="0"/>
    <n v="0.59699999999999998"/>
    <n v="0"/>
    <n v="0.59699999999999998"/>
  </r>
  <r>
    <n v="2025"/>
    <s v="Paris"/>
    <x v="80"/>
    <s v="u79ZJ"/>
    <x v="3"/>
    <x v="9"/>
    <n v="0"/>
    <n v="0.45490000000000003"/>
    <n v="0.32197999999999999"/>
    <s v="s"/>
    <s v="s"/>
    <n v="1.28512"/>
    <n v="0"/>
    <n v="0"/>
    <n v="0"/>
    <n v="0"/>
    <n v="0"/>
    <n v="0"/>
    <n v="0"/>
    <n v="2.0678899999999998"/>
    <n v="0"/>
    <n v="0"/>
    <n v="0"/>
    <n v="0"/>
    <n v="2.0678899999999998"/>
    <n v="0"/>
    <n v="0.46418999999999999"/>
    <n v="0"/>
    <n v="0.46418999999999999"/>
  </r>
  <r>
    <n v="2025"/>
    <s v="Paris"/>
    <x v="80"/>
    <s v="u79ZJ"/>
    <x v="3"/>
    <x v="10"/>
    <n v="0"/>
    <n v="0.56645999999999996"/>
    <n v="0.36609999999999998"/>
    <s v="s"/>
    <s v="s"/>
    <n v="1.6564000000000001"/>
    <n v="0"/>
    <n v="0"/>
    <n v="0"/>
    <n v="0"/>
    <n v="0"/>
    <n v="0"/>
    <n v="0"/>
    <n v="2.5935000000000001"/>
    <n v="0"/>
    <n v="0"/>
    <n v="0"/>
    <n v="0"/>
    <n v="2.5935000000000001"/>
    <n v="0"/>
    <n v="0.38502999999999998"/>
    <n v="0"/>
    <n v="0.38502999999999998"/>
  </r>
  <r>
    <n v="2025"/>
    <s v="Paris"/>
    <x v="81"/>
    <s v="bxPQe"/>
    <x v="0"/>
    <x v="0"/>
    <n v="14"/>
    <s v="s"/>
    <s v="s"/>
    <n v="341"/>
    <n v="34"/>
    <n v="228"/>
    <n v="8"/>
    <n v="335"/>
    <n v="206"/>
    <n v="329"/>
    <n v="142"/>
    <n v="175"/>
    <n v="123"/>
    <n v="1945"/>
    <n v="419"/>
    <n v="0"/>
    <n v="0"/>
    <n v="419"/>
    <n v="2364"/>
    <n v="9"/>
    <n v="151"/>
    <n v="39"/>
    <n v="199"/>
  </r>
  <r>
    <n v="2025"/>
    <s v="Paris"/>
    <x v="81"/>
    <s v="bxPQe"/>
    <x v="1"/>
    <x v="0"/>
    <n v="4.777E-2"/>
    <s v="s"/>
    <s v="s"/>
    <n v="1.0863"/>
    <n v="0.10523"/>
    <n v="0.73692999999999997"/>
    <n v="2.4680000000000001E-2"/>
    <n v="1.0830299999999999"/>
    <n v="0.67779"/>
    <n v="1.1035999999999999"/>
    <n v="0.48063"/>
    <n v="0.57996999999999999"/>
    <n v="0.41488999999999998"/>
    <n v="6.3711799999999998"/>
    <n v="2.3190599999999999"/>
    <n v="0"/>
    <n v="0"/>
    <n v="2.3190599999999999"/>
    <n v="8.6902399999999993"/>
    <n v="7.4099999999999999E-3"/>
    <n v="0.12992000000000001"/>
    <n v="3.4110000000000001E-2"/>
    <n v="0.17144000000000001"/>
  </r>
  <r>
    <n v="2025"/>
    <s v="Paris"/>
    <x v="81"/>
    <s v="bxPQe"/>
    <x v="1"/>
    <x v="1"/>
    <n v="4.8099999999999997E-2"/>
    <s v="s"/>
    <s v="s"/>
    <n v="1.0946800000000001"/>
    <n v="0.1079"/>
    <n v="0.74138000000000004"/>
    <n v="2.5389999999999999E-2"/>
    <n v="1.08785"/>
    <n v="0.6804"/>
    <n v="1.11151"/>
    <n v="0.47910000000000003"/>
    <n v="0.58138000000000001"/>
    <n v="0.41549999999999998"/>
    <n v="6.40367"/>
    <n v="2.4422199999999998"/>
    <n v="0"/>
    <n v="0"/>
    <n v="2.4422199999999998"/>
    <n v="8.8458900000000007"/>
    <n v="9.1199999999999996E-3"/>
    <n v="0.13716999999999999"/>
    <n v="3.7229999999999999E-2"/>
    <n v="0.18351999999999999"/>
  </r>
  <r>
    <n v="2025"/>
    <s v="Paris"/>
    <x v="81"/>
    <s v="bxPQe"/>
    <x v="1"/>
    <x v="2"/>
    <n v="4.7410000000000001E-2"/>
    <s v="s"/>
    <s v="s"/>
    <n v="1.0990899999999999"/>
    <n v="0.11259"/>
    <n v="0.74411000000000005"/>
    <n v="2.69E-2"/>
    <n v="1.07775"/>
    <n v="0.68610000000000004"/>
    <n v="1.1212500000000001"/>
    <n v="0.47954999999999998"/>
    <n v="0.58650999999999998"/>
    <n v="0.41439999999999999"/>
    <n v="6.4256000000000002"/>
    <n v="2.55152"/>
    <n v="0"/>
    <n v="0"/>
    <n v="2.55152"/>
    <n v="8.9771199999999993"/>
    <n v="9.2099999999999994E-3"/>
    <n v="0.14187"/>
    <n v="3.8449999999999998E-2"/>
    <n v="0.18953"/>
  </r>
  <r>
    <n v="2025"/>
    <s v="Paris"/>
    <x v="81"/>
    <s v="bxPQe"/>
    <x v="1"/>
    <x v="3"/>
    <n v="4.8180000000000001E-2"/>
    <s v="s"/>
    <s v="s"/>
    <n v="1.1012"/>
    <n v="0.1181"/>
    <n v="0.74082000000000003"/>
    <n v="2.845E-2"/>
    <n v="1.0652299999999999"/>
    <n v="0.68457000000000001"/>
    <n v="1.1240300000000001"/>
    <n v="0.47099000000000002"/>
    <n v="0.58474000000000004"/>
    <n v="0.40816999999999998"/>
    <n v="6.4041100000000002"/>
    <n v="2.6265299999999998"/>
    <n v="0"/>
    <n v="0"/>
    <n v="2.6265299999999998"/>
    <n v="9.0306499999999996"/>
    <n v="1.2659999999999999E-2"/>
    <n v="0.14832000000000001"/>
    <n v="3.6159999999999998E-2"/>
    <n v="0.19714000000000001"/>
  </r>
  <r>
    <n v="2025"/>
    <s v="Paris"/>
    <x v="81"/>
    <s v="bxPQe"/>
    <x v="1"/>
    <x v="4"/>
    <n v="4.7570000000000001E-2"/>
    <s v="s"/>
    <s v="s"/>
    <n v="1.08639"/>
    <n v="0.12059"/>
    <n v="0.74199999999999999"/>
    <n v="2.9090000000000001E-2"/>
    <n v="1.05548"/>
    <n v="0.68322000000000005"/>
    <n v="1.1285499999999999"/>
    <n v="0.47216999999999998"/>
    <n v="0.57318999999999998"/>
    <n v="0.40573999999999999"/>
    <n v="6.3715900000000003"/>
    <n v="2.7408100000000002"/>
    <n v="0"/>
    <n v="0"/>
    <n v="2.7408100000000002"/>
    <n v="9.1123999999999992"/>
    <n v="1.298E-2"/>
    <n v="0.15461"/>
    <n v="3.4909999999999997E-2"/>
    <n v="0.20251"/>
  </r>
  <r>
    <n v="2025"/>
    <s v="Paris"/>
    <x v="81"/>
    <s v="bxPQe"/>
    <x v="1"/>
    <x v="5"/>
    <n v="4.7940000000000003E-2"/>
    <s v="s"/>
    <s v="s"/>
    <n v="1.0819399999999999"/>
    <n v="0.12540999999999999"/>
    <n v="0.73995"/>
    <n v="2.93E-2"/>
    <n v="1.0489299999999999"/>
    <n v="0.67873000000000006"/>
    <n v="1.1422699999999999"/>
    <n v="0.46919"/>
    <n v="0.57550000000000001"/>
    <n v="0.40455000000000002"/>
    <n v="6.3712799999999996"/>
    <n v="2.8584800000000001"/>
    <n v="0"/>
    <n v="0"/>
    <n v="2.8584800000000001"/>
    <n v="9.2297600000000006"/>
    <n v="1.464E-2"/>
    <n v="0.15507000000000001"/>
    <n v="3.6269999999999997E-2"/>
    <n v="0.20598"/>
  </r>
  <r>
    <n v="2025"/>
    <s v="Paris"/>
    <x v="81"/>
    <s v="bxPQe"/>
    <x v="1"/>
    <x v="6"/>
    <n v="4.7530000000000003E-2"/>
    <s v="s"/>
    <s v="s"/>
    <n v="1.07979"/>
    <n v="0.12814"/>
    <n v="0.74502999999999997"/>
    <n v="3.0620000000000001E-2"/>
    <n v="1.03914"/>
    <n v="0.66725999999999996"/>
    <n v="1.14106"/>
    <n v="0.45967000000000002"/>
    <n v="0.56930999999999998"/>
    <n v="0.40733000000000003"/>
    <n v="6.3424500000000004"/>
    <n v="2.98332"/>
    <n v="0"/>
    <n v="0"/>
    <n v="2.98332"/>
    <n v="9.3257700000000003"/>
    <n v="1.4370000000000001E-2"/>
    <n v="0.15526999999999999"/>
    <n v="3.3750000000000002E-2"/>
    <n v="0.20338999999999999"/>
  </r>
  <r>
    <n v="2025"/>
    <s v="Paris"/>
    <x v="81"/>
    <s v="bxPQe"/>
    <x v="1"/>
    <x v="7"/>
    <n v="4.9169999999999998E-2"/>
    <s v="s"/>
    <s v="s"/>
    <n v="1.0758300000000001"/>
    <n v="0.13092000000000001"/>
    <n v="0.74231999999999998"/>
    <n v="3.27E-2"/>
    <n v="1.01732"/>
    <n v="0.66232999999999997"/>
    <n v="1.1518699999999999"/>
    <n v="0.45773000000000003"/>
    <n v="0.55923999999999996"/>
    <n v="0.39966000000000002"/>
    <n v="6.3054699999999997"/>
    <n v="3.1299000000000001"/>
    <n v="0"/>
    <n v="0"/>
    <n v="3.1299000000000001"/>
    <n v="9.4353700000000007"/>
    <n v="1.3990000000000001E-2"/>
    <n v="0.15644"/>
    <n v="3.5650000000000001E-2"/>
    <n v="0.20609"/>
  </r>
  <r>
    <n v="2025"/>
    <s v="Paris"/>
    <x v="81"/>
    <s v="bxPQe"/>
    <x v="1"/>
    <x v="8"/>
    <n v="4.9099999999999998E-2"/>
    <s v="s"/>
    <s v="s"/>
    <n v="1.08297"/>
    <n v="0.13100999999999999"/>
    <n v="0.74041999999999997"/>
    <n v="3.363E-2"/>
    <n v="1.0126299999999999"/>
    <n v="0.64546999999999999"/>
    <n v="1.15899"/>
    <n v="0.45201999999999998"/>
    <n v="0.55020999999999998"/>
    <n v="0.39498"/>
    <n v="6.2757399999999999"/>
    <n v="3.2633399999999999"/>
    <n v="0"/>
    <n v="0"/>
    <n v="3.2633399999999999"/>
    <n v="9.5390800000000002"/>
    <n v="1.3809999999999999E-2"/>
    <n v="0.16336999999999999"/>
    <n v="3.6339999999999997E-2"/>
    <n v="0.21353"/>
  </r>
  <r>
    <n v="2025"/>
    <s v="Paris"/>
    <x v="81"/>
    <s v="bxPQe"/>
    <x v="1"/>
    <x v="9"/>
    <n v="5.0340000000000003E-2"/>
    <s v="s"/>
    <s v="s"/>
    <n v="1.08128"/>
    <n v="0.13245999999999999"/>
    <n v="0.72214"/>
    <n v="3.4979999999999997E-2"/>
    <n v="0.97843000000000002"/>
    <n v="0.63660000000000005"/>
    <n v="1.17116"/>
    <n v="0.45276"/>
    <n v="0.54201999999999995"/>
    <n v="0.38922000000000001"/>
    <n v="6.2150100000000004"/>
    <n v="3.36761"/>
    <n v="0"/>
    <n v="0"/>
    <n v="3.36761"/>
    <n v="9.5826200000000004"/>
    <n v="1.278E-2"/>
    <n v="0.16658999999999999"/>
    <n v="3.805E-2"/>
    <n v="0.21742"/>
  </r>
  <r>
    <n v="2025"/>
    <s v="Paris"/>
    <x v="81"/>
    <s v="bxPQe"/>
    <x v="1"/>
    <x v="10"/>
    <n v="4.8509999999999998E-2"/>
    <s v="s"/>
    <s v="s"/>
    <n v="1.0716300000000001"/>
    <n v="0.13214999999999999"/>
    <n v="0.72335000000000005"/>
    <n v="3.6560000000000002E-2"/>
    <n v="0.95820000000000005"/>
    <n v="0.62444999999999995"/>
    <n v="1.1918800000000001"/>
    <n v="0.44367000000000001"/>
    <n v="0.53552"/>
    <n v="0.38462000000000002"/>
    <n v="6.1735499999999996"/>
    <n v="3.4579399999999998"/>
    <n v="0"/>
    <n v="0"/>
    <n v="3.4579399999999998"/>
    <n v="9.6314899999999994"/>
    <n v="1.2789999999999999E-2"/>
    <n v="0.16374"/>
    <n v="4.0590000000000001E-2"/>
    <n v="0.21712000000000001"/>
  </r>
  <r>
    <n v="2025"/>
    <s v="Paris"/>
    <x v="81"/>
    <s v="bxPQe"/>
    <x v="2"/>
    <x v="0"/>
    <s v="so"/>
    <s v="so"/>
    <s v="so"/>
    <s v="so"/>
    <s v="so"/>
    <s v="so"/>
    <s v="so"/>
    <s v="so"/>
    <s v="so"/>
    <s v="so"/>
    <s v="so"/>
    <s v="so"/>
    <s v="so"/>
    <s v="so"/>
    <s v="so"/>
    <s v="so"/>
    <s v="so"/>
    <s v="so"/>
    <s v="so"/>
    <n v="7.3620000000000005E-2"/>
    <n v="0.73014000000000001"/>
    <n v="0.14499999999999999"/>
    <n v="0.94877"/>
  </r>
  <r>
    <n v="2025"/>
    <s v="Paris"/>
    <x v="81"/>
    <s v="bxPQe"/>
    <x v="2"/>
    <x v="1"/>
    <s v="so"/>
    <s v="so"/>
    <s v="so"/>
    <s v="so"/>
    <s v="so"/>
    <s v="so"/>
    <s v="so"/>
    <s v="so"/>
    <s v="so"/>
    <s v="so"/>
    <s v="so"/>
    <s v="so"/>
    <s v="so"/>
    <s v="so"/>
    <s v="so"/>
    <s v="so"/>
    <s v="so"/>
    <s v="so"/>
    <s v="so"/>
    <n v="5.858E-2"/>
    <n v="0.70406999999999997"/>
    <n v="0.12745999999999999"/>
    <n v="0.8901"/>
  </r>
  <r>
    <n v="2025"/>
    <s v="Paris"/>
    <x v="81"/>
    <s v="bxPQe"/>
    <x v="2"/>
    <x v="2"/>
    <s v="so"/>
    <s v="so"/>
    <s v="so"/>
    <s v="so"/>
    <s v="so"/>
    <s v="so"/>
    <s v="so"/>
    <s v="so"/>
    <s v="so"/>
    <s v="so"/>
    <s v="so"/>
    <s v="so"/>
    <s v="so"/>
    <s v="so"/>
    <s v="so"/>
    <s v="so"/>
    <s v="so"/>
    <s v="so"/>
    <s v="so"/>
    <n v="6.132E-2"/>
    <n v="0.68232000000000004"/>
    <n v="0.12044000000000001"/>
    <n v="0.86407999999999996"/>
  </r>
  <r>
    <n v="2025"/>
    <s v="Paris"/>
    <x v="81"/>
    <s v="bxPQe"/>
    <x v="2"/>
    <x v="3"/>
    <s v="so"/>
    <s v="so"/>
    <s v="so"/>
    <s v="so"/>
    <s v="so"/>
    <s v="so"/>
    <s v="so"/>
    <s v="so"/>
    <s v="so"/>
    <s v="so"/>
    <s v="so"/>
    <s v="so"/>
    <s v="so"/>
    <s v="so"/>
    <s v="so"/>
    <s v="so"/>
    <s v="so"/>
    <s v="so"/>
    <s v="so"/>
    <n v="3.8460000000000001E-2"/>
    <n v="0.70735999999999999"/>
    <n v="0.11723"/>
    <n v="0.86304999999999998"/>
  </r>
  <r>
    <n v="2025"/>
    <s v="Paris"/>
    <x v="81"/>
    <s v="bxPQe"/>
    <x v="2"/>
    <x v="4"/>
    <s v="so"/>
    <s v="so"/>
    <s v="so"/>
    <s v="so"/>
    <s v="so"/>
    <s v="so"/>
    <s v="so"/>
    <s v="so"/>
    <s v="so"/>
    <s v="so"/>
    <s v="so"/>
    <s v="so"/>
    <s v="so"/>
    <s v="so"/>
    <s v="so"/>
    <s v="so"/>
    <s v="so"/>
    <s v="so"/>
    <s v="so"/>
    <n v="4.0759999999999998E-2"/>
    <n v="0.71460000000000001"/>
    <n v="0.12096999999999999"/>
    <n v="0.87633000000000005"/>
  </r>
  <r>
    <n v="2025"/>
    <s v="Paris"/>
    <x v="81"/>
    <s v="bxPQe"/>
    <x v="2"/>
    <x v="5"/>
    <s v="so"/>
    <s v="so"/>
    <s v="so"/>
    <s v="so"/>
    <s v="so"/>
    <s v="so"/>
    <s v="so"/>
    <s v="so"/>
    <s v="so"/>
    <s v="so"/>
    <s v="so"/>
    <s v="so"/>
    <s v="so"/>
    <s v="so"/>
    <s v="so"/>
    <s v="so"/>
    <s v="so"/>
    <s v="so"/>
    <s v="so"/>
    <n v="4.2970000000000001E-2"/>
    <n v="0.71333999999999997"/>
    <n v="0.12744"/>
    <n v="0.88375000000000004"/>
  </r>
  <r>
    <n v="2025"/>
    <s v="Paris"/>
    <x v="81"/>
    <s v="bxPQe"/>
    <x v="2"/>
    <x v="6"/>
    <s v="so"/>
    <s v="so"/>
    <s v="so"/>
    <s v="so"/>
    <s v="so"/>
    <s v="so"/>
    <s v="so"/>
    <s v="so"/>
    <s v="so"/>
    <s v="so"/>
    <s v="so"/>
    <s v="so"/>
    <s v="so"/>
    <s v="so"/>
    <s v="so"/>
    <s v="so"/>
    <s v="so"/>
    <s v="so"/>
    <s v="so"/>
    <n v="4.6719999999999998E-2"/>
    <n v="0.68474000000000002"/>
    <n v="0.13117000000000001"/>
    <n v="0.86263000000000001"/>
  </r>
  <r>
    <n v="2025"/>
    <s v="Paris"/>
    <x v="81"/>
    <s v="bxPQe"/>
    <x v="2"/>
    <x v="7"/>
    <s v="so"/>
    <s v="so"/>
    <s v="so"/>
    <s v="so"/>
    <s v="so"/>
    <s v="so"/>
    <s v="so"/>
    <s v="so"/>
    <s v="so"/>
    <s v="so"/>
    <s v="so"/>
    <s v="so"/>
    <s v="so"/>
    <s v="so"/>
    <s v="so"/>
    <s v="so"/>
    <s v="so"/>
    <s v="so"/>
    <s v="so"/>
    <n v="4.2360000000000002E-2"/>
    <n v="0.69510000000000005"/>
    <n v="0.13011"/>
    <n v="0.86756999999999995"/>
  </r>
  <r>
    <n v="2025"/>
    <s v="Paris"/>
    <x v="81"/>
    <s v="bxPQe"/>
    <x v="2"/>
    <x v="8"/>
    <s v="so"/>
    <s v="so"/>
    <s v="so"/>
    <s v="so"/>
    <s v="so"/>
    <s v="so"/>
    <s v="so"/>
    <s v="so"/>
    <s v="so"/>
    <s v="so"/>
    <s v="so"/>
    <s v="so"/>
    <s v="so"/>
    <s v="so"/>
    <s v="so"/>
    <s v="so"/>
    <s v="so"/>
    <s v="so"/>
    <s v="so"/>
    <n v="4.6989999999999997E-2"/>
    <n v="0.72267999999999999"/>
    <n v="0.10823000000000001"/>
    <n v="0.87790999999999997"/>
  </r>
  <r>
    <n v="2025"/>
    <s v="Paris"/>
    <x v="81"/>
    <s v="bxPQe"/>
    <x v="2"/>
    <x v="9"/>
    <s v="so"/>
    <s v="so"/>
    <s v="so"/>
    <s v="so"/>
    <s v="so"/>
    <s v="so"/>
    <s v="so"/>
    <s v="so"/>
    <s v="so"/>
    <s v="so"/>
    <s v="so"/>
    <s v="so"/>
    <s v="so"/>
    <s v="so"/>
    <s v="so"/>
    <s v="so"/>
    <s v="so"/>
    <s v="so"/>
    <s v="so"/>
    <n v="3.116E-2"/>
    <n v="0.72943999999999998"/>
    <n v="0.11791"/>
    <n v="0.87851000000000001"/>
  </r>
  <r>
    <n v="2025"/>
    <s v="Paris"/>
    <x v="81"/>
    <s v="bxPQe"/>
    <x v="2"/>
    <x v="10"/>
    <s v="so"/>
    <s v="so"/>
    <s v="so"/>
    <s v="so"/>
    <s v="so"/>
    <s v="so"/>
    <s v="so"/>
    <s v="so"/>
    <s v="so"/>
    <s v="so"/>
    <s v="so"/>
    <s v="so"/>
    <s v="so"/>
    <s v="so"/>
    <s v="so"/>
    <s v="so"/>
    <s v="so"/>
    <s v="so"/>
    <s v="so"/>
    <n v="3.4970000000000001E-2"/>
    <n v="0.70825000000000005"/>
    <n v="0.12617"/>
    <n v="0.86939"/>
  </r>
  <r>
    <n v="2025"/>
    <s v="Paris"/>
    <x v="81"/>
    <s v="bxPQe"/>
    <x v="3"/>
    <x v="0"/>
    <n v="0.50985000000000003"/>
    <s v="s"/>
    <s v="s"/>
    <n v="10.165850000000001"/>
    <n v="0.54157"/>
    <n v="6.6251100000000003"/>
    <n v="0"/>
    <n v="6.9033300000000004"/>
    <n v="2.6289799999999999"/>
    <n v="6.0269899999999996"/>
    <n v="2.8925100000000001"/>
    <n v="2.4338000000000002"/>
    <n v="2.3723800000000002"/>
    <n v="41.673789999999997"/>
    <n v="8.6641999999999992"/>
    <n v="0"/>
    <n v="0"/>
    <n v="8.6641999999999992"/>
    <n v="50.337989999999998"/>
    <n v="1.319E-2"/>
    <n v="2.3416800000000002"/>
    <n v="0.88149"/>
    <n v="3.23637"/>
  </r>
  <r>
    <n v="2025"/>
    <s v="Paris"/>
    <x v="81"/>
    <s v="bxPQe"/>
    <x v="3"/>
    <x v="1"/>
    <n v="0.32741999999999999"/>
    <s v="s"/>
    <s v="s"/>
    <n v="9.4028200000000002"/>
    <n v="0.49301"/>
    <n v="7.3141699999999998"/>
    <n v="2.5000000000000001E-4"/>
    <n v="7.2612800000000002"/>
    <n v="2.5152399999999999"/>
    <n v="6.0366"/>
    <n v="3.3361299999999998"/>
    <n v="1.9307700000000001"/>
    <n v="2.7077100000000001"/>
    <n v="42.343260000000001"/>
    <n v="12.4673"/>
    <n v="0"/>
    <n v="0"/>
    <n v="12.4673"/>
    <n v="54.810560000000002"/>
    <n v="2.0740000000000001E-2"/>
    <n v="2.43757"/>
    <n v="0.90383999999999998"/>
    <n v="3.3621500000000002"/>
  </r>
  <r>
    <n v="2025"/>
    <s v="Paris"/>
    <x v="81"/>
    <s v="bxPQe"/>
    <x v="3"/>
    <x v="2"/>
    <n v="0.25067"/>
    <s v="s"/>
    <s v="s"/>
    <n v="10.982229999999999"/>
    <n v="0.36620999999999998"/>
    <n v="7.5319200000000004"/>
    <n v="6.8999999999999997E-4"/>
    <n v="7.7673800000000002"/>
    <n v="2.8858000000000001"/>
    <n v="8.60365"/>
    <n v="3.6402199999999998"/>
    <n v="2.0660099999999999"/>
    <n v="3.1577700000000002"/>
    <n v="47.66901"/>
    <n v="13.28678"/>
    <n v="0"/>
    <n v="0"/>
    <n v="13.28678"/>
    <n v="60.95579"/>
    <n v="2.0570000000000001E-2"/>
    <n v="2.9365999999999999"/>
    <n v="0.99661"/>
    <n v="3.9537900000000001"/>
  </r>
  <r>
    <n v="2025"/>
    <s v="Paris"/>
    <x v="81"/>
    <s v="bxPQe"/>
    <x v="3"/>
    <x v="3"/>
    <n v="0.78335999999999995"/>
    <s v="s"/>
    <s v="s"/>
    <n v="11.479889999999999"/>
    <n v="0.33750999999999998"/>
    <n v="6.9102899999999998"/>
    <n v="1.1999999999999999E-3"/>
    <n v="9.3344900000000006"/>
    <n v="4.0644999999999998"/>
    <n v="9.25474"/>
    <n v="4.0534600000000003"/>
    <n v="2.8674499999999998"/>
    <n v="2.5694699999999999"/>
    <n v="52.050669999999997"/>
    <n v="14.25385"/>
    <n v="0"/>
    <n v="0"/>
    <n v="14.25385"/>
    <n v="66.304519999999997"/>
    <n v="6.3799999999999996E-2"/>
    <n v="3.5973099999999998"/>
    <n v="1.0373600000000001"/>
    <n v="4.6984599999999999"/>
  </r>
  <r>
    <n v="2025"/>
    <s v="Paris"/>
    <x v="81"/>
    <s v="bxPQe"/>
    <x v="3"/>
    <x v="4"/>
    <n v="0.30314999999999998"/>
    <s v="s"/>
    <s v="s"/>
    <n v="11.20312"/>
    <n v="0.35156999999999999"/>
    <n v="7.8095100000000004"/>
    <n v="1.0499999999999999E-3"/>
    <n v="8.0325500000000005"/>
    <n v="4.2068599999999998"/>
    <n v="7.9470099999999997"/>
    <n v="4.5422000000000002"/>
    <n v="2.90455"/>
    <n v="2.91981"/>
    <n v="50.670610000000003"/>
    <n v="15.298389999999999"/>
    <n v="0"/>
    <n v="0"/>
    <n v="15.298389999999999"/>
    <n v="65.968999999999994"/>
    <n v="0.16688"/>
    <n v="4.0273199999999996"/>
    <n v="1.2285200000000001"/>
    <n v="5.42272"/>
  </r>
  <r>
    <n v="2025"/>
    <s v="Paris"/>
    <x v="81"/>
    <s v="bxPQe"/>
    <x v="3"/>
    <x v="5"/>
    <n v="0.10748000000000001"/>
    <s v="s"/>
    <s v="s"/>
    <n v="11.021179999999999"/>
    <n v="0.70860000000000001"/>
    <n v="7.5861299999999998"/>
    <n v="2.1800000000000001E-3"/>
    <n v="8.60351"/>
    <n v="4.9320300000000001"/>
    <n v="8.4961300000000008"/>
    <n v="4.9434800000000001"/>
    <n v="3.8805999999999998"/>
    <n v="3.1438199999999998"/>
    <n v="53.777079999999998"/>
    <n v="13.37926"/>
    <n v="0"/>
    <n v="0"/>
    <n v="13.37926"/>
    <n v="67.156350000000003"/>
    <n v="0.27972000000000002"/>
    <n v="4.3620400000000004"/>
    <n v="1.1657599999999999"/>
    <n v="5.8075200000000002"/>
  </r>
  <r>
    <n v="2025"/>
    <s v="Paris"/>
    <x v="81"/>
    <s v="bxPQe"/>
    <x v="3"/>
    <x v="6"/>
    <n v="0.12121999999999999"/>
    <s v="s"/>
    <s v="s"/>
    <n v="12.58051"/>
    <n v="1.00251"/>
    <n v="8.5443499999999997"/>
    <n v="6.3E-3"/>
    <n v="11.260289999999999"/>
    <n v="5.4277699999999998"/>
    <n v="8.3157700000000006"/>
    <n v="4.85318"/>
    <n v="4.3342400000000003"/>
    <n v="3.4825200000000001"/>
    <n v="60.339329999999997"/>
    <n v="14.231450000000001"/>
    <n v="0"/>
    <n v="0"/>
    <n v="14.231450000000001"/>
    <n v="74.570779999999999"/>
    <n v="0.39527000000000001"/>
    <n v="4.7956799999999999"/>
    <n v="1.09531"/>
    <n v="6.2862499999999999"/>
  </r>
  <r>
    <n v="2025"/>
    <s v="Paris"/>
    <x v="81"/>
    <s v="bxPQe"/>
    <x v="3"/>
    <x v="7"/>
    <n v="0.26999000000000001"/>
    <s v="s"/>
    <s v="s"/>
    <n v="11.536210000000001"/>
    <n v="1.1334500000000001"/>
    <n v="8.0655999999999999"/>
    <n v="6.6899999999999998E-3"/>
    <n v="11.733180000000001"/>
    <n v="5.6875200000000001"/>
    <n v="8.4540199999999999"/>
    <n v="4.9610200000000004"/>
    <n v="5.7105699999999997"/>
    <n v="2.927"/>
    <n v="60.93891"/>
    <n v="12.397589999999999"/>
    <n v="0"/>
    <n v="0"/>
    <n v="12.397589999999999"/>
    <n v="73.336510000000004"/>
    <n v="0.45567999999999997"/>
    <n v="5.2714800000000004"/>
    <n v="0.81169000000000002"/>
    <n v="6.5388500000000001"/>
  </r>
  <r>
    <n v="2025"/>
    <s v="Paris"/>
    <x v="81"/>
    <s v="bxPQe"/>
    <x v="3"/>
    <x v="8"/>
    <n v="0.20058999999999999"/>
    <s v="s"/>
    <s v="s"/>
    <n v="12.162940000000001"/>
    <n v="1.4381900000000001"/>
    <n v="9.7438800000000008"/>
    <n v="1.0659999999999999E-2"/>
    <n v="11.821809999999999"/>
    <n v="6.9252200000000004"/>
    <n v="7.7842599999999997"/>
    <n v="4.7426300000000001"/>
    <n v="7.1708999999999996"/>
    <n v="4.0286299999999997"/>
    <n v="66.535830000000004"/>
    <n v="13.105119999999999"/>
    <n v="0"/>
    <n v="0"/>
    <n v="13.105119999999999"/>
    <n v="79.640950000000004"/>
    <n v="0.66459000000000001"/>
    <n v="5.2845599999999999"/>
    <n v="0.92071999999999998"/>
    <n v="6.8698600000000001"/>
  </r>
  <r>
    <n v="2025"/>
    <s v="Paris"/>
    <x v="81"/>
    <s v="bxPQe"/>
    <x v="3"/>
    <x v="9"/>
    <n v="0.35054000000000002"/>
    <s v="s"/>
    <s v="s"/>
    <n v="13.176819999999999"/>
    <n v="1.80576"/>
    <n v="9.8567699999999991"/>
    <n v="1.5259999999999999E-2"/>
    <n v="13.666460000000001"/>
    <n v="7.9172900000000004"/>
    <n v="6.3151000000000002"/>
    <n v="5.4134599999999997"/>
    <n v="6.8302699999999996"/>
    <n v="4.2417600000000002"/>
    <n v="70.024730000000005"/>
    <n v="13.15366"/>
    <n v="0"/>
    <n v="0"/>
    <n v="13.15366"/>
    <n v="83.178389999999993"/>
    <n v="0.51336000000000004"/>
    <n v="5.5869099999999996"/>
    <n v="0.95501000000000003"/>
    <n v="7.0552799999999998"/>
  </r>
  <r>
    <n v="2025"/>
    <s v="Paris"/>
    <x v="81"/>
    <s v="bxPQe"/>
    <x v="3"/>
    <x v="10"/>
    <n v="0.54595000000000005"/>
    <s v="s"/>
    <s v="s"/>
    <n v="11.78144"/>
    <n v="1.7416700000000001"/>
    <n v="9.1554699999999993"/>
    <n v="1.602E-2"/>
    <n v="15.32954"/>
    <n v="7.7822399999999998"/>
    <n v="7.5804499999999999"/>
    <n v="5.2367400000000002"/>
    <n v="7.3327400000000003"/>
    <n v="3.9079600000000001"/>
    <n v="70.696830000000006"/>
    <n v="11.038270000000001"/>
    <n v="0"/>
    <n v="0"/>
    <n v="11.038270000000001"/>
    <n v="81.735110000000006"/>
    <n v="0.62885999999999997"/>
    <n v="5.4868800000000002"/>
    <n v="1.2363599999999999"/>
    <n v="7.3521000000000001"/>
  </r>
  <r>
    <n v="2025"/>
    <s v="Paris"/>
    <x v="82"/>
    <s v="6G2TU"/>
    <x v="0"/>
    <x v="0"/>
    <n v="0"/>
    <n v="208"/>
    <n v="166"/>
    <n v="29"/>
    <n v="8"/>
    <n v="339"/>
    <n v="0"/>
    <n v="0"/>
    <n v="0"/>
    <n v="50"/>
    <n v="0"/>
    <n v="0"/>
    <n v="0"/>
    <n v="800"/>
    <n v="0"/>
    <n v="0"/>
    <n v="0"/>
    <n v="0"/>
    <n v="800"/>
    <s v="s"/>
    <n v="74"/>
    <s v="s"/>
    <n v="89"/>
  </r>
  <r>
    <n v="2025"/>
    <s v="Paris"/>
    <x v="82"/>
    <s v="6G2TU"/>
    <x v="1"/>
    <x v="0"/>
    <n v="0"/>
    <n v="0.62770999999999999"/>
    <n v="0.53888999999999998"/>
    <n v="9.98E-2"/>
    <n v="2.707E-2"/>
    <n v="1.0680499999999999"/>
    <n v="0"/>
    <n v="0"/>
    <n v="0"/>
    <n v="0.16694000000000001"/>
    <n v="0"/>
    <n v="0"/>
    <n v="0"/>
    <n v="2.5284499999999999"/>
    <n v="0"/>
    <n v="0"/>
    <n v="0"/>
    <n v="0"/>
    <n v="2.5284499999999999"/>
    <s v="s"/>
    <n v="6.0380000000000003E-2"/>
    <s v="s"/>
    <n v="7.1879999999999999E-2"/>
  </r>
  <r>
    <n v="2025"/>
    <s v="Paris"/>
    <x v="82"/>
    <s v="6G2TU"/>
    <x v="1"/>
    <x v="1"/>
    <n v="0"/>
    <n v="0.64312000000000002"/>
    <n v="0.54468000000000005"/>
    <n v="0.10178"/>
    <n v="2.6409999999999999E-2"/>
    <n v="1.0838000000000001"/>
    <n v="0"/>
    <n v="0"/>
    <n v="0"/>
    <n v="0.16596"/>
    <n v="0"/>
    <n v="0"/>
    <n v="0"/>
    <n v="2.56575"/>
    <n v="0"/>
    <n v="0"/>
    <n v="0"/>
    <n v="0"/>
    <n v="2.56575"/>
    <s v="s"/>
    <n v="5.8659999999999997E-2"/>
    <s v="s"/>
    <n v="7.0980000000000001E-2"/>
  </r>
  <r>
    <n v="2025"/>
    <s v="Paris"/>
    <x v="82"/>
    <s v="6G2TU"/>
    <x v="1"/>
    <x v="2"/>
    <n v="0"/>
    <n v="0.65515999999999996"/>
    <n v="0.54290000000000005"/>
    <n v="0.10625"/>
    <n v="2.6550000000000001E-2"/>
    <n v="1.0918600000000001"/>
    <n v="0"/>
    <n v="0"/>
    <n v="0"/>
    <n v="0.16661000000000001"/>
    <n v="0"/>
    <n v="0"/>
    <n v="0"/>
    <n v="2.58934"/>
    <n v="0"/>
    <n v="0"/>
    <n v="0"/>
    <n v="0"/>
    <n v="2.58934"/>
    <s v="s"/>
    <n v="5.9630000000000002E-2"/>
    <s v="s"/>
    <n v="6.9379999999999997E-2"/>
  </r>
  <r>
    <n v="2025"/>
    <s v="Paris"/>
    <x v="82"/>
    <s v="6G2TU"/>
    <x v="1"/>
    <x v="3"/>
    <n v="0"/>
    <n v="0.66422000000000003"/>
    <n v="0.54791999999999996"/>
    <n v="0.10641"/>
    <n v="2.7009999999999999E-2"/>
    <n v="1.09849"/>
    <n v="0"/>
    <n v="0"/>
    <n v="0"/>
    <n v="0.16658000000000001"/>
    <n v="0"/>
    <n v="0"/>
    <n v="0"/>
    <n v="2.61063"/>
    <n v="0"/>
    <n v="0"/>
    <n v="0"/>
    <n v="0"/>
    <n v="2.61063"/>
    <s v="s"/>
    <n v="6.2839999999999993E-2"/>
    <s v="s"/>
    <n v="7.2599999999999998E-2"/>
  </r>
  <r>
    <n v="2025"/>
    <s v="Paris"/>
    <x v="82"/>
    <s v="6G2TU"/>
    <x v="1"/>
    <x v="4"/>
    <n v="0"/>
    <n v="0.67820999999999998"/>
    <n v="0.55450999999999995"/>
    <n v="0.10874"/>
    <n v="2.589E-2"/>
    <n v="1.1066800000000001"/>
    <n v="0"/>
    <n v="0"/>
    <n v="0"/>
    <n v="0.16741"/>
    <n v="0"/>
    <n v="0"/>
    <n v="0"/>
    <n v="2.6414499999999999"/>
    <n v="0"/>
    <n v="0"/>
    <n v="0"/>
    <n v="0"/>
    <n v="2.6414499999999999"/>
    <s v="s"/>
    <n v="5.772E-2"/>
    <s v="s"/>
    <n v="6.719E-2"/>
  </r>
  <r>
    <n v="2025"/>
    <s v="Paris"/>
    <x v="82"/>
    <s v="6G2TU"/>
    <x v="1"/>
    <x v="5"/>
    <n v="0"/>
    <n v="0.68445999999999996"/>
    <n v="0.56194"/>
    <n v="0.11164"/>
    <n v="2.3300000000000001E-2"/>
    <n v="1.1023799999999999"/>
    <n v="0"/>
    <n v="0"/>
    <n v="0"/>
    <n v="0.16861000000000001"/>
    <n v="0"/>
    <n v="0"/>
    <n v="0"/>
    <n v="2.6523300000000001"/>
    <n v="0"/>
    <n v="0"/>
    <n v="0"/>
    <n v="0"/>
    <n v="2.6523300000000001"/>
    <s v="s"/>
    <n v="6.0630000000000003E-2"/>
    <s v="s"/>
    <n v="7.1940000000000004E-2"/>
  </r>
  <r>
    <n v="2025"/>
    <s v="Paris"/>
    <x v="82"/>
    <s v="6G2TU"/>
    <x v="1"/>
    <x v="6"/>
    <n v="0"/>
    <n v="0.69040999999999997"/>
    <n v="0.56674999999999998"/>
    <n v="0.11234"/>
    <n v="2.0660000000000001E-2"/>
    <n v="1.1081700000000001"/>
    <n v="0"/>
    <n v="0"/>
    <n v="0"/>
    <n v="0.16694999999999999"/>
    <n v="0"/>
    <n v="0"/>
    <n v="0"/>
    <n v="2.6652800000000001"/>
    <n v="0"/>
    <n v="0"/>
    <n v="0"/>
    <n v="0"/>
    <n v="2.6652800000000001"/>
    <s v="s"/>
    <n v="6.6799999999999998E-2"/>
    <s v="s"/>
    <n v="7.9289999999999999E-2"/>
  </r>
  <r>
    <n v="2025"/>
    <s v="Paris"/>
    <x v="82"/>
    <s v="6G2TU"/>
    <x v="1"/>
    <x v="7"/>
    <n v="0"/>
    <n v="0.68662999999999996"/>
    <n v="0.56247999999999998"/>
    <n v="0.11241"/>
    <n v="1.9640000000000001E-2"/>
    <n v="1.1059300000000001"/>
    <n v="0"/>
    <n v="0"/>
    <n v="0"/>
    <n v="0.16789000000000001"/>
    <n v="0"/>
    <n v="0"/>
    <n v="0"/>
    <n v="2.6549700000000001"/>
    <n v="0"/>
    <n v="0"/>
    <n v="0"/>
    <n v="0"/>
    <n v="2.6549700000000001"/>
    <s v="s"/>
    <n v="6.8279999999999993E-2"/>
    <s v="s"/>
    <n v="8.072E-2"/>
  </r>
  <r>
    <n v="2025"/>
    <s v="Paris"/>
    <x v="82"/>
    <s v="6G2TU"/>
    <x v="1"/>
    <x v="8"/>
    <n v="0"/>
    <n v="0.68815000000000004"/>
    <n v="0.56357999999999997"/>
    <n v="0.11597"/>
    <n v="1.8780000000000002E-2"/>
    <n v="1.10605"/>
    <n v="0"/>
    <n v="0"/>
    <n v="0"/>
    <n v="0.16889999999999999"/>
    <n v="0"/>
    <n v="0"/>
    <n v="0"/>
    <n v="2.6614300000000002"/>
    <n v="0"/>
    <n v="0"/>
    <n v="0"/>
    <n v="0"/>
    <n v="2.6614300000000002"/>
    <s v="s"/>
    <n v="7.0690000000000003E-2"/>
    <s v="s"/>
    <n v="8.6080000000000004E-2"/>
  </r>
  <r>
    <n v="2025"/>
    <s v="Paris"/>
    <x v="82"/>
    <s v="6G2TU"/>
    <x v="1"/>
    <x v="9"/>
    <n v="0"/>
    <n v="0.69516"/>
    <n v="0.55176000000000003"/>
    <n v="0.11731"/>
    <n v="1.8200000000000001E-2"/>
    <n v="1.0890500000000001"/>
    <n v="0"/>
    <n v="0"/>
    <n v="0"/>
    <n v="0.16969999999999999"/>
    <n v="0"/>
    <n v="0"/>
    <n v="0"/>
    <n v="2.6411799999999999"/>
    <n v="0"/>
    <n v="0"/>
    <n v="0"/>
    <n v="0"/>
    <n v="2.6411799999999999"/>
    <s v="s"/>
    <n v="7.0599999999999996E-2"/>
    <s v="s"/>
    <n v="8.5260000000000002E-2"/>
  </r>
  <r>
    <n v="2025"/>
    <s v="Paris"/>
    <x v="82"/>
    <s v="6G2TU"/>
    <x v="1"/>
    <x v="10"/>
    <n v="0"/>
    <n v="0.70740999999999998"/>
    <n v="0.54146000000000005"/>
    <n v="0.11703"/>
    <n v="1.7270000000000001E-2"/>
    <n v="1.0825199999999999"/>
    <n v="0"/>
    <n v="0"/>
    <n v="0"/>
    <n v="0.16775999999999999"/>
    <n v="0"/>
    <n v="0"/>
    <n v="0"/>
    <n v="2.6334399999999998"/>
    <n v="0"/>
    <n v="0"/>
    <n v="0"/>
    <n v="0"/>
    <n v="2.6334399999999998"/>
    <s v="s"/>
    <n v="7.1160000000000001E-2"/>
    <s v="s"/>
    <n v="8.5889999999999994E-2"/>
  </r>
  <r>
    <n v="2025"/>
    <s v="Paris"/>
    <x v="82"/>
    <s v="6G2TU"/>
    <x v="2"/>
    <x v="0"/>
    <s v="so"/>
    <s v="so"/>
    <s v="so"/>
    <s v="so"/>
    <s v="so"/>
    <s v="so"/>
    <s v="so"/>
    <s v="so"/>
    <s v="so"/>
    <s v="so"/>
    <s v="so"/>
    <s v="so"/>
    <s v="so"/>
    <s v="so"/>
    <s v="so"/>
    <s v="so"/>
    <s v="so"/>
    <s v="so"/>
    <s v="so"/>
    <s v="s"/>
    <n v="0.35687000000000002"/>
    <s v="s"/>
    <n v="0.46299000000000001"/>
  </r>
  <r>
    <n v="2025"/>
    <s v="Paris"/>
    <x v="82"/>
    <s v="6G2TU"/>
    <x v="2"/>
    <x v="1"/>
    <s v="so"/>
    <s v="so"/>
    <s v="so"/>
    <s v="so"/>
    <s v="so"/>
    <s v="so"/>
    <s v="so"/>
    <s v="so"/>
    <s v="so"/>
    <s v="so"/>
    <s v="so"/>
    <s v="so"/>
    <s v="so"/>
    <s v="so"/>
    <s v="so"/>
    <s v="so"/>
    <s v="so"/>
    <s v="so"/>
    <s v="so"/>
    <s v="s"/>
    <n v="0.37457000000000001"/>
    <s v="s"/>
    <n v="0.48361999999999999"/>
  </r>
  <r>
    <n v="2025"/>
    <s v="Paris"/>
    <x v="82"/>
    <s v="6G2TU"/>
    <x v="2"/>
    <x v="2"/>
    <s v="so"/>
    <s v="so"/>
    <s v="so"/>
    <s v="so"/>
    <s v="so"/>
    <s v="so"/>
    <s v="so"/>
    <s v="so"/>
    <s v="so"/>
    <s v="so"/>
    <s v="so"/>
    <s v="so"/>
    <s v="so"/>
    <s v="so"/>
    <s v="so"/>
    <s v="so"/>
    <s v="so"/>
    <s v="so"/>
    <s v="so"/>
    <s v="s"/>
    <n v="0.38918000000000003"/>
    <s v="s"/>
    <n v="0.48507"/>
  </r>
  <r>
    <n v="2025"/>
    <s v="Paris"/>
    <x v="82"/>
    <s v="6G2TU"/>
    <x v="2"/>
    <x v="3"/>
    <s v="so"/>
    <s v="so"/>
    <s v="so"/>
    <s v="so"/>
    <s v="so"/>
    <s v="so"/>
    <s v="so"/>
    <s v="so"/>
    <s v="so"/>
    <s v="so"/>
    <s v="so"/>
    <s v="so"/>
    <s v="so"/>
    <s v="so"/>
    <s v="so"/>
    <s v="so"/>
    <s v="so"/>
    <s v="so"/>
    <s v="so"/>
    <s v="s"/>
    <n v="0.34782000000000002"/>
    <s v="s"/>
    <n v="0.44839000000000001"/>
  </r>
  <r>
    <n v="2025"/>
    <s v="Paris"/>
    <x v="82"/>
    <s v="6G2TU"/>
    <x v="2"/>
    <x v="4"/>
    <s v="so"/>
    <s v="so"/>
    <s v="so"/>
    <s v="so"/>
    <s v="so"/>
    <s v="so"/>
    <s v="so"/>
    <s v="so"/>
    <s v="so"/>
    <s v="so"/>
    <s v="so"/>
    <s v="so"/>
    <s v="so"/>
    <s v="so"/>
    <s v="so"/>
    <s v="so"/>
    <s v="so"/>
    <s v="so"/>
    <s v="so"/>
    <s v="s"/>
    <n v="0.34694999999999998"/>
    <s v="s"/>
    <n v="0.44614999999999999"/>
  </r>
  <r>
    <n v="2025"/>
    <s v="Paris"/>
    <x v="82"/>
    <s v="6G2TU"/>
    <x v="2"/>
    <x v="5"/>
    <s v="so"/>
    <s v="so"/>
    <s v="so"/>
    <s v="so"/>
    <s v="so"/>
    <s v="so"/>
    <s v="so"/>
    <s v="so"/>
    <s v="so"/>
    <s v="so"/>
    <s v="so"/>
    <s v="so"/>
    <s v="so"/>
    <s v="so"/>
    <s v="so"/>
    <s v="so"/>
    <s v="so"/>
    <s v="so"/>
    <s v="so"/>
    <s v="s"/>
    <n v="0.32987"/>
    <s v="s"/>
    <n v="0.41670000000000001"/>
  </r>
  <r>
    <n v="2025"/>
    <s v="Paris"/>
    <x v="82"/>
    <s v="6G2TU"/>
    <x v="2"/>
    <x v="6"/>
    <s v="so"/>
    <s v="so"/>
    <s v="so"/>
    <s v="so"/>
    <s v="so"/>
    <s v="so"/>
    <s v="so"/>
    <s v="so"/>
    <s v="so"/>
    <s v="so"/>
    <s v="so"/>
    <s v="so"/>
    <s v="so"/>
    <s v="so"/>
    <s v="so"/>
    <s v="so"/>
    <s v="so"/>
    <s v="so"/>
    <s v="so"/>
    <s v="s"/>
    <n v="0.33510000000000001"/>
    <s v="s"/>
    <n v="0.42841000000000001"/>
  </r>
  <r>
    <n v="2025"/>
    <s v="Paris"/>
    <x v="82"/>
    <s v="6G2TU"/>
    <x v="2"/>
    <x v="7"/>
    <s v="so"/>
    <s v="so"/>
    <s v="so"/>
    <s v="so"/>
    <s v="so"/>
    <s v="so"/>
    <s v="so"/>
    <s v="so"/>
    <s v="so"/>
    <s v="so"/>
    <s v="so"/>
    <s v="so"/>
    <s v="so"/>
    <s v="so"/>
    <s v="so"/>
    <s v="so"/>
    <s v="so"/>
    <s v="so"/>
    <s v="so"/>
    <s v="s"/>
    <n v="0.33718999999999999"/>
    <s v="s"/>
    <n v="0.42908000000000002"/>
  </r>
  <r>
    <n v="2025"/>
    <s v="Paris"/>
    <x v="82"/>
    <s v="6G2TU"/>
    <x v="2"/>
    <x v="8"/>
    <s v="so"/>
    <s v="so"/>
    <s v="so"/>
    <s v="so"/>
    <s v="so"/>
    <s v="so"/>
    <s v="so"/>
    <s v="so"/>
    <s v="so"/>
    <s v="so"/>
    <s v="so"/>
    <s v="so"/>
    <s v="so"/>
    <s v="so"/>
    <s v="so"/>
    <s v="so"/>
    <s v="so"/>
    <s v="so"/>
    <s v="so"/>
    <s v="s"/>
    <n v="0.35800999999999999"/>
    <s v="s"/>
    <n v="0.45777000000000001"/>
  </r>
  <r>
    <n v="2025"/>
    <s v="Paris"/>
    <x v="82"/>
    <s v="6G2TU"/>
    <x v="2"/>
    <x v="9"/>
    <s v="so"/>
    <s v="so"/>
    <s v="so"/>
    <s v="so"/>
    <s v="so"/>
    <s v="so"/>
    <s v="so"/>
    <s v="so"/>
    <s v="so"/>
    <s v="so"/>
    <s v="so"/>
    <s v="so"/>
    <s v="so"/>
    <s v="so"/>
    <s v="so"/>
    <s v="so"/>
    <s v="so"/>
    <s v="so"/>
    <s v="so"/>
    <s v="s"/>
    <n v="0.35735"/>
    <s v="s"/>
    <n v="0.46601999999999999"/>
  </r>
  <r>
    <n v="2025"/>
    <s v="Paris"/>
    <x v="82"/>
    <s v="6G2TU"/>
    <x v="2"/>
    <x v="10"/>
    <s v="so"/>
    <s v="so"/>
    <s v="so"/>
    <s v="so"/>
    <s v="so"/>
    <s v="so"/>
    <s v="so"/>
    <s v="so"/>
    <s v="so"/>
    <s v="so"/>
    <s v="so"/>
    <s v="so"/>
    <s v="so"/>
    <s v="so"/>
    <s v="so"/>
    <s v="so"/>
    <s v="so"/>
    <s v="so"/>
    <s v="so"/>
    <s v="s"/>
    <n v="0.38018999999999997"/>
    <s v="s"/>
    <n v="0.47826999999999997"/>
  </r>
  <r>
    <n v="2025"/>
    <s v="Paris"/>
    <x v="82"/>
    <s v="6G2TU"/>
    <x v="3"/>
    <x v="0"/>
    <n v="0"/>
    <n v="3.3253599999999999"/>
    <n v="4.1234299999999999"/>
    <n v="9.0079999999999993E-2"/>
    <n v="0.36682999999999999"/>
    <n v="9.2184500000000007"/>
    <n v="0"/>
    <n v="0"/>
    <n v="0"/>
    <n v="0.87783999999999995"/>
    <n v="0"/>
    <n v="0"/>
    <n v="0"/>
    <n v="18.00198"/>
    <n v="0"/>
    <n v="0"/>
    <n v="0"/>
    <n v="0"/>
    <n v="18.00198"/>
    <s v="s"/>
    <n v="1.7985"/>
    <s v="s"/>
    <n v="2.5951"/>
  </r>
  <r>
    <n v="2025"/>
    <s v="Paris"/>
    <x v="82"/>
    <s v="6G2TU"/>
    <x v="3"/>
    <x v="1"/>
    <n v="0"/>
    <n v="3.9772400000000001"/>
    <n v="3.1806899999999998"/>
    <n v="9.8070000000000004E-2"/>
    <n v="0.40883000000000003"/>
    <n v="10.368969999999999"/>
    <n v="0"/>
    <n v="0"/>
    <n v="0"/>
    <n v="1.32535"/>
    <n v="0"/>
    <n v="0"/>
    <n v="0"/>
    <n v="19.35915"/>
    <n v="0"/>
    <n v="0"/>
    <n v="0"/>
    <n v="0"/>
    <n v="19.35915"/>
    <s v="s"/>
    <n v="1.85694"/>
    <s v="s"/>
    <n v="2.4349400000000001"/>
  </r>
  <r>
    <n v="2025"/>
    <s v="Paris"/>
    <x v="82"/>
    <s v="6G2TU"/>
    <x v="3"/>
    <x v="2"/>
    <n v="0"/>
    <n v="4.3181000000000003"/>
    <n v="3.7810100000000002"/>
    <n v="0.19245999999999999"/>
    <n v="0.46040999999999999"/>
    <n v="11.52439"/>
    <n v="0"/>
    <n v="0"/>
    <n v="0"/>
    <n v="0.99336000000000002"/>
    <n v="0"/>
    <n v="0"/>
    <n v="0"/>
    <n v="21.26972"/>
    <n v="0"/>
    <n v="0"/>
    <n v="0"/>
    <n v="0"/>
    <n v="21.26972"/>
    <s v="s"/>
    <n v="1.9179299999999999"/>
    <s v="s"/>
    <n v="2.1947000000000001"/>
  </r>
  <r>
    <n v="2025"/>
    <s v="Paris"/>
    <x v="82"/>
    <s v="6G2TU"/>
    <x v="3"/>
    <x v="3"/>
    <n v="0"/>
    <n v="4.2618400000000003"/>
    <n v="3.71794"/>
    <n v="0.37147000000000002"/>
    <n v="0.75065000000000004"/>
    <n v="10.924379999999999"/>
    <n v="0"/>
    <n v="0"/>
    <n v="0"/>
    <n v="1.13598"/>
    <n v="0"/>
    <n v="0"/>
    <n v="0"/>
    <n v="21.16225"/>
    <n v="0"/>
    <n v="0"/>
    <n v="0"/>
    <n v="0"/>
    <n v="21.16225"/>
    <s v="s"/>
    <n v="1.86347"/>
    <s v="s"/>
    <n v="2.0334500000000002"/>
  </r>
  <r>
    <n v="2025"/>
    <s v="Paris"/>
    <x v="82"/>
    <s v="6G2TU"/>
    <x v="3"/>
    <x v="4"/>
    <n v="0"/>
    <n v="4.6029600000000004"/>
    <n v="4.0377299999999998"/>
    <n v="0.5373"/>
    <n v="0.61651999999999996"/>
    <n v="11.75346"/>
    <n v="0"/>
    <n v="0"/>
    <n v="0"/>
    <n v="0.90188999999999997"/>
    <n v="0"/>
    <n v="0"/>
    <n v="0"/>
    <n v="22.449850000000001"/>
    <n v="0"/>
    <n v="0"/>
    <n v="0"/>
    <n v="0"/>
    <n v="22.449850000000001"/>
    <s v="s"/>
    <n v="1.96391"/>
    <s v="s"/>
    <n v="2.1725099999999999"/>
  </r>
  <r>
    <n v="2025"/>
    <s v="Paris"/>
    <x v="82"/>
    <s v="6G2TU"/>
    <x v="3"/>
    <x v="5"/>
    <n v="0"/>
    <n v="5.3796299999999997"/>
    <n v="4.2671999999999999"/>
    <n v="0.62048000000000003"/>
    <n v="0.60114999999999996"/>
    <n v="11.337770000000001"/>
    <n v="0"/>
    <n v="0"/>
    <n v="0"/>
    <n v="1.3715599999999999"/>
    <n v="0"/>
    <n v="0"/>
    <n v="0"/>
    <n v="23.57779"/>
    <n v="0"/>
    <n v="0"/>
    <n v="0"/>
    <n v="0"/>
    <n v="23.57779"/>
    <s v="s"/>
    <n v="1.8125899999999999"/>
    <s v="s"/>
    <n v="1.9974499999999999"/>
  </r>
  <r>
    <n v="2025"/>
    <s v="Paris"/>
    <x v="82"/>
    <s v="6G2TU"/>
    <x v="3"/>
    <x v="6"/>
    <n v="0"/>
    <n v="5.6162000000000001"/>
    <n v="5.4053300000000002"/>
    <n v="0.70887"/>
    <n v="0.53754999999999997"/>
    <n v="12.017849999999999"/>
    <n v="0"/>
    <n v="0"/>
    <n v="0"/>
    <n v="1.01658"/>
    <n v="0"/>
    <n v="0"/>
    <n v="0"/>
    <n v="25.30237"/>
    <n v="0"/>
    <n v="0"/>
    <n v="0"/>
    <n v="0"/>
    <n v="25.30237"/>
    <s v="s"/>
    <n v="1.3609599999999999"/>
    <s v="s"/>
    <n v="1.5598099999999999"/>
  </r>
  <r>
    <n v="2025"/>
    <s v="Paris"/>
    <x v="82"/>
    <s v="6G2TU"/>
    <x v="3"/>
    <x v="7"/>
    <n v="0"/>
    <n v="5.5489899999999999"/>
    <n v="5.0092699999999999"/>
    <n v="0.98363999999999996"/>
    <n v="0.40772999999999998"/>
    <n v="13.49506"/>
    <n v="0"/>
    <n v="0"/>
    <n v="0"/>
    <n v="1.1465099999999999"/>
    <n v="0"/>
    <n v="0"/>
    <n v="0"/>
    <n v="26.59121"/>
    <n v="0"/>
    <n v="0"/>
    <n v="0"/>
    <n v="0"/>
    <n v="26.59121"/>
    <s v="s"/>
    <n v="1.3035300000000001"/>
    <s v="s"/>
    <n v="1.47055"/>
  </r>
  <r>
    <n v="2025"/>
    <s v="Paris"/>
    <x v="82"/>
    <s v="6G2TU"/>
    <x v="3"/>
    <x v="8"/>
    <n v="0"/>
    <n v="6.1189799999999996"/>
    <n v="5.6294000000000004"/>
    <n v="1.0652999999999999"/>
    <n v="0.41631000000000001"/>
    <n v="14.34761"/>
    <n v="0"/>
    <n v="0"/>
    <n v="0"/>
    <n v="1.2940400000000001"/>
    <n v="0"/>
    <n v="0"/>
    <n v="0"/>
    <n v="28.871659999999999"/>
    <n v="0"/>
    <n v="0"/>
    <n v="0"/>
    <n v="0"/>
    <n v="28.871659999999999"/>
    <s v="s"/>
    <n v="1.45112"/>
    <s v="s"/>
    <n v="1.6901999999999999"/>
  </r>
  <r>
    <n v="2025"/>
    <s v="Paris"/>
    <x v="82"/>
    <s v="6G2TU"/>
    <x v="3"/>
    <x v="9"/>
    <n v="0"/>
    <n v="6.5830200000000003"/>
    <n v="6.2503900000000003"/>
    <n v="1.12324"/>
    <n v="0.42157"/>
    <n v="13.459199999999999"/>
    <n v="0"/>
    <n v="0"/>
    <n v="0"/>
    <n v="1.4268400000000001"/>
    <n v="0"/>
    <n v="0"/>
    <n v="0"/>
    <n v="29.26427"/>
    <n v="0"/>
    <n v="0"/>
    <n v="0"/>
    <n v="0"/>
    <n v="29.26427"/>
    <s v="s"/>
    <n v="1.5396700000000001"/>
    <s v="s"/>
    <n v="1.9336100000000001"/>
  </r>
  <r>
    <n v="2025"/>
    <s v="Paris"/>
    <x v="82"/>
    <s v="6G2TU"/>
    <x v="3"/>
    <x v="10"/>
    <n v="0"/>
    <n v="6.7556200000000004"/>
    <n v="5.8012800000000002"/>
    <n v="1.0258799999999999"/>
    <n v="0.43278"/>
    <n v="14.231820000000001"/>
    <n v="0"/>
    <n v="0"/>
    <n v="0"/>
    <n v="1.45953"/>
    <n v="0"/>
    <n v="0"/>
    <n v="0"/>
    <n v="29.706910000000001"/>
    <n v="0"/>
    <n v="0"/>
    <n v="0"/>
    <n v="0"/>
    <n v="29.706910000000001"/>
    <s v="s"/>
    <n v="1.6539200000000001"/>
    <s v="s"/>
    <n v="2.1070600000000002"/>
  </r>
  <r>
    <n v="2025"/>
    <s v="Paris"/>
    <x v="83"/>
    <s v="5cZyU"/>
    <x v="0"/>
    <x v="0"/>
    <n v="0"/>
    <n v="70"/>
    <n v="51"/>
    <n v="208"/>
    <n v="51"/>
    <n v="295"/>
    <n v="124"/>
    <n v="223"/>
    <n v="81"/>
    <n v="276"/>
    <n v="15"/>
    <n v="115"/>
    <n v="59"/>
    <n v="1568"/>
    <n v="840"/>
    <n v="108"/>
    <n v="58"/>
    <n v="1006"/>
    <n v="2574"/>
    <n v="24"/>
    <n v="101"/>
    <n v="21"/>
    <n v="146"/>
  </r>
  <r>
    <n v="2025"/>
    <s v="Paris"/>
    <x v="83"/>
    <s v="5cZyU"/>
    <x v="1"/>
    <x v="0"/>
    <n v="0"/>
    <n v="0.21421000000000001"/>
    <n v="0.15833"/>
    <n v="0.66152"/>
    <n v="0.16496"/>
    <n v="0.92998999999999998"/>
    <n v="0.39601999999999998"/>
    <n v="0.72014999999999996"/>
    <n v="0.26724999999999999"/>
    <n v="0.93981000000000003"/>
    <n v="5.015E-2"/>
    <n v="0.37653999999999999"/>
    <n v="0.19134999999999999"/>
    <n v="5.0702800000000003"/>
    <n v="4.2153"/>
    <n v="0.80034000000000005"/>
    <n v="0.37635000000000002"/>
    <n v="5.3920000000000003"/>
    <n v="10.46228"/>
    <n v="2.4250000000000001E-2"/>
    <n v="9.3649999999999997E-2"/>
    <n v="1.4710000000000001E-2"/>
    <n v="0.13261000000000001"/>
  </r>
  <r>
    <n v="2025"/>
    <s v="Paris"/>
    <x v="83"/>
    <s v="5cZyU"/>
    <x v="1"/>
    <x v="1"/>
    <n v="0"/>
    <n v="0.21859000000000001"/>
    <n v="0.16091"/>
    <n v="0.67135999999999996"/>
    <n v="0.16718"/>
    <n v="0.94355999999999995"/>
    <n v="0.40272000000000002"/>
    <n v="0.72738999999999998"/>
    <n v="0.26634999999999998"/>
    <n v="0.95298000000000005"/>
    <n v="4.9709999999999997E-2"/>
    <n v="0.37858000000000003"/>
    <n v="0.19211"/>
    <n v="5.1314399999999996"/>
    <n v="4.3745000000000003"/>
    <n v="0.76766999999999996"/>
    <n v="0.36044999999999999"/>
    <n v="5.5026200000000003"/>
    <n v="10.63405"/>
    <n v="2.4340000000000001E-2"/>
    <n v="0.10024"/>
    <n v="1.4970000000000001E-2"/>
    <n v="0.13955000000000001"/>
  </r>
  <r>
    <n v="2025"/>
    <s v="Paris"/>
    <x v="83"/>
    <s v="5cZyU"/>
    <x v="1"/>
    <x v="2"/>
    <n v="0"/>
    <n v="0.22189"/>
    <n v="0.15787999999999999"/>
    <n v="0.66752"/>
    <n v="0.17116999999999999"/>
    <n v="0.97006000000000003"/>
    <n v="0.40699999999999997"/>
    <n v="0.72426999999999997"/>
    <n v="0.26601999999999998"/>
    <n v="0.96084999999999998"/>
    <n v="4.727E-2"/>
    <n v="0.37570999999999999"/>
    <n v="0.19363"/>
    <n v="5.1632800000000003"/>
    <n v="4.5442400000000003"/>
    <n v="0.75327"/>
    <n v="0.35835"/>
    <n v="5.6558700000000002"/>
    <n v="10.81915"/>
    <n v="2.5309999999999999E-2"/>
    <n v="0.1"/>
    <n v="1.529E-2"/>
    <n v="0.1406"/>
  </r>
  <r>
    <n v="2025"/>
    <s v="Paris"/>
    <x v="83"/>
    <s v="5cZyU"/>
    <x v="1"/>
    <x v="3"/>
    <n v="0"/>
    <n v="0.22106999999999999"/>
    <n v="0.15608"/>
    <n v="0.67040999999999995"/>
    <n v="0.17649000000000001"/>
    <n v="0.98219999999999996"/>
    <n v="0.40884999999999999"/>
    <n v="0.71255000000000002"/>
    <n v="0.26236999999999999"/>
    <n v="0.97082000000000002"/>
    <n v="4.5659999999999999E-2"/>
    <n v="0.37304999999999999"/>
    <n v="0.19758000000000001"/>
    <n v="5.1771200000000004"/>
    <n v="4.7397900000000002"/>
    <n v="0.76429000000000002"/>
    <n v="0.35988999999999999"/>
    <n v="5.8639700000000001"/>
    <n v="11.0411"/>
    <n v="2.4230000000000002E-2"/>
    <n v="0.10106"/>
    <n v="1.9630000000000002E-2"/>
    <n v="0.14491999999999999"/>
  </r>
  <r>
    <n v="2025"/>
    <s v="Paris"/>
    <x v="83"/>
    <s v="5cZyU"/>
    <x v="1"/>
    <x v="4"/>
    <n v="0"/>
    <n v="0.22331000000000001"/>
    <n v="0.15809999999999999"/>
    <n v="0.67001999999999995"/>
    <n v="0.17827000000000001"/>
    <n v="0.99883"/>
    <n v="0.41938999999999999"/>
    <n v="0.71181000000000005"/>
    <n v="0.2616"/>
    <n v="0.97975000000000001"/>
    <n v="4.598E-2"/>
    <n v="0.36924000000000001"/>
    <n v="0.20072999999999999"/>
    <n v="5.2170100000000001"/>
    <n v="4.9139400000000002"/>
    <n v="0.78"/>
    <n v="0.36569000000000002"/>
    <n v="6.0596300000000003"/>
    <n v="11.27664"/>
    <n v="2.3439999999999999E-2"/>
    <n v="0.10181999999999999"/>
    <n v="1.8950000000000002E-2"/>
    <n v="0.14419999999999999"/>
  </r>
  <r>
    <n v="2025"/>
    <s v="Paris"/>
    <x v="83"/>
    <s v="5cZyU"/>
    <x v="1"/>
    <x v="5"/>
    <n v="0"/>
    <n v="0.22725999999999999"/>
    <n v="0.15626999999999999"/>
    <n v="0.66369999999999996"/>
    <n v="0.18126999999999999"/>
    <n v="1.0112699999999999"/>
    <n v="0.41955999999999999"/>
    <n v="0.70484999999999998"/>
    <n v="0.26230999999999999"/>
    <n v="0.98734"/>
    <n v="4.4380000000000003E-2"/>
    <n v="0.36886000000000002"/>
    <n v="0.20513999999999999"/>
    <n v="5.2322199999999999"/>
    <n v="5.0683199999999999"/>
    <n v="0.81191999999999998"/>
    <n v="0.37402000000000002"/>
    <n v="6.2542600000000004"/>
    <n v="11.48648"/>
    <n v="2.2190000000000001E-2"/>
    <n v="0.10168000000000001"/>
    <n v="2.1680000000000001E-2"/>
    <n v="0.14555999999999999"/>
  </r>
  <r>
    <n v="2025"/>
    <s v="Paris"/>
    <x v="83"/>
    <s v="5cZyU"/>
    <x v="1"/>
    <x v="6"/>
    <n v="0"/>
    <n v="0.23069999999999999"/>
    <n v="0.15925"/>
    <n v="0.66385000000000005"/>
    <n v="0.18173"/>
    <n v="1.02362"/>
    <n v="0.42394999999999999"/>
    <n v="0.70882000000000001"/>
    <n v="0.26178000000000001"/>
    <n v="0.98799000000000003"/>
    <n v="4.385E-2"/>
    <n v="0.36434"/>
    <n v="0.20979999999999999"/>
    <n v="5.2596699999999998"/>
    <n v="5.2272400000000001"/>
    <n v="0.81111999999999995"/>
    <n v="0.38272"/>
    <n v="6.4210799999999999"/>
    <n v="11.68075"/>
    <n v="2.0559999999999998E-2"/>
    <n v="0.10265000000000001"/>
    <n v="2.0080000000000001E-2"/>
    <n v="0.14329"/>
  </r>
  <r>
    <n v="2025"/>
    <s v="Paris"/>
    <x v="83"/>
    <s v="5cZyU"/>
    <x v="1"/>
    <x v="7"/>
    <n v="0"/>
    <n v="0.23322000000000001"/>
    <n v="0.15615000000000001"/>
    <n v="0.67035999999999996"/>
    <n v="0.18453"/>
    <n v="1.0281800000000001"/>
    <n v="0.43345"/>
    <n v="0.69850000000000001"/>
    <n v="0.26121"/>
    <n v="0.98858000000000001"/>
    <n v="4.19E-2"/>
    <n v="0.36070999999999998"/>
    <n v="0.2114"/>
    <n v="5.2682000000000002"/>
    <n v="5.3744800000000001"/>
    <n v="0.80159999999999998"/>
    <n v="0.39206999999999997"/>
    <n v="6.5681500000000002"/>
    <n v="11.836349999999999"/>
    <n v="1.9040000000000001E-2"/>
    <n v="0.1031"/>
    <n v="2.051E-2"/>
    <n v="0.14265"/>
  </r>
  <r>
    <n v="2025"/>
    <s v="Paris"/>
    <x v="83"/>
    <s v="5cZyU"/>
    <x v="1"/>
    <x v="8"/>
    <n v="0"/>
    <n v="0.23150999999999999"/>
    <n v="0.15573000000000001"/>
    <n v="0.66998000000000002"/>
    <n v="0.18618999999999999"/>
    <n v="1.0492699999999999"/>
    <n v="0.43403000000000003"/>
    <n v="0.69360999999999995"/>
    <n v="0.25899"/>
    <n v="0.98685999999999996"/>
    <n v="3.934E-2"/>
    <n v="0.35532000000000002"/>
    <n v="0.21024000000000001"/>
    <n v="5.2710499999999998"/>
    <n v="5.4990300000000003"/>
    <n v="0.80369000000000002"/>
    <n v="0.3947"/>
    <n v="6.6974099999999996"/>
    <n v="11.96847"/>
    <n v="2.0310000000000002E-2"/>
    <n v="0.10335"/>
    <n v="1.9820000000000001E-2"/>
    <n v="0.14348"/>
  </r>
  <r>
    <n v="2025"/>
    <s v="Paris"/>
    <x v="83"/>
    <s v="5cZyU"/>
    <x v="1"/>
    <x v="9"/>
    <n v="0"/>
    <n v="0.23111000000000001"/>
    <n v="0.15881999999999999"/>
    <n v="0.65959999999999996"/>
    <n v="0.18867"/>
    <n v="1.04403"/>
    <n v="0.43606"/>
    <n v="0.68823999999999996"/>
    <n v="0.25774999999999998"/>
    <n v="0.98782000000000003"/>
    <n v="3.8719999999999997E-2"/>
    <n v="0.35113"/>
    <n v="0.20854"/>
    <n v="5.2504900000000001"/>
    <n v="5.5987900000000002"/>
    <n v="0.80273000000000005"/>
    <n v="0.39351000000000003"/>
    <n v="6.7950299999999997"/>
    <n v="12.04552"/>
    <n v="1.874E-2"/>
    <n v="9.9750000000000005E-2"/>
    <n v="2.2360000000000001E-2"/>
    <n v="0.14085"/>
  </r>
  <r>
    <n v="2025"/>
    <s v="Paris"/>
    <x v="83"/>
    <s v="5cZyU"/>
    <x v="1"/>
    <x v="10"/>
    <n v="0"/>
    <n v="0.22892999999999999"/>
    <n v="0.15772"/>
    <n v="0.65937000000000001"/>
    <n v="0.19087999999999999"/>
    <n v="1.0509299999999999"/>
    <n v="0.43976999999999999"/>
    <n v="0.67554000000000003"/>
    <n v="0.25874000000000003"/>
    <n v="0.99456999999999995"/>
    <n v="3.6310000000000002E-2"/>
    <n v="0.34694000000000003"/>
    <n v="0.20436000000000001"/>
    <n v="5.2440600000000002"/>
    <n v="5.6419199999999998"/>
    <n v="0.81828000000000001"/>
    <n v="0.40033999999999997"/>
    <n v="6.8605400000000003"/>
    <n v="12.1046"/>
    <n v="2.0289999999999999E-2"/>
    <n v="9.6809999999999993E-2"/>
    <n v="2.3970000000000002E-2"/>
    <n v="0.14107"/>
  </r>
  <r>
    <n v="2025"/>
    <s v="Paris"/>
    <x v="83"/>
    <s v="5cZyU"/>
    <x v="2"/>
    <x v="0"/>
    <s v="so"/>
    <s v="so"/>
    <s v="so"/>
    <s v="so"/>
    <s v="so"/>
    <s v="so"/>
    <s v="so"/>
    <s v="so"/>
    <s v="so"/>
    <s v="so"/>
    <s v="so"/>
    <s v="so"/>
    <s v="so"/>
    <s v="so"/>
    <s v="so"/>
    <s v="so"/>
    <s v="so"/>
    <s v="so"/>
    <s v="so"/>
    <n v="7.7829999999999996E-2"/>
    <n v="0.45412000000000002"/>
    <n v="6.9290000000000004E-2"/>
    <n v="0.60124999999999995"/>
  </r>
  <r>
    <n v="2025"/>
    <s v="Paris"/>
    <x v="83"/>
    <s v="5cZyU"/>
    <x v="2"/>
    <x v="1"/>
    <s v="so"/>
    <s v="so"/>
    <s v="so"/>
    <s v="so"/>
    <s v="so"/>
    <s v="so"/>
    <s v="so"/>
    <s v="so"/>
    <s v="so"/>
    <s v="so"/>
    <s v="so"/>
    <s v="so"/>
    <s v="so"/>
    <s v="so"/>
    <s v="so"/>
    <s v="so"/>
    <s v="so"/>
    <s v="so"/>
    <s v="so"/>
    <n v="5.9409999999999998E-2"/>
    <n v="0.44394"/>
    <n v="6.9349999999999995E-2"/>
    <n v="0.57269000000000003"/>
  </r>
  <r>
    <n v="2025"/>
    <s v="Paris"/>
    <x v="83"/>
    <s v="5cZyU"/>
    <x v="2"/>
    <x v="2"/>
    <s v="so"/>
    <s v="so"/>
    <s v="so"/>
    <s v="so"/>
    <s v="so"/>
    <s v="so"/>
    <s v="so"/>
    <s v="so"/>
    <s v="so"/>
    <s v="so"/>
    <s v="so"/>
    <s v="so"/>
    <s v="so"/>
    <s v="so"/>
    <s v="so"/>
    <s v="so"/>
    <s v="so"/>
    <s v="so"/>
    <s v="so"/>
    <n v="6.2530000000000002E-2"/>
    <n v="0.46331"/>
    <n v="7.2209999999999996E-2"/>
    <n v="0.59804999999999997"/>
  </r>
  <r>
    <n v="2025"/>
    <s v="Paris"/>
    <x v="83"/>
    <s v="5cZyU"/>
    <x v="2"/>
    <x v="3"/>
    <s v="so"/>
    <s v="so"/>
    <s v="so"/>
    <s v="so"/>
    <s v="so"/>
    <s v="so"/>
    <s v="so"/>
    <s v="so"/>
    <s v="so"/>
    <s v="so"/>
    <s v="so"/>
    <s v="so"/>
    <s v="so"/>
    <s v="so"/>
    <s v="so"/>
    <s v="so"/>
    <s v="so"/>
    <s v="so"/>
    <s v="so"/>
    <n v="5.6680000000000001E-2"/>
    <n v="0.44302000000000002"/>
    <n v="7.5310000000000002E-2"/>
    <n v="0.57501999999999998"/>
  </r>
  <r>
    <n v="2025"/>
    <s v="Paris"/>
    <x v="83"/>
    <s v="5cZyU"/>
    <x v="2"/>
    <x v="4"/>
    <s v="so"/>
    <s v="so"/>
    <s v="so"/>
    <s v="so"/>
    <s v="so"/>
    <s v="so"/>
    <s v="so"/>
    <s v="so"/>
    <s v="so"/>
    <s v="so"/>
    <s v="so"/>
    <s v="so"/>
    <s v="so"/>
    <s v="so"/>
    <s v="so"/>
    <s v="so"/>
    <s v="so"/>
    <s v="so"/>
    <s v="so"/>
    <n v="6.019E-2"/>
    <n v="0.41443000000000002"/>
    <n v="8.9510000000000006E-2"/>
    <n v="0.56413999999999997"/>
  </r>
  <r>
    <n v="2025"/>
    <s v="Paris"/>
    <x v="83"/>
    <s v="5cZyU"/>
    <x v="2"/>
    <x v="5"/>
    <s v="so"/>
    <s v="so"/>
    <s v="so"/>
    <s v="so"/>
    <s v="so"/>
    <s v="so"/>
    <s v="so"/>
    <s v="so"/>
    <s v="so"/>
    <s v="so"/>
    <s v="so"/>
    <s v="so"/>
    <s v="so"/>
    <s v="so"/>
    <s v="so"/>
    <s v="so"/>
    <s v="so"/>
    <s v="so"/>
    <s v="so"/>
    <n v="5.8860000000000003E-2"/>
    <n v="0.41650999999999999"/>
    <n v="9.7259999999999999E-2"/>
    <n v="0.57264000000000004"/>
  </r>
  <r>
    <n v="2025"/>
    <s v="Paris"/>
    <x v="83"/>
    <s v="5cZyU"/>
    <x v="2"/>
    <x v="6"/>
    <s v="so"/>
    <s v="so"/>
    <s v="so"/>
    <s v="so"/>
    <s v="so"/>
    <s v="so"/>
    <s v="so"/>
    <s v="so"/>
    <s v="so"/>
    <s v="so"/>
    <s v="so"/>
    <s v="so"/>
    <s v="so"/>
    <s v="so"/>
    <s v="so"/>
    <s v="so"/>
    <s v="so"/>
    <s v="so"/>
    <s v="so"/>
    <n v="5.6340000000000001E-2"/>
    <n v="0.35525000000000001"/>
    <n v="0.10255"/>
    <n v="0.51415"/>
  </r>
  <r>
    <n v="2025"/>
    <s v="Paris"/>
    <x v="83"/>
    <s v="5cZyU"/>
    <x v="2"/>
    <x v="7"/>
    <s v="so"/>
    <s v="so"/>
    <s v="so"/>
    <s v="so"/>
    <s v="so"/>
    <s v="so"/>
    <s v="so"/>
    <s v="so"/>
    <s v="so"/>
    <s v="so"/>
    <s v="so"/>
    <s v="so"/>
    <s v="so"/>
    <s v="so"/>
    <s v="so"/>
    <s v="so"/>
    <s v="so"/>
    <s v="so"/>
    <s v="so"/>
    <n v="5.2880000000000003E-2"/>
    <n v="0.33372000000000002"/>
    <n v="9.2490000000000003E-2"/>
    <n v="0.47909000000000002"/>
  </r>
  <r>
    <n v="2025"/>
    <s v="Paris"/>
    <x v="83"/>
    <s v="5cZyU"/>
    <x v="2"/>
    <x v="8"/>
    <s v="so"/>
    <s v="so"/>
    <s v="so"/>
    <s v="so"/>
    <s v="so"/>
    <s v="so"/>
    <s v="so"/>
    <s v="so"/>
    <s v="so"/>
    <s v="so"/>
    <s v="so"/>
    <s v="so"/>
    <s v="so"/>
    <s v="so"/>
    <s v="so"/>
    <s v="so"/>
    <s v="so"/>
    <s v="so"/>
    <s v="so"/>
    <n v="4.9450000000000001E-2"/>
    <n v="0.33493000000000001"/>
    <n v="9.622E-2"/>
    <n v="0.48060000000000003"/>
  </r>
  <r>
    <n v="2025"/>
    <s v="Paris"/>
    <x v="83"/>
    <s v="5cZyU"/>
    <x v="2"/>
    <x v="9"/>
    <s v="so"/>
    <s v="so"/>
    <s v="so"/>
    <s v="so"/>
    <s v="so"/>
    <s v="so"/>
    <s v="so"/>
    <s v="so"/>
    <s v="so"/>
    <s v="so"/>
    <s v="so"/>
    <s v="so"/>
    <s v="so"/>
    <s v="so"/>
    <s v="so"/>
    <s v="so"/>
    <s v="so"/>
    <s v="so"/>
    <s v="so"/>
    <n v="4.9059999999999999E-2"/>
    <n v="0.34499000000000002"/>
    <n v="9.5030000000000003E-2"/>
    <n v="0.48908000000000001"/>
  </r>
  <r>
    <n v="2025"/>
    <s v="Paris"/>
    <x v="83"/>
    <s v="5cZyU"/>
    <x v="2"/>
    <x v="10"/>
    <s v="so"/>
    <s v="so"/>
    <s v="so"/>
    <s v="so"/>
    <s v="so"/>
    <s v="so"/>
    <s v="so"/>
    <s v="so"/>
    <s v="so"/>
    <s v="so"/>
    <s v="so"/>
    <s v="so"/>
    <s v="so"/>
    <s v="so"/>
    <s v="so"/>
    <s v="so"/>
    <s v="so"/>
    <s v="so"/>
    <s v="so"/>
    <n v="4.3479999999999998E-2"/>
    <n v="0.33803"/>
    <n v="7.7350000000000002E-2"/>
    <n v="0.45885999999999999"/>
  </r>
  <r>
    <n v="2025"/>
    <s v="Paris"/>
    <x v="83"/>
    <s v="5cZyU"/>
    <x v="3"/>
    <x v="0"/>
    <n v="0"/>
    <n v="0.85826999999999998"/>
    <n v="1.83507"/>
    <n v="4.2450200000000002"/>
    <n v="1.1650199999999999"/>
    <n v="5.6757600000000004"/>
    <n v="1.6698299999999999"/>
    <n v="4.0087999999999999"/>
    <n v="1.2303200000000001"/>
    <n v="3.6705199999999998"/>
    <n v="4.58E-2"/>
    <n v="1.04105"/>
    <n v="0.88526000000000005"/>
    <n v="26.33071"/>
    <n v="30.098749999999999"/>
    <n v="9.0412499999999998"/>
    <n v="1.3917900000000001"/>
    <n v="40.531790000000001"/>
    <n v="66.86251"/>
    <n v="0.81608000000000003"/>
    <n v="2.2450000000000001"/>
    <n v="6.94E-3"/>
    <n v="3.0680200000000002"/>
  </r>
  <r>
    <n v="2025"/>
    <s v="Paris"/>
    <x v="83"/>
    <s v="5cZyU"/>
    <x v="3"/>
    <x v="1"/>
    <n v="0"/>
    <n v="0.64376999999999995"/>
    <n v="2.0311499999999998"/>
    <n v="5.6446399999999999"/>
    <n v="1.7391799999999999"/>
    <n v="5.7770400000000004"/>
    <n v="2.0294300000000001"/>
    <n v="4.0226499999999996"/>
    <n v="1.4897100000000001"/>
    <n v="4.9919500000000001"/>
    <n v="0.18862999999999999"/>
    <n v="1.1283399999999999"/>
    <n v="0.63922999999999996"/>
    <n v="30.325710000000001"/>
    <n v="32.70064"/>
    <n v="6.7844600000000002"/>
    <n v="1.9342600000000001"/>
    <n v="41.419359999999998"/>
    <n v="71.745069999999998"/>
    <n v="1.1995"/>
    <n v="2.97662"/>
    <n v="1.072E-2"/>
    <n v="4.1868400000000001"/>
  </r>
  <r>
    <n v="2025"/>
    <s v="Paris"/>
    <x v="83"/>
    <s v="5cZyU"/>
    <x v="3"/>
    <x v="2"/>
    <n v="0"/>
    <n v="1.21349"/>
    <n v="1.6142000000000001"/>
    <n v="6.5879300000000001"/>
    <n v="1.8141499999999999"/>
    <n v="6.4135200000000001"/>
    <n v="2.7896100000000001"/>
    <n v="4.7861099999999999"/>
    <n v="1.64534"/>
    <n v="5.9795199999999999"/>
    <n v="0.47331000000000001"/>
    <n v="1.8479300000000001"/>
    <n v="0.67059999999999997"/>
    <n v="35.835720000000002"/>
    <n v="33.944159999999997"/>
    <n v="4.0142100000000003"/>
    <n v="2.2120899999999999"/>
    <n v="40.170470000000002"/>
    <n v="76.006190000000004"/>
    <n v="1.32805"/>
    <n v="3.15882"/>
    <n v="1.0670000000000001E-2"/>
    <n v="4.4975399999999999"/>
  </r>
  <r>
    <n v="2025"/>
    <s v="Paris"/>
    <x v="83"/>
    <s v="5cZyU"/>
    <x v="3"/>
    <x v="3"/>
    <n v="0"/>
    <n v="1.3454600000000001"/>
    <n v="1.8432999999999999"/>
    <n v="6.1658600000000003"/>
    <n v="1.8862699999999999"/>
    <n v="7.81914"/>
    <n v="2.8464399999999999"/>
    <n v="5.6430499999999997"/>
    <n v="1.7534400000000001"/>
    <n v="5.41418"/>
    <n v="0.60462000000000005"/>
    <n v="2.30044"/>
    <n v="0.92052"/>
    <n v="38.542720000000003"/>
    <n v="37.133969999999998"/>
    <n v="3.988"/>
    <n v="1.7668200000000001"/>
    <n v="42.888779999999997"/>
    <n v="81.431510000000003"/>
    <n v="1.4497599999999999"/>
    <n v="3.0920399999999999"/>
    <n v="1.5699999999999999E-2"/>
    <n v="4.5575000000000001"/>
  </r>
  <r>
    <n v="2025"/>
    <s v="Paris"/>
    <x v="83"/>
    <s v="5cZyU"/>
    <x v="3"/>
    <x v="4"/>
    <n v="0"/>
    <n v="1.04877"/>
    <n v="1.6283700000000001"/>
    <n v="7.7809999999999997"/>
    <n v="1.5374099999999999"/>
    <n v="7.8007799999999996"/>
    <n v="2.8975399999999998"/>
    <n v="5.9790799999999997"/>
    <n v="1.7347300000000001"/>
    <n v="6.7175599999999998"/>
    <n v="0.56074999999999997"/>
    <n v="2.0208400000000002"/>
    <n v="1.02416"/>
    <n v="40.730989999999998"/>
    <n v="37.532699999999998"/>
    <n v="2.9627599999999998"/>
    <n v="2.5183599999999999"/>
    <n v="43.013820000000003"/>
    <n v="83.744810000000001"/>
    <n v="1.3706700000000001"/>
    <n v="3.56121"/>
    <n v="2.7289999999999998E-2"/>
    <n v="4.9591700000000003"/>
  </r>
  <r>
    <n v="2025"/>
    <s v="Paris"/>
    <x v="83"/>
    <s v="5cZyU"/>
    <x v="3"/>
    <x v="5"/>
    <n v="0"/>
    <n v="1.52342"/>
    <n v="1.4672799999999999"/>
    <n v="8.0251400000000004"/>
    <n v="1.6159699999999999"/>
    <n v="7.6524000000000001"/>
    <n v="3.3004799999999999"/>
    <n v="5.8725899999999998"/>
    <n v="1.9109700000000001"/>
    <n v="7.2705399999999996"/>
    <n v="0.65315000000000001"/>
    <n v="2.3779300000000001"/>
    <n v="1.1943600000000001"/>
    <n v="42.864220000000003"/>
    <n v="33.525269999999999"/>
    <n v="3.51817"/>
    <n v="3.2041300000000001"/>
    <n v="40.247570000000003"/>
    <n v="83.111789999999999"/>
    <n v="1.59446"/>
    <n v="3.7974000000000001"/>
    <n v="0.19356000000000001"/>
    <n v="5.5854100000000004"/>
  </r>
  <r>
    <n v="2025"/>
    <s v="Paris"/>
    <x v="83"/>
    <s v="5cZyU"/>
    <x v="3"/>
    <x v="6"/>
    <n v="0"/>
    <n v="1.94129"/>
    <n v="1.78331"/>
    <n v="7.2180499999999999"/>
    <n v="1.2434799999999999"/>
    <n v="9.49892"/>
    <n v="3.6970700000000001"/>
    <n v="6.6725599999999998"/>
    <n v="1.6183000000000001"/>
    <n v="6.6880800000000002"/>
    <n v="1.1123499999999999"/>
    <n v="2.9082499999999998"/>
    <n v="1.3873899999999999"/>
    <n v="45.769039999999997"/>
    <n v="34.152700000000003"/>
    <n v="3.96346"/>
    <n v="3.2893599999999998"/>
    <n v="41.405520000000003"/>
    <n v="87.17456"/>
    <n v="1.10572"/>
    <n v="3.1926700000000001"/>
    <n v="0.45689999999999997"/>
    <n v="4.7552899999999996"/>
  </r>
  <r>
    <n v="2025"/>
    <s v="Paris"/>
    <x v="83"/>
    <s v="5cZyU"/>
    <x v="3"/>
    <x v="7"/>
    <n v="0"/>
    <n v="2.22112"/>
    <n v="1.7842899999999999"/>
    <n v="7.9432799999999997"/>
    <n v="1.2369300000000001"/>
    <n v="9.0355299999999996"/>
    <n v="3.9502199999999998"/>
    <n v="6.6871799999999997"/>
    <n v="1.4741200000000001"/>
    <n v="7.7419599999999997"/>
    <n v="0.81647999999999998"/>
    <n v="3.7736800000000001"/>
    <n v="1.6861600000000001"/>
    <n v="48.350949999999997"/>
    <n v="31.000789999999999"/>
    <n v="2.8627600000000002"/>
    <n v="2.91778"/>
    <n v="36.781329999999997"/>
    <n v="85.132279999999994"/>
    <n v="1.1543000000000001"/>
    <n v="3.0429499999999998"/>
    <n v="0.5333"/>
    <n v="4.7305599999999997"/>
  </r>
  <r>
    <n v="2025"/>
    <s v="Paris"/>
    <x v="83"/>
    <s v="5cZyU"/>
    <x v="3"/>
    <x v="8"/>
    <n v="0"/>
    <n v="2.3549600000000002"/>
    <n v="1.5478000000000001"/>
    <n v="8.9866799999999998"/>
    <n v="1.4212"/>
    <n v="9.3788800000000005"/>
    <n v="3.67937"/>
    <n v="6.6761600000000003"/>
    <n v="1.56667"/>
    <n v="7.5117900000000004"/>
    <n v="0.68283000000000005"/>
    <n v="3.3175699999999999"/>
    <n v="2.0181900000000002"/>
    <n v="49.142090000000003"/>
    <n v="28.52664"/>
    <n v="2.80538"/>
    <n v="2.62968"/>
    <n v="33.9617"/>
    <n v="83.103790000000004"/>
    <n v="1.13127"/>
    <n v="3.73448"/>
    <n v="0.63063000000000002"/>
    <n v="5.4963800000000003"/>
  </r>
  <r>
    <n v="2025"/>
    <s v="Paris"/>
    <x v="83"/>
    <s v="5cZyU"/>
    <x v="3"/>
    <x v="9"/>
    <n v="0"/>
    <n v="2.8066599999999999"/>
    <n v="1.89062"/>
    <n v="8.6022599999999994"/>
    <n v="1.50763"/>
    <n v="9.5026799999999998"/>
    <n v="3.0198900000000002"/>
    <n v="7.6320399999999999"/>
    <n v="1.9051100000000001"/>
    <n v="7.2261199999999999"/>
    <n v="0.93340999999999996"/>
    <n v="3.64398"/>
    <n v="1.60151"/>
    <n v="50.271909999999998"/>
    <n v="27.85838"/>
    <n v="2.9092799999999999"/>
    <n v="2.15368"/>
    <n v="32.921349999999997"/>
    <n v="83.193259999999995"/>
    <n v="1.07789"/>
    <n v="3.88747"/>
    <n v="0.80730999999999997"/>
    <n v="5.7726699999999997"/>
  </r>
  <r>
    <n v="2025"/>
    <s v="Paris"/>
    <x v="83"/>
    <s v="5cZyU"/>
    <x v="3"/>
    <x v="10"/>
    <n v="0"/>
    <n v="2.9863599999999999"/>
    <n v="1.69137"/>
    <n v="8.6898800000000005"/>
    <n v="1.7636400000000001"/>
    <n v="9.3640899999999991"/>
    <n v="3.5804299999999998"/>
    <n v="7.9443999999999999"/>
    <n v="1.75187"/>
    <n v="8.6512700000000002"/>
    <n v="0.58738000000000001"/>
    <n v="4.8438800000000004"/>
    <n v="1.4338"/>
    <n v="53.288379999999997"/>
    <n v="24.16188"/>
    <n v="2.5607600000000001"/>
    <n v="1.36818"/>
    <n v="28.090820000000001"/>
    <n v="81.379199999999997"/>
    <n v="1.0847800000000001"/>
    <n v="4.5260400000000001"/>
    <n v="0.64632999999999996"/>
    <n v="6.2571500000000002"/>
  </r>
  <r>
    <n v="2025"/>
    <s v="Paris"/>
    <x v="84"/>
    <s v="C6Ps7"/>
    <x v="0"/>
    <x v="0"/>
    <n v="0"/>
    <n v="35"/>
    <n v="147"/>
    <s v="s"/>
    <s v="s"/>
    <n v="20"/>
    <n v="0"/>
    <n v="0"/>
    <n v="0"/>
    <n v="93"/>
    <n v="0"/>
    <n v="0"/>
    <n v="0"/>
    <n v="310"/>
    <n v="0"/>
    <n v="0"/>
    <n v="0"/>
    <n v="0"/>
    <n v="310"/>
    <s v="s"/>
    <n v="16"/>
    <s v="s"/>
    <n v="24"/>
  </r>
  <r>
    <n v="2025"/>
    <s v="Paris"/>
    <x v="84"/>
    <s v="C6Ps7"/>
    <x v="1"/>
    <x v="0"/>
    <n v="0"/>
    <n v="0.10458000000000001"/>
    <n v="0.45888000000000001"/>
    <s v="s"/>
    <s v="s"/>
    <n v="5.9450000000000003E-2"/>
    <n v="0"/>
    <n v="0"/>
    <n v="0"/>
    <n v="0.32084000000000001"/>
    <n v="0"/>
    <n v="0"/>
    <n v="0"/>
    <n v="0.98931999999999998"/>
    <n v="0"/>
    <n v="0"/>
    <n v="0"/>
    <n v="0"/>
    <n v="0.98931999999999998"/>
    <s v="s"/>
    <n v="9.2300000000000004E-3"/>
    <s v="s"/>
    <n v="1.456E-2"/>
  </r>
  <r>
    <n v="2025"/>
    <s v="Paris"/>
    <x v="84"/>
    <s v="C6Ps7"/>
    <x v="1"/>
    <x v="1"/>
    <n v="0"/>
    <n v="0.10668"/>
    <n v="0.46738000000000002"/>
    <s v="s"/>
    <s v="s"/>
    <n v="6.1080000000000002E-2"/>
    <n v="0"/>
    <n v="0"/>
    <n v="0"/>
    <n v="0.32707999999999998"/>
    <n v="0"/>
    <n v="0"/>
    <n v="0"/>
    <n v="1.0095700000000001"/>
    <n v="0"/>
    <n v="0"/>
    <n v="0"/>
    <n v="0"/>
    <n v="1.0095700000000001"/>
    <s v="s"/>
    <n v="8.3499999999999998E-3"/>
    <s v="s"/>
    <n v="1.5310000000000001E-2"/>
  </r>
  <r>
    <n v="2025"/>
    <s v="Paris"/>
    <x v="84"/>
    <s v="C6Ps7"/>
    <x v="1"/>
    <x v="2"/>
    <n v="0"/>
    <n v="0.10974"/>
    <n v="0.47620000000000001"/>
    <s v="s"/>
    <s v="s"/>
    <n v="6.3640000000000002E-2"/>
    <n v="0"/>
    <n v="0"/>
    <n v="0"/>
    <n v="0.33428999999999998"/>
    <n v="0"/>
    <n v="0"/>
    <n v="0"/>
    <n v="1.0309200000000001"/>
    <n v="0"/>
    <n v="0"/>
    <n v="0"/>
    <n v="0"/>
    <n v="1.0309200000000001"/>
    <s v="s"/>
    <n v="8.26E-3"/>
    <s v="s"/>
    <n v="1.5339999999999999E-2"/>
  </r>
  <r>
    <n v="2025"/>
    <s v="Paris"/>
    <x v="84"/>
    <s v="C6Ps7"/>
    <x v="1"/>
    <x v="3"/>
    <n v="0"/>
    <n v="0.11058999999999999"/>
    <n v="0.48618"/>
    <s v="s"/>
    <s v="s"/>
    <n v="6.4759999999999998E-2"/>
    <n v="0"/>
    <n v="0"/>
    <n v="0"/>
    <n v="0.34148000000000001"/>
    <n v="0"/>
    <n v="0"/>
    <n v="0"/>
    <n v="1.0476399999999999"/>
    <n v="0"/>
    <n v="0"/>
    <n v="0"/>
    <n v="0"/>
    <n v="1.0476399999999999"/>
    <s v="s"/>
    <n v="8.2299999999999995E-3"/>
    <s v="s"/>
    <n v="1.528E-2"/>
  </r>
  <r>
    <n v="2025"/>
    <s v="Paris"/>
    <x v="84"/>
    <s v="C6Ps7"/>
    <x v="1"/>
    <x v="4"/>
    <n v="0"/>
    <n v="0.11124000000000001"/>
    <n v="0.49335000000000001"/>
    <s v="s"/>
    <s v="s"/>
    <n v="6.7799999999999999E-2"/>
    <n v="0"/>
    <n v="0"/>
    <n v="0"/>
    <n v="0.34925"/>
    <n v="0"/>
    <n v="0"/>
    <n v="0"/>
    <n v="1.0644899999999999"/>
    <n v="0"/>
    <n v="0"/>
    <n v="0"/>
    <n v="0"/>
    <n v="1.0644899999999999"/>
    <s v="s"/>
    <n v="8.8699999999999994E-3"/>
    <s v="s"/>
    <n v="1.6299999999999999E-2"/>
  </r>
  <r>
    <n v="2025"/>
    <s v="Paris"/>
    <x v="84"/>
    <s v="C6Ps7"/>
    <x v="1"/>
    <x v="5"/>
    <n v="0"/>
    <n v="0.10947999999999999"/>
    <n v="0.50383"/>
    <s v="s"/>
    <s v="s"/>
    <n v="7.0000000000000007E-2"/>
    <n v="0"/>
    <n v="0"/>
    <n v="0"/>
    <n v="0.35510000000000003"/>
    <n v="0"/>
    <n v="0"/>
    <n v="0"/>
    <n v="1.0808500000000001"/>
    <n v="0"/>
    <n v="0"/>
    <n v="0"/>
    <n v="0"/>
    <n v="1.0808500000000001"/>
    <s v="s"/>
    <n v="9.4900000000000002E-3"/>
    <s v="s"/>
    <n v="1.695E-2"/>
  </r>
  <r>
    <n v="2025"/>
    <s v="Paris"/>
    <x v="84"/>
    <s v="C6Ps7"/>
    <x v="1"/>
    <x v="6"/>
    <n v="0"/>
    <n v="0.10994"/>
    <n v="0.50739000000000001"/>
    <s v="s"/>
    <s v="s"/>
    <n v="6.8449999999999997E-2"/>
    <n v="0"/>
    <n v="0"/>
    <n v="0"/>
    <n v="0.36287000000000003"/>
    <n v="0"/>
    <n v="0"/>
    <n v="0"/>
    <n v="1.08663"/>
    <n v="0"/>
    <n v="0"/>
    <n v="0"/>
    <n v="0"/>
    <n v="1.08663"/>
    <s v="s"/>
    <n v="9.2200000000000008E-3"/>
    <s v="s"/>
    <n v="1.8460000000000001E-2"/>
  </r>
  <r>
    <n v="2025"/>
    <s v="Paris"/>
    <x v="84"/>
    <s v="C6Ps7"/>
    <x v="1"/>
    <x v="7"/>
    <n v="0"/>
    <n v="0.1108"/>
    <n v="0.51268999999999998"/>
    <s v="s"/>
    <s v="s"/>
    <n v="7.0150000000000004E-2"/>
    <n v="0"/>
    <n v="0"/>
    <n v="0"/>
    <n v="0.37129000000000001"/>
    <n v="0"/>
    <n v="0"/>
    <n v="0"/>
    <n v="1.09789"/>
    <n v="0"/>
    <n v="0"/>
    <n v="0"/>
    <n v="0"/>
    <n v="1.09789"/>
    <s v="s"/>
    <n v="1.0659999999999999E-2"/>
    <s v="s"/>
    <n v="1.9959999999999999E-2"/>
  </r>
  <r>
    <n v="2025"/>
    <s v="Paris"/>
    <x v="84"/>
    <s v="C6Ps7"/>
    <x v="1"/>
    <x v="8"/>
    <n v="0"/>
    <n v="0.11044"/>
    <n v="0.51378999999999997"/>
    <s v="s"/>
    <s v="s"/>
    <n v="7.2330000000000005E-2"/>
    <n v="0"/>
    <n v="0"/>
    <n v="0"/>
    <n v="0.37736999999999998"/>
    <n v="0"/>
    <n v="0"/>
    <n v="0"/>
    <n v="1.1048899999999999"/>
    <n v="0"/>
    <n v="0"/>
    <n v="0"/>
    <n v="0"/>
    <n v="1.1048899999999999"/>
    <s v="s"/>
    <n v="1.1469999999999999E-2"/>
    <s v="s"/>
    <n v="2.0820000000000002E-2"/>
  </r>
  <r>
    <n v="2025"/>
    <s v="Paris"/>
    <x v="84"/>
    <s v="C6Ps7"/>
    <x v="1"/>
    <x v="9"/>
    <n v="0"/>
    <n v="0.10953"/>
    <n v="0.51215999999999995"/>
    <s v="s"/>
    <s v="s"/>
    <n v="7.3370000000000005E-2"/>
    <n v="0"/>
    <n v="0"/>
    <n v="0"/>
    <n v="0.38497999999999999"/>
    <n v="0"/>
    <n v="0"/>
    <n v="0"/>
    <n v="1.1066"/>
    <n v="0"/>
    <n v="0"/>
    <n v="0"/>
    <n v="0"/>
    <n v="1.1066"/>
    <s v="s"/>
    <n v="1.7500000000000002E-2"/>
    <s v="s"/>
    <n v="2.8539999999999999E-2"/>
  </r>
  <r>
    <n v="2025"/>
    <s v="Paris"/>
    <x v="84"/>
    <s v="C6Ps7"/>
    <x v="1"/>
    <x v="10"/>
    <n v="0"/>
    <n v="0.10927000000000001"/>
    <n v="0.51287000000000005"/>
    <s v="s"/>
    <s v="s"/>
    <n v="7.5380000000000003E-2"/>
    <n v="0"/>
    <n v="0"/>
    <n v="0"/>
    <n v="0.39311000000000001"/>
    <n v="0"/>
    <n v="0"/>
    <n v="0"/>
    <n v="1.11585"/>
    <n v="0"/>
    <n v="0"/>
    <n v="0"/>
    <n v="0"/>
    <n v="1.11585"/>
    <s v="s"/>
    <n v="2.0150000000000001E-2"/>
    <s v="s"/>
    <n v="3.0689999999999999E-2"/>
  </r>
  <r>
    <n v="2025"/>
    <s v="Paris"/>
    <x v="84"/>
    <s v="C6Ps7"/>
    <x v="2"/>
    <x v="0"/>
    <s v="so"/>
    <s v="so"/>
    <s v="so"/>
    <s v="so"/>
    <s v="so"/>
    <s v="so"/>
    <s v="so"/>
    <s v="so"/>
    <s v="so"/>
    <s v="so"/>
    <s v="so"/>
    <s v="so"/>
    <s v="so"/>
    <s v="so"/>
    <s v="so"/>
    <s v="so"/>
    <s v="so"/>
    <s v="so"/>
    <s v="so"/>
    <s v="s"/>
    <n v="8.5639999999999994E-2"/>
    <s v="s"/>
    <n v="0.13034000000000001"/>
  </r>
  <r>
    <n v="2025"/>
    <s v="Paris"/>
    <x v="84"/>
    <s v="C6Ps7"/>
    <x v="2"/>
    <x v="1"/>
    <s v="so"/>
    <s v="so"/>
    <s v="so"/>
    <s v="so"/>
    <s v="so"/>
    <s v="so"/>
    <s v="so"/>
    <s v="so"/>
    <s v="so"/>
    <s v="so"/>
    <s v="so"/>
    <s v="so"/>
    <s v="so"/>
    <s v="so"/>
    <s v="so"/>
    <s v="so"/>
    <s v="so"/>
    <s v="so"/>
    <s v="so"/>
    <s v="s"/>
    <n v="6.9159999999999999E-2"/>
    <s v="s"/>
    <n v="0.11547"/>
  </r>
  <r>
    <n v="2025"/>
    <s v="Paris"/>
    <x v="84"/>
    <s v="C6Ps7"/>
    <x v="2"/>
    <x v="2"/>
    <s v="so"/>
    <s v="so"/>
    <s v="so"/>
    <s v="so"/>
    <s v="so"/>
    <s v="so"/>
    <s v="so"/>
    <s v="so"/>
    <s v="so"/>
    <s v="so"/>
    <s v="so"/>
    <s v="so"/>
    <s v="so"/>
    <s v="so"/>
    <s v="so"/>
    <s v="so"/>
    <s v="so"/>
    <s v="so"/>
    <s v="so"/>
    <s v="s"/>
    <n v="5.7750000000000003E-2"/>
    <s v="s"/>
    <n v="0.1061"/>
  </r>
  <r>
    <n v="2025"/>
    <s v="Paris"/>
    <x v="84"/>
    <s v="C6Ps7"/>
    <x v="2"/>
    <x v="3"/>
    <s v="so"/>
    <s v="so"/>
    <s v="so"/>
    <s v="so"/>
    <s v="so"/>
    <s v="so"/>
    <s v="so"/>
    <s v="so"/>
    <s v="so"/>
    <s v="so"/>
    <s v="so"/>
    <s v="so"/>
    <s v="so"/>
    <s v="so"/>
    <s v="so"/>
    <s v="so"/>
    <s v="so"/>
    <s v="so"/>
    <s v="so"/>
    <s v="s"/>
    <n v="6.4630000000000007E-2"/>
    <s v="s"/>
    <n v="0.11211"/>
  </r>
  <r>
    <n v="2025"/>
    <s v="Paris"/>
    <x v="84"/>
    <s v="C6Ps7"/>
    <x v="2"/>
    <x v="4"/>
    <s v="so"/>
    <s v="so"/>
    <s v="so"/>
    <s v="so"/>
    <s v="so"/>
    <s v="so"/>
    <s v="so"/>
    <s v="so"/>
    <s v="so"/>
    <s v="so"/>
    <s v="so"/>
    <s v="so"/>
    <s v="so"/>
    <s v="so"/>
    <s v="so"/>
    <s v="so"/>
    <s v="so"/>
    <s v="so"/>
    <s v="so"/>
    <s v="s"/>
    <n v="6.1620000000000001E-2"/>
    <s v="s"/>
    <n v="0.11172"/>
  </r>
  <r>
    <n v="2025"/>
    <s v="Paris"/>
    <x v="84"/>
    <s v="C6Ps7"/>
    <x v="2"/>
    <x v="5"/>
    <s v="so"/>
    <s v="so"/>
    <s v="so"/>
    <s v="so"/>
    <s v="so"/>
    <s v="so"/>
    <s v="so"/>
    <s v="so"/>
    <s v="so"/>
    <s v="so"/>
    <s v="so"/>
    <s v="so"/>
    <s v="so"/>
    <s v="so"/>
    <s v="so"/>
    <s v="so"/>
    <s v="so"/>
    <s v="so"/>
    <s v="so"/>
    <s v="s"/>
    <n v="6.0819999999999999E-2"/>
    <s v="s"/>
    <n v="0.11329"/>
  </r>
  <r>
    <n v="2025"/>
    <s v="Paris"/>
    <x v="84"/>
    <s v="C6Ps7"/>
    <x v="2"/>
    <x v="6"/>
    <s v="so"/>
    <s v="so"/>
    <s v="so"/>
    <s v="so"/>
    <s v="so"/>
    <s v="so"/>
    <s v="so"/>
    <s v="so"/>
    <s v="so"/>
    <s v="so"/>
    <s v="so"/>
    <s v="so"/>
    <s v="so"/>
    <s v="so"/>
    <s v="so"/>
    <s v="so"/>
    <s v="so"/>
    <s v="so"/>
    <s v="so"/>
    <s v="s"/>
    <n v="6.5299999999999997E-2"/>
    <s v="s"/>
    <n v="0.11348"/>
  </r>
  <r>
    <n v="2025"/>
    <s v="Paris"/>
    <x v="84"/>
    <s v="C6Ps7"/>
    <x v="2"/>
    <x v="7"/>
    <s v="so"/>
    <s v="so"/>
    <s v="so"/>
    <s v="so"/>
    <s v="so"/>
    <s v="so"/>
    <s v="so"/>
    <s v="so"/>
    <s v="so"/>
    <s v="so"/>
    <s v="so"/>
    <s v="so"/>
    <s v="so"/>
    <s v="so"/>
    <s v="so"/>
    <s v="so"/>
    <s v="so"/>
    <s v="so"/>
    <s v="so"/>
    <s v="s"/>
    <n v="7.0010000000000003E-2"/>
    <s v="s"/>
    <n v="9.4289999999999999E-2"/>
  </r>
  <r>
    <n v="2025"/>
    <s v="Paris"/>
    <x v="84"/>
    <s v="C6Ps7"/>
    <x v="2"/>
    <x v="8"/>
    <s v="so"/>
    <s v="so"/>
    <s v="so"/>
    <s v="so"/>
    <s v="so"/>
    <s v="so"/>
    <s v="so"/>
    <s v="so"/>
    <s v="so"/>
    <s v="so"/>
    <s v="so"/>
    <s v="so"/>
    <s v="so"/>
    <s v="so"/>
    <s v="so"/>
    <s v="so"/>
    <s v="so"/>
    <s v="so"/>
    <s v="so"/>
    <s v="s"/>
    <n v="8.0320000000000003E-2"/>
    <s v="s"/>
    <n v="0.10625"/>
  </r>
  <r>
    <n v="2025"/>
    <s v="Paris"/>
    <x v="84"/>
    <s v="C6Ps7"/>
    <x v="2"/>
    <x v="9"/>
    <s v="so"/>
    <s v="so"/>
    <s v="so"/>
    <s v="so"/>
    <s v="so"/>
    <s v="so"/>
    <s v="so"/>
    <s v="so"/>
    <s v="so"/>
    <s v="so"/>
    <s v="so"/>
    <s v="so"/>
    <s v="so"/>
    <s v="so"/>
    <s v="so"/>
    <s v="so"/>
    <s v="so"/>
    <s v="so"/>
    <s v="so"/>
    <s v="s"/>
    <n v="8.8120000000000004E-2"/>
    <s v="s"/>
    <n v="0.1164"/>
  </r>
  <r>
    <n v="2025"/>
    <s v="Paris"/>
    <x v="84"/>
    <s v="C6Ps7"/>
    <x v="2"/>
    <x v="10"/>
    <s v="so"/>
    <s v="so"/>
    <s v="so"/>
    <s v="so"/>
    <s v="so"/>
    <s v="so"/>
    <s v="so"/>
    <s v="so"/>
    <s v="so"/>
    <s v="so"/>
    <s v="so"/>
    <s v="so"/>
    <s v="so"/>
    <s v="so"/>
    <s v="so"/>
    <s v="so"/>
    <s v="so"/>
    <s v="so"/>
    <s v="so"/>
    <s v="s"/>
    <n v="9.5369999999999996E-2"/>
    <s v="s"/>
    <n v="0.12687000000000001"/>
  </r>
  <r>
    <n v="2025"/>
    <s v="Paris"/>
    <x v="84"/>
    <s v="C6Ps7"/>
    <x v="3"/>
    <x v="0"/>
    <n v="0"/>
    <n v="0.3846"/>
    <n v="1.8446199999999999"/>
    <s v="s"/>
    <s v="s"/>
    <n v="0.19061"/>
    <n v="0"/>
    <n v="0"/>
    <n v="0"/>
    <n v="1.0395000000000001"/>
    <n v="0"/>
    <n v="0"/>
    <n v="0"/>
    <n v="3.82531"/>
    <n v="0"/>
    <n v="0"/>
    <n v="0"/>
    <n v="0"/>
    <n v="3.82531"/>
    <s v="s"/>
    <n v="4.6550000000000001E-2"/>
    <s v="s"/>
    <n v="0.23744999999999999"/>
  </r>
  <r>
    <n v="2025"/>
    <s v="Paris"/>
    <x v="84"/>
    <s v="C6Ps7"/>
    <x v="3"/>
    <x v="1"/>
    <n v="0"/>
    <n v="0.51768999999999998"/>
    <n v="2.5852200000000001"/>
    <s v="s"/>
    <s v="s"/>
    <n v="0.22852"/>
    <n v="0"/>
    <n v="0"/>
    <n v="0"/>
    <n v="1.2902899999999999"/>
    <n v="0"/>
    <n v="0"/>
    <n v="0"/>
    <n v="5.10581"/>
    <n v="0"/>
    <n v="0"/>
    <n v="0"/>
    <n v="0"/>
    <n v="5.10581"/>
    <s v="s"/>
    <n v="7.1650000000000005E-2"/>
    <s v="s"/>
    <n v="0.34816000000000003"/>
  </r>
  <r>
    <n v="2025"/>
    <s v="Paris"/>
    <x v="84"/>
    <s v="C6Ps7"/>
    <x v="3"/>
    <x v="2"/>
    <n v="0"/>
    <n v="0.49403999999999998"/>
    <n v="2.5221499999999999"/>
    <s v="s"/>
    <s v="s"/>
    <n v="0.43197000000000002"/>
    <n v="0"/>
    <n v="0"/>
    <n v="0"/>
    <n v="0.92322000000000004"/>
    <n v="0"/>
    <n v="0"/>
    <n v="0"/>
    <n v="5.3324199999999999"/>
    <n v="0"/>
    <n v="0"/>
    <n v="0"/>
    <n v="0"/>
    <n v="5.3324199999999999"/>
    <s v="s"/>
    <n v="0.10911"/>
    <s v="s"/>
    <n v="0.29980000000000001"/>
  </r>
  <r>
    <n v="2025"/>
    <s v="Paris"/>
    <x v="84"/>
    <s v="C6Ps7"/>
    <x v="3"/>
    <x v="3"/>
    <n v="0"/>
    <n v="0.66496999999999995"/>
    <n v="2.1886800000000002"/>
    <s v="s"/>
    <s v="s"/>
    <n v="0.30690000000000001"/>
    <n v="0"/>
    <n v="0"/>
    <n v="0"/>
    <n v="0.95647000000000004"/>
    <n v="0"/>
    <n v="0"/>
    <n v="0"/>
    <n v="4.7270200000000004"/>
    <n v="0"/>
    <n v="0"/>
    <n v="0"/>
    <n v="0"/>
    <n v="4.7270200000000004"/>
    <s v="s"/>
    <n v="0.1867"/>
    <s v="s"/>
    <n v="0.32651999999999998"/>
  </r>
  <r>
    <n v="2025"/>
    <s v="Paris"/>
    <x v="84"/>
    <s v="C6Ps7"/>
    <x v="3"/>
    <x v="4"/>
    <n v="0"/>
    <n v="1.23308"/>
    <n v="2.7861400000000001"/>
    <s v="s"/>
    <s v="s"/>
    <n v="0.36355999999999999"/>
    <n v="0"/>
    <n v="0"/>
    <n v="0"/>
    <n v="1.2384900000000001"/>
    <n v="0"/>
    <n v="0"/>
    <n v="0"/>
    <n v="6.35541"/>
    <n v="0"/>
    <n v="0"/>
    <n v="0"/>
    <n v="0"/>
    <n v="6.35541"/>
    <s v="s"/>
    <n v="0.29082999999999998"/>
    <s v="s"/>
    <n v="0.44611000000000001"/>
  </r>
  <r>
    <n v="2025"/>
    <s v="Paris"/>
    <x v="84"/>
    <s v="C6Ps7"/>
    <x v="3"/>
    <x v="5"/>
    <n v="0"/>
    <n v="1.10331"/>
    <n v="3.6825800000000002"/>
    <s v="s"/>
    <s v="s"/>
    <n v="0.27289000000000002"/>
    <n v="0"/>
    <n v="0"/>
    <n v="0"/>
    <n v="0.93818999999999997"/>
    <n v="0"/>
    <n v="0"/>
    <n v="0"/>
    <n v="6.84762"/>
    <n v="0"/>
    <n v="0"/>
    <n v="0"/>
    <n v="0"/>
    <n v="6.84762"/>
    <s v="s"/>
    <n v="0.39438000000000001"/>
    <s v="s"/>
    <n v="0.64773999999999998"/>
  </r>
  <r>
    <n v="2025"/>
    <s v="Paris"/>
    <x v="84"/>
    <s v="C6Ps7"/>
    <x v="3"/>
    <x v="6"/>
    <n v="0"/>
    <n v="0.88390000000000002"/>
    <n v="3.6684899999999998"/>
    <s v="s"/>
    <s v="s"/>
    <n v="0.18021000000000001"/>
    <n v="0"/>
    <n v="0"/>
    <n v="0"/>
    <n v="0.98365000000000002"/>
    <n v="0"/>
    <n v="0"/>
    <n v="0"/>
    <n v="6.3249399999999998"/>
    <n v="0"/>
    <n v="0"/>
    <n v="0"/>
    <n v="0"/>
    <n v="6.3249399999999998"/>
    <s v="s"/>
    <n v="0.44"/>
    <s v="s"/>
    <n v="0.69625000000000004"/>
  </r>
  <r>
    <n v="2025"/>
    <s v="Paris"/>
    <x v="84"/>
    <s v="C6Ps7"/>
    <x v="3"/>
    <x v="7"/>
    <n v="0"/>
    <n v="1.7540100000000001"/>
    <n v="3.74356"/>
    <s v="s"/>
    <s v="s"/>
    <n v="0.52971999999999997"/>
    <n v="0"/>
    <n v="0"/>
    <n v="0"/>
    <n v="1.29047"/>
    <n v="0"/>
    <n v="0"/>
    <n v="0"/>
    <n v="8.1804900000000007"/>
    <n v="0"/>
    <n v="0"/>
    <n v="0"/>
    <n v="0"/>
    <n v="8.1804900000000007"/>
    <s v="s"/>
    <n v="0.38890999999999998"/>
    <s v="s"/>
    <n v="0.61516000000000004"/>
  </r>
  <r>
    <n v="2025"/>
    <s v="Paris"/>
    <x v="84"/>
    <s v="C6Ps7"/>
    <x v="3"/>
    <x v="8"/>
    <n v="0"/>
    <n v="1.6895500000000001"/>
    <n v="4.4177499999999998"/>
    <s v="s"/>
    <s v="s"/>
    <n v="0.41133999999999998"/>
    <n v="0"/>
    <n v="0"/>
    <n v="0"/>
    <n v="1.1417900000000001"/>
    <n v="0"/>
    <n v="0"/>
    <n v="0"/>
    <n v="8.9605399999999999"/>
    <n v="0"/>
    <n v="0"/>
    <n v="0"/>
    <n v="0"/>
    <n v="8.9605399999999999"/>
    <s v="s"/>
    <n v="0.36465999999999998"/>
    <s v="s"/>
    <n v="0.71577999999999997"/>
  </r>
  <r>
    <n v="2025"/>
    <s v="Paris"/>
    <x v="84"/>
    <s v="C6Ps7"/>
    <x v="3"/>
    <x v="9"/>
    <n v="0"/>
    <n v="1.43919"/>
    <n v="4.4853100000000001"/>
    <s v="s"/>
    <s v="s"/>
    <n v="0.41724"/>
    <n v="0"/>
    <n v="0"/>
    <n v="0"/>
    <n v="1.4221299999999999"/>
    <n v="0"/>
    <n v="0"/>
    <n v="0"/>
    <n v="8.7556899999999995"/>
    <n v="0"/>
    <n v="0"/>
    <n v="0"/>
    <n v="0"/>
    <n v="8.7556899999999995"/>
    <s v="s"/>
    <n v="0.26132"/>
    <s v="s"/>
    <n v="0.80972"/>
  </r>
  <r>
    <n v="2025"/>
    <s v="Paris"/>
    <x v="84"/>
    <s v="C6Ps7"/>
    <x v="3"/>
    <x v="10"/>
    <n v="0"/>
    <n v="1.6285799999999999"/>
    <n v="5.0205200000000003"/>
    <s v="s"/>
    <s v="s"/>
    <n v="0.89768000000000003"/>
    <n v="0"/>
    <n v="0"/>
    <n v="0"/>
    <n v="2.2477299999999998"/>
    <n v="0"/>
    <n v="0"/>
    <n v="0"/>
    <n v="11.080959999999999"/>
    <n v="0"/>
    <n v="0"/>
    <n v="0"/>
    <n v="0"/>
    <n v="11.080959999999999"/>
    <s v="s"/>
    <n v="0.49324000000000001"/>
    <s v="s"/>
    <n v="1.1569499999999999"/>
  </r>
  <r>
    <n v="2025"/>
    <s v="Paris"/>
    <x v="85"/>
    <s v="TWBzp"/>
    <x v="0"/>
    <x v="0"/>
    <n v="0"/>
    <n v="169"/>
    <n v="62"/>
    <n v="19"/>
    <s v="s"/>
    <s v="s"/>
    <n v="0"/>
    <n v="0"/>
    <n v="0"/>
    <n v="12"/>
    <n v="0"/>
    <n v="0"/>
    <n v="0"/>
    <n v="276"/>
    <n v="0"/>
    <n v="0"/>
    <n v="0"/>
    <n v="0"/>
    <n v="276"/>
    <s v="s"/>
    <n v="34"/>
    <s v="s"/>
    <n v="43"/>
  </r>
  <r>
    <n v="2025"/>
    <s v="Paris"/>
    <x v="85"/>
    <s v="TWBzp"/>
    <x v="1"/>
    <x v="0"/>
    <n v="0"/>
    <n v="0.50519000000000003"/>
    <n v="0.17591999999999999"/>
    <n v="6.3560000000000005E-2"/>
    <s v="s"/>
    <s v="s"/>
    <n v="0"/>
    <n v="0"/>
    <n v="0"/>
    <n v="4.1050000000000003E-2"/>
    <n v="0"/>
    <n v="0"/>
    <n v="0"/>
    <n v="0.82637000000000005"/>
    <n v="0"/>
    <n v="0"/>
    <n v="0"/>
    <n v="0"/>
    <n v="0.82637000000000005"/>
    <s v="s"/>
    <n v="1.8419999999999999E-2"/>
    <s v="s"/>
    <n v="2.7439999999999999E-2"/>
  </r>
  <r>
    <n v="2025"/>
    <s v="Paris"/>
    <x v="85"/>
    <s v="TWBzp"/>
    <x v="1"/>
    <x v="1"/>
    <n v="0"/>
    <n v="0.50827999999999995"/>
    <n v="0.17595"/>
    <n v="6.2059999999999997E-2"/>
    <s v="s"/>
    <s v="s"/>
    <n v="0"/>
    <n v="0"/>
    <n v="0"/>
    <n v="4.1070000000000002E-2"/>
    <n v="0"/>
    <n v="0"/>
    <n v="0"/>
    <n v="0.82721"/>
    <n v="0"/>
    <n v="0"/>
    <n v="0"/>
    <n v="0"/>
    <n v="0.82721"/>
    <s v="s"/>
    <n v="1.8870000000000001E-2"/>
    <s v="s"/>
    <n v="2.8070000000000001E-2"/>
  </r>
  <r>
    <n v="2025"/>
    <s v="Paris"/>
    <x v="85"/>
    <s v="TWBzp"/>
    <x v="1"/>
    <x v="2"/>
    <n v="0"/>
    <n v="0.51634999999999998"/>
    <n v="0.17710000000000001"/>
    <n v="6.2719999999999998E-2"/>
    <s v="s"/>
    <s v="s"/>
    <n v="0"/>
    <n v="0"/>
    <n v="0"/>
    <n v="4.0939999999999997E-2"/>
    <n v="0"/>
    <n v="0"/>
    <n v="0"/>
    <n v="0.83747000000000005"/>
    <n v="0"/>
    <n v="0"/>
    <n v="0"/>
    <n v="0"/>
    <n v="0.83747000000000005"/>
    <s v="s"/>
    <n v="2.5219999999999999E-2"/>
    <s v="s"/>
    <n v="3.4529999999999998E-2"/>
  </r>
  <r>
    <n v="2025"/>
    <s v="Paris"/>
    <x v="85"/>
    <s v="TWBzp"/>
    <x v="1"/>
    <x v="3"/>
    <n v="0"/>
    <n v="0.51976999999999995"/>
    <n v="0.17202999999999999"/>
    <n v="6.2230000000000001E-2"/>
    <s v="s"/>
    <s v="s"/>
    <n v="0"/>
    <n v="0"/>
    <n v="0"/>
    <n v="4.0480000000000002E-2"/>
    <n v="0"/>
    <n v="0"/>
    <n v="0"/>
    <n v="0.83623000000000003"/>
    <n v="0"/>
    <n v="0"/>
    <n v="0"/>
    <n v="0"/>
    <n v="0.83623000000000003"/>
    <s v="s"/>
    <n v="2.7699999999999999E-2"/>
    <s v="s"/>
    <n v="3.6380000000000003E-2"/>
  </r>
  <r>
    <n v="2025"/>
    <s v="Paris"/>
    <x v="85"/>
    <s v="TWBzp"/>
    <x v="1"/>
    <x v="4"/>
    <n v="0"/>
    <n v="0.53164999999999996"/>
    <n v="0.16708000000000001"/>
    <n v="6.2570000000000001E-2"/>
    <s v="s"/>
    <s v="s"/>
    <n v="0"/>
    <n v="0"/>
    <n v="0"/>
    <n v="4.0930000000000001E-2"/>
    <n v="0"/>
    <n v="0"/>
    <n v="0"/>
    <n v="0.84338000000000002"/>
    <n v="0"/>
    <n v="0"/>
    <n v="0"/>
    <n v="0"/>
    <n v="0.84338000000000002"/>
    <s v="s"/>
    <n v="2.9059999999999999E-2"/>
    <s v="s"/>
    <n v="3.8800000000000001E-2"/>
  </r>
  <r>
    <n v="2025"/>
    <s v="Paris"/>
    <x v="85"/>
    <s v="TWBzp"/>
    <x v="1"/>
    <x v="5"/>
    <n v="0"/>
    <n v="0.54278000000000004"/>
    <n v="0.16689000000000001"/>
    <n v="6.0510000000000001E-2"/>
    <s v="s"/>
    <s v="s"/>
    <n v="0"/>
    <n v="0"/>
    <n v="0"/>
    <n v="4.147E-2"/>
    <n v="0"/>
    <n v="0"/>
    <n v="0"/>
    <n v="0.85341"/>
    <n v="0"/>
    <n v="0"/>
    <n v="0"/>
    <n v="0"/>
    <n v="0.85341"/>
    <s v="s"/>
    <n v="2.9229999999999999E-2"/>
    <s v="s"/>
    <n v="3.8870000000000002E-2"/>
  </r>
  <r>
    <n v="2025"/>
    <s v="Paris"/>
    <x v="85"/>
    <s v="TWBzp"/>
    <x v="1"/>
    <x v="6"/>
    <n v="0"/>
    <n v="0.55471999999999999"/>
    <n v="0.16256999999999999"/>
    <n v="5.9589999999999997E-2"/>
    <s v="s"/>
    <s v="s"/>
    <n v="0"/>
    <n v="0"/>
    <n v="0"/>
    <n v="4.24E-2"/>
    <n v="0"/>
    <n v="0"/>
    <n v="0"/>
    <n v="0.85696000000000006"/>
    <n v="0"/>
    <n v="0"/>
    <n v="0"/>
    <n v="0"/>
    <n v="0.85696000000000006"/>
    <s v="s"/>
    <n v="3.406E-2"/>
    <s v="s"/>
    <n v="4.3770000000000003E-2"/>
  </r>
  <r>
    <n v="2025"/>
    <s v="Paris"/>
    <x v="85"/>
    <s v="TWBzp"/>
    <x v="1"/>
    <x v="7"/>
    <n v="0"/>
    <n v="0.56103999999999998"/>
    <n v="0.16014"/>
    <n v="6.0350000000000001E-2"/>
    <s v="s"/>
    <s v="s"/>
    <n v="0"/>
    <n v="0"/>
    <n v="0"/>
    <n v="4.3569999999999998E-2"/>
    <n v="0"/>
    <n v="0"/>
    <n v="0"/>
    <n v="0.86141999999999996"/>
    <n v="0"/>
    <n v="0"/>
    <n v="0"/>
    <n v="0"/>
    <n v="0.86141999999999996"/>
    <s v="s"/>
    <n v="3.3410000000000002E-2"/>
    <s v="s"/>
    <n v="4.2169999999999999E-2"/>
  </r>
  <r>
    <n v="2025"/>
    <s v="Paris"/>
    <x v="85"/>
    <s v="TWBzp"/>
    <x v="1"/>
    <x v="8"/>
    <n v="0"/>
    <n v="0.57047999999999999"/>
    <n v="0.16145999999999999"/>
    <n v="5.781E-2"/>
    <s v="s"/>
    <s v="s"/>
    <n v="0"/>
    <n v="0"/>
    <n v="0"/>
    <n v="4.48E-2"/>
    <n v="0"/>
    <n v="0"/>
    <n v="0"/>
    <n v="0.86946000000000001"/>
    <n v="0"/>
    <n v="0"/>
    <n v="0"/>
    <n v="0"/>
    <n v="0.86946000000000001"/>
    <s v="s"/>
    <n v="3.3689999999999998E-2"/>
    <s v="s"/>
    <n v="4.2130000000000001E-2"/>
  </r>
  <r>
    <n v="2025"/>
    <s v="Paris"/>
    <x v="85"/>
    <s v="TWBzp"/>
    <x v="1"/>
    <x v="9"/>
    <n v="0"/>
    <n v="0.58128999999999997"/>
    <n v="0.16113"/>
    <n v="5.9060000000000001E-2"/>
    <s v="s"/>
    <s v="s"/>
    <n v="0"/>
    <n v="0"/>
    <n v="0"/>
    <n v="4.6399999999999997E-2"/>
    <n v="0"/>
    <n v="0"/>
    <n v="0"/>
    <n v="0.88073999999999997"/>
    <n v="0"/>
    <n v="0"/>
    <n v="0"/>
    <n v="0"/>
    <n v="0.88073999999999997"/>
    <s v="s"/>
    <n v="3.3520000000000001E-2"/>
    <s v="s"/>
    <n v="4.1450000000000001E-2"/>
  </r>
  <r>
    <n v="2025"/>
    <s v="Paris"/>
    <x v="85"/>
    <s v="TWBzp"/>
    <x v="1"/>
    <x v="10"/>
    <n v="0"/>
    <n v="0.58682999999999996"/>
    <n v="0.15909999999999999"/>
    <n v="5.9929999999999997E-2"/>
    <s v="s"/>
    <s v="s"/>
    <n v="0"/>
    <n v="0"/>
    <n v="0"/>
    <n v="4.7399999999999998E-2"/>
    <n v="0"/>
    <n v="0"/>
    <n v="0"/>
    <n v="0.88404000000000005"/>
    <n v="0"/>
    <n v="0"/>
    <n v="0"/>
    <n v="0"/>
    <n v="0.88404000000000005"/>
    <s v="s"/>
    <n v="3.304E-2"/>
    <s v="s"/>
    <n v="3.9989999999999998E-2"/>
  </r>
  <r>
    <n v="2025"/>
    <s v="Paris"/>
    <x v="85"/>
    <s v="TWBzp"/>
    <x v="2"/>
    <x v="0"/>
    <s v="so"/>
    <s v="so"/>
    <s v="so"/>
    <s v="so"/>
    <s v="so"/>
    <s v="so"/>
    <s v="so"/>
    <s v="so"/>
    <s v="so"/>
    <s v="so"/>
    <s v="so"/>
    <s v="so"/>
    <s v="so"/>
    <s v="so"/>
    <s v="so"/>
    <s v="so"/>
    <s v="so"/>
    <s v="so"/>
    <s v="so"/>
    <s v="s"/>
    <n v="0.18761"/>
    <s v="s"/>
    <n v="0.20932999999999999"/>
  </r>
  <r>
    <n v="2025"/>
    <s v="Paris"/>
    <x v="85"/>
    <s v="TWBzp"/>
    <x v="2"/>
    <x v="1"/>
    <s v="so"/>
    <s v="so"/>
    <s v="so"/>
    <s v="so"/>
    <s v="so"/>
    <s v="so"/>
    <s v="so"/>
    <s v="so"/>
    <s v="so"/>
    <s v="so"/>
    <s v="so"/>
    <s v="so"/>
    <s v="so"/>
    <s v="so"/>
    <s v="so"/>
    <s v="so"/>
    <s v="so"/>
    <s v="so"/>
    <s v="so"/>
    <s v="s"/>
    <n v="0.17605999999999999"/>
    <s v="s"/>
    <n v="0.19874"/>
  </r>
  <r>
    <n v="2025"/>
    <s v="Paris"/>
    <x v="85"/>
    <s v="TWBzp"/>
    <x v="2"/>
    <x v="2"/>
    <s v="so"/>
    <s v="so"/>
    <s v="so"/>
    <s v="so"/>
    <s v="so"/>
    <s v="so"/>
    <s v="so"/>
    <s v="so"/>
    <s v="so"/>
    <s v="so"/>
    <s v="so"/>
    <s v="so"/>
    <s v="so"/>
    <s v="so"/>
    <s v="so"/>
    <s v="so"/>
    <s v="so"/>
    <s v="so"/>
    <s v="so"/>
    <s v="s"/>
    <n v="0.18265999999999999"/>
    <s v="s"/>
    <n v="0.20354"/>
  </r>
  <r>
    <n v="2025"/>
    <s v="Paris"/>
    <x v="85"/>
    <s v="TWBzp"/>
    <x v="2"/>
    <x v="3"/>
    <s v="so"/>
    <s v="so"/>
    <s v="so"/>
    <s v="so"/>
    <s v="so"/>
    <s v="so"/>
    <s v="so"/>
    <s v="so"/>
    <s v="so"/>
    <s v="so"/>
    <s v="so"/>
    <s v="so"/>
    <s v="so"/>
    <s v="so"/>
    <s v="so"/>
    <s v="so"/>
    <s v="so"/>
    <s v="so"/>
    <s v="so"/>
    <s v="s"/>
    <n v="0.18545"/>
    <s v="s"/>
    <n v="0.20749000000000001"/>
  </r>
  <r>
    <n v="2025"/>
    <s v="Paris"/>
    <x v="85"/>
    <s v="TWBzp"/>
    <x v="2"/>
    <x v="4"/>
    <s v="so"/>
    <s v="so"/>
    <s v="so"/>
    <s v="so"/>
    <s v="so"/>
    <s v="so"/>
    <s v="so"/>
    <s v="so"/>
    <s v="so"/>
    <s v="so"/>
    <s v="so"/>
    <s v="so"/>
    <s v="so"/>
    <s v="so"/>
    <s v="so"/>
    <s v="so"/>
    <s v="so"/>
    <s v="so"/>
    <s v="so"/>
    <s v="s"/>
    <n v="0.1784"/>
    <s v="s"/>
    <n v="0.19175"/>
  </r>
  <r>
    <n v="2025"/>
    <s v="Paris"/>
    <x v="85"/>
    <s v="TWBzp"/>
    <x v="2"/>
    <x v="5"/>
    <s v="so"/>
    <s v="so"/>
    <s v="so"/>
    <s v="so"/>
    <s v="so"/>
    <s v="so"/>
    <s v="so"/>
    <s v="so"/>
    <s v="so"/>
    <s v="so"/>
    <s v="so"/>
    <s v="so"/>
    <s v="so"/>
    <s v="so"/>
    <s v="so"/>
    <s v="so"/>
    <s v="so"/>
    <s v="so"/>
    <s v="so"/>
    <s v="s"/>
    <n v="0.18801999999999999"/>
    <s v="s"/>
    <n v="0.19861000000000001"/>
  </r>
  <r>
    <n v="2025"/>
    <s v="Paris"/>
    <x v="85"/>
    <s v="TWBzp"/>
    <x v="2"/>
    <x v="6"/>
    <s v="so"/>
    <s v="so"/>
    <s v="so"/>
    <s v="so"/>
    <s v="so"/>
    <s v="so"/>
    <s v="so"/>
    <s v="so"/>
    <s v="so"/>
    <s v="so"/>
    <s v="so"/>
    <s v="so"/>
    <s v="so"/>
    <s v="so"/>
    <s v="so"/>
    <s v="so"/>
    <s v="so"/>
    <s v="so"/>
    <s v="so"/>
    <s v="s"/>
    <n v="0.17141000000000001"/>
    <s v="s"/>
    <n v="0.18267"/>
  </r>
  <r>
    <n v="2025"/>
    <s v="Paris"/>
    <x v="85"/>
    <s v="TWBzp"/>
    <x v="2"/>
    <x v="7"/>
    <s v="so"/>
    <s v="so"/>
    <s v="so"/>
    <s v="so"/>
    <s v="so"/>
    <s v="so"/>
    <s v="so"/>
    <s v="so"/>
    <s v="so"/>
    <s v="so"/>
    <s v="so"/>
    <s v="so"/>
    <s v="so"/>
    <s v="so"/>
    <s v="so"/>
    <s v="so"/>
    <s v="so"/>
    <s v="so"/>
    <s v="so"/>
    <s v="s"/>
    <n v="0.18703"/>
    <s v="s"/>
    <n v="0.19508"/>
  </r>
  <r>
    <n v="2025"/>
    <s v="Paris"/>
    <x v="85"/>
    <s v="TWBzp"/>
    <x v="2"/>
    <x v="8"/>
    <s v="so"/>
    <s v="so"/>
    <s v="so"/>
    <s v="so"/>
    <s v="so"/>
    <s v="so"/>
    <s v="so"/>
    <s v="so"/>
    <s v="so"/>
    <s v="so"/>
    <s v="so"/>
    <s v="so"/>
    <s v="so"/>
    <s v="so"/>
    <s v="so"/>
    <s v="so"/>
    <s v="so"/>
    <s v="so"/>
    <s v="so"/>
    <s v="s"/>
    <n v="0.18059"/>
    <s v="s"/>
    <n v="0.18905"/>
  </r>
  <r>
    <n v="2025"/>
    <s v="Paris"/>
    <x v="85"/>
    <s v="TWBzp"/>
    <x v="2"/>
    <x v="9"/>
    <s v="so"/>
    <s v="so"/>
    <s v="so"/>
    <s v="so"/>
    <s v="so"/>
    <s v="so"/>
    <s v="so"/>
    <s v="so"/>
    <s v="so"/>
    <s v="so"/>
    <s v="so"/>
    <s v="so"/>
    <s v="so"/>
    <s v="so"/>
    <s v="so"/>
    <s v="so"/>
    <s v="so"/>
    <s v="so"/>
    <s v="so"/>
    <s v="s"/>
    <n v="0.16334000000000001"/>
    <s v="s"/>
    <n v="0.16800999999999999"/>
  </r>
  <r>
    <n v="2025"/>
    <s v="Paris"/>
    <x v="85"/>
    <s v="TWBzp"/>
    <x v="2"/>
    <x v="10"/>
    <s v="so"/>
    <s v="so"/>
    <s v="so"/>
    <s v="so"/>
    <s v="so"/>
    <s v="so"/>
    <s v="so"/>
    <s v="so"/>
    <s v="so"/>
    <s v="so"/>
    <s v="so"/>
    <s v="so"/>
    <s v="so"/>
    <s v="so"/>
    <s v="so"/>
    <s v="so"/>
    <s v="so"/>
    <s v="so"/>
    <s v="so"/>
    <s v="s"/>
    <n v="0.15676000000000001"/>
    <s v="s"/>
    <n v="0.16198000000000001"/>
  </r>
  <r>
    <n v="2025"/>
    <s v="Paris"/>
    <x v="85"/>
    <s v="TWBzp"/>
    <x v="3"/>
    <x v="0"/>
    <n v="0"/>
    <n v="4.0341199999999997"/>
    <n v="1.5049699999999999"/>
    <n v="0.26117000000000001"/>
    <s v="s"/>
    <s v="s"/>
    <n v="0"/>
    <n v="0"/>
    <n v="0"/>
    <n v="0.41202"/>
    <n v="0"/>
    <n v="0"/>
    <n v="0"/>
    <n v="6.8013599999999999"/>
    <n v="0"/>
    <n v="0"/>
    <n v="0"/>
    <n v="0"/>
    <n v="6.8013599999999999"/>
    <s v="s"/>
    <n v="0.70274999999999999"/>
    <s v="s"/>
    <n v="0.70906999999999998"/>
  </r>
  <r>
    <n v="2025"/>
    <s v="Paris"/>
    <x v="85"/>
    <s v="TWBzp"/>
    <x v="3"/>
    <x v="1"/>
    <n v="0"/>
    <n v="3.2074699999999998"/>
    <n v="1.5015499999999999"/>
    <n v="0.55354999999999999"/>
    <s v="s"/>
    <s v="s"/>
    <n v="0"/>
    <n v="0"/>
    <n v="0"/>
    <n v="0.54018999999999995"/>
    <n v="0"/>
    <n v="0"/>
    <n v="0"/>
    <n v="6.2515700000000001"/>
    <n v="0"/>
    <n v="0"/>
    <n v="0"/>
    <n v="0"/>
    <n v="6.2515700000000001"/>
    <s v="s"/>
    <n v="0.78056000000000003"/>
    <s v="s"/>
    <n v="0.78754999999999997"/>
  </r>
  <r>
    <n v="2025"/>
    <s v="Paris"/>
    <x v="85"/>
    <s v="TWBzp"/>
    <x v="3"/>
    <x v="2"/>
    <n v="0"/>
    <n v="3.48509"/>
    <n v="2.49282"/>
    <n v="0.43831999999999999"/>
    <s v="s"/>
    <s v="s"/>
    <n v="0"/>
    <n v="0"/>
    <n v="0"/>
    <n v="0.51356999999999997"/>
    <n v="0"/>
    <n v="0"/>
    <n v="0"/>
    <n v="7.3540200000000002"/>
    <n v="0"/>
    <n v="0"/>
    <n v="0"/>
    <n v="0"/>
    <n v="7.3540200000000002"/>
    <s v="s"/>
    <n v="0.59968999999999995"/>
    <s v="s"/>
    <n v="0.60663999999999996"/>
  </r>
  <r>
    <n v="2025"/>
    <s v="Paris"/>
    <x v="85"/>
    <s v="TWBzp"/>
    <x v="3"/>
    <x v="3"/>
    <n v="0"/>
    <n v="3.37459"/>
    <n v="2.6205099999999999"/>
    <n v="0.43942999999999999"/>
    <s v="s"/>
    <s v="s"/>
    <n v="0"/>
    <n v="0"/>
    <n v="0"/>
    <n v="0.21787999999999999"/>
    <n v="0"/>
    <n v="0"/>
    <n v="0"/>
    <n v="7.3465100000000003"/>
    <n v="0"/>
    <n v="0"/>
    <n v="0"/>
    <n v="0"/>
    <n v="7.3465100000000003"/>
    <s v="s"/>
    <n v="0.64215999999999995"/>
    <s v="s"/>
    <n v="0.64978999999999998"/>
  </r>
  <r>
    <n v="2025"/>
    <s v="Paris"/>
    <x v="85"/>
    <s v="TWBzp"/>
    <x v="3"/>
    <x v="4"/>
    <n v="0"/>
    <n v="3.5224500000000001"/>
    <n v="2.3641700000000001"/>
    <n v="0.58142000000000005"/>
    <s v="s"/>
    <s v="s"/>
    <n v="0"/>
    <n v="0"/>
    <n v="0"/>
    <n v="0.24510000000000001"/>
    <n v="0"/>
    <n v="0"/>
    <n v="0"/>
    <n v="7.4956699999999996"/>
    <n v="0"/>
    <n v="0"/>
    <n v="0"/>
    <n v="0"/>
    <n v="7.4956699999999996"/>
    <s v="s"/>
    <n v="0.58928000000000003"/>
    <s v="s"/>
    <n v="0.64080999999999999"/>
  </r>
  <r>
    <n v="2025"/>
    <s v="Paris"/>
    <x v="85"/>
    <s v="TWBzp"/>
    <x v="3"/>
    <x v="5"/>
    <n v="0"/>
    <n v="3.4913400000000001"/>
    <n v="3.0240499999999999"/>
    <n v="0.64368999999999998"/>
    <s v="s"/>
    <s v="s"/>
    <n v="0"/>
    <n v="0"/>
    <n v="0"/>
    <n v="8.6679999999999993E-2"/>
    <n v="0"/>
    <n v="0"/>
    <n v="0"/>
    <n v="8.0063399999999998"/>
    <n v="0"/>
    <n v="0"/>
    <n v="0"/>
    <n v="0"/>
    <n v="8.0063399999999998"/>
    <s v="s"/>
    <n v="0.56103000000000003"/>
    <s v="s"/>
    <n v="0.70664000000000005"/>
  </r>
  <r>
    <n v="2025"/>
    <s v="Paris"/>
    <x v="85"/>
    <s v="TWBzp"/>
    <x v="3"/>
    <x v="6"/>
    <n v="0"/>
    <n v="3.8852699999999998"/>
    <n v="3.2125400000000002"/>
    <n v="0.59333000000000002"/>
    <s v="s"/>
    <s v="s"/>
    <n v="0"/>
    <n v="0"/>
    <n v="0"/>
    <n v="3.0040000000000001E-2"/>
    <n v="0"/>
    <n v="0"/>
    <n v="0"/>
    <n v="8.3634400000000007"/>
    <n v="0"/>
    <n v="0"/>
    <n v="0"/>
    <n v="0"/>
    <n v="8.3634400000000007"/>
    <s v="s"/>
    <n v="0.56616999999999995"/>
    <s v="s"/>
    <n v="0.80562999999999996"/>
  </r>
  <r>
    <n v="2025"/>
    <s v="Paris"/>
    <x v="85"/>
    <s v="TWBzp"/>
    <x v="3"/>
    <x v="7"/>
    <n v="0"/>
    <n v="3.9984899999999999"/>
    <n v="2.5810499999999998"/>
    <n v="0.70579999999999998"/>
    <s v="s"/>
    <s v="s"/>
    <n v="0"/>
    <n v="0"/>
    <n v="0"/>
    <n v="3.1260000000000003E-2"/>
    <n v="0"/>
    <n v="0"/>
    <n v="0"/>
    <n v="8.4993599999999994"/>
    <n v="0"/>
    <n v="0"/>
    <n v="0"/>
    <n v="0"/>
    <n v="8.4993599999999994"/>
    <s v="s"/>
    <n v="0.71582000000000001"/>
    <s v="s"/>
    <n v="1.1130899999999999"/>
  </r>
  <r>
    <n v="2025"/>
    <s v="Paris"/>
    <x v="85"/>
    <s v="TWBzp"/>
    <x v="3"/>
    <x v="8"/>
    <n v="0"/>
    <n v="4.4929500000000004"/>
    <n v="2.4847000000000001"/>
    <n v="0.68489"/>
    <s v="s"/>
    <s v="s"/>
    <n v="0"/>
    <n v="0"/>
    <n v="0"/>
    <n v="3.2099999999999997E-2"/>
    <n v="0"/>
    <n v="0"/>
    <n v="0"/>
    <n v="8.8020600000000009"/>
    <n v="0"/>
    <n v="0"/>
    <n v="0"/>
    <n v="0"/>
    <n v="8.8020600000000009"/>
    <s v="s"/>
    <n v="0.81125000000000003"/>
    <s v="s"/>
    <n v="1.36354"/>
  </r>
  <r>
    <n v="2025"/>
    <s v="Paris"/>
    <x v="85"/>
    <s v="TWBzp"/>
    <x v="3"/>
    <x v="9"/>
    <n v="0"/>
    <n v="4.7556599999999998"/>
    <n v="2.4988000000000001"/>
    <n v="0.80740999999999996"/>
    <s v="s"/>
    <s v="s"/>
    <n v="0"/>
    <n v="0"/>
    <n v="0"/>
    <n v="0.23755000000000001"/>
    <n v="0"/>
    <n v="0"/>
    <n v="0"/>
    <n v="9.1504600000000007"/>
    <n v="0"/>
    <n v="0"/>
    <n v="0"/>
    <n v="0"/>
    <n v="9.1504600000000007"/>
    <s v="s"/>
    <n v="0.93950999999999996"/>
    <s v="s"/>
    <n v="1.6229199999999999"/>
  </r>
  <r>
    <n v="2025"/>
    <s v="Paris"/>
    <x v="85"/>
    <s v="TWBzp"/>
    <x v="3"/>
    <x v="10"/>
    <n v="0"/>
    <n v="5.3920500000000002"/>
    <n v="1.7658700000000001"/>
    <n v="0.71087999999999996"/>
    <s v="s"/>
    <s v="s"/>
    <n v="0"/>
    <n v="0"/>
    <n v="0"/>
    <n v="0.33578000000000002"/>
    <n v="0"/>
    <n v="0"/>
    <n v="0"/>
    <n v="9.3678699999999999"/>
    <n v="0"/>
    <n v="0"/>
    <n v="0"/>
    <n v="0"/>
    <n v="9.3678699999999999"/>
    <s v="s"/>
    <n v="1.40523"/>
    <s v="s"/>
    <n v="1.9660200000000001"/>
  </r>
  <r>
    <n v="2025"/>
    <s v="Paris"/>
    <x v="86"/>
    <s v="8k883"/>
    <x v="0"/>
    <x v="0"/>
    <n v="0"/>
    <n v="11"/>
    <n v="5"/>
    <n v="295"/>
    <n v="29"/>
    <n v="63"/>
    <n v="0"/>
    <n v="0"/>
    <n v="0"/>
    <n v="0"/>
    <n v="0"/>
    <n v="0"/>
    <n v="0"/>
    <n v="403"/>
    <n v="0"/>
    <n v="0"/>
    <n v="0"/>
    <n v="0"/>
    <n v="403"/>
    <s v="s"/>
    <n v="37"/>
    <s v="s"/>
    <n v="41"/>
  </r>
  <r>
    <n v="2025"/>
    <s v="Paris"/>
    <x v="86"/>
    <s v="8k883"/>
    <x v="1"/>
    <x v="0"/>
    <n v="0"/>
    <n v="3.295E-2"/>
    <n v="1.6279999999999999E-2"/>
    <n v="0.88849"/>
    <n v="9.579E-2"/>
    <n v="0.19747999999999999"/>
    <n v="0"/>
    <n v="0"/>
    <n v="0"/>
    <n v="0"/>
    <n v="0"/>
    <n v="0"/>
    <n v="0"/>
    <n v="1.23099"/>
    <n v="0"/>
    <n v="0"/>
    <n v="0"/>
    <n v="0"/>
    <n v="1.23099"/>
    <s v="s"/>
    <n v="3.065E-2"/>
    <s v="s"/>
    <n v="3.4410000000000003E-2"/>
  </r>
  <r>
    <n v="2025"/>
    <s v="Paris"/>
    <x v="86"/>
    <s v="8k883"/>
    <x v="1"/>
    <x v="1"/>
    <n v="0"/>
    <n v="3.3730000000000003E-2"/>
    <n v="1.6580000000000001E-2"/>
    <n v="0.90036000000000005"/>
    <n v="9.7720000000000001E-2"/>
    <n v="0.19674"/>
    <n v="0"/>
    <n v="0"/>
    <n v="0"/>
    <n v="0"/>
    <n v="0"/>
    <n v="0"/>
    <n v="0"/>
    <n v="1.2451300000000001"/>
    <n v="0"/>
    <n v="0"/>
    <n v="0"/>
    <n v="0"/>
    <n v="1.2451300000000001"/>
    <s v="s"/>
    <n v="3.2910000000000002E-2"/>
    <s v="s"/>
    <n v="3.6729999999999999E-2"/>
  </r>
  <r>
    <n v="2025"/>
    <s v="Paris"/>
    <x v="86"/>
    <s v="8k883"/>
    <x v="1"/>
    <x v="2"/>
    <n v="0"/>
    <n v="3.3739999999999999E-2"/>
    <n v="1.6789999999999999E-2"/>
    <n v="0.90386999999999995"/>
    <n v="0.10174999999999999"/>
    <n v="0.19903999999999999"/>
    <n v="0"/>
    <n v="0"/>
    <n v="0"/>
    <n v="0"/>
    <n v="0"/>
    <n v="0"/>
    <n v="0"/>
    <n v="1.25519"/>
    <n v="0"/>
    <n v="0"/>
    <n v="0"/>
    <n v="0"/>
    <n v="1.25519"/>
    <s v="s"/>
    <n v="3.1359999999999999E-2"/>
    <s v="s"/>
    <n v="3.5229999999999997E-2"/>
  </r>
  <r>
    <n v="2025"/>
    <s v="Paris"/>
    <x v="86"/>
    <s v="8k883"/>
    <x v="1"/>
    <x v="3"/>
    <n v="0"/>
    <n v="3.5490000000000001E-2"/>
    <n v="1.702E-2"/>
    <n v="0.90349000000000002"/>
    <n v="0.10505"/>
    <n v="0.20127"/>
    <n v="0"/>
    <n v="0"/>
    <n v="0"/>
    <n v="0"/>
    <n v="0"/>
    <n v="0"/>
    <n v="0"/>
    <n v="1.2623200000000001"/>
    <n v="0"/>
    <n v="0"/>
    <n v="0"/>
    <n v="0"/>
    <n v="1.2623200000000001"/>
    <s v="s"/>
    <n v="3.125E-2"/>
    <s v="s"/>
    <n v="3.5180000000000003E-2"/>
  </r>
  <r>
    <n v="2025"/>
    <s v="Paris"/>
    <x v="86"/>
    <s v="8k883"/>
    <x v="1"/>
    <x v="4"/>
    <n v="0"/>
    <n v="3.7010000000000001E-2"/>
    <n v="1.6590000000000001E-2"/>
    <n v="0.90537999999999996"/>
    <n v="0.10832"/>
    <n v="0.20515"/>
    <n v="0"/>
    <n v="0"/>
    <n v="0"/>
    <n v="0"/>
    <n v="0"/>
    <n v="0"/>
    <n v="0"/>
    <n v="1.27244"/>
    <n v="0"/>
    <n v="0"/>
    <n v="0"/>
    <n v="0"/>
    <n v="1.27244"/>
    <s v="s"/>
    <n v="2.8479999999999998E-2"/>
    <s v="s"/>
    <n v="3.2390000000000002E-2"/>
  </r>
  <r>
    <n v="2025"/>
    <s v="Paris"/>
    <x v="86"/>
    <s v="8k883"/>
    <x v="1"/>
    <x v="5"/>
    <n v="0"/>
    <n v="3.8289999999999998E-2"/>
    <n v="1.6240000000000001E-2"/>
    <n v="0.91317000000000004"/>
    <n v="0.11021"/>
    <n v="0.20337"/>
    <n v="0"/>
    <n v="0"/>
    <n v="0"/>
    <n v="0"/>
    <n v="0"/>
    <n v="0"/>
    <n v="0"/>
    <n v="1.28128"/>
    <n v="0"/>
    <n v="0"/>
    <n v="0"/>
    <n v="0"/>
    <n v="1.28128"/>
    <s v="s"/>
    <n v="2.8479999999999998E-2"/>
    <s v="s"/>
    <n v="3.2210000000000003E-2"/>
  </r>
  <r>
    <n v="2025"/>
    <s v="Paris"/>
    <x v="86"/>
    <s v="8k883"/>
    <x v="1"/>
    <x v="6"/>
    <n v="0"/>
    <n v="3.9899999999999998E-2"/>
    <n v="1.6389999999999998E-2"/>
    <n v="0.90715000000000001"/>
    <n v="0.11312"/>
    <n v="0.20469000000000001"/>
    <n v="0"/>
    <n v="0"/>
    <n v="0"/>
    <n v="0"/>
    <n v="0"/>
    <n v="0"/>
    <n v="0"/>
    <n v="1.2812399999999999"/>
    <n v="0"/>
    <n v="0"/>
    <n v="0"/>
    <n v="0"/>
    <n v="1.2812399999999999"/>
    <s v="s"/>
    <n v="3.2849999999999997E-2"/>
    <s v="s"/>
    <n v="3.6459999999999999E-2"/>
  </r>
  <r>
    <n v="2025"/>
    <s v="Paris"/>
    <x v="86"/>
    <s v="8k883"/>
    <x v="1"/>
    <x v="7"/>
    <n v="0"/>
    <n v="4.2720000000000001E-2"/>
    <n v="1.627E-2"/>
    <n v="0.89924999999999999"/>
    <n v="0.11670999999999999"/>
    <n v="0.20016999999999999"/>
    <n v="0"/>
    <n v="0"/>
    <n v="0"/>
    <n v="0"/>
    <n v="0"/>
    <n v="0"/>
    <n v="0"/>
    <n v="1.27512"/>
    <n v="0"/>
    <n v="0"/>
    <n v="0"/>
    <n v="0"/>
    <n v="1.27512"/>
    <s v="s"/>
    <n v="3.304E-2"/>
    <s v="s"/>
    <n v="3.619E-2"/>
  </r>
  <r>
    <n v="2025"/>
    <s v="Paris"/>
    <x v="86"/>
    <s v="8k883"/>
    <x v="1"/>
    <x v="8"/>
    <n v="0"/>
    <n v="4.4819999999999999E-2"/>
    <n v="1.516E-2"/>
    <n v="0.88788999999999996"/>
    <n v="0.11644"/>
    <n v="0.20025999999999999"/>
    <n v="0"/>
    <n v="0"/>
    <n v="0"/>
    <n v="0"/>
    <n v="0"/>
    <n v="0"/>
    <n v="0"/>
    <n v="1.26458"/>
    <n v="0"/>
    <n v="0"/>
    <n v="0"/>
    <n v="0"/>
    <n v="1.26458"/>
    <s v="s"/>
    <n v="3.2050000000000002E-2"/>
    <s v="s"/>
    <n v="3.483E-2"/>
  </r>
  <r>
    <n v="2025"/>
    <s v="Paris"/>
    <x v="86"/>
    <s v="8k883"/>
    <x v="1"/>
    <x v="9"/>
    <n v="0"/>
    <n v="4.616E-2"/>
    <n v="1.66E-2"/>
    <n v="0.87524000000000002"/>
    <n v="0.11983000000000001"/>
    <n v="0.19162999999999999"/>
    <n v="0"/>
    <n v="0"/>
    <n v="0"/>
    <n v="0"/>
    <n v="0"/>
    <n v="0"/>
    <n v="0"/>
    <n v="1.2494700000000001"/>
    <n v="0"/>
    <n v="0"/>
    <n v="0"/>
    <n v="0"/>
    <n v="1.2494700000000001"/>
    <s v="s"/>
    <n v="3.09E-2"/>
    <s v="s"/>
    <n v="3.3140000000000003E-2"/>
  </r>
  <r>
    <n v="2025"/>
    <s v="Paris"/>
    <x v="86"/>
    <s v="8k883"/>
    <x v="1"/>
    <x v="10"/>
    <n v="0"/>
    <n v="4.6809999999999997E-2"/>
    <n v="1.5180000000000001E-2"/>
    <n v="0.86377999999999999"/>
    <n v="0.12093"/>
    <n v="0.18049999999999999"/>
    <n v="0"/>
    <n v="0"/>
    <n v="0"/>
    <n v="0"/>
    <n v="0"/>
    <n v="0"/>
    <n v="0"/>
    <n v="1.2272000000000001"/>
    <n v="0"/>
    <n v="0"/>
    <n v="0"/>
    <n v="0"/>
    <n v="1.2272000000000001"/>
    <s v="s"/>
    <n v="3.4189999999999998E-2"/>
    <s v="s"/>
    <n v="3.594E-2"/>
  </r>
  <r>
    <n v="2025"/>
    <s v="Paris"/>
    <x v="86"/>
    <s v="8k883"/>
    <x v="2"/>
    <x v="0"/>
    <s v="so"/>
    <s v="so"/>
    <s v="so"/>
    <s v="so"/>
    <s v="so"/>
    <s v="so"/>
    <s v="so"/>
    <s v="so"/>
    <s v="so"/>
    <s v="so"/>
    <s v="so"/>
    <s v="so"/>
    <s v="so"/>
    <s v="so"/>
    <s v="so"/>
    <s v="so"/>
    <s v="so"/>
    <s v="so"/>
    <s v="so"/>
    <s v="s"/>
    <n v="0.19636999999999999"/>
    <s v="s"/>
    <n v="0.22425999999999999"/>
  </r>
  <r>
    <n v="2025"/>
    <s v="Paris"/>
    <x v="86"/>
    <s v="8k883"/>
    <x v="2"/>
    <x v="1"/>
    <s v="so"/>
    <s v="so"/>
    <s v="so"/>
    <s v="so"/>
    <s v="so"/>
    <s v="so"/>
    <s v="so"/>
    <s v="so"/>
    <s v="so"/>
    <s v="so"/>
    <s v="so"/>
    <s v="so"/>
    <s v="so"/>
    <s v="so"/>
    <s v="so"/>
    <s v="so"/>
    <s v="so"/>
    <s v="so"/>
    <s v="so"/>
    <s v="s"/>
    <n v="0.18970999999999999"/>
    <s v="s"/>
    <n v="0.20124"/>
  </r>
  <r>
    <n v="2025"/>
    <s v="Paris"/>
    <x v="86"/>
    <s v="8k883"/>
    <x v="2"/>
    <x v="2"/>
    <s v="so"/>
    <s v="so"/>
    <s v="so"/>
    <s v="so"/>
    <s v="so"/>
    <s v="so"/>
    <s v="so"/>
    <s v="so"/>
    <s v="so"/>
    <s v="so"/>
    <s v="so"/>
    <s v="so"/>
    <s v="so"/>
    <s v="so"/>
    <s v="so"/>
    <s v="so"/>
    <s v="so"/>
    <s v="so"/>
    <s v="so"/>
    <s v="s"/>
    <n v="0.17699000000000001"/>
    <s v="s"/>
    <n v="0.18909999999999999"/>
  </r>
  <r>
    <n v="2025"/>
    <s v="Paris"/>
    <x v="86"/>
    <s v="8k883"/>
    <x v="2"/>
    <x v="3"/>
    <s v="so"/>
    <s v="so"/>
    <s v="so"/>
    <s v="so"/>
    <s v="so"/>
    <s v="so"/>
    <s v="so"/>
    <s v="so"/>
    <s v="so"/>
    <s v="so"/>
    <s v="so"/>
    <s v="so"/>
    <s v="so"/>
    <s v="so"/>
    <s v="so"/>
    <s v="so"/>
    <s v="so"/>
    <s v="so"/>
    <s v="so"/>
    <s v="s"/>
    <n v="0.16372"/>
    <s v="s"/>
    <n v="0.17654"/>
  </r>
  <r>
    <n v="2025"/>
    <s v="Paris"/>
    <x v="86"/>
    <s v="8k883"/>
    <x v="2"/>
    <x v="4"/>
    <s v="so"/>
    <s v="so"/>
    <s v="so"/>
    <s v="so"/>
    <s v="so"/>
    <s v="so"/>
    <s v="so"/>
    <s v="so"/>
    <s v="so"/>
    <s v="so"/>
    <s v="so"/>
    <s v="so"/>
    <s v="so"/>
    <s v="so"/>
    <s v="so"/>
    <s v="so"/>
    <s v="so"/>
    <s v="so"/>
    <s v="so"/>
    <s v="s"/>
    <n v="0.15955"/>
    <s v="s"/>
    <n v="0.16638"/>
  </r>
  <r>
    <n v="2025"/>
    <s v="Paris"/>
    <x v="86"/>
    <s v="8k883"/>
    <x v="2"/>
    <x v="5"/>
    <s v="so"/>
    <s v="so"/>
    <s v="so"/>
    <s v="so"/>
    <s v="so"/>
    <s v="so"/>
    <s v="so"/>
    <s v="so"/>
    <s v="so"/>
    <s v="so"/>
    <s v="so"/>
    <s v="so"/>
    <s v="so"/>
    <s v="so"/>
    <s v="so"/>
    <s v="so"/>
    <s v="so"/>
    <s v="so"/>
    <s v="so"/>
    <s v="s"/>
    <n v="0.17587"/>
    <s v="s"/>
    <n v="0.18310000000000001"/>
  </r>
  <r>
    <n v="2025"/>
    <s v="Paris"/>
    <x v="86"/>
    <s v="8k883"/>
    <x v="2"/>
    <x v="6"/>
    <s v="so"/>
    <s v="so"/>
    <s v="so"/>
    <s v="so"/>
    <s v="so"/>
    <s v="so"/>
    <s v="so"/>
    <s v="so"/>
    <s v="so"/>
    <s v="so"/>
    <s v="so"/>
    <s v="so"/>
    <s v="so"/>
    <s v="so"/>
    <s v="so"/>
    <s v="so"/>
    <s v="so"/>
    <s v="so"/>
    <s v="so"/>
    <s v="s"/>
    <n v="0.13975000000000001"/>
    <s v="s"/>
    <n v="0.14763999999999999"/>
  </r>
  <r>
    <n v="2025"/>
    <s v="Paris"/>
    <x v="86"/>
    <s v="8k883"/>
    <x v="2"/>
    <x v="7"/>
    <s v="so"/>
    <s v="so"/>
    <s v="so"/>
    <s v="so"/>
    <s v="so"/>
    <s v="so"/>
    <s v="so"/>
    <s v="so"/>
    <s v="so"/>
    <s v="so"/>
    <s v="so"/>
    <s v="so"/>
    <s v="so"/>
    <s v="so"/>
    <s v="so"/>
    <s v="so"/>
    <s v="so"/>
    <s v="so"/>
    <s v="so"/>
    <s v="s"/>
    <n v="0.13220999999999999"/>
    <s v="s"/>
    <n v="0.14080000000000001"/>
  </r>
  <r>
    <n v="2025"/>
    <s v="Paris"/>
    <x v="86"/>
    <s v="8k883"/>
    <x v="2"/>
    <x v="8"/>
    <s v="so"/>
    <s v="so"/>
    <s v="so"/>
    <s v="so"/>
    <s v="so"/>
    <s v="so"/>
    <s v="so"/>
    <s v="so"/>
    <s v="so"/>
    <s v="so"/>
    <s v="so"/>
    <s v="so"/>
    <s v="so"/>
    <s v="so"/>
    <s v="so"/>
    <s v="so"/>
    <s v="so"/>
    <s v="so"/>
    <s v="so"/>
    <s v="s"/>
    <n v="0.14255000000000001"/>
    <s v="s"/>
    <n v="0.15212000000000001"/>
  </r>
  <r>
    <n v="2025"/>
    <s v="Paris"/>
    <x v="86"/>
    <s v="8k883"/>
    <x v="2"/>
    <x v="9"/>
    <s v="so"/>
    <s v="so"/>
    <s v="so"/>
    <s v="so"/>
    <s v="so"/>
    <s v="so"/>
    <s v="so"/>
    <s v="so"/>
    <s v="so"/>
    <s v="so"/>
    <s v="so"/>
    <s v="so"/>
    <s v="so"/>
    <s v="so"/>
    <s v="so"/>
    <s v="so"/>
    <s v="so"/>
    <s v="so"/>
    <s v="so"/>
    <s v="s"/>
    <n v="0.14610000000000001"/>
    <s v="s"/>
    <n v="0.15664"/>
  </r>
  <r>
    <n v="2025"/>
    <s v="Paris"/>
    <x v="86"/>
    <s v="8k883"/>
    <x v="2"/>
    <x v="10"/>
    <s v="so"/>
    <s v="so"/>
    <s v="so"/>
    <s v="so"/>
    <s v="so"/>
    <s v="so"/>
    <s v="so"/>
    <s v="so"/>
    <s v="so"/>
    <s v="so"/>
    <s v="so"/>
    <s v="so"/>
    <s v="so"/>
    <s v="so"/>
    <s v="so"/>
    <s v="so"/>
    <s v="so"/>
    <s v="so"/>
    <s v="so"/>
    <s v="s"/>
    <n v="0.15817000000000001"/>
    <s v="s"/>
    <n v="0.17002"/>
  </r>
  <r>
    <n v="2025"/>
    <s v="Paris"/>
    <x v="86"/>
    <s v="8k883"/>
    <x v="3"/>
    <x v="0"/>
    <n v="0"/>
    <n v="0.41432999999999998"/>
    <n v="9.2200000000000004E-2"/>
    <n v="8.0480800000000006"/>
    <n v="2.0650000000000002E-2"/>
    <n v="2.0403799999999999"/>
    <n v="0"/>
    <n v="0"/>
    <n v="0"/>
    <n v="0"/>
    <n v="0"/>
    <n v="0"/>
    <n v="0"/>
    <n v="10.61565"/>
    <n v="0"/>
    <n v="0"/>
    <n v="0"/>
    <n v="0"/>
    <n v="10.61565"/>
    <s v="s"/>
    <n v="2.5191499999999998"/>
    <s v="s"/>
    <n v="2.5247600000000001"/>
  </r>
  <r>
    <n v="2025"/>
    <s v="Paris"/>
    <x v="86"/>
    <s v="8k883"/>
    <x v="3"/>
    <x v="1"/>
    <n v="0"/>
    <n v="0.43364999999999998"/>
    <n v="8.4620000000000001E-2"/>
    <n v="5.8643700000000001"/>
    <n v="8.9679999999999996E-2"/>
    <n v="1.54169"/>
    <n v="0"/>
    <n v="0"/>
    <n v="0"/>
    <n v="0"/>
    <n v="0"/>
    <n v="0"/>
    <n v="0"/>
    <n v="8.0140200000000004"/>
    <n v="0"/>
    <n v="0"/>
    <n v="0"/>
    <n v="0"/>
    <n v="8.0140200000000004"/>
    <s v="s"/>
    <n v="1.8088599999999999"/>
    <s v="s"/>
    <n v="1.81443"/>
  </r>
  <r>
    <n v="2025"/>
    <s v="Paris"/>
    <x v="86"/>
    <s v="8k883"/>
    <x v="3"/>
    <x v="2"/>
    <n v="0"/>
    <n v="0.15734999999999999"/>
    <n v="9.3329999999999996E-2"/>
    <n v="7.5450600000000003"/>
    <n v="0.18296999999999999"/>
    <n v="1.5205500000000001"/>
    <n v="0"/>
    <n v="0"/>
    <n v="0"/>
    <n v="0"/>
    <n v="0"/>
    <n v="0"/>
    <n v="0"/>
    <n v="9.49925"/>
    <n v="0"/>
    <n v="0"/>
    <n v="0"/>
    <n v="0"/>
    <n v="9.49925"/>
    <s v="s"/>
    <n v="1.6634500000000001"/>
    <s v="s"/>
    <n v="1.6761999999999999"/>
  </r>
  <r>
    <n v="2025"/>
    <s v="Paris"/>
    <x v="86"/>
    <s v="8k883"/>
    <x v="3"/>
    <x v="3"/>
    <n v="0"/>
    <n v="7.3000000000000001E-3"/>
    <n v="0.28276000000000001"/>
    <n v="8.1201399999999992"/>
    <n v="0.25173000000000001"/>
    <n v="1.6790499999999999"/>
    <n v="0"/>
    <n v="0"/>
    <n v="0"/>
    <n v="0"/>
    <n v="0"/>
    <n v="0"/>
    <n v="0"/>
    <n v="10.34098"/>
    <n v="0"/>
    <n v="0"/>
    <n v="0"/>
    <n v="0"/>
    <n v="10.34098"/>
    <s v="s"/>
    <n v="1.6102799999999999"/>
    <s v="s"/>
    <n v="1.75929"/>
  </r>
  <r>
    <n v="2025"/>
    <s v="Paris"/>
    <x v="86"/>
    <s v="8k883"/>
    <x v="3"/>
    <x v="4"/>
    <n v="0"/>
    <n v="9.9900000000000006E-3"/>
    <n v="0.15475"/>
    <n v="9.4753000000000007"/>
    <n v="0.39046999999999998"/>
    <n v="1.79325"/>
    <n v="0"/>
    <n v="0"/>
    <n v="0"/>
    <n v="0"/>
    <n v="0"/>
    <n v="0"/>
    <n v="0"/>
    <n v="11.82375"/>
    <n v="0"/>
    <n v="0"/>
    <n v="0"/>
    <n v="0"/>
    <n v="11.82375"/>
    <s v="s"/>
    <n v="1.2380800000000001"/>
    <s v="s"/>
    <n v="1.5101199999999999"/>
  </r>
  <r>
    <n v="2025"/>
    <s v="Paris"/>
    <x v="86"/>
    <s v="8k883"/>
    <x v="3"/>
    <x v="5"/>
    <n v="0"/>
    <n v="1.115E-2"/>
    <n v="0.11317000000000001"/>
    <n v="10.09862"/>
    <n v="0.51909000000000005"/>
    <n v="1.8427500000000001"/>
    <n v="0"/>
    <n v="0"/>
    <n v="0"/>
    <n v="0"/>
    <n v="0"/>
    <n v="0"/>
    <n v="0"/>
    <n v="12.58479"/>
    <n v="0"/>
    <n v="0"/>
    <n v="0"/>
    <n v="0"/>
    <n v="12.58479"/>
    <s v="s"/>
    <n v="1.15767"/>
    <s v="s"/>
    <n v="1.3735599999999999"/>
  </r>
  <r>
    <n v="2025"/>
    <s v="Paris"/>
    <x v="86"/>
    <s v="8k883"/>
    <x v="3"/>
    <x v="6"/>
    <n v="0"/>
    <n v="1.155E-2"/>
    <n v="0.1406"/>
    <n v="11.75808"/>
    <n v="0.69466000000000006"/>
    <n v="2.7764700000000002"/>
    <n v="0"/>
    <n v="0"/>
    <n v="0"/>
    <n v="0"/>
    <n v="0"/>
    <n v="0"/>
    <n v="0"/>
    <n v="15.381349999999999"/>
    <n v="0"/>
    <n v="0"/>
    <n v="0"/>
    <n v="0"/>
    <n v="15.381349999999999"/>
    <s v="s"/>
    <n v="1.2102299999999999"/>
    <s v="s"/>
    <n v="1.6018300000000001"/>
  </r>
  <r>
    <n v="2025"/>
    <s v="Paris"/>
    <x v="86"/>
    <s v="8k883"/>
    <x v="3"/>
    <x v="7"/>
    <n v="0"/>
    <n v="1.4409999999999999E-2"/>
    <n v="8.4750000000000006E-2"/>
    <n v="12.97226"/>
    <n v="0.81672999999999996"/>
    <n v="2.43214"/>
    <n v="0"/>
    <n v="0"/>
    <n v="0"/>
    <n v="0"/>
    <n v="0"/>
    <n v="0"/>
    <n v="0"/>
    <n v="16.32029"/>
    <n v="0"/>
    <n v="0"/>
    <n v="0"/>
    <n v="0"/>
    <n v="16.32029"/>
    <s v="s"/>
    <n v="0.95955999999999997"/>
    <s v="s"/>
    <n v="1.47383"/>
  </r>
  <r>
    <n v="2025"/>
    <s v="Paris"/>
    <x v="86"/>
    <s v="8k883"/>
    <x v="3"/>
    <x v="8"/>
    <n v="0"/>
    <n v="0.11956"/>
    <n v="3.4599999999999999E-2"/>
    <n v="12.82178"/>
    <n v="0.76515"/>
    <n v="2.82517"/>
    <n v="0"/>
    <n v="0"/>
    <n v="0"/>
    <n v="0"/>
    <n v="0"/>
    <n v="0"/>
    <n v="0"/>
    <n v="16.56625"/>
    <n v="0"/>
    <n v="0"/>
    <n v="0"/>
    <n v="0"/>
    <n v="16.56625"/>
    <s v="s"/>
    <n v="1.12981"/>
    <s v="s"/>
    <n v="1.55508"/>
  </r>
  <r>
    <n v="2025"/>
    <s v="Paris"/>
    <x v="86"/>
    <s v="8k883"/>
    <x v="3"/>
    <x v="9"/>
    <n v="0"/>
    <n v="0.10779"/>
    <n v="0.14132"/>
    <n v="12.749090000000001"/>
    <n v="1.1134999999999999"/>
    <n v="3.5751200000000001"/>
    <n v="0"/>
    <n v="0"/>
    <n v="0"/>
    <n v="0"/>
    <n v="0"/>
    <n v="0"/>
    <n v="0"/>
    <n v="17.686810000000001"/>
    <n v="0"/>
    <n v="0"/>
    <n v="0"/>
    <n v="0"/>
    <n v="17.686810000000001"/>
    <s v="s"/>
    <n v="1.2983"/>
    <s v="s"/>
    <n v="1.67489"/>
  </r>
  <r>
    <n v="2025"/>
    <s v="Paris"/>
    <x v="86"/>
    <s v="8k883"/>
    <x v="3"/>
    <x v="10"/>
    <n v="0"/>
    <n v="0.24729999999999999"/>
    <n v="0.11486"/>
    <n v="13.7135"/>
    <n v="0.79693000000000003"/>
    <n v="3.0919599999999998"/>
    <n v="0"/>
    <n v="0"/>
    <n v="0"/>
    <n v="0"/>
    <n v="0"/>
    <n v="0"/>
    <n v="0"/>
    <n v="17.964549999999999"/>
    <n v="0"/>
    <n v="0"/>
    <n v="0"/>
    <n v="0"/>
    <n v="17.964549999999999"/>
    <s v="s"/>
    <n v="1.3244"/>
    <s v="s"/>
    <n v="1.6577299999999999"/>
  </r>
  <r>
    <n v="2025"/>
    <s v="Paris"/>
    <x v="87"/>
    <s v="y52D7"/>
    <x v="0"/>
    <x v="0"/>
    <n v="171"/>
    <n v="0"/>
    <n v="0"/>
    <n v="0"/>
    <n v="0"/>
    <n v="0"/>
    <n v="0"/>
    <n v="0"/>
    <n v="0"/>
    <n v="0"/>
    <n v="0"/>
    <n v="0"/>
    <n v="0"/>
    <n v="171"/>
    <n v="0"/>
    <n v="0"/>
    <n v="0"/>
    <n v="0"/>
    <n v="171"/>
    <s v="s"/>
    <s v="s"/>
    <n v="0"/>
    <n v="13"/>
  </r>
  <r>
    <n v="2025"/>
    <s v="Paris"/>
    <x v="87"/>
    <s v="y52D7"/>
    <x v="1"/>
    <x v="0"/>
    <n v="0.47534999999999999"/>
    <n v="0"/>
    <n v="0"/>
    <n v="0"/>
    <n v="0"/>
    <n v="0"/>
    <n v="0"/>
    <n v="0"/>
    <n v="0"/>
    <n v="0"/>
    <n v="0"/>
    <n v="0"/>
    <n v="0"/>
    <n v="0.47534999999999999"/>
    <n v="0"/>
    <n v="0"/>
    <n v="0"/>
    <n v="0"/>
    <n v="0.47534999999999999"/>
    <s v="s"/>
    <s v="s"/>
    <n v="0"/>
    <n v="1.3050000000000001E-2"/>
  </r>
  <r>
    <n v="2025"/>
    <s v="Paris"/>
    <x v="87"/>
    <s v="y52D7"/>
    <x v="1"/>
    <x v="1"/>
    <n v="0.47149000000000002"/>
    <n v="0"/>
    <n v="0"/>
    <n v="0"/>
    <n v="0"/>
    <n v="0"/>
    <n v="0"/>
    <n v="0"/>
    <n v="0"/>
    <n v="0"/>
    <n v="0"/>
    <n v="0"/>
    <n v="0"/>
    <n v="0.47149000000000002"/>
    <n v="0"/>
    <n v="0"/>
    <n v="0"/>
    <n v="0"/>
    <n v="0.47149000000000002"/>
    <s v="s"/>
    <s v="s"/>
    <n v="0"/>
    <n v="1.248E-2"/>
  </r>
  <r>
    <n v="2025"/>
    <s v="Paris"/>
    <x v="87"/>
    <s v="y52D7"/>
    <x v="1"/>
    <x v="2"/>
    <n v="0.45978000000000002"/>
    <n v="0"/>
    <n v="0"/>
    <n v="0"/>
    <n v="0"/>
    <n v="0"/>
    <n v="0"/>
    <n v="0"/>
    <n v="0"/>
    <n v="0"/>
    <n v="0"/>
    <n v="0"/>
    <n v="0"/>
    <n v="0.45978000000000002"/>
    <n v="0"/>
    <n v="0"/>
    <n v="0"/>
    <n v="0"/>
    <n v="0.45978000000000002"/>
    <s v="s"/>
    <s v="s"/>
    <n v="0"/>
    <n v="1.145E-2"/>
  </r>
  <r>
    <n v="2025"/>
    <s v="Paris"/>
    <x v="87"/>
    <s v="y52D7"/>
    <x v="1"/>
    <x v="3"/>
    <n v="0.45238"/>
    <n v="0"/>
    <n v="0"/>
    <n v="0"/>
    <n v="0"/>
    <n v="0"/>
    <n v="0"/>
    <n v="0"/>
    <n v="0"/>
    <n v="0"/>
    <n v="0"/>
    <n v="0"/>
    <n v="0"/>
    <n v="0.45238"/>
    <n v="0"/>
    <n v="0"/>
    <n v="0"/>
    <n v="0"/>
    <n v="0.45238"/>
    <s v="s"/>
    <s v="s"/>
    <n v="0"/>
    <n v="1.103E-2"/>
  </r>
  <r>
    <n v="2025"/>
    <s v="Paris"/>
    <x v="87"/>
    <s v="y52D7"/>
    <x v="1"/>
    <x v="4"/>
    <n v="0.45350000000000001"/>
    <n v="0"/>
    <n v="0"/>
    <n v="0"/>
    <n v="0"/>
    <n v="0"/>
    <n v="0"/>
    <n v="0"/>
    <n v="0"/>
    <n v="0"/>
    <n v="0"/>
    <n v="0"/>
    <n v="0"/>
    <n v="0.45350000000000001"/>
    <n v="0"/>
    <n v="0"/>
    <n v="0"/>
    <n v="0"/>
    <n v="0.45350000000000001"/>
    <s v="s"/>
    <s v="s"/>
    <n v="0"/>
    <n v="9.9799999999999993E-3"/>
  </r>
  <r>
    <n v="2025"/>
    <s v="Paris"/>
    <x v="87"/>
    <s v="y52D7"/>
    <x v="1"/>
    <x v="5"/>
    <n v="0.4526"/>
    <n v="0"/>
    <n v="0"/>
    <n v="0"/>
    <n v="0"/>
    <n v="0"/>
    <n v="0"/>
    <n v="0"/>
    <n v="0"/>
    <n v="0"/>
    <n v="0"/>
    <n v="0"/>
    <n v="0"/>
    <n v="0.4526"/>
    <n v="0"/>
    <n v="0"/>
    <n v="0"/>
    <n v="0"/>
    <n v="0.4526"/>
    <s v="s"/>
    <s v="s"/>
    <n v="0"/>
    <n v="8.8900000000000003E-3"/>
  </r>
  <r>
    <n v="2025"/>
    <s v="Paris"/>
    <x v="87"/>
    <s v="y52D7"/>
    <x v="1"/>
    <x v="6"/>
    <n v="0.4446"/>
    <n v="0"/>
    <n v="0"/>
    <n v="0"/>
    <n v="0"/>
    <n v="0"/>
    <n v="0"/>
    <n v="0"/>
    <n v="0"/>
    <n v="0"/>
    <n v="0"/>
    <n v="0"/>
    <n v="0"/>
    <n v="0.4446"/>
    <n v="0"/>
    <n v="0"/>
    <n v="0"/>
    <n v="0"/>
    <n v="0.4446"/>
    <s v="s"/>
    <s v="s"/>
    <n v="0"/>
    <n v="1.073E-2"/>
  </r>
  <r>
    <n v="2025"/>
    <s v="Paris"/>
    <x v="87"/>
    <s v="y52D7"/>
    <x v="1"/>
    <x v="7"/>
    <n v="0.43578"/>
    <n v="0"/>
    <n v="0"/>
    <n v="0"/>
    <n v="0"/>
    <n v="0"/>
    <n v="0"/>
    <n v="0"/>
    <n v="0"/>
    <n v="0"/>
    <n v="0"/>
    <n v="0"/>
    <n v="0"/>
    <n v="0.43578"/>
    <n v="0"/>
    <n v="0"/>
    <n v="0"/>
    <n v="0"/>
    <n v="0.43578"/>
    <s v="s"/>
    <s v="s"/>
    <n v="0"/>
    <n v="1.0959999999999999E-2"/>
  </r>
  <r>
    <n v="2025"/>
    <s v="Paris"/>
    <x v="87"/>
    <s v="y52D7"/>
    <x v="1"/>
    <x v="8"/>
    <n v="0.44113000000000002"/>
    <n v="0"/>
    <n v="0"/>
    <n v="0"/>
    <n v="0"/>
    <n v="0"/>
    <n v="0"/>
    <n v="0"/>
    <n v="0"/>
    <n v="0"/>
    <n v="0"/>
    <n v="0"/>
    <n v="0"/>
    <n v="0.44113000000000002"/>
    <n v="0"/>
    <n v="0"/>
    <n v="0"/>
    <n v="0"/>
    <n v="0.44113000000000002"/>
    <s v="s"/>
    <s v="s"/>
    <n v="0"/>
    <n v="1.332E-2"/>
  </r>
  <r>
    <n v="2025"/>
    <s v="Paris"/>
    <x v="87"/>
    <s v="y52D7"/>
    <x v="1"/>
    <x v="9"/>
    <n v="0.43819999999999998"/>
    <n v="0"/>
    <n v="0"/>
    <n v="0"/>
    <n v="0"/>
    <n v="0"/>
    <n v="0"/>
    <n v="0"/>
    <n v="0"/>
    <n v="0"/>
    <n v="0"/>
    <n v="0"/>
    <n v="0"/>
    <n v="0.43819999999999998"/>
    <n v="0"/>
    <n v="0"/>
    <n v="0"/>
    <n v="0"/>
    <n v="0.43819999999999998"/>
    <s v="s"/>
    <s v="s"/>
    <n v="0"/>
    <n v="1.303E-2"/>
  </r>
  <r>
    <n v="2025"/>
    <s v="Paris"/>
    <x v="87"/>
    <s v="y52D7"/>
    <x v="1"/>
    <x v="10"/>
    <n v="0.42638999999999999"/>
    <n v="0"/>
    <n v="0"/>
    <n v="0"/>
    <n v="0"/>
    <n v="0"/>
    <n v="0"/>
    <n v="0"/>
    <n v="0"/>
    <n v="0"/>
    <n v="0"/>
    <n v="0"/>
    <n v="0"/>
    <n v="0.42638999999999999"/>
    <n v="0"/>
    <n v="0"/>
    <n v="0"/>
    <n v="0"/>
    <n v="0.42638999999999999"/>
    <s v="s"/>
    <s v="s"/>
    <n v="0"/>
    <n v="1.2500000000000001E-2"/>
  </r>
  <r>
    <n v="2025"/>
    <s v="Paris"/>
    <x v="87"/>
    <s v="y52D7"/>
    <x v="2"/>
    <x v="0"/>
    <s v="so"/>
    <s v="so"/>
    <s v="so"/>
    <s v="so"/>
    <s v="so"/>
    <s v="so"/>
    <s v="so"/>
    <s v="so"/>
    <s v="so"/>
    <s v="so"/>
    <s v="so"/>
    <s v="so"/>
    <s v="so"/>
    <s v="so"/>
    <s v="so"/>
    <s v="so"/>
    <s v="so"/>
    <s v="so"/>
    <s v="so"/>
    <s v="s"/>
    <s v="s"/>
    <n v="0"/>
    <n v="7.3190000000000005E-2"/>
  </r>
  <r>
    <n v="2025"/>
    <s v="Paris"/>
    <x v="87"/>
    <s v="y52D7"/>
    <x v="2"/>
    <x v="1"/>
    <s v="so"/>
    <s v="so"/>
    <s v="so"/>
    <s v="so"/>
    <s v="so"/>
    <s v="so"/>
    <s v="so"/>
    <s v="so"/>
    <s v="so"/>
    <s v="so"/>
    <s v="so"/>
    <s v="so"/>
    <s v="so"/>
    <s v="so"/>
    <s v="so"/>
    <s v="so"/>
    <s v="so"/>
    <s v="so"/>
    <s v="so"/>
    <s v="s"/>
    <s v="s"/>
    <n v="0"/>
    <n v="6.1920000000000003E-2"/>
  </r>
  <r>
    <n v="2025"/>
    <s v="Paris"/>
    <x v="87"/>
    <s v="y52D7"/>
    <x v="2"/>
    <x v="2"/>
    <s v="so"/>
    <s v="so"/>
    <s v="so"/>
    <s v="so"/>
    <s v="so"/>
    <s v="so"/>
    <s v="so"/>
    <s v="so"/>
    <s v="so"/>
    <s v="so"/>
    <s v="so"/>
    <s v="so"/>
    <s v="so"/>
    <s v="so"/>
    <s v="so"/>
    <s v="so"/>
    <s v="so"/>
    <s v="so"/>
    <s v="so"/>
    <s v="s"/>
    <s v="s"/>
    <n v="0"/>
    <n v="5.6559999999999999E-2"/>
  </r>
  <r>
    <n v="2025"/>
    <s v="Paris"/>
    <x v="87"/>
    <s v="y52D7"/>
    <x v="2"/>
    <x v="3"/>
    <s v="so"/>
    <s v="so"/>
    <s v="so"/>
    <s v="so"/>
    <s v="so"/>
    <s v="so"/>
    <s v="so"/>
    <s v="so"/>
    <s v="so"/>
    <s v="so"/>
    <s v="so"/>
    <s v="so"/>
    <s v="so"/>
    <s v="so"/>
    <s v="so"/>
    <s v="so"/>
    <s v="so"/>
    <s v="so"/>
    <s v="so"/>
    <s v="s"/>
    <s v="s"/>
    <n v="0"/>
    <n v="5.9679999999999997E-2"/>
  </r>
  <r>
    <n v="2025"/>
    <s v="Paris"/>
    <x v="87"/>
    <s v="y52D7"/>
    <x v="2"/>
    <x v="4"/>
    <s v="so"/>
    <s v="so"/>
    <s v="so"/>
    <s v="so"/>
    <s v="so"/>
    <s v="so"/>
    <s v="so"/>
    <s v="so"/>
    <s v="so"/>
    <s v="so"/>
    <s v="so"/>
    <s v="so"/>
    <s v="so"/>
    <s v="so"/>
    <s v="so"/>
    <s v="so"/>
    <s v="so"/>
    <s v="so"/>
    <s v="so"/>
    <s v="s"/>
    <s v="s"/>
    <n v="0"/>
    <n v="6.3089999999999993E-2"/>
  </r>
  <r>
    <n v="2025"/>
    <s v="Paris"/>
    <x v="87"/>
    <s v="y52D7"/>
    <x v="2"/>
    <x v="5"/>
    <s v="so"/>
    <s v="so"/>
    <s v="so"/>
    <s v="so"/>
    <s v="so"/>
    <s v="so"/>
    <s v="so"/>
    <s v="so"/>
    <s v="so"/>
    <s v="so"/>
    <s v="so"/>
    <s v="so"/>
    <s v="so"/>
    <s v="so"/>
    <s v="so"/>
    <s v="so"/>
    <s v="so"/>
    <s v="so"/>
    <s v="so"/>
    <s v="s"/>
    <s v="s"/>
    <n v="0"/>
    <n v="6.4119999999999996E-2"/>
  </r>
  <r>
    <n v="2025"/>
    <s v="Paris"/>
    <x v="87"/>
    <s v="y52D7"/>
    <x v="2"/>
    <x v="6"/>
    <s v="so"/>
    <s v="so"/>
    <s v="so"/>
    <s v="so"/>
    <s v="so"/>
    <s v="so"/>
    <s v="so"/>
    <s v="so"/>
    <s v="so"/>
    <s v="so"/>
    <s v="so"/>
    <s v="so"/>
    <s v="so"/>
    <s v="so"/>
    <s v="so"/>
    <s v="so"/>
    <s v="so"/>
    <s v="so"/>
    <s v="so"/>
    <s v="s"/>
    <s v="s"/>
    <n v="0"/>
    <n v="5.6230000000000002E-2"/>
  </r>
  <r>
    <n v="2025"/>
    <s v="Paris"/>
    <x v="87"/>
    <s v="y52D7"/>
    <x v="2"/>
    <x v="7"/>
    <s v="so"/>
    <s v="so"/>
    <s v="so"/>
    <s v="so"/>
    <s v="so"/>
    <s v="so"/>
    <s v="so"/>
    <s v="so"/>
    <s v="so"/>
    <s v="so"/>
    <s v="so"/>
    <s v="so"/>
    <s v="so"/>
    <s v="so"/>
    <s v="so"/>
    <s v="so"/>
    <s v="so"/>
    <s v="so"/>
    <s v="so"/>
    <s v="s"/>
    <s v="s"/>
    <n v="0"/>
    <n v="5.5469999999999998E-2"/>
  </r>
  <r>
    <n v="2025"/>
    <s v="Paris"/>
    <x v="87"/>
    <s v="y52D7"/>
    <x v="2"/>
    <x v="8"/>
    <s v="so"/>
    <s v="so"/>
    <s v="so"/>
    <s v="so"/>
    <s v="so"/>
    <s v="so"/>
    <s v="so"/>
    <s v="so"/>
    <s v="so"/>
    <s v="so"/>
    <s v="so"/>
    <s v="so"/>
    <s v="so"/>
    <s v="so"/>
    <s v="so"/>
    <s v="so"/>
    <s v="so"/>
    <s v="so"/>
    <s v="so"/>
    <s v="s"/>
    <s v="s"/>
    <n v="0"/>
    <n v="3.7589999999999998E-2"/>
  </r>
  <r>
    <n v="2025"/>
    <s v="Paris"/>
    <x v="87"/>
    <s v="y52D7"/>
    <x v="2"/>
    <x v="9"/>
    <s v="so"/>
    <s v="so"/>
    <s v="so"/>
    <s v="so"/>
    <s v="so"/>
    <s v="so"/>
    <s v="so"/>
    <s v="so"/>
    <s v="so"/>
    <s v="so"/>
    <s v="so"/>
    <s v="so"/>
    <s v="so"/>
    <s v="so"/>
    <s v="so"/>
    <s v="so"/>
    <s v="so"/>
    <s v="so"/>
    <s v="so"/>
    <s v="s"/>
    <s v="s"/>
    <n v="0"/>
    <n v="4.1189999999999997E-2"/>
  </r>
  <r>
    <n v="2025"/>
    <s v="Paris"/>
    <x v="87"/>
    <s v="y52D7"/>
    <x v="2"/>
    <x v="10"/>
    <s v="so"/>
    <s v="so"/>
    <s v="so"/>
    <s v="so"/>
    <s v="so"/>
    <s v="so"/>
    <s v="so"/>
    <s v="so"/>
    <s v="so"/>
    <s v="so"/>
    <s v="so"/>
    <s v="so"/>
    <s v="so"/>
    <s v="so"/>
    <s v="so"/>
    <s v="so"/>
    <s v="so"/>
    <s v="so"/>
    <s v="so"/>
    <s v="s"/>
    <s v="s"/>
    <n v="0"/>
    <n v="4.4560000000000002E-2"/>
  </r>
  <r>
    <n v="2025"/>
    <s v="Paris"/>
    <x v="87"/>
    <s v="y52D7"/>
    <x v="3"/>
    <x v="0"/>
    <n v="6.3453999999999997"/>
    <n v="0"/>
    <n v="0"/>
    <n v="0"/>
    <n v="0"/>
    <n v="0"/>
    <n v="0"/>
    <n v="0"/>
    <n v="0"/>
    <n v="0"/>
    <n v="0"/>
    <n v="0"/>
    <n v="0"/>
    <n v="6.3453999999999997"/>
    <n v="0"/>
    <n v="0"/>
    <n v="0"/>
    <n v="0"/>
    <n v="6.3453999999999997"/>
    <s v="s"/>
    <s v="s"/>
    <n v="0"/>
    <n v="0.52309000000000005"/>
  </r>
  <r>
    <n v="2025"/>
    <s v="Paris"/>
    <x v="87"/>
    <s v="y52D7"/>
    <x v="3"/>
    <x v="1"/>
    <n v="7.6135200000000003"/>
    <n v="0"/>
    <n v="0"/>
    <n v="0"/>
    <n v="0"/>
    <n v="0"/>
    <n v="0"/>
    <n v="0"/>
    <n v="0"/>
    <n v="0"/>
    <n v="0"/>
    <n v="0"/>
    <n v="0"/>
    <n v="7.6135200000000003"/>
    <n v="0"/>
    <n v="0"/>
    <n v="0"/>
    <n v="0"/>
    <n v="7.6135200000000003"/>
    <s v="s"/>
    <s v="s"/>
    <n v="0"/>
    <n v="0.60213000000000005"/>
  </r>
  <r>
    <n v="2025"/>
    <s v="Paris"/>
    <x v="87"/>
    <s v="y52D7"/>
    <x v="3"/>
    <x v="2"/>
    <n v="7.5123199999999999"/>
    <n v="0"/>
    <n v="0"/>
    <n v="0"/>
    <n v="0"/>
    <n v="0"/>
    <n v="0"/>
    <n v="0"/>
    <n v="0"/>
    <n v="0"/>
    <n v="0"/>
    <n v="0"/>
    <n v="0"/>
    <n v="7.5123199999999999"/>
    <n v="0"/>
    <n v="0"/>
    <n v="0"/>
    <n v="0"/>
    <n v="7.5123199999999999"/>
    <s v="s"/>
    <s v="s"/>
    <n v="0"/>
    <n v="0.44241000000000003"/>
  </r>
  <r>
    <n v="2025"/>
    <s v="Paris"/>
    <x v="87"/>
    <s v="y52D7"/>
    <x v="3"/>
    <x v="3"/>
    <n v="6.4658699999999998"/>
    <n v="0"/>
    <n v="0"/>
    <n v="0"/>
    <n v="0"/>
    <n v="0"/>
    <n v="0"/>
    <n v="0"/>
    <n v="0"/>
    <n v="0"/>
    <n v="0"/>
    <n v="0"/>
    <n v="0"/>
    <n v="6.4658699999999998"/>
    <n v="0"/>
    <n v="0"/>
    <n v="0"/>
    <n v="0"/>
    <n v="6.4658699999999998"/>
    <s v="s"/>
    <s v="s"/>
    <n v="0"/>
    <n v="0.20927999999999999"/>
  </r>
  <r>
    <n v="2025"/>
    <s v="Paris"/>
    <x v="87"/>
    <s v="y52D7"/>
    <x v="3"/>
    <x v="4"/>
    <n v="6.45451"/>
    <n v="0"/>
    <n v="0"/>
    <n v="0"/>
    <n v="0"/>
    <n v="0"/>
    <n v="0"/>
    <n v="0"/>
    <n v="0"/>
    <n v="0"/>
    <n v="0"/>
    <n v="0"/>
    <n v="0"/>
    <n v="6.45451"/>
    <n v="0"/>
    <n v="0"/>
    <n v="0"/>
    <n v="0"/>
    <n v="6.45451"/>
    <s v="s"/>
    <s v="s"/>
    <n v="0"/>
    <n v="0.12812000000000001"/>
  </r>
  <r>
    <n v="2025"/>
    <s v="Paris"/>
    <x v="87"/>
    <s v="y52D7"/>
    <x v="3"/>
    <x v="5"/>
    <n v="7.4610300000000001"/>
    <n v="0"/>
    <n v="0"/>
    <n v="0"/>
    <n v="0"/>
    <n v="0"/>
    <n v="0"/>
    <n v="0"/>
    <n v="0"/>
    <n v="0"/>
    <n v="0"/>
    <n v="0"/>
    <n v="0"/>
    <n v="7.4610300000000001"/>
    <n v="0"/>
    <n v="0"/>
    <n v="0"/>
    <n v="0"/>
    <n v="7.4610300000000001"/>
    <s v="s"/>
    <s v="s"/>
    <n v="0"/>
    <n v="0.1167"/>
  </r>
  <r>
    <n v="2025"/>
    <s v="Paris"/>
    <x v="87"/>
    <s v="y52D7"/>
    <x v="3"/>
    <x v="6"/>
    <n v="6.6290800000000001"/>
    <n v="0"/>
    <n v="0"/>
    <n v="0"/>
    <n v="0"/>
    <n v="0"/>
    <n v="0"/>
    <n v="0"/>
    <n v="0"/>
    <n v="0"/>
    <n v="0"/>
    <n v="0"/>
    <n v="0"/>
    <n v="6.6290800000000001"/>
    <n v="0"/>
    <n v="0"/>
    <n v="0"/>
    <n v="0"/>
    <n v="6.6290800000000001"/>
    <s v="s"/>
    <s v="s"/>
    <n v="0"/>
    <n v="6.8159999999999998E-2"/>
  </r>
  <r>
    <n v="2025"/>
    <s v="Paris"/>
    <x v="87"/>
    <s v="y52D7"/>
    <x v="3"/>
    <x v="7"/>
    <n v="6.3543500000000002"/>
    <n v="0"/>
    <n v="0"/>
    <n v="0"/>
    <n v="0"/>
    <n v="0"/>
    <n v="0"/>
    <n v="0"/>
    <n v="0"/>
    <n v="0"/>
    <n v="0"/>
    <n v="0"/>
    <n v="0"/>
    <n v="6.3543500000000002"/>
    <n v="0"/>
    <n v="0"/>
    <n v="0"/>
    <n v="0"/>
    <n v="6.3543500000000002"/>
    <s v="s"/>
    <s v="s"/>
    <n v="0"/>
    <n v="7.5550000000000006E-2"/>
  </r>
  <r>
    <n v="2025"/>
    <s v="Paris"/>
    <x v="87"/>
    <s v="y52D7"/>
    <x v="3"/>
    <x v="8"/>
    <n v="6.8467599999999997"/>
    <n v="0"/>
    <n v="0"/>
    <n v="0"/>
    <n v="0"/>
    <n v="0"/>
    <n v="0"/>
    <n v="0"/>
    <n v="0"/>
    <n v="0"/>
    <n v="0"/>
    <n v="0"/>
    <n v="0"/>
    <n v="6.8467599999999997"/>
    <n v="0"/>
    <n v="0"/>
    <n v="0"/>
    <n v="0"/>
    <n v="6.8467599999999997"/>
    <s v="s"/>
    <s v="s"/>
    <n v="0"/>
    <n v="0.43101"/>
  </r>
  <r>
    <n v="2025"/>
    <s v="Paris"/>
    <x v="87"/>
    <s v="y52D7"/>
    <x v="3"/>
    <x v="9"/>
    <n v="8.0028500000000005"/>
    <n v="0"/>
    <n v="0"/>
    <n v="0"/>
    <n v="0"/>
    <n v="0"/>
    <n v="0"/>
    <n v="0"/>
    <n v="0"/>
    <n v="0"/>
    <n v="0"/>
    <n v="0"/>
    <n v="0"/>
    <n v="8.0028500000000005"/>
    <n v="0"/>
    <n v="0"/>
    <n v="0"/>
    <n v="0"/>
    <n v="8.0028500000000005"/>
    <s v="s"/>
    <s v="s"/>
    <n v="0"/>
    <n v="0.72040999999999999"/>
  </r>
  <r>
    <n v="2025"/>
    <s v="Paris"/>
    <x v="87"/>
    <s v="y52D7"/>
    <x v="3"/>
    <x v="10"/>
    <n v="7.8969199999999997"/>
    <n v="0"/>
    <n v="0"/>
    <n v="0"/>
    <n v="0"/>
    <n v="0"/>
    <n v="0"/>
    <n v="0"/>
    <n v="0"/>
    <n v="0"/>
    <n v="0"/>
    <n v="0"/>
    <n v="0"/>
    <n v="7.8969199999999997"/>
    <n v="0"/>
    <n v="0"/>
    <n v="0"/>
    <n v="0"/>
    <n v="7.8969199999999997"/>
    <s v="s"/>
    <s v="s"/>
    <n v="0"/>
    <n v="0.81130000000000002"/>
  </r>
  <r>
    <n v="2025"/>
    <s v="Paris"/>
    <x v="88"/>
    <s v="TSGYA"/>
    <x v="0"/>
    <x v="0"/>
    <n v="34"/>
    <n v="0"/>
    <n v="0"/>
    <n v="0"/>
    <n v="0"/>
    <n v="0"/>
    <n v="0"/>
    <n v="0"/>
    <n v="0"/>
    <n v="0"/>
    <n v="0"/>
    <n v="0"/>
    <n v="0"/>
    <n v="34"/>
    <n v="0"/>
    <n v="0"/>
    <n v="0"/>
    <n v="0"/>
    <n v="34"/>
    <n v="0"/>
    <n v="0"/>
    <n v="0"/>
    <n v="0"/>
  </r>
  <r>
    <n v="2025"/>
    <s v="Paris"/>
    <x v="88"/>
    <s v="TSGYA"/>
    <x v="1"/>
    <x v="0"/>
    <n v="0.11652999999999999"/>
    <n v="0"/>
    <n v="0"/>
    <n v="0"/>
    <n v="0"/>
    <n v="0"/>
    <n v="0"/>
    <n v="0"/>
    <n v="0"/>
    <n v="0"/>
    <n v="0"/>
    <n v="0"/>
    <n v="0"/>
    <n v="0.11652999999999999"/>
    <n v="0"/>
    <n v="0"/>
    <n v="0"/>
    <n v="0"/>
    <n v="0.11652999999999999"/>
    <n v="0"/>
    <n v="0"/>
    <n v="0"/>
    <n v="0"/>
  </r>
  <r>
    <n v="2025"/>
    <s v="Paris"/>
    <x v="88"/>
    <s v="TSGYA"/>
    <x v="1"/>
    <x v="1"/>
    <n v="0.11643000000000001"/>
    <n v="0"/>
    <n v="0"/>
    <n v="0"/>
    <n v="0"/>
    <n v="0"/>
    <n v="0"/>
    <n v="0"/>
    <n v="0"/>
    <n v="0"/>
    <n v="0"/>
    <n v="0"/>
    <n v="0"/>
    <n v="0.11643000000000001"/>
    <n v="0"/>
    <n v="0"/>
    <n v="0"/>
    <n v="0"/>
    <n v="0.11643000000000001"/>
    <n v="0"/>
    <n v="0"/>
    <n v="0"/>
    <n v="0"/>
  </r>
  <r>
    <n v="2025"/>
    <s v="Paris"/>
    <x v="88"/>
    <s v="TSGYA"/>
    <x v="1"/>
    <x v="2"/>
    <n v="0.11556"/>
    <n v="0"/>
    <n v="0"/>
    <n v="0"/>
    <n v="0"/>
    <n v="0"/>
    <n v="0"/>
    <n v="0"/>
    <n v="0"/>
    <n v="0"/>
    <n v="0"/>
    <n v="0"/>
    <n v="0"/>
    <n v="0.11556"/>
    <n v="0"/>
    <n v="0"/>
    <n v="0"/>
    <n v="0"/>
    <n v="0.11556"/>
    <n v="0"/>
    <n v="0"/>
    <n v="0"/>
    <n v="0"/>
  </r>
  <r>
    <n v="2025"/>
    <s v="Paris"/>
    <x v="88"/>
    <s v="TSGYA"/>
    <x v="1"/>
    <x v="3"/>
    <n v="0.11533"/>
    <n v="0"/>
    <n v="0"/>
    <n v="0"/>
    <n v="0"/>
    <n v="0"/>
    <n v="0"/>
    <n v="0"/>
    <n v="0"/>
    <n v="0"/>
    <n v="0"/>
    <n v="0"/>
    <n v="0"/>
    <n v="0.11533"/>
    <n v="0"/>
    <n v="0"/>
    <n v="0"/>
    <n v="0"/>
    <n v="0.11533"/>
    <n v="0"/>
    <n v="0"/>
    <n v="0"/>
    <n v="0"/>
  </r>
  <r>
    <n v="2025"/>
    <s v="Paris"/>
    <x v="88"/>
    <s v="TSGYA"/>
    <x v="1"/>
    <x v="4"/>
    <n v="0.11437"/>
    <n v="0"/>
    <n v="0"/>
    <n v="0"/>
    <n v="0"/>
    <n v="0"/>
    <n v="0"/>
    <n v="0"/>
    <n v="0"/>
    <n v="0"/>
    <n v="0"/>
    <n v="0"/>
    <n v="0"/>
    <n v="0.11437"/>
    <n v="0"/>
    <n v="0"/>
    <n v="0"/>
    <n v="0"/>
    <n v="0.11437"/>
    <n v="0"/>
    <n v="0"/>
    <n v="0"/>
    <n v="0"/>
  </r>
  <r>
    <n v="2025"/>
    <s v="Paris"/>
    <x v="88"/>
    <s v="TSGYA"/>
    <x v="1"/>
    <x v="5"/>
    <n v="0.11237"/>
    <n v="0"/>
    <n v="0"/>
    <n v="0"/>
    <n v="0"/>
    <n v="0"/>
    <n v="0"/>
    <n v="0"/>
    <n v="0"/>
    <n v="0"/>
    <n v="0"/>
    <n v="0"/>
    <n v="0"/>
    <n v="0.11237"/>
    <n v="0"/>
    <n v="0"/>
    <n v="0"/>
    <n v="0"/>
    <n v="0.11237"/>
    <n v="0"/>
    <n v="0"/>
    <n v="0"/>
    <n v="0"/>
  </r>
  <r>
    <n v="2025"/>
    <s v="Paris"/>
    <x v="88"/>
    <s v="TSGYA"/>
    <x v="1"/>
    <x v="6"/>
    <n v="0.10969"/>
    <n v="0"/>
    <n v="0"/>
    <n v="0"/>
    <n v="0"/>
    <n v="0"/>
    <n v="0"/>
    <n v="0"/>
    <n v="0"/>
    <n v="0"/>
    <n v="0"/>
    <n v="0"/>
    <n v="0"/>
    <n v="0.10969"/>
    <n v="0"/>
    <n v="0"/>
    <n v="0"/>
    <n v="0"/>
    <n v="0.10969"/>
    <n v="0"/>
    <n v="0"/>
    <n v="0"/>
    <n v="0"/>
  </r>
  <r>
    <n v="2025"/>
    <s v="Paris"/>
    <x v="88"/>
    <s v="TSGYA"/>
    <x v="1"/>
    <x v="7"/>
    <n v="0.10936"/>
    <n v="0"/>
    <n v="0"/>
    <n v="0"/>
    <n v="0"/>
    <n v="0"/>
    <n v="0"/>
    <n v="0"/>
    <n v="0"/>
    <n v="0"/>
    <n v="0"/>
    <n v="0"/>
    <n v="0"/>
    <n v="0.10936"/>
    <n v="0"/>
    <n v="0"/>
    <n v="0"/>
    <n v="0"/>
    <n v="0.10936"/>
    <n v="0"/>
    <n v="0"/>
    <n v="0"/>
    <n v="0"/>
  </r>
  <r>
    <n v="2025"/>
    <s v="Paris"/>
    <x v="88"/>
    <s v="TSGYA"/>
    <x v="1"/>
    <x v="8"/>
    <n v="0.10546999999999999"/>
    <n v="0"/>
    <n v="0"/>
    <n v="0"/>
    <n v="0"/>
    <n v="0"/>
    <n v="0"/>
    <n v="0"/>
    <n v="0"/>
    <n v="0"/>
    <n v="0"/>
    <n v="0"/>
    <n v="0"/>
    <n v="0.10546999999999999"/>
    <n v="0"/>
    <n v="0"/>
    <n v="0"/>
    <n v="0"/>
    <n v="0.10546999999999999"/>
    <n v="0"/>
    <n v="0"/>
    <n v="0"/>
    <n v="0"/>
  </r>
  <r>
    <n v="2025"/>
    <s v="Paris"/>
    <x v="88"/>
    <s v="TSGYA"/>
    <x v="1"/>
    <x v="9"/>
    <n v="0.10276"/>
    <n v="0"/>
    <n v="0"/>
    <n v="0"/>
    <n v="0"/>
    <n v="0"/>
    <n v="0"/>
    <n v="0"/>
    <n v="0"/>
    <n v="0"/>
    <n v="0"/>
    <n v="0"/>
    <n v="0"/>
    <n v="0.10276"/>
    <n v="0"/>
    <n v="0"/>
    <n v="0"/>
    <n v="0"/>
    <n v="0.10276"/>
    <n v="0"/>
    <n v="0"/>
    <n v="0"/>
    <n v="0"/>
  </r>
  <r>
    <n v="2025"/>
    <s v="Paris"/>
    <x v="88"/>
    <s v="TSGYA"/>
    <x v="1"/>
    <x v="10"/>
    <n v="9.9629999999999996E-2"/>
    <n v="0"/>
    <n v="0"/>
    <n v="0"/>
    <n v="0"/>
    <n v="0"/>
    <n v="0"/>
    <n v="0"/>
    <n v="0"/>
    <n v="0"/>
    <n v="0"/>
    <n v="0"/>
    <n v="0"/>
    <n v="9.9629999999999996E-2"/>
    <n v="0"/>
    <n v="0"/>
    <n v="0"/>
    <n v="0"/>
    <n v="9.9629999999999996E-2"/>
    <n v="0"/>
    <n v="0"/>
    <n v="0"/>
    <n v="0"/>
  </r>
  <r>
    <n v="2025"/>
    <s v="Paris"/>
    <x v="88"/>
    <s v="TSGYA"/>
    <x v="3"/>
    <x v="0"/>
    <n v="0.65022999999999997"/>
    <n v="0"/>
    <n v="0"/>
    <n v="0"/>
    <n v="0"/>
    <n v="0"/>
    <n v="0"/>
    <n v="0"/>
    <n v="0"/>
    <n v="0"/>
    <n v="0"/>
    <n v="0"/>
    <n v="0"/>
    <n v="0.65022999999999997"/>
    <n v="0"/>
    <n v="0"/>
    <n v="0"/>
    <n v="0"/>
    <n v="0.65022999999999997"/>
    <n v="0"/>
    <n v="0"/>
    <n v="0"/>
    <n v="0"/>
  </r>
  <r>
    <n v="2025"/>
    <s v="Paris"/>
    <x v="88"/>
    <s v="TSGYA"/>
    <x v="3"/>
    <x v="1"/>
    <n v="0.91988999999999999"/>
    <n v="0"/>
    <n v="0"/>
    <n v="0"/>
    <n v="0"/>
    <n v="0"/>
    <n v="0"/>
    <n v="0"/>
    <n v="0"/>
    <n v="0"/>
    <n v="0"/>
    <n v="0"/>
    <n v="0"/>
    <n v="0.91988999999999999"/>
    <n v="0"/>
    <n v="0"/>
    <n v="0"/>
    <n v="0"/>
    <n v="0.91988999999999999"/>
    <n v="0"/>
    <n v="0"/>
    <n v="0"/>
    <n v="0"/>
  </r>
  <r>
    <n v="2025"/>
    <s v="Paris"/>
    <x v="88"/>
    <s v="TSGYA"/>
    <x v="3"/>
    <x v="2"/>
    <n v="1.2492399999999999"/>
    <n v="0"/>
    <n v="0"/>
    <n v="0"/>
    <n v="0"/>
    <n v="0"/>
    <n v="0"/>
    <n v="0"/>
    <n v="0"/>
    <n v="0"/>
    <n v="0"/>
    <n v="0"/>
    <n v="0"/>
    <n v="1.2492399999999999"/>
    <n v="0"/>
    <n v="0"/>
    <n v="0"/>
    <n v="0"/>
    <n v="1.2492399999999999"/>
    <n v="0"/>
    <n v="0"/>
    <n v="0"/>
    <n v="0"/>
  </r>
  <r>
    <n v="2025"/>
    <s v="Paris"/>
    <x v="88"/>
    <s v="TSGYA"/>
    <x v="3"/>
    <x v="3"/>
    <n v="1.05881"/>
    <n v="0"/>
    <n v="0"/>
    <n v="0"/>
    <n v="0"/>
    <n v="0"/>
    <n v="0"/>
    <n v="0"/>
    <n v="0"/>
    <n v="0"/>
    <n v="0"/>
    <n v="0"/>
    <n v="0"/>
    <n v="1.05881"/>
    <n v="0"/>
    <n v="0"/>
    <n v="0"/>
    <n v="0"/>
    <n v="1.05881"/>
    <n v="0"/>
    <n v="0"/>
    <n v="0"/>
    <n v="0"/>
  </r>
  <r>
    <n v="2025"/>
    <s v="Paris"/>
    <x v="88"/>
    <s v="TSGYA"/>
    <x v="3"/>
    <x v="4"/>
    <n v="1.21756"/>
    <n v="0"/>
    <n v="0"/>
    <n v="0"/>
    <n v="0"/>
    <n v="0"/>
    <n v="0"/>
    <n v="0"/>
    <n v="0"/>
    <n v="0"/>
    <n v="0"/>
    <n v="0"/>
    <n v="0"/>
    <n v="1.21756"/>
    <n v="0"/>
    <n v="0"/>
    <n v="0"/>
    <n v="0"/>
    <n v="1.21756"/>
    <n v="0"/>
    <n v="0"/>
    <n v="0"/>
    <n v="0"/>
  </r>
  <r>
    <n v="2025"/>
    <s v="Paris"/>
    <x v="88"/>
    <s v="TSGYA"/>
    <x v="3"/>
    <x v="5"/>
    <n v="1.5255300000000001"/>
    <n v="0"/>
    <n v="0"/>
    <n v="0"/>
    <n v="0"/>
    <n v="0"/>
    <n v="0"/>
    <n v="0"/>
    <n v="0"/>
    <n v="0"/>
    <n v="0"/>
    <n v="0"/>
    <n v="0"/>
    <n v="1.5255300000000001"/>
    <n v="0"/>
    <n v="0"/>
    <n v="0"/>
    <n v="0"/>
    <n v="1.5255300000000001"/>
    <n v="0"/>
    <n v="0"/>
    <n v="0"/>
    <n v="0"/>
  </r>
  <r>
    <n v="2025"/>
    <s v="Paris"/>
    <x v="88"/>
    <s v="TSGYA"/>
    <x v="3"/>
    <x v="6"/>
    <n v="1.3801099999999999"/>
    <n v="0"/>
    <n v="0"/>
    <n v="0"/>
    <n v="0"/>
    <n v="0"/>
    <n v="0"/>
    <n v="0"/>
    <n v="0"/>
    <n v="0"/>
    <n v="0"/>
    <n v="0"/>
    <n v="0"/>
    <n v="1.3801099999999999"/>
    <n v="0"/>
    <n v="0"/>
    <n v="0"/>
    <n v="0"/>
    <n v="1.3801099999999999"/>
    <n v="0"/>
    <n v="0"/>
    <n v="0"/>
    <n v="0"/>
  </r>
  <r>
    <n v="2025"/>
    <s v="Paris"/>
    <x v="88"/>
    <s v="TSGYA"/>
    <x v="3"/>
    <x v="7"/>
    <n v="1.8303700000000001"/>
    <n v="0"/>
    <n v="0"/>
    <n v="0"/>
    <n v="0"/>
    <n v="0"/>
    <n v="0"/>
    <n v="0"/>
    <n v="0"/>
    <n v="0"/>
    <n v="0"/>
    <n v="0"/>
    <n v="0"/>
    <n v="1.8303700000000001"/>
    <n v="0"/>
    <n v="0"/>
    <n v="0"/>
    <n v="0"/>
    <n v="1.8303700000000001"/>
    <n v="0"/>
    <n v="0"/>
    <n v="0"/>
    <n v="0"/>
  </r>
  <r>
    <n v="2025"/>
    <s v="Paris"/>
    <x v="88"/>
    <s v="TSGYA"/>
    <x v="3"/>
    <x v="8"/>
    <n v="2.2993199999999998"/>
    <n v="0"/>
    <n v="0"/>
    <n v="0"/>
    <n v="0"/>
    <n v="0"/>
    <n v="0"/>
    <n v="0"/>
    <n v="0"/>
    <n v="0"/>
    <n v="0"/>
    <n v="0"/>
    <n v="0"/>
    <n v="2.2993199999999998"/>
    <n v="0"/>
    <n v="0"/>
    <n v="0"/>
    <n v="0"/>
    <n v="2.2993199999999998"/>
    <n v="0"/>
    <n v="0"/>
    <n v="0"/>
    <n v="0"/>
  </r>
  <r>
    <n v="2025"/>
    <s v="Paris"/>
    <x v="88"/>
    <s v="TSGYA"/>
    <x v="3"/>
    <x v="9"/>
    <n v="1.91055"/>
    <n v="0"/>
    <n v="0"/>
    <n v="0"/>
    <n v="0"/>
    <n v="0"/>
    <n v="0"/>
    <n v="0"/>
    <n v="0"/>
    <n v="0"/>
    <n v="0"/>
    <n v="0"/>
    <n v="0"/>
    <n v="1.91055"/>
    <n v="0"/>
    <n v="0"/>
    <n v="0"/>
    <n v="0"/>
    <n v="1.91055"/>
    <n v="0"/>
    <n v="0"/>
    <n v="0"/>
    <n v="0"/>
  </r>
  <r>
    <n v="2025"/>
    <s v="Paris"/>
    <x v="88"/>
    <s v="TSGYA"/>
    <x v="3"/>
    <x v="10"/>
    <n v="2.1594600000000002"/>
    <n v="0"/>
    <n v="0"/>
    <n v="0"/>
    <n v="0"/>
    <n v="0"/>
    <n v="0"/>
    <n v="0"/>
    <n v="0"/>
    <n v="0"/>
    <n v="0"/>
    <n v="0"/>
    <n v="0"/>
    <n v="2.1594600000000002"/>
    <n v="0"/>
    <n v="0"/>
    <n v="0"/>
    <n v="0"/>
    <n v="2.1594600000000002"/>
    <n v="0"/>
    <n v="0"/>
    <n v="0"/>
    <n v="0"/>
  </r>
  <r>
    <n v="2025"/>
    <s v="Paris"/>
    <x v="89"/>
    <s v="wAASR"/>
    <x v="0"/>
    <x v="0"/>
    <n v="14"/>
    <n v="0"/>
    <n v="0"/>
    <n v="0"/>
    <n v="0"/>
    <n v="0"/>
    <n v="0"/>
    <n v="0"/>
    <n v="0"/>
    <n v="0"/>
    <n v="0"/>
    <n v="0"/>
    <n v="0"/>
    <n v="14"/>
    <n v="0"/>
    <n v="0"/>
    <n v="0"/>
    <n v="0"/>
    <n v="14"/>
    <n v="0"/>
    <n v="0"/>
    <n v="0"/>
    <n v="0"/>
  </r>
  <r>
    <n v="2025"/>
    <s v="Paris"/>
    <x v="89"/>
    <s v="wAASR"/>
    <x v="1"/>
    <x v="0"/>
    <n v="4.02E-2"/>
    <n v="0"/>
    <n v="0"/>
    <n v="0"/>
    <n v="0"/>
    <n v="0"/>
    <n v="0"/>
    <n v="0"/>
    <n v="0"/>
    <n v="0"/>
    <n v="0"/>
    <n v="0"/>
    <n v="0"/>
    <n v="4.02E-2"/>
    <n v="0"/>
    <n v="0"/>
    <n v="0"/>
    <n v="0"/>
    <n v="4.02E-2"/>
    <n v="0"/>
    <n v="0"/>
    <n v="0"/>
    <n v="0"/>
  </r>
  <r>
    <n v="2025"/>
    <s v="Paris"/>
    <x v="89"/>
    <s v="wAASR"/>
    <x v="1"/>
    <x v="1"/>
    <n v="3.9350000000000003E-2"/>
    <n v="0"/>
    <n v="0"/>
    <n v="0"/>
    <n v="0"/>
    <n v="0"/>
    <n v="0"/>
    <n v="0"/>
    <n v="0"/>
    <n v="0"/>
    <n v="0"/>
    <n v="0"/>
    <n v="0"/>
    <n v="3.9350000000000003E-2"/>
    <n v="0"/>
    <n v="0"/>
    <n v="0"/>
    <n v="0"/>
    <n v="3.9350000000000003E-2"/>
    <n v="0"/>
    <n v="0"/>
    <n v="0"/>
    <n v="0"/>
  </r>
  <r>
    <n v="2025"/>
    <s v="Paris"/>
    <x v="89"/>
    <s v="wAASR"/>
    <x v="1"/>
    <x v="2"/>
    <n v="3.884E-2"/>
    <n v="0"/>
    <n v="0"/>
    <n v="0"/>
    <n v="0"/>
    <n v="0"/>
    <n v="0"/>
    <n v="0"/>
    <n v="0"/>
    <n v="0"/>
    <n v="0"/>
    <n v="0"/>
    <n v="0"/>
    <n v="3.884E-2"/>
    <n v="0"/>
    <n v="0"/>
    <n v="0"/>
    <n v="0"/>
    <n v="3.884E-2"/>
    <n v="0"/>
    <n v="0"/>
    <n v="0"/>
    <n v="0"/>
  </r>
  <r>
    <n v="2025"/>
    <s v="Paris"/>
    <x v="89"/>
    <s v="wAASR"/>
    <x v="1"/>
    <x v="3"/>
    <n v="3.8859999999999999E-2"/>
    <n v="0"/>
    <n v="0"/>
    <n v="0"/>
    <n v="0"/>
    <n v="0"/>
    <n v="0"/>
    <n v="0"/>
    <n v="0"/>
    <n v="0"/>
    <n v="0"/>
    <n v="0"/>
    <n v="0"/>
    <n v="3.8859999999999999E-2"/>
    <n v="0"/>
    <n v="0"/>
    <n v="0"/>
    <n v="0"/>
    <n v="3.8859999999999999E-2"/>
    <n v="0"/>
    <n v="0"/>
    <n v="0"/>
    <n v="0"/>
  </r>
  <r>
    <n v="2025"/>
    <s v="Paris"/>
    <x v="89"/>
    <s v="wAASR"/>
    <x v="1"/>
    <x v="4"/>
    <n v="3.9489999999999997E-2"/>
    <n v="0"/>
    <n v="0"/>
    <n v="0"/>
    <n v="0"/>
    <n v="0"/>
    <n v="0"/>
    <n v="0"/>
    <n v="0"/>
    <n v="0"/>
    <n v="0"/>
    <n v="0"/>
    <n v="0"/>
    <n v="3.9489999999999997E-2"/>
    <n v="0"/>
    <n v="0"/>
    <n v="0"/>
    <n v="0"/>
    <n v="3.9489999999999997E-2"/>
    <n v="0"/>
    <n v="0"/>
    <n v="0"/>
    <n v="0"/>
  </r>
  <r>
    <n v="2025"/>
    <s v="Paris"/>
    <x v="89"/>
    <s v="wAASR"/>
    <x v="1"/>
    <x v="5"/>
    <n v="3.798E-2"/>
    <n v="0"/>
    <n v="0"/>
    <n v="0"/>
    <n v="0"/>
    <n v="0"/>
    <n v="0"/>
    <n v="0"/>
    <n v="0"/>
    <n v="0"/>
    <n v="0"/>
    <n v="0"/>
    <n v="0"/>
    <n v="3.798E-2"/>
    <n v="0"/>
    <n v="0"/>
    <n v="0"/>
    <n v="0"/>
    <n v="3.798E-2"/>
    <n v="0"/>
    <n v="0"/>
    <n v="0"/>
    <n v="0"/>
  </r>
  <r>
    <n v="2025"/>
    <s v="Paris"/>
    <x v="89"/>
    <s v="wAASR"/>
    <x v="1"/>
    <x v="6"/>
    <n v="3.712E-2"/>
    <n v="0"/>
    <n v="0"/>
    <n v="0"/>
    <n v="0"/>
    <n v="0"/>
    <n v="0"/>
    <n v="0"/>
    <n v="0"/>
    <n v="0"/>
    <n v="0"/>
    <n v="0"/>
    <n v="0"/>
    <n v="3.712E-2"/>
    <n v="0"/>
    <n v="0"/>
    <n v="0"/>
    <n v="0"/>
    <n v="3.712E-2"/>
    <n v="0"/>
    <n v="0"/>
    <n v="0"/>
    <n v="0"/>
  </r>
  <r>
    <n v="2025"/>
    <s v="Paris"/>
    <x v="89"/>
    <s v="wAASR"/>
    <x v="1"/>
    <x v="7"/>
    <n v="3.6990000000000002E-2"/>
    <n v="0"/>
    <n v="0"/>
    <n v="0"/>
    <n v="0"/>
    <n v="0"/>
    <n v="0"/>
    <n v="0"/>
    <n v="0"/>
    <n v="0"/>
    <n v="0"/>
    <n v="0"/>
    <n v="0"/>
    <n v="3.6990000000000002E-2"/>
    <n v="0"/>
    <n v="0"/>
    <n v="0"/>
    <n v="0"/>
    <n v="3.6990000000000002E-2"/>
    <n v="0"/>
    <n v="0"/>
    <n v="0"/>
    <n v="0"/>
  </r>
  <r>
    <n v="2025"/>
    <s v="Paris"/>
    <x v="89"/>
    <s v="wAASR"/>
    <x v="1"/>
    <x v="8"/>
    <n v="3.5270000000000003E-2"/>
    <n v="0"/>
    <n v="0"/>
    <n v="0"/>
    <n v="0"/>
    <n v="0"/>
    <n v="0"/>
    <n v="0"/>
    <n v="0"/>
    <n v="0"/>
    <n v="0"/>
    <n v="0"/>
    <n v="0"/>
    <n v="3.5270000000000003E-2"/>
    <n v="0"/>
    <n v="0"/>
    <n v="0"/>
    <n v="0"/>
    <n v="3.5270000000000003E-2"/>
    <n v="0"/>
    <n v="0"/>
    <n v="0"/>
    <n v="0"/>
  </r>
  <r>
    <n v="2025"/>
    <s v="Paris"/>
    <x v="89"/>
    <s v="wAASR"/>
    <x v="1"/>
    <x v="9"/>
    <n v="3.4380000000000001E-2"/>
    <n v="0"/>
    <n v="0"/>
    <n v="0"/>
    <n v="0"/>
    <n v="0"/>
    <n v="0"/>
    <n v="0"/>
    <n v="0"/>
    <n v="0"/>
    <n v="0"/>
    <n v="0"/>
    <n v="0"/>
    <n v="3.4380000000000001E-2"/>
    <n v="0"/>
    <n v="0"/>
    <n v="0"/>
    <n v="0"/>
    <n v="3.4380000000000001E-2"/>
    <n v="0"/>
    <n v="0"/>
    <n v="0"/>
    <n v="0"/>
  </r>
  <r>
    <n v="2025"/>
    <s v="Paris"/>
    <x v="89"/>
    <s v="wAASR"/>
    <x v="1"/>
    <x v="10"/>
    <n v="3.3480000000000003E-2"/>
    <n v="0"/>
    <n v="0"/>
    <n v="0"/>
    <n v="0"/>
    <n v="0"/>
    <n v="0"/>
    <n v="0"/>
    <n v="0"/>
    <n v="0"/>
    <n v="0"/>
    <n v="0"/>
    <n v="0"/>
    <n v="3.3480000000000003E-2"/>
    <n v="0"/>
    <n v="0"/>
    <n v="0"/>
    <n v="0"/>
    <n v="3.3480000000000003E-2"/>
    <n v="0"/>
    <n v="0"/>
    <n v="0"/>
    <n v="0"/>
  </r>
  <r>
    <n v="2025"/>
    <s v="Paris"/>
    <x v="89"/>
    <s v="wAASR"/>
    <x v="3"/>
    <x v="0"/>
    <n v="0.43464999999999998"/>
    <n v="0"/>
    <n v="0"/>
    <n v="0"/>
    <n v="0"/>
    <n v="0"/>
    <n v="0"/>
    <n v="0"/>
    <n v="0"/>
    <n v="0"/>
    <n v="0"/>
    <n v="0"/>
    <n v="0"/>
    <n v="0.43464999999999998"/>
    <n v="0"/>
    <n v="0"/>
    <n v="0"/>
    <n v="0"/>
    <n v="0.43464999999999998"/>
    <n v="0"/>
    <n v="0"/>
    <n v="0"/>
    <n v="0"/>
  </r>
  <r>
    <n v="2025"/>
    <s v="Paris"/>
    <x v="89"/>
    <s v="wAASR"/>
    <x v="3"/>
    <x v="1"/>
    <n v="0.61160000000000003"/>
    <n v="0"/>
    <n v="0"/>
    <n v="0"/>
    <n v="0"/>
    <n v="0"/>
    <n v="0"/>
    <n v="0"/>
    <n v="0"/>
    <n v="0"/>
    <n v="0"/>
    <n v="0"/>
    <n v="0"/>
    <n v="0.61160000000000003"/>
    <n v="0"/>
    <n v="0"/>
    <n v="0"/>
    <n v="0"/>
    <n v="0.61160000000000003"/>
    <n v="0"/>
    <n v="0"/>
    <n v="0"/>
    <n v="0"/>
  </r>
  <r>
    <n v="2025"/>
    <s v="Paris"/>
    <x v="89"/>
    <s v="wAASR"/>
    <x v="3"/>
    <x v="2"/>
    <n v="0.43547999999999998"/>
    <n v="0"/>
    <n v="0"/>
    <n v="0"/>
    <n v="0"/>
    <n v="0"/>
    <n v="0"/>
    <n v="0"/>
    <n v="0"/>
    <n v="0"/>
    <n v="0"/>
    <n v="0"/>
    <n v="0"/>
    <n v="0.43547999999999998"/>
    <n v="0"/>
    <n v="0"/>
    <n v="0"/>
    <n v="0"/>
    <n v="0.43547999999999998"/>
    <n v="0"/>
    <n v="0"/>
    <n v="0"/>
    <n v="0"/>
  </r>
  <r>
    <n v="2025"/>
    <s v="Paris"/>
    <x v="89"/>
    <s v="wAASR"/>
    <x v="3"/>
    <x v="3"/>
    <n v="0.45473999999999998"/>
    <n v="0"/>
    <n v="0"/>
    <n v="0"/>
    <n v="0"/>
    <n v="0"/>
    <n v="0"/>
    <n v="0"/>
    <n v="0"/>
    <n v="0"/>
    <n v="0"/>
    <n v="0"/>
    <n v="0"/>
    <n v="0.45473999999999998"/>
    <n v="0"/>
    <n v="0"/>
    <n v="0"/>
    <n v="0"/>
    <n v="0.45473999999999998"/>
    <n v="0"/>
    <n v="0"/>
    <n v="0"/>
    <n v="0"/>
  </r>
  <r>
    <n v="2025"/>
    <s v="Paris"/>
    <x v="89"/>
    <s v="wAASR"/>
    <x v="3"/>
    <x v="4"/>
    <n v="0.88978000000000002"/>
    <n v="0"/>
    <n v="0"/>
    <n v="0"/>
    <n v="0"/>
    <n v="0"/>
    <n v="0"/>
    <n v="0"/>
    <n v="0"/>
    <n v="0"/>
    <n v="0"/>
    <n v="0"/>
    <n v="0"/>
    <n v="0.88978000000000002"/>
    <n v="0"/>
    <n v="0"/>
    <n v="0"/>
    <n v="0"/>
    <n v="0.88978000000000002"/>
    <n v="0"/>
    <n v="0"/>
    <n v="0"/>
    <n v="0"/>
  </r>
  <r>
    <n v="2025"/>
    <s v="Paris"/>
    <x v="89"/>
    <s v="wAASR"/>
    <x v="3"/>
    <x v="5"/>
    <n v="0.67972999999999995"/>
    <n v="0"/>
    <n v="0"/>
    <n v="0"/>
    <n v="0"/>
    <n v="0"/>
    <n v="0"/>
    <n v="0"/>
    <n v="0"/>
    <n v="0"/>
    <n v="0"/>
    <n v="0"/>
    <n v="0"/>
    <n v="0.67972999999999995"/>
    <n v="0"/>
    <n v="0"/>
    <n v="0"/>
    <n v="0"/>
    <n v="0.67972999999999995"/>
    <n v="0"/>
    <n v="0"/>
    <n v="0"/>
    <n v="0"/>
  </r>
  <r>
    <n v="2025"/>
    <s v="Paris"/>
    <x v="89"/>
    <s v="wAASR"/>
    <x v="3"/>
    <x v="6"/>
    <n v="0.35879"/>
    <n v="0"/>
    <n v="0"/>
    <n v="0"/>
    <n v="0"/>
    <n v="0"/>
    <n v="0"/>
    <n v="0"/>
    <n v="0"/>
    <n v="0"/>
    <n v="0"/>
    <n v="0"/>
    <n v="0"/>
    <n v="0.35879"/>
    <n v="0"/>
    <n v="0"/>
    <n v="0"/>
    <n v="0"/>
    <n v="0.35879"/>
    <n v="0"/>
    <n v="0"/>
    <n v="0"/>
    <n v="0"/>
  </r>
  <r>
    <n v="2025"/>
    <s v="Paris"/>
    <x v="89"/>
    <s v="wAASR"/>
    <x v="3"/>
    <x v="7"/>
    <n v="0.49321999999999999"/>
    <n v="0"/>
    <n v="0"/>
    <n v="0"/>
    <n v="0"/>
    <n v="0"/>
    <n v="0"/>
    <n v="0"/>
    <n v="0"/>
    <n v="0"/>
    <n v="0"/>
    <n v="0"/>
    <n v="0"/>
    <n v="0.49321999999999999"/>
    <n v="0"/>
    <n v="0"/>
    <n v="0"/>
    <n v="0"/>
    <n v="0.49321999999999999"/>
    <n v="0"/>
    <n v="0"/>
    <n v="0"/>
    <n v="0"/>
  </r>
  <r>
    <n v="2025"/>
    <s v="Paris"/>
    <x v="89"/>
    <s v="wAASR"/>
    <x v="3"/>
    <x v="8"/>
    <n v="0.77498999999999996"/>
    <n v="0"/>
    <n v="0"/>
    <n v="0"/>
    <n v="0"/>
    <n v="0"/>
    <n v="0"/>
    <n v="0"/>
    <n v="0"/>
    <n v="0"/>
    <n v="0"/>
    <n v="0"/>
    <n v="0"/>
    <n v="0.77498999999999996"/>
    <n v="0"/>
    <n v="0"/>
    <n v="0"/>
    <n v="0"/>
    <n v="0.77498999999999996"/>
    <n v="0"/>
    <n v="0"/>
    <n v="0"/>
    <n v="0"/>
  </r>
  <r>
    <n v="2025"/>
    <s v="Paris"/>
    <x v="89"/>
    <s v="wAASR"/>
    <x v="3"/>
    <x v="9"/>
    <n v="0.46936"/>
    <n v="0"/>
    <n v="0"/>
    <n v="0"/>
    <n v="0"/>
    <n v="0"/>
    <n v="0"/>
    <n v="0"/>
    <n v="0"/>
    <n v="0"/>
    <n v="0"/>
    <n v="0"/>
    <n v="0"/>
    <n v="0.46936"/>
    <n v="0"/>
    <n v="0"/>
    <n v="0"/>
    <n v="0"/>
    <n v="0.46936"/>
    <n v="0"/>
    <n v="0"/>
    <n v="0"/>
    <n v="0"/>
  </r>
  <r>
    <n v="2025"/>
    <s v="Paris"/>
    <x v="89"/>
    <s v="wAASR"/>
    <x v="3"/>
    <x v="10"/>
    <n v="0.28583999999999998"/>
    <n v="0"/>
    <n v="0"/>
    <n v="0"/>
    <n v="0"/>
    <n v="0"/>
    <n v="0"/>
    <n v="0"/>
    <n v="0"/>
    <n v="0"/>
    <n v="0"/>
    <n v="0"/>
    <n v="0"/>
    <n v="0.28583999999999998"/>
    <n v="0"/>
    <n v="0"/>
    <n v="0"/>
    <n v="0"/>
    <n v="0.28583999999999998"/>
    <n v="0"/>
    <n v="0"/>
    <n v="0"/>
    <n v="0"/>
  </r>
  <r>
    <n v="2025"/>
    <s v="Paris"/>
    <x v="90"/>
    <s v="uhDO3"/>
    <x v="0"/>
    <x v="0"/>
    <n v="0"/>
    <n v="0"/>
    <s v="s"/>
    <n v="0"/>
    <n v="0"/>
    <n v="0"/>
    <n v="0"/>
    <s v="s"/>
    <n v="30"/>
    <n v="0"/>
    <n v="7"/>
    <n v="0"/>
    <n v="0"/>
    <n v="40"/>
    <n v="0"/>
    <n v="0"/>
    <n v="0"/>
    <n v="0"/>
    <n v="40"/>
    <n v="0"/>
    <n v="0"/>
    <s v="s"/>
    <s v="s"/>
  </r>
  <r>
    <n v="2025"/>
    <s v="Paris"/>
    <x v="90"/>
    <s v="uhDO3"/>
    <x v="1"/>
    <x v="0"/>
    <n v="0"/>
    <n v="0"/>
    <s v="s"/>
    <n v="0"/>
    <n v="0"/>
    <n v="0"/>
    <n v="0"/>
    <s v="s"/>
    <n v="0.10109"/>
    <n v="0"/>
    <n v="2.649E-2"/>
    <n v="0"/>
    <n v="0"/>
    <n v="0.13600000000000001"/>
    <n v="0"/>
    <n v="0"/>
    <n v="0"/>
    <n v="0"/>
    <n v="0.13600000000000001"/>
    <n v="0"/>
    <n v="0"/>
    <s v="s"/>
    <s v="s"/>
  </r>
  <r>
    <n v="2025"/>
    <s v="Paris"/>
    <x v="90"/>
    <s v="uhDO3"/>
    <x v="1"/>
    <x v="1"/>
    <n v="0"/>
    <n v="0"/>
    <s v="s"/>
    <n v="0"/>
    <n v="0"/>
    <n v="0"/>
    <n v="0"/>
    <s v="s"/>
    <n v="9.9650000000000002E-2"/>
    <n v="0"/>
    <n v="2.6980000000000001E-2"/>
    <n v="0"/>
    <n v="0"/>
    <n v="0.13481000000000001"/>
    <n v="0"/>
    <n v="0"/>
    <n v="0"/>
    <n v="0"/>
    <n v="0.13481000000000001"/>
    <n v="0"/>
    <n v="0"/>
    <s v="s"/>
    <s v="s"/>
  </r>
  <r>
    <n v="2025"/>
    <s v="Paris"/>
    <x v="90"/>
    <s v="uhDO3"/>
    <x v="1"/>
    <x v="2"/>
    <n v="0"/>
    <n v="0"/>
    <s v="s"/>
    <n v="0"/>
    <n v="0"/>
    <n v="0"/>
    <n v="0"/>
    <s v="s"/>
    <n v="0.10054"/>
    <n v="0"/>
    <n v="2.7449999999999999E-2"/>
    <n v="0"/>
    <n v="0"/>
    <n v="0.13539000000000001"/>
    <n v="0"/>
    <n v="0"/>
    <n v="0"/>
    <n v="0"/>
    <n v="0.13539000000000001"/>
    <n v="0"/>
    <n v="0"/>
    <s v="s"/>
    <s v="s"/>
  </r>
  <r>
    <n v="2025"/>
    <s v="Paris"/>
    <x v="90"/>
    <s v="uhDO3"/>
    <x v="1"/>
    <x v="3"/>
    <n v="0"/>
    <n v="0"/>
    <s v="s"/>
    <n v="0"/>
    <n v="0"/>
    <n v="0"/>
    <n v="0"/>
    <s v="s"/>
    <n v="0.10209"/>
    <n v="0"/>
    <n v="2.8070000000000001E-2"/>
    <n v="0"/>
    <n v="0"/>
    <n v="0.13688"/>
    <n v="0"/>
    <n v="0"/>
    <n v="0"/>
    <n v="0"/>
    <n v="0.13688"/>
    <n v="0"/>
    <n v="0"/>
    <s v="s"/>
    <s v="s"/>
  </r>
  <r>
    <n v="2025"/>
    <s v="Paris"/>
    <x v="90"/>
    <s v="uhDO3"/>
    <x v="1"/>
    <x v="4"/>
    <n v="0"/>
    <n v="0"/>
    <s v="s"/>
    <n v="0"/>
    <n v="0"/>
    <n v="0"/>
    <n v="0"/>
    <s v="s"/>
    <n v="0.10104"/>
    <n v="0"/>
    <n v="2.8309999999999998E-2"/>
    <n v="0"/>
    <n v="0"/>
    <n v="0.13420000000000001"/>
    <n v="0"/>
    <n v="0"/>
    <n v="0"/>
    <n v="0"/>
    <n v="0.13420000000000001"/>
    <n v="0"/>
    <n v="0"/>
    <s v="s"/>
    <s v="s"/>
  </r>
  <r>
    <n v="2025"/>
    <s v="Paris"/>
    <x v="90"/>
    <s v="uhDO3"/>
    <x v="1"/>
    <x v="5"/>
    <n v="0"/>
    <n v="0"/>
    <s v="s"/>
    <n v="0"/>
    <n v="0"/>
    <n v="0"/>
    <n v="0"/>
    <s v="s"/>
    <n v="9.9940000000000001E-2"/>
    <n v="0"/>
    <n v="2.9080000000000002E-2"/>
    <n v="0"/>
    <n v="0"/>
    <n v="0.13270000000000001"/>
    <n v="0"/>
    <n v="0"/>
    <n v="0"/>
    <n v="0"/>
    <n v="0.13270000000000001"/>
    <n v="0"/>
    <n v="0"/>
    <s v="s"/>
    <s v="s"/>
  </r>
  <r>
    <n v="2025"/>
    <s v="Paris"/>
    <x v="90"/>
    <s v="uhDO3"/>
    <x v="1"/>
    <x v="6"/>
    <n v="0"/>
    <n v="0"/>
    <s v="s"/>
    <n v="0"/>
    <n v="0"/>
    <n v="0"/>
    <n v="0"/>
    <s v="s"/>
    <n v="9.9379999999999996E-2"/>
    <n v="0"/>
    <n v="2.8889999999999999E-2"/>
    <n v="0"/>
    <n v="0"/>
    <n v="0.13073000000000001"/>
    <n v="0"/>
    <n v="0"/>
    <n v="0"/>
    <n v="0"/>
    <n v="0.13073000000000001"/>
    <n v="0"/>
    <n v="0"/>
    <s v="s"/>
    <s v="s"/>
  </r>
  <r>
    <n v="2025"/>
    <s v="Paris"/>
    <x v="90"/>
    <s v="uhDO3"/>
    <x v="1"/>
    <x v="7"/>
    <n v="0"/>
    <n v="0"/>
    <s v="s"/>
    <n v="0"/>
    <n v="0"/>
    <n v="0"/>
    <n v="0"/>
    <s v="s"/>
    <n v="9.1939999999999994E-2"/>
    <n v="0"/>
    <n v="3.0190000000000002E-2"/>
    <n v="0"/>
    <n v="0"/>
    <n v="0.12396"/>
    <n v="0"/>
    <n v="0"/>
    <n v="0"/>
    <n v="0"/>
    <n v="0.12396"/>
    <n v="0"/>
    <n v="0"/>
    <s v="s"/>
    <s v="s"/>
  </r>
  <r>
    <n v="2025"/>
    <s v="Paris"/>
    <x v="90"/>
    <s v="uhDO3"/>
    <x v="1"/>
    <x v="8"/>
    <n v="0"/>
    <n v="0"/>
    <s v="s"/>
    <n v="0"/>
    <n v="0"/>
    <n v="0"/>
    <n v="0"/>
    <s v="s"/>
    <n v="9.2340000000000005E-2"/>
    <n v="0"/>
    <n v="3.0759999999999999E-2"/>
    <n v="0"/>
    <n v="0"/>
    <n v="0.12407"/>
    <n v="0"/>
    <n v="0"/>
    <n v="0"/>
    <n v="0"/>
    <n v="0.12407"/>
    <n v="0"/>
    <n v="0"/>
    <s v="s"/>
    <s v="s"/>
  </r>
  <r>
    <n v="2025"/>
    <s v="Paris"/>
    <x v="90"/>
    <s v="uhDO3"/>
    <x v="1"/>
    <x v="9"/>
    <n v="0"/>
    <n v="0"/>
    <s v="s"/>
    <n v="0"/>
    <n v="0"/>
    <n v="0"/>
    <n v="0"/>
    <s v="s"/>
    <n v="9.0090000000000003E-2"/>
    <n v="0"/>
    <n v="3.1530000000000002E-2"/>
    <n v="0"/>
    <n v="0"/>
    <n v="0.12223000000000001"/>
    <n v="0"/>
    <n v="0"/>
    <n v="0"/>
    <n v="0"/>
    <n v="0.12223000000000001"/>
    <n v="0"/>
    <n v="0"/>
    <s v="s"/>
    <s v="s"/>
  </r>
  <r>
    <n v="2025"/>
    <s v="Paris"/>
    <x v="90"/>
    <s v="uhDO3"/>
    <x v="1"/>
    <x v="10"/>
    <n v="0"/>
    <n v="0"/>
    <s v="s"/>
    <n v="0"/>
    <n v="0"/>
    <n v="0"/>
    <n v="0"/>
    <s v="s"/>
    <n v="8.5629999999999998E-2"/>
    <n v="0"/>
    <n v="3.236E-2"/>
    <n v="0"/>
    <n v="0"/>
    <n v="0.11826"/>
    <n v="0"/>
    <n v="0"/>
    <n v="0"/>
    <n v="0"/>
    <n v="0.11826"/>
    <n v="0"/>
    <n v="0"/>
    <s v="s"/>
    <s v="s"/>
  </r>
  <r>
    <n v="2025"/>
    <s v="Paris"/>
    <x v="90"/>
    <s v="uhDO3"/>
    <x v="2"/>
    <x v="0"/>
    <s v="so"/>
    <s v="so"/>
    <s v="so"/>
    <s v="so"/>
    <s v="so"/>
    <s v="so"/>
    <s v="so"/>
    <s v="so"/>
    <s v="so"/>
    <s v="so"/>
    <s v="so"/>
    <s v="so"/>
    <s v="so"/>
    <s v="so"/>
    <s v="so"/>
    <s v="so"/>
    <s v="so"/>
    <s v="so"/>
    <s v="so"/>
    <n v="0"/>
    <n v="0"/>
    <s v="s"/>
    <s v="s"/>
  </r>
  <r>
    <n v="2025"/>
    <s v="Paris"/>
    <x v="90"/>
    <s v="uhDO3"/>
    <x v="2"/>
    <x v="1"/>
    <s v="so"/>
    <s v="so"/>
    <s v="so"/>
    <s v="so"/>
    <s v="so"/>
    <s v="so"/>
    <s v="so"/>
    <s v="so"/>
    <s v="so"/>
    <s v="so"/>
    <s v="so"/>
    <s v="so"/>
    <s v="so"/>
    <s v="so"/>
    <s v="so"/>
    <s v="so"/>
    <s v="so"/>
    <s v="so"/>
    <s v="so"/>
    <n v="0"/>
    <n v="0"/>
    <s v="s"/>
    <s v="s"/>
  </r>
  <r>
    <n v="2025"/>
    <s v="Paris"/>
    <x v="90"/>
    <s v="uhDO3"/>
    <x v="2"/>
    <x v="2"/>
    <s v="so"/>
    <s v="so"/>
    <s v="so"/>
    <s v="so"/>
    <s v="so"/>
    <s v="so"/>
    <s v="so"/>
    <s v="so"/>
    <s v="so"/>
    <s v="so"/>
    <s v="so"/>
    <s v="so"/>
    <s v="so"/>
    <s v="so"/>
    <s v="so"/>
    <s v="so"/>
    <s v="so"/>
    <s v="so"/>
    <s v="so"/>
    <n v="0"/>
    <n v="0"/>
    <s v="s"/>
    <s v="s"/>
  </r>
  <r>
    <n v="2025"/>
    <s v="Paris"/>
    <x v="90"/>
    <s v="uhDO3"/>
    <x v="2"/>
    <x v="3"/>
    <s v="so"/>
    <s v="so"/>
    <s v="so"/>
    <s v="so"/>
    <s v="so"/>
    <s v="so"/>
    <s v="so"/>
    <s v="so"/>
    <s v="so"/>
    <s v="so"/>
    <s v="so"/>
    <s v="so"/>
    <s v="so"/>
    <s v="so"/>
    <s v="so"/>
    <s v="so"/>
    <s v="so"/>
    <s v="so"/>
    <s v="so"/>
    <n v="0"/>
    <n v="0"/>
    <s v="s"/>
    <s v="s"/>
  </r>
  <r>
    <n v="2025"/>
    <s v="Paris"/>
    <x v="90"/>
    <s v="uhDO3"/>
    <x v="2"/>
    <x v="4"/>
    <s v="so"/>
    <s v="so"/>
    <s v="so"/>
    <s v="so"/>
    <s v="so"/>
    <s v="so"/>
    <s v="so"/>
    <s v="so"/>
    <s v="so"/>
    <s v="so"/>
    <s v="so"/>
    <s v="so"/>
    <s v="so"/>
    <s v="so"/>
    <s v="so"/>
    <s v="so"/>
    <s v="so"/>
    <s v="so"/>
    <s v="so"/>
    <n v="0"/>
    <n v="0"/>
    <s v="s"/>
    <s v="s"/>
  </r>
  <r>
    <n v="2025"/>
    <s v="Paris"/>
    <x v="90"/>
    <s v="uhDO3"/>
    <x v="2"/>
    <x v="5"/>
    <s v="so"/>
    <s v="so"/>
    <s v="so"/>
    <s v="so"/>
    <s v="so"/>
    <s v="so"/>
    <s v="so"/>
    <s v="so"/>
    <s v="so"/>
    <s v="so"/>
    <s v="so"/>
    <s v="so"/>
    <s v="so"/>
    <s v="so"/>
    <s v="so"/>
    <s v="so"/>
    <s v="so"/>
    <s v="so"/>
    <s v="so"/>
    <n v="0"/>
    <n v="0"/>
    <s v="s"/>
    <s v="s"/>
  </r>
  <r>
    <n v="2025"/>
    <s v="Paris"/>
    <x v="90"/>
    <s v="uhDO3"/>
    <x v="2"/>
    <x v="6"/>
    <s v="so"/>
    <s v="so"/>
    <s v="so"/>
    <s v="so"/>
    <s v="so"/>
    <s v="so"/>
    <s v="so"/>
    <s v="so"/>
    <s v="so"/>
    <s v="so"/>
    <s v="so"/>
    <s v="so"/>
    <s v="so"/>
    <s v="so"/>
    <s v="so"/>
    <s v="so"/>
    <s v="so"/>
    <s v="so"/>
    <s v="so"/>
    <n v="0"/>
    <n v="0"/>
    <s v="s"/>
    <s v="s"/>
  </r>
  <r>
    <n v="2025"/>
    <s v="Paris"/>
    <x v="90"/>
    <s v="uhDO3"/>
    <x v="2"/>
    <x v="7"/>
    <s v="so"/>
    <s v="so"/>
    <s v="so"/>
    <s v="so"/>
    <s v="so"/>
    <s v="so"/>
    <s v="so"/>
    <s v="so"/>
    <s v="so"/>
    <s v="so"/>
    <s v="so"/>
    <s v="so"/>
    <s v="so"/>
    <s v="so"/>
    <s v="so"/>
    <s v="so"/>
    <s v="so"/>
    <s v="so"/>
    <s v="so"/>
    <n v="0"/>
    <n v="0"/>
    <s v="s"/>
    <s v="s"/>
  </r>
  <r>
    <n v="2025"/>
    <s v="Paris"/>
    <x v="90"/>
    <s v="uhDO3"/>
    <x v="2"/>
    <x v="8"/>
    <s v="so"/>
    <s v="so"/>
    <s v="so"/>
    <s v="so"/>
    <s v="so"/>
    <s v="so"/>
    <s v="so"/>
    <s v="so"/>
    <s v="so"/>
    <s v="so"/>
    <s v="so"/>
    <s v="so"/>
    <s v="so"/>
    <s v="so"/>
    <s v="so"/>
    <s v="so"/>
    <s v="so"/>
    <s v="so"/>
    <s v="so"/>
    <n v="0"/>
    <n v="0"/>
    <s v="s"/>
    <s v="s"/>
  </r>
  <r>
    <n v="2025"/>
    <s v="Paris"/>
    <x v="90"/>
    <s v="uhDO3"/>
    <x v="3"/>
    <x v="0"/>
    <n v="0"/>
    <n v="0"/>
    <s v="s"/>
    <n v="0"/>
    <n v="0"/>
    <n v="0"/>
    <n v="0"/>
    <s v="s"/>
    <n v="0.41646"/>
    <n v="0"/>
    <n v="9.5E-4"/>
    <n v="0"/>
    <n v="0"/>
    <n v="0.58967999999999998"/>
    <n v="0"/>
    <n v="0"/>
    <n v="0"/>
    <n v="0"/>
    <n v="0.58967999999999998"/>
    <n v="0"/>
    <n v="0"/>
    <s v="s"/>
    <s v="s"/>
  </r>
  <r>
    <n v="2025"/>
    <s v="Paris"/>
    <x v="90"/>
    <s v="uhDO3"/>
    <x v="3"/>
    <x v="1"/>
    <n v="0"/>
    <n v="0"/>
    <s v="s"/>
    <n v="0"/>
    <n v="0"/>
    <n v="0"/>
    <n v="0"/>
    <s v="s"/>
    <n v="0.29160000000000003"/>
    <n v="0"/>
    <n v="1.16E-3"/>
    <n v="0"/>
    <n v="0"/>
    <n v="0.66403000000000001"/>
    <n v="0"/>
    <n v="0"/>
    <n v="0"/>
    <n v="0"/>
    <n v="0.66403000000000001"/>
    <n v="0"/>
    <n v="0"/>
    <s v="s"/>
    <s v="s"/>
  </r>
  <r>
    <n v="2025"/>
    <s v="Paris"/>
    <x v="90"/>
    <s v="uhDO3"/>
    <x v="3"/>
    <x v="2"/>
    <n v="0"/>
    <n v="0"/>
    <s v="s"/>
    <n v="0"/>
    <n v="0"/>
    <n v="0"/>
    <n v="0"/>
    <s v="s"/>
    <n v="0.30497000000000002"/>
    <n v="0"/>
    <n v="2.0100000000000001E-3"/>
    <n v="0"/>
    <n v="0"/>
    <n v="0.61785000000000001"/>
    <n v="0"/>
    <n v="0"/>
    <n v="0"/>
    <n v="0"/>
    <n v="0.61785000000000001"/>
    <n v="0"/>
    <n v="0"/>
    <s v="s"/>
    <s v="s"/>
  </r>
  <r>
    <n v="2025"/>
    <s v="Paris"/>
    <x v="90"/>
    <s v="uhDO3"/>
    <x v="3"/>
    <x v="3"/>
    <n v="0"/>
    <n v="0"/>
    <s v="s"/>
    <n v="0"/>
    <n v="0"/>
    <n v="0"/>
    <n v="0"/>
    <s v="s"/>
    <n v="0.43228"/>
    <n v="0"/>
    <n v="9.7000000000000005E-4"/>
    <n v="0"/>
    <n v="0"/>
    <n v="0.66398000000000001"/>
    <n v="0"/>
    <n v="0"/>
    <n v="0"/>
    <n v="0"/>
    <n v="0.66398000000000001"/>
    <n v="0"/>
    <n v="0"/>
    <s v="s"/>
    <s v="s"/>
  </r>
  <r>
    <n v="2025"/>
    <s v="Paris"/>
    <x v="90"/>
    <s v="uhDO3"/>
    <x v="3"/>
    <x v="4"/>
    <n v="0"/>
    <n v="0"/>
    <s v="s"/>
    <n v="0"/>
    <n v="0"/>
    <n v="0"/>
    <n v="0"/>
    <s v="s"/>
    <n v="0.30953999999999998"/>
    <n v="0"/>
    <n v="2.6700000000000001E-3"/>
    <n v="0"/>
    <n v="0"/>
    <n v="0.73260000000000003"/>
    <n v="0"/>
    <n v="0"/>
    <n v="0"/>
    <n v="0"/>
    <n v="0.73260000000000003"/>
    <n v="0"/>
    <n v="0"/>
    <s v="s"/>
    <s v="s"/>
  </r>
  <r>
    <n v="2025"/>
    <s v="Paris"/>
    <x v="90"/>
    <s v="uhDO3"/>
    <x v="3"/>
    <x v="5"/>
    <n v="0"/>
    <n v="0"/>
    <s v="s"/>
    <n v="0"/>
    <n v="0"/>
    <n v="0"/>
    <n v="0"/>
    <s v="s"/>
    <n v="0.76661000000000001"/>
    <n v="0"/>
    <n v="6.9800000000000001E-3"/>
    <n v="0"/>
    <n v="0"/>
    <n v="1.2427999999999999"/>
    <n v="0"/>
    <n v="0"/>
    <n v="0"/>
    <n v="0"/>
    <n v="1.2427999999999999"/>
    <n v="0"/>
    <n v="0"/>
    <s v="s"/>
    <s v="s"/>
  </r>
  <r>
    <n v="2025"/>
    <s v="Paris"/>
    <x v="90"/>
    <s v="uhDO3"/>
    <x v="3"/>
    <x v="6"/>
    <n v="0"/>
    <n v="0"/>
    <s v="s"/>
    <n v="0"/>
    <n v="0"/>
    <n v="0"/>
    <n v="0"/>
    <s v="s"/>
    <n v="0.91576999999999997"/>
    <n v="0"/>
    <n v="2.725E-2"/>
    <n v="0"/>
    <n v="0"/>
    <n v="1.22106"/>
    <n v="0"/>
    <n v="0"/>
    <n v="0"/>
    <n v="0"/>
    <n v="1.22106"/>
    <n v="0"/>
    <n v="0"/>
    <s v="s"/>
    <s v="s"/>
  </r>
  <r>
    <n v="2025"/>
    <s v="Paris"/>
    <x v="90"/>
    <s v="uhDO3"/>
    <x v="3"/>
    <x v="7"/>
    <n v="0"/>
    <n v="0"/>
    <s v="s"/>
    <n v="0"/>
    <n v="0"/>
    <n v="0"/>
    <n v="0"/>
    <s v="s"/>
    <n v="0.67883000000000004"/>
    <n v="0"/>
    <n v="0.14313000000000001"/>
    <n v="0"/>
    <n v="0"/>
    <n v="1.0399700000000001"/>
    <n v="0"/>
    <n v="0"/>
    <n v="0"/>
    <n v="0"/>
    <n v="1.0399700000000001"/>
    <n v="0"/>
    <n v="0"/>
    <s v="s"/>
    <s v="s"/>
  </r>
  <r>
    <n v="2025"/>
    <s v="Paris"/>
    <x v="90"/>
    <s v="uhDO3"/>
    <x v="3"/>
    <x v="8"/>
    <n v="0"/>
    <n v="0"/>
    <s v="s"/>
    <n v="0"/>
    <n v="0"/>
    <n v="0"/>
    <n v="0"/>
    <s v="s"/>
    <n v="1.4419900000000001"/>
    <n v="0"/>
    <n v="0.11153"/>
    <n v="0"/>
    <n v="0"/>
    <n v="1.7789200000000001"/>
    <n v="0"/>
    <n v="0"/>
    <n v="0"/>
    <n v="0"/>
    <n v="1.7789200000000001"/>
    <n v="0"/>
    <n v="0"/>
    <s v="s"/>
    <s v="s"/>
  </r>
  <r>
    <n v="2025"/>
    <s v="Paris"/>
    <x v="90"/>
    <s v="uhDO3"/>
    <x v="3"/>
    <x v="9"/>
    <n v="0"/>
    <n v="0"/>
    <s v="s"/>
    <n v="0"/>
    <n v="0"/>
    <n v="0"/>
    <n v="0"/>
    <s v="s"/>
    <n v="1.7556"/>
    <n v="0"/>
    <n v="8.6739999999999998E-2"/>
    <n v="0"/>
    <n v="0"/>
    <n v="1.99753"/>
    <n v="0"/>
    <n v="0"/>
    <n v="0"/>
    <n v="0"/>
    <n v="1.99753"/>
    <n v="0"/>
    <n v="0"/>
    <s v="s"/>
    <s v="s"/>
  </r>
  <r>
    <n v="2025"/>
    <s v="Paris"/>
    <x v="90"/>
    <s v="uhDO3"/>
    <x v="3"/>
    <x v="10"/>
    <n v="0"/>
    <n v="0"/>
    <s v="s"/>
    <n v="0"/>
    <n v="0"/>
    <n v="0"/>
    <n v="0"/>
    <s v="s"/>
    <n v="1.09074"/>
    <n v="0"/>
    <n v="0.22447"/>
    <n v="0"/>
    <n v="0"/>
    <n v="1.3647899999999999"/>
    <n v="0"/>
    <n v="0"/>
    <n v="0"/>
    <n v="0"/>
    <n v="1.3647899999999999"/>
    <n v="0"/>
    <n v="0"/>
    <s v="s"/>
    <s v="s"/>
  </r>
  <r>
    <n v="2025"/>
    <s v="Paris"/>
    <x v="91"/>
    <s v="8618D"/>
    <x v="0"/>
    <x v="0"/>
    <s v="s"/>
    <s v="s"/>
    <s v="s"/>
    <n v="22"/>
    <n v="0"/>
    <n v="37"/>
    <n v="0"/>
    <n v="22"/>
    <n v="6"/>
    <n v="10"/>
    <n v="0"/>
    <n v="14"/>
    <n v="11"/>
    <n v="130"/>
    <n v="0"/>
    <n v="0"/>
    <n v="0"/>
    <n v="0"/>
    <n v="130"/>
    <s v="s"/>
    <n v="13"/>
    <s v="s"/>
    <n v="23"/>
  </r>
  <r>
    <n v="2025"/>
    <s v="Paris"/>
    <x v="91"/>
    <s v="8618D"/>
    <x v="1"/>
    <x v="0"/>
    <s v="s"/>
    <s v="s"/>
    <s v="s"/>
    <n v="6.9860000000000005E-2"/>
    <n v="0"/>
    <n v="0.11618000000000001"/>
    <n v="0"/>
    <n v="7.1179999999999993E-2"/>
    <n v="1.7350000000000001E-2"/>
    <n v="3.1530000000000002E-2"/>
    <n v="0"/>
    <n v="4.6730000000000001E-2"/>
    <n v="3.5369999999999999E-2"/>
    <n v="0.41321000000000002"/>
    <n v="0"/>
    <n v="0"/>
    <n v="0"/>
    <n v="0"/>
    <n v="0.41321000000000002"/>
    <s v="s"/>
    <n v="8.4100000000000008E-3"/>
    <s v="s"/>
    <n v="1.5389999999999999E-2"/>
  </r>
  <r>
    <n v="2025"/>
    <s v="Paris"/>
    <x v="91"/>
    <s v="8618D"/>
    <x v="1"/>
    <x v="1"/>
    <s v="s"/>
    <s v="s"/>
    <s v="s"/>
    <n v="7.0209999999999995E-2"/>
    <n v="0"/>
    <n v="0.11695999999999999"/>
    <n v="0"/>
    <n v="6.9470000000000004E-2"/>
    <n v="1.7639999999999999E-2"/>
    <n v="3.168E-2"/>
    <n v="0"/>
    <n v="4.6609999999999999E-2"/>
    <n v="3.5729999999999998E-2"/>
    <n v="0.41327000000000003"/>
    <n v="0"/>
    <n v="0"/>
    <n v="0"/>
    <n v="0"/>
    <n v="0.41327000000000003"/>
    <s v="s"/>
    <n v="7.0499999999999998E-3"/>
    <s v="s"/>
    <n v="1.4239999999999999E-2"/>
  </r>
  <r>
    <n v="2025"/>
    <s v="Paris"/>
    <x v="91"/>
    <s v="8618D"/>
    <x v="1"/>
    <x v="2"/>
    <s v="s"/>
    <s v="s"/>
    <s v="s"/>
    <n v="6.8640000000000007E-2"/>
    <n v="0"/>
    <n v="0.11994"/>
    <n v="0"/>
    <n v="6.8339999999999998E-2"/>
    <n v="1.7930000000000001E-2"/>
    <n v="3.2230000000000002E-2"/>
    <n v="0"/>
    <n v="4.5560000000000003E-2"/>
    <n v="3.637E-2"/>
    <n v="0.41398000000000001"/>
    <n v="0"/>
    <n v="0"/>
    <n v="0"/>
    <n v="0"/>
    <n v="0.41397"/>
    <s v="s"/>
    <n v="7.0699999999999999E-3"/>
    <s v="s"/>
    <n v="1.443E-2"/>
  </r>
  <r>
    <n v="2025"/>
    <s v="Paris"/>
    <x v="91"/>
    <s v="8618D"/>
    <x v="1"/>
    <x v="3"/>
    <s v="s"/>
    <s v="s"/>
    <s v="s"/>
    <n v="6.812E-2"/>
    <n v="0"/>
    <n v="0.12517"/>
    <n v="0"/>
    <n v="6.8470000000000003E-2"/>
    <n v="1.821E-2"/>
    <n v="3.2190000000000003E-2"/>
    <n v="0"/>
    <n v="4.5100000000000001E-2"/>
    <n v="3.7280000000000001E-2"/>
    <n v="0.41930000000000001"/>
    <n v="0"/>
    <n v="0"/>
    <n v="0"/>
    <n v="0"/>
    <n v="0.41930000000000001"/>
    <s v="s"/>
    <n v="6.8700000000000002E-3"/>
    <s v="s"/>
    <n v="1.52E-2"/>
  </r>
  <r>
    <n v="2025"/>
    <s v="Paris"/>
    <x v="91"/>
    <s v="8618D"/>
    <x v="1"/>
    <x v="4"/>
    <s v="s"/>
    <s v="s"/>
    <s v="s"/>
    <n v="6.7599999999999993E-2"/>
    <n v="0"/>
    <n v="0.12536"/>
    <n v="0"/>
    <n v="6.9389999999999993E-2"/>
    <n v="1.9120000000000002E-2"/>
    <n v="3.2399999999999998E-2"/>
    <n v="0"/>
    <n v="4.5350000000000001E-2"/>
    <n v="3.6130000000000002E-2"/>
    <n v="0.41844999999999999"/>
    <n v="0"/>
    <n v="0"/>
    <n v="0"/>
    <n v="0"/>
    <n v="0.41843999999999998"/>
    <s v="s"/>
    <n v="6.4400000000000004E-3"/>
    <s v="s"/>
    <n v="1.4970000000000001E-2"/>
  </r>
  <r>
    <n v="2025"/>
    <s v="Paris"/>
    <x v="91"/>
    <s v="8618D"/>
    <x v="1"/>
    <x v="5"/>
    <s v="s"/>
    <s v="s"/>
    <s v="s"/>
    <n v="6.7479999999999998E-2"/>
    <n v="0"/>
    <n v="0.12773999999999999"/>
    <n v="0"/>
    <n v="6.8360000000000004E-2"/>
    <n v="1.9890000000000001E-2"/>
    <n v="3.2169999999999997E-2"/>
    <n v="0"/>
    <n v="4.5749999999999999E-2"/>
    <n v="3.5920000000000001E-2"/>
    <n v="0.41988999999999999"/>
    <n v="0"/>
    <n v="0"/>
    <n v="0"/>
    <n v="0"/>
    <n v="0.41988999999999999"/>
    <s v="s"/>
    <n v="7.3600000000000002E-3"/>
    <s v="s"/>
    <n v="1.6070000000000001E-2"/>
  </r>
  <r>
    <n v="2025"/>
    <s v="Paris"/>
    <x v="91"/>
    <s v="8618D"/>
    <x v="1"/>
    <x v="6"/>
    <s v="s"/>
    <s v="s"/>
    <s v="s"/>
    <n v="6.7419999999999994E-2"/>
    <n v="0"/>
    <n v="0.12908"/>
    <n v="0"/>
    <n v="6.5439999999999998E-2"/>
    <n v="2.0199999999999999E-2"/>
    <n v="3.2199999999999999E-2"/>
    <n v="0"/>
    <n v="4.6589999999999999E-2"/>
    <n v="3.7330000000000002E-2"/>
    <n v="0.42083999999999999"/>
    <n v="0"/>
    <n v="0"/>
    <n v="0"/>
    <n v="0"/>
    <n v="0.42083999999999999"/>
    <s v="s"/>
    <n v="7.0600000000000003E-3"/>
    <s v="s"/>
    <n v="1.401E-2"/>
  </r>
  <r>
    <n v="2025"/>
    <s v="Paris"/>
    <x v="91"/>
    <s v="8618D"/>
    <x v="1"/>
    <x v="7"/>
    <s v="s"/>
    <s v="s"/>
    <s v="s"/>
    <n v="6.6769999999999996E-2"/>
    <n v="0"/>
    <n v="0.12812000000000001"/>
    <n v="0"/>
    <n v="6.3769999999999993E-2"/>
    <n v="2.188E-2"/>
    <n v="3.2469999999999999E-2"/>
    <n v="0"/>
    <n v="4.6249999999999999E-2"/>
    <n v="3.644E-2"/>
    <n v="0.41924"/>
    <n v="0"/>
    <n v="0"/>
    <n v="0"/>
    <n v="0"/>
    <n v="0.41924"/>
    <s v="s"/>
    <n v="8.6099999999999996E-3"/>
    <s v="s"/>
    <n v="1.4200000000000001E-2"/>
  </r>
  <r>
    <n v="2025"/>
    <s v="Paris"/>
    <x v="91"/>
    <s v="8618D"/>
    <x v="1"/>
    <x v="8"/>
    <s v="s"/>
    <s v="s"/>
    <s v="s"/>
    <n v="6.7890000000000006E-2"/>
    <n v="0"/>
    <n v="0.12927"/>
    <n v="0"/>
    <n v="6.2489999999999997E-2"/>
    <n v="2.2259999999999999E-2"/>
    <n v="3.2779999999999997E-2"/>
    <n v="0"/>
    <n v="4.6809999999999997E-2"/>
    <n v="3.61E-2"/>
    <n v="0.42175000000000001"/>
    <n v="0"/>
    <n v="0"/>
    <n v="0"/>
    <n v="0"/>
    <n v="0.42175000000000001"/>
    <s v="s"/>
    <n v="1.0749999999999999E-2"/>
    <s v="s"/>
    <n v="1.438E-2"/>
  </r>
  <r>
    <n v="2025"/>
    <s v="Paris"/>
    <x v="91"/>
    <s v="8618D"/>
    <x v="1"/>
    <x v="9"/>
    <s v="s"/>
    <s v="s"/>
    <s v="s"/>
    <n v="7.0129999999999998E-2"/>
    <n v="0"/>
    <n v="0.12912999999999999"/>
    <n v="0"/>
    <n v="6.148E-2"/>
    <n v="2.2769999999999999E-2"/>
    <n v="3.3910000000000003E-2"/>
    <n v="0"/>
    <n v="4.6789999999999998E-2"/>
    <n v="3.705E-2"/>
    <n v="0.42580000000000001"/>
    <n v="0"/>
    <n v="0"/>
    <n v="0"/>
    <n v="0"/>
    <n v="0.42580000000000001"/>
    <s v="s"/>
    <n v="1.081E-2"/>
    <s v="s"/>
    <n v="1.2330000000000001E-2"/>
  </r>
  <r>
    <n v="2025"/>
    <s v="Paris"/>
    <x v="91"/>
    <s v="8618D"/>
    <x v="1"/>
    <x v="10"/>
    <s v="s"/>
    <s v="s"/>
    <s v="s"/>
    <n v="7.0379999999999998E-2"/>
    <n v="0"/>
    <n v="0.12634000000000001"/>
    <n v="0"/>
    <n v="5.663E-2"/>
    <n v="2.3050000000000001E-2"/>
    <n v="3.3660000000000002E-2"/>
    <n v="0"/>
    <n v="4.6980000000000001E-2"/>
    <n v="3.6080000000000001E-2"/>
    <n v="0.41754999999999998"/>
    <n v="0"/>
    <n v="0"/>
    <n v="0"/>
    <n v="0"/>
    <n v="0.41754999999999998"/>
    <s v="s"/>
    <n v="1.2829999999999999E-2"/>
    <s v="s"/>
    <n v="1.546E-2"/>
  </r>
  <r>
    <n v="2025"/>
    <s v="Paris"/>
    <x v="91"/>
    <s v="8618D"/>
    <x v="2"/>
    <x v="0"/>
    <s v="so"/>
    <s v="so"/>
    <s v="so"/>
    <s v="so"/>
    <s v="so"/>
    <s v="so"/>
    <s v="so"/>
    <s v="so"/>
    <s v="so"/>
    <s v="so"/>
    <s v="so"/>
    <s v="so"/>
    <s v="so"/>
    <s v="so"/>
    <s v="so"/>
    <s v="so"/>
    <s v="so"/>
    <s v="so"/>
    <s v="so"/>
    <s v="s"/>
    <n v="9.3600000000000003E-2"/>
    <s v="s"/>
    <n v="0.19125"/>
  </r>
  <r>
    <n v="2025"/>
    <s v="Paris"/>
    <x v="91"/>
    <s v="8618D"/>
    <x v="2"/>
    <x v="1"/>
    <s v="so"/>
    <s v="so"/>
    <s v="so"/>
    <s v="so"/>
    <s v="so"/>
    <s v="so"/>
    <s v="so"/>
    <s v="so"/>
    <s v="so"/>
    <s v="so"/>
    <s v="so"/>
    <s v="so"/>
    <s v="so"/>
    <s v="so"/>
    <s v="so"/>
    <s v="so"/>
    <s v="so"/>
    <s v="so"/>
    <s v="so"/>
    <s v="s"/>
    <n v="9.2119999999999994E-2"/>
    <s v="s"/>
    <n v="0.19295999999999999"/>
  </r>
  <r>
    <n v="2025"/>
    <s v="Paris"/>
    <x v="91"/>
    <s v="8618D"/>
    <x v="2"/>
    <x v="2"/>
    <s v="so"/>
    <s v="so"/>
    <s v="so"/>
    <s v="so"/>
    <s v="so"/>
    <s v="so"/>
    <s v="so"/>
    <s v="so"/>
    <s v="so"/>
    <s v="so"/>
    <s v="so"/>
    <s v="so"/>
    <s v="so"/>
    <s v="so"/>
    <s v="so"/>
    <s v="so"/>
    <s v="so"/>
    <s v="so"/>
    <s v="so"/>
    <s v="s"/>
    <n v="9.715E-2"/>
    <s v="s"/>
    <n v="0.20171"/>
  </r>
  <r>
    <n v="2025"/>
    <s v="Paris"/>
    <x v="91"/>
    <s v="8618D"/>
    <x v="2"/>
    <x v="3"/>
    <s v="so"/>
    <s v="so"/>
    <s v="so"/>
    <s v="so"/>
    <s v="so"/>
    <s v="so"/>
    <s v="so"/>
    <s v="so"/>
    <s v="so"/>
    <s v="so"/>
    <s v="so"/>
    <s v="so"/>
    <s v="so"/>
    <s v="so"/>
    <s v="so"/>
    <s v="so"/>
    <s v="so"/>
    <s v="so"/>
    <s v="so"/>
    <s v="s"/>
    <n v="9.8890000000000006E-2"/>
    <s v="s"/>
    <n v="0.20757999999999999"/>
  </r>
  <r>
    <n v="2025"/>
    <s v="Paris"/>
    <x v="91"/>
    <s v="8618D"/>
    <x v="2"/>
    <x v="4"/>
    <s v="so"/>
    <s v="so"/>
    <s v="so"/>
    <s v="so"/>
    <s v="so"/>
    <s v="so"/>
    <s v="so"/>
    <s v="so"/>
    <s v="so"/>
    <s v="so"/>
    <s v="so"/>
    <s v="so"/>
    <s v="so"/>
    <s v="so"/>
    <s v="so"/>
    <s v="so"/>
    <s v="so"/>
    <s v="so"/>
    <s v="so"/>
    <s v="s"/>
    <n v="0.10414"/>
    <s v="s"/>
    <n v="0.21820000000000001"/>
  </r>
  <r>
    <n v="2025"/>
    <s v="Paris"/>
    <x v="91"/>
    <s v="8618D"/>
    <x v="2"/>
    <x v="5"/>
    <s v="so"/>
    <s v="so"/>
    <s v="so"/>
    <s v="so"/>
    <s v="so"/>
    <s v="so"/>
    <s v="so"/>
    <s v="so"/>
    <s v="so"/>
    <s v="so"/>
    <s v="so"/>
    <s v="so"/>
    <s v="so"/>
    <s v="so"/>
    <s v="so"/>
    <s v="so"/>
    <s v="so"/>
    <s v="so"/>
    <s v="so"/>
    <s v="s"/>
    <n v="0.11181000000000001"/>
    <s v="s"/>
    <n v="0.2306"/>
  </r>
  <r>
    <n v="2025"/>
    <s v="Paris"/>
    <x v="91"/>
    <s v="8618D"/>
    <x v="2"/>
    <x v="6"/>
    <s v="so"/>
    <s v="so"/>
    <s v="so"/>
    <s v="so"/>
    <s v="so"/>
    <s v="so"/>
    <s v="so"/>
    <s v="so"/>
    <s v="so"/>
    <s v="so"/>
    <s v="so"/>
    <s v="so"/>
    <s v="so"/>
    <s v="so"/>
    <s v="so"/>
    <s v="so"/>
    <s v="so"/>
    <s v="so"/>
    <s v="so"/>
    <s v="s"/>
    <n v="0.11890000000000001"/>
    <s v="s"/>
    <n v="0.24410000000000001"/>
  </r>
  <r>
    <n v="2025"/>
    <s v="Paris"/>
    <x v="91"/>
    <s v="8618D"/>
    <x v="2"/>
    <x v="7"/>
    <s v="so"/>
    <s v="so"/>
    <s v="so"/>
    <s v="so"/>
    <s v="so"/>
    <s v="so"/>
    <s v="so"/>
    <s v="so"/>
    <s v="so"/>
    <s v="so"/>
    <s v="so"/>
    <s v="so"/>
    <s v="so"/>
    <s v="so"/>
    <s v="so"/>
    <s v="so"/>
    <s v="so"/>
    <s v="so"/>
    <s v="so"/>
    <s v="s"/>
    <n v="0.10142"/>
    <s v="s"/>
    <n v="0.23372000000000001"/>
  </r>
  <r>
    <n v="2025"/>
    <s v="Paris"/>
    <x v="91"/>
    <s v="8618D"/>
    <x v="2"/>
    <x v="8"/>
    <s v="so"/>
    <s v="so"/>
    <s v="so"/>
    <s v="so"/>
    <s v="so"/>
    <s v="so"/>
    <s v="so"/>
    <s v="so"/>
    <s v="so"/>
    <s v="so"/>
    <s v="so"/>
    <s v="so"/>
    <s v="so"/>
    <s v="so"/>
    <s v="so"/>
    <s v="so"/>
    <s v="so"/>
    <s v="so"/>
    <s v="so"/>
    <s v="s"/>
    <n v="8.6749999999999994E-2"/>
    <s v="s"/>
    <n v="0.22545000000000001"/>
  </r>
  <r>
    <n v="2025"/>
    <s v="Paris"/>
    <x v="91"/>
    <s v="8618D"/>
    <x v="2"/>
    <x v="9"/>
    <s v="so"/>
    <s v="so"/>
    <s v="so"/>
    <s v="so"/>
    <s v="so"/>
    <s v="so"/>
    <s v="so"/>
    <s v="so"/>
    <s v="so"/>
    <s v="so"/>
    <s v="so"/>
    <s v="so"/>
    <s v="so"/>
    <s v="so"/>
    <s v="so"/>
    <s v="so"/>
    <s v="so"/>
    <s v="so"/>
    <s v="so"/>
    <s v="s"/>
    <n v="9.4700000000000006E-2"/>
    <s v="s"/>
    <n v="0.24421999999999999"/>
  </r>
  <r>
    <n v="2025"/>
    <s v="Paris"/>
    <x v="91"/>
    <s v="8618D"/>
    <x v="2"/>
    <x v="10"/>
    <s v="so"/>
    <s v="so"/>
    <s v="so"/>
    <s v="so"/>
    <s v="so"/>
    <s v="so"/>
    <s v="so"/>
    <s v="so"/>
    <s v="so"/>
    <s v="so"/>
    <s v="so"/>
    <s v="so"/>
    <s v="so"/>
    <s v="so"/>
    <s v="so"/>
    <s v="so"/>
    <s v="so"/>
    <s v="so"/>
    <s v="so"/>
    <s v="s"/>
    <n v="0.10204000000000001"/>
    <s v="s"/>
    <n v="0.27292"/>
  </r>
  <r>
    <n v="2025"/>
    <s v="Paris"/>
    <x v="91"/>
    <s v="8618D"/>
    <x v="3"/>
    <x v="0"/>
    <s v="s"/>
    <s v="s"/>
    <s v="s"/>
    <n v="0.88583000000000001"/>
    <n v="0"/>
    <n v="0.73068"/>
    <n v="0"/>
    <n v="1.2219800000000001"/>
    <n v="0"/>
    <n v="0.37206"/>
    <n v="0"/>
    <n v="0.41593999999999998"/>
    <n v="0.10913"/>
    <n v="4.0177399999999999"/>
    <n v="0"/>
    <n v="0"/>
    <n v="0"/>
    <n v="0"/>
    <n v="4.0177399999999999"/>
    <s v="s"/>
    <n v="0.99200999999999995"/>
    <s v="s"/>
    <n v="0.99200999999999995"/>
  </r>
  <r>
    <n v="2025"/>
    <s v="Paris"/>
    <x v="91"/>
    <s v="8618D"/>
    <x v="3"/>
    <x v="1"/>
    <s v="s"/>
    <s v="s"/>
    <s v="s"/>
    <n v="0.9627"/>
    <n v="0"/>
    <n v="0.55434000000000005"/>
    <n v="0"/>
    <n v="0.49726999999999999"/>
    <n v="1.9599999999999999E-3"/>
    <n v="0.20276"/>
    <n v="0"/>
    <n v="0.53868000000000005"/>
    <n v="0.13889000000000001"/>
    <n v="3.2152699999999999"/>
    <n v="0"/>
    <n v="0"/>
    <n v="0"/>
    <n v="0"/>
    <n v="3.2152699999999999"/>
    <s v="s"/>
    <n v="0.77795000000000003"/>
    <s v="s"/>
    <n v="0.77795000000000003"/>
  </r>
  <r>
    <n v="2025"/>
    <s v="Paris"/>
    <x v="91"/>
    <s v="8618D"/>
    <x v="3"/>
    <x v="2"/>
    <s v="s"/>
    <s v="s"/>
    <s v="s"/>
    <n v="1.01894"/>
    <n v="0"/>
    <n v="0.61878999999999995"/>
    <n v="0"/>
    <n v="0.38485999999999998"/>
    <n v="8.3000000000000001E-4"/>
    <n v="0.11736000000000001"/>
    <n v="0"/>
    <n v="0.24092"/>
    <n v="0.20365"/>
    <n v="2.9746600000000001"/>
    <n v="0"/>
    <n v="0"/>
    <n v="0"/>
    <n v="0"/>
    <n v="2.9746600000000001"/>
    <s v="s"/>
    <n v="0.81347000000000003"/>
    <s v="s"/>
    <n v="0.81347000000000003"/>
  </r>
  <r>
    <n v="2025"/>
    <s v="Paris"/>
    <x v="91"/>
    <s v="8618D"/>
    <x v="3"/>
    <x v="3"/>
    <s v="s"/>
    <s v="s"/>
    <s v="s"/>
    <n v="1.0210900000000001"/>
    <n v="0"/>
    <n v="1.0569200000000001"/>
    <n v="0"/>
    <n v="0.66568000000000005"/>
    <n v="3.2699999999999999E-3"/>
    <n v="0.27105000000000001"/>
    <n v="0"/>
    <n v="0.10697"/>
    <n v="0.23924000000000001"/>
    <n v="3.7509000000000001"/>
    <n v="0"/>
    <n v="0"/>
    <n v="0"/>
    <n v="0"/>
    <n v="3.7509100000000002"/>
    <s v="s"/>
    <n v="0.56725000000000003"/>
    <s v="s"/>
    <n v="0.56725000000000003"/>
  </r>
  <r>
    <n v="2025"/>
    <s v="Paris"/>
    <x v="91"/>
    <s v="8618D"/>
    <x v="3"/>
    <x v="4"/>
    <s v="s"/>
    <s v="s"/>
    <s v="s"/>
    <n v="0.70452000000000004"/>
    <n v="0"/>
    <n v="0.97928000000000004"/>
    <n v="0"/>
    <n v="0.84106999999999998"/>
    <n v="6.2500000000000003E-3"/>
    <n v="8.7840000000000001E-2"/>
    <n v="0"/>
    <n v="0.11624"/>
    <n v="0.30965999999999999"/>
    <n v="3.4529800000000002"/>
    <n v="0"/>
    <n v="0"/>
    <n v="0"/>
    <n v="0"/>
    <n v="3.4529800000000002"/>
    <s v="s"/>
    <n v="0.26796999999999999"/>
    <s v="s"/>
    <n v="0.26796999999999999"/>
  </r>
  <r>
    <n v="2025"/>
    <s v="Paris"/>
    <x v="91"/>
    <s v="8618D"/>
    <x v="3"/>
    <x v="5"/>
    <s v="s"/>
    <s v="s"/>
    <s v="s"/>
    <n v="0.77858000000000005"/>
    <n v="0"/>
    <n v="1.0476799999999999"/>
    <n v="0"/>
    <n v="0.76963999999999999"/>
    <n v="4.6600000000000001E-3"/>
    <n v="0.17266000000000001"/>
    <n v="0"/>
    <n v="0.22103999999999999"/>
    <n v="0.39445999999999998"/>
    <n v="3.7908300000000001"/>
    <n v="0"/>
    <n v="0"/>
    <n v="0"/>
    <n v="0"/>
    <n v="3.7908400000000002"/>
    <s v="s"/>
    <n v="0.22034000000000001"/>
    <s v="s"/>
    <n v="0.22034000000000001"/>
  </r>
  <r>
    <n v="2025"/>
    <s v="Paris"/>
    <x v="91"/>
    <s v="8618D"/>
    <x v="3"/>
    <x v="6"/>
    <s v="s"/>
    <s v="s"/>
    <s v="s"/>
    <n v="0.92056000000000004"/>
    <n v="0"/>
    <n v="1.2216199999999999"/>
    <n v="0"/>
    <n v="0.79503000000000001"/>
    <n v="5.0000000000000001E-4"/>
    <n v="0.23388"/>
    <n v="0"/>
    <n v="0.19964000000000001"/>
    <n v="0.50334000000000001"/>
    <n v="4.2305099999999998"/>
    <n v="0"/>
    <n v="0"/>
    <n v="0"/>
    <n v="0"/>
    <n v="4.2305099999999998"/>
    <s v="s"/>
    <n v="0.28228999999999999"/>
    <s v="s"/>
    <n v="0.28228999999999999"/>
  </r>
  <r>
    <n v="2025"/>
    <s v="Paris"/>
    <x v="91"/>
    <s v="8618D"/>
    <x v="3"/>
    <x v="7"/>
    <s v="s"/>
    <s v="s"/>
    <s v="s"/>
    <n v="0.48699999999999999"/>
    <n v="0"/>
    <n v="1.34456"/>
    <n v="0"/>
    <n v="1.2176199999999999"/>
    <n v="7.5000000000000002E-4"/>
    <n v="0.27494000000000002"/>
    <n v="0"/>
    <n v="0.21634999999999999"/>
    <n v="0.37019999999999997"/>
    <n v="4.0903999999999998"/>
    <n v="0"/>
    <n v="0"/>
    <n v="0"/>
    <n v="0"/>
    <n v="4.0903999999999998"/>
    <s v="s"/>
    <n v="8.4599999999999995E-2"/>
    <s v="s"/>
    <n v="8.4599999999999995E-2"/>
  </r>
  <r>
    <n v="2025"/>
    <s v="Paris"/>
    <x v="91"/>
    <s v="8618D"/>
    <x v="3"/>
    <x v="8"/>
    <s v="s"/>
    <s v="s"/>
    <s v="s"/>
    <n v="0.64534999999999998"/>
    <n v="0"/>
    <n v="1.4883500000000001"/>
    <n v="0"/>
    <n v="0.89959999999999996"/>
    <n v="0.16020999999999999"/>
    <n v="0.31519999999999998"/>
    <n v="0"/>
    <n v="0.31596999999999997"/>
    <n v="0.25642999999999999"/>
    <n v="4.2203799999999996"/>
    <n v="0"/>
    <n v="0"/>
    <n v="0"/>
    <n v="0"/>
    <n v="4.2203799999999996"/>
    <s v="s"/>
    <n v="6.6210000000000005E-2"/>
    <s v="s"/>
    <n v="6.6210000000000005E-2"/>
  </r>
  <r>
    <n v="2025"/>
    <s v="Paris"/>
    <x v="91"/>
    <s v="8618D"/>
    <x v="3"/>
    <x v="9"/>
    <s v="s"/>
    <s v="s"/>
    <s v="s"/>
    <n v="0.67171000000000003"/>
    <n v="0"/>
    <n v="1.4254899999999999"/>
    <n v="0"/>
    <n v="0.76988999999999996"/>
    <n v="0.12197"/>
    <n v="0.49970999999999999"/>
    <n v="0"/>
    <n v="0.28597"/>
    <n v="0.53595999999999999"/>
    <n v="4.5666399999999996"/>
    <n v="0"/>
    <n v="0"/>
    <n v="0"/>
    <n v="0"/>
    <n v="4.5666399999999996"/>
    <s v="s"/>
    <n v="0.16925999999999999"/>
    <s v="s"/>
    <n v="0.16925999999999999"/>
  </r>
  <r>
    <n v="2025"/>
    <s v="Paris"/>
    <x v="91"/>
    <s v="8618D"/>
    <x v="3"/>
    <x v="10"/>
    <s v="s"/>
    <s v="s"/>
    <s v="s"/>
    <n v="0.58253999999999995"/>
    <n v="0"/>
    <n v="1.87714"/>
    <n v="0"/>
    <n v="1.12906"/>
    <n v="0.15867000000000001"/>
    <n v="0.55864000000000003"/>
    <n v="0"/>
    <n v="0.28799999999999998"/>
    <n v="0.33087"/>
    <n v="5.0651999999999999"/>
    <n v="0"/>
    <n v="0"/>
    <n v="0"/>
    <n v="0"/>
    <n v="5.0651999999999999"/>
    <s v="s"/>
    <n v="0.23655000000000001"/>
    <s v="s"/>
    <n v="0.23655000000000001"/>
  </r>
  <r>
    <n v="2025"/>
    <s v="Paris"/>
    <x v="92"/>
    <s v="QXnpG"/>
    <x v="0"/>
    <x v="0"/>
    <n v="181"/>
    <n v="0"/>
    <n v="0"/>
    <n v="0"/>
    <n v="0"/>
    <n v="0"/>
    <n v="0"/>
    <n v="0"/>
    <n v="0"/>
    <n v="0"/>
    <n v="0"/>
    <n v="0"/>
    <n v="0"/>
    <n v="181"/>
    <n v="0"/>
    <n v="0"/>
    <n v="0"/>
    <n v="0"/>
    <n v="181"/>
    <n v="0"/>
    <n v="0"/>
    <n v="0"/>
    <n v="0"/>
  </r>
  <r>
    <n v="2025"/>
    <s v="Paris"/>
    <x v="92"/>
    <s v="QXnpG"/>
    <x v="1"/>
    <x v="0"/>
    <n v="0.50871"/>
    <n v="0"/>
    <n v="0"/>
    <n v="0"/>
    <n v="0"/>
    <n v="0"/>
    <n v="0"/>
    <n v="0"/>
    <n v="0"/>
    <n v="0"/>
    <n v="0"/>
    <n v="0"/>
    <n v="0"/>
    <n v="0.50871"/>
    <n v="0"/>
    <n v="0"/>
    <n v="0"/>
    <n v="0"/>
    <n v="0.50871"/>
    <n v="0"/>
    <n v="0"/>
    <n v="0"/>
    <n v="0"/>
  </r>
  <r>
    <n v="2025"/>
    <s v="Paris"/>
    <x v="92"/>
    <s v="QXnpG"/>
    <x v="1"/>
    <x v="1"/>
    <n v="0.50902999999999998"/>
    <n v="0"/>
    <n v="0"/>
    <n v="0"/>
    <n v="0"/>
    <n v="0"/>
    <n v="0"/>
    <n v="0"/>
    <n v="0"/>
    <n v="0"/>
    <n v="0"/>
    <n v="0"/>
    <n v="0"/>
    <n v="0.50902999999999998"/>
    <n v="0"/>
    <n v="0"/>
    <n v="0"/>
    <n v="0"/>
    <n v="0.50902999999999998"/>
    <n v="0"/>
    <n v="0"/>
    <n v="0"/>
    <n v="0"/>
  </r>
  <r>
    <n v="2025"/>
    <s v="Paris"/>
    <x v="92"/>
    <s v="QXnpG"/>
    <x v="1"/>
    <x v="2"/>
    <n v="0.50538000000000005"/>
    <n v="0"/>
    <n v="0"/>
    <n v="0"/>
    <n v="0"/>
    <n v="0"/>
    <n v="0"/>
    <n v="0"/>
    <n v="0"/>
    <n v="0"/>
    <n v="0"/>
    <n v="0"/>
    <n v="0"/>
    <n v="0.50538000000000005"/>
    <n v="0"/>
    <n v="0"/>
    <n v="0"/>
    <n v="0"/>
    <n v="0.50538000000000005"/>
    <n v="0"/>
    <n v="0"/>
    <n v="0"/>
    <n v="0"/>
  </r>
  <r>
    <n v="2025"/>
    <s v="Paris"/>
    <x v="92"/>
    <s v="QXnpG"/>
    <x v="1"/>
    <x v="3"/>
    <n v="0.49632999999999999"/>
    <n v="0"/>
    <n v="0"/>
    <n v="0"/>
    <n v="0"/>
    <n v="0"/>
    <n v="0"/>
    <n v="0"/>
    <n v="0"/>
    <n v="0"/>
    <n v="0"/>
    <n v="0"/>
    <n v="0"/>
    <n v="0.49632999999999999"/>
    <n v="0"/>
    <n v="0"/>
    <n v="0"/>
    <n v="0"/>
    <n v="0.49632999999999999"/>
    <n v="0"/>
    <n v="0"/>
    <n v="0"/>
    <n v="0"/>
  </r>
  <r>
    <n v="2025"/>
    <s v="Paris"/>
    <x v="92"/>
    <s v="QXnpG"/>
    <x v="1"/>
    <x v="4"/>
    <n v="0.49708000000000002"/>
    <n v="0"/>
    <n v="0"/>
    <n v="0"/>
    <n v="0"/>
    <n v="0"/>
    <n v="0"/>
    <n v="0"/>
    <n v="0"/>
    <n v="0"/>
    <n v="0"/>
    <n v="0"/>
    <n v="0"/>
    <n v="0.49708000000000002"/>
    <n v="0"/>
    <n v="0"/>
    <n v="0"/>
    <n v="0"/>
    <n v="0.49708000000000002"/>
    <n v="0"/>
    <n v="0"/>
    <n v="0"/>
    <n v="0"/>
  </r>
  <r>
    <n v="2025"/>
    <s v="Paris"/>
    <x v="92"/>
    <s v="QXnpG"/>
    <x v="1"/>
    <x v="5"/>
    <n v="0.49099999999999999"/>
    <n v="0"/>
    <n v="0"/>
    <n v="0"/>
    <n v="0"/>
    <n v="0"/>
    <n v="0"/>
    <n v="0"/>
    <n v="0"/>
    <n v="0"/>
    <n v="0"/>
    <n v="0"/>
    <n v="0"/>
    <n v="0.49099999999999999"/>
    <n v="0"/>
    <n v="0"/>
    <n v="0"/>
    <n v="0"/>
    <n v="0.49099999999999999"/>
    <n v="0"/>
    <n v="0"/>
    <n v="0"/>
    <n v="0"/>
  </r>
  <r>
    <n v="2025"/>
    <s v="Paris"/>
    <x v="92"/>
    <s v="QXnpG"/>
    <x v="1"/>
    <x v="6"/>
    <n v="0.47833999999999999"/>
    <n v="0"/>
    <n v="0"/>
    <n v="0"/>
    <n v="0"/>
    <n v="0"/>
    <n v="0"/>
    <n v="0"/>
    <n v="0"/>
    <n v="0"/>
    <n v="0"/>
    <n v="0"/>
    <n v="0"/>
    <n v="0.47833999999999999"/>
    <n v="0"/>
    <n v="0"/>
    <n v="0"/>
    <n v="0"/>
    <n v="0.47833999999999999"/>
    <n v="0"/>
    <n v="0"/>
    <n v="0"/>
    <n v="0"/>
  </r>
  <r>
    <n v="2025"/>
    <s v="Paris"/>
    <x v="92"/>
    <s v="QXnpG"/>
    <x v="1"/>
    <x v="7"/>
    <n v="0.47314000000000001"/>
    <n v="0"/>
    <n v="0"/>
    <n v="0"/>
    <n v="0"/>
    <n v="0"/>
    <n v="0"/>
    <n v="0"/>
    <n v="0"/>
    <n v="0"/>
    <n v="0"/>
    <n v="0"/>
    <n v="0"/>
    <n v="0.47314000000000001"/>
    <n v="0"/>
    <n v="0"/>
    <n v="0"/>
    <n v="0"/>
    <n v="0.47314000000000001"/>
    <n v="0"/>
    <n v="0"/>
    <n v="0"/>
    <n v="0"/>
  </r>
  <r>
    <n v="2025"/>
    <s v="Paris"/>
    <x v="92"/>
    <s v="QXnpG"/>
    <x v="1"/>
    <x v="8"/>
    <n v="0.46810000000000002"/>
    <n v="0"/>
    <n v="0"/>
    <n v="0"/>
    <n v="0"/>
    <n v="0"/>
    <n v="0"/>
    <n v="0"/>
    <n v="0"/>
    <n v="0"/>
    <n v="0"/>
    <n v="0"/>
    <n v="0"/>
    <n v="0.46810000000000002"/>
    <n v="0"/>
    <n v="0"/>
    <n v="0"/>
    <n v="0"/>
    <n v="0.46810000000000002"/>
    <n v="0"/>
    <n v="0"/>
    <n v="0"/>
    <n v="0"/>
  </r>
  <r>
    <n v="2025"/>
    <s v="Paris"/>
    <x v="92"/>
    <s v="QXnpG"/>
    <x v="1"/>
    <x v="9"/>
    <n v="0.46017000000000002"/>
    <n v="0"/>
    <n v="0"/>
    <n v="0"/>
    <n v="0"/>
    <n v="0"/>
    <n v="0"/>
    <n v="0"/>
    <n v="0"/>
    <n v="0"/>
    <n v="0"/>
    <n v="0"/>
    <n v="0"/>
    <n v="0.46017000000000002"/>
    <n v="0"/>
    <n v="0"/>
    <n v="0"/>
    <n v="0"/>
    <n v="0.46017000000000002"/>
    <n v="0"/>
    <n v="0"/>
    <n v="0"/>
    <n v="0"/>
  </r>
  <r>
    <n v="2025"/>
    <s v="Paris"/>
    <x v="92"/>
    <s v="QXnpG"/>
    <x v="1"/>
    <x v="10"/>
    <n v="0.45067000000000002"/>
    <n v="0"/>
    <n v="0"/>
    <n v="0"/>
    <n v="0"/>
    <n v="0"/>
    <n v="0"/>
    <n v="0"/>
    <n v="0"/>
    <n v="0"/>
    <n v="0"/>
    <n v="0"/>
    <n v="0"/>
    <n v="0.45067000000000002"/>
    <n v="0"/>
    <n v="0"/>
    <n v="0"/>
    <n v="0"/>
    <n v="0.45067000000000002"/>
    <n v="0"/>
    <n v="0"/>
    <n v="0"/>
    <n v="0"/>
  </r>
  <r>
    <n v="2025"/>
    <s v="Paris"/>
    <x v="92"/>
    <s v="QXnpG"/>
    <x v="3"/>
    <x v="0"/>
    <n v="6.2680499999999997"/>
    <n v="0"/>
    <n v="0"/>
    <n v="0"/>
    <n v="0"/>
    <n v="0"/>
    <n v="0"/>
    <n v="0"/>
    <n v="0"/>
    <n v="0"/>
    <n v="0"/>
    <n v="0"/>
    <n v="0"/>
    <n v="6.2680499999999997"/>
    <n v="0"/>
    <n v="0"/>
    <n v="0"/>
    <n v="0"/>
    <n v="6.2680499999999997"/>
    <n v="0"/>
    <n v="0"/>
    <n v="0"/>
    <n v="0"/>
  </r>
  <r>
    <n v="2025"/>
    <s v="Paris"/>
    <x v="92"/>
    <s v="QXnpG"/>
    <x v="3"/>
    <x v="1"/>
    <n v="6.43391"/>
    <n v="0"/>
    <n v="0"/>
    <n v="0"/>
    <n v="0"/>
    <n v="0"/>
    <n v="0"/>
    <n v="0"/>
    <n v="0"/>
    <n v="0"/>
    <n v="0"/>
    <n v="0"/>
    <n v="0"/>
    <n v="6.43391"/>
    <n v="0"/>
    <n v="0"/>
    <n v="0"/>
    <n v="0"/>
    <n v="6.43391"/>
    <n v="0"/>
    <n v="0"/>
    <n v="0"/>
    <n v="0"/>
  </r>
  <r>
    <n v="2025"/>
    <s v="Paris"/>
    <x v="92"/>
    <s v="QXnpG"/>
    <x v="3"/>
    <x v="2"/>
    <n v="7.9173400000000003"/>
    <n v="0"/>
    <n v="0"/>
    <n v="0"/>
    <n v="0"/>
    <n v="0"/>
    <n v="0"/>
    <n v="0"/>
    <n v="0"/>
    <n v="0"/>
    <n v="0"/>
    <n v="0"/>
    <n v="0"/>
    <n v="7.9173400000000003"/>
    <n v="0"/>
    <n v="0"/>
    <n v="0"/>
    <n v="0"/>
    <n v="7.9173400000000003"/>
    <n v="0"/>
    <n v="0"/>
    <n v="0"/>
    <n v="0"/>
  </r>
  <r>
    <n v="2025"/>
    <s v="Paris"/>
    <x v="92"/>
    <s v="QXnpG"/>
    <x v="3"/>
    <x v="3"/>
    <n v="7.55105"/>
    <n v="0"/>
    <n v="0"/>
    <n v="0"/>
    <n v="0"/>
    <n v="0"/>
    <n v="0"/>
    <n v="0"/>
    <n v="0"/>
    <n v="0"/>
    <n v="0"/>
    <n v="0"/>
    <n v="0"/>
    <n v="7.55105"/>
    <n v="0"/>
    <n v="0"/>
    <n v="0"/>
    <n v="0"/>
    <n v="7.55105"/>
    <n v="0"/>
    <n v="0"/>
    <n v="0"/>
    <n v="0"/>
  </r>
  <r>
    <n v="2025"/>
    <s v="Paris"/>
    <x v="92"/>
    <s v="QXnpG"/>
    <x v="3"/>
    <x v="4"/>
    <n v="7.4761899999999999"/>
    <n v="0"/>
    <n v="0"/>
    <n v="0"/>
    <n v="0"/>
    <n v="0"/>
    <n v="0"/>
    <n v="0"/>
    <n v="0"/>
    <n v="0"/>
    <n v="0"/>
    <n v="0"/>
    <n v="0"/>
    <n v="7.4761899999999999"/>
    <n v="0"/>
    <n v="0"/>
    <n v="0"/>
    <n v="0"/>
    <n v="7.4761899999999999"/>
    <n v="0"/>
    <n v="0"/>
    <n v="0"/>
    <n v="0"/>
  </r>
  <r>
    <n v="2025"/>
    <s v="Paris"/>
    <x v="92"/>
    <s v="QXnpG"/>
    <x v="3"/>
    <x v="5"/>
    <n v="8.1319300000000005"/>
    <n v="0"/>
    <n v="0"/>
    <n v="0"/>
    <n v="0"/>
    <n v="0"/>
    <n v="0"/>
    <n v="0"/>
    <n v="0"/>
    <n v="0"/>
    <n v="0"/>
    <n v="0"/>
    <n v="0"/>
    <n v="8.1319300000000005"/>
    <n v="0"/>
    <n v="0"/>
    <n v="0"/>
    <n v="0"/>
    <n v="8.1319300000000005"/>
    <n v="0"/>
    <n v="0"/>
    <n v="0"/>
    <n v="0"/>
  </r>
  <r>
    <n v="2025"/>
    <s v="Paris"/>
    <x v="92"/>
    <s v="QXnpG"/>
    <x v="3"/>
    <x v="6"/>
    <n v="8.19496"/>
    <n v="0"/>
    <n v="0"/>
    <n v="0"/>
    <n v="0"/>
    <n v="0"/>
    <n v="0"/>
    <n v="0"/>
    <n v="0"/>
    <n v="0"/>
    <n v="0"/>
    <n v="0"/>
    <n v="0"/>
    <n v="8.19496"/>
    <n v="0"/>
    <n v="0"/>
    <n v="0"/>
    <n v="0"/>
    <n v="8.19496"/>
    <n v="0"/>
    <n v="0"/>
    <n v="0"/>
    <n v="0"/>
  </r>
  <r>
    <n v="2025"/>
    <s v="Paris"/>
    <x v="92"/>
    <s v="QXnpG"/>
    <x v="3"/>
    <x v="7"/>
    <n v="8.3918900000000001"/>
    <n v="0"/>
    <n v="0"/>
    <n v="0"/>
    <n v="0"/>
    <n v="0"/>
    <n v="0"/>
    <n v="0"/>
    <n v="0"/>
    <n v="0"/>
    <n v="0"/>
    <n v="0"/>
    <n v="0"/>
    <n v="8.3918900000000001"/>
    <n v="0"/>
    <n v="0"/>
    <n v="0"/>
    <n v="0"/>
    <n v="8.3918900000000001"/>
    <n v="0"/>
    <n v="0"/>
    <n v="0"/>
    <n v="0"/>
  </r>
  <r>
    <n v="2025"/>
    <s v="Paris"/>
    <x v="92"/>
    <s v="QXnpG"/>
    <x v="3"/>
    <x v="8"/>
    <n v="8.4463899999999992"/>
    <n v="0"/>
    <n v="0"/>
    <n v="0"/>
    <n v="0"/>
    <n v="0"/>
    <n v="0"/>
    <n v="0"/>
    <n v="0"/>
    <n v="0"/>
    <n v="0"/>
    <n v="0"/>
    <n v="0"/>
    <n v="8.4463899999999992"/>
    <n v="0"/>
    <n v="0"/>
    <n v="0"/>
    <n v="0"/>
    <n v="8.4463899999999992"/>
    <n v="0"/>
    <n v="0"/>
    <n v="0"/>
    <n v="0"/>
  </r>
  <r>
    <n v="2025"/>
    <s v="Paris"/>
    <x v="92"/>
    <s v="QXnpG"/>
    <x v="3"/>
    <x v="9"/>
    <n v="8.3135899999999996"/>
    <n v="0"/>
    <n v="0"/>
    <n v="0"/>
    <n v="0"/>
    <n v="0"/>
    <n v="0"/>
    <n v="0"/>
    <n v="0"/>
    <n v="0"/>
    <n v="0"/>
    <n v="0"/>
    <n v="0"/>
    <n v="8.3135899999999996"/>
    <n v="0"/>
    <n v="0"/>
    <n v="0"/>
    <n v="0"/>
    <n v="8.3135899999999996"/>
    <n v="0"/>
    <n v="0"/>
    <n v="0"/>
    <n v="0"/>
  </r>
  <r>
    <n v="2025"/>
    <s v="Paris"/>
    <x v="92"/>
    <s v="QXnpG"/>
    <x v="3"/>
    <x v="10"/>
    <n v="7.9804000000000004"/>
    <n v="0"/>
    <n v="0"/>
    <n v="0"/>
    <n v="0"/>
    <n v="0"/>
    <n v="0"/>
    <n v="0"/>
    <n v="0"/>
    <n v="0"/>
    <n v="0"/>
    <n v="0"/>
    <n v="0"/>
    <n v="7.9804000000000004"/>
    <n v="0"/>
    <n v="0"/>
    <n v="0"/>
    <n v="0"/>
    <n v="7.9804000000000004"/>
    <n v="0"/>
    <n v="0"/>
    <n v="0"/>
    <n v="0"/>
  </r>
  <r>
    <n v="2025"/>
    <s v="Poitiers"/>
    <x v="93"/>
    <s v="atbEK"/>
    <x v="0"/>
    <x v="0"/>
    <n v="0"/>
    <n v="22"/>
    <n v="22"/>
    <n v="24"/>
    <n v="0"/>
    <n v="22"/>
    <n v="0"/>
    <n v="41"/>
    <n v="11"/>
    <n v="48"/>
    <n v="42"/>
    <n v="11"/>
    <n v="7"/>
    <n v="250"/>
    <n v="0"/>
    <n v="0"/>
    <n v="0"/>
    <n v="0"/>
    <n v="250"/>
    <n v="12"/>
    <n v="41"/>
    <n v="38"/>
    <n v="91"/>
  </r>
  <r>
    <n v="2025"/>
    <s v="Poitiers"/>
    <x v="93"/>
    <s v="atbEK"/>
    <x v="1"/>
    <x v="0"/>
    <n v="0"/>
    <n v="7.4829999999999994E-2"/>
    <n v="7.5289999999999996E-2"/>
    <n v="7.7670000000000003E-2"/>
    <n v="0"/>
    <n v="7.331E-2"/>
    <n v="0"/>
    <n v="0.13300999999999999"/>
    <n v="3.6499999999999998E-2"/>
    <n v="0.17337"/>
    <n v="0.14496000000000001"/>
    <n v="3.5749999999999997E-2"/>
    <n v="2.3529999999999999E-2"/>
    <n v="0.84819999999999995"/>
    <n v="0"/>
    <n v="0"/>
    <n v="0"/>
    <n v="0"/>
    <n v="0.84819999999999995"/>
    <n v="1.1809999999999999E-2"/>
    <n v="4.0649999999999999E-2"/>
    <n v="2.7959999999999999E-2"/>
    <n v="8.0420000000000005E-2"/>
  </r>
  <r>
    <n v="2025"/>
    <s v="Poitiers"/>
    <x v="93"/>
    <s v="atbEK"/>
    <x v="1"/>
    <x v="1"/>
    <n v="0"/>
    <n v="7.5770000000000004E-2"/>
    <n v="7.6090000000000005E-2"/>
    <n v="7.5090000000000004E-2"/>
    <n v="0"/>
    <n v="7.3760000000000006E-2"/>
    <n v="0"/>
    <n v="0.13331999999999999"/>
    <n v="3.644E-2"/>
    <n v="0.17011000000000001"/>
    <n v="0.13866000000000001"/>
    <n v="3.5860000000000003E-2"/>
    <n v="2.342E-2"/>
    <n v="0.83850000000000002"/>
    <n v="0"/>
    <n v="0"/>
    <n v="0"/>
    <n v="0"/>
    <n v="0.83850000000000002"/>
    <n v="1.3939999999999999E-2"/>
    <n v="4.2099999999999999E-2"/>
    <n v="2.9850000000000002E-2"/>
    <n v="8.5889999999999994E-2"/>
  </r>
  <r>
    <n v="2025"/>
    <s v="Poitiers"/>
    <x v="93"/>
    <s v="atbEK"/>
    <x v="1"/>
    <x v="2"/>
    <n v="0"/>
    <n v="7.843E-2"/>
    <n v="7.6399999999999996E-2"/>
    <n v="7.2800000000000004E-2"/>
    <n v="0"/>
    <n v="7.2330000000000005E-2"/>
    <n v="0"/>
    <n v="0.13317000000000001"/>
    <n v="3.6549999999999999E-2"/>
    <n v="0.17035"/>
    <n v="0.13483999999999999"/>
    <n v="3.5110000000000002E-2"/>
    <n v="2.1829999999999999E-2"/>
    <n v="0.83182"/>
    <n v="0"/>
    <n v="0"/>
    <n v="0"/>
    <n v="0"/>
    <n v="0.83182"/>
    <n v="1.8159999999999999E-2"/>
    <n v="4.5969999999999997E-2"/>
    <n v="3.1140000000000001E-2"/>
    <n v="9.5269999999999994E-2"/>
  </r>
  <r>
    <n v="2025"/>
    <s v="Poitiers"/>
    <x v="93"/>
    <s v="atbEK"/>
    <x v="1"/>
    <x v="3"/>
    <n v="0"/>
    <n v="7.7509999999999996E-2"/>
    <n v="7.6149999999999995E-2"/>
    <n v="6.8629999999999997E-2"/>
    <n v="0"/>
    <n v="7.2010000000000005E-2"/>
    <n v="0"/>
    <n v="0.13242999999999999"/>
    <n v="3.7010000000000001E-2"/>
    <n v="0.16933999999999999"/>
    <n v="0.12764"/>
    <n v="3.4450000000000001E-2"/>
    <n v="2.0420000000000001E-2"/>
    <n v="0.81557999999999997"/>
    <n v="0"/>
    <n v="0"/>
    <n v="0"/>
    <n v="0"/>
    <n v="0.81557999999999997"/>
    <n v="1.9599999999999999E-2"/>
    <n v="4.607E-2"/>
    <n v="3.3649999999999999E-2"/>
    <n v="9.9320000000000006E-2"/>
  </r>
  <r>
    <n v="2025"/>
    <s v="Poitiers"/>
    <x v="93"/>
    <s v="atbEK"/>
    <x v="1"/>
    <x v="4"/>
    <n v="0"/>
    <n v="7.8979999999999995E-2"/>
    <n v="7.442E-2"/>
    <n v="6.6809999999999994E-2"/>
    <n v="0"/>
    <n v="7.238E-2"/>
    <n v="0"/>
    <n v="0.13302"/>
    <n v="3.7240000000000002E-2"/>
    <n v="0.16768"/>
    <n v="0.12417"/>
    <n v="3.236E-2"/>
    <n v="1.9300000000000001E-2"/>
    <n v="0.80635999999999997"/>
    <n v="0"/>
    <n v="0"/>
    <n v="0"/>
    <n v="0"/>
    <n v="0.80635999999999997"/>
    <n v="1.8939999999999999E-2"/>
    <n v="5.1220000000000002E-2"/>
    <n v="3.3860000000000001E-2"/>
    <n v="0.10402"/>
  </r>
  <r>
    <n v="2025"/>
    <s v="Poitiers"/>
    <x v="93"/>
    <s v="atbEK"/>
    <x v="1"/>
    <x v="5"/>
    <n v="0"/>
    <n v="7.9899999999999999E-2"/>
    <n v="7.3800000000000004E-2"/>
    <n v="6.1289999999999997E-2"/>
    <n v="0"/>
    <n v="7.1540000000000006E-2"/>
    <n v="0"/>
    <n v="0.13064000000000001"/>
    <n v="3.6799999999999999E-2"/>
    <n v="0.16433"/>
    <n v="0.12031"/>
    <n v="2.981E-2"/>
    <n v="1.8429999999999998E-2"/>
    <n v="0.78686"/>
    <n v="0"/>
    <n v="0"/>
    <n v="0"/>
    <n v="0"/>
    <n v="0.78686"/>
    <n v="1.9949999999999999E-2"/>
    <n v="5.2240000000000002E-2"/>
    <n v="3.3340000000000002E-2"/>
    <n v="0.10553"/>
  </r>
  <r>
    <n v="2025"/>
    <s v="Poitiers"/>
    <x v="93"/>
    <s v="atbEK"/>
    <x v="1"/>
    <x v="6"/>
    <n v="0"/>
    <n v="7.3639999999999997E-2"/>
    <n v="7.3609999999999995E-2"/>
    <n v="6.1109999999999998E-2"/>
    <n v="0"/>
    <n v="7.51E-2"/>
    <n v="0"/>
    <n v="0.12845000000000001"/>
    <n v="3.8429999999999999E-2"/>
    <n v="0.15961"/>
    <n v="0.1142"/>
    <n v="2.683E-2"/>
    <n v="1.7420000000000001E-2"/>
    <n v="0.76839000000000002"/>
    <n v="0"/>
    <n v="0"/>
    <n v="0"/>
    <n v="0"/>
    <n v="0.76839000000000002"/>
    <n v="1.932E-2"/>
    <n v="5.0229999999999997E-2"/>
    <n v="3.7429999999999998E-2"/>
    <n v="0.10697"/>
  </r>
  <r>
    <n v="2025"/>
    <s v="Poitiers"/>
    <x v="93"/>
    <s v="atbEK"/>
    <x v="1"/>
    <x v="7"/>
    <n v="0"/>
    <n v="7.3200000000000001E-2"/>
    <n v="7.3730000000000004E-2"/>
    <n v="5.8729999999999997E-2"/>
    <n v="0"/>
    <n v="7.5649999999999995E-2"/>
    <n v="0"/>
    <n v="0.12748999999999999"/>
    <n v="3.8899999999999997E-2"/>
    <n v="0.15792"/>
    <n v="0.11003"/>
    <n v="2.4819999999999998E-2"/>
    <n v="1.678E-2"/>
    <n v="0.75724000000000002"/>
    <n v="0"/>
    <n v="0"/>
    <n v="0"/>
    <n v="0"/>
    <n v="0.75724000000000002"/>
    <n v="1.8579999999999999E-2"/>
    <n v="4.666E-2"/>
    <n v="3.739E-2"/>
    <n v="0.10263"/>
  </r>
  <r>
    <n v="2025"/>
    <s v="Poitiers"/>
    <x v="93"/>
    <s v="atbEK"/>
    <x v="1"/>
    <x v="8"/>
    <n v="0"/>
    <n v="7.1330000000000005E-2"/>
    <n v="7.2950000000000001E-2"/>
    <n v="5.7099999999999998E-2"/>
    <n v="0"/>
    <n v="7.2639999999999996E-2"/>
    <n v="0"/>
    <n v="0.12402000000000001"/>
    <n v="3.7969999999999997E-2"/>
    <n v="0.15332000000000001"/>
    <n v="0.10628"/>
    <n v="2.2169999999999999E-2"/>
    <n v="1.4239999999999999E-2"/>
    <n v="0.73202"/>
    <n v="0"/>
    <n v="0"/>
    <n v="0"/>
    <n v="0"/>
    <n v="0.73202"/>
    <n v="1.797E-2"/>
    <n v="4.7570000000000001E-2"/>
    <n v="3.9320000000000001E-2"/>
    <n v="0.10485"/>
  </r>
  <r>
    <n v="2025"/>
    <s v="Poitiers"/>
    <x v="93"/>
    <s v="atbEK"/>
    <x v="1"/>
    <x v="9"/>
    <n v="0"/>
    <n v="6.7760000000000001E-2"/>
    <n v="6.9639999999999994E-2"/>
    <n v="5.475E-2"/>
    <n v="0"/>
    <n v="7.2450000000000001E-2"/>
    <n v="0"/>
    <n v="0.12257999999999999"/>
    <n v="3.7420000000000002E-2"/>
    <n v="0.14907999999999999"/>
    <n v="0.10261000000000001"/>
    <n v="1.9910000000000001E-2"/>
    <n v="1.304E-2"/>
    <n v="0.70923000000000003"/>
    <n v="0"/>
    <n v="0"/>
    <n v="0"/>
    <n v="0"/>
    <n v="0.70923000000000003"/>
    <n v="1.7479999999999999E-2"/>
    <n v="4.3929999999999997E-2"/>
    <n v="3.8129999999999997E-2"/>
    <n v="9.9540000000000003E-2"/>
  </r>
  <r>
    <n v="2025"/>
    <s v="Poitiers"/>
    <x v="93"/>
    <s v="atbEK"/>
    <x v="1"/>
    <x v="10"/>
    <n v="0"/>
    <n v="6.4729999999999996E-2"/>
    <n v="6.6879999999999995E-2"/>
    <n v="4.9110000000000001E-2"/>
    <n v="0"/>
    <n v="6.9940000000000002E-2"/>
    <n v="0"/>
    <n v="0.11942"/>
    <n v="3.5720000000000002E-2"/>
    <n v="0.14258000000000001"/>
    <n v="9.9930000000000005E-2"/>
    <n v="1.7590000000000001E-2"/>
    <n v="1.214E-2"/>
    <n v="0.67803999999999998"/>
    <n v="0"/>
    <n v="0"/>
    <n v="0"/>
    <n v="0"/>
    <n v="0.67803999999999998"/>
    <n v="1.6789999999999999E-2"/>
    <n v="4.1779999999999998E-2"/>
    <n v="3.909E-2"/>
    <n v="9.7659999999999997E-2"/>
  </r>
  <r>
    <n v="2025"/>
    <s v="Poitiers"/>
    <x v="93"/>
    <s v="atbEK"/>
    <x v="2"/>
    <x v="0"/>
    <s v="so"/>
    <s v="so"/>
    <s v="so"/>
    <s v="so"/>
    <s v="so"/>
    <s v="so"/>
    <s v="so"/>
    <s v="so"/>
    <s v="so"/>
    <s v="so"/>
    <s v="so"/>
    <s v="so"/>
    <s v="so"/>
    <s v="so"/>
    <s v="so"/>
    <s v="so"/>
    <s v="so"/>
    <s v="so"/>
    <s v="so"/>
    <n v="4.8189999999999997E-2"/>
    <n v="0.14069999999999999"/>
    <n v="0.12114999999999999"/>
    <n v="0.31003999999999998"/>
  </r>
  <r>
    <n v="2025"/>
    <s v="Poitiers"/>
    <x v="93"/>
    <s v="atbEK"/>
    <x v="2"/>
    <x v="1"/>
    <s v="so"/>
    <s v="so"/>
    <s v="so"/>
    <s v="so"/>
    <s v="so"/>
    <s v="so"/>
    <s v="so"/>
    <s v="so"/>
    <s v="so"/>
    <s v="so"/>
    <s v="so"/>
    <s v="so"/>
    <s v="so"/>
    <s v="so"/>
    <s v="so"/>
    <s v="so"/>
    <s v="so"/>
    <s v="so"/>
    <s v="so"/>
    <n v="4.5990000000000003E-2"/>
    <n v="0.13683999999999999"/>
    <n v="0.11269999999999999"/>
    <n v="0.29553000000000001"/>
  </r>
  <r>
    <n v="2025"/>
    <s v="Poitiers"/>
    <x v="93"/>
    <s v="atbEK"/>
    <x v="2"/>
    <x v="2"/>
    <s v="so"/>
    <s v="so"/>
    <s v="so"/>
    <s v="so"/>
    <s v="so"/>
    <s v="so"/>
    <s v="so"/>
    <s v="so"/>
    <s v="so"/>
    <s v="so"/>
    <s v="so"/>
    <s v="so"/>
    <s v="so"/>
    <s v="so"/>
    <s v="so"/>
    <s v="so"/>
    <s v="so"/>
    <s v="so"/>
    <s v="so"/>
    <n v="3.3250000000000002E-2"/>
    <n v="0.12339"/>
    <n v="0.11505"/>
    <n v="0.27168999999999999"/>
  </r>
  <r>
    <n v="2025"/>
    <s v="Poitiers"/>
    <x v="93"/>
    <s v="atbEK"/>
    <x v="2"/>
    <x v="3"/>
    <s v="so"/>
    <s v="so"/>
    <s v="so"/>
    <s v="so"/>
    <s v="so"/>
    <s v="so"/>
    <s v="so"/>
    <s v="so"/>
    <s v="so"/>
    <s v="so"/>
    <s v="so"/>
    <s v="so"/>
    <s v="so"/>
    <s v="so"/>
    <s v="so"/>
    <s v="so"/>
    <s v="so"/>
    <s v="so"/>
    <s v="so"/>
    <n v="3.5150000000000001E-2"/>
    <n v="0.10555"/>
    <n v="0.11433"/>
    <n v="0.25503999999999999"/>
  </r>
  <r>
    <n v="2025"/>
    <s v="Poitiers"/>
    <x v="93"/>
    <s v="atbEK"/>
    <x v="2"/>
    <x v="4"/>
    <s v="so"/>
    <s v="so"/>
    <s v="so"/>
    <s v="so"/>
    <s v="so"/>
    <s v="so"/>
    <s v="so"/>
    <s v="so"/>
    <s v="so"/>
    <s v="so"/>
    <s v="so"/>
    <s v="so"/>
    <s v="so"/>
    <s v="so"/>
    <s v="so"/>
    <s v="so"/>
    <s v="so"/>
    <s v="so"/>
    <s v="so"/>
    <n v="3.7249999999999998E-2"/>
    <n v="0.10496"/>
    <n v="0.11774"/>
    <n v="0.25995000000000001"/>
  </r>
  <r>
    <n v="2025"/>
    <s v="Poitiers"/>
    <x v="93"/>
    <s v="atbEK"/>
    <x v="2"/>
    <x v="5"/>
    <s v="so"/>
    <s v="so"/>
    <s v="so"/>
    <s v="so"/>
    <s v="so"/>
    <s v="so"/>
    <s v="so"/>
    <s v="so"/>
    <s v="so"/>
    <s v="so"/>
    <s v="so"/>
    <s v="so"/>
    <s v="so"/>
    <s v="so"/>
    <s v="so"/>
    <s v="so"/>
    <s v="so"/>
    <s v="so"/>
    <s v="so"/>
    <n v="3.9260000000000003E-2"/>
    <n v="0.11244"/>
    <n v="0.12018"/>
    <n v="0.27189000000000002"/>
  </r>
  <r>
    <n v="2025"/>
    <s v="Poitiers"/>
    <x v="93"/>
    <s v="atbEK"/>
    <x v="2"/>
    <x v="6"/>
    <s v="so"/>
    <s v="so"/>
    <s v="so"/>
    <s v="so"/>
    <s v="so"/>
    <s v="so"/>
    <s v="so"/>
    <s v="so"/>
    <s v="so"/>
    <s v="so"/>
    <s v="so"/>
    <s v="so"/>
    <s v="so"/>
    <s v="so"/>
    <s v="so"/>
    <s v="so"/>
    <s v="so"/>
    <s v="so"/>
    <s v="so"/>
    <n v="3.4970000000000001E-2"/>
    <n v="0.10687000000000001"/>
    <n v="0.12343999999999999"/>
    <n v="0.26527000000000001"/>
  </r>
  <r>
    <n v="2025"/>
    <s v="Poitiers"/>
    <x v="93"/>
    <s v="atbEK"/>
    <x v="2"/>
    <x v="7"/>
    <s v="so"/>
    <s v="so"/>
    <s v="so"/>
    <s v="so"/>
    <s v="so"/>
    <s v="so"/>
    <s v="so"/>
    <s v="so"/>
    <s v="so"/>
    <s v="so"/>
    <s v="so"/>
    <s v="so"/>
    <s v="so"/>
    <s v="so"/>
    <s v="so"/>
    <s v="so"/>
    <s v="so"/>
    <s v="so"/>
    <s v="so"/>
    <n v="3.2390000000000002E-2"/>
    <n v="0.10278"/>
    <n v="0.10711"/>
    <n v="0.24228"/>
  </r>
  <r>
    <n v="2025"/>
    <s v="Poitiers"/>
    <x v="93"/>
    <s v="atbEK"/>
    <x v="2"/>
    <x v="8"/>
    <s v="so"/>
    <s v="so"/>
    <s v="so"/>
    <s v="so"/>
    <s v="so"/>
    <s v="so"/>
    <s v="so"/>
    <s v="so"/>
    <s v="so"/>
    <s v="so"/>
    <s v="so"/>
    <s v="so"/>
    <s v="so"/>
    <s v="so"/>
    <s v="so"/>
    <s v="so"/>
    <s v="so"/>
    <s v="so"/>
    <s v="so"/>
    <n v="2.044E-2"/>
    <n v="8.5849999999999996E-2"/>
    <n v="8.8220000000000007E-2"/>
    <n v="0.19450999999999999"/>
  </r>
  <r>
    <n v="2025"/>
    <s v="Poitiers"/>
    <x v="93"/>
    <s v="atbEK"/>
    <x v="2"/>
    <x v="9"/>
    <s v="so"/>
    <s v="so"/>
    <s v="so"/>
    <s v="so"/>
    <s v="so"/>
    <s v="so"/>
    <s v="so"/>
    <s v="so"/>
    <s v="so"/>
    <s v="so"/>
    <s v="so"/>
    <s v="so"/>
    <s v="so"/>
    <s v="so"/>
    <s v="so"/>
    <s v="so"/>
    <s v="so"/>
    <s v="so"/>
    <s v="so"/>
    <n v="6.9199999999999999E-3"/>
    <n v="8.9029999999999998E-2"/>
    <n v="8.6910000000000001E-2"/>
    <n v="0.18285999999999999"/>
  </r>
  <r>
    <n v="2025"/>
    <s v="Poitiers"/>
    <x v="93"/>
    <s v="atbEK"/>
    <x v="2"/>
    <x v="10"/>
    <s v="so"/>
    <s v="so"/>
    <s v="so"/>
    <s v="so"/>
    <s v="so"/>
    <s v="so"/>
    <s v="so"/>
    <s v="so"/>
    <s v="so"/>
    <s v="so"/>
    <s v="so"/>
    <s v="so"/>
    <s v="so"/>
    <s v="so"/>
    <s v="so"/>
    <s v="so"/>
    <s v="so"/>
    <s v="so"/>
    <s v="so"/>
    <n v="7.7600000000000004E-3"/>
    <n v="7.0690000000000003E-2"/>
    <n v="9.6619999999999998E-2"/>
    <n v="0.17507"/>
  </r>
  <r>
    <n v="2025"/>
    <s v="Poitiers"/>
    <x v="93"/>
    <s v="atbEK"/>
    <x v="3"/>
    <x v="0"/>
    <n v="0"/>
    <n v="4.0469999999999999E-2"/>
    <n v="3.3149999999999999E-2"/>
    <n v="2.22506"/>
    <n v="0"/>
    <n v="0.70342000000000005"/>
    <n v="0"/>
    <n v="1.2641199999999999"/>
    <n v="0.12343"/>
    <n v="1.7258500000000001"/>
    <n v="2.3535599999999999"/>
    <n v="0.15851999999999999"/>
    <n v="0.20313000000000001"/>
    <n v="8.8307099999999998"/>
    <n v="0"/>
    <n v="0"/>
    <n v="0"/>
    <n v="0"/>
    <n v="8.8307099999999998"/>
    <n v="3.0679999999999999E-2"/>
    <n v="2.2711199999999998"/>
    <n v="0.57284999999999997"/>
    <n v="2.8746499999999999"/>
  </r>
  <r>
    <n v="2025"/>
    <s v="Poitiers"/>
    <x v="93"/>
    <s v="atbEK"/>
    <x v="3"/>
    <x v="1"/>
    <n v="0"/>
    <n v="0.14701"/>
    <n v="0.17360999999999999"/>
    <n v="1.54179"/>
    <n v="0"/>
    <n v="0.97136"/>
    <n v="0"/>
    <n v="0.92837000000000003"/>
    <n v="0.15537999999999999"/>
    <n v="1.5221100000000001"/>
    <n v="2.0059300000000002"/>
    <n v="0.19416"/>
    <n v="0.20821999999999999"/>
    <n v="7.8479400000000004"/>
    <n v="0"/>
    <n v="0"/>
    <n v="0"/>
    <n v="0"/>
    <n v="7.8479400000000004"/>
    <n v="0.10828"/>
    <n v="1.7965100000000001"/>
    <n v="0.45088"/>
    <n v="2.35568"/>
  </r>
  <r>
    <n v="2025"/>
    <s v="Poitiers"/>
    <x v="93"/>
    <s v="atbEK"/>
    <x v="3"/>
    <x v="2"/>
    <n v="0"/>
    <n v="0.21346000000000001"/>
    <n v="0.33477000000000001"/>
    <n v="1.1882999999999999"/>
    <n v="0"/>
    <n v="1.00552"/>
    <n v="0"/>
    <n v="0.86151"/>
    <n v="0.13103000000000001"/>
    <n v="1.07135"/>
    <n v="1.9866900000000001"/>
    <n v="0.23164000000000001"/>
    <n v="0.31218000000000001"/>
    <n v="7.3364599999999998"/>
    <n v="0"/>
    <n v="0"/>
    <n v="0"/>
    <n v="0"/>
    <n v="7.3364599999999998"/>
    <n v="0.25413000000000002"/>
    <n v="1.69025"/>
    <n v="0.37531999999999999"/>
    <n v="2.3197000000000001"/>
  </r>
  <r>
    <n v="2025"/>
    <s v="Poitiers"/>
    <x v="93"/>
    <s v="atbEK"/>
    <x v="3"/>
    <x v="3"/>
    <n v="0"/>
    <n v="0.30715999999999999"/>
    <n v="0.45839000000000002"/>
    <n v="1.19953"/>
    <n v="0"/>
    <n v="0.79947999999999997"/>
    <n v="0"/>
    <n v="1.0575699999999999"/>
    <n v="0.16497999999999999"/>
    <n v="1.2123699999999999"/>
    <n v="2.3262900000000002"/>
    <n v="0.25781999999999999"/>
    <n v="0.52002000000000004"/>
    <n v="8.3035999999999994"/>
    <n v="0"/>
    <n v="0"/>
    <n v="0"/>
    <n v="0"/>
    <n v="8.3035999999999994"/>
    <n v="0.58757000000000004"/>
    <n v="1.5002500000000001"/>
    <n v="0.52424000000000004"/>
    <n v="2.61206"/>
  </r>
  <r>
    <n v="2025"/>
    <s v="Poitiers"/>
    <x v="93"/>
    <s v="atbEK"/>
    <x v="3"/>
    <x v="4"/>
    <n v="0"/>
    <n v="0.46007999999999999"/>
    <n v="0.56237999999999999"/>
    <n v="1.1521600000000001"/>
    <n v="0"/>
    <n v="0.61253000000000002"/>
    <n v="0"/>
    <n v="1.01963"/>
    <n v="0.23366000000000001"/>
    <n v="1.47166"/>
    <n v="1.99566"/>
    <n v="0.34010000000000001"/>
    <n v="0.42858000000000002"/>
    <n v="8.2764399999999991"/>
    <n v="0"/>
    <n v="0"/>
    <n v="0"/>
    <n v="0"/>
    <n v="8.2764399999999991"/>
    <n v="0.68630000000000002"/>
    <n v="1.1424300000000001"/>
    <n v="0.50731000000000004"/>
    <n v="2.3360400000000001"/>
  </r>
  <r>
    <n v="2025"/>
    <s v="Poitiers"/>
    <x v="93"/>
    <s v="atbEK"/>
    <x v="3"/>
    <x v="5"/>
    <n v="0"/>
    <n v="0.67398000000000002"/>
    <n v="0.94765999999999995"/>
    <n v="0.66798999999999997"/>
    <n v="0"/>
    <n v="0.48841000000000001"/>
    <n v="0"/>
    <n v="0.77122999999999997"/>
    <n v="0.10381"/>
    <n v="1.8537300000000001"/>
    <n v="2.04541"/>
    <n v="0.72494999999999998"/>
    <n v="0.29843999999999998"/>
    <n v="8.5756300000000003"/>
    <n v="0"/>
    <n v="0"/>
    <n v="0"/>
    <n v="0"/>
    <n v="8.5756300000000003"/>
    <n v="0.51880999999999999"/>
    <n v="1.52389"/>
    <n v="0.50819999999999999"/>
    <n v="2.5508999999999999"/>
  </r>
  <r>
    <n v="2025"/>
    <s v="Poitiers"/>
    <x v="93"/>
    <s v="atbEK"/>
    <x v="3"/>
    <x v="6"/>
    <n v="0"/>
    <n v="0.64705999999999997"/>
    <n v="0.82357000000000002"/>
    <n v="0.92159000000000002"/>
    <n v="0"/>
    <n v="0.67283000000000004"/>
    <n v="0"/>
    <n v="1.3673299999999999"/>
    <n v="5.3870000000000001E-2"/>
    <n v="1.8063199999999999"/>
    <n v="1.9942299999999999"/>
    <n v="0.99177000000000004"/>
    <n v="0.29712"/>
    <n v="9.5756999999999994"/>
    <n v="0"/>
    <n v="0"/>
    <n v="0"/>
    <n v="0"/>
    <n v="9.5756999999999994"/>
    <n v="0.58186000000000004"/>
    <n v="1.67638"/>
    <n v="0.89507000000000003"/>
    <n v="3.1533099999999998"/>
  </r>
  <r>
    <n v="2025"/>
    <s v="Poitiers"/>
    <x v="93"/>
    <s v="atbEK"/>
    <x v="3"/>
    <x v="7"/>
    <n v="0"/>
    <n v="1.5656699999999999"/>
    <n v="0.85638000000000003"/>
    <n v="1.3100499999999999"/>
    <n v="0"/>
    <n v="0.64122000000000001"/>
    <n v="0"/>
    <n v="1.73051"/>
    <n v="0.32843"/>
    <n v="2.0622799999999999"/>
    <n v="2.1588400000000001"/>
    <n v="0.96584999999999999"/>
    <n v="0.46322000000000002"/>
    <n v="12.08244"/>
    <n v="0"/>
    <n v="0"/>
    <n v="0"/>
    <n v="0"/>
    <n v="12.08244"/>
    <n v="0.65242999999999995"/>
    <n v="1.62964"/>
    <n v="1.9220299999999999"/>
    <n v="4.2041000000000004"/>
  </r>
  <r>
    <n v="2025"/>
    <s v="Poitiers"/>
    <x v="93"/>
    <s v="atbEK"/>
    <x v="3"/>
    <x v="8"/>
    <n v="0"/>
    <n v="1.39072"/>
    <n v="1.1355299999999999"/>
    <n v="1.0407"/>
    <n v="0"/>
    <n v="0.74741999999999997"/>
    <n v="0"/>
    <n v="1.23099"/>
    <n v="0.20479"/>
    <n v="1.8986700000000001"/>
    <n v="1.5088200000000001"/>
    <n v="1.0219100000000001"/>
    <n v="0.28749999999999998"/>
    <n v="10.46705"/>
    <n v="0"/>
    <n v="0"/>
    <n v="0"/>
    <n v="0"/>
    <n v="10.46705"/>
    <n v="0.55018999999999996"/>
    <n v="2.1106699999999998"/>
    <n v="2.08447"/>
    <n v="4.74533"/>
  </r>
  <r>
    <n v="2025"/>
    <s v="Poitiers"/>
    <x v="93"/>
    <s v="atbEK"/>
    <x v="3"/>
    <x v="9"/>
    <n v="0"/>
    <n v="1.19113"/>
    <n v="1.45692"/>
    <n v="1.3238399999999999"/>
    <n v="0"/>
    <n v="1.2073499999999999"/>
    <n v="0"/>
    <n v="1.8816200000000001"/>
    <n v="0.41147"/>
    <n v="1.7544299999999999"/>
    <n v="1.8423400000000001"/>
    <n v="1.02332"/>
    <n v="0.45330999999999999"/>
    <n v="12.545730000000001"/>
    <n v="0"/>
    <n v="0"/>
    <n v="0"/>
    <n v="0"/>
    <n v="12.545730000000001"/>
    <n v="0.83781000000000005"/>
    <n v="2.1213600000000001"/>
    <n v="2.6051500000000001"/>
    <n v="5.5643200000000004"/>
  </r>
  <r>
    <n v="2025"/>
    <s v="Poitiers"/>
    <x v="93"/>
    <s v="atbEK"/>
    <x v="3"/>
    <x v="10"/>
    <n v="0"/>
    <n v="1.90387"/>
    <n v="1.1465000000000001"/>
    <n v="1.34728"/>
    <n v="0"/>
    <n v="1.24318"/>
    <n v="0"/>
    <n v="1.99413"/>
    <n v="0.44507000000000002"/>
    <n v="1.6754599999999999"/>
    <n v="1.9387399999999999"/>
    <n v="0.72865000000000002"/>
    <n v="0.51885999999999999"/>
    <n v="12.94173"/>
    <n v="0"/>
    <n v="0"/>
    <n v="0"/>
    <n v="0"/>
    <n v="12.94173"/>
    <n v="1.17466"/>
    <n v="2.3918599999999999"/>
    <n v="2.7814399999999999"/>
    <n v="6.3479599999999996"/>
  </r>
  <r>
    <n v="2025"/>
    <s v="Poitiers"/>
    <x v="94"/>
    <s v="hlX1r"/>
    <x v="0"/>
    <x v="0"/>
    <n v="0"/>
    <n v="83"/>
    <n v="74"/>
    <n v="97"/>
    <n v="47"/>
    <n v="146"/>
    <n v="26"/>
    <n v="65"/>
    <n v="58"/>
    <n v="74"/>
    <n v="128"/>
    <n v="37"/>
    <n v="22"/>
    <n v="857"/>
    <n v="91"/>
    <n v="0"/>
    <n v="10"/>
    <n v="101"/>
    <n v="958"/>
    <n v="35"/>
    <n v="158"/>
    <n v="79"/>
    <n v="272"/>
  </r>
  <r>
    <n v="2025"/>
    <s v="Poitiers"/>
    <x v="94"/>
    <s v="hlX1r"/>
    <x v="1"/>
    <x v="0"/>
    <n v="0"/>
    <n v="0.26423999999999997"/>
    <n v="0.24859999999999999"/>
    <n v="0.29976000000000003"/>
    <n v="0.15975"/>
    <n v="0.46808"/>
    <n v="8.0939999999999998E-2"/>
    <n v="0.21056"/>
    <n v="0.1913"/>
    <n v="0.26859"/>
    <n v="0.45552999999999999"/>
    <n v="0.12143"/>
    <n v="7.5399999999999995E-2"/>
    <n v="2.8441800000000002"/>
    <n v="0.50919000000000003"/>
    <n v="0"/>
    <n v="7.1919999999999998E-2"/>
    <n v="0.58111000000000002"/>
    <n v="3.4252899999999999"/>
    <n v="4.1119999999999997E-2"/>
    <n v="0.14137"/>
    <n v="6.3270000000000007E-2"/>
    <n v="0.24576000000000001"/>
  </r>
  <r>
    <n v="2025"/>
    <s v="Poitiers"/>
    <x v="94"/>
    <s v="hlX1r"/>
    <x v="1"/>
    <x v="1"/>
    <n v="0"/>
    <n v="0.26954"/>
    <n v="0.25107000000000002"/>
    <n v="0.30142000000000002"/>
    <n v="0.16153999999999999"/>
    <n v="0.47050999999999998"/>
    <n v="8.1729999999999997E-2"/>
    <n v="0.20612"/>
    <n v="0.18973999999999999"/>
    <n v="0.26854"/>
    <n v="0.45200000000000001"/>
    <n v="0.12306"/>
    <n v="7.4270000000000003E-2"/>
    <n v="2.8495300000000001"/>
    <n v="0.53944999999999999"/>
    <n v="0"/>
    <n v="7.0680000000000007E-2"/>
    <n v="0.61014000000000002"/>
    <n v="3.45967"/>
    <n v="4.0849999999999997E-2"/>
    <n v="0.14158999999999999"/>
    <n v="6.88E-2"/>
    <n v="0.25124999999999997"/>
  </r>
  <r>
    <n v="2025"/>
    <s v="Poitiers"/>
    <x v="94"/>
    <s v="hlX1r"/>
    <x v="1"/>
    <x v="2"/>
    <n v="0"/>
    <n v="0.27538000000000001"/>
    <n v="0.25316"/>
    <n v="0.29398999999999997"/>
    <n v="0.16539000000000001"/>
    <n v="0.47126000000000001"/>
    <n v="8.4659999999999999E-2"/>
    <n v="0.20044999999999999"/>
    <n v="0.18715000000000001"/>
    <n v="0.26613999999999999"/>
    <n v="0.44285000000000002"/>
    <n v="0.12444"/>
    <n v="7.4859999999999996E-2"/>
    <n v="2.8397299999999999"/>
    <n v="0.56415999999999999"/>
    <n v="0"/>
    <n v="6.8860000000000005E-2"/>
    <n v="0.63302000000000003"/>
    <n v="3.47275"/>
    <n v="3.8550000000000001E-2"/>
    <n v="0.14002999999999999"/>
    <n v="6.9180000000000005E-2"/>
    <n v="0.24776000000000001"/>
  </r>
  <r>
    <n v="2025"/>
    <s v="Poitiers"/>
    <x v="94"/>
    <s v="hlX1r"/>
    <x v="1"/>
    <x v="3"/>
    <n v="0"/>
    <n v="0.28049000000000002"/>
    <n v="0.25387999999999999"/>
    <n v="0.29322999999999999"/>
    <n v="0.16708000000000001"/>
    <n v="0.46609"/>
    <n v="8.5730000000000001E-2"/>
    <n v="0.19192000000000001"/>
    <n v="0.18337000000000001"/>
    <n v="0.26295000000000002"/>
    <n v="0.43462000000000001"/>
    <n v="0.12071999999999999"/>
    <n v="7.4399999999999994E-2"/>
    <n v="2.8144800000000001"/>
    <n v="0.58733000000000002"/>
    <n v="0"/>
    <n v="6.6229999999999997E-2"/>
    <n v="0.65356000000000003"/>
    <n v="3.4680399999999998"/>
    <n v="3.6769999999999997E-2"/>
    <n v="0.14249999999999999"/>
    <n v="7.0580000000000004E-2"/>
    <n v="0.24984999999999999"/>
  </r>
  <r>
    <n v="2025"/>
    <s v="Poitiers"/>
    <x v="94"/>
    <s v="hlX1r"/>
    <x v="1"/>
    <x v="4"/>
    <n v="0"/>
    <n v="0.28605000000000003"/>
    <n v="0.25296000000000002"/>
    <n v="0.28999000000000003"/>
    <n v="0.17033999999999999"/>
    <n v="0.46382000000000001"/>
    <n v="8.4629999999999997E-2"/>
    <n v="0.18467"/>
    <n v="0.17973"/>
    <n v="0.26088"/>
    <n v="0.42968000000000001"/>
    <n v="0.12007"/>
    <n v="7.4740000000000001E-2"/>
    <n v="2.7975599999999998"/>
    <n v="0.61831000000000003"/>
    <n v="0"/>
    <n v="6.5100000000000005E-2"/>
    <n v="0.68342000000000003"/>
    <n v="3.4809700000000001"/>
    <n v="3.5619999999999999E-2"/>
    <n v="0.15071999999999999"/>
    <n v="7.0139999999999994E-2"/>
    <n v="0.25647999999999999"/>
  </r>
  <r>
    <n v="2025"/>
    <s v="Poitiers"/>
    <x v="94"/>
    <s v="hlX1r"/>
    <x v="1"/>
    <x v="5"/>
    <n v="0"/>
    <n v="0.29443000000000003"/>
    <n v="0.25612000000000001"/>
    <n v="0.28755999999999998"/>
    <n v="0.17205000000000001"/>
    <n v="0.46171000000000001"/>
    <n v="8.4610000000000005E-2"/>
    <n v="0.17860999999999999"/>
    <n v="0.17804"/>
    <n v="0.26053999999999999"/>
    <n v="0.42425000000000002"/>
    <n v="0.12046"/>
    <n v="7.5420000000000001E-2"/>
    <n v="2.7938000000000001"/>
    <n v="0.64192000000000005"/>
    <n v="0"/>
    <n v="6.8729999999999999E-2"/>
    <n v="0.71064000000000005"/>
    <n v="3.5044499999999998"/>
    <n v="3.074E-2"/>
    <n v="0.16055"/>
    <n v="7.1139999999999995E-2"/>
    <n v="0.26243"/>
  </r>
  <r>
    <n v="2025"/>
    <s v="Poitiers"/>
    <x v="94"/>
    <s v="hlX1r"/>
    <x v="1"/>
    <x v="6"/>
    <n v="0"/>
    <n v="0.30407000000000001"/>
    <n v="0.25596999999999998"/>
    <n v="0.28688999999999998"/>
    <n v="0.17291999999999999"/>
    <n v="0.45966000000000001"/>
    <n v="8.5279999999999995E-2"/>
    <n v="0.17138999999999999"/>
    <n v="0.17126"/>
    <n v="0.25085000000000002"/>
    <n v="0.41566999999999998"/>
    <n v="0.11828"/>
    <n v="7.6230000000000006E-2"/>
    <n v="2.7684500000000001"/>
    <n v="0.67251000000000005"/>
    <n v="0"/>
    <n v="7.1959999999999996E-2"/>
    <n v="0.74446999999999997"/>
    <n v="3.5129199999999998"/>
    <n v="2.913E-2"/>
    <n v="0.16083"/>
    <n v="7.2669999999999998E-2"/>
    <n v="0.26262999999999997"/>
  </r>
  <r>
    <n v="2025"/>
    <s v="Poitiers"/>
    <x v="94"/>
    <s v="hlX1r"/>
    <x v="1"/>
    <x v="7"/>
    <n v="0"/>
    <n v="0.30719000000000002"/>
    <n v="0.25646999999999998"/>
    <n v="0.29025000000000001"/>
    <n v="0.17452000000000001"/>
    <n v="0.45421"/>
    <n v="8.8859999999999995E-2"/>
    <n v="0.16391"/>
    <n v="0.16553000000000001"/>
    <n v="0.24801999999999999"/>
    <n v="0.41278999999999999"/>
    <n v="0.11643000000000001"/>
    <n v="7.3109999999999994E-2"/>
    <n v="2.7512799999999999"/>
    <n v="0.70496000000000003"/>
    <n v="0"/>
    <n v="6.9620000000000001E-2"/>
    <n v="0.77459"/>
    <n v="3.5258699999999998"/>
    <n v="2.9219999999999999E-2"/>
    <n v="0.16077"/>
    <n v="7.0660000000000001E-2"/>
    <n v="0.26063999999999998"/>
  </r>
  <r>
    <n v="2025"/>
    <s v="Poitiers"/>
    <x v="94"/>
    <s v="hlX1r"/>
    <x v="1"/>
    <x v="8"/>
    <n v="0"/>
    <n v="0.31206"/>
    <n v="0.25229000000000001"/>
    <n v="0.29518"/>
    <n v="0.17459"/>
    <n v="0.45236999999999999"/>
    <n v="9.2030000000000001E-2"/>
    <n v="0.16106999999999999"/>
    <n v="0.16012000000000001"/>
    <n v="0.24376"/>
    <n v="0.40616000000000002"/>
    <n v="0.11656999999999999"/>
    <n v="7.5370000000000006E-2"/>
    <n v="2.7415600000000002"/>
    <n v="0.71457999999999999"/>
    <n v="0"/>
    <n v="7.0290000000000005E-2"/>
    <n v="0.78488000000000002"/>
    <n v="3.52644"/>
    <n v="2.9440000000000001E-2"/>
    <n v="0.17279"/>
    <n v="7.417E-2"/>
    <n v="0.27639999999999998"/>
  </r>
  <r>
    <n v="2025"/>
    <s v="Poitiers"/>
    <x v="94"/>
    <s v="hlX1r"/>
    <x v="1"/>
    <x v="9"/>
    <n v="0"/>
    <n v="0.31729000000000002"/>
    <n v="0.24704000000000001"/>
    <n v="0.29715000000000003"/>
    <n v="0.17226"/>
    <n v="0.44941999999999999"/>
    <n v="9.146E-2"/>
    <n v="0.15426999999999999"/>
    <n v="0.15609000000000001"/>
    <n v="0.23601"/>
    <n v="0.4022"/>
    <n v="0.11534"/>
    <n v="7.3120000000000004E-2"/>
    <n v="2.7116500000000001"/>
    <n v="0.74909999999999999"/>
    <n v="0"/>
    <n v="7.4139999999999998E-2"/>
    <n v="0.82323999999999997"/>
    <n v="3.5348799999999998"/>
    <n v="2.903E-2"/>
    <n v="0.16905000000000001"/>
    <n v="7.1410000000000001E-2"/>
    <n v="0.26950000000000002"/>
  </r>
  <r>
    <n v="2025"/>
    <s v="Poitiers"/>
    <x v="94"/>
    <s v="hlX1r"/>
    <x v="1"/>
    <x v="10"/>
    <n v="0"/>
    <n v="0.31802000000000002"/>
    <n v="0.24484"/>
    <n v="0.29436000000000001"/>
    <n v="0.17213999999999999"/>
    <n v="0.44531999999999999"/>
    <n v="9.0990000000000001E-2"/>
    <n v="0.15384"/>
    <n v="0.15098"/>
    <n v="0.2339"/>
    <n v="0.40203"/>
    <n v="0.1128"/>
    <n v="7.1480000000000002E-2"/>
    <n v="2.6907000000000001"/>
    <n v="0.79703999999999997"/>
    <n v="0"/>
    <n v="7.016E-2"/>
    <n v="0.86719999999999997"/>
    <n v="3.5579000000000001"/>
    <n v="2.792E-2"/>
    <n v="0.17429"/>
    <n v="6.9019999999999998E-2"/>
    <n v="0.27122000000000002"/>
  </r>
  <r>
    <n v="2025"/>
    <s v="Poitiers"/>
    <x v="94"/>
    <s v="hlX1r"/>
    <x v="2"/>
    <x v="0"/>
    <s v="so"/>
    <s v="so"/>
    <s v="so"/>
    <s v="so"/>
    <s v="so"/>
    <s v="so"/>
    <s v="so"/>
    <s v="so"/>
    <s v="so"/>
    <s v="so"/>
    <s v="so"/>
    <s v="so"/>
    <s v="so"/>
    <s v="so"/>
    <s v="so"/>
    <s v="so"/>
    <s v="so"/>
    <s v="so"/>
    <s v="so"/>
    <n v="9.0370000000000006E-2"/>
    <n v="0.67934000000000005"/>
    <n v="0.23441000000000001"/>
    <n v="1.0041199999999999"/>
  </r>
  <r>
    <n v="2025"/>
    <s v="Poitiers"/>
    <x v="94"/>
    <s v="hlX1r"/>
    <x v="2"/>
    <x v="1"/>
    <s v="so"/>
    <s v="so"/>
    <s v="so"/>
    <s v="so"/>
    <s v="so"/>
    <s v="so"/>
    <s v="so"/>
    <s v="so"/>
    <s v="so"/>
    <s v="so"/>
    <s v="so"/>
    <s v="so"/>
    <s v="so"/>
    <s v="so"/>
    <s v="so"/>
    <s v="so"/>
    <s v="so"/>
    <s v="so"/>
    <s v="so"/>
    <n v="8.3930000000000005E-2"/>
    <n v="0.64544999999999997"/>
    <n v="0.22206999999999999"/>
    <n v="0.95145000000000002"/>
  </r>
  <r>
    <n v="2025"/>
    <s v="Poitiers"/>
    <x v="94"/>
    <s v="hlX1r"/>
    <x v="2"/>
    <x v="2"/>
    <s v="so"/>
    <s v="so"/>
    <s v="so"/>
    <s v="so"/>
    <s v="so"/>
    <s v="so"/>
    <s v="so"/>
    <s v="so"/>
    <s v="so"/>
    <s v="so"/>
    <s v="so"/>
    <s v="so"/>
    <s v="so"/>
    <s v="so"/>
    <s v="so"/>
    <s v="so"/>
    <s v="so"/>
    <s v="so"/>
    <s v="so"/>
    <n v="8.2500000000000004E-2"/>
    <n v="0.65246999999999999"/>
    <n v="0.20488000000000001"/>
    <n v="0.93984000000000001"/>
  </r>
  <r>
    <n v="2025"/>
    <s v="Poitiers"/>
    <x v="94"/>
    <s v="hlX1r"/>
    <x v="2"/>
    <x v="3"/>
    <s v="so"/>
    <s v="so"/>
    <s v="so"/>
    <s v="so"/>
    <s v="so"/>
    <s v="so"/>
    <s v="so"/>
    <s v="so"/>
    <s v="so"/>
    <s v="so"/>
    <s v="so"/>
    <s v="so"/>
    <s v="so"/>
    <s v="so"/>
    <s v="so"/>
    <s v="so"/>
    <s v="so"/>
    <s v="so"/>
    <s v="so"/>
    <n v="7.7890000000000001E-2"/>
    <n v="0.61392000000000002"/>
    <n v="0.21517"/>
    <n v="0.90698999999999996"/>
  </r>
  <r>
    <n v="2025"/>
    <s v="Poitiers"/>
    <x v="94"/>
    <s v="hlX1r"/>
    <x v="2"/>
    <x v="4"/>
    <s v="so"/>
    <s v="so"/>
    <s v="so"/>
    <s v="so"/>
    <s v="so"/>
    <s v="so"/>
    <s v="so"/>
    <s v="so"/>
    <s v="so"/>
    <s v="so"/>
    <s v="so"/>
    <s v="so"/>
    <s v="so"/>
    <s v="so"/>
    <s v="so"/>
    <s v="so"/>
    <s v="so"/>
    <s v="so"/>
    <s v="so"/>
    <n v="7.3020000000000002E-2"/>
    <n v="0.60877000000000003"/>
    <n v="0.19499"/>
    <n v="0.87678"/>
  </r>
  <r>
    <n v="2025"/>
    <s v="Poitiers"/>
    <x v="94"/>
    <s v="hlX1r"/>
    <x v="2"/>
    <x v="5"/>
    <s v="so"/>
    <s v="so"/>
    <s v="so"/>
    <s v="so"/>
    <s v="so"/>
    <s v="so"/>
    <s v="so"/>
    <s v="so"/>
    <s v="so"/>
    <s v="so"/>
    <s v="so"/>
    <s v="so"/>
    <s v="so"/>
    <s v="so"/>
    <s v="so"/>
    <s v="so"/>
    <s v="so"/>
    <s v="so"/>
    <s v="so"/>
    <n v="7.3649999999999993E-2"/>
    <n v="0.61699999999999999"/>
    <n v="0.18570999999999999"/>
    <n v="0.87636000000000003"/>
  </r>
  <r>
    <n v="2025"/>
    <s v="Poitiers"/>
    <x v="94"/>
    <s v="hlX1r"/>
    <x v="2"/>
    <x v="6"/>
    <s v="so"/>
    <s v="so"/>
    <s v="so"/>
    <s v="so"/>
    <s v="so"/>
    <s v="so"/>
    <s v="so"/>
    <s v="so"/>
    <s v="so"/>
    <s v="so"/>
    <s v="so"/>
    <s v="so"/>
    <s v="so"/>
    <s v="so"/>
    <s v="so"/>
    <s v="so"/>
    <s v="so"/>
    <s v="so"/>
    <s v="so"/>
    <n v="7.1279999999999996E-2"/>
    <n v="0.57935999999999999"/>
    <n v="0.16431999999999999"/>
    <n v="0.81494999999999995"/>
  </r>
  <r>
    <n v="2025"/>
    <s v="Poitiers"/>
    <x v="94"/>
    <s v="hlX1r"/>
    <x v="2"/>
    <x v="7"/>
    <s v="so"/>
    <s v="so"/>
    <s v="so"/>
    <s v="so"/>
    <s v="so"/>
    <s v="so"/>
    <s v="so"/>
    <s v="so"/>
    <s v="so"/>
    <s v="so"/>
    <s v="so"/>
    <s v="so"/>
    <s v="so"/>
    <s v="so"/>
    <s v="so"/>
    <s v="so"/>
    <s v="so"/>
    <s v="so"/>
    <s v="so"/>
    <n v="6.1210000000000001E-2"/>
    <n v="0.57862999999999998"/>
    <n v="0.16309000000000001"/>
    <n v="0.80291999999999997"/>
  </r>
  <r>
    <n v="2025"/>
    <s v="Poitiers"/>
    <x v="94"/>
    <s v="hlX1r"/>
    <x v="2"/>
    <x v="8"/>
    <s v="so"/>
    <s v="so"/>
    <s v="so"/>
    <s v="so"/>
    <s v="so"/>
    <s v="so"/>
    <s v="so"/>
    <s v="so"/>
    <s v="so"/>
    <s v="so"/>
    <s v="so"/>
    <s v="so"/>
    <s v="so"/>
    <s v="so"/>
    <s v="so"/>
    <s v="so"/>
    <s v="so"/>
    <s v="so"/>
    <s v="so"/>
    <n v="6.8040000000000003E-2"/>
    <n v="0.59967999999999999"/>
    <n v="0.14588000000000001"/>
    <n v="0.81359000000000004"/>
  </r>
  <r>
    <n v="2025"/>
    <s v="Poitiers"/>
    <x v="94"/>
    <s v="hlX1r"/>
    <x v="2"/>
    <x v="9"/>
    <s v="so"/>
    <s v="so"/>
    <s v="so"/>
    <s v="so"/>
    <s v="so"/>
    <s v="so"/>
    <s v="so"/>
    <s v="so"/>
    <s v="so"/>
    <s v="so"/>
    <s v="so"/>
    <s v="so"/>
    <s v="so"/>
    <s v="so"/>
    <s v="so"/>
    <s v="so"/>
    <s v="so"/>
    <s v="so"/>
    <s v="so"/>
    <n v="5.9330000000000001E-2"/>
    <n v="0.60772000000000004"/>
    <n v="0.13616"/>
    <n v="0.80320999999999998"/>
  </r>
  <r>
    <n v="2025"/>
    <s v="Poitiers"/>
    <x v="94"/>
    <s v="hlX1r"/>
    <x v="2"/>
    <x v="10"/>
    <s v="so"/>
    <s v="so"/>
    <s v="so"/>
    <s v="so"/>
    <s v="so"/>
    <s v="so"/>
    <s v="so"/>
    <s v="so"/>
    <s v="so"/>
    <s v="so"/>
    <s v="so"/>
    <s v="so"/>
    <s v="so"/>
    <s v="so"/>
    <s v="so"/>
    <s v="so"/>
    <s v="so"/>
    <s v="so"/>
    <s v="so"/>
    <n v="4.7410000000000001E-2"/>
    <n v="0.56996999999999998"/>
    <n v="0.14000000000000001"/>
    <n v="0.75738000000000005"/>
  </r>
  <r>
    <n v="2025"/>
    <s v="Poitiers"/>
    <x v="94"/>
    <s v="hlX1r"/>
    <x v="3"/>
    <x v="0"/>
    <n v="0"/>
    <n v="0.69250999999999996"/>
    <n v="1.7112099999999999"/>
    <n v="3.4547500000000002"/>
    <n v="1.1086800000000001"/>
    <n v="5.3195899999999998"/>
    <n v="0.47177000000000002"/>
    <n v="1.8943000000000001"/>
    <n v="1.1758200000000001"/>
    <n v="1.63602"/>
    <n v="2.8529200000000001"/>
    <n v="0.11412"/>
    <n v="0.27983999999999998"/>
    <n v="20.71152"/>
    <n v="3.9571900000000002"/>
    <n v="0"/>
    <n v="0.18096999999999999"/>
    <n v="4.1381600000000001"/>
    <n v="24.84967"/>
    <n v="1.13489"/>
    <n v="2.48116"/>
    <n v="0.79068000000000005"/>
    <n v="4.4067299999999996"/>
  </r>
  <r>
    <n v="2025"/>
    <s v="Poitiers"/>
    <x v="94"/>
    <s v="hlX1r"/>
    <x v="3"/>
    <x v="1"/>
    <n v="0"/>
    <n v="1.06887"/>
    <n v="1.3483000000000001"/>
    <n v="3.9778600000000002"/>
    <n v="1.3702000000000001"/>
    <n v="4.5368599999999999"/>
    <n v="0.45562000000000002"/>
    <n v="2.6004900000000002"/>
    <n v="1.7269600000000001"/>
    <n v="1.6924300000000001"/>
    <n v="4.3837799999999998"/>
    <n v="0.27605000000000002"/>
    <n v="0.65090000000000003"/>
    <n v="24.08831"/>
    <n v="3.32667"/>
    <n v="0"/>
    <n v="0.14563000000000001"/>
    <n v="3.4723000000000002"/>
    <n v="27.56061"/>
    <n v="1.5381"/>
    <n v="2.9524499999999998"/>
    <n v="1.15937"/>
    <n v="5.6499199999999998"/>
  </r>
  <r>
    <n v="2025"/>
    <s v="Poitiers"/>
    <x v="94"/>
    <s v="hlX1r"/>
    <x v="3"/>
    <x v="2"/>
    <n v="0"/>
    <n v="0.87387000000000004"/>
    <n v="1.6612"/>
    <n v="3.9422600000000001"/>
    <n v="1.5959399999999999"/>
    <n v="5.3055899999999996"/>
    <n v="0.64463000000000004"/>
    <n v="3.6072199999999999"/>
    <n v="1.8495200000000001"/>
    <n v="2.4681999999999999"/>
    <n v="5.0559799999999999"/>
    <n v="0.32450000000000001"/>
    <n v="0.80750999999999995"/>
    <n v="28.136399999999998"/>
    <n v="3.1522800000000002"/>
    <n v="0"/>
    <n v="0.45033000000000001"/>
    <n v="3.6026099999999999"/>
    <n v="31.73902"/>
    <n v="1.7960799999999999"/>
    <n v="4.0767199999999999"/>
    <n v="1.58344"/>
    <n v="7.4562400000000002"/>
  </r>
  <r>
    <n v="2025"/>
    <s v="Poitiers"/>
    <x v="94"/>
    <s v="hlX1r"/>
    <x v="3"/>
    <x v="3"/>
    <n v="0"/>
    <n v="1.18963"/>
    <n v="2.3823599999999998"/>
    <n v="3.7171400000000001"/>
    <n v="1.5128600000000001"/>
    <n v="4.8480299999999996"/>
    <n v="0.61856"/>
    <n v="3.1597400000000002"/>
    <n v="1.85775"/>
    <n v="2.3918599999999999"/>
    <n v="4.8240499999999997"/>
    <n v="0.75541000000000003"/>
    <n v="0.54754000000000003"/>
    <n v="27.804919999999999"/>
    <n v="2.7926299999999999"/>
    <n v="0"/>
    <n v="0.16166"/>
    <n v="2.9542899999999999"/>
    <n v="30.759209999999999"/>
    <n v="1.5892900000000001"/>
    <n v="4.2423999999999999"/>
    <n v="1.8306800000000001"/>
    <n v="7.6623799999999997"/>
  </r>
  <r>
    <n v="2025"/>
    <s v="Poitiers"/>
    <x v="94"/>
    <s v="hlX1r"/>
    <x v="3"/>
    <x v="4"/>
    <n v="0"/>
    <n v="1.4636800000000001"/>
    <n v="2.5601699999999998"/>
    <n v="2.9343900000000001"/>
    <n v="1.3342499999999999"/>
    <n v="4.82212"/>
    <n v="0.65417000000000003"/>
    <n v="3.31386"/>
    <n v="2.1197699999999999"/>
    <n v="1.8641000000000001"/>
    <n v="5.6852499999999999"/>
    <n v="0.96433000000000002"/>
    <n v="0.46615000000000001"/>
    <n v="28.18224"/>
    <n v="3.2829700000000002"/>
    <n v="0"/>
    <n v="1.6369999999999999E-2"/>
    <n v="3.2993299999999999"/>
    <n v="31.481570000000001"/>
    <n v="1.6797800000000001"/>
    <n v="3.9826299999999999"/>
    <n v="2.0506899999999999"/>
    <n v="7.7130999999999998"/>
  </r>
  <r>
    <n v="2025"/>
    <s v="Poitiers"/>
    <x v="94"/>
    <s v="hlX1r"/>
    <x v="3"/>
    <x v="5"/>
    <n v="0"/>
    <n v="1.5378400000000001"/>
    <n v="2.4199199999999998"/>
    <n v="3.12927"/>
    <n v="1.3278300000000001"/>
    <n v="5.4904000000000002"/>
    <n v="0.56247000000000003"/>
    <n v="3.3297500000000002"/>
    <n v="2.3909899999999999"/>
    <n v="2.08114"/>
    <n v="4.6277799999999996"/>
    <n v="0.89725999999999995"/>
    <n v="0.74304999999999999"/>
    <n v="28.537710000000001"/>
    <n v="3.1833200000000001"/>
    <n v="0"/>
    <n v="1.457E-2"/>
    <n v="3.1979000000000002"/>
    <n v="31.735610000000001"/>
    <n v="1.70459"/>
    <n v="4.82681"/>
    <n v="2.4861499999999999"/>
    <n v="9.0175599999999996"/>
  </r>
  <r>
    <n v="2025"/>
    <s v="Poitiers"/>
    <x v="94"/>
    <s v="hlX1r"/>
    <x v="3"/>
    <x v="6"/>
    <n v="0"/>
    <n v="1.4028499999999999"/>
    <n v="2.8009599999999999"/>
    <n v="3.2069200000000002"/>
    <n v="1.0032399999999999"/>
    <n v="5.6093599999999997"/>
    <n v="0.40066000000000002"/>
    <n v="3.4635400000000001"/>
    <n v="2.2013799999999999"/>
    <n v="2.14364"/>
    <n v="4.6576700000000004"/>
    <n v="0.75431999999999999"/>
    <n v="0.57232000000000005"/>
    <n v="28.21686"/>
    <n v="3.35433"/>
    <n v="0"/>
    <n v="4.0299999999999997E-3"/>
    <n v="3.3583599999999998"/>
    <n v="31.575230000000001"/>
    <n v="1.32108"/>
    <n v="5.4560300000000002"/>
    <n v="2.7934800000000002"/>
    <n v="9.5705799999999996"/>
  </r>
  <r>
    <n v="2025"/>
    <s v="Poitiers"/>
    <x v="94"/>
    <s v="hlX1r"/>
    <x v="3"/>
    <x v="7"/>
    <n v="0"/>
    <n v="1.20367"/>
    <n v="2.8325100000000001"/>
    <n v="3.3137699999999999"/>
    <n v="1.7986899999999999"/>
    <n v="5.4178800000000003"/>
    <n v="0.71955999999999998"/>
    <n v="3.0703299999999998"/>
    <n v="2.1818300000000002"/>
    <n v="3.43"/>
    <n v="4.7096400000000003"/>
    <n v="1.4528099999999999"/>
    <n v="0.34694000000000003"/>
    <n v="30.477630000000001"/>
    <n v="3.2285900000000001"/>
    <n v="0"/>
    <n v="0"/>
    <n v="3.2285900000000001"/>
    <n v="33.706220000000002"/>
    <n v="1.0377799999999999"/>
    <n v="5.4625599999999999"/>
    <n v="2.8897300000000001"/>
    <n v="9.3900699999999997"/>
  </r>
  <r>
    <n v="2025"/>
    <s v="Poitiers"/>
    <x v="94"/>
    <s v="hlX1r"/>
    <x v="3"/>
    <x v="8"/>
    <n v="0"/>
    <n v="2.2238799999999999"/>
    <n v="2.573"/>
    <n v="3.2403499999999998"/>
    <n v="1.5299199999999999"/>
    <n v="5.97037"/>
    <n v="1.1368199999999999"/>
    <n v="2.8665799999999999"/>
    <n v="2.2613300000000001"/>
    <n v="3.2459799999999999"/>
    <n v="3.4274399999999998"/>
    <n v="0.96808000000000005"/>
    <n v="0.85858000000000001"/>
    <n v="30.302330000000001"/>
    <n v="2.89737"/>
    <n v="0"/>
    <n v="0.16450999999999999"/>
    <n v="3.0618799999999999"/>
    <n v="33.36421"/>
    <n v="1.4469000000000001"/>
    <n v="6.3910499999999999"/>
    <n v="3.3801999999999999"/>
    <n v="11.21814"/>
  </r>
  <r>
    <n v="2025"/>
    <s v="Poitiers"/>
    <x v="94"/>
    <s v="hlX1r"/>
    <x v="3"/>
    <x v="9"/>
    <n v="0"/>
    <n v="2.4396200000000001"/>
    <n v="2.4599899999999999"/>
    <n v="3.5104099999999998"/>
    <n v="1.9679199999999999"/>
    <n v="5.8899499999999998"/>
    <n v="0.97394999999999998"/>
    <n v="2.69082"/>
    <n v="2.0481600000000002"/>
    <n v="2.9800900000000001"/>
    <n v="3.1642999999999999"/>
    <n v="1.30694"/>
    <n v="0.60682000000000003"/>
    <n v="30.038959999999999"/>
    <n v="2.7887200000000001"/>
    <n v="0"/>
    <n v="0.20765"/>
    <n v="2.9963700000000002"/>
    <n v="33.035330000000002"/>
    <n v="1.7686999999999999"/>
    <n v="6.8081500000000004"/>
    <n v="3.8973100000000001"/>
    <n v="12.474159999999999"/>
  </r>
  <r>
    <n v="2025"/>
    <s v="Poitiers"/>
    <x v="94"/>
    <s v="hlX1r"/>
    <x v="3"/>
    <x v="10"/>
    <n v="0"/>
    <n v="2.3764799999999999"/>
    <n v="2.9941399999999998"/>
    <n v="3.8362099999999999"/>
    <n v="2.9044500000000002"/>
    <n v="5.0716000000000001"/>
    <n v="1.1610799999999999"/>
    <n v="2.6456400000000002"/>
    <n v="2.4432299999999998"/>
    <n v="4.16723"/>
    <n v="4.3378500000000004"/>
    <n v="1.96885"/>
    <n v="0.76707999999999998"/>
    <n v="34.673839999999998"/>
    <n v="2.6657000000000002"/>
    <n v="0"/>
    <n v="0.41957"/>
    <n v="3.08527"/>
    <n v="37.75911"/>
    <n v="1.77142"/>
    <n v="6.4344400000000004"/>
    <n v="4.4163899999999998"/>
    <n v="12.622249999999999"/>
  </r>
  <r>
    <n v="2025"/>
    <s v="Poitiers"/>
    <x v="95"/>
    <s v="IlIW8"/>
    <x v="0"/>
    <x v="0"/>
    <n v="0"/>
    <n v="0"/>
    <n v="0"/>
    <n v="0"/>
    <n v="0"/>
    <n v="0"/>
    <n v="0"/>
    <n v="0"/>
    <n v="0"/>
    <s v="s"/>
    <n v="37"/>
    <s v="s"/>
    <n v="0"/>
    <n v="49"/>
    <n v="0"/>
    <n v="0"/>
    <n v="0"/>
    <n v="0"/>
    <n v="49"/>
    <n v="0"/>
    <s v="s"/>
    <s v="s"/>
    <n v="7"/>
  </r>
  <r>
    <n v="2025"/>
    <s v="Poitiers"/>
    <x v="95"/>
    <s v="IlIW8"/>
    <x v="1"/>
    <x v="0"/>
    <n v="0"/>
    <n v="0"/>
    <n v="0"/>
    <n v="0"/>
    <n v="0"/>
    <n v="0"/>
    <n v="0"/>
    <n v="0"/>
    <n v="0"/>
    <s v="s"/>
    <n v="0.12683"/>
    <s v="s"/>
    <n v="0"/>
    <n v="0.16955999999999999"/>
    <n v="0"/>
    <n v="0"/>
    <n v="0"/>
    <n v="0"/>
    <n v="0.16955999999999999"/>
    <n v="0"/>
    <s v="s"/>
    <s v="s"/>
    <n v="5.7400000000000003E-3"/>
  </r>
  <r>
    <n v="2025"/>
    <s v="Poitiers"/>
    <x v="95"/>
    <s v="IlIW8"/>
    <x v="1"/>
    <x v="1"/>
    <n v="0"/>
    <n v="0"/>
    <n v="0"/>
    <n v="0"/>
    <n v="0"/>
    <n v="0"/>
    <n v="0"/>
    <n v="0"/>
    <n v="0"/>
    <s v="s"/>
    <n v="0.13031000000000001"/>
    <s v="s"/>
    <n v="0"/>
    <n v="0.17491000000000001"/>
    <n v="0"/>
    <n v="0"/>
    <n v="0"/>
    <n v="0"/>
    <n v="0.17491000000000001"/>
    <n v="0"/>
    <s v="s"/>
    <s v="s"/>
    <n v="6.2899999999999996E-3"/>
  </r>
  <r>
    <n v="2025"/>
    <s v="Poitiers"/>
    <x v="95"/>
    <s v="IlIW8"/>
    <x v="1"/>
    <x v="2"/>
    <n v="0"/>
    <n v="0"/>
    <n v="0"/>
    <n v="0"/>
    <n v="0"/>
    <n v="0"/>
    <n v="0"/>
    <n v="0"/>
    <n v="0"/>
    <s v="s"/>
    <n v="0.13219"/>
    <s v="s"/>
    <n v="0"/>
    <n v="0.17707999999999999"/>
    <n v="0"/>
    <n v="0"/>
    <n v="0"/>
    <n v="0"/>
    <n v="0.17707999999999999"/>
    <n v="0"/>
    <s v="s"/>
    <s v="s"/>
    <n v="6.3E-3"/>
  </r>
  <r>
    <n v="2025"/>
    <s v="Poitiers"/>
    <x v="95"/>
    <s v="IlIW8"/>
    <x v="1"/>
    <x v="3"/>
    <n v="0"/>
    <n v="0"/>
    <n v="0"/>
    <n v="0"/>
    <n v="0"/>
    <n v="0"/>
    <n v="0"/>
    <n v="0"/>
    <n v="0"/>
    <s v="s"/>
    <n v="0.1333"/>
    <s v="s"/>
    <n v="0"/>
    <n v="0.17843999999999999"/>
    <n v="0"/>
    <n v="0"/>
    <n v="0"/>
    <n v="0"/>
    <n v="0.17843999999999999"/>
    <n v="0"/>
    <s v="s"/>
    <s v="s"/>
    <n v="6.3E-3"/>
  </r>
  <r>
    <n v="2025"/>
    <s v="Poitiers"/>
    <x v="95"/>
    <s v="IlIW8"/>
    <x v="1"/>
    <x v="4"/>
    <n v="0"/>
    <n v="0"/>
    <n v="0"/>
    <n v="0"/>
    <n v="0"/>
    <n v="0"/>
    <n v="0"/>
    <n v="0"/>
    <n v="0"/>
    <s v="s"/>
    <n v="0.13614000000000001"/>
    <s v="s"/>
    <n v="0"/>
    <n v="0.18052000000000001"/>
    <n v="0"/>
    <n v="0"/>
    <n v="0"/>
    <n v="0"/>
    <n v="0.18052000000000001"/>
    <n v="0"/>
    <s v="s"/>
    <s v="s"/>
    <n v="8.26E-3"/>
  </r>
  <r>
    <n v="2025"/>
    <s v="Poitiers"/>
    <x v="95"/>
    <s v="IlIW8"/>
    <x v="1"/>
    <x v="5"/>
    <n v="0"/>
    <n v="0"/>
    <n v="0"/>
    <n v="0"/>
    <n v="0"/>
    <n v="0"/>
    <n v="0"/>
    <n v="0"/>
    <n v="0"/>
    <s v="s"/>
    <n v="0.13825999999999999"/>
    <s v="s"/>
    <n v="0"/>
    <n v="0.18293000000000001"/>
    <n v="0"/>
    <n v="0"/>
    <n v="0"/>
    <n v="0"/>
    <n v="0.18293000000000001"/>
    <n v="0"/>
    <s v="s"/>
    <s v="s"/>
    <n v="8.3400000000000002E-3"/>
  </r>
  <r>
    <n v="2025"/>
    <s v="Poitiers"/>
    <x v="95"/>
    <s v="IlIW8"/>
    <x v="1"/>
    <x v="6"/>
    <n v="0"/>
    <n v="0"/>
    <n v="0"/>
    <n v="0"/>
    <n v="0"/>
    <n v="0"/>
    <n v="0"/>
    <n v="0"/>
    <n v="0"/>
    <s v="s"/>
    <n v="0.13932"/>
    <s v="s"/>
    <n v="0"/>
    <n v="0.18331"/>
    <n v="0"/>
    <n v="0"/>
    <n v="0"/>
    <n v="0"/>
    <n v="0.18331"/>
    <n v="0"/>
    <s v="s"/>
    <s v="s"/>
    <n v="8.1499999999999993E-3"/>
  </r>
  <r>
    <n v="2025"/>
    <s v="Poitiers"/>
    <x v="95"/>
    <s v="IlIW8"/>
    <x v="1"/>
    <x v="7"/>
    <n v="0"/>
    <n v="0"/>
    <n v="0"/>
    <n v="0"/>
    <n v="0"/>
    <n v="0"/>
    <n v="0"/>
    <n v="0"/>
    <n v="0"/>
    <s v="s"/>
    <n v="0.14027999999999999"/>
    <s v="s"/>
    <n v="0"/>
    <n v="0.18274000000000001"/>
    <n v="0"/>
    <n v="0"/>
    <n v="0"/>
    <n v="0"/>
    <n v="0.18274000000000001"/>
    <n v="0"/>
    <s v="s"/>
    <s v="s"/>
    <n v="7.7299999999999999E-3"/>
  </r>
  <r>
    <n v="2025"/>
    <s v="Poitiers"/>
    <x v="95"/>
    <s v="IlIW8"/>
    <x v="1"/>
    <x v="8"/>
    <n v="0"/>
    <n v="0"/>
    <n v="0"/>
    <n v="0"/>
    <n v="0"/>
    <n v="0"/>
    <n v="0"/>
    <n v="0"/>
    <n v="0"/>
    <s v="s"/>
    <n v="0.14413999999999999"/>
    <s v="s"/>
    <n v="0"/>
    <n v="0.18612999999999999"/>
    <n v="0"/>
    <n v="0"/>
    <n v="0"/>
    <n v="0"/>
    <n v="0.18612999999999999"/>
    <n v="0"/>
    <s v="s"/>
    <s v="s"/>
    <n v="7.0299999999999998E-3"/>
  </r>
  <r>
    <n v="2025"/>
    <s v="Poitiers"/>
    <x v="95"/>
    <s v="IlIW8"/>
    <x v="1"/>
    <x v="9"/>
    <n v="0"/>
    <n v="0"/>
    <n v="0"/>
    <n v="0"/>
    <n v="0"/>
    <n v="0"/>
    <n v="0"/>
    <n v="0"/>
    <n v="0"/>
    <s v="s"/>
    <n v="0.14738999999999999"/>
    <s v="s"/>
    <n v="0"/>
    <n v="0.18906000000000001"/>
    <n v="0"/>
    <n v="0"/>
    <n v="0"/>
    <n v="0"/>
    <n v="0.18906000000000001"/>
    <n v="0"/>
    <s v="s"/>
    <s v="s"/>
    <n v="6.2599999999999999E-3"/>
  </r>
  <r>
    <n v="2025"/>
    <s v="Poitiers"/>
    <x v="95"/>
    <s v="IlIW8"/>
    <x v="1"/>
    <x v="10"/>
    <n v="0"/>
    <n v="0"/>
    <n v="0"/>
    <n v="0"/>
    <n v="0"/>
    <n v="0"/>
    <n v="0"/>
    <n v="0"/>
    <n v="0"/>
    <s v="s"/>
    <n v="0.15006"/>
    <s v="s"/>
    <n v="0"/>
    <n v="0.19203999999999999"/>
    <n v="0"/>
    <n v="0"/>
    <n v="0"/>
    <n v="0"/>
    <n v="0.19203999999999999"/>
    <n v="0"/>
    <s v="s"/>
    <s v="s"/>
    <n v="5.4299999999999999E-3"/>
  </r>
  <r>
    <n v="2025"/>
    <s v="Poitiers"/>
    <x v="95"/>
    <s v="IlIW8"/>
    <x v="2"/>
    <x v="0"/>
    <s v="so"/>
    <s v="so"/>
    <s v="so"/>
    <s v="so"/>
    <s v="so"/>
    <s v="so"/>
    <s v="so"/>
    <s v="so"/>
    <s v="so"/>
    <s v="so"/>
    <s v="so"/>
    <s v="so"/>
    <s v="so"/>
    <s v="so"/>
    <s v="so"/>
    <s v="so"/>
    <s v="so"/>
    <s v="so"/>
    <s v="so"/>
    <n v="0"/>
    <s v="s"/>
    <s v="s"/>
    <n v="1.567E-2"/>
  </r>
  <r>
    <n v="2025"/>
    <s v="Poitiers"/>
    <x v="95"/>
    <s v="IlIW8"/>
    <x v="2"/>
    <x v="1"/>
    <s v="so"/>
    <s v="so"/>
    <s v="so"/>
    <s v="so"/>
    <s v="so"/>
    <s v="so"/>
    <s v="so"/>
    <s v="so"/>
    <s v="so"/>
    <s v="so"/>
    <s v="so"/>
    <s v="so"/>
    <s v="so"/>
    <s v="so"/>
    <s v="so"/>
    <s v="so"/>
    <s v="so"/>
    <s v="so"/>
    <s v="so"/>
    <n v="0"/>
    <s v="s"/>
    <s v="s"/>
    <n v="1.375E-2"/>
  </r>
  <r>
    <n v="2025"/>
    <s v="Poitiers"/>
    <x v="95"/>
    <s v="IlIW8"/>
    <x v="2"/>
    <x v="2"/>
    <s v="so"/>
    <s v="so"/>
    <s v="so"/>
    <s v="so"/>
    <s v="so"/>
    <s v="so"/>
    <s v="so"/>
    <s v="so"/>
    <s v="so"/>
    <s v="so"/>
    <s v="so"/>
    <s v="so"/>
    <s v="so"/>
    <s v="so"/>
    <s v="so"/>
    <s v="so"/>
    <s v="so"/>
    <s v="so"/>
    <s v="so"/>
    <n v="0"/>
    <s v="s"/>
    <s v="s"/>
    <n v="1.464E-2"/>
  </r>
  <r>
    <n v="2025"/>
    <s v="Poitiers"/>
    <x v="95"/>
    <s v="IlIW8"/>
    <x v="2"/>
    <x v="3"/>
    <s v="so"/>
    <s v="so"/>
    <s v="so"/>
    <s v="so"/>
    <s v="so"/>
    <s v="so"/>
    <s v="so"/>
    <s v="so"/>
    <s v="so"/>
    <s v="so"/>
    <s v="so"/>
    <s v="so"/>
    <s v="so"/>
    <s v="so"/>
    <s v="so"/>
    <s v="so"/>
    <s v="so"/>
    <s v="so"/>
    <s v="so"/>
    <n v="0"/>
    <s v="s"/>
    <s v="s"/>
    <n v="1.553E-2"/>
  </r>
  <r>
    <n v="2025"/>
    <s v="Poitiers"/>
    <x v="95"/>
    <s v="IlIW8"/>
    <x v="2"/>
    <x v="4"/>
    <s v="so"/>
    <s v="so"/>
    <s v="so"/>
    <s v="so"/>
    <s v="so"/>
    <s v="so"/>
    <s v="so"/>
    <s v="so"/>
    <s v="so"/>
    <s v="so"/>
    <s v="so"/>
    <s v="so"/>
    <s v="so"/>
    <s v="so"/>
    <s v="so"/>
    <s v="so"/>
    <s v="so"/>
    <s v="so"/>
    <s v="so"/>
    <n v="0"/>
    <s v="s"/>
    <s v="s"/>
    <n v="1.183E-2"/>
  </r>
  <r>
    <n v="2025"/>
    <s v="Poitiers"/>
    <x v="95"/>
    <s v="IlIW8"/>
    <x v="2"/>
    <x v="5"/>
    <s v="so"/>
    <s v="so"/>
    <s v="so"/>
    <s v="so"/>
    <s v="so"/>
    <s v="so"/>
    <s v="so"/>
    <s v="so"/>
    <s v="so"/>
    <s v="so"/>
    <s v="so"/>
    <s v="so"/>
    <s v="so"/>
    <s v="so"/>
    <s v="so"/>
    <s v="so"/>
    <s v="so"/>
    <s v="so"/>
    <s v="so"/>
    <n v="0"/>
    <s v="s"/>
    <s v="s"/>
    <n v="1.282E-2"/>
  </r>
  <r>
    <n v="2025"/>
    <s v="Poitiers"/>
    <x v="95"/>
    <s v="IlIW8"/>
    <x v="2"/>
    <x v="6"/>
    <s v="so"/>
    <s v="so"/>
    <s v="so"/>
    <s v="so"/>
    <s v="so"/>
    <s v="so"/>
    <s v="so"/>
    <s v="so"/>
    <s v="so"/>
    <s v="so"/>
    <s v="so"/>
    <s v="so"/>
    <s v="so"/>
    <s v="so"/>
    <s v="so"/>
    <s v="so"/>
    <s v="so"/>
    <s v="so"/>
    <s v="so"/>
    <n v="0"/>
    <s v="s"/>
    <s v="s"/>
    <n v="9.6200000000000001E-3"/>
  </r>
  <r>
    <n v="2025"/>
    <s v="Poitiers"/>
    <x v="95"/>
    <s v="IlIW8"/>
    <x v="2"/>
    <x v="7"/>
    <s v="so"/>
    <s v="so"/>
    <s v="so"/>
    <s v="so"/>
    <s v="so"/>
    <s v="so"/>
    <s v="so"/>
    <s v="so"/>
    <s v="so"/>
    <s v="so"/>
    <s v="so"/>
    <s v="so"/>
    <s v="so"/>
    <s v="so"/>
    <s v="so"/>
    <s v="so"/>
    <s v="so"/>
    <s v="so"/>
    <s v="so"/>
    <n v="0"/>
    <s v="s"/>
    <s v="s"/>
    <n v="1.031E-2"/>
  </r>
  <r>
    <n v="2025"/>
    <s v="Poitiers"/>
    <x v="95"/>
    <s v="IlIW8"/>
    <x v="2"/>
    <x v="8"/>
    <s v="so"/>
    <s v="so"/>
    <s v="so"/>
    <s v="so"/>
    <s v="so"/>
    <s v="so"/>
    <s v="so"/>
    <s v="so"/>
    <s v="so"/>
    <s v="so"/>
    <s v="so"/>
    <s v="so"/>
    <s v="so"/>
    <s v="so"/>
    <s v="so"/>
    <s v="so"/>
    <s v="so"/>
    <s v="so"/>
    <s v="so"/>
    <n v="0"/>
    <s v="s"/>
    <s v="s"/>
    <n v="6.3E-3"/>
  </r>
  <r>
    <n v="2025"/>
    <s v="Poitiers"/>
    <x v="95"/>
    <s v="IlIW8"/>
    <x v="2"/>
    <x v="9"/>
    <s v="so"/>
    <s v="so"/>
    <s v="so"/>
    <s v="so"/>
    <s v="so"/>
    <s v="so"/>
    <s v="so"/>
    <s v="so"/>
    <s v="so"/>
    <s v="so"/>
    <s v="so"/>
    <s v="so"/>
    <s v="so"/>
    <s v="so"/>
    <s v="so"/>
    <s v="so"/>
    <s v="so"/>
    <s v="so"/>
    <s v="so"/>
    <n v="0"/>
    <s v="s"/>
    <s v="s"/>
    <n v="6.9100000000000003E-3"/>
  </r>
  <r>
    <n v="2025"/>
    <s v="Poitiers"/>
    <x v="95"/>
    <s v="IlIW8"/>
    <x v="3"/>
    <x v="0"/>
    <n v="0"/>
    <n v="0"/>
    <n v="0"/>
    <n v="0"/>
    <n v="0"/>
    <n v="0"/>
    <n v="0"/>
    <n v="0"/>
    <n v="0"/>
    <s v="s"/>
    <n v="0.19539000000000001"/>
    <s v="s"/>
    <n v="0"/>
    <n v="0.20355999999999999"/>
    <n v="0"/>
    <n v="0"/>
    <n v="0"/>
    <n v="0"/>
    <n v="0.20355999999999999"/>
    <n v="0"/>
    <s v="s"/>
    <s v="s"/>
    <n v="0.27040999999999998"/>
  </r>
  <r>
    <n v="2025"/>
    <s v="Poitiers"/>
    <x v="95"/>
    <s v="IlIW8"/>
    <x v="3"/>
    <x v="1"/>
    <n v="0"/>
    <n v="0"/>
    <n v="0"/>
    <n v="0"/>
    <n v="0"/>
    <n v="0"/>
    <n v="0"/>
    <n v="0"/>
    <n v="0"/>
    <s v="s"/>
    <n v="0.32501999999999998"/>
    <s v="s"/>
    <n v="0"/>
    <n v="0.36033999999999999"/>
    <n v="0"/>
    <n v="0"/>
    <n v="0"/>
    <n v="0"/>
    <n v="0.36033999999999999"/>
    <n v="0"/>
    <s v="s"/>
    <s v="s"/>
    <n v="0.20066999999999999"/>
  </r>
  <r>
    <n v="2025"/>
    <s v="Poitiers"/>
    <x v="95"/>
    <s v="IlIW8"/>
    <x v="3"/>
    <x v="2"/>
    <n v="0"/>
    <n v="0"/>
    <n v="0"/>
    <n v="0"/>
    <n v="0"/>
    <n v="0"/>
    <n v="0"/>
    <n v="0"/>
    <n v="0"/>
    <s v="s"/>
    <n v="0.91586999999999996"/>
    <s v="s"/>
    <n v="0"/>
    <n v="1.0533699999999999"/>
    <n v="0"/>
    <n v="0"/>
    <n v="0"/>
    <n v="0"/>
    <n v="1.0533699999999999"/>
    <n v="0"/>
    <s v="s"/>
    <s v="s"/>
    <n v="0.19553999999999999"/>
  </r>
  <r>
    <n v="2025"/>
    <s v="Poitiers"/>
    <x v="95"/>
    <s v="IlIW8"/>
    <x v="3"/>
    <x v="3"/>
    <n v="0"/>
    <n v="0"/>
    <n v="0"/>
    <n v="0"/>
    <n v="0"/>
    <n v="0"/>
    <n v="0"/>
    <n v="0"/>
    <n v="0"/>
    <s v="s"/>
    <n v="0.85718000000000005"/>
    <s v="s"/>
    <n v="0"/>
    <n v="1.1555800000000001"/>
    <n v="0"/>
    <n v="0"/>
    <n v="0"/>
    <n v="0"/>
    <n v="1.1555800000000001"/>
    <n v="0"/>
    <s v="s"/>
    <s v="s"/>
    <n v="0.19227"/>
  </r>
  <r>
    <n v="2025"/>
    <s v="Poitiers"/>
    <x v="95"/>
    <s v="IlIW8"/>
    <x v="3"/>
    <x v="4"/>
    <n v="0"/>
    <n v="0"/>
    <n v="0"/>
    <n v="0"/>
    <n v="0"/>
    <n v="0"/>
    <n v="0"/>
    <n v="0"/>
    <n v="0"/>
    <s v="s"/>
    <n v="0.63554999999999995"/>
    <s v="s"/>
    <n v="0"/>
    <n v="1.05104"/>
    <n v="0"/>
    <n v="0"/>
    <n v="0"/>
    <n v="0"/>
    <n v="1.05104"/>
    <n v="0"/>
    <s v="s"/>
    <s v="s"/>
    <n v="0.10523"/>
  </r>
  <r>
    <n v="2025"/>
    <s v="Poitiers"/>
    <x v="95"/>
    <s v="IlIW8"/>
    <x v="3"/>
    <x v="5"/>
    <n v="0"/>
    <n v="0"/>
    <n v="0"/>
    <n v="0"/>
    <n v="0"/>
    <n v="0"/>
    <n v="0"/>
    <n v="0"/>
    <n v="0"/>
    <s v="s"/>
    <n v="0.70526999999999995"/>
    <s v="s"/>
    <n v="0"/>
    <n v="1.11673"/>
    <n v="0"/>
    <n v="0"/>
    <n v="0"/>
    <n v="0"/>
    <n v="1.11673"/>
    <n v="0"/>
    <s v="s"/>
    <s v="s"/>
    <n v="0.14878"/>
  </r>
  <r>
    <n v="2025"/>
    <s v="Poitiers"/>
    <x v="95"/>
    <s v="IlIW8"/>
    <x v="3"/>
    <x v="6"/>
    <n v="0"/>
    <n v="0"/>
    <n v="0"/>
    <n v="0"/>
    <n v="0"/>
    <n v="0"/>
    <n v="0"/>
    <n v="0"/>
    <n v="0"/>
    <s v="s"/>
    <n v="0.71406999999999998"/>
    <s v="s"/>
    <n v="0"/>
    <n v="1.2397400000000001"/>
    <n v="0"/>
    <n v="0"/>
    <n v="0"/>
    <n v="0"/>
    <n v="1.2397400000000001"/>
    <n v="0"/>
    <s v="s"/>
    <s v="s"/>
    <n v="0.45356000000000002"/>
  </r>
  <r>
    <n v="2025"/>
    <s v="Poitiers"/>
    <x v="95"/>
    <s v="IlIW8"/>
    <x v="3"/>
    <x v="7"/>
    <n v="0"/>
    <n v="0"/>
    <n v="0"/>
    <n v="0"/>
    <n v="0"/>
    <n v="0"/>
    <n v="0"/>
    <n v="0"/>
    <n v="0"/>
    <s v="s"/>
    <n v="0.52881999999999996"/>
    <s v="s"/>
    <n v="0"/>
    <n v="1.22502"/>
    <n v="0"/>
    <n v="0"/>
    <n v="0"/>
    <n v="0"/>
    <n v="1.22502"/>
    <n v="0"/>
    <s v="s"/>
    <s v="s"/>
    <n v="0.60377999999999998"/>
  </r>
  <r>
    <n v="2025"/>
    <s v="Poitiers"/>
    <x v="95"/>
    <s v="IlIW8"/>
    <x v="3"/>
    <x v="8"/>
    <n v="0"/>
    <n v="0"/>
    <n v="0"/>
    <n v="0"/>
    <n v="0"/>
    <n v="0"/>
    <n v="0"/>
    <n v="0"/>
    <n v="0"/>
    <s v="s"/>
    <n v="0.51410999999999996"/>
    <s v="s"/>
    <n v="0"/>
    <n v="1.26448"/>
    <n v="0"/>
    <n v="0"/>
    <n v="0"/>
    <n v="0"/>
    <n v="1.26448"/>
    <n v="0"/>
    <s v="s"/>
    <s v="s"/>
    <n v="0.62749999999999995"/>
  </r>
  <r>
    <n v="2025"/>
    <s v="Poitiers"/>
    <x v="95"/>
    <s v="IlIW8"/>
    <x v="3"/>
    <x v="9"/>
    <n v="0"/>
    <n v="0"/>
    <n v="0"/>
    <n v="0"/>
    <n v="0"/>
    <n v="0"/>
    <n v="0"/>
    <n v="0"/>
    <n v="0"/>
    <s v="s"/>
    <n v="0.76197999999999999"/>
    <s v="s"/>
    <n v="0"/>
    <n v="1.24909"/>
    <n v="0"/>
    <n v="0"/>
    <n v="0"/>
    <n v="0"/>
    <n v="1.24909"/>
    <n v="0"/>
    <s v="s"/>
    <s v="s"/>
    <n v="0.64458000000000004"/>
  </r>
  <r>
    <n v="2025"/>
    <s v="Poitiers"/>
    <x v="95"/>
    <s v="IlIW8"/>
    <x v="3"/>
    <x v="10"/>
    <n v="0"/>
    <n v="0"/>
    <n v="0"/>
    <n v="0"/>
    <n v="0"/>
    <n v="0"/>
    <n v="0"/>
    <n v="0"/>
    <n v="0"/>
    <s v="s"/>
    <n v="0.82720000000000005"/>
    <s v="s"/>
    <n v="0"/>
    <n v="1.35327"/>
    <n v="0"/>
    <n v="0"/>
    <n v="0"/>
    <n v="0"/>
    <n v="1.35327"/>
    <n v="0"/>
    <s v="s"/>
    <s v="s"/>
    <n v="0.36795"/>
  </r>
  <r>
    <n v="2025"/>
    <s v="Polynésie Française"/>
    <x v="96"/>
    <s v="zepT6"/>
    <x v="0"/>
    <x v="0"/>
    <n v="0"/>
    <n v="6"/>
    <n v="6"/>
    <n v="13"/>
    <s v="s"/>
    <n v="7"/>
    <n v="0"/>
    <n v="7"/>
    <s v="s"/>
    <n v="9"/>
    <s v="s"/>
    <n v="0"/>
    <s v="s"/>
    <n v="61"/>
    <n v="0"/>
    <n v="0"/>
    <n v="0"/>
    <n v="0"/>
    <n v="61"/>
    <n v="6"/>
    <n v="21"/>
    <n v="6"/>
    <n v="33"/>
  </r>
  <r>
    <n v="2025"/>
    <s v="Polynésie Française"/>
    <x v="96"/>
    <s v="zepT6"/>
    <x v="1"/>
    <x v="0"/>
    <n v="0"/>
    <n v="2.0539999999999999E-2"/>
    <n v="2.273E-2"/>
    <n v="4.1959999999999997E-2"/>
    <s v="s"/>
    <n v="2.5680000000000001E-2"/>
    <n v="0"/>
    <n v="2.0500000000000001E-2"/>
    <s v="s"/>
    <n v="3.4009999999999999E-2"/>
    <s v="s"/>
    <n v="0"/>
    <s v="s"/>
    <n v="0.20968000000000001"/>
    <n v="0"/>
    <n v="0"/>
    <n v="0"/>
    <n v="0"/>
    <n v="0.20968000000000001"/>
    <n v="5.1700000000000001E-3"/>
    <n v="1.5779999999999999E-2"/>
    <n v="4.2300000000000003E-3"/>
    <n v="2.5190000000000001E-2"/>
  </r>
  <r>
    <n v="2025"/>
    <s v="Polynésie Française"/>
    <x v="96"/>
    <s v="zepT6"/>
    <x v="1"/>
    <x v="1"/>
    <n v="0"/>
    <n v="1.8290000000000001E-2"/>
    <n v="2.3279999999999999E-2"/>
    <n v="4.0349999999999997E-2"/>
    <s v="s"/>
    <n v="2.5749999999999999E-2"/>
    <n v="0"/>
    <n v="2.085E-2"/>
    <s v="s"/>
    <n v="3.4779999999999998E-2"/>
    <s v="s"/>
    <n v="0"/>
    <s v="s"/>
    <n v="0.20721000000000001"/>
    <n v="0"/>
    <n v="0"/>
    <n v="0"/>
    <n v="0"/>
    <n v="0.20721000000000001"/>
    <n v="4.8900000000000002E-3"/>
    <n v="1.8089999999999998E-2"/>
    <n v="3.5699999999999998E-3"/>
    <n v="2.6540000000000001E-2"/>
  </r>
  <r>
    <n v="2025"/>
    <s v="Polynésie Française"/>
    <x v="96"/>
    <s v="zepT6"/>
    <x v="1"/>
    <x v="2"/>
    <n v="0"/>
    <n v="1.6840000000000001E-2"/>
    <n v="2.3730000000000001E-2"/>
    <n v="3.918E-2"/>
    <s v="s"/>
    <n v="2.4479999999999998E-2"/>
    <n v="0"/>
    <n v="1.8429999999999998E-2"/>
    <s v="s"/>
    <n v="3.517E-2"/>
    <s v="s"/>
    <n v="0"/>
    <s v="s"/>
    <n v="0.19930999999999999"/>
    <n v="0"/>
    <n v="0"/>
    <n v="0"/>
    <n v="0"/>
    <n v="0.19930999999999999"/>
    <n v="4.5900000000000003E-3"/>
    <n v="1.8460000000000001E-2"/>
    <n v="3.65E-3"/>
    <n v="2.6700000000000002E-2"/>
  </r>
  <r>
    <n v="2025"/>
    <s v="Polynésie Française"/>
    <x v="96"/>
    <s v="zepT6"/>
    <x v="1"/>
    <x v="3"/>
    <n v="0"/>
    <n v="1.523E-2"/>
    <n v="2.4109999999999999E-2"/>
    <n v="3.7429999999999998E-2"/>
    <s v="s"/>
    <n v="2.4660000000000001E-2"/>
    <n v="0"/>
    <n v="1.9089999999999999E-2"/>
    <s v="s"/>
    <n v="3.5869999999999999E-2"/>
    <s v="s"/>
    <n v="0"/>
    <s v="s"/>
    <n v="0.19649"/>
    <n v="0"/>
    <n v="0"/>
    <n v="0"/>
    <n v="0"/>
    <n v="0.19649"/>
    <n v="4.1999999999999997E-3"/>
    <n v="2.1559999999999999E-2"/>
    <n v="1.8400000000000001E-3"/>
    <n v="2.7609999999999999E-2"/>
  </r>
  <r>
    <n v="2025"/>
    <s v="Polynésie Française"/>
    <x v="96"/>
    <s v="zepT6"/>
    <x v="1"/>
    <x v="4"/>
    <n v="0"/>
    <n v="1.4800000000000001E-2"/>
    <n v="2.266E-2"/>
    <n v="3.628E-2"/>
    <s v="s"/>
    <n v="2.4160000000000001E-2"/>
    <n v="0"/>
    <n v="1.8409999999999999E-2"/>
    <s v="s"/>
    <n v="3.653E-2"/>
    <s v="s"/>
    <n v="0"/>
    <s v="s"/>
    <n v="0.19223999999999999"/>
    <n v="0"/>
    <n v="0"/>
    <n v="0"/>
    <n v="0"/>
    <n v="0.19223999999999999"/>
    <n v="3.8E-3"/>
    <n v="2.4150000000000001E-2"/>
    <n v="2.3700000000000001E-3"/>
    <n v="3.032E-2"/>
  </r>
  <r>
    <n v="2025"/>
    <s v="Polynésie Française"/>
    <x v="96"/>
    <s v="zepT6"/>
    <x v="1"/>
    <x v="5"/>
    <n v="0"/>
    <n v="1.4120000000000001E-2"/>
    <n v="2.2950000000000002E-2"/>
    <n v="3.6139999999999999E-2"/>
    <s v="s"/>
    <n v="2.4109999999999999E-2"/>
    <n v="0"/>
    <n v="1.823E-2"/>
    <s v="s"/>
    <n v="3.6540000000000003E-2"/>
    <s v="s"/>
    <n v="0"/>
    <s v="s"/>
    <n v="0.19008"/>
    <n v="0"/>
    <n v="0"/>
    <n v="0"/>
    <n v="0"/>
    <n v="0.19008"/>
    <n v="3.46E-3"/>
    <n v="2.6290000000000001E-2"/>
    <n v="2.3999999999999998E-3"/>
    <n v="3.2149999999999998E-2"/>
  </r>
  <r>
    <n v="2025"/>
    <s v="Polynésie Française"/>
    <x v="96"/>
    <s v="zepT6"/>
    <x v="1"/>
    <x v="6"/>
    <n v="0"/>
    <n v="1.447E-2"/>
    <n v="2.2839999999999999E-2"/>
    <n v="3.6299999999999999E-2"/>
    <s v="s"/>
    <n v="2.4719999999999999E-2"/>
    <n v="0"/>
    <n v="1.968E-2"/>
    <s v="s"/>
    <n v="3.5290000000000002E-2"/>
    <s v="s"/>
    <n v="0"/>
    <s v="s"/>
    <n v="0.18917"/>
    <n v="0"/>
    <n v="0"/>
    <n v="0"/>
    <n v="0"/>
    <n v="0.18917"/>
    <n v="3.0799999999999998E-3"/>
    <n v="2.836E-2"/>
    <n v="2.4599999999999999E-3"/>
    <n v="3.3910000000000003E-2"/>
  </r>
  <r>
    <n v="2025"/>
    <s v="Polynésie Française"/>
    <x v="96"/>
    <s v="zepT6"/>
    <x v="1"/>
    <x v="7"/>
    <n v="0"/>
    <n v="1.4800000000000001E-2"/>
    <n v="2.273E-2"/>
    <n v="3.3419999999999998E-2"/>
    <s v="s"/>
    <n v="2.5360000000000001E-2"/>
    <n v="0"/>
    <n v="1.9300000000000001E-2"/>
    <s v="s"/>
    <n v="3.5180000000000003E-2"/>
    <s v="s"/>
    <n v="0"/>
    <s v="s"/>
    <n v="0.18512000000000001"/>
    <n v="0"/>
    <n v="0"/>
    <n v="0"/>
    <n v="0"/>
    <n v="0.18512000000000001"/>
    <n v="2.81E-3"/>
    <n v="2.7279999999999999E-2"/>
    <n v="3.7599999999999999E-3"/>
    <n v="3.3849999999999998E-2"/>
  </r>
  <r>
    <n v="2025"/>
    <s v="Polynésie Française"/>
    <x v="96"/>
    <s v="zepT6"/>
    <x v="1"/>
    <x v="8"/>
    <n v="0"/>
    <n v="1.363E-2"/>
    <n v="2.3189999999999999E-2"/>
    <n v="3.2129999999999999E-2"/>
    <s v="s"/>
    <n v="2.6509999999999999E-2"/>
    <n v="0"/>
    <n v="1.8950000000000002E-2"/>
    <s v="s"/>
    <n v="3.3459999999999997E-2"/>
    <s v="s"/>
    <n v="0"/>
    <s v="s"/>
    <n v="0.17982999999999999"/>
    <n v="0"/>
    <n v="0"/>
    <n v="0"/>
    <n v="0"/>
    <n v="0.17982999999999999"/>
    <n v="2.4599999999999999E-3"/>
    <n v="2.5180000000000001E-2"/>
    <n v="3.8800000000000002E-3"/>
    <n v="3.1519999999999999E-2"/>
  </r>
  <r>
    <n v="2025"/>
    <s v="Polynésie Française"/>
    <x v="96"/>
    <s v="zepT6"/>
    <x v="1"/>
    <x v="9"/>
    <n v="0"/>
    <n v="1.414E-2"/>
    <n v="2.3460000000000002E-2"/>
    <n v="3.2140000000000002E-2"/>
    <s v="s"/>
    <n v="2.7720000000000002E-2"/>
    <n v="0"/>
    <n v="1.712E-2"/>
    <s v="s"/>
    <n v="3.3529999999999997E-2"/>
    <s v="s"/>
    <n v="0"/>
    <s v="s"/>
    <n v="0.17860000000000001"/>
    <n v="0"/>
    <n v="0"/>
    <n v="0"/>
    <n v="0"/>
    <n v="0.17860000000000001"/>
    <n v="3.1700000000000001E-3"/>
    <n v="2.6169999999999999E-2"/>
    <n v="4.8900000000000002E-3"/>
    <n v="3.424E-2"/>
  </r>
  <r>
    <n v="2025"/>
    <s v="Polynésie Française"/>
    <x v="96"/>
    <s v="zepT6"/>
    <x v="1"/>
    <x v="10"/>
    <n v="0"/>
    <n v="1.43E-2"/>
    <n v="2.266E-2"/>
    <n v="3.209E-2"/>
    <s v="s"/>
    <n v="2.9159999999999998E-2"/>
    <n v="0"/>
    <n v="1.6990000000000002E-2"/>
    <s v="s"/>
    <n v="3.3410000000000002E-2"/>
    <s v="s"/>
    <n v="0"/>
    <s v="s"/>
    <n v="0.17863000000000001"/>
    <n v="0"/>
    <n v="0"/>
    <n v="0"/>
    <n v="0"/>
    <n v="0.17863000000000001"/>
    <n v="5.2399999999999999E-3"/>
    <n v="2.6210000000000001E-2"/>
    <n v="4.8799999999999998E-3"/>
    <n v="3.6330000000000001E-2"/>
  </r>
  <r>
    <n v="2025"/>
    <s v="Polynésie Française"/>
    <x v="96"/>
    <s v="zepT6"/>
    <x v="2"/>
    <x v="0"/>
    <s v="so"/>
    <s v="so"/>
    <s v="so"/>
    <s v="so"/>
    <s v="so"/>
    <s v="so"/>
    <s v="so"/>
    <s v="so"/>
    <s v="so"/>
    <s v="so"/>
    <s v="so"/>
    <s v="so"/>
    <s v="so"/>
    <s v="so"/>
    <s v="so"/>
    <s v="so"/>
    <s v="so"/>
    <s v="so"/>
    <s v="so"/>
    <n v="1.397E-2"/>
    <n v="0.12016"/>
    <n v="4.7300000000000002E-2"/>
    <n v="0.18143000000000001"/>
  </r>
  <r>
    <n v="2025"/>
    <s v="Polynésie Française"/>
    <x v="96"/>
    <s v="zepT6"/>
    <x v="2"/>
    <x v="1"/>
    <s v="so"/>
    <s v="so"/>
    <s v="so"/>
    <s v="so"/>
    <s v="so"/>
    <s v="so"/>
    <s v="so"/>
    <s v="so"/>
    <s v="so"/>
    <s v="so"/>
    <s v="so"/>
    <s v="so"/>
    <s v="so"/>
    <s v="so"/>
    <s v="so"/>
    <s v="so"/>
    <s v="so"/>
    <s v="so"/>
    <s v="so"/>
    <n v="1.1599999999999999E-2"/>
    <n v="0.12634000000000001"/>
    <n v="4.9090000000000002E-2"/>
    <n v="0.18703"/>
  </r>
  <r>
    <n v="2025"/>
    <s v="Polynésie Française"/>
    <x v="96"/>
    <s v="zepT6"/>
    <x v="2"/>
    <x v="2"/>
    <s v="so"/>
    <s v="so"/>
    <s v="so"/>
    <s v="so"/>
    <s v="so"/>
    <s v="so"/>
    <s v="so"/>
    <s v="so"/>
    <s v="so"/>
    <s v="so"/>
    <s v="so"/>
    <s v="so"/>
    <s v="so"/>
    <s v="so"/>
    <s v="so"/>
    <s v="so"/>
    <s v="so"/>
    <s v="so"/>
    <s v="so"/>
    <n v="6.13E-3"/>
    <n v="0.11811000000000001"/>
    <n v="5.0990000000000001E-2"/>
    <n v="0.17523"/>
  </r>
  <r>
    <n v="2025"/>
    <s v="Polynésie Française"/>
    <x v="96"/>
    <s v="zepT6"/>
    <x v="2"/>
    <x v="3"/>
    <s v="so"/>
    <s v="so"/>
    <s v="so"/>
    <s v="so"/>
    <s v="so"/>
    <s v="so"/>
    <s v="so"/>
    <s v="so"/>
    <s v="so"/>
    <s v="so"/>
    <s v="so"/>
    <s v="so"/>
    <s v="so"/>
    <s v="so"/>
    <s v="so"/>
    <s v="so"/>
    <s v="so"/>
    <s v="so"/>
    <s v="so"/>
    <n v="6.4999999999999997E-3"/>
    <n v="0.11808"/>
    <n v="4.9930000000000002E-2"/>
    <n v="0.17451"/>
  </r>
  <r>
    <n v="2025"/>
    <s v="Polynésie Française"/>
    <x v="96"/>
    <s v="zepT6"/>
    <x v="2"/>
    <x v="4"/>
    <s v="so"/>
    <s v="so"/>
    <s v="so"/>
    <s v="so"/>
    <s v="so"/>
    <s v="so"/>
    <s v="so"/>
    <s v="so"/>
    <s v="so"/>
    <s v="so"/>
    <s v="so"/>
    <s v="so"/>
    <s v="so"/>
    <s v="so"/>
    <s v="so"/>
    <s v="so"/>
    <s v="so"/>
    <s v="so"/>
    <s v="so"/>
    <n v="1.0290000000000001E-2"/>
    <n v="0.11445"/>
    <n v="5.5829999999999998E-2"/>
    <n v="0.18057000000000001"/>
  </r>
  <r>
    <n v="2025"/>
    <s v="Polynésie Française"/>
    <x v="96"/>
    <s v="zepT6"/>
    <x v="2"/>
    <x v="5"/>
    <s v="so"/>
    <s v="so"/>
    <s v="so"/>
    <s v="so"/>
    <s v="so"/>
    <s v="so"/>
    <s v="so"/>
    <s v="so"/>
    <s v="so"/>
    <s v="so"/>
    <s v="so"/>
    <s v="so"/>
    <s v="so"/>
    <s v="so"/>
    <s v="so"/>
    <s v="so"/>
    <s v="so"/>
    <s v="so"/>
    <s v="so"/>
    <n v="1.089E-2"/>
    <n v="0.1159"/>
    <n v="5.8250000000000003E-2"/>
    <n v="0.18504000000000001"/>
  </r>
  <r>
    <n v="2025"/>
    <s v="Polynésie Française"/>
    <x v="96"/>
    <s v="zepT6"/>
    <x v="2"/>
    <x v="6"/>
    <s v="so"/>
    <s v="so"/>
    <s v="so"/>
    <s v="so"/>
    <s v="so"/>
    <s v="so"/>
    <s v="so"/>
    <s v="so"/>
    <s v="so"/>
    <s v="so"/>
    <s v="so"/>
    <s v="so"/>
    <s v="so"/>
    <s v="so"/>
    <s v="so"/>
    <s v="so"/>
    <s v="so"/>
    <s v="so"/>
    <s v="so"/>
    <n v="1.1900000000000001E-2"/>
    <n v="0.11581"/>
    <n v="6.1190000000000001E-2"/>
    <n v="0.18889"/>
  </r>
  <r>
    <n v="2025"/>
    <s v="Polynésie Française"/>
    <x v="96"/>
    <s v="zepT6"/>
    <x v="2"/>
    <x v="7"/>
    <s v="so"/>
    <s v="so"/>
    <s v="so"/>
    <s v="so"/>
    <s v="so"/>
    <s v="so"/>
    <s v="so"/>
    <s v="so"/>
    <s v="so"/>
    <s v="so"/>
    <s v="so"/>
    <s v="so"/>
    <s v="so"/>
    <s v="so"/>
    <s v="so"/>
    <s v="so"/>
    <s v="so"/>
    <s v="so"/>
    <s v="so"/>
    <n v="1.298E-2"/>
    <n v="0.12235"/>
    <n v="6.4509999999999998E-2"/>
    <n v="0.19983999999999999"/>
  </r>
  <r>
    <n v="2025"/>
    <s v="Polynésie Française"/>
    <x v="96"/>
    <s v="zepT6"/>
    <x v="2"/>
    <x v="8"/>
    <s v="so"/>
    <s v="so"/>
    <s v="so"/>
    <s v="so"/>
    <s v="so"/>
    <s v="so"/>
    <s v="so"/>
    <s v="so"/>
    <s v="so"/>
    <s v="so"/>
    <s v="so"/>
    <s v="so"/>
    <s v="so"/>
    <s v="so"/>
    <s v="so"/>
    <s v="so"/>
    <s v="so"/>
    <s v="so"/>
    <s v="so"/>
    <n v="1.4460000000000001E-2"/>
    <n v="0.13158"/>
    <n v="6.6930000000000003E-2"/>
    <n v="0.21296000000000001"/>
  </r>
  <r>
    <n v="2025"/>
    <s v="Polynésie Française"/>
    <x v="96"/>
    <s v="zepT6"/>
    <x v="2"/>
    <x v="9"/>
    <s v="so"/>
    <s v="so"/>
    <s v="so"/>
    <s v="so"/>
    <s v="so"/>
    <s v="so"/>
    <s v="so"/>
    <s v="so"/>
    <s v="so"/>
    <s v="so"/>
    <s v="so"/>
    <s v="so"/>
    <s v="so"/>
    <s v="so"/>
    <s v="so"/>
    <s v="so"/>
    <s v="so"/>
    <s v="so"/>
    <s v="so"/>
    <n v="1.5900000000000001E-2"/>
    <n v="0.11344"/>
    <n v="3.0689999999999999E-2"/>
    <n v="0.16003999999999999"/>
  </r>
  <r>
    <n v="2025"/>
    <s v="Polynésie Française"/>
    <x v="96"/>
    <s v="zepT6"/>
    <x v="2"/>
    <x v="10"/>
    <s v="so"/>
    <s v="so"/>
    <s v="so"/>
    <s v="so"/>
    <s v="so"/>
    <s v="so"/>
    <s v="so"/>
    <s v="so"/>
    <s v="so"/>
    <s v="so"/>
    <s v="so"/>
    <s v="so"/>
    <s v="so"/>
    <s v="so"/>
    <s v="so"/>
    <s v="so"/>
    <s v="so"/>
    <s v="so"/>
    <s v="so"/>
    <n v="1.7850000000000001E-2"/>
    <n v="0.10589"/>
    <n v="3.422E-2"/>
    <n v="0.15795999999999999"/>
  </r>
  <r>
    <n v="2025"/>
    <s v="Polynésie Française"/>
    <x v="96"/>
    <s v="zepT6"/>
    <x v="3"/>
    <x v="0"/>
    <n v="0"/>
    <n v="0.96338999999999997"/>
    <n v="0.10014000000000001"/>
    <n v="0.60182000000000002"/>
    <s v="s"/>
    <n v="0.33104"/>
    <n v="0"/>
    <n v="2.053E-2"/>
    <s v="s"/>
    <n v="2.5899999999999999E-3"/>
    <s v="s"/>
    <n v="0"/>
    <s v="s"/>
    <n v="2.5152800000000002"/>
    <n v="0"/>
    <n v="0"/>
    <n v="0"/>
    <n v="0"/>
    <n v="2.5152800000000002"/>
    <n v="0.50646000000000002"/>
    <n v="2.7140000000000001E-2"/>
    <n v="7.1000000000000002E-4"/>
    <n v="0.53430999999999995"/>
  </r>
  <r>
    <n v="2025"/>
    <s v="Polynésie Française"/>
    <x v="96"/>
    <s v="zepT6"/>
    <x v="3"/>
    <x v="1"/>
    <n v="0"/>
    <n v="0.69355"/>
    <n v="8.9149999999999993E-2"/>
    <n v="0.81491000000000002"/>
    <s v="s"/>
    <n v="0.27284000000000003"/>
    <n v="0"/>
    <n v="5.2630000000000003E-2"/>
    <s v="s"/>
    <n v="8.3400000000000002E-3"/>
    <s v="s"/>
    <n v="0"/>
    <s v="s"/>
    <n v="2.36673"/>
    <n v="0"/>
    <n v="0"/>
    <n v="0"/>
    <n v="0"/>
    <n v="2.36673"/>
    <n v="0.49323"/>
    <n v="3.0370000000000001E-2"/>
    <n v="7.1000000000000002E-4"/>
    <n v="0.52429999999999999"/>
  </r>
  <r>
    <n v="2025"/>
    <s v="Polynésie Française"/>
    <x v="96"/>
    <s v="zepT6"/>
    <x v="3"/>
    <x v="2"/>
    <n v="0"/>
    <n v="0.52232999999999996"/>
    <n v="0.13381999999999999"/>
    <n v="0.88766"/>
    <s v="s"/>
    <n v="0.27155000000000001"/>
    <n v="0"/>
    <n v="0.32590999999999998"/>
    <s v="s"/>
    <n v="9.9030000000000007E-2"/>
    <s v="s"/>
    <n v="0"/>
    <s v="s"/>
    <n v="2.8496299999999999"/>
    <n v="0"/>
    <n v="0"/>
    <n v="0"/>
    <n v="0"/>
    <n v="2.8496299999999999"/>
    <n v="0.57662999999999998"/>
    <n v="3.4569999999999997E-2"/>
    <n v="1.06E-3"/>
    <n v="0.61226000000000003"/>
  </r>
  <r>
    <n v="2025"/>
    <s v="Polynésie Française"/>
    <x v="96"/>
    <s v="zepT6"/>
    <x v="3"/>
    <x v="3"/>
    <n v="0"/>
    <n v="0.39655000000000001"/>
    <n v="0.25481999999999999"/>
    <n v="0.75665000000000004"/>
    <s v="s"/>
    <n v="0.60860000000000003"/>
    <n v="0"/>
    <n v="0.38363999999999998"/>
    <s v="s"/>
    <n v="0.12964999999999999"/>
    <s v="s"/>
    <n v="0"/>
    <s v="s"/>
    <n v="3.4281199999999998"/>
    <n v="0"/>
    <n v="0"/>
    <n v="0"/>
    <n v="0"/>
    <n v="3.4281199999999998"/>
    <n v="0.39263999999999999"/>
    <n v="8.0199999999999994E-2"/>
    <n v="1.06E-3"/>
    <n v="0.47388999999999998"/>
  </r>
  <r>
    <n v="2025"/>
    <s v="Polynésie Française"/>
    <x v="96"/>
    <s v="zepT6"/>
    <x v="3"/>
    <x v="4"/>
    <n v="0"/>
    <n v="0.32783000000000001"/>
    <n v="0.16106999999999999"/>
    <n v="0.57787999999999995"/>
    <s v="s"/>
    <n v="0.23183999999999999"/>
    <n v="0"/>
    <n v="0.29383999999999999"/>
    <s v="s"/>
    <n v="0.12407"/>
    <s v="s"/>
    <n v="0"/>
    <s v="s"/>
    <n v="2.4197700000000002"/>
    <n v="0"/>
    <n v="0"/>
    <n v="0"/>
    <n v="0"/>
    <n v="2.4197700000000002"/>
    <n v="0.37025000000000002"/>
    <n v="0.23150999999999999"/>
    <n v="1.06E-3"/>
    <n v="0.60282000000000002"/>
  </r>
  <r>
    <n v="2025"/>
    <s v="Polynésie Française"/>
    <x v="96"/>
    <s v="zepT6"/>
    <x v="3"/>
    <x v="5"/>
    <n v="0"/>
    <n v="7.0779999999999996E-2"/>
    <n v="0.22869"/>
    <n v="0.43890000000000001"/>
    <s v="s"/>
    <n v="0.14529"/>
    <n v="0"/>
    <n v="0.26182"/>
    <s v="s"/>
    <n v="0.25312000000000001"/>
    <s v="s"/>
    <n v="0"/>
    <s v="s"/>
    <n v="1.90425"/>
    <n v="0"/>
    <n v="0"/>
    <n v="0"/>
    <n v="0"/>
    <n v="1.90425"/>
    <n v="0.26937"/>
    <n v="0.63199000000000005"/>
    <n v="1.06E-3"/>
    <n v="0.90242"/>
  </r>
  <r>
    <n v="2025"/>
    <s v="Polynésie Française"/>
    <x v="96"/>
    <s v="zepT6"/>
    <x v="3"/>
    <x v="6"/>
    <n v="0"/>
    <n v="1.9820000000000001E-2"/>
    <n v="0.30353000000000002"/>
    <n v="0.37985999999999998"/>
    <s v="s"/>
    <n v="0.10861"/>
    <n v="0"/>
    <n v="0.44890999999999998"/>
    <s v="s"/>
    <n v="0.37822"/>
    <s v="s"/>
    <n v="0"/>
    <s v="s"/>
    <n v="2.3733900000000001"/>
    <n v="0"/>
    <n v="0"/>
    <n v="0"/>
    <n v="0"/>
    <n v="2.3733900000000001"/>
    <n v="0.22427"/>
    <n v="0.97370000000000001"/>
    <n v="1.06E-3"/>
    <n v="1.19902"/>
  </r>
  <r>
    <n v="2025"/>
    <s v="Polynésie Française"/>
    <x v="96"/>
    <s v="zepT6"/>
    <x v="3"/>
    <x v="7"/>
    <n v="0"/>
    <n v="1.5879999999999998E-2"/>
    <n v="0.12239"/>
    <n v="0.35521000000000003"/>
    <s v="s"/>
    <n v="2.8230000000000002E-2"/>
    <n v="0"/>
    <n v="0.33906999999999998"/>
    <s v="s"/>
    <n v="0.40816000000000002"/>
    <s v="s"/>
    <n v="0"/>
    <s v="s"/>
    <n v="1.9151400000000001"/>
    <n v="0"/>
    <n v="0"/>
    <n v="0"/>
    <n v="0"/>
    <n v="1.9151400000000001"/>
    <n v="0.27155000000000001"/>
    <n v="1.0940799999999999"/>
    <n v="1.0499999999999999E-3"/>
    <n v="1.3666799999999999"/>
  </r>
  <r>
    <n v="2025"/>
    <s v="Polynésie Française"/>
    <x v="96"/>
    <s v="zepT6"/>
    <x v="3"/>
    <x v="8"/>
    <n v="0"/>
    <n v="1.668E-2"/>
    <n v="0.17113999999999999"/>
    <n v="0.57904"/>
    <s v="s"/>
    <n v="2.31E-3"/>
    <n v="0"/>
    <n v="0.24426999999999999"/>
    <s v="s"/>
    <n v="0.34147"/>
    <s v="s"/>
    <n v="0"/>
    <s v="s"/>
    <n v="1.68927"/>
    <n v="0"/>
    <n v="0"/>
    <n v="0"/>
    <n v="0"/>
    <n v="1.68927"/>
    <n v="0.23905000000000001"/>
    <n v="1.0911599999999999"/>
    <n v="8.2500000000000004E-3"/>
    <n v="1.33846"/>
  </r>
  <r>
    <n v="2025"/>
    <s v="Polynésie Française"/>
    <x v="96"/>
    <s v="zepT6"/>
    <x v="3"/>
    <x v="9"/>
    <n v="0"/>
    <n v="0.10527"/>
    <n v="0.19738"/>
    <n v="0.45095000000000002"/>
    <s v="s"/>
    <n v="7.6000000000000004E-4"/>
    <n v="0"/>
    <n v="0.2369"/>
    <s v="s"/>
    <n v="0.63478000000000001"/>
    <s v="s"/>
    <n v="0"/>
    <s v="s"/>
    <n v="2.0592000000000001"/>
    <n v="0"/>
    <n v="0"/>
    <n v="0"/>
    <n v="0"/>
    <n v="2.0592000000000001"/>
    <n v="0.22248000000000001"/>
    <n v="1.10781"/>
    <n v="0.18723000000000001"/>
    <n v="1.51752"/>
  </r>
  <r>
    <n v="2025"/>
    <s v="Polynésie Française"/>
    <x v="96"/>
    <s v="zepT6"/>
    <x v="3"/>
    <x v="10"/>
    <n v="0"/>
    <n v="8.5830000000000004E-2"/>
    <n v="9.9059999999999995E-2"/>
    <n v="0.64934999999999998"/>
    <s v="s"/>
    <n v="9.1699999999999993E-3"/>
    <n v="0"/>
    <n v="0.33455000000000001"/>
    <s v="s"/>
    <n v="0.54674999999999996"/>
    <s v="s"/>
    <n v="0"/>
    <s v="s"/>
    <n v="2.2170200000000002"/>
    <n v="0"/>
    <n v="0"/>
    <n v="0"/>
    <n v="0"/>
    <n v="2.2170200000000002"/>
    <n v="0.26593"/>
    <n v="0.86707000000000001"/>
    <n v="0.24531"/>
    <n v="1.3783099999999999"/>
  </r>
  <r>
    <n v="2025"/>
    <s v="Reims"/>
    <x v="97"/>
    <s v="57OsX"/>
    <x v="0"/>
    <x v="0"/>
    <n v="0"/>
    <n v="64"/>
    <n v="63"/>
    <n v="62"/>
    <n v="41"/>
    <n v="83"/>
    <n v="41"/>
    <n v="70"/>
    <n v="43"/>
    <n v="77"/>
    <n v="107"/>
    <n v="26"/>
    <n v="16"/>
    <n v="693"/>
    <n v="101"/>
    <s v="s"/>
    <s v="s"/>
    <n v="123"/>
    <n v="816"/>
    <n v="44"/>
    <n v="111"/>
    <n v="62"/>
    <n v="217"/>
  </r>
  <r>
    <n v="2025"/>
    <s v="Reims"/>
    <x v="97"/>
    <s v="57OsX"/>
    <x v="1"/>
    <x v="0"/>
    <n v="0"/>
    <n v="0.21662000000000001"/>
    <n v="0.21826999999999999"/>
    <n v="0.20315"/>
    <n v="0.13811000000000001"/>
    <n v="0.27994999999999998"/>
    <n v="0.13331000000000001"/>
    <n v="0.23454"/>
    <n v="0.13616"/>
    <n v="0.26378000000000001"/>
    <n v="0.36698999999999998"/>
    <n v="8.226E-2"/>
    <n v="5.4100000000000002E-2"/>
    <n v="2.3272499999999998"/>
    <n v="0.47027000000000002"/>
    <s v="s"/>
    <s v="s"/>
    <n v="0.66113"/>
    <n v="2.9883799999999998"/>
    <n v="4.2500000000000003E-2"/>
    <n v="9.0050000000000005E-2"/>
    <n v="4.8370000000000003E-2"/>
    <n v="0.18090999999999999"/>
  </r>
  <r>
    <n v="2025"/>
    <s v="Reims"/>
    <x v="97"/>
    <s v="57OsX"/>
    <x v="1"/>
    <x v="1"/>
    <n v="0"/>
    <n v="0.22170000000000001"/>
    <n v="0.21815000000000001"/>
    <n v="0.20091999999999999"/>
    <n v="0.14097000000000001"/>
    <n v="0.28681000000000001"/>
    <n v="0.1321"/>
    <n v="0.23415"/>
    <n v="0.13158"/>
    <n v="0.26014999999999999"/>
    <n v="0.36563000000000001"/>
    <n v="8.2500000000000004E-2"/>
    <n v="5.5539999999999999E-2"/>
    <n v="2.33019"/>
    <n v="0.48824000000000001"/>
    <s v="s"/>
    <s v="s"/>
    <n v="0.68423999999999996"/>
    <n v="3.0144299999999999"/>
    <n v="4.1439999999999998E-2"/>
    <n v="9.2160000000000006E-2"/>
    <n v="5.1860000000000003E-2"/>
    <n v="0.18545"/>
  </r>
  <r>
    <n v="2025"/>
    <s v="Reims"/>
    <x v="97"/>
    <s v="57OsX"/>
    <x v="1"/>
    <x v="2"/>
    <n v="0"/>
    <n v="0.22276000000000001"/>
    <n v="0.22175"/>
    <n v="0.2016"/>
    <n v="0.14283000000000001"/>
    <n v="0.29249000000000003"/>
    <n v="0.13450999999999999"/>
    <n v="0.22982"/>
    <n v="0.12787999999999999"/>
    <n v="0.26027"/>
    <n v="0.3553"/>
    <n v="8.1729999999999997E-2"/>
    <n v="5.5109999999999999E-2"/>
    <n v="2.32605"/>
    <n v="0.49861"/>
    <s v="s"/>
    <s v="s"/>
    <n v="0.70138999999999996"/>
    <n v="3.0274299999999998"/>
    <n v="4.1619999999999997E-2"/>
    <n v="9.5079999999999998E-2"/>
    <n v="5.2789999999999997E-2"/>
    <n v="0.18948999999999999"/>
  </r>
  <r>
    <n v="2025"/>
    <s v="Reims"/>
    <x v="97"/>
    <s v="57OsX"/>
    <x v="1"/>
    <x v="3"/>
    <n v="0"/>
    <n v="0.22397"/>
    <n v="0.22364999999999999"/>
    <n v="0.20055000000000001"/>
    <n v="0.14746999999999999"/>
    <n v="0.29777999999999999"/>
    <n v="0.13561000000000001"/>
    <n v="0.22889999999999999"/>
    <n v="0.12452000000000001"/>
    <n v="0.26093"/>
    <n v="0.34642000000000001"/>
    <n v="7.8549999999999995E-2"/>
    <n v="5.5789999999999999E-2"/>
    <n v="2.3241299999999998"/>
    <n v="0.51761000000000001"/>
    <s v="s"/>
    <s v="s"/>
    <n v="0.72306999999999999"/>
    <n v="3.0472000000000001"/>
    <n v="4.027E-2"/>
    <n v="9.468E-2"/>
    <n v="5.2810000000000003E-2"/>
    <n v="0.18776000000000001"/>
  </r>
  <r>
    <n v="2025"/>
    <s v="Reims"/>
    <x v="97"/>
    <s v="57OsX"/>
    <x v="1"/>
    <x v="4"/>
    <n v="0"/>
    <n v="0.22586999999999999"/>
    <n v="0.22409999999999999"/>
    <n v="0.19459000000000001"/>
    <n v="0.14774000000000001"/>
    <n v="0.2994"/>
    <n v="0.13805000000000001"/>
    <n v="0.22722999999999999"/>
    <n v="0.12246"/>
    <n v="0.26057000000000002"/>
    <n v="0.34073999999999999"/>
    <n v="7.4929999999999997E-2"/>
    <n v="5.604E-2"/>
    <n v="2.3117200000000002"/>
    <n v="0.52088999999999996"/>
    <s v="s"/>
    <s v="s"/>
    <n v="0.73767000000000005"/>
    <n v="3.0493899999999998"/>
    <n v="3.8989999999999997E-2"/>
    <n v="0.10169"/>
    <n v="5.3179999999999998E-2"/>
    <n v="0.19386999999999999"/>
  </r>
  <r>
    <n v="2025"/>
    <s v="Reims"/>
    <x v="97"/>
    <s v="57OsX"/>
    <x v="1"/>
    <x v="5"/>
    <n v="0"/>
    <n v="0.23083000000000001"/>
    <n v="0.22617999999999999"/>
    <n v="0.19434000000000001"/>
    <n v="0.14881"/>
    <n v="0.29701"/>
    <n v="0.13605"/>
    <n v="0.22697000000000001"/>
    <n v="0.11822000000000001"/>
    <n v="0.25946000000000002"/>
    <n v="0.33412999999999998"/>
    <n v="7.3330000000000006E-2"/>
    <n v="5.5919999999999997E-2"/>
    <n v="2.30125"/>
    <n v="0.53642999999999996"/>
    <s v="s"/>
    <s v="s"/>
    <n v="0.76693"/>
    <n v="3.0681799999999999"/>
    <n v="3.8210000000000001E-2"/>
    <n v="0.10433000000000001"/>
    <n v="5.2069999999999998E-2"/>
    <n v="0.19461000000000001"/>
  </r>
  <r>
    <n v="2025"/>
    <s v="Reims"/>
    <x v="97"/>
    <s v="57OsX"/>
    <x v="1"/>
    <x v="6"/>
    <n v="0"/>
    <n v="0.23396"/>
    <n v="0.22952"/>
    <n v="0.19167999999999999"/>
    <n v="0.14937"/>
    <n v="0.29664000000000001"/>
    <n v="0.13544"/>
    <n v="0.22334999999999999"/>
    <n v="0.11232"/>
    <n v="0.25344"/>
    <n v="0.32291999999999998"/>
    <n v="7.0709999999999995E-2"/>
    <n v="5.577E-2"/>
    <n v="2.2751100000000002"/>
    <n v="0.56098999999999999"/>
    <s v="s"/>
    <s v="s"/>
    <n v="0.79891000000000001"/>
    <n v="3.07402"/>
    <n v="3.6069999999999998E-2"/>
    <n v="0.11175"/>
    <n v="5.0709999999999998E-2"/>
    <n v="0.19853000000000001"/>
  </r>
  <r>
    <n v="2025"/>
    <s v="Reims"/>
    <x v="97"/>
    <s v="57OsX"/>
    <x v="1"/>
    <x v="7"/>
    <n v="0"/>
    <n v="0.23066"/>
    <n v="0.22675999999999999"/>
    <n v="0.19073000000000001"/>
    <n v="0.14865"/>
    <n v="0.29946"/>
    <n v="0.13944000000000001"/>
    <n v="0.218"/>
    <n v="0.10551000000000001"/>
    <n v="0.25047999999999998"/>
    <n v="0.31578000000000001"/>
    <n v="6.8930000000000005E-2"/>
    <n v="5.552E-2"/>
    <n v="2.2499199999999999"/>
    <n v="0.58330000000000004"/>
    <s v="s"/>
    <s v="s"/>
    <n v="0.84399000000000002"/>
    <n v="3.0939100000000002"/>
    <n v="3.4020000000000002E-2"/>
    <n v="0.1125"/>
    <n v="5.0279999999999998E-2"/>
    <n v="0.19681000000000001"/>
  </r>
  <r>
    <n v="2025"/>
    <s v="Reims"/>
    <x v="97"/>
    <s v="57OsX"/>
    <x v="1"/>
    <x v="8"/>
    <n v="0"/>
    <n v="0.23305999999999999"/>
    <n v="0.22475000000000001"/>
    <n v="0.19"/>
    <n v="0.14716000000000001"/>
    <n v="0.29732999999999998"/>
    <n v="0.13800000000000001"/>
    <n v="0.21659"/>
    <n v="9.9250000000000005E-2"/>
    <n v="0.24596999999999999"/>
    <n v="0.30210999999999999"/>
    <n v="6.5729999999999997E-2"/>
    <n v="5.7119999999999997E-2"/>
    <n v="2.2170700000000001"/>
    <n v="0.59982999999999997"/>
    <s v="s"/>
    <s v="s"/>
    <n v="0.86643000000000003"/>
    <n v="3.0834899999999998"/>
    <n v="3.3820000000000003E-2"/>
    <n v="0.11570999999999999"/>
    <n v="4.6920000000000003E-2"/>
    <n v="0.19645000000000001"/>
  </r>
  <r>
    <n v="2025"/>
    <s v="Reims"/>
    <x v="97"/>
    <s v="57OsX"/>
    <x v="1"/>
    <x v="9"/>
    <n v="0"/>
    <n v="0.23669000000000001"/>
    <n v="0.22786999999999999"/>
    <n v="0.17834"/>
    <n v="0.14685000000000001"/>
    <n v="0.30170000000000002"/>
    <n v="0.13782"/>
    <n v="0.21367"/>
    <n v="9.5390000000000003E-2"/>
    <n v="0.24163999999999999"/>
    <n v="0.29399999999999998"/>
    <n v="6.2979999999999994E-2"/>
    <n v="5.8439999999999999E-2"/>
    <n v="2.1953800000000001"/>
    <n v="0.62511000000000005"/>
    <s v="s"/>
    <s v="s"/>
    <n v="0.89337999999999995"/>
    <n v="3.0887600000000002"/>
    <n v="3.5630000000000002E-2"/>
    <n v="0.11724"/>
    <n v="4.4920000000000002E-2"/>
    <n v="0.19778999999999999"/>
  </r>
  <r>
    <n v="2025"/>
    <s v="Reims"/>
    <x v="97"/>
    <s v="57OsX"/>
    <x v="1"/>
    <x v="10"/>
    <n v="0"/>
    <n v="0.24043999999999999"/>
    <n v="0.22847000000000001"/>
    <n v="0.17582"/>
    <n v="0.14504"/>
    <n v="0.30607000000000001"/>
    <n v="0.13780999999999999"/>
    <n v="0.20923"/>
    <n v="8.5730000000000001E-2"/>
    <n v="0.23977999999999999"/>
    <n v="0.27856999999999998"/>
    <n v="6.1039999999999997E-2"/>
    <n v="5.8290000000000002E-2"/>
    <n v="2.16628"/>
    <n v="0.65612000000000004"/>
    <s v="s"/>
    <s v="s"/>
    <n v="0.92444000000000004"/>
    <n v="3.0907200000000001"/>
    <n v="3.2890000000000003E-2"/>
    <n v="0.12367"/>
    <n v="4.0809999999999999E-2"/>
    <n v="0.19736999999999999"/>
  </r>
  <r>
    <n v="2025"/>
    <s v="Reims"/>
    <x v="97"/>
    <s v="57OsX"/>
    <x v="2"/>
    <x v="0"/>
    <s v="so"/>
    <s v="so"/>
    <s v="so"/>
    <s v="so"/>
    <s v="so"/>
    <s v="so"/>
    <s v="so"/>
    <s v="so"/>
    <s v="so"/>
    <s v="so"/>
    <s v="so"/>
    <s v="so"/>
    <s v="so"/>
    <s v="so"/>
    <s v="so"/>
    <s v="so"/>
    <s v="so"/>
    <s v="so"/>
    <s v="so"/>
    <n v="0.12617999999999999"/>
    <n v="0.49817"/>
    <n v="0.13830999999999999"/>
    <n v="0.76265000000000005"/>
  </r>
  <r>
    <n v="2025"/>
    <s v="Reims"/>
    <x v="97"/>
    <s v="57OsX"/>
    <x v="2"/>
    <x v="1"/>
    <s v="so"/>
    <s v="so"/>
    <s v="so"/>
    <s v="so"/>
    <s v="so"/>
    <s v="so"/>
    <s v="so"/>
    <s v="so"/>
    <s v="so"/>
    <s v="so"/>
    <s v="so"/>
    <s v="so"/>
    <s v="so"/>
    <s v="so"/>
    <s v="so"/>
    <s v="so"/>
    <s v="so"/>
    <s v="so"/>
    <s v="so"/>
    <n v="0.11411"/>
    <n v="0.46609"/>
    <n v="0.13356000000000001"/>
    <n v="0.71375999999999995"/>
  </r>
  <r>
    <n v="2025"/>
    <s v="Reims"/>
    <x v="97"/>
    <s v="57OsX"/>
    <x v="2"/>
    <x v="2"/>
    <s v="so"/>
    <s v="so"/>
    <s v="so"/>
    <s v="so"/>
    <s v="so"/>
    <s v="so"/>
    <s v="so"/>
    <s v="so"/>
    <s v="so"/>
    <s v="so"/>
    <s v="so"/>
    <s v="so"/>
    <s v="so"/>
    <s v="so"/>
    <s v="so"/>
    <s v="so"/>
    <s v="so"/>
    <s v="so"/>
    <s v="so"/>
    <n v="0.10378"/>
    <n v="0.44844000000000001"/>
    <n v="0.13696"/>
    <n v="0.68918999999999997"/>
  </r>
  <r>
    <n v="2025"/>
    <s v="Reims"/>
    <x v="97"/>
    <s v="57OsX"/>
    <x v="2"/>
    <x v="3"/>
    <s v="so"/>
    <s v="so"/>
    <s v="so"/>
    <s v="so"/>
    <s v="so"/>
    <s v="so"/>
    <s v="so"/>
    <s v="so"/>
    <s v="so"/>
    <s v="so"/>
    <s v="so"/>
    <s v="so"/>
    <s v="so"/>
    <s v="so"/>
    <s v="so"/>
    <s v="so"/>
    <s v="so"/>
    <s v="so"/>
    <s v="so"/>
    <n v="8.9649999999999994E-2"/>
    <n v="0.45974999999999999"/>
    <n v="0.12681000000000001"/>
    <n v="0.67620999999999998"/>
  </r>
  <r>
    <n v="2025"/>
    <s v="Reims"/>
    <x v="97"/>
    <s v="57OsX"/>
    <x v="2"/>
    <x v="4"/>
    <s v="so"/>
    <s v="so"/>
    <s v="so"/>
    <s v="so"/>
    <s v="so"/>
    <s v="so"/>
    <s v="so"/>
    <s v="so"/>
    <s v="so"/>
    <s v="so"/>
    <s v="so"/>
    <s v="so"/>
    <s v="so"/>
    <s v="so"/>
    <s v="so"/>
    <s v="so"/>
    <s v="so"/>
    <s v="so"/>
    <s v="so"/>
    <n v="9.393E-2"/>
    <n v="0.45981"/>
    <n v="0.10477"/>
    <n v="0.65851999999999999"/>
  </r>
  <r>
    <n v="2025"/>
    <s v="Reims"/>
    <x v="97"/>
    <s v="57OsX"/>
    <x v="2"/>
    <x v="5"/>
    <s v="so"/>
    <s v="so"/>
    <s v="so"/>
    <s v="so"/>
    <s v="so"/>
    <s v="so"/>
    <s v="so"/>
    <s v="so"/>
    <s v="so"/>
    <s v="so"/>
    <s v="so"/>
    <s v="so"/>
    <s v="so"/>
    <s v="so"/>
    <s v="so"/>
    <s v="so"/>
    <s v="so"/>
    <s v="so"/>
    <s v="so"/>
    <n v="9.4420000000000004E-2"/>
    <n v="0.46235999999999999"/>
    <n v="9.4359999999999999E-2"/>
    <n v="0.65114000000000005"/>
  </r>
  <r>
    <n v="2025"/>
    <s v="Reims"/>
    <x v="97"/>
    <s v="57OsX"/>
    <x v="2"/>
    <x v="6"/>
    <s v="so"/>
    <s v="so"/>
    <s v="so"/>
    <s v="so"/>
    <s v="so"/>
    <s v="so"/>
    <s v="so"/>
    <s v="so"/>
    <s v="so"/>
    <s v="so"/>
    <s v="so"/>
    <s v="so"/>
    <s v="so"/>
    <s v="so"/>
    <s v="so"/>
    <s v="so"/>
    <s v="so"/>
    <s v="so"/>
    <s v="so"/>
    <n v="8.9800000000000005E-2"/>
    <n v="0.44968000000000002"/>
    <n v="8.8830000000000006E-2"/>
    <n v="0.62831000000000004"/>
  </r>
  <r>
    <n v="2025"/>
    <s v="Reims"/>
    <x v="97"/>
    <s v="57OsX"/>
    <x v="2"/>
    <x v="7"/>
    <s v="so"/>
    <s v="so"/>
    <s v="so"/>
    <s v="so"/>
    <s v="so"/>
    <s v="so"/>
    <s v="so"/>
    <s v="so"/>
    <s v="so"/>
    <s v="so"/>
    <s v="so"/>
    <s v="so"/>
    <s v="so"/>
    <s v="so"/>
    <s v="so"/>
    <s v="so"/>
    <s v="so"/>
    <s v="so"/>
    <s v="so"/>
    <n v="9.7509999999999999E-2"/>
    <n v="0.44885999999999998"/>
    <n v="7.7490000000000003E-2"/>
    <n v="0.62385999999999997"/>
  </r>
  <r>
    <n v="2025"/>
    <s v="Reims"/>
    <x v="97"/>
    <s v="57OsX"/>
    <x v="2"/>
    <x v="8"/>
    <s v="so"/>
    <s v="so"/>
    <s v="so"/>
    <s v="so"/>
    <s v="so"/>
    <s v="so"/>
    <s v="so"/>
    <s v="so"/>
    <s v="so"/>
    <s v="so"/>
    <s v="so"/>
    <s v="so"/>
    <s v="so"/>
    <s v="so"/>
    <s v="so"/>
    <s v="so"/>
    <s v="so"/>
    <s v="so"/>
    <s v="so"/>
    <n v="9.4130000000000005E-2"/>
    <n v="0.43207000000000001"/>
    <n v="7.5969999999999996E-2"/>
    <n v="0.60216999999999998"/>
  </r>
  <r>
    <n v="2025"/>
    <s v="Reims"/>
    <x v="97"/>
    <s v="57OsX"/>
    <x v="2"/>
    <x v="9"/>
    <s v="so"/>
    <s v="so"/>
    <s v="so"/>
    <s v="so"/>
    <s v="so"/>
    <s v="so"/>
    <s v="so"/>
    <s v="so"/>
    <s v="so"/>
    <s v="so"/>
    <s v="so"/>
    <s v="so"/>
    <s v="so"/>
    <s v="so"/>
    <s v="so"/>
    <s v="so"/>
    <s v="so"/>
    <s v="so"/>
    <s v="so"/>
    <n v="9.3049999999999994E-2"/>
    <n v="0.44331999999999999"/>
    <n v="8.301E-2"/>
    <n v="0.61938000000000004"/>
  </r>
  <r>
    <n v="2025"/>
    <s v="Reims"/>
    <x v="97"/>
    <s v="57OsX"/>
    <x v="2"/>
    <x v="10"/>
    <s v="so"/>
    <s v="so"/>
    <s v="so"/>
    <s v="so"/>
    <s v="so"/>
    <s v="so"/>
    <s v="so"/>
    <s v="so"/>
    <s v="so"/>
    <s v="so"/>
    <s v="so"/>
    <s v="so"/>
    <s v="so"/>
    <s v="so"/>
    <s v="so"/>
    <s v="so"/>
    <s v="so"/>
    <s v="so"/>
    <s v="so"/>
    <n v="0.10415000000000001"/>
    <n v="0.41159000000000001"/>
    <n v="7.0430000000000006E-2"/>
    <n v="0.58616000000000001"/>
  </r>
  <r>
    <n v="2025"/>
    <s v="Reims"/>
    <x v="97"/>
    <s v="57OsX"/>
    <x v="3"/>
    <x v="0"/>
    <n v="0"/>
    <n v="1.39795"/>
    <n v="1.53712"/>
    <n v="2.2299500000000001"/>
    <n v="2.1183100000000001"/>
    <n v="0.80273000000000005"/>
    <n v="0.98738999999999999"/>
    <n v="0.97680999999999996"/>
    <n v="1.1639299999999999"/>
    <n v="3.03668"/>
    <n v="3.2270699999999999"/>
    <n v="0.51329000000000002"/>
    <n v="0.1019"/>
    <n v="18.093129999999999"/>
    <n v="3.38531"/>
    <s v="s"/>
    <s v="s"/>
    <n v="3.4648699999999999"/>
    <n v="21.55799"/>
    <n v="1.79596"/>
    <n v="3.4478599999999999"/>
    <n v="1.1666000000000001"/>
    <n v="6.4104299999999999"/>
  </r>
  <r>
    <n v="2025"/>
    <s v="Reims"/>
    <x v="97"/>
    <s v="57OsX"/>
    <x v="3"/>
    <x v="1"/>
    <n v="0"/>
    <n v="1.0769599999999999"/>
    <n v="1.16876"/>
    <n v="2.0455100000000002"/>
    <n v="1.1047400000000001"/>
    <n v="1.2686500000000001"/>
    <n v="1.26454"/>
    <n v="1.29244"/>
    <n v="1.2505900000000001"/>
    <n v="2.3301599999999998"/>
    <n v="3.7730899999999998"/>
    <n v="0.48587000000000002"/>
    <n v="0.16783000000000001"/>
    <n v="17.229140000000001"/>
    <n v="4.2481099999999996"/>
    <s v="s"/>
    <s v="s"/>
    <n v="4.3627799999999999"/>
    <n v="21.591919999999998"/>
    <n v="2.1137000000000001"/>
    <n v="3.0989499999999999"/>
    <n v="1.81366"/>
    <n v="7.0263099999999996"/>
  </r>
  <r>
    <n v="2025"/>
    <s v="Reims"/>
    <x v="97"/>
    <s v="57OsX"/>
    <x v="3"/>
    <x v="2"/>
    <n v="0"/>
    <n v="1.4218299999999999"/>
    <n v="1.42313"/>
    <n v="2.0962999999999998"/>
    <n v="1.5209900000000001"/>
    <n v="1.56751"/>
    <n v="1.3711500000000001"/>
    <n v="1.4282300000000001"/>
    <n v="1.4841200000000001"/>
    <n v="2.5050300000000001"/>
    <n v="4.0339200000000002"/>
    <n v="1.22349"/>
    <n v="0.23158999999999999"/>
    <n v="20.307300000000001"/>
    <n v="3.8756900000000001"/>
    <s v="s"/>
    <s v="s"/>
    <n v="4.0559200000000004"/>
    <n v="24.363219999999998"/>
    <n v="2.0070399999999999"/>
    <n v="3.2751700000000001"/>
    <n v="2.1499600000000001"/>
    <n v="7.4321700000000002"/>
  </r>
  <r>
    <n v="2025"/>
    <s v="Reims"/>
    <x v="97"/>
    <s v="57OsX"/>
    <x v="3"/>
    <x v="3"/>
    <n v="0"/>
    <n v="1.5431600000000001"/>
    <n v="1.97441"/>
    <n v="2.5388600000000001"/>
    <n v="1.5801099999999999"/>
    <n v="2.2278699999999998"/>
    <n v="1.4048499999999999"/>
    <n v="1.5276799999999999"/>
    <n v="1.59666"/>
    <n v="2.4502999999999999"/>
    <n v="4.60466"/>
    <n v="1.3474699999999999"/>
    <n v="0.25952999999999998"/>
    <n v="23.055540000000001"/>
    <n v="3.91892"/>
    <s v="s"/>
    <s v="s"/>
    <n v="4.2206299999999999"/>
    <n v="27.27618"/>
    <n v="1.64594"/>
    <n v="3.7603"/>
    <n v="2.54575"/>
    <n v="7.9519900000000003"/>
  </r>
  <r>
    <n v="2025"/>
    <s v="Reims"/>
    <x v="97"/>
    <s v="57OsX"/>
    <x v="3"/>
    <x v="4"/>
    <n v="0"/>
    <n v="1.15476"/>
    <n v="1.6742999999999999"/>
    <n v="2.6887599999999998"/>
    <n v="1.4435899999999999"/>
    <n v="2.40883"/>
    <n v="1.7284999999999999"/>
    <n v="1.4776800000000001"/>
    <n v="1.74333"/>
    <n v="1.8562000000000001"/>
    <n v="4.6600200000000003"/>
    <n v="1.00546"/>
    <n v="0.37547999999999998"/>
    <n v="22.216919999999998"/>
    <n v="3.4076"/>
    <s v="s"/>
    <s v="s"/>
    <n v="4.1413200000000003"/>
    <n v="26.358239999999999"/>
    <n v="1.3570899999999999"/>
    <n v="4.1038199999999998"/>
    <n v="2.7185700000000002"/>
    <n v="8.1794799999999999"/>
  </r>
  <r>
    <n v="2025"/>
    <s v="Reims"/>
    <x v="97"/>
    <s v="57OsX"/>
    <x v="3"/>
    <x v="5"/>
    <n v="0"/>
    <n v="1.1818599999999999"/>
    <n v="1.4278"/>
    <n v="2.65985"/>
    <n v="1.1811499999999999"/>
    <n v="2.6933500000000001"/>
    <n v="1.66025"/>
    <n v="1.97176"/>
    <n v="2.13409"/>
    <n v="1.86327"/>
    <n v="4.5432499999999996"/>
    <n v="0.93076000000000003"/>
    <n v="0.21351000000000001"/>
    <n v="22.460899999999999"/>
    <n v="2.7589600000000001"/>
    <s v="s"/>
    <s v="s"/>
    <n v="3.2826900000000001"/>
    <n v="25.743590000000001"/>
    <n v="1.8010900000000001"/>
    <n v="4.0808"/>
    <n v="2.90211"/>
    <n v="8.7840000000000007"/>
  </r>
  <r>
    <n v="2025"/>
    <s v="Reims"/>
    <x v="97"/>
    <s v="57OsX"/>
    <x v="3"/>
    <x v="6"/>
    <n v="0"/>
    <n v="1.1879"/>
    <n v="1.9480599999999999"/>
    <n v="2.02684"/>
    <n v="1.0338700000000001"/>
    <n v="2.9926200000000001"/>
    <n v="1.2429399999999999"/>
    <n v="2.5573199999999998"/>
    <n v="2.4880499999999999"/>
    <n v="1.7347300000000001"/>
    <n v="4.3288399999999996"/>
    <n v="1.3396300000000001"/>
    <n v="0.27773999999999999"/>
    <n v="23.158529999999999"/>
    <n v="3.3472499999999998"/>
    <s v="s"/>
    <s v="s"/>
    <n v="3.86239"/>
    <n v="27.02092"/>
    <n v="2.27197"/>
    <n v="3.9091900000000002"/>
    <n v="3.2065000000000001"/>
    <n v="9.3876500000000007"/>
  </r>
  <r>
    <n v="2025"/>
    <s v="Reims"/>
    <x v="97"/>
    <s v="57OsX"/>
    <x v="3"/>
    <x v="7"/>
    <n v="0"/>
    <n v="1.5912200000000001"/>
    <n v="1.7986200000000001"/>
    <n v="2.08847"/>
    <n v="0.94723000000000002"/>
    <n v="3.2654899999999998"/>
    <n v="1.58873"/>
    <n v="2.2265899999999998"/>
    <n v="2.4222199999999998"/>
    <n v="2.4028100000000001"/>
    <n v="4.7143300000000004"/>
    <n v="0.91881999999999997"/>
    <n v="0.37647000000000003"/>
    <n v="24.341010000000001"/>
    <n v="3.7491500000000002"/>
    <s v="s"/>
    <s v="s"/>
    <n v="4.5844800000000001"/>
    <n v="28.9255"/>
    <n v="2.62954"/>
    <n v="3.8361000000000001"/>
    <n v="3.33826"/>
    <n v="9.8039000000000005"/>
  </r>
  <r>
    <n v="2025"/>
    <s v="Reims"/>
    <x v="97"/>
    <s v="57OsX"/>
    <x v="3"/>
    <x v="8"/>
    <n v="0"/>
    <n v="1.54156"/>
    <n v="1.30728"/>
    <n v="3.03687"/>
    <n v="1.3564099999999999"/>
    <n v="3.1343200000000002"/>
    <n v="1.3993500000000001"/>
    <n v="2.3735599999999999"/>
    <n v="2.2673199999999998"/>
    <n v="2.8496600000000001"/>
    <n v="4.6545399999999999"/>
    <n v="1.0667199999999999"/>
    <n v="0.22906000000000001"/>
    <n v="25.216640000000002"/>
    <n v="3.5718100000000002"/>
    <s v="s"/>
    <s v="s"/>
    <n v="4.6247600000000002"/>
    <n v="29.8414"/>
    <n v="3.2381199999999999"/>
    <n v="3.8984000000000001"/>
    <n v="3.1503899999999998"/>
    <n v="10.286910000000001"/>
  </r>
  <r>
    <n v="2025"/>
    <s v="Reims"/>
    <x v="97"/>
    <s v="57OsX"/>
    <x v="3"/>
    <x v="9"/>
    <n v="0"/>
    <n v="1.5402400000000001"/>
    <n v="1.9929600000000001"/>
    <n v="2.2596799999999999"/>
    <n v="0.99938000000000005"/>
    <n v="3.26423"/>
    <n v="1.2331300000000001"/>
    <n v="2.88571"/>
    <n v="2.39961"/>
    <n v="3.1423999999999999"/>
    <n v="4.3155000000000001"/>
    <n v="1.1008199999999999"/>
    <n v="0.46715000000000001"/>
    <n v="25.600809999999999"/>
    <n v="3.7341899999999999"/>
    <s v="s"/>
    <s v="s"/>
    <n v="4.7537799999999999"/>
    <n v="30.354590000000002"/>
    <n v="3.7829999999999999"/>
    <n v="3.8624000000000001"/>
    <n v="3.1770200000000002"/>
    <n v="10.822419999999999"/>
  </r>
  <r>
    <n v="2025"/>
    <s v="Reims"/>
    <x v="97"/>
    <s v="57OsX"/>
    <x v="3"/>
    <x v="10"/>
    <n v="0"/>
    <n v="1.6740299999999999"/>
    <n v="1.9902899999999999"/>
    <n v="2.9564300000000001"/>
    <n v="1.6037600000000001"/>
    <n v="3.7459600000000002"/>
    <n v="1.4594400000000001"/>
    <n v="3.3821300000000001"/>
    <n v="1.94669"/>
    <n v="3.7552099999999999"/>
    <n v="4.69916"/>
    <n v="1.11981"/>
    <n v="0.59845000000000004"/>
    <n v="28.931349999999998"/>
    <n v="3.8080099999999999"/>
    <s v="s"/>
    <s v="s"/>
    <n v="5.2034700000000003"/>
    <n v="34.134819999999998"/>
    <n v="3.53531"/>
    <n v="3.5605000000000002"/>
    <n v="3.5392600000000001"/>
    <n v="10.635070000000001"/>
  </r>
  <r>
    <n v="2025"/>
    <s v="Reims"/>
    <x v="98"/>
    <s v="8tVLr"/>
    <x v="0"/>
    <x v="0"/>
    <n v="0"/>
    <n v="0"/>
    <s v="s"/>
    <n v="0"/>
    <s v="s"/>
    <s v="s"/>
    <n v="0"/>
    <n v="0"/>
    <s v="s"/>
    <n v="25"/>
    <n v="44"/>
    <n v="16"/>
    <n v="0"/>
    <n v="94"/>
    <n v="0"/>
    <n v="0"/>
    <n v="0"/>
    <n v="0"/>
    <n v="94"/>
    <s v="s"/>
    <s v="s"/>
    <n v="12"/>
    <n v="17"/>
  </r>
  <r>
    <n v="2025"/>
    <s v="Reims"/>
    <x v="98"/>
    <s v="8tVLr"/>
    <x v="1"/>
    <x v="0"/>
    <n v="0"/>
    <n v="0"/>
    <s v="s"/>
    <n v="0"/>
    <s v="s"/>
    <s v="s"/>
    <n v="0"/>
    <n v="0"/>
    <s v="s"/>
    <n v="8.2729999999999998E-2"/>
    <n v="0.13936999999999999"/>
    <n v="5.493E-2"/>
    <n v="0"/>
    <n v="0.30915999999999999"/>
    <n v="0"/>
    <n v="0"/>
    <n v="0"/>
    <n v="0"/>
    <n v="0.30915999999999999"/>
    <s v="s"/>
    <s v="s"/>
    <n v="9.8899999999999995E-3"/>
    <n v="1.409E-2"/>
  </r>
  <r>
    <n v="2025"/>
    <s v="Reims"/>
    <x v="98"/>
    <s v="8tVLr"/>
    <x v="1"/>
    <x v="1"/>
    <n v="0"/>
    <n v="0"/>
    <s v="s"/>
    <n v="0"/>
    <s v="s"/>
    <s v="s"/>
    <n v="0"/>
    <n v="0"/>
    <s v="s"/>
    <n v="8.6349999999999996E-2"/>
    <n v="0.14076"/>
    <n v="5.5719999999999999E-2"/>
    <n v="0"/>
    <n v="0.31461"/>
    <n v="0"/>
    <n v="0"/>
    <n v="0"/>
    <n v="0"/>
    <n v="0.31461"/>
    <s v="s"/>
    <s v="s"/>
    <n v="1.065E-2"/>
    <n v="1.4930000000000001E-2"/>
  </r>
  <r>
    <n v="2025"/>
    <s v="Reims"/>
    <x v="98"/>
    <s v="8tVLr"/>
    <x v="1"/>
    <x v="2"/>
    <n v="0"/>
    <n v="0"/>
    <s v="s"/>
    <n v="0"/>
    <s v="s"/>
    <s v="s"/>
    <n v="0"/>
    <n v="0"/>
    <s v="s"/>
    <n v="8.8529999999999998E-2"/>
    <n v="0.14241999999999999"/>
    <n v="5.6500000000000002E-2"/>
    <n v="0"/>
    <n v="0.32044"/>
    <n v="0"/>
    <n v="0"/>
    <n v="0"/>
    <n v="0"/>
    <n v="0.32044"/>
    <s v="s"/>
    <s v="s"/>
    <n v="1.051E-2"/>
    <n v="1.4800000000000001E-2"/>
  </r>
  <r>
    <n v="2025"/>
    <s v="Reims"/>
    <x v="98"/>
    <s v="8tVLr"/>
    <x v="1"/>
    <x v="3"/>
    <n v="0"/>
    <n v="0"/>
    <s v="s"/>
    <n v="0"/>
    <s v="s"/>
    <s v="s"/>
    <n v="0"/>
    <n v="0"/>
    <s v="s"/>
    <n v="9.0590000000000004E-2"/>
    <n v="0.14188000000000001"/>
    <n v="5.7770000000000002E-2"/>
    <n v="0"/>
    <n v="0.32405"/>
    <n v="0"/>
    <n v="0"/>
    <n v="0"/>
    <n v="0"/>
    <n v="0.32405"/>
    <s v="s"/>
    <s v="s"/>
    <n v="8.9200000000000008E-3"/>
    <n v="1.5339999999999999E-2"/>
  </r>
  <r>
    <n v="2025"/>
    <s v="Reims"/>
    <x v="98"/>
    <s v="8tVLr"/>
    <x v="1"/>
    <x v="4"/>
    <n v="0"/>
    <n v="0"/>
    <s v="s"/>
    <n v="0"/>
    <s v="s"/>
    <s v="s"/>
    <n v="0"/>
    <n v="0"/>
    <s v="s"/>
    <n v="8.7989999999999999E-2"/>
    <n v="0.14133000000000001"/>
    <n v="5.8360000000000002E-2"/>
    <n v="0"/>
    <n v="0.31931999999999999"/>
    <n v="0"/>
    <n v="0"/>
    <n v="0"/>
    <n v="0"/>
    <n v="0.31931999999999999"/>
    <s v="s"/>
    <s v="s"/>
    <n v="8.9499999999999996E-3"/>
    <n v="1.506E-2"/>
  </r>
  <r>
    <n v="2025"/>
    <s v="Reims"/>
    <x v="98"/>
    <s v="8tVLr"/>
    <x v="1"/>
    <x v="5"/>
    <n v="0"/>
    <n v="0"/>
    <s v="s"/>
    <n v="0"/>
    <s v="s"/>
    <s v="s"/>
    <n v="0"/>
    <n v="0"/>
    <s v="s"/>
    <n v="9.0130000000000002E-2"/>
    <n v="0.13814000000000001"/>
    <n v="5.7579999999999999E-2"/>
    <n v="0"/>
    <n v="0.31702000000000002"/>
    <n v="0"/>
    <n v="0"/>
    <n v="0"/>
    <n v="0"/>
    <n v="0.31702000000000002"/>
    <s v="s"/>
    <s v="s"/>
    <n v="8.6400000000000001E-3"/>
    <n v="1.436E-2"/>
  </r>
  <r>
    <n v="2025"/>
    <s v="Reims"/>
    <x v="98"/>
    <s v="8tVLr"/>
    <x v="1"/>
    <x v="6"/>
    <n v="0"/>
    <n v="0"/>
    <s v="s"/>
    <n v="0"/>
    <s v="s"/>
    <s v="s"/>
    <n v="0"/>
    <n v="0"/>
    <s v="s"/>
    <n v="9.0870000000000006E-2"/>
    <n v="0.1351"/>
    <n v="5.6550000000000003E-2"/>
    <n v="0"/>
    <n v="0.31273000000000001"/>
    <n v="0"/>
    <n v="0"/>
    <n v="0"/>
    <n v="0"/>
    <n v="0.31273000000000001"/>
    <s v="s"/>
    <s v="s"/>
    <n v="7.9799999999999992E-3"/>
    <n v="1.312E-2"/>
  </r>
  <r>
    <n v="2025"/>
    <s v="Reims"/>
    <x v="98"/>
    <s v="8tVLr"/>
    <x v="1"/>
    <x v="7"/>
    <n v="0"/>
    <n v="0"/>
    <s v="s"/>
    <n v="0"/>
    <s v="s"/>
    <s v="s"/>
    <n v="0"/>
    <n v="0"/>
    <s v="s"/>
    <n v="9.0319999999999998E-2"/>
    <n v="0.13400999999999999"/>
    <n v="5.5149999999999998E-2"/>
    <n v="0"/>
    <n v="0.30875999999999998"/>
    <n v="0"/>
    <n v="0"/>
    <n v="0"/>
    <n v="0"/>
    <n v="0.30875999999999998"/>
    <s v="s"/>
    <s v="s"/>
    <n v="8.1399999999999997E-3"/>
    <n v="1.5140000000000001E-2"/>
  </r>
  <r>
    <n v="2025"/>
    <s v="Reims"/>
    <x v="98"/>
    <s v="8tVLr"/>
    <x v="1"/>
    <x v="8"/>
    <n v="0"/>
    <n v="0"/>
    <s v="s"/>
    <n v="0"/>
    <s v="s"/>
    <s v="s"/>
    <n v="0"/>
    <n v="0"/>
    <s v="s"/>
    <n v="9.146E-2"/>
    <n v="0.13195000000000001"/>
    <n v="5.5160000000000001E-2"/>
    <n v="0"/>
    <n v="0.30784"/>
    <n v="0"/>
    <n v="0"/>
    <n v="0"/>
    <n v="0"/>
    <n v="0.30784"/>
    <s v="s"/>
    <s v="s"/>
    <n v="1.0959999999999999E-2"/>
    <n v="1.7659999999999999E-2"/>
  </r>
  <r>
    <n v="2025"/>
    <s v="Reims"/>
    <x v="98"/>
    <s v="8tVLr"/>
    <x v="1"/>
    <x v="9"/>
    <n v="0"/>
    <n v="0"/>
    <s v="s"/>
    <n v="0"/>
    <s v="s"/>
    <s v="s"/>
    <n v="0"/>
    <n v="0"/>
    <s v="s"/>
    <n v="9.0469999999999995E-2"/>
    <n v="0.12839"/>
    <n v="5.4780000000000002E-2"/>
    <n v="0"/>
    <n v="0.30220000000000002"/>
    <n v="0"/>
    <n v="0"/>
    <n v="0"/>
    <n v="0"/>
    <n v="0.30220000000000002"/>
    <s v="s"/>
    <s v="s"/>
    <n v="1.094E-2"/>
    <n v="1.7389999999999999E-2"/>
  </r>
  <r>
    <n v="2025"/>
    <s v="Reims"/>
    <x v="98"/>
    <s v="8tVLr"/>
    <x v="1"/>
    <x v="10"/>
    <n v="0"/>
    <n v="0"/>
    <s v="s"/>
    <n v="0"/>
    <s v="s"/>
    <s v="s"/>
    <n v="0"/>
    <n v="0"/>
    <s v="s"/>
    <n v="9.2630000000000004E-2"/>
    <n v="0.12202"/>
    <n v="5.2979999999999999E-2"/>
    <n v="0"/>
    <n v="0.29593000000000003"/>
    <n v="0"/>
    <n v="0"/>
    <n v="0"/>
    <n v="0"/>
    <n v="0.29593000000000003"/>
    <s v="s"/>
    <s v="s"/>
    <n v="1.061E-2"/>
    <n v="1.7080000000000001E-2"/>
  </r>
  <r>
    <n v="2025"/>
    <s v="Reims"/>
    <x v="98"/>
    <s v="8tVLr"/>
    <x v="2"/>
    <x v="0"/>
    <s v="so"/>
    <s v="so"/>
    <s v="so"/>
    <s v="so"/>
    <s v="so"/>
    <s v="so"/>
    <s v="so"/>
    <s v="so"/>
    <s v="so"/>
    <s v="so"/>
    <s v="so"/>
    <s v="so"/>
    <s v="so"/>
    <s v="so"/>
    <s v="so"/>
    <s v="so"/>
    <s v="so"/>
    <s v="so"/>
    <s v="so"/>
    <s v="s"/>
    <s v="s"/>
    <n v="4.7390000000000002E-2"/>
    <n v="6.3320000000000001E-2"/>
  </r>
  <r>
    <n v="2025"/>
    <s v="Reims"/>
    <x v="98"/>
    <s v="8tVLr"/>
    <x v="2"/>
    <x v="1"/>
    <s v="so"/>
    <s v="so"/>
    <s v="so"/>
    <s v="so"/>
    <s v="so"/>
    <s v="so"/>
    <s v="so"/>
    <s v="so"/>
    <s v="so"/>
    <s v="so"/>
    <s v="so"/>
    <s v="so"/>
    <s v="so"/>
    <s v="so"/>
    <s v="so"/>
    <s v="so"/>
    <s v="so"/>
    <s v="so"/>
    <s v="so"/>
    <s v="s"/>
    <s v="s"/>
    <n v="3.2280000000000003E-2"/>
    <n v="4.9099999999999998E-2"/>
  </r>
  <r>
    <n v="2025"/>
    <s v="Reims"/>
    <x v="98"/>
    <s v="8tVLr"/>
    <x v="2"/>
    <x v="2"/>
    <s v="so"/>
    <s v="so"/>
    <s v="so"/>
    <s v="so"/>
    <s v="so"/>
    <s v="so"/>
    <s v="so"/>
    <s v="so"/>
    <s v="so"/>
    <s v="so"/>
    <s v="so"/>
    <s v="so"/>
    <s v="so"/>
    <s v="so"/>
    <s v="so"/>
    <s v="so"/>
    <s v="so"/>
    <s v="so"/>
    <s v="so"/>
    <s v="s"/>
    <s v="s"/>
    <n v="3.0980000000000001E-2"/>
    <n v="4.8849999999999998E-2"/>
  </r>
  <r>
    <n v="2025"/>
    <s v="Reims"/>
    <x v="98"/>
    <s v="8tVLr"/>
    <x v="2"/>
    <x v="3"/>
    <s v="so"/>
    <s v="so"/>
    <s v="so"/>
    <s v="so"/>
    <s v="so"/>
    <s v="so"/>
    <s v="so"/>
    <s v="so"/>
    <s v="so"/>
    <s v="so"/>
    <s v="so"/>
    <s v="so"/>
    <s v="so"/>
    <s v="so"/>
    <s v="so"/>
    <s v="so"/>
    <s v="so"/>
    <s v="so"/>
    <s v="so"/>
    <s v="s"/>
    <s v="s"/>
    <n v="3.2620000000000003E-2"/>
    <n v="4.4859999999999997E-2"/>
  </r>
  <r>
    <n v="2025"/>
    <s v="Reims"/>
    <x v="98"/>
    <s v="8tVLr"/>
    <x v="2"/>
    <x v="4"/>
    <s v="so"/>
    <s v="so"/>
    <s v="so"/>
    <s v="so"/>
    <s v="so"/>
    <s v="so"/>
    <s v="so"/>
    <s v="so"/>
    <s v="so"/>
    <s v="so"/>
    <s v="so"/>
    <s v="so"/>
    <s v="so"/>
    <s v="so"/>
    <s v="so"/>
    <s v="so"/>
    <s v="so"/>
    <s v="so"/>
    <s v="so"/>
    <s v="s"/>
    <s v="s"/>
    <n v="3.1350000000000003E-2"/>
    <n v="4.4359999999999997E-2"/>
  </r>
  <r>
    <n v="2025"/>
    <s v="Reims"/>
    <x v="98"/>
    <s v="8tVLr"/>
    <x v="2"/>
    <x v="5"/>
    <s v="so"/>
    <s v="so"/>
    <s v="so"/>
    <s v="so"/>
    <s v="so"/>
    <s v="so"/>
    <s v="so"/>
    <s v="so"/>
    <s v="so"/>
    <s v="so"/>
    <s v="so"/>
    <s v="so"/>
    <s v="so"/>
    <s v="so"/>
    <s v="so"/>
    <s v="so"/>
    <s v="so"/>
    <s v="so"/>
    <s v="so"/>
    <s v="s"/>
    <s v="s"/>
    <n v="2.6100000000000002E-2"/>
    <n v="4.02E-2"/>
  </r>
  <r>
    <n v="2025"/>
    <s v="Reims"/>
    <x v="98"/>
    <s v="8tVLr"/>
    <x v="2"/>
    <x v="6"/>
    <s v="so"/>
    <s v="so"/>
    <s v="so"/>
    <s v="so"/>
    <s v="so"/>
    <s v="so"/>
    <s v="so"/>
    <s v="so"/>
    <s v="so"/>
    <s v="so"/>
    <s v="so"/>
    <s v="so"/>
    <s v="so"/>
    <s v="so"/>
    <s v="so"/>
    <s v="so"/>
    <s v="so"/>
    <s v="so"/>
    <s v="so"/>
    <s v="s"/>
    <s v="s"/>
    <n v="2.775E-2"/>
    <n v="3.8739999999999997E-2"/>
  </r>
  <r>
    <n v="2025"/>
    <s v="Reims"/>
    <x v="98"/>
    <s v="8tVLr"/>
    <x v="2"/>
    <x v="7"/>
    <s v="so"/>
    <s v="so"/>
    <s v="so"/>
    <s v="so"/>
    <s v="so"/>
    <s v="so"/>
    <s v="so"/>
    <s v="so"/>
    <s v="so"/>
    <s v="so"/>
    <s v="so"/>
    <s v="so"/>
    <s v="so"/>
    <s v="so"/>
    <s v="so"/>
    <s v="so"/>
    <s v="so"/>
    <s v="so"/>
    <s v="so"/>
    <s v="s"/>
    <s v="s"/>
    <n v="2.1569999999999999E-2"/>
    <n v="3.3329999999999999E-2"/>
  </r>
  <r>
    <n v="2025"/>
    <s v="Reims"/>
    <x v="98"/>
    <s v="8tVLr"/>
    <x v="2"/>
    <x v="8"/>
    <s v="so"/>
    <s v="so"/>
    <s v="so"/>
    <s v="so"/>
    <s v="so"/>
    <s v="so"/>
    <s v="so"/>
    <s v="so"/>
    <s v="so"/>
    <s v="so"/>
    <s v="so"/>
    <s v="so"/>
    <s v="so"/>
    <s v="so"/>
    <s v="so"/>
    <s v="so"/>
    <s v="so"/>
    <s v="so"/>
    <s v="so"/>
    <s v="s"/>
    <s v="s"/>
    <n v="1.8450000000000001E-2"/>
    <n v="3.1109999999999999E-2"/>
  </r>
  <r>
    <n v="2025"/>
    <s v="Reims"/>
    <x v="98"/>
    <s v="8tVLr"/>
    <x v="2"/>
    <x v="9"/>
    <s v="so"/>
    <s v="so"/>
    <s v="so"/>
    <s v="so"/>
    <s v="so"/>
    <s v="so"/>
    <s v="so"/>
    <s v="so"/>
    <s v="so"/>
    <s v="so"/>
    <s v="so"/>
    <s v="so"/>
    <s v="so"/>
    <s v="so"/>
    <s v="so"/>
    <s v="so"/>
    <s v="so"/>
    <s v="so"/>
    <s v="so"/>
    <s v="s"/>
    <s v="s"/>
    <n v="2.009E-2"/>
    <n v="2.7089999999999999E-2"/>
  </r>
  <r>
    <n v="2025"/>
    <s v="Reims"/>
    <x v="98"/>
    <s v="8tVLr"/>
    <x v="2"/>
    <x v="10"/>
    <s v="so"/>
    <s v="so"/>
    <s v="so"/>
    <s v="so"/>
    <s v="so"/>
    <s v="so"/>
    <s v="so"/>
    <s v="so"/>
    <s v="so"/>
    <s v="so"/>
    <s v="so"/>
    <s v="so"/>
    <s v="so"/>
    <s v="so"/>
    <s v="so"/>
    <s v="so"/>
    <s v="so"/>
    <s v="so"/>
    <s v="so"/>
    <s v="s"/>
    <s v="s"/>
    <n v="2.2380000000000001E-2"/>
    <n v="2.9950000000000001E-2"/>
  </r>
  <r>
    <n v="2025"/>
    <s v="Reims"/>
    <x v="98"/>
    <s v="8tVLr"/>
    <x v="3"/>
    <x v="0"/>
    <n v="0"/>
    <n v="0"/>
    <s v="s"/>
    <n v="0"/>
    <s v="s"/>
    <s v="s"/>
    <n v="0"/>
    <n v="0"/>
    <s v="s"/>
    <n v="5.2139999999999999E-2"/>
    <n v="0.58274000000000004"/>
    <n v="3.0999999999999999E-3"/>
    <n v="0"/>
    <n v="0.65844999999999998"/>
    <n v="0"/>
    <n v="0"/>
    <n v="0"/>
    <n v="0"/>
    <n v="0.65844999999999998"/>
    <s v="s"/>
    <s v="s"/>
    <n v="0.29737999999999998"/>
    <n v="0.31054999999999999"/>
  </r>
  <r>
    <n v="2025"/>
    <s v="Reims"/>
    <x v="98"/>
    <s v="8tVLr"/>
    <x v="3"/>
    <x v="1"/>
    <n v="0"/>
    <n v="0"/>
    <s v="s"/>
    <n v="0"/>
    <s v="s"/>
    <s v="s"/>
    <n v="0"/>
    <n v="0"/>
    <s v="s"/>
    <n v="0.26366000000000001"/>
    <n v="0.58926000000000001"/>
    <n v="3.2799999999999999E-3"/>
    <n v="0"/>
    <n v="0.96218000000000004"/>
    <n v="0"/>
    <n v="0"/>
    <n v="0"/>
    <n v="0"/>
    <n v="0.96218000000000004"/>
    <s v="s"/>
    <s v="s"/>
    <n v="0.21201999999999999"/>
    <n v="0.29524"/>
  </r>
  <r>
    <n v="2025"/>
    <s v="Reims"/>
    <x v="98"/>
    <s v="8tVLr"/>
    <x v="3"/>
    <x v="2"/>
    <n v="0"/>
    <n v="0"/>
    <s v="s"/>
    <n v="0"/>
    <s v="s"/>
    <s v="s"/>
    <n v="0"/>
    <n v="0"/>
    <s v="s"/>
    <n v="0.34277000000000002"/>
    <n v="0.62095999999999996"/>
    <n v="2.9199999999999999E-3"/>
    <n v="0"/>
    <n v="1.1150500000000001"/>
    <n v="0"/>
    <n v="0"/>
    <n v="0"/>
    <n v="0"/>
    <n v="1.1150500000000001"/>
    <s v="s"/>
    <s v="s"/>
    <n v="0.19255"/>
    <n v="0.30918000000000001"/>
  </r>
  <r>
    <n v="2025"/>
    <s v="Reims"/>
    <x v="98"/>
    <s v="8tVLr"/>
    <x v="3"/>
    <x v="3"/>
    <n v="0"/>
    <n v="0"/>
    <s v="s"/>
    <n v="0"/>
    <s v="s"/>
    <s v="s"/>
    <n v="0"/>
    <n v="0"/>
    <s v="s"/>
    <n v="0.28387000000000001"/>
    <n v="0.95401000000000002"/>
    <n v="1.7299999999999999E-2"/>
    <n v="0"/>
    <n v="1.40723"/>
    <n v="0"/>
    <n v="0"/>
    <n v="0"/>
    <n v="0"/>
    <n v="1.40723"/>
    <s v="s"/>
    <s v="s"/>
    <n v="0.19822999999999999"/>
    <n v="0.42721999999999999"/>
  </r>
  <r>
    <n v="2025"/>
    <s v="Reims"/>
    <x v="98"/>
    <s v="8tVLr"/>
    <x v="3"/>
    <x v="4"/>
    <n v="0"/>
    <n v="0"/>
    <s v="s"/>
    <n v="0"/>
    <s v="s"/>
    <s v="s"/>
    <n v="0"/>
    <n v="0"/>
    <s v="s"/>
    <n v="0.42420999999999998"/>
    <n v="1.49576"/>
    <n v="0.10287"/>
    <n v="0"/>
    <n v="2.3335300000000001"/>
    <n v="0"/>
    <n v="0"/>
    <n v="0"/>
    <n v="0"/>
    <n v="2.3335300000000001"/>
    <s v="s"/>
    <s v="s"/>
    <n v="6.9309999999999997E-2"/>
    <n v="0.38662000000000002"/>
  </r>
  <r>
    <n v="2025"/>
    <s v="Reims"/>
    <x v="98"/>
    <s v="8tVLr"/>
    <x v="3"/>
    <x v="5"/>
    <n v="0"/>
    <n v="0"/>
    <s v="s"/>
    <n v="0"/>
    <s v="s"/>
    <s v="s"/>
    <n v="0"/>
    <n v="0"/>
    <s v="s"/>
    <n v="0.97111000000000003"/>
    <n v="1.84413"/>
    <n v="0.13864000000000001"/>
    <n v="0"/>
    <n v="3.6002299999999998"/>
    <n v="0"/>
    <n v="0"/>
    <n v="0"/>
    <n v="0"/>
    <n v="3.6002299999999998"/>
    <s v="s"/>
    <s v="s"/>
    <n v="4.3580000000000001E-2"/>
    <n v="0.44717000000000001"/>
  </r>
  <r>
    <n v="2025"/>
    <s v="Reims"/>
    <x v="98"/>
    <s v="8tVLr"/>
    <x v="3"/>
    <x v="6"/>
    <n v="0"/>
    <n v="0"/>
    <s v="s"/>
    <n v="0"/>
    <s v="s"/>
    <s v="s"/>
    <n v="0"/>
    <n v="0"/>
    <s v="s"/>
    <n v="0.63965000000000005"/>
    <n v="1.8706700000000001"/>
    <n v="0.2868"/>
    <n v="0"/>
    <n v="3.3452799999999998"/>
    <n v="0"/>
    <n v="0"/>
    <n v="0"/>
    <n v="0"/>
    <n v="3.3452799999999998"/>
    <s v="s"/>
    <s v="s"/>
    <n v="9.8530000000000006E-2"/>
    <n v="0.46067000000000002"/>
  </r>
  <r>
    <n v="2025"/>
    <s v="Reims"/>
    <x v="98"/>
    <s v="8tVLr"/>
    <x v="3"/>
    <x v="7"/>
    <n v="0"/>
    <n v="0"/>
    <s v="s"/>
    <n v="0"/>
    <s v="s"/>
    <s v="s"/>
    <n v="0"/>
    <n v="0"/>
    <s v="s"/>
    <n v="0.50119000000000002"/>
    <n v="2.4332400000000001"/>
    <n v="0.42612"/>
    <n v="0"/>
    <n v="3.7658999999999998"/>
    <n v="0"/>
    <n v="0"/>
    <n v="0"/>
    <n v="0"/>
    <n v="3.7658999999999998"/>
    <s v="s"/>
    <s v="s"/>
    <n v="0.20116000000000001"/>
    <n v="0.42685000000000001"/>
  </r>
  <r>
    <n v="2025"/>
    <s v="Reims"/>
    <x v="98"/>
    <s v="8tVLr"/>
    <x v="3"/>
    <x v="8"/>
    <n v="0"/>
    <n v="0"/>
    <s v="s"/>
    <n v="0"/>
    <s v="s"/>
    <s v="s"/>
    <n v="0"/>
    <n v="0"/>
    <s v="s"/>
    <n v="1.1023000000000001"/>
    <n v="2.4610599999999998"/>
    <n v="0.57970999999999995"/>
    <n v="0"/>
    <n v="4.7484500000000001"/>
    <n v="0"/>
    <n v="0"/>
    <n v="0"/>
    <n v="0"/>
    <n v="4.7484500000000001"/>
    <s v="s"/>
    <s v="s"/>
    <n v="0.41597000000000001"/>
    <n v="0.60221000000000002"/>
  </r>
  <r>
    <n v="2025"/>
    <s v="Reims"/>
    <x v="98"/>
    <s v="8tVLr"/>
    <x v="3"/>
    <x v="9"/>
    <n v="0"/>
    <n v="0"/>
    <s v="s"/>
    <n v="0"/>
    <s v="s"/>
    <s v="s"/>
    <n v="0"/>
    <n v="0"/>
    <s v="s"/>
    <n v="0.45868999999999999"/>
    <n v="2.4952800000000002"/>
    <n v="0.70523000000000002"/>
    <n v="0"/>
    <n v="4.1696999999999997"/>
    <n v="0"/>
    <n v="0"/>
    <n v="0"/>
    <n v="0"/>
    <n v="4.1696999999999997"/>
    <s v="s"/>
    <s v="s"/>
    <n v="0.45399"/>
    <n v="0.52851000000000004"/>
  </r>
  <r>
    <n v="2025"/>
    <s v="Reims"/>
    <x v="98"/>
    <s v="8tVLr"/>
    <x v="3"/>
    <x v="10"/>
    <n v="0"/>
    <n v="0"/>
    <s v="s"/>
    <n v="0"/>
    <s v="s"/>
    <s v="s"/>
    <n v="0"/>
    <n v="0"/>
    <s v="s"/>
    <n v="0.29038000000000003"/>
    <n v="1.8517999999999999"/>
    <n v="0.57420000000000004"/>
    <n v="0"/>
    <n v="2.96461"/>
    <n v="0"/>
    <n v="0"/>
    <n v="0"/>
    <n v="0"/>
    <n v="2.96461"/>
    <s v="s"/>
    <s v="s"/>
    <n v="0.62799000000000005"/>
    <n v="0.68857999999999997"/>
  </r>
  <r>
    <n v="2025"/>
    <s v="Rennes"/>
    <x v="99"/>
    <s v="3GxJ8"/>
    <x v="0"/>
    <x v="0"/>
    <n v="0"/>
    <n v="0"/>
    <n v="0"/>
    <n v="0"/>
    <n v="0"/>
    <n v="0"/>
    <n v="0"/>
    <n v="0"/>
    <n v="14"/>
    <n v="40"/>
    <n v="61"/>
    <n v="20"/>
    <n v="0"/>
    <n v="135"/>
    <n v="0"/>
    <n v="0"/>
    <n v="0"/>
    <n v="0"/>
    <n v="135"/>
    <s v="s"/>
    <n v="13"/>
    <s v="s"/>
    <n v="22"/>
  </r>
  <r>
    <n v="2025"/>
    <s v="Rennes"/>
    <x v="99"/>
    <s v="3GxJ8"/>
    <x v="1"/>
    <x v="0"/>
    <n v="0"/>
    <n v="0"/>
    <n v="0"/>
    <n v="0"/>
    <n v="0"/>
    <n v="0"/>
    <n v="0"/>
    <n v="0"/>
    <n v="4.666E-2"/>
    <n v="0.13933000000000001"/>
    <n v="0.21127000000000001"/>
    <n v="7.0760000000000003E-2"/>
    <n v="0"/>
    <n v="0.46801999999999999"/>
    <n v="0"/>
    <n v="0"/>
    <n v="0"/>
    <n v="0"/>
    <n v="0.46801999999999999"/>
    <s v="s"/>
    <n v="1.341E-2"/>
    <s v="s"/>
    <n v="1.9439999999999999E-2"/>
  </r>
  <r>
    <n v="2025"/>
    <s v="Rennes"/>
    <x v="99"/>
    <s v="3GxJ8"/>
    <x v="1"/>
    <x v="1"/>
    <n v="0"/>
    <n v="0"/>
    <n v="0"/>
    <n v="0"/>
    <n v="0"/>
    <n v="0"/>
    <n v="0"/>
    <n v="0"/>
    <n v="4.7030000000000002E-2"/>
    <n v="0.14022000000000001"/>
    <n v="0.21263000000000001"/>
    <n v="6.9159999999999999E-2"/>
    <n v="0"/>
    <n v="0.46905000000000002"/>
    <n v="0"/>
    <n v="0"/>
    <n v="0"/>
    <n v="0"/>
    <n v="0.46905000000000002"/>
    <s v="s"/>
    <n v="1.529E-2"/>
    <s v="s"/>
    <n v="2.1260000000000001E-2"/>
  </r>
  <r>
    <n v="2025"/>
    <s v="Rennes"/>
    <x v="99"/>
    <s v="3GxJ8"/>
    <x v="1"/>
    <x v="2"/>
    <n v="0"/>
    <n v="0"/>
    <n v="0"/>
    <n v="0"/>
    <n v="0"/>
    <n v="0"/>
    <n v="0"/>
    <n v="0"/>
    <n v="4.8809999999999999E-2"/>
    <n v="0.13774"/>
    <n v="0.21546999999999999"/>
    <n v="6.8049999999999999E-2"/>
    <n v="0"/>
    <n v="0.47008"/>
    <n v="0"/>
    <n v="0"/>
    <n v="0"/>
    <n v="0"/>
    <n v="0.47008"/>
    <s v="s"/>
    <n v="1.499E-2"/>
    <s v="s"/>
    <n v="2.0920000000000001E-2"/>
  </r>
  <r>
    <n v="2025"/>
    <s v="Rennes"/>
    <x v="99"/>
    <s v="3GxJ8"/>
    <x v="1"/>
    <x v="3"/>
    <n v="0"/>
    <n v="0"/>
    <n v="0"/>
    <n v="0"/>
    <n v="0"/>
    <n v="0"/>
    <n v="0"/>
    <n v="0"/>
    <n v="4.7509999999999997E-2"/>
    <n v="0.13771"/>
    <n v="0.21823000000000001"/>
    <n v="6.6879999999999995E-2"/>
    <n v="0"/>
    <n v="0.47033000000000003"/>
    <n v="0"/>
    <n v="0"/>
    <n v="0"/>
    <n v="0"/>
    <n v="0.47033000000000003"/>
    <s v="s"/>
    <n v="1.417E-2"/>
    <s v="s"/>
    <n v="2.1420000000000002E-2"/>
  </r>
  <r>
    <n v="2025"/>
    <s v="Rennes"/>
    <x v="99"/>
    <s v="3GxJ8"/>
    <x v="1"/>
    <x v="4"/>
    <n v="0"/>
    <n v="0"/>
    <n v="0"/>
    <n v="0"/>
    <n v="0"/>
    <n v="0"/>
    <n v="0"/>
    <n v="0"/>
    <n v="4.5400000000000003E-2"/>
    <n v="0.13819000000000001"/>
    <n v="0.21865000000000001"/>
    <n v="6.565E-2"/>
    <n v="0"/>
    <n v="0.46788999999999997"/>
    <n v="0"/>
    <n v="0"/>
    <n v="0"/>
    <n v="0"/>
    <n v="0.46788999999999997"/>
    <s v="s"/>
    <n v="1.2930000000000001E-2"/>
    <s v="s"/>
    <n v="2.1770000000000001E-2"/>
  </r>
  <r>
    <n v="2025"/>
    <s v="Rennes"/>
    <x v="99"/>
    <s v="3GxJ8"/>
    <x v="1"/>
    <x v="5"/>
    <n v="0"/>
    <n v="0"/>
    <n v="0"/>
    <n v="0"/>
    <n v="0"/>
    <n v="0"/>
    <n v="0"/>
    <n v="0"/>
    <n v="4.3319999999999997E-2"/>
    <n v="0.13733000000000001"/>
    <n v="0.21912000000000001"/>
    <n v="6.4240000000000005E-2"/>
    <n v="0"/>
    <n v="0.46400999999999998"/>
    <n v="0"/>
    <n v="0"/>
    <n v="0"/>
    <n v="0"/>
    <n v="0.46400999999999998"/>
    <s v="s"/>
    <n v="1.3429999999999999E-2"/>
    <s v="s"/>
    <n v="2.3060000000000001E-2"/>
  </r>
  <r>
    <n v="2025"/>
    <s v="Rennes"/>
    <x v="99"/>
    <s v="3GxJ8"/>
    <x v="1"/>
    <x v="6"/>
    <n v="0"/>
    <n v="0"/>
    <n v="0"/>
    <n v="0"/>
    <n v="0"/>
    <n v="0"/>
    <n v="0"/>
    <n v="0"/>
    <n v="4.1640000000000003E-2"/>
    <n v="0.13658000000000001"/>
    <n v="0.21729999999999999"/>
    <n v="6.3380000000000006E-2"/>
    <n v="0"/>
    <n v="0.45889000000000002"/>
    <n v="0"/>
    <n v="0"/>
    <n v="0"/>
    <n v="0"/>
    <n v="0.45889000000000002"/>
    <s v="s"/>
    <n v="1.431E-2"/>
    <s v="s"/>
    <n v="2.4049999999999998E-2"/>
  </r>
  <r>
    <n v="2025"/>
    <s v="Rennes"/>
    <x v="99"/>
    <s v="3GxJ8"/>
    <x v="1"/>
    <x v="7"/>
    <n v="0"/>
    <n v="0"/>
    <n v="0"/>
    <n v="0"/>
    <n v="0"/>
    <n v="0"/>
    <n v="0"/>
    <n v="0"/>
    <n v="3.9899999999999998E-2"/>
    <n v="0.13467999999999999"/>
    <n v="0.21576999999999999"/>
    <n v="6.2740000000000004E-2"/>
    <n v="0"/>
    <n v="0.45308999999999999"/>
    <n v="0"/>
    <n v="0"/>
    <n v="0"/>
    <n v="0"/>
    <n v="0.45308999999999999"/>
    <s v="s"/>
    <n v="1.319E-2"/>
    <s v="s"/>
    <n v="2.4590000000000001E-2"/>
  </r>
  <r>
    <n v="2025"/>
    <s v="Rennes"/>
    <x v="99"/>
    <s v="3GxJ8"/>
    <x v="1"/>
    <x v="8"/>
    <n v="0"/>
    <n v="0"/>
    <n v="0"/>
    <n v="0"/>
    <n v="0"/>
    <n v="0"/>
    <n v="0"/>
    <n v="0"/>
    <n v="3.7100000000000001E-2"/>
    <n v="0.13235"/>
    <n v="0.21548999999999999"/>
    <n v="6.2729999999999994E-2"/>
    <n v="0"/>
    <n v="0.44768000000000002"/>
    <n v="0"/>
    <n v="0"/>
    <n v="0"/>
    <n v="0"/>
    <n v="0.44768000000000002"/>
    <s v="s"/>
    <n v="1.2E-2"/>
    <s v="s"/>
    <n v="2.1870000000000001E-2"/>
  </r>
  <r>
    <n v="2025"/>
    <s v="Rennes"/>
    <x v="99"/>
    <s v="3GxJ8"/>
    <x v="1"/>
    <x v="9"/>
    <n v="0"/>
    <n v="0"/>
    <n v="0"/>
    <n v="0"/>
    <n v="0"/>
    <n v="0"/>
    <n v="0"/>
    <n v="0"/>
    <n v="3.6020000000000003E-2"/>
    <n v="0.1328"/>
    <n v="0.21174999999999999"/>
    <n v="6.1350000000000002E-2"/>
    <n v="0"/>
    <n v="0.44191999999999998"/>
    <n v="0"/>
    <n v="0"/>
    <n v="0"/>
    <n v="0"/>
    <n v="0.44191999999999998"/>
    <s v="s"/>
    <n v="1.0789999999999999E-2"/>
    <s v="s"/>
    <n v="2.094E-2"/>
  </r>
  <r>
    <n v="2025"/>
    <s v="Rennes"/>
    <x v="99"/>
    <s v="3GxJ8"/>
    <x v="1"/>
    <x v="10"/>
    <n v="0"/>
    <n v="0"/>
    <n v="0"/>
    <n v="0"/>
    <n v="0"/>
    <n v="0"/>
    <n v="0"/>
    <n v="0"/>
    <n v="3.5439999999999999E-2"/>
    <n v="0.13038"/>
    <n v="0.20501"/>
    <n v="6.114E-2"/>
    <n v="0"/>
    <n v="0.43197000000000002"/>
    <n v="0"/>
    <n v="0"/>
    <n v="0"/>
    <n v="0"/>
    <n v="0.43197000000000002"/>
    <s v="s"/>
    <n v="9.5499999999999995E-3"/>
    <s v="s"/>
    <n v="1.9990000000000001E-2"/>
  </r>
  <r>
    <n v="2025"/>
    <s v="Rennes"/>
    <x v="99"/>
    <s v="3GxJ8"/>
    <x v="2"/>
    <x v="0"/>
    <s v="so"/>
    <s v="so"/>
    <s v="so"/>
    <s v="so"/>
    <s v="so"/>
    <s v="so"/>
    <s v="so"/>
    <s v="so"/>
    <s v="so"/>
    <s v="so"/>
    <s v="so"/>
    <s v="so"/>
    <s v="so"/>
    <s v="so"/>
    <s v="so"/>
    <s v="so"/>
    <s v="so"/>
    <s v="so"/>
    <s v="so"/>
    <s v="s"/>
    <n v="4.6420000000000003E-2"/>
    <s v="s"/>
    <n v="6.0060000000000002E-2"/>
  </r>
  <r>
    <n v="2025"/>
    <s v="Rennes"/>
    <x v="99"/>
    <s v="3GxJ8"/>
    <x v="2"/>
    <x v="1"/>
    <s v="so"/>
    <s v="so"/>
    <s v="so"/>
    <s v="so"/>
    <s v="so"/>
    <s v="so"/>
    <s v="so"/>
    <s v="so"/>
    <s v="so"/>
    <s v="so"/>
    <s v="so"/>
    <s v="so"/>
    <s v="so"/>
    <s v="so"/>
    <s v="so"/>
    <s v="so"/>
    <s v="so"/>
    <s v="so"/>
    <s v="so"/>
    <s v="s"/>
    <n v="4.2930000000000003E-2"/>
    <s v="s"/>
    <n v="5.7180000000000002E-2"/>
  </r>
  <r>
    <n v="2025"/>
    <s v="Rennes"/>
    <x v="99"/>
    <s v="3GxJ8"/>
    <x v="2"/>
    <x v="2"/>
    <s v="so"/>
    <s v="so"/>
    <s v="so"/>
    <s v="so"/>
    <s v="so"/>
    <s v="so"/>
    <s v="so"/>
    <s v="so"/>
    <s v="so"/>
    <s v="so"/>
    <s v="so"/>
    <s v="so"/>
    <s v="so"/>
    <s v="so"/>
    <s v="so"/>
    <s v="so"/>
    <s v="so"/>
    <s v="so"/>
    <s v="so"/>
    <s v="s"/>
    <n v="3.6049999999999999E-2"/>
    <s v="s"/>
    <n v="5.7070000000000003E-2"/>
  </r>
  <r>
    <n v="2025"/>
    <s v="Rennes"/>
    <x v="99"/>
    <s v="3GxJ8"/>
    <x v="2"/>
    <x v="3"/>
    <s v="so"/>
    <s v="so"/>
    <s v="so"/>
    <s v="so"/>
    <s v="so"/>
    <s v="so"/>
    <s v="so"/>
    <s v="so"/>
    <s v="so"/>
    <s v="so"/>
    <s v="so"/>
    <s v="so"/>
    <s v="so"/>
    <s v="so"/>
    <s v="so"/>
    <s v="so"/>
    <s v="so"/>
    <s v="so"/>
    <s v="so"/>
    <s v="s"/>
    <n v="3.8129999999999997E-2"/>
    <s v="s"/>
    <n v="6.0290000000000003E-2"/>
  </r>
  <r>
    <n v="2025"/>
    <s v="Rennes"/>
    <x v="99"/>
    <s v="3GxJ8"/>
    <x v="2"/>
    <x v="4"/>
    <s v="so"/>
    <s v="so"/>
    <s v="so"/>
    <s v="so"/>
    <s v="so"/>
    <s v="so"/>
    <s v="so"/>
    <s v="so"/>
    <s v="so"/>
    <s v="so"/>
    <s v="so"/>
    <s v="so"/>
    <s v="so"/>
    <s v="so"/>
    <s v="so"/>
    <s v="so"/>
    <s v="so"/>
    <s v="so"/>
    <s v="so"/>
    <s v="s"/>
    <n v="3.3320000000000002E-2"/>
    <s v="s"/>
    <n v="5.6890000000000003E-2"/>
  </r>
  <r>
    <n v="2025"/>
    <s v="Rennes"/>
    <x v="99"/>
    <s v="3GxJ8"/>
    <x v="2"/>
    <x v="5"/>
    <s v="so"/>
    <s v="so"/>
    <s v="so"/>
    <s v="so"/>
    <s v="so"/>
    <s v="so"/>
    <s v="so"/>
    <s v="so"/>
    <s v="so"/>
    <s v="so"/>
    <s v="so"/>
    <s v="so"/>
    <s v="so"/>
    <s v="so"/>
    <s v="so"/>
    <s v="so"/>
    <s v="so"/>
    <s v="so"/>
    <s v="so"/>
    <s v="s"/>
    <n v="2.835E-2"/>
    <s v="s"/>
    <n v="5.679E-2"/>
  </r>
  <r>
    <n v="2025"/>
    <s v="Rennes"/>
    <x v="99"/>
    <s v="3GxJ8"/>
    <x v="2"/>
    <x v="6"/>
    <s v="so"/>
    <s v="so"/>
    <s v="so"/>
    <s v="so"/>
    <s v="so"/>
    <s v="so"/>
    <s v="so"/>
    <s v="so"/>
    <s v="so"/>
    <s v="so"/>
    <s v="so"/>
    <s v="so"/>
    <s v="so"/>
    <s v="so"/>
    <s v="so"/>
    <s v="so"/>
    <s v="so"/>
    <s v="so"/>
    <s v="so"/>
    <s v="s"/>
    <n v="3.032E-2"/>
    <s v="s"/>
    <n v="6.0729999999999999E-2"/>
  </r>
  <r>
    <n v="2025"/>
    <s v="Rennes"/>
    <x v="99"/>
    <s v="3GxJ8"/>
    <x v="2"/>
    <x v="7"/>
    <s v="so"/>
    <s v="so"/>
    <s v="so"/>
    <s v="so"/>
    <s v="so"/>
    <s v="so"/>
    <s v="so"/>
    <s v="so"/>
    <s v="so"/>
    <s v="so"/>
    <s v="so"/>
    <s v="so"/>
    <s v="so"/>
    <s v="so"/>
    <s v="so"/>
    <s v="so"/>
    <s v="so"/>
    <s v="so"/>
    <s v="so"/>
    <s v="s"/>
    <n v="2.3689999999999999E-2"/>
    <s v="s"/>
    <n v="5.629E-2"/>
  </r>
  <r>
    <n v="2025"/>
    <s v="Rennes"/>
    <x v="99"/>
    <s v="3GxJ8"/>
    <x v="2"/>
    <x v="8"/>
    <s v="so"/>
    <s v="so"/>
    <s v="so"/>
    <s v="so"/>
    <s v="so"/>
    <s v="so"/>
    <s v="so"/>
    <s v="so"/>
    <s v="so"/>
    <s v="so"/>
    <s v="so"/>
    <s v="so"/>
    <s v="so"/>
    <s v="so"/>
    <s v="so"/>
    <s v="so"/>
    <s v="so"/>
    <s v="so"/>
    <s v="so"/>
    <s v="s"/>
    <n v="2.5479999999999999E-2"/>
    <s v="s"/>
    <n v="6.0199999999999997E-2"/>
  </r>
  <r>
    <n v="2025"/>
    <s v="Rennes"/>
    <x v="99"/>
    <s v="3GxJ8"/>
    <x v="2"/>
    <x v="9"/>
    <s v="so"/>
    <s v="so"/>
    <s v="so"/>
    <s v="so"/>
    <s v="so"/>
    <s v="so"/>
    <s v="so"/>
    <s v="so"/>
    <s v="so"/>
    <s v="so"/>
    <s v="so"/>
    <s v="so"/>
    <s v="so"/>
    <s v="so"/>
    <s v="so"/>
    <s v="so"/>
    <s v="so"/>
    <s v="so"/>
    <s v="so"/>
    <s v="s"/>
    <n v="2.7900000000000001E-2"/>
    <s v="s"/>
    <n v="6.5839999999999996E-2"/>
  </r>
  <r>
    <n v="2025"/>
    <s v="Rennes"/>
    <x v="99"/>
    <s v="3GxJ8"/>
    <x v="2"/>
    <x v="10"/>
    <s v="so"/>
    <s v="so"/>
    <s v="so"/>
    <s v="so"/>
    <s v="so"/>
    <s v="so"/>
    <s v="so"/>
    <s v="so"/>
    <s v="so"/>
    <s v="so"/>
    <s v="so"/>
    <s v="so"/>
    <s v="so"/>
    <s v="so"/>
    <s v="so"/>
    <s v="so"/>
    <s v="so"/>
    <s v="so"/>
    <s v="so"/>
    <s v="s"/>
    <n v="3.0130000000000001E-2"/>
    <s v="s"/>
    <n v="5.083E-2"/>
  </r>
  <r>
    <n v="2025"/>
    <s v="Rennes"/>
    <x v="99"/>
    <s v="3GxJ8"/>
    <x v="3"/>
    <x v="0"/>
    <n v="0"/>
    <n v="0"/>
    <n v="0"/>
    <n v="0"/>
    <n v="0"/>
    <n v="0"/>
    <n v="0"/>
    <n v="0"/>
    <n v="7.0299999999999998E-3"/>
    <n v="0.90366000000000002"/>
    <n v="1.4282999999999999"/>
    <n v="0.68896000000000002"/>
    <n v="0"/>
    <n v="3.0279400000000001"/>
    <n v="0"/>
    <n v="0"/>
    <n v="0"/>
    <n v="0"/>
    <n v="3.0279400000000001"/>
    <s v="s"/>
    <n v="0.36921999999999999"/>
    <s v="s"/>
    <n v="0.66937999999999998"/>
  </r>
  <r>
    <n v="2025"/>
    <s v="Rennes"/>
    <x v="99"/>
    <s v="3GxJ8"/>
    <x v="3"/>
    <x v="1"/>
    <n v="0"/>
    <n v="0"/>
    <n v="0"/>
    <n v="0"/>
    <n v="0"/>
    <n v="0"/>
    <n v="0"/>
    <n v="0"/>
    <n v="1.7479999999999999E-2"/>
    <n v="1.37951"/>
    <n v="1.29131"/>
    <n v="0.48231000000000002"/>
    <n v="0"/>
    <n v="3.1706099999999999"/>
    <n v="0"/>
    <n v="0"/>
    <n v="0"/>
    <n v="0"/>
    <n v="3.1706099999999999"/>
    <s v="s"/>
    <n v="0.67801"/>
    <s v="s"/>
    <n v="0.91405999999999998"/>
  </r>
  <r>
    <n v="2025"/>
    <s v="Rennes"/>
    <x v="99"/>
    <s v="3GxJ8"/>
    <x v="3"/>
    <x v="2"/>
    <n v="0"/>
    <n v="0"/>
    <n v="0"/>
    <n v="0"/>
    <n v="0"/>
    <n v="0"/>
    <n v="0"/>
    <n v="0"/>
    <n v="3.2840000000000001E-2"/>
    <n v="1.1797500000000001"/>
    <n v="1.32172"/>
    <n v="0.47047"/>
    <n v="0"/>
    <n v="3.0047799999999998"/>
    <n v="0"/>
    <n v="0"/>
    <n v="0"/>
    <n v="0"/>
    <n v="3.0047799999999998"/>
    <s v="s"/>
    <n v="1.0237700000000001"/>
    <s v="s"/>
    <n v="1.4499200000000001"/>
  </r>
  <r>
    <n v="2025"/>
    <s v="Rennes"/>
    <x v="99"/>
    <s v="3GxJ8"/>
    <x v="3"/>
    <x v="3"/>
    <n v="0"/>
    <n v="0"/>
    <n v="0"/>
    <n v="0"/>
    <n v="0"/>
    <n v="0"/>
    <n v="0"/>
    <n v="0"/>
    <n v="0.30377999999999999"/>
    <n v="1.0537799999999999"/>
    <n v="0.88209000000000004"/>
    <n v="0.44657000000000002"/>
    <n v="0"/>
    <n v="2.6862200000000001"/>
    <n v="0"/>
    <n v="0"/>
    <n v="0"/>
    <n v="0"/>
    <n v="2.6862200000000001"/>
    <s v="s"/>
    <n v="1.1509199999999999"/>
    <s v="s"/>
    <n v="1.53135"/>
  </r>
  <r>
    <n v="2025"/>
    <s v="Rennes"/>
    <x v="99"/>
    <s v="3GxJ8"/>
    <x v="3"/>
    <x v="4"/>
    <n v="0"/>
    <n v="0"/>
    <n v="0"/>
    <n v="0"/>
    <n v="0"/>
    <n v="0"/>
    <n v="0"/>
    <n v="0"/>
    <n v="0.53476000000000001"/>
    <n v="1.1207100000000001"/>
    <n v="0.88982000000000006"/>
    <n v="0.54596999999999996"/>
    <n v="0"/>
    <n v="3.0912500000000001"/>
    <n v="0"/>
    <n v="0"/>
    <n v="0"/>
    <n v="0"/>
    <n v="3.0912500000000001"/>
    <s v="s"/>
    <n v="1.00095"/>
    <s v="s"/>
    <n v="1.2263599999999999"/>
  </r>
  <r>
    <n v="2025"/>
    <s v="Rennes"/>
    <x v="99"/>
    <s v="3GxJ8"/>
    <x v="3"/>
    <x v="5"/>
    <n v="0"/>
    <n v="0"/>
    <n v="0"/>
    <n v="0"/>
    <n v="0"/>
    <n v="0"/>
    <n v="0"/>
    <n v="0"/>
    <n v="0.77707000000000004"/>
    <n v="1.1378900000000001"/>
    <n v="1.4508099999999999"/>
    <n v="0.64312999999999998"/>
    <n v="0"/>
    <n v="4.0088999999999997"/>
    <n v="0"/>
    <n v="0"/>
    <n v="0"/>
    <n v="0"/>
    <n v="4.0088999999999997"/>
    <s v="s"/>
    <n v="0.90813999999999995"/>
    <s v="s"/>
    <n v="1.0877399999999999"/>
  </r>
  <r>
    <n v="2025"/>
    <s v="Rennes"/>
    <x v="99"/>
    <s v="3GxJ8"/>
    <x v="3"/>
    <x v="6"/>
    <n v="0"/>
    <n v="0"/>
    <n v="0"/>
    <n v="0"/>
    <n v="0"/>
    <n v="0"/>
    <n v="0"/>
    <n v="0"/>
    <n v="0.84731999999999996"/>
    <n v="1.04779"/>
    <n v="1.4157500000000001"/>
    <n v="0.54951000000000005"/>
    <n v="0"/>
    <n v="3.8603800000000001"/>
    <n v="0"/>
    <n v="0"/>
    <n v="0"/>
    <n v="0"/>
    <n v="3.8603800000000001"/>
    <s v="s"/>
    <n v="0.83362000000000003"/>
    <s v="s"/>
    <n v="1.0053399999999999"/>
  </r>
  <r>
    <n v="2025"/>
    <s v="Rennes"/>
    <x v="99"/>
    <s v="3GxJ8"/>
    <x v="3"/>
    <x v="7"/>
    <n v="0"/>
    <n v="0"/>
    <n v="0"/>
    <n v="0"/>
    <n v="0"/>
    <n v="0"/>
    <n v="0"/>
    <n v="0"/>
    <n v="0.90837000000000001"/>
    <n v="0.96616999999999997"/>
    <n v="1.7765200000000001"/>
    <n v="0.54923"/>
    <n v="0"/>
    <n v="4.2003000000000004"/>
    <n v="0"/>
    <n v="0"/>
    <n v="0"/>
    <n v="0"/>
    <n v="4.2003000000000004"/>
    <s v="s"/>
    <n v="0.69484000000000001"/>
    <s v="s"/>
    <n v="0.76590000000000003"/>
  </r>
  <r>
    <n v="2025"/>
    <s v="Rennes"/>
    <x v="99"/>
    <s v="3GxJ8"/>
    <x v="3"/>
    <x v="8"/>
    <n v="0"/>
    <n v="0"/>
    <n v="0"/>
    <n v="0"/>
    <n v="0"/>
    <n v="0"/>
    <n v="0"/>
    <n v="0"/>
    <n v="0.67230000000000001"/>
    <n v="1.3111200000000001"/>
    <n v="2.2671899999999998"/>
    <n v="0.56338999999999995"/>
    <n v="0"/>
    <n v="4.8139900000000004"/>
    <n v="0"/>
    <n v="0"/>
    <n v="0"/>
    <n v="0"/>
    <n v="4.8139900000000004"/>
    <s v="s"/>
    <n v="0.67130000000000001"/>
    <s v="s"/>
    <n v="0.70365999999999995"/>
  </r>
  <r>
    <n v="2025"/>
    <s v="Rennes"/>
    <x v="99"/>
    <s v="3GxJ8"/>
    <x v="3"/>
    <x v="9"/>
    <n v="0"/>
    <n v="0"/>
    <n v="0"/>
    <n v="0"/>
    <n v="0"/>
    <n v="0"/>
    <n v="0"/>
    <n v="0"/>
    <n v="0.59477999999999998"/>
    <n v="1.7153400000000001"/>
    <n v="2.5074700000000001"/>
    <n v="0.34745999999999999"/>
    <n v="0"/>
    <n v="5.1650400000000003"/>
    <n v="0"/>
    <n v="0"/>
    <n v="0"/>
    <n v="0"/>
    <n v="5.1650400000000003"/>
    <s v="s"/>
    <n v="0.70467999999999997"/>
    <s v="s"/>
    <n v="0.72396000000000005"/>
  </r>
  <r>
    <n v="2025"/>
    <s v="Rennes"/>
    <x v="99"/>
    <s v="3GxJ8"/>
    <x v="3"/>
    <x v="10"/>
    <n v="0"/>
    <n v="0"/>
    <n v="0"/>
    <n v="0"/>
    <n v="0"/>
    <n v="0"/>
    <n v="0"/>
    <n v="0"/>
    <n v="0.42630000000000001"/>
    <n v="1.2303999999999999"/>
    <n v="2.1230799999999999"/>
    <n v="0.47360000000000002"/>
    <n v="0"/>
    <n v="4.2533700000000003"/>
    <n v="0"/>
    <n v="0"/>
    <n v="0"/>
    <n v="0"/>
    <n v="4.2533700000000003"/>
    <s v="s"/>
    <n v="0.67306999999999995"/>
    <s v="s"/>
    <n v="0.69360999999999995"/>
  </r>
  <r>
    <n v="2025"/>
    <s v="Rennes"/>
    <x v="100"/>
    <s v="JaqkX"/>
    <x v="0"/>
    <x v="0"/>
    <n v="0"/>
    <n v="10"/>
    <s v="s"/>
    <s v="s"/>
    <s v="s"/>
    <n v="8"/>
    <n v="0"/>
    <n v="0"/>
    <n v="0"/>
    <n v="0"/>
    <n v="0"/>
    <n v="0"/>
    <n v="0"/>
    <n v="23"/>
    <n v="0"/>
    <n v="0"/>
    <n v="0"/>
    <n v="0"/>
    <n v="23"/>
    <s v="s"/>
    <s v="s"/>
    <n v="0"/>
    <n v="8"/>
  </r>
  <r>
    <n v="2025"/>
    <s v="Rennes"/>
    <x v="100"/>
    <s v="JaqkX"/>
    <x v="1"/>
    <x v="0"/>
    <n v="0"/>
    <n v="3.44E-2"/>
    <s v="s"/>
    <s v="s"/>
    <s v="s"/>
    <n v="2.6669999999999999E-2"/>
    <n v="0"/>
    <n v="0"/>
    <n v="0"/>
    <n v="0"/>
    <n v="0"/>
    <n v="0"/>
    <n v="0"/>
    <n v="7.9320000000000002E-2"/>
    <n v="0"/>
    <n v="0"/>
    <n v="0"/>
    <n v="0"/>
    <n v="7.9320000000000002E-2"/>
    <s v="s"/>
    <s v="s"/>
    <n v="0"/>
    <n v="5.3499999999999997E-3"/>
  </r>
  <r>
    <n v="2025"/>
    <s v="Rennes"/>
    <x v="100"/>
    <s v="JaqkX"/>
    <x v="1"/>
    <x v="1"/>
    <n v="0"/>
    <n v="3.3329999999999999E-2"/>
    <s v="s"/>
    <s v="s"/>
    <s v="s"/>
    <n v="2.7550000000000002E-2"/>
    <n v="0"/>
    <n v="0"/>
    <n v="0"/>
    <n v="0"/>
    <n v="0"/>
    <n v="0"/>
    <n v="0"/>
    <n v="8.0430000000000001E-2"/>
    <n v="0"/>
    <n v="0"/>
    <n v="0"/>
    <n v="0"/>
    <n v="8.0430000000000001E-2"/>
    <s v="s"/>
    <s v="s"/>
    <n v="0"/>
    <n v="5.4599999999999996E-3"/>
  </r>
  <r>
    <n v="2025"/>
    <s v="Rennes"/>
    <x v="100"/>
    <s v="JaqkX"/>
    <x v="1"/>
    <x v="2"/>
    <n v="0"/>
    <n v="3.3520000000000001E-2"/>
    <s v="s"/>
    <s v="s"/>
    <s v="s"/>
    <n v="2.9270000000000001E-2"/>
    <n v="0"/>
    <n v="0"/>
    <n v="0"/>
    <n v="0"/>
    <n v="0"/>
    <n v="0"/>
    <n v="0"/>
    <n v="8.2989999999999994E-2"/>
    <n v="0"/>
    <n v="0"/>
    <n v="0"/>
    <n v="0"/>
    <n v="8.2989999999999994E-2"/>
    <s v="s"/>
    <s v="s"/>
    <n v="0"/>
    <n v="5.7299999999999999E-3"/>
  </r>
  <r>
    <n v="2025"/>
    <s v="Rennes"/>
    <x v="100"/>
    <s v="JaqkX"/>
    <x v="1"/>
    <x v="3"/>
    <n v="0"/>
    <n v="3.2370000000000003E-2"/>
    <s v="s"/>
    <s v="s"/>
    <s v="s"/>
    <n v="3.0540000000000001E-2"/>
    <n v="0"/>
    <n v="0"/>
    <n v="0"/>
    <n v="0"/>
    <n v="0"/>
    <n v="0"/>
    <n v="0"/>
    <n v="8.3809999999999996E-2"/>
    <n v="0"/>
    <n v="0"/>
    <n v="0"/>
    <n v="0"/>
    <n v="8.3809999999999996E-2"/>
    <s v="s"/>
    <s v="s"/>
    <n v="0"/>
    <n v="7.3099999999999997E-3"/>
  </r>
  <r>
    <n v="2025"/>
    <s v="Rennes"/>
    <x v="100"/>
    <s v="JaqkX"/>
    <x v="1"/>
    <x v="4"/>
    <n v="0"/>
    <n v="3.3000000000000002E-2"/>
    <s v="s"/>
    <s v="s"/>
    <s v="s"/>
    <n v="2.9389999999999999E-2"/>
    <n v="0"/>
    <n v="0"/>
    <n v="0"/>
    <n v="0"/>
    <n v="0"/>
    <n v="0"/>
    <n v="0"/>
    <n v="8.3030000000000007E-2"/>
    <n v="0"/>
    <n v="0"/>
    <n v="0"/>
    <n v="0"/>
    <n v="8.3030000000000007E-2"/>
    <s v="s"/>
    <s v="s"/>
    <n v="0"/>
    <n v="7.3899999999999999E-3"/>
  </r>
  <r>
    <n v="2025"/>
    <s v="Rennes"/>
    <x v="100"/>
    <s v="JaqkX"/>
    <x v="1"/>
    <x v="5"/>
    <n v="0"/>
    <n v="3.2070000000000001E-2"/>
    <s v="s"/>
    <s v="s"/>
    <s v="s"/>
    <n v="3.134E-2"/>
    <n v="0"/>
    <n v="0"/>
    <n v="0"/>
    <n v="0"/>
    <n v="0"/>
    <n v="0"/>
    <n v="0"/>
    <n v="8.3299999999999999E-2"/>
    <n v="0"/>
    <n v="0"/>
    <n v="0"/>
    <n v="0"/>
    <n v="8.3299999999999999E-2"/>
    <s v="s"/>
    <s v="s"/>
    <n v="0"/>
    <n v="7.1999999999999998E-3"/>
  </r>
  <r>
    <n v="2025"/>
    <s v="Rennes"/>
    <x v="100"/>
    <s v="JaqkX"/>
    <x v="1"/>
    <x v="6"/>
    <n v="0"/>
    <n v="3.2910000000000002E-2"/>
    <s v="s"/>
    <s v="s"/>
    <s v="s"/>
    <n v="3.168E-2"/>
    <n v="0"/>
    <n v="0"/>
    <n v="0"/>
    <n v="0"/>
    <n v="0"/>
    <n v="0"/>
    <n v="0"/>
    <n v="8.4320000000000006E-2"/>
    <n v="0"/>
    <n v="0"/>
    <n v="0"/>
    <n v="0"/>
    <n v="8.4320000000000006E-2"/>
    <s v="s"/>
    <s v="s"/>
    <n v="0"/>
    <n v="6.9100000000000003E-3"/>
  </r>
  <r>
    <n v="2025"/>
    <s v="Rennes"/>
    <x v="100"/>
    <s v="JaqkX"/>
    <x v="1"/>
    <x v="7"/>
    <n v="0"/>
    <n v="3.1910000000000001E-2"/>
    <s v="s"/>
    <s v="s"/>
    <s v="s"/>
    <n v="3.2349999999999997E-2"/>
    <n v="0"/>
    <n v="0"/>
    <n v="0"/>
    <n v="0"/>
    <n v="0"/>
    <n v="0"/>
    <n v="0"/>
    <n v="8.3849999999999994E-2"/>
    <n v="0"/>
    <n v="0"/>
    <n v="0"/>
    <n v="0"/>
    <n v="8.3849999999999994E-2"/>
    <s v="s"/>
    <s v="s"/>
    <n v="0"/>
    <n v="6.43E-3"/>
  </r>
  <r>
    <n v="2025"/>
    <s v="Rennes"/>
    <x v="100"/>
    <s v="JaqkX"/>
    <x v="1"/>
    <x v="8"/>
    <n v="0"/>
    <n v="3.2570000000000002E-2"/>
    <s v="s"/>
    <s v="s"/>
    <s v="s"/>
    <n v="3.3090000000000001E-2"/>
    <n v="0"/>
    <n v="0"/>
    <n v="0"/>
    <n v="0"/>
    <n v="0"/>
    <n v="0"/>
    <n v="0"/>
    <n v="8.3339999999999997E-2"/>
    <n v="0"/>
    <n v="0"/>
    <n v="0"/>
    <n v="0"/>
    <n v="8.3339999999999997E-2"/>
    <s v="s"/>
    <s v="s"/>
    <n v="0"/>
    <n v="5.94E-3"/>
  </r>
  <r>
    <n v="2025"/>
    <s v="Rennes"/>
    <x v="100"/>
    <s v="JaqkX"/>
    <x v="1"/>
    <x v="9"/>
    <n v="0"/>
    <n v="3.193E-2"/>
    <s v="s"/>
    <s v="s"/>
    <s v="s"/>
    <n v="3.3329999999999999E-2"/>
    <n v="0"/>
    <n v="0"/>
    <n v="0"/>
    <n v="0"/>
    <n v="0"/>
    <n v="0"/>
    <n v="0"/>
    <n v="8.201E-2"/>
    <n v="0"/>
    <n v="0"/>
    <n v="0"/>
    <n v="0"/>
    <n v="8.201E-2"/>
    <s v="s"/>
    <s v="s"/>
    <n v="0"/>
    <n v="7.4000000000000003E-3"/>
  </r>
  <r>
    <n v="2025"/>
    <s v="Rennes"/>
    <x v="100"/>
    <s v="JaqkX"/>
    <x v="1"/>
    <x v="10"/>
    <n v="0"/>
    <n v="3.2079999999999997E-2"/>
    <s v="s"/>
    <s v="s"/>
    <s v="s"/>
    <n v="3.4130000000000001E-2"/>
    <n v="0"/>
    <n v="0"/>
    <n v="0"/>
    <n v="0"/>
    <n v="0"/>
    <n v="0"/>
    <n v="0"/>
    <n v="8.1220000000000001E-2"/>
    <n v="0"/>
    <n v="0"/>
    <n v="0"/>
    <n v="0"/>
    <n v="8.1220000000000001E-2"/>
    <s v="s"/>
    <s v="s"/>
    <n v="0"/>
    <n v="7.0600000000000003E-3"/>
  </r>
  <r>
    <n v="2025"/>
    <s v="Rennes"/>
    <x v="100"/>
    <s v="JaqkX"/>
    <x v="2"/>
    <x v="0"/>
    <s v="so"/>
    <s v="so"/>
    <s v="so"/>
    <s v="so"/>
    <s v="so"/>
    <s v="so"/>
    <s v="so"/>
    <s v="so"/>
    <s v="so"/>
    <s v="so"/>
    <s v="so"/>
    <s v="so"/>
    <s v="so"/>
    <s v="so"/>
    <s v="so"/>
    <s v="so"/>
    <s v="so"/>
    <s v="so"/>
    <s v="so"/>
    <s v="s"/>
    <s v="s"/>
    <n v="0"/>
    <n v="5.7529999999999998E-2"/>
  </r>
  <r>
    <n v="2025"/>
    <s v="Rennes"/>
    <x v="100"/>
    <s v="JaqkX"/>
    <x v="2"/>
    <x v="1"/>
    <s v="so"/>
    <s v="so"/>
    <s v="so"/>
    <s v="so"/>
    <s v="so"/>
    <s v="so"/>
    <s v="so"/>
    <s v="so"/>
    <s v="so"/>
    <s v="so"/>
    <s v="so"/>
    <s v="so"/>
    <s v="so"/>
    <s v="so"/>
    <s v="so"/>
    <s v="so"/>
    <s v="so"/>
    <s v="so"/>
    <s v="so"/>
    <s v="s"/>
    <s v="s"/>
    <n v="0"/>
    <n v="5.6219999999999999E-2"/>
  </r>
  <r>
    <n v="2025"/>
    <s v="Rennes"/>
    <x v="100"/>
    <s v="JaqkX"/>
    <x v="2"/>
    <x v="2"/>
    <s v="so"/>
    <s v="so"/>
    <s v="so"/>
    <s v="so"/>
    <s v="so"/>
    <s v="so"/>
    <s v="so"/>
    <s v="so"/>
    <s v="so"/>
    <s v="so"/>
    <s v="so"/>
    <s v="so"/>
    <s v="so"/>
    <s v="so"/>
    <s v="so"/>
    <s v="so"/>
    <s v="so"/>
    <s v="so"/>
    <s v="so"/>
    <s v="s"/>
    <s v="s"/>
    <n v="0"/>
    <n v="5.6070000000000002E-2"/>
  </r>
  <r>
    <n v="2025"/>
    <s v="Rennes"/>
    <x v="100"/>
    <s v="JaqkX"/>
    <x v="2"/>
    <x v="3"/>
    <s v="so"/>
    <s v="so"/>
    <s v="so"/>
    <s v="so"/>
    <s v="so"/>
    <s v="so"/>
    <s v="so"/>
    <s v="so"/>
    <s v="so"/>
    <s v="so"/>
    <s v="so"/>
    <s v="so"/>
    <s v="so"/>
    <s v="so"/>
    <s v="so"/>
    <s v="so"/>
    <s v="so"/>
    <s v="so"/>
    <s v="so"/>
    <s v="s"/>
    <s v="s"/>
    <n v="0"/>
    <n v="4.2590000000000003E-2"/>
  </r>
  <r>
    <n v="2025"/>
    <s v="Rennes"/>
    <x v="100"/>
    <s v="JaqkX"/>
    <x v="2"/>
    <x v="4"/>
    <s v="so"/>
    <s v="so"/>
    <s v="so"/>
    <s v="so"/>
    <s v="so"/>
    <s v="so"/>
    <s v="so"/>
    <s v="so"/>
    <s v="so"/>
    <s v="so"/>
    <s v="so"/>
    <s v="so"/>
    <s v="so"/>
    <s v="so"/>
    <s v="so"/>
    <s v="so"/>
    <s v="so"/>
    <s v="so"/>
    <s v="so"/>
    <s v="s"/>
    <s v="s"/>
    <n v="0"/>
    <n v="4.4920000000000002E-2"/>
  </r>
  <r>
    <n v="2025"/>
    <s v="Rennes"/>
    <x v="100"/>
    <s v="JaqkX"/>
    <x v="2"/>
    <x v="5"/>
    <s v="so"/>
    <s v="so"/>
    <s v="so"/>
    <s v="so"/>
    <s v="so"/>
    <s v="so"/>
    <s v="so"/>
    <s v="so"/>
    <s v="so"/>
    <s v="so"/>
    <s v="so"/>
    <s v="so"/>
    <s v="so"/>
    <s v="so"/>
    <s v="so"/>
    <s v="so"/>
    <s v="so"/>
    <s v="so"/>
    <s v="so"/>
    <s v="s"/>
    <s v="s"/>
    <n v="0"/>
    <n v="4.8120000000000003E-2"/>
  </r>
  <r>
    <n v="2025"/>
    <s v="Rennes"/>
    <x v="100"/>
    <s v="JaqkX"/>
    <x v="2"/>
    <x v="6"/>
    <s v="so"/>
    <s v="so"/>
    <s v="so"/>
    <s v="so"/>
    <s v="so"/>
    <s v="so"/>
    <s v="so"/>
    <s v="so"/>
    <s v="so"/>
    <s v="so"/>
    <s v="so"/>
    <s v="so"/>
    <s v="so"/>
    <s v="so"/>
    <s v="so"/>
    <s v="so"/>
    <s v="so"/>
    <s v="so"/>
    <s v="so"/>
    <s v="s"/>
    <s v="s"/>
    <n v="0"/>
    <n v="5.1389999999999998E-2"/>
  </r>
  <r>
    <n v="2025"/>
    <s v="Rennes"/>
    <x v="100"/>
    <s v="JaqkX"/>
    <x v="2"/>
    <x v="7"/>
    <s v="so"/>
    <s v="so"/>
    <s v="so"/>
    <s v="so"/>
    <s v="so"/>
    <s v="so"/>
    <s v="so"/>
    <s v="so"/>
    <s v="so"/>
    <s v="so"/>
    <s v="so"/>
    <s v="so"/>
    <s v="so"/>
    <s v="so"/>
    <s v="so"/>
    <s v="so"/>
    <s v="so"/>
    <s v="so"/>
    <s v="so"/>
    <s v="s"/>
    <s v="s"/>
    <n v="0"/>
    <n v="3.4349999999999999E-2"/>
  </r>
  <r>
    <n v="2025"/>
    <s v="Rennes"/>
    <x v="100"/>
    <s v="JaqkX"/>
    <x v="2"/>
    <x v="8"/>
    <s v="so"/>
    <s v="so"/>
    <s v="so"/>
    <s v="so"/>
    <s v="so"/>
    <s v="so"/>
    <s v="so"/>
    <s v="so"/>
    <s v="so"/>
    <s v="so"/>
    <s v="so"/>
    <s v="so"/>
    <s v="so"/>
    <s v="so"/>
    <s v="so"/>
    <s v="so"/>
    <s v="so"/>
    <s v="so"/>
    <s v="so"/>
    <s v="s"/>
    <s v="s"/>
    <n v="0"/>
    <n v="3.7289999999999997E-2"/>
  </r>
  <r>
    <n v="2025"/>
    <s v="Rennes"/>
    <x v="100"/>
    <s v="JaqkX"/>
    <x v="2"/>
    <x v="9"/>
    <s v="so"/>
    <s v="so"/>
    <s v="so"/>
    <s v="so"/>
    <s v="so"/>
    <s v="so"/>
    <s v="so"/>
    <s v="so"/>
    <s v="so"/>
    <s v="so"/>
    <s v="so"/>
    <s v="so"/>
    <s v="so"/>
    <s v="so"/>
    <s v="so"/>
    <s v="so"/>
    <s v="so"/>
    <s v="so"/>
    <s v="so"/>
    <s v="s"/>
    <s v="s"/>
    <n v="0"/>
    <n v="3.0679999999999999E-2"/>
  </r>
  <r>
    <n v="2025"/>
    <s v="Rennes"/>
    <x v="100"/>
    <s v="JaqkX"/>
    <x v="2"/>
    <x v="10"/>
    <s v="so"/>
    <s v="so"/>
    <s v="so"/>
    <s v="so"/>
    <s v="so"/>
    <s v="so"/>
    <s v="so"/>
    <s v="so"/>
    <s v="so"/>
    <s v="so"/>
    <s v="so"/>
    <s v="so"/>
    <s v="so"/>
    <s v="so"/>
    <s v="so"/>
    <s v="so"/>
    <s v="so"/>
    <s v="so"/>
    <s v="so"/>
    <s v="s"/>
    <s v="s"/>
    <n v="0"/>
    <n v="3.322E-2"/>
  </r>
  <r>
    <n v="2025"/>
    <s v="Rennes"/>
    <x v="100"/>
    <s v="JaqkX"/>
    <x v="3"/>
    <x v="0"/>
    <n v="0"/>
    <n v="0.48021999999999998"/>
    <s v="s"/>
    <s v="s"/>
    <s v="s"/>
    <n v="5.0899999999999999E-3"/>
    <n v="0"/>
    <n v="0"/>
    <n v="0"/>
    <n v="0"/>
    <n v="0"/>
    <n v="0"/>
    <n v="0"/>
    <n v="0.48798999999999998"/>
    <n v="0"/>
    <n v="0"/>
    <n v="0"/>
    <n v="0"/>
    <n v="0.48798999999999998"/>
    <s v="s"/>
    <s v="s"/>
    <n v="0"/>
    <n v="8.4399999999999996E-3"/>
  </r>
  <r>
    <n v="2025"/>
    <s v="Rennes"/>
    <x v="100"/>
    <s v="JaqkX"/>
    <x v="3"/>
    <x v="1"/>
    <n v="0"/>
    <n v="0.29976000000000003"/>
    <s v="s"/>
    <s v="s"/>
    <s v="s"/>
    <n v="4.3200000000000001E-3"/>
    <n v="0"/>
    <n v="0"/>
    <n v="0"/>
    <n v="0"/>
    <n v="0"/>
    <n v="0"/>
    <n v="0"/>
    <n v="0.30591000000000002"/>
    <n v="0"/>
    <n v="0"/>
    <n v="0"/>
    <n v="0"/>
    <n v="0.30591000000000002"/>
    <s v="s"/>
    <s v="s"/>
    <n v="0"/>
    <n v="5.0090000000000003E-2"/>
  </r>
  <r>
    <n v="2025"/>
    <s v="Rennes"/>
    <x v="100"/>
    <s v="JaqkX"/>
    <x v="3"/>
    <x v="2"/>
    <n v="0"/>
    <n v="0.26112000000000002"/>
    <s v="s"/>
    <s v="s"/>
    <s v="s"/>
    <n v="9.92E-3"/>
    <n v="0"/>
    <n v="0"/>
    <n v="0"/>
    <n v="0"/>
    <n v="0"/>
    <n v="0"/>
    <n v="0"/>
    <n v="0.27947"/>
    <n v="0"/>
    <n v="0"/>
    <n v="0"/>
    <n v="0"/>
    <n v="0.27947"/>
    <s v="s"/>
    <s v="s"/>
    <n v="0"/>
    <n v="9.7470000000000001E-2"/>
  </r>
  <r>
    <n v="2025"/>
    <s v="Rennes"/>
    <x v="100"/>
    <s v="JaqkX"/>
    <x v="3"/>
    <x v="3"/>
    <n v="0"/>
    <n v="0.31922"/>
    <s v="s"/>
    <s v="s"/>
    <s v="s"/>
    <n v="3.0769999999999999E-2"/>
    <n v="0"/>
    <n v="0"/>
    <n v="0"/>
    <n v="0"/>
    <n v="0"/>
    <n v="0"/>
    <n v="0"/>
    <n v="0.37347999999999998"/>
    <n v="0"/>
    <n v="0"/>
    <n v="0"/>
    <n v="0"/>
    <n v="0.37347999999999998"/>
    <s v="s"/>
    <s v="s"/>
    <n v="0"/>
    <n v="0.16769000000000001"/>
  </r>
  <r>
    <n v="2025"/>
    <s v="Rennes"/>
    <x v="100"/>
    <s v="JaqkX"/>
    <x v="3"/>
    <x v="4"/>
    <n v="0"/>
    <n v="0.30235000000000001"/>
    <s v="s"/>
    <s v="s"/>
    <s v="s"/>
    <n v="6.13E-2"/>
    <n v="0"/>
    <n v="0"/>
    <n v="0"/>
    <n v="0"/>
    <n v="0"/>
    <n v="0"/>
    <n v="0"/>
    <n v="0.39419999999999999"/>
    <n v="0"/>
    <n v="0"/>
    <n v="0"/>
    <n v="0"/>
    <n v="0.39419999999999999"/>
    <s v="s"/>
    <s v="s"/>
    <n v="0"/>
    <n v="0.15287999999999999"/>
  </r>
  <r>
    <n v="2025"/>
    <s v="Rennes"/>
    <x v="100"/>
    <s v="JaqkX"/>
    <x v="3"/>
    <x v="5"/>
    <n v="0"/>
    <n v="0.34145999999999999"/>
    <s v="s"/>
    <s v="s"/>
    <s v="s"/>
    <n v="0.41293000000000002"/>
    <n v="0"/>
    <n v="0"/>
    <n v="0"/>
    <n v="0"/>
    <n v="0"/>
    <n v="0"/>
    <n v="0"/>
    <n v="1.0047699999999999"/>
    <n v="0"/>
    <n v="0"/>
    <n v="0"/>
    <n v="0"/>
    <n v="1.0047699999999999"/>
    <s v="s"/>
    <s v="s"/>
    <n v="0"/>
    <n v="0.35141"/>
  </r>
  <r>
    <n v="2025"/>
    <s v="Rennes"/>
    <x v="100"/>
    <s v="JaqkX"/>
    <x v="3"/>
    <x v="6"/>
    <n v="0"/>
    <n v="0.36037999999999998"/>
    <s v="s"/>
    <s v="s"/>
    <s v="s"/>
    <n v="0.28786"/>
    <n v="0"/>
    <n v="0"/>
    <n v="0"/>
    <n v="0"/>
    <n v="0"/>
    <n v="0"/>
    <n v="0"/>
    <n v="0.90031000000000005"/>
    <n v="0"/>
    <n v="0"/>
    <n v="0"/>
    <n v="0"/>
    <n v="0.90031000000000005"/>
    <s v="s"/>
    <s v="s"/>
    <n v="0"/>
    <n v="0.52715999999999996"/>
  </r>
  <r>
    <n v="2025"/>
    <s v="Rennes"/>
    <x v="100"/>
    <s v="JaqkX"/>
    <x v="3"/>
    <x v="7"/>
    <n v="0"/>
    <n v="0.35022999999999999"/>
    <s v="s"/>
    <s v="s"/>
    <s v="s"/>
    <n v="0.25624999999999998"/>
    <n v="0"/>
    <n v="0"/>
    <n v="0"/>
    <n v="0"/>
    <n v="0"/>
    <n v="0"/>
    <n v="0"/>
    <n v="0.84919"/>
    <n v="0"/>
    <n v="0"/>
    <n v="0"/>
    <n v="0"/>
    <n v="0.84919"/>
    <s v="s"/>
    <s v="s"/>
    <n v="0"/>
    <n v="0.47255000000000003"/>
  </r>
  <r>
    <n v="2025"/>
    <s v="Rennes"/>
    <x v="100"/>
    <s v="JaqkX"/>
    <x v="3"/>
    <x v="8"/>
    <n v="0"/>
    <n v="0.53178999999999998"/>
    <s v="s"/>
    <s v="s"/>
    <s v="s"/>
    <n v="0.41375000000000001"/>
    <n v="0"/>
    <n v="0"/>
    <n v="0"/>
    <n v="0"/>
    <n v="0"/>
    <n v="0"/>
    <n v="0"/>
    <n v="1.35521"/>
    <n v="0"/>
    <n v="0"/>
    <n v="0"/>
    <n v="0"/>
    <n v="1.35521"/>
    <s v="s"/>
    <s v="s"/>
    <n v="0"/>
    <n v="0.55639000000000005"/>
  </r>
  <r>
    <n v="2025"/>
    <s v="Rennes"/>
    <x v="100"/>
    <s v="JaqkX"/>
    <x v="3"/>
    <x v="9"/>
    <n v="0"/>
    <n v="0.37145"/>
    <s v="s"/>
    <s v="s"/>
    <s v="s"/>
    <n v="0.24895999999999999"/>
    <n v="0"/>
    <n v="0"/>
    <n v="0"/>
    <n v="0"/>
    <n v="0"/>
    <n v="0"/>
    <n v="0"/>
    <n v="1.1932700000000001"/>
    <n v="0"/>
    <n v="0"/>
    <n v="0"/>
    <n v="0"/>
    <n v="1.1932700000000001"/>
    <s v="s"/>
    <s v="s"/>
    <n v="0"/>
    <n v="0.67481000000000002"/>
  </r>
  <r>
    <n v="2025"/>
    <s v="Rennes"/>
    <x v="100"/>
    <s v="JaqkX"/>
    <x v="3"/>
    <x v="10"/>
    <n v="0"/>
    <n v="0.39096999999999998"/>
    <s v="s"/>
    <s v="s"/>
    <s v="s"/>
    <n v="0.1"/>
    <n v="0"/>
    <n v="0"/>
    <n v="0"/>
    <n v="0"/>
    <n v="0"/>
    <n v="0"/>
    <n v="0"/>
    <n v="0.81849000000000005"/>
    <n v="0"/>
    <n v="0"/>
    <n v="0"/>
    <n v="0"/>
    <n v="0.81849000000000005"/>
    <s v="s"/>
    <s v="s"/>
    <n v="0"/>
    <n v="0.50477000000000005"/>
  </r>
  <r>
    <n v="2025"/>
    <s v="Rennes"/>
    <x v="101"/>
    <s v="5tVy4"/>
    <x v="0"/>
    <x v="0"/>
    <n v="0"/>
    <n v="26"/>
    <n v="36"/>
    <n v="19"/>
    <s v="s"/>
    <n v="32"/>
    <n v="0"/>
    <n v="12"/>
    <n v="18"/>
    <n v="66"/>
    <n v="71"/>
    <s v="s"/>
    <n v="5"/>
    <n v="292"/>
    <n v="0"/>
    <n v="0"/>
    <n v="0"/>
    <n v="0"/>
    <n v="292"/>
    <n v="29"/>
    <n v="42"/>
    <n v="49"/>
    <n v="120"/>
  </r>
  <r>
    <n v="2025"/>
    <s v="Rennes"/>
    <x v="101"/>
    <s v="5tVy4"/>
    <x v="1"/>
    <x v="0"/>
    <n v="0"/>
    <n v="8.1439999999999999E-2"/>
    <n v="0.1227"/>
    <n v="6.2460000000000002E-2"/>
    <s v="s"/>
    <n v="0.10757"/>
    <n v="0"/>
    <n v="3.6499999999999998E-2"/>
    <n v="5.577E-2"/>
    <n v="0.22706999999999999"/>
    <n v="0.24041999999999999"/>
    <s v="s"/>
    <n v="1.8589999999999999E-2"/>
    <n v="0.97924999999999995"/>
    <n v="0"/>
    <n v="0"/>
    <n v="0"/>
    <n v="0"/>
    <n v="0.97924999999999995"/>
    <n v="3.5749999999999997E-2"/>
    <n v="3.8620000000000002E-2"/>
    <n v="4.65E-2"/>
    <n v="0.12087000000000001"/>
  </r>
  <r>
    <n v="2025"/>
    <s v="Rennes"/>
    <x v="101"/>
    <s v="5tVy4"/>
    <x v="1"/>
    <x v="1"/>
    <n v="0"/>
    <n v="8.4110000000000004E-2"/>
    <n v="0.12604000000000001"/>
    <n v="6.4089999999999994E-2"/>
    <s v="s"/>
    <n v="0.1101"/>
    <n v="0"/>
    <n v="3.5610000000000003E-2"/>
    <n v="5.5169999999999997E-2"/>
    <n v="0.22577"/>
    <n v="0.24057999999999999"/>
    <s v="s"/>
    <n v="1.899E-2"/>
    <n v="0.98780000000000001"/>
    <n v="0"/>
    <n v="0"/>
    <n v="0"/>
    <n v="0"/>
    <n v="0.98780000000000001"/>
    <n v="3.5560000000000001E-2"/>
    <n v="3.9140000000000001E-2"/>
    <n v="4.7509999999999997E-2"/>
    <n v="0.1222"/>
  </r>
  <r>
    <n v="2025"/>
    <s v="Rennes"/>
    <x v="101"/>
    <s v="5tVy4"/>
    <x v="1"/>
    <x v="2"/>
    <n v="0"/>
    <n v="8.6849999999999997E-2"/>
    <n v="0.12665000000000001"/>
    <n v="6.5729999999999997E-2"/>
    <s v="s"/>
    <n v="0.10935"/>
    <n v="0"/>
    <n v="3.261E-2"/>
    <n v="5.4760000000000003E-2"/>
    <n v="0.22053"/>
    <n v="0.24440999999999999"/>
    <s v="s"/>
    <n v="1.924E-2"/>
    <n v="0.98814999999999997"/>
    <n v="0"/>
    <n v="0"/>
    <n v="0"/>
    <n v="0"/>
    <n v="0.98814999999999997"/>
    <n v="3.3360000000000001E-2"/>
    <n v="3.857E-2"/>
    <n v="4.759E-2"/>
    <n v="0.11952"/>
  </r>
  <r>
    <n v="2025"/>
    <s v="Rennes"/>
    <x v="101"/>
    <s v="5tVy4"/>
    <x v="1"/>
    <x v="3"/>
    <n v="0"/>
    <n v="8.6370000000000002E-2"/>
    <n v="0.12720999999999999"/>
    <n v="6.2590000000000007E-2"/>
    <s v="s"/>
    <n v="0.11139"/>
    <n v="0"/>
    <n v="3.2460000000000003E-2"/>
    <n v="5.5379999999999999E-2"/>
    <n v="0.2172"/>
    <n v="0.24618999999999999"/>
    <s v="s"/>
    <n v="1.9550000000000001E-2"/>
    <n v="0.98577000000000004"/>
    <n v="0"/>
    <n v="0"/>
    <n v="0"/>
    <n v="0"/>
    <n v="0.98577000000000004"/>
    <n v="3.1510000000000003E-2"/>
    <n v="3.9879999999999999E-2"/>
    <n v="4.8500000000000001E-2"/>
    <n v="0.11989"/>
  </r>
  <r>
    <n v="2025"/>
    <s v="Rennes"/>
    <x v="101"/>
    <s v="5tVy4"/>
    <x v="1"/>
    <x v="4"/>
    <n v="0"/>
    <n v="8.8550000000000004E-2"/>
    <n v="0.12368999999999999"/>
    <n v="6.2429999999999999E-2"/>
    <s v="s"/>
    <n v="0.11197"/>
    <n v="0"/>
    <n v="3.1829999999999997E-2"/>
    <n v="5.3260000000000002E-2"/>
    <n v="0.21240000000000001"/>
    <n v="0.2455"/>
    <s v="s"/>
    <n v="2.027E-2"/>
    <n v="0.97804999999999997"/>
    <n v="0"/>
    <n v="0"/>
    <n v="0"/>
    <n v="0"/>
    <n v="0.97804999999999997"/>
    <n v="3.4840000000000003E-2"/>
    <n v="3.8629999999999998E-2"/>
    <n v="4.7849999999999997E-2"/>
    <n v="0.12131"/>
  </r>
  <r>
    <n v="2025"/>
    <s v="Rennes"/>
    <x v="101"/>
    <s v="5tVy4"/>
    <x v="1"/>
    <x v="5"/>
    <n v="0"/>
    <n v="9.1420000000000001E-2"/>
    <n v="0.12218999999999999"/>
    <n v="6.037E-2"/>
    <s v="s"/>
    <n v="0.11029"/>
    <n v="0"/>
    <n v="3.3309999999999999E-2"/>
    <n v="5.0119999999999998E-2"/>
    <n v="0.20957000000000001"/>
    <n v="0.24277000000000001"/>
    <s v="s"/>
    <n v="2.068E-2"/>
    <n v="0.96772999999999998"/>
    <n v="0"/>
    <n v="0"/>
    <n v="0"/>
    <n v="0"/>
    <n v="0.96772999999999998"/>
    <n v="3.286E-2"/>
    <n v="3.6920000000000001E-2"/>
    <n v="4.6109999999999998E-2"/>
    <n v="0.11589000000000001"/>
  </r>
  <r>
    <n v="2025"/>
    <s v="Rennes"/>
    <x v="101"/>
    <s v="5tVy4"/>
    <x v="1"/>
    <x v="6"/>
    <n v="0"/>
    <n v="9.1670000000000001E-2"/>
    <n v="0.12232"/>
    <n v="6.0019999999999997E-2"/>
    <s v="s"/>
    <n v="0.11008"/>
    <n v="0"/>
    <n v="3.2719999999999999E-2"/>
    <n v="4.5670000000000002E-2"/>
    <n v="0.20083000000000001"/>
    <n v="0.24107000000000001"/>
    <s v="s"/>
    <n v="2.129E-2"/>
    <n v="0.94960999999999995"/>
    <n v="0"/>
    <n v="0"/>
    <n v="0"/>
    <n v="0"/>
    <n v="0.94960999999999995"/>
    <n v="3.2030000000000003E-2"/>
    <n v="3.5400000000000001E-2"/>
    <n v="4.5940000000000002E-2"/>
    <n v="0.11337"/>
  </r>
  <r>
    <n v="2025"/>
    <s v="Rennes"/>
    <x v="101"/>
    <s v="5tVy4"/>
    <x v="1"/>
    <x v="7"/>
    <n v="0"/>
    <n v="9.0139999999999998E-2"/>
    <n v="0.1217"/>
    <n v="5.8700000000000002E-2"/>
    <s v="s"/>
    <n v="0.10817"/>
    <n v="0"/>
    <n v="3.1759999999999997E-2"/>
    <n v="4.3970000000000002E-2"/>
    <n v="0.19664999999999999"/>
    <n v="0.23455999999999999"/>
    <s v="s"/>
    <n v="2.1680000000000001E-2"/>
    <n v="0.92971999999999999"/>
    <n v="0"/>
    <n v="0"/>
    <n v="0"/>
    <n v="0"/>
    <n v="0.92971999999999999"/>
    <n v="3.0589999999999999E-2"/>
    <n v="3.8649999999999997E-2"/>
    <n v="4.5199999999999997E-2"/>
    <n v="0.11444"/>
  </r>
  <r>
    <n v="2025"/>
    <s v="Rennes"/>
    <x v="101"/>
    <s v="5tVy4"/>
    <x v="1"/>
    <x v="8"/>
    <n v="0"/>
    <n v="8.634E-2"/>
    <n v="0.11877"/>
    <n v="5.2449999999999997E-2"/>
    <s v="s"/>
    <n v="0.1017"/>
    <n v="0"/>
    <n v="2.997E-2"/>
    <n v="4.2720000000000001E-2"/>
    <n v="0.19441"/>
    <n v="0.23477000000000001"/>
    <s v="s"/>
    <n v="2.0820000000000002E-2"/>
    <n v="0.90242"/>
    <n v="0"/>
    <n v="0"/>
    <n v="0"/>
    <n v="0"/>
    <n v="0.90242"/>
    <n v="2.8760000000000001E-2"/>
    <n v="4.1759999999999999E-2"/>
    <n v="4.7719999999999999E-2"/>
    <n v="0.11824"/>
  </r>
  <r>
    <n v="2025"/>
    <s v="Rennes"/>
    <x v="101"/>
    <s v="5tVy4"/>
    <x v="1"/>
    <x v="9"/>
    <n v="0"/>
    <n v="8.6940000000000003E-2"/>
    <n v="0.11602999999999999"/>
    <n v="5.16E-2"/>
    <s v="s"/>
    <n v="0.10144"/>
    <n v="0"/>
    <n v="2.913E-2"/>
    <n v="4.1410000000000002E-2"/>
    <n v="0.19173999999999999"/>
    <n v="0.23329"/>
    <s v="s"/>
    <n v="2.0650000000000002E-2"/>
    <n v="0.89104000000000005"/>
    <n v="0"/>
    <n v="0"/>
    <n v="0"/>
    <n v="0"/>
    <n v="0.89104000000000005"/>
    <n v="2.75E-2"/>
    <n v="4.5499999999999999E-2"/>
    <n v="4.7539999999999999E-2"/>
    <n v="0.12053999999999999"/>
  </r>
  <r>
    <n v="2025"/>
    <s v="Rennes"/>
    <x v="101"/>
    <s v="5tVy4"/>
    <x v="1"/>
    <x v="10"/>
    <n v="0"/>
    <n v="8.3140000000000006E-2"/>
    <n v="0.10972999999999999"/>
    <n v="4.8910000000000002E-2"/>
    <s v="s"/>
    <n v="9.7659999999999997E-2"/>
    <n v="0"/>
    <n v="2.615E-2"/>
    <n v="3.9739999999999998E-2"/>
    <n v="0.19034000000000001"/>
    <n v="0.22802"/>
    <s v="s"/>
    <n v="2.06E-2"/>
    <n v="0.86124999999999996"/>
    <n v="0"/>
    <n v="0"/>
    <n v="0"/>
    <n v="0"/>
    <n v="0.86124999999999996"/>
    <n v="2.5049999999999999E-2"/>
    <n v="4.6390000000000001E-2"/>
    <n v="4.4900000000000002E-2"/>
    <n v="0.11634"/>
  </r>
  <r>
    <n v="2025"/>
    <s v="Rennes"/>
    <x v="101"/>
    <s v="5tVy4"/>
    <x v="2"/>
    <x v="0"/>
    <s v="so"/>
    <s v="so"/>
    <s v="so"/>
    <s v="so"/>
    <s v="so"/>
    <s v="so"/>
    <s v="so"/>
    <s v="so"/>
    <s v="so"/>
    <s v="so"/>
    <s v="so"/>
    <s v="so"/>
    <s v="so"/>
    <s v="so"/>
    <s v="so"/>
    <s v="so"/>
    <s v="so"/>
    <s v="so"/>
    <s v="so"/>
    <n v="0.11047"/>
    <n v="0.18992999999999999"/>
    <n v="0.16284000000000001"/>
    <n v="0.46323999999999999"/>
  </r>
  <r>
    <n v="2025"/>
    <s v="Rennes"/>
    <x v="101"/>
    <s v="5tVy4"/>
    <x v="2"/>
    <x v="1"/>
    <s v="so"/>
    <s v="so"/>
    <s v="so"/>
    <s v="so"/>
    <s v="so"/>
    <s v="so"/>
    <s v="so"/>
    <s v="so"/>
    <s v="so"/>
    <s v="so"/>
    <s v="so"/>
    <s v="so"/>
    <s v="so"/>
    <s v="so"/>
    <s v="so"/>
    <s v="so"/>
    <s v="so"/>
    <s v="so"/>
    <s v="so"/>
    <n v="0.1046"/>
    <n v="0.18010999999999999"/>
    <n v="0.16434000000000001"/>
    <n v="0.44905"/>
  </r>
  <r>
    <n v="2025"/>
    <s v="Rennes"/>
    <x v="101"/>
    <s v="5tVy4"/>
    <x v="2"/>
    <x v="2"/>
    <s v="so"/>
    <s v="so"/>
    <s v="so"/>
    <s v="so"/>
    <s v="so"/>
    <s v="so"/>
    <s v="so"/>
    <s v="so"/>
    <s v="so"/>
    <s v="so"/>
    <s v="so"/>
    <s v="so"/>
    <s v="so"/>
    <s v="so"/>
    <s v="so"/>
    <s v="so"/>
    <s v="so"/>
    <s v="so"/>
    <s v="so"/>
    <n v="8.7859999999999994E-2"/>
    <n v="0.16381000000000001"/>
    <n v="0.16886999999999999"/>
    <n v="0.42054000000000002"/>
  </r>
  <r>
    <n v="2025"/>
    <s v="Rennes"/>
    <x v="101"/>
    <s v="5tVy4"/>
    <x v="2"/>
    <x v="3"/>
    <s v="so"/>
    <s v="so"/>
    <s v="so"/>
    <s v="so"/>
    <s v="so"/>
    <s v="so"/>
    <s v="so"/>
    <s v="so"/>
    <s v="so"/>
    <s v="so"/>
    <s v="so"/>
    <s v="so"/>
    <s v="so"/>
    <s v="so"/>
    <s v="so"/>
    <s v="so"/>
    <s v="so"/>
    <s v="so"/>
    <s v="so"/>
    <n v="8.6290000000000006E-2"/>
    <n v="0.17316000000000001"/>
    <n v="0.16103000000000001"/>
    <n v="0.42048000000000002"/>
  </r>
  <r>
    <n v="2025"/>
    <s v="Rennes"/>
    <x v="101"/>
    <s v="5tVy4"/>
    <x v="2"/>
    <x v="4"/>
    <s v="so"/>
    <s v="so"/>
    <s v="so"/>
    <s v="so"/>
    <s v="so"/>
    <s v="so"/>
    <s v="so"/>
    <s v="so"/>
    <s v="so"/>
    <s v="so"/>
    <s v="so"/>
    <s v="so"/>
    <s v="so"/>
    <s v="so"/>
    <s v="so"/>
    <s v="so"/>
    <s v="so"/>
    <s v="so"/>
    <s v="so"/>
    <n v="7.7869999999999995E-2"/>
    <n v="0.18342"/>
    <n v="0.15084"/>
    <n v="0.41214000000000001"/>
  </r>
  <r>
    <n v="2025"/>
    <s v="Rennes"/>
    <x v="101"/>
    <s v="5tVy4"/>
    <x v="2"/>
    <x v="5"/>
    <s v="so"/>
    <s v="so"/>
    <s v="so"/>
    <s v="so"/>
    <s v="so"/>
    <s v="so"/>
    <s v="so"/>
    <s v="so"/>
    <s v="so"/>
    <s v="so"/>
    <s v="so"/>
    <s v="so"/>
    <s v="so"/>
    <s v="so"/>
    <s v="so"/>
    <s v="so"/>
    <s v="so"/>
    <s v="so"/>
    <s v="so"/>
    <n v="7.1230000000000002E-2"/>
    <n v="0.17860999999999999"/>
    <n v="0.13764999999999999"/>
    <n v="0.38750000000000001"/>
  </r>
  <r>
    <n v="2025"/>
    <s v="Rennes"/>
    <x v="101"/>
    <s v="5tVy4"/>
    <x v="2"/>
    <x v="6"/>
    <s v="so"/>
    <s v="so"/>
    <s v="so"/>
    <s v="so"/>
    <s v="so"/>
    <s v="so"/>
    <s v="so"/>
    <s v="so"/>
    <s v="so"/>
    <s v="so"/>
    <s v="so"/>
    <s v="so"/>
    <s v="so"/>
    <s v="so"/>
    <s v="so"/>
    <s v="so"/>
    <s v="so"/>
    <s v="so"/>
    <s v="so"/>
    <n v="7.7229999999999993E-2"/>
    <n v="0.15717"/>
    <n v="0.10813"/>
    <n v="0.34253"/>
  </r>
  <r>
    <n v="2025"/>
    <s v="Rennes"/>
    <x v="101"/>
    <s v="5tVy4"/>
    <x v="2"/>
    <x v="7"/>
    <s v="so"/>
    <s v="so"/>
    <s v="so"/>
    <s v="so"/>
    <s v="so"/>
    <s v="so"/>
    <s v="so"/>
    <s v="so"/>
    <s v="so"/>
    <s v="so"/>
    <s v="so"/>
    <s v="so"/>
    <s v="so"/>
    <s v="so"/>
    <s v="so"/>
    <s v="so"/>
    <s v="so"/>
    <s v="so"/>
    <s v="so"/>
    <n v="8.3629999999999996E-2"/>
    <n v="0.16847999999999999"/>
    <n v="0.10985"/>
    <n v="0.36196"/>
  </r>
  <r>
    <n v="2025"/>
    <s v="Rennes"/>
    <x v="101"/>
    <s v="5tVy4"/>
    <x v="2"/>
    <x v="8"/>
    <s v="so"/>
    <s v="so"/>
    <s v="so"/>
    <s v="so"/>
    <s v="so"/>
    <s v="so"/>
    <s v="so"/>
    <s v="so"/>
    <s v="so"/>
    <s v="so"/>
    <s v="so"/>
    <s v="so"/>
    <s v="so"/>
    <s v="so"/>
    <s v="so"/>
    <s v="so"/>
    <s v="so"/>
    <s v="so"/>
    <s v="so"/>
    <n v="8.3180000000000004E-2"/>
    <n v="0.17699999999999999"/>
    <n v="0.10656"/>
    <n v="0.36673"/>
  </r>
  <r>
    <n v="2025"/>
    <s v="Rennes"/>
    <x v="101"/>
    <s v="5tVy4"/>
    <x v="2"/>
    <x v="9"/>
    <s v="so"/>
    <s v="so"/>
    <s v="so"/>
    <s v="so"/>
    <s v="so"/>
    <s v="so"/>
    <s v="so"/>
    <s v="so"/>
    <s v="so"/>
    <s v="so"/>
    <s v="so"/>
    <s v="so"/>
    <s v="so"/>
    <s v="so"/>
    <s v="so"/>
    <s v="so"/>
    <s v="so"/>
    <s v="so"/>
    <s v="so"/>
    <n v="9.1020000000000004E-2"/>
    <n v="0.17684"/>
    <n v="9.7869999999999999E-2"/>
    <n v="0.36573"/>
  </r>
  <r>
    <n v="2025"/>
    <s v="Rennes"/>
    <x v="101"/>
    <s v="5tVy4"/>
    <x v="2"/>
    <x v="10"/>
    <s v="so"/>
    <s v="so"/>
    <s v="so"/>
    <s v="so"/>
    <s v="so"/>
    <s v="so"/>
    <s v="so"/>
    <s v="so"/>
    <s v="so"/>
    <s v="so"/>
    <s v="so"/>
    <s v="so"/>
    <s v="so"/>
    <s v="so"/>
    <s v="so"/>
    <s v="so"/>
    <s v="so"/>
    <s v="so"/>
    <s v="so"/>
    <n v="8.2409999999999997E-2"/>
    <n v="0.16900000000000001"/>
    <n v="9.8970000000000002E-2"/>
    <n v="0.35038000000000002"/>
  </r>
  <r>
    <n v="2025"/>
    <s v="Rennes"/>
    <x v="101"/>
    <s v="5tVy4"/>
    <x v="3"/>
    <x v="0"/>
    <n v="0"/>
    <n v="2.256E-2"/>
    <n v="0.33396999999999999"/>
    <n v="0.11491999999999999"/>
    <s v="s"/>
    <n v="0.46644999999999998"/>
    <n v="0"/>
    <n v="0.60980000000000001"/>
    <n v="0.37239"/>
    <n v="2.5444900000000001"/>
    <n v="0.92888000000000004"/>
    <s v="s"/>
    <n v="1.15E-3"/>
    <n v="5.3963099999999997"/>
    <n v="0"/>
    <n v="0"/>
    <n v="0"/>
    <n v="0"/>
    <n v="5.3963099999999997"/>
    <n v="0.37464999999999998"/>
    <n v="0.95884000000000003"/>
    <n v="0.52817999999999998"/>
    <n v="1.86168"/>
  </r>
  <r>
    <n v="2025"/>
    <s v="Rennes"/>
    <x v="101"/>
    <s v="5tVy4"/>
    <x v="3"/>
    <x v="1"/>
    <n v="0"/>
    <n v="4.0460000000000003E-2"/>
    <n v="0.32861000000000001"/>
    <n v="0.24132000000000001"/>
    <s v="s"/>
    <n v="0.67747000000000002"/>
    <n v="0"/>
    <n v="0.68427000000000004"/>
    <n v="0.54232000000000002"/>
    <n v="2.05837"/>
    <n v="1.1991099999999999"/>
    <s v="s"/>
    <n v="2.6800000000000001E-3"/>
    <n v="5.78559"/>
    <n v="0"/>
    <n v="0"/>
    <n v="0"/>
    <n v="0"/>
    <n v="5.78559"/>
    <n v="0.45663999999999999"/>
    <n v="1.63212"/>
    <n v="0.86799000000000004"/>
    <n v="2.95675"/>
  </r>
  <r>
    <n v="2025"/>
    <s v="Rennes"/>
    <x v="101"/>
    <s v="5tVy4"/>
    <x v="3"/>
    <x v="2"/>
    <n v="0"/>
    <n v="0.10398"/>
    <n v="0.62117999999999995"/>
    <n v="0.41793999999999998"/>
    <s v="s"/>
    <n v="0.64600999999999997"/>
    <n v="0"/>
    <n v="0.52512000000000003"/>
    <n v="0.56560999999999995"/>
    <n v="2.5006599999999999"/>
    <n v="1.0682799999999999"/>
    <s v="s"/>
    <n v="2.7499999999999998E-3"/>
    <n v="6.46936"/>
    <n v="0"/>
    <n v="0"/>
    <n v="0"/>
    <n v="0"/>
    <n v="6.46936"/>
    <n v="0.74992000000000003"/>
    <n v="1.72742"/>
    <n v="1.18208"/>
    <n v="3.6594199999999999"/>
  </r>
  <r>
    <n v="2025"/>
    <s v="Rennes"/>
    <x v="101"/>
    <s v="5tVy4"/>
    <x v="3"/>
    <x v="3"/>
    <n v="0"/>
    <n v="0.23810000000000001"/>
    <n v="0.77320999999999995"/>
    <n v="0.71806000000000003"/>
    <s v="s"/>
    <n v="1.0489999999999999"/>
    <n v="0"/>
    <n v="0.3639"/>
    <n v="1.0849299999999999"/>
    <n v="2.2638799999999999"/>
    <n v="1.2447600000000001"/>
    <s v="s"/>
    <n v="3.3800000000000002E-3"/>
    <n v="7.8655799999999996"/>
    <n v="0"/>
    <n v="0"/>
    <n v="0"/>
    <n v="0"/>
    <n v="7.8655799999999996"/>
    <n v="0.84186000000000005"/>
    <n v="1.66883"/>
    <n v="1.24925"/>
    <n v="3.7599399999999998"/>
  </r>
  <r>
    <n v="2025"/>
    <s v="Rennes"/>
    <x v="101"/>
    <s v="5tVy4"/>
    <x v="3"/>
    <x v="4"/>
    <n v="0"/>
    <n v="0.53556999999999999"/>
    <n v="0.90041000000000004"/>
    <n v="1.3110599999999999"/>
    <s v="s"/>
    <n v="1.11198"/>
    <n v="0"/>
    <n v="0.48465999999999998"/>
    <n v="1.40371"/>
    <n v="1.93719"/>
    <n v="1.62581"/>
    <s v="s"/>
    <n v="4.1900000000000001E-3"/>
    <n v="9.4928699999999999"/>
    <n v="0"/>
    <n v="0"/>
    <n v="0"/>
    <n v="0"/>
    <n v="9.4928699999999999"/>
    <n v="1.0777699999999999"/>
    <n v="1.5734399999999999"/>
    <n v="1.2709900000000001"/>
    <n v="3.9221900000000001"/>
  </r>
  <r>
    <n v="2025"/>
    <s v="Rennes"/>
    <x v="101"/>
    <s v="5tVy4"/>
    <x v="3"/>
    <x v="5"/>
    <n v="0"/>
    <n v="0.48743999999999998"/>
    <n v="0.87724000000000002"/>
    <n v="0.91290000000000004"/>
    <s v="s"/>
    <n v="1.1266799999999999"/>
    <n v="0"/>
    <n v="0.40405000000000002"/>
    <n v="0.92444000000000004"/>
    <n v="2.6744599999999998"/>
    <n v="2.28166"/>
    <s v="s"/>
    <n v="5.2900000000000004E-3"/>
    <n v="9.9683799999999998"/>
    <n v="0"/>
    <n v="0"/>
    <n v="0"/>
    <n v="0"/>
    <n v="9.9683799999999998"/>
    <n v="1.1467700000000001"/>
    <n v="1.4503900000000001"/>
    <n v="1.6479299999999999"/>
    <n v="4.2450900000000003"/>
  </r>
  <r>
    <n v="2025"/>
    <s v="Rennes"/>
    <x v="101"/>
    <s v="5tVy4"/>
    <x v="3"/>
    <x v="6"/>
    <n v="0"/>
    <n v="0.88170000000000004"/>
    <n v="1.30223"/>
    <n v="0.8831"/>
    <s v="s"/>
    <n v="1.54094"/>
    <n v="0"/>
    <n v="0.64063999999999999"/>
    <n v="0.67069999999999996"/>
    <n v="3.0564"/>
    <n v="2.3176399999999999"/>
    <s v="s"/>
    <n v="9.4500000000000001E-3"/>
    <n v="11.610670000000001"/>
    <n v="0"/>
    <n v="0"/>
    <n v="0"/>
    <n v="0"/>
    <n v="11.610670000000001"/>
    <n v="1.4415800000000001"/>
    <n v="0.87751999999999997"/>
    <n v="1.6085"/>
    <n v="3.9276"/>
  </r>
  <r>
    <n v="2025"/>
    <s v="Rennes"/>
    <x v="101"/>
    <s v="5tVy4"/>
    <x v="3"/>
    <x v="7"/>
    <n v="0"/>
    <n v="0.98858000000000001"/>
    <n v="1.6448"/>
    <n v="1.7724200000000001"/>
    <s v="s"/>
    <n v="1.53172"/>
    <n v="0"/>
    <n v="0.61412999999999995"/>
    <n v="1.2406999999999999"/>
    <n v="3.0960999999999999"/>
    <n v="2.3150300000000001"/>
    <s v="s"/>
    <n v="2.5700000000000001E-2"/>
    <n v="13.98075"/>
    <n v="0"/>
    <n v="0"/>
    <n v="0"/>
    <n v="0"/>
    <n v="13.98075"/>
    <n v="1.61547"/>
    <n v="0.80788000000000004"/>
    <n v="1.5707899999999999"/>
    <n v="3.9941399999999998"/>
  </r>
  <r>
    <n v="2025"/>
    <s v="Rennes"/>
    <x v="101"/>
    <s v="5tVy4"/>
    <x v="3"/>
    <x v="8"/>
    <n v="0"/>
    <n v="1.34083"/>
    <n v="2.0686800000000001"/>
    <n v="1.2233499999999999"/>
    <s v="s"/>
    <n v="1.3625"/>
    <n v="0"/>
    <n v="0.52078999999999998"/>
    <n v="0.74006000000000005"/>
    <n v="3.1109399999999998"/>
    <n v="3.07856"/>
    <s v="s"/>
    <n v="2.9479999999999999E-2"/>
    <n v="14.138859999999999"/>
    <n v="0"/>
    <n v="0"/>
    <n v="0"/>
    <n v="0"/>
    <n v="14.138859999999999"/>
    <n v="2.0932300000000001"/>
    <n v="0.98321999999999998"/>
    <n v="1.7759199999999999"/>
    <n v="4.8523699999999996"/>
  </r>
  <r>
    <n v="2025"/>
    <s v="Rennes"/>
    <x v="101"/>
    <s v="5tVy4"/>
    <x v="3"/>
    <x v="9"/>
    <n v="0"/>
    <n v="1.70845"/>
    <n v="2.2092900000000002"/>
    <n v="1.0659400000000001"/>
    <s v="s"/>
    <n v="1.8545799999999999"/>
    <n v="0"/>
    <n v="0.66357999999999995"/>
    <n v="0.87251000000000001"/>
    <n v="2.7249099999999999"/>
    <n v="3.2744900000000001"/>
    <s v="s"/>
    <n v="0.25677"/>
    <n v="15.330679999999999"/>
    <n v="0"/>
    <n v="0"/>
    <n v="0"/>
    <n v="0"/>
    <n v="15.330679999999999"/>
    <n v="2.3170799999999998"/>
    <n v="1.06443"/>
    <n v="2.0416699999999999"/>
    <n v="5.42319"/>
  </r>
  <r>
    <n v="2025"/>
    <s v="Rennes"/>
    <x v="101"/>
    <s v="5tVy4"/>
    <x v="3"/>
    <x v="10"/>
    <n v="0"/>
    <n v="1.3086899999999999"/>
    <n v="2.2910900000000001"/>
    <n v="1.2510699999999999"/>
    <s v="s"/>
    <n v="1.7610399999999999"/>
    <n v="0"/>
    <n v="0.57496000000000003"/>
    <n v="0.94337000000000004"/>
    <n v="2.1483099999999999"/>
    <n v="2.55423"/>
    <s v="s"/>
    <n v="0.33467999999999998"/>
    <n v="14.003869999999999"/>
    <n v="0"/>
    <n v="0"/>
    <n v="0"/>
    <n v="0"/>
    <n v="14.003869999999999"/>
    <n v="2.44082"/>
    <n v="0.99641000000000002"/>
    <n v="2.0575199999999998"/>
    <n v="5.4947600000000003"/>
  </r>
  <r>
    <n v="2025"/>
    <s v="Rennes"/>
    <x v="102"/>
    <s v="ti37C"/>
    <x v="0"/>
    <x v="0"/>
    <n v="0"/>
    <n v="19"/>
    <n v="20"/>
    <n v="138"/>
    <n v="77"/>
    <n v="203"/>
    <n v="0"/>
    <n v="0"/>
    <n v="0"/>
    <n v="23"/>
    <n v="0"/>
    <n v="0"/>
    <n v="0"/>
    <n v="480"/>
    <n v="0"/>
    <n v="0"/>
    <n v="0"/>
    <n v="0"/>
    <n v="480"/>
    <s v="s"/>
    <n v="95"/>
    <s v="s"/>
    <n v="105"/>
  </r>
  <r>
    <n v="2025"/>
    <s v="Rennes"/>
    <x v="102"/>
    <s v="ti37C"/>
    <x v="1"/>
    <x v="0"/>
    <n v="0"/>
    <n v="6.88E-2"/>
    <n v="7.3709999999999998E-2"/>
    <n v="0.43791000000000002"/>
    <n v="0.26393"/>
    <n v="0.66286999999999996"/>
    <n v="0"/>
    <n v="0"/>
    <n v="0"/>
    <n v="7.9750000000000001E-2"/>
    <n v="0"/>
    <n v="0"/>
    <n v="0"/>
    <n v="1.5869599999999999"/>
    <n v="0"/>
    <n v="0"/>
    <n v="0"/>
    <n v="0"/>
    <n v="1.5869599999999999"/>
    <s v="s"/>
    <n v="7.2459999999999997E-2"/>
    <s v="s"/>
    <n v="8.0619999999999997E-2"/>
  </r>
  <r>
    <n v="2025"/>
    <s v="Rennes"/>
    <x v="102"/>
    <s v="ti37C"/>
    <x v="1"/>
    <x v="1"/>
    <n v="0"/>
    <n v="7.0889999999999995E-2"/>
    <n v="7.6840000000000006E-2"/>
    <n v="0.44302999999999998"/>
    <n v="0.27089000000000002"/>
    <n v="0.66644000000000003"/>
    <n v="0"/>
    <n v="0"/>
    <n v="0"/>
    <n v="7.8560000000000005E-2"/>
    <n v="0"/>
    <n v="0"/>
    <n v="0"/>
    <n v="1.60666"/>
    <n v="0"/>
    <n v="0"/>
    <n v="0"/>
    <n v="0"/>
    <n v="1.60666"/>
    <s v="s"/>
    <n v="7.3139999999999997E-2"/>
    <s v="s"/>
    <n v="8.09E-2"/>
  </r>
  <r>
    <n v="2025"/>
    <s v="Rennes"/>
    <x v="102"/>
    <s v="ti37C"/>
    <x v="1"/>
    <x v="2"/>
    <n v="0"/>
    <n v="7.0940000000000003E-2"/>
    <n v="7.8329999999999997E-2"/>
    <n v="0.44075999999999999"/>
    <n v="0.28014"/>
    <n v="0.67198000000000002"/>
    <n v="0"/>
    <n v="0"/>
    <n v="0"/>
    <n v="8.0199999999999994E-2"/>
    <n v="0"/>
    <n v="0"/>
    <n v="0"/>
    <n v="1.62235"/>
    <n v="0"/>
    <n v="0"/>
    <n v="0"/>
    <n v="0"/>
    <n v="1.62235"/>
    <s v="s"/>
    <n v="7.3800000000000004E-2"/>
    <s v="s"/>
    <n v="8.1259999999999999E-2"/>
  </r>
  <r>
    <n v="2025"/>
    <s v="Rennes"/>
    <x v="102"/>
    <s v="ti37C"/>
    <x v="1"/>
    <x v="3"/>
    <n v="0"/>
    <n v="7.0220000000000005E-2"/>
    <n v="8.0460000000000004E-2"/>
    <n v="0.44030999999999998"/>
    <n v="0.28953000000000001"/>
    <n v="0.67850999999999995"/>
    <n v="0"/>
    <n v="0"/>
    <n v="0"/>
    <n v="8.0089999999999995E-2"/>
    <n v="0"/>
    <n v="0"/>
    <n v="0"/>
    <n v="1.6391"/>
    <n v="0"/>
    <n v="0"/>
    <n v="0"/>
    <n v="0"/>
    <n v="1.6391"/>
    <s v="s"/>
    <n v="7.4590000000000004E-2"/>
    <s v="s"/>
    <n v="8.3640000000000006E-2"/>
  </r>
  <r>
    <n v="2025"/>
    <s v="Rennes"/>
    <x v="102"/>
    <s v="ti37C"/>
    <x v="1"/>
    <x v="4"/>
    <n v="0"/>
    <n v="6.8959999999999994E-2"/>
    <n v="8.3710000000000007E-2"/>
    <n v="0.43525999999999998"/>
    <n v="0.29410999999999998"/>
    <n v="0.68457000000000001"/>
    <n v="0"/>
    <n v="0"/>
    <n v="0"/>
    <n v="8.1100000000000005E-2"/>
    <n v="0"/>
    <n v="0"/>
    <n v="0"/>
    <n v="1.6477200000000001"/>
    <n v="0"/>
    <n v="0"/>
    <n v="0"/>
    <n v="0"/>
    <n v="1.6477200000000001"/>
    <s v="s"/>
    <n v="7.3400000000000007E-2"/>
    <s v="s"/>
    <n v="8.3989999999999995E-2"/>
  </r>
  <r>
    <n v="2025"/>
    <s v="Rennes"/>
    <x v="102"/>
    <s v="ti37C"/>
    <x v="1"/>
    <x v="5"/>
    <n v="0"/>
    <n v="6.6100000000000006E-2"/>
    <n v="8.5129999999999997E-2"/>
    <n v="0.43822"/>
    <n v="0.29666999999999999"/>
    <n v="0.68276999999999999"/>
    <n v="0"/>
    <n v="0"/>
    <n v="0"/>
    <n v="8.3799999999999999E-2"/>
    <n v="0"/>
    <n v="0"/>
    <n v="0"/>
    <n v="1.6527000000000001"/>
    <n v="0"/>
    <n v="0"/>
    <n v="0"/>
    <n v="0"/>
    <n v="1.6527000000000001"/>
    <s v="s"/>
    <n v="8.3769999999999997E-2"/>
    <s v="s"/>
    <n v="9.2969999999999997E-2"/>
  </r>
  <r>
    <n v="2025"/>
    <s v="Rennes"/>
    <x v="102"/>
    <s v="ti37C"/>
    <x v="1"/>
    <x v="6"/>
    <n v="0"/>
    <n v="6.3329999999999997E-2"/>
    <n v="8.5720000000000005E-2"/>
    <n v="0.43456"/>
    <n v="0.30442000000000002"/>
    <n v="0.69233999999999996"/>
    <n v="0"/>
    <n v="0"/>
    <n v="0"/>
    <n v="8.4419999999999995E-2"/>
    <n v="0"/>
    <n v="0"/>
    <n v="0"/>
    <n v="1.6647799999999999"/>
    <n v="0"/>
    <n v="0"/>
    <n v="0"/>
    <n v="0"/>
    <n v="1.6647799999999999"/>
    <s v="s"/>
    <n v="8.3690000000000001E-2"/>
    <s v="s"/>
    <n v="9.2590000000000006E-2"/>
  </r>
  <r>
    <n v="2025"/>
    <s v="Rennes"/>
    <x v="102"/>
    <s v="ti37C"/>
    <x v="1"/>
    <x v="7"/>
    <n v="0"/>
    <n v="6.1550000000000001E-2"/>
    <n v="8.7679999999999994E-2"/>
    <n v="0.42863000000000001"/>
    <n v="0.30958000000000002"/>
    <n v="0.69591999999999998"/>
    <n v="0"/>
    <n v="0"/>
    <n v="0"/>
    <n v="8.4919999999999995E-2"/>
    <n v="0"/>
    <n v="0"/>
    <n v="0"/>
    <n v="1.6682699999999999"/>
    <n v="0"/>
    <n v="0"/>
    <n v="0"/>
    <n v="0"/>
    <n v="1.6682699999999999"/>
    <s v="s"/>
    <n v="8.4099999999999994E-2"/>
    <s v="s"/>
    <n v="9.3689999999999996E-2"/>
  </r>
  <r>
    <n v="2025"/>
    <s v="Rennes"/>
    <x v="102"/>
    <s v="ti37C"/>
    <x v="1"/>
    <x v="8"/>
    <n v="0"/>
    <n v="5.935E-2"/>
    <n v="9.0579999999999994E-2"/>
    <n v="0.43367"/>
    <n v="0.31296000000000002"/>
    <n v="0.69489000000000001"/>
    <n v="0"/>
    <n v="0"/>
    <n v="0"/>
    <n v="8.4169999999999995E-2"/>
    <n v="0"/>
    <n v="0"/>
    <n v="0"/>
    <n v="1.6756200000000001"/>
    <n v="0"/>
    <n v="0"/>
    <n v="0"/>
    <n v="0"/>
    <n v="1.6756200000000001"/>
    <s v="s"/>
    <n v="8.8709999999999997E-2"/>
    <s v="s"/>
    <n v="9.8339999999999997E-2"/>
  </r>
  <r>
    <n v="2025"/>
    <s v="Rennes"/>
    <x v="102"/>
    <s v="ti37C"/>
    <x v="1"/>
    <x v="9"/>
    <n v="0"/>
    <n v="5.8000000000000003E-2"/>
    <n v="9.1450000000000004E-2"/>
    <n v="0.43625999999999998"/>
    <n v="0.3175"/>
    <n v="0.69772999999999996"/>
    <n v="0"/>
    <n v="0"/>
    <n v="0"/>
    <n v="8.5190000000000002E-2"/>
    <n v="0"/>
    <n v="0"/>
    <n v="0"/>
    <n v="1.6861200000000001"/>
    <n v="0"/>
    <n v="0"/>
    <n v="0"/>
    <n v="0"/>
    <n v="1.6861200000000001"/>
    <s v="s"/>
    <n v="9.3549999999999994E-2"/>
    <s v="s"/>
    <n v="0.10394"/>
  </r>
  <r>
    <n v="2025"/>
    <s v="Rennes"/>
    <x v="102"/>
    <s v="ti37C"/>
    <x v="1"/>
    <x v="10"/>
    <n v="0"/>
    <n v="5.4379999999999998E-2"/>
    <n v="9.325E-2"/>
    <n v="0.43480000000000002"/>
    <n v="0.31446000000000002"/>
    <n v="0.69460999999999995"/>
    <n v="0"/>
    <n v="0"/>
    <n v="0"/>
    <n v="8.2170000000000007E-2"/>
    <n v="0"/>
    <n v="0"/>
    <n v="0"/>
    <n v="1.6736599999999999"/>
    <n v="0"/>
    <n v="0"/>
    <n v="0"/>
    <n v="0"/>
    <n v="1.6736599999999999"/>
    <s v="s"/>
    <n v="9.4600000000000004E-2"/>
    <s v="s"/>
    <n v="0.10537000000000001"/>
  </r>
  <r>
    <n v="2025"/>
    <s v="Rennes"/>
    <x v="102"/>
    <s v="ti37C"/>
    <x v="2"/>
    <x v="0"/>
    <s v="so"/>
    <s v="so"/>
    <s v="so"/>
    <s v="so"/>
    <s v="so"/>
    <s v="so"/>
    <s v="so"/>
    <s v="so"/>
    <s v="so"/>
    <s v="so"/>
    <s v="so"/>
    <s v="so"/>
    <s v="so"/>
    <s v="so"/>
    <s v="so"/>
    <s v="so"/>
    <s v="so"/>
    <s v="so"/>
    <s v="so"/>
    <s v="s"/>
    <n v="0.38511000000000001"/>
    <s v="s"/>
    <n v="0.43003000000000002"/>
  </r>
  <r>
    <n v="2025"/>
    <s v="Rennes"/>
    <x v="102"/>
    <s v="ti37C"/>
    <x v="2"/>
    <x v="1"/>
    <s v="so"/>
    <s v="so"/>
    <s v="so"/>
    <s v="so"/>
    <s v="so"/>
    <s v="so"/>
    <s v="so"/>
    <s v="so"/>
    <s v="so"/>
    <s v="so"/>
    <s v="so"/>
    <s v="so"/>
    <s v="so"/>
    <s v="so"/>
    <s v="so"/>
    <s v="so"/>
    <s v="so"/>
    <s v="so"/>
    <s v="so"/>
    <s v="s"/>
    <n v="0.36813000000000001"/>
    <s v="s"/>
    <n v="0.41441"/>
  </r>
  <r>
    <n v="2025"/>
    <s v="Rennes"/>
    <x v="102"/>
    <s v="ti37C"/>
    <x v="2"/>
    <x v="2"/>
    <s v="so"/>
    <s v="so"/>
    <s v="so"/>
    <s v="so"/>
    <s v="so"/>
    <s v="so"/>
    <s v="so"/>
    <s v="so"/>
    <s v="so"/>
    <s v="so"/>
    <s v="so"/>
    <s v="so"/>
    <s v="so"/>
    <s v="so"/>
    <s v="so"/>
    <s v="so"/>
    <s v="so"/>
    <s v="so"/>
    <s v="so"/>
    <s v="s"/>
    <n v="0.35224"/>
    <s v="s"/>
    <n v="0.39501999999999998"/>
  </r>
  <r>
    <n v="2025"/>
    <s v="Rennes"/>
    <x v="102"/>
    <s v="ti37C"/>
    <x v="2"/>
    <x v="3"/>
    <s v="so"/>
    <s v="so"/>
    <s v="so"/>
    <s v="so"/>
    <s v="so"/>
    <s v="so"/>
    <s v="so"/>
    <s v="so"/>
    <s v="so"/>
    <s v="so"/>
    <s v="so"/>
    <s v="so"/>
    <s v="so"/>
    <s v="so"/>
    <s v="so"/>
    <s v="so"/>
    <s v="so"/>
    <s v="so"/>
    <s v="so"/>
    <s v="s"/>
    <n v="0.37202000000000002"/>
    <s v="s"/>
    <n v="0.41707"/>
  </r>
  <r>
    <n v="2025"/>
    <s v="Rennes"/>
    <x v="102"/>
    <s v="ti37C"/>
    <x v="2"/>
    <x v="4"/>
    <s v="so"/>
    <s v="so"/>
    <s v="so"/>
    <s v="so"/>
    <s v="so"/>
    <s v="so"/>
    <s v="so"/>
    <s v="so"/>
    <s v="so"/>
    <s v="so"/>
    <s v="so"/>
    <s v="so"/>
    <s v="so"/>
    <s v="so"/>
    <s v="so"/>
    <s v="so"/>
    <s v="so"/>
    <s v="so"/>
    <s v="so"/>
    <s v="s"/>
    <n v="0.3926"/>
    <s v="s"/>
    <n v="0.44364999999999999"/>
  </r>
  <r>
    <n v="2025"/>
    <s v="Rennes"/>
    <x v="102"/>
    <s v="ti37C"/>
    <x v="2"/>
    <x v="5"/>
    <s v="so"/>
    <s v="so"/>
    <s v="so"/>
    <s v="so"/>
    <s v="so"/>
    <s v="so"/>
    <s v="so"/>
    <s v="so"/>
    <s v="so"/>
    <s v="so"/>
    <s v="so"/>
    <s v="so"/>
    <s v="so"/>
    <s v="so"/>
    <s v="so"/>
    <s v="so"/>
    <s v="so"/>
    <s v="so"/>
    <s v="so"/>
    <s v="s"/>
    <n v="0.39944000000000002"/>
    <s v="s"/>
    <n v="0.43608000000000002"/>
  </r>
  <r>
    <n v="2025"/>
    <s v="Rennes"/>
    <x v="102"/>
    <s v="ti37C"/>
    <x v="2"/>
    <x v="6"/>
    <s v="so"/>
    <s v="so"/>
    <s v="so"/>
    <s v="so"/>
    <s v="so"/>
    <s v="so"/>
    <s v="so"/>
    <s v="so"/>
    <s v="so"/>
    <s v="so"/>
    <s v="so"/>
    <s v="so"/>
    <s v="so"/>
    <s v="so"/>
    <s v="so"/>
    <s v="so"/>
    <s v="so"/>
    <s v="so"/>
    <s v="so"/>
    <s v="s"/>
    <n v="0.35677999999999999"/>
    <s v="s"/>
    <n v="0.39645999999999998"/>
  </r>
  <r>
    <n v="2025"/>
    <s v="Rennes"/>
    <x v="102"/>
    <s v="ti37C"/>
    <x v="2"/>
    <x v="7"/>
    <s v="so"/>
    <s v="so"/>
    <s v="so"/>
    <s v="so"/>
    <s v="so"/>
    <s v="so"/>
    <s v="so"/>
    <s v="so"/>
    <s v="so"/>
    <s v="so"/>
    <s v="so"/>
    <s v="so"/>
    <s v="so"/>
    <s v="so"/>
    <s v="so"/>
    <s v="so"/>
    <s v="so"/>
    <s v="so"/>
    <s v="so"/>
    <s v="s"/>
    <n v="0.38118999999999997"/>
    <s v="s"/>
    <n v="0.42020999999999997"/>
  </r>
  <r>
    <n v="2025"/>
    <s v="Rennes"/>
    <x v="102"/>
    <s v="ti37C"/>
    <x v="2"/>
    <x v="8"/>
    <s v="so"/>
    <s v="so"/>
    <s v="so"/>
    <s v="so"/>
    <s v="so"/>
    <s v="so"/>
    <s v="so"/>
    <s v="so"/>
    <s v="so"/>
    <s v="so"/>
    <s v="so"/>
    <s v="so"/>
    <s v="so"/>
    <s v="so"/>
    <s v="so"/>
    <s v="so"/>
    <s v="so"/>
    <s v="so"/>
    <s v="so"/>
    <s v="s"/>
    <n v="0.41042000000000001"/>
    <s v="s"/>
    <n v="0.45334999999999998"/>
  </r>
  <r>
    <n v="2025"/>
    <s v="Rennes"/>
    <x v="102"/>
    <s v="ti37C"/>
    <x v="2"/>
    <x v="9"/>
    <s v="so"/>
    <s v="so"/>
    <s v="so"/>
    <s v="so"/>
    <s v="so"/>
    <s v="so"/>
    <s v="so"/>
    <s v="so"/>
    <s v="so"/>
    <s v="so"/>
    <s v="so"/>
    <s v="so"/>
    <s v="so"/>
    <s v="so"/>
    <s v="so"/>
    <s v="so"/>
    <s v="so"/>
    <s v="so"/>
    <s v="so"/>
    <s v="s"/>
    <n v="0.37825999999999999"/>
    <s v="s"/>
    <n v="0.41861999999999999"/>
  </r>
  <r>
    <n v="2025"/>
    <s v="Rennes"/>
    <x v="102"/>
    <s v="ti37C"/>
    <x v="2"/>
    <x v="10"/>
    <s v="so"/>
    <s v="so"/>
    <s v="so"/>
    <s v="so"/>
    <s v="so"/>
    <s v="so"/>
    <s v="so"/>
    <s v="so"/>
    <s v="so"/>
    <s v="so"/>
    <s v="so"/>
    <s v="so"/>
    <s v="so"/>
    <s v="so"/>
    <s v="so"/>
    <s v="so"/>
    <s v="so"/>
    <s v="so"/>
    <s v="so"/>
    <s v="s"/>
    <n v="0.38669999999999999"/>
    <s v="s"/>
    <n v="0.42427999999999999"/>
  </r>
  <r>
    <n v="2025"/>
    <s v="Rennes"/>
    <x v="102"/>
    <s v="ti37C"/>
    <x v="3"/>
    <x v="0"/>
    <n v="0"/>
    <n v="0.16625999999999999"/>
    <n v="5.1000000000000004E-3"/>
    <n v="3.2376900000000002"/>
    <n v="0.75158000000000003"/>
    <n v="6.5593000000000004"/>
    <n v="0"/>
    <n v="0"/>
    <n v="0"/>
    <n v="0.72233000000000003"/>
    <n v="0"/>
    <n v="0"/>
    <n v="0"/>
    <n v="11.442259999999999"/>
    <n v="0"/>
    <n v="0"/>
    <n v="0"/>
    <n v="0"/>
    <n v="11.442259999999999"/>
    <s v="s"/>
    <n v="1.9731700000000001"/>
    <s v="s"/>
    <n v="2.2250299999999998"/>
  </r>
  <r>
    <n v="2025"/>
    <s v="Rennes"/>
    <x v="102"/>
    <s v="ti37C"/>
    <x v="3"/>
    <x v="1"/>
    <n v="0"/>
    <n v="0.35513"/>
    <n v="1.1350000000000001E-2"/>
    <n v="3.41032"/>
    <n v="1.0371300000000001"/>
    <n v="5.8928200000000004"/>
    <n v="0"/>
    <n v="0"/>
    <n v="0"/>
    <n v="0.39634999999999998"/>
    <n v="0"/>
    <n v="0"/>
    <n v="0"/>
    <n v="11.1031"/>
    <n v="0"/>
    <n v="0"/>
    <n v="0"/>
    <n v="0"/>
    <n v="11.1031"/>
    <s v="s"/>
    <n v="2.0472800000000002"/>
    <s v="s"/>
    <n v="2.2431299999999998"/>
  </r>
  <r>
    <n v="2025"/>
    <s v="Rennes"/>
    <x v="102"/>
    <s v="ti37C"/>
    <x v="3"/>
    <x v="2"/>
    <n v="0"/>
    <n v="0.50619000000000003"/>
    <n v="8.9200000000000002E-2"/>
    <n v="3.8717600000000001"/>
    <n v="1.73169"/>
    <n v="6.4558499999999999"/>
    <n v="0"/>
    <n v="0"/>
    <n v="0"/>
    <n v="0.39012999999999998"/>
    <n v="0"/>
    <n v="0"/>
    <n v="0"/>
    <n v="13.04482"/>
    <n v="0"/>
    <n v="0"/>
    <n v="0"/>
    <n v="0"/>
    <n v="13.04482"/>
    <s v="s"/>
    <n v="2.4971100000000002"/>
    <s v="s"/>
    <n v="2.7642500000000001"/>
  </r>
  <r>
    <n v="2025"/>
    <s v="Rennes"/>
    <x v="102"/>
    <s v="ti37C"/>
    <x v="3"/>
    <x v="3"/>
    <n v="0"/>
    <n v="0.76312999999999998"/>
    <n v="0.12636"/>
    <n v="4.4737099999999996"/>
    <n v="1.4667300000000001"/>
    <n v="6.6232800000000003"/>
    <n v="0"/>
    <n v="0"/>
    <n v="0"/>
    <n v="0.4168"/>
    <n v="0"/>
    <n v="0"/>
    <n v="0"/>
    <n v="13.87002"/>
    <n v="0"/>
    <n v="0"/>
    <n v="0"/>
    <n v="0"/>
    <n v="13.87002"/>
    <s v="s"/>
    <n v="3.0641400000000001"/>
    <s v="s"/>
    <n v="3.4308299999999998"/>
  </r>
  <r>
    <n v="2025"/>
    <s v="Rennes"/>
    <x v="102"/>
    <s v="ti37C"/>
    <x v="3"/>
    <x v="4"/>
    <n v="0"/>
    <n v="0.67811999999999995"/>
    <n v="0.12471"/>
    <n v="4.5579000000000001"/>
    <n v="1.60161"/>
    <n v="6.0747"/>
    <n v="0"/>
    <n v="0"/>
    <n v="0"/>
    <n v="0.17213000000000001"/>
    <n v="0"/>
    <n v="0"/>
    <n v="0"/>
    <n v="13.20917"/>
    <n v="0"/>
    <n v="0"/>
    <n v="0"/>
    <n v="0"/>
    <n v="13.20917"/>
    <s v="s"/>
    <n v="2.7298900000000001"/>
    <s v="s"/>
    <n v="3.0461999999999998"/>
  </r>
  <r>
    <n v="2025"/>
    <s v="Rennes"/>
    <x v="102"/>
    <s v="ti37C"/>
    <x v="3"/>
    <x v="5"/>
    <n v="0"/>
    <n v="0.96909999999999996"/>
    <n v="0.26044"/>
    <n v="4.8571600000000004"/>
    <n v="1.9592000000000001"/>
    <n v="5.64351"/>
    <n v="0"/>
    <n v="0"/>
    <n v="0"/>
    <n v="0.11391999999999999"/>
    <n v="0"/>
    <n v="0"/>
    <n v="0"/>
    <n v="13.803330000000001"/>
    <n v="0"/>
    <n v="0"/>
    <n v="0"/>
    <n v="0"/>
    <n v="13.803330000000001"/>
    <s v="s"/>
    <n v="2.8896299999999999"/>
    <s v="s"/>
    <n v="3.1026600000000002"/>
  </r>
  <r>
    <n v="2025"/>
    <s v="Rennes"/>
    <x v="102"/>
    <s v="ti37C"/>
    <x v="3"/>
    <x v="6"/>
    <n v="0"/>
    <n v="1.0640099999999999"/>
    <n v="0.38746000000000003"/>
    <n v="5.8352399999999998"/>
    <n v="2.05863"/>
    <n v="5.6079100000000004"/>
    <n v="0"/>
    <n v="0"/>
    <n v="0"/>
    <n v="0.10396"/>
    <n v="0"/>
    <n v="0"/>
    <n v="0"/>
    <n v="15.05721"/>
    <n v="0"/>
    <n v="0"/>
    <n v="0"/>
    <n v="0"/>
    <n v="15.05721"/>
    <s v="s"/>
    <n v="2.80166"/>
    <s v="s"/>
    <n v="2.94678"/>
  </r>
  <r>
    <n v="2025"/>
    <s v="Rennes"/>
    <x v="102"/>
    <s v="ti37C"/>
    <x v="3"/>
    <x v="7"/>
    <n v="0"/>
    <n v="1.14517"/>
    <n v="0.44175999999999999"/>
    <n v="5.0218499999999997"/>
    <n v="2.6363599999999998"/>
    <n v="5.2581699999999998"/>
    <n v="0"/>
    <n v="0"/>
    <n v="0"/>
    <n v="0.35899999999999999"/>
    <n v="0"/>
    <n v="0"/>
    <n v="0"/>
    <n v="14.862310000000001"/>
    <n v="0"/>
    <n v="0"/>
    <n v="0"/>
    <n v="0"/>
    <n v="14.862310000000001"/>
    <s v="s"/>
    <n v="3.3538999999999999"/>
    <s v="s"/>
    <n v="3.4921799999999998"/>
  </r>
  <r>
    <n v="2025"/>
    <s v="Rennes"/>
    <x v="102"/>
    <s v="ti37C"/>
    <x v="3"/>
    <x v="8"/>
    <n v="0"/>
    <n v="1.0797099999999999"/>
    <n v="0.35039999999999999"/>
    <n v="4.7803100000000001"/>
    <n v="2.3767399999999999"/>
    <n v="5.3624799999999997"/>
    <n v="0"/>
    <n v="0"/>
    <n v="0"/>
    <n v="0.57687999999999995"/>
    <n v="0"/>
    <n v="0"/>
    <n v="0"/>
    <n v="14.52651"/>
    <n v="0"/>
    <n v="0"/>
    <n v="0"/>
    <n v="0"/>
    <n v="14.52651"/>
    <s v="s"/>
    <n v="4.1697300000000004"/>
    <s v="s"/>
    <n v="4.2686000000000002"/>
  </r>
  <r>
    <n v="2025"/>
    <s v="Rennes"/>
    <x v="102"/>
    <s v="ti37C"/>
    <x v="3"/>
    <x v="9"/>
    <n v="0"/>
    <n v="1.09046"/>
    <n v="0.56882999999999995"/>
    <n v="5.6613699999999998"/>
    <n v="3.0480100000000001"/>
    <n v="6.4940300000000004"/>
    <n v="0"/>
    <n v="0"/>
    <n v="0"/>
    <n v="1.0616300000000001"/>
    <n v="0"/>
    <n v="0"/>
    <n v="0"/>
    <n v="17.924330000000001"/>
    <n v="0"/>
    <n v="0"/>
    <n v="0"/>
    <n v="0"/>
    <n v="17.924330000000001"/>
    <s v="s"/>
    <n v="4.7039900000000001"/>
    <s v="s"/>
    <n v="4.7545299999999999"/>
  </r>
  <r>
    <n v="2025"/>
    <s v="Rennes"/>
    <x v="102"/>
    <s v="ti37C"/>
    <x v="3"/>
    <x v="10"/>
    <n v="0"/>
    <n v="0.82108000000000003"/>
    <n v="0.50102999999999998"/>
    <n v="5.2988499999999998"/>
    <n v="2.97275"/>
    <n v="6.1967100000000004"/>
    <n v="0"/>
    <n v="0"/>
    <n v="0"/>
    <n v="1.00244"/>
    <n v="0"/>
    <n v="0"/>
    <n v="0"/>
    <n v="16.792870000000001"/>
    <n v="0"/>
    <n v="0"/>
    <n v="0"/>
    <n v="0"/>
    <n v="16.792870000000001"/>
    <s v="s"/>
    <n v="4.6000899999999998"/>
    <s v="s"/>
    <n v="4.6332399999999998"/>
  </r>
  <r>
    <n v="2025"/>
    <s v="Rennes"/>
    <x v="103"/>
    <s v="06SE7"/>
    <x v="0"/>
    <x v="0"/>
    <s v="s"/>
    <n v="41"/>
    <n v="48"/>
    <n v="45"/>
    <n v="47"/>
    <n v="86"/>
    <s v="s"/>
    <n v="91"/>
    <n v="32"/>
    <n v="68"/>
    <n v="66"/>
    <n v="20"/>
    <n v="33"/>
    <n v="583"/>
    <n v="101"/>
    <n v="17"/>
    <n v="0"/>
    <n v="118"/>
    <n v="701"/>
    <n v="38"/>
    <n v="154"/>
    <n v="75"/>
    <n v="267"/>
  </r>
  <r>
    <n v="2025"/>
    <s v="Rennes"/>
    <x v="103"/>
    <s v="06SE7"/>
    <x v="1"/>
    <x v="0"/>
    <s v="s"/>
    <n v="0.12551999999999999"/>
    <n v="0.16947000000000001"/>
    <n v="0.13965"/>
    <n v="0.16431999999999999"/>
    <n v="0.28994999999999999"/>
    <s v="s"/>
    <n v="0.29448999999999997"/>
    <n v="0.10551000000000001"/>
    <n v="0.23182"/>
    <n v="0.23139999999999999"/>
    <n v="6.9129999999999997E-2"/>
    <n v="0.11"/>
    <n v="1.95261"/>
    <n v="0.5464"/>
    <n v="0.13897000000000001"/>
    <n v="0"/>
    <n v="0.68535999999999997"/>
    <n v="2.6379700000000001"/>
    <n v="4.4389999999999999E-2"/>
    <n v="0.11849999999999999"/>
    <n v="5.7660000000000003E-2"/>
    <n v="0.22055"/>
  </r>
  <r>
    <n v="2025"/>
    <s v="Rennes"/>
    <x v="103"/>
    <s v="06SE7"/>
    <x v="1"/>
    <x v="1"/>
    <s v="s"/>
    <n v="0.1246"/>
    <n v="0.16883999999999999"/>
    <n v="0.13574"/>
    <n v="0.16392999999999999"/>
    <n v="0.28304000000000001"/>
    <s v="s"/>
    <n v="0.29141"/>
    <n v="0.10834000000000001"/>
    <n v="0.2283"/>
    <n v="0.22287999999999999"/>
    <n v="6.7180000000000004E-2"/>
    <n v="0.10471999999999999"/>
    <n v="1.9209499999999999"/>
    <n v="0.56971000000000005"/>
    <n v="0.13905999999999999"/>
    <n v="0"/>
    <n v="0.70877000000000001"/>
    <n v="2.6297199999999998"/>
    <n v="3.968E-2"/>
    <n v="0.1231"/>
    <n v="6.0600000000000001E-2"/>
    <n v="0.22337000000000001"/>
  </r>
  <r>
    <n v="2025"/>
    <s v="Rennes"/>
    <x v="103"/>
    <s v="06SE7"/>
    <x v="1"/>
    <x v="2"/>
    <s v="s"/>
    <n v="0.12567999999999999"/>
    <n v="0.16903000000000001"/>
    <n v="0.13174"/>
    <n v="0.16733000000000001"/>
    <n v="0.28625"/>
    <s v="s"/>
    <n v="0.28283999999999998"/>
    <n v="0.10629"/>
    <n v="0.22090000000000001"/>
    <n v="0.21984000000000001"/>
    <n v="6.2880000000000005E-2"/>
    <n v="9.9890000000000007E-2"/>
    <n v="1.89534"/>
    <n v="0.59658"/>
    <n v="0.13736999999999999"/>
    <n v="0"/>
    <n v="0.73395999999999995"/>
    <n v="2.6292900000000001"/>
    <n v="3.755E-2"/>
    <n v="0.13838"/>
    <n v="6.2909999999999994E-2"/>
    <n v="0.23884"/>
  </r>
  <r>
    <n v="2025"/>
    <s v="Rennes"/>
    <x v="103"/>
    <s v="06SE7"/>
    <x v="1"/>
    <x v="3"/>
    <s v="s"/>
    <n v="0.12497"/>
    <n v="0.16894000000000001"/>
    <n v="0.13064000000000001"/>
    <n v="0.16964000000000001"/>
    <n v="0.28377999999999998"/>
    <s v="s"/>
    <n v="0.28109000000000001"/>
    <n v="0.10195"/>
    <n v="0.21435999999999999"/>
    <n v="0.21360999999999999"/>
    <n v="6.0299999999999999E-2"/>
    <n v="9.7220000000000001E-2"/>
    <n v="1.8684000000000001"/>
    <n v="0.62365000000000004"/>
    <n v="0.14291999999999999"/>
    <n v="0"/>
    <n v="0.76656999999999997"/>
    <n v="2.63497"/>
    <n v="3.9260000000000003E-2"/>
    <n v="0.14926"/>
    <n v="6.4909999999999995E-2"/>
    <n v="0.25342999999999999"/>
  </r>
  <r>
    <n v="2025"/>
    <s v="Rennes"/>
    <x v="103"/>
    <s v="06SE7"/>
    <x v="1"/>
    <x v="4"/>
    <s v="s"/>
    <n v="0.12386"/>
    <n v="0.16921"/>
    <n v="0.12734999999999999"/>
    <n v="0.17077999999999999"/>
    <n v="0.28673999999999999"/>
    <s v="s"/>
    <n v="0.27743000000000001"/>
    <n v="0.10008"/>
    <n v="0.20824000000000001"/>
    <n v="0.20449000000000001"/>
    <n v="5.3879999999999997E-2"/>
    <n v="9.3039999999999998E-2"/>
    <n v="1.8375999999999999"/>
    <n v="0.66679999999999995"/>
    <n v="0.15481"/>
    <n v="0"/>
    <n v="0.82160999999999995"/>
    <n v="2.6592099999999999"/>
    <n v="4.1619999999999997E-2"/>
    <n v="0.15518000000000001"/>
    <n v="6.5140000000000003E-2"/>
    <n v="0.26194000000000001"/>
  </r>
  <r>
    <n v="2025"/>
    <s v="Rennes"/>
    <x v="103"/>
    <s v="06SE7"/>
    <x v="1"/>
    <x v="5"/>
    <s v="s"/>
    <n v="0.12472999999999999"/>
    <n v="0.17252000000000001"/>
    <n v="0.12406"/>
    <n v="0.17355999999999999"/>
    <n v="0.28378999999999999"/>
    <s v="s"/>
    <n v="0.27492"/>
    <n v="9.5530000000000004E-2"/>
    <n v="0.19794"/>
    <n v="0.19994000000000001"/>
    <n v="4.972E-2"/>
    <n v="8.7779999999999997E-2"/>
    <n v="1.8072699999999999"/>
    <n v="0.68459999999999999"/>
    <n v="0.15089"/>
    <n v="0"/>
    <n v="0.83548999999999995"/>
    <n v="2.6427700000000001"/>
    <n v="4.4150000000000002E-2"/>
    <n v="0.16700000000000001"/>
    <n v="6.9180000000000005E-2"/>
    <n v="0.28033000000000002"/>
  </r>
  <r>
    <n v="2025"/>
    <s v="Rennes"/>
    <x v="103"/>
    <s v="06SE7"/>
    <x v="1"/>
    <x v="6"/>
    <s v="s"/>
    <n v="0.12717999999999999"/>
    <n v="0.17049"/>
    <n v="0.12099"/>
    <n v="0.16904"/>
    <n v="0.27956999999999999"/>
    <s v="s"/>
    <n v="0.27775"/>
    <n v="9.0929999999999997E-2"/>
    <n v="0.18817999999999999"/>
    <n v="0.19320000000000001"/>
    <n v="4.6449999999999998E-2"/>
    <n v="8.7279999999999996E-2"/>
    <n v="1.7741899999999999"/>
    <n v="0.71674000000000004"/>
    <n v="0.15375"/>
    <n v="0"/>
    <n v="0.87048999999999999"/>
    <n v="2.6446800000000001"/>
    <n v="4.2959999999999998E-2"/>
    <n v="0.17827999999999999"/>
    <n v="6.7790000000000003E-2"/>
    <n v="0.28904000000000002"/>
  </r>
  <r>
    <n v="2025"/>
    <s v="Rennes"/>
    <x v="103"/>
    <s v="06SE7"/>
    <x v="1"/>
    <x v="7"/>
    <s v="s"/>
    <n v="0.13114999999999999"/>
    <n v="0.16932"/>
    <n v="0.11955"/>
    <n v="0.17047999999999999"/>
    <n v="0.27938000000000002"/>
    <s v="s"/>
    <n v="0.27823999999999999"/>
    <n v="8.4779999999999994E-2"/>
    <n v="0.18281"/>
    <n v="0.18908"/>
    <n v="4.292E-2"/>
    <n v="8.344E-2"/>
    <n v="1.7533799999999999"/>
    <n v="0.75248999999999999"/>
    <n v="0.15240999999999999"/>
    <n v="0"/>
    <n v="0.90488999999999997"/>
    <n v="2.65828"/>
    <n v="4.172E-2"/>
    <n v="0.17896000000000001"/>
    <n v="6.8750000000000006E-2"/>
    <n v="0.28943000000000002"/>
  </r>
  <r>
    <n v="2025"/>
    <s v="Rennes"/>
    <x v="103"/>
    <s v="06SE7"/>
    <x v="1"/>
    <x v="8"/>
    <s v="s"/>
    <n v="0.13372999999999999"/>
    <n v="0.16736999999999999"/>
    <n v="0.11577999999999999"/>
    <n v="0.17102999999999999"/>
    <n v="0.27215"/>
    <s v="s"/>
    <n v="0.28384999999999999"/>
    <n v="7.9369999999999996E-2"/>
    <n v="0.17227999999999999"/>
    <n v="0.18356"/>
    <n v="3.95E-2"/>
    <n v="8.1250000000000003E-2"/>
    <n v="1.7221599999999999"/>
    <n v="0.77654999999999996"/>
    <n v="0.15933"/>
    <n v="0"/>
    <n v="0.93588000000000005"/>
    <n v="2.6580300000000001"/>
    <n v="3.9690000000000003E-2"/>
    <n v="0.18941"/>
    <n v="7.6600000000000001E-2"/>
    <n v="0.30570000000000003"/>
  </r>
  <r>
    <n v="2025"/>
    <s v="Rennes"/>
    <x v="103"/>
    <s v="06SE7"/>
    <x v="1"/>
    <x v="9"/>
    <s v="s"/>
    <n v="0.13724"/>
    <n v="0.1636"/>
    <n v="0.1118"/>
    <n v="0.17274"/>
    <n v="0.26224999999999998"/>
    <s v="s"/>
    <n v="0.28799999999999998"/>
    <n v="7.6200000000000004E-2"/>
    <n v="0.16666"/>
    <n v="0.17976"/>
    <n v="3.4939999999999999E-2"/>
    <n v="8.0329999999999999E-2"/>
    <n v="1.6941299999999999"/>
    <n v="0.80874999999999997"/>
    <n v="0.16339999999999999"/>
    <n v="0"/>
    <n v="0.97214999999999996"/>
    <n v="2.6662699999999999"/>
    <n v="3.6740000000000002E-2"/>
    <n v="0.18962999999999999"/>
    <n v="7.7590000000000006E-2"/>
    <n v="0.30395"/>
  </r>
  <r>
    <n v="2025"/>
    <s v="Rennes"/>
    <x v="103"/>
    <s v="06SE7"/>
    <x v="1"/>
    <x v="10"/>
    <s v="s"/>
    <n v="0.13936000000000001"/>
    <n v="0.16272"/>
    <n v="0.10585"/>
    <n v="0.17437"/>
    <n v="0.25766"/>
    <s v="s"/>
    <n v="0.2908"/>
    <n v="7.213E-2"/>
    <n v="0.15565999999999999"/>
    <n v="0.17419999999999999"/>
    <n v="3.0679999999999999E-2"/>
    <n v="7.7950000000000005E-2"/>
    <n v="1.6621600000000001"/>
    <n v="0.83631999999999995"/>
    <n v="0.16091"/>
    <n v="0"/>
    <n v="0.99722"/>
    <n v="2.6593800000000001"/>
    <n v="3.4250000000000003E-2"/>
    <n v="0.193"/>
    <n v="7.8380000000000005E-2"/>
    <n v="0.30563000000000001"/>
  </r>
  <r>
    <n v="2025"/>
    <s v="Rennes"/>
    <x v="103"/>
    <s v="06SE7"/>
    <x v="2"/>
    <x v="0"/>
    <s v="so"/>
    <s v="so"/>
    <s v="so"/>
    <s v="so"/>
    <s v="so"/>
    <s v="so"/>
    <s v="so"/>
    <s v="so"/>
    <s v="so"/>
    <s v="so"/>
    <s v="so"/>
    <s v="so"/>
    <s v="so"/>
    <s v="so"/>
    <s v="so"/>
    <s v="so"/>
    <s v="so"/>
    <s v="so"/>
    <s v="so"/>
    <n v="0.11910999999999999"/>
    <n v="0.63661999999999996"/>
    <n v="0.23282"/>
    <n v="0.98855000000000004"/>
  </r>
  <r>
    <n v="2025"/>
    <s v="Rennes"/>
    <x v="103"/>
    <s v="06SE7"/>
    <x v="2"/>
    <x v="1"/>
    <s v="so"/>
    <s v="so"/>
    <s v="so"/>
    <s v="so"/>
    <s v="so"/>
    <s v="so"/>
    <s v="so"/>
    <s v="so"/>
    <s v="so"/>
    <s v="so"/>
    <s v="so"/>
    <s v="so"/>
    <s v="so"/>
    <s v="so"/>
    <s v="so"/>
    <s v="so"/>
    <s v="so"/>
    <s v="so"/>
    <s v="so"/>
    <n v="0.12032"/>
    <n v="0.61080000000000001"/>
    <n v="0.22939000000000001"/>
    <n v="0.96050999999999997"/>
  </r>
  <r>
    <n v="2025"/>
    <s v="Rennes"/>
    <x v="103"/>
    <s v="06SE7"/>
    <x v="2"/>
    <x v="2"/>
    <s v="so"/>
    <s v="so"/>
    <s v="so"/>
    <s v="so"/>
    <s v="so"/>
    <s v="so"/>
    <s v="so"/>
    <s v="so"/>
    <s v="so"/>
    <s v="so"/>
    <s v="so"/>
    <s v="so"/>
    <s v="so"/>
    <s v="so"/>
    <s v="so"/>
    <s v="so"/>
    <s v="so"/>
    <s v="so"/>
    <s v="so"/>
    <n v="0.12049"/>
    <n v="0.62327999999999995"/>
    <n v="0.21295"/>
    <n v="0.95672000000000001"/>
  </r>
  <r>
    <n v="2025"/>
    <s v="Rennes"/>
    <x v="103"/>
    <s v="06SE7"/>
    <x v="2"/>
    <x v="3"/>
    <s v="so"/>
    <s v="so"/>
    <s v="so"/>
    <s v="so"/>
    <s v="so"/>
    <s v="so"/>
    <s v="so"/>
    <s v="so"/>
    <s v="so"/>
    <s v="so"/>
    <s v="so"/>
    <s v="so"/>
    <s v="so"/>
    <s v="so"/>
    <s v="so"/>
    <s v="so"/>
    <s v="so"/>
    <s v="so"/>
    <s v="so"/>
    <n v="0.10043000000000001"/>
    <n v="0.60723000000000005"/>
    <n v="0.21379000000000001"/>
    <n v="0.92144999999999999"/>
  </r>
  <r>
    <n v="2025"/>
    <s v="Rennes"/>
    <x v="103"/>
    <s v="06SE7"/>
    <x v="2"/>
    <x v="4"/>
    <s v="so"/>
    <s v="so"/>
    <s v="so"/>
    <s v="so"/>
    <s v="so"/>
    <s v="so"/>
    <s v="so"/>
    <s v="so"/>
    <s v="so"/>
    <s v="so"/>
    <s v="so"/>
    <s v="so"/>
    <s v="so"/>
    <s v="so"/>
    <s v="so"/>
    <s v="so"/>
    <s v="so"/>
    <s v="so"/>
    <s v="so"/>
    <n v="9.0079999999999993E-2"/>
    <n v="0.61648000000000003"/>
    <n v="0.2167"/>
    <n v="0.92325999999999997"/>
  </r>
  <r>
    <n v="2025"/>
    <s v="Rennes"/>
    <x v="103"/>
    <s v="06SE7"/>
    <x v="2"/>
    <x v="5"/>
    <s v="so"/>
    <s v="so"/>
    <s v="so"/>
    <s v="so"/>
    <s v="so"/>
    <s v="so"/>
    <s v="so"/>
    <s v="so"/>
    <s v="so"/>
    <s v="so"/>
    <s v="so"/>
    <s v="so"/>
    <s v="so"/>
    <s v="so"/>
    <s v="so"/>
    <s v="so"/>
    <s v="so"/>
    <s v="so"/>
    <s v="so"/>
    <n v="9.0389999999999998E-2"/>
    <n v="0.63605999999999996"/>
    <n v="0.21726000000000001"/>
    <n v="0.94372"/>
  </r>
  <r>
    <n v="2025"/>
    <s v="Rennes"/>
    <x v="103"/>
    <s v="06SE7"/>
    <x v="2"/>
    <x v="6"/>
    <s v="so"/>
    <s v="so"/>
    <s v="so"/>
    <s v="so"/>
    <s v="so"/>
    <s v="so"/>
    <s v="so"/>
    <s v="so"/>
    <s v="so"/>
    <s v="so"/>
    <s v="so"/>
    <s v="so"/>
    <s v="so"/>
    <s v="so"/>
    <s v="so"/>
    <s v="so"/>
    <s v="so"/>
    <s v="so"/>
    <s v="so"/>
    <n v="7.4340000000000003E-2"/>
    <n v="0.61516999999999999"/>
    <n v="0.2185"/>
    <n v="0.90800999999999998"/>
  </r>
  <r>
    <n v="2025"/>
    <s v="Rennes"/>
    <x v="103"/>
    <s v="06SE7"/>
    <x v="2"/>
    <x v="7"/>
    <s v="so"/>
    <s v="so"/>
    <s v="so"/>
    <s v="so"/>
    <s v="so"/>
    <s v="so"/>
    <s v="so"/>
    <s v="so"/>
    <s v="so"/>
    <s v="so"/>
    <s v="so"/>
    <s v="so"/>
    <s v="so"/>
    <s v="so"/>
    <s v="so"/>
    <s v="so"/>
    <s v="so"/>
    <s v="so"/>
    <s v="so"/>
    <n v="7.5240000000000001E-2"/>
    <n v="0.62980999999999998"/>
    <n v="0.21854999999999999"/>
    <n v="0.92359999999999998"/>
  </r>
  <r>
    <n v="2025"/>
    <s v="Rennes"/>
    <x v="103"/>
    <s v="06SE7"/>
    <x v="2"/>
    <x v="8"/>
    <s v="so"/>
    <s v="so"/>
    <s v="so"/>
    <s v="so"/>
    <s v="so"/>
    <s v="so"/>
    <s v="so"/>
    <s v="so"/>
    <s v="so"/>
    <s v="so"/>
    <s v="so"/>
    <s v="so"/>
    <s v="so"/>
    <s v="so"/>
    <s v="so"/>
    <s v="so"/>
    <s v="so"/>
    <s v="so"/>
    <s v="so"/>
    <n v="8.3559999999999995E-2"/>
    <n v="0.59533999999999998"/>
    <n v="0.18790000000000001"/>
    <n v="0.86680000000000001"/>
  </r>
  <r>
    <n v="2025"/>
    <s v="Rennes"/>
    <x v="103"/>
    <s v="06SE7"/>
    <x v="2"/>
    <x v="9"/>
    <s v="so"/>
    <s v="so"/>
    <s v="so"/>
    <s v="so"/>
    <s v="so"/>
    <s v="so"/>
    <s v="so"/>
    <s v="so"/>
    <s v="so"/>
    <s v="so"/>
    <s v="so"/>
    <s v="so"/>
    <s v="so"/>
    <s v="so"/>
    <s v="so"/>
    <s v="so"/>
    <s v="so"/>
    <s v="so"/>
    <s v="so"/>
    <n v="7.4779999999999999E-2"/>
    <n v="0.57021999999999995"/>
    <n v="0.17499999999999999"/>
    <n v="0.82"/>
  </r>
  <r>
    <n v="2025"/>
    <s v="Rennes"/>
    <x v="103"/>
    <s v="06SE7"/>
    <x v="2"/>
    <x v="10"/>
    <s v="so"/>
    <s v="so"/>
    <s v="so"/>
    <s v="so"/>
    <s v="so"/>
    <s v="so"/>
    <s v="so"/>
    <s v="so"/>
    <s v="so"/>
    <s v="so"/>
    <s v="so"/>
    <s v="so"/>
    <s v="so"/>
    <s v="so"/>
    <s v="so"/>
    <s v="so"/>
    <s v="so"/>
    <s v="so"/>
    <s v="so"/>
    <n v="6.4649999999999999E-2"/>
    <n v="0.57349000000000006"/>
    <n v="0.18401000000000001"/>
    <n v="0.82215000000000005"/>
  </r>
  <r>
    <n v="2025"/>
    <s v="Rennes"/>
    <x v="103"/>
    <s v="06SE7"/>
    <x v="3"/>
    <x v="0"/>
    <s v="s"/>
    <n v="0.76061999999999996"/>
    <n v="1.5425"/>
    <n v="1.9695499999999999"/>
    <n v="1.1755500000000001"/>
    <n v="3.3267000000000002"/>
    <s v="s"/>
    <n v="4.1385800000000001"/>
    <n v="4.9509999999999998E-2"/>
    <n v="2.8695499999999998"/>
    <n v="4.2142400000000002"/>
    <n v="1.16042"/>
    <n v="2.6093999999999999"/>
    <n v="23.823640000000001"/>
    <n v="2.3259099999999999"/>
    <n v="0.99514000000000002"/>
    <n v="0"/>
    <n v="3.32104"/>
    <n v="27.144680000000001"/>
    <n v="1.5077499999999999"/>
    <n v="2.3578199999999998"/>
    <n v="1.2148300000000001"/>
    <n v="5.0804"/>
  </r>
  <r>
    <n v="2025"/>
    <s v="Rennes"/>
    <x v="103"/>
    <s v="06SE7"/>
    <x v="3"/>
    <x v="1"/>
    <s v="s"/>
    <n v="1.1697500000000001"/>
    <n v="1.33189"/>
    <n v="1.68862"/>
    <n v="1.2070700000000001"/>
    <n v="2.8200799999999999"/>
    <s v="s"/>
    <n v="2.86565"/>
    <n v="0.30961"/>
    <n v="2.8892600000000002"/>
    <n v="2.7875399999999999"/>
    <n v="1.79718"/>
    <n v="1.9258900000000001"/>
    <n v="20.80527"/>
    <n v="2.9599099999999998"/>
    <n v="1.17025"/>
    <n v="0"/>
    <n v="4.1301600000000001"/>
    <n v="24.93543"/>
    <n v="1.7121900000000001"/>
    <n v="2.23658"/>
    <n v="1.7557"/>
    <n v="5.7044699999999997"/>
  </r>
  <r>
    <n v="2025"/>
    <s v="Rennes"/>
    <x v="103"/>
    <s v="06SE7"/>
    <x v="3"/>
    <x v="2"/>
    <s v="s"/>
    <n v="1.02657"/>
    <n v="1.0604199999999999"/>
    <n v="2.1582400000000002"/>
    <n v="1.5031000000000001"/>
    <n v="2.6131099999999998"/>
    <s v="s"/>
    <n v="2.7995700000000001"/>
    <n v="0.84843999999999997"/>
    <n v="3.37453"/>
    <n v="2.53382"/>
    <n v="1.1995199999999999"/>
    <n v="1.59151"/>
    <n v="20.740600000000001"/>
    <n v="3.1232799999999998"/>
    <n v="0.70538999999999996"/>
    <n v="0"/>
    <n v="3.8286699999999998"/>
    <n v="24.569269999999999"/>
    <n v="1.8381400000000001"/>
    <n v="2.5270000000000001"/>
    <n v="2.2165400000000002"/>
    <n v="6.58169"/>
  </r>
  <r>
    <n v="2025"/>
    <s v="Rennes"/>
    <x v="103"/>
    <s v="06SE7"/>
    <x v="3"/>
    <x v="3"/>
    <s v="s"/>
    <n v="1.5392399999999999"/>
    <n v="1.3117799999999999"/>
    <n v="2.0384500000000001"/>
    <n v="1.65513"/>
    <n v="2.70322"/>
    <s v="s"/>
    <n v="2.5862699999999998"/>
    <n v="1.16422"/>
    <n v="3.2395700000000001"/>
    <n v="3.0632199999999998"/>
    <n v="1.03664"/>
    <n v="1.8267800000000001"/>
    <n v="22.252590000000001"/>
    <n v="3.7083699999999999"/>
    <n v="0.53993000000000002"/>
    <n v="0"/>
    <n v="4.24831"/>
    <n v="26.500900000000001"/>
    <n v="1.5475099999999999"/>
    <n v="2.76512"/>
    <n v="2.3993000000000002"/>
    <n v="6.7119299999999997"/>
  </r>
  <r>
    <n v="2025"/>
    <s v="Rennes"/>
    <x v="103"/>
    <s v="06SE7"/>
    <x v="3"/>
    <x v="4"/>
    <s v="s"/>
    <n v="1.25637"/>
    <n v="1.1732199999999999"/>
    <n v="1.80721"/>
    <n v="1.5678000000000001"/>
    <n v="3.1013799999999998"/>
    <s v="s"/>
    <n v="1.85154"/>
    <n v="1.3733"/>
    <n v="3.1636500000000001"/>
    <n v="2.65862"/>
    <n v="1.5645500000000001"/>
    <n v="1.1398900000000001"/>
    <n v="20.77655"/>
    <n v="3.4216799999999998"/>
    <n v="0.39634999999999998"/>
    <n v="0"/>
    <n v="3.8180299999999998"/>
    <n v="24.594580000000001"/>
    <n v="1.6959500000000001"/>
    <n v="3.3780700000000001"/>
    <n v="2.3694099999999998"/>
    <n v="7.4434399999999998"/>
  </r>
  <r>
    <n v="2025"/>
    <s v="Rennes"/>
    <x v="103"/>
    <s v="06SE7"/>
    <x v="3"/>
    <x v="5"/>
    <s v="s"/>
    <n v="1.17242"/>
    <n v="1.23081"/>
    <n v="2.23306"/>
    <n v="1.6861900000000001"/>
    <n v="3.4620500000000001"/>
    <s v="s"/>
    <n v="1.64741"/>
    <n v="2.13103"/>
    <n v="3.2104400000000002"/>
    <n v="2.7776000000000001"/>
    <n v="1.1186400000000001"/>
    <n v="1.32256"/>
    <n v="22.103549999999998"/>
    <n v="3.1518600000000001"/>
    <n v="0.37823000000000001"/>
    <n v="0"/>
    <n v="3.53009"/>
    <n v="25.633649999999999"/>
    <n v="1.6576599999999999"/>
    <n v="4.8546500000000004"/>
    <n v="2.24919"/>
    <n v="8.7614999999999998"/>
  </r>
  <r>
    <n v="2025"/>
    <s v="Rennes"/>
    <x v="103"/>
    <s v="06SE7"/>
    <x v="3"/>
    <x v="6"/>
    <s v="s"/>
    <n v="0.82203999999999999"/>
    <n v="1.2551699999999999"/>
    <n v="2.62764"/>
    <n v="1.4537800000000001"/>
    <n v="2.90354"/>
    <s v="s"/>
    <n v="2.3928500000000001"/>
    <n v="1.9577100000000001"/>
    <n v="3.81778"/>
    <n v="2.55762"/>
    <n v="1.00997"/>
    <n v="1.7485200000000001"/>
    <n v="22.67916"/>
    <n v="3.5101599999999999"/>
    <n v="0.33917000000000003"/>
    <n v="0"/>
    <n v="3.8493400000000002"/>
    <n v="26.528500000000001"/>
    <n v="1.59351"/>
    <n v="5.5543899999999997"/>
    <n v="2.25874"/>
    <n v="9.4066500000000008"/>
  </r>
  <r>
    <n v="2025"/>
    <s v="Rennes"/>
    <x v="103"/>
    <s v="06SE7"/>
    <x v="3"/>
    <x v="7"/>
    <s v="s"/>
    <n v="0.74702000000000002"/>
    <n v="1.6709000000000001"/>
    <n v="2.0403899999999999"/>
    <n v="1.74288"/>
    <n v="3.9376500000000001"/>
    <s v="s"/>
    <n v="2.0113699999999999"/>
    <n v="1.8823799999999999"/>
    <n v="4.2279999999999998"/>
    <n v="2.7036600000000002"/>
    <n v="0.98389000000000004"/>
    <n v="1.1329800000000001"/>
    <n v="23.409790000000001"/>
    <n v="2.6791399999999999"/>
    <n v="0.26557999999999998"/>
    <n v="0"/>
    <n v="2.9447199999999998"/>
    <n v="26.354510000000001"/>
    <n v="1.86385"/>
    <n v="5.51579"/>
    <n v="2.4998100000000001"/>
    <n v="9.8794500000000003"/>
  </r>
  <r>
    <n v="2025"/>
    <s v="Rennes"/>
    <x v="103"/>
    <s v="06SE7"/>
    <x v="3"/>
    <x v="8"/>
    <s v="s"/>
    <n v="0.72804999999999997"/>
    <n v="1.62853"/>
    <n v="1.9778899999999999"/>
    <n v="1.66614"/>
    <n v="3.8147500000000001"/>
    <s v="s"/>
    <n v="2.1434700000000002"/>
    <n v="1.8125"/>
    <n v="3.1064500000000002"/>
    <n v="2.6184400000000001"/>
    <n v="1.26945"/>
    <n v="0.96045000000000003"/>
    <n v="22.07592"/>
    <n v="2.63808"/>
    <n v="0.45910000000000001"/>
    <n v="0"/>
    <n v="3.0971799999999998"/>
    <n v="25.173089999999998"/>
    <n v="2.0255700000000001"/>
    <n v="6.2622200000000001"/>
    <n v="2.74336"/>
    <n v="11.03115"/>
  </r>
  <r>
    <n v="2025"/>
    <s v="Rennes"/>
    <x v="103"/>
    <s v="06SE7"/>
    <x v="3"/>
    <x v="9"/>
    <s v="s"/>
    <n v="1.1858500000000001"/>
    <n v="1.61616"/>
    <n v="1.92703"/>
    <n v="1.3210999999999999"/>
    <n v="3.6807099999999999"/>
    <s v="s"/>
    <n v="2.3692199999999999"/>
    <n v="1.8072900000000001"/>
    <n v="3.4208699999999999"/>
    <n v="2.2333599999999998"/>
    <n v="1.0749599999999999"/>
    <n v="1.1715"/>
    <n v="22.092390000000002"/>
    <n v="2.3887499999999999"/>
    <n v="0.87017999999999995"/>
    <n v="0"/>
    <n v="3.2589299999999999"/>
    <n v="25.351320000000001"/>
    <n v="2.3857499999999998"/>
    <n v="6.3187699999999998"/>
    <n v="2.9897999999999998"/>
    <n v="11.694319999999999"/>
  </r>
  <r>
    <n v="2025"/>
    <s v="Rennes"/>
    <x v="103"/>
    <s v="06SE7"/>
    <x v="3"/>
    <x v="10"/>
    <s v="s"/>
    <n v="0.98268"/>
    <n v="2.53966"/>
    <n v="1.39628"/>
    <n v="1.9004799999999999"/>
    <n v="4.0508300000000004"/>
    <s v="s"/>
    <n v="2.7034400000000001"/>
    <n v="1.13713"/>
    <n v="3.2368100000000002"/>
    <n v="2.0897999999999999"/>
    <n v="0.97719"/>
    <n v="0.71943000000000001"/>
    <n v="22.025929999999999"/>
    <n v="2.91574"/>
    <n v="0.78274999999999995"/>
    <n v="0"/>
    <n v="3.6984900000000001"/>
    <n v="25.724419999999999"/>
    <n v="2.2080600000000001"/>
    <n v="7.2290299999999998"/>
    <n v="4.4128999999999996"/>
    <n v="13.84999"/>
  </r>
  <r>
    <n v="2025"/>
    <s v="Rennes"/>
    <x v="104"/>
    <s v="91D9w"/>
    <x v="0"/>
    <x v="0"/>
    <s v="s"/>
    <n v="85"/>
    <n v="116"/>
    <s v="s"/>
    <n v="9"/>
    <n v="18"/>
    <n v="44"/>
    <n v="110"/>
    <n v="66"/>
    <n v="170"/>
    <n v="115"/>
    <n v="64"/>
    <n v="28"/>
    <n v="831"/>
    <n v="135"/>
    <n v="25"/>
    <n v="9"/>
    <n v="169"/>
    <n v="1000"/>
    <n v="28"/>
    <n v="64"/>
    <n v="94"/>
    <n v="186"/>
  </r>
  <r>
    <n v="2025"/>
    <s v="Rennes"/>
    <x v="104"/>
    <s v="91D9w"/>
    <x v="1"/>
    <x v="0"/>
    <s v="s"/>
    <n v="0.27306999999999998"/>
    <n v="0.37719999999999998"/>
    <s v="s"/>
    <n v="3.1710000000000002E-2"/>
    <n v="6.1400000000000003E-2"/>
    <n v="0.14771999999999999"/>
    <n v="0.34577000000000002"/>
    <n v="0.20208000000000001"/>
    <n v="0.57948"/>
    <n v="0.39036999999999999"/>
    <n v="0.20422000000000001"/>
    <n v="9.4549999999999995E-2"/>
    <n v="2.7276600000000002"/>
    <n v="0.70847000000000004"/>
    <n v="0.19325999999999999"/>
    <n v="7.5639999999999999E-2"/>
    <n v="0.97736999999999996"/>
    <n v="3.7050299999999998"/>
    <n v="1.9740000000000001E-2"/>
    <n v="4.9860000000000002E-2"/>
    <n v="8.0939999999999998E-2"/>
    <n v="0.15054000000000001"/>
  </r>
  <r>
    <n v="2025"/>
    <s v="Rennes"/>
    <x v="104"/>
    <s v="91D9w"/>
    <x v="1"/>
    <x v="1"/>
    <s v="s"/>
    <n v="0.27749000000000001"/>
    <n v="0.38131999999999999"/>
    <s v="s"/>
    <n v="3.2870000000000003E-2"/>
    <n v="6.0819999999999999E-2"/>
    <n v="0.15054000000000001"/>
    <n v="0.34043000000000001"/>
    <n v="0.19883999999999999"/>
    <n v="0.58514999999999995"/>
    <n v="0.39451000000000003"/>
    <n v="0.19966999999999999"/>
    <n v="9.0260000000000007E-2"/>
    <n v="2.7328399999999999"/>
    <n v="0.74485000000000001"/>
    <n v="0.18842999999999999"/>
    <n v="7.0620000000000002E-2"/>
    <n v="1.0039"/>
    <n v="3.7367400000000002"/>
    <n v="2.1260000000000001E-2"/>
    <n v="5.0810000000000001E-2"/>
    <n v="8.899E-2"/>
    <n v="0.16106000000000001"/>
  </r>
  <r>
    <n v="2025"/>
    <s v="Rennes"/>
    <x v="104"/>
    <s v="91D9w"/>
    <x v="1"/>
    <x v="2"/>
    <s v="s"/>
    <n v="0.27794000000000002"/>
    <n v="0.38336999999999999"/>
    <s v="s"/>
    <n v="3.4459999999999998E-2"/>
    <n v="6.1850000000000002E-2"/>
    <n v="0.15597"/>
    <n v="0.33262000000000003"/>
    <n v="0.19203999999999999"/>
    <n v="0.58560999999999996"/>
    <n v="0.39349000000000001"/>
    <n v="0.19581999999999999"/>
    <n v="8.6819999999999994E-2"/>
    <n v="2.7214399999999999"/>
    <n v="0.77958000000000005"/>
    <n v="0.18551000000000001"/>
    <n v="7.2470000000000007E-2"/>
    <n v="1.03756"/>
    <n v="3.7589999999999999"/>
    <n v="2.479E-2"/>
    <n v="5.6230000000000002E-2"/>
    <n v="9.0709999999999999E-2"/>
    <n v="0.17172999999999999"/>
  </r>
  <r>
    <n v="2025"/>
    <s v="Rennes"/>
    <x v="104"/>
    <s v="91D9w"/>
    <x v="1"/>
    <x v="3"/>
    <s v="s"/>
    <n v="0.27553"/>
    <n v="0.38775999999999999"/>
    <s v="s"/>
    <n v="3.5799999999999998E-2"/>
    <n v="6.275E-2"/>
    <n v="0.15597"/>
    <n v="0.32890000000000003"/>
    <n v="0.18490999999999999"/>
    <n v="0.59036999999999995"/>
    <n v="0.38956000000000002"/>
    <n v="0.18865000000000001"/>
    <n v="8.3769999999999997E-2"/>
    <n v="2.7060200000000001"/>
    <n v="0.80798000000000003"/>
    <n v="0.18503"/>
    <n v="7.6380000000000003E-2"/>
    <n v="1.0693900000000001"/>
    <n v="3.7754099999999999"/>
    <n v="2.6800000000000001E-2"/>
    <n v="5.6869999999999997E-2"/>
    <n v="9.3579999999999997E-2"/>
    <n v="0.17724999999999999"/>
  </r>
  <r>
    <n v="2025"/>
    <s v="Rennes"/>
    <x v="104"/>
    <s v="91D9w"/>
    <x v="1"/>
    <x v="4"/>
    <s v="s"/>
    <n v="0.27604000000000001"/>
    <n v="0.39284999999999998"/>
    <s v="s"/>
    <n v="3.5189999999999999E-2"/>
    <n v="6.3579999999999998E-2"/>
    <n v="0.15992000000000001"/>
    <n v="0.32313999999999998"/>
    <n v="0.17956"/>
    <n v="0.59136999999999995"/>
    <n v="0.38330999999999998"/>
    <n v="0.1837"/>
    <n v="8.1490000000000007E-2"/>
    <n v="2.6928399999999999"/>
    <n v="0.85202"/>
    <n v="0.18678"/>
    <n v="7.6880000000000004E-2"/>
    <n v="1.11568"/>
    <n v="3.8085200000000001"/>
    <n v="2.6679999999999999E-2"/>
    <n v="6.0909999999999999E-2"/>
    <n v="9.0719999999999995E-2"/>
    <n v="0.17829999999999999"/>
  </r>
  <r>
    <n v="2025"/>
    <s v="Rennes"/>
    <x v="104"/>
    <s v="91D9w"/>
    <x v="1"/>
    <x v="5"/>
    <s v="s"/>
    <n v="0.27933999999999998"/>
    <n v="0.39562999999999998"/>
    <s v="s"/>
    <n v="3.6580000000000001E-2"/>
    <n v="6.2770000000000006E-2"/>
    <n v="0.15709999999999999"/>
    <n v="0.31751000000000001"/>
    <n v="0.17152000000000001"/>
    <n v="0.59645999999999999"/>
    <n v="0.37587999999999999"/>
    <n v="0.17993999999999999"/>
    <n v="7.7100000000000002E-2"/>
    <n v="2.67374"/>
    <n v="0.89165000000000005"/>
    <n v="0.19151000000000001"/>
    <n v="7.9699999999999993E-2"/>
    <n v="1.16286"/>
    <n v="3.8366099999999999"/>
    <n v="2.6630000000000001E-2"/>
    <n v="6.3780000000000003E-2"/>
    <n v="8.9230000000000004E-2"/>
    <n v="0.17963999999999999"/>
  </r>
  <r>
    <n v="2025"/>
    <s v="Rennes"/>
    <x v="104"/>
    <s v="91D9w"/>
    <x v="1"/>
    <x v="6"/>
    <s v="s"/>
    <n v="0.27993000000000001"/>
    <n v="0.39061000000000001"/>
    <s v="s"/>
    <n v="3.7470000000000003E-2"/>
    <n v="6.1370000000000001E-2"/>
    <n v="0.15889"/>
    <n v="0.30536000000000002"/>
    <n v="0.16369"/>
    <n v="0.59392999999999996"/>
    <n v="0.36697999999999997"/>
    <n v="0.17738999999999999"/>
    <n v="7.1059999999999998E-2"/>
    <n v="2.6288100000000001"/>
    <n v="0.89695999999999998"/>
    <n v="0.19888"/>
    <n v="8.1180000000000002E-2"/>
    <n v="1.17703"/>
    <n v="3.8058299999999998"/>
    <n v="3.3259999999999998E-2"/>
    <n v="6.837E-2"/>
    <n v="8.7590000000000001E-2"/>
    <n v="0.18922"/>
  </r>
  <r>
    <n v="2025"/>
    <s v="Rennes"/>
    <x v="104"/>
    <s v="91D9w"/>
    <x v="1"/>
    <x v="7"/>
    <s v="s"/>
    <n v="0.27434999999999998"/>
    <n v="0.39449000000000001"/>
    <s v="s"/>
    <n v="4.0349999999999997E-2"/>
    <n v="5.8500000000000003E-2"/>
    <n v="0.16026000000000001"/>
    <n v="0.29902000000000001"/>
    <n v="0.15525"/>
    <n v="0.59240000000000004"/>
    <n v="0.35581000000000002"/>
    <n v="0.17161999999999999"/>
    <n v="6.9190000000000002E-2"/>
    <n v="2.5941399999999999"/>
    <n v="0.95657000000000003"/>
    <n v="0.20571"/>
    <n v="8.2549999999999998E-2"/>
    <n v="1.2448300000000001"/>
    <n v="3.8389600000000002"/>
    <n v="3.3709999999999997E-2"/>
    <n v="7.2029999999999997E-2"/>
    <n v="8.4680000000000005E-2"/>
    <n v="0.19041"/>
  </r>
  <r>
    <n v="2025"/>
    <s v="Rennes"/>
    <x v="104"/>
    <s v="91D9w"/>
    <x v="1"/>
    <x v="8"/>
    <s v="s"/>
    <n v="0.27250999999999997"/>
    <n v="0.39035999999999998"/>
    <s v="s"/>
    <n v="4.165E-2"/>
    <n v="5.6710000000000003E-2"/>
    <n v="0.15906000000000001"/>
    <n v="0.29097000000000001"/>
    <n v="0.14804999999999999"/>
    <n v="0.59731999999999996"/>
    <n v="0.34716000000000002"/>
    <n v="0.16511999999999999"/>
    <n v="6.6989999999999994E-2"/>
    <n v="2.5584099999999999"/>
    <n v="1.0002599999999999"/>
    <n v="0.21539"/>
    <n v="8.2110000000000002E-2"/>
    <n v="1.29776"/>
    <n v="3.85616"/>
    <n v="3.4169999999999999E-2"/>
    <n v="7.0910000000000001E-2"/>
    <n v="7.9960000000000003E-2"/>
    <n v="0.18504000000000001"/>
  </r>
  <r>
    <n v="2025"/>
    <s v="Rennes"/>
    <x v="104"/>
    <s v="91D9w"/>
    <x v="1"/>
    <x v="9"/>
    <s v="s"/>
    <n v="0.26939000000000002"/>
    <n v="0.38772000000000001"/>
    <s v="s"/>
    <n v="4.0840000000000001E-2"/>
    <n v="5.2290000000000003E-2"/>
    <n v="0.16263"/>
    <n v="0.28256999999999999"/>
    <n v="0.14077999999999999"/>
    <n v="0.60321000000000002"/>
    <n v="0.33123999999999998"/>
    <n v="0.15609999999999999"/>
    <n v="6.3850000000000004E-2"/>
    <n v="2.5132599999999998"/>
    <n v="1.0555699999999999"/>
    <n v="0.21546000000000001"/>
    <n v="8.4169999999999995E-2"/>
    <n v="1.3552"/>
    <n v="3.8684599999999998"/>
    <n v="3.5520000000000003E-2"/>
    <n v="6.7919999999999994E-2"/>
    <n v="7.2709999999999997E-2"/>
    <n v="0.17615"/>
  </r>
  <r>
    <n v="2025"/>
    <s v="Rennes"/>
    <x v="104"/>
    <s v="91D9w"/>
    <x v="1"/>
    <x v="10"/>
    <s v="s"/>
    <n v="0.26690999999999998"/>
    <n v="0.38561000000000001"/>
    <s v="s"/>
    <n v="4.258E-2"/>
    <n v="5.0250000000000003E-2"/>
    <n v="0.16125"/>
    <n v="0.27794999999999997"/>
    <n v="0.13358"/>
    <n v="0.61146"/>
    <n v="0.31485999999999997"/>
    <n v="0.15085999999999999"/>
    <n v="5.9700000000000003E-2"/>
    <n v="2.4780000000000002"/>
    <n v="1.08413"/>
    <n v="0.21432999999999999"/>
    <n v="8.8120000000000004E-2"/>
    <n v="1.38659"/>
    <n v="3.8645900000000002"/>
    <n v="3.8339999999999999E-2"/>
    <n v="7.0730000000000001E-2"/>
    <n v="6.8669999999999995E-2"/>
    <n v="0.17774000000000001"/>
  </r>
  <r>
    <n v="2025"/>
    <s v="Rennes"/>
    <x v="104"/>
    <s v="91D9w"/>
    <x v="2"/>
    <x v="0"/>
    <s v="so"/>
    <s v="so"/>
    <s v="so"/>
    <s v="so"/>
    <s v="so"/>
    <s v="so"/>
    <s v="so"/>
    <s v="so"/>
    <s v="so"/>
    <s v="so"/>
    <s v="so"/>
    <s v="so"/>
    <s v="so"/>
    <s v="so"/>
    <s v="so"/>
    <s v="so"/>
    <s v="so"/>
    <s v="so"/>
    <s v="so"/>
    <n v="0.10169"/>
    <n v="0.25690000000000002"/>
    <n v="0.27405000000000002"/>
    <n v="0.63263999999999998"/>
  </r>
  <r>
    <n v="2025"/>
    <s v="Rennes"/>
    <x v="104"/>
    <s v="91D9w"/>
    <x v="2"/>
    <x v="1"/>
    <s v="so"/>
    <s v="so"/>
    <s v="so"/>
    <s v="so"/>
    <s v="so"/>
    <s v="so"/>
    <s v="so"/>
    <s v="so"/>
    <s v="so"/>
    <s v="so"/>
    <s v="so"/>
    <s v="so"/>
    <s v="so"/>
    <s v="so"/>
    <s v="so"/>
    <s v="so"/>
    <s v="so"/>
    <s v="so"/>
    <s v="so"/>
    <n v="0.10123"/>
    <n v="0.26700000000000002"/>
    <n v="0.26055"/>
    <n v="0.62878000000000001"/>
  </r>
  <r>
    <n v="2025"/>
    <s v="Rennes"/>
    <x v="104"/>
    <s v="91D9w"/>
    <x v="2"/>
    <x v="2"/>
    <s v="so"/>
    <s v="so"/>
    <s v="so"/>
    <s v="so"/>
    <s v="so"/>
    <s v="so"/>
    <s v="so"/>
    <s v="so"/>
    <s v="so"/>
    <s v="so"/>
    <s v="so"/>
    <s v="so"/>
    <s v="so"/>
    <s v="so"/>
    <s v="so"/>
    <s v="so"/>
    <s v="so"/>
    <s v="so"/>
    <s v="so"/>
    <n v="0.10166"/>
    <n v="0.27528999999999998"/>
    <n v="0.24853"/>
    <n v="0.62548999999999999"/>
  </r>
  <r>
    <n v="2025"/>
    <s v="Rennes"/>
    <x v="104"/>
    <s v="91D9w"/>
    <x v="2"/>
    <x v="3"/>
    <s v="so"/>
    <s v="so"/>
    <s v="so"/>
    <s v="so"/>
    <s v="so"/>
    <s v="so"/>
    <s v="so"/>
    <s v="so"/>
    <s v="so"/>
    <s v="so"/>
    <s v="so"/>
    <s v="so"/>
    <s v="so"/>
    <s v="so"/>
    <s v="so"/>
    <s v="so"/>
    <s v="so"/>
    <s v="so"/>
    <s v="so"/>
    <n v="0.10743"/>
    <n v="0.28238000000000002"/>
    <n v="0.24765999999999999"/>
    <n v="0.63748000000000005"/>
  </r>
  <r>
    <n v="2025"/>
    <s v="Rennes"/>
    <x v="104"/>
    <s v="91D9w"/>
    <x v="2"/>
    <x v="4"/>
    <s v="so"/>
    <s v="so"/>
    <s v="so"/>
    <s v="so"/>
    <s v="so"/>
    <s v="so"/>
    <s v="so"/>
    <s v="so"/>
    <s v="so"/>
    <s v="so"/>
    <s v="so"/>
    <s v="so"/>
    <s v="so"/>
    <s v="so"/>
    <s v="so"/>
    <s v="so"/>
    <s v="so"/>
    <s v="so"/>
    <s v="so"/>
    <n v="0.10938000000000001"/>
    <n v="0.28759000000000001"/>
    <n v="0.23205999999999999"/>
    <n v="0.62902999999999998"/>
  </r>
  <r>
    <n v="2025"/>
    <s v="Rennes"/>
    <x v="104"/>
    <s v="91D9w"/>
    <x v="2"/>
    <x v="5"/>
    <s v="so"/>
    <s v="so"/>
    <s v="so"/>
    <s v="so"/>
    <s v="so"/>
    <s v="so"/>
    <s v="so"/>
    <s v="so"/>
    <s v="so"/>
    <s v="so"/>
    <s v="so"/>
    <s v="so"/>
    <s v="so"/>
    <s v="so"/>
    <s v="so"/>
    <s v="so"/>
    <s v="so"/>
    <s v="so"/>
    <s v="so"/>
    <n v="0.11166"/>
    <n v="0.28065000000000001"/>
    <n v="0.24365999999999999"/>
    <n v="0.63597000000000004"/>
  </r>
  <r>
    <n v="2025"/>
    <s v="Rennes"/>
    <x v="104"/>
    <s v="91D9w"/>
    <x v="2"/>
    <x v="6"/>
    <s v="so"/>
    <s v="so"/>
    <s v="so"/>
    <s v="so"/>
    <s v="so"/>
    <s v="so"/>
    <s v="so"/>
    <s v="so"/>
    <s v="so"/>
    <s v="so"/>
    <s v="so"/>
    <s v="so"/>
    <s v="so"/>
    <s v="so"/>
    <s v="so"/>
    <s v="so"/>
    <s v="so"/>
    <s v="so"/>
    <s v="so"/>
    <n v="0.12127"/>
    <n v="0.26368999999999998"/>
    <n v="0.21367"/>
    <n v="0.59862000000000004"/>
  </r>
  <r>
    <n v="2025"/>
    <s v="Rennes"/>
    <x v="104"/>
    <s v="91D9w"/>
    <x v="2"/>
    <x v="7"/>
    <s v="so"/>
    <s v="so"/>
    <s v="so"/>
    <s v="so"/>
    <s v="so"/>
    <s v="so"/>
    <s v="so"/>
    <s v="so"/>
    <s v="so"/>
    <s v="so"/>
    <s v="so"/>
    <s v="so"/>
    <s v="so"/>
    <s v="so"/>
    <s v="so"/>
    <s v="so"/>
    <s v="so"/>
    <s v="so"/>
    <s v="so"/>
    <n v="0.13150000000000001"/>
    <n v="0.24854999999999999"/>
    <n v="0.19778000000000001"/>
    <n v="0.57782999999999995"/>
  </r>
  <r>
    <n v="2025"/>
    <s v="Rennes"/>
    <x v="104"/>
    <s v="91D9w"/>
    <x v="2"/>
    <x v="8"/>
    <s v="so"/>
    <s v="so"/>
    <s v="so"/>
    <s v="so"/>
    <s v="so"/>
    <s v="so"/>
    <s v="so"/>
    <s v="so"/>
    <s v="so"/>
    <s v="so"/>
    <s v="so"/>
    <s v="so"/>
    <s v="so"/>
    <s v="so"/>
    <s v="so"/>
    <s v="so"/>
    <s v="so"/>
    <s v="so"/>
    <s v="so"/>
    <n v="0.12529999999999999"/>
    <n v="0.25879000000000002"/>
    <n v="0.18872"/>
    <n v="0.57281000000000004"/>
  </r>
  <r>
    <n v="2025"/>
    <s v="Rennes"/>
    <x v="104"/>
    <s v="91D9w"/>
    <x v="2"/>
    <x v="9"/>
    <s v="so"/>
    <s v="so"/>
    <s v="so"/>
    <s v="so"/>
    <s v="so"/>
    <s v="so"/>
    <s v="so"/>
    <s v="so"/>
    <s v="so"/>
    <s v="so"/>
    <s v="so"/>
    <s v="so"/>
    <s v="so"/>
    <s v="so"/>
    <s v="so"/>
    <s v="so"/>
    <s v="so"/>
    <s v="so"/>
    <s v="so"/>
    <n v="0.11681999999999999"/>
    <n v="0.25751000000000002"/>
    <n v="0.20477000000000001"/>
    <n v="0.57909999999999995"/>
  </r>
  <r>
    <n v="2025"/>
    <s v="Rennes"/>
    <x v="104"/>
    <s v="91D9w"/>
    <x v="2"/>
    <x v="10"/>
    <s v="so"/>
    <s v="so"/>
    <s v="so"/>
    <s v="so"/>
    <s v="so"/>
    <s v="so"/>
    <s v="so"/>
    <s v="so"/>
    <s v="so"/>
    <s v="so"/>
    <s v="so"/>
    <s v="so"/>
    <s v="so"/>
    <s v="so"/>
    <s v="so"/>
    <s v="so"/>
    <s v="so"/>
    <s v="so"/>
    <s v="so"/>
    <n v="0.11906"/>
    <n v="0.24503"/>
    <n v="0.19186"/>
    <n v="0.55595000000000006"/>
  </r>
  <r>
    <n v="2025"/>
    <s v="Rennes"/>
    <x v="104"/>
    <s v="91D9w"/>
    <x v="3"/>
    <x v="0"/>
    <s v="s"/>
    <n v="1.6516599999999999"/>
    <n v="1.4364300000000001"/>
    <s v="s"/>
    <n v="1.2999999999999999E-3"/>
    <n v="0.58921999999999997"/>
    <n v="0.53300000000000003"/>
    <n v="3.9718100000000001"/>
    <n v="3.4353099999999999"/>
    <n v="4.0828600000000002"/>
    <n v="2.11538"/>
    <n v="1.71543"/>
    <n v="0.81596999999999997"/>
    <n v="20.353290000000001"/>
    <n v="4.1919500000000003"/>
    <n v="0.86314999999999997"/>
    <n v="8.9770000000000003E-2"/>
    <n v="5.1448700000000001"/>
    <n v="25.498149999999999"/>
    <n v="0.22431999999999999"/>
    <n v="0.86819000000000002"/>
    <n v="1.0751500000000001"/>
    <n v="2.1676700000000002"/>
  </r>
  <r>
    <n v="2025"/>
    <s v="Rennes"/>
    <x v="104"/>
    <s v="91D9w"/>
    <x v="3"/>
    <x v="1"/>
    <s v="s"/>
    <n v="1.51359"/>
    <n v="2.2647499999999998"/>
    <s v="s"/>
    <n v="2.2200000000000002E-3"/>
    <n v="0.35369"/>
    <n v="0.81488000000000005"/>
    <n v="3.6757399999999998"/>
    <n v="2.9323899999999998"/>
    <n v="3.6593599999999999"/>
    <n v="2.7864399999999998"/>
    <n v="2.1285400000000001"/>
    <n v="1.3542700000000001"/>
    <n v="21.492010000000001"/>
    <n v="3.4221400000000002"/>
    <n v="1.1949700000000001"/>
    <n v="0.24271999999999999"/>
    <n v="4.8598299999999997"/>
    <n v="26.351839999999999"/>
    <n v="0.35249000000000003"/>
    <n v="0.98160999999999998"/>
    <n v="1.56613"/>
    <n v="2.90022"/>
  </r>
  <r>
    <n v="2025"/>
    <s v="Rennes"/>
    <x v="104"/>
    <s v="91D9w"/>
    <x v="3"/>
    <x v="2"/>
    <s v="s"/>
    <n v="1.6758500000000001"/>
    <n v="2.7271399999999999"/>
    <s v="s"/>
    <n v="9.4599999999999997E-3"/>
    <n v="0.28475"/>
    <n v="1.0362899999999999"/>
    <n v="4.2557900000000002"/>
    <n v="2.5723400000000001"/>
    <n v="3.9868899999999998"/>
    <n v="2.9761000000000002"/>
    <n v="2.4719699999999998"/>
    <n v="1.43893"/>
    <n v="23.444009999999999"/>
    <n v="3.9923600000000001"/>
    <n v="1.4510700000000001"/>
    <n v="0.38202999999999998"/>
    <n v="5.82545"/>
    <n v="29.269449999999999"/>
    <n v="0.62388999999999994"/>
    <n v="1.3918200000000001"/>
    <n v="1.9820599999999999"/>
    <n v="3.99777"/>
  </r>
  <r>
    <n v="2025"/>
    <s v="Rennes"/>
    <x v="104"/>
    <s v="91D9w"/>
    <x v="3"/>
    <x v="3"/>
    <s v="s"/>
    <n v="2.7404600000000001"/>
    <n v="3.0305599999999999"/>
    <s v="s"/>
    <n v="1.8169999999999999E-2"/>
    <n v="0.25095000000000001"/>
    <n v="0.96696000000000004"/>
    <n v="4.2343400000000004"/>
    <n v="2.6529500000000001"/>
    <n v="4.4604900000000001"/>
    <n v="3.4813999999999998"/>
    <n v="2.1516700000000002"/>
    <n v="1.1823600000000001"/>
    <n v="25.1785"/>
    <n v="3.9821"/>
    <n v="1.1606399999999999"/>
    <n v="0.47513"/>
    <n v="5.6178800000000004"/>
    <n v="30.796379999999999"/>
    <n v="0.75"/>
    <n v="1.48807"/>
    <n v="2.7143199999999998"/>
    <n v="4.9523900000000003"/>
  </r>
  <r>
    <n v="2025"/>
    <s v="Rennes"/>
    <x v="104"/>
    <s v="91D9w"/>
    <x v="3"/>
    <x v="4"/>
    <s v="s"/>
    <n v="2.4053200000000001"/>
    <n v="3.61842"/>
    <s v="s"/>
    <n v="2.172E-2"/>
    <n v="0.33250000000000002"/>
    <n v="0.97097"/>
    <n v="4.8399599999999996"/>
    <n v="2.9689000000000001"/>
    <n v="4.3114600000000003"/>
    <n v="4.2701500000000001"/>
    <n v="2.22505"/>
    <n v="1.3992100000000001"/>
    <n v="27.38203"/>
    <n v="4.0684199999999997"/>
    <n v="1.0381800000000001"/>
    <n v="0.41797000000000001"/>
    <n v="5.5245699999999998"/>
    <n v="32.906590000000001"/>
    <n v="0.96328000000000003"/>
    <n v="1.77339"/>
    <n v="3.2062499999999998"/>
    <n v="5.9429299999999996"/>
  </r>
  <r>
    <n v="2025"/>
    <s v="Rennes"/>
    <x v="104"/>
    <s v="91D9w"/>
    <x v="3"/>
    <x v="5"/>
    <s v="s"/>
    <n v="2.2381700000000002"/>
    <n v="4.0749599999999999"/>
    <s v="s"/>
    <n v="0.19184000000000001"/>
    <n v="0.54684999999999995"/>
    <n v="1.25183"/>
    <n v="4.4753600000000002"/>
    <n v="2.8667400000000001"/>
    <n v="4.20763"/>
    <n v="4.8431300000000004"/>
    <n v="2.5863999999999998"/>
    <n v="1.5947499999999999"/>
    <n v="28.928599999999999"/>
    <n v="3.99227"/>
    <n v="1.2847299999999999"/>
    <n v="0.65915999999999997"/>
    <n v="5.9361600000000001"/>
    <n v="34.864759999999997"/>
    <n v="1.1736200000000001"/>
    <n v="2.15117"/>
    <n v="4.5167400000000004"/>
    <n v="7.8415299999999997"/>
  </r>
  <r>
    <n v="2025"/>
    <s v="Rennes"/>
    <x v="104"/>
    <s v="91D9w"/>
    <x v="3"/>
    <x v="6"/>
    <s v="s"/>
    <n v="3.1749499999999999"/>
    <n v="4.2513199999999998"/>
    <s v="s"/>
    <n v="0.14113000000000001"/>
    <n v="0.68964999999999999"/>
    <n v="1.24159"/>
    <n v="4.1099300000000003"/>
    <n v="2.8540299999999998"/>
    <n v="4.9885099999999998"/>
    <n v="4.7041199999999996"/>
    <n v="2.55016"/>
    <n v="1.3277300000000001"/>
    <n v="30.117619999999999"/>
    <n v="3.8780399999999999"/>
    <n v="0.92335999999999996"/>
    <n v="0.59733999999999998"/>
    <n v="5.3987299999999996"/>
    <n v="35.516359999999999"/>
    <n v="1.32637"/>
    <n v="2.3670599999999999"/>
    <n v="5.5440100000000001"/>
    <n v="9.2374299999999998"/>
  </r>
  <r>
    <n v="2025"/>
    <s v="Rennes"/>
    <x v="104"/>
    <s v="91D9w"/>
    <x v="3"/>
    <x v="7"/>
    <s v="s"/>
    <n v="3.3776099999999998"/>
    <n v="4.9411399999999999"/>
    <s v="s"/>
    <n v="0.14091000000000001"/>
    <n v="0.89871999999999996"/>
    <n v="1.2695099999999999"/>
    <n v="4.2269500000000004"/>
    <n v="3.2588900000000001"/>
    <n v="4.6605699999999999"/>
    <n v="5.9528299999999996"/>
    <n v="2.4857399999999998"/>
    <n v="1.4382699999999999"/>
    <n v="33.163559999999997"/>
    <n v="3.6436000000000002"/>
    <n v="0.63124999999999998"/>
    <n v="0.58174999999999999"/>
    <n v="4.8565899999999997"/>
    <n v="38.020150000000001"/>
    <n v="1.2155499999999999"/>
    <n v="2.3330700000000002"/>
    <n v="5.1050000000000004"/>
    <n v="8.6536200000000001"/>
  </r>
  <r>
    <n v="2025"/>
    <s v="Rennes"/>
    <x v="104"/>
    <s v="91D9w"/>
    <x v="3"/>
    <x v="8"/>
    <s v="s"/>
    <n v="3.3317899999999998"/>
    <n v="4.4534900000000004"/>
    <s v="s"/>
    <n v="0.51771"/>
    <n v="1.15524"/>
    <n v="1.20313"/>
    <n v="4.6057800000000002"/>
    <n v="3.2857500000000002"/>
    <n v="3.91221"/>
    <n v="5.5098099999999999"/>
    <n v="2.5005299999999999"/>
    <n v="1.59659"/>
    <n v="32.411020000000001"/>
    <n v="4.3240999999999996"/>
    <n v="0.72787000000000002"/>
    <n v="0.34282000000000001"/>
    <n v="5.3947900000000004"/>
    <n v="37.805810000000001"/>
    <n v="1.2743599999999999"/>
    <n v="2.5706899999999999"/>
    <n v="5.1413900000000003"/>
    <n v="8.9864300000000004"/>
  </r>
  <r>
    <n v="2025"/>
    <s v="Rennes"/>
    <x v="104"/>
    <s v="91D9w"/>
    <x v="3"/>
    <x v="9"/>
    <s v="s"/>
    <n v="3.4066800000000002"/>
    <n v="4.2811899999999996"/>
    <s v="s"/>
    <n v="0.28495999999999999"/>
    <n v="1.3256399999999999"/>
    <n v="1.75925"/>
    <n v="4.2887599999999999"/>
    <n v="2.8390599999999999"/>
    <n v="4.3331499999999998"/>
    <n v="4.7270099999999999"/>
    <n v="2.5520399999999999"/>
    <n v="1.22892"/>
    <n v="31.279910000000001"/>
    <n v="4.4481799999999998"/>
    <n v="0.57789000000000001"/>
    <n v="8.7590000000000001E-2"/>
    <n v="5.1136499999999998"/>
    <n v="36.393569999999997"/>
    <n v="0.99860000000000004"/>
    <n v="2.61687"/>
    <n v="5.8521099999999997"/>
    <n v="9.4675700000000003"/>
  </r>
  <r>
    <n v="2025"/>
    <s v="Rennes"/>
    <x v="104"/>
    <s v="91D9w"/>
    <x v="3"/>
    <x v="10"/>
    <s v="s"/>
    <n v="3.4770500000000002"/>
    <n v="4.4592700000000001"/>
    <s v="s"/>
    <n v="0.26030999999999999"/>
    <n v="1.33931"/>
    <n v="1.81382"/>
    <n v="4.5007999999999999"/>
    <n v="3.6479599999999999"/>
    <n v="4.5260899999999999"/>
    <n v="5.4839900000000004"/>
    <n v="2.89405"/>
    <n v="1.1896100000000001"/>
    <n v="34.002969999999998"/>
    <n v="4.7872700000000004"/>
    <n v="0.21309"/>
    <n v="3.5430000000000003E-2"/>
    <n v="5.0357799999999999"/>
    <n v="39.03875"/>
    <n v="0.98046"/>
    <n v="2.6448900000000002"/>
    <n v="5.6059200000000002"/>
    <n v="9.2312700000000003"/>
  </r>
  <r>
    <n v="2025"/>
    <s v="Rennes"/>
    <x v="105"/>
    <s v="SsRkf"/>
    <x v="0"/>
    <x v="0"/>
    <n v="0"/>
    <s v="s"/>
    <n v="7"/>
    <n v="0"/>
    <s v="s"/>
    <n v="5"/>
    <n v="0"/>
    <s v="s"/>
    <s v="s"/>
    <s v="s"/>
    <n v="0"/>
    <n v="0"/>
    <n v="0"/>
    <n v="18"/>
    <n v="0"/>
    <n v="0"/>
    <n v="0"/>
    <n v="0"/>
    <n v="18"/>
    <n v="0"/>
    <n v="0"/>
    <n v="0"/>
    <n v="0"/>
  </r>
  <r>
    <n v="2025"/>
    <s v="Rennes"/>
    <x v="105"/>
    <s v="SsRkf"/>
    <x v="1"/>
    <x v="0"/>
    <n v="0"/>
    <s v="s"/>
    <n v="2.002E-2"/>
    <n v="0"/>
    <s v="s"/>
    <n v="1.635E-2"/>
    <n v="0"/>
    <s v="s"/>
    <s v="s"/>
    <s v="s"/>
    <n v="0"/>
    <n v="0"/>
    <n v="0"/>
    <n v="5.1470000000000002E-2"/>
    <n v="0"/>
    <n v="0"/>
    <n v="0"/>
    <n v="0"/>
    <n v="5.1470000000000002E-2"/>
    <n v="0"/>
    <n v="0"/>
    <n v="0"/>
    <n v="0"/>
  </r>
  <r>
    <n v="2025"/>
    <s v="Rennes"/>
    <x v="105"/>
    <s v="SsRkf"/>
    <x v="1"/>
    <x v="1"/>
    <n v="0"/>
    <s v="s"/>
    <n v="2.044E-2"/>
    <n v="0"/>
    <s v="s"/>
    <n v="1.6899999999999998E-2"/>
    <n v="0"/>
    <s v="s"/>
    <s v="s"/>
    <s v="s"/>
    <n v="0"/>
    <n v="0"/>
    <n v="0"/>
    <n v="5.3460000000000001E-2"/>
    <n v="0"/>
    <n v="0"/>
    <n v="0"/>
    <n v="0"/>
    <n v="5.3460000000000001E-2"/>
    <n v="0"/>
    <n v="0"/>
    <n v="0"/>
    <n v="0"/>
  </r>
  <r>
    <n v="2025"/>
    <s v="Rennes"/>
    <x v="105"/>
    <s v="SsRkf"/>
    <x v="1"/>
    <x v="2"/>
    <n v="0"/>
    <s v="s"/>
    <n v="2.077E-2"/>
    <n v="0"/>
    <s v="s"/>
    <n v="1.753E-2"/>
    <n v="0"/>
    <s v="s"/>
    <s v="s"/>
    <s v="s"/>
    <n v="0"/>
    <n v="0"/>
    <n v="0"/>
    <n v="5.5030000000000003E-2"/>
    <n v="0"/>
    <n v="0"/>
    <n v="0"/>
    <n v="0"/>
    <n v="5.5030000000000003E-2"/>
    <n v="0"/>
    <n v="0"/>
    <n v="0"/>
    <n v="0"/>
  </r>
  <r>
    <n v="2025"/>
    <s v="Rennes"/>
    <x v="105"/>
    <s v="SsRkf"/>
    <x v="1"/>
    <x v="3"/>
    <n v="0"/>
    <s v="s"/>
    <n v="2.1049999999999999E-2"/>
    <n v="0"/>
    <s v="s"/>
    <n v="1.8790000000000001E-2"/>
    <n v="0"/>
    <s v="s"/>
    <s v="s"/>
    <s v="s"/>
    <n v="0"/>
    <n v="0"/>
    <n v="0"/>
    <n v="5.6770000000000001E-2"/>
    <n v="0"/>
    <n v="0"/>
    <n v="0"/>
    <n v="0"/>
    <n v="5.6770000000000001E-2"/>
    <n v="0"/>
    <n v="0"/>
    <n v="0"/>
    <n v="0"/>
  </r>
  <r>
    <n v="2025"/>
    <s v="Rennes"/>
    <x v="105"/>
    <s v="SsRkf"/>
    <x v="1"/>
    <x v="4"/>
    <n v="0"/>
    <s v="s"/>
    <n v="2.2089999999999999E-2"/>
    <n v="0"/>
    <s v="s"/>
    <n v="1.9519999999999999E-2"/>
    <n v="0"/>
    <s v="s"/>
    <s v="s"/>
    <s v="s"/>
    <n v="0"/>
    <n v="0"/>
    <n v="0"/>
    <n v="5.867E-2"/>
    <n v="0"/>
    <n v="0"/>
    <n v="0"/>
    <n v="0"/>
    <n v="5.867E-2"/>
    <n v="0"/>
    <n v="0"/>
    <n v="0"/>
    <n v="0"/>
  </r>
  <r>
    <n v="2025"/>
    <s v="Rennes"/>
    <x v="105"/>
    <s v="SsRkf"/>
    <x v="1"/>
    <x v="5"/>
    <n v="0"/>
    <s v="s"/>
    <n v="2.3349999999999999E-2"/>
    <n v="0"/>
    <s v="s"/>
    <n v="2.0240000000000001E-2"/>
    <n v="0"/>
    <s v="s"/>
    <s v="s"/>
    <s v="s"/>
    <n v="0"/>
    <n v="0"/>
    <n v="0"/>
    <n v="6.0569999999999999E-2"/>
    <n v="0"/>
    <n v="0"/>
    <n v="0"/>
    <n v="0"/>
    <n v="6.0569999999999999E-2"/>
    <n v="0"/>
    <n v="0"/>
    <n v="0"/>
    <n v="0"/>
  </r>
  <r>
    <n v="2025"/>
    <s v="Rennes"/>
    <x v="105"/>
    <s v="SsRkf"/>
    <x v="1"/>
    <x v="6"/>
    <n v="0"/>
    <s v="s"/>
    <n v="2.3949999999999999E-2"/>
    <n v="0"/>
    <s v="s"/>
    <n v="2.2679999999999999E-2"/>
    <n v="0"/>
    <s v="s"/>
    <s v="s"/>
    <s v="s"/>
    <n v="0"/>
    <n v="0"/>
    <n v="0"/>
    <n v="6.5269999999999995E-2"/>
    <n v="0"/>
    <n v="0"/>
    <n v="0"/>
    <n v="0"/>
    <n v="6.5269999999999995E-2"/>
    <n v="0"/>
    <n v="0"/>
    <n v="0"/>
    <n v="0"/>
  </r>
  <r>
    <n v="2025"/>
    <s v="Rennes"/>
    <x v="105"/>
    <s v="SsRkf"/>
    <x v="1"/>
    <x v="7"/>
    <n v="0"/>
    <s v="s"/>
    <n v="2.444E-2"/>
    <n v="0"/>
    <s v="s"/>
    <n v="2.3699999999999999E-2"/>
    <n v="0"/>
    <s v="s"/>
    <s v="s"/>
    <s v="s"/>
    <n v="0"/>
    <n v="0"/>
    <n v="0"/>
    <n v="6.7290000000000003E-2"/>
    <n v="0"/>
    <n v="0"/>
    <n v="0"/>
    <n v="0"/>
    <n v="6.7290000000000003E-2"/>
    <n v="0"/>
    <n v="0"/>
    <n v="0"/>
    <n v="0"/>
  </r>
  <r>
    <n v="2025"/>
    <s v="Rennes"/>
    <x v="105"/>
    <s v="SsRkf"/>
    <x v="1"/>
    <x v="8"/>
    <n v="0"/>
    <s v="s"/>
    <n v="2.5229999999999999E-2"/>
    <n v="0"/>
    <s v="s"/>
    <n v="2.3269999999999999E-2"/>
    <n v="0"/>
    <s v="s"/>
    <s v="s"/>
    <s v="s"/>
    <n v="0"/>
    <n v="0"/>
    <n v="0"/>
    <n v="6.726E-2"/>
    <n v="0"/>
    <n v="0"/>
    <n v="0"/>
    <n v="0"/>
    <n v="6.726E-2"/>
    <n v="0"/>
    <n v="0"/>
    <n v="0"/>
    <n v="0"/>
  </r>
  <r>
    <n v="2025"/>
    <s v="Rennes"/>
    <x v="105"/>
    <s v="SsRkf"/>
    <x v="1"/>
    <x v="9"/>
    <n v="0"/>
    <s v="s"/>
    <n v="2.6190000000000001E-2"/>
    <n v="0"/>
    <s v="s"/>
    <n v="2.368E-2"/>
    <n v="0"/>
    <s v="s"/>
    <s v="s"/>
    <s v="s"/>
    <n v="0"/>
    <n v="0"/>
    <n v="0"/>
    <n v="6.8260000000000001E-2"/>
    <n v="0"/>
    <n v="0"/>
    <n v="0"/>
    <n v="0"/>
    <n v="6.8260000000000001E-2"/>
    <n v="0"/>
    <n v="0"/>
    <n v="0"/>
    <n v="0"/>
  </r>
  <r>
    <n v="2025"/>
    <s v="Rennes"/>
    <x v="105"/>
    <s v="SsRkf"/>
    <x v="1"/>
    <x v="10"/>
    <n v="0"/>
    <s v="s"/>
    <n v="2.445E-2"/>
    <n v="0"/>
    <s v="s"/>
    <n v="2.4070000000000001E-2"/>
    <n v="0"/>
    <s v="s"/>
    <s v="s"/>
    <s v="s"/>
    <n v="0"/>
    <n v="0"/>
    <n v="0"/>
    <n v="6.7059999999999995E-2"/>
    <n v="0"/>
    <n v="0"/>
    <n v="0"/>
    <n v="0"/>
    <n v="6.7059999999999995E-2"/>
    <n v="0"/>
    <n v="0"/>
    <n v="0"/>
    <n v="0"/>
  </r>
  <r>
    <n v="2025"/>
    <s v="Rennes"/>
    <x v="105"/>
    <s v="SsRkf"/>
    <x v="3"/>
    <x v="0"/>
    <n v="0"/>
    <s v="s"/>
    <n v="0.12343"/>
    <n v="0"/>
    <s v="s"/>
    <n v="1.97E-3"/>
    <n v="0"/>
    <s v="s"/>
    <s v="s"/>
    <s v="s"/>
    <n v="0"/>
    <n v="0"/>
    <n v="0"/>
    <n v="0.24829000000000001"/>
    <n v="0"/>
    <n v="0"/>
    <n v="0"/>
    <n v="0"/>
    <n v="0.24829000000000001"/>
    <n v="0"/>
    <n v="0"/>
    <n v="0"/>
    <n v="0"/>
  </r>
  <r>
    <n v="2025"/>
    <s v="Rennes"/>
    <x v="105"/>
    <s v="SsRkf"/>
    <x v="3"/>
    <x v="1"/>
    <n v="0"/>
    <s v="s"/>
    <n v="0.10946"/>
    <n v="0"/>
    <s v="s"/>
    <n v="8.3000000000000001E-4"/>
    <n v="0"/>
    <s v="s"/>
    <s v="s"/>
    <s v="s"/>
    <n v="0"/>
    <n v="0"/>
    <n v="0"/>
    <n v="0.26416000000000001"/>
    <n v="0"/>
    <n v="0"/>
    <n v="0"/>
    <n v="0"/>
    <n v="0.26416000000000001"/>
    <n v="0"/>
    <n v="0"/>
    <n v="0"/>
    <n v="0"/>
  </r>
  <r>
    <n v="2025"/>
    <s v="Rennes"/>
    <x v="105"/>
    <s v="SsRkf"/>
    <x v="3"/>
    <x v="2"/>
    <n v="0"/>
    <s v="s"/>
    <n v="0.14923"/>
    <n v="0"/>
    <s v="s"/>
    <n v="3.2799999999999999E-3"/>
    <n v="0"/>
    <s v="s"/>
    <s v="s"/>
    <s v="s"/>
    <n v="0"/>
    <n v="0"/>
    <n v="0"/>
    <n v="0.28111999999999998"/>
    <n v="0"/>
    <n v="0"/>
    <n v="0"/>
    <n v="0"/>
    <n v="0.28111999999999998"/>
    <n v="0"/>
    <n v="0"/>
    <n v="0"/>
    <n v="0"/>
  </r>
  <r>
    <n v="2025"/>
    <s v="Rennes"/>
    <x v="105"/>
    <s v="SsRkf"/>
    <x v="3"/>
    <x v="3"/>
    <n v="0"/>
    <s v="s"/>
    <n v="0.25692999999999999"/>
    <n v="0"/>
    <s v="s"/>
    <n v="6.2599999999999999E-3"/>
    <n v="0"/>
    <s v="s"/>
    <s v="s"/>
    <s v="s"/>
    <n v="0"/>
    <n v="0"/>
    <n v="0"/>
    <n v="0.42385"/>
    <n v="0"/>
    <n v="0"/>
    <n v="0"/>
    <n v="0"/>
    <n v="0.42385"/>
    <n v="0"/>
    <n v="0"/>
    <n v="0"/>
    <n v="0"/>
  </r>
  <r>
    <n v="2025"/>
    <s v="Rennes"/>
    <x v="105"/>
    <s v="SsRkf"/>
    <x v="3"/>
    <x v="4"/>
    <n v="0"/>
    <s v="s"/>
    <n v="0.13674"/>
    <n v="0"/>
    <s v="s"/>
    <n v="4.47E-3"/>
    <n v="0"/>
    <s v="s"/>
    <s v="s"/>
    <s v="s"/>
    <n v="0"/>
    <n v="0"/>
    <n v="0"/>
    <n v="0.36860999999999999"/>
    <n v="0"/>
    <n v="0"/>
    <n v="0"/>
    <n v="0"/>
    <n v="0.36860999999999999"/>
    <n v="0"/>
    <n v="0"/>
    <n v="0"/>
    <n v="0"/>
  </r>
  <r>
    <n v="2025"/>
    <s v="Rennes"/>
    <x v="105"/>
    <s v="SsRkf"/>
    <x v="3"/>
    <x v="5"/>
    <n v="0"/>
    <s v="s"/>
    <n v="7.9729999999999995E-2"/>
    <n v="0"/>
    <s v="s"/>
    <n v="7.2000000000000005E-4"/>
    <n v="0"/>
    <s v="s"/>
    <s v="s"/>
    <s v="s"/>
    <n v="0"/>
    <n v="0"/>
    <n v="0"/>
    <n v="0.17877999999999999"/>
    <n v="0"/>
    <n v="0"/>
    <n v="0"/>
    <n v="0"/>
    <n v="0.17877999999999999"/>
    <n v="0"/>
    <n v="0"/>
    <n v="0"/>
    <n v="0"/>
  </r>
  <r>
    <n v="2025"/>
    <s v="Rennes"/>
    <x v="105"/>
    <s v="SsRkf"/>
    <x v="3"/>
    <x v="6"/>
    <n v="0"/>
    <s v="s"/>
    <n v="0.15462999999999999"/>
    <n v="0"/>
    <s v="s"/>
    <n v="1.24E-3"/>
    <n v="0"/>
    <s v="s"/>
    <s v="s"/>
    <s v="s"/>
    <n v="0"/>
    <n v="0"/>
    <n v="0"/>
    <n v="0.20169000000000001"/>
    <n v="0"/>
    <n v="0"/>
    <n v="0"/>
    <n v="0"/>
    <n v="0.20169000000000001"/>
    <n v="0"/>
    <n v="0"/>
    <n v="0"/>
    <n v="0"/>
  </r>
  <r>
    <n v="2025"/>
    <s v="Rennes"/>
    <x v="105"/>
    <s v="SsRkf"/>
    <x v="3"/>
    <x v="7"/>
    <n v="0"/>
    <s v="s"/>
    <n v="5.0160000000000003E-2"/>
    <n v="0"/>
    <s v="s"/>
    <n v="0.20727000000000001"/>
    <n v="0"/>
    <s v="s"/>
    <s v="s"/>
    <s v="s"/>
    <n v="0"/>
    <n v="0"/>
    <n v="0"/>
    <n v="0.57337000000000005"/>
    <n v="0"/>
    <n v="0"/>
    <n v="0"/>
    <n v="0"/>
    <n v="0.57337000000000005"/>
    <n v="0"/>
    <n v="0"/>
    <n v="0"/>
    <n v="0"/>
  </r>
  <r>
    <n v="2025"/>
    <s v="Rennes"/>
    <x v="105"/>
    <s v="SsRkf"/>
    <x v="3"/>
    <x v="8"/>
    <n v="0"/>
    <s v="s"/>
    <n v="3.4729999999999997E-2"/>
    <n v="0"/>
    <s v="s"/>
    <n v="0.15082000000000001"/>
    <n v="0"/>
    <s v="s"/>
    <s v="s"/>
    <s v="s"/>
    <n v="0"/>
    <n v="0"/>
    <n v="0"/>
    <n v="0.36931000000000003"/>
    <n v="0"/>
    <n v="0"/>
    <n v="0"/>
    <n v="0"/>
    <n v="0.36931000000000003"/>
    <n v="0"/>
    <n v="0"/>
    <n v="0"/>
    <n v="0"/>
  </r>
  <r>
    <n v="2025"/>
    <s v="Rennes"/>
    <x v="105"/>
    <s v="SsRkf"/>
    <x v="3"/>
    <x v="9"/>
    <n v="0"/>
    <s v="s"/>
    <n v="0.29722999999999999"/>
    <n v="0"/>
    <s v="s"/>
    <n v="0.18201000000000001"/>
    <n v="0"/>
    <s v="s"/>
    <s v="s"/>
    <s v="s"/>
    <n v="0"/>
    <n v="0"/>
    <n v="0"/>
    <n v="0.67196999999999996"/>
    <n v="0"/>
    <n v="0"/>
    <n v="0"/>
    <n v="0"/>
    <n v="0.67196999999999996"/>
    <n v="0"/>
    <n v="0"/>
    <n v="0"/>
    <n v="0"/>
  </r>
  <r>
    <n v="2025"/>
    <s v="Rennes"/>
    <x v="105"/>
    <s v="SsRkf"/>
    <x v="3"/>
    <x v="10"/>
    <n v="0"/>
    <s v="s"/>
    <n v="0.23086999999999999"/>
    <n v="0"/>
    <s v="s"/>
    <n v="0.2445"/>
    <n v="0"/>
    <s v="s"/>
    <s v="s"/>
    <s v="s"/>
    <n v="0"/>
    <n v="0"/>
    <n v="0"/>
    <n v="0.69416"/>
    <n v="0"/>
    <n v="0"/>
    <n v="0"/>
    <n v="0"/>
    <n v="0.69416"/>
    <n v="0"/>
    <n v="0"/>
    <n v="0"/>
    <n v="0"/>
  </r>
  <r>
    <n v="2025"/>
    <s v="Rennes"/>
    <x v="106"/>
    <s v="dPmxa"/>
    <x v="0"/>
    <x v="0"/>
    <n v="0"/>
    <n v="0"/>
    <n v="0"/>
    <n v="0"/>
    <n v="0"/>
    <n v="0"/>
    <n v="0"/>
    <n v="0"/>
    <n v="0"/>
    <s v="s"/>
    <n v="22"/>
    <s v="s"/>
    <n v="0"/>
    <n v="37"/>
    <n v="0"/>
    <n v="0"/>
    <n v="0"/>
    <n v="0"/>
    <n v="37"/>
    <n v="0"/>
    <n v="6"/>
    <n v="12"/>
    <n v="18"/>
  </r>
  <r>
    <n v="2025"/>
    <s v="Rennes"/>
    <x v="106"/>
    <s v="dPmxa"/>
    <x v="1"/>
    <x v="0"/>
    <n v="0"/>
    <n v="0"/>
    <n v="0"/>
    <n v="0"/>
    <n v="0"/>
    <n v="0"/>
    <n v="0"/>
    <n v="0"/>
    <n v="0"/>
    <s v="s"/>
    <n v="7.8770000000000007E-2"/>
    <s v="s"/>
    <n v="0"/>
    <n v="0.13214999999999999"/>
    <n v="0"/>
    <n v="0"/>
    <n v="0"/>
    <n v="0"/>
    <n v="0.13214999999999999"/>
    <n v="0"/>
    <n v="3.8800000000000002E-3"/>
    <n v="1.04E-2"/>
    <n v="1.4279999999999999E-2"/>
  </r>
  <r>
    <n v="2025"/>
    <s v="Rennes"/>
    <x v="106"/>
    <s v="dPmxa"/>
    <x v="1"/>
    <x v="1"/>
    <n v="0"/>
    <n v="0"/>
    <n v="0"/>
    <n v="0"/>
    <n v="0"/>
    <n v="0"/>
    <n v="0"/>
    <n v="0"/>
    <n v="0"/>
    <s v="s"/>
    <n v="7.85E-2"/>
    <s v="s"/>
    <n v="0"/>
    <n v="0.13341"/>
    <n v="0"/>
    <n v="0"/>
    <n v="0"/>
    <n v="0"/>
    <n v="0.13341"/>
    <n v="0"/>
    <n v="4.1799999999999997E-3"/>
    <n v="8.8900000000000003E-3"/>
    <n v="1.307E-2"/>
  </r>
  <r>
    <n v="2025"/>
    <s v="Rennes"/>
    <x v="106"/>
    <s v="dPmxa"/>
    <x v="1"/>
    <x v="2"/>
    <n v="0"/>
    <n v="0"/>
    <n v="0"/>
    <n v="0"/>
    <n v="0"/>
    <n v="0"/>
    <n v="0"/>
    <n v="0"/>
    <n v="0"/>
    <s v="s"/>
    <n v="7.7679999999999999E-2"/>
    <s v="s"/>
    <n v="0"/>
    <n v="0.1321"/>
    <n v="0"/>
    <n v="0"/>
    <n v="0"/>
    <n v="0"/>
    <n v="0.1321"/>
    <n v="0"/>
    <n v="4.2700000000000004E-3"/>
    <n v="8.7600000000000004E-3"/>
    <n v="1.303E-2"/>
  </r>
  <r>
    <n v="2025"/>
    <s v="Rennes"/>
    <x v="106"/>
    <s v="dPmxa"/>
    <x v="1"/>
    <x v="3"/>
    <n v="0"/>
    <n v="0"/>
    <n v="0"/>
    <n v="0"/>
    <n v="0"/>
    <n v="0"/>
    <n v="0"/>
    <n v="0"/>
    <n v="0"/>
    <s v="s"/>
    <n v="7.6480000000000006E-2"/>
    <s v="s"/>
    <n v="0"/>
    <n v="0.13073000000000001"/>
    <n v="0"/>
    <n v="0"/>
    <n v="0"/>
    <n v="0"/>
    <n v="0.13073000000000001"/>
    <n v="0"/>
    <n v="5.0499999999999998E-3"/>
    <n v="9.1900000000000003E-3"/>
    <n v="1.4239999999999999E-2"/>
  </r>
  <r>
    <n v="2025"/>
    <s v="Rennes"/>
    <x v="106"/>
    <s v="dPmxa"/>
    <x v="1"/>
    <x v="4"/>
    <n v="0"/>
    <n v="0"/>
    <n v="0"/>
    <n v="0"/>
    <n v="0"/>
    <n v="0"/>
    <n v="0"/>
    <n v="0"/>
    <n v="0"/>
    <s v="s"/>
    <n v="7.5999999999999998E-2"/>
    <s v="s"/>
    <n v="0"/>
    <n v="0.12881000000000001"/>
    <n v="0"/>
    <n v="0"/>
    <n v="0"/>
    <n v="0"/>
    <n v="0.12881000000000001"/>
    <n v="0"/>
    <n v="5.2100000000000002E-3"/>
    <n v="1.074E-2"/>
    <n v="1.5949999999999999E-2"/>
  </r>
  <r>
    <n v="2025"/>
    <s v="Rennes"/>
    <x v="106"/>
    <s v="dPmxa"/>
    <x v="1"/>
    <x v="5"/>
    <n v="0"/>
    <n v="0"/>
    <n v="0"/>
    <n v="0"/>
    <n v="0"/>
    <n v="0"/>
    <n v="0"/>
    <n v="0"/>
    <n v="0"/>
    <s v="s"/>
    <n v="7.6109999999999997E-2"/>
    <s v="s"/>
    <n v="0"/>
    <n v="0.12964000000000001"/>
    <n v="0"/>
    <n v="0"/>
    <n v="0"/>
    <n v="0"/>
    <n v="0.12964000000000001"/>
    <n v="0"/>
    <n v="4.8700000000000002E-3"/>
    <n v="9.7999999999999997E-3"/>
    <n v="1.4670000000000001E-2"/>
  </r>
  <r>
    <n v="2025"/>
    <s v="Rennes"/>
    <x v="106"/>
    <s v="dPmxa"/>
    <x v="1"/>
    <x v="6"/>
    <n v="0"/>
    <n v="0"/>
    <n v="0"/>
    <n v="0"/>
    <n v="0"/>
    <n v="0"/>
    <n v="0"/>
    <n v="0"/>
    <n v="0"/>
    <s v="s"/>
    <n v="7.6859999999999998E-2"/>
    <s v="s"/>
    <n v="0"/>
    <n v="0.12984999999999999"/>
    <n v="0"/>
    <n v="0"/>
    <n v="0"/>
    <n v="0"/>
    <n v="0.12984999999999999"/>
    <n v="0"/>
    <n v="1.0789999999999999E-2"/>
    <n v="1.153E-2"/>
    <n v="2.232E-2"/>
  </r>
  <r>
    <n v="2025"/>
    <s v="Rennes"/>
    <x v="106"/>
    <s v="dPmxa"/>
    <x v="1"/>
    <x v="7"/>
    <n v="0"/>
    <n v="0"/>
    <n v="0"/>
    <n v="0"/>
    <n v="0"/>
    <n v="0"/>
    <n v="0"/>
    <n v="0"/>
    <n v="0"/>
    <s v="s"/>
    <n v="7.2559999999999999E-2"/>
    <s v="s"/>
    <n v="0"/>
    <n v="0.12626999999999999"/>
    <n v="0"/>
    <n v="0"/>
    <n v="0"/>
    <n v="0"/>
    <n v="0.12626999999999999"/>
    <n v="0"/>
    <n v="1.059E-2"/>
    <n v="1.2330000000000001E-2"/>
    <n v="2.2919999999999999E-2"/>
  </r>
  <r>
    <n v="2025"/>
    <s v="Rennes"/>
    <x v="106"/>
    <s v="dPmxa"/>
    <x v="1"/>
    <x v="8"/>
    <n v="0"/>
    <n v="0"/>
    <n v="0"/>
    <n v="0"/>
    <n v="0"/>
    <n v="0"/>
    <n v="0"/>
    <n v="0"/>
    <n v="0"/>
    <s v="s"/>
    <n v="7.0919999999999997E-2"/>
    <s v="s"/>
    <n v="0"/>
    <n v="0.12659999999999999"/>
    <n v="0"/>
    <n v="0"/>
    <n v="0"/>
    <n v="0"/>
    <n v="0.12659999999999999"/>
    <n v="0"/>
    <n v="9.5499999999999995E-3"/>
    <n v="1.15E-2"/>
    <n v="2.1049999999999999E-2"/>
  </r>
  <r>
    <n v="2025"/>
    <s v="Rennes"/>
    <x v="106"/>
    <s v="dPmxa"/>
    <x v="1"/>
    <x v="9"/>
    <n v="0"/>
    <n v="0"/>
    <n v="0"/>
    <n v="0"/>
    <n v="0"/>
    <n v="0"/>
    <n v="0"/>
    <n v="0"/>
    <n v="0"/>
    <s v="s"/>
    <n v="6.9699999999999998E-2"/>
    <s v="s"/>
    <n v="0"/>
    <n v="0.12255000000000001"/>
    <n v="0"/>
    <n v="0"/>
    <n v="0"/>
    <n v="0"/>
    <n v="0.12255000000000001"/>
    <n v="0"/>
    <n v="1.15E-2"/>
    <n v="1.163E-2"/>
    <n v="2.3120000000000002E-2"/>
  </r>
  <r>
    <n v="2025"/>
    <s v="Rennes"/>
    <x v="106"/>
    <s v="dPmxa"/>
    <x v="1"/>
    <x v="10"/>
    <n v="0"/>
    <n v="0"/>
    <n v="0"/>
    <n v="0"/>
    <n v="0"/>
    <n v="0"/>
    <n v="0"/>
    <n v="0"/>
    <n v="0"/>
    <s v="s"/>
    <n v="6.9970000000000004E-2"/>
    <s v="s"/>
    <n v="0"/>
    <n v="0.12267"/>
    <n v="0"/>
    <n v="0"/>
    <n v="0"/>
    <n v="0"/>
    <n v="0.12267"/>
    <n v="0"/>
    <n v="1.167E-2"/>
    <n v="1.155E-2"/>
    <n v="2.3220000000000001E-2"/>
  </r>
  <r>
    <n v="2025"/>
    <s v="Rennes"/>
    <x v="106"/>
    <s v="dPmxa"/>
    <x v="2"/>
    <x v="0"/>
    <s v="so"/>
    <s v="so"/>
    <s v="so"/>
    <s v="so"/>
    <s v="so"/>
    <s v="so"/>
    <s v="so"/>
    <s v="so"/>
    <s v="so"/>
    <s v="so"/>
    <s v="so"/>
    <s v="so"/>
    <s v="so"/>
    <s v="so"/>
    <s v="so"/>
    <s v="so"/>
    <s v="so"/>
    <s v="so"/>
    <s v="so"/>
    <n v="0"/>
    <n v="2.7279999999999999E-2"/>
    <n v="2.462E-2"/>
    <n v="5.1900000000000002E-2"/>
  </r>
  <r>
    <n v="2025"/>
    <s v="Rennes"/>
    <x v="106"/>
    <s v="dPmxa"/>
    <x v="2"/>
    <x v="1"/>
    <s v="so"/>
    <s v="so"/>
    <s v="so"/>
    <s v="so"/>
    <s v="so"/>
    <s v="so"/>
    <s v="so"/>
    <s v="so"/>
    <s v="so"/>
    <s v="so"/>
    <s v="so"/>
    <s v="so"/>
    <s v="so"/>
    <s v="so"/>
    <s v="so"/>
    <s v="so"/>
    <s v="so"/>
    <s v="so"/>
    <s v="so"/>
    <n v="0"/>
    <n v="2.8830000000000001E-2"/>
    <n v="2.5839999999999998E-2"/>
    <n v="5.4670000000000003E-2"/>
  </r>
  <r>
    <n v="2025"/>
    <s v="Rennes"/>
    <x v="106"/>
    <s v="dPmxa"/>
    <x v="2"/>
    <x v="2"/>
    <s v="so"/>
    <s v="so"/>
    <s v="so"/>
    <s v="so"/>
    <s v="so"/>
    <s v="so"/>
    <s v="so"/>
    <s v="so"/>
    <s v="so"/>
    <s v="so"/>
    <s v="so"/>
    <s v="so"/>
    <s v="so"/>
    <s v="so"/>
    <s v="so"/>
    <s v="so"/>
    <s v="so"/>
    <s v="so"/>
    <s v="so"/>
    <n v="0"/>
    <n v="2.4309999999999998E-2"/>
    <n v="3.0130000000000001E-2"/>
    <n v="5.4440000000000002E-2"/>
  </r>
  <r>
    <n v="2025"/>
    <s v="Rennes"/>
    <x v="106"/>
    <s v="dPmxa"/>
    <x v="2"/>
    <x v="3"/>
    <s v="so"/>
    <s v="so"/>
    <s v="so"/>
    <s v="so"/>
    <s v="so"/>
    <s v="so"/>
    <s v="so"/>
    <s v="so"/>
    <s v="so"/>
    <s v="so"/>
    <s v="so"/>
    <s v="so"/>
    <s v="so"/>
    <s v="so"/>
    <s v="so"/>
    <s v="so"/>
    <s v="so"/>
    <s v="so"/>
    <s v="so"/>
    <n v="0"/>
    <n v="2.58E-2"/>
    <n v="2.2290000000000001E-2"/>
    <n v="4.8099999999999997E-2"/>
  </r>
  <r>
    <n v="2025"/>
    <s v="Rennes"/>
    <x v="106"/>
    <s v="dPmxa"/>
    <x v="2"/>
    <x v="4"/>
    <s v="so"/>
    <s v="so"/>
    <s v="so"/>
    <s v="so"/>
    <s v="so"/>
    <s v="so"/>
    <s v="so"/>
    <s v="so"/>
    <s v="so"/>
    <s v="so"/>
    <s v="so"/>
    <s v="so"/>
    <s v="so"/>
    <s v="so"/>
    <s v="so"/>
    <s v="so"/>
    <s v="so"/>
    <s v="so"/>
    <s v="so"/>
    <n v="0"/>
    <n v="2.7449999999999999E-2"/>
    <n v="2.368E-2"/>
    <n v="5.1130000000000002E-2"/>
  </r>
  <r>
    <n v="2025"/>
    <s v="Rennes"/>
    <x v="106"/>
    <s v="dPmxa"/>
    <x v="2"/>
    <x v="5"/>
    <s v="so"/>
    <s v="so"/>
    <s v="so"/>
    <s v="so"/>
    <s v="so"/>
    <s v="so"/>
    <s v="so"/>
    <s v="so"/>
    <s v="so"/>
    <s v="so"/>
    <s v="so"/>
    <s v="so"/>
    <s v="so"/>
    <s v="so"/>
    <s v="so"/>
    <s v="so"/>
    <s v="so"/>
    <s v="so"/>
    <s v="so"/>
    <n v="0"/>
    <n v="2.971E-2"/>
    <n v="2.4920000000000001E-2"/>
    <n v="5.4620000000000002E-2"/>
  </r>
  <r>
    <n v="2025"/>
    <s v="Rennes"/>
    <x v="106"/>
    <s v="dPmxa"/>
    <x v="2"/>
    <x v="6"/>
    <s v="so"/>
    <s v="so"/>
    <s v="so"/>
    <s v="so"/>
    <s v="so"/>
    <s v="so"/>
    <s v="so"/>
    <s v="so"/>
    <s v="so"/>
    <s v="so"/>
    <s v="so"/>
    <s v="so"/>
    <s v="so"/>
    <s v="so"/>
    <s v="so"/>
    <s v="so"/>
    <s v="so"/>
    <s v="so"/>
    <s v="so"/>
    <n v="0"/>
    <n v="3.1859999999999999E-2"/>
    <n v="2.64E-2"/>
    <n v="5.8259999999999999E-2"/>
  </r>
  <r>
    <n v="2025"/>
    <s v="Rennes"/>
    <x v="106"/>
    <s v="dPmxa"/>
    <x v="2"/>
    <x v="7"/>
    <s v="so"/>
    <s v="so"/>
    <s v="so"/>
    <s v="so"/>
    <s v="so"/>
    <s v="so"/>
    <s v="so"/>
    <s v="so"/>
    <s v="so"/>
    <s v="so"/>
    <s v="so"/>
    <s v="so"/>
    <s v="so"/>
    <s v="so"/>
    <s v="so"/>
    <s v="so"/>
    <s v="so"/>
    <s v="so"/>
    <s v="so"/>
    <n v="0"/>
    <n v="3.4079999999999999E-2"/>
    <n v="2.409E-2"/>
    <n v="5.8169999999999999E-2"/>
  </r>
  <r>
    <n v="2025"/>
    <s v="Rennes"/>
    <x v="106"/>
    <s v="dPmxa"/>
    <x v="2"/>
    <x v="8"/>
    <s v="so"/>
    <s v="so"/>
    <s v="so"/>
    <s v="so"/>
    <s v="so"/>
    <s v="so"/>
    <s v="so"/>
    <s v="so"/>
    <s v="so"/>
    <s v="so"/>
    <s v="so"/>
    <s v="so"/>
    <s v="so"/>
    <s v="so"/>
    <s v="so"/>
    <s v="so"/>
    <s v="so"/>
    <s v="so"/>
    <s v="so"/>
    <n v="0"/>
    <n v="3.6679999999999997E-2"/>
    <n v="2.5170000000000001E-2"/>
    <n v="6.1850000000000002E-2"/>
  </r>
  <r>
    <n v="2025"/>
    <s v="Rennes"/>
    <x v="106"/>
    <s v="dPmxa"/>
    <x v="2"/>
    <x v="9"/>
    <s v="so"/>
    <s v="so"/>
    <s v="so"/>
    <s v="so"/>
    <s v="so"/>
    <s v="so"/>
    <s v="so"/>
    <s v="so"/>
    <s v="so"/>
    <s v="so"/>
    <s v="so"/>
    <s v="so"/>
    <s v="so"/>
    <s v="so"/>
    <s v="so"/>
    <s v="so"/>
    <s v="so"/>
    <s v="so"/>
    <s v="so"/>
    <n v="0"/>
    <n v="4.018E-2"/>
    <n v="2.734E-2"/>
    <n v="6.7519999999999997E-2"/>
  </r>
  <r>
    <n v="2025"/>
    <s v="Rennes"/>
    <x v="106"/>
    <s v="dPmxa"/>
    <x v="2"/>
    <x v="10"/>
    <s v="so"/>
    <s v="so"/>
    <s v="so"/>
    <s v="so"/>
    <s v="so"/>
    <s v="so"/>
    <s v="so"/>
    <s v="so"/>
    <s v="so"/>
    <s v="so"/>
    <s v="so"/>
    <s v="so"/>
    <s v="so"/>
    <s v="so"/>
    <s v="so"/>
    <s v="so"/>
    <s v="so"/>
    <s v="so"/>
    <s v="so"/>
    <n v="0"/>
    <n v="3.7769999999999998E-2"/>
    <n v="1.5270000000000001E-2"/>
    <n v="5.3039999999999997E-2"/>
  </r>
  <r>
    <n v="2025"/>
    <s v="Rennes"/>
    <x v="106"/>
    <s v="dPmxa"/>
    <x v="3"/>
    <x v="0"/>
    <n v="0"/>
    <n v="0"/>
    <n v="0"/>
    <n v="0"/>
    <n v="0"/>
    <n v="0"/>
    <n v="0"/>
    <n v="0"/>
    <n v="0"/>
    <s v="s"/>
    <n v="0.27966999999999997"/>
    <s v="s"/>
    <n v="0"/>
    <n v="0.50061999999999995"/>
    <n v="0"/>
    <n v="0"/>
    <n v="0"/>
    <n v="0"/>
    <n v="0.50061999999999995"/>
    <n v="0"/>
    <n v="5.96E-3"/>
    <n v="0.37925999999999999"/>
    <n v="0.38522000000000001"/>
  </r>
  <r>
    <n v="2025"/>
    <s v="Rennes"/>
    <x v="106"/>
    <s v="dPmxa"/>
    <x v="3"/>
    <x v="1"/>
    <n v="0"/>
    <n v="0"/>
    <n v="0"/>
    <n v="0"/>
    <n v="0"/>
    <n v="0"/>
    <n v="0"/>
    <n v="0"/>
    <n v="0"/>
    <s v="s"/>
    <n v="0.38540000000000002"/>
    <s v="s"/>
    <n v="0"/>
    <n v="0.56725000000000003"/>
    <n v="0"/>
    <n v="0"/>
    <n v="0"/>
    <n v="0"/>
    <n v="0.56725000000000003"/>
    <n v="0"/>
    <n v="5.9199999999999999E-3"/>
    <n v="0.44625999999999999"/>
    <n v="0.45218000000000003"/>
  </r>
  <r>
    <n v="2025"/>
    <s v="Rennes"/>
    <x v="106"/>
    <s v="dPmxa"/>
    <x v="3"/>
    <x v="2"/>
    <n v="0"/>
    <n v="0"/>
    <n v="0"/>
    <n v="0"/>
    <n v="0"/>
    <n v="0"/>
    <n v="0"/>
    <n v="0"/>
    <n v="0"/>
    <s v="s"/>
    <n v="0.71594999999999998"/>
    <s v="s"/>
    <n v="0"/>
    <n v="1.0255399999999999"/>
    <n v="0"/>
    <n v="0"/>
    <n v="0"/>
    <n v="0"/>
    <n v="1.0255399999999999"/>
    <n v="0"/>
    <n v="4.3389999999999998E-2"/>
    <n v="0.65874999999999995"/>
    <n v="0.70213999999999999"/>
  </r>
  <r>
    <n v="2025"/>
    <s v="Rennes"/>
    <x v="106"/>
    <s v="dPmxa"/>
    <x v="3"/>
    <x v="3"/>
    <n v="0"/>
    <n v="0"/>
    <n v="0"/>
    <n v="0"/>
    <n v="0"/>
    <n v="0"/>
    <n v="0"/>
    <n v="0"/>
    <n v="0"/>
    <s v="s"/>
    <n v="0.47533999999999998"/>
    <s v="s"/>
    <n v="0"/>
    <n v="0.95398000000000005"/>
    <n v="0"/>
    <n v="0"/>
    <n v="0"/>
    <n v="0"/>
    <n v="0.95398000000000005"/>
    <n v="0"/>
    <n v="0.10759000000000001"/>
    <n v="0.49310999999999999"/>
    <n v="0.60070000000000001"/>
  </r>
  <r>
    <n v="2025"/>
    <s v="Rennes"/>
    <x v="106"/>
    <s v="dPmxa"/>
    <x v="3"/>
    <x v="4"/>
    <n v="0"/>
    <n v="0"/>
    <n v="0"/>
    <n v="0"/>
    <n v="0"/>
    <n v="0"/>
    <n v="0"/>
    <n v="0"/>
    <n v="0"/>
    <s v="s"/>
    <n v="0.63144"/>
    <s v="s"/>
    <n v="0"/>
    <n v="0.88758000000000004"/>
    <n v="0"/>
    <n v="0"/>
    <n v="0"/>
    <n v="0"/>
    <n v="0.88758000000000004"/>
    <n v="0"/>
    <n v="0.19969999999999999"/>
    <n v="0.37675999999999998"/>
    <n v="0.57645999999999997"/>
  </r>
  <r>
    <n v="2025"/>
    <s v="Rennes"/>
    <x v="106"/>
    <s v="dPmxa"/>
    <x v="3"/>
    <x v="5"/>
    <n v="0"/>
    <n v="0"/>
    <n v="0"/>
    <n v="0"/>
    <n v="0"/>
    <n v="0"/>
    <n v="0"/>
    <n v="0"/>
    <n v="0"/>
    <s v="s"/>
    <n v="0.64198999999999995"/>
    <s v="s"/>
    <n v="0"/>
    <n v="1.0086299999999999"/>
    <n v="0"/>
    <n v="0"/>
    <n v="0"/>
    <n v="0"/>
    <n v="1.0086299999999999"/>
    <n v="0"/>
    <n v="0.26274999999999998"/>
    <n v="0.39446999999999999"/>
    <n v="0.65722000000000003"/>
  </r>
  <r>
    <n v="2025"/>
    <s v="Rennes"/>
    <x v="106"/>
    <s v="dPmxa"/>
    <x v="3"/>
    <x v="6"/>
    <n v="0"/>
    <n v="0"/>
    <n v="0"/>
    <n v="0"/>
    <n v="0"/>
    <n v="0"/>
    <n v="0"/>
    <n v="0"/>
    <n v="0"/>
    <s v="s"/>
    <n v="0.65190000000000003"/>
    <s v="s"/>
    <n v="0"/>
    <n v="1.0624400000000001"/>
    <n v="0"/>
    <n v="0"/>
    <n v="0"/>
    <n v="0"/>
    <n v="1.0624400000000001"/>
    <n v="0"/>
    <n v="0.16780999999999999"/>
    <n v="0.45904"/>
    <n v="0.62685000000000002"/>
  </r>
  <r>
    <n v="2025"/>
    <s v="Rennes"/>
    <x v="106"/>
    <s v="dPmxa"/>
    <x v="3"/>
    <x v="7"/>
    <n v="0"/>
    <n v="0"/>
    <n v="0"/>
    <n v="0"/>
    <n v="0"/>
    <n v="0"/>
    <n v="0"/>
    <n v="0"/>
    <n v="0"/>
    <s v="s"/>
    <n v="0.55866000000000005"/>
    <s v="s"/>
    <n v="0"/>
    <n v="0.98223000000000005"/>
    <n v="0"/>
    <n v="0"/>
    <n v="0"/>
    <n v="0"/>
    <n v="0.98223000000000005"/>
    <n v="0"/>
    <n v="0.13497000000000001"/>
    <n v="0.34717999999999999"/>
    <n v="0.48215000000000002"/>
  </r>
  <r>
    <n v="2025"/>
    <s v="Rennes"/>
    <x v="106"/>
    <s v="dPmxa"/>
    <x v="3"/>
    <x v="8"/>
    <n v="0"/>
    <n v="0"/>
    <n v="0"/>
    <n v="0"/>
    <n v="0"/>
    <n v="0"/>
    <n v="0"/>
    <n v="0"/>
    <n v="0"/>
    <s v="s"/>
    <n v="1.1300699999999999"/>
    <s v="s"/>
    <n v="0"/>
    <n v="1.6202000000000001"/>
    <n v="0"/>
    <n v="0"/>
    <n v="0"/>
    <n v="0"/>
    <n v="1.6202000000000001"/>
    <n v="0"/>
    <n v="7.9200000000000007E-2"/>
    <n v="0.23488999999999999"/>
    <n v="0.31408999999999998"/>
  </r>
  <r>
    <n v="2025"/>
    <s v="Rennes"/>
    <x v="106"/>
    <s v="dPmxa"/>
    <x v="3"/>
    <x v="9"/>
    <n v="0"/>
    <n v="0"/>
    <n v="0"/>
    <n v="0"/>
    <n v="0"/>
    <n v="0"/>
    <n v="0"/>
    <n v="0"/>
    <n v="0"/>
    <s v="s"/>
    <n v="0.93162"/>
    <s v="s"/>
    <n v="0"/>
    <n v="1.5204200000000001"/>
    <n v="0"/>
    <n v="0"/>
    <n v="0"/>
    <n v="0"/>
    <n v="1.5204200000000001"/>
    <n v="0"/>
    <n v="6.1690000000000002E-2"/>
    <n v="0.46627999999999997"/>
    <n v="0.52797000000000005"/>
  </r>
  <r>
    <n v="2025"/>
    <s v="Rennes"/>
    <x v="106"/>
    <s v="dPmxa"/>
    <x v="3"/>
    <x v="10"/>
    <n v="0"/>
    <n v="0"/>
    <n v="0"/>
    <n v="0"/>
    <n v="0"/>
    <n v="0"/>
    <n v="0"/>
    <n v="0"/>
    <n v="0"/>
    <s v="s"/>
    <n v="0.88866000000000001"/>
    <s v="s"/>
    <n v="0"/>
    <n v="1.6632"/>
    <n v="0"/>
    <n v="0"/>
    <n v="0"/>
    <n v="0"/>
    <n v="1.6632"/>
    <n v="0"/>
    <n v="3.1629999999999998E-2"/>
    <n v="0.77331000000000005"/>
    <n v="0.80493999999999999"/>
  </r>
  <r>
    <n v="2025"/>
    <s v="Rennes"/>
    <x v="107"/>
    <s v="kFcnq"/>
    <x v="0"/>
    <x v="0"/>
    <n v="0"/>
    <n v="0"/>
    <n v="0"/>
    <n v="0"/>
    <n v="0"/>
    <n v="0"/>
    <n v="0"/>
    <n v="0"/>
    <n v="20"/>
    <n v="0"/>
    <n v="7"/>
    <n v="0"/>
    <n v="0"/>
    <n v="27"/>
    <n v="0"/>
    <n v="0"/>
    <n v="0"/>
    <n v="0"/>
    <n v="27"/>
    <n v="0"/>
    <s v="s"/>
    <s v="s"/>
    <n v="8"/>
  </r>
  <r>
    <n v="2025"/>
    <s v="Rennes"/>
    <x v="107"/>
    <s v="kFcnq"/>
    <x v="1"/>
    <x v="0"/>
    <n v="0"/>
    <n v="0"/>
    <n v="0"/>
    <n v="0"/>
    <n v="0"/>
    <n v="0"/>
    <n v="0"/>
    <n v="0"/>
    <n v="6.3920000000000005E-2"/>
    <n v="0"/>
    <n v="2.2970000000000001E-2"/>
    <n v="0"/>
    <n v="0"/>
    <n v="8.6889999999999995E-2"/>
    <n v="0"/>
    <n v="0"/>
    <n v="0"/>
    <n v="0"/>
    <n v="8.6889999999999995E-2"/>
    <n v="0"/>
    <s v="s"/>
    <s v="s"/>
    <n v="6.6800000000000002E-3"/>
  </r>
  <r>
    <n v="2025"/>
    <s v="Rennes"/>
    <x v="107"/>
    <s v="kFcnq"/>
    <x v="1"/>
    <x v="1"/>
    <n v="0"/>
    <n v="0"/>
    <n v="0"/>
    <n v="0"/>
    <n v="0"/>
    <n v="0"/>
    <n v="0"/>
    <n v="0"/>
    <n v="6.3460000000000003E-2"/>
    <n v="0"/>
    <n v="2.1780000000000001E-2"/>
    <n v="0"/>
    <n v="0"/>
    <n v="8.5239999999999996E-2"/>
    <n v="0"/>
    <n v="0"/>
    <n v="0"/>
    <n v="0"/>
    <n v="8.5239999999999996E-2"/>
    <n v="0"/>
    <s v="s"/>
    <s v="s"/>
    <n v="5.7200000000000003E-3"/>
  </r>
  <r>
    <n v="2025"/>
    <s v="Rennes"/>
    <x v="107"/>
    <s v="kFcnq"/>
    <x v="1"/>
    <x v="2"/>
    <n v="0"/>
    <n v="0"/>
    <n v="0"/>
    <n v="0"/>
    <n v="0"/>
    <n v="0"/>
    <n v="0"/>
    <n v="0"/>
    <n v="6.3719999999999999E-2"/>
    <n v="0"/>
    <n v="2.198E-2"/>
    <n v="0"/>
    <n v="0"/>
    <n v="8.5699999999999998E-2"/>
    <n v="0"/>
    <n v="0"/>
    <n v="0"/>
    <n v="0"/>
    <n v="8.5699999999999998E-2"/>
    <n v="0"/>
    <s v="s"/>
    <s v="s"/>
    <n v="5.7000000000000002E-3"/>
  </r>
  <r>
    <n v="2025"/>
    <s v="Rennes"/>
    <x v="107"/>
    <s v="kFcnq"/>
    <x v="1"/>
    <x v="3"/>
    <n v="0"/>
    <n v="0"/>
    <n v="0"/>
    <n v="0"/>
    <n v="0"/>
    <n v="0"/>
    <n v="0"/>
    <n v="0"/>
    <n v="6.2350000000000003E-2"/>
    <n v="0"/>
    <n v="2.1680000000000001E-2"/>
    <n v="0"/>
    <n v="0"/>
    <n v="8.4029999999999994E-2"/>
    <n v="0"/>
    <n v="0"/>
    <n v="0"/>
    <n v="0"/>
    <n v="8.4029999999999994E-2"/>
    <n v="0"/>
    <s v="s"/>
    <s v="s"/>
    <n v="5.6499999999999996E-3"/>
  </r>
  <r>
    <n v="2025"/>
    <s v="Rennes"/>
    <x v="107"/>
    <s v="kFcnq"/>
    <x v="1"/>
    <x v="4"/>
    <n v="0"/>
    <n v="0"/>
    <n v="0"/>
    <n v="0"/>
    <n v="0"/>
    <n v="0"/>
    <n v="0"/>
    <n v="0"/>
    <n v="6.1150000000000003E-2"/>
    <n v="0"/>
    <n v="2.1649999999999999E-2"/>
    <n v="0"/>
    <n v="0"/>
    <n v="8.2809999999999995E-2"/>
    <n v="0"/>
    <n v="0"/>
    <n v="0"/>
    <n v="0"/>
    <n v="8.2809999999999995E-2"/>
    <n v="0"/>
    <s v="s"/>
    <s v="s"/>
    <n v="8.6E-3"/>
  </r>
  <r>
    <n v="2025"/>
    <s v="Rennes"/>
    <x v="107"/>
    <s v="kFcnq"/>
    <x v="1"/>
    <x v="5"/>
    <n v="0"/>
    <n v="0"/>
    <n v="0"/>
    <n v="0"/>
    <n v="0"/>
    <n v="0"/>
    <n v="0"/>
    <n v="0"/>
    <n v="5.5980000000000002E-2"/>
    <n v="0"/>
    <n v="2.1839999999999998E-2"/>
    <n v="0"/>
    <n v="0"/>
    <n v="7.7829999999999996E-2"/>
    <n v="0"/>
    <n v="0"/>
    <n v="0"/>
    <n v="0"/>
    <n v="7.7829999999999996E-2"/>
    <n v="0"/>
    <s v="s"/>
    <s v="s"/>
    <n v="8.5599999999999999E-3"/>
  </r>
  <r>
    <n v="2025"/>
    <s v="Rennes"/>
    <x v="107"/>
    <s v="kFcnq"/>
    <x v="1"/>
    <x v="6"/>
    <n v="0"/>
    <n v="0"/>
    <n v="0"/>
    <n v="0"/>
    <n v="0"/>
    <n v="0"/>
    <n v="0"/>
    <n v="0"/>
    <n v="5.1909999999999998E-2"/>
    <n v="0"/>
    <n v="2.1999999999999999E-2"/>
    <n v="0"/>
    <n v="0"/>
    <n v="7.3899999999999993E-2"/>
    <n v="0"/>
    <n v="0"/>
    <n v="0"/>
    <n v="0"/>
    <n v="7.3899999999999993E-2"/>
    <n v="0"/>
    <s v="s"/>
    <s v="s"/>
    <n v="8.6599999999999993E-3"/>
  </r>
  <r>
    <n v="2025"/>
    <s v="Rennes"/>
    <x v="107"/>
    <s v="kFcnq"/>
    <x v="1"/>
    <x v="7"/>
    <n v="0"/>
    <n v="0"/>
    <n v="0"/>
    <n v="0"/>
    <n v="0"/>
    <n v="0"/>
    <n v="0"/>
    <n v="0"/>
    <n v="4.8509999999999998E-2"/>
    <n v="0"/>
    <n v="2.061E-2"/>
    <n v="0"/>
    <n v="0"/>
    <n v="6.9120000000000001E-2"/>
    <n v="0"/>
    <n v="0"/>
    <n v="0"/>
    <n v="0"/>
    <n v="6.9120000000000001E-2"/>
    <n v="0"/>
    <s v="s"/>
    <s v="s"/>
    <n v="8.8299999999999993E-3"/>
  </r>
  <r>
    <n v="2025"/>
    <s v="Rennes"/>
    <x v="107"/>
    <s v="kFcnq"/>
    <x v="1"/>
    <x v="8"/>
    <n v="0"/>
    <n v="0"/>
    <n v="0"/>
    <n v="0"/>
    <n v="0"/>
    <n v="0"/>
    <n v="0"/>
    <n v="0"/>
    <n v="4.4499999999999998E-2"/>
    <n v="0"/>
    <n v="2.0480000000000002E-2"/>
    <n v="0"/>
    <n v="0"/>
    <n v="6.4979999999999996E-2"/>
    <n v="0"/>
    <n v="0"/>
    <n v="0"/>
    <n v="0"/>
    <n v="6.4979999999999996E-2"/>
    <n v="0"/>
    <s v="s"/>
    <s v="s"/>
    <n v="9.0399999999999994E-3"/>
  </r>
  <r>
    <n v="2025"/>
    <s v="Rennes"/>
    <x v="107"/>
    <s v="kFcnq"/>
    <x v="1"/>
    <x v="9"/>
    <n v="0"/>
    <n v="0"/>
    <n v="0"/>
    <n v="0"/>
    <n v="0"/>
    <n v="0"/>
    <n v="0"/>
    <n v="0"/>
    <n v="4.0930000000000001E-2"/>
    <n v="0"/>
    <n v="2.0289999999999999E-2"/>
    <n v="0"/>
    <n v="0"/>
    <n v="6.123E-2"/>
    <n v="0"/>
    <n v="0"/>
    <n v="0"/>
    <n v="0"/>
    <n v="6.123E-2"/>
    <n v="0"/>
    <s v="s"/>
    <s v="s"/>
    <n v="5.2700000000000004E-3"/>
  </r>
  <r>
    <n v="2025"/>
    <s v="Rennes"/>
    <x v="107"/>
    <s v="kFcnq"/>
    <x v="1"/>
    <x v="10"/>
    <n v="0"/>
    <n v="0"/>
    <n v="0"/>
    <n v="0"/>
    <n v="0"/>
    <n v="0"/>
    <n v="0"/>
    <n v="0"/>
    <n v="3.5880000000000002E-2"/>
    <n v="0"/>
    <n v="2.044E-2"/>
    <n v="0"/>
    <n v="0"/>
    <n v="5.6320000000000002E-2"/>
    <n v="0"/>
    <n v="0"/>
    <n v="0"/>
    <n v="0"/>
    <n v="5.6320000000000002E-2"/>
    <n v="0"/>
    <s v="s"/>
    <s v="s"/>
    <n v="5.0200000000000002E-3"/>
  </r>
  <r>
    <n v="2025"/>
    <s v="Rennes"/>
    <x v="107"/>
    <s v="kFcnq"/>
    <x v="2"/>
    <x v="0"/>
    <s v="so"/>
    <s v="so"/>
    <s v="so"/>
    <s v="so"/>
    <s v="so"/>
    <s v="so"/>
    <s v="so"/>
    <s v="so"/>
    <s v="so"/>
    <s v="so"/>
    <s v="so"/>
    <s v="so"/>
    <s v="so"/>
    <s v="so"/>
    <s v="so"/>
    <s v="so"/>
    <s v="so"/>
    <s v="so"/>
    <s v="so"/>
    <n v="0"/>
    <s v="s"/>
    <s v="s"/>
    <n v="1.6049999999999998E-2"/>
  </r>
  <r>
    <n v="2025"/>
    <s v="Rennes"/>
    <x v="107"/>
    <s v="kFcnq"/>
    <x v="2"/>
    <x v="1"/>
    <s v="so"/>
    <s v="so"/>
    <s v="so"/>
    <s v="so"/>
    <s v="so"/>
    <s v="so"/>
    <s v="so"/>
    <s v="so"/>
    <s v="so"/>
    <s v="so"/>
    <s v="so"/>
    <s v="so"/>
    <s v="so"/>
    <s v="so"/>
    <s v="so"/>
    <s v="so"/>
    <s v="so"/>
    <s v="so"/>
    <s v="so"/>
    <n v="0"/>
    <s v="s"/>
    <s v="s"/>
    <n v="1.687E-2"/>
  </r>
  <r>
    <n v="2025"/>
    <s v="Rennes"/>
    <x v="107"/>
    <s v="kFcnq"/>
    <x v="2"/>
    <x v="2"/>
    <s v="so"/>
    <s v="so"/>
    <s v="so"/>
    <s v="so"/>
    <s v="so"/>
    <s v="so"/>
    <s v="so"/>
    <s v="so"/>
    <s v="so"/>
    <s v="so"/>
    <s v="so"/>
    <s v="so"/>
    <s v="so"/>
    <s v="so"/>
    <s v="so"/>
    <s v="so"/>
    <s v="so"/>
    <s v="so"/>
    <s v="so"/>
    <n v="0"/>
    <s v="s"/>
    <s v="s"/>
    <n v="1.4800000000000001E-2"/>
  </r>
  <r>
    <n v="2025"/>
    <s v="Rennes"/>
    <x v="107"/>
    <s v="kFcnq"/>
    <x v="2"/>
    <x v="3"/>
    <s v="so"/>
    <s v="so"/>
    <s v="so"/>
    <s v="so"/>
    <s v="so"/>
    <s v="so"/>
    <s v="so"/>
    <s v="so"/>
    <s v="so"/>
    <s v="so"/>
    <s v="so"/>
    <s v="so"/>
    <s v="so"/>
    <s v="so"/>
    <s v="so"/>
    <s v="so"/>
    <s v="so"/>
    <s v="so"/>
    <s v="so"/>
    <n v="0"/>
    <s v="s"/>
    <s v="s"/>
    <n v="1.248E-2"/>
  </r>
  <r>
    <n v="2025"/>
    <s v="Rennes"/>
    <x v="107"/>
    <s v="kFcnq"/>
    <x v="2"/>
    <x v="4"/>
    <s v="so"/>
    <s v="so"/>
    <s v="so"/>
    <s v="so"/>
    <s v="so"/>
    <s v="so"/>
    <s v="so"/>
    <s v="so"/>
    <s v="so"/>
    <s v="so"/>
    <s v="so"/>
    <s v="so"/>
    <s v="so"/>
    <s v="so"/>
    <s v="so"/>
    <s v="so"/>
    <s v="so"/>
    <s v="so"/>
    <s v="so"/>
    <n v="0"/>
    <s v="s"/>
    <s v="s"/>
    <n v="1.3299999999999999E-2"/>
  </r>
  <r>
    <n v="2025"/>
    <s v="Rennes"/>
    <x v="107"/>
    <s v="kFcnq"/>
    <x v="2"/>
    <x v="5"/>
    <s v="so"/>
    <s v="so"/>
    <s v="so"/>
    <s v="so"/>
    <s v="so"/>
    <s v="so"/>
    <s v="so"/>
    <s v="so"/>
    <s v="so"/>
    <s v="so"/>
    <s v="so"/>
    <s v="so"/>
    <s v="so"/>
    <s v="so"/>
    <s v="so"/>
    <s v="so"/>
    <s v="so"/>
    <s v="so"/>
    <s v="so"/>
    <n v="0"/>
    <s v="s"/>
    <s v="s"/>
    <n v="1.405E-2"/>
  </r>
  <r>
    <n v="2025"/>
    <s v="Rennes"/>
    <x v="107"/>
    <s v="kFcnq"/>
    <x v="2"/>
    <x v="6"/>
    <s v="so"/>
    <s v="so"/>
    <s v="so"/>
    <s v="so"/>
    <s v="so"/>
    <s v="so"/>
    <s v="so"/>
    <s v="so"/>
    <s v="so"/>
    <s v="so"/>
    <s v="so"/>
    <s v="so"/>
    <s v="so"/>
    <s v="so"/>
    <s v="so"/>
    <s v="so"/>
    <s v="so"/>
    <s v="so"/>
    <s v="so"/>
    <n v="0"/>
    <s v="s"/>
    <s v="s"/>
    <n v="1.494E-2"/>
  </r>
  <r>
    <n v="2025"/>
    <s v="Rennes"/>
    <x v="107"/>
    <s v="kFcnq"/>
    <x v="2"/>
    <x v="7"/>
    <s v="so"/>
    <s v="so"/>
    <s v="so"/>
    <s v="so"/>
    <s v="so"/>
    <s v="so"/>
    <s v="so"/>
    <s v="so"/>
    <s v="so"/>
    <s v="so"/>
    <s v="so"/>
    <s v="so"/>
    <s v="so"/>
    <s v="so"/>
    <s v="so"/>
    <s v="so"/>
    <s v="so"/>
    <s v="so"/>
    <s v="so"/>
    <n v="0"/>
    <s v="s"/>
    <s v="s"/>
    <n v="1.5949999999999999E-2"/>
  </r>
  <r>
    <n v="2025"/>
    <s v="Rennes"/>
    <x v="107"/>
    <s v="kFcnq"/>
    <x v="2"/>
    <x v="8"/>
    <s v="so"/>
    <s v="so"/>
    <s v="so"/>
    <s v="so"/>
    <s v="so"/>
    <s v="so"/>
    <s v="so"/>
    <s v="so"/>
    <s v="so"/>
    <s v="so"/>
    <s v="so"/>
    <s v="so"/>
    <s v="so"/>
    <s v="so"/>
    <s v="so"/>
    <s v="so"/>
    <s v="so"/>
    <s v="so"/>
    <s v="so"/>
    <n v="0"/>
    <s v="s"/>
    <s v="s"/>
    <n v="1.6740000000000001E-2"/>
  </r>
  <r>
    <n v="2025"/>
    <s v="Rennes"/>
    <x v="107"/>
    <s v="kFcnq"/>
    <x v="2"/>
    <x v="9"/>
    <s v="so"/>
    <s v="so"/>
    <s v="so"/>
    <s v="so"/>
    <s v="so"/>
    <s v="so"/>
    <s v="so"/>
    <s v="so"/>
    <s v="so"/>
    <s v="so"/>
    <s v="so"/>
    <s v="so"/>
    <s v="so"/>
    <s v="so"/>
    <s v="so"/>
    <s v="so"/>
    <s v="so"/>
    <s v="so"/>
    <s v="so"/>
    <n v="0"/>
    <s v="s"/>
    <s v="s"/>
    <n v="1.8259999999999998E-2"/>
  </r>
  <r>
    <n v="2025"/>
    <s v="Rennes"/>
    <x v="107"/>
    <s v="kFcnq"/>
    <x v="2"/>
    <x v="10"/>
    <s v="so"/>
    <s v="so"/>
    <s v="so"/>
    <s v="so"/>
    <s v="so"/>
    <s v="so"/>
    <s v="so"/>
    <s v="so"/>
    <s v="so"/>
    <s v="so"/>
    <s v="so"/>
    <s v="so"/>
    <s v="so"/>
    <s v="so"/>
    <s v="so"/>
    <s v="so"/>
    <s v="so"/>
    <s v="so"/>
    <s v="so"/>
    <n v="0"/>
    <s v="s"/>
    <s v="s"/>
    <n v="2.0400000000000001E-2"/>
  </r>
  <r>
    <n v="2025"/>
    <s v="Rennes"/>
    <x v="107"/>
    <s v="kFcnq"/>
    <x v="3"/>
    <x v="0"/>
    <n v="0"/>
    <n v="0"/>
    <n v="0"/>
    <n v="0"/>
    <n v="0"/>
    <n v="0"/>
    <n v="0"/>
    <n v="0"/>
    <n v="0.31161"/>
    <n v="0"/>
    <n v="0.62626999999999999"/>
    <n v="0"/>
    <n v="0"/>
    <n v="0.93786999999999998"/>
    <n v="0"/>
    <n v="0"/>
    <n v="0"/>
    <n v="0"/>
    <n v="0.93786999999999998"/>
    <n v="0"/>
    <s v="s"/>
    <s v="s"/>
    <n v="0.50922999999999996"/>
  </r>
  <r>
    <n v="2025"/>
    <s v="Rennes"/>
    <x v="107"/>
    <s v="kFcnq"/>
    <x v="3"/>
    <x v="1"/>
    <n v="0"/>
    <n v="0"/>
    <n v="0"/>
    <n v="0"/>
    <n v="0"/>
    <n v="0"/>
    <n v="0"/>
    <n v="0"/>
    <n v="0.50039"/>
    <n v="0"/>
    <n v="0.21798999999999999"/>
    <n v="0"/>
    <n v="0"/>
    <n v="0.71838000000000002"/>
    <n v="0"/>
    <n v="0"/>
    <n v="0"/>
    <n v="0"/>
    <n v="0.71838000000000002"/>
    <n v="0"/>
    <s v="s"/>
    <s v="s"/>
    <n v="0.21579999999999999"/>
  </r>
  <r>
    <n v="2025"/>
    <s v="Rennes"/>
    <x v="107"/>
    <s v="kFcnq"/>
    <x v="3"/>
    <x v="2"/>
    <n v="0"/>
    <n v="0"/>
    <n v="0"/>
    <n v="0"/>
    <n v="0"/>
    <n v="0"/>
    <n v="0"/>
    <n v="0"/>
    <n v="0.71414"/>
    <n v="0"/>
    <n v="0.10365000000000001"/>
    <n v="0"/>
    <n v="0"/>
    <n v="0.81777999999999995"/>
    <n v="0"/>
    <n v="0"/>
    <n v="0"/>
    <n v="0"/>
    <n v="0.81777999999999995"/>
    <n v="0"/>
    <s v="s"/>
    <s v="s"/>
    <n v="0.22098999999999999"/>
  </r>
  <r>
    <n v="2025"/>
    <s v="Rennes"/>
    <x v="107"/>
    <s v="kFcnq"/>
    <x v="3"/>
    <x v="3"/>
    <n v="0"/>
    <n v="0"/>
    <n v="0"/>
    <n v="0"/>
    <n v="0"/>
    <n v="0"/>
    <n v="0"/>
    <n v="0"/>
    <n v="0.76995000000000002"/>
    <n v="0"/>
    <n v="0.17615"/>
    <n v="0"/>
    <n v="0"/>
    <n v="0.94610000000000005"/>
    <n v="0"/>
    <n v="0"/>
    <n v="0"/>
    <n v="0"/>
    <n v="0.94610000000000005"/>
    <n v="0"/>
    <s v="s"/>
    <s v="s"/>
    <n v="0.254"/>
  </r>
  <r>
    <n v="2025"/>
    <s v="Rennes"/>
    <x v="107"/>
    <s v="kFcnq"/>
    <x v="3"/>
    <x v="4"/>
    <n v="0"/>
    <n v="0"/>
    <n v="0"/>
    <n v="0"/>
    <n v="0"/>
    <n v="0"/>
    <n v="0"/>
    <n v="0"/>
    <n v="1.18201"/>
    <n v="0"/>
    <n v="0.16335"/>
    <n v="0"/>
    <n v="0"/>
    <n v="1.34537"/>
    <n v="0"/>
    <n v="0"/>
    <n v="0"/>
    <n v="0"/>
    <n v="1.34537"/>
    <n v="0"/>
    <s v="s"/>
    <s v="s"/>
    <n v="0.35826999999999998"/>
  </r>
  <r>
    <n v="2025"/>
    <s v="Rennes"/>
    <x v="107"/>
    <s v="kFcnq"/>
    <x v="3"/>
    <x v="5"/>
    <n v="0"/>
    <n v="0"/>
    <n v="0"/>
    <n v="0"/>
    <n v="0"/>
    <n v="0"/>
    <n v="0"/>
    <n v="0"/>
    <n v="1.4190199999999999"/>
    <n v="0"/>
    <n v="0.13313"/>
    <n v="0"/>
    <n v="0"/>
    <n v="1.5521499999999999"/>
    <n v="0"/>
    <n v="0"/>
    <n v="0"/>
    <n v="0"/>
    <n v="1.5521499999999999"/>
    <n v="0"/>
    <s v="s"/>
    <s v="s"/>
    <n v="0.16689000000000001"/>
  </r>
  <r>
    <n v="2025"/>
    <s v="Rennes"/>
    <x v="107"/>
    <s v="kFcnq"/>
    <x v="3"/>
    <x v="6"/>
    <n v="0"/>
    <n v="0"/>
    <n v="0"/>
    <n v="0"/>
    <n v="0"/>
    <n v="0"/>
    <n v="0"/>
    <n v="0"/>
    <n v="1.4160600000000001"/>
    <n v="0"/>
    <n v="0.17993000000000001"/>
    <n v="0"/>
    <n v="0"/>
    <n v="1.59599"/>
    <n v="0"/>
    <n v="0"/>
    <n v="0"/>
    <n v="0"/>
    <n v="1.59599"/>
    <n v="0"/>
    <s v="s"/>
    <s v="s"/>
    <n v="0.10858"/>
  </r>
  <r>
    <n v="2025"/>
    <s v="Rennes"/>
    <x v="107"/>
    <s v="kFcnq"/>
    <x v="3"/>
    <x v="7"/>
    <n v="0"/>
    <n v="0"/>
    <n v="0"/>
    <n v="0"/>
    <n v="0"/>
    <n v="0"/>
    <n v="0"/>
    <n v="0"/>
    <n v="1.1486000000000001"/>
    <n v="0"/>
    <n v="0.24514"/>
    <n v="0"/>
    <n v="0"/>
    <n v="1.39374"/>
    <n v="0"/>
    <n v="0"/>
    <n v="0"/>
    <n v="0"/>
    <n v="1.39374"/>
    <n v="0"/>
    <s v="s"/>
    <s v="s"/>
    <n v="9.7989999999999994E-2"/>
  </r>
  <r>
    <n v="2025"/>
    <s v="Rennes"/>
    <x v="107"/>
    <s v="kFcnq"/>
    <x v="3"/>
    <x v="8"/>
    <n v="0"/>
    <n v="0"/>
    <n v="0"/>
    <n v="0"/>
    <n v="0"/>
    <n v="0"/>
    <n v="0"/>
    <n v="0"/>
    <n v="1.23187"/>
    <n v="0"/>
    <n v="0.37057000000000001"/>
    <n v="0"/>
    <n v="0"/>
    <n v="1.6024400000000001"/>
    <n v="0"/>
    <n v="0"/>
    <n v="0"/>
    <n v="0"/>
    <n v="1.6024400000000001"/>
    <n v="0"/>
    <s v="s"/>
    <s v="s"/>
    <n v="0.26429000000000002"/>
  </r>
  <r>
    <n v="2025"/>
    <s v="Rennes"/>
    <x v="107"/>
    <s v="kFcnq"/>
    <x v="3"/>
    <x v="9"/>
    <n v="0"/>
    <n v="0"/>
    <n v="0"/>
    <n v="0"/>
    <n v="0"/>
    <n v="0"/>
    <n v="0"/>
    <n v="0"/>
    <n v="1.3847499999999999"/>
    <n v="0"/>
    <n v="0.22656000000000001"/>
    <n v="0"/>
    <n v="0"/>
    <n v="1.6113200000000001"/>
    <n v="0"/>
    <n v="0"/>
    <n v="0"/>
    <n v="0"/>
    <n v="1.6113200000000001"/>
    <n v="0"/>
    <s v="s"/>
    <s v="s"/>
    <n v="0.45479000000000003"/>
  </r>
  <r>
    <n v="2025"/>
    <s v="Rennes"/>
    <x v="107"/>
    <s v="kFcnq"/>
    <x v="3"/>
    <x v="10"/>
    <n v="0"/>
    <n v="0"/>
    <n v="0"/>
    <n v="0"/>
    <n v="0"/>
    <n v="0"/>
    <n v="0"/>
    <n v="0"/>
    <n v="0.93452999999999997"/>
    <n v="0"/>
    <n v="0.21543000000000001"/>
    <n v="0"/>
    <n v="0"/>
    <n v="1.14995"/>
    <n v="0"/>
    <n v="0"/>
    <n v="0"/>
    <n v="0"/>
    <n v="1.14995"/>
    <n v="0"/>
    <s v="s"/>
    <s v="s"/>
    <n v="0.47299000000000002"/>
  </r>
  <r>
    <n v="2025"/>
    <s v="Rennes"/>
    <x v="108"/>
    <s v="j5bS4"/>
    <x v="0"/>
    <x v="0"/>
    <n v="0"/>
    <s v="s"/>
    <s v="s"/>
    <n v="0"/>
    <n v="5"/>
    <s v="s"/>
    <n v="0"/>
    <n v="0"/>
    <n v="0"/>
    <n v="9"/>
    <n v="9"/>
    <n v="0"/>
    <n v="0"/>
    <n v="28"/>
    <n v="0"/>
    <n v="0"/>
    <n v="0"/>
    <n v="0"/>
    <n v="28"/>
    <s v="s"/>
    <s v="s"/>
    <n v="7"/>
    <n v="10"/>
  </r>
  <r>
    <n v="2025"/>
    <s v="Rennes"/>
    <x v="108"/>
    <s v="j5bS4"/>
    <x v="1"/>
    <x v="0"/>
    <n v="0"/>
    <s v="s"/>
    <s v="s"/>
    <n v="0"/>
    <n v="1.8429999999999998E-2"/>
    <s v="s"/>
    <n v="0"/>
    <n v="0"/>
    <n v="0"/>
    <n v="2.7019999999999999E-2"/>
    <n v="2.8209999999999999E-2"/>
    <n v="0"/>
    <n v="0"/>
    <n v="8.9819999999999997E-2"/>
    <n v="0"/>
    <n v="0"/>
    <n v="0"/>
    <n v="0"/>
    <n v="8.9819999999999997E-2"/>
    <s v="s"/>
    <s v="s"/>
    <n v="4.9800000000000001E-3"/>
    <n v="5.96E-3"/>
  </r>
  <r>
    <n v="2025"/>
    <s v="Rennes"/>
    <x v="108"/>
    <s v="j5bS4"/>
    <x v="1"/>
    <x v="1"/>
    <n v="0"/>
    <s v="s"/>
    <s v="s"/>
    <n v="0"/>
    <n v="1.8849999999999999E-2"/>
    <s v="s"/>
    <n v="0"/>
    <n v="0"/>
    <n v="0"/>
    <n v="2.6360000000000001E-2"/>
    <n v="2.8840000000000001E-2"/>
    <n v="0"/>
    <n v="0"/>
    <n v="8.9630000000000001E-2"/>
    <n v="0"/>
    <n v="0"/>
    <n v="0"/>
    <n v="0"/>
    <n v="8.9630000000000001E-2"/>
    <s v="s"/>
    <s v="s"/>
    <n v="5.3600000000000002E-3"/>
    <n v="9.5899999999999996E-3"/>
  </r>
  <r>
    <n v="2025"/>
    <s v="Rennes"/>
    <x v="108"/>
    <s v="j5bS4"/>
    <x v="1"/>
    <x v="2"/>
    <n v="0"/>
    <s v="s"/>
    <s v="s"/>
    <n v="0"/>
    <n v="1.9300000000000001E-2"/>
    <s v="s"/>
    <n v="0"/>
    <n v="0"/>
    <n v="0"/>
    <n v="2.7060000000000001E-2"/>
    <n v="2.7289999999999998E-2"/>
    <n v="0"/>
    <n v="0"/>
    <n v="8.7779999999999997E-2"/>
    <n v="0"/>
    <n v="0"/>
    <n v="0"/>
    <n v="0"/>
    <n v="8.7779999999999997E-2"/>
    <s v="s"/>
    <s v="s"/>
    <n v="5.4799999999999996E-3"/>
    <n v="9.7400000000000004E-3"/>
  </r>
  <r>
    <n v="2025"/>
    <s v="Rennes"/>
    <x v="108"/>
    <s v="j5bS4"/>
    <x v="1"/>
    <x v="3"/>
    <n v="0"/>
    <s v="s"/>
    <s v="s"/>
    <n v="0"/>
    <n v="1.9220000000000001E-2"/>
    <s v="s"/>
    <n v="0"/>
    <n v="0"/>
    <n v="0"/>
    <n v="2.7459999999999998E-2"/>
    <n v="2.6980000000000001E-2"/>
    <n v="0"/>
    <n v="0"/>
    <n v="8.6510000000000004E-2"/>
    <n v="0"/>
    <n v="0"/>
    <n v="0"/>
    <n v="0"/>
    <n v="8.6510000000000004E-2"/>
    <s v="s"/>
    <s v="s"/>
    <n v="3.7200000000000002E-3"/>
    <n v="8.0199999999999994E-3"/>
  </r>
  <r>
    <n v="2025"/>
    <s v="Rennes"/>
    <x v="108"/>
    <s v="j5bS4"/>
    <x v="1"/>
    <x v="4"/>
    <n v="0"/>
    <s v="s"/>
    <s v="s"/>
    <n v="0"/>
    <n v="1.9740000000000001E-2"/>
    <s v="s"/>
    <n v="0"/>
    <n v="0"/>
    <n v="0"/>
    <n v="2.8139999999999998E-2"/>
    <n v="2.683E-2"/>
    <n v="0"/>
    <n v="0"/>
    <n v="8.6800000000000002E-2"/>
    <n v="0"/>
    <n v="0"/>
    <n v="0"/>
    <n v="0"/>
    <n v="8.6800000000000002E-2"/>
    <s v="s"/>
    <s v="s"/>
    <n v="3.8E-3"/>
    <n v="8.2299999999999995E-3"/>
  </r>
  <r>
    <n v="2025"/>
    <s v="Rennes"/>
    <x v="108"/>
    <s v="j5bS4"/>
    <x v="1"/>
    <x v="5"/>
    <n v="0"/>
    <s v="s"/>
    <s v="s"/>
    <n v="0"/>
    <n v="1.9290000000000002E-2"/>
    <s v="s"/>
    <n v="0"/>
    <n v="0"/>
    <n v="0"/>
    <n v="2.92E-2"/>
    <n v="2.6630000000000001E-2"/>
    <n v="0"/>
    <n v="0"/>
    <n v="8.6129999999999998E-2"/>
    <n v="0"/>
    <n v="0"/>
    <n v="0"/>
    <n v="0"/>
    <n v="8.6129999999999998E-2"/>
    <s v="s"/>
    <s v="s"/>
    <n v="3.8700000000000002E-3"/>
    <n v="8.6199999999999992E-3"/>
  </r>
  <r>
    <n v="2025"/>
    <s v="Rennes"/>
    <x v="108"/>
    <s v="j5bS4"/>
    <x v="1"/>
    <x v="6"/>
    <n v="0"/>
    <s v="s"/>
    <s v="s"/>
    <n v="0"/>
    <n v="1.9369999999999998E-2"/>
    <s v="s"/>
    <n v="0"/>
    <n v="0"/>
    <n v="0"/>
    <n v="3.0099999999999998E-2"/>
    <n v="2.6190000000000001E-2"/>
    <n v="0"/>
    <n v="0"/>
    <n v="8.6389999999999995E-2"/>
    <n v="0"/>
    <n v="0"/>
    <n v="0"/>
    <n v="0"/>
    <n v="8.6389999999999995E-2"/>
    <s v="s"/>
    <s v="s"/>
    <n v="2.2100000000000002E-3"/>
    <n v="7.0499999999999998E-3"/>
  </r>
  <r>
    <n v="2025"/>
    <s v="Rennes"/>
    <x v="108"/>
    <s v="j5bS4"/>
    <x v="1"/>
    <x v="7"/>
    <n v="0"/>
    <s v="s"/>
    <s v="s"/>
    <n v="0"/>
    <n v="1.9859999999999999E-2"/>
    <s v="s"/>
    <n v="0"/>
    <n v="0"/>
    <n v="0"/>
    <n v="3.15E-2"/>
    <n v="2.5399999999999999E-2"/>
    <n v="0"/>
    <n v="0"/>
    <n v="8.6510000000000004E-2"/>
    <n v="0"/>
    <n v="0"/>
    <n v="0"/>
    <n v="0"/>
    <n v="8.6510000000000004E-2"/>
    <s v="s"/>
    <s v="s"/>
    <n v="3.2000000000000002E-3"/>
    <n v="8.1700000000000002E-3"/>
  </r>
  <r>
    <n v="2025"/>
    <s v="Rennes"/>
    <x v="108"/>
    <s v="j5bS4"/>
    <x v="1"/>
    <x v="8"/>
    <n v="0"/>
    <s v="s"/>
    <s v="s"/>
    <n v="0"/>
    <n v="1.959E-2"/>
    <s v="s"/>
    <n v="0"/>
    <n v="0"/>
    <n v="0"/>
    <n v="3.193E-2"/>
    <n v="2.6020000000000001E-2"/>
    <n v="0"/>
    <n v="0"/>
    <n v="8.7029999999999996E-2"/>
    <n v="0"/>
    <n v="0"/>
    <n v="0"/>
    <n v="0"/>
    <n v="8.7029999999999996E-2"/>
    <s v="s"/>
    <s v="s"/>
    <n v="3.3E-3"/>
    <n v="8.4399999999999996E-3"/>
  </r>
  <r>
    <n v="2025"/>
    <s v="Rennes"/>
    <x v="108"/>
    <s v="j5bS4"/>
    <x v="1"/>
    <x v="9"/>
    <n v="0"/>
    <s v="s"/>
    <s v="s"/>
    <n v="0"/>
    <n v="1.9990000000000001E-2"/>
    <s v="s"/>
    <n v="0"/>
    <n v="0"/>
    <n v="0"/>
    <n v="3.1329999999999997E-2"/>
    <n v="2.7369999999999998E-2"/>
    <n v="0"/>
    <n v="0"/>
    <n v="8.7770000000000001E-2"/>
    <n v="0"/>
    <n v="0"/>
    <n v="0"/>
    <n v="0"/>
    <n v="8.7770000000000001E-2"/>
    <s v="s"/>
    <s v="s"/>
    <n v="3.2399999999999998E-3"/>
    <n v="8.3300000000000006E-3"/>
  </r>
  <r>
    <n v="2025"/>
    <s v="Rennes"/>
    <x v="108"/>
    <s v="j5bS4"/>
    <x v="1"/>
    <x v="10"/>
    <n v="0"/>
    <s v="s"/>
    <s v="s"/>
    <n v="0"/>
    <n v="2.087E-2"/>
    <s v="s"/>
    <n v="0"/>
    <n v="0"/>
    <n v="0"/>
    <n v="3.2370000000000003E-2"/>
    <n v="2.7830000000000001E-2"/>
    <n v="0"/>
    <n v="0"/>
    <n v="9.0149999999999994E-2"/>
    <n v="0"/>
    <n v="0"/>
    <n v="0"/>
    <n v="0"/>
    <n v="9.0149999999999994E-2"/>
    <s v="s"/>
    <s v="s"/>
    <n v="4.4099999999999999E-3"/>
    <n v="8.7399999999999995E-3"/>
  </r>
  <r>
    <n v="2025"/>
    <s v="Rennes"/>
    <x v="108"/>
    <s v="j5bS4"/>
    <x v="2"/>
    <x v="0"/>
    <s v="so"/>
    <s v="so"/>
    <s v="so"/>
    <s v="so"/>
    <s v="so"/>
    <s v="so"/>
    <s v="so"/>
    <s v="so"/>
    <s v="so"/>
    <s v="so"/>
    <s v="so"/>
    <s v="so"/>
    <s v="so"/>
    <s v="so"/>
    <s v="so"/>
    <s v="so"/>
    <s v="so"/>
    <s v="so"/>
    <s v="so"/>
    <s v="s"/>
    <s v="s"/>
    <n v="6.1219999999999997E-2"/>
    <n v="9.2329999999999995E-2"/>
  </r>
  <r>
    <n v="2025"/>
    <s v="Rennes"/>
    <x v="108"/>
    <s v="j5bS4"/>
    <x v="2"/>
    <x v="1"/>
    <s v="so"/>
    <s v="so"/>
    <s v="so"/>
    <s v="so"/>
    <s v="so"/>
    <s v="so"/>
    <s v="so"/>
    <s v="so"/>
    <s v="so"/>
    <s v="so"/>
    <s v="so"/>
    <s v="so"/>
    <s v="so"/>
    <s v="so"/>
    <s v="so"/>
    <s v="so"/>
    <s v="so"/>
    <s v="so"/>
    <s v="so"/>
    <s v="s"/>
    <s v="s"/>
    <n v="6.3420000000000004E-2"/>
    <n v="9.5759999999999998E-2"/>
  </r>
  <r>
    <n v="2025"/>
    <s v="Rennes"/>
    <x v="108"/>
    <s v="j5bS4"/>
    <x v="2"/>
    <x v="2"/>
    <s v="so"/>
    <s v="so"/>
    <s v="so"/>
    <s v="so"/>
    <s v="so"/>
    <s v="so"/>
    <s v="so"/>
    <s v="so"/>
    <s v="so"/>
    <s v="so"/>
    <s v="so"/>
    <s v="so"/>
    <s v="so"/>
    <s v="so"/>
    <s v="so"/>
    <s v="so"/>
    <s v="so"/>
    <s v="so"/>
    <s v="so"/>
    <s v="s"/>
    <s v="s"/>
    <n v="6.2799999999999995E-2"/>
    <n v="9.672E-2"/>
  </r>
  <r>
    <n v="2025"/>
    <s v="Rennes"/>
    <x v="108"/>
    <s v="j5bS4"/>
    <x v="2"/>
    <x v="3"/>
    <s v="so"/>
    <s v="so"/>
    <s v="so"/>
    <s v="so"/>
    <s v="so"/>
    <s v="so"/>
    <s v="so"/>
    <s v="so"/>
    <s v="so"/>
    <s v="so"/>
    <s v="so"/>
    <s v="so"/>
    <s v="so"/>
    <s v="so"/>
    <s v="so"/>
    <s v="so"/>
    <s v="so"/>
    <s v="so"/>
    <s v="so"/>
    <s v="s"/>
    <s v="s"/>
    <n v="6.5159999999999996E-2"/>
    <n v="0.10077"/>
  </r>
  <r>
    <n v="2025"/>
    <s v="Rennes"/>
    <x v="108"/>
    <s v="j5bS4"/>
    <x v="2"/>
    <x v="4"/>
    <s v="so"/>
    <s v="so"/>
    <s v="so"/>
    <s v="so"/>
    <s v="so"/>
    <s v="so"/>
    <s v="so"/>
    <s v="so"/>
    <s v="so"/>
    <s v="so"/>
    <s v="so"/>
    <s v="so"/>
    <s v="so"/>
    <s v="so"/>
    <s v="so"/>
    <s v="so"/>
    <s v="so"/>
    <s v="so"/>
    <s v="so"/>
    <s v="s"/>
    <s v="s"/>
    <n v="6.8360000000000004E-2"/>
    <n v="0.10582999999999999"/>
  </r>
  <r>
    <n v="2025"/>
    <s v="Rennes"/>
    <x v="108"/>
    <s v="j5bS4"/>
    <x v="2"/>
    <x v="5"/>
    <s v="so"/>
    <s v="so"/>
    <s v="so"/>
    <s v="so"/>
    <s v="so"/>
    <s v="so"/>
    <s v="so"/>
    <s v="so"/>
    <s v="so"/>
    <s v="so"/>
    <s v="so"/>
    <s v="so"/>
    <s v="so"/>
    <s v="so"/>
    <s v="so"/>
    <s v="so"/>
    <s v="so"/>
    <s v="so"/>
    <s v="so"/>
    <s v="s"/>
    <s v="s"/>
    <n v="7.1139999999999995E-2"/>
    <n v="0.11099000000000001"/>
  </r>
  <r>
    <n v="2025"/>
    <s v="Rennes"/>
    <x v="108"/>
    <s v="j5bS4"/>
    <x v="2"/>
    <x v="6"/>
    <s v="so"/>
    <s v="so"/>
    <s v="so"/>
    <s v="so"/>
    <s v="so"/>
    <s v="so"/>
    <s v="so"/>
    <s v="so"/>
    <s v="so"/>
    <s v="so"/>
    <s v="so"/>
    <s v="so"/>
    <s v="so"/>
    <s v="so"/>
    <s v="so"/>
    <s v="so"/>
    <s v="so"/>
    <s v="so"/>
    <s v="so"/>
    <s v="s"/>
    <s v="s"/>
    <n v="6.0650000000000003E-2"/>
    <n v="0.10323"/>
  </r>
  <r>
    <n v="2025"/>
    <s v="Rennes"/>
    <x v="108"/>
    <s v="j5bS4"/>
    <x v="2"/>
    <x v="7"/>
    <s v="so"/>
    <s v="so"/>
    <s v="so"/>
    <s v="so"/>
    <s v="so"/>
    <s v="so"/>
    <s v="so"/>
    <s v="so"/>
    <s v="so"/>
    <s v="so"/>
    <s v="so"/>
    <s v="so"/>
    <s v="so"/>
    <s v="so"/>
    <s v="so"/>
    <s v="so"/>
    <s v="so"/>
    <s v="so"/>
    <s v="so"/>
    <s v="s"/>
    <s v="s"/>
    <n v="6.3939999999999997E-2"/>
    <n v="9.2649999999999996E-2"/>
  </r>
  <r>
    <n v="2025"/>
    <s v="Rennes"/>
    <x v="108"/>
    <s v="j5bS4"/>
    <x v="2"/>
    <x v="8"/>
    <s v="so"/>
    <s v="so"/>
    <s v="so"/>
    <s v="so"/>
    <s v="so"/>
    <s v="so"/>
    <s v="so"/>
    <s v="so"/>
    <s v="so"/>
    <s v="so"/>
    <s v="so"/>
    <s v="so"/>
    <s v="so"/>
    <s v="so"/>
    <s v="so"/>
    <s v="so"/>
    <s v="so"/>
    <s v="so"/>
    <s v="so"/>
    <s v="s"/>
    <s v="s"/>
    <n v="6.6339999999999996E-2"/>
    <n v="9.6939999999999998E-2"/>
  </r>
  <r>
    <n v="2025"/>
    <s v="Rennes"/>
    <x v="108"/>
    <s v="j5bS4"/>
    <x v="2"/>
    <x v="9"/>
    <s v="so"/>
    <s v="so"/>
    <s v="so"/>
    <s v="so"/>
    <s v="so"/>
    <s v="so"/>
    <s v="so"/>
    <s v="so"/>
    <s v="so"/>
    <s v="so"/>
    <s v="so"/>
    <s v="so"/>
    <s v="so"/>
    <s v="so"/>
    <s v="so"/>
    <s v="so"/>
    <s v="so"/>
    <s v="so"/>
    <s v="so"/>
    <s v="s"/>
    <s v="s"/>
    <n v="7.152E-2"/>
    <n v="0.10471"/>
  </r>
  <r>
    <n v="2025"/>
    <s v="Rennes"/>
    <x v="108"/>
    <s v="j5bS4"/>
    <x v="2"/>
    <x v="10"/>
    <s v="so"/>
    <s v="so"/>
    <s v="so"/>
    <s v="so"/>
    <s v="so"/>
    <s v="so"/>
    <s v="so"/>
    <s v="so"/>
    <s v="so"/>
    <s v="so"/>
    <s v="so"/>
    <s v="so"/>
    <s v="so"/>
    <s v="so"/>
    <s v="so"/>
    <s v="so"/>
    <s v="so"/>
    <s v="so"/>
    <s v="so"/>
    <s v="s"/>
    <s v="s"/>
    <n v="7.8890000000000002E-2"/>
    <n v="8.9080000000000006E-2"/>
  </r>
  <r>
    <n v="2025"/>
    <s v="Rennes"/>
    <x v="108"/>
    <s v="j5bS4"/>
    <x v="3"/>
    <x v="0"/>
    <n v="0"/>
    <s v="s"/>
    <s v="s"/>
    <n v="0"/>
    <n v="0.10304000000000001"/>
    <s v="s"/>
    <n v="0"/>
    <n v="0"/>
    <n v="0"/>
    <n v="2.5000000000000001E-4"/>
    <n v="2.7399999999999998E-3"/>
    <n v="0"/>
    <n v="0"/>
    <n v="0.24565999999999999"/>
    <n v="0"/>
    <n v="0"/>
    <n v="0"/>
    <n v="0"/>
    <n v="0.24565999999999999"/>
    <s v="s"/>
    <s v="s"/>
    <n v="7.1000000000000002E-4"/>
    <n v="9.0900000000000009E-3"/>
  </r>
  <r>
    <n v="2025"/>
    <s v="Rennes"/>
    <x v="108"/>
    <s v="j5bS4"/>
    <x v="3"/>
    <x v="1"/>
    <n v="0"/>
    <s v="s"/>
    <s v="s"/>
    <n v="0"/>
    <n v="0.13553000000000001"/>
    <s v="s"/>
    <n v="0"/>
    <n v="0"/>
    <n v="0"/>
    <n v="1.67E-3"/>
    <n v="4.4740000000000002E-2"/>
    <n v="0"/>
    <n v="0"/>
    <n v="0.39789999999999998"/>
    <n v="0"/>
    <n v="0"/>
    <n v="0"/>
    <n v="0"/>
    <n v="0.39789999999999998"/>
    <s v="s"/>
    <s v="s"/>
    <n v="7.1000000000000002E-4"/>
    <n v="9.0200000000000002E-3"/>
  </r>
  <r>
    <n v="2025"/>
    <s v="Rennes"/>
    <x v="108"/>
    <s v="j5bS4"/>
    <x v="3"/>
    <x v="2"/>
    <n v="0"/>
    <s v="s"/>
    <s v="s"/>
    <n v="0"/>
    <n v="0.11990000000000001"/>
    <s v="s"/>
    <n v="0"/>
    <n v="0"/>
    <n v="0"/>
    <n v="6.0099999999999997E-3"/>
    <n v="0.38211000000000001"/>
    <n v="0"/>
    <n v="0"/>
    <n v="1.04942"/>
    <n v="0"/>
    <n v="0"/>
    <n v="0"/>
    <n v="0"/>
    <n v="1.04942"/>
    <s v="s"/>
    <s v="s"/>
    <n v="7.1000000000000002E-4"/>
    <n v="8.94E-3"/>
  </r>
  <r>
    <n v="2025"/>
    <s v="Rennes"/>
    <x v="108"/>
    <s v="j5bS4"/>
    <x v="3"/>
    <x v="3"/>
    <n v="0"/>
    <s v="s"/>
    <s v="s"/>
    <n v="0"/>
    <n v="0.18340000000000001"/>
    <s v="s"/>
    <n v="0"/>
    <n v="0"/>
    <n v="0"/>
    <n v="4.3490000000000001E-2"/>
    <n v="0.47492000000000001"/>
    <n v="0"/>
    <n v="0"/>
    <n v="1.0783100000000001"/>
    <n v="0"/>
    <n v="0"/>
    <n v="0"/>
    <n v="0"/>
    <n v="1.0783100000000001"/>
    <s v="s"/>
    <s v="s"/>
    <n v="7.1000000000000002E-4"/>
    <n v="8.8800000000000007E-3"/>
  </r>
  <r>
    <n v="2025"/>
    <s v="Rennes"/>
    <x v="108"/>
    <s v="j5bS4"/>
    <x v="3"/>
    <x v="4"/>
    <n v="0"/>
    <s v="s"/>
    <s v="s"/>
    <n v="0"/>
    <n v="0.42258000000000001"/>
    <s v="s"/>
    <n v="0"/>
    <n v="0"/>
    <n v="0"/>
    <n v="0.21814"/>
    <n v="0.36036000000000001"/>
    <n v="0"/>
    <n v="0"/>
    <n v="1.3292600000000001"/>
    <n v="0"/>
    <n v="0"/>
    <n v="0"/>
    <n v="0"/>
    <n v="1.3292600000000001"/>
    <s v="s"/>
    <s v="s"/>
    <n v="7.1000000000000002E-4"/>
    <n v="8.8599999999999998E-3"/>
  </r>
  <r>
    <n v="2025"/>
    <s v="Rennes"/>
    <x v="108"/>
    <s v="j5bS4"/>
    <x v="3"/>
    <x v="5"/>
    <n v="0"/>
    <s v="s"/>
    <s v="s"/>
    <n v="0"/>
    <n v="0.25006"/>
    <s v="s"/>
    <n v="0"/>
    <n v="0"/>
    <n v="0"/>
    <n v="0.15529000000000001"/>
    <n v="0.39895000000000003"/>
    <n v="0"/>
    <n v="0"/>
    <n v="1.2307399999999999"/>
    <n v="0"/>
    <n v="0"/>
    <n v="0"/>
    <n v="0"/>
    <n v="1.2307399999999999"/>
    <s v="s"/>
    <s v="s"/>
    <n v="7.1000000000000002E-4"/>
    <n v="8.8599999999999998E-3"/>
  </r>
  <r>
    <n v="2025"/>
    <s v="Rennes"/>
    <x v="108"/>
    <s v="j5bS4"/>
    <x v="3"/>
    <x v="6"/>
    <n v="0"/>
    <s v="s"/>
    <s v="s"/>
    <n v="0"/>
    <n v="0.14904999999999999"/>
    <s v="s"/>
    <n v="0"/>
    <n v="0"/>
    <n v="0"/>
    <n v="0.10188"/>
    <n v="0.63748000000000005"/>
    <n v="0"/>
    <n v="0"/>
    <n v="1.3067500000000001"/>
    <n v="0"/>
    <n v="0"/>
    <n v="0"/>
    <n v="0"/>
    <n v="1.3067500000000001"/>
    <s v="s"/>
    <s v="s"/>
    <n v="7.1000000000000002E-4"/>
    <n v="8.8199999999999997E-3"/>
  </r>
  <r>
    <n v="2025"/>
    <s v="Rennes"/>
    <x v="108"/>
    <s v="j5bS4"/>
    <x v="3"/>
    <x v="7"/>
    <n v="0"/>
    <s v="s"/>
    <s v="s"/>
    <n v="0"/>
    <n v="0.30968000000000001"/>
    <s v="s"/>
    <n v="0"/>
    <n v="0"/>
    <n v="0"/>
    <n v="0.22111"/>
    <n v="0.31295000000000001"/>
    <n v="0"/>
    <n v="0"/>
    <n v="1.0293000000000001"/>
    <n v="0"/>
    <n v="0"/>
    <n v="0"/>
    <n v="0"/>
    <n v="1.0293000000000001"/>
    <s v="s"/>
    <s v="s"/>
    <n v="7.9399999999999991E-3"/>
    <n v="1.602E-2"/>
  </r>
  <r>
    <n v="2025"/>
    <s v="Rennes"/>
    <x v="108"/>
    <s v="j5bS4"/>
    <x v="3"/>
    <x v="8"/>
    <n v="0"/>
    <s v="s"/>
    <s v="s"/>
    <n v="0"/>
    <n v="0.16375999999999999"/>
    <s v="s"/>
    <n v="0"/>
    <n v="0"/>
    <n v="0"/>
    <n v="0.14837"/>
    <n v="0.14460999999999999"/>
    <n v="0"/>
    <n v="0"/>
    <n v="0.68608999999999998"/>
    <n v="0"/>
    <n v="0"/>
    <n v="0"/>
    <n v="0"/>
    <n v="0.68608999999999998"/>
    <s v="s"/>
    <s v="s"/>
    <n v="0.18676999999999999"/>
    <n v="0.26849000000000001"/>
  </r>
  <r>
    <n v="2025"/>
    <s v="Rennes"/>
    <x v="108"/>
    <s v="j5bS4"/>
    <x v="3"/>
    <x v="9"/>
    <n v="0"/>
    <s v="s"/>
    <s v="s"/>
    <n v="0"/>
    <n v="7.2389999999999996E-2"/>
    <s v="s"/>
    <n v="0"/>
    <n v="0"/>
    <n v="0"/>
    <n v="7.5929999999999997E-2"/>
    <n v="0.16349"/>
    <n v="0"/>
    <n v="0"/>
    <n v="0.40073999999999999"/>
    <n v="0"/>
    <n v="0"/>
    <n v="0"/>
    <n v="0"/>
    <n v="0.40073999999999999"/>
    <s v="s"/>
    <s v="s"/>
    <n v="0.24057999999999999"/>
    <n v="0.62978000000000001"/>
  </r>
  <r>
    <n v="2025"/>
    <s v="Rennes"/>
    <x v="108"/>
    <s v="j5bS4"/>
    <x v="3"/>
    <x v="10"/>
    <n v="0"/>
    <s v="s"/>
    <s v="s"/>
    <n v="0"/>
    <n v="6.6000000000000003E-2"/>
    <s v="s"/>
    <n v="0"/>
    <n v="0"/>
    <n v="0"/>
    <n v="0.16084999999999999"/>
    <n v="4.1160000000000002E-2"/>
    <n v="0"/>
    <n v="0"/>
    <n v="0.28888000000000003"/>
    <n v="0"/>
    <n v="0"/>
    <n v="0"/>
    <n v="0"/>
    <n v="0.28888000000000003"/>
    <s v="s"/>
    <s v="s"/>
    <n v="0.21903"/>
    <n v="0.69655"/>
  </r>
  <r>
    <n v="2025"/>
    <s v="Strasbourg"/>
    <x v="109"/>
    <s v="ab5z5"/>
    <x v="0"/>
    <x v="0"/>
    <n v="0"/>
    <n v="0"/>
    <s v="s"/>
    <n v="0"/>
    <s v="s"/>
    <n v="5"/>
    <n v="0"/>
    <n v="0"/>
    <s v="s"/>
    <s v="s"/>
    <n v="53"/>
    <s v="s"/>
    <n v="0"/>
    <n v="68"/>
    <n v="0"/>
    <n v="0"/>
    <n v="0"/>
    <n v="0"/>
    <n v="68"/>
    <s v="s"/>
    <s v="s"/>
    <n v="22"/>
    <n v="28"/>
  </r>
  <r>
    <n v="2025"/>
    <s v="Strasbourg"/>
    <x v="109"/>
    <s v="ab5z5"/>
    <x v="1"/>
    <x v="0"/>
    <n v="0"/>
    <n v="0"/>
    <s v="s"/>
    <n v="0"/>
    <s v="s"/>
    <n v="1.634E-2"/>
    <n v="0"/>
    <n v="0"/>
    <s v="s"/>
    <s v="s"/>
    <n v="0.18476999999999999"/>
    <s v="s"/>
    <n v="0"/>
    <n v="0.23777999999999999"/>
    <n v="0"/>
    <n v="0"/>
    <n v="0"/>
    <n v="0"/>
    <n v="0.23777999999999999"/>
    <s v="s"/>
    <s v="s"/>
    <n v="1.5769999999999999E-2"/>
    <n v="2.4490000000000001E-2"/>
  </r>
  <r>
    <n v="2025"/>
    <s v="Strasbourg"/>
    <x v="109"/>
    <s v="ab5z5"/>
    <x v="1"/>
    <x v="1"/>
    <n v="0"/>
    <n v="0"/>
    <s v="s"/>
    <n v="0"/>
    <s v="s"/>
    <n v="1.562E-2"/>
    <n v="0"/>
    <n v="0"/>
    <s v="s"/>
    <s v="s"/>
    <n v="0.18285999999999999"/>
    <s v="s"/>
    <n v="0"/>
    <n v="0.23552000000000001"/>
    <n v="0"/>
    <n v="0"/>
    <n v="0"/>
    <n v="0"/>
    <n v="0.23552000000000001"/>
    <s v="s"/>
    <s v="s"/>
    <n v="1.6119999999999999E-2"/>
    <n v="2.4799999999999999E-2"/>
  </r>
  <r>
    <n v="2025"/>
    <s v="Strasbourg"/>
    <x v="109"/>
    <s v="ab5z5"/>
    <x v="1"/>
    <x v="2"/>
    <n v="0"/>
    <n v="0"/>
    <s v="s"/>
    <n v="0"/>
    <s v="s"/>
    <n v="1.2970000000000001E-2"/>
    <n v="0"/>
    <n v="0"/>
    <s v="s"/>
    <s v="s"/>
    <n v="0.17973"/>
    <s v="s"/>
    <n v="0"/>
    <n v="0.23022999999999999"/>
    <n v="0"/>
    <n v="0"/>
    <n v="0"/>
    <n v="0"/>
    <n v="0.23022999999999999"/>
    <s v="s"/>
    <s v="s"/>
    <n v="1.7129999999999999E-2"/>
    <n v="2.562E-2"/>
  </r>
  <r>
    <n v="2025"/>
    <s v="Strasbourg"/>
    <x v="109"/>
    <s v="ab5z5"/>
    <x v="1"/>
    <x v="3"/>
    <n v="0"/>
    <n v="0"/>
    <s v="s"/>
    <n v="0"/>
    <s v="s"/>
    <n v="1.217E-2"/>
    <n v="0"/>
    <n v="0"/>
    <s v="s"/>
    <s v="s"/>
    <n v="0.17596999999999999"/>
    <s v="s"/>
    <n v="0"/>
    <n v="0.22459999999999999"/>
    <n v="0"/>
    <n v="0"/>
    <n v="0"/>
    <n v="0"/>
    <n v="0.22459999999999999"/>
    <s v="s"/>
    <s v="s"/>
    <n v="1.5559999999999999E-2"/>
    <n v="2.41E-2"/>
  </r>
  <r>
    <n v="2025"/>
    <s v="Strasbourg"/>
    <x v="109"/>
    <s v="ab5z5"/>
    <x v="1"/>
    <x v="4"/>
    <n v="0"/>
    <n v="0"/>
    <s v="s"/>
    <n v="0"/>
    <s v="s"/>
    <n v="1.142E-2"/>
    <n v="0"/>
    <n v="0"/>
    <s v="s"/>
    <s v="s"/>
    <n v="0.17297000000000001"/>
    <s v="s"/>
    <n v="0"/>
    <n v="0.22173000000000001"/>
    <n v="0"/>
    <n v="0"/>
    <n v="0"/>
    <n v="0"/>
    <n v="0.22173000000000001"/>
    <s v="s"/>
    <s v="s"/>
    <n v="1.523E-2"/>
    <n v="2.383E-2"/>
  </r>
  <r>
    <n v="2025"/>
    <s v="Strasbourg"/>
    <x v="109"/>
    <s v="ab5z5"/>
    <x v="1"/>
    <x v="5"/>
    <n v="0"/>
    <n v="0"/>
    <s v="s"/>
    <n v="0"/>
    <s v="s"/>
    <n v="9.7000000000000003E-3"/>
    <n v="0"/>
    <n v="0"/>
    <s v="s"/>
    <s v="s"/>
    <n v="0.16972999999999999"/>
    <s v="s"/>
    <n v="0"/>
    <n v="0.21734000000000001"/>
    <n v="0"/>
    <n v="0"/>
    <n v="0"/>
    <n v="0"/>
    <n v="0.21734000000000001"/>
    <s v="s"/>
    <s v="s"/>
    <n v="1.485E-2"/>
    <n v="2.324E-2"/>
  </r>
  <r>
    <n v="2025"/>
    <s v="Strasbourg"/>
    <x v="109"/>
    <s v="ab5z5"/>
    <x v="1"/>
    <x v="6"/>
    <n v="0"/>
    <n v="0"/>
    <s v="s"/>
    <n v="0"/>
    <s v="s"/>
    <n v="7.1000000000000004E-3"/>
    <n v="0"/>
    <n v="0"/>
    <s v="s"/>
    <s v="s"/>
    <n v="0.16646"/>
    <s v="s"/>
    <n v="0"/>
    <n v="0.21043999999999999"/>
    <n v="0"/>
    <n v="0"/>
    <n v="0"/>
    <n v="0"/>
    <n v="0.21043999999999999"/>
    <s v="s"/>
    <s v="s"/>
    <n v="1.418E-2"/>
    <n v="2.223E-2"/>
  </r>
  <r>
    <n v="2025"/>
    <s v="Strasbourg"/>
    <x v="109"/>
    <s v="ab5z5"/>
    <x v="1"/>
    <x v="7"/>
    <n v="0"/>
    <n v="0"/>
    <s v="s"/>
    <n v="0"/>
    <s v="s"/>
    <n v="5.7000000000000002E-3"/>
    <n v="0"/>
    <n v="0"/>
    <s v="s"/>
    <s v="s"/>
    <n v="0.16356999999999999"/>
    <s v="s"/>
    <n v="0"/>
    <n v="0.20677000000000001"/>
    <n v="0"/>
    <n v="0"/>
    <n v="0"/>
    <n v="0"/>
    <n v="0.20677000000000001"/>
    <s v="s"/>
    <s v="s"/>
    <n v="1.4290000000000001E-2"/>
    <n v="2.171E-2"/>
  </r>
  <r>
    <n v="2025"/>
    <s v="Strasbourg"/>
    <x v="109"/>
    <s v="ab5z5"/>
    <x v="1"/>
    <x v="8"/>
    <n v="0"/>
    <n v="0"/>
    <s v="s"/>
    <n v="0"/>
    <s v="s"/>
    <n v="4.0000000000000001E-3"/>
    <n v="0"/>
    <n v="0"/>
    <s v="s"/>
    <s v="s"/>
    <n v="0.16433"/>
    <s v="s"/>
    <n v="0"/>
    <n v="0.20302999999999999"/>
    <n v="0"/>
    <n v="0"/>
    <n v="0"/>
    <n v="0"/>
    <n v="0.20302999999999999"/>
    <s v="s"/>
    <s v="s"/>
    <n v="1.533E-2"/>
    <n v="2.1780000000000001E-2"/>
  </r>
  <r>
    <n v="2025"/>
    <s v="Strasbourg"/>
    <x v="109"/>
    <s v="ab5z5"/>
    <x v="1"/>
    <x v="9"/>
    <n v="0"/>
    <n v="0"/>
    <s v="s"/>
    <n v="0"/>
    <s v="s"/>
    <n v="3.3999999999999998E-3"/>
    <n v="0"/>
    <n v="0"/>
    <s v="s"/>
    <s v="s"/>
    <n v="0.16359000000000001"/>
    <s v="s"/>
    <n v="0"/>
    <n v="0.20019999999999999"/>
    <n v="0"/>
    <n v="0"/>
    <n v="0"/>
    <n v="0"/>
    <n v="0.20019999999999999"/>
    <s v="s"/>
    <s v="s"/>
    <n v="1.541E-2"/>
    <n v="2.06E-2"/>
  </r>
  <r>
    <n v="2025"/>
    <s v="Strasbourg"/>
    <x v="109"/>
    <s v="ab5z5"/>
    <x v="1"/>
    <x v="10"/>
    <n v="0"/>
    <n v="0"/>
    <s v="s"/>
    <n v="0"/>
    <s v="s"/>
    <n v="2.7000000000000001E-3"/>
    <n v="0"/>
    <n v="0"/>
    <s v="s"/>
    <s v="s"/>
    <n v="0.16173999999999999"/>
    <s v="s"/>
    <n v="0"/>
    <n v="0.19777"/>
    <n v="0"/>
    <n v="0"/>
    <n v="0"/>
    <n v="0"/>
    <n v="0.19777"/>
    <s v="s"/>
    <s v="s"/>
    <n v="1.524E-2"/>
    <n v="1.9089999999999999E-2"/>
  </r>
  <r>
    <n v="2025"/>
    <s v="Strasbourg"/>
    <x v="109"/>
    <s v="ab5z5"/>
    <x v="2"/>
    <x v="0"/>
    <s v="so"/>
    <s v="so"/>
    <s v="so"/>
    <s v="so"/>
    <s v="so"/>
    <s v="so"/>
    <s v="so"/>
    <s v="so"/>
    <s v="so"/>
    <s v="so"/>
    <s v="so"/>
    <s v="so"/>
    <s v="so"/>
    <s v="so"/>
    <s v="so"/>
    <s v="so"/>
    <s v="so"/>
    <s v="so"/>
    <s v="so"/>
    <s v="s"/>
    <s v="s"/>
    <n v="6.3399999999999998E-2"/>
    <n v="8.4040000000000004E-2"/>
  </r>
  <r>
    <n v="2025"/>
    <s v="Strasbourg"/>
    <x v="109"/>
    <s v="ab5z5"/>
    <x v="2"/>
    <x v="1"/>
    <s v="so"/>
    <s v="so"/>
    <s v="so"/>
    <s v="so"/>
    <s v="so"/>
    <s v="so"/>
    <s v="so"/>
    <s v="so"/>
    <s v="so"/>
    <s v="so"/>
    <s v="so"/>
    <s v="so"/>
    <s v="so"/>
    <s v="so"/>
    <s v="so"/>
    <s v="so"/>
    <s v="so"/>
    <s v="so"/>
    <s v="so"/>
    <s v="s"/>
    <s v="s"/>
    <n v="6.3170000000000004E-2"/>
    <n v="8.1920000000000007E-2"/>
  </r>
  <r>
    <n v="2025"/>
    <s v="Strasbourg"/>
    <x v="109"/>
    <s v="ab5z5"/>
    <x v="2"/>
    <x v="2"/>
    <s v="so"/>
    <s v="so"/>
    <s v="so"/>
    <s v="so"/>
    <s v="so"/>
    <s v="so"/>
    <s v="so"/>
    <s v="so"/>
    <s v="so"/>
    <s v="so"/>
    <s v="so"/>
    <s v="so"/>
    <s v="so"/>
    <s v="so"/>
    <s v="so"/>
    <s v="so"/>
    <s v="so"/>
    <s v="so"/>
    <s v="so"/>
    <s v="s"/>
    <s v="s"/>
    <n v="6.2759999999999996E-2"/>
    <n v="8.2600000000000007E-2"/>
  </r>
  <r>
    <n v="2025"/>
    <s v="Strasbourg"/>
    <x v="109"/>
    <s v="ab5z5"/>
    <x v="2"/>
    <x v="3"/>
    <s v="so"/>
    <s v="so"/>
    <s v="so"/>
    <s v="so"/>
    <s v="so"/>
    <s v="so"/>
    <s v="so"/>
    <s v="so"/>
    <s v="so"/>
    <s v="so"/>
    <s v="so"/>
    <s v="so"/>
    <s v="so"/>
    <s v="so"/>
    <s v="so"/>
    <s v="so"/>
    <s v="so"/>
    <s v="so"/>
    <s v="so"/>
    <s v="s"/>
    <s v="s"/>
    <n v="6.8580000000000002E-2"/>
    <n v="8.5129999999999997E-2"/>
  </r>
  <r>
    <n v="2025"/>
    <s v="Strasbourg"/>
    <x v="109"/>
    <s v="ab5z5"/>
    <x v="2"/>
    <x v="4"/>
    <s v="so"/>
    <s v="so"/>
    <s v="so"/>
    <s v="so"/>
    <s v="so"/>
    <s v="so"/>
    <s v="so"/>
    <s v="so"/>
    <s v="so"/>
    <s v="so"/>
    <s v="so"/>
    <s v="so"/>
    <s v="so"/>
    <s v="so"/>
    <s v="so"/>
    <s v="so"/>
    <s v="so"/>
    <s v="so"/>
    <s v="so"/>
    <s v="s"/>
    <s v="s"/>
    <n v="7.2300000000000003E-2"/>
    <n v="7.936E-2"/>
  </r>
  <r>
    <n v="2025"/>
    <s v="Strasbourg"/>
    <x v="109"/>
    <s v="ab5z5"/>
    <x v="2"/>
    <x v="5"/>
    <s v="so"/>
    <s v="so"/>
    <s v="so"/>
    <s v="so"/>
    <s v="so"/>
    <s v="so"/>
    <s v="so"/>
    <s v="so"/>
    <s v="so"/>
    <s v="so"/>
    <s v="so"/>
    <s v="so"/>
    <s v="so"/>
    <s v="so"/>
    <s v="so"/>
    <s v="so"/>
    <s v="so"/>
    <s v="so"/>
    <s v="so"/>
    <s v="s"/>
    <s v="s"/>
    <n v="6.8610000000000004E-2"/>
    <n v="7.6219999999999996E-2"/>
  </r>
  <r>
    <n v="2025"/>
    <s v="Strasbourg"/>
    <x v="109"/>
    <s v="ab5z5"/>
    <x v="2"/>
    <x v="6"/>
    <s v="so"/>
    <s v="so"/>
    <s v="so"/>
    <s v="so"/>
    <s v="so"/>
    <s v="so"/>
    <s v="so"/>
    <s v="so"/>
    <s v="so"/>
    <s v="so"/>
    <s v="so"/>
    <s v="so"/>
    <s v="so"/>
    <s v="so"/>
    <s v="so"/>
    <s v="so"/>
    <s v="so"/>
    <s v="so"/>
    <s v="so"/>
    <s v="s"/>
    <s v="s"/>
    <n v="7.2179999999999994E-2"/>
    <n v="7.2179999999999994E-2"/>
  </r>
  <r>
    <n v="2025"/>
    <s v="Strasbourg"/>
    <x v="109"/>
    <s v="ab5z5"/>
    <x v="2"/>
    <x v="7"/>
    <s v="so"/>
    <s v="so"/>
    <s v="so"/>
    <s v="so"/>
    <s v="so"/>
    <s v="so"/>
    <s v="so"/>
    <s v="so"/>
    <s v="so"/>
    <s v="so"/>
    <s v="so"/>
    <s v="so"/>
    <s v="so"/>
    <s v="so"/>
    <s v="so"/>
    <s v="so"/>
    <s v="so"/>
    <s v="so"/>
    <s v="so"/>
    <s v="s"/>
    <s v="s"/>
    <n v="8.4330000000000002E-2"/>
    <n v="8.4330000000000002E-2"/>
  </r>
  <r>
    <n v="2025"/>
    <s v="Strasbourg"/>
    <x v="109"/>
    <s v="ab5z5"/>
    <x v="2"/>
    <x v="8"/>
    <s v="so"/>
    <s v="so"/>
    <s v="so"/>
    <s v="so"/>
    <s v="so"/>
    <s v="so"/>
    <s v="so"/>
    <s v="so"/>
    <s v="so"/>
    <s v="so"/>
    <s v="so"/>
    <s v="so"/>
    <s v="so"/>
    <s v="so"/>
    <s v="so"/>
    <s v="so"/>
    <s v="so"/>
    <s v="so"/>
    <s v="so"/>
    <s v="s"/>
    <s v="s"/>
    <n v="7.9579999999999998E-2"/>
    <n v="7.9579999999999998E-2"/>
  </r>
  <r>
    <n v="2025"/>
    <s v="Strasbourg"/>
    <x v="109"/>
    <s v="ab5z5"/>
    <x v="2"/>
    <x v="9"/>
    <s v="so"/>
    <s v="so"/>
    <s v="so"/>
    <s v="so"/>
    <s v="so"/>
    <s v="so"/>
    <s v="so"/>
    <s v="so"/>
    <s v="so"/>
    <s v="so"/>
    <s v="so"/>
    <s v="so"/>
    <s v="so"/>
    <s v="so"/>
    <s v="so"/>
    <s v="so"/>
    <s v="so"/>
    <s v="so"/>
    <s v="so"/>
    <s v="s"/>
    <s v="s"/>
    <n v="6.5250000000000002E-2"/>
    <n v="6.5250000000000002E-2"/>
  </r>
  <r>
    <n v="2025"/>
    <s v="Strasbourg"/>
    <x v="109"/>
    <s v="ab5z5"/>
    <x v="2"/>
    <x v="10"/>
    <s v="so"/>
    <s v="so"/>
    <s v="so"/>
    <s v="so"/>
    <s v="so"/>
    <s v="so"/>
    <s v="so"/>
    <s v="so"/>
    <s v="so"/>
    <s v="so"/>
    <s v="so"/>
    <s v="so"/>
    <s v="so"/>
    <s v="so"/>
    <s v="so"/>
    <s v="so"/>
    <s v="so"/>
    <s v="so"/>
    <s v="so"/>
    <s v="s"/>
    <s v="s"/>
    <n v="6.7290000000000003E-2"/>
    <n v="6.7290000000000003E-2"/>
  </r>
  <r>
    <n v="2025"/>
    <s v="Strasbourg"/>
    <x v="109"/>
    <s v="ab5z5"/>
    <x v="3"/>
    <x v="0"/>
    <n v="0"/>
    <n v="0"/>
    <s v="s"/>
    <n v="0"/>
    <s v="s"/>
    <n v="0.42474000000000001"/>
    <n v="0"/>
    <n v="0"/>
    <s v="s"/>
    <s v="s"/>
    <n v="2.11226"/>
    <s v="s"/>
    <n v="0"/>
    <n v="2.8898999999999999"/>
    <n v="0"/>
    <n v="0"/>
    <n v="0"/>
    <n v="0"/>
    <n v="2.8898999999999999"/>
    <s v="s"/>
    <s v="s"/>
    <n v="1.1895500000000001"/>
    <n v="1.4786999999999999"/>
  </r>
  <r>
    <n v="2025"/>
    <s v="Strasbourg"/>
    <x v="109"/>
    <s v="ab5z5"/>
    <x v="3"/>
    <x v="1"/>
    <n v="0"/>
    <n v="0"/>
    <s v="s"/>
    <n v="0"/>
    <s v="s"/>
    <n v="0.62134"/>
    <n v="0"/>
    <n v="0"/>
    <s v="s"/>
    <s v="s"/>
    <n v="2.1942200000000001"/>
    <s v="s"/>
    <n v="0"/>
    <n v="3.0176400000000001"/>
    <n v="0"/>
    <n v="0"/>
    <n v="0"/>
    <n v="0"/>
    <n v="3.0176400000000001"/>
    <s v="s"/>
    <s v="s"/>
    <n v="1.43743"/>
    <n v="1.6508100000000001"/>
  </r>
  <r>
    <n v="2025"/>
    <s v="Strasbourg"/>
    <x v="109"/>
    <s v="ab5z5"/>
    <x v="3"/>
    <x v="2"/>
    <n v="0"/>
    <n v="0"/>
    <s v="s"/>
    <n v="0"/>
    <s v="s"/>
    <n v="0.40937000000000001"/>
    <n v="0"/>
    <n v="0"/>
    <s v="s"/>
    <s v="s"/>
    <n v="1.90218"/>
    <s v="s"/>
    <n v="0"/>
    <n v="2.7115399999999998"/>
    <n v="0"/>
    <n v="0"/>
    <n v="0"/>
    <n v="0"/>
    <n v="2.7115399999999998"/>
    <s v="s"/>
    <s v="s"/>
    <n v="1.3822000000000001"/>
    <n v="1.54156"/>
  </r>
  <r>
    <n v="2025"/>
    <s v="Strasbourg"/>
    <x v="109"/>
    <s v="ab5z5"/>
    <x v="3"/>
    <x v="3"/>
    <n v="0"/>
    <n v="0"/>
    <s v="s"/>
    <n v="0"/>
    <s v="s"/>
    <n v="0.38804"/>
    <n v="0"/>
    <n v="0"/>
    <s v="s"/>
    <s v="s"/>
    <n v="1.8116000000000001"/>
    <s v="s"/>
    <n v="0"/>
    <n v="2.38795"/>
    <n v="0"/>
    <n v="0"/>
    <n v="0"/>
    <n v="0"/>
    <n v="2.38795"/>
    <s v="s"/>
    <s v="s"/>
    <n v="1.19079"/>
    <n v="1.3440799999999999"/>
  </r>
  <r>
    <n v="2025"/>
    <s v="Strasbourg"/>
    <x v="109"/>
    <s v="ab5z5"/>
    <x v="3"/>
    <x v="4"/>
    <n v="0"/>
    <n v="0"/>
    <s v="s"/>
    <n v="0"/>
    <s v="s"/>
    <n v="0.69408000000000003"/>
    <n v="0"/>
    <n v="0"/>
    <s v="s"/>
    <s v="s"/>
    <n v="1.6831199999999999"/>
    <s v="s"/>
    <n v="0"/>
    <n v="2.5443699999999998"/>
    <n v="0"/>
    <n v="0"/>
    <n v="0"/>
    <n v="0"/>
    <n v="2.5443699999999998"/>
    <s v="s"/>
    <s v="s"/>
    <n v="0.85504000000000002"/>
    <n v="1.1074900000000001"/>
  </r>
  <r>
    <n v="2025"/>
    <s v="Strasbourg"/>
    <x v="109"/>
    <s v="ab5z5"/>
    <x v="3"/>
    <x v="5"/>
    <n v="0"/>
    <n v="0"/>
    <s v="s"/>
    <n v="0"/>
    <s v="s"/>
    <n v="0.43572"/>
    <n v="0"/>
    <n v="0"/>
    <s v="s"/>
    <s v="s"/>
    <n v="1.8444700000000001"/>
    <s v="s"/>
    <n v="0"/>
    <n v="2.4203600000000001"/>
    <n v="0"/>
    <n v="0"/>
    <n v="0"/>
    <n v="0"/>
    <n v="2.4203600000000001"/>
    <s v="s"/>
    <s v="s"/>
    <n v="0.57159000000000004"/>
    <n v="0.84240000000000004"/>
  </r>
  <r>
    <n v="2025"/>
    <s v="Strasbourg"/>
    <x v="109"/>
    <s v="ab5z5"/>
    <x v="3"/>
    <x v="6"/>
    <n v="0"/>
    <n v="0"/>
    <s v="s"/>
    <n v="0"/>
    <s v="s"/>
    <n v="0.47949999999999998"/>
    <n v="0"/>
    <n v="0"/>
    <s v="s"/>
    <s v="s"/>
    <n v="1.46173"/>
    <s v="s"/>
    <n v="0"/>
    <n v="2.0845199999999999"/>
    <n v="0"/>
    <n v="0"/>
    <n v="0"/>
    <n v="0"/>
    <n v="2.0845199999999999"/>
    <s v="s"/>
    <s v="s"/>
    <n v="0.33566000000000001"/>
    <n v="0.69586000000000003"/>
  </r>
  <r>
    <n v="2025"/>
    <s v="Strasbourg"/>
    <x v="109"/>
    <s v="ab5z5"/>
    <x v="3"/>
    <x v="7"/>
    <n v="0"/>
    <n v="0"/>
    <s v="s"/>
    <n v="0"/>
    <s v="s"/>
    <n v="0.45806000000000002"/>
    <n v="0"/>
    <n v="0"/>
    <s v="s"/>
    <s v="s"/>
    <n v="1.48031"/>
    <s v="s"/>
    <n v="0"/>
    <n v="2.3853"/>
    <n v="0"/>
    <n v="0"/>
    <n v="0"/>
    <n v="0"/>
    <n v="2.3853"/>
    <s v="s"/>
    <s v="s"/>
    <n v="0.29196"/>
    <n v="0.89937"/>
  </r>
  <r>
    <n v="2025"/>
    <s v="Strasbourg"/>
    <x v="109"/>
    <s v="ab5z5"/>
    <x v="3"/>
    <x v="8"/>
    <n v="0"/>
    <n v="0"/>
    <s v="s"/>
    <n v="0"/>
    <s v="s"/>
    <n v="0.26597999999999999"/>
    <n v="0"/>
    <n v="0"/>
    <s v="s"/>
    <s v="s"/>
    <n v="1.8574900000000001"/>
    <s v="s"/>
    <n v="0"/>
    <n v="2.3851399999999998"/>
    <n v="0"/>
    <n v="0"/>
    <n v="0"/>
    <n v="0"/>
    <n v="2.3851399999999998"/>
    <s v="s"/>
    <s v="s"/>
    <n v="0.48119000000000001"/>
    <n v="1.18238"/>
  </r>
  <r>
    <n v="2025"/>
    <s v="Strasbourg"/>
    <x v="109"/>
    <s v="ab5z5"/>
    <x v="3"/>
    <x v="9"/>
    <n v="0"/>
    <n v="0"/>
    <s v="s"/>
    <n v="0"/>
    <s v="s"/>
    <n v="0.17366000000000001"/>
    <n v="0"/>
    <n v="0"/>
    <s v="s"/>
    <s v="s"/>
    <n v="1.7946299999999999"/>
    <s v="s"/>
    <n v="0"/>
    <n v="2.27319"/>
    <n v="0"/>
    <n v="0"/>
    <n v="0"/>
    <n v="0"/>
    <n v="2.27319"/>
    <s v="s"/>
    <s v="s"/>
    <n v="0.69703000000000004"/>
    <n v="1.4293199999999999"/>
  </r>
  <r>
    <n v="2025"/>
    <s v="Strasbourg"/>
    <x v="109"/>
    <s v="ab5z5"/>
    <x v="3"/>
    <x v="10"/>
    <n v="0"/>
    <n v="0"/>
    <s v="s"/>
    <n v="0"/>
    <s v="s"/>
    <n v="0.30245"/>
    <n v="0"/>
    <n v="0"/>
    <s v="s"/>
    <s v="s"/>
    <n v="1.6391899999999999"/>
    <s v="s"/>
    <n v="0"/>
    <n v="2.6802299999999999"/>
    <n v="0"/>
    <n v="0"/>
    <n v="0"/>
    <n v="0"/>
    <n v="2.6802299999999999"/>
    <s v="s"/>
    <s v="s"/>
    <n v="0.78012000000000004"/>
    <n v="1.5280100000000001"/>
  </r>
  <r>
    <n v="2025"/>
    <s v="Strasbourg"/>
    <x v="110"/>
    <s v="OJZ4a"/>
    <x v="0"/>
    <x v="0"/>
    <n v="0"/>
    <n v="31"/>
    <n v="27"/>
    <n v="31"/>
    <n v="19"/>
    <n v="17"/>
    <n v="0"/>
    <n v="15"/>
    <n v="51"/>
    <n v="42"/>
    <n v="85"/>
    <n v="25"/>
    <n v="0"/>
    <n v="343"/>
    <n v="0"/>
    <n v="0"/>
    <n v="0"/>
    <n v="0"/>
    <n v="343"/>
    <n v="27"/>
    <n v="44"/>
    <n v="36"/>
    <n v="107"/>
  </r>
  <r>
    <n v="2025"/>
    <s v="Strasbourg"/>
    <x v="110"/>
    <s v="OJZ4a"/>
    <x v="1"/>
    <x v="0"/>
    <n v="0"/>
    <n v="0.10827000000000001"/>
    <n v="9.0450000000000003E-2"/>
    <n v="0.1014"/>
    <n v="6.08E-2"/>
    <n v="5.6259999999999998E-2"/>
    <n v="0"/>
    <n v="4.938E-2"/>
    <n v="0.16181000000000001"/>
    <n v="0.14976999999999999"/>
    <n v="0.28255999999999998"/>
    <n v="8.3890000000000006E-2"/>
    <n v="0"/>
    <n v="1.14459"/>
    <n v="0"/>
    <n v="0"/>
    <n v="0"/>
    <n v="0"/>
    <n v="1.14459"/>
    <n v="2.7119999999999998E-2"/>
    <n v="4.2610000000000002E-2"/>
    <n v="3.0110000000000001E-2"/>
    <n v="9.9839999999999998E-2"/>
  </r>
  <r>
    <n v="2025"/>
    <s v="Strasbourg"/>
    <x v="110"/>
    <s v="OJZ4a"/>
    <x v="1"/>
    <x v="1"/>
    <n v="0"/>
    <n v="0.11191"/>
    <n v="9.4289999999999999E-2"/>
    <n v="0.10253"/>
    <n v="6.1109999999999998E-2"/>
    <n v="5.704E-2"/>
    <n v="0"/>
    <n v="5.0360000000000002E-2"/>
    <n v="0.16134000000000001"/>
    <n v="0.14927000000000001"/>
    <n v="0.28094999999999998"/>
    <n v="8.226E-2"/>
    <n v="0"/>
    <n v="1.15107"/>
    <n v="0"/>
    <n v="0"/>
    <n v="0"/>
    <n v="0"/>
    <n v="1.15107"/>
    <n v="2.3890000000000002E-2"/>
    <n v="3.7580000000000002E-2"/>
    <n v="3.2000000000000001E-2"/>
    <n v="9.3469999999999998E-2"/>
  </r>
  <r>
    <n v="2025"/>
    <s v="Strasbourg"/>
    <x v="110"/>
    <s v="OJZ4a"/>
    <x v="1"/>
    <x v="2"/>
    <n v="0"/>
    <n v="0.11455"/>
    <n v="9.7659999999999997E-2"/>
    <n v="0.10419"/>
    <n v="6.3189999999999996E-2"/>
    <n v="5.6649999999999999E-2"/>
    <n v="0"/>
    <n v="4.8520000000000001E-2"/>
    <n v="0.16156999999999999"/>
    <n v="0.14638999999999999"/>
    <n v="0.28103"/>
    <n v="7.9409999999999994E-2"/>
    <n v="0"/>
    <n v="1.15316"/>
    <n v="0"/>
    <n v="0"/>
    <n v="0"/>
    <n v="0"/>
    <n v="1.15316"/>
    <n v="2.3109999999999999E-2"/>
    <n v="4.2689999999999999E-2"/>
    <n v="3.141E-2"/>
    <n v="9.7210000000000005E-2"/>
  </r>
  <r>
    <n v="2025"/>
    <s v="Strasbourg"/>
    <x v="110"/>
    <s v="OJZ4a"/>
    <x v="1"/>
    <x v="3"/>
    <n v="0"/>
    <n v="0.11641"/>
    <n v="0.10224"/>
    <n v="0.10297000000000001"/>
    <n v="6.343E-2"/>
    <n v="5.4809999999999998E-2"/>
    <n v="0"/>
    <n v="4.7280000000000003E-2"/>
    <n v="0.16284000000000001"/>
    <n v="0.14283000000000001"/>
    <n v="0.27542"/>
    <n v="7.5679999999999997E-2"/>
    <n v="0"/>
    <n v="1.1438999999999999"/>
    <n v="0"/>
    <n v="0"/>
    <n v="0"/>
    <n v="0"/>
    <n v="1.1438999999999999"/>
    <n v="2.4740000000000002E-2"/>
    <n v="4.5420000000000002E-2"/>
    <n v="2.9049999999999999E-2"/>
    <n v="9.9210000000000007E-2"/>
  </r>
  <r>
    <n v="2025"/>
    <s v="Strasbourg"/>
    <x v="110"/>
    <s v="OJZ4a"/>
    <x v="1"/>
    <x v="4"/>
    <n v="0"/>
    <n v="0.12062"/>
    <n v="0.10557999999999999"/>
    <n v="0.10245"/>
    <n v="6.2509999999999996E-2"/>
    <n v="5.3409999999999999E-2"/>
    <n v="0"/>
    <n v="4.759E-2"/>
    <n v="0.16189000000000001"/>
    <n v="0.14205000000000001"/>
    <n v="0.27271000000000001"/>
    <n v="7.0699999999999999E-2"/>
    <n v="0"/>
    <n v="1.13951"/>
    <n v="0"/>
    <n v="0"/>
    <n v="0"/>
    <n v="0"/>
    <n v="1.13951"/>
    <n v="2.4E-2"/>
    <n v="4.6080000000000003E-2"/>
    <n v="2.775E-2"/>
    <n v="9.783E-2"/>
  </r>
  <r>
    <n v="2025"/>
    <s v="Strasbourg"/>
    <x v="110"/>
    <s v="OJZ4a"/>
    <x v="1"/>
    <x v="5"/>
    <n v="0"/>
    <n v="0.12206"/>
    <n v="0.10605000000000001"/>
    <n v="0.10041"/>
    <n v="6.2960000000000002E-2"/>
    <n v="5.33E-2"/>
    <n v="0"/>
    <n v="4.5699999999999998E-2"/>
    <n v="0.16055"/>
    <n v="0.13568"/>
    <n v="0.26971000000000001"/>
    <n v="6.633E-2"/>
    <n v="0"/>
    <n v="1.12276"/>
    <n v="0"/>
    <n v="0"/>
    <n v="0"/>
    <n v="0"/>
    <n v="1.12276"/>
    <n v="2.3640000000000001E-2"/>
    <n v="4.5909999999999999E-2"/>
    <n v="2.7109999999999999E-2"/>
    <n v="9.6659999999999996E-2"/>
  </r>
  <r>
    <n v="2025"/>
    <s v="Strasbourg"/>
    <x v="110"/>
    <s v="OJZ4a"/>
    <x v="1"/>
    <x v="6"/>
    <n v="0"/>
    <n v="0.12678"/>
    <n v="0.10389"/>
    <n v="9.9140000000000006E-2"/>
    <n v="6.2719999999999998E-2"/>
    <n v="5.2069999999999998E-2"/>
    <n v="0"/>
    <n v="4.58E-2"/>
    <n v="0.16167000000000001"/>
    <n v="0.13255"/>
    <n v="0.26721"/>
    <n v="6.3339999999999994E-2"/>
    <n v="0"/>
    <n v="1.11517"/>
    <n v="0"/>
    <n v="0"/>
    <n v="0"/>
    <n v="0"/>
    <n v="1.11517"/>
    <n v="2.393E-2"/>
    <n v="4.4470000000000003E-2"/>
    <n v="2.6700000000000002E-2"/>
    <n v="9.5100000000000004E-2"/>
  </r>
  <r>
    <n v="2025"/>
    <s v="Strasbourg"/>
    <x v="110"/>
    <s v="OJZ4a"/>
    <x v="1"/>
    <x v="7"/>
    <n v="0"/>
    <n v="0.12795000000000001"/>
    <n v="0.10686"/>
    <n v="9.6610000000000001E-2"/>
    <n v="6.1839999999999999E-2"/>
    <n v="5.3859999999999998E-2"/>
    <n v="0"/>
    <n v="4.165E-2"/>
    <n v="0.16256999999999999"/>
    <n v="0.13037000000000001"/>
    <n v="0.26676"/>
    <n v="6.1530000000000001E-2"/>
    <n v="0"/>
    <n v="1.1100099999999999"/>
    <n v="0"/>
    <n v="0"/>
    <n v="0"/>
    <n v="0"/>
    <n v="1.1100099999999999"/>
    <n v="2.196E-2"/>
    <n v="4.3799999999999999E-2"/>
    <n v="2.7480000000000001E-2"/>
    <n v="9.3240000000000003E-2"/>
  </r>
  <r>
    <n v="2025"/>
    <s v="Strasbourg"/>
    <x v="110"/>
    <s v="OJZ4a"/>
    <x v="1"/>
    <x v="8"/>
    <n v="0"/>
    <n v="0.12986"/>
    <n v="0.10741000000000001"/>
    <n v="9.7559999999999994E-2"/>
    <n v="6.2609999999999999E-2"/>
    <n v="5.4399999999999997E-2"/>
    <n v="0"/>
    <n v="4.0719999999999999E-2"/>
    <n v="0.16314000000000001"/>
    <n v="0.1249"/>
    <n v="0.26543"/>
    <n v="5.9979999999999999E-2"/>
    <n v="0"/>
    <n v="1.1060000000000001"/>
    <n v="0"/>
    <n v="0"/>
    <n v="0"/>
    <n v="0"/>
    <n v="1.1060000000000001"/>
    <n v="1.975E-2"/>
    <n v="4.8550000000000003E-2"/>
    <n v="2.6429999999999999E-2"/>
    <n v="9.4719999999999999E-2"/>
  </r>
  <r>
    <n v="2025"/>
    <s v="Strasbourg"/>
    <x v="110"/>
    <s v="OJZ4a"/>
    <x v="1"/>
    <x v="9"/>
    <n v="0"/>
    <n v="0.13166"/>
    <n v="0.10752"/>
    <n v="9.6829999999999999E-2"/>
    <n v="6.0940000000000001E-2"/>
    <n v="5.5359999999999999E-2"/>
    <n v="0"/>
    <n v="3.6670000000000001E-2"/>
    <n v="0.15783"/>
    <n v="0.12408"/>
    <n v="0.26457999999999998"/>
    <n v="5.6099999999999997E-2"/>
    <n v="0"/>
    <n v="1.0915699999999999"/>
    <n v="0"/>
    <n v="0"/>
    <n v="0"/>
    <n v="0"/>
    <n v="1.0915699999999999"/>
    <n v="1.8540000000000001E-2"/>
    <n v="4.8280000000000003E-2"/>
    <n v="2.5690000000000001E-2"/>
    <n v="9.2509999999999995E-2"/>
  </r>
  <r>
    <n v="2025"/>
    <s v="Strasbourg"/>
    <x v="110"/>
    <s v="OJZ4a"/>
    <x v="1"/>
    <x v="10"/>
    <n v="0"/>
    <n v="0.13325999999999999"/>
    <n v="0.10672"/>
    <n v="9.7100000000000006E-2"/>
    <n v="6.2710000000000002E-2"/>
    <n v="5.6950000000000001E-2"/>
    <n v="0"/>
    <n v="3.601E-2"/>
    <n v="0.15534999999999999"/>
    <n v="0.12285"/>
    <n v="0.26186999999999999"/>
    <n v="5.4949999999999999E-2"/>
    <n v="0"/>
    <n v="1.0877699999999999"/>
    <n v="0"/>
    <n v="0"/>
    <n v="0"/>
    <n v="0"/>
    <n v="1.0877699999999999"/>
    <n v="1.6840000000000001E-2"/>
    <n v="5.3769999999999998E-2"/>
    <n v="2.511E-2"/>
    <n v="9.572E-2"/>
  </r>
  <r>
    <n v="2025"/>
    <s v="Strasbourg"/>
    <x v="110"/>
    <s v="OJZ4a"/>
    <x v="2"/>
    <x v="0"/>
    <s v="so"/>
    <s v="so"/>
    <s v="so"/>
    <s v="so"/>
    <s v="so"/>
    <s v="so"/>
    <s v="so"/>
    <s v="so"/>
    <s v="so"/>
    <s v="so"/>
    <s v="so"/>
    <s v="so"/>
    <s v="so"/>
    <s v="so"/>
    <s v="so"/>
    <s v="so"/>
    <s v="so"/>
    <s v="so"/>
    <s v="so"/>
    <n v="8.2979999999999998E-2"/>
    <n v="0.18998000000000001"/>
    <n v="5.9979999999999999E-2"/>
    <n v="0.33294000000000001"/>
  </r>
  <r>
    <n v="2025"/>
    <s v="Strasbourg"/>
    <x v="110"/>
    <s v="OJZ4a"/>
    <x v="2"/>
    <x v="1"/>
    <s v="so"/>
    <s v="so"/>
    <s v="so"/>
    <s v="so"/>
    <s v="so"/>
    <s v="so"/>
    <s v="so"/>
    <s v="so"/>
    <s v="so"/>
    <s v="so"/>
    <s v="so"/>
    <s v="so"/>
    <s v="so"/>
    <s v="so"/>
    <s v="so"/>
    <s v="so"/>
    <s v="so"/>
    <s v="so"/>
    <s v="so"/>
    <n v="7.6770000000000005E-2"/>
    <n v="0.18845000000000001"/>
    <n v="5.7299999999999997E-2"/>
    <n v="0.32252999999999998"/>
  </r>
  <r>
    <n v="2025"/>
    <s v="Strasbourg"/>
    <x v="110"/>
    <s v="OJZ4a"/>
    <x v="2"/>
    <x v="2"/>
    <s v="so"/>
    <s v="so"/>
    <s v="so"/>
    <s v="so"/>
    <s v="so"/>
    <s v="so"/>
    <s v="so"/>
    <s v="so"/>
    <s v="so"/>
    <s v="so"/>
    <s v="so"/>
    <s v="so"/>
    <s v="so"/>
    <s v="so"/>
    <s v="so"/>
    <s v="so"/>
    <s v="so"/>
    <s v="so"/>
    <s v="so"/>
    <n v="6.5780000000000005E-2"/>
    <n v="0.19483"/>
    <n v="6.3149999999999998E-2"/>
    <n v="0.32374999999999998"/>
  </r>
  <r>
    <n v="2025"/>
    <s v="Strasbourg"/>
    <x v="110"/>
    <s v="OJZ4a"/>
    <x v="2"/>
    <x v="3"/>
    <s v="so"/>
    <s v="so"/>
    <s v="so"/>
    <s v="so"/>
    <s v="so"/>
    <s v="so"/>
    <s v="so"/>
    <s v="so"/>
    <s v="so"/>
    <s v="so"/>
    <s v="so"/>
    <s v="so"/>
    <s v="so"/>
    <s v="so"/>
    <s v="so"/>
    <s v="so"/>
    <s v="so"/>
    <s v="so"/>
    <s v="so"/>
    <n v="5.2990000000000002E-2"/>
    <n v="0.18443000000000001"/>
    <n v="6.0130000000000003E-2"/>
    <n v="0.29754999999999998"/>
  </r>
  <r>
    <n v="2025"/>
    <s v="Strasbourg"/>
    <x v="110"/>
    <s v="OJZ4a"/>
    <x v="2"/>
    <x v="4"/>
    <s v="so"/>
    <s v="so"/>
    <s v="so"/>
    <s v="so"/>
    <s v="so"/>
    <s v="so"/>
    <s v="so"/>
    <s v="so"/>
    <s v="so"/>
    <s v="so"/>
    <s v="so"/>
    <s v="so"/>
    <s v="so"/>
    <s v="so"/>
    <s v="so"/>
    <s v="so"/>
    <s v="so"/>
    <s v="so"/>
    <s v="so"/>
    <n v="4.7500000000000001E-2"/>
    <n v="0.19553000000000001"/>
    <n v="4.3819999999999998E-2"/>
    <n v="0.28686"/>
  </r>
  <r>
    <n v="2025"/>
    <s v="Strasbourg"/>
    <x v="110"/>
    <s v="OJZ4a"/>
    <x v="2"/>
    <x v="5"/>
    <s v="so"/>
    <s v="so"/>
    <s v="so"/>
    <s v="so"/>
    <s v="so"/>
    <s v="so"/>
    <s v="so"/>
    <s v="so"/>
    <s v="so"/>
    <s v="so"/>
    <s v="so"/>
    <s v="so"/>
    <s v="so"/>
    <s v="so"/>
    <s v="so"/>
    <s v="so"/>
    <s v="so"/>
    <s v="so"/>
    <s v="so"/>
    <n v="4.3150000000000001E-2"/>
    <n v="0.17887"/>
    <n v="4.6190000000000002E-2"/>
    <n v="0.26821"/>
  </r>
  <r>
    <n v="2025"/>
    <s v="Strasbourg"/>
    <x v="110"/>
    <s v="OJZ4a"/>
    <x v="2"/>
    <x v="6"/>
    <s v="so"/>
    <s v="so"/>
    <s v="so"/>
    <s v="so"/>
    <s v="so"/>
    <s v="so"/>
    <s v="so"/>
    <s v="so"/>
    <s v="so"/>
    <s v="so"/>
    <s v="so"/>
    <s v="so"/>
    <s v="so"/>
    <s v="so"/>
    <s v="so"/>
    <s v="so"/>
    <s v="so"/>
    <s v="so"/>
    <s v="so"/>
    <n v="4.3270000000000003E-2"/>
    <n v="0.18625"/>
    <n v="4.1520000000000001E-2"/>
    <n v="0.27102999999999999"/>
  </r>
  <r>
    <n v="2025"/>
    <s v="Strasbourg"/>
    <x v="110"/>
    <s v="OJZ4a"/>
    <x v="2"/>
    <x v="7"/>
    <s v="so"/>
    <s v="so"/>
    <s v="so"/>
    <s v="so"/>
    <s v="so"/>
    <s v="so"/>
    <s v="so"/>
    <s v="so"/>
    <s v="so"/>
    <s v="so"/>
    <s v="so"/>
    <s v="so"/>
    <s v="so"/>
    <s v="so"/>
    <s v="so"/>
    <s v="so"/>
    <s v="so"/>
    <s v="so"/>
    <s v="so"/>
    <n v="4.7199999999999999E-2"/>
    <n v="0.20380999999999999"/>
    <n v="4.8259999999999997E-2"/>
    <n v="0.29926999999999998"/>
  </r>
  <r>
    <n v="2025"/>
    <s v="Strasbourg"/>
    <x v="110"/>
    <s v="OJZ4a"/>
    <x v="2"/>
    <x v="8"/>
    <s v="so"/>
    <s v="so"/>
    <s v="so"/>
    <s v="so"/>
    <s v="so"/>
    <s v="so"/>
    <s v="so"/>
    <s v="so"/>
    <s v="so"/>
    <s v="so"/>
    <s v="so"/>
    <s v="so"/>
    <s v="so"/>
    <s v="so"/>
    <s v="so"/>
    <s v="so"/>
    <s v="so"/>
    <s v="so"/>
    <s v="so"/>
    <n v="5.2580000000000002E-2"/>
    <n v="0.20083999999999999"/>
    <n v="3.3700000000000001E-2"/>
    <n v="0.28711999999999999"/>
  </r>
  <r>
    <n v="2025"/>
    <s v="Strasbourg"/>
    <x v="110"/>
    <s v="OJZ4a"/>
    <x v="2"/>
    <x v="9"/>
    <s v="so"/>
    <s v="so"/>
    <s v="so"/>
    <s v="so"/>
    <s v="so"/>
    <s v="so"/>
    <s v="so"/>
    <s v="so"/>
    <s v="so"/>
    <s v="so"/>
    <s v="so"/>
    <s v="so"/>
    <s v="so"/>
    <s v="so"/>
    <s v="so"/>
    <s v="so"/>
    <s v="so"/>
    <s v="so"/>
    <s v="so"/>
    <n v="4.5949999999999998E-2"/>
    <n v="0.19428000000000001"/>
    <n v="2.7810000000000001E-2"/>
    <n v="0.26804"/>
  </r>
  <r>
    <n v="2025"/>
    <s v="Strasbourg"/>
    <x v="110"/>
    <s v="OJZ4a"/>
    <x v="2"/>
    <x v="10"/>
    <s v="so"/>
    <s v="so"/>
    <s v="so"/>
    <s v="so"/>
    <s v="so"/>
    <s v="so"/>
    <s v="so"/>
    <s v="so"/>
    <s v="so"/>
    <s v="so"/>
    <s v="so"/>
    <s v="so"/>
    <s v="so"/>
    <s v="so"/>
    <s v="so"/>
    <s v="so"/>
    <s v="so"/>
    <s v="so"/>
    <s v="so"/>
    <n v="5.1720000000000002E-2"/>
    <n v="0.18826999999999999"/>
    <n v="3.0980000000000001E-2"/>
    <n v="0.27096999999999999"/>
  </r>
  <r>
    <n v="2025"/>
    <s v="Strasbourg"/>
    <x v="110"/>
    <s v="OJZ4a"/>
    <x v="3"/>
    <x v="0"/>
    <n v="0"/>
    <n v="0.14280000000000001"/>
    <n v="0.12991"/>
    <n v="0.43919000000000002"/>
    <n v="0.61282999999999999"/>
    <n v="0.72184000000000004"/>
    <n v="0"/>
    <n v="2.682E-2"/>
    <n v="1.0691999999999999"/>
    <n v="0.82594000000000001"/>
    <n v="2.0312100000000002"/>
    <n v="0.80193999999999999"/>
    <n v="0"/>
    <n v="6.8016800000000002"/>
    <n v="0"/>
    <n v="0"/>
    <n v="0"/>
    <n v="0"/>
    <n v="6.8016800000000002"/>
    <n v="1.2256199999999999"/>
    <n v="1.4810700000000001"/>
    <n v="1.1706799999999999"/>
    <n v="3.87737"/>
  </r>
  <r>
    <n v="2025"/>
    <s v="Strasbourg"/>
    <x v="110"/>
    <s v="OJZ4a"/>
    <x v="3"/>
    <x v="1"/>
    <n v="0"/>
    <n v="0.39512000000000003"/>
    <n v="0.16411000000000001"/>
    <n v="0.69920000000000004"/>
    <n v="0.44074999999999998"/>
    <n v="1.0308299999999999"/>
    <n v="0"/>
    <n v="6.0269999999999997E-2"/>
    <n v="0.66300000000000003"/>
    <n v="1.45014"/>
    <n v="3.0317599999999998"/>
    <n v="1.54152"/>
    <n v="0"/>
    <n v="9.47668"/>
    <n v="0"/>
    <n v="0"/>
    <n v="0"/>
    <n v="0"/>
    <n v="9.47668"/>
    <n v="1.1188"/>
    <n v="1.1866300000000001"/>
    <n v="1.14747"/>
    <n v="3.4529000000000001"/>
  </r>
  <r>
    <n v="2025"/>
    <s v="Strasbourg"/>
    <x v="110"/>
    <s v="OJZ4a"/>
    <x v="3"/>
    <x v="2"/>
    <n v="0"/>
    <n v="0.37262000000000001"/>
    <n v="0.16225999999999999"/>
    <n v="1.10578"/>
    <n v="0.70960000000000001"/>
    <n v="1.2398"/>
    <n v="0"/>
    <n v="0.30747000000000002"/>
    <n v="0.59670999999999996"/>
    <n v="1.50905"/>
    <n v="3.09144"/>
    <n v="1.1472899999999999"/>
    <n v="0"/>
    <n v="10.24203"/>
    <n v="0"/>
    <n v="0"/>
    <n v="0"/>
    <n v="0"/>
    <n v="10.24203"/>
    <n v="0.86119000000000001"/>
    <n v="0.99561999999999995"/>
    <n v="1.22438"/>
    <n v="3.0811899999999999"/>
  </r>
  <r>
    <n v="2025"/>
    <s v="Strasbourg"/>
    <x v="110"/>
    <s v="OJZ4a"/>
    <x v="3"/>
    <x v="3"/>
    <n v="0"/>
    <n v="0.42553999999999997"/>
    <n v="0.25247000000000003"/>
    <n v="0.69706999999999997"/>
    <n v="1.09212"/>
    <n v="0.66998999999999997"/>
    <n v="0"/>
    <n v="0.39956999999999998"/>
    <n v="0.88675999999999999"/>
    <n v="1.67334"/>
    <n v="2.9817"/>
    <n v="1.3471299999999999"/>
    <n v="0"/>
    <n v="10.42567"/>
    <n v="0"/>
    <n v="0"/>
    <n v="0"/>
    <n v="0"/>
    <n v="10.42567"/>
    <n v="0.66986999999999997"/>
    <n v="1.0472300000000001"/>
    <n v="1.08304"/>
    <n v="2.8001399999999999"/>
  </r>
  <r>
    <n v="2025"/>
    <s v="Strasbourg"/>
    <x v="110"/>
    <s v="OJZ4a"/>
    <x v="3"/>
    <x v="4"/>
    <n v="0"/>
    <n v="0.44805"/>
    <n v="0.47593999999999997"/>
    <n v="0.91927999999999999"/>
    <n v="0.81122000000000005"/>
    <n v="0.70015000000000005"/>
    <n v="0"/>
    <n v="0.51773000000000002"/>
    <n v="0.92474999999999996"/>
    <n v="2.19699"/>
    <n v="2.5959300000000001"/>
    <n v="1.8704099999999999"/>
    <n v="0"/>
    <n v="11.46044"/>
    <n v="0"/>
    <n v="0"/>
    <n v="0"/>
    <n v="0"/>
    <n v="11.46044"/>
    <n v="0.81076000000000004"/>
    <n v="0.78708999999999996"/>
    <n v="1.5063599999999999"/>
    <n v="3.1042200000000002"/>
  </r>
  <r>
    <n v="2025"/>
    <s v="Strasbourg"/>
    <x v="110"/>
    <s v="OJZ4a"/>
    <x v="3"/>
    <x v="5"/>
    <n v="0"/>
    <n v="0.46698000000000001"/>
    <n v="0.27533999999999997"/>
    <n v="1.8163400000000001"/>
    <n v="0.75380999999999998"/>
    <n v="0.67101999999999995"/>
    <n v="0"/>
    <n v="0.48458000000000001"/>
    <n v="1.22376"/>
    <n v="1.9874499999999999"/>
    <n v="2.5832700000000002"/>
    <n v="1.3734500000000001"/>
    <n v="0"/>
    <n v="11.63599"/>
    <n v="0"/>
    <n v="0"/>
    <n v="0"/>
    <n v="0"/>
    <n v="11.63599"/>
    <n v="0.79981000000000002"/>
    <n v="0.91388999999999998"/>
    <n v="1.62148"/>
    <n v="3.3351799999999998"/>
  </r>
  <r>
    <n v="2025"/>
    <s v="Strasbourg"/>
    <x v="110"/>
    <s v="OJZ4a"/>
    <x v="3"/>
    <x v="6"/>
    <n v="0"/>
    <n v="0.75149999999999995"/>
    <n v="0.47075"/>
    <n v="1.1013200000000001"/>
    <n v="1.0897399999999999"/>
    <n v="0.30346000000000001"/>
    <n v="0"/>
    <n v="0.90774999999999995"/>
    <n v="1.06243"/>
    <n v="2.0893799999999998"/>
    <n v="2.5799099999999999"/>
    <n v="0.96877999999999997"/>
    <n v="0"/>
    <n v="11.325010000000001"/>
    <n v="0"/>
    <n v="0"/>
    <n v="0"/>
    <n v="0"/>
    <n v="11.325010000000001"/>
    <n v="1.3672599999999999"/>
    <n v="1.09263"/>
    <n v="1.66004"/>
    <n v="4.1199399999999997"/>
  </r>
  <r>
    <n v="2025"/>
    <s v="Strasbourg"/>
    <x v="110"/>
    <s v="OJZ4a"/>
    <x v="3"/>
    <x v="7"/>
    <n v="0"/>
    <n v="0.53810999999999998"/>
    <n v="0.72672999999999999"/>
    <n v="0.88380000000000003"/>
    <n v="0.60916000000000003"/>
    <n v="0.34437000000000001"/>
    <n v="0"/>
    <n v="0.58338999999999996"/>
    <n v="1.1515599999999999"/>
    <n v="1.9468399999999999"/>
    <n v="2.4015599999999999"/>
    <n v="0.79884999999999995"/>
    <n v="0"/>
    <n v="9.9843899999999994"/>
    <n v="0"/>
    <n v="0"/>
    <n v="0"/>
    <n v="0"/>
    <n v="9.9843899999999994"/>
    <n v="1.60171"/>
    <n v="1.6013999999999999"/>
    <n v="1.8055000000000001"/>
    <n v="5.00861"/>
  </r>
  <r>
    <n v="2025"/>
    <s v="Strasbourg"/>
    <x v="110"/>
    <s v="OJZ4a"/>
    <x v="3"/>
    <x v="8"/>
    <n v="0"/>
    <n v="0.49775000000000003"/>
    <n v="0.63134999999999997"/>
    <n v="1.2729900000000001"/>
    <n v="0.44353999999999999"/>
    <n v="0.41593000000000002"/>
    <n v="0"/>
    <n v="0.87217"/>
    <n v="2.0385800000000001"/>
    <n v="1.3379000000000001"/>
    <n v="2.6111900000000001"/>
    <n v="0.89858000000000005"/>
    <n v="0"/>
    <n v="11.01998"/>
    <n v="0"/>
    <n v="0"/>
    <n v="0"/>
    <n v="0"/>
    <n v="11.01998"/>
    <n v="1.7199500000000001"/>
    <n v="1.70608"/>
    <n v="1.5568900000000001"/>
    <n v="4.98292"/>
  </r>
  <r>
    <n v="2025"/>
    <s v="Strasbourg"/>
    <x v="110"/>
    <s v="OJZ4a"/>
    <x v="3"/>
    <x v="9"/>
    <n v="0"/>
    <n v="1.0905"/>
    <n v="0.93111999999999995"/>
    <n v="1.25668"/>
    <n v="0.47188000000000002"/>
    <n v="0.31724999999999998"/>
    <n v="0"/>
    <n v="0.80447000000000002"/>
    <n v="1.56694"/>
    <n v="1.7825800000000001"/>
    <n v="2.93404"/>
    <n v="0.76444000000000001"/>
    <n v="0"/>
    <n v="11.919879999999999"/>
    <n v="0"/>
    <n v="0"/>
    <n v="0"/>
    <n v="0"/>
    <n v="11.919879999999999"/>
    <n v="1.70713"/>
    <n v="1.6382000000000001"/>
    <n v="1.4436599999999999"/>
    <n v="4.7889900000000001"/>
  </r>
  <r>
    <n v="2025"/>
    <s v="Strasbourg"/>
    <x v="110"/>
    <s v="OJZ4a"/>
    <x v="3"/>
    <x v="10"/>
    <n v="0"/>
    <n v="0.83448"/>
    <n v="1.1391199999999999"/>
    <n v="0.86665999999999999"/>
    <n v="0.67798999999999998"/>
    <n v="0.40717999999999999"/>
    <n v="0"/>
    <n v="1.0591299999999999"/>
    <n v="2.0884900000000002"/>
    <n v="1.3259099999999999"/>
    <n v="3.1253500000000001"/>
    <n v="0.63473999999999997"/>
    <n v="0"/>
    <n v="12.159050000000001"/>
    <n v="0"/>
    <n v="0"/>
    <n v="0"/>
    <n v="0"/>
    <n v="12.159050000000001"/>
    <n v="1.7984199999999999"/>
    <n v="1.90429"/>
    <n v="2.0499900000000002"/>
    <n v="5.7527100000000004"/>
  </r>
  <r>
    <n v="2025"/>
    <s v="Strasbourg"/>
    <x v="111"/>
    <s v="4k25D"/>
    <x v="0"/>
    <x v="0"/>
    <n v="24"/>
    <n v="109"/>
    <n v="96"/>
    <n v="148"/>
    <n v="106"/>
    <n v="203"/>
    <n v="60"/>
    <n v="123"/>
    <n v="94"/>
    <n v="128"/>
    <n v="121"/>
    <n v="65"/>
    <n v="39"/>
    <n v="1316"/>
    <n v="225"/>
    <n v="31"/>
    <n v="9"/>
    <n v="265"/>
    <n v="1581"/>
    <n v="33"/>
    <n v="156"/>
    <n v="84"/>
    <n v="273"/>
  </r>
  <r>
    <n v="2025"/>
    <s v="Strasbourg"/>
    <x v="111"/>
    <s v="4k25D"/>
    <x v="1"/>
    <x v="0"/>
    <n v="8.2030000000000006E-2"/>
    <n v="0.33814"/>
    <n v="0.30047000000000001"/>
    <n v="0.4516"/>
    <n v="0.35250999999999999"/>
    <n v="0.64663999999999999"/>
    <n v="0.18976000000000001"/>
    <n v="0.38901000000000002"/>
    <n v="0.29260999999999998"/>
    <n v="0.43526999999999999"/>
    <n v="0.41485"/>
    <n v="0.20558999999999999"/>
    <n v="0.12770000000000001"/>
    <n v="4.2261699999999998"/>
    <n v="1.38815"/>
    <n v="0.21984999999999999"/>
    <n v="6.2960000000000002E-2"/>
    <n v="1.6709499999999999"/>
    <n v="5.8971200000000001"/>
    <n v="3.1370000000000002E-2"/>
    <n v="0.14801"/>
    <n v="7.8259999999999996E-2"/>
    <n v="0.25764999999999999"/>
  </r>
  <r>
    <n v="2025"/>
    <s v="Strasbourg"/>
    <x v="111"/>
    <s v="4k25D"/>
    <x v="1"/>
    <x v="1"/>
    <n v="8.405E-2"/>
    <n v="0.34476000000000001"/>
    <n v="0.30188999999999999"/>
    <n v="0.45007000000000003"/>
    <n v="0.34591"/>
    <n v="0.65624000000000005"/>
    <n v="0.19051999999999999"/>
    <n v="0.39"/>
    <n v="0.28821999999999998"/>
    <n v="0.43398999999999999"/>
    <n v="0.41448000000000002"/>
    <n v="0.20282"/>
    <n v="0.12253"/>
    <n v="4.2254800000000001"/>
    <n v="1.43666"/>
    <n v="0.2198"/>
    <n v="5.9520000000000003E-2"/>
    <n v="1.7159800000000001"/>
    <n v="5.9414499999999997"/>
    <n v="3.2779999999999997E-2"/>
    <n v="0.14407"/>
    <n v="7.2010000000000005E-2"/>
    <n v="0.24886"/>
  </r>
  <r>
    <n v="2025"/>
    <s v="Strasbourg"/>
    <x v="111"/>
    <s v="4k25D"/>
    <x v="1"/>
    <x v="2"/>
    <n v="8.6459999999999995E-2"/>
    <n v="0.35091"/>
    <n v="0.30447000000000002"/>
    <n v="0.44253999999999999"/>
    <n v="0.34748000000000001"/>
    <n v="0.67320000000000002"/>
    <n v="0.19445999999999999"/>
    <n v="0.38755000000000001"/>
    <n v="0.28721000000000002"/>
    <n v="0.43591999999999997"/>
    <n v="0.41528999999999999"/>
    <n v="0.19835"/>
    <n v="0.11837"/>
    <n v="4.2422000000000004"/>
    <n v="1.5066299999999999"/>
    <n v="0.22503000000000001"/>
    <n v="6.1690000000000002E-2"/>
    <n v="1.79335"/>
    <n v="6.0355499999999997"/>
    <n v="3.1370000000000002E-2"/>
    <n v="0.14101"/>
    <n v="6.8919999999999995E-2"/>
    <n v="0.24131"/>
  </r>
  <r>
    <n v="2025"/>
    <s v="Strasbourg"/>
    <x v="111"/>
    <s v="4k25D"/>
    <x v="1"/>
    <x v="3"/>
    <n v="8.7370000000000003E-2"/>
    <n v="0.35188000000000003"/>
    <n v="0.30171999999999999"/>
    <n v="0.43948999999999999"/>
    <n v="0.34589999999999999"/>
    <n v="0.68486000000000002"/>
    <n v="0.19177"/>
    <n v="0.3765"/>
    <n v="0.28219"/>
    <n v="0.44029000000000001"/>
    <n v="0.41432999999999998"/>
    <n v="0.19231000000000001"/>
    <n v="0.11625000000000001"/>
    <n v="4.2248599999999996"/>
    <n v="1.54721"/>
    <n v="0.23058999999999999"/>
    <n v="6.3890000000000002E-2"/>
    <n v="1.84169"/>
    <n v="6.0665500000000003"/>
    <n v="3.0929999999999999E-2"/>
    <n v="0.13231999999999999"/>
    <n v="6.2480000000000001E-2"/>
    <n v="0.22574"/>
  </r>
  <r>
    <n v="2025"/>
    <s v="Strasbourg"/>
    <x v="111"/>
    <s v="4k25D"/>
    <x v="1"/>
    <x v="4"/>
    <n v="9.0179999999999996E-2"/>
    <n v="0.35787000000000002"/>
    <n v="0.30105999999999999"/>
    <n v="0.42491000000000001"/>
    <n v="0.34139999999999998"/>
    <n v="0.69691000000000003"/>
    <n v="0.19151000000000001"/>
    <n v="0.36775000000000002"/>
    <n v="0.28270000000000001"/>
    <n v="0.44350000000000001"/>
    <n v="0.40744999999999998"/>
    <n v="0.18648000000000001"/>
    <n v="0.11526"/>
    <n v="4.2069900000000002"/>
    <n v="1.62164"/>
    <n v="0.23882999999999999"/>
    <n v="6.5390000000000004E-2"/>
    <n v="1.9258599999999999"/>
    <n v="6.1328500000000004"/>
    <n v="3.177E-2"/>
    <n v="0.12806999999999999"/>
    <n v="6.1339999999999999E-2"/>
    <n v="0.22117000000000001"/>
  </r>
  <r>
    <n v="2025"/>
    <s v="Strasbourg"/>
    <x v="111"/>
    <s v="4k25D"/>
    <x v="1"/>
    <x v="5"/>
    <n v="9.1980000000000006E-2"/>
    <n v="0.36353000000000002"/>
    <n v="0.30062"/>
    <n v="0.42143000000000003"/>
    <n v="0.32839000000000002"/>
    <n v="0.70516000000000001"/>
    <n v="0.18855"/>
    <n v="0.36166999999999999"/>
    <n v="0.27642"/>
    <n v="0.44651000000000002"/>
    <n v="0.40627999999999997"/>
    <n v="0.18461"/>
    <n v="0.11348999999999999"/>
    <n v="4.18865"/>
    <n v="1.6995199999999999"/>
    <n v="0.26456000000000002"/>
    <n v="6.7820000000000005E-2"/>
    <n v="2.0319099999999999"/>
    <n v="6.2205500000000002"/>
    <n v="3.2849999999999997E-2"/>
    <n v="0.13194"/>
    <n v="6.1629999999999997E-2"/>
    <n v="0.22642000000000001"/>
  </r>
  <r>
    <n v="2025"/>
    <s v="Strasbourg"/>
    <x v="111"/>
    <s v="4k25D"/>
    <x v="1"/>
    <x v="6"/>
    <n v="9.4530000000000003E-2"/>
    <n v="0.36586000000000002"/>
    <n v="0.30141000000000001"/>
    <n v="0.42160999999999998"/>
    <n v="0.33101000000000003"/>
    <n v="0.71565000000000001"/>
    <n v="0.18611"/>
    <n v="0.35019"/>
    <n v="0.27140999999999998"/>
    <n v="0.44818000000000002"/>
    <n v="0.40217000000000003"/>
    <n v="0.17834"/>
    <n v="0.11347"/>
    <n v="4.1799400000000002"/>
    <n v="1.73743"/>
    <n v="0.27332000000000001"/>
    <n v="7.0290000000000005E-2"/>
    <n v="2.0810499999999998"/>
    <n v="6.26098"/>
    <n v="3.1850000000000003E-2"/>
    <n v="0.12820999999999999"/>
    <n v="6.5629999999999994E-2"/>
    <n v="0.22570000000000001"/>
  </r>
  <r>
    <n v="2025"/>
    <s v="Strasbourg"/>
    <x v="111"/>
    <s v="4k25D"/>
    <x v="1"/>
    <x v="7"/>
    <n v="9.6140000000000003E-2"/>
    <n v="0.36742000000000002"/>
    <n v="0.30488999999999999"/>
    <n v="0.42054000000000002"/>
    <n v="0.32546000000000003"/>
    <n v="0.71399999999999997"/>
    <n v="0.18854000000000001"/>
    <n v="0.34484999999999999"/>
    <n v="0.26896999999999999"/>
    <n v="0.44935000000000003"/>
    <n v="0.39296999999999999"/>
    <n v="0.17682999999999999"/>
    <n v="0.11169999999999999"/>
    <n v="4.1616600000000004"/>
    <n v="1.8158700000000001"/>
    <n v="0.28411999999999998"/>
    <n v="6.9400000000000003E-2"/>
    <n v="2.1693899999999999"/>
    <n v="6.3310599999999999"/>
    <n v="3.0370000000000001E-2"/>
    <n v="0.13181999999999999"/>
    <n v="6.8830000000000002E-2"/>
    <n v="0.23102"/>
  </r>
  <r>
    <n v="2025"/>
    <s v="Strasbourg"/>
    <x v="111"/>
    <s v="4k25D"/>
    <x v="1"/>
    <x v="8"/>
    <n v="9.7489999999999993E-2"/>
    <n v="0.37369999999999998"/>
    <n v="0.30044999999999999"/>
    <n v="0.42468"/>
    <n v="0.32608999999999999"/>
    <n v="0.71947000000000005"/>
    <n v="0.19550999999999999"/>
    <n v="0.33226"/>
    <n v="0.26495999999999997"/>
    <n v="0.45279999999999998"/>
    <n v="0.39100000000000001"/>
    <n v="0.16964000000000001"/>
    <n v="0.10577"/>
    <n v="4.1538300000000001"/>
    <n v="1.85039"/>
    <n v="0.28611999999999999"/>
    <n v="7.3010000000000005E-2"/>
    <n v="2.2095099999999999"/>
    <n v="6.36334"/>
    <n v="3.1530000000000002E-2"/>
    <n v="0.12858"/>
    <n v="6.7369999999999999E-2"/>
    <n v="0.22747000000000001"/>
  </r>
  <r>
    <n v="2025"/>
    <s v="Strasbourg"/>
    <x v="111"/>
    <s v="4k25D"/>
    <x v="1"/>
    <x v="9"/>
    <n v="0.10199"/>
    <n v="0.37502999999999997"/>
    <n v="0.29953999999999997"/>
    <n v="0.41786000000000001"/>
    <n v="0.32483000000000001"/>
    <n v="0.72407999999999995"/>
    <n v="0.2"/>
    <n v="0.32227"/>
    <n v="0.26024000000000003"/>
    <n v="0.45860000000000001"/>
    <n v="0.37925999999999999"/>
    <n v="0.16858999999999999"/>
    <n v="0.10306"/>
    <n v="4.1353499999999999"/>
    <n v="1.9239299999999999"/>
    <n v="0.28754999999999997"/>
    <n v="7.6149999999999995E-2"/>
    <n v="2.2876300000000001"/>
    <n v="6.4229799999999999"/>
    <n v="3.3610000000000001E-2"/>
    <n v="0.12045"/>
    <n v="6.6320000000000004E-2"/>
    <n v="0.22037999999999999"/>
  </r>
  <r>
    <n v="2025"/>
    <s v="Strasbourg"/>
    <x v="111"/>
    <s v="4k25D"/>
    <x v="1"/>
    <x v="10"/>
    <n v="0.10507"/>
    <n v="0.37641999999999998"/>
    <n v="0.29887999999999998"/>
    <n v="0.41502"/>
    <n v="0.31738"/>
    <n v="0.72411000000000003"/>
    <n v="0.20244999999999999"/>
    <n v="0.31430000000000002"/>
    <n v="0.25746000000000002"/>
    <n v="0.45933000000000002"/>
    <n v="0.37537999999999999"/>
    <n v="0.16514000000000001"/>
    <n v="0.10125000000000001"/>
    <n v="4.1121999999999996"/>
    <n v="1.9295500000000001"/>
    <n v="0.29760999999999999"/>
    <n v="7.9930000000000001E-2"/>
    <n v="2.3070900000000001"/>
    <n v="6.4192799999999997"/>
    <n v="3.2500000000000001E-2"/>
    <n v="0.11749999999999999"/>
    <n v="6.4680000000000001E-2"/>
    <n v="0.21468000000000001"/>
  </r>
  <r>
    <n v="2025"/>
    <s v="Strasbourg"/>
    <x v="111"/>
    <s v="4k25D"/>
    <x v="2"/>
    <x v="0"/>
    <s v="so"/>
    <s v="so"/>
    <s v="so"/>
    <s v="so"/>
    <s v="so"/>
    <s v="so"/>
    <s v="so"/>
    <s v="so"/>
    <s v="so"/>
    <s v="so"/>
    <s v="so"/>
    <s v="so"/>
    <s v="so"/>
    <s v="so"/>
    <s v="so"/>
    <s v="so"/>
    <s v="so"/>
    <s v="so"/>
    <s v="so"/>
    <n v="9.7239999999999993E-2"/>
    <n v="0.58247000000000004"/>
    <n v="0.29320000000000002"/>
    <n v="0.97292000000000001"/>
  </r>
  <r>
    <n v="2025"/>
    <s v="Strasbourg"/>
    <x v="111"/>
    <s v="4k25D"/>
    <x v="2"/>
    <x v="1"/>
    <s v="so"/>
    <s v="so"/>
    <s v="so"/>
    <s v="so"/>
    <s v="so"/>
    <s v="so"/>
    <s v="so"/>
    <s v="so"/>
    <s v="so"/>
    <s v="so"/>
    <s v="so"/>
    <s v="so"/>
    <s v="so"/>
    <s v="so"/>
    <s v="so"/>
    <s v="so"/>
    <s v="so"/>
    <s v="so"/>
    <s v="so"/>
    <n v="9.937E-2"/>
    <n v="0.56005000000000005"/>
    <n v="0.29103000000000001"/>
    <n v="0.95045999999999997"/>
  </r>
  <r>
    <n v="2025"/>
    <s v="Strasbourg"/>
    <x v="111"/>
    <s v="4k25D"/>
    <x v="2"/>
    <x v="2"/>
    <s v="so"/>
    <s v="so"/>
    <s v="so"/>
    <s v="so"/>
    <s v="so"/>
    <s v="so"/>
    <s v="so"/>
    <s v="so"/>
    <s v="so"/>
    <s v="so"/>
    <s v="so"/>
    <s v="so"/>
    <s v="so"/>
    <s v="so"/>
    <s v="so"/>
    <s v="so"/>
    <s v="so"/>
    <s v="so"/>
    <s v="so"/>
    <n v="9.4460000000000002E-2"/>
    <n v="0.57213000000000003"/>
    <n v="0.25235000000000002"/>
    <n v="0.91893999999999998"/>
  </r>
  <r>
    <n v="2025"/>
    <s v="Strasbourg"/>
    <x v="111"/>
    <s v="4k25D"/>
    <x v="2"/>
    <x v="3"/>
    <s v="so"/>
    <s v="so"/>
    <s v="so"/>
    <s v="so"/>
    <s v="so"/>
    <s v="so"/>
    <s v="so"/>
    <s v="so"/>
    <s v="so"/>
    <s v="so"/>
    <s v="so"/>
    <s v="so"/>
    <s v="so"/>
    <s v="so"/>
    <s v="so"/>
    <s v="so"/>
    <s v="so"/>
    <s v="so"/>
    <s v="so"/>
    <n v="9.8830000000000001E-2"/>
    <n v="0.57779000000000003"/>
    <n v="0.24160999999999999"/>
    <n v="0.91822999999999999"/>
  </r>
  <r>
    <n v="2025"/>
    <s v="Strasbourg"/>
    <x v="111"/>
    <s v="4k25D"/>
    <x v="2"/>
    <x v="4"/>
    <s v="so"/>
    <s v="so"/>
    <s v="so"/>
    <s v="so"/>
    <s v="so"/>
    <s v="so"/>
    <s v="so"/>
    <s v="so"/>
    <s v="so"/>
    <s v="so"/>
    <s v="so"/>
    <s v="so"/>
    <s v="so"/>
    <s v="so"/>
    <s v="so"/>
    <s v="so"/>
    <s v="so"/>
    <s v="so"/>
    <s v="so"/>
    <n v="0.10477"/>
    <n v="0.54796"/>
    <n v="0.23580000000000001"/>
    <n v="0.88853000000000004"/>
  </r>
  <r>
    <n v="2025"/>
    <s v="Strasbourg"/>
    <x v="111"/>
    <s v="4k25D"/>
    <x v="2"/>
    <x v="5"/>
    <s v="so"/>
    <s v="so"/>
    <s v="so"/>
    <s v="so"/>
    <s v="so"/>
    <s v="so"/>
    <s v="so"/>
    <s v="so"/>
    <s v="so"/>
    <s v="so"/>
    <s v="so"/>
    <s v="so"/>
    <s v="so"/>
    <s v="so"/>
    <s v="so"/>
    <s v="so"/>
    <s v="so"/>
    <s v="so"/>
    <s v="so"/>
    <n v="9.8610000000000003E-2"/>
    <n v="0.54296999999999995"/>
    <n v="0.23211000000000001"/>
    <n v="0.87370000000000003"/>
  </r>
  <r>
    <n v="2025"/>
    <s v="Strasbourg"/>
    <x v="111"/>
    <s v="4k25D"/>
    <x v="2"/>
    <x v="6"/>
    <s v="so"/>
    <s v="so"/>
    <s v="so"/>
    <s v="so"/>
    <s v="so"/>
    <s v="so"/>
    <s v="so"/>
    <s v="so"/>
    <s v="so"/>
    <s v="so"/>
    <s v="so"/>
    <s v="so"/>
    <s v="so"/>
    <s v="so"/>
    <s v="so"/>
    <s v="so"/>
    <s v="so"/>
    <s v="so"/>
    <s v="so"/>
    <n v="0.10208"/>
    <n v="0.55157"/>
    <n v="0.22639999999999999"/>
    <n v="0.88005999999999995"/>
  </r>
  <r>
    <n v="2025"/>
    <s v="Strasbourg"/>
    <x v="111"/>
    <s v="4k25D"/>
    <x v="2"/>
    <x v="7"/>
    <s v="so"/>
    <s v="so"/>
    <s v="so"/>
    <s v="so"/>
    <s v="so"/>
    <s v="so"/>
    <s v="so"/>
    <s v="so"/>
    <s v="so"/>
    <s v="so"/>
    <s v="so"/>
    <s v="so"/>
    <s v="so"/>
    <s v="so"/>
    <s v="so"/>
    <s v="so"/>
    <s v="so"/>
    <s v="so"/>
    <s v="so"/>
    <n v="9.393E-2"/>
    <n v="0.57194"/>
    <n v="0.21054999999999999"/>
    <n v="0.87641000000000002"/>
  </r>
  <r>
    <n v="2025"/>
    <s v="Strasbourg"/>
    <x v="111"/>
    <s v="4k25D"/>
    <x v="2"/>
    <x v="8"/>
    <s v="so"/>
    <s v="so"/>
    <s v="so"/>
    <s v="so"/>
    <s v="so"/>
    <s v="so"/>
    <s v="so"/>
    <s v="so"/>
    <s v="so"/>
    <s v="so"/>
    <s v="so"/>
    <s v="so"/>
    <s v="so"/>
    <s v="so"/>
    <s v="so"/>
    <s v="so"/>
    <s v="so"/>
    <s v="so"/>
    <s v="so"/>
    <n v="0.10403"/>
    <n v="0.58443000000000001"/>
    <n v="0.21163000000000001"/>
    <n v="0.90007999999999999"/>
  </r>
  <r>
    <n v="2025"/>
    <s v="Strasbourg"/>
    <x v="111"/>
    <s v="4k25D"/>
    <x v="2"/>
    <x v="9"/>
    <s v="so"/>
    <s v="so"/>
    <s v="so"/>
    <s v="so"/>
    <s v="so"/>
    <s v="so"/>
    <s v="so"/>
    <s v="so"/>
    <s v="so"/>
    <s v="so"/>
    <s v="so"/>
    <s v="so"/>
    <s v="so"/>
    <s v="so"/>
    <s v="so"/>
    <s v="so"/>
    <s v="so"/>
    <s v="so"/>
    <s v="so"/>
    <n v="9.0429999999999996E-2"/>
    <n v="0.49557000000000001"/>
    <n v="0.22523000000000001"/>
    <n v="0.81123000000000001"/>
  </r>
  <r>
    <n v="2025"/>
    <s v="Strasbourg"/>
    <x v="111"/>
    <s v="4k25D"/>
    <x v="2"/>
    <x v="10"/>
    <s v="so"/>
    <s v="so"/>
    <s v="so"/>
    <s v="so"/>
    <s v="so"/>
    <s v="so"/>
    <s v="so"/>
    <s v="so"/>
    <s v="so"/>
    <s v="so"/>
    <s v="so"/>
    <s v="so"/>
    <s v="so"/>
    <s v="so"/>
    <s v="so"/>
    <s v="so"/>
    <s v="so"/>
    <s v="so"/>
    <s v="so"/>
    <n v="0.10747"/>
    <n v="0.52361999999999997"/>
    <n v="0.21281"/>
    <n v="0.84391000000000005"/>
  </r>
  <r>
    <n v="2025"/>
    <s v="Strasbourg"/>
    <x v="111"/>
    <s v="4k25D"/>
    <x v="3"/>
    <x v="0"/>
    <n v="0.26962000000000003"/>
    <n v="1.45909"/>
    <n v="2.4162400000000002"/>
    <n v="6.0009100000000002"/>
    <n v="4.6399900000000001"/>
    <n v="3.75305"/>
    <n v="1.3356300000000001"/>
    <n v="2.7351899999999998"/>
    <n v="3.9113799999999999"/>
    <n v="3.3449900000000001"/>
    <n v="1.99403"/>
    <n v="2.1974800000000001"/>
    <n v="1.2668299999999999"/>
    <n v="35.32443"/>
    <n v="6.9593400000000001"/>
    <n v="2.0948000000000002"/>
    <n v="4.1880000000000001E-2"/>
    <n v="9.0960199999999993"/>
    <n v="44.420439999999999"/>
    <n v="0.98804000000000003"/>
    <n v="7.9984700000000002"/>
    <n v="2.7547299999999999"/>
    <n v="11.74123"/>
  </r>
  <r>
    <n v="2025"/>
    <s v="Strasbourg"/>
    <x v="111"/>
    <s v="4k25D"/>
    <x v="3"/>
    <x v="1"/>
    <n v="0.1721"/>
    <n v="2.1722399999999999"/>
    <n v="2.8469500000000001"/>
    <n v="6.5408900000000001"/>
    <n v="4.8014799999999997"/>
    <n v="4.4575899999999997"/>
    <n v="1.7295400000000001"/>
    <n v="3.2442000000000002"/>
    <n v="2.6834699999999998"/>
    <n v="2.7072400000000001"/>
    <n v="2.4944899999999999"/>
    <n v="2.6143100000000001"/>
    <n v="1.46075"/>
    <n v="37.925260000000002"/>
    <n v="6.8754200000000001"/>
    <n v="1.01275"/>
    <n v="7.6259999999999994E-2"/>
    <n v="7.9644300000000001"/>
    <n v="45.889690000000002"/>
    <n v="1.13717"/>
    <n v="6.64175"/>
    <n v="2.8629899999999999"/>
    <n v="10.641909999999999"/>
  </r>
  <r>
    <n v="2025"/>
    <s v="Strasbourg"/>
    <x v="111"/>
    <s v="4k25D"/>
    <x v="3"/>
    <x v="2"/>
    <n v="0.47653000000000001"/>
    <n v="1.8892899999999999"/>
    <n v="2.6435"/>
    <n v="6.0495999999999999"/>
    <n v="5.8662700000000001"/>
    <n v="5.2965200000000001"/>
    <n v="2.29556"/>
    <n v="4.2958100000000004"/>
    <n v="2.7626900000000001"/>
    <n v="3.01437"/>
    <n v="2.91696"/>
    <n v="2.2724000000000002"/>
    <n v="1.3153999999999999"/>
    <n v="41.094909999999999"/>
    <n v="8.5128400000000006"/>
    <n v="0.85377000000000003"/>
    <n v="0.2286"/>
    <n v="9.5952099999999998"/>
    <n v="50.690109999999997"/>
    <n v="1.2633000000000001"/>
    <n v="6.7020999999999997"/>
    <n v="2.8037200000000002"/>
    <n v="10.769130000000001"/>
  </r>
  <r>
    <n v="2025"/>
    <s v="Strasbourg"/>
    <x v="111"/>
    <s v="4k25D"/>
    <x v="3"/>
    <x v="3"/>
    <n v="0.18290000000000001"/>
    <n v="2.5044300000000002"/>
    <n v="3.4792999999999998"/>
    <n v="6.3767800000000001"/>
    <n v="4.5925599999999998"/>
    <n v="4.7868300000000001"/>
    <n v="2.3625799999999999"/>
    <n v="3.98881"/>
    <n v="2.0894699999999999"/>
    <n v="2.6240999999999999"/>
    <n v="3.58697"/>
    <n v="3.4096099999999998"/>
    <n v="1.6916500000000001"/>
    <n v="41.675980000000003"/>
    <n v="8.3924000000000003"/>
    <n v="0.86602999999999997"/>
    <n v="0.30470000000000003"/>
    <n v="9.5631400000000006"/>
    <n v="51.23912"/>
    <n v="1.5021800000000001"/>
    <n v="6.3747400000000001"/>
    <n v="2.7449699999999999"/>
    <n v="10.62189"/>
  </r>
  <r>
    <n v="2025"/>
    <s v="Strasbourg"/>
    <x v="111"/>
    <s v="4k25D"/>
    <x v="3"/>
    <x v="4"/>
    <n v="0.10521999999999999"/>
    <n v="2.6114199999999999"/>
    <n v="3.1351499999999999"/>
    <n v="5.8823499999999997"/>
    <n v="3.9982099999999998"/>
    <n v="5.7897600000000002"/>
    <n v="1.83856"/>
    <n v="5.0248100000000004"/>
    <n v="2.50549"/>
    <n v="2.3281499999999999"/>
    <n v="3.661"/>
    <n v="2.2686700000000002"/>
    <n v="1.3807"/>
    <n v="40.529490000000003"/>
    <n v="8.0592299999999994"/>
    <n v="0.31276999999999999"/>
    <n v="0.47358"/>
    <n v="8.84558"/>
    <n v="49.375070000000001"/>
    <n v="1.43994"/>
    <n v="5.5725699999999998"/>
    <n v="2.7513800000000002"/>
    <n v="9.76389"/>
  </r>
  <r>
    <n v="2025"/>
    <s v="Strasbourg"/>
    <x v="111"/>
    <s v="4k25D"/>
    <x v="3"/>
    <x v="5"/>
    <n v="7.5050000000000006E-2"/>
    <n v="2.4431099999999999"/>
    <n v="2.8466"/>
    <n v="5.6358800000000002"/>
    <n v="4.4928699999999999"/>
    <n v="6.6613100000000003"/>
    <n v="2.1040399999999999"/>
    <n v="5.2421199999999999"/>
    <n v="3.0066899999999999"/>
    <n v="2.6294900000000001"/>
    <n v="4.27156"/>
    <n v="1.7899400000000001"/>
    <n v="1.46306"/>
    <n v="42.661700000000003"/>
    <n v="6.7207299999999996"/>
    <n v="0.55696999999999997"/>
    <n v="0.34259000000000001"/>
    <n v="7.6203000000000003"/>
    <n v="50.281999999999996"/>
    <n v="1.5194000000000001"/>
    <n v="5.9308100000000001"/>
    <n v="2.7797800000000001"/>
    <n v="10.229990000000001"/>
  </r>
  <r>
    <n v="2025"/>
    <s v="Strasbourg"/>
    <x v="111"/>
    <s v="4k25D"/>
    <x v="3"/>
    <x v="6"/>
    <n v="8.541E-2"/>
    <n v="2.4245700000000001"/>
    <n v="2.65449"/>
    <n v="4.8454300000000003"/>
    <n v="5.1173400000000004"/>
    <n v="6.5897500000000004"/>
    <n v="1.9010899999999999"/>
    <n v="4.9249900000000002"/>
    <n v="3.0485199999999999"/>
    <n v="3.2552099999999999"/>
    <n v="4.0759499999999997"/>
    <n v="2.2656700000000001"/>
    <n v="1.43906"/>
    <n v="42.627490000000002"/>
    <n v="7.3022400000000003"/>
    <n v="0.75854999999999995"/>
    <n v="0.48086000000000001"/>
    <n v="8.5416399999999992"/>
    <n v="51.169139999999999"/>
    <n v="1.2993300000000001"/>
    <n v="6.2557600000000004"/>
    <n v="2.9683299999999999"/>
    <n v="10.52342"/>
  </r>
  <r>
    <n v="2025"/>
    <s v="Strasbourg"/>
    <x v="111"/>
    <s v="4k25D"/>
    <x v="3"/>
    <x v="7"/>
    <n v="0.17509"/>
    <n v="2.8325100000000001"/>
    <n v="3.4009399999999999"/>
    <n v="4.5564"/>
    <n v="3.72993"/>
    <n v="5.6418999999999997"/>
    <n v="1.7412700000000001"/>
    <n v="6.30044"/>
    <n v="3.0268999999999999"/>
    <n v="3.0983499999999999"/>
    <n v="4.5063700000000004"/>
    <n v="2.6110699999999998"/>
    <n v="1.7445999999999999"/>
    <n v="43.365760000000002"/>
    <n v="6.0691899999999999"/>
    <n v="0.59562000000000004"/>
    <n v="0.28738999999999998"/>
    <n v="6.95221"/>
    <n v="50.317970000000003"/>
    <n v="1.34874"/>
    <n v="5.5483000000000002"/>
    <n v="3.3438300000000001"/>
    <n v="10.24086"/>
  </r>
  <r>
    <n v="2025"/>
    <s v="Strasbourg"/>
    <x v="111"/>
    <s v="4k25D"/>
    <x v="3"/>
    <x v="8"/>
    <n v="0.26983000000000001"/>
    <n v="3.2242000000000002"/>
    <n v="2.9890699999999999"/>
    <n v="5.0610200000000001"/>
    <n v="4.3566099999999999"/>
    <n v="7.3814299999999999"/>
    <n v="1.46698"/>
    <n v="5.4179300000000001"/>
    <n v="3.4240400000000002"/>
    <n v="3.7719800000000001"/>
    <n v="5.2936500000000004"/>
    <n v="1.9295800000000001"/>
    <n v="1.3882399999999999"/>
    <n v="45.974539999999998"/>
    <n v="7.3478700000000003"/>
    <n v="0.71601999999999999"/>
    <n v="0.34994999999999998"/>
    <n v="8.4138400000000004"/>
    <n v="54.388379999999998"/>
    <n v="1.5530200000000001"/>
    <n v="6.1512500000000001"/>
    <n v="3.6585999999999999"/>
    <n v="11.362869999999999"/>
  </r>
  <r>
    <n v="2025"/>
    <s v="Strasbourg"/>
    <x v="111"/>
    <s v="4k25D"/>
    <x v="3"/>
    <x v="9"/>
    <n v="0.26590999999999998"/>
    <n v="3.5886"/>
    <n v="3.7917900000000002"/>
    <n v="5.30525"/>
    <n v="4.7054900000000002"/>
    <n v="6.8526899999999999"/>
    <n v="2.1576"/>
    <n v="5.8571200000000001"/>
    <n v="2.6231499999999999"/>
    <n v="3.7883"/>
    <n v="4.7469200000000003"/>
    <n v="2.15726"/>
    <n v="1.36907"/>
    <n v="47.209150000000001"/>
    <n v="7.2541500000000001"/>
    <n v="0.60523000000000005"/>
    <n v="0.12032"/>
    <n v="7.9796899999999997"/>
    <n v="55.188839999999999"/>
    <n v="1.5286200000000001"/>
    <n v="5.5242599999999999"/>
    <n v="3.4441899999999999"/>
    <n v="10.497070000000001"/>
  </r>
  <r>
    <n v="2025"/>
    <s v="Strasbourg"/>
    <x v="111"/>
    <s v="4k25D"/>
    <x v="3"/>
    <x v="10"/>
    <n v="0.57096000000000002"/>
    <n v="3.4058899999999999"/>
    <n v="3.89839"/>
    <n v="5.7206400000000004"/>
    <n v="4.1035700000000004"/>
    <n v="5.5260400000000001"/>
    <n v="2.1220300000000001"/>
    <n v="5.3590400000000002"/>
    <n v="2.82735"/>
    <n v="3.9493800000000001"/>
    <n v="5.2359299999999998"/>
    <n v="3.0830700000000002"/>
    <n v="1.61744"/>
    <n v="47.419719999999998"/>
    <n v="7.61395"/>
    <n v="0.42520000000000002"/>
    <n v="0.17091999999999999"/>
    <n v="8.21007"/>
    <n v="55.62979"/>
    <n v="1.53511"/>
    <n v="4.4417499999999999"/>
    <n v="3.2124899999999998"/>
    <n v="9.1893499999999992"/>
  </r>
  <r>
    <n v="2025"/>
    <s v="Toulouse"/>
    <x v="112"/>
    <s v="dj88d"/>
    <x v="0"/>
    <x v="0"/>
    <n v="0"/>
    <n v="0"/>
    <s v="s"/>
    <s v="s"/>
    <s v="s"/>
    <n v="0"/>
    <n v="0"/>
    <n v="17"/>
    <n v="0"/>
    <n v="39"/>
    <n v="84"/>
    <n v="26"/>
    <n v="0"/>
    <n v="170"/>
    <n v="0"/>
    <n v="0"/>
    <n v="0"/>
    <n v="0"/>
    <n v="170"/>
    <s v="s"/>
    <s v="s"/>
    <n v="19"/>
    <n v="36"/>
  </r>
  <r>
    <n v="2025"/>
    <s v="Toulouse"/>
    <x v="112"/>
    <s v="dj88d"/>
    <x v="1"/>
    <x v="0"/>
    <n v="0"/>
    <n v="0"/>
    <s v="s"/>
    <s v="s"/>
    <s v="s"/>
    <n v="0"/>
    <n v="0"/>
    <n v="4.8809999999999999E-2"/>
    <n v="0"/>
    <n v="0.13286999999999999"/>
    <n v="0.26904"/>
    <n v="8.6199999999999999E-2"/>
    <n v="0"/>
    <n v="0.54815000000000003"/>
    <n v="0"/>
    <n v="0"/>
    <n v="0"/>
    <n v="0"/>
    <n v="0.54815000000000003"/>
    <s v="s"/>
    <s v="s"/>
    <n v="1.307E-2"/>
    <n v="2.512E-2"/>
  </r>
  <r>
    <n v="2025"/>
    <s v="Toulouse"/>
    <x v="112"/>
    <s v="dj88d"/>
    <x v="1"/>
    <x v="1"/>
    <n v="0"/>
    <n v="0"/>
    <s v="s"/>
    <s v="s"/>
    <s v="s"/>
    <n v="0"/>
    <n v="0"/>
    <n v="5.083E-2"/>
    <n v="0"/>
    <n v="0.13627"/>
    <n v="0.26851999999999998"/>
    <n v="8.7480000000000002E-2"/>
    <n v="0"/>
    <n v="0.55471999999999999"/>
    <n v="0"/>
    <n v="0"/>
    <n v="0"/>
    <n v="0"/>
    <n v="0.55471999999999999"/>
    <s v="s"/>
    <s v="s"/>
    <n v="1.336E-2"/>
    <n v="2.6159999999999999E-2"/>
  </r>
  <r>
    <n v="2025"/>
    <s v="Toulouse"/>
    <x v="112"/>
    <s v="dj88d"/>
    <x v="1"/>
    <x v="2"/>
    <n v="0"/>
    <n v="0"/>
    <s v="s"/>
    <s v="s"/>
    <s v="s"/>
    <n v="0"/>
    <n v="0"/>
    <n v="4.8860000000000001E-2"/>
    <n v="0"/>
    <n v="0.13908999999999999"/>
    <n v="0.26657999999999998"/>
    <n v="8.8080000000000006E-2"/>
    <n v="0"/>
    <n v="0.55464000000000002"/>
    <n v="0"/>
    <n v="0"/>
    <n v="0"/>
    <n v="0"/>
    <n v="0.55464000000000002"/>
    <s v="s"/>
    <s v="s"/>
    <n v="1.413E-2"/>
    <n v="2.7130000000000001E-2"/>
  </r>
  <r>
    <n v="2025"/>
    <s v="Toulouse"/>
    <x v="112"/>
    <s v="dj88d"/>
    <x v="1"/>
    <x v="3"/>
    <n v="0"/>
    <n v="0"/>
    <s v="s"/>
    <s v="s"/>
    <s v="s"/>
    <n v="0"/>
    <n v="0"/>
    <n v="4.7030000000000002E-2"/>
    <n v="0"/>
    <n v="0.14230999999999999"/>
    <n v="0.26679999999999998"/>
    <n v="8.7870000000000004E-2"/>
    <n v="0"/>
    <n v="0.55649000000000004"/>
    <n v="0"/>
    <n v="0"/>
    <n v="0"/>
    <n v="0"/>
    <n v="0.55649000000000004"/>
    <s v="s"/>
    <s v="s"/>
    <n v="1.5939999999999999E-2"/>
    <n v="3.1699999999999999E-2"/>
  </r>
  <r>
    <n v="2025"/>
    <s v="Toulouse"/>
    <x v="112"/>
    <s v="dj88d"/>
    <x v="1"/>
    <x v="4"/>
    <n v="0"/>
    <n v="0"/>
    <s v="s"/>
    <s v="s"/>
    <s v="s"/>
    <n v="0"/>
    <n v="0"/>
    <n v="4.5809999999999997E-2"/>
    <n v="0"/>
    <n v="0.14445"/>
    <n v="0.26173999999999997"/>
    <n v="8.9099999999999999E-2"/>
    <n v="0"/>
    <n v="0.55398999999999998"/>
    <n v="0"/>
    <n v="0"/>
    <n v="0"/>
    <n v="0"/>
    <n v="0.55398999999999998"/>
    <s v="s"/>
    <s v="s"/>
    <n v="1.5509999999999999E-2"/>
    <n v="3.2770000000000001E-2"/>
  </r>
  <r>
    <n v="2025"/>
    <s v="Toulouse"/>
    <x v="112"/>
    <s v="dj88d"/>
    <x v="1"/>
    <x v="5"/>
    <n v="0"/>
    <n v="0"/>
    <s v="s"/>
    <s v="s"/>
    <s v="s"/>
    <n v="0"/>
    <n v="0"/>
    <n v="4.4049999999999999E-2"/>
    <n v="0"/>
    <n v="0.14946999999999999"/>
    <n v="0.25875999999999999"/>
    <n v="8.9090000000000003E-2"/>
    <n v="0"/>
    <n v="0.55474999999999997"/>
    <n v="0"/>
    <n v="0"/>
    <n v="0"/>
    <n v="0"/>
    <n v="0.55474999999999997"/>
    <s v="s"/>
    <s v="s"/>
    <n v="1.5820000000000001E-2"/>
    <n v="3.2820000000000002E-2"/>
  </r>
  <r>
    <n v="2025"/>
    <s v="Toulouse"/>
    <x v="112"/>
    <s v="dj88d"/>
    <x v="1"/>
    <x v="6"/>
    <n v="0"/>
    <n v="0"/>
    <s v="s"/>
    <s v="s"/>
    <s v="s"/>
    <n v="0"/>
    <n v="0"/>
    <n v="4.1840000000000002E-2"/>
    <n v="0"/>
    <n v="0.15404000000000001"/>
    <n v="0.26071"/>
    <n v="8.9389999999999997E-2"/>
    <n v="0"/>
    <n v="0.55986000000000002"/>
    <n v="0"/>
    <n v="0"/>
    <n v="0"/>
    <n v="0"/>
    <n v="0.55986000000000002"/>
    <s v="s"/>
    <s v="s"/>
    <n v="1.7590000000000001E-2"/>
    <n v="3.2710000000000003E-2"/>
  </r>
  <r>
    <n v="2025"/>
    <s v="Toulouse"/>
    <x v="112"/>
    <s v="dj88d"/>
    <x v="1"/>
    <x v="7"/>
    <n v="0"/>
    <n v="0"/>
    <s v="s"/>
    <s v="s"/>
    <s v="s"/>
    <n v="0"/>
    <n v="0"/>
    <n v="4.036E-2"/>
    <n v="0"/>
    <n v="0.15645000000000001"/>
    <n v="0.26096999999999998"/>
    <n v="8.9149999999999993E-2"/>
    <n v="0"/>
    <n v="0.56137999999999999"/>
    <n v="0"/>
    <n v="0"/>
    <n v="0"/>
    <n v="0"/>
    <n v="0.56137999999999999"/>
    <s v="s"/>
    <s v="s"/>
    <n v="1.8380000000000001E-2"/>
    <n v="3.2649999999999998E-2"/>
  </r>
  <r>
    <n v="2025"/>
    <s v="Toulouse"/>
    <x v="112"/>
    <s v="dj88d"/>
    <x v="1"/>
    <x v="8"/>
    <n v="0"/>
    <n v="0"/>
    <s v="s"/>
    <s v="s"/>
    <s v="s"/>
    <n v="0"/>
    <n v="0"/>
    <n v="4.0169999999999997E-2"/>
    <n v="0"/>
    <n v="0.15809000000000001"/>
    <n v="0.26383000000000001"/>
    <n v="8.7639999999999996E-2"/>
    <n v="0"/>
    <n v="0.56472999999999995"/>
    <n v="0"/>
    <n v="0"/>
    <n v="0"/>
    <n v="0"/>
    <n v="0.56472999999999995"/>
    <s v="s"/>
    <s v="s"/>
    <n v="1.8630000000000001E-2"/>
    <n v="3.601E-2"/>
  </r>
  <r>
    <n v="2025"/>
    <s v="Toulouse"/>
    <x v="112"/>
    <s v="dj88d"/>
    <x v="1"/>
    <x v="9"/>
    <n v="0"/>
    <n v="0"/>
    <s v="s"/>
    <s v="s"/>
    <s v="s"/>
    <n v="0"/>
    <n v="0"/>
    <n v="3.8159999999999999E-2"/>
    <n v="0"/>
    <n v="0.15815000000000001"/>
    <n v="0.26334000000000002"/>
    <n v="8.9010000000000006E-2"/>
    <n v="0"/>
    <n v="0.56057999999999997"/>
    <n v="0"/>
    <n v="0"/>
    <n v="0"/>
    <n v="0"/>
    <n v="0.56057999999999997"/>
    <s v="s"/>
    <s v="s"/>
    <n v="2.0719999999999999E-2"/>
    <n v="3.7170000000000002E-2"/>
  </r>
  <r>
    <n v="2025"/>
    <s v="Toulouse"/>
    <x v="112"/>
    <s v="dj88d"/>
    <x v="1"/>
    <x v="10"/>
    <n v="0"/>
    <n v="0"/>
    <s v="s"/>
    <s v="s"/>
    <s v="s"/>
    <n v="0"/>
    <n v="0"/>
    <n v="3.6940000000000001E-2"/>
    <n v="0"/>
    <n v="0.15914"/>
    <n v="0.26317000000000002"/>
    <n v="8.8010000000000005E-2"/>
    <n v="0"/>
    <n v="0.55937000000000003"/>
    <n v="0"/>
    <n v="0"/>
    <n v="0"/>
    <n v="0"/>
    <n v="0.55937000000000003"/>
    <s v="s"/>
    <s v="s"/>
    <n v="2.0639999999999999E-2"/>
    <n v="4.147E-2"/>
  </r>
  <r>
    <n v="2025"/>
    <s v="Toulouse"/>
    <x v="112"/>
    <s v="dj88d"/>
    <x v="2"/>
    <x v="0"/>
    <s v="so"/>
    <s v="so"/>
    <s v="so"/>
    <s v="so"/>
    <s v="so"/>
    <s v="so"/>
    <s v="so"/>
    <s v="so"/>
    <s v="so"/>
    <s v="so"/>
    <s v="so"/>
    <s v="so"/>
    <s v="so"/>
    <s v="so"/>
    <s v="so"/>
    <s v="so"/>
    <s v="so"/>
    <s v="so"/>
    <s v="so"/>
    <s v="s"/>
    <s v="s"/>
    <n v="8.6040000000000005E-2"/>
    <n v="0.16653000000000001"/>
  </r>
  <r>
    <n v="2025"/>
    <s v="Toulouse"/>
    <x v="112"/>
    <s v="dj88d"/>
    <x v="2"/>
    <x v="1"/>
    <s v="so"/>
    <s v="so"/>
    <s v="so"/>
    <s v="so"/>
    <s v="so"/>
    <s v="so"/>
    <s v="so"/>
    <s v="so"/>
    <s v="so"/>
    <s v="so"/>
    <s v="so"/>
    <s v="so"/>
    <s v="so"/>
    <s v="so"/>
    <s v="so"/>
    <s v="so"/>
    <s v="so"/>
    <s v="so"/>
    <s v="so"/>
    <s v="s"/>
    <s v="s"/>
    <n v="7.7850000000000003E-2"/>
    <n v="0.16247"/>
  </r>
  <r>
    <n v="2025"/>
    <s v="Toulouse"/>
    <x v="112"/>
    <s v="dj88d"/>
    <x v="2"/>
    <x v="2"/>
    <s v="so"/>
    <s v="so"/>
    <s v="so"/>
    <s v="so"/>
    <s v="so"/>
    <s v="so"/>
    <s v="so"/>
    <s v="so"/>
    <s v="so"/>
    <s v="so"/>
    <s v="so"/>
    <s v="so"/>
    <s v="so"/>
    <s v="so"/>
    <s v="so"/>
    <s v="so"/>
    <s v="so"/>
    <s v="so"/>
    <s v="so"/>
    <s v="s"/>
    <s v="s"/>
    <n v="6.6239999999999993E-2"/>
    <n v="0.15167"/>
  </r>
  <r>
    <n v="2025"/>
    <s v="Toulouse"/>
    <x v="112"/>
    <s v="dj88d"/>
    <x v="2"/>
    <x v="3"/>
    <s v="so"/>
    <s v="so"/>
    <s v="so"/>
    <s v="so"/>
    <s v="so"/>
    <s v="so"/>
    <s v="so"/>
    <s v="so"/>
    <s v="so"/>
    <s v="so"/>
    <s v="so"/>
    <s v="so"/>
    <s v="so"/>
    <s v="so"/>
    <s v="so"/>
    <s v="so"/>
    <s v="so"/>
    <s v="so"/>
    <s v="so"/>
    <s v="s"/>
    <s v="s"/>
    <n v="6.9330000000000003E-2"/>
    <n v="0.13328999999999999"/>
  </r>
  <r>
    <n v="2025"/>
    <s v="Toulouse"/>
    <x v="112"/>
    <s v="dj88d"/>
    <x v="2"/>
    <x v="4"/>
    <s v="so"/>
    <s v="so"/>
    <s v="so"/>
    <s v="so"/>
    <s v="so"/>
    <s v="so"/>
    <s v="so"/>
    <s v="so"/>
    <s v="so"/>
    <s v="so"/>
    <s v="so"/>
    <s v="so"/>
    <s v="so"/>
    <s v="so"/>
    <s v="so"/>
    <s v="so"/>
    <s v="so"/>
    <s v="so"/>
    <s v="so"/>
    <s v="s"/>
    <s v="s"/>
    <n v="7.671E-2"/>
    <n v="0.13916000000000001"/>
  </r>
  <r>
    <n v="2025"/>
    <s v="Toulouse"/>
    <x v="112"/>
    <s v="dj88d"/>
    <x v="2"/>
    <x v="5"/>
    <s v="so"/>
    <s v="so"/>
    <s v="so"/>
    <s v="so"/>
    <s v="so"/>
    <s v="so"/>
    <s v="so"/>
    <s v="so"/>
    <s v="so"/>
    <s v="so"/>
    <s v="so"/>
    <s v="so"/>
    <s v="so"/>
    <s v="so"/>
    <s v="so"/>
    <s v="so"/>
    <s v="so"/>
    <s v="so"/>
    <s v="so"/>
    <s v="s"/>
    <s v="s"/>
    <n v="8.0530000000000004E-2"/>
    <n v="0.14288000000000001"/>
  </r>
  <r>
    <n v="2025"/>
    <s v="Toulouse"/>
    <x v="112"/>
    <s v="dj88d"/>
    <x v="2"/>
    <x v="6"/>
    <s v="so"/>
    <s v="so"/>
    <s v="so"/>
    <s v="so"/>
    <s v="so"/>
    <s v="so"/>
    <s v="so"/>
    <s v="so"/>
    <s v="so"/>
    <s v="so"/>
    <s v="so"/>
    <s v="so"/>
    <s v="so"/>
    <s v="so"/>
    <s v="so"/>
    <s v="so"/>
    <s v="so"/>
    <s v="so"/>
    <s v="so"/>
    <s v="s"/>
    <s v="s"/>
    <n v="7.7689999999999995E-2"/>
    <n v="0.14477999999999999"/>
  </r>
  <r>
    <n v="2025"/>
    <s v="Toulouse"/>
    <x v="112"/>
    <s v="dj88d"/>
    <x v="2"/>
    <x v="7"/>
    <s v="so"/>
    <s v="so"/>
    <s v="so"/>
    <s v="so"/>
    <s v="so"/>
    <s v="so"/>
    <s v="so"/>
    <s v="so"/>
    <s v="so"/>
    <s v="so"/>
    <s v="so"/>
    <s v="so"/>
    <s v="so"/>
    <s v="so"/>
    <s v="so"/>
    <s v="so"/>
    <s v="so"/>
    <s v="so"/>
    <s v="so"/>
    <s v="s"/>
    <s v="s"/>
    <n v="8.2360000000000003E-2"/>
    <n v="0.15440999999999999"/>
  </r>
  <r>
    <n v="2025"/>
    <s v="Toulouse"/>
    <x v="112"/>
    <s v="dj88d"/>
    <x v="2"/>
    <x v="8"/>
    <s v="so"/>
    <s v="so"/>
    <s v="so"/>
    <s v="so"/>
    <s v="so"/>
    <s v="so"/>
    <s v="so"/>
    <s v="so"/>
    <s v="so"/>
    <s v="so"/>
    <s v="so"/>
    <s v="so"/>
    <s v="so"/>
    <s v="so"/>
    <s v="so"/>
    <s v="so"/>
    <s v="so"/>
    <s v="so"/>
    <s v="so"/>
    <s v="s"/>
    <s v="s"/>
    <n v="7.7649999999999997E-2"/>
    <n v="0.15101000000000001"/>
  </r>
  <r>
    <n v="2025"/>
    <s v="Toulouse"/>
    <x v="112"/>
    <s v="dj88d"/>
    <x v="2"/>
    <x v="9"/>
    <s v="so"/>
    <s v="so"/>
    <s v="so"/>
    <s v="so"/>
    <s v="so"/>
    <s v="so"/>
    <s v="so"/>
    <s v="so"/>
    <s v="so"/>
    <s v="so"/>
    <s v="so"/>
    <s v="so"/>
    <s v="so"/>
    <s v="so"/>
    <s v="so"/>
    <s v="so"/>
    <s v="so"/>
    <s v="so"/>
    <s v="so"/>
    <s v="s"/>
    <s v="s"/>
    <n v="7.986E-2"/>
    <n v="0.15348000000000001"/>
  </r>
  <r>
    <n v="2025"/>
    <s v="Toulouse"/>
    <x v="112"/>
    <s v="dj88d"/>
    <x v="2"/>
    <x v="10"/>
    <s v="so"/>
    <s v="so"/>
    <s v="so"/>
    <s v="so"/>
    <s v="so"/>
    <s v="so"/>
    <s v="so"/>
    <s v="so"/>
    <s v="so"/>
    <s v="so"/>
    <s v="so"/>
    <s v="so"/>
    <s v="so"/>
    <s v="so"/>
    <s v="so"/>
    <s v="so"/>
    <s v="so"/>
    <s v="so"/>
    <s v="so"/>
    <s v="s"/>
    <s v="s"/>
    <n v="6.5769999999999995E-2"/>
    <n v="0.14058000000000001"/>
  </r>
  <r>
    <n v="2025"/>
    <s v="Toulouse"/>
    <x v="112"/>
    <s v="dj88d"/>
    <x v="3"/>
    <x v="0"/>
    <n v="0"/>
    <n v="0"/>
    <s v="s"/>
    <s v="s"/>
    <s v="s"/>
    <n v="0"/>
    <n v="0"/>
    <n v="0.61458999999999997"/>
    <n v="0"/>
    <n v="0.26995999999999998"/>
    <n v="2.38266"/>
    <n v="0.11375"/>
    <n v="0"/>
    <n v="3.3825699999999999"/>
    <n v="0"/>
    <n v="0"/>
    <n v="0"/>
    <n v="0"/>
    <n v="3.3825699999999999"/>
    <s v="s"/>
    <s v="s"/>
    <n v="8.3720000000000003E-2"/>
    <n v="0.11022999999999999"/>
  </r>
  <r>
    <n v="2025"/>
    <s v="Toulouse"/>
    <x v="112"/>
    <s v="dj88d"/>
    <x v="3"/>
    <x v="1"/>
    <n v="0"/>
    <n v="0"/>
    <s v="s"/>
    <s v="s"/>
    <s v="s"/>
    <n v="0"/>
    <n v="0"/>
    <n v="1.1140000000000001"/>
    <n v="0"/>
    <n v="0.34343000000000001"/>
    <n v="2.4129900000000002"/>
    <n v="0.23033999999999999"/>
    <n v="0"/>
    <n v="4.1036000000000001"/>
    <n v="0"/>
    <n v="0"/>
    <n v="0"/>
    <n v="0"/>
    <n v="4.1036000000000001"/>
    <s v="s"/>
    <s v="s"/>
    <n v="0.24288000000000001"/>
    <n v="0.35679"/>
  </r>
  <r>
    <n v="2025"/>
    <s v="Toulouse"/>
    <x v="112"/>
    <s v="dj88d"/>
    <x v="3"/>
    <x v="2"/>
    <n v="0"/>
    <n v="0"/>
    <s v="s"/>
    <s v="s"/>
    <s v="s"/>
    <n v="0"/>
    <n v="0"/>
    <n v="1.05162"/>
    <n v="0"/>
    <n v="0.43908999999999998"/>
    <n v="2.3029999999999999"/>
    <n v="0.24604999999999999"/>
    <n v="0"/>
    <n v="4.0458600000000002"/>
    <n v="0"/>
    <n v="0"/>
    <n v="0"/>
    <n v="0"/>
    <n v="4.0458600000000002"/>
    <s v="s"/>
    <s v="s"/>
    <n v="0.19248000000000001"/>
    <n v="0.41408"/>
  </r>
  <r>
    <n v="2025"/>
    <s v="Toulouse"/>
    <x v="112"/>
    <s v="dj88d"/>
    <x v="3"/>
    <x v="3"/>
    <n v="0"/>
    <n v="0"/>
    <s v="s"/>
    <s v="s"/>
    <s v="s"/>
    <n v="0"/>
    <n v="0"/>
    <n v="0.56154999999999999"/>
    <n v="0"/>
    <n v="0.29076000000000002"/>
    <n v="2.8071999999999999"/>
    <n v="0.24091000000000001"/>
    <n v="0"/>
    <n v="3.90754"/>
    <n v="0"/>
    <n v="0"/>
    <n v="0"/>
    <n v="0"/>
    <n v="3.90754"/>
    <s v="s"/>
    <s v="s"/>
    <n v="0.17329"/>
    <n v="0.68481000000000003"/>
  </r>
  <r>
    <n v="2025"/>
    <s v="Toulouse"/>
    <x v="112"/>
    <s v="dj88d"/>
    <x v="3"/>
    <x v="4"/>
    <n v="0"/>
    <n v="0"/>
    <s v="s"/>
    <s v="s"/>
    <s v="s"/>
    <n v="0"/>
    <n v="0"/>
    <n v="0.86509999999999998"/>
    <n v="0"/>
    <n v="0.38804"/>
    <n v="2.6756199999999999"/>
    <n v="0.51875000000000004"/>
    <n v="0"/>
    <n v="4.4573999999999998"/>
    <n v="0"/>
    <n v="0"/>
    <n v="0"/>
    <n v="0"/>
    <n v="4.4573999999999998"/>
    <s v="s"/>
    <s v="s"/>
    <n v="0.24188000000000001"/>
    <n v="0.79205000000000003"/>
  </r>
  <r>
    <n v="2025"/>
    <s v="Toulouse"/>
    <x v="112"/>
    <s v="dj88d"/>
    <x v="3"/>
    <x v="5"/>
    <n v="0"/>
    <n v="0"/>
    <s v="s"/>
    <s v="s"/>
    <s v="s"/>
    <n v="0"/>
    <n v="0"/>
    <n v="1.20549"/>
    <n v="0"/>
    <n v="0.57516999999999996"/>
    <n v="2.2285300000000001"/>
    <n v="0.56954000000000005"/>
    <n v="0"/>
    <n v="4.5902000000000003"/>
    <n v="0"/>
    <n v="0"/>
    <n v="0"/>
    <n v="0"/>
    <n v="4.5902000000000003"/>
    <s v="s"/>
    <s v="s"/>
    <n v="0.43630999999999998"/>
    <n v="1.18527"/>
  </r>
  <r>
    <n v="2025"/>
    <s v="Toulouse"/>
    <x v="112"/>
    <s v="dj88d"/>
    <x v="3"/>
    <x v="6"/>
    <n v="0"/>
    <n v="0"/>
    <s v="s"/>
    <s v="s"/>
    <s v="s"/>
    <n v="0"/>
    <n v="0"/>
    <n v="0.81647000000000003"/>
    <n v="0"/>
    <n v="0.59772000000000003"/>
    <n v="2.4500099999999998"/>
    <n v="0.42474000000000001"/>
    <n v="0"/>
    <n v="4.3030999999999997"/>
    <n v="0"/>
    <n v="0"/>
    <n v="0"/>
    <n v="0"/>
    <n v="4.3030999999999997"/>
    <s v="s"/>
    <s v="s"/>
    <n v="0.65510000000000002"/>
    <n v="1.47502"/>
  </r>
  <r>
    <n v="2025"/>
    <s v="Toulouse"/>
    <x v="112"/>
    <s v="dj88d"/>
    <x v="3"/>
    <x v="7"/>
    <n v="0"/>
    <n v="0"/>
    <s v="s"/>
    <s v="s"/>
    <s v="s"/>
    <n v="0"/>
    <n v="0"/>
    <n v="0.54020999999999997"/>
    <n v="0"/>
    <n v="0.85470999999999997"/>
    <n v="2.0604"/>
    <n v="0.50975999999999999"/>
    <n v="0"/>
    <n v="3.9922599999999999"/>
    <n v="0"/>
    <n v="0"/>
    <n v="0"/>
    <n v="0"/>
    <n v="3.9922599999999999"/>
    <s v="s"/>
    <s v="s"/>
    <n v="0.73765000000000003"/>
    <n v="1.48976"/>
  </r>
  <r>
    <n v="2025"/>
    <s v="Toulouse"/>
    <x v="112"/>
    <s v="dj88d"/>
    <x v="3"/>
    <x v="8"/>
    <n v="0"/>
    <n v="0"/>
    <s v="s"/>
    <s v="s"/>
    <s v="s"/>
    <n v="0"/>
    <n v="0"/>
    <n v="1.05623"/>
    <n v="0"/>
    <n v="1.12446"/>
    <n v="2.5383499999999999"/>
    <n v="0.56135999999999997"/>
    <n v="0"/>
    <n v="5.3431600000000001"/>
    <n v="0"/>
    <n v="0"/>
    <n v="0"/>
    <n v="0"/>
    <n v="5.3431600000000001"/>
    <s v="s"/>
    <s v="s"/>
    <n v="0.79537999999999998"/>
    <n v="1.39838"/>
  </r>
  <r>
    <n v="2025"/>
    <s v="Toulouse"/>
    <x v="112"/>
    <s v="dj88d"/>
    <x v="3"/>
    <x v="9"/>
    <n v="0"/>
    <n v="0"/>
    <s v="s"/>
    <s v="s"/>
    <s v="s"/>
    <n v="0"/>
    <n v="0"/>
    <n v="0.72260000000000002"/>
    <n v="0"/>
    <n v="1.0769899999999999"/>
    <n v="2.2690800000000002"/>
    <n v="0.63221000000000005"/>
    <n v="0"/>
    <n v="4.7748100000000004"/>
    <n v="0"/>
    <n v="0"/>
    <n v="0"/>
    <n v="0"/>
    <n v="4.7748100000000004"/>
    <s v="s"/>
    <s v="s"/>
    <n v="0.71640000000000004"/>
    <n v="1.2268600000000001"/>
  </r>
  <r>
    <n v="2025"/>
    <s v="Toulouse"/>
    <x v="112"/>
    <s v="dj88d"/>
    <x v="3"/>
    <x v="10"/>
    <n v="0"/>
    <n v="0"/>
    <s v="s"/>
    <s v="s"/>
    <s v="s"/>
    <n v="0"/>
    <n v="0"/>
    <n v="0.44157999999999997"/>
    <n v="0"/>
    <n v="1.1960999999999999"/>
    <n v="1.6977500000000001"/>
    <n v="0.74670999999999998"/>
    <n v="0"/>
    <n v="4.4682899999999997"/>
    <n v="0"/>
    <n v="0"/>
    <n v="0"/>
    <n v="0"/>
    <n v="4.4682899999999997"/>
    <s v="s"/>
    <s v="s"/>
    <n v="0.70913999999999999"/>
    <n v="1.2921400000000001"/>
  </r>
  <r>
    <n v="2025"/>
    <s v="Toulouse"/>
    <x v="113"/>
    <s v="Hm42K"/>
    <x v="0"/>
    <x v="0"/>
    <n v="0"/>
    <n v="12"/>
    <s v="s"/>
    <n v="10"/>
    <s v="s"/>
    <n v="29"/>
    <n v="0"/>
    <n v="7"/>
    <n v="0"/>
    <n v="10"/>
    <n v="10"/>
    <n v="0"/>
    <n v="0"/>
    <n v="86"/>
    <n v="0"/>
    <n v="0"/>
    <n v="0"/>
    <n v="0"/>
    <n v="86"/>
    <s v="s"/>
    <n v="15"/>
    <s v="s"/>
    <n v="28"/>
  </r>
  <r>
    <n v="2025"/>
    <s v="Toulouse"/>
    <x v="113"/>
    <s v="Hm42K"/>
    <x v="1"/>
    <x v="0"/>
    <n v="0"/>
    <n v="4.4049999999999999E-2"/>
    <s v="s"/>
    <n v="3.7769999999999998E-2"/>
    <s v="s"/>
    <n v="0.10224999999999999"/>
    <n v="0"/>
    <n v="2.1389999999999999E-2"/>
    <n v="0"/>
    <n v="3.6080000000000001E-2"/>
    <n v="3.4009999999999999E-2"/>
    <n v="0"/>
    <n v="0"/>
    <n v="0.30149999999999999"/>
    <n v="0"/>
    <n v="0"/>
    <n v="0"/>
    <n v="0"/>
    <n v="0.30149999999999999"/>
    <s v="s"/>
    <n v="6.4900000000000001E-3"/>
    <s v="s"/>
    <n v="1.975E-2"/>
  </r>
  <r>
    <n v="2025"/>
    <s v="Toulouse"/>
    <x v="113"/>
    <s v="Hm42K"/>
    <x v="1"/>
    <x v="1"/>
    <n v="0"/>
    <n v="4.5359999999999998E-2"/>
    <s v="s"/>
    <n v="3.9359999999999999E-2"/>
    <s v="s"/>
    <n v="0.10682"/>
    <n v="0"/>
    <n v="2.147E-2"/>
    <n v="0"/>
    <n v="3.6670000000000001E-2"/>
    <n v="3.4639999999999997E-2"/>
    <n v="0"/>
    <n v="0"/>
    <n v="0.31093999999999999"/>
    <n v="0"/>
    <n v="0"/>
    <n v="0"/>
    <n v="0"/>
    <n v="0.31093999999999999"/>
    <s v="s"/>
    <n v="6.8500000000000002E-3"/>
    <s v="s"/>
    <n v="1.9390000000000001E-2"/>
  </r>
  <r>
    <n v="2025"/>
    <s v="Toulouse"/>
    <x v="113"/>
    <s v="Hm42K"/>
    <x v="1"/>
    <x v="2"/>
    <n v="0"/>
    <n v="4.6879999999999998E-2"/>
    <s v="s"/>
    <n v="3.9550000000000002E-2"/>
    <s v="s"/>
    <n v="0.10932"/>
    <n v="0"/>
    <n v="2.1409999999999998E-2"/>
    <n v="0"/>
    <n v="3.7310000000000003E-2"/>
    <n v="3.4970000000000001E-2"/>
    <n v="0"/>
    <n v="0"/>
    <n v="0.31688"/>
    <n v="0"/>
    <n v="0"/>
    <n v="0"/>
    <n v="0"/>
    <n v="0.31688"/>
    <s v="s"/>
    <n v="7.2500000000000004E-3"/>
    <s v="s"/>
    <n v="1.9429999999999999E-2"/>
  </r>
  <r>
    <n v="2025"/>
    <s v="Toulouse"/>
    <x v="113"/>
    <s v="Hm42K"/>
    <x v="1"/>
    <x v="3"/>
    <n v="0"/>
    <n v="4.8300000000000003E-2"/>
    <s v="s"/>
    <n v="4.0989999999999999E-2"/>
    <s v="s"/>
    <n v="0.11112"/>
    <n v="0"/>
    <n v="2.1440000000000001E-2"/>
    <n v="0"/>
    <n v="3.8510000000000003E-2"/>
    <n v="3.4599999999999999E-2"/>
    <n v="0"/>
    <n v="0"/>
    <n v="0.32418999999999998"/>
    <n v="0"/>
    <n v="0"/>
    <n v="0"/>
    <n v="0"/>
    <n v="0.32418999999999998"/>
    <s v="s"/>
    <n v="7.2899999999999996E-3"/>
    <s v="s"/>
    <n v="1.8159999999999999E-2"/>
  </r>
  <r>
    <n v="2025"/>
    <s v="Toulouse"/>
    <x v="113"/>
    <s v="Hm42K"/>
    <x v="1"/>
    <x v="4"/>
    <n v="0"/>
    <n v="5.0729999999999997E-2"/>
    <s v="s"/>
    <n v="4.1959999999999997E-2"/>
    <s v="s"/>
    <n v="0.11462"/>
    <n v="0"/>
    <n v="2.138E-2"/>
    <n v="0"/>
    <n v="3.8870000000000002E-2"/>
    <n v="3.6080000000000001E-2"/>
    <n v="0"/>
    <n v="0"/>
    <n v="0.33372000000000002"/>
    <n v="0"/>
    <n v="0"/>
    <n v="0"/>
    <n v="0"/>
    <n v="0.33372000000000002"/>
    <s v="s"/>
    <n v="9.2499999999999995E-3"/>
    <s v="s"/>
    <n v="1.9609999999999999E-2"/>
  </r>
  <r>
    <n v="2025"/>
    <s v="Toulouse"/>
    <x v="113"/>
    <s v="Hm42K"/>
    <x v="1"/>
    <x v="5"/>
    <n v="0"/>
    <n v="5.2479999999999999E-2"/>
    <s v="s"/>
    <n v="4.3240000000000001E-2"/>
    <s v="s"/>
    <n v="0.11794"/>
    <n v="0"/>
    <n v="2.215E-2"/>
    <n v="0"/>
    <n v="3.8469999999999997E-2"/>
    <n v="3.6360000000000003E-2"/>
    <n v="0"/>
    <n v="0"/>
    <n v="0.34215000000000001"/>
    <n v="0"/>
    <n v="0"/>
    <n v="0"/>
    <n v="0"/>
    <n v="0.34215000000000001"/>
    <s v="s"/>
    <n v="8.9899999999999997E-3"/>
    <s v="s"/>
    <n v="1.8450000000000001E-2"/>
  </r>
  <r>
    <n v="2025"/>
    <s v="Toulouse"/>
    <x v="113"/>
    <s v="Hm42K"/>
    <x v="1"/>
    <x v="6"/>
    <n v="0"/>
    <n v="5.5070000000000001E-2"/>
    <s v="s"/>
    <n v="4.446E-2"/>
    <s v="s"/>
    <n v="0.12060999999999999"/>
    <n v="0"/>
    <n v="2.2530000000000001E-2"/>
    <n v="0"/>
    <n v="3.7679999999999998E-2"/>
    <n v="3.6630000000000003E-2"/>
    <n v="0"/>
    <n v="0"/>
    <n v="0.34963"/>
    <n v="0"/>
    <n v="0"/>
    <n v="0"/>
    <n v="0"/>
    <n v="0.34963"/>
    <s v="s"/>
    <n v="1.286E-2"/>
    <s v="s"/>
    <n v="2.0809999999999999E-2"/>
  </r>
  <r>
    <n v="2025"/>
    <s v="Toulouse"/>
    <x v="113"/>
    <s v="Hm42K"/>
    <x v="1"/>
    <x v="7"/>
    <n v="0"/>
    <n v="5.645E-2"/>
    <s v="s"/>
    <n v="4.403E-2"/>
    <s v="s"/>
    <n v="0.12318"/>
    <n v="0"/>
    <n v="2.3109999999999999E-2"/>
    <n v="0"/>
    <n v="3.6080000000000001E-2"/>
    <n v="3.5650000000000001E-2"/>
    <n v="0"/>
    <n v="0"/>
    <n v="0.35164000000000001"/>
    <n v="0"/>
    <n v="0"/>
    <n v="0"/>
    <n v="0"/>
    <n v="0.35164000000000001"/>
    <s v="s"/>
    <n v="1.259E-2"/>
    <s v="s"/>
    <n v="1.9099999999999999E-2"/>
  </r>
  <r>
    <n v="2025"/>
    <s v="Toulouse"/>
    <x v="113"/>
    <s v="Hm42K"/>
    <x v="1"/>
    <x v="8"/>
    <n v="0"/>
    <n v="5.697E-2"/>
    <s v="s"/>
    <n v="4.3479999999999998E-2"/>
    <s v="s"/>
    <n v="0.12587000000000001"/>
    <n v="0"/>
    <n v="2.3970000000000002E-2"/>
    <n v="0"/>
    <n v="3.5740000000000001E-2"/>
    <n v="3.6139999999999999E-2"/>
    <n v="0"/>
    <n v="0"/>
    <n v="0.35619000000000001"/>
    <n v="0"/>
    <n v="0"/>
    <n v="0"/>
    <n v="0"/>
    <n v="0.35619000000000001"/>
    <s v="s"/>
    <n v="1.235E-2"/>
    <s v="s"/>
    <n v="1.7680000000000001E-2"/>
  </r>
  <r>
    <n v="2025"/>
    <s v="Toulouse"/>
    <x v="113"/>
    <s v="Hm42K"/>
    <x v="1"/>
    <x v="9"/>
    <n v="0"/>
    <n v="5.7419999999999999E-2"/>
    <s v="s"/>
    <n v="4.403E-2"/>
    <s v="s"/>
    <n v="0.12892999999999999"/>
    <n v="0"/>
    <n v="2.4580000000000001E-2"/>
    <n v="0"/>
    <n v="3.5159999999999997E-2"/>
    <n v="3.6339999999999997E-2"/>
    <n v="0"/>
    <n v="0"/>
    <n v="0.36235000000000001"/>
    <n v="0"/>
    <n v="0"/>
    <n v="0"/>
    <n v="0"/>
    <n v="0.36235000000000001"/>
    <s v="s"/>
    <n v="1.409E-2"/>
    <s v="s"/>
    <n v="1.8460000000000001E-2"/>
  </r>
  <r>
    <n v="2025"/>
    <s v="Toulouse"/>
    <x v="113"/>
    <s v="Hm42K"/>
    <x v="1"/>
    <x v="10"/>
    <n v="0"/>
    <n v="6.0630000000000003E-2"/>
    <s v="s"/>
    <n v="4.4940000000000001E-2"/>
    <s v="s"/>
    <n v="0.13284000000000001"/>
    <n v="0"/>
    <n v="2.7220000000000001E-2"/>
    <n v="0"/>
    <n v="3.4459999999999998E-2"/>
    <n v="3.6020000000000003E-2"/>
    <n v="0"/>
    <n v="0"/>
    <n v="0.37352999999999997"/>
    <n v="0"/>
    <n v="0"/>
    <n v="0"/>
    <n v="0"/>
    <n v="0.37352999999999997"/>
    <s v="s"/>
    <n v="1.413E-2"/>
    <s v="s"/>
    <n v="1.789E-2"/>
  </r>
  <r>
    <n v="2025"/>
    <s v="Toulouse"/>
    <x v="113"/>
    <s v="Hm42K"/>
    <x v="2"/>
    <x v="0"/>
    <s v="so"/>
    <s v="so"/>
    <s v="so"/>
    <s v="so"/>
    <s v="so"/>
    <s v="so"/>
    <s v="so"/>
    <s v="so"/>
    <s v="so"/>
    <s v="so"/>
    <s v="so"/>
    <s v="so"/>
    <s v="so"/>
    <s v="so"/>
    <s v="so"/>
    <s v="so"/>
    <s v="so"/>
    <s v="so"/>
    <s v="so"/>
    <s v="s"/>
    <n v="0.10215"/>
    <s v="s"/>
    <n v="0.17401"/>
  </r>
  <r>
    <n v="2025"/>
    <s v="Toulouse"/>
    <x v="113"/>
    <s v="Hm42K"/>
    <x v="2"/>
    <x v="1"/>
    <s v="so"/>
    <s v="so"/>
    <s v="so"/>
    <s v="so"/>
    <s v="so"/>
    <s v="so"/>
    <s v="so"/>
    <s v="so"/>
    <s v="so"/>
    <s v="so"/>
    <s v="so"/>
    <s v="so"/>
    <s v="so"/>
    <s v="so"/>
    <s v="so"/>
    <s v="so"/>
    <s v="so"/>
    <s v="so"/>
    <s v="so"/>
    <s v="s"/>
    <n v="0.10427"/>
    <s v="s"/>
    <n v="0.17444999999999999"/>
  </r>
  <r>
    <n v="2025"/>
    <s v="Toulouse"/>
    <x v="113"/>
    <s v="Hm42K"/>
    <x v="2"/>
    <x v="2"/>
    <s v="so"/>
    <s v="so"/>
    <s v="so"/>
    <s v="so"/>
    <s v="so"/>
    <s v="so"/>
    <s v="so"/>
    <s v="so"/>
    <s v="so"/>
    <s v="so"/>
    <s v="so"/>
    <s v="so"/>
    <s v="so"/>
    <s v="so"/>
    <s v="so"/>
    <s v="so"/>
    <s v="so"/>
    <s v="so"/>
    <s v="so"/>
    <s v="s"/>
    <n v="0.11004"/>
    <s v="s"/>
    <n v="0.17699999999999999"/>
  </r>
  <r>
    <n v="2025"/>
    <s v="Toulouse"/>
    <x v="113"/>
    <s v="Hm42K"/>
    <x v="2"/>
    <x v="3"/>
    <s v="so"/>
    <s v="so"/>
    <s v="so"/>
    <s v="so"/>
    <s v="so"/>
    <s v="so"/>
    <s v="so"/>
    <s v="so"/>
    <s v="so"/>
    <s v="so"/>
    <s v="so"/>
    <s v="so"/>
    <s v="so"/>
    <s v="so"/>
    <s v="so"/>
    <s v="so"/>
    <s v="so"/>
    <s v="so"/>
    <s v="so"/>
    <s v="s"/>
    <n v="0.11576"/>
    <s v="s"/>
    <n v="0.16972999999999999"/>
  </r>
  <r>
    <n v="2025"/>
    <s v="Toulouse"/>
    <x v="113"/>
    <s v="Hm42K"/>
    <x v="2"/>
    <x v="4"/>
    <s v="so"/>
    <s v="so"/>
    <s v="so"/>
    <s v="so"/>
    <s v="so"/>
    <s v="so"/>
    <s v="so"/>
    <s v="so"/>
    <s v="so"/>
    <s v="so"/>
    <s v="so"/>
    <s v="so"/>
    <s v="so"/>
    <s v="so"/>
    <s v="so"/>
    <s v="so"/>
    <s v="so"/>
    <s v="so"/>
    <s v="so"/>
    <s v="s"/>
    <n v="0.11655"/>
    <s v="s"/>
    <n v="0.16996"/>
  </r>
  <r>
    <n v="2025"/>
    <s v="Toulouse"/>
    <x v="113"/>
    <s v="Hm42K"/>
    <x v="2"/>
    <x v="5"/>
    <s v="so"/>
    <s v="so"/>
    <s v="so"/>
    <s v="so"/>
    <s v="so"/>
    <s v="so"/>
    <s v="so"/>
    <s v="so"/>
    <s v="so"/>
    <s v="so"/>
    <s v="so"/>
    <s v="so"/>
    <s v="so"/>
    <s v="so"/>
    <s v="so"/>
    <s v="so"/>
    <s v="so"/>
    <s v="so"/>
    <s v="so"/>
    <s v="s"/>
    <n v="0.12520999999999999"/>
    <s v="s"/>
    <n v="0.17741000000000001"/>
  </r>
  <r>
    <n v="2025"/>
    <s v="Toulouse"/>
    <x v="113"/>
    <s v="Hm42K"/>
    <x v="2"/>
    <x v="6"/>
    <s v="so"/>
    <s v="so"/>
    <s v="so"/>
    <s v="so"/>
    <s v="so"/>
    <s v="so"/>
    <s v="so"/>
    <s v="so"/>
    <s v="so"/>
    <s v="so"/>
    <s v="so"/>
    <s v="so"/>
    <s v="so"/>
    <s v="so"/>
    <s v="so"/>
    <s v="so"/>
    <s v="so"/>
    <s v="so"/>
    <s v="so"/>
    <s v="s"/>
    <n v="0.10758"/>
    <s v="s"/>
    <n v="0.16236"/>
  </r>
  <r>
    <n v="2025"/>
    <s v="Toulouse"/>
    <x v="113"/>
    <s v="Hm42K"/>
    <x v="2"/>
    <x v="7"/>
    <s v="so"/>
    <s v="so"/>
    <s v="so"/>
    <s v="so"/>
    <s v="so"/>
    <s v="so"/>
    <s v="so"/>
    <s v="so"/>
    <s v="so"/>
    <s v="so"/>
    <s v="so"/>
    <s v="so"/>
    <s v="so"/>
    <s v="so"/>
    <s v="so"/>
    <s v="so"/>
    <s v="so"/>
    <s v="so"/>
    <s v="so"/>
    <s v="s"/>
    <n v="9.8519999999999996E-2"/>
    <s v="s"/>
    <n v="0.15620000000000001"/>
  </r>
  <r>
    <n v="2025"/>
    <s v="Toulouse"/>
    <x v="113"/>
    <s v="Hm42K"/>
    <x v="2"/>
    <x v="8"/>
    <s v="so"/>
    <s v="so"/>
    <s v="so"/>
    <s v="so"/>
    <s v="so"/>
    <s v="so"/>
    <s v="so"/>
    <s v="so"/>
    <s v="so"/>
    <s v="so"/>
    <s v="so"/>
    <s v="so"/>
    <s v="so"/>
    <s v="so"/>
    <s v="so"/>
    <s v="so"/>
    <s v="so"/>
    <s v="so"/>
    <s v="so"/>
    <s v="s"/>
    <n v="0.10105"/>
    <s v="s"/>
    <n v="0.16081000000000001"/>
  </r>
  <r>
    <n v="2025"/>
    <s v="Toulouse"/>
    <x v="113"/>
    <s v="Hm42K"/>
    <x v="2"/>
    <x v="9"/>
    <s v="so"/>
    <s v="so"/>
    <s v="so"/>
    <s v="so"/>
    <s v="so"/>
    <s v="so"/>
    <s v="so"/>
    <s v="so"/>
    <s v="so"/>
    <s v="so"/>
    <s v="so"/>
    <s v="so"/>
    <s v="so"/>
    <s v="so"/>
    <s v="so"/>
    <s v="so"/>
    <s v="so"/>
    <s v="so"/>
    <s v="so"/>
    <s v="s"/>
    <n v="0.11049"/>
    <s v="s"/>
    <n v="0.15409999999999999"/>
  </r>
  <r>
    <n v="2025"/>
    <s v="Toulouse"/>
    <x v="113"/>
    <s v="Hm42K"/>
    <x v="2"/>
    <x v="10"/>
    <s v="so"/>
    <s v="so"/>
    <s v="so"/>
    <s v="so"/>
    <s v="so"/>
    <s v="so"/>
    <s v="so"/>
    <s v="so"/>
    <s v="so"/>
    <s v="so"/>
    <s v="so"/>
    <s v="so"/>
    <s v="so"/>
    <s v="so"/>
    <s v="so"/>
    <s v="so"/>
    <s v="so"/>
    <s v="so"/>
    <s v="so"/>
    <s v="s"/>
    <n v="0.1081"/>
    <s v="s"/>
    <n v="0.13350000000000001"/>
  </r>
  <r>
    <n v="2025"/>
    <s v="Toulouse"/>
    <x v="113"/>
    <s v="Hm42K"/>
    <x v="3"/>
    <x v="0"/>
    <n v="0"/>
    <n v="1.4499999999999999E-3"/>
    <s v="s"/>
    <n v="9.7199999999999995E-3"/>
    <s v="s"/>
    <n v="1.1990000000000001E-2"/>
    <n v="0"/>
    <n v="0.14277999999999999"/>
    <n v="0"/>
    <n v="0.14445"/>
    <n v="0.14355000000000001"/>
    <n v="0"/>
    <n v="0"/>
    <n v="0.59752000000000005"/>
    <n v="0"/>
    <n v="0"/>
    <n v="0"/>
    <n v="0"/>
    <n v="0.59752000000000005"/>
    <s v="s"/>
    <n v="8.7299999999999999E-3"/>
    <s v="s"/>
    <n v="0.32677"/>
  </r>
  <r>
    <n v="2025"/>
    <s v="Toulouse"/>
    <x v="113"/>
    <s v="Hm42K"/>
    <x v="3"/>
    <x v="1"/>
    <n v="0"/>
    <n v="1.5200000000000001E-3"/>
    <s v="s"/>
    <n v="3.8490000000000003E-2"/>
    <s v="s"/>
    <n v="4.8149999999999998E-2"/>
    <n v="0"/>
    <n v="0.18668000000000001"/>
    <n v="0"/>
    <n v="0.12425"/>
    <n v="0.12395"/>
    <n v="0"/>
    <n v="0"/>
    <n v="0.69793000000000005"/>
    <n v="0"/>
    <n v="0"/>
    <n v="0"/>
    <n v="0"/>
    <n v="0.69793000000000005"/>
    <s v="s"/>
    <n v="3.1510000000000003E-2"/>
    <s v="s"/>
    <n v="0.44877"/>
  </r>
  <r>
    <n v="2025"/>
    <s v="Toulouse"/>
    <x v="113"/>
    <s v="Hm42K"/>
    <x v="3"/>
    <x v="2"/>
    <n v="0"/>
    <n v="1.06E-3"/>
    <s v="s"/>
    <n v="0.12139"/>
    <s v="s"/>
    <n v="0.15171000000000001"/>
    <n v="0"/>
    <n v="0.30084"/>
    <n v="0"/>
    <n v="0.16238"/>
    <n v="0.18773000000000001"/>
    <n v="0"/>
    <n v="0"/>
    <n v="1.0638700000000001"/>
    <n v="0"/>
    <n v="0"/>
    <n v="0"/>
    <n v="0"/>
    <n v="1.0638700000000001"/>
    <s v="s"/>
    <n v="0.19248999999999999"/>
    <s v="s"/>
    <n v="0.81274999999999997"/>
  </r>
  <r>
    <n v="2025"/>
    <s v="Toulouse"/>
    <x v="113"/>
    <s v="Hm42K"/>
    <x v="3"/>
    <x v="3"/>
    <n v="0"/>
    <n v="1.6000000000000001E-3"/>
    <s v="s"/>
    <n v="0.15221000000000001"/>
    <s v="s"/>
    <n v="0.26261000000000001"/>
    <n v="0"/>
    <n v="0.14459"/>
    <n v="0"/>
    <n v="0.2666"/>
    <n v="0.37652999999999998"/>
    <n v="0"/>
    <n v="0"/>
    <n v="1.3362000000000001"/>
    <n v="0"/>
    <n v="0"/>
    <n v="0"/>
    <n v="0"/>
    <n v="1.3362000000000001"/>
    <s v="s"/>
    <n v="0.32874999999999999"/>
    <s v="s"/>
    <n v="1.0054700000000001"/>
  </r>
  <r>
    <n v="2025"/>
    <s v="Toulouse"/>
    <x v="113"/>
    <s v="Hm42K"/>
    <x v="3"/>
    <x v="4"/>
    <n v="0"/>
    <n v="4.9800000000000001E-3"/>
    <s v="s"/>
    <n v="0.10181"/>
    <s v="s"/>
    <n v="0.26296000000000003"/>
    <n v="0"/>
    <n v="7.6280000000000001E-2"/>
    <n v="0"/>
    <n v="0.14648"/>
    <n v="0.27162999999999998"/>
    <n v="0"/>
    <n v="0"/>
    <n v="1.11883"/>
    <n v="0"/>
    <n v="0"/>
    <n v="0"/>
    <n v="0"/>
    <n v="1.11883"/>
    <s v="s"/>
    <n v="0.57077999999999995"/>
    <s v="s"/>
    <n v="1.29982"/>
  </r>
  <r>
    <n v="2025"/>
    <s v="Toulouse"/>
    <x v="113"/>
    <s v="Hm42K"/>
    <x v="3"/>
    <x v="5"/>
    <n v="0"/>
    <n v="2.6099999999999999E-3"/>
    <s v="s"/>
    <n v="9.4450000000000006E-2"/>
    <s v="s"/>
    <n v="0.28593000000000002"/>
    <n v="0"/>
    <n v="0.12675"/>
    <n v="0"/>
    <n v="0.13131000000000001"/>
    <n v="0.17085"/>
    <n v="0"/>
    <n v="0"/>
    <n v="0.88927"/>
    <n v="0"/>
    <n v="0"/>
    <n v="0"/>
    <n v="0"/>
    <n v="0.88927"/>
    <s v="s"/>
    <n v="0.59613000000000005"/>
    <s v="s"/>
    <n v="1.5725800000000001"/>
  </r>
  <r>
    <n v="2025"/>
    <s v="Toulouse"/>
    <x v="113"/>
    <s v="Hm42K"/>
    <x v="3"/>
    <x v="6"/>
    <n v="0"/>
    <n v="1.223E-2"/>
    <s v="s"/>
    <n v="0.18509999999999999"/>
    <s v="s"/>
    <n v="0.40431"/>
    <n v="0"/>
    <n v="2.3019999999999999E-2"/>
    <n v="0"/>
    <n v="0.34913"/>
    <n v="0.20873"/>
    <n v="0"/>
    <n v="0"/>
    <n v="1.2371300000000001"/>
    <n v="0"/>
    <n v="0"/>
    <n v="0"/>
    <n v="0"/>
    <n v="1.2371300000000001"/>
    <s v="s"/>
    <n v="0.61682000000000003"/>
    <s v="s"/>
    <n v="1.6377299999999999"/>
  </r>
  <r>
    <n v="2025"/>
    <s v="Toulouse"/>
    <x v="113"/>
    <s v="Hm42K"/>
    <x v="3"/>
    <x v="7"/>
    <n v="0"/>
    <n v="3.0290000000000001E-2"/>
    <s v="s"/>
    <n v="0.20627999999999999"/>
    <s v="s"/>
    <n v="0.61990000000000001"/>
    <n v="0"/>
    <n v="1.014E-2"/>
    <n v="0"/>
    <n v="0.43329000000000001"/>
    <n v="0.23111999999999999"/>
    <n v="0"/>
    <n v="0"/>
    <n v="1.5649999999999999"/>
    <n v="0"/>
    <n v="0"/>
    <n v="0"/>
    <n v="0"/>
    <n v="1.5649999999999999"/>
    <s v="s"/>
    <n v="0.57101000000000002"/>
    <s v="s"/>
    <n v="1.4236"/>
  </r>
  <r>
    <n v="2025"/>
    <s v="Toulouse"/>
    <x v="113"/>
    <s v="Hm42K"/>
    <x v="3"/>
    <x v="8"/>
    <n v="0"/>
    <n v="3.4779999999999998E-2"/>
    <s v="s"/>
    <n v="0.12887999999999999"/>
    <s v="s"/>
    <n v="0.70520000000000005"/>
    <n v="0"/>
    <n v="5.7800000000000004E-3"/>
    <n v="0"/>
    <n v="0.46777999999999997"/>
    <n v="0.31811"/>
    <n v="0"/>
    <n v="0"/>
    <n v="1.7997300000000001"/>
    <n v="0"/>
    <n v="0"/>
    <n v="0"/>
    <n v="0"/>
    <n v="1.7997300000000001"/>
    <s v="s"/>
    <n v="0.51836000000000004"/>
    <s v="s"/>
    <n v="1.2078599999999999"/>
  </r>
  <r>
    <n v="2025"/>
    <s v="Toulouse"/>
    <x v="113"/>
    <s v="Hm42K"/>
    <x v="3"/>
    <x v="9"/>
    <n v="0"/>
    <n v="0.12836"/>
    <s v="s"/>
    <n v="0.31274999999999997"/>
    <s v="s"/>
    <n v="0.79266999999999999"/>
    <n v="0"/>
    <n v="4.15E-3"/>
    <n v="0"/>
    <n v="0.52746999999999999"/>
    <n v="0.20201"/>
    <n v="0"/>
    <n v="0"/>
    <n v="2.0749900000000001"/>
    <n v="0"/>
    <n v="0"/>
    <n v="0"/>
    <n v="0"/>
    <n v="2.0749900000000001"/>
    <s v="s"/>
    <n v="0.34134999999999999"/>
    <s v="s"/>
    <n v="0.99931999999999999"/>
  </r>
  <r>
    <n v="2025"/>
    <s v="Toulouse"/>
    <x v="113"/>
    <s v="Hm42K"/>
    <x v="3"/>
    <x v="10"/>
    <n v="0"/>
    <n v="0.20391999999999999"/>
    <s v="s"/>
    <n v="0.26863999999999999"/>
    <s v="s"/>
    <n v="0.80273000000000005"/>
    <n v="0"/>
    <n v="8.2400000000000008E-3"/>
    <n v="0"/>
    <n v="0.77488000000000001"/>
    <n v="0.19783999999999999"/>
    <n v="0"/>
    <n v="0"/>
    <n v="2.40421"/>
    <n v="0"/>
    <n v="0"/>
    <n v="0"/>
    <n v="0"/>
    <n v="2.40421"/>
    <s v="s"/>
    <n v="0.31585000000000002"/>
    <s v="s"/>
    <n v="0.90874999999999995"/>
  </r>
  <r>
    <n v="2025"/>
    <s v="Toulouse"/>
    <x v="114"/>
    <s v="dQaK0"/>
    <x v="0"/>
    <x v="0"/>
    <n v="0"/>
    <n v="19"/>
    <n v="7"/>
    <n v="0"/>
    <n v="0"/>
    <n v="5"/>
    <n v="0"/>
    <n v="0"/>
    <n v="0"/>
    <n v="0"/>
    <n v="0"/>
    <n v="0"/>
    <n v="0"/>
    <n v="31"/>
    <n v="0"/>
    <n v="0"/>
    <n v="0"/>
    <n v="0"/>
    <n v="31"/>
    <s v="s"/>
    <s v="s"/>
    <n v="0"/>
    <n v="5"/>
  </r>
  <r>
    <n v="2025"/>
    <s v="Toulouse"/>
    <x v="114"/>
    <s v="dQaK0"/>
    <x v="1"/>
    <x v="0"/>
    <n v="0"/>
    <n v="6.3060000000000005E-2"/>
    <n v="2.4989999999999998E-2"/>
    <n v="0"/>
    <n v="0"/>
    <n v="1.5610000000000001E-2"/>
    <n v="0"/>
    <n v="0"/>
    <n v="0"/>
    <n v="0"/>
    <n v="0"/>
    <n v="0"/>
    <n v="0"/>
    <n v="0.10366"/>
    <n v="0"/>
    <n v="0"/>
    <n v="0"/>
    <n v="0"/>
    <n v="0.10366"/>
    <s v="s"/>
    <s v="s"/>
    <n v="0"/>
    <n v="3.0899999999999999E-3"/>
  </r>
  <r>
    <n v="2025"/>
    <s v="Toulouse"/>
    <x v="114"/>
    <s v="dQaK0"/>
    <x v="1"/>
    <x v="1"/>
    <n v="0"/>
    <n v="6.4699999999999994E-2"/>
    <n v="2.588E-2"/>
    <n v="0"/>
    <n v="0"/>
    <n v="1.5779999999999999E-2"/>
    <n v="0"/>
    <n v="0"/>
    <n v="0"/>
    <n v="0"/>
    <n v="0"/>
    <n v="0"/>
    <n v="0"/>
    <n v="0.10636"/>
    <n v="0"/>
    <n v="0"/>
    <n v="0"/>
    <n v="0"/>
    <n v="0.10636"/>
    <s v="s"/>
    <s v="s"/>
    <n v="0"/>
    <n v="5.3299999999999997E-3"/>
  </r>
  <r>
    <n v="2025"/>
    <s v="Toulouse"/>
    <x v="114"/>
    <s v="dQaK0"/>
    <x v="1"/>
    <x v="2"/>
    <n v="0"/>
    <n v="6.6320000000000004E-2"/>
    <n v="2.6630000000000001E-2"/>
    <n v="0"/>
    <n v="0"/>
    <n v="1.6830000000000001E-2"/>
    <n v="0"/>
    <n v="0"/>
    <n v="0"/>
    <n v="0"/>
    <n v="0"/>
    <n v="0"/>
    <n v="0"/>
    <n v="0.10978"/>
    <n v="0"/>
    <n v="0"/>
    <n v="0"/>
    <n v="0"/>
    <n v="0.10978"/>
    <s v="s"/>
    <s v="s"/>
    <n v="0"/>
    <n v="5.4400000000000004E-3"/>
  </r>
  <r>
    <n v="2025"/>
    <s v="Toulouse"/>
    <x v="114"/>
    <s v="dQaK0"/>
    <x v="1"/>
    <x v="3"/>
    <n v="0"/>
    <n v="6.5710000000000005E-2"/>
    <n v="2.7470000000000001E-2"/>
    <n v="0"/>
    <n v="0"/>
    <n v="1.6660000000000001E-2"/>
    <n v="0"/>
    <n v="0"/>
    <n v="0"/>
    <n v="0"/>
    <n v="0"/>
    <n v="0"/>
    <n v="0"/>
    <n v="0.10983999999999999"/>
    <n v="0"/>
    <n v="0"/>
    <n v="0"/>
    <n v="0"/>
    <n v="0.10983999999999999"/>
    <s v="s"/>
    <s v="s"/>
    <n v="0"/>
    <n v="5.4999999999999997E-3"/>
  </r>
  <r>
    <n v="2025"/>
    <s v="Toulouse"/>
    <x v="114"/>
    <s v="dQaK0"/>
    <x v="1"/>
    <x v="4"/>
    <n v="0"/>
    <n v="6.658E-2"/>
    <n v="2.8580000000000001E-2"/>
    <n v="0"/>
    <n v="0"/>
    <n v="1.6289999999999999E-2"/>
    <n v="0"/>
    <n v="0"/>
    <n v="0"/>
    <n v="0"/>
    <n v="0"/>
    <n v="0"/>
    <n v="0"/>
    <n v="0.11144999999999999"/>
    <n v="0"/>
    <n v="0"/>
    <n v="0"/>
    <n v="0"/>
    <n v="0.11144999999999999"/>
    <s v="s"/>
    <s v="s"/>
    <n v="0"/>
    <n v="5.5199999999999997E-3"/>
  </r>
  <r>
    <n v="2025"/>
    <s v="Toulouse"/>
    <x v="114"/>
    <s v="dQaK0"/>
    <x v="1"/>
    <x v="5"/>
    <n v="0"/>
    <n v="6.8220000000000003E-2"/>
    <n v="2.9690000000000001E-2"/>
    <n v="0"/>
    <n v="0"/>
    <n v="1.5599999999999999E-2"/>
    <n v="0"/>
    <n v="0"/>
    <n v="0"/>
    <n v="0"/>
    <n v="0"/>
    <n v="0"/>
    <n v="0"/>
    <n v="0.11351"/>
    <n v="0"/>
    <n v="0"/>
    <n v="0"/>
    <n v="0"/>
    <n v="0.11351"/>
    <s v="s"/>
    <s v="s"/>
    <n v="0"/>
    <n v="5.45E-3"/>
  </r>
  <r>
    <n v="2025"/>
    <s v="Toulouse"/>
    <x v="114"/>
    <s v="dQaK0"/>
    <x v="1"/>
    <x v="6"/>
    <n v="0"/>
    <n v="6.6809999999999994E-2"/>
    <n v="3.073E-2"/>
    <n v="0"/>
    <n v="0"/>
    <n v="1.5599999999999999E-2"/>
    <n v="0"/>
    <n v="0"/>
    <n v="0"/>
    <n v="0"/>
    <n v="0"/>
    <n v="0"/>
    <n v="0"/>
    <n v="0.11312999999999999"/>
    <n v="0"/>
    <n v="0"/>
    <n v="0"/>
    <n v="0"/>
    <n v="0.11312999999999999"/>
    <s v="s"/>
    <s v="s"/>
    <n v="0"/>
    <n v="4.5599999999999998E-3"/>
  </r>
  <r>
    <n v="2025"/>
    <s v="Toulouse"/>
    <x v="114"/>
    <s v="dQaK0"/>
    <x v="1"/>
    <x v="7"/>
    <n v="0"/>
    <n v="6.7049999999999998E-2"/>
    <n v="3.1099999999999999E-2"/>
    <n v="0"/>
    <n v="0"/>
    <n v="1.337E-2"/>
    <n v="0"/>
    <n v="0"/>
    <n v="0"/>
    <n v="0"/>
    <n v="0"/>
    <n v="0"/>
    <n v="0"/>
    <n v="0.11151999999999999"/>
    <n v="0"/>
    <n v="0"/>
    <n v="0"/>
    <n v="0"/>
    <n v="0.11151999999999999"/>
    <s v="s"/>
    <s v="s"/>
    <n v="0"/>
    <n v="4.8500000000000001E-3"/>
  </r>
  <r>
    <n v="2025"/>
    <s v="Toulouse"/>
    <x v="114"/>
    <s v="dQaK0"/>
    <x v="1"/>
    <x v="8"/>
    <n v="0"/>
    <n v="6.7040000000000002E-2"/>
    <n v="3.1350000000000003E-2"/>
    <n v="0"/>
    <n v="0"/>
    <n v="1.3180000000000001E-2"/>
    <n v="0"/>
    <n v="0"/>
    <n v="0"/>
    <n v="0"/>
    <n v="0"/>
    <n v="0"/>
    <n v="0"/>
    <n v="0.11156000000000001"/>
    <n v="0"/>
    <n v="0"/>
    <n v="0"/>
    <n v="0"/>
    <n v="0.11156000000000001"/>
    <s v="s"/>
    <s v="s"/>
    <n v="0"/>
    <n v="4.8599999999999997E-3"/>
  </r>
  <r>
    <n v="2025"/>
    <s v="Toulouse"/>
    <x v="114"/>
    <s v="dQaK0"/>
    <x v="1"/>
    <x v="9"/>
    <n v="0"/>
    <n v="6.769E-2"/>
    <n v="3.1870000000000002E-2"/>
    <n v="0"/>
    <n v="0"/>
    <n v="1.299E-2"/>
    <n v="0"/>
    <n v="0"/>
    <n v="0"/>
    <n v="0"/>
    <n v="0"/>
    <n v="0"/>
    <n v="0"/>
    <n v="0.11255"/>
    <n v="0"/>
    <n v="0"/>
    <n v="0"/>
    <n v="0"/>
    <n v="0.11255"/>
    <s v="s"/>
    <s v="s"/>
    <n v="0"/>
    <n v="4.7800000000000004E-3"/>
  </r>
  <r>
    <n v="2025"/>
    <s v="Toulouse"/>
    <x v="114"/>
    <s v="dQaK0"/>
    <x v="1"/>
    <x v="10"/>
    <n v="0"/>
    <n v="6.5879999999999994E-2"/>
    <n v="3.261E-2"/>
    <n v="0"/>
    <n v="0"/>
    <n v="1.286E-2"/>
    <n v="0"/>
    <n v="0"/>
    <n v="0"/>
    <n v="0"/>
    <n v="0"/>
    <n v="0"/>
    <n v="0"/>
    <n v="0.11135"/>
    <n v="0"/>
    <n v="0"/>
    <n v="0"/>
    <n v="0"/>
    <n v="0.11135"/>
    <s v="s"/>
    <s v="s"/>
    <n v="0"/>
    <n v="4.2700000000000004E-3"/>
  </r>
  <r>
    <n v="2025"/>
    <s v="Toulouse"/>
    <x v="114"/>
    <s v="dQaK0"/>
    <x v="2"/>
    <x v="0"/>
    <s v="so"/>
    <s v="so"/>
    <s v="so"/>
    <s v="so"/>
    <s v="so"/>
    <s v="so"/>
    <s v="so"/>
    <s v="so"/>
    <s v="so"/>
    <s v="so"/>
    <s v="so"/>
    <s v="so"/>
    <s v="so"/>
    <s v="so"/>
    <s v="so"/>
    <s v="so"/>
    <s v="so"/>
    <s v="so"/>
    <s v="so"/>
    <s v="s"/>
    <s v="s"/>
    <n v="0"/>
    <n v="1.6899999999999998E-2"/>
  </r>
  <r>
    <n v="2025"/>
    <s v="Toulouse"/>
    <x v="114"/>
    <s v="dQaK0"/>
    <x v="2"/>
    <x v="1"/>
    <s v="so"/>
    <s v="so"/>
    <s v="so"/>
    <s v="so"/>
    <s v="so"/>
    <s v="so"/>
    <s v="so"/>
    <s v="so"/>
    <s v="so"/>
    <s v="so"/>
    <s v="so"/>
    <s v="so"/>
    <s v="so"/>
    <s v="so"/>
    <s v="so"/>
    <s v="so"/>
    <s v="so"/>
    <s v="so"/>
    <s v="so"/>
    <s v="s"/>
    <s v="s"/>
    <n v="0"/>
    <n v="1.7860000000000001E-2"/>
  </r>
  <r>
    <n v="2025"/>
    <s v="Toulouse"/>
    <x v="114"/>
    <s v="dQaK0"/>
    <x v="2"/>
    <x v="2"/>
    <s v="so"/>
    <s v="so"/>
    <s v="so"/>
    <s v="so"/>
    <s v="so"/>
    <s v="so"/>
    <s v="so"/>
    <s v="so"/>
    <s v="so"/>
    <s v="so"/>
    <s v="so"/>
    <s v="so"/>
    <s v="so"/>
    <s v="so"/>
    <s v="so"/>
    <s v="so"/>
    <s v="so"/>
    <s v="so"/>
    <s v="so"/>
    <s v="s"/>
    <s v="s"/>
    <n v="0"/>
    <n v="1.898E-2"/>
  </r>
  <r>
    <n v="2025"/>
    <s v="Toulouse"/>
    <x v="114"/>
    <s v="dQaK0"/>
    <x v="2"/>
    <x v="3"/>
    <s v="so"/>
    <s v="so"/>
    <s v="so"/>
    <s v="so"/>
    <s v="so"/>
    <s v="so"/>
    <s v="so"/>
    <s v="so"/>
    <s v="so"/>
    <s v="so"/>
    <s v="so"/>
    <s v="so"/>
    <s v="so"/>
    <s v="so"/>
    <s v="so"/>
    <s v="so"/>
    <s v="so"/>
    <s v="so"/>
    <s v="so"/>
    <s v="s"/>
    <s v="s"/>
    <n v="0"/>
    <n v="1.677E-2"/>
  </r>
  <r>
    <n v="2025"/>
    <s v="Toulouse"/>
    <x v="114"/>
    <s v="dQaK0"/>
    <x v="2"/>
    <x v="4"/>
    <s v="so"/>
    <s v="so"/>
    <s v="so"/>
    <s v="so"/>
    <s v="so"/>
    <s v="so"/>
    <s v="so"/>
    <s v="so"/>
    <s v="so"/>
    <s v="so"/>
    <s v="so"/>
    <s v="so"/>
    <s v="so"/>
    <s v="so"/>
    <s v="so"/>
    <s v="so"/>
    <s v="so"/>
    <s v="so"/>
    <s v="so"/>
    <s v="s"/>
    <s v="s"/>
    <n v="0"/>
    <n v="1.78E-2"/>
  </r>
  <r>
    <n v="2025"/>
    <s v="Toulouse"/>
    <x v="114"/>
    <s v="dQaK0"/>
    <x v="2"/>
    <x v="5"/>
    <s v="so"/>
    <s v="so"/>
    <s v="so"/>
    <s v="so"/>
    <s v="so"/>
    <s v="so"/>
    <s v="so"/>
    <s v="so"/>
    <s v="so"/>
    <s v="so"/>
    <s v="so"/>
    <s v="so"/>
    <s v="so"/>
    <s v="so"/>
    <s v="so"/>
    <s v="so"/>
    <s v="so"/>
    <s v="so"/>
    <s v="so"/>
    <s v="s"/>
    <s v="s"/>
    <n v="0"/>
    <n v="1.924E-2"/>
  </r>
  <r>
    <n v="2025"/>
    <s v="Toulouse"/>
    <x v="114"/>
    <s v="dQaK0"/>
    <x v="2"/>
    <x v="6"/>
    <s v="so"/>
    <s v="so"/>
    <s v="so"/>
    <s v="so"/>
    <s v="so"/>
    <s v="so"/>
    <s v="so"/>
    <s v="so"/>
    <s v="so"/>
    <s v="so"/>
    <s v="so"/>
    <s v="so"/>
    <s v="so"/>
    <s v="so"/>
    <s v="so"/>
    <s v="so"/>
    <s v="so"/>
    <s v="so"/>
    <s v="so"/>
    <s v="s"/>
    <s v="s"/>
    <n v="0"/>
    <n v="2.0619999999999999E-2"/>
  </r>
  <r>
    <n v="2025"/>
    <s v="Toulouse"/>
    <x v="114"/>
    <s v="dQaK0"/>
    <x v="2"/>
    <x v="7"/>
    <s v="so"/>
    <s v="so"/>
    <s v="so"/>
    <s v="so"/>
    <s v="so"/>
    <s v="so"/>
    <s v="so"/>
    <s v="so"/>
    <s v="so"/>
    <s v="so"/>
    <s v="so"/>
    <s v="so"/>
    <s v="so"/>
    <s v="so"/>
    <s v="so"/>
    <s v="so"/>
    <s v="so"/>
    <s v="so"/>
    <s v="so"/>
    <s v="s"/>
    <s v="s"/>
    <n v="0"/>
    <n v="1.3390000000000001E-2"/>
  </r>
  <r>
    <n v="2025"/>
    <s v="Toulouse"/>
    <x v="114"/>
    <s v="dQaK0"/>
    <x v="2"/>
    <x v="8"/>
    <s v="so"/>
    <s v="so"/>
    <s v="so"/>
    <s v="so"/>
    <s v="so"/>
    <s v="so"/>
    <s v="so"/>
    <s v="so"/>
    <s v="so"/>
    <s v="so"/>
    <s v="so"/>
    <s v="so"/>
    <s v="so"/>
    <s v="so"/>
    <s v="so"/>
    <s v="so"/>
    <s v="so"/>
    <s v="so"/>
    <s v="so"/>
    <s v="s"/>
    <s v="s"/>
    <n v="0"/>
    <n v="9.7400000000000004E-3"/>
  </r>
  <r>
    <n v="2025"/>
    <s v="Toulouse"/>
    <x v="114"/>
    <s v="dQaK0"/>
    <x v="2"/>
    <x v="9"/>
    <s v="so"/>
    <s v="so"/>
    <s v="so"/>
    <s v="so"/>
    <s v="so"/>
    <s v="so"/>
    <s v="so"/>
    <s v="so"/>
    <s v="so"/>
    <s v="so"/>
    <s v="so"/>
    <s v="so"/>
    <s v="so"/>
    <s v="so"/>
    <s v="so"/>
    <s v="so"/>
    <s v="so"/>
    <s v="so"/>
    <s v="so"/>
    <s v="s"/>
    <s v="s"/>
    <n v="0"/>
    <n v="1.0710000000000001E-2"/>
  </r>
  <r>
    <n v="2025"/>
    <s v="Toulouse"/>
    <x v="114"/>
    <s v="dQaK0"/>
    <x v="2"/>
    <x v="10"/>
    <s v="so"/>
    <s v="so"/>
    <s v="so"/>
    <s v="so"/>
    <s v="so"/>
    <s v="so"/>
    <s v="so"/>
    <s v="so"/>
    <s v="so"/>
    <s v="so"/>
    <s v="so"/>
    <s v="so"/>
    <s v="so"/>
    <s v="so"/>
    <s v="so"/>
    <s v="so"/>
    <s v="so"/>
    <s v="so"/>
    <s v="so"/>
    <s v="s"/>
    <s v="s"/>
    <n v="0"/>
    <n v="1.1610000000000001E-2"/>
  </r>
  <r>
    <n v="2025"/>
    <s v="Toulouse"/>
    <x v="114"/>
    <s v="dQaK0"/>
    <x v="3"/>
    <x v="0"/>
    <n v="0"/>
    <n v="0.1255"/>
    <n v="2.4000000000000001E-4"/>
    <n v="0"/>
    <n v="0"/>
    <n v="0.11589000000000001"/>
    <n v="0"/>
    <n v="0"/>
    <n v="0"/>
    <n v="0"/>
    <n v="0"/>
    <n v="0"/>
    <n v="0"/>
    <n v="0.24163000000000001"/>
    <n v="0"/>
    <n v="0"/>
    <n v="0"/>
    <n v="0"/>
    <n v="0.24163000000000001"/>
    <s v="s"/>
    <s v="s"/>
    <n v="0"/>
    <n v="5.5399999999999998E-3"/>
  </r>
  <r>
    <n v="2025"/>
    <s v="Toulouse"/>
    <x v="114"/>
    <s v="dQaK0"/>
    <x v="3"/>
    <x v="1"/>
    <n v="0"/>
    <n v="0.17427000000000001"/>
    <n v="4.8000000000000001E-4"/>
    <n v="0"/>
    <n v="0"/>
    <n v="0.14277000000000001"/>
    <n v="0"/>
    <n v="0"/>
    <n v="0"/>
    <n v="0"/>
    <n v="0"/>
    <n v="0"/>
    <n v="0"/>
    <n v="0.31752999999999998"/>
    <n v="0"/>
    <n v="0"/>
    <n v="0"/>
    <n v="0"/>
    <n v="0.31752999999999998"/>
    <s v="s"/>
    <s v="s"/>
    <n v="0"/>
    <n v="1.2710000000000001E-2"/>
  </r>
  <r>
    <n v="2025"/>
    <s v="Toulouse"/>
    <x v="114"/>
    <s v="dQaK0"/>
    <x v="3"/>
    <x v="2"/>
    <n v="0"/>
    <n v="0.32351000000000002"/>
    <n v="6.7000000000000002E-4"/>
    <n v="0"/>
    <n v="0"/>
    <n v="0.22978999999999999"/>
    <n v="0"/>
    <n v="0"/>
    <n v="0"/>
    <n v="0"/>
    <n v="0"/>
    <n v="0"/>
    <n v="0"/>
    <n v="0.55396999999999996"/>
    <n v="0"/>
    <n v="0"/>
    <n v="0"/>
    <n v="0"/>
    <n v="0.55396999999999996"/>
    <s v="s"/>
    <s v="s"/>
    <n v="0"/>
    <n v="7.5289999999999996E-2"/>
  </r>
  <r>
    <n v="2025"/>
    <s v="Toulouse"/>
    <x v="114"/>
    <s v="dQaK0"/>
    <x v="3"/>
    <x v="3"/>
    <n v="0"/>
    <n v="0.23207"/>
    <n v="1.49E-3"/>
    <n v="0"/>
    <n v="0"/>
    <n v="0.29446"/>
    <n v="0"/>
    <n v="0"/>
    <n v="0"/>
    <n v="0"/>
    <n v="0"/>
    <n v="0"/>
    <n v="0"/>
    <n v="0.52800999999999998"/>
    <n v="0"/>
    <n v="0"/>
    <n v="0"/>
    <n v="0"/>
    <n v="0.52800999999999998"/>
    <s v="s"/>
    <s v="s"/>
    <n v="0"/>
    <n v="0.14297000000000001"/>
  </r>
  <r>
    <n v="2025"/>
    <s v="Toulouse"/>
    <x v="114"/>
    <s v="dQaK0"/>
    <x v="3"/>
    <x v="4"/>
    <n v="0"/>
    <n v="0.24263000000000001"/>
    <n v="1.24E-3"/>
    <n v="0"/>
    <n v="0"/>
    <n v="0.35241"/>
    <n v="0"/>
    <n v="0"/>
    <n v="0"/>
    <n v="0"/>
    <n v="0"/>
    <n v="0"/>
    <n v="0"/>
    <n v="0.59626999999999997"/>
    <n v="0"/>
    <n v="0"/>
    <n v="0"/>
    <n v="0"/>
    <n v="0.59626999999999997"/>
    <s v="s"/>
    <s v="s"/>
    <n v="0"/>
    <n v="0.22533"/>
  </r>
  <r>
    <n v="2025"/>
    <s v="Toulouse"/>
    <x v="114"/>
    <s v="dQaK0"/>
    <x v="3"/>
    <x v="5"/>
    <n v="0"/>
    <n v="0.42892999999999998"/>
    <n v="2.15E-3"/>
    <n v="0"/>
    <n v="0"/>
    <n v="0.24528"/>
    <n v="0"/>
    <n v="0"/>
    <n v="0"/>
    <n v="0"/>
    <n v="0"/>
    <n v="0"/>
    <n v="0"/>
    <n v="0.67635999999999996"/>
    <n v="0"/>
    <n v="0"/>
    <n v="0"/>
    <n v="0"/>
    <n v="0.67635999999999996"/>
    <s v="s"/>
    <s v="s"/>
    <n v="0"/>
    <n v="0.16642000000000001"/>
  </r>
  <r>
    <n v="2025"/>
    <s v="Toulouse"/>
    <x v="114"/>
    <s v="dQaK0"/>
    <x v="3"/>
    <x v="6"/>
    <n v="0"/>
    <n v="0.35507"/>
    <n v="6.5399999999999998E-3"/>
    <n v="0"/>
    <n v="0"/>
    <n v="0.31509999999999999"/>
    <n v="0"/>
    <n v="0"/>
    <n v="0"/>
    <n v="0"/>
    <n v="0"/>
    <n v="0"/>
    <n v="0"/>
    <n v="0.67671000000000003"/>
    <n v="0"/>
    <n v="0"/>
    <n v="0"/>
    <n v="0"/>
    <n v="0.67671000000000003"/>
    <s v="s"/>
    <s v="s"/>
    <n v="0"/>
    <n v="0.12277"/>
  </r>
  <r>
    <n v="2025"/>
    <s v="Toulouse"/>
    <x v="114"/>
    <s v="dQaK0"/>
    <x v="3"/>
    <x v="7"/>
    <n v="0"/>
    <n v="0.59633999999999998"/>
    <n v="1.191E-2"/>
    <n v="0"/>
    <n v="0"/>
    <n v="0.20155999999999999"/>
    <n v="0"/>
    <n v="0"/>
    <n v="0"/>
    <n v="0"/>
    <n v="0"/>
    <n v="0"/>
    <n v="0"/>
    <n v="0.80981000000000003"/>
    <n v="0"/>
    <n v="0"/>
    <n v="0"/>
    <n v="0"/>
    <n v="0.80981000000000003"/>
    <s v="s"/>
    <s v="s"/>
    <n v="0"/>
    <n v="0.11600000000000001"/>
  </r>
  <r>
    <n v="2025"/>
    <s v="Toulouse"/>
    <x v="114"/>
    <s v="dQaK0"/>
    <x v="3"/>
    <x v="8"/>
    <n v="0"/>
    <n v="0.62980000000000003"/>
    <n v="0.11677999999999999"/>
    <n v="0"/>
    <n v="0"/>
    <n v="0.25639000000000001"/>
    <n v="0"/>
    <n v="0"/>
    <n v="0"/>
    <n v="0"/>
    <n v="0"/>
    <n v="0"/>
    <n v="0"/>
    <n v="1.0029699999999999"/>
    <n v="0"/>
    <n v="0"/>
    <n v="0"/>
    <n v="0"/>
    <n v="1.0029699999999999"/>
    <s v="s"/>
    <s v="s"/>
    <n v="0"/>
    <n v="0.15343999999999999"/>
  </r>
  <r>
    <n v="2025"/>
    <s v="Toulouse"/>
    <x v="114"/>
    <s v="dQaK0"/>
    <x v="3"/>
    <x v="9"/>
    <n v="0"/>
    <n v="0.76656999999999997"/>
    <n v="0.19677"/>
    <n v="0"/>
    <n v="0"/>
    <n v="0.22903000000000001"/>
    <n v="0"/>
    <n v="0"/>
    <n v="0"/>
    <n v="0"/>
    <n v="0"/>
    <n v="0"/>
    <n v="0"/>
    <n v="1.1923699999999999"/>
    <n v="0"/>
    <n v="0"/>
    <n v="0"/>
    <n v="0"/>
    <n v="1.1923699999999999"/>
    <s v="s"/>
    <s v="s"/>
    <n v="0"/>
    <n v="0.38150000000000001"/>
  </r>
  <r>
    <n v="2025"/>
    <s v="Toulouse"/>
    <x v="114"/>
    <s v="dQaK0"/>
    <x v="3"/>
    <x v="10"/>
    <n v="0"/>
    <n v="0.74704000000000004"/>
    <n v="0.31190000000000001"/>
    <n v="0"/>
    <n v="0"/>
    <n v="0.15054999999999999"/>
    <n v="0"/>
    <n v="0"/>
    <n v="0"/>
    <n v="0"/>
    <n v="0"/>
    <n v="0"/>
    <n v="0"/>
    <n v="1.2095"/>
    <n v="0"/>
    <n v="0"/>
    <n v="0"/>
    <n v="0"/>
    <n v="1.2095"/>
    <s v="s"/>
    <s v="s"/>
    <n v="0"/>
    <n v="0.46553"/>
  </r>
  <r>
    <n v="2025"/>
    <s v="Toulouse"/>
    <x v="115"/>
    <s v="mMex4"/>
    <x v="0"/>
    <x v="0"/>
    <n v="0"/>
    <s v="s"/>
    <s v="s"/>
    <n v="0"/>
    <s v="s"/>
    <s v="s"/>
    <n v="0"/>
    <n v="51"/>
    <n v="32"/>
    <n v="52"/>
    <n v="132"/>
    <s v="s"/>
    <n v="0"/>
    <n v="277"/>
    <n v="0"/>
    <n v="0"/>
    <n v="0"/>
    <n v="0"/>
    <n v="277"/>
    <s v="s"/>
    <n v="12"/>
    <s v="s"/>
    <n v="24"/>
  </r>
  <r>
    <n v="2025"/>
    <s v="Toulouse"/>
    <x v="115"/>
    <s v="mMex4"/>
    <x v="1"/>
    <x v="0"/>
    <n v="0"/>
    <s v="s"/>
    <s v="s"/>
    <n v="0"/>
    <s v="s"/>
    <s v="s"/>
    <n v="0"/>
    <n v="0.15926999999999999"/>
    <n v="9.3899999999999997E-2"/>
    <n v="0.17879"/>
    <n v="0.42649999999999999"/>
    <s v="s"/>
    <n v="0"/>
    <n v="0.89298"/>
    <n v="0"/>
    <n v="0"/>
    <n v="0"/>
    <n v="0"/>
    <n v="0.89298"/>
    <s v="s"/>
    <n v="1.2120000000000001E-2"/>
    <s v="s"/>
    <n v="2.6870000000000002E-2"/>
  </r>
  <r>
    <n v="2025"/>
    <s v="Toulouse"/>
    <x v="115"/>
    <s v="mMex4"/>
    <x v="1"/>
    <x v="1"/>
    <n v="0"/>
    <s v="s"/>
    <s v="s"/>
    <n v="0"/>
    <s v="s"/>
    <s v="s"/>
    <n v="0"/>
    <n v="0.15912000000000001"/>
    <n v="9.3710000000000002E-2"/>
    <n v="0.17796000000000001"/>
    <n v="0.42913000000000001"/>
    <s v="s"/>
    <n v="0"/>
    <n v="0.89588999999999996"/>
    <n v="0"/>
    <n v="0"/>
    <n v="0"/>
    <n v="0"/>
    <n v="0.89588999999999996"/>
    <s v="s"/>
    <n v="1.1050000000000001E-2"/>
    <s v="s"/>
    <n v="2.6839999999999999E-2"/>
  </r>
  <r>
    <n v="2025"/>
    <s v="Toulouse"/>
    <x v="115"/>
    <s v="mMex4"/>
    <x v="1"/>
    <x v="2"/>
    <n v="0"/>
    <s v="s"/>
    <s v="s"/>
    <n v="0"/>
    <s v="s"/>
    <s v="s"/>
    <n v="0"/>
    <n v="0.15095"/>
    <n v="9.4039999999999999E-2"/>
    <n v="0.17727000000000001"/>
    <n v="0.42908000000000002"/>
    <s v="s"/>
    <n v="0"/>
    <n v="0.88814000000000004"/>
    <n v="0"/>
    <n v="0"/>
    <n v="0"/>
    <n v="0"/>
    <n v="0.88814000000000004"/>
    <s v="s"/>
    <n v="1.034E-2"/>
    <s v="s"/>
    <n v="2.6419999999999999E-2"/>
  </r>
  <r>
    <n v="2025"/>
    <s v="Toulouse"/>
    <x v="115"/>
    <s v="mMex4"/>
    <x v="1"/>
    <x v="3"/>
    <n v="0"/>
    <s v="s"/>
    <s v="s"/>
    <n v="0"/>
    <s v="s"/>
    <s v="s"/>
    <n v="0"/>
    <n v="0.14965999999999999"/>
    <n v="9.4070000000000001E-2"/>
    <n v="0.17732000000000001"/>
    <n v="0.43304999999999999"/>
    <s v="s"/>
    <n v="0"/>
    <n v="0.89039000000000001"/>
    <n v="0"/>
    <n v="0"/>
    <n v="0"/>
    <n v="0"/>
    <n v="0.89039000000000001"/>
    <s v="s"/>
    <n v="9.7400000000000004E-3"/>
    <s v="s"/>
    <n v="2.402E-2"/>
  </r>
  <r>
    <n v="2025"/>
    <s v="Toulouse"/>
    <x v="115"/>
    <s v="mMex4"/>
    <x v="1"/>
    <x v="4"/>
    <n v="0"/>
    <s v="s"/>
    <s v="s"/>
    <n v="0"/>
    <s v="s"/>
    <s v="s"/>
    <n v="0"/>
    <n v="0.14774000000000001"/>
    <n v="9.2189999999999994E-2"/>
    <n v="0.17432"/>
    <n v="0.42636000000000002"/>
    <s v="s"/>
    <n v="0"/>
    <n v="0.87775000000000003"/>
    <n v="0"/>
    <n v="0"/>
    <n v="0"/>
    <n v="0"/>
    <n v="0.87775000000000003"/>
    <s v="s"/>
    <n v="9.8300000000000002E-3"/>
    <s v="s"/>
    <n v="2.2380000000000001E-2"/>
  </r>
  <r>
    <n v="2025"/>
    <s v="Toulouse"/>
    <x v="115"/>
    <s v="mMex4"/>
    <x v="1"/>
    <x v="5"/>
    <n v="0"/>
    <s v="s"/>
    <s v="s"/>
    <n v="0"/>
    <s v="s"/>
    <s v="s"/>
    <n v="0"/>
    <n v="0.14702999999999999"/>
    <n v="9.0700000000000003E-2"/>
    <n v="0.17410999999999999"/>
    <n v="0.42471999999999999"/>
    <s v="s"/>
    <n v="0"/>
    <n v="0.87385999999999997"/>
    <n v="0"/>
    <n v="0"/>
    <n v="0"/>
    <n v="0"/>
    <n v="0.87385999999999997"/>
    <s v="s"/>
    <n v="9.3299999999999998E-3"/>
    <s v="s"/>
    <n v="2.1499999999999998E-2"/>
  </r>
  <r>
    <n v="2025"/>
    <s v="Toulouse"/>
    <x v="115"/>
    <s v="mMex4"/>
    <x v="1"/>
    <x v="6"/>
    <n v="0"/>
    <s v="s"/>
    <s v="s"/>
    <n v="0"/>
    <s v="s"/>
    <s v="s"/>
    <n v="0"/>
    <n v="0.14663000000000001"/>
    <n v="9.1139999999999999E-2"/>
    <n v="0.17075000000000001"/>
    <n v="0.41893999999999998"/>
    <s v="s"/>
    <n v="0"/>
    <n v="0.86507000000000001"/>
    <n v="0"/>
    <n v="0"/>
    <n v="0"/>
    <n v="0"/>
    <n v="0.86507000000000001"/>
    <s v="s"/>
    <n v="1.112E-2"/>
    <s v="s"/>
    <n v="2.196E-2"/>
  </r>
  <r>
    <n v="2025"/>
    <s v="Toulouse"/>
    <x v="115"/>
    <s v="mMex4"/>
    <x v="1"/>
    <x v="7"/>
    <n v="0"/>
    <s v="s"/>
    <s v="s"/>
    <n v="0"/>
    <s v="s"/>
    <s v="s"/>
    <n v="0"/>
    <n v="0.13930000000000001"/>
    <n v="9.0560000000000002E-2"/>
    <n v="0.17094999999999999"/>
    <n v="0.41150999999999999"/>
    <s v="s"/>
    <n v="0"/>
    <n v="0.85092999999999996"/>
    <n v="0"/>
    <n v="0"/>
    <n v="0"/>
    <n v="0"/>
    <n v="0.85092999999999996"/>
    <s v="s"/>
    <n v="1.055E-2"/>
    <s v="s"/>
    <n v="2.299E-2"/>
  </r>
  <r>
    <n v="2025"/>
    <s v="Toulouse"/>
    <x v="115"/>
    <s v="mMex4"/>
    <x v="1"/>
    <x v="8"/>
    <n v="0"/>
    <s v="s"/>
    <s v="s"/>
    <n v="0"/>
    <s v="s"/>
    <s v="s"/>
    <n v="0"/>
    <n v="0.13772000000000001"/>
    <n v="9.1319999999999998E-2"/>
    <n v="0.16969999999999999"/>
    <n v="0.40759000000000001"/>
    <s v="s"/>
    <n v="0"/>
    <n v="0.84416999999999998"/>
    <n v="0"/>
    <n v="0"/>
    <n v="0"/>
    <n v="0"/>
    <n v="0.84416999999999998"/>
    <s v="s"/>
    <n v="9.8099999999999993E-3"/>
    <s v="s"/>
    <n v="2.317E-2"/>
  </r>
  <r>
    <n v="2025"/>
    <s v="Toulouse"/>
    <x v="115"/>
    <s v="mMex4"/>
    <x v="1"/>
    <x v="9"/>
    <n v="0"/>
    <s v="s"/>
    <s v="s"/>
    <n v="0"/>
    <s v="s"/>
    <s v="s"/>
    <n v="0"/>
    <n v="0.13514000000000001"/>
    <n v="9.2469999999999997E-2"/>
    <n v="0.16775999999999999"/>
    <n v="0.40125"/>
    <s v="s"/>
    <n v="0"/>
    <n v="0.83321000000000001"/>
    <n v="0"/>
    <n v="0"/>
    <n v="0"/>
    <n v="0"/>
    <n v="0.83321000000000001"/>
    <s v="s"/>
    <n v="9.5099999999999994E-3"/>
    <s v="s"/>
    <n v="2.172E-2"/>
  </r>
  <r>
    <n v="2025"/>
    <s v="Toulouse"/>
    <x v="115"/>
    <s v="mMex4"/>
    <x v="1"/>
    <x v="10"/>
    <n v="0"/>
    <s v="s"/>
    <s v="s"/>
    <n v="0"/>
    <s v="s"/>
    <s v="s"/>
    <n v="0"/>
    <n v="0.13314999999999999"/>
    <n v="9.0759999999999993E-2"/>
    <n v="0.17176"/>
    <n v="0.38983000000000001"/>
    <s v="s"/>
    <n v="0"/>
    <n v="0.82301000000000002"/>
    <n v="0"/>
    <n v="0"/>
    <n v="0"/>
    <n v="0"/>
    <n v="0.82301000000000002"/>
    <s v="s"/>
    <n v="1.1180000000000001E-2"/>
    <s v="s"/>
    <n v="2.1850000000000001E-2"/>
  </r>
  <r>
    <n v="2025"/>
    <s v="Toulouse"/>
    <x v="115"/>
    <s v="mMex4"/>
    <x v="2"/>
    <x v="0"/>
    <s v="so"/>
    <s v="so"/>
    <s v="so"/>
    <s v="so"/>
    <s v="so"/>
    <s v="so"/>
    <s v="so"/>
    <s v="so"/>
    <s v="so"/>
    <s v="so"/>
    <s v="so"/>
    <s v="so"/>
    <s v="so"/>
    <s v="so"/>
    <s v="so"/>
    <s v="so"/>
    <s v="so"/>
    <s v="so"/>
    <s v="so"/>
    <s v="s"/>
    <n v="3.006E-2"/>
    <s v="s"/>
    <n v="8.3729999999999999E-2"/>
  </r>
  <r>
    <n v="2025"/>
    <s v="Toulouse"/>
    <x v="115"/>
    <s v="mMex4"/>
    <x v="2"/>
    <x v="1"/>
    <s v="so"/>
    <s v="so"/>
    <s v="so"/>
    <s v="so"/>
    <s v="so"/>
    <s v="so"/>
    <s v="so"/>
    <s v="so"/>
    <s v="so"/>
    <s v="so"/>
    <s v="so"/>
    <s v="so"/>
    <s v="so"/>
    <s v="so"/>
    <s v="so"/>
    <s v="so"/>
    <s v="so"/>
    <s v="so"/>
    <s v="so"/>
    <s v="s"/>
    <n v="3.1739999999999997E-2"/>
    <s v="s"/>
    <n v="6.7500000000000004E-2"/>
  </r>
  <r>
    <n v="2025"/>
    <s v="Toulouse"/>
    <x v="115"/>
    <s v="mMex4"/>
    <x v="2"/>
    <x v="2"/>
    <s v="so"/>
    <s v="so"/>
    <s v="so"/>
    <s v="so"/>
    <s v="so"/>
    <s v="so"/>
    <s v="so"/>
    <s v="so"/>
    <s v="so"/>
    <s v="so"/>
    <s v="so"/>
    <s v="so"/>
    <s v="so"/>
    <s v="so"/>
    <s v="so"/>
    <s v="so"/>
    <s v="so"/>
    <s v="so"/>
    <s v="so"/>
    <s v="s"/>
    <n v="2.7400000000000001E-2"/>
    <s v="s"/>
    <n v="6.4839999999999995E-2"/>
  </r>
  <r>
    <n v="2025"/>
    <s v="Toulouse"/>
    <x v="115"/>
    <s v="mMex4"/>
    <x v="2"/>
    <x v="3"/>
    <s v="so"/>
    <s v="so"/>
    <s v="so"/>
    <s v="so"/>
    <s v="so"/>
    <s v="so"/>
    <s v="so"/>
    <s v="so"/>
    <s v="so"/>
    <s v="so"/>
    <s v="so"/>
    <s v="so"/>
    <s v="so"/>
    <s v="so"/>
    <s v="so"/>
    <s v="so"/>
    <s v="so"/>
    <s v="so"/>
    <s v="so"/>
    <s v="s"/>
    <n v="2.571E-2"/>
    <s v="s"/>
    <n v="5.867E-2"/>
  </r>
  <r>
    <n v="2025"/>
    <s v="Toulouse"/>
    <x v="115"/>
    <s v="mMex4"/>
    <x v="2"/>
    <x v="4"/>
    <s v="so"/>
    <s v="so"/>
    <s v="so"/>
    <s v="so"/>
    <s v="so"/>
    <s v="so"/>
    <s v="so"/>
    <s v="so"/>
    <s v="so"/>
    <s v="so"/>
    <s v="so"/>
    <s v="so"/>
    <s v="so"/>
    <s v="so"/>
    <s v="so"/>
    <s v="so"/>
    <s v="so"/>
    <s v="so"/>
    <s v="so"/>
    <s v="s"/>
    <n v="2.2630000000000001E-2"/>
    <s v="s"/>
    <n v="5.756E-2"/>
  </r>
  <r>
    <n v="2025"/>
    <s v="Toulouse"/>
    <x v="115"/>
    <s v="mMex4"/>
    <x v="2"/>
    <x v="5"/>
    <s v="so"/>
    <s v="so"/>
    <s v="so"/>
    <s v="so"/>
    <s v="so"/>
    <s v="so"/>
    <s v="so"/>
    <s v="so"/>
    <s v="so"/>
    <s v="so"/>
    <s v="so"/>
    <s v="so"/>
    <s v="so"/>
    <s v="so"/>
    <s v="so"/>
    <s v="so"/>
    <s v="so"/>
    <s v="so"/>
    <s v="so"/>
    <s v="s"/>
    <n v="2.4479999999999998E-2"/>
    <s v="s"/>
    <n v="6.1240000000000003E-2"/>
  </r>
  <r>
    <n v="2025"/>
    <s v="Toulouse"/>
    <x v="115"/>
    <s v="mMex4"/>
    <x v="2"/>
    <x v="6"/>
    <s v="so"/>
    <s v="so"/>
    <s v="so"/>
    <s v="so"/>
    <s v="so"/>
    <s v="so"/>
    <s v="so"/>
    <s v="so"/>
    <s v="so"/>
    <s v="so"/>
    <s v="so"/>
    <s v="so"/>
    <s v="so"/>
    <s v="so"/>
    <s v="so"/>
    <s v="so"/>
    <s v="so"/>
    <s v="so"/>
    <s v="so"/>
    <s v="s"/>
    <n v="2.6409999999999999E-2"/>
    <s v="s"/>
    <n v="5.074E-2"/>
  </r>
  <r>
    <n v="2025"/>
    <s v="Toulouse"/>
    <x v="115"/>
    <s v="mMex4"/>
    <x v="2"/>
    <x v="7"/>
    <s v="so"/>
    <s v="so"/>
    <s v="so"/>
    <s v="so"/>
    <s v="so"/>
    <s v="so"/>
    <s v="so"/>
    <s v="so"/>
    <s v="so"/>
    <s v="so"/>
    <s v="so"/>
    <s v="so"/>
    <s v="so"/>
    <s v="so"/>
    <s v="so"/>
    <s v="so"/>
    <s v="so"/>
    <s v="so"/>
    <s v="so"/>
    <s v="s"/>
    <n v="2.826E-2"/>
    <s v="s"/>
    <n v="5.4449999999999998E-2"/>
  </r>
  <r>
    <n v="2025"/>
    <s v="Toulouse"/>
    <x v="115"/>
    <s v="mMex4"/>
    <x v="2"/>
    <x v="8"/>
    <s v="so"/>
    <s v="so"/>
    <s v="so"/>
    <s v="so"/>
    <s v="so"/>
    <s v="so"/>
    <s v="so"/>
    <s v="so"/>
    <s v="so"/>
    <s v="so"/>
    <s v="so"/>
    <s v="so"/>
    <s v="so"/>
    <s v="so"/>
    <s v="so"/>
    <s v="so"/>
    <s v="so"/>
    <s v="so"/>
    <s v="so"/>
    <s v="s"/>
    <n v="3.0460000000000001E-2"/>
    <s v="s"/>
    <n v="5.4019999999999999E-2"/>
  </r>
  <r>
    <n v="2025"/>
    <s v="Toulouse"/>
    <x v="115"/>
    <s v="mMex4"/>
    <x v="2"/>
    <x v="9"/>
    <s v="so"/>
    <s v="so"/>
    <s v="so"/>
    <s v="so"/>
    <s v="so"/>
    <s v="so"/>
    <s v="so"/>
    <s v="so"/>
    <s v="so"/>
    <s v="so"/>
    <s v="so"/>
    <s v="so"/>
    <s v="so"/>
    <s v="so"/>
    <s v="so"/>
    <s v="so"/>
    <s v="so"/>
    <s v="so"/>
    <s v="so"/>
    <s v="s"/>
    <n v="3.3369999999999997E-2"/>
    <s v="s"/>
    <n v="5.0130000000000001E-2"/>
  </r>
  <r>
    <n v="2025"/>
    <s v="Toulouse"/>
    <x v="115"/>
    <s v="mMex4"/>
    <x v="2"/>
    <x v="10"/>
    <s v="so"/>
    <s v="so"/>
    <s v="so"/>
    <s v="so"/>
    <s v="so"/>
    <s v="so"/>
    <s v="so"/>
    <s v="so"/>
    <s v="so"/>
    <s v="so"/>
    <s v="so"/>
    <s v="so"/>
    <s v="so"/>
    <s v="so"/>
    <s v="so"/>
    <s v="so"/>
    <s v="so"/>
    <s v="so"/>
    <s v="so"/>
    <s v="s"/>
    <n v="2.4969999999999999E-2"/>
    <s v="s"/>
    <n v="4.3749999999999997E-2"/>
  </r>
  <r>
    <n v="2025"/>
    <s v="Toulouse"/>
    <x v="115"/>
    <s v="mMex4"/>
    <x v="3"/>
    <x v="0"/>
    <n v="0"/>
    <s v="s"/>
    <s v="s"/>
    <n v="0"/>
    <s v="s"/>
    <s v="s"/>
    <n v="0"/>
    <n v="1.9528700000000001"/>
    <n v="0.74443999999999999"/>
    <n v="0.87026999999999999"/>
    <n v="2.7725300000000002"/>
    <s v="s"/>
    <n v="0"/>
    <n v="6.4625399999999997"/>
    <n v="0"/>
    <n v="0"/>
    <n v="0"/>
    <n v="0"/>
    <n v="6.4625399999999997"/>
    <s v="s"/>
    <n v="0.80967999999999996"/>
    <s v="s"/>
    <n v="0.82401999999999997"/>
  </r>
  <r>
    <n v="2025"/>
    <s v="Toulouse"/>
    <x v="115"/>
    <s v="mMex4"/>
    <x v="3"/>
    <x v="1"/>
    <n v="0"/>
    <s v="s"/>
    <s v="s"/>
    <n v="0"/>
    <s v="s"/>
    <s v="s"/>
    <n v="0"/>
    <n v="2.47092"/>
    <n v="0.85277999999999998"/>
    <n v="1.0727599999999999"/>
    <n v="2.7384300000000001"/>
    <s v="s"/>
    <n v="0"/>
    <n v="7.2947600000000001"/>
    <n v="0"/>
    <n v="0"/>
    <n v="0"/>
    <n v="0"/>
    <n v="7.2947600000000001"/>
    <s v="s"/>
    <n v="0.80862000000000001"/>
    <s v="s"/>
    <n v="0.82716999999999996"/>
  </r>
  <r>
    <n v="2025"/>
    <s v="Toulouse"/>
    <x v="115"/>
    <s v="mMex4"/>
    <x v="3"/>
    <x v="2"/>
    <n v="0"/>
    <s v="s"/>
    <s v="s"/>
    <n v="0"/>
    <s v="s"/>
    <s v="s"/>
    <n v="0"/>
    <n v="1.84398"/>
    <n v="0.69567000000000001"/>
    <n v="1.42472"/>
    <n v="3.2008100000000002"/>
    <s v="s"/>
    <n v="0"/>
    <n v="7.3170500000000001"/>
    <n v="0"/>
    <n v="0"/>
    <n v="0"/>
    <n v="0"/>
    <n v="7.3170500000000001"/>
    <s v="s"/>
    <n v="0.71245000000000003"/>
    <s v="s"/>
    <n v="0.73089000000000004"/>
  </r>
  <r>
    <n v="2025"/>
    <s v="Toulouse"/>
    <x v="115"/>
    <s v="mMex4"/>
    <x v="3"/>
    <x v="3"/>
    <n v="0"/>
    <s v="s"/>
    <s v="s"/>
    <n v="0"/>
    <s v="s"/>
    <s v="s"/>
    <n v="0"/>
    <n v="1.87198"/>
    <n v="0.77968999999999999"/>
    <n v="1.75681"/>
    <n v="3.6122299999999998"/>
    <s v="s"/>
    <n v="0"/>
    <n v="8.1959599999999995"/>
    <n v="0"/>
    <n v="0"/>
    <n v="0"/>
    <n v="0"/>
    <n v="8.1959599999999995"/>
    <s v="s"/>
    <n v="0.78915000000000002"/>
    <s v="s"/>
    <n v="0.84470000000000001"/>
  </r>
  <r>
    <n v="2025"/>
    <s v="Toulouse"/>
    <x v="115"/>
    <s v="mMex4"/>
    <x v="3"/>
    <x v="4"/>
    <n v="0"/>
    <s v="s"/>
    <s v="s"/>
    <n v="0"/>
    <s v="s"/>
    <s v="s"/>
    <n v="0"/>
    <n v="1.68546"/>
    <n v="0.67596000000000001"/>
    <n v="1.8093699999999999"/>
    <n v="3.9977200000000002"/>
    <s v="s"/>
    <n v="0"/>
    <n v="8.68567"/>
    <n v="0"/>
    <n v="0"/>
    <n v="0"/>
    <n v="0"/>
    <n v="8.68567"/>
    <s v="s"/>
    <n v="0.72272999999999998"/>
    <s v="s"/>
    <n v="0.97938999999999998"/>
  </r>
  <r>
    <n v="2025"/>
    <s v="Toulouse"/>
    <x v="115"/>
    <s v="mMex4"/>
    <x v="3"/>
    <x v="5"/>
    <n v="0"/>
    <s v="s"/>
    <s v="s"/>
    <n v="0"/>
    <s v="s"/>
    <s v="s"/>
    <n v="0"/>
    <n v="1.97428"/>
    <n v="0.51637"/>
    <n v="1.9039200000000001"/>
    <n v="4.5959899999999996"/>
    <s v="s"/>
    <n v="0"/>
    <n v="9.2486999999999995"/>
    <n v="0"/>
    <n v="0"/>
    <n v="0"/>
    <n v="0"/>
    <n v="9.2486999999999995"/>
    <s v="s"/>
    <n v="0.50888999999999995"/>
    <s v="s"/>
    <n v="0.83577000000000001"/>
  </r>
  <r>
    <n v="2025"/>
    <s v="Toulouse"/>
    <x v="115"/>
    <s v="mMex4"/>
    <x v="3"/>
    <x v="6"/>
    <n v="0"/>
    <s v="s"/>
    <s v="s"/>
    <n v="0"/>
    <s v="s"/>
    <s v="s"/>
    <n v="0"/>
    <n v="2.9857100000000001"/>
    <n v="0.87356"/>
    <n v="1.6934800000000001"/>
    <n v="5.1969700000000003"/>
    <s v="s"/>
    <n v="0"/>
    <n v="10.93154"/>
    <n v="0"/>
    <n v="0"/>
    <n v="0"/>
    <n v="0"/>
    <n v="10.93154"/>
    <s v="s"/>
    <n v="0.41436000000000001"/>
    <s v="s"/>
    <n v="0.75012000000000001"/>
  </r>
  <r>
    <n v="2025"/>
    <s v="Toulouse"/>
    <x v="115"/>
    <s v="mMex4"/>
    <x v="3"/>
    <x v="7"/>
    <n v="0"/>
    <s v="s"/>
    <s v="s"/>
    <n v="0"/>
    <s v="s"/>
    <s v="s"/>
    <n v="0"/>
    <n v="2.1196000000000002"/>
    <n v="0.65603"/>
    <n v="1.72871"/>
    <n v="5.3462500000000004"/>
    <s v="s"/>
    <n v="0"/>
    <n v="10.0962"/>
    <n v="0"/>
    <n v="0"/>
    <n v="0"/>
    <n v="0"/>
    <n v="10.0962"/>
    <s v="s"/>
    <n v="0.40688000000000002"/>
    <s v="s"/>
    <n v="0.90602000000000005"/>
  </r>
  <r>
    <n v="2025"/>
    <s v="Toulouse"/>
    <x v="115"/>
    <s v="mMex4"/>
    <x v="3"/>
    <x v="8"/>
    <n v="0"/>
    <s v="s"/>
    <s v="s"/>
    <n v="0"/>
    <s v="s"/>
    <s v="s"/>
    <n v="0"/>
    <n v="2.1785700000000001"/>
    <n v="1.33975"/>
    <n v="1.79671"/>
    <n v="5.5899700000000001"/>
    <s v="s"/>
    <n v="0"/>
    <n v="11.10158"/>
    <n v="0"/>
    <n v="0"/>
    <n v="0"/>
    <n v="0"/>
    <n v="11.10158"/>
    <s v="s"/>
    <n v="0.35533999999999999"/>
    <s v="s"/>
    <n v="1.2560100000000001"/>
  </r>
  <r>
    <n v="2025"/>
    <s v="Toulouse"/>
    <x v="115"/>
    <s v="mMex4"/>
    <x v="3"/>
    <x v="9"/>
    <n v="0"/>
    <s v="s"/>
    <s v="s"/>
    <n v="0"/>
    <s v="s"/>
    <s v="s"/>
    <n v="0"/>
    <n v="2.01722"/>
    <n v="1.4980100000000001"/>
    <n v="1.4508399999999999"/>
    <n v="5.4795999999999996"/>
    <s v="s"/>
    <n v="0"/>
    <n v="10.629989999999999"/>
    <n v="0"/>
    <n v="0"/>
    <n v="0"/>
    <n v="0"/>
    <n v="10.629989999999999"/>
    <s v="s"/>
    <n v="0.376"/>
    <s v="s"/>
    <n v="1.38002"/>
  </r>
  <r>
    <n v="2025"/>
    <s v="Toulouse"/>
    <x v="115"/>
    <s v="mMex4"/>
    <x v="3"/>
    <x v="10"/>
    <n v="0"/>
    <s v="s"/>
    <s v="s"/>
    <n v="0"/>
    <s v="s"/>
    <s v="s"/>
    <n v="0"/>
    <n v="1.1311100000000001"/>
    <n v="1.2861499999999999"/>
    <n v="1.7810299999999999"/>
    <n v="5.0343"/>
    <s v="s"/>
    <n v="0"/>
    <n v="9.5399399999999996"/>
    <n v="0"/>
    <n v="0"/>
    <n v="0"/>
    <n v="0"/>
    <n v="9.5399399999999996"/>
    <s v="s"/>
    <n v="0.37385000000000002"/>
    <s v="s"/>
    <n v="1.3028500000000001"/>
  </r>
  <r>
    <n v="2025"/>
    <s v="Toulouse"/>
    <x v="116"/>
    <s v="wc3zx"/>
    <x v="0"/>
    <x v="0"/>
    <n v="0"/>
    <n v="0"/>
    <n v="37"/>
    <n v="0"/>
    <n v="0"/>
    <n v="0"/>
    <n v="0"/>
    <n v="0"/>
    <n v="0"/>
    <n v="19"/>
    <n v="0"/>
    <n v="0"/>
    <n v="0"/>
    <n v="56"/>
    <n v="0"/>
    <n v="0"/>
    <n v="0"/>
    <n v="0"/>
    <n v="56"/>
    <n v="0"/>
    <n v="0"/>
    <s v="s"/>
    <s v="s"/>
  </r>
  <r>
    <n v="2025"/>
    <s v="Toulouse"/>
    <x v="116"/>
    <s v="wc3zx"/>
    <x v="1"/>
    <x v="0"/>
    <n v="0"/>
    <n v="0"/>
    <n v="0.11525000000000001"/>
    <n v="0"/>
    <n v="0"/>
    <n v="0"/>
    <n v="0"/>
    <n v="0"/>
    <n v="0"/>
    <n v="6.2429999999999999E-2"/>
    <n v="0"/>
    <n v="0"/>
    <n v="0"/>
    <n v="0.17768"/>
    <n v="0"/>
    <n v="0"/>
    <n v="0"/>
    <n v="0"/>
    <n v="0.17768"/>
    <n v="0"/>
    <n v="0"/>
    <s v="s"/>
    <s v="s"/>
  </r>
  <r>
    <n v="2025"/>
    <s v="Toulouse"/>
    <x v="116"/>
    <s v="wc3zx"/>
    <x v="1"/>
    <x v="1"/>
    <n v="0"/>
    <n v="0"/>
    <n v="0.11515"/>
    <n v="0"/>
    <n v="0"/>
    <n v="0"/>
    <n v="0"/>
    <n v="0"/>
    <n v="0"/>
    <n v="6.3339999999999994E-2"/>
    <n v="0"/>
    <n v="0"/>
    <n v="0"/>
    <n v="0.17849000000000001"/>
    <n v="0"/>
    <n v="0"/>
    <n v="0"/>
    <n v="0"/>
    <n v="0.17849000000000001"/>
    <n v="0"/>
    <n v="0"/>
    <s v="s"/>
    <s v="s"/>
  </r>
  <r>
    <n v="2025"/>
    <s v="Toulouse"/>
    <x v="116"/>
    <s v="wc3zx"/>
    <x v="1"/>
    <x v="2"/>
    <n v="0"/>
    <n v="0"/>
    <n v="0.11094999999999999"/>
    <n v="0"/>
    <n v="0"/>
    <n v="0"/>
    <n v="0"/>
    <n v="0"/>
    <n v="0"/>
    <n v="6.4630000000000007E-2"/>
    <n v="0"/>
    <n v="0"/>
    <n v="0"/>
    <n v="0.17558000000000001"/>
    <n v="0"/>
    <n v="0"/>
    <n v="0"/>
    <n v="0"/>
    <n v="0.17558000000000001"/>
    <n v="0"/>
    <n v="0"/>
    <s v="s"/>
    <s v="s"/>
  </r>
  <r>
    <n v="2025"/>
    <s v="Toulouse"/>
    <x v="116"/>
    <s v="wc3zx"/>
    <x v="1"/>
    <x v="3"/>
    <n v="0"/>
    <n v="0"/>
    <n v="0.10997"/>
    <n v="0"/>
    <n v="0"/>
    <n v="0"/>
    <n v="0"/>
    <n v="0"/>
    <n v="0"/>
    <n v="6.744E-2"/>
    <n v="0"/>
    <n v="0"/>
    <n v="0"/>
    <n v="0.17741000000000001"/>
    <n v="0"/>
    <n v="0"/>
    <n v="0"/>
    <n v="0"/>
    <n v="0.17741000000000001"/>
    <n v="0"/>
    <n v="0"/>
    <s v="s"/>
    <s v="s"/>
  </r>
  <r>
    <n v="2025"/>
    <s v="Toulouse"/>
    <x v="116"/>
    <s v="wc3zx"/>
    <x v="1"/>
    <x v="4"/>
    <n v="0"/>
    <n v="0"/>
    <n v="0.10653"/>
    <n v="0"/>
    <n v="0"/>
    <n v="0"/>
    <n v="0"/>
    <n v="0"/>
    <n v="0"/>
    <n v="6.8879999999999997E-2"/>
    <n v="0"/>
    <n v="0"/>
    <n v="0"/>
    <n v="0.1754"/>
    <n v="0"/>
    <n v="0"/>
    <n v="0"/>
    <n v="0"/>
    <n v="0.1754"/>
    <n v="0"/>
    <n v="0"/>
    <s v="s"/>
    <s v="s"/>
  </r>
  <r>
    <n v="2025"/>
    <s v="Toulouse"/>
    <x v="116"/>
    <s v="wc3zx"/>
    <x v="1"/>
    <x v="5"/>
    <n v="0"/>
    <n v="0"/>
    <n v="0.10524"/>
    <n v="0"/>
    <n v="0"/>
    <n v="0"/>
    <n v="0"/>
    <n v="0"/>
    <n v="0"/>
    <n v="6.9830000000000003E-2"/>
    <n v="0"/>
    <n v="0"/>
    <n v="0"/>
    <n v="0.17508000000000001"/>
    <n v="0"/>
    <n v="0"/>
    <n v="0"/>
    <n v="0"/>
    <n v="0.17508000000000001"/>
    <n v="0"/>
    <n v="0"/>
    <s v="s"/>
    <s v="s"/>
  </r>
  <r>
    <n v="2025"/>
    <s v="Toulouse"/>
    <x v="116"/>
    <s v="wc3zx"/>
    <x v="1"/>
    <x v="6"/>
    <n v="0"/>
    <n v="0"/>
    <n v="0.10317"/>
    <n v="0"/>
    <n v="0"/>
    <n v="0"/>
    <n v="0"/>
    <n v="0"/>
    <n v="0"/>
    <n v="6.8250000000000005E-2"/>
    <n v="0"/>
    <n v="0"/>
    <n v="0"/>
    <n v="0.17143"/>
    <n v="0"/>
    <n v="0"/>
    <n v="0"/>
    <n v="0"/>
    <n v="0.17143"/>
    <n v="0"/>
    <n v="0"/>
    <s v="s"/>
    <s v="s"/>
  </r>
  <r>
    <n v="2025"/>
    <s v="Toulouse"/>
    <x v="116"/>
    <s v="wc3zx"/>
    <x v="1"/>
    <x v="7"/>
    <n v="0"/>
    <n v="0"/>
    <n v="0.10208"/>
    <n v="0"/>
    <n v="0"/>
    <n v="0"/>
    <n v="0"/>
    <n v="0"/>
    <n v="0"/>
    <n v="6.7229999999999998E-2"/>
    <n v="0"/>
    <n v="0"/>
    <n v="0"/>
    <n v="0.16930999999999999"/>
    <n v="0"/>
    <n v="0"/>
    <n v="0"/>
    <n v="0"/>
    <n v="0.16930999999999999"/>
    <n v="0"/>
    <n v="0"/>
    <s v="s"/>
    <s v="s"/>
  </r>
  <r>
    <n v="2025"/>
    <s v="Toulouse"/>
    <x v="116"/>
    <s v="wc3zx"/>
    <x v="1"/>
    <x v="8"/>
    <n v="0"/>
    <n v="0"/>
    <n v="0.10168000000000001"/>
    <n v="0"/>
    <n v="0"/>
    <n v="0"/>
    <n v="0"/>
    <n v="0"/>
    <n v="0"/>
    <n v="6.7180000000000004E-2"/>
    <n v="0"/>
    <n v="0"/>
    <n v="0"/>
    <n v="0.16886999999999999"/>
    <n v="0"/>
    <n v="0"/>
    <n v="0"/>
    <n v="0"/>
    <n v="0.16886999999999999"/>
    <n v="0"/>
    <n v="0"/>
    <s v="s"/>
    <s v="s"/>
  </r>
  <r>
    <n v="2025"/>
    <s v="Toulouse"/>
    <x v="116"/>
    <s v="wc3zx"/>
    <x v="1"/>
    <x v="9"/>
    <n v="0"/>
    <n v="0"/>
    <n v="9.783E-2"/>
    <n v="0"/>
    <n v="0"/>
    <n v="0"/>
    <n v="0"/>
    <n v="0"/>
    <n v="0"/>
    <n v="6.4390000000000003E-2"/>
    <n v="0"/>
    <n v="0"/>
    <n v="0"/>
    <n v="0.16222"/>
    <n v="0"/>
    <n v="0"/>
    <n v="0"/>
    <n v="0"/>
    <n v="0.16222"/>
    <n v="0"/>
    <n v="0"/>
    <s v="s"/>
    <s v="s"/>
  </r>
  <r>
    <n v="2025"/>
    <s v="Toulouse"/>
    <x v="116"/>
    <s v="wc3zx"/>
    <x v="1"/>
    <x v="10"/>
    <n v="0"/>
    <n v="0"/>
    <n v="9.5820000000000002E-2"/>
    <n v="0"/>
    <n v="0"/>
    <n v="0"/>
    <n v="0"/>
    <n v="0"/>
    <n v="0"/>
    <n v="6.5250000000000002E-2"/>
    <n v="0"/>
    <n v="0"/>
    <n v="0"/>
    <n v="0.16108"/>
    <n v="0"/>
    <n v="0"/>
    <n v="0"/>
    <n v="0"/>
    <n v="0.16108"/>
    <n v="0"/>
    <n v="0"/>
    <s v="s"/>
    <s v="s"/>
  </r>
  <r>
    <n v="2025"/>
    <s v="Toulouse"/>
    <x v="116"/>
    <s v="wc3zx"/>
    <x v="2"/>
    <x v="0"/>
    <s v="so"/>
    <s v="so"/>
    <s v="so"/>
    <s v="so"/>
    <s v="so"/>
    <s v="so"/>
    <s v="so"/>
    <s v="so"/>
    <s v="so"/>
    <s v="so"/>
    <s v="so"/>
    <s v="so"/>
    <s v="so"/>
    <s v="so"/>
    <s v="so"/>
    <s v="so"/>
    <s v="so"/>
    <s v="so"/>
    <s v="so"/>
    <n v="0"/>
    <n v="0"/>
    <s v="s"/>
    <s v="s"/>
  </r>
  <r>
    <n v="2025"/>
    <s v="Toulouse"/>
    <x v="116"/>
    <s v="wc3zx"/>
    <x v="2"/>
    <x v="1"/>
    <s v="so"/>
    <s v="so"/>
    <s v="so"/>
    <s v="so"/>
    <s v="so"/>
    <s v="so"/>
    <s v="so"/>
    <s v="so"/>
    <s v="so"/>
    <s v="so"/>
    <s v="so"/>
    <s v="so"/>
    <s v="so"/>
    <s v="so"/>
    <s v="so"/>
    <s v="so"/>
    <s v="so"/>
    <s v="so"/>
    <s v="so"/>
    <n v="0"/>
    <n v="0"/>
    <s v="s"/>
    <s v="s"/>
  </r>
  <r>
    <n v="2025"/>
    <s v="Toulouse"/>
    <x v="116"/>
    <s v="wc3zx"/>
    <x v="2"/>
    <x v="2"/>
    <s v="so"/>
    <s v="so"/>
    <s v="so"/>
    <s v="so"/>
    <s v="so"/>
    <s v="so"/>
    <s v="so"/>
    <s v="so"/>
    <s v="so"/>
    <s v="so"/>
    <s v="so"/>
    <s v="so"/>
    <s v="so"/>
    <s v="so"/>
    <s v="so"/>
    <s v="so"/>
    <s v="so"/>
    <s v="so"/>
    <s v="so"/>
    <n v="0"/>
    <n v="0"/>
    <s v="s"/>
    <s v="s"/>
  </r>
  <r>
    <n v="2025"/>
    <s v="Toulouse"/>
    <x v="116"/>
    <s v="wc3zx"/>
    <x v="2"/>
    <x v="3"/>
    <s v="so"/>
    <s v="so"/>
    <s v="so"/>
    <s v="so"/>
    <s v="so"/>
    <s v="so"/>
    <s v="so"/>
    <s v="so"/>
    <s v="so"/>
    <s v="so"/>
    <s v="so"/>
    <s v="so"/>
    <s v="so"/>
    <s v="so"/>
    <s v="so"/>
    <s v="so"/>
    <s v="so"/>
    <s v="so"/>
    <s v="so"/>
    <n v="0"/>
    <n v="0"/>
    <s v="s"/>
    <s v="s"/>
  </r>
  <r>
    <n v="2025"/>
    <s v="Toulouse"/>
    <x v="116"/>
    <s v="wc3zx"/>
    <x v="2"/>
    <x v="4"/>
    <s v="so"/>
    <s v="so"/>
    <s v="so"/>
    <s v="so"/>
    <s v="so"/>
    <s v="so"/>
    <s v="so"/>
    <s v="so"/>
    <s v="so"/>
    <s v="so"/>
    <s v="so"/>
    <s v="so"/>
    <s v="so"/>
    <s v="so"/>
    <s v="so"/>
    <s v="so"/>
    <s v="so"/>
    <s v="so"/>
    <s v="so"/>
    <n v="0"/>
    <n v="0"/>
    <s v="s"/>
    <s v="s"/>
  </r>
  <r>
    <n v="2025"/>
    <s v="Toulouse"/>
    <x v="116"/>
    <s v="wc3zx"/>
    <x v="2"/>
    <x v="5"/>
    <s v="so"/>
    <s v="so"/>
    <s v="so"/>
    <s v="so"/>
    <s v="so"/>
    <s v="so"/>
    <s v="so"/>
    <s v="so"/>
    <s v="so"/>
    <s v="so"/>
    <s v="so"/>
    <s v="so"/>
    <s v="so"/>
    <s v="so"/>
    <s v="so"/>
    <s v="so"/>
    <s v="so"/>
    <s v="so"/>
    <s v="so"/>
    <n v="0"/>
    <n v="0"/>
    <s v="s"/>
    <s v="s"/>
  </r>
  <r>
    <n v="2025"/>
    <s v="Toulouse"/>
    <x v="116"/>
    <s v="wc3zx"/>
    <x v="2"/>
    <x v="6"/>
    <s v="so"/>
    <s v="so"/>
    <s v="so"/>
    <s v="so"/>
    <s v="so"/>
    <s v="so"/>
    <s v="so"/>
    <s v="so"/>
    <s v="so"/>
    <s v="so"/>
    <s v="so"/>
    <s v="so"/>
    <s v="so"/>
    <s v="so"/>
    <s v="so"/>
    <s v="so"/>
    <s v="so"/>
    <s v="so"/>
    <s v="so"/>
    <n v="0"/>
    <n v="0"/>
    <s v="s"/>
    <s v="s"/>
  </r>
  <r>
    <n v="2025"/>
    <s v="Toulouse"/>
    <x v="116"/>
    <s v="wc3zx"/>
    <x v="2"/>
    <x v="7"/>
    <s v="so"/>
    <s v="so"/>
    <s v="so"/>
    <s v="so"/>
    <s v="so"/>
    <s v="so"/>
    <s v="so"/>
    <s v="so"/>
    <s v="so"/>
    <s v="so"/>
    <s v="so"/>
    <s v="so"/>
    <s v="so"/>
    <s v="so"/>
    <s v="so"/>
    <s v="so"/>
    <s v="so"/>
    <s v="so"/>
    <s v="so"/>
    <n v="0"/>
    <n v="0"/>
    <s v="s"/>
    <s v="s"/>
  </r>
  <r>
    <n v="2025"/>
    <s v="Toulouse"/>
    <x v="116"/>
    <s v="wc3zx"/>
    <x v="2"/>
    <x v="8"/>
    <s v="so"/>
    <s v="so"/>
    <s v="so"/>
    <s v="so"/>
    <s v="so"/>
    <s v="so"/>
    <s v="so"/>
    <s v="so"/>
    <s v="so"/>
    <s v="so"/>
    <s v="so"/>
    <s v="so"/>
    <s v="so"/>
    <s v="so"/>
    <s v="so"/>
    <s v="so"/>
    <s v="so"/>
    <s v="so"/>
    <s v="so"/>
    <n v="0"/>
    <n v="0"/>
    <s v="s"/>
    <s v="s"/>
  </r>
  <r>
    <n v="2025"/>
    <s v="Toulouse"/>
    <x v="116"/>
    <s v="wc3zx"/>
    <x v="2"/>
    <x v="9"/>
    <s v="so"/>
    <s v="so"/>
    <s v="so"/>
    <s v="so"/>
    <s v="so"/>
    <s v="so"/>
    <s v="so"/>
    <s v="so"/>
    <s v="so"/>
    <s v="so"/>
    <s v="so"/>
    <s v="so"/>
    <s v="so"/>
    <s v="so"/>
    <s v="so"/>
    <s v="so"/>
    <s v="so"/>
    <s v="so"/>
    <s v="so"/>
    <n v="0"/>
    <n v="0"/>
    <s v="s"/>
    <s v="s"/>
  </r>
  <r>
    <n v="2025"/>
    <s v="Toulouse"/>
    <x v="116"/>
    <s v="wc3zx"/>
    <x v="2"/>
    <x v="10"/>
    <s v="so"/>
    <s v="so"/>
    <s v="so"/>
    <s v="so"/>
    <s v="so"/>
    <s v="so"/>
    <s v="so"/>
    <s v="so"/>
    <s v="so"/>
    <s v="so"/>
    <s v="so"/>
    <s v="so"/>
    <s v="so"/>
    <s v="so"/>
    <s v="so"/>
    <s v="so"/>
    <s v="so"/>
    <s v="so"/>
    <s v="so"/>
    <n v="0"/>
    <n v="0"/>
    <s v="s"/>
    <s v="s"/>
  </r>
  <r>
    <n v="2025"/>
    <s v="Toulouse"/>
    <x v="116"/>
    <s v="wc3zx"/>
    <x v="3"/>
    <x v="0"/>
    <n v="0"/>
    <n v="0"/>
    <n v="1.1748000000000001"/>
    <n v="0"/>
    <n v="0"/>
    <n v="0"/>
    <n v="0"/>
    <n v="0"/>
    <n v="0"/>
    <n v="1.8939999999999999E-2"/>
    <n v="0"/>
    <n v="0"/>
    <n v="0"/>
    <n v="1.19374"/>
    <n v="0"/>
    <n v="0"/>
    <n v="0"/>
    <n v="0"/>
    <n v="1.19374"/>
    <n v="0"/>
    <n v="0"/>
    <s v="s"/>
    <s v="s"/>
  </r>
  <r>
    <n v="2025"/>
    <s v="Toulouse"/>
    <x v="116"/>
    <s v="wc3zx"/>
    <x v="3"/>
    <x v="1"/>
    <n v="0"/>
    <n v="0"/>
    <n v="1.0836600000000001"/>
    <n v="0"/>
    <n v="0"/>
    <n v="0"/>
    <n v="0"/>
    <n v="0"/>
    <n v="0"/>
    <n v="0.11315"/>
    <n v="0"/>
    <n v="0"/>
    <n v="0"/>
    <n v="1.1968099999999999"/>
    <n v="0"/>
    <n v="0"/>
    <n v="0"/>
    <n v="0"/>
    <n v="1.1968099999999999"/>
    <n v="0"/>
    <n v="0"/>
    <s v="s"/>
    <s v="s"/>
  </r>
  <r>
    <n v="2025"/>
    <s v="Toulouse"/>
    <x v="116"/>
    <s v="wc3zx"/>
    <x v="3"/>
    <x v="2"/>
    <n v="0"/>
    <n v="0"/>
    <n v="1.32927"/>
    <n v="0"/>
    <n v="0"/>
    <n v="0"/>
    <n v="0"/>
    <n v="0"/>
    <n v="0"/>
    <n v="0.17946000000000001"/>
    <n v="0"/>
    <n v="0"/>
    <n v="0"/>
    <n v="1.5087299999999999"/>
    <n v="0"/>
    <n v="0"/>
    <n v="0"/>
    <n v="0"/>
    <n v="1.5087299999999999"/>
    <n v="0"/>
    <n v="0"/>
    <s v="s"/>
    <s v="s"/>
  </r>
  <r>
    <n v="2025"/>
    <s v="Toulouse"/>
    <x v="116"/>
    <s v="wc3zx"/>
    <x v="3"/>
    <x v="3"/>
    <n v="0"/>
    <n v="0"/>
    <n v="1.6528400000000001"/>
    <n v="0"/>
    <n v="0"/>
    <n v="0"/>
    <n v="0"/>
    <n v="0"/>
    <n v="0"/>
    <n v="0.27894000000000002"/>
    <n v="0"/>
    <n v="0"/>
    <n v="0"/>
    <n v="1.9317800000000001"/>
    <n v="0"/>
    <n v="0"/>
    <n v="0"/>
    <n v="0"/>
    <n v="1.9317800000000001"/>
    <n v="0"/>
    <n v="0"/>
    <s v="s"/>
    <s v="s"/>
  </r>
  <r>
    <n v="2025"/>
    <s v="Toulouse"/>
    <x v="116"/>
    <s v="wc3zx"/>
    <x v="3"/>
    <x v="4"/>
    <n v="0"/>
    <n v="0"/>
    <n v="1.5351399999999999"/>
    <n v="0"/>
    <n v="0"/>
    <n v="0"/>
    <n v="0"/>
    <n v="0"/>
    <n v="0"/>
    <n v="0.34359000000000001"/>
    <n v="0"/>
    <n v="0"/>
    <n v="0"/>
    <n v="1.87873"/>
    <n v="0"/>
    <n v="0"/>
    <n v="0"/>
    <n v="0"/>
    <n v="1.87873"/>
    <n v="0"/>
    <n v="0"/>
    <s v="s"/>
    <s v="s"/>
  </r>
  <r>
    <n v="2025"/>
    <s v="Toulouse"/>
    <x v="116"/>
    <s v="wc3zx"/>
    <x v="3"/>
    <x v="5"/>
    <n v="0"/>
    <n v="0"/>
    <n v="1.5982099999999999"/>
    <n v="0"/>
    <n v="0"/>
    <n v="0"/>
    <n v="0"/>
    <n v="0"/>
    <n v="0"/>
    <n v="0.59470000000000001"/>
    <n v="0"/>
    <n v="0"/>
    <n v="0"/>
    <n v="2.1929099999999999"/>
    <n v="0"/>
    <n v="0"/>
    <n v="0"/>
    <n v="0"/>
    <n v="2.1929099999999999"/>
    <n v="0"/>
    <n v="0"/>
    <s v="s"/>
    <s v="s"/>
  </r>
  <r>
    <n v="2025"/>
    <s v="Toulouse"/>
    <x v="116"/>
    <s v="wc3zx"/>
    <x v="3"/>
    <x v="6"/>
    <n v="0"/>
    <n v="0"/>
    <n v="1.7175800000000001"/>
    <n v="0"/>
    <n v="0"/>
    <n v="0"/>
    <n v="0"/>
    <n v="0"/>
    <n v="0"/>
    <n v="0.43915999999999999"/>
    <n v="0"/>
    <n v="0"/>
    <n v="0"/>
    <n v="2.1567400000000001"/>
    <n v="0"/>
    <n v="0"/>
    <n v="0"/>
    <n v="0"/>
    <n v="2.1567400000000001"/>
    <n v="0"/>
    <n v="0"/>
    <s v="s"/>
    <s v="s"/>
  </r>
  <r>
    <n v="2025"/>
    <s v="Toulouse"/>
    <x v="116"/>
    <s v="wc3zx"/>
    <x v="3"/>
    <x v="7"/>
    <n v="0"/>
    <n v="0"/>
    <n v="1.49387"/>
    <n v="0"/>
    <n v="0"/>
    <n v="0"/>
    <n v="0"/>
    <n v="0"/>
    <n v="0"/>
    <n v="0.71853999999999996"/>
    <n v="0"/>
    <n v="0"/>
    <n v="0"/>
    <n v="2.2124100000000002"/>
    <n v="0"/>
    <n v="0"/>
    <n v="0"/>
    <n v="0"/>
    <n v="2.2124100000000002"/>
    <n v="0"/>
    <n v="0"/>
    <s v="s"/>
    <s v="s"/>
  </r>
  <r>
    <n v="2025"/>
    <s v="Toulouse"/>
    <x v="116"/>
    <s v="wc3zx"/>
    <x v="3"/>
    <x v="8"/>
    <n v="0"/>
    <n v="0"/>
    <n v="1.66462"/>
    <n v="0"/>
    <n v="0"/>
    <n v="0"/>
    <n v="0"/>
    <n v="0"/>
    <n v="0"/>
    <n v="0.86472000000000004"/>
    <n v="0"/>
    <n v="0"/>
    <n v="0"/>
    <n v="2.5293399999999999"/>
    <n v="0"/>
    <n v="0"/>
    <n v="0"/>
    <n v="0"/>
    <n v="2.5293399999999999"/>
    <n v="0"/>
    <n v="0"/>
    <s v="s"/>
    <s v="s"/>
  </r>
  <r>
    <n v="2025"/>
    <s v="Toulouse"/>
    <x v="116"/>
    <s v="wc3zx"/>
    <x v="3"/>
    <x v="9"/>
    <n v="0"/>
    <n v="0"/>
    <n v="1.4533700000000001"/>
    <n v="0"/>
    <n v="0"/>
    <n v="0"/>
    <n v="0"/>
    <n v="0"/>
    <n v="0"/>
    <n v="0.41221000000000002"/>
    <n v="0"/>
    <n v="0"/>
    <n v="0"/>
    <n v="1.8655900000000001"/>
    <n v="0"/>
    <n v="0"/>
    <n v="0"/>
    <n v="0"/>
    <n v="1.8655900000000001"/>
    <n v="0"/>
    <n v="0"/>
    <s v="s"/>
    <s v="s"/>
  </r>
  <r>
    <n v="2025"/>
    <s v="Toulouse"/>
    <x v="116"/>
    <s v="wc3zx"/>
    <x v="3"/>
    <x v="10"/>
    <n v="0"/>
    <n v="0"/>
    <n v="1.46018"/>
    <n v="0"/>
    <n v="0"/>
    <n v="0"/>
    <n v="0"/>
    <n v="0"/>
    <n v="0"/>
    <n v="0.85440000000000005"/>
    <n v="0"/>
    <n v="0"/>
    <n v="0"/>
    <n v="2.3145699999999998"/>
    <n v="0"/>
    <n v="0"/>
    <n v="0"/>
    <n v="0"/>
    <n v="2.3145699999999998"/>
    <n v="0"/>
    <n v="0"/>
    <s v="s"/>
    <s v="s"/>
  </r>
  <r>
    <n v="2025"/>
    <s v="Toulouse"/>
    <x v="117"/>
    <s v="HqAYu"/>
    <x v="0"/>
    <x v="0"/>
    <n v="0"/>
    <n v="10"/>
    <n v="21"/>
    <n v="230"/>
    <n v="58"/>
    <n v="318"/>
    <n v="0"/>
    <n v="6"/>
    <n v="0"/>
    <n v="38"/>
    <n v="20"/>
    <n v="0"/>
    <n v="0"/>
    <n v="701"/>
    <n v="0"/>
    <n v="0"/>
    <n v="0"/>
    <n v="0"/>
    <n v="701"/>
    <n v="27"/>
    <n v="150"/>
    <n v="62"/>
    <n v="239"/>
  </r>
  <r>
    <n v="2025"/>
    <s v="Toulouse"/>
    <x v="117"/>
    <s v="HqAYu"/>
    <x v="1"/>
    <x v="0"/>
    <n v="0"/>
    <n v="3.474E-2"/>
    <n v="6.5799999999999997E-2"/>
    <n v="0.69203000000000003"/>
    <n v="0.19525000000000001"/>
    <n v="0.97045000000000003"/>
    <n v="0"/>
    <n v="2.3709999999999998E-2"/>
    <n v="0"/>
    <n v="0.12263"/>
    <n v="6.6369999999999998E-2"/>
    <n v="0"/>
    <n v="0"/>
    <n v="2.1709800000000001"/>
    <n v="0"/>
    <n v="0"/>
    <n v="0"/>
    <n v="0"/>
    <n v="2.1709800000000001"/>
    <n v="1.9470000000000001E-2"/>
    <n v="0.11409"/>
    <n v="5.6829999999999999E-2"/>
    <n v="0.19037999999999999"/>
  </r>
  <r>
    <n v="2025"/>
    <s v="Toulouse"/>
    <x v="117"/>
    <s v="HqAYu"/>
    <x v="1"/>
    <x v="1"/>
    <n v="0"/>
    <n v="3.5270000000000003E-2"/>
    <n v="6.7809999999999995E-2"/>
    <n v="0.69784000000000002"/>
    <n v="0.19778999999999999"/>
    <n v="0.98712999999999995"/>
    <n v="0"/>
    <n v="2.4170000000000001E-2"/>
    <n v="0"/>
    <n v="0.12379999999999999"/>
    <n v="6.6669999999999993E-2"/>
    <n v="0"/>
    <n v="0"/>
    <n v="2.2004800000000002"/>
    <n v="0"/>
    <n v="0"/>
    <n v="0"/>
    <n v="0"/>
    <n v="2.2004800000000002"/>
    <n v="1.9120000000000002E-2"/>
    <n v="0.11625000000000001"/>
    <n v="5.4629999999999998E-2"/>
    <n v="0.19"/>
  </r>
  <r>
    <n v="2025"/>
    <s v="Toulouse"/>
    <x v="117"/>
    <s v="HqAYu"/>
    <x v="1"/>
    <x v="2"/>
    <n v="0"/>
    <n v="3.5999999999999997E-2"/>
    <n v="6.9059999999999996E-2"/>
    <n v="0.70753999999999995"/>
    <n v="0.20324999999999999"/>
    <n v="0.99292999999999998"/>
    <n v="0"/>
    <n v="2.4549999999999999E-2"/>
    <n v="0"/>
    <n v="0.12478"/>
    <n v="6.5460000000000004E-2"/>
    <n v="0"/>
    <n v="0"/>
    <n v="2.2235800000000001"/>
    <n v="0"/>
    <n v="0"/>
    <n v="0"/>
    <n v="0"/>
    <n v="2.2235800000000001"/>
    <n v="2.1409999999999998E-2"/>
    <n v="0.13089999999999999"/>
    <n v="5.4140000000000001E-2"/>
    <n v="0.20644999999999999"/>
  </r>
  <r>
    <n v="2025"/>
    <s v="Toulouse"/>
    <x v="117"/>
    <s v="HqAYu"/>
    <x v="1"/>
    <x v="3"/>
    <n v="0"/>
    <n v="3.6589999999999998E-2"/>
    <n v="7.1120000000000003E-2"/>
    <n v="0.70630000000000004"/>
    <n v="0.21171000000000001"/>
    <n v="0.99539999999999995"/>
    <n v="0"/>
    <n v="2.3519999999999999E-2"/>
    <n v="0"/>
    <n v="0.12323000000000001"/>
    <n v="6.3420000000000004E-2"/>
    <n v="0"/>
    <n v="0"/>
    <n v="2.2312799999999999"/>
    <n v="0"/>
    <n v="0"/>
    <n v="0"/>
    <n v="0"/>
    <n v="2.2312799999999999"/>
    <n v="2.1100000000000001E-2"/>
    <n v="0.14255000000000001"/>
    <n v="5.2580000000000002E-2"/>
    <n v="0.21623000000000001"/>
  </r>
  <r>
    <n v="2025"/>
    <s v="Toulouse"/>
    <x v="117"/>
    <s v="HqAYu"/>
    <x v="1"/>
    <x v="4"/>
    <n v="0"/>
    <n v="3.771E-2"/>
    <n v="7.4950000000000003E-2"/>
    <n v="0.69699999999999995"/>
    <n v="0.21276"/>
    <n v="0.99960000000000004"/>
    <n v="0"/>
    <n v="2.349E-2"/>
    <n v="0"/>
    <n v="0.11865000000000001"/>
    <n v="6.0380000000000003E-2"/>
    <n v="0"/>
    <n v="0"/>
    <n v="2.2245300000000001"/>
    <n v="0"/>
    <n v="0"/>
    <n v="0"/>
    <n v="0"/>
    <n v="2.2245300000000001"/>
    <n v="2.0539999999999999E-2"/>
    <n v="0.14301"/>
    <n v="5.0549999999999998E-2"/>
    <n v="0.21410000000000001"/>
  </r>
  <r>
    <n v="2025"/>
    <s v="Toulouse"/>
    <x v="117"/>
    <s v="HqAYu"/>
    <x v="1"/>
    <x v="5"/>
    <n v="0"/>
    <n v="3.755E-2"/>
    <n v="7.4569999999999997E-2"/>
    <n v="0.69177"/>
    <n v="0.21453"/>
    <n v="1.0020199999999999"/>
    <n v="0"/>
    <n v="2.163E-2"/>
    <n v="0"/>
    <n v="0.11712"/>
    <n v="5.7759999999999999E-2"/>
    <n v="0"/>
    <n v="0"/>
    <n v="2.2169500000000002"/>
    <n v="0"/>
    <n v="0"/>
    <n v="0"/>
    <n v="0"/>
    <n v="2.2169500000000002"/>
    <n v="2.4119999999999999E-2"/>
    <n v="0.14813999999999999"/>
    <n v="4.8439999999999997E-2"/>
    <n v="0.22070000000000001"/>
  </r>
  <r>
    <n v="2025"/>
    <s v="Toulouse"/>
    <x v="117"/>
    <s v="HqAYu"/>
    <x v="1"/>
    <x v="6"/>
    <n v="0"/>
    <n v="3.5220000000000001E-2"/>
    <n v="7.5660000000000005E-2"/>
    <n v="0.68389999999999995"/>
    <n v="0.21443999999999999"/>
    <n v="1.0105200000000001"/>
    <n v="0"/>
    <n v="2.18E-2"/>
    <n v="0"/>
    <n v="0.1133"/>
    <n v="5.3429999999999998E-2"/>
    <n v="0"/>
    <n v="0"/>
    <n v="2.2082600000000001"/>
    <n v="0"/>
    <n v="0"/>
    <n v="0"/>
    <n v="0"/>
    <n v="2.2082600000000001"/>
    <n v="2.6380000000000001E-2"/>
    <n v="0.15148"/>
    <n v="4.4940000000000001E-2"/>
    <n v="0.2228"/>
  </r>
  <r>
    <n v="2025"/>
    <s v="Toulouse"/>
    <x v="117"/>
    <s v="HqAYu"/>
    <x v="1"/>
    <x v="7"/>
    <n v="0"/>
    <n v="3.5380000000000002E-2"/>
    <n v="7.3340000000000002E-2"/>
    <n v="0.67984"/>
    <n v="0.21673999999999999"/>
    <n v="1.01481"/>
    <n v="0"/>
    <n v="2.1590000000000002E-2"/>
    <n v="0"/>
    <n v="0.10717"/>
    <n v="5.0110000000000002E-2"/>
    <n v="0"/>
    <n v="0"/>
    <n v="2.1989700000000001"/>
    <n v="0"/>
    <n v="0"/>
    <n v="0"/>
    <n v="0"/>
    <n v="2.1989700000000001"/>
    <n v="2.708E-2"/>
    <n v="0.15151000000000001"/>
    <n v="4.3279999999999999E-2"/>
    <n v="0.22186"/>
  </r>
  <r>
    <n v="2025"/>
    <s v="Toulouse"/>
    <x v="117"/>
    <s v="HqAYu"/>
    <x v="1"/>
    <x v="8"/>
    <n v="0"/>
    <n v="3.5619999999999999E-2"/>
    <n v="7.4560000000000001E-2"/>
    <n v="0.68191000000000002"/>
    <n v="0.21623000000000001"/>
    <n v="1.0154000000000001"/>
    <n v="0"/>
    <n v="2.0920000000000001E-2"/>
    <n v="0"/>
    <n v="0.10568"/>
    <n v="4.5449999999999997E-2"/>
    <n v="0"/>
    <n v="0"/>
    <n v="2.19577"/>
    <n v="0"/>
    <n v="0"/>
    <n v="0"/>
    <n v="0"/>
    <n v="2.19577"/>
    <n v="2.8379999999999999E-2"/>
    <n v="0.14984"/>
    <n v="4.5960000000000001E-2"/>
    <n v="0.22417999999999999"/>
  </r>
  <r>
    <n v="2025"/>
    <s v="Toulouse"/>
    <x v="117"/>
    <s v="HqAYu"/>
    <x v="1"/>
    <x v="9"/>
    <n v="0"/>
    <n v="3.4669999999999999E-2"/>
    <n v="7.3279999999999998E-2"/>
    <n v="0.67269999999999996"/>
    <n v="0.21889"/>
    <n v="1.01176"/>
    <n v="0"/>
    <n v="2.053E-2"/>
    <n v="0"/>
    <n v="9.7989999999999994E-2"/>
    <n v="4.2130000000000001E-2"/>
    <n v="0"/>
    <n v="0"/>
    <n v="2.1719599999999999"/>
    <n v="0"/>
    <n v="0"/>
    <n v="0"/>
    <n v="0"/>
    <n v="2.1719599999999999"/>
    <n v="2.8389999999999999E-2"/>
    <n v="0.15773000000000001"/>
    <n v="4.2410000000000003E-2"/>
    <n v="0.22853000000000001"/>
  </r>
  <r>
    <n v="2025"/>
    <s v="Toulouse"/>
    <x v="117"/>
    <s v="HqAYu"/>
    <x v="1"/>
    <x v="10"/>
    <n v="0"/>
    <n v="3.3450000000000001E-2"/>
    <n v="7.2169999999999998E-2"/>
    <n v="0.68267"/>
    <n v="0.21593999999999999"/>
    <n v="1.01674"/>
    <n v="0"/>
    <n v="2.0140000000000002E-2"/>
    <n v="0"/>
    <n v="9.5649999999999999E-2"/>
    <n v="3.5529999999999999E-2"/>
    <n v="0"/>
    <n v="0"/>
    <n v="2.1722800000000002"/>
    <n v="0"/>
    <n v="0"/>
    <n v="0"/>
    <n v="0"/>
    <n v="2.1722800000000002"/>
    <n v="2.8479999999999998E-2"/>
    <n v="0.17108000000000001"/>
    <n v="4.206E-2"/>
    <n v="0.24162"/>
  </r>
  <r>
    <n v="2025"/>
    <s v="Toulouse"/>
    <x v="117"/>
    <s v="HqAYu"/>
    <x v="2"/>
    <x v="0"/>
    <s v="so"/>
    <s v="so"/>
    <s v="so"/>
    <s v="so"/>
    <s v="so"/>
    <s v="so"/>
    <s v="so"/>
    <s v="so"/>
    <s v="so"/>
    <s v="so"/>
    <s v="so"/>
    <s v="so"/>
    <s v="so"/>
    <s v="so"/>
    <s v="so"/>
    <s v="so"/>
    <s v="so"/>
    <s v="so"/>
    <s v="so"/>
    <n v="8.6410000000000001E-2"/>
    <n v="0.63366"/>
    <n v="0.13288"/>
    <n v="0.85296000000000005"/>
  </r>
  <r>
    <n v="2025"/>
    <s v="Toulouse"/>
    <x v="117"/>
    <s v="HqAYu"/>
    <x v="2"/>
    <x v="1"/>
    <s v="so"/>
    <s v="so"/>
    <s v="so"/>
    <s v="so"/>
    <s v="so"/>
    <s v="so"/>
    <s v="so"/>
    <s v="so"/>
    <s v="so"/>
    <s v="so"/>
    <s v="so"/>
    <s v="so"/>
    <s v="so"/>
    <s v="so"/>
    <s v="so"/>
    <s v="so"/>
    <s v="so"/>
    <s v="so"/>
    <s v="so"/>
    <n v="8.9270000000000002E-2"/>
    <n v="0.62809000000000004"/>
    <n v="0.12074"/>
    <n v="0.83811000000000002"/>
  </r>
  <r>
    <n v="2025"/>
    <s v="Toulouse"/>
    <x v="117"/>
    <s v="HqAYu"/>
    <x v="2"/>
    <x v="2"/>
    <s v="so"/>
    <s v="so"/>
    <s v="so"/>
    <s v="so"/>
    <s v="so"/>
    <s v="so"/>
    <s v="so"/>
    <s v="so"/>
    <s v="so"/>
    <s v="so"/>
    <s v="so"/>
    <s v="so"/>
    <s v="so"/>
    <s v="so"/>
    <s v="so"/>
    <s v="so"/>
    <s v="so"/>
    <s v="so"/>
    <s v="so"/>
    <n v="9.3810000000000004E-2"/>
    <n v="0.64702000000000004"/>
    <n v="0.11749999999999999"/>
    <n v="0.85833000000000004"/>
  </r>
  <r>
    <n v="2025"/>
    <s v="Toulouse"/>
    <x v="117"/>
    <s v="HqAYu"/>
    <x v="2"/>
    <x v="3"/>
    <s v="so"/>
    <s v="so"/>
    <s v="so"/>
    <s v="so"/>
    <s v="so"/>
    <s v="so"/>
    <s v="so"/>
    <s v="so"/>
    <s v="so"/>
    <s v="so"/>
    <s v="so"/>
    <s v="so"/>
    <s v="so"/>
    <s v="so"/>
    <s v="so"/>
    <s v="so"/>
    <s v="so"/>
    <s v="so"/>
    <s v="so"/>
    <n v="9.2869999999999994E-2"/>
    <n v="0.64415999999999995"/>
    <n v="0.12338"/>
    <n v="0.86041000000000001"/>
  </r>
  <r>
    <n v="2025"/>
    <s v="Toulouse"/>
    <x v="117"/>
    <s v="HqAYu"/>
    <x v="2"/>
    <x v="4"/>
    <s v="so"/>
    <s v="so"/>
    <s v="so"/>
    <s v="so"/>
    <s v="so"/>
    <s v="so"/>
    <s v="so"/>
    <s v="so"/>
    <s v="so"/>
    <s v="so"/>
    <s v="so"/>
    <s v="so"/>
    <s v="so"/>
    <s v="so"/>
    <s v="so"/>
    <s v="so"/>
    <s v="so"/>
    <s v="so"/>
    <s v="so"/>
    <n v="9.6570000000000003E-2"/>
    <n v="0.64807999999999999"/>
    <n v="0.11753"/>
    <n v="0.86217999999999995"/>
  </r>
  <r>
    <n v="2025"/>
    <s v="Toulouse"/>
    <x v="117"/>
    <s v="HqAYu"/>
    <x v="2"/>
    <x v="5"/>
    <s v="so"/>
    <s v="so"/>
    <s v="so"/>
    <s v="so"/>
    <s v="so"/>
    <s v="so"/>
    <s v="so"/>
    <s v="so"/>
    <s v="so"/>
    <s v="so"/>
    <s v="so"/>
    <s v="so"/>
    <s v="so"/>
    <s v="so"/>
    <s v="so"/>
    <s v="so"/>
    <s v="so"/>
    <s v="so"/>
    <s v="so"/>
    <n v="8.7550000000000003E-2"/>
    <n v="0.63970000000000005"/>
    <n v="0.11677"/>
    <n v="0.84401000000000004"/>
  </r>
  <r>
    <n v="2025"/>
    <s v="Toulouse"/>
    <x v="117"/>
    <s v="HqAYu"/>
    <x v="2"/>
    <x v="6"/>
    <s v="so"/>
    <s v="so"/>
    <s v="so"/>
    <s v="so"/>
    <s v="so"/>
    <s v="so"/>
    <s v="so"/>
    <s v="so"/>
    <s v="so"/>
    <s v="so"/>
    <s v="so"/>
    <s v="so"/>
    <s v="so"/>
    <s v="so"/>
    <s v="so"/>
    <s v="so"/>
    <s v="so"/>
    <s v="so"/>
    <s v="so"/>
    <n v="8.7330000000000005E-2"/>
    <n v="0.66190000000000004"/>
    <n v="0.10897999999999999"/>
    <n v="0.85821999999999998"/>
  </r>
  <r>
    <n v="2025"/>
    <s v="Toulouse"/>
    <x v="117"/>
    <s v="HqAYu"/>
    <x v="2"/>
    <x v="7"/>
    <s v="so"/>
    <s v="so"/>
    <s v="so"/>
    <s v="so"/>
    <s v="so"/>
    <s v="so"/>
    <s v="so"/>
    <s v="so"/>
    <s v="so"/>
    <s v="so"/>
    <s v="so"/>
    <s v="so"/>
    <s v="so"/>
    <s v="so"/>
    <s v="so"/>
    <s v="so"/>
    <s v="so"/>
    <s v="so"/>
    <s v="so"/>
    <n v="9.4689999999999996E-2"/>
    <n v="0.68305000000000005"/>
    <n v="0.10018000000000001"/>
    <n v="0.87792000000000003"/>
  </r>
  <r>
    <n v="2025"/>
    <s v="Toulouse"/>
    <x v="117"/>
    <s v="HqAYu"/>
    <x v="2"/>
    <x v="8"/>
    <s v="so"/>
    <s v="so"/>
    <s v="so"/>
    <s v="so"/>
    <s v="so"/>
    <s v="so"/>
    <s v="so"/>
    <s v="so"/>
    <s v="so"/>
    <s v="so"/>
    <s v="so"/>
    <s v="so"/>
    <s v="so"/>
    <s v="so"/>
    <s v="so"/>
    <s v="so"/>
    <s v="so"/>
    <s v="so"/>
    <s v="so"/>
    <n v="9.078E-2"/>
    <n v="0.66569"/>
    <n v="8.8349999999999998E-2"/>
    <n v="0.84482000000000002"/>
  </r>
  <r>
    <n v="2025"/>
    <s v="Toulouse"/>
    <x v="117"/>
    <s v="HqAYu"/>
    <x v="2"/>
    <x v="9"/>
    <s v="so"/>
    <s v="so"/>
    <s v="so"/>
    <s v="so"/>
    <s v="so"/>
    <s v="so"/>
    <s v="so"/>
    <s v="so"/>
    <s v="so"/>
    <s v="so"/>
    <s v="so"/>
    <s v="so"/>
    <s v="so"/>
    <s v="so"/>
    <s v="so"/>
    <s v="so"/>
    <s v="so"/>
    <s v="so"/>
    <s v="so"/>
    <n v="8.1229999999999997E-2"/>
    <n v="0.64712999999999998"/>
    <n v="8.5459999999999994E-2"/>
    <n v="0.81381999999999999"/>
  </r>
  <r>
    <n v="2025"/>
    <s v="Toulouse"/>
    <x v="117"/>
    <s v="HqAYu"/>
    <x v="2"/>
    <x v="10"/>
    <s v="so"/>
    <s v="so"/>
    <s v="so"/>
    <s v="so"/>
    <s v="so"/>
    <s v="so"/>
    <s v="so"/>
    <s v="so"/>
    <s v="so"/>
    <s v="so"/>
    <s v="so"/>
    <s v="so"/>
    <s v="so"/>
    <s v="so"/>
    <s v="so"/>
    <s v="so"/>
    <s v="so"/>
    <s v="so"/>
    <s v="so"/>
    <n v="8.5360000000000005E-2"/>
    <n v="0.61934"/>
    <n v="7.732E-2"/>
    <n v="0.78203"/>
  </r>
  <r>
    <n v="2025"/>
    <s v="Toulouse"/>
    <x v="117"/>
    <s v="HqAYu"/>
    <x v="3"/>
    <x v="0"/>
    <n v="0"/>
    <n v="0.22842000000000001"/>
    <n v="0.11053"/>
    <n v="5.6092500000000003"/>
    <n v="1.0613999999999999"/>
    <n v="6.3120599999999998"/>
    <n v="0"/>
    <n v="5.9999999999999995E-4"/>
    <n v="0"/>
    <n v="0.66215000000000002"/>
    <n v="0.38678000000000001"/>
    <n v="0"/>
    <n v="0"/>
    <n v="14.3712"/>
    <n v="0"/>
    <n v="0"/>
    <n v="0"/>
    <n v="0"/>
    <n v="14.3712"/>
    <n v="0.26299"/>
    <n v="2.8425699999999998"/>
    <n v="3.9325899999999998"/>
    <n v="7.0381499999999999"/>
  </r>
  <r>
    <n v="2025"/>
    <s v="Toulouse"/>
    <x v="117"/>
    <s v="HqAYu"/>
    <x v="3"/>
    <x v="1"/>
    <n v="0"/>
    <n v="0.22181000000000001"/>
    <n v="0.30171999999999999"/>
    <n v="6.9112200000000001"/>
    <n v="0.97935000000000005"/>
    <n v="6.9838500000000003"/>
    <n v="0"/>
    <n v="9.6900000000000007E-3"/>
    <n v="0"/>
    <n v="0.88856999999999997"/>
    <n v="0.49517"/>
    <n v="0"/>
    <n v="0"/>
    <n v="16.79138"/>
    <n v="0"/>
    <n v="0"/>
    <n v="0"/>
    <n v="0"/>
    <n v="16.79138"/>
    <n v="0.20268"/>
    <n v="3.0956800000000002"/>
    <n v="3.3231000000000002"/>
    <n v="6.6214599999999999"/>
  </r>
  <r>
    <n v="2025"/>
    <s v="Toulouse"/>
    <x v="117"/>
    <s v="HqAYu"/>
    <x v="3"/>
    <x v="2"/>
    <n v="0"/>
    <n v="0.19624"/>
    <n v="0.34825"/>
    <n v="8.5672700000000006"/>
    <n v="1.4487399999999999"/>
    <n v="9.1483500000000006"/>
    <n v="0"/>
    <n v="4.3610000000000003E-2"/>
    <n v="0"/>
    <n v="1.4356199999999999"/>
    <n v="0.70140000000000002"/>
    <n v="0"/>
    <n v="0"/>
    <n v="21.889489999999999"/>
    <n v="0"/>
    <n v="0"/>
    <n v="0"/>
    <n v="0"/>
    <n v="21.889489999999999"/>
    <n v="0.19922000000000001"/>
    <n v="3.05328"/>
    <n v="3.25604"/>
    <n v="6.5085300000000004"/>
  </r>
  <r>
    <n v="2025"/>
    <s v="Toulouse"/>
    <x v="117"/>
    <s v="HqAYu"/>
    <x v="3"/>
    <x v="3"/>
    <n v="0"/>
    <n v="0.29024"/>
    <n v="0.32929000000000003"/>
    <n v="8.0153199999999991"/>
    <n v="1.7313700000000001"/>
    <n v="10.885579999999999"/>
    <n v="0"/>
    <n v="0.14713999999999999"/>
    <n v="0"/>
    <n v="1.82195"/>
    <n v="0.88444999999999996"/>
    <n v="0"/>
    <n v="0"/>
    <n v="24.105329999999999"/>
    <n v="0"/>
    <n v="0"/>
    <n v="0"/>
    <n v="0"/>
    <n v="24.105329999999999"/>
    <n v="0.24990000000000001"/>
    <n v="3.76484"/>
    <n v="3.085"/>
    <n v="7.0997399999999997"/>
  </r>
  <r>
    <n v="2025"/>
    <s v="Toulouse"/>
    <x v="117"/>
    <s v="HqAYu"/>
    <x v="3"/>
    <x v="4"/>
    <n v="0"/>
    <n v="0.51495999999999997"/>
    <n v="0.64900999999999998"/>
    <n v="8.2784600000000008"/>
    <n v="1.7448699999999999"/>
    <n v="11.140079999999999"/>
    <n v="0"/>
    <n v="0.18209"/>
    <n v="0"/>
    <n v="1.6055900000000001"/>
    <n v="1.46977"/>
    <n v="0"/>
    <n v="0"/>
    <n v="25.58483"/>
    <n v="0"/>
    <n v="0"/>
    <n v="0"/>
    <n v="0"/>
    <n v="25.58483"/>
    <n v="0.37257000000000001"/>
    <n v="4.2750700000000004"/>
    <n v="2.7678799999999999"/>
    <n v="7.4155100000000003"/>
  </r>
  <r>
    <n v="2025"/>
    <s v="Toulouse"/>
    <x v="117"/>
    <s v="HqAYu"/>
    <x v="3"/>
    <x v="5"/>
    <n v="0"/>
    <n v="0.25538"/>
    <n v="0.88687000000000005"/>
    <n v="9.0750799999999998"/>
    <n v="2.3466"/>
    <n v="10.292310000000001"/>
    <n v="0"/>
    <n v="0.22217999999999999"/>
    <n v="0"/>
    <n v="1.9515100000000001"/>
    <n v="1.04992"/>
    <n v="0"/>
    <n v="0"/>
    <n v="26.07986"/>
    <n v="0"/>
    <n v="0"/>
    <n v="0"/>
    <n v="0"/>
    <n v="26.07986"/>
    <n v="0.66518999999999995"/>
    <n v="4.2718299999999996"/>
    <n v="2.5165299999999999"/>
    <n v="7.4535600000000004"/>
  </r>
  <r>
    <n v="2025"/>
    <s v="Toulouse"/>
    <x v="117"/>
    <s v="HqAYu"/>
    <x v="3"/>
    <x v="6"/>
    <n v="0"/>
    <n v="0.23871999999999999"/>
    <n v="0.60052000000000005"/>
    <n v="7.9983599999999999"/>
    <n v="2.2776299999999998"/>
    <n v="12.109489999999999"/>
    <n v="0"/>
    <n v="0.23382"/>
    <n v="0"/>
    <n v="2.0935299999999999"/>
    <n v="1.47061"/>
    <n v="0"/>
    <n v="0"/>
    <n v="27.022670000000002"/>
    <n v="0"/>
    <n v="0"/>
    <n v="0"/>
    <n v="0"/>
    <n v="27.022670000000002"/>
    <n v="0.85921000000000003"/>
    <n v="4.21929"/>
    <n v="2.7878699999999998"/>
    <n v="7.8663699999999999"/>
  </r>
  <r>
    <n v="2025"/>
    <s v="Toulouse"/>
    <x v="117"/>
    <s v="HqAYu"/>
    <x v="3"/>
    <x v="7"/>
    <n v="0"/>
    <n v="0.39867999999999998"/>
    <n v="0.68606"/>
    <n v="9.0058799999999994"/>
    <n v="2.07911"/>
    <n v="11.29312"/>
    <n v="0"/>
    <n v="0.27973999999999999"/>
    <n v="0"/>
    <n v="1.7444900000000001"/>
    <n v="1.57138"/>
    <n v="0"/>
    <n v="0"/>
    <n v="27.058450000000001"/>
    <n v="0"/>
    <n v="0"/>
    <n v="0"/>
    <n v="0"/>
    <n v="27.058450000000001"/>
    <n v="1.0676399999999999"/>
    <n v="4.7514099999999999"/>
    <n v="3.1646399999999999"/>
    <n v="8.9837000000000007"/>
  </r>
  <r>
    <n v="2025"/>
    <s v="Toulouse"/>
    <x v="117"/>
    <s v="HqAYu"/>
    <x v="3"/>
    <x v="8"/>
    <n v="0"/>
    <n v="0.23501"/>
    <n v="1.0297499999999999"/>
    <n v="8.6789299999999994"/>
    <n v="2.2886700000000002"/>
    <n v="9.6091599999999993"/>
    <n v="0"/>
    <n v="0.26955000000000001"/>
    <n v="0"/>
    <n v="2.29819"/>
    <n v="1.41117"/>
    <n v="0"/>
    <n v="0"/>
    <n v="25.820419999999999"/>
    <n v="0"/>
    <n v="0"/>
    <n v="0"/>
    <n v="0"/>
    <n v="25.820419999999999"/>
    <n v="1.43232"/>
    <n v="4.7316900000000004"/>
    <n v="3.1833"/>
    <n v="9.3473000000000006"/>
  </r>
  <r>
    <n v="2025"/>
    <s v="Toulouse"/>
    <x v="117"/>
    <s v="HqAYu"/>
    <x v="3"/>
    <x v="9"/>
    <n v="0"/>
    <n v="0.23508000000000001"/>
    <n v="0.81489999999999996"/>
    <n v="8.3600399999999997"/>
    <n v="2.2337099999999999"/>
    <n v="10.41147"/>
    <n v="0"/>
    <n v="0.31730000000000003"/>
    <n v="0"/>
    <n v="1.6355599999999999"/>
    <n v="1.36117"/>
    <n v="0"/>
    <n v="0"/>
    <n v="25.369219999999999"/>
    <n v="0"/>
    <n v="0"/>
    <n v="0"/>
    <n v="0"/>
    <n v="25.369219999999999"/>
    <n v="1.26796"/>
    <n v="5.16181"/>
    <n v="3.06691"/>
    <n v="9.4966799999999996"/>
  </r>
  <r>
    <n v="2025"/>
    <s v="Toulouse"/>
    <x v="117"/>
    <s v="HqAYu"/>
    <x v="3"/>
    <x v="10"/>
    <n v="0"/>
    <n v="0.67001999999999995"/>
    <n v="0.70574999999999999"/>
    <n v="9.0991800000000005"/>
    <n v="2.0943399999999999"/>
    <n v="11.327780000000001"/>
    <n v="0"/>
    <n v="0.14727000000000001"/>
    <n v="0"/>
    <n v="1.5833299999999999"/>
    <n v="1.3222700000000001"/>
    <n v="0"/>
    <n v="0"/>
    <n v="26.949940000000002"/>
    <n v="0"/>
    <n v="0"/>
    <n v="0"/>
    <n v="0"/>
    <n v="26.949940000000002"/>
    <n v="1.36408"/>
    <n v="6.3212900000000003"/>
    <n v="2.6678000000000002"/>
    <n v="10.35318"/>
  </r>
  <r>
    <n v="2025"/>
    <s v="Toulouse"/>
    <x v="118"/>
    <s v="gap5Q"/>
    <x v="0"/>
    <x v="0"/>
    <n v="0"/>
    <n v="156"/>
    <n v="50"/>
    <n v="13"/>
    <n v="7"/>
    <s v="s"/>
    <n v="0"/>
    <n v="0"/>
    <n v="0"/>
    <n v="33"/>
    <s v="s"/>
    <n v="0"/>
    <n v="0"/>
    <n v="268"/>
    <n v="0"/>
    <n v="0"/>
    <n v="0"/>
    <n v="0"/>
    <n v="268"/>
    <s v="s"/>
    <n v="30"/>
    <s v="s"/>
    <n v="51"/>
  </r>
  <r>
    <n v="2025"/>
    <s v="Toulouse"/>
    <x v="118"/>
    <s v="gap5Q"/>
    <x v="1"/>
    <x v="0"/>
    <n v="0"/>
    <n v="0.47186"/>
    <n v="0.14965999999999999"/>
    <n v="4.1209999999999997E-2"/>
    <n v="2.324E-2"/>
    <s v="s"/>
    <n v="0"/>
    <n v="0"/>
    <n v="0"/>
    <n v="0.113"/>
    <s v="s"/>
    <n v="0"/>
    <n v="0"/>
    <n v="0.83340999999999998"/>
    <n v="0"/>
    <n v="0"/>
    <n v="0"/>
    <n v="0"/>
    <n v="0.83340999999999998"/>
    <s v="s"/>
    <n v="2.8039999999999999E-2"/>
    <s v="s"/>
    <n v="4.6769999999999999E-2"/>
  </r>
  <r>
    <n v="2025"/>
    <s v="Toulouse"/>
    <x v="118"/>
    <s v="gap5Q"/>
    <x v="1"/>
    <x v="1"/>
    <n v="0"/>
    <n v="0.47205000000000003"/>
    <n v="0.15508"/>
    <n v="4.2540000000000001E-2"/>
    <n v="2.266E-2"/>
    <s v="s"/>
    <n v="0"/>
    <n v="0"/>
    <n v="0"/>
    <n v="0.11051999999999999"/>
    <s v="s"/>
    <n v="0"/>
    <n v="0"/>
    <n v="0.83750000000000002"/>
    <n v="0"/>
    <n v="0"/>
    <n v="0"/>
    <n v="0"/>
    <n v="0.83750000000000002"/>
    <s v="s"/>
    <n v="2.7119999999999998E-2"/>
    <s v="s"/>
    <n v="4.7010000000000003E-2"/>
  </r>
  <r>
    <n v="2025"/>
    <s v="Toulouse"/>
    <x v="118"/>
    <s v="gap5Q"/>
    <x v="1"/>
    <x v="2"/>
    <n v="0"/>
    <n v="0.47420000000000001"/>
    <n v="0.15554000000000001"/>
    <n v="4.2369999999999998E-2"/>
    <n v="2.2599999999999999E-2"/>
    <s v="s"/>
    <n v="0"/>
    <n v="0"/>
    <n v="0"/>
    <n v="0.1099"/>
    <s v="s"/>
    <n v="0"/>
    <n v="0"/>
    <n v="0.83974000000000004"/>
    <n v="0"/>
    <n v="0"/>
    <n v="0"/>
    <n v="0"/>
    <n v="0.83974000000000004"/>
    <s v="s"/>
    <n v="2.5329999999999998E-2"/>
    <s v="s"/>
    <n v="4.5220000000000003E-2"/>
  </r>
  <r>
    <n v="2025"/>
    <s v="Toulouse"/>
    <x v="118"/>
    <s v="gap5Q"/>
    <x v="1"/>
    <x v="3"/>
    <n v="0"/>
    <n v="0.47654999999999997"/>
    <n v="0.15917999999999999"/>
    <n v="4.2270000000000002E-2"/>
    <n v="2.2370000000000001E-2"/>
    <s v="s"/>
    <n v="0"/>
    <n v="0"/>
    <n v="0"/>
    <n v="0.11047"/>
    <s v="s"/>
    <n v="0"/>
    <n v="0"/>
    <n v="0.84614"/>
    <n v="0"/>
    <n v="0"/>
    <n v="0"/>
    <n v="0"/>
    <n v="0.84614"/>
    <s v="s"/>
    <n v="2.6200000000000001E-2"/>
    <s v="s"/>
    <n v="4.5069999999999999E-2"/>
  </r>
  <r>
    <n v="2025"/>
    <s v="Toulouse"/>
    <x v="118"/>
    <s v="gap5Q"/>
    <x v="1"/>
    <x v="4"/>
    <n v="0"/>
    <n v="0.47926999999999997"/>
    <n v="0.16311999999999999"/>
    <n v="4.4249999999999998E-2"/>
    <n v="2.2859999999999998E-2"/>
    <s v="s"/>
    <n v="0"/>
    <n v="0"/>
    <n v="0"/>
    <n v="0.11105"/>
    <s v="s"/>
    <n v="0"/>
    <n v="0"/>
    <n v="0.85638999999999998"/>
    <n v="0"/>
    <n v="0"/>
    <n v="0"/>
    <n v="0"/>
    <n v="0.85638999999999998"/>
    <s v="s"/>
    <n v="2.366E-2"/>
    <s v="s"/>
    <n v="3.993E-2"/>
  </r>
  <r>
    <n v="2025"/>
    <s v="Toulouse"/>
    <x v="118"/>
    <s v="gap5Q"/>
    <x v="1"/>
    <x v="5"/>
    <n v="0"/>
    <n v="0.47350999999999999"/>
    <n v="0.16603000000000001"/>
    <n v="4.6030000000000001E-2"/>
    <n v="2.3210000000000001E-2"/>
    <s v="s"/>
    <n v="0"/>
    <n v="0"/>
    <n v="0"/>
    <n v="0.11015"/>
    <s v="s"/>
    <n v="0"/>
    <n v="0"/>
    <n v="0.85553000000000001"/>
    <n v="0"/>
    <n v="0"/>
    <n v="0"/>
    <n v="0"/>
    <n v="0.85553000000000001"/>
    <s v="s"/>
    <n v="2.1559999999999999E-2"/>
    <s v="s"/>
    <n v="3.746E-2"/>
  </r>
  <r>
    <n v="2025"/>
    <s v="Toulouse"/>
    <x v="118"/>
    <s v="gap5Q"/>
    <x v="1"/>
    <x v="6"/>
    <n v="0"/>
    <n v="0.47527999999999998"/>
    <n v="0.16633999999999999"/>
    <n v="4.6460000000000001E-2"/>
    <n v="2.3560000000000001E-2"/>
    <s v="s"/>
    <n v="0"/>
    <n v="0"/>
    <n v="0"/>
    <n v="0.11133"/>
    <s v="s"/>
    <n v="0"/>
    <n v="0"/>
    <n v="0.85833000000000004"/>
    <n v="0"/>
    <n v="0"/>
    <n v="0"/>
    <n v="0"/>
    <n v="0.85833000000000004"/>
    <s v="s"/>
    <n v="2.308E-2"/>
    <s v="s"/>
    <n v="4.129E-2"/>
  </r>
  <r>
    <n v="2025"/>
    <s v="Toulouse"/>
    <x v="118"/>
    <s v="gap5Q"/>
    <x v="1"/>
    <x v="7"/>
    <n v="0"/>
    <n v="0.47355999999999998"/>
    <n v="0.16650999999999999"/>
    <n v="4.6149999999999997E-2"/>
    <n v="2.4580000000000001E-2"/>
    <s v="s"/>
    <n v="0"/>
    <n v="0"/>
    <n v="0"/>
    <n v="0.10675"/>
    <s v="s"/>
    <n v="0"/>
    <n v="0"/>
    <n v="0.85221000000000002"/>
    <n v="0"/>
    <n v="0"/>
    <n v="0"/>
    <n v="0"/>
    <n v="0.85221000000000002"/>
    <s v="s"/>
    <n v="2.588E-2"/>
    <s v="s"/>
    <n v="4.4310000000000002E-2"/>
  </r>
  <r>
    <n v="2025"/>
    <s v="Toulouse"/>
    <x v="118"/>
    <s v="gap5Q"/>
    <x v="1"/>
    <x v="8"/>
    <n v="0"/>
    <n v="0.47148000000000001"/>
    <n v="0.1686"/>
    <n v="4.5740000000000003E-2"/>
    <n v="2.2720000000000001E-2"/>
    <s v="s"/>
    <n v="0"/>
    <n v="0"/>
    <n v="0"/>
    <n v="0.10865"/>
    <s v="s"/>
    <n v="0"/>
    <n v="0"/>
    <n v="0.85082000000000002"/>
    <n v="0"/>
    <n v="0"/>
    <n v="0"/>
    <n v="0"/>
    <n v="0.85082000000000002"/>
    <s v="s"/>
    <n v="2.4209999999999999E-2"/>
    <s v="s"/>
    <n v="4.1230000000000003E-2"/>
  </r>
  <r>
    <n v="2025"/>
    <s v="Toulouse"/>
    <x v="118"/>
    <s v="gap5Q"/>
    <x v="1"/>
    <x v="9"/>
    <n v="0"/>
    <n v="0.47610000000000002"/>
    <n v="0.17035"/>
    <n v="4.5289999999999997E-2"/>
    <n v="2.3779999999999999E-2"/>
    <s v="s"/>
    <n v="0"/>
    <n v="0"/>
    <n v="0"/>
    <n v="0.10872"/>
    <s v="s"/>
    <n v="0"/>
    <n v="0"/>
    <n v="0.85509000000000002"/>
    <n v="0"/>
    <n v="0"/>
    <n v="0"/>
    <n v="0"/>
    <n v="0.85509000000000002"/>
    <s v="s"/>
    <n v="2.2890000000000001E-2"/>
    <s v="s"/>
    <n v="4.206E-2"/>
  </r>
  <r>
    <n v="2025"/>
    <s v="Toulouse"/>
    <x v="118"/>
    <s v="gap5Q"/>
    <x v="1"/>
    <x v="10"/>
    <n v="0"/>
    <n v="0.47171000000000002"/>
    <n v="0.1726"/>
    <n v="4.5179999999999998E-2"/>
    <n v="2.4379999999999999E-2"/>
    <s v="s"/>
    <n v="0"/>
    <n v="0"/>
    <n v="0"/>
    <n v="0.10707"/>
    <s v="s"/>
    <n v="0"/>
    <n v="0"/>
    <n v="0.85085999999999995"/>
    <n v="0"/>
    <n v="0"/>
    <n v="0"/>
    <n v="0"/>
    <n v="0.85085999999999995"/>
    <s v="s"/>
    <n v="2.4170000000000001E-2"/>
    <s v="s"/>
    <n v="4.7320000000000001E-2"/>
  </r>
  <r>
    <n v="2025"/>
    <s v="Toulouse"/>
    <x v="118"/>
    <s v="gap5Q"/>
    <x v="2"/>
    <x v="0"/>
    <s v="so"/>
    <s v="so"/>
    <s v="so"/>
    <s v="so"/>
    <s v="so"/>
    <s v="so"/>
    <s v="so"/>
    <s v="so"/>
    <s v="so"/>
    <s v="so"/>
    <s v="so"/>
    <s v="so"/>
    <s v="so"/>
    <s v="so"/>
    <s v="so"/>
    <s v="so"/>
    <s v="so"/>
    <s v="so"/>
    <s v="so"/>
    <s v="s"/>
    <n v="8.9800000000000005E-2"/>
    <s v="s"/>
    <n v="0.17552999999999999"/>
  </r>
  <r>
    <n v="2025"/>
    <s v="Toulouse"/>
    <x v="118"/>
    <s v="gap5Q"/>
    <x v="2"/>
    <x v="1"/>
    <s v="so"/>
    <s v="so"/>
    <s v="so"/>
    <s v="so"/>
    <s v="so"/>
    <s v="so"/>
    <s v="so"/>
    <s v="so"/>
    <s v="so"/>
    <s v="so"/>
    <s v="so"/>
    <s v="so"/>
    <s v="so"/>
    <s v="so"/>
    <s v="so"/>
    <s v="so"/>
    <s v="so"/>
    <s v="so"/>
    <s v="so"/>
    <s v="s"/>
    <n v="8.6819999999999994E-2"/>
    <s v="s"/>
    <n v="0.17538000000000001"/>
  </r>
  <r>
    <n v="2025"/>
    <s v="Toulouse"/>
    <x v="118"/>
    <s v="gap5Q"/>
    <x v="2"/>
    <x v="2"/>
    <s v="so"/>
    <s v="so"/>
    <s v="so"/>
    <s v="so"/>
    <s v="so"/>
    <s v="so"/>
    <s v="so"/>
    <s v="so"/>
    <s v="so"/>
    <s v="so"/>
    <s v="so"/>
    <s v="so"/>
    <s v="so"/>
    <s v="so"/>
    <s v="so"/>
    <s v="so"/>
    <s v="so"/>
    <s v="so"/>
    <s v="so"/>
    <s v="s"/>
    <n v="8.8749999999999996E-2"/>
    <s v="s"/>
    <n v="0.16971"/>
  </r>
  <r>
    <n v="2025"/>
    <s v="Toulouse"/>
    <x v="118"/>
    <s v="gap5Q"/>
    <x v="2"/>
    <x v="3"/>
    <s v="so"/>
    <s v="so"/>
    <s v="so"/>
    <s v="so"/>
    <s v="so"/>
    <s v="so"/>
    <s v="so"/>
    <s v="so"/>
    <s v="so"/>
    <s v="so"/>
    <s v="so"/>
    <s v="so"/>
    <s v="so"/>
    <s v="so"/>
    <s v="so"/>
    <s v="so"/>
    <s v="so"/>
    <s v="so"/>
    <s v="so"/>
    <s v="s"/>
    <n v="8.9399999999999993E-2"/>
    <s v="s"/>
    <n v="0.15928999999999999"/>
  </r>
  <r>
    <n v="2025"/>
    <s v="Toulouse"/>
    <x v="118"/>
    <s v="gap5Q"/>
    <x v="2"/>
    <x v="4"/>
    <s v="so"/>
    <s v="so"/>
    <s v="so"/>
    <s v="so"/>
    <s v="so"/>
    <s v="so"/>
    <s v="so"/>
    <s v="so"/>
    <s v="so"/>
    <s v="so"/>
    <s v="so"/>
    <s v="so"/>
    <s v="so"/>
    <s v="so"/>
    <s v="so"/>
    <s v="so"/>
    <s v="so"/>
    <s v="so"/>
    <s v="so"/>
    <s v="s"/>
    <n v="8.2110000000000002E-2"/>
    <s v="s"/>
    <n v="0.14959"/>
  </r>
  <r>
    <n v="2025"/>
    <s v="Toulouse"/>
    <x v="118"/>
    <s v="gap5Q"/>
    <x v="2"/>
    <x v="5"/>
    <s v="so"/>
    <s v="so"/>
    <s v="so"/>
    <s v="so"/>
    <s v="so"/>
    <s v="so"/>
    <s v="so"/>
    <s v="so"/>
    <s v="so"/>
    <s v="so"/>
    <s v="so"/>
    <s v="so"/>
    <s v="so"/>
    <s v="so"/>
    <s v="so"/>
    <s v="so"/>
    <s v="so"/>
    <s v="so"/>
    <s v="so"/>
    <s v="s"/>
    <n v="8.8660000000000003E-2"/>
    <s v="s"/>
    <n v="0.16"/>
  </r>
  <r>
    <n v="2025"/>
    <s v="Toulouse"/>
    <x v="118"/>
    <s v="gap5Q"/>
    <x v="2"/>
    <x v="6"/>
    <s v="so"/>
    <s v="so"/>
    <s v="so"/>
    <s v="so"/>
    <s v="so"/>
    <s v="so"/>
    <s v="so"/>
    <s v="so"/>
    <s v="so"/>
    <s v="so"/>
    <s v="so"/>
    <s v="so"/>
    <s v="so"/>
    <s v="so"/>
    <s v="so"/>
    <s v="so"/>
    <s v="so"/>
    <s v="so"/>
    <s v="so"/>
    <s v="s"/>
    <n v="9.4829999999999998E-2"/>
    <s v="s"/>
    <n v="0.17235"/>
  </r>
  <r>
    <n v="2025"/>
    <s v="Toulouse"/>
    <x v="118"/>
    <s v="gap5Q"/>
    <x v="2"/>
    <x v="7"/>
    <s v="so"/>
    <s v="so"/>
    <s v="so"/>
    <s v="so"/>
    <s v="so"/>
    <s v="so"/>
    <s v="so"/>
    <s v="so"/>
    <s v="so"/>
    <s v="so"/>
    <s v="so"/>
    <s v="so"/>
    <s v="so"/>
    <s v="so"/>
    <s v="so"/>
    <s v="so"/>
    <s v="so"/>
    <s v="so"/>
    <s v="so"/>
    <s v="s"/>
    <n v="0.10584"/>
    <s v="s"/>
    <n v="0.19414999999999999"/>
  </r>
  <r>
    <n v="2025"/>
    <s v="Toulouse"/>
    <x v="118"/>
    <s v="gap5Q"/>
    <x v="2"/>
    <x v="8"/>
    <s v="so"/>
    <s v="so"/>
    <s v="so"/>
    <s v="so"/>
    <s v="so"/>
    <s v="so"/>
    <s v="so"/>
    <s v="so"/>
    <s v="so"/>
    <s v="so"/>
    <s v="so"/>
    <s v="so"/>
    <s v="so"/>
    <s v="so"/>
    <s v="so"/>
    <s v="so"/>
    <s v="so"/>
    <s v="so"/>
    <s v="so"/>
    <s v="s"/>
    <n v="0.11871"/>
    <s v="s"/>
    <n v="0.21182999999999999"/>
  </r>
  <r>
    <n v="2025"/>
    <s v="Toulouse"/>
    <x v="118"/>
    <s v="gap5Q"/>
    <x v="2"/>
    <x v="9"/>
    <s v="so"/>
    <s v="so"/>
    <s v="so"/>
    <s v="so"/>
    <s v="so"/>
    <s v="so"/>
    <s v="so"/>
    <s v="so"/>
    <s v="so"/>
    <s v="so"/>
    <s v="so"/>
    <s v="so"/>
    <s v="so"/>
    <s v="so"/>
    <s v="so"/>
    <s v="so"/>
    <s v="so"/>
    <s v="so"/>
    <s v="so"/>
    <s v="s"/>
    <n v="0.11283"/>
    <s v="s"/>
    <n v="0.20494000000000001"/>
  </r>
  <r>
    <n v="2025"/>
    <s v="Toulouse"/>
    <x v="118"/>
    <s v="gap5Q"/>
    <x v="2"/>
    <x v="10"/>
    <s v="so"/>
    <s v="so"/>
    <s v="so"/>
    <s v="so"/>
    <s v="so"/>
    <s v="so"/>
    <s v="so"/>
    <s v="so"/>
    <s v="so"/>
    <s v="so"/>
    <s v="so"/>
    <s v="so"/>
    <s v="so"/>
    <s v="so"/>
    <s v="so"/>
    <s v="so"/>
    <s v="so"/>
    <s v="so"/>
    <s v="so"/>
    <s v="s"/>
    <n v="0.12194000000000001"/>
    <s v="s"/>
    <n v="0.21929000000000001"/>
  </r>
  <r>
    <n v="2025"/>
    <s v="Toulouse"/>
    <x v="118"/>
    <s v="gap5Q"/>
    <x v="3"/>
    <x v="0"/>
    <n v="0"/>
    <n v="5.6773100000000003"/>
    <n v="0.73601000000000005"/>
    <n v="1.2749999999999999E-2"/>
    <n v="0.50838000000000005"/>
    <s v="s"/>
    <n v="0"/>
    <n v="0"/>
    <n v="0"/>
    <n v="1.76491"/>
    <s v="s"/>
    <n v="0"/>
    <n v="0"/>
    <n v="8.8148700000000009"/>
    <n v="0"/>
    <n v="0"/>
    <n v="0"/>
    <n v="0"/>
    <n v="8.8148700000000009"/>
    <s v="s"/>
    <n v="1.5663800000000001"/>
    <s v="s"/>
    <n v="2.1061800000000002"/>
  </r>
  <r>
    <n v="2025"/>
    <s v="Toulouse"/>
    <x v="118"/>
    <s v="gap5Q"/>
    <x v="3"/>
    <x v="1"/>
    <n v="0"/>
    <n v="3.6880299999999999"/>
    <n v="0.61285999999999996"/>
    <n v="4.274E-2"/>
    <n v="0.41882999999999998"/>
    <s v="s"/>
    <n v="0"/>
    <n v="0"/>
    <n v="0"/>
    <n v="0.90051000000000003"/>
    <s v="s"/>
    <n v="0"/>
    <n v="0"/>
    <n v="5.8226599999999999"/>
    <n v="0"/>
    <n v="0"/>
    <n v="0"/>
    <n v="0"/>
    <n v="5.8226599999999999"/>
    <s v="s"/>
    <n v="1.45204"/>
    <s v="s"/>
    <n v="1.7434400000000001"/>
  </r>
  <r>
    <n v="2025"/>
    <s v="Toulouse"/>
    <x v="118"/>
    <s v="gap5Q"/>
    <x v="3"/>
    <x v="2"/>
    <n v="0"/>
    <n v="4.3957199999999998"/>
    <n v="0.73324"/>
    <n v="9.3160000000000007E-2"/>
    <n v="0.49204999999999999"/>
    <s v="s"/>
    <n v="0"/>
    <n v="0"/>
    <n v="0"/>
    <n v="0.73446999999999996"/>
    <s v="s"/>
    <n v="0"/>
    <n v="0"/>
    <n v="6.7359900000000001"/>
    <n v="0"/>
    <n v="0"/>
    <n v="0"/>
    <n v="0"/>
    <n v="6.7359900000000001"/>
    <s v="s"/>
    <n v="1.7577"/>
    <s v="s"/>
    <n v="1.99414"/>
  </r>
  <r>
    <n v="2025"/>
    <s v="Toulouse"/>
    <x v="118"/>
    <s v="gap5Q"/>
    <x v="3"/>
    <x v="3"/>
    <n v="0"/>
    <n v="4.8803200000000002"/>
    <n v="0.72311000000000003"/>
    <n v="0.1331"/>
    <n v="0.17366999999999999"/>
    <s v="s"/>
    <n v="0"/>
    <n v="0"/>
    <n v="0"/>
    <n v="0.98099000000000003"/>
    <s v="s"/>
    <n v="0"/>
    <n v="0"/>
    <n v="7.0453700000000001"/>
    <n v="0"/>
    <n v="0"/>
    <n v="0"/>
    <n v="0"/>
    <n v="7.0453700000000001"/>
    <s v="s"/>
    <n v="2.0214400000000001"/>
    <s v="s"/>
    <n v="2.3440799999999999"/>
  </r>
  <r>
    <n v="2025"/>
    <s v="Toulouse"/>
    <x v="118"/>
    <s v="gap5Q"/>
    <x v="3"/>
    <x v="4"/>
    <n v="0"/>
    <n v="3.7079900000000001"/>
    <n v="0.86067000000000005"/>
    <n v="0.31093999999999999"/>
    <n v="0.26202999999999999"/>
    <s v="s"/>
    <n v="0"/>
    <n v="0"/>
    <n v="0"/>
    <n v="0.87885999999999997"/>
    <s v="s"/>
    <n v="0"/>
    <n v="0"/>
    <n v="6.1181700000000001"/>
    <n v="0"/>
    <n v="0"/>
    <n v="0"/>
    <n v="0"/>
    <n v="6.1181700000000001"/>
    <s v="s"/>
    <n v="1.4138999999999999"/>
    <s v="s"/>
    <n v="1.75051"/>
  </r>
  <r>
    <n v="2025"/>
    <s v="Toulouse"/>
    <x v="118"/>
    <s v="gap5Q"/>
    <x v="3"/>
    <x v="5"/>
    <n v="0"/>
    <n v="4.4579599999999999"/>
    <n v="0.89636000000000005"/>
    <n v="0.44124999999999998"/>
    <n v="8.0600000000000005E-2"/>
    <s v="s"/>
    <n v="0"/>
    <n v="0"/>
    <n v="0"/>
    <n v="0.66222000000000003"/>
    <s v="s"/>
    <n v="0"/>
    <n v="0"/>
    <n v="6.7450299999999999"/>
    <n v="0"/>
    <n v="0"/>
    <n v="0"/>
    <n v="0"/>
    <n v="6.7450299999999999"/>
    <s v="s"/>
    <n v="1.3056399999999999"/>
    <s v="s"/>
    <n v="1.7596799999999999"/>
  </r>
  <r>
    <n v="2025"/>
    <s v="Toulouse"/>
    <x v="118"/>
    <s v="gap5Q"/>
    <x v="3"/>
    <x v="6"/>
    <n v="0"/>
    <n v="5.0494700000000003"/>
    <n v="1.2142599999999999"/>
    <n v="0.69121999999999995"/>
    <n v="6.0049999999999999E-2"/>
    <s v="s"/>
    <n v="0"/>
    <n v="0"/>
    <n v="0"/>
    <n v="0.78908999999999996"/>
    <s v="s"/>
    <n v="0"/>
    <n v="0"/>
    <n v="7.8829200000000004"/>
    <n v="0"/>
    <n v="0"/>
    <n v="0"/>
    <n v="0"/>
    <n v="7.8829200000000004"/>
    <s v="s"/>
    <n v="1.43398"/>
    <s v="s"/>
    <n v="1.9885900000000001"/>
  </r>
  <r>
    <n v="2025"/>
    <s v="Toulouse"/>
    <x v="118"/>
    <s v="gap5Q"/>
    <x v="3"/>
    <x v="7"/>
    <n v="0"/>
    <n v="4.57864"/>
    <n v="1.35558"/>
    <n v="0.52461999999999998"/>
    <n v="6.012E-2"/>
    <s v="s"/>
    <n v="0"/>
    <n v="0"/>
    <n v="0"/>
    <n v="0.81476000000000004"/>
    <s v="s"/>
    <n v="0"/>
    <n v="0"/>
    <n v="7.5259299999999998"/>
    <n v="0"/>
    <n v="0"/>
    <n v="0"/>
    <n v="0"/>
    <n v="7.5259299999999998"/>
    <s v="s"/>
    <n v="1.3949100000000001"/>
    <s v="s"/>
    <n v="1.8736200000000001"/>
  </r>
  <r>
    <n v="2025"/>
    <s v="Toulouse"/>
    <x v="118"/>
    <s v="gap5Q"/>
    <x v="3"/>
    <x v="8"/>
    <n v="0"/>
    <n v="4.5225799999999996"/>
    <n v="1.3157099999999999"/>
    <n v="0.68095000000000006"/>
    <n v="3.6659999999999998E-2"/>
    <s v="s"/>
    <n v="0"/>
    <n v="0"/>
    <n v="0"/>
    <n v="1.22377"/>
    <s v="s"/>
    <n v="0"/>
    <n v="0"/>
    <n v="8.0098800000000008"/>
    <n v="0"/>
    <n v="0"/>
    <n v="0"/>
    <n v="0"/>
    <n v="8.0098800000000008"/>
    <s v="s"/>
    <n v="1.08378"/>
    <s v="s"/>
    <n v="1.66621"/>
  </r>
  <r>
    <n v="2025"/>
    <s v="Toulouse"/>
    <x v="118"/>
    <s v="gap5Q"/>
    <x v="3"/>
    <x v="9"/>
    <n v="0"/>
    <n v="5.3056999999999999"/>
    <n v="1.48604"/>
    <n v="0.59962000000000004"/>
    <n v="0.25483"/>
    <s v="s"/>
    <n v="0"/>
    <n v="0"/>
    <n v="0"/>
    <n v="1.2059"/>
    <s v="s"/>
    <n v="0"/>
    <n v="0"/>
    <n v="9.3808699999999998"/>
    <n v="0"/>
    <n v="0"/>
    <n v="0"/>
    <n v="0"/>
    <n v="9.3808699999999998"/>
    <s v="s"/>
    <n v="0.84026999999999996"/>
    <s v="s"/>
    <n v="1.51711"/>
  </r>
  <r>
    <n v="2025"/>
    <s v="Toulouse"/>
    <x v="118"/>
    <s v="gap5Q"/>
    <x v="3"/>
    <x v="10"/>
    <n v="0"/>
    <n v="4.8705499999999997"/>
    <n v="1.8794299999999999"/>
    <n v="0.28939999999999999"/>
    <n v="0.30937999999999999"/>
    <s v="s"/>
    <n v="0"/>
    <n v="0"/>
    <n v="0"/>
    <n v="0.9587"/>
    <s v="s"/>
    <n v="0"/>
    <n v="0"/>
    <n v="9.1004100000000001"/>
    <n v="0"/>
    <n v="0"/>
    <n v="0"/>
    <n v="0"/>
    <n v="9.1004100000000001"/>
    <s v="s"/>
    <n v="0.72772999999999999"/>
    <s v="s"/>
    <n v="1.40035"/>
  </r>
  <r>
    <n v="2025"/>
    <s v="Toulouse"/>
    <x v="119"/>
    <s v="9hqpm"/>
    <x v="0"/>
    <x v="0"/>
    <n v="46"/>
    <s v="s"/>
    <n v="38"/>
    <n v="13"/>
    <n v="65"/>
    <s v="s"/>
    <n v="56"/>
    <n v="196"/>
    <n v="101"/>
    <n v="229"/>
    <n v="228"/>
    <n v="58"/>
    <n v="79"/>
    <n v="1118"/>
    <n v="260"/>
    <n v="33"/>
    <n v="20"/>
    <n v="313"/>
    <n v="1431"/>
    <n v="45"/>
    <n v="93"/>
    <n v="114"/>
    <n v="252"/>
  </r>
  <r>
    <n v="2025"/>
    <s v="Toulouse"/>
    <x v="119"/>
    <s v="9hqpm"/>
    <x v="1"/>
    <x v="0"/>
    <n v="0.15029999999999999"/>
    <s v="s"/>
    <n v="0.12956999999999999"/>
    <n v="3.9559999999999998E-2"/>
    <n v="0.21498999999999999"/>
    <s v="s"/>
    <n v="0.16678000000000001"/>
    <n v="0.62256999999999996"/>
    <n v="0.32017000000000001"/>
    <n v="0.79246000000000005"/>
    <n v="0.78930999999999996"/>
    <n v="0.19325999999999999"/>
    <n v="0.27606999999999998"/>
    <n v="3.7301899999999999"/>
    <n v="1.48827"/>
    <n v="0.25019999999999998"/>
    <n v="0.11808"/>
    <n v="1.85656"/>
    <n v="5.5867399999999998"/>
    <n v="4.6850000000000003E-2"/>
    <n v="7.7329999999999996E-2"/>
    <n v="0.10056"/>
    <n v="0.22473000000000001"/>
  </r>
  <r>
    <n v="2025"/>
    <s v="Toulouse"/>
    <x v="119"/>
    <s v="9hqpm"/>
    <x v="1"/>
    <x v="1"/>
    <n v="0.15378"/>
    <s v="s"/>
    <n v="0.13156000000000001"/>
    <n v="3.8379999999999997E-2"/>
    <n v="0.21356"/>
    <s v="s"/>
    <n v="0.17115"/>
    <n v="0.62055000000000005"/>
    <n v="0.32046999999999998"/>
    <n v="0.78878000000000004"/>
    <n v="0.79364000000000001"/>
    <n v="0.19353000000000001"/>
    <n v="0.27583000000000002"/>
    <n v="3.7374700000000001"/>
    <n v="1.54142"/>
    <n v="0.24349000000000001"/>
    <n v="0.12418999999999999"/>
    <n v="1.9091"/>
    <n v="5.6465699999999996"/>
    <n v="4.7600000000000003E-2"/>
    <n v="8.14E-2"/>
    <n v="0.10392999999999999"/>
    <n v="0.23291999999999999"/>
  </r>
  <r>
    <n v="2025"/>
    <s v="Toulouse"/>
    <x v="119"/>
    <s v="9hqpm"/>
    <x v="1"/>
    <x v="2"/>
    <n v="0.15195"/>
    <s v="s"/>
    <n v="0.13170999999999999"/>
    <n v="3.8350000000000002E-2"/>
    <n v="0.21184"/>
    <s v="s"/>
    <n v="0.17430000000000001"/>
    <n v="0.61441999999999997"/>
    <n v="0.31862000000000001"/>
    <n v="0.79193999999999998"/>
    <n v="0.79479"/>
    <n v="0.19128000000000001"/>
    <n v="0.27316000000000001"/>
    <n v="3.7284199999999998"/>
    <n v="1.60192"/>
    <n v="0.23577999999999999"/>
    <n v="0.12537999999999999"/>
    <n v="1.96309"/>
    <n v="5.6915100000000001"/>
    <n v="4.6699999999999998E-2"/>
    <n v="8.3760000000000001E-2"/>
    <n v="9.9279999999999993E-2"/>
    <n v="0.22974"/>
  </r>
  <r>
    <n v="2025"/>
    <s v="Toulouse"/>
    <x v="119"/>
    <s v="9hqpm"/>
    <x v="1"/>
    <x v="3"/>
    <n v="0.15506"/>
    <s v="s"/>
    <n v="0.13145000000000001"/>
    <n v="3.8490000000000003E-2"/>
    <n v="0.20968000000000001"/>
    <s v="s"/>
    <n v="0.17874000000000001"/>
    <n v="0.59672999999999998"/>
    <n v="0.31317"/>
    <n v="0.78634000000000004"/>
    <n v="0.79851000000000005"/>
    <n v="0.18751999999999999"/>
    <n v="0.27228999999999998"/>
    <n v="3.70479"/>
    <n v="1.6368499999999999"/>
    <n v="0.23432"/>
    <n v="0.13753000000000001"/>
    <n v="2.0087000000000002"/>
    <n v="5.7134900000000002"/>
    <n v="5.0799999999999998E-2"/>
    <n v="7.9500000000000001E-2"/>
    <n v="9.6100000000000005E-2"/>
    <n v="0.22639999999999999"/>
  </r>
  <r>
    <n v="2025"/>
    <s v="Toulouse"/>
    <x v="119"/>
    <s v="9hqpm"/>
    <x v="1"/>
    <x v="4"/>
    <n v="0.15423000000000001"/>
    <s v="s"/>
    <n v="0.13342999999999999"/>
    <n v="3.7949999999999998E-2"/>
    <n v="0.21168000000000001"/>
    <s v="s"/>
    <n v="0.18325"/>
    <n v="0.58504"/>
    <n v="0.30575999999999998"/>
    <n v="0.78139999999999998"/>
    <n v="0.79759999999999998"/>
    <n v="0.18076"/>
    <n v="0.26978000000000002"/>
    <n v="3.6769400000000001"/>
    <n v="1.66733"/>
    <n v="0.24052000000000001"/>
    <n v="0.14496999999999999"/>
    <n v="2.0528200000000001"/>
    <n v="5.7297599999999997"/>
    <n v="5.2159999999999998E-2"/>
    <n v="8.1589999999999996E-2"/>
    <n v="9.1980000000000006E-2"/>
    <n v="0.22572"/>
  </r>
  <r>
    <n v="2025"/>
    <s v="Toulouse"/>
    <x v="119"/>
    <s v="9hqpm"/>
    <x v="1"/>
    <x v="5"/>
    <n v="0.15459000000000001"/>
    <s v="s"/>
    <n v="0.13702"/>
    <n v="3.952E-2"/>
    <n v="0.21376000000000001"/>
    <s v="s"/>
    <n v="0.18340000000000001"/>
    <n v="0.56647000000000003"/>
    <n v="0.29602000000000001"/>
    <n v="0.78115000000000001"/>
    <n v="0.79466999999999999"/>
    <n v="0.17768999999999999"/>
    <n v="0.26673999999999998"/>
    <n v="3.6478999999999999"/>
    <n v="1.7348699999999999"/>
    <n v="0.24851999999999999"/>
    <n v="0.15512999999999999"/>
    <n v="2.1385100000000001"/>
    <n v="5.7864100000000001"/>
    <n v="5.1069999999999997E-2"/>
    <n v="8.9889999999999998E-2"/>
    <n v="9.0509999999999993E-2"/>
    <n v="0.23147000000000001"/>
  </r>
  <r>
    <n v="2025"/>
    <s v="Toulouse"/>
    <x v="119"/>
    <s v="9hqpm"/>
    <x v="1"/>
    <x v="6"/>
    <n v="0.15454000000000001"/>
    <s v="s"/>
    <n v="0.1348"/>
    <n v="3.9289999999999999E-2"/>
    <n v="0.21462000000000001"/>
    <s v="s"/>
    <n v="0.18726999999999999"/>
    <n v="0.54969000000000001"/>
    <n v="0.28184999999999999"/>
    <n v="0.77929000000000004"/>
    <n v="0.78208999999999995"/>
    <n v="0.17319999999999999"/>
    <n v="0.26447999999999999"/>
    <n v="3.5971000000000002"/>
    <n v="1.79111"/>
    <n v="0.24609"/>
    <n v="0.15729000000000001"/>
    <n v="2.1944900000000001"/>
    <n v="5.7915999999999999"/>
    <n v="5.0189999999999999E-2"/>
    <n v="9.0060000000000001E-2"/>
    <n v="8.6220000000000005E-2"/>
    <n v="0.22645999999999999"/>
  </r>
  <r>
    <n v="2025"/>
    <s v="Toulouse"/>
    <x v="119"/>
    <s v="9hqpm"/>
    <x v="1"/>
    <x v="7"/>
    <n v="0.15543999999999999"/>
    <s v="s"/>
    <n v="0.13503000000000001"/>
    <n v="3.9140000000000001E-2"/>
    <n v="0.21489"/>
    <s v="s"/>
    <n v="0.19444"/>
    <n v="0.54032000000000002"/>
    <n v="0.26585999999999999"/>
    <n v="0.76937999999999995"/>
    <n v="0.77207999999999999"/>
    <n v="0.16883000000000001"/>
    <n v="0.25446999999999997"/>
    <n v="3.54617"/>
    <n v="1.84616"/>
    <n v="0.24021000000000001"/>
    <n v="0.15060999999999999"/>
    <n v="2.23698"/>
    <n v="5.78315"/>
    <n v="4.7410000000000001E-2"/>
    <n v="0.10075000000000001"/>
    <n v="8.6209999999999995E-2"/>
    <n v="0.23436999999999999"/>
  </r>
  <r>
    <n v="2025"/>
    <s v="Toulouse"/>
    <x v="119"/>
    <s v="9hqpm"/>
    <x v="1"/>
    <x v="8"/>
    <n v="0.15712999999999999"/>
    <s v="s"/>
    <n v="0.13611000000000001"/>
    <n v="3.9550000000000002E-2"/>
    <n v="0.20960000000000001"/>
    <s v="s"/>
    <n v="0.1978"/>
    <n v="0.52798"/>
    <n v="0.24817"/>
    <n v="0.75961000000000001"/>
    <n v="0.76310999999999996"/>
    <n v="0.16558"/>
    <n v="0.25207000000000002"/>
    <n v="3.4910999999999999"/>
    <n v="1.8764400000000001"/>
    <n v="0.24432000000000001"/>
    <n v="0.15365999999999999"/>
    <n v="2.2744200000000001"/>
    <n v="5.7655099999999999"/>
    <n v="4.3520000000000003E-2"/>
    <n v="9.7640000000000005E-2"/>
    <n v="9.0539999999999995E-2"/>
    <n v="0.23169999999999999"/>
  </r>
  <r>
    <n v="2025"/>
    <s v="Toulouse"/>
    <x v="119"/>
    <s v="9hqpm"/>
    <x v="1"/>
    <x v="9"/>
    <n v="0.15997"/>
    <s v="s"/>
    <n v="0.13628999999999999"/>
    <n v="3.6700000000000003E-2"/>
    <n v="0.20610999999999999"/>
    <s v="s"/>
    <n v="0.19961999999999999"/>
    <n v="0.50427"/>
    <n v="0.23627999999999999"/>
    <n v="0.75780999999999998"/>
    <n v="0.75204000000000004"/>
    <n v="0.15536"/>
    <n v="0.24701999999999999"/>
    <n v="3.4239700000000002"/>
    <n v="1.94316"/>
    <n v="0.25692999999999999"/>
    <n v="0.15717999999999999"/>
    <n v="2.3572799999999998"/>
    <n v="5.7812400000000004"/>
    <n v="4.3830000000000001E-2"/>
    <n v="9.715E-2"/>
    <n v="8.7220000000000006E-2"/>
    <n v="0.22819999999999999"/>
  </r>
  <r>
    <n v="2025"/>
    <s v="Toulouse"/>
    <x v="119"/>
    <s v="9hqpm"/>
    <x v="1"/>
    <x v="10"/>
    <n v="0.15895000000000001"/>
    <s v="s"/>
    <n v="0.1381"/>
    <n v="3.6979999999999999E-2"/>
    <n v="0.21167"/>
    <s v="s"/>
    <n v="0.20634"/>
    <n v="0.49292999999999998"/>
    <n v="0.22134000000000001"/>
    <n v="0.75111000000000006"/>
    <n v="0.74404999999999999"/>
    <n v="0.15060000000000001"/>
    <n v="0.23837"/>
    <n v="3.3790499999999999"/>
    <n v="2.00562"/>
    <n v="0.26871"/>
    <n v="0.15906000000000001"/>
    <n v="2.4333900000000002"/>
    <n v="5.8124399999999996"/>
    <n v="4.0090000000000001E-2"/>
    <n v="9.5219999999999999E-2"/>
    <n v="8.609E-2"/>
    <n v="0.22140000000000001"/>
  </r>
  <r>
    <n v="2025"/>
    <s v="Toulouse"/>
    <x v="119"/>
    <s v="9hqpm"/>
    <x v="2"/>
    <x v="0"/>
    <s v="so"/>
    <s v="so"/>
    <s v="so"/>
    <s v="so"/>
    <s v="so"/>
    <s v="so"/>
    <s v="so"/>
    <s v="so"/>
    <s v="so"/>
    <s v="so"/>
    <s v="so"/>
    <s v="so"/>
    <s v="so"/>
    <s v="so"/>
    <s v="so"/>
    <s v="so"/>
    <s v="so"/>
    <s v="so"/>
    <s v="so"/>
    <n v="0.16481999999999999"/>
    <n v="0.34904000000000002"/>
    <n v="0.36269000000000001"/>
    <n v="0.87655000000000005"/>
  </r>
  <r>
    <n v="2025"/>
    <s v="Toulouse"/>
    <x v="119"/>
    <s v="9hqpm"/>
    <x v="2"/>
    <x v="1"/>
    <s v="so"/>
    <s v="so"/>
    <s v="so"/>
    <s v="so"/>
    <s v="so"/>
    <s v="so"/>
    <s v="so"/>
    <s v="so"/>
    <s v="so"/>
    <s v="so"/>
    <s v="so"/>
    <s v="so"/>
    <s v="so"/>
    <s v="so"/>
    <s v="so"/>
    <s v="so"/>
    <s v="so"/>
    <s v="so"/>
    <s v="so"/>
    <n v="0.1578"/>
    <n v="0.35164000000000001"/>
    <n v="0.35392000000000001"/>
    <n v="0.86336000000000002"/>
  </r>
  <r>
    <n v="2025"/>
    <s v="Toulouse"/>
    <x v="119"/>
    <s v="9hqpm"/>
    <x v="2"/>
    <x v="2"/>
    <s v="so"/>
    <s v="so"/>
    <s v="so"/>
    <s v="so"/>
    <s v="so"/>
    <s v="so"/>
    <s v="so"/>
    <s v="so"/>
    <s v="so"/>
    <s v="so"/>
    <s v="so"/>
    <s v="so"/>
    <s v="so"/>
    <s v="so"/>
    <s v="so"/>
    <s v="so"/>
    <s v="so"/>
    <s v="so"/>
    <s v="so"/>
    <n v="0.14849000000000001"/>
    <n v="0.34572000000000003"/>
    <n v="0.34833999999999998"/>
    <n v="0.84255000000000002"/>
  </r>
  <r>
    <n v="2025"/>
    <s v="Toulouse"/>
    <x v="119"/>
    <s v="9hqpm"/>
    <x v="2"/>
    <x v="3"/>
    <s v="so"/>
    <s v="so"/>
    <s v="so"/>
    <s v="so"/>
    <s v="so"/>
    <s v="so"/>
    <s v="so"/>
    <s v="so"/>
    <s v="so"/>
    <s v="so"/>
    <s v="so"/>
    <s v="so"/>
    <s v="so"/>
    <s v="so"/>
    <s v="so"/>
    <s v="so"/>
    <s v="so"/>
    <s v="so"/>
    <s v="so"/>
    <n v="0.13951"/>
    <n v="0.34215000000000001"/>
    <n v="0.36131999999999997"/>
    <n v="0.84299000000000002"/>
  </r>
  <r>
    <n v="2025"/>
    <s v="Toulouse"/>
    <x v="119"/>
    <s v="9hqpm"/>
    <x v="2"/>
    <x v="4"/>
    <s v="so"/>
    <s v="so"/>
    <s v="so"/>
    <s v="so"/>
    <s v="so"/>
    <s v="so"/>
    <s v="so"/>
    <s v="so"/>
    <s v="so"/>
    <s v="so"/>
    <s v="so"/>
    <s v="so"/>
    <s v="so"/>
    <s v="so"/>
    <s v="so"/>
    <s v="so"/>
    <s v="so"/>
    <s v="so"/>
    <s v="so"/>
    <n v="0.13367999999999999"/>
    <n v="0.32990999999999998"/>
    <n v="0.33274999999999999"/>
    <n v="0.79634000000000005"/>
  </r>
  <r>
    <n v="2025"/>
    <s v="Toulouse"/>
    <x v="119"/>
    <s v="9hqpm"/>
    <x v="2"/>
    <x v="5"/>
    <s v="so"/>
    <s v="so"/>
    <s v="so"/>
    <s v="so"/>
    <s v="so"/>
    <s v="so"/>
    <s v="so"/>
    <s v="so"/>
    <s v="so"/>
    <s v="so"/>
    <s v="so"/>
    <s v="so"/>
    <s v="so"/>
    <s v="so"/>
    <s v="so"/>
    <s v="so"/>
    <s v="so"/>
    <s v="so"/>
    <s v="so"/>
    <n v="0.12481"/>
    <n v="0.32130999999999998"/>
    <n v="0.31480999999999998"/>
    <n v="0.76093999999999995"/>
  </r>
  <r>
    <n v="2025"/>
    <s v="Toulouse"/>
    <x v="119"/>
    <s v="9hqpm"/>
    <x v="2"/>
    <x v="6"/>
    <s v="so"/>
    <s v="so"/>
    <s v="so"/>
    <s v="so"/>
    <s v="so"/>
    <s v="so"/>
    <s v="so"/>
    <s v="so"/>
    <s v="so"/>
    <s v="so"/>
    <s v="so"/>
    <s v="so"/>
    <s v="so"/>
    <s v="so"/>
    <s v="so"/>
    <s v="so"/>
    <s v="so"/>
    <s v="so"/>
    <s v="so"/>
    <n v="0.11695"/>
    <n v="0.29563"/>
    <n v="0.29666999999999999"/>
    <n v="0.70926"/>
  </r>
  <r>
    <n v="2025"/>
    <s v="Toulouse"/>
    <x v="119"/>
    <s v="9hqpm"/>
    <x v="2"/>
    <x v="7"/>
    <s v="so"/>
    <s v="so"/>
    <s v="so"/>
    <s v="so"/>
    <s v="so"/>
    <s v="so"/>
    <s v="so"/>
    <s v="so"/>
    <s v="so"/>
    <s v="so"/>
    <s v="so"/>
    <s v="so"/>
    <s v="so"/>
    <s v="so"/>
    <s v="so"/>
    <s v="so"/>
    <s v="so"/>
    <s v="so"/>
    <s v="so"/>
    <n v="0.12318999999999999"/>
    <n v="0.26527000000000001"/>
    <n v="0.27872000000000002"/>
    <n v="0.66718"/>
  </r>
  <r>
    <n v="2025"/>
    <s v="Toulouse"/>
    <x v="119"/>
    <s v="9hqpm"/>
    <x v="2"/>
    <x v="8"/>
    <s v="so"/>
    <s v="so"/>
    <s v="so"/>
    <s v="so"/>
    <s v="so"/>
    <s v="so"/>
    <s v="so"/>
    <s v="so"/>
    <s v="so"/>
    <s v="so"/>
    <s v="so"/>
    <s v="so"/>
    <s v="so"/>
    <s v="so"/>
    <s v="so"/>
    <s v="so"/>
    <s v="so"/>
    <s v="so"/>
    <s v="so"/>
    <n v="0.13228000000000001"/>
    <n v="0.27187"/>
    <n v="0.2747"/>
    <n v="0.67886000000000002"/>
  </r>
  <r>
    <n v="2025"/>
    <s v="Toulouse"/>
    <x v="119"/>
    <s v="9hqpm"/>
    <x v="2"/>
    <x v="9"/>
    <s v="so"/>
    <s v="so"/>
    <s v="so"/>
    <s v="so"/>
    <s v="so"/>
    <s v="so"/>
    <s v="so"/>
    <s v="so"/>
    <s v="so"/>
    <s v="so"/>
    <s v="so"/>
    <s v="so"/>
    <s v="so"/>
    <s v="so"/>
    <s v="so"/>
    <s v="so"/>
    <s v="so"/>
    <s v="so"/>
    <s v="so"/>
    <n v="0.11464000000000001"/>
    <n v="0.29852000000000001"/>
    <n v="0.2777"/>
    <n v="0.69086000000000003"/>
  </r>
  <r>
    <n v="2025"/>
    <s v="Toulouse"/>
    <x v="119"/>
    <s v="9hqpm"/>
    <x v="2"/>
    <x v="10"/>
    <s v="so"/>
    <s v="so"/>
    <s v="so"/>
    <s v="so"/>
    <s v="so"/>
    <s v="so"/>
    <s v="so"/>
    <s v="so"/>
    <s v="so"/>
    <s v="so"/>
    <s v="so"/>
    <s v="so"/>
    <s v="so"/>
    <s v="so"/>
    <s v="so"/>
    <s v="so"/>
    <s v="so"/>
    <s v="so"/>
    <s v="so"/>
    <n v="0.10536"/>
    <n v="0.307"/>
    <n v="0.29400999999999999"/>
    <n v="0.70638000000000001"/>
  </r>
  <r>
    <n v="2025"/>
    <s v="Toulouse"/>
    <x v="119"/>
    <s v="9hqpm"/>
    <x v="3"/>
    <x v="0"/>
    <n v="0.96863999999999995"/>
    <s v="s"/>
    <n v="0.34963"/>
    <n v="0.55276000000000003"/>
    <n v="2.3125"/>
    <s v="s"/>
    <n v="0.91335999999999995"/>
    <n v="5.50047"/>
    <n v="2.3047900000000001"/>
    <n v="4.8914299999999997"/>
    <n v="3.52067"/>
    <n v="1.2894699999999999"/>
    <n v="0.38222"/>
    <n v="23.000889999999998"/>
    <n v="6.4224399999999999"/>
    <n v="1.3857699999999999"/>
    <n v="0.57103000000000004"/>
    <n v="8.3792399999999994"/>
    <n v="31.380130000000001"/>
    <n v="0.2782"/>
    <n v="2.91899"/>
    <n v="2.72234"/>
    <n v="5.91953"/>
  </r>
  <r>
    <n v="2025"/>
    <s v="Toulouse"/>
    <x v="119"/>
    <s v="9hqpm"/>
    <x v="3"/>
    <x v="1"/>
    <n v="1.3041199999999999"/>
    <s v="s"/>
    <n v="0.52466999999999997"/>
    <n v="0.51265000000000005"/>
    <n v="3.0537000000000001"/>
    <s v="s"/>
    <n v="1.09856"/>
    <n v="6.1807600000000003"/>
    <n v="2.6115200000000001"/>
    <n v="5.9733900000000002"/>
    <n v="4.8686499999999997"/>
    <n v="1.4730399999999999"/>
    <n v="1.53894"/>
    <n v="29.18243"/>
    <n v="9.1778099999999991"/>
    <n v="2.0741399999999999"/>
    <n v="0.96284999999999998"/>
    <n v="12.21481"/>
    <n v="41.397239999999996"/>
    <n v="0.43747999999999998"/>
    <n v="3.5282100000000001"/>
    <n v="2.4055399999999998"/>
    <n v="6.3712299999999997"/>
  </r>
  <r>
    <n v="2025"/>
    <s v="Toulouse"/>
    <x v="119"/>
    <s v="9hqpm"/>
    <x v="3"/>
    <x v="2"/>
    <n v="1.32267"/>
    <s v="s"/>
    <n v="0.81023999999999996"/>
    <n v="0.46710000000000002"/>
    <n v="2.5232899999999998"/>
    <s v="s"/>
    <n v="1.0811999999999999"/>
    <n v="8.0061699999999991"/>
    <n v="2.7005300000000001"/>
    <n v="7.4625500000000002"/>
    <n v="5.6982900000000001"/>
    <n v="2.18791"/>
    <n v="2.0959400000000001"/>
    <n v="34.482349999999997"/>
    <n v="9.27651"/>
    <n v="1.43509"/>
    <n v="0.90369999999999995"/>
    <n v="11.6153"/>
    <n v="46.097639999999998"/>
    <n v="0.58492999999999995"/>
    <n v="2.80863"/>
    <n v="2.3782899999999998"/>
    <n v="5.7718400000000001"/>
  </r>
  <r>
    <n v="2025"/>
    <s v="Toulouse"/>
    <x v="119"/>
    <s v="9hqpm"/>
    <x v="3"/>
    <x v="3"/>
    <n v="1.3068599999999999"/>
    <s v="s"/>
    <n v="1.2826599999999999"/>
    <n v="0.66876000000000002"/>
    <n v="2.4132799999999999"/>
    <s v="s"/>
    <n v="1.3573200000000001"/>
    <n v="8.0164500000000007"/>
    <n v="3.6118100000000002"/>
    <n v="7.9618700000000002"/>
    <n v="5.9035399999999996"/>
    <n v="1.5578700000000001"/>
    <n v="2.0460400000000001"/>
    <n v="36.299880000000002"/>
    <n v="9.6353799999999996"/>
    <n v="0.58611000000000002"/>
    <n v="0.77644999999999997"/>
    <n v="10.99794"/>
    <n v="47.297829999999998"/>
    <n v="0.87499000000000005"/>
    <n v="3.1297000000000001"/>
    <n v="3.6305800000000001"/>
    <n v="7.6352700000000002"/>
  </r>
  <r>
    <n v="2025"/>
    <s v="Toulouse"/>
    <x v="119"/>
    <s v="9hqpm"/>
    <x v="3"/>
    <x v="4"/>
    <n v="1.4481999999999999"/>
    <s v="s"/>
    <n v="0.98524"/>
    <n v="0.36667"/>
    <n v="2.4416000000000002"/>
    <s v="s"/>
    <n v="1.37778"/>
    <n v="8.3332300000000004"/>
    <n v="4.0261699999999996"/>
    <n v="7.4868100000000002"/>
    <n v="6.6178800000000004"/>
    <n v="1.59901"/>
    <n v="2.0545"/>
    <n v="36.872669999999999"/>
    <n v="9.3032599999999999"/>
    <n v="0.66127000000000002"/>
    <n v="0.73241000000000001"/>
    <n v="10.69694"/>
    <n v="47.569609999999997"/>
    <n v="1.3131900000000001"/>
    <n v="2.9386899999999998"/>
    <n v="4.7317799999999997"/>
    <n v="8.9836500000000008"/>
  </r>
  <r>
    <n v="2025"/>
    <s v="Toulouse"/>
    <x v="119"/>
    <s v="9hqpm"/>
    <x v="3"/>
    <x v="5"/>
    <n v="0.97621000000000002"/>
    <s v="s"/>
    <n v="1.15151"/>
    <n v="0.29487999999999998"/>
    <n v="2.7084199999999998"/>
    <s v="s"/>
    <n v="1.10097"/>
    <n v="7.76342"/>
    <n v="4.8387099999999998"/>
    <n v="7.0846"/>
    <n v="7.1779400000000004"/>
    <n v="1.9678"/>
    <n v="3.6925599999999998"/>
    <n v="39.05198"/>
    <n v="10.07511"/>
    <n v="1.0347999999999999"/>
    <n v="0.73011000000000004"/>
    <n v="11.840020000000001"/>
    <n v="50.892000000000003"/>
    <n v="1.78396"/>
    <n v="2.92605"/>
    <n v="4.7504499999999998"/>
    <n v="9.4604499999999998"/>
  </r>
  <r>
    <n v="2025"/>
    <s v="Toulouse"/>
    <x v="119"/>
    <s v="9hqpm"/>
    <x v="3"/>
    <x v="6"/>
    <n v="1.1114900000000001"/>
    <s v="s"/>
    <n v="1.1433599999999999"/>
    <n v="0.38112000000000001"/>
    <n v="2.5809799999999998"/>
    <s v="s"/>
    <n v="1.51278"/>
    <n v="7.4446899999999996"/>
    <n v="4.54115"/>
    <n v="7.2840100000000003"/>
    <n v="7.6676000000000002"/>
    <n v="2.00406"/>
    <n v="3.2261299999999999"/>
    <n v="39.226550000000003"/>
    <n v="10.02505"/>
    <n v="1.21828"/>
    <n v="0.61724999999999997"/>
    <n v="11.860569999999999"/>
    <n v="51.087119999999999"/>
    <n v="1.8855500000000001"/>
    <n v="3.0171800000000002"/>
    <n v="4.8466100000000001"/>
    <n v="9.7493400000000001"/>
  </r>
  <r>
    <n v="2025"/>
    <s v="Toulouse"/>
    <x v="119"/>
    <s v="9hqpm"/>
    <x v="3"/>
    <x v="7"/>
    <n v="0.98950000000000005"/>
    <s v="s"/>
    <n v="1.32314"/>
    <n v="0.41567999999999999"/>
    <n v="2.5858599999999998"/>
    <s v="s"/>
    <n v="1.1096699999999999"/>
    <n v="8.7484800000000007"/>
    <n v="5.2409400000000002"/>
    <n v="6.15639"/>
    <n v="7.9040100000000004"/>
    <n v="1.7995300000000001"/>
    <n v="2.56549"/>
    <n v="39.28839"/>
    <n v="8.9284499999999998"/>
    <n v="0.87422"/>
    <n v="0.54340999999999995"/>
    <n v="10.346080000000001"/>
    <n v="49.63447"/>
    <n v="2.28518"/>
    <n v="3.2334100000000001"/>
    <n v="4.8406200000000004"/>
    <n v="10.359209999999999"/>
  </r>
  <r>
    <n v="2025"/>
    <s v="Toulouse"/>
    <x v="119"/>
    <s v="9hqpm"/>
    <x v="3"/>
    <x v="8"/>
    <n v="0.99070000000000003"/>
    <s v="s"/>
    <n v="0.94786999999999999"/>
    <n v="0.37717000000000001"/>
    <n v="2.15896"/>
    <s v="s"/>
    <n v="0.86051"/>
    <n v="7.4825600000000003"/>
    <n v="5.7646699999999997"/>
    <n v="5.7782499999999999"/>
    <n v="7.9458299999999999"/>
    <n v="2.6931099999999999"/>
    <n v="3.4809399999999999"/>
    <n v="38.974719999999998"/>
    <n v="8.3461700000000008"/>
    <n v="0.69291999999999998"/>
    <n v="0.34955000000000003"/>
    <n v="9.3886400000000005"/>
    <n v="48.36336"/>
    <n v="2.6983700000000002"/>
    <n v="3.4148000000000001"/>
    <n v="4.6576300000000002"/>
    <n v="10.770799999999999"/>
  </r>
  <r>
    <n v="2025"/>
    <s v="Toulouse"/>
    <x v="119"/>
    <s v="9hqpm"/>
    <x v="3"/>
    <x v="9"/>
    <n v="1.0496099999999999"/>
    <s v="s"/>
    <n v="0.68001"/>
    <n v="0.45682"/>
    <n v="1.5889200000000001"/>
    <s v="s"/>
    <n v="0.93393999999999999"/>
    <n v="8.4640299999999993"/>
    <n v="5.8371000000000004"/>
    <n v="7.2700500000000003"/>
    <n v="7.6707599999999996"/>
    <n v="2.13185"/>
    <n v="3.2995899999999998"/>
    <n v="39.820889999999999"/>
    <n v="8.8237699999999997"/>
    <n v="0.64324000000000003"/>
    <n v="0.39898"/>
    <n v="9.86599"/>
    <n v="49.686880000000002"/>
    <n v="2.7831399999999999"/>
    <n v="4.1735499999999996"/>
    <n v="3.8889900000000002"/>
    <n v="10.84568"/>
  </r>
  <r>
    <n v="2025"/>
    <s v="Toulouse"/>
    <x v="119"/>
    <s v="9hqpm"/>
    <x v="3"/>
    <x v="10"/>
    <n v="1.29982"/>
    <s v="s"/>
    <n v="0.94371000000000005"/>
    <n v="0.69701999999999997"/>
    <n v="2.0489199999999999"/>
    <s v="s"/>
    <n v="1.1057600000000001"/>
    <n v="9.80593"/>
    <n v="5.8016399999999999"/>
    <n v="7.24153"/>
    <n v="8.8209599999999995"/>
    <n v="2.2760199999999999"/>
    <n v="2.8391999999999999"/>
    <n v="43.520719999999997"/>
    <n v="7.7295699999999998"/>
    <n v="0.80959000000000003"/>
    <n v="0.65520999999999996"/>
    <n v="9.1943800000000007"/>
    <n v="52.715089999999996"/>
    <n v="2.6034999999999999"/>
    <n v="4.7573299999999996"/>
    <n v="4.1296400000000002"/>
    <n v="11.490460000000001"/>
  </r>
  <r>
    <n v="2025"/>
    <s v="Toulouse"/>
    <x v="120"/>
    <s v="u82xd"/>
    <x v="0"/>
    <x v="0"/>
    <n v="0"/>
    <n v="0"/>
    <n v="11"/>
    <n v="0"/>
    <s v="s"/>
    <s v="s"/>
    <n v="0"/>
    <n v="0"/>
    <n v="11"/>
    <n v="5"/>
    <n v="62"/>
    <n v="0"/>
    <s v="s"/>
    <n v="95"/>
    <n v="0"/>
    <n v="0"/>
    <n v="0"/>
    <n v="0"/>
    <n v="95"/>
    <n v="7"/>
    <n v="15"/>
    <n v="36"/>
    <n v="58"/>
  </r>
  <r>
    <n v="2025"/>
    <s v="Toulouse"/>
    <x v="120"/>
    <s v="u82xd"/>
    <x v="1"/>
    <x v="0"/>
    <n v="0"/>
    <n v="0"/>
    <n v="4.0230000000000002E-2"/>
    <n v="0"/>
    <s v="s"/>
    <s v="s"/>
    <n v="0"/>
    <n v="0"/>
    <n v="3.4799999999999998E-2"/>
    <n v="1.9439999999999999E-2"/>
    <n v="0.22112000000000001"/>
    <n v="0"/>
    <s v="s"/>
    <n v="0.33878000000000003"/>
    <n v="0"/>
    <n v="0"/>
    <n v="0"/>
    <n v="0"/>
    <n v="0.33878000000000003"/>
    <n v="6.8799999999999998E-3"/>
    <n v="1.601E-2"/>
    <n v="3.1119999999999998E-2"/>
    <n v="5.4010000000000002E-2"/>
  </r>
  <r>
    <n v="2025"/>
    <s v="Toulouse"/>
    <x v="120"/>
    <s v="u82xd"/>
    <x v="1"/>
    <x v="1"/>
    <n v="0"/>
    <n v="0"/>
    <n v="4.0919999999999998E-2"/>
    <n v="0"/>
    <s v="s"/>
    <s v="s"/>
    <n v="0"/>
    <n v="0"/>
    <n v="3.601E-2"/>
    <n v="1.993E-2"/>
    <n v="0.22117999999999999"/>
    <n v="0"/>
    <s v="s"/>
    <n v="0.34222000000000002"/>
    <n v="0"/>
    <n v="0"/>
    <n v="0"/>
    <n v="0"/>
    <n v="0.34222000000000002"/>
    <n v="6.6699999999999997E-3"/>
    <n v="1.7899999999999999E-2"/>
    <n v="2.8549999999999999E-2"/>
    <n v="5.3120000000000001E-2"/>
  </r>
  <r>
    <n v="2025"/>
    <s v="Toulouse"/>
    <x v="120"/>
    <s v="u82xd"/>
    <x v="1"/>
    <x v="2"/>
    <n v="0"/>
    <n v="0"/>
    <n v="4.1399999999999999E-2"/>
    <n v="0"/>
    <s v="s"/>
    <s v="s"/>
    <n v="0"/>
    <n v="0"/>
    <n v="3.6790000000000003E-2"/>
    <n v="2.043E-2"/>
    <n v="0.2228"/>
    <n v="0"/>
    <s v="s"/>
    <n v="0.34656999999999999"/>
    <n v="0"/>
    <n v="0"/>
    <n v="0"/>
    <n v="0"/>
    <n v="0.34656999999999999"/>
    <n v="7.9299999999999995E-3"/>
    <n v="2.0109999999999999E-2"/>
    <n v="2.7300000000000001E-2"/>
    <n v="5.534E-2"/>
  </r>
  <r>
    <n v="2025"/>
    <s v="Toulouse"/>
    <x v="120"/>
    <s v="u82xd"/>
    <x v="1"/>
    <x v="3"/>
    <n v="0"/>
    <n v="0"/>
    <n v="4.2070000000000003E-2"/>
    <n v="0"/>
    <s v="s"/>
    <s v="s"/>
    <n v="0"/>
    <n v="0"/>
    <n v="3.773E-2"/>
    <n v="2.103E-2"/>
    <n v="0.22019"/>
    <n v="0"/>
    <s v="s"/>
    <n v="0.34723999999999999"/>
    <n v="0"/>
    <n v="0"/>
    <n v="0"/>
    <n v="0"/>
    <n v="0.34723999999999999"/>
    <n v="8.5100000000000002E-3"/>
    <n v="2.085E-2"/>
    <n v="2.7089999999999999E-2"/>
    <n v="5.6460000000000003E-2"/>
  </r>
  <r>
    <n v="2025"/>
    <s v="Toulouse"/>
    <x v="120"/>
    <s v="u82xd"/>
    <x v="1"/>
    <x v="4"/>
    <n v="0"/>
    <n v="0"/>
    <n v="4.2810000000000001E-2"/>
    <n v="0"/>
    <s v="s"/>
    <s v="s"/>
    <n v="0"/>
    <n v="0"/>
    <n v="3.6900000000000002E-2"/>
    <n v="2.1600000000000001E-2"/>
    <n v="0.22098000000000001"/>
    <n v="0"/>
    <s v="s"/>
    <n v="0.34950999999999999"/>
    <n v="0"/>
    <n v="0"/>
    <n v="0"/>
    <n v="0"/>
    <n v="0.34950999999999999"/>
    <n v="7.8499999999999993E-3"/>
    <n v="2.0109999999999999E-2"/>
    <n v="2.7619999999999999E-2"/>
    <n v="5.5579999999999997E-2"/>
  </r>
  <r>
    <n v="2025"/>
    <s v="Toulouse"/>
    <x v="120"/>
    <s v="u82xd"/>
    <x v="1"/>
    <x v="5"/>
    <n v="0"/>
    <n v="0"/>
    <n v="3.9140000000000001E-2"/>
    <n v="0"/>
    <s v="s"/>
    <s v="s"/>
    <n v="0"/>
    <n v="0"/>
    <n v="3.5619999999999999E-2"/>
    <n v="2.222E-2"/>
    <n v="0.22145000000000001"/>
    <n v="0"/>
    <s v="s"/>
    <n v="0.34665000000000001"/>
    <n v="0"/>
    <n v="0"/>
    <n v="0"/>
    <n v="0"/>
    <n v="0.34665000000000001"/>
    <n v="7.4099999999999999E-3"/>
    <n v="1.985E-2"/>
    <n v="2.5499999999999998E-2"/>
    <n v="5.2760000000000001E-2"/>
  </r>
  <r>
    <n v="2025"/>
    <s v="Toulouse"/>
    <x v="120"/>
    <s v="u82xd"/>
    <x v="1"/>
    <x v="6"/>
    <n v="0"/>
    <n v="0"/>
    <n v="3.977E-2"/>
    <n v="0"/>
    <s v="s"/>
    <s v="s"/>
    <n v="0"/>
    <n v="0"/>
    <n v="3.6990000000000002E-2"/>
    <n v="2.1309999999999999E-2"/>
    <n v="0.22370000000000001"/>
    <n v="0"/>
    <s v="s"/>
    <n v="0.35138000000000003"/>
    <n v="0"/>
    <n v="0"/>
    <n v="0"/>
    <n v="0"/>
    <n v="0.35138000000000003"/>
    <n v="7.1799999999999998E-3"/>
    <n v="1.917E-2"/>
    <n v="2.869E-2"/>
    <n v="5.5039999999999999E-2"/>
  </r>
  <r>
    <n v="2025"/>
    <s v="Toulouse"/>
    <x v="120"/>
    <s v="u82xd"/>
    <x v="1"/>
    <x v="7"/>
    <n v="0"/>
    <n v="0"/>
    <n v="3.9600000000000003E-2"/>
    <n v="0"/>
    <s v="s"/>
    <s v="s"/>
    <n v="0"/>
    <n v="0"/>
    <n v="3.6299999999999999E-2"/>
    <n v="2.0230000000000001E-2"/>
    <n v="0.22478000000000001"/>
    <n v="0"/>
    <s v="s"/>
    <n v="0.3503"/>
    <n v="0"/>
    <n v="0"/>
    <n v="0"/>
    <n v="0"/>
    <n v="0.3503"/>
    <n v="7.0800000000000004E-3"/>
    <n v="1.8020000000000001E-2"/>
    <n v="2.8070000000000001E-2"/>
    <n v="5.3170000000000002E-2"/>
  </r>
  <r>
    <n v="2025"/>
    <s v="Toulouse"/>
    <x v="120"/>
    <s v="u82xd"/>
    <x v="1"/>
    <x v="8"/>
    <n v="0"/>
    <n v="0"/>
    <n v="3.9570000000000001E-2"/>
    <n v="0"/>
    <s v="s"/>
    <s v="s"/>
    <n v="0"/>
    <n v="0"/>
    <n v="3.5869999999999999E-2"/>
    <n v="2.0160000000000001E-2"/>
    <n v="0.21998999999999999"/>
    <n v="0"/>
    <s v="s"/>
    <n v="0.34429999999999999"/>
    <n v="0"/>
    <n v="0"/>
    <n v="0"/>
    <n v="0"/>
    <n v="0.34429999999999999"/>
    <n v="9.5300000000000003E-3"/>
    <n v="1.6199999999999999E-2"/>
    <n v="2.7529999999999999E-2"/>
    <n v="5.3260000000000002E-2"/>
  </r>
  <r>
    <n v="2025"/>
    <s v="Toulouse"/>
    <x v="120"/>
    <s v="u82xd"/>
    <x v="1"/>
    <x v="9"/>
    <n v="0"/>
    <n v="0"/>
    <n v="3.8710000000000001E-2"/>
    <n v="0"/>
    <s v="s"/>
    <s v="s"/>
    <n v="0"/>
    <n v="0"/>
    <n v="3.5000000000000003E-2"/>
    <n v="1.77E-2"/>
    <n v="0.22192999999999999"/>
    <n v="0"/>
    <s v="s"/>
    <n v="0.33878999999999998"/>
    <n v="0"/>
    <n v="0"/>
    <n v="0"/>
    <n v="0"/>
    <n v="0.33878999999999998"/>
    <n v="9.7300000000000008E-3"/>
    <n v="1.472E-2"/>
    <n v="2.554E-2"/>
    <n v="4.9979999999999997E-2"/>
  </r>
  <r>
    <n v="2025"/>
    <s v="Toulouse"/>
    <x v="120"/>
    <s v="u82xd"/>
    <x v="1"/>
    <x v="10"/>
    <n v="0"/>
    <n v="0"/>
    <n v="3.8379999999999997E-2"/>
    <n v="0"/>
    <s v="s"/>
    <s v="s"/>
    <n v="0"/>
    <n v="0"/>
    <n v="3.4520000000000002E-2"/>
    <n v="1.729E-2"/>
    <n v="0.22308"/>
    <n v="0"/>
    <s v="s"/>
    <n v="0.33876000000000001"/>
    <n v="0"/>
    <n v="0"/>
    <n v="0"/>
    <n v="0"/>
    <n v="0.33876000000000001"/>
    <n v="1.0240000000000001E-2"/>
    <n v="1.491E-2"/>
    <n v="2.5180000000000001E-2"/>
    <n v="5.0340000000000003E-2"/>
  </r>
  <r>
    <n v="2025"/>
    <s v="Toulouse"/>
    <x v="120"/>
    <s v="u82xd"/>
    <x v="2"/>
    <x v="0"/>
    <s v="so"/>
    <s v="so"/>
    <s v="so"/>
    <s v="so"/>
    <s v="so"/>
    <s v="so"/>
    <s v="so"/>
    <s v="so"/>
    <s v="so"/>
    <s v="so"/>
    <s v="so"/>
    <s v="so"/>
    <s v="so"/>
    <s v="so"/>
    <s v="so"/>
    <s v="so"/>
    <s v="so"/>
    <s v="so"/>
    <s v="so"/>
    <n v="2.4039999999999999E-2"/>
    <n v="6.5629999999999994E-2"/>
    <n v="0.11799999999999999"/>
    <n v="0.20766999999999999"/>
  </r>
  <r>
    <n v="2025"/>
    <s v="Toulouse"/>
    <x v="120"/>
    <s v="u82xd"/>
    <x v="2"/>
    <x v="1"/>
    <s v="so"/>
    <s v="so"/>
    <s v="so"/>
    <s v="so"/>
    <s v="so"/>
    <s v="so"/>
    <s v="so"/>
    <s v="so"/>
    <s v="so"/>
    <s v="so"/>
    <s v="so"/>
    <s v="so"/>
    <s v="so"/>
    <s v="so"/>
    <s v="so"/>
    <s v="so"/>
    <s v="so"/>
    <s v="so"/>
    <s v="so"/>
    <n v="1.9089999999999999E-2"/>
    <n v="6.9059999999999996E-2"/>
    <n v="0.12581999999999999"/>
    <n v="0.21396999999999999"/>
  </r>
  <r>
    <n v="2025"/>
    <s v="Toulouse"/>
    <x v="120"/>
    <s v="u82xd"/>
    <x v="2"/>
    <x v="2"/>
    <s v="so"/>
    <s v="so"/>
    <s v="so"/>
    <s v="so"/>
    <s v="so"/>
    <s v="so"/>
    <s v="so"/>
    <s v="so"/>
    <s v="so"/>
    <s v="so"/>
    <s v="so"/>
    <s v="so"/>
    <s v="so"/>
    <s v="so"/>
    <s v="so"/>
    <s v="so"/>
    <s v="so"/>
    <s v="so"/>
    <s v="so"/>
    <n v="2.0109999999999999E-2"/>
    <n v="6.8940000000000001E-2"/>
    <n v="0.12232"/>
    <n v="0.21137"/>
  </r>
  <r>
    <n v="2025"/>
    <s v="Toulouse"/>
    <x v="120"/>
    <s v="u82xd"/>
    <x v="2"/>
    <x v="3"/>
    <s v="so"/>
    <s v="so"/>
    <s v="so"/>
    <s v="so"/>
    <s v="so"/>
    <s v="so"/>
    <s v="so"/>
    <s v="so"/>
    <s v="so"/>
    <s v="so"/>
    <s v="so"/>
    <s v="so"/>
    <s v="so"/>
    <s v="so"/>
    <s v="so"/>
    <s v="so"/>
    <s v="so"/>
    <s v="so"/>
    <s v="so"/>
    <n v="2.1299999999999999E-2"/>
    <n v="7.2749999999999995E-2"/>
    <n v="9.0569999999999998E-2"/>
    <n v="0.18462000000000001"/>
  </r>
  <r>
    <n v="2025"/>
    <s v="Toulouse"/>
    <x v="120"/>
    <s v="u82xd"/>
    <x v="2"/>
    <x v="4"/>
    <s v="so"/>
    <s v="so"/>
    <s v="so"/>
    <s v="so"/>
    <s v="so"/>
    <s v="so"/>
    <s v="so"/>
    <s v="so"/>
    <s v="so"/>
    <s v="so"/>
    <s v="so"/>
    <s v="so"/>
    <s v="so"/>
    <s v="so"/>
    <s v="so"/>
    <s v="so"/>
    <s v="so"/>
    <s v="so"/>
    <s v="so"/>
    <n v="1.924E-2"/>
    <n v="5.6980000000000003E-2"/>
    <n v="8.7440000000000004E-2"/>
    <n v="0.16366"/>
  </r>
  <r>
    <n v="2025"/>
    <s v="Toulouse"/>
    <x v="120"/>
    <s v="u82xd"/>
    <x v="2"/>
    <x v="5"/>
    <s v="so"/>
    <s v="so"/>
    <s v="so"/>
    <s v="so"/>
    <s v="so"/>
    <s v="so"/>
    <s v="so"/>
    <s v="so"/>
    <s v="so"/>
    <s v="so"/>
    <s v="so"/>
    <s v="so"/>
    <s v="so"/>
    <s v="so"/>
    <s v="so"/>
    <s v="so"/>
    <s v="so"/>
    <s v="so"/>
    <s v="so"/>
    <n v="1.6719999999999999E-2"/>
    <n v="6.139E-2"/>
    <n v="8.4839999999999999E-2"/>
    <n v="0.16295000000000001"/>
  </r>
  <r>
    <n v="2025"/>
    <s v="Toulouse"/>
    <x v="120"/>
    <s v="u82xd"/>
    <x v="2"/>
    <x v="6"/>
    <s v="so"/>
    <s v="so"/>
    <s v="so"/>
    <s v="so"/>
    <s v="so"/>
    <s v="so"/>
    <s v="so"/>
    <s v="so"/>
    <s v="so"/>
    <s v="so"/>
    <s v="so"/>
    <s v="so"/>
    <s v="so"/>
    <s v="so"/>
    <s v="so"/>
    <s v="so"/>
    <s v="so"/>
    <s v="so"/>
    <s v="so"/>
    <n v="1.8200000000000001E-2"/>
    <n v="5.6070000000000002E-2"/>
    <n v="8.609E-2"/>
    <n v="0.16034999999999999"/>
  </r>
  <r>
    <n v="2025"/>
    <s v="Toulouse"/>
    <x v="120"/>
    <s v="u82xd"/>
    <x v="2"/>
    <x v="7"/>
    <s v="so"/>
    <s v="so"/>
    <s v="so"/>
    <s v="so"/>
    <s v="so"/>
    <s v="so"/>
    <s v="so"/>
    <s v="so"/>
    <s v="so"/>
    <s v="so"/>
    <s v="so"/>
    <s v="so"/>
    <s v="so"/>
    <s v="so"/>
    <s v="so"/>
    <s v="so"/>
    <s v="so"/>
    <s v="so"/>
    <s v="so"/>
    <n v="1.976E-2"/>
    <n v="3.3480000000000003E-2"/>
    <n v="7.9500000000000001E-2"/>
    <n v="0.13275000000000001"/>
  </r>
  <r>
    <n v="2025"/>
    <s v="Toulouse"/>
    <x v="120"/>
    <s v="u82xd"/>
    <x v="2"/>
    <x v="8"/>
    <s v="so"/>
    <s v="so"/>
    <s v="so"/>
    <s v="so"/>
    <s v="so"/>
    <s v="so"/>
    <s v="so"/>
    <s v="so"/>
    <s v="so"/>
    <s v="so"/>
    <s v="so"/>
    <s v="so"/>
    <s v="so"/>
    <s v="so"/>
    <s v="so"/>
    <s v="so"/>
    <s v="so"/>
    <s v="so"/>
    <s v="so"/>
    <n v="1.5720000000000001E-2"/>
    <n v="2.9919999999999999E-2"/>
    <n v="8.301E-2"/>
    <n v="0.12864"/>
  </r>
  <r>
    <n v="2025"/>
    <s v="Toulouse"/>
    <x v="120"/>
    <s v="u82xd"/>
    <x v="2"/>
    <x v="9"/>
    <s v="so"/>
    <s v="so"/>
    <s v="so"/>
    <s v="so"/>
    <s v="so"/>
    <s v="so"/>
    <s v="so"/>
    <s v="so"/>
    <s v="so"/>
    <s v="so"/>
    <s v="so"/>
    <s v="so"/>
    <s v="so"/>
    <s v="so"/>
    <s v="so"/>
    <s v="so"/>
    <s v="so"/>
    <s v="so"/>
    <s v="so"/>
    <n v="7.0099999999999997E-3"/>
    <n v="3.2890000000000003E-2"/>
    <n v="8.0839999999999995E-2"/>
    <n v="0.12075"/>
  </r>
  <r>
    <n v="2025"/>
    <s v="Toulouse"/>
    <x v="120"/>
    <s v="u82xd"/>
    <x v="2"/>
    <x v="10"/>
    <s v="so"/>
    <s v="so"/>
    <s v="so"/>
    <s v="so"/>
    <s v="so"/>
    <s v="so"/>
    <s v="so"/>
    <s v="so"/>
    <s v="so"/>
    <s v="so"/>
    <s v="so"/>
    <s v="so"/>
    <s v="so"/>
    <s v="so"/>
    <s v="so"/>
    <s v="so"/>
    <s v="so"/>
    <s v="so"/>
    <s v="so"/>
    <n v="7.8600000000000007E-3"/>
    <n v="2.989E-2"/>
    <n v="8.9690000000000006E-2"/>
    <n v="0.12744"/>
  </r>
  <r>
    <n v="2025"/>
    <s v="Toulouse"/>
    <x v="120"/>
    <s v="u82xd"/>
    <x v="3"/>
    <x v="0"/>
    <n v="0"/>
    <n v="0"/>
    <n v="0.23577000000000001"/>
    <n v="0"/>
    <s v="s"/>
    <s v="s"/>
    <n v="0"/>
    <n v="0"/>
    <n v="6.45E-3"/>
    <n v="3.0200000000000001E-3"/>
    <n v="1.44703"/>
    <n v="0"/>
    <s v="s"/>
    <n v="1.6943999999999999"/>
    <n v="0"/>
    <n v="0"/>
    <n v="0"/>
    <n v="0"/>
    <n v="1.6943999999999999"/>
    <n v="0.15709000000000001"/>
    <n v="0.70921999999999996"/>
    <n v="0.40664"/>
    <n v="1.27295"/>
  </r>
  <r>
    <n v="2025"/>
    <s v="Toulouse"/>
    <x v="120"/>
    <s v="u82xd"/>
    <x v="3"/>
    <x v="1"/>
    <n v="0"/>
    <n v="0"/>
    <n v="0.219"/>
    <n v="0"/>
    <s v="s"/>
    <s v="s"/>
    <n v="0"/>
    <n v="0"/>
    <n v="4.8399999999999997E-3"/>
    <n v="3.4399999999999999E-3"/>
    <n v="1.3727799999999999"/>
    <n v="0"/>
    <s v="s"/>
    <n v="1.60318"/>
    <n v="0"/>
    <n v="0"/>
    <n v="0"/>
    <n v="0"/>
    <n v="1.60318"/>
    <n v="0.31136999999999998"/>
    <n v="0.42881999999999998"/>
    <n v="0.75831000000000004"/>
    <n v="1.4984999999999999"/>
  </r>
  <r>
    <n v="2025"/>
    <s v="Toulouse"/>
    <x v="120"/>
    <s v="u82xd"/>
    <x v="3"/>
    <x v="2"/>
    <n v="0"/>
    <n v="0"/>
    <n v="0.1915"/>
    <n v="0"/>
    <s v="s"/>
    <s v="s"/>
    <n v="0"/>
    <n v="0"/>
    <n v="1.4760000000000001E-2"/>
    <n v="4.7400000000000003E-3"/>
    <n v="0.84811999999999999"/>
    <n v="0"/>
    <s v="s"/>
    <n v="1.0649500000000001"/>
    <n v="0"/>
    <n v="0"/>
    <n v="0"/>
    <n v="0"/>
    <n v="1.0649500000000001"/>
    <n v="0.46012999999999998"/>
    <n v="0.29930000000000001"/>
    <n v="0.94786000000000004"/>
    <n v="1.70729"/>
  </r>
  <r>
    <n v="2025"/>
    <s v="Toulouse"/>
    <x v="120"/>
    <s v="u82xd"/>
    <x v="3"/>
    <x v="3"/>
    <n v="0"/>
    <n v="0"/>
    <n v="0.30504999999999999"/>
    <n v="0"/>
    <s v="s"/>
    <s v="s"/>
    <n v="0"/>
    <n v="0"/>
    <n v="2.972E-2"/>
    <n v="4.2599999999999999E-3"/>
    <n v="1.17042"/>
    <n v="0"/>
    <s v="s"/>
    <n v="1.5159899999999999"/>
    <n v="0"/>
    <n v="0"/>
    <n v="0"/>
    <n v="0"/>
    <n v="1.5159899999999999"/>
    <n v="0.42342000000000002"/>
    <n v="0.37919999999999998"/>
    <n v="1.0721099999999999"/>
    <n v="1.87473"/>
  </r>
  <r>
    <n v="2025"/>
    <s v="Toulouse"/>
    <x v="120"/>
    <s v="u82xd"/>
    <x v="3"/>
    <x v="4"/>
    <n v="0"/>
    <n v="0"/>
    <n v="0.53044999999999998"/>
    <n v="0"/>
    <s v="s"/>
    <s v="s"/>
    <n v="0"/>
    <n v="0"/>
    <n v="0.14466000000000001"/>
    <n v="1.2460000000000001E-2"/>
    <n v="1.23224"/>
    <n v="0"/>
    <s v="s"/>
    <n v="1.9271199999999999"/>
    <n v="0"/>
    <n v="0"/>
    <n v="0"/>
    <n v="0"/>
    <n v="1.9271199999999999"/>
    <n v="0.26723000000000002"/>
    <n v="0.41045999999999999"/>
    <n v="0.94077999999999995"/>
    <n v="1.6184700000000001"/>
  </r>
  <r>
    <n v="2025"/>
    <s v="Toulouse"/>
    <x v="120"/>
    <s v="u82xd"/>
    <x v="3"/>
    <x v="5"/>
    <n v="0"/>
    <n v="0"/>
    <n v="0.27472000000000002"/>
    <n v="0"/>
    <s v="s"/>
    <s v="s"/>
    <n v="0"/>
    <n v="0"/>
    <n v="0.17033000000000001"/>
    <n v="2.4740000000000002E-2"/>
    <n v="0.87968000000000002"/>
    <n v="0"/>
    <s v="s"/>
    <n v="1.3654599999999999"/>
    <n v="0"/>
    <n v="0"/>
    <n v="0"/>
    <n v="0"/>
    <n v="1.3654599999999999"/>
    <n v="0.18506"/>
    <n v="0.53164"/>
    <n v="1.2174199999999999"/>
    <n v="1.93411"/>
  </r>
  <r>
    <n v="2025"/>
    <s v="Toulouse"/>
    <x v="120"/>
    <s v="u82xd"/>
    <x v="3"/>
    <x v="6"/>
    <n v="0"/>
    <n v="0"/>
    <n v="0.47217999999999999"/>
    <n v="0"/>
    <s v="s"/>
    <s v="s"/>
    <n v="0"/>
    <n v="0"/>
    <n v="0.3523"/>
    <n v="3.8859999999999999E-2"/>
    <n v="0.98768999999999996"/>
    <n v="0"/>
    <s v="s"/>
    <n v="1.8813899999999999"/>
    <n v="0"/>
    <n v="0"/>
    <n v="0"/>
    <n v="0"/>
    <n v="1.8813899999999999"/>
    <n v="0.14280000000000001"/>
    <n v="0.76378000000000001"/>
    <n v="1.33839"/>
    <n v="2.2449699999999999"/>
  </r>
  <r>
    <n v="2025"/>
    <s v="Toulouse"/>
    <x v="120"/>
    <s v="u82xd"/>
    <x v="3"/>
    <x v="7"/>
    <n v="0"/>
    <n v="0"/>
    <n v="0.36296"/>
    <n v="0"/>
    <s v="s"/>
    <s v="s"/>
    <n v="0"/>
    <n v="0"/>
    <n v="0.48992000000000002"/>
    <n v="0.20827999999999999"/>
    <n v="1.56968"/>
    <n v="0"/>
    <s v="s"/>
    <n v="2.6775199999999999"/>
    <n v="0"/>
    <n v="0"/>
    <n v="0"/>
    <n v="0"/>
    <n v="2.6775199999999999"/>
    <n v="8.5510000000000003E-2"/>
    <n v="0.77307999999999999"/>
    <n v="1.2534700000000001"/>
    <n v="2.11206"/>
  </r>
  <r>
    <n v="2025"/>
    <s v="Toulouse"/>
    <x v="120"/>
    <s v="u82xd"/>
    <x v="3"/>
    <x v="8"/>
    <n v="0"/>
    <n v="0"/>
    <n v="0.27116000000000001"/>
    <n v="0"/>
    <s v="s"/>
    <s v="s"/>
    <n v="0"/>
    <n v="0"/>
    <n v="0.55064000000000002"/>
    <n v="0.37503999999999998"/>
    <n v="1.6054299999999999"/>
    <n v="0"/>
    <s v="s"/>
    <n v="3.0266199999999999"/>
    <n v="0"/>
    <n v="0"/>
    <n v="0"/>
    <n v="0"/>
    <n v="3.0266199999999999"/>
    <n v="3.8640000000000001E-2"/>
    <n v="0.74080000000000001"/>
    <n v="1.67621"/>
    <n v="2.4556399999999998"/>
  </r>
  <r>
    <n v="2025"/>
    <s v="Toulouse"/>
    <x v="120"/>
    <s v="u82xd"/>
    <x v="3"/>
    <x v="9"/>
    <n v="0"/>
    <n v="0"/>
    <n v="0.57613000000000003"/>
    <n v="0"/>
    <s v="s"/>
    <s v="s"/>
    <n v="0"/>
    <n v="0"/>
    <n v="0.53219000000000005"/>
    <n v="0.30165999999999998"/>
    <n v="1.8882699999999999"/>
    <n v="0"/>
    <s v="s"/>
    <n v="3.6195400000000002"/>
    <n v="0"/>
    <n v="0"/>
    <n v="0"/>
    <n v="0"/>
    <n v="3.6195400000000002"/>
    <n v="3.1189999999999999E-2"/>
    <n v="1.0323199999999999"/>
    <n v="1.91127"/>
    <n v="2.9747699999999999"/>
  </r>
  <r>
    <n v="2025"/>
    <s v="Toulouse"/>
    <x v="120"/>
    <s v="u82xd"/>
    <x v="3"/>
    <x v="10"/>
    <n v="0"/>
    <n v="0"/>
    <n v="0.27571000000000001"/>
    <n v="0"/>
    <s v="s"/>
    <s v="s"/>
    <n v="0"/>
    <n v="0"/>
    <n v="0.37095"/>
    <n v="0.59475"/>
    <n v="2.2616999999999998"/>
    <n v="0"/>
    <s v="s"/>
    <n v="4.1256599999999999"/>
    <n v="0"/>
    <n v="0"/>
    <n v="0"/>
    <n v="0"/>
    <n v="4.1256599999999999"/>
    <n v="0.24953"/>
    <n v="0.91634000000000004"/>
    <n v="1.90852"/>
    <n v="3.0743900000000002"/>
  </r>
  <r>
    <n v="2025"/>
    <s v="Versailles"/>
    <x v="121"/>
    <s v="RS4WF"/>
    <x v="0"/>
    <x v="0"/>
    <n v="0"/>
    <n v="61"/>
    <n v="54"/>
    <n v="65"/>
    <n v="33"/>
    <n v="48"/>
    <n v="0"/>
    <n v="28"/>
    <n v="35"/>
    <n v="52"/>
    <n v="61"/>
    <n v="24"/>
    <n v="13"/>
    <n v="474"/>
    <n v="0"/>
    <n v="0"/>
    <n v="0"/>
    <n v="0"/>
    <n v="474"/>
    <n v="28"/>
    <n v="93"/>
    <n v="65"/>
    <n v="186"/>
  </r>
  <r>
    <n v="2025"/>
    <s v="Versailles"/>
    <x v="121"/>
    <s v="RS4WF"/>
    <x v="1"/>
    <x v="0"/>
    <n v="0"/>
    <n v="0.18379000000000001"/>
    <n v="0.17315"/>
    <n v="0.20277999999999999"/>
    <n v="0.11260000000000001"/>
    <n v="0.16042000000000001"/>
    <n v="0"/>
    <n v="9.4820000000000002E-2"/>
    <n v="0.11243"/>
    <n v="0.17635999999999999"/>
    <n v="0.21617"/>
    <n v="7.7880000000000005E-2"/>
    <n v="4.2220000000000001E-2"/>
    <n v="1.5526199999999999"/>
    <n v="0"/>
    <n v="0"/>
    <n v="0"/>
    <n v="0"/>
    <n v="1.5526199999999999"/>
    <n v="3.1669999999999997E-2"/>
    <n v="9.2100000000000001E-2"/>
    <n v="5.9560000000000002E-2"/>
    <n v="0.18332999999999999"/>
  </r>
  <r>
    <n v="2025"/>
    <s v="Versailles"/>
    <x v="121"/>
    <s v="RS4WF"/>
    <x v="1"/>
    <x v="1"/>
    <n v="0"/>
    <n v="0.18790999999999999"/>
    <n v="0.17793"/>
    <n v="0.20065"/>
    <n v="0.11289"/>
    <n v="0.15856000000000001"/>
    <n v="0"/>
    <n v="9.4240000000000004E-2"/>
    <n v="0.11017"/>
    <n v="0.17757999999999999"/>
    <n v="0.21521999999999999"/>
    <n v="7.7799999999999994E-2"/>
    <n v="4.2810000000000001E-2"/>
    <n v="1.55576"/>
    <n v="0"/>
    <n v="0"/>
    <n v="0"/>
    <n v="0"/>
    <n v="1.55576"/>
    <n v="3.288E-2"/>
    <n v="8.9359999999999995E-2"/>
    <n v="5.7360000000000001E-2"/>
    <n v="0.17960999999999999"/>
  </r>
  <r>
    <n v="2025"/>
    <s v="Versailles"/>
    <x v="121"/>
    <s v="RS4WF"/>
    <x v="1"/>
    <x v="2"/>
    <n v="0"/>
    <n v="0.19156000000000001"/>
    <n v="0.18112"/>
    <n v="0.19869999999999999"/>
    <n v="0.11753"/>
    <n v="0.16145999999999999"/>
    <n v="0"/>
    <n v="9.3130000000000004E-2"/>
    <n v="0.10681"/>
    <n v="0.17377999999999999"/>
    <n v="0.21548999999999999"/>
    <n v="7.7369999999999994E-2"/>
    <n v="4.095E-2"/>
    <n v="1.5579000000000001"/>
    <n v="0"/>
    <n v="0"/>
    <n v="0"/>
    <n v="0"/>
    <n v="1.5579000000000001"/>
    <n v="3.6229999999999998E-2"/>
    <n v="8.7959999999999997E-2"/>
    <n v="6.1969999999999997E-2"/>
    <n v="0.18617"/>
  </r>
  <r>
    <n v="2025"/>
    <s v="Versailles"/>
    <x v="121"/>
    <s v="RS4WF"/>
    <x v="1"/>
    <x v="3"/>
    <n v="0"/>
    <n v="0.19350000000000001"/>
    <n v="0.18343000000000001"/>
    <n v="0.19814000000000001"/>
    <n v="0.11841"/>
    <n v="0.16475000000000001"/>
    <n v="0"/>
    <n v="9.1289999999999996E-2"/>
    <n v="0.10604"/>
    <n v="0.17351"/>
    <n v="0.21554999999999999"/>
    <n v="7.3459999999999998E-2"/>
    <n v="4.0599999999999997E-2"/>
    <n v="1.5587"/>
    <n v="0"/>
    <n v="0"/>
    <n v="0"/>
    <n v="0"/>
    <n v="1.5587"/>
    <n v="3.7400000000000003E-2"/>
    <n v="0.10017"/>
    <n v="5.9700000000000003E-2"/>
    <n v="0.19728000000000001"/>
  </r>
  <r>
    <n v="2025"/>
    <s v="Versailles"/>
    <x v="121"/>
    <s v="RS4WF"/>
    <x v="1"/>
    <x v="4"/>
    <n v="0"/>
    <n v="0.19918"/>
    <n v="0.18643999999999999"/>
    <n v="0.19636999999999999"/>
    <n v="0.1196"/>
    <n v="0.16419"/>
    <n v="0"/>
    <n v="8.9889999999999998E-2"/>
    <n v="0.10768999999999999"/>
    <n v="0.16975000000000001"/>
    <n v="0.21565999999999999"/>
    <n v="7.0650000000000004E-2"/>
    <n v="4.2250000000000003E-2"/>
    <n v="1.56169"/>
    <n v="0"/>
    <n v="0"/>
    <n v="0"/>
    <n v="0"/>
    <n v="1.56169"/>
    <n v="3.5560000000000001E-2"/>
    <n v="0.10004"/>
    <n v="6.0999999999999999E-2"/>
    <n v="0.1966"/>
  </r>
  <r>
    <n v="2025"/>
    <s v="Versailles"/>
    <x v="121"/>
    <s v="RS4WF"/>
    <x v="1"/>
    <x v="5"/>
    <n v="0"/>
    <n v="0.20266000000000001"/>
    <n v="0.19081999999999999"/>
    <n v="0.19835"/>
    <n v="0.11995"/>
    <n v="0.16549"/>
    <n v="0"/>
    <n v="8.5139999999999993E-2"/>
    <n v="0.10503999999999999"/>
    <n v="0.16675999999999999"/>
    <n v="0.20963999999999999"/>
    <n v="6.4159999999999995E-2"/>
    <n v="4.095E-2"/>
    <n v="1.5489599999999999"/>
    <n v="0"/>
    <n v="0"/>
    <n v="0"/>
    <n v="0"/>
    <n v="1.5489599999999999"/>
    <n v="3.4259999999999999E-2"/>
    <n v="0.10532999999999999"/>
    <n v="6.3570000000000002E-2"/>
    <n v="0.20316000000000001"/>
  </r>
  <r>
    <n v="2025"/>
    <s v="Versailles"/>
    <x v="121"/>
    <s v="RS4WF"/>
    <x v="1"/>
    <x v="6"/>
    <n v="0"/>
    <n v="0.20982999999999999"/>
    <n v="0.19513"/>
    <n v="0.20232"/>
    <n v="0.12005"/>
    <n v="0.16597999999999999"/>
    <n v="0"/>
    <n v="8.5139999999999993E-2"/>
    <n v="0.10278"/>
    <n v="0.15778"/>
    <n v="0.20788999999999999"/>
    <n v="6.2600000000000003E-2"/>
    <n v="4.0399999999999998E-2"/>
    <n v="1.5499000000000001"/>
    <n v="0"/>
    <n v="0"/>
    <n v="0"/>
    <n v="0"/>
    <n v="1.5499000000000001"/>
    <n v="3.6720000000000003E-2"/>
    <n v="0.10069"/>
    <n v="6.3960000000000003E-2"/>
    <n v="0.20136999999999999"/>
  </r>
  <r>
    <n v="2025"/>
    <s v="Versailles"/>
    <x v="121"/>
    <s v="RS4WF"/>
    <x v="1"/>
    <x v="7"/>
    <n v="0"/>
    <n v="0.21210999999999999"/>
    <n v="0.1991"/>
    <n v="0.20580999999999999"/>
    <n v="0.12241"/>
    <n v="0.16897999999999999"/>
    <n v="0"/>
    <n v="8.448E-2"/>
    <n v="0.10281999999999999"/>
    <n v="0.15362000000000001"/>
    <n v="0.20616000000000001"/>
    <n v="5.8799999999999998E-2"/>
    <n v="3.8120000000000001E-2"/>
    <n v="1.5524199999999999"/>
    <n v="0"/>
    <n v="0"/>
    <n v="0"/>
    <n v="0"/>
    <n v="1.5524199999999999"/>
    <n v="3.6979999999999999E-2"/>
    <n v="0.10329000000000001"/>
    <n v="6.4449999999999993E-2"/>
    <n v="0.20472000000000001"/>
  </r>
  <r>
    <n v="2025"/>
    <s v="Versailles"/>
    <x v="121"/>
    <s v="RS4WF"/>
    <x v="1"/>
    <x v="8"/>
    <n v="0"/>
    <n v="0.21365000000000001"/>
    <n v="0.19738"/>
    <n v="0.20727000000000001"/>
    <n v="0.12543000000000001"/>
    <n v="0.17230000000000001"/>
    <n v="0"/>
    <n v="8.3360000000000004E-2"/>
    <n v="0.10134"/>
    <n v="0.14918000000000001"/>
    <n v="0.20685000000000001"/>
    <n v="5.5509999999999997E-2"/>
    <n v="3.4000000000000002E-2"/>
    <n v="1.54627"/>
    <n v="0"/>
    <n v="0"/>
    <n v="0"/>
    <n v="0"/>
    <n v="1.54627"/>
    <n v="3.5560000000000001E-2"/>
    <n v="9.844E-2"/>
    <n v="6.2560000000000004E-2"/>
    <n v="0.19655"/>
  </r>
  <r>
    <n v="2025"/>
    <s v="Versailles"/>
    <x v="121"/>
    <s v="RS4WF"/>
    <x v="1"/>
    <x v="9"/>
    <n v="0"/>
    <n v="0.22033"/>
    <n v="0.19953000000000001"/>
    <n v="0.20905000000000001"/>
    <n v="0.12522"/>
    <n v="0.17299999999999999"/>
    <n v="0"/>
    <n v="8.1589999999999996E-2"/>
    <n v="9.9830000000000002E-2"/>
    <n v="0.14616999999999999"/>
    <n v="0.20774000000000001"/>
    <n v="5.2749999999999998E-2"/>
    <n v="3.288E-2"/>
    <n v="1.5480799999999999"/>
    <n v="0"/>
    <n v="0"/>
    <n v="0"/>
    <n v="0"/>
    <n v="1.5480799999999999"/>
    <n v="3.3779999999999998E-2"/>
    <n v="9.6369999999999997E-2"/>
    <n v="5.9270000000000003E-2"/>
    <n v="0.18942000000000001"/>
  </r>
  <r>
    <n v="2025"/>
    <s v="Versailles"/>
    <x v="121"/>
    <s v="RS4WF"/>
    <x v="1"/>
    <x v="10"/>
    <n v="0"/>
    <n v="0.22192000000000001"/>
    <n v="0.20196"/>
    <n v="0.21642"/>
    <n v="0.13106999999999999"/>
    <n v="0.17391000000000001"/>
    <n v="0"/>
    <n v="8.2839999999999997E-2"/>
    <n v="9.9709999999999993E-2"/>
    <n v="0.14385999999999999"/>
    <n v="0.20446"/>
    <n v="4.7600000000000003E-2"/>
    <n v="3.141E-2"/>
    <n v="1.5551600000000001"/>
    <n v="0"/>
    <n v="0"/>
    <n v="0"/>
    <n v="0"/>
    <n v="1.5551600000000001"/>
    <n v="3.2340000000000001E-2"/>
    <n v="9.4789999999999999E-2"/>
    <n v="5.9429999999999997E-2"/>
    <n v="0.18657000000000001"/>
  </r>
  <r>
    <n v="2025"/>
    <s v="Versailles"/>
    <x v="121"/>
    <s v="RS4WF"/>
    <x v="2"/>
    <x v="0"/>
    <s v="so"/>
    <s v="so"/>
    <s v="so"/>
    <s v="so"/>
    <s v="so"/>
    <s v="so"/>
    <s v="so"/>
    <s v="so"/>
    <s v="so"/>
    <s v="so"/>
    <s v="so"/>
    <s v="so"/>
    <s v="so"/>
    <s v="so"/>
    <s v="so"/>
    <s v="so"/>
    <s v="so"/>
    <s v="so"/>
    <s v="so"/>
    <n v="0.10068000000000001"/>
    <n v="0.3861"/>
    <n v="0.15475"/>
    <n v="0.64153000000000004"/>
  </r>
  <r>
    <n v="2025"/>
    <s v="Versailles"/>
    <x v="121"/>
    <s v="RS4WF"/>
    <x v="2"/>
    <x v="1"/>
    <s v="so"/>
    <s v="so"/>
    <s v="so"/>
    <s v="so"/>
    <s v="so"/>
    <s v="so"/>
    <s v="so"/>
    <s v="so"/>
    <s v="so"/>
    <s v="so"/>
    <s v="so"/>
    <s v="so"/>
    <s v="so"/>
    <s v="so"/>
    <s v="so"/>
    <s v="so"/>
    <s v="so"/>
    <s v="so"/>
    <s v="so"/>
    <n v="8.9480000000000004E-2"/>
    <n v="0.38048999999999999"/>
    <n v="0.14979000000000001"/>
    <n v="0.61975000000000002"/>
  </r>
  <r>
    <n v="2025"/>
    <s v="Versailles"/>
    <x v="121"/>
    <s v="RS4WF"/>
    <x v="2"/>
    <x v="2"/>
    <s v="so"/>
    <s v="so"/>
    <s v="so"/>
    <s v="so"/>
    <s v="so"/>
    <s v="so"/>
    <s v="so"/>
    <s v="so"/>
    <s v="so"/>
    <s v="so"/>
    <s v="so"/>
    <s v="so"/>
    <s v="so"/>
    <s v="so"/>
    <s v="so"/>
    <s v="so"/>
    <s v="so"/>
    <s v="so"/>
    <s v="so"/>
    <n v="9.0950000000000003E-2"/>
    <n v="0.38607000000000002"/>
    <n v="0.14799000000000001"/>
    <n v="0.62500999999999995"/>
  </r>
  <r>
    <n v="2025"/>
    <s v="Versailles"/>
    <x v="121"/>
    <s v="RS4WF"/>
    <x v="2"/>
    <x v="3"/>
    <s v="so"/>
    <s v="so"/>
    <s v="so"/>
    <s v="so"/>
    <s v="so"/>
    <s v="so"/>
    <s v="so"/>
    <s v="so"/>
    <s v="so"/>
    <s v="so"/>
    <s v="so"/>
    <s v="so"/>
    <s v="so"/>
    <s v="so"/>
    <s v="so"/>
    <s v="so"/>
    <s v="so"/>
    <s v="so"/>
    <s v="so"/>
    <n v="8.0299999999999996E-2"/>
    <n v="0.35966999999999999"/>
    <n v="0.14579"/>
    <n v="0.58577000000000001"/>
  </r>
  <r>
    <n v="2025"/>
    <s v="Versailles"/>
    <x v="121"/>
    <s v="RS4WF"/>
    <x v="2"/>
    <x v="4"/>
    <s v="so"/>
    <s v="so"/>
    <s v="so"/>
    <s v="so"/>
    <s v="so"/>
    <s v="so"/>
    <s v="so"/>
    <s v="so"/>
    <s v="so"/>
    <s v="so"/>
    <s v="so"/>
    <s v="so"/>
    <s v="so"/>
    <s v="so"/>
    <s v="so"/>
    <s v="so"/>
    <s v="so"/>
    <s v="so"/>
    <s v="so"/>
    <n v="8.5010000000000002E-2"/>
    <n v="0.36345"/>
    <n v="0.14668"/>
    <n v="0.59514"/>
  </r>
  <r>
    <n v="2025"/>
    <s v="Versailles"/>
    <x v="121"/>
    <s v="RS4WF"/>
    <x v="2"/>
    <x v="5"/>
    <s v="so"/>
    <s v="so"/>
    <s v="so"/>
    <s v="so"/>
    <s v="so"/>
    <s v="so"/>
    <s v="so"/>
    <s v="so"/>
    <s v="so"/>
    <s v="so"/>
    <s v="so"/>
    <s v="so"/>
    <s v="so"/>
    <s v="so"/>
    <s v="so"/>
    <s v="so"/>
    <s v="so"/>
    <s v="so"/>
    <s v="so"/>
    <n v="8.0060000000000006E-2"/>
    <n v="0.37706000000000001"/>
    <n v="0.13904"/>
    <n v="0.59616000000000002"/>
  </r>
  <r>
    <n v="2025"/>
    <s v="Versailles"/>
    <x v="121"/>
    <s v="RS4WF"/>
    <x v="2"/>
    <x v="6"/>
    <s v="so"/>
    <s v="so"/>
    <s v="so"/>
    <s v="so"/>
    <s v="so"/>
    <s v="so"/>
    <s v="so"/>
    <s v="so"/>
    <s v="so"/>
    <s v="so"/>
    <s v="so"/>
    <s v="so"/>
    <s v="so"/>
    <s v="so"/>
    <s v="so"/>
    <s v="so"/>
    <s v="so"/>
    <s v="so"/>
    <s v="so"/>
    <n v="7.3969999999999994E-2"/>
    <n v="0.35148000000000001"/>
    <n v="0.13600999999999999"/>
    <n v="0.56145"/>
  </r>
  <r>
    <n v="2025"/>
    <s v="Versailles"/>
    <x v="121"/>
    <s v="RS4WF"/>
    <x v="2"/>
    <x v="7"/>
    <s v="so"/>
    <s v="so"/>
    <s v="so"/>
    <s v="so"/>
    <s v="so"/>
    <s v="so"/>
    <s v="so"/>
    <s v="so"/>
    <s v="so"/>
    <s v="so"/>
    <s v="so"/>
    <s v="so"/>
    <s v="so"/>
    <s v="so"/>
    <s v="so"/>
    <s v="so"/>
    <s v="so"/>
    <s v="so"/>
    <s v="so"/>
    <n v="7.4490000000000001E-2"/>
    <n v="0.32999000000000001"/>
    <n v="0.14445"/>
    <n v="0.54893000000000003"/>
  </r>
  <r>
    <n v="2025"/>
    <s v="Versailles"/>
    <x v="121"/>
    <s v="RS4WF"/>
    <x v="2"/>
    <x v="8"/>
    <s v="so"/>
    <s v="so"/>
    <s v="so"/>
    <s v="so"/>
    <s v="so"/>
    <s v="so"/>
    <s v="so"/>
    <s v="so"/>
    <s v="so"/>
    <s v="so"/>
    <s v="so"/>
    <s v="so"/>
    <s v="so"/>
    <s v="so"/>
    <s v="so"/>
    <s v="so"/>
    <s v="so"/>
    <s v="so"/>
    <s v="so"/>
    <n v="6.6820000000000004E-2"/>
    <n v="0.32740999999999998"/>
    <n v="0.12739"/>
    <n v="0.52163000000000004"/>
  </r>
  <r>
    <n v="2025"/>
    <s v="Versailles"/>
    <x v="121"/>
    <s v="RS4WF"/>
    <x v="2"/>
    <x v="9"/>
    <s v="so"/>
    <s v="so"/>
    <s v="so"/>
    <s v="so"/>
    <s v="so"/>
    <s v="so"/>
    <s v="so"/>
    <s v="so"/>
    <s v="so"/>
    <s v="so"/>
    <s v="so"/>
    <s v="so"/>
    <s v="so"/>
    <s v="so"/>
    <s v="so"/>
    <s v="so"/>
    <s v="so"/>
    <s v="so"/>
    <s v="so"/>
    <n v="6.0900000000000003E-2"/>
    <n v="0.30779000000000001"/>
    <n v="0.12759999999999999"/>
    <n v="0.49630000000000002"/>
  </r>
  <r>
    <n v="2025"/>
    <s v="Versailles"/>
    <x v="121"/>
    <s v="RS4WF"/>
    <x v="2"/>
    <x v="10"/>
    <s v="so"/>
    <s v="so"/>
    <s v="so"/>
    <s v="so"/>
    <s v="so"/>
    <s v="so"/>
    <s v="so"/>
    <s v="so"/>
    <s v="so"/>
    <s v="so"/>
    <s v="so"/>
    <s v="so"/>
    <s v="so"/>
    <s v="so"/>
    <s v="so"/>
    <s v="so"/>
    <s v="so"/>
    <s v="so"/>
    <s v="so"/>
    <n v="6.7849999999999994E-2"/>
    <n v="0.30681000000000003"/>
    <n v="0.13691"/>
    <n v="0.51156999999999997"/>
  </r>
  <r>
    <n v="2025"/>
    <s v="Versailles"/>
    <x v="121"/>
    <s v="RS4WF"/>
    <x v="3"/>
    <x v="0"/>
    <n v="0"/>
    <n v="0.89625999999999995"/>
    <n v="1.1458200000000001"/>
    <n v="2.41893"/>
    <n v="0.57137000000000004"/>
    <n v="1.2139800000000001"/>
    <n v="0"/>
    <n v="0.51498999999999995"/>
    <n v="0.53347"/>
    <n v="1.0221100000000001"/>
    <n v="1.7198199999999999"/>
    <n v="0.51734999999999998"/>
    <n v="0.151"/>
    <n v="10.7051"/>
    <n v="0"/>
    <n v="0"/>
    <n v="0"/>
    <n v="0"/>
    <n v="10.7051"/>
    <n v="0.70557999999999998"/>
    <n v="3.1807300000000001"/>
    <n v="1.6847700000000001"/>
    <n v="5.5710800000000003"/>
  </r>
  <r>
    <n v="2025"/>
    <s v="Versailles"/>
    <x v="121"/>
    <s v="RS4WF"/>
    <x v="3"/>
    <x v="1"/>
    <n v="0"/>
    <n v="0.98719999999999997"/>
    <n v="0.70891000000000004"/>
    <n v="2.23861"/>
    <n v="0.81264000000000003"/>
    <n v="1.07975"/>
    <n v="0"/>
    <n v="0.83723999999999998"/>
    <n v="0.99146000000000001"/>
    <n v="1.3113600000000001"/>
    <n v="1.3305400000000001"/>
    <n v="0.53574999999999995"/>
    <n v="0.21858"/>
    <n v="11.05204"/>
    <n v="0"/>
    <n v="0"/>
    <n v="0"/>
    <n v="0"/>
    <n v="11.05204"/>
    <n v="0.93567"/>
    <n v="3.2769499999999998"/>
    <n v="1.9161699999999999"/>
    <n v="6.1287900000000004"/>
  </r>
  <r>
    <n v="2025"/>
    <s v="Versailles"/>
    <x v="121"/>
    <s v="RS4WF"/>
    <x v="3"/>
    <x v="2"/>
    <n v="0"/>
    <n v="0.68567999999999996"/>
    <n v="0.68632000000000004"/>
    <n v="2.39011"/>
    <n v="1.0566899999999999"/>
    <n v="0.99158000000000002"/>
    <n v="0"/>
    <n v="0.84562000000000004"/>
    <n v="1.0149900000000001"/>
    <n v="1.52041"/>
    <n v="1.65316"/>
    <n v="1.2542199999999999"/>
    <n v="0.30613000000000001"/>
    <n v="12.4049"/>
    <n v="0"/>
    <n v="0"/>
    <n v="0"/>
    <n v="0"/>
    <n v="12.4049"/>
    <n v="1.07315"/>
    <n v="3.8785099999999999"/>
    <n v="2.4421900000000001"/>
    <n v="7.3938499999999996"/>
  </r>
  <r>
    <n v="2025"/>
    <s v="Versailles"/>
    <x v="121"/>
    <s v="RS4WF"/>
    <x v="3"/>
    <x v="3"/>
    <n v="0"/>
    <n v="0.81264999999999998"/>
    <n v="1.08887"/>
    <n v="1.85212"/>
    <n v="1.2550300000000001"/>
    <n v="1.63256"/>
    <n v="0"/>
    <n v="0.74663999999999997"/>
    <n v="1.14456"/>
    <n v="1.95238"/>
    <n v="1.8236000000000001"/>
    <n v="1.2578"/>
    <n v="0.37182999999999999"/>
    <n v="13.938029999999999"/>
    <n v="0"/>
    <n v="0"/>
    <n v="0"/>
    <n v="0"/>
    <n v="13.938029999999999"/>
    <n v="1.35229"/>
    <n v="3.6993100000000001"/>
    <n v="2.1952699999999998"/>
    <n v="7.2468700000000004"/>
  </r>
  <r>
    <n v="2025"/>
    <s v="Versailles"/>
    <x v="121"/>
    <s v="RS4WF"/>
    <x v="3"/>
    <x v="4"/>
    <n v="0"/>
    <n v="1.31454"/>
    <n v="1.03043"/>
    <n v="1.9834000000000001"/>
    <n v="1.31027"/>
    <n v="0.99607000000000001"/>
    <n v="0"/>
    <n v="0.93881999999999999"/>
    <n v="1.28671"/>
    <n v="2.1751"/>
    <n v="1.3834"/>
    <n v="0.84041999999999994"/>
    <n v="0.84758999999999995"/>
    <n v="14.10675"/>
    <n v="0"/>
    <n v="0"/>
    <n v="0"/>
    <n v="0"/>
    <n v="14.10675"/>
    <n v="1.3617999999999999"/>
    <n v="4.1507399999999999"/>
    <n v="2.4702500000000001"/>
    <n v="7.98278"/>
  </r>
  <r>
    <n v="2025"/>
    <s v="Versailles"/>
    <x v="121"/>
    <s v="RS4WF"/>
    <x v="3"/>
    <x v="5"/>
    <n v="0"/>
    <n v="0.88617999999999997"/>
    <n v="0.72052000000000005"/>
    <n v="2.00847"/>
    <n v="1.9275199999999999"/>
    <n v="1.48156"/>
    <n v="0"/>
    <n v="1.00206"/>
    <n v="1.37059"/>
    <n v="2.2785600000000001"/>
    <n v="1.3417600000000001"/>
    <n v="0.90778000000000003"/>
    <n v="0.70989000000000002"/>
    <n v="14.634869999999999"/>
    <n v="0"/>
    <n v="0"/>
    <n v="0"/>
    <n v="0"/>
    <n v="14.634869999999999"/>
    <n v="1.3048900000000001"/>
    <n v="4.36639"/>
    <n v="2.40713"/>
    <n v="8.0784000000000002"/>
  </r>
  <r>
    <n v="2025"/>
    <s v="Versailles"/>
    <x v="121"/>
    <s v="RS4WF"/>
    <x v="3"/>
    <x v="6"/>
    <n v="0"/>
    <n v="1.19546"/>
    <n v="0.74534"/>
    <n v="1.6385799999999999"/>
    <n v="1.05081"/>
    <n v="1.7237"/>
    <n v="0"/>
    <n v="1.22861"/>
    <n v="1.2963499999999999"/>
    <n v="2.3423699999999998"/>
    <n v="1.89463"/>
    <n v="1.6649499999999999"/>
    <n v="0.87573000000000001"/>
    <n v="15.65652"/>
    <n v="0"/>
    <n v="0"/>
    <n v="0"/>
    <n v="0"/>
    <n v="15.65652"/>
    <n v="1.5596000000000001"/>
    <n v="3.84937"/>
    <n v="2.5436999999999999"/>
    <n v="7.9526599999999998"/>
  </r>
  <r>
    <n v="2025"/>
    <s v="Versailles"/>
    <x v="121"/>
    <s v="RS4WF"/>
    <x v="3"/>
    <x v="7"/>
    <n v="0"/>
    <n v="1.49488"/>
    <n v="1.19472"/>
    <n v="1.6103099999999999"/>
    <n v="1.0871599999999999"/>
    <n v="1.3622700000000001"/>
    <n v="0"/>
    <n v="0.98621000000000003"/>
    <n v="1.13672"/>
    <n v="2.25996"/>
    <n v="2.0705100000000001"/>
    <n v="1.1254999999999999"/>
    <n v="0.84911000000000003"/>
    <n v="15.177350000000001"/>
    <n v="0"/>
    <n v="0"/>
    <n v="0"/>
    <n v="0"/>
    <n v="15.177350000000001"/>
    <n v="1.21174"/>
    <n v="4.0137799999999997"/>
    <n v="3.1286100000000001"/>
    <n v="8.3541299999999996"/>
  </r>
  <r>
    <n v="2025"/>
    <s v="Versailles"/>
    <x v="121"/>
    <s v="RS4WF"/>
    <x v="3"/>
    <x v="8"/>
    <n v="0"/>
    <n v="1.7293700000000001"/>
    <n v="1.4899899999999999"/>
    <n v="1.6709400000000001"/>
    <n v="1.13107"/>
    <n v="1.64514"/>
    <n v="0"/>
    <n v="1.1846000000000001"/>
    <n v="1.1775"/>
    <n v="2.3481999999999998"/>
    <n v="1.8410299999999999"/>
    <n v="1.1181700000000001"/>
    <n v="0.73463999999999996"/>
    <n v="16.07066"/>
    <n v="0"/>
    <n v="0"/>
    <n v="0"/>
    <n v="0"/>
    <n v="16.07066"/>
    <n v="1.55426"/>
    <n v="4.1425799999999997"/>
    <n v="3.7399399999999998"/>
    <n v="9.4367800000000006"/>
  </r>
  <r>
    <n v="2025"/>
    <s v="Versailles"/>
    <x v="121"/>
    <s v="RS4WF"/>
    <x v="3"/>
    <x v="9"/>
    <n v="0"/>
    <n v="1.9652000000000001"/>
    <n v="0.91590000000000005"/>
    <n v="1.20591"/>
    <n v="0.50512999999999997"/>
    <n v="1.7710600000000001"/>
    <n v="0"/>
    <n v="1.23227"/>
    <n v="0.80022000000000004"/>
    <n v="1.96035"/>
    <n v="2.3624700000000001"/>
    <n v="1.5878300000000001"/>
    <n v="0.71784000000000003"/>
    <n v="15.02417"/>
    <n v="0"/>
    <n v="0"/>
    <n v="0"/>
    <n v="0"/>
    <n v="15.02417"/>
    <n v="1.51084"/>
    <n v="3.528"/>
    <n v="3.8061099999999999"/>
    <n v="8.8449500000000008"/>
  </r>
  <r>
    <n v="2025"/>
    <s v="Versailles"/>
    <x v="121"/>
    <s v="RS4WF"/>
    <x v="3"/>
    <x v="10"/>
    <n v="0"/>
    <n v="2.2693500000000002"/>
    <n v="1.0265599999999999"/>
    <n v="1.3492999999999999"/>
    <n v="0.37373000000000001"/>
    <n v="1.52633"/>
    <n v="0"/>
    <n v="0.73631999999999997"/>
    <n v="0.74851999999999996"/>
    <n v="2.26111"/>
    <n v="1.98891"/>
    <n v="1.1553899999999999"/>
    <n v="0.42615999999999998"/>
    <n v="13.861689999999999"/>
    <n v="0"/>
    <n v="0"/>
    <n v="0"/>
    <n v="0"/>
    <n v="13.861689999999999"/>
    <n v="2.1257199999999998"/>
    <n v="3.30111"/>
    <n v="4.1494600000000004"/>
    <n v="9.5762900000000002"/>
  </r>
  <r>
    <n v="2025"/>
    <s v="Versailles"/>
    <x v="122"/>
    <s v="m84Aa"/>
    <x v="0"/>
    <x v="0"/>
    <s v="s"/>
    <n v="0"/>
    <s v="s"/>
    <n v="0"/>
    <n v="0"/>
    <n v="0"/>
    <n v="0"/>
    <s v="s"/>
    <s v="s"/>
    <n v="21"/>
    <n v="41"/>
    <n v="6"/>
    <n v="0"/>
    <n v="76"/>
    <n v="0"/>
    <n v="0"/>
    <n v="0"/>
    <n v="0"/>
    <n v="76"/>
    <n v="0"/>
    <s v="s"/>
    <s v="s"/>
    <n v="14"/>
  </r>
  <r>
    <n v="2025"/>
    <s v="Versailles"/>
    <x v="122"/>
    <s v="m84Aa"/>
    <x v="1"/>
    <x v="0"/>
    <s v="s"/>
    <n v="0"/>
    <s v="s"/>
    <n v="0"/>
    <n v="0"/>
    <n v="0"/>
    <n v="0"/>
    <s v="s"/>
    <s v="s"/>
    <n v="5.8819999999999997E-2"/>
    <n v="0.12687000000000001"/>
    <n v="1.9900000000000001E-2"/>
    <n v="0"/>
    <n v="0.22932"/>
    <n v="0"/>
    <n v="0"/>
    <n v="0"/>
    <n v="0"/>
    <n v="0.22932"/>
    <n v="0"/>
    <s v="s"/>
    <s v="s"/>
    <n v="1.081E-2"/>
  </r>
  <r>
    <n v="2025"/>
    <s v="Versailles"/>
    <x v="122"/>
    <s v="m84Aa"/>
    <x v="1"/>
    <x v="1"/>
    <s v="s"/>
    <n v="0"/>
    <s v="s"/>
    <n v="0"/>
    <n v="0"/>
    <n v="0"/>
    <n v="0"/>
    <s v="s"/>
    <s v="s"/>
    <n v="5.9670000000000001E-2"/>
    <n v="0.12920999999999999"/>
    <n v="2.0230000000000001E-2"/>
    <n v="0"/>
    <n v="0.23291000000000001"/>
    <n v="0"/>
    <n v="0"/>
    <n v="0"/>
    <n v="0"/>
    <n v="0.23291999999999999"/>
    <n v="0"/>
    <s v="s"/>
    <s v="s"/>
    <n v="1.057E-2"/>
  </r>
  <r>
    <n v="2025"/>
    <s v="Versailles"/>
    <x v="122"/>
    <s v="m84Aa"/>
    <x v="1"/>
    <x v="2"/>
    <s v="s"/>
    <n v="0"/>
    <s v="s"/>
    <n v="0"/>
    <n v="0"/>
    <n v="0"/>
    <n v="0"/>
    <s v="s"/>
    <s v="s"/>
    <n v="6.2350000000000003E-2"/>
    <n v="0.12728"/>
    <n v="2.0719999999999999E-2"/>
    <n v="0"/>
    <n v="0.23472000000000001"/>
    <n v="0"/>
    <n v="0"/>
    <n v="0"/>
    <n v="0"/>
    <n v="0.23472000000000001"/>
    <n v="0"/>
    <s v="s"/>
    <s v="s"/>
    <n v="1.1209999999999999E-2"/>
  </r>
  <r>
    <n v="2025"/>
    <s v="Versailles"/>
    <x v="122"/>
    <s v="m84Aa"/>
    <x v="1"/>
    <x v="3"/>
    <s v="s"/>
    <n v="0"/>
    <s v="s"/>
    <n v="0"/>
    <n v="0"/>
    <n v="0"/>
    <n v="0"/>
    <s v="s"/>
    <s v="s"/>
    <n v="6.3399999999999998E-2"/>
    <n v="0.12803999999999999"/>
    <n v="2.0559999999999998E-2"/>
    <n v="0"/>
    <n v="0.23591000000000001"/>
    <n v="0"/>
    <n v="0"/>
    <n v="0"/>
    <n v="0"/>
    <n v="0.23591000000000001"/>
    <n v="0"/>
    <s v="s"/>
    <s v="s"/>
    <n v="1.2529999999999999E-2"/>
  </r>
  <r>
    <n v="2025"/>
    <s v="Versailles"/>
    <x v="122"/>
    <s v="m84Aa"/>
    <x v="1"/>
    <x v="4"/>
    <s v="s"/>
    <n v="0"/>
    <s v="s"/>
    <n v="0"/>
    <n v="0"/>
    <n v="0"/>
    <n v="0"/>
    <s v="s"/>
    <s v="s"/>
    <n v="6.3759999999999997E-2"/>
    <n v="0.13067000000000001"/>
    <n v="2.0789999999999999E-2"/>
    <n v="0"/>
    <n v="0.23860000000000001"/>
    <n v="0"/>
    <n v="0"/>
    <n v="0"/>
    <n v="0"/>
    <n v="0.23860000000000001"/>
    <n v="0"/>
    <s v="s"/>
    <s v="s"/>
    <n v="1.2630000000000001E-2"/>
  </r>
  <r>
    <n v="2025"/>
    <s v="Versailles"/>
    <x v="122"/>
    <s v="m84Aa"/>
    <x v="1"/>
    <x v="5"/>
    <s v="s"/>
    <n v="0"/>
    <s v="s"/>
    <n v="0"/>
    <n v="0"/>
    <n v="0"/>
    <n v="0"/>
    <s v="s"/>
    <s v="s"/>
    <n v="6.5860000000000002E-2"/>
    <n v="0.13352"/>
    <n v="2.0400000000000001E-2"/>
    <n v="0"/>
    <n v="0.24471999999999999"/>
    <n v="0"/>
    <n v="0"/>
    <n v="0"/>
    <n v="0"/>
    <n v="0.24471999999999999"/>
    <n v="0"/>
    <s v="s"/>
    <s v="s"/>
    <n v="1.153E-2"/>
  </r>
  <r>
    <n v="2025"/>
    <s v="Versailles"/>
    <x v="122"/>
    <s v="m84Aa"/>
    <x v="1"/>
    <x v="6"/>
    <s v="s"/>
    <n v="0"/>
    <s v="s"/>
    <n v="0"/>
    <n v="0"/>
    <n v="0"/>
    <n v="0"/>
    <s v="s"/>
    <s v="s"/>
    <n v="6.5939999999999999E-2"/>
    <n v="0.13705000000000001"/>
    <n v="2.07E-2"/>
    <n v="0"/>
    <n v="0.24845"/>
    <n v="0"/>
    <n v="0"/>
    <n v="0"/>
    <n v="0"/>
    <n v="0.24845999999999999"/>
    <n v="0"/>
    <s v="s"/>
    <s v="s"/>
    <n v="1.14E-2"/>
  </r>
  <r>
    <n v="2025"/>
    <s v="Versailles"/>
    <x v="122"/>
    <s v="m84Aa"/>
    <x v="1"/>
    <x v="7"/>
    <s v="s"/>
    <n v="0"/>
    <s v="s"/>
    <n v="0"/>
    <n v="0"/>
    <n v="0"/>
    <n v="0"/>
    <s v="s"/>
    <s v="s"/>
    <n v="6.837E-2"/>
    <n v="0.14052999999999999"/>
    <n v="2.1579999999999998E-2"/>
    <n v="0"/>
    <n v="0.25427"/>
    <n v="0"/>
    <n v="0"/>
    <n v="0"/>
    <n v="0"/>
    <n v="0.25427"/>
    <n v="0"/>
    <s v="s"/>
    <s v="s"/>
    <n v="1.197E-2"/>
  </r>
  <r>
    <n v="2025"/>
    <s v="Versailles"/>
    <x v="122"/>
    <s v="m84Aa"/>
    <x v="1"/>
    <x v="8"/>
    <s v="s"/>
    <n v="0"/>
    <s v="s"/>
    <n v="0"/>
    <n v="0"/>
    <n v="0"/>
    <n v="0"/>
    <s v="s"/>
    <s v="s"/>
    <n v="6.7930000000000004E-2"/>
    <n v="0.14288999999999999"/>
    <n v="2.1139999999999999E-2"/>
    <n v="0"/>
    <n v="0.25386999999999998"/>
    <n v="0"/>
    <n v="0"/>
    <n v="0"/>
    <n v="0"/>
    <n v="0.25386999999999998"/>
    <n v="0"/>
    <s v="s"/>
    <s v="s"/>
    <n v="1.1560000000000001E-2"/>
  </r>
  <r>
    <n v="2025"/>
    <s v="Versailles"/>
    <x v="122"/>
    <s v="m84Aa"/>
    <x v="1"/>
    <x v="9"/>
    <s v="s"/>
    <n v="0"/>
    <s v="s"/>
    <n v="0"/>
    <n v="0"/>
    <n v="0"/>
    <n v="0"/>
    <s v="s"/>
    <s v="s"/>
    <n v="6.6669999999999993E-2"/>
    <n v="0.14501"/>
    <n v="2.1590000000000002E-2"/>
    <n v="0"/>
    <n v="0.25392999999999999"/>
    <n v="0"/>
    <n v="0"/>
    <n v="0"/>
    <n v="0"/>
    <n v="0.25392999999999999"/>
    <n v="0"/>
    <s v="s"/>
    <s v="s"/>
    <n v="1.306E-2"/>
  </r>
  <r>
    <n v="2025"/>
    <s v="Versailles"/>
    <x v="122"/>
    <s v="m84Aa"/>
    <x v="1"/>
    <x v="10"/>
    <s v="s"/>
    <n v="0"/>
    <s v="s"/>
    <n v="0"/>
    <n v="0"/>
    <n v="0"/>
    <n v="0"/>
    <s v="s"/>
    <s v="s"/>
    <n v="6.4509999999999998E-2"/>
    <n v="0.14849000000000001"/>
    <n v="2.12E-2"/>
    <n v="0"/>
    <n v="0.25419000000000003"/>
    <n v="0"/>
    <n v="0"/>
    <n v="0"/>
    <n v="0"/>
    <n v="0.25419000000000003"/>
    <n v="0"/>
    <s v="s"/>
    <s v="s"/>
    <n v="1.273E-2"/>
  </r>
  <r>
    <n v="2025"/>
    <s v="Versailles"/>
    <x v="122"/>
    <s v="m84Aa"/>
    <x v="2"/>
    <x v="0"/>
    <s v="so"/>
    <s v="so"/>
    <s v="so"/>
    <s v="so"/>
    <s v="so"/>
    <s v="so"/>
    <s v="so"/>
    <s v="so"/>
    <s v="so"/>
    <s v="so"/>
    <s v="so"/>
    <s v="so"/>
    <s v="so"/>
    <s v="so"/>
    <s v="so"/>
    <s v="so"/>
    <s v="so"/>
    <s v="so"/>
    <s v="so"/>
    <n v="0"/>
    <s v="s"/>
    <s v="s"/>
    <n v="3.0880000000000001E-2"/>
  </r>
  <r>
    <n v="2025"/>
    <s v="Versailles"/>
    <x v="122"/>
    <s v="m84Aa"/>
    <x v="2"/>
    <x v="1"/>
    <s v="so"/>
    <s v="so"/>
    <s v="so"/>
    <s v="so"/>
    <s v="so"/>
    <s v="so"/>
    <s v="so"/>
    <s v="so"/>
    <s v="so"/>
    <s v="so"/>
    <s v="so"/>
    <s v="so"/>
    <s v="so"/>
    <s v="so"/>
    <s v="so"/>
    <s v="so"/>
    <s v="so"/>
    <s v="so"/>
    <s v="so"/>
    <n v="0"/>
    <s v="s"/>
    <s v="s"/>
    <n v="2.971E-2"/>
  </r>
  <r>
    <n v="2025"/>
    <s v="Versailles"/>
    <x v="122"/>
    <s v="m84Aa"/>
    <x v="2"/>
    <x v="2"/>
    <s v="so"/>
    <s v="so"/>
    <s v="so"/>
    <s v="so"/>
    <s v="so"/>
    <s v="so"/>
    <s v="so"/>
    <s v="so"/>
    <s v="so"/>
    <s v="so"/>
    <s v="so"/>
    <s v="so"/>
    <s v="so"/>
    <s v="so"/>
    <s v="so"/>
    <s v="so"/>
    <s v="so"/>
    <s v="so"/>
    <s v="so"/>
    <n v="0"/>
    <s v="s"/>
    <s v="s"/>
    <n v="3.1570000000000001E-2"/>
  </r>
  <r>
    <n v="2025"/>
    <s v="Versailles"/>
    <x v="122"/>
    <s v="m84Aa"/>
    <x v="2"/>
    <x v="3"/>
    <s v="so"/>
    <s v="so"/>
    <s v="so"/>
    <s v="so"/>
    <s v="so"/>
    <s v="so"/>
    <s v="so"/>
    <s v="so"/>
    <s v="so"/>
    <s v="so"/>
    <s v="so"/>
    <s v="so"/>
    <s v="so"/>
    <s v="so"/>
    <s v="so"/>
    <s v="so"/>
    <s v="so"/>
    <s v="so"/>
    <s v="so"/>
    <n v="0"/>
    <s v="s"/>
    <s v="s"/>
    <n v="3.0120000000000001E-2"/>
  </r>
  <r>
    <n v="2025"/>
    <s v="Versailles"/>
    <x v="122"/>
    <s v="m84Aa"/>
    <x v="2"/>
    <x v="4"/>
    <s v="so"/>
    <s v="so"/>
    <s v="so"/>
    <s v="so"/>
    <s v="so"/>
    <s v="so"/>
    <s v="so"/>
    <s v="so"/>
    <s v="so"/>
    <s v="so"/>
    <s v="so"/>
    <s v="so"/>
    <s v="so"/>
    <s v="so"/>
    <s v="so"/>
    <s v="so"/>
    <s v="so"/>
    <s v="so"/>
    <s v="so"/>
    <n v="0"/>
    <s v="s"/>
    <s v="s"/>
    <n v="3.2000000000000001E-2"/>
  </r>
  <r>
    <n v="2025"/>
    <s v="Versailles"/>
    <x v="122"/>
    <s v="m84Aa"/>
    <x v="2"/>
    <x v="5"/>
    <s v="so"/>
    <s v="so"/>
    <s v="so"/>
    <s v="so"/>
    <s v="so"/>
    <s v="so"/>
    <s v="so"/>
    <s v="so"/>
    <s v="so"/>
    <s v="so"/>
    <s v="so"/>
    <s v="so"/>
    <s v="so"/>
    <s v="so"/>
    <s v="so"/>
    <s v="so"/>
    <s v="so"/>
    <s v="so"/>
    <s v="so"/>
    <n v="0"/>
    <s v="s"/>
    <s v="s"/>
    <n v="3.0700000000000002E-2"/>
  </r>
  <r>
    <n v="2025"/>
    <s v="Versailles"/>
    <x v="122"/>
    <s v="m84Aa"/>
    <x v="2"/>
    <x v="6"/>
    <s v="so"/>
    <s v="so"/>
    <s v="so"/>
    <s v="so"/>
    <s v="so"/>
    <s v="so"/>
    <s v="so"/>
    <s v="so"/>
    <s v="so"/>
    <s v="so"/>
    <s v="so"/>
    <s v="so"/>
    <s v="so"/>
    <s v="so"/>
    <s v="so"/>
    <s v="so"/>
    <s v="so"/>
    <s v="so"/>
    <s v="so"/>
    <n v="0"/>
    <s v="s"/>
    <s v="s"/>
    <n v="3.2849999999999997E-2"/>
  </r>
  <r>
    <n v="2025"/>
    <s v="Versailles"/>
    <x v="122"/>
    <s v="m84Aa"/>
    <x v="2"/>
    <x v="7"/>
    <s v="so"/>
    <s v="so"/>
    <s v="so"/>
    <s v="so"/>
    <s v="so"/>
    <s v="so"/>
    <s v="so"/>
    <s v="so"/>
    <s v="so"/>
    <s v="so"/>
    <s v="so"/>
    <s v="so"/>
    <s v="so"/>
    <s v="so"/>
    <s v="so"/>
    <s v="so"/>
    <s v="so"/>
    <s v="so"/>
    <s v="so"/>
    <n v="0"/>
    <s v="s"/>
    <s v="s"/>
    <n v="3.474E-2"/>
  </r>
  <r>
    <n v="2025"/>
    <s v="Versailles"/>
    <x v="122"/>
    <s v="m84Aa"/>
    <x v="2"/>
    <x v="8"/>
    <s v="so"/>
    <s v="so"/>
    <s v="so"/>
    <s v="so"/>
    <s v="so"/>
    <s v="so"/>
    <s v="so"/>
    <s v="so"/>
    <s v="so"/>
    <s v="so"/>
    <s v="so"/>
    <s v="so"/>
    <s v="so"/>
    <s v="so"/>
    <s v="so"/>
    <s v="so"/>
    <s v="so"/>
    <s v="so"/>
    <s v="so"/>
    <n v="0"/>
    <s v="s"/>
    <s v="s"/>
    <n v="3.7130000000000003E-2"/>
  </r>
  <r>
    <n v="2025"/>
    <s v="Versailles"/>
    <x v="122"/>
    <s v="m84Aa"/>
    <x v="2"/>
    <x v="9"/>
    <s v="so"/>
    <s v="so"/>
    <s v="so"/>
    <s v="so"/>
    <s v="so"/>
    <s v="so"/>
    <s v="so"/>
    <s v="so"/>
    <s v="so"/>
    <s v="so"/>
    <s v="so"/>
    <s v="so"/>
    <s v="so"/>
    <s v="so"/>
    <s v="so"/>
    <s v="so"/>
    <s v="so"/>
    <s v="so"/>
    <s v="so"/>
    <n v="0"/>
    <s v="s"/>
    <s v="s"/>
    <n v="2.5770000000000001E-2"/>
  </r>
  <r>
    <n v="2025"/>
    <s v="Versailles"/>
    <x v="122"/>
    <s v="m84Aa"/>
    <x v="2"/>
    <x v="10"/>
    <s v="so"/>
    <s v="so"/>
    <s v="so"/>
    <s v="so"/>
    <s v="so"/>
    <s v="so"/>
    <s v="so"/>
    <s v="so"/>
    <s v="so"/>
    <s v="so"/>
    <s v="so"/>
    <s v="so"/>
    <s v="so"/>
    <s v="so"/>
    <s v="so"/>
    <s v="so"/>
    <s v="so"/>
    <s v="so"/>
    <s v="so"/>
    <n v="0"/>
    <s v="s"/>
    <s v="s"/>
    <n v="2.7980000000000001E-2"/>
  </r>
  <r>
    <n v="2025"/>
    <s v="Versailles"/>
    <x v="122"/>
    <s v="m84Aa"/>
    <x v="3"/>
    <x v="0"/>
    <s v="s"/>
    <n v="0"/>
    <s v="s"/>
    <n v="0"/>
    <n v="0"/>
    <n v="0"/>
    <n v="0"/>
    <s v="s"/>
    <s v="s"/>
    <n v="1.5339999999999999E-2"/>
    <n v="0.48187999999999998"/>
    <n v="1.8000000000000001E-4"/>
    <n v="0"/>
    <n v="0.64975000000000005"/>
    <n v="0"/>
    <n v="0"/>
    <n v="0"/>
    <n v="0"/>
    <n v="0.64975000000000005"/>
    <n v="0"/>
    <s v="s"/>
    <s v="s"/>
    <n v="0.1444"/>
  </r>
  <r>
    <n v="2025"/>
    <s v="Versailles"/>
    <x v="122"/>
    <s v="m84Aa"/>
    <x v="3"/>
    <x v="1"/>
    <s v="s"/>
    <n v="0"/>
    <s v="s"/>
    <n v="0"/>
    <n v="0"/>
    <n v="0"/>
    <n v="0"/>
    <s v="s"/>
    <s v="s"/>
    <n v="7.7640000000000001E-2"/>
    <n v="0.30935000000000001"/>
    <n v="1.5399999999999999E-3"/>
    <n v="0"/>
    <n v="0.58536999999999995"/>
    <n v="0"/>
    <n v="0"/>
    <n v="0"/>
    <n v="0"/>
    <n v="0.58536999999999995"/>
    <n v="0"/>
    <s v="s"/>
    <s v="s"/>
    <n v="0.34133000000000002"/>
  </r>
  <r>
    <n v="2025"/>
    <s v="Versailles"/>
    <x v="122"/>
    <s v="m84Aa"/>
    <x v="3"/>
    <x v="2"/>
    <s v="s"/>
    <n v="0"/>
    <s v="s"/>
    <n v="0"/>
    <n v="0"/>
    <n v="0"/>
    <n v="0"/>
    <s v="s"/>
    <s v="s"/>
    <n v="0.19678000000000001"/>
    <n v="0.42902000000000001"/>
    <n v="2.4000000000000001E-4"/>
    <n v="0"/>
    <n v="0.93772"/>
    <n v="0"/>
    <n v="0"/>
    <n v="0"/>
    <n v="0"/>
    <n v="0.93772"/>
    <n v="0"/>
    <s v="s"/>
    <s v="s"/>
    <n v="0.30785000000000001"/>
  </r>
  <r>
    <n v="2025"/>
    <s v="Versailles"/>
    <x v="122"/>
    <s v="m84Aa"/>
    <x v="3"/>
    <x v="3"/>
    <s v="s"/>
    <n v="0"/>
    <s v="s"/>
    <n v="0"/>
    <n v="0"/>
    <n v="0"/>
    <n v="0"/>
    <s v="s"/>
    <s v="s"/>
    <n v="0.23524999999999999"/>
    <n v="0.87370999999999999"/>
    <n v="1.42E-3"/>
    <n v="0"/>
    <n v="1.2357899999999999"/>
    <n v="0"/>
    <n v="0"/>
    <n v="0"/>
    <n v="0"/>
    <n v="1.2357899999999999"/>
    <n v="0"/>
    <s v="s"/>
    <s v="s"/>
    <n v="0.36351"/>
  </r>
  <r>
    <n v="2025"/>
    <s v="Versailles"/>
    <x v="122"/>
    <s v="m84Aa"/>
    <x v="3"/>
    <x v="4"/>
    <s v="s"/>
    <n v="0"/>
    <s v="s"/>
    <n v="0"/>
    <n v="0"/>
    <n v="0"/>
    <n v="0"/>
    <s v="s"/>
    <s v="s"/>
    <n v="0.30803999999999998"/>
    <n v="0.60336999999999996"/>
    <n v="6.77E-3"/>
    <n v="0"/>
    <n v="1.0702700000000001"/>
    <n v="0"/>
    <n v="0"/>
    <n v="0"/>
    <n v="0"/>
    <n v="1.0702700000000001"/>
    <n v="0"/>
    <s v="s"/>
    <s v="s"/>
    <n v="0.29731999999999997"/>
  </r>
  <r>
    <n v="2025"/>
    <s v="Versailles"/>
    <x v="122"/>
    <s v="m84Aa"/>
    <x v="3"/>
    <x v="5"/>
    <s v="s"/>
    <n v="0"/>
    <s v="s"/>
    <n v="0"/>
    <n v="0"/>
    <n v="0"/>
    <n v="0"/>
    <s v="s"/>
    <s v="s"/>
    <n v="0.47431000000000001"/>
    <n v="0.51807999999999998"/>
    <n v="6.3E-3"/>
    <n v="0"/>
    <n v="1.25281"/>
    <n v="0"/>
    <n v="0"/>
    <n v="0"/>
    <n v="0"/>
    <n v="1.25281"/>
    <n v="0"/>
    <s v="s"/>
    <s v="s"/>
    <n v="0.85636999999999996"/>
  </r>
  <r>
    <n v="2025"/>
    <s v="Versailles"/>
    <x v="122"/>
    <s v="m84Aa"/>
    <x v="3"/>
    <x v="6"/>
    <s v="s"/>
    <n v="0"/>
    <s v="s"/>
    <n v="0"/>
    <n v="0"/>
    <n v="0"/>
    <n v="0"/>
    <s v="s"/>
    <s v="s"/>
    <n v="0.52664999999999995"/>
    <n v="0.91122999999999998"/>
    <n v="9.7570000000000004E-2"/>
    <n v="0"/>
    <n v="1.7884899999999999"/>
    <n v="0"/>
    <n v="0"/>
    <n v="0"/>
    <n v="0"/>
    <n v="1.7885"/>
    <n v="0"/>
    <s v="s"/>
    <s v="s"/>
    <n v="0.83604000000000001"/>
  </r>
  <r>
    <n v="2025"/>
    <s v="Versailles"/>
    <x v="122"/>
    <s v="m84Aa"/>
    <x v="3"/>
    <x v="7"/>
    <s v="s"/>
    <n v="0"/>
    <s v="s"/>
    <n v="0"/>
    <n v="0"/>
    <n v="0"/>
    <n v="0"/>
    <s v="s"/>
    <s v="s"/>
    <n v="0.62875999999999999"/>
    <n v="0.78742000000000001"/>
    <n v="8.4510000000000002E-2"/>
    <n v="0"/>
    <n v="1.74838"/>
    <n v="0"/>
    <n v="0"/>
    <n v="0"/>
    <n v="0"/>
    <n v="1.74838"/>
    <n v="0"/>
    <s v="s"/>
    <s v="s"/>
    <n v="0.84170999999999996"/>
  </r>
  <r>
    <n v="2025"/>
    <s v="Versailles"/>
    <x v="122"/>
    <s v="m84Aa"/>
    <x v="3"/>
    <x v="8"/>
    <s v="s"/>
    <n v="0"/>
    <s v="s"/>
    <n v="0"/>
    <n v="0"/>
    <n v="0"/>
    <n v="0"/>
    <s v="s"/>
    <s v="s"/>
    <n v="0.79551000000000005"/>
    <n v="0.55628"/>
    <n v="0.11838"/>
    <n v="0"/>
    <n v="1.8059400000000001"/>
    <n v="0"/>
    <n v="0"/>
    <n v="0"/>
    <n v="0"/>
    <n v="1.8059400000000001"/>
    <n v="0"/>
    <s v="s"/>
    <s v="s"/>
    <n v="0.86209000000000002"/>
  </r>
  <r>
    <n v="2025"/>
    <s v="Versailles"/>
    <x v="122"/>
    <s v="m84Aa"/>
    <x v="3"/>
    <x v="9"/>
    <s v="s"/>
    <n v="0"/>
    <s v="s"/>
    <n v="0"/>
    <n v="0"/>
    <n v="0"/>
    <n v="0"/>
    <s v="s"/>
    <s v="s"/>
    <n v="0.78698999999999997"/>
    <n v="0.70942000000000005"/>
    <n v="0.31707000000000002"/>
    <n v="0"/>
    <n v="2.2022599999999999"/>
    <n v="0"/>
    <n v="0"/>
    <n v="0"/>
    <n v="0"/>
    <n v="2.2022599999999999"/>
    <n v="0"/>
    <s v="s"/>
    <s v="s"/>
    <n v="0.82167000000000001"/>
  </r>
  <r>
    <n v="2025"/>
    <s v="Versailles"/>
    <x v="122"/>
    <s v="m84Aa"/>
    <x v="3"/>
    <x v="10"/>
    <s v="s"/>
    <n v="0"/>
    <s v="s"/>
    <n v="0"/>
    <n v="0"/>
    <n v="0"/>
    <n v="0"/>
    <s v="s"/>
    <s v="s"/>
    <n v="1.00149"/>
    <n v="0.46006999999999998"/>
    <n v="0.20635999999999999"/>
    <n v="0"/>
    <n v="2.15713"/>
    <n v="0"/>
    <n v="0"/>
    <n v="0"/>
    <n v="0"/>
    <n v="2.15713"/>
    <n v="0"/>
    <s v="s"/>
    <s v="s"/>
    <n v="0.62373000000000001"/>
  </r>
  <r>
    <n v="2025"/>
    <s v="Versailles"/>
    <x v="123"/>
    <s v="a2a9U"/>
    <x v="0"/>
    <x v="0"/>
    <n v="0"/>
    <s v="s"/>
    <n v="0"/>
    <s v="s"/>
    <n v="11"/>
    <n v="10"/>
    <n v="0"/>
    <n v="0"/>
    <n v="0"/>
    <s v="s"/>
    <n v="0"/>
    <n v="0"/>
    <n v="0"/>
    <n v="25"/>
    <n v="0"/>
    <n v="0"/>
    <n v="0"/>
    <n v="0"/>
    <n v="25"/>
    <n v="0"/>
    <s v="s"/>
    <s v="s"/>
    <n v="11"/>
  </r>
  <r>
    <n v="2025"/>
    <s v="Versailles"/>
    <x v="123"/>
    <s v="a2a9U"/>
    <x v="1"/>
    <x v="0"/>
    <n v="0"/>
    <s v="s"/>
    <n v="0"/>
    <s v="s"/>
    <n v="3.5090000000000003E-2"/>
    <n v="3.4790000000000001E-2"/>
    <n v="0"/>
    <n v="0"/>
    <n v="0"/>
    <s v="s"/>
    <n v="0"/>
    <n v="0"/>
    <n v="0"/>
    <n v="8.3909999999999998E-2"/>
    <n v="0"/>
    <n v="0"/>
    <n v="0"/>
    <n v="0"/>
    <n v="8.3909999999999998E-2"/>
    <n v="0"/>
    <s v="s"/>
    <s v="s"/>
    <n v="5.8599999999999998E-3"/>
  </r>
  <r>
    <n v="2025"/>
    <s v="Versailles"/>
    <x v="123"/>
    <s v="a2a9U"/>
    <x v="1"/>
    <x v="1"/>
    <n v="0"/>
    <s v="s"/>
    <n v="0"/>
    <s v="s"/>
    <n v="3.6749999999999998E-2"/>
    <n v="3.603E-2"/>
    <n v="0"/>
    <n v="0"/>
    <n v="0"/>
    <s v="s"/>
    <n v="0"/>
    <n v="0"/>
    <n v="0"/>
    <n v="8.6840000000000001E-2"/>
    <n v="0"/>
    <n v="0"/>
    <n v="0"/>
    <n v="0"/>
    <n v="8.6840000000000001E-2"/>
    <n v="0"/>
    <s v="s"/>
    <s v="s"/>
    <n v="7.3000000000000001E-3"/>
  </r>
  <r>
    <n v="2025"/>
    <s v="Versailles"/>
    <x v="123"/>
    <s v="a2a9U"/>
    <x v="1"/>
    <x v="2"/>
    <n v="0"/>
    <s v="s"/>
    <n v="0"/>
    <s v="s"/>
    <n v="3.9870000000000003E-2"/>
    <n v="3.8620000000000002E-2"/>
    <n v="0"/>
    <n v="0"/>
    <n v="0"/>
    <s v="s"/>
    <n v="0"/>
    <n v="0"/>
    <n v="0"/>
    <n v="9.2969999999999997E-2"/>
    <n v="0"/>
    <n v="0"/>
    <n v="0"/>
    <n v="0"/>
    <n v="9.2969999999999997E-2"/>
    <n v="0"/>
    <s v="s"/>
    <s v="s"/>
    <n v="7.0899999999999999E-3"/>
  </r>
  <r>
    <n v="2025"/>
    <s v="Versailles"/>
    <x v="123"/>
    <s v="a2a9U"/>
    <x v="1"/>
    <x v="3"/>
    <n v="0"/>
    <s v="s"/>
    <n v="0"/>
    <s v="s"/>
    <n v="4.163E-2"/>
    <n v="3.9579999999999997E-2"/>
    <n v="0"/>
    <n v="0"/>
    <n v="0"/>
    <s v="s"/>
    <n v="0"/>
    <n v="0"/>
    <n v="0"/>
    <n v="9.6129999999999993E-2"/>
    <n v="0"/>
    <n v="0"/>
    <n v="0"/>
    <n v="0"/>
    <n v="9.6129999999999993E-2"/>
    <n v="0"/>
    <s v="s"/>
    <s v="s"/>
    <n v="6.8500000000000002E-3"/>
  </r>
  <r>
    <n v="2025"/>
    <s v="Versailles"/>
    <x v="123"/>
    <s v="a2a9U"/>
    <x v="1"/>
    <x v="4"/>
    <n v="0"/>
    <s v="s"/>
    <n v="0"/>
    <s v="s"/>
    <n v="4.4409999999999998E-2"/>
    <n v="4.0689999999999997E-2"/>
    <n v="0"/>
    <n v="0"/>
    <n v="0"/>
    <s v="s"/>
    <n v="0"/>
    <n v="0"/>
    <n v="0"/>
    <n v="0.10050000000000001"/>
    <n v="0"/>
    <n v="0"/>
    <n v="0"/>
    <n v="0"/>
    <n v="0.10050000000000001"/>
    <n v="0"/>
    <s v="s"/>
    <s v="s"/>
    <n v="6.8100000000000001E-3"/>
  </r>
  <r>
    <n v="2025"/>
    <s v="Versailles"/>
    <x v="123"/>
    <s v="a2a9U"/>
    <x v="1"/>
    <x v="5"/>
    <n v="0"/>
    <s v="s"/>
    <n v="0"/>
    <s v="s"/>
    <n v="4.5760000000000002E-2"/>
    <n v="4.1860000000000001E-2"/>
    <n v="0"/>
    <n v="0"/>
    <n v="0"/>
    <s v="s"/>
    <n v="0"/>
    <n v="0"/>
    <n v="0"/>
    <n v="0.10408000000000001"/>
    <n v="0"/>
    <n v="0"/>
    <n v="0"/>
    <n v="0"/>
    <n v="0.10408000000000001"/>
    <n v="0"/>
    <s v="s"/>
    <s v="s"/>
    <n v="6.5700000000000003E-3"/>
  </r>
  <r>
    <n v="2025"/>
    <s v="Versailles"/>
    <x v="123"/>
    <s v="a2a9U"/>
    <x v="1"/>
    <x v="6"/>
    <n v="0"/>
    <s v="s"/>
    <n v="0"/>
    <s v="s"/>
    <n v="4.514E-2"/>
    <n v="4.3639999999999998E-2"/>
    <n v="0"/>
    <n v="0"/>
    <n v="0"/>
    <s v="s"/>
    <n v="0"/>
    <n v="0"/>
    <n v="0"/>
    <n v="0.10419"/>
    <n v="0"/>
    <n v="0"/>
    <n v="0"/>
    <n v="0"/>
    <n v="0.10419"/>
    <n v="0"/>
    <s v="s"/>
    <s v="s"/>
    <n v="6.9300000000000004E-3"/>
  </r>
  <r>
    <n v="2025"/>
    <s v="Versailles"/>
    <x v="123"/>
    <s v="a2a9U"/>
    <x v="1"/>
    <x v="7"/>
    <n v="0"/>
    <s v="s"/>
    <n v="0"/>
    <s v="s"/>
    <n v="4.6050000000000001E-2"/>
    <n v="4.4299999999999999E-2"/>
    <n v="0"/>
    <n v="0"/>
    <n v="0"/>
    <s v="s"/>
    <n v="0"/>
    <n v="0"/>
    <n v="0"/>
    <n v="0.10621999999999999"/>
    <n v="0"/>
    <n v="0"/>
    <n v="0"/>
    <n v="0"/>
    <n v="0.10621999999999999"/>
    <n v="0"/>
    <s v="s"/>
    <s v="s"/>
    <n v="9.3600000000000003E-3"/>
  </r>
  <r>
    <n v="2025"/>
    <s v="Versailles"/>
    <x v="123"/>
    <s v="a2a9U"/>
    <x v="1"/>
    <x v="8"/>
    <n v="0"/>
    <s v="s"/>
    <n v="0"/>
    <s v="s"/>
    <n v="4.6620000000000002E-2"/>
    <n v="4.5130000000000003E-2"/>
    <n v="0"/>
    <n v="0"/>
    <n v="0"/>
    <s v="s"/>
    <n v="0"/>
    <n v="0"/>
    <n v="0"/>
    <n v="0.10781"/>
    <n v="0"/>
    <n v="0"/>
    <n v="0"/>
    <n v="0"/>
    <n v="0.10781"/>
    <n v="0"/>
    <s v="s"/>
    <s v="s"/>
    <n v="9.1800000000000007E-3"/>
  </r>
  <r>
    <n v="2025"/>
    <s v="Versailles"/>
    <x v="123"/>
    <s v="a2a9U"/>
    <x v="1"/>
    <x v="9"/>
    <n v="0"/>
    <s v="s"/>
    <n v="0"/>
    <s v="s"/>
    <n v="4.9480000000000003E-2"/>
    <n v="4.4979999999999999E-2"/>
    <n v="0"/>
    <n v="0"/>
    <n v="0"/>
    <s v="s"/>
    <n v="0"/>
    <n v="0"/>
    <n v="0"/>
    <n v="0.11089"/>
    <n v="0"/>
    <n v="0"/>
    <n v="0"/>
    <n v="0"/>
    <n v="0.11089"/>
    <n v="0"/>
    <s v="s"/>
    <s v="s"/>
    <n v="8.6999999999999994E-3"/>
  </r>
  <r>
    <n v="2025"/>
    <s v="Versailles"/>
    <x v="123"/>
    <s v="a2a9U"/>
    <x v="1"/>
    <x v="10"/>
    <n v="0"/>
    <s v="s"/>
    <n v="0"/>
    <s v="s"/>
    <n v="5.033E-2"/>
    <n v="4.614E-2"/>
    <n v="0"/>
    <n v="0"/>
    <n v="0"/>
    <s v="s"/>
    <n v="0"/>
    <n v="0"/>
    <n v="0"/>
    <n v="0.11312999999999999"/>
    <n v="0"/>
    <n v="0"/>
    <n v="0"/>
    <n v="0"/>
    <n v="0.11312999999999999"/>
    <n v="0"/>
    <s v="s"/>
    <s v="s"/>
    <n v="8.3499999999999998E-3"/>
  </r>
  <r>
    <n v="2025"/>
    <s v="Versailles"/>
    <x v="123"/>
    <s v="a2a9U"/>
    <x v="2"/>
    <x v="0"/>
    <s v="so"/>
    <s v="so"/>
    <s v="so"/>
    <s v="so"/>
    <s v="so"/>
    <s v="so"/>
    <s v="so"/>
    <s v="so"/>
    <s v="so"/>
    <s v="so"/>
    <s v="so"/>
    <s v="so"/>
    <s v="so"/>
    <s v="so"/>
    <s v="so"/>
    <s v="so"/>
    <s v="so"/>
    <s v="so"/>
    <s v="so"/>
    <n v="0"/>
    <s v="s"/>
    <s v="s"/>
    <n v="5.4280000000000002E-2"/>
  </r>
  <r>
    <n v="2025"/>
    <s v="Versailles"/>
    <x v="123"/>
    <s v="a2a9U"/>
    <x v="2"/>
    <x v="1"/>
    <s v="so"/>
    <s v="so"/>
    <s v="so"/>
    <s v="so"/>
    <s v="so"/>
    <s v="so"/>
    <s v="so"/>
    <s v="so"/>
    <s v="so"/>
    <s v="so"/>
    <s v="so"/>
    <s v="so"/>
    <s v="so"/>
    <s v="so"/>
    <s v="so"/>
    <s v="so"/>
    <s v="so"/>
    <s v="so"/>
    <s v="so"/>
    <n v="0"/>
    <s v="s"/>
    <s v="s"/>
    <n v="6.0019999999999997E-2"/>
  </r>
  <r>
    <n v="2025"/>
    <s v="Versailles"/>
    <x v="123"/>
    <s v="a2a9U"/>
    <x v="2"/>
    <x v="2"/>
    <s v="so"/>
    <s v="so"/>
    <s v="so"/>
    <s v="so"/>
    <s v="so"/>
    <s v="so"/>
    <s v="so"/>
    <s v="so"/>
    <s v="so"/>
    <s v="so"/>
    <s v="so"/>
    <s v="so"/>
    <s v="so"/>
    <s v="so"/>
    <s v="so"/>
    <s v="so"/>
    <s v="so"/>
    <s v="so"/>
    <s v="so"/>
    <n v="0"/>
    <s v="s"/>
    <s v="s"/>
    <n v="6.3530000000000003E-2"/>
  </r>
  <r>
    <n v="2025"/>
    <s v="Versailles"/>
    <x v="123"/>
    <s v="a2a9U"/>
    <x v="2"/>
    <x v="3"/>
    <s v="so"/>
    <s v="so"/>
    <s v="so"/>
    <s v="so"/>
    <s v="so"/>
    <s v="so"/>
    <s v="so"/>
    <s v="so"/>
    <s v="so"/>
    <s v="so"/>
    <s v="so"/>
    <s v="so"/>
    <s v="so"/>
    <s v="so"/>
    <s v="so"/>
    <s v="so"/>
    <s v="so"/>
    <s v="so"/>
    <s v="so"/>
    <n v="0"/>
    <s v="s"/>
    <s v="s"/>
    <n v="6.2640000000000001E-2"/>
  </r>
  <r>
    <n v="2025"/>
    <s v="Versailles"/>
    <x v="123"/>
    <s v="a2a9U"/>
    <x v="2"/>
    <x v="4"/>
    <s v="so"/>
    <s v="so"/>
    <s v="so"/>
    <s v="so"/>
    <s v="so"/>
    <s v="so"/>
    <s v="so"/>
    <s v="so"/>
    <s v="so"/>
    <s v="so"/>
    <s v="so"/>
    <s v="so"/>
    <s v="so"/>
    <s v="so"/>
    <s v="so"/>
    <s v="so"/>
    <s v="so"/>
    <s v="so"/>
    <s v="so"/>
    <n v="0"/>
    <s v="s"/>
    <s v="s"/>
    <n v="4.369E-2"/>
  </r>
  <r>
    <n v="2025"/>
    <s v="Versailles"/>
    <x v="123"/>
    <s v="a2a9U"/>
    <x v="2"/>
    <x v="5"/>
    <s v="so"/>
    <s v="so"/>
    <s v="so"/>
    <s v="so"/>
    <s v="so"/>
    <s v="so"/>
    <s v="so"/>
    <s v="so"/>
    <s v="so"/>
    <s v="so"/>
    <s v="so"/>
    <s v="so"/>
    <s v="so"/>
    <s v="so"/>
    <s v="so"/>
    <s v="so"/>
    <s v="so"/>
    <s v="so"/>
    <s v="so"/>
    <n v="0"/>
    <s v="s"/>
    <s v="s"/>
    <n v="4.7350000000000003E-2"/>
  </r>
  <r>
    <n v="2025"/>
    <s v="Versailles"/>
    <x v="123"/>
    <s v="a2a9U"/>
    <x v="2"/>
    <x v="6"/>
    <s v="so"/>
    <s v="so"/>
    <s v="so"/>
    <s v="so"/>
    <s v="so"/>
    <s v="so"/>
    <s v="so"/>
    <s v="so"/>
    <s v="so"/>
    <s v="so"/>
    <s v="so"/>
    <s v="so"/>
    <s v="so"/>
    <s v="so"/>
    <s v="so"/>
    <s v="so"/>
    <s v="so"/>
    <s v="so"/>
    <s v="so"/>
    <n v="0"/>
    <s v="s"/>
    <s v="s"/>
    <n v="5.0840000000000003E-2"/>
  </r>
  <r>
    <n v="2025"/>
    <s v="Versailles"/>
    <x v="123"/>
    <s v="a2a9U"/>
    <x v="2"/>
    <x v="7"/>
    <s v="so"/>
    <s v="so"/>
    <s v="so"/>
    <s v="so"/>
    <s v="so"/>
    <s v="so"/>
    <s v="so"/>
    <s v="so"/>
    <s v="so"/>
    <s v="so"/>
    <s v="so"/>
    <s v="so"/>
    <s v="so"/>
    <s v="so"/>
    <s v="so"/>
    <s v="so"/>
    <s v="so"/>
    <s v="so"/>
    <s v="so"/>
    <n v="0"/>
    <s v="s"/>
    <s v="s"/>
    <n v="4.582E-2"/>
  </r>
  <r>
    <n v="2025"/>
    <s v="Versailles"/>
    <x v="123"/>
    <s v="a2a9U"/>
    <x v="2"/>
    <x v="8"/>
    <s v="so"/>
    <s v="so"/>
    <s v="so"/>
    <s v="so"/>
    <s v="so"/>
    <s v="so"/>
    <s v="so"/>
    <s v="so"/>
    <s v="so"/>
    <s v="so"/>
    <s v="so"/>
    <s v="so"/>
    <s v="so"/>
    <s v="so"/>
    <s v="so"/>
    <s v="so"/>
    <s v="so"/>
    <s v="so"/>
    <s v="so"/>
    <n v="0"/>
    <s v="s"/>
    <s v="s"/>
    <n v="4.9500000000000002E-2"/>
  </r>
  <r>
    <n v="2025"/>
    <s v="Versailles"/>
    <x v="123"/>
    <s v="a2a9U"/>
    <x v="2"/>
    <x v="9"/>
    <s v="so"/>
    <s v="so"/>
    <s v="so"/>
    <s v="so"/>
    <s v="so"/>
    <s v="so"/>
    <s v="so"/>
    <s v="so"/>
    <s v="so"/>
    <s v="so"/>
    <s v="so"/>
    <s v="so"/>
    <s v="so"/>
    <s v="so"/>
    <s v="so"/>
    <s v="so"/>
    <s v="so"/>
    <s v="so"/>
    <s v="so"/>
    <n v="0"/>
    <s v="s"/>
    <s v="s"/>
    <n v="5.4429999999999999E-2"/>
  </r>
  <r>
    <n v="2025"/>
    <s v="Versailles"/>
    <x v="123"/>
    <s v="a2a9U"/>
    <x v="2"/>
    <x v="10"/>
    <s v="so"/>
    <s v="so"/>
    <s v="so"/>
    <s v="so"/>
    <s v="so"/>
    <s v="so"/>
    <s v="so"/>
    <s v="so"/>
    <s v="so"/>
    <s v="so"/>
    <s v="so"/>
    <s v="so"/>
    <s v="so"/>
    <s v="so"/>
    <s v="so"/>
    <s v="so"/>
    <s v="so"/>
    <s v="so"/>
    <s v="so"/>
    <n v="0"/>
    <s v="s"/>
    <s v="s"/>
    <n v="5.9040000000000002E-2"/>
  </r>
  <r>
    <n v="2025"/>
    <s v="Versailles"/>
    <x v="123"/>
    <s v="a2a9U"/>
    <x v="3"/>
    <x v="0"/>
    <n v="0"/>
    <s v="s"/>
    <n v="0"/>
    <s v="s"/>
    <n v="1.0120000000000001E-2"/>
    <n v="5.4900000000000001E-3"/>
    <n v="0"/>
    <n v="0"/>
    <n v="0"/>
    <s v="s"/>
    <n v="0"/>
    <n v="0"/>
    <n v="0"/>
    <n v="1.7950000000000001E-2"/>
    <n v="0"/>
    <n v="0"/>
    <n v="0"/>
    <n v="0"/>
    <n v="1.7950000000000001E-2"/>
    <n v="0"/>
    <s v="s"/>
    <s v="s"/>
    <n v="0.50634999999999997"/>
  </r>
  <r>
    <n v="2025"/>
    <s v="Versailles"/>
    <x v="123"/>
    <s v="a2a9U"/>
    <x v="3"/>
    <x v="1"/>
    <n v="0"/>
    <s v="s"/>
    <n v="0"/>
    <s v="s"/>
    <n v="9.75E-3"/>
    <n v="2.427E-2"/>
    <n v="0"/>
    <n v="0"/>
    <n v="0"/>
    <s v="s"/>
    <n v="0"/>
    <n v="0"/>
    <n v="0"/>
    <n v="3.7490000000000002E-2"/>
    <n v="0"/>
    <n v="0"/>
    <n v="0"/>
    <n v="0"/>
    <n v="3.7490000000000002E-2"/>
    <n v="0"/>
    <s v="s"/>
    <s v="s"/>
    <n v="0.49570999999999998"/>
  </r>
  <r>
    <n v="2025"/>
    <s v="Versailles"/>
    <x v="123"/>
    <s v="a2a9U"/>
    <x v="3"/>
    <x v="2"/>
    <n v="0"/>
    <s v="s"/>
    <n v="0"/>
    <s v="s"/>
    <n v="9.6119999999999997E-2"/>
    <n v="0.10162"/>
    <n v="0"/>
    <n v="0"/>
    <n v="0"/>
    <s v="s"/>
    <n v="0"/>
    <n v="0"/>
    <n v="0"/>
    <n v="0.20229"/>
    <n v="0"/>
    <n v="0"/>
    <n v="0"/>
    <n v="0"/>
    <n v="0.20229"/>
    <n v="0"/>
    <s v="s"/>
    <s v="s"/>
    <n v="0.5393"/>
  </r>
  <r>
    <n v="2025"/>
    <s v="Versailles"/>
    <x v="123"/>
    <s v="a2a9U"/>
    <x v="3"/>
    <x v="3"/>
    <n v="0"/>
    <s v="s"/>
    <n v="0"/>
    <s v="s"/>
    <n v="0.12342"/>
    <n v="0.13227"/>
    <n v="0"/>
    <n v="0"/>
    <n v="0"/>
    <s v="s"/>
    <n v="0"/>
    <n v="0"/>
    <n v="0"/>
    <n v="0.26068000000000002"/>
    <n v="0"/>
    <n v="0"/>
    <n v="0"/>
    <n v="0"/>
    <n v="0.26068000000000002"/>
    <n v="0"/>
    <s v="s"/>
    <s v="s"/>
    <n v="0.24079999999999999"/>
  </r>
  <r>
    <n v="2025"/>
    <s v="Versailles"/>
    <x v="123"/>
    <s v="a2a9U"/>
    <x v="3"/>
    <x v="4"/>
    <n v="0"/>
    <s v="s"/>
    <n v="0"/>
    <s v="s"/>
    <n v="0.12581000000000001"/>
    <n v="9.4229999999999994E-2"/>
    <n v="0"/>
    <n v="0"/>
    <n v="0"/>
    <s v="s"/>
    <n v="0"/>
    <n v="0"/>
    <n v="0"/>
    <n v="0.23164999999999999"/>
    <n v="0"/>
    <n v="0"/>
    <n v="0"/>
    <n v="0"/>
    <n v="0.23164999999999999"/>
    <n v="0"/>
    <s v="s"/>
    <s v="s"/>
    <n v="0.21473999999999999"/>
  </r>
  <r>
    <n v="2025"/>
    <s v="Versailles"/>
    <x v="123"/>
    <s v="a2a9U"/>
    <x v="3"/>
    <x v="5"/>
    <n v="0"/>
    <s v="s"/>
    <n v="0"/>
    <s v="s"/>
    <n v="0.25047999999999998"/>
    <n v="8.5080000000000003E-2"/>
    <n v="0"/>
    <n v="0"/>
    <n v="0"/>
    <s v="s"/>
    <n v="0"/>
    <n v="0"/>
    <n v="0"/>
    <n v="0.36324000000000001"/>
    <n v="0"/>
    <n v="0"/>
    <n v="0"/>
    <n v="0"/>
    <n v="0.36324000000000001"/>
    <n v="0"/>
    <s v="s"/>
    <s v="s"/>
    <n v="0.27450000000000002"/>
  </r>
  <r>
    <n v="2025"/>
    <s v="Versailles"/>
    <x v="123"/>
    <s v="a2a9U"/>
    <x v="3"/>
    <x v="6"/>
    <n v="0"/>
    <s v="s"/>
    <n v="0"/>
    <s v="s"/>
    <n v="0.33788000000000001"/>
    <n v="0.20649999999999999"/>
    <n v="0"/>
    <n v="0"/>
    <n v="0"/>
    <s v="s"/>
    <n v="0"/>
    <n v="0"/>
    <n v="0"/>
    <n v="0.57150999999999996"/>
    <n v="0"/>
    <n v="0"/>
    <n v="0"/>
    <n v="0"/>
    <n v="0.57150999999999996"/>
    <n v="0"/>
    <s v="s"/>
    <s v="s"/>
    <n v="0.16864000000000001"/>
  </r>
  <r>
    <n v="2025"/>
    <s v="Versailles"/>
    <x v="123"/>
    <s v="a2a9U"/>
    <x v="3"/>
    <x v="7"/>
    <n v="0"/>
    <s v="s"/>
    <n v="0"/>
    <s v="s"/>
    <n v="0.30901000000000001"/>
    <n v="0.16483999999999999"/>
    <n v="0"/>
    <n v="0"/>
    <n v="0"/>
    <s v="s"/>
    <n v="0"/>
    <n v="0"/>
    <n v="0"/>
    <n v="0.63099000000000005"/>
    <n v="0"/>
    <n v="0"/>
    <n v="0"/>
    <n v="0"/>
    <n v="0.63099000000000005"/>
    <n v="0"/>
    <s v="s"/>
    <s v="s"/>
    <n v="0.15154000000000001"/>
  </r>
  <r>
    <n v="2025"/>
    <s v="Versailles"/>
    <x v="123"/>
    <s v="a2a9U"/>
    <x v="3"/>
    <x v="8"/>
    <n v="0"/>
    <s v="s"/>
    <n v="0"/>
    <s v="s"/>
    <n v="0.35235"/>
    <n v="9.2259999999999995E-2"/>
    <n v="0"/>
    <n v="0"/>
    <n v="0"/>
    <s v="s"/>
    <n v="0"/>
    <n v="0"/>
    <n v="0"/>
    <n v="0.56508999999999998"/>
    <n v="0"/>
    <n v="0"/>
    <n v="0"/>
    <n v="0"/>
    <n v="0.56508999999999998"/>
    <n v="0"/>
    <s v="s"/>
    <s v="s"/>
    <n v="0.25650000000000001"/>
  </r>
  <r>
    <n v="2025"/>
    <s v="Versailles"/>
    <x v="123"/>
    <s v="a2a9U"/>
    <x v="3"/>
    <x v="9"/>
    <n v="0"/>
    <s v="s"/>
    <n v="0"/>
    <s v="s"/>
    <n v="0.42986999999999997"/>
    <n v="0.11575000000000001"/>
    <n v="0"/>
    <n v="0"/>
    <n v="0"/>
    <s v="s"/>
    <n v="0"/>
    <n v="0"/>
    <n v="0"/>
    <n v="0.67384999999999995"/>
    <n v="0"/>
    <n v="0"/>
    <n v="0"/>
    <n v="0"/>
    <n v="0.67384999999999995"/>
    <n v="0"/>
    <s v="s"/>
    <s v="s"/>
    <n v="0.23733000000000001"/>
  </r>
  <r>
    <n v="2025"/>
    <s v="Versailles"/>
    <x v="123"/>
    <s v="a2a9U"/>
    <x v="3"/>
    <x v="10"/>
    <n v="0"/>
    <s v="s"/>
    <n v="0"/>
    <s v="s"/>
    <n v="0.55627000000000004"/>
    <n v="0.23727999999999999"/>
    <n v="0"/>
    <n v="0"/>
    <n v="0"/>
    <s v="s"/>
    <n v="0"/>
    <n v="0"/>
    <n v="0"/>
    <n v="1.1026199999999999"/>
    <n v="0"/>
    <n v="0"/>
    <n v="0"/>
    <n v="0"/>
    <n v="1.1026199999999999"/>
    <n v="0"/>
    <s v="s"/>
    <s v="s"/>
    <n v="0.26129000000000002"/>
  </r>
  <r>
    <n v="2025"/>
    <s v="Versailles"/>
    <x v="124"/>
    <s v="g6rwB"/>
    <x v="0"/>
    <x v="0"/>
    <n v="0"/>
    <n v="142"/>
    <n v="94"/>
    <n v="215"/>
    <n v="81"/>
    <n v="250"/>
    <n v="0"/>
    <n v="10"/>
    <n v="0"/>
    <n v="60"/>
    <n v="39"/>
    <n v="0"/>
    <n v="0"/>
    <n v="891"/>
    <n v="0"/>
    <n v="0"/>
    <n v="0"/>
    <n v="0"/>
    <n v="891"/>
    <n v="20"/>
    <n v="86"/>
    <n v="35"/>
    <n v="141"/>
  </r>
  <r>
    <n v="2025"/>
    <s v="Versailles"/>
    <x v="124"/>
    <s v="g6rwB"/>
    <x v="1"/>
    <x v="0"/>
    <n v="0"/>
    <n v="0.44098999999999999"/>
    <n v="0.30064999999999997"/>
    <n v="0.65729000000000004"/>
    <n v="0.28792000000000001"/>
    <n v="0.78495000000000004"/>
    <n v="0"/>
    <n v="2.7779999999999999E-2"/>
    <n v="0"/>
    <n v="0.21081"/>
    <n v="0.13639999999999999"/>
    <n v="0"/>
    <n v="0"/>
    <n v="2.8467799999999999"/>
    <n v="0"/>
    <n v="0"/>
    <n v="0"/>
    <n v="0"/>
    <n v="2.8467799999999999"/>
    <n v="1.057E-2"/>
    <n v="5.8700000000000002E-2"/>
    <n v="2.9989999999999999E-2"/>
    <n v="9.9260000000000001E-2"/>
  </r>
  <r>
    <n v="2025"/>
    <s v="Versailles"/>
    <x v="124"/>
    <s v="g6rwB"/>
    <x v="1"/>
    <x v="1"/>
    <n v="0"/>
    <n v="0.45071"/>
    <n v="0.30874000000000001"/>
    <n v="0.65961999999999998"/>
    <n v="0.29543000000000003"/>
    <n v="0.80578000000000005"/>
    <n v="0"/>
    <n v="2.7609999999999999E-2"/>
    <n v="0"/>
    <n v="0.21099000000000001"/>
    <n v="0.13444999999999999"/>
    <n v="0"/>
    <n v="0"/>
    <n v="2.8933200000000001"/>
    <n v="0"/>
    <n v="0"/>
    <n v="0"/>
    <n v="0"/>
    <n v="2.8933200000000001"/>
    <n v="1.0120000000000001E-2"/>
    <n v="5.8650000000000001E-2"/>
    <n v="2.9520000000000001E-2"/>
    <n v="9.8290000000000002E-2"/>
  </r>
  <r>
    <n v="2025"/>
    <s v="Versailles"/>
    <x v="124"/>
    <s v="g6rwB"/>
    <x v="1"/>
    <x v="2"/>
    <n v="0"/>
    <n v="0.46626000000000001"/>
    <n v="0.31141999999999997"/>
    <n v="0.65569"/>
    <n v="0.30409999999999998"/>
    <n v="0.82303999999999999"/>
    <n v="0"/>
    <n v="2.7890000000000002E-2"/>
    <n v="0"/>
    <n v="0.20976"/>
    <n v="0.13109000000000001"/>
    <n v="0"/>
    <n v="0"/>
    <n v="2.9292400000000001"/>
    <n v="0"/>
    <n v="0"/>
    <n v="0"/>
    <n v="0"/>
    <n v="2.9292400000000001"/>
    <n v="1.166E-2"/>
    <n v="5.4289999999999998E-2"/>
    <n v="2.9510000000000002E-2"/>
    <n v="9.5460000000000003E-2"/>
  </r>
  <r>
    <n v="2025"/>
    <s v="Versailles"/>
    <x v="124"/>
    <s v="g6rwB"/>
    <x v="1"/>
    <x v="3"/>
    <n v="0"/>
    <n v="0.48004000000000002"/>
    <n v="0.31592999999999999"/>
    <n v="0.64847999999999995"/>
    <n v="0.31259999999999999"/>
    <n v="0.83821000000000001"/>
    <n v="0"/>
    <n v="2.7959999999999999E-2"/>
    <n v="0"/>
    <n v="0.21304000000000001"/>
    <n v="0.13166"/>
    <n v="0"/>
    <n v="0"/>
    <n v="2.9679199999999999"/>
    <n v="0"/>
    <n v="0"/>
    <n v="0"/>
    <n v="0"/>
    <n v="2.9679199999999999"/>
    <n v="1.286E-2"/>
    <n v="6.1129999999999997E-2"/>
    <n v="3.0020000000000002E-2"/>
    <n v="0.10401000000000001"/>
  </r>
  <r>
    <n v="2025"/>
    <s v="Versailles"/>
    <x v="124"/>
    <s v="g6rwB"/>
    <x v="1"/>
    <x v="4"/>
    <n v="0"/>
    <n v="0.49757000000000001"/>
    <n v="0.31888"/>
    <n v="0.63927999999999996"/>
    <n v="0.32278000000000001"/>
    <n v="0.85414999999999996"/>
    <n v="0"/>
    <n v="2.887E-2"/>
    <n v="0"/>
    <n v="0.21237"/>
    <n v="0.12816"/>
    <n v="0"/>
    <n v="0"/>
    <n v="3.0020699999999998"/>
    <n v="0"/>
    <n v="0"/>
    <n v="0"/>
    <n v="0"/>
    <n v="3.0020699999999998"/>
    <n v="1.601E-2"/>
    <n v="6.4500000000000002E-2"/>
    <n v="2.9739999999999999E-2"/>
    <n v="0.11026"/>
  </r>
  <r>
    <n v="2025"/>
    <s v="Versailles"/>
    <x v="124"/>
    <s v="g6rwB"/>
    <x v="1"/>
    <x v="5"/>
    <n v="0"/>
    <n v="0.5091"/>
    <n v="0.32308999999999999"/>
    <n v="0.64253000000000005"/>
    <n v="0.32747999999999999"/>
    <n v="0.86079000000000006"/>
    <n v="0"/>
    <n v="2.9960000000000001E-2"/>
    <n v="0"/>
    <n v="0.21259"/>
    <n v="0.12948000000000001"/>
    <n v="0"/>
    <n v="0"/>
    <n v="3.0350299999999999"/>
    <n v="0"/>
    <n v="0"/>
    <n v="0"/>
    <n v="0"/>
    <n v="3.0350299999999999"/>
    <n v="1.821E-2"/>
    <n v="6.3369999999999996E-2"/>
    <n v="3.0329999999999999E-2"/>
    <n v="0.11191"/>
  </r>
  <r>
    <n v="2025"/>
    <s v="Versailles"/>
    <x v="124"/>
    <s v="g6rwB"/>
    <x v="1"/>
    <x v="6"/>
    <n v="0"/>
    <n v="0.51798999999999995"/>
    <n v="0.32606000000000002"/>
    <n v="0.64412000000000003"/>
    <n v="0.33067999999999997"/>
    <n v="0.872"/>
    <n v="0"/>
    <n v="3.09E-2"/>
    <n v="0"/>
    <n v="0.21504999999999999"/>
    <n v="0.12852"/>
    <n v="0"/>
    <n v="0"/>
    <n v="3.0653199999999998"/>
    <n v="0"/>
    <n v="0"/>
    <n v="0"/>
    <n v="0"/>
    <n v="3.0653199999999998"/>
    <n v="1.8630000000000001E-2"/>
    <n v="6.3250000000000001E-2"/>
    <n v="3.2280000000000003E-2"/>
    <n v="0.11415"/>
  </r>
  <r>
    <n v="2025"/>
    <s v="Versailles"/>
    <x v="124"/>
    <s v="g6rwB"/>
    <x v="1"/>
    <x v="7"/>
    <n v="0"/>
    <n v="0.53212999999999999"/>
    <n v="0.32837"/>
    <n v="0.64280999999999999"/>
    <n v="0.33679999999999999"/>
    <n v="0.88375999999999999"/>
    <n v="0"/>
    <n v="3.1559999999999998E-2"/>
    <n v="0"/>
    <n v="0.21653"/>
    <n v="0.12698000000000001"/>
    <n v="0"/>
    <n v="0"/>
    <n v="3.0989399999999998"/>
    <n v="0"/>
    <n v="0"/>
    <n v="0"/>
    <n v="0"/>
    <n v="3.0989399999999998"/>
    <n v="1.916E-2"/>
    <n v="6.232E-2"/>
    <n v="3.4290000000000001E-2"/>
    <n v="0.11576"/>
  </r>
  <r>
    <n v="2025"/>
    <s v="Versailles"/>
    <x v="124"/>
    <s v="g6rwB"/>
    <x v="1"/>
    <x v="8"/>
    <n v="0"/>
    <n v="0.53791999999999995"/>
    <n v="0.33350000000000002"/>
    <n v="0.63700999999999997"/>
    <n v="0.34138000000000002"/>
    <n v="0.88739000000000001"/>
    <n v="0"/>
    <n v="3.0970000000000001E-2"/>
    <n v="0"/>
    <n v="0.22034999999999999"/>
    <n v="0.12739"/>
    <n v="0"/>
    <n v="0"/>
    <n v="3.1158999999999999"/>
    <n v="0"/>
    <n v="0"/>
    <n v="0"/>
    <n v="0"/>
    <n v="3.1158999999999999"/>
    <n v="1.9779999999999999E-2"/>
    <n v="7.1279999999999996E-2"/>
    <n v="3.4869999999999998E-2"/>
    <n v="0.12592999999999999"/>
  </r>
  <r>
    <n v="2025"/>
    <s v="Versailles"/>
    <x v="124"/>
    <s v="g6rwB"/>
    <x v="1"/>
    <x v="9"/>
    <n v="0"/>
    <n v="0.55518999999999996"/>
    <n v="0.33829999999999999"/>
    <n v="0.63285000000000002"/>
    <n v="0.34895999999999999"/>
    <n v="0.89034000000000002"/>
    <n v="0"/>
    <n v="3.3180000000000001E-2"/>
    <n v="0"/>
    <n v="0.22564999999999999"/>
    <n v="0.12716"/>
    <n v="0"/>
    <n v="0"/>
    <n v="3.15164"/>
    <n v="0"/>
    <n v="0"/>
    <n v="0"/>
    <n v="0"/>
    <n v="3.15164"/>
    <n v="2.1100000000000001E-2"/>
    <n v="7.8460000000000002E-2"/>
    <n v="3.7280000000000001E-2"/>
    <n v="0.13683999999999999"/>
  </r>
  <r>
    <n v="2025"/>
    <s v="Versailles"/>
    <x v="124"/>
    <s v="g6rwB"/>
    <x v="1"/>
    <x v="10"/>
    <n v="0"/>
    <n v="0.56237999999999999"/>
    <n v="0.34356999999999999"/>
    <n v="0.63268999999999997"/>
    <n v="0.35619000000000001"/>
    <n v="0.90729000000000004"/>
    <n v="0"/>
    <n v="3.4130000000000001E-2"/>
    <n v="0"/>
    <n v="0.22822999999999999"/>
    <n v="0.12379"/>
    <n v="0"/>
    <n v="0"/>
    <n v="3.1882700000000002"/>
    <n v="0"/>
    <n v="0"/>
    <n v="0"/>
    <n v="0"/>
    <n v="3.1882700000000002"/>
    <n v="2.291E-2"/>
    <n v="8.4760000000000002E-2"/>
    <n v="3.8969999999999998E-2"/>
    <n v="0.14663999999999999"/>
  </r>
  <r>
    <n v="2025"/>
    <s v="Versailles"/>
    <x v="124"/>
    <s v="g6rwB"/>
    <x v="2"/>
    <x v="0"/>
    <s v="so"/>
    <s v="so"/>
    <s v="so"/>
    <s v="so"/>
    <s v="so"/>
    <s v="so"/>
    <s v="so"/>
    <s v="so"/>
    <s v="so"/>
    <s v="so"/>
    <s v="so"/>
    <s v="so"/>
    <s v="so"/>
    <s v="so"/>
    <s v="so"/>
    <s v="so"/>
    <s v="so"/>
    <s v="so"/>
    <s v="so"/>
    <n v="8.9550000000000005E-2"/>
    <n v="0.50982000000000005"/>
    <n v="9.4100000000000003E-2"/>
    <n v="0.69347000000000003"/>
  </r>
  <r>
    <n v="2025"/>
    <s v="Versailles"/>
    <x v="124"/>
    <s v="g6rwB"/>
    <x v="2"/>
    <x v="1"/>
    <s v="so"/>
    <s v="so"/>
    <s v="so"/>
    <s v="so"/>
    <s v="so"/>
    <s v="so"/>
    <s v="so"/>
    <s v="so"/>
    <s v="so"/>
    <s v="so"/>
    <s v="so"/>
    <s v="so"/>
    <s v="so"/>
    <s v="so"/>
    <s v="so"/>
    <s v="so"/>
    <s v="so"/>
    <s v="so"/>
    <s v="so"/>
    <n v="9.221E-2"/>
    <n v="0.50622"/>
    <n v="0.10417"/>
    <n v="0.70259000000000005"/>
  </r>
  <r>
    <n v="2025"/>
    <s v="Versailles"/>
    <x v="124"/>
    <s v="g6rwB"/>
    <x v="2"/>
    <x v="2"/>
    <s v="so"/>
    <s v="so"/>
    <s v="so"/>
    <s v="so"/>
    <s v="so"/>
    <s v="so"/>
    <s v="so"/>
    <s v="so"/>
    <s v="so"/>
    <s v="so"/>
    <s v="so"/>
    <s v="so"/>
    <s v="so"/>
    <s v="so"/>
    <s v="so"/>
    <s v="so"/>
    <s v="so"/>
    <s v="so"/>
    <s v="so"/>
    <n v="9.6589999999999995E-2"/>
    <n v="0.48259999999999997"/>
    <n v="0.10324"/>
    <n v="0.68242999999999998"/>
  </r>
  <r>
    <n v="2025"/>
    <s v="Versailles"/>
    <x v="124"/>
    <s v="g6rwB"/>
    <x v="2"/>
    <x v="3"/>
    <s v="so"/>
    <s v="so"/>
    <s v="so"/>
    <s v="so"/>
    <s v="so"/>
    <s v="so"/>
    <s v="so"/>
    <s v="so"/>
    <s v="so"/>
    <s v="so"/>
    <s v="so"/>
    <s v="so"/>
    <s v="so"/>
    <s v="so"/>
    <s v="so"/>
    <s v="so"/>
    <s v="so"/>
    <s v="so"/>
    <s v="so"/>
    <n v="9.8610000000000003E-2"/>
    <n v="0.48194999999999999"/>
    <n v="0.10206"/>
    <n v="0.68262999999999996"/>
  </r>
  <r>
    <n v="2025"/>
    <s v="Versailles"/>
    <x v="124"/>
    <s v="g6rwB"/>
    <x v="2"/>
    <x v="4"/>
    <s v="so"/>
    <s v="so"/>
    <s v="so"/>
    <s v="so"/>
    <s v="so"/>
    <s v="so"/>
    <s v="so"/>
    <s v="so"/>
    <s v="so"/>
    <s v="so"/>
    <s v="so"/>
    <s v="so"/>
    <s v="so"/>
    <s v="so"/>
    <s v="so"/>
    <s v="so"/>
    <s v="so"/>
    <s v="so"/>
    <s v="so"/>
    <n v="0.10763"/>
    <n v="0.48430000000000001"/>
    <n v="8.8660000000000003E-2"/>
    <n v="0.68059000000000003"/>
  </r>
  <r>
    <n v="2025"/>
    <s v="Versailles"/>
    <x v="124"/>
    <s v="g6rwB"/>
    <x v="2"/>
    <x v="5"/>
    <s v="so"/>
    <s v="so"/>
    <s v="so"/>
    <s v="so"/>
    <s v="so"/>
    <s v="so"/>
    <s v="so"/>
    <s v="so"/>
    <s v="so"/>
    <s v="so"/>
    <s v="so"/>
    <s v="so"/>
    <s v="so"/>
    <s v="so"/>
    <s v="so"/>
    <s v="so"/>
    <s v="so"/>
    <s v="so"/>
    <s v="so"/>
    <n v="0.10047"/>
    <n v="0.499"/>
    <n v="9.3609999999999999E-2"/>
    <n v="0.69306999999999996"/>
  </r>
  <r>
    <n v="2025"/>
    <s v="Versailles"/>
    <x v="124"/>
    <s v="g6rwB"/>
    <x v="2"/>
    <x v="6"/>
    <s v="so"/>
    <s v="so"/>
    <s v="so"/>
    <s v="so"/>
    <s v="so"/>
    <s v="so"/>
    <s v="so"/>
    <s v="so"/>
    <s v="so"/>
    <s v="so"/>
    <s v="so"/>
    <s v="so"/>
    <s v="so"/>
    <s v="so"/>
    <s v="so"/>
    <s v="so"/>
    <s v="so"/>
    <s v="so"/>
    <s v="so"/>
    <n v="0.10902000000000001"/>
    <n v="0.48931000000000002"/>
    <n v="9.5699999999999993E-2"/>
    <n v="0.69403000000000004"/>
  </r>
  <r>
    <n v="2025"/>
    <s v="Versailles"/>
    <x v="124"/>
    <s v="g6rwB"/>
    <x v="2"/>
    <x v="7"/>
    <s v="so"/>
    <s v="so"/>
    <s v="so"/>
    <s v="so"/>
    <s v="so"/>
    <s v="so"/>
    <s v="so"/>
    <s v="so"/>
    <s v="so"/>
    <s v="so"/>
    <s v="so"/>
    <s v="so"/>
    <s v="so"/>
    <s v="so"/>
    <s v="so"/>
    <s v="so"/>
    <s v="so"/>
    <s v="so"/>
    <s v="so"/>
    <n v="0.12231"/>
    <n v="0.51717999999999997"/>
    <n v="0.1019"/>
    <n v="0.74138999999999999"/>
  </r>
  <r>
    <n v="2025"/>
    <s v="Versailles"/>
    <x v="124"/>
    <s v="g6rwB"/>
    <x v="2"/>
    <x v="8"/>
    <s v="so"/>
    <s v="so"/>
    <s v="so"/>
    <s v="so"/>
    <s v="so"/>
    <s v="so"/>
    <s v="so"/>
    <s v="so"/>
    <s v="so"/>
    <s v="so"/>
    <s v="so"/>
    <s v="so"/>
    <s v="so"/>
    <s v="so"/>
    <s v="so"/>
    <s v="so"/>
    <s v="so"/>
    <s v="so"/>
    <s v="so"/>
    <n v="0.10428"/>
    <n v="0.55966000000000005"/>
    <n v="9.8369999999999999E-2"/>
    <n v="0.76229999999999998"/>
  </r>
  <r>
    <n v="2025"/>
    <s v="Versailles"/>
    <x v="124"/>
    <s v="g6rwB"/>
    <x v="2"/>
    <x v="9"/>
    <s v="so"/>
    <s v="so"/>
    <s v="so"/>
    <s v="so"/>
    <s v="so"/>
    <s v="so"/>
    <s v="so"/>
    <s v="so"/>
    <s v="so"/>
    <s v="so"/>
    <s v="so"/>
    <s v="so"/>
    <s v="so"/>
    <s v="so"/>
    <s v="so"/>
    <s v="so"/>
    <s v="so"/>
    <s v="so"/>
    <s v="so"/>
    <n v="0.10416"/>
    <n v="0.56810000000000005"/>
    <n v="9.3380000000000005E-2"/>
    <n v="0.76563999999999999"/>
  </r>
  <r>
    <n v="2025"/>
    <s v="Versailles"/>
    <x v="124"/>
    <s v="g6rwB"/>
    <x v="2"/>
    <x v="10"/>
    <s v="so"/>
    <s v="so"/>
    <s v="so"/>
    <s v="so"/>
    <s v="so"/>
    <s v="so"/>
    <s v="so"/>
    <s v="so"/>
    <s v="so"/>
    <s v="so"/>
    <s v="so"/>
    <s v="so"/>
    <s v="so"/>
    <s v="so"/>
    <s v="so"/>
    <s v="so"/>
    <s v="so"/>
    <s v="so"/>
    <s v="so"/>
    <n v="7.7350000000000002E-2"/>
    <n v="0.53759999999999997"/>
    <n v="9.8839999999999997E-2"/>
    <n v="0.71379000000000004"/>
  </r>
  <r>
    <n v="2025"/>
    <s v="Versailles"/>
    <x v="124"/>
    <s v="g6rwB"/>
    <x v="3"/>
    <x v="0"/>
    <n v="0"/>
    <n v="1.20445"/>
    <n v="1.40937"/>
    <n v="6.7395199999999997"/>
    <n v="0.41605999999999999"/>
    <n v="4.0890300000000002"/>
    <n v="0"/>
    <n v="2.793E-2"/>
    <n v="0"/>
    <n v="1.97546"/>
    <n v="1.46184"/>
    <n v="0"/>
    <n v="0"/>
    <n v="17.32366"/>
    <n v="0"/>
    <n v="0"/>
    <n v="0"/>
    <n v="0"/>
    <n v="17.32366"/>
    <n v="0.64917999999999998"/>
    <n v="2.1828799999999999"/>
    <n v="0.72389000000000003"/>
    <n v="3.5559599999999998"/>
  </r>
  <r>
    <n v="2025"/>
    <s v="Versailles"/>
    <x v="124"/>
    <s v="g6rwB"/>
    <x v="3"/>
    <x v="1"/>
    <n v="0"/>
    <n v="0.88222"/>
    <n v="2.0157099999999999"/>
    <n v="7.1201499999999998"/>
    <n v="0.87546000000000002"/>
    <n v="4.32599"/>
    <n v="0"/>
    <n v="0.12659999999999999"/>
    <n v="0"/>
    <n v="2.0111400000000001"/>
    <n v="1.27935"/>
    <n v="0"/>
    <n v="0"/>
    <n v="18.636620000000001"/>
    <n v="0"/>
    <n v="0"/>
    <n v="0"/>
    <n v="0"/>
    <n v="18.636620000000001"/>
    <n v="0.37679000000000001"/>
    <n v="2.7020200000000001"/>
    <n v="0.45699000000000001"/>
    <n v="3.5358000000000001"/>
  </r>
  <r>
    <n v="2025"/>
    <s v="Versailles"/>
    <x v="124"/>
    <s v="g6rwB"/>
    <x v="3"/>
    <x v="2"/>
    <n v="0"/>
    <n v="1.06219"/>
    <n v="2.2429100000000002"/>
    <n v="7.3770899999999999"/>
    <n v="0.98597999999999997"/>
    <n v="6.0383100000000001"/>
    <n v="0"/>
    <n v="0.15919"/>
    <n v="0"/>
    <n v="1.45017"/>
    <n v="0.94786999999999999"/>
    <n v="0"/>
    <n v="0"/>
    <n v="20.263719999999999"/>
    <n v="0"/>
    <n v="0"/>
    <n v="0"/>
    <n v="0"/>
    <n v="20.263719999999999"/>
    <n v="0.31733"/>
    <n v="3.0522999999999998"/>
    <n v="0.34556999999999999"/>
    <n v="3.7151900000000002"/>
  </r>
  <r>
    <n v="2025"/>
    <s v="Versailles"/>
    <x v="124"/>
    <s v="g6rwB"/>
    <x v="3"/>
    <x v="3"/>
    <n v="0"/>
    <n v="1.25037"/>
    <n v="1.7210099999999999"/>
    <n v="7.8845099999999997"/>
    <n v="1.10964"/>
    <n v="5.85215"/>
    <n v="0"/>
    <n v="0.13503000000000001"/>
    <n v="0"/>
    <n v="1.5491900000000001"/>
    <n v="0.92203999999999997"/>
    <n v="0"/>
    <n v="0"/>
    <n v="20.423950000000001"/>
    <n v="0"/>
    <n v="0"/>
    <n v="0"/>
    <n v="0"/>
    <n v="20.423950000000001"/>
    <n v="0.33193"/>
    <n v="2.9582899999999999"/>
    <n v="0.55167999999999995"/>
    <n v="3.8418999999999999"/>
  </r>
  <r>
    <n v="2025"/>
    <s v="Versailles"/>
    <x v="124"/>
    <s v="g6rwB"/>
    <x v="3"/>
    <x v="4"/>
    <n v="0"/>
    <n v="1.6162700000000001"/>
    <n v="2.2836599999999998"/>
    <n v="6.9751200000000004"/>
    <n v="1.9858499999999999"/>
    <n v="5.8116899999999996"/>
    <n v="0"/>
    <n v="0.13139000000000001"/>
    <n v="0"/>
    <n v="0.84672000000000003"/>
    <n v="0.96287999999999996"/>
    <n v="0"/>
    <n v="0"/>
    <n v="20.613589999999999"/>
    <n v="0"/>
    <n v="0"/>
    <n v="0"/>
    <n v="0"/>
    <n v="20.613589999999999"/>
    <n v="0.24401999999999999"/>
    <n v="2.7820999999999998"/>
    <n v="0.52083000000000002"/>
    <n v="3.5469599999999999"/>
  </r>
  <r>
    <n v="2025"/>
    <s v="Versailles"/>
    <x v="124"/>
    <s v="g6rwB"/>
    <x v="3"/>
    <x v="5"/>
    <n v="0"/>
    <n v="1.8921699999999999"/>
    <n v="2.0217100000000001"/>
    <n v="7.42523"/>
    <n v="2.0720299999999998"/>
    <n v="7.37181"/>
    <n v="0"/>
    <n v="0.27199000000000001"/>
    <n v="0"/>
    <n v="0.87404000000000004"/>
    <n v="1.3571"/>
    <n v="0"/>
    <n v="0"/>
    <n v="23.286069999999999"/>
    <n v="0"/>
    <n v="0"/>
    <n v="0"/>
    <n v="0"/>
    <n v="23.286069999999999"/>
    <n v="8.1680000000000003E-2"/>
    <n v="2.6634799999999998"/>
    <n v="0.66069999999999995"/>
    <n v="3.4058700000000002"/>
  </r>
  <r>
    <n v="2025"/>
    <s v="Versailles"/>
    <x v="124"/>
    <s v="g6rwB"/>
    <x v="3"/>
    <x v="6"/>
    <n v="0"/>
    <n v="2.1107999999999998"/>
    <n v="1.88791"/>
    <n v="7.8778199999999998"/>
    <n v="1.9284699999999999"/>
    <n v="6.9752799999999997"/>
    <n v="0"/>
    <n v="0.10625"/>
    <n v="0"/>
    <n v="1.3403499999999999"/>
    <n v="1.42469"/>
    <n v="0"/>
    <n v="0"/>
    <n v="23.65155"/>
    <n v="0"/>
    <n v="0"/>
    <n v="0"/>
    <n v="0"/>
    <n v="23.65155"/>
    <n v="5.747E-2"/>
    <n v="2.4292899999999999"/>
    <n v="0.61934999999999996"/>
    <n v="3.1061200000000002"/>
  </r>
  <r>
    <n v="2025"/>
    <s v="Versailles"/>
    <x v="124"/>
    <s v="g6rwB"/>
    <x v="3"/>
    <x v="7"/>
    <n v="0"/>
    <n v="2.6077599999999999"/>
    <n v="2.0230600000000001"/>
    <n v="9.4210100000000008"/>
    <n v="2.3694600000000001"/>
    <n v="7.9259300000000001"/>
    <n v="0"/>
    <n v="9.9709999999999993E-2"/>
    <n v="0"/>
    <n v="1.11744"/>
    <n v="1.01383"/>
    <n v="0"/>
    <n v="0"/>
    <n v="26.578199999999999"/>
    <n v="0"/>
    <n v="0"/>
    <n v="0"/>
    <n v="0"/>
    <n v="26.578199999999999"/>
    <n v="8.1839999999999996E-2"/>
    <n v="2.11497"/>
    <n v="0.56557000000000002"/>
    <n v="2.7623799999999998"/>
  </r>
  <r>
    <n v="2025"/>
    <s v="Versailles"/>
    <x v="124"/>
    <s v="g6rwB"/>
    <x v="3"/>
    <x v="8"/>
    <n v="0"/>
    <n v="2.63043"/>
    <n v="2.4691100000000001"/>
    <n v="8.4344999999999999"/>
    <n v="2.4958999999999998"/>
    <n v="7.5446600000000004"/>
    <n v="0"/>
    <n v="8.5610000000000006E-2"/>
    <n v="0"/>
    <n v="1.1922699999999999"/>
    <n v="1.33758"/>
    <n v="0"/>
    <n v="0"/>
    <n v="26.190059999999999"/>
    <n v="0"/>
    <n v="0"/>
    <n v="0"/>
    <n v="0"/>
    <n v="26.190059999999999"/>
    <n v="2.8819999999999998E-2"/>
    <n v="1.94814"/>
    <n v="0.76219000000000003"/>
    <n v="2.73915"/>
  </r>
  <r>
    <n v="2025"/>
    <s v="Versailles"/>
    <x v="124"/>
    <s v="g6rwB"/>
    <x v="3"/>
    <x v="9"/>
    <n v="0"/>
    <n v="3.0785200000000001"/>
    <n v="3.1539899999999998"/>
    <n v="8.8936899999999994"/>
    <n v="2.0234899999999998"/>
    <n v="7.3317399999999999"/>
    <n v="0"/>
    <n v="0.20993000000000001"/>
    <n v="0"/>
    <n v="1.7315700000000001"/>
    <n v="1.19716"/>
    <n v="0"/>
    <n v="0"/>
    <n v="27.620080000000002"/>
    <n v="0"/>
    <n v="0"/>
    <n v="0"/>
    <n v="0"/>
    <n v="27.620080000000002"/>
    <n v="0.18406"/>
    <n v="2.1909900000000002"/>
    <n v="1.1612100000000001"/>
    <n v="3.53627"/>
  </r>
  <r>
    <n v="2025"/>
    <s v="Versailles"/>
    <x v="124"/>
    <s v="g6rwB"/>
    <x v="3"/>
    <x v="10"/>
    <n v="0"/>
    <n v="3.20688"/>
    <n v="3.20872"/>
    <n v="8.7787600000000001"/>
    <n v="2.2562700000000002"/>
    <n v="7.62798"/>
    <n v="0"/>
    <n v="0.41924"/>
    <n v="0"/>
    <n v="1.13212"/>
    <n v="1.1906000000000001"/>
    <n v="0"/>
    <n v="0"/>
    <n v="27.82057"/>
    <n v="0"/>
    <n v="0"/>
    <n v="0"/>
    <n v="0"/>
    <n v="27.82057"/>
    <n v="0.37656000000000001"/>
    <n v="2.5255999999999998"/>
    <n v="1.4633100000000001"/>
    <n v="4.3654700000000002"/>
  </r>
  <r>
    <n v="2025"/>
    <s v="Versailles"/>
    <x v="125"/>
    <s v="G2qA7"/>
    <x v="0"/>
    <x v="0"/>
    <n v="13"/>
    <n v="68"/>
    <n v="61"/>
    <n v="6"/>
    <n v="44"/>
    <n v="6"/>
    <n v="145"/>
    <n v="174"/>
    <n v="131"/>
    <n v="218"/>
    <n v="143"/>
    <n v="150"/>
    <n v="53"/>
    <n v="1212"/>
    <n v="179"/>
    <n v="0"/>
    <n v="40"/>
    <n v="219"/>
    <n v="1431"/>
    <n v="34"/>
    <n v="112"/>
    <n v="109"/>
    <n v="255"/>
  </r>
  <r>
    <n v="2025"/>
    <s v="Versailles"/>
    <x v="125"/>
    <s v="G2qA7"/>
    <x v="1"/>
    <x v="0"/>
    <n v="4.1209999999999997E-2"/>
    <n v="0.22026000000000001"/>
    <n v="0.18991"/>
    <n v="1.694E-2"/>
    <n v="0.14527000000000001"/>
    <n v="1.9099999999999999E-2"/>
    <n v="0.46023999999999998"/>
    <n v="0.55057"/>
    <n v="0.41647000000000001"/>
    <n v="0.74990999999999997"/>
    <n v="0.49409999999999998"/>
    <n v="0.50692000000000004"/>
    <n v="0.17534"/>
    <n v="3.9862500000000001"/>
    <n v="0.88066"/>
    <n v="0"/>
    <n v="0.31273000000000001"/>
    <n v="1.19339"/>
    <n v="5.17964"/>
    <n v="3.2059999999999998E-2"/>
    <n v="9.4490000000000005E-2"/>
    <n v="9.8640000000000005E-2"/>
    <n v="0.22519"/>
  </r>
  <r>
    <n v="2025"/>
    <s v="Versailles"/>
    <x v="125"/>
    <s v="G2qA7"/>
    <x v="1"/>
    <x v="1"/>
    <n v="4.2560000000000001E-2"/>
    <n v="0.22494"/>
    <n v="0.19688"/>
    <n v="1.685E-2"/>
    <n v="0.14996000000000001"/>
    <n v="1.975E-2"/>
    <n v="0.4597"/>
    <n v="0.55259999999999998"/>
    <n v="0.42176999999999998"/>
    <n v="0.75502000000000002"/>
    <n v="0.50058999999999998"/>
    <n v="0.50539999999999996"/>
    <n v="0.17763000000000001"/>
    <n v="4.0236499999999999"/>
    <n v="0.91930000000000001"/>
    <n v="0"/>
    <n v="0.31456000000000001"/>
    <n v="1.23386"/>
    <n v="5.2575099999999999"/>
    <n v="3.1320000000000001E-2"/>
    <n v="9.9809999999999996E-2"/>
    <n v="9.7000000000000003E-2"/>
    <n v="0.22813"/>
  </r>
  <r>
    <n v="2025"/>
    <s v="Versailles"/>
    <x v="125"/>
    <s v="G2qA7"/>
    <x v="1"/>
    <x v="2"/>
    <n v="4.4830000000000002E-2"/>
    <n v="0.2291"/>
    <n v="0.20082"/>
    <n v="1.694E-2"/>
    <n v="0.15539"/>
    <n v="2.1690000000000001E-2"/>
    <n v="0.46961999999999998"/>
    <n v="0.55462"/>
    <n v="0.41826000000000002"/>
    <n v="0.75268999999999997"/>
    <n v="0.50738000000000005"/>
    <n v="0.50136999999999998"/>
    <n v="0.1779"/>
    <n v="4.0506200000000003"/>
    <n v="0.93379000000000001"/>
    <n v="0"/>
    <n v="0.32343"/>
    <n v="1.25722"/>
    <n v="5.3078399999999997"/>
    <n v="3.2849999999999997E-2"/>
    <n v="9.9150000000000002E-2"/>
    <n v="0.10038"/>
    <n v="0.23236999999999999"/>
  </r>
  <r>
    <n v="2025"/>
    <s v="Versailles"/>
    <x v="125"/>
    <s v="G2qA7"/>
    <x v="1"/>
    <x v="3"/>
    <n v="4.7E-2"/>
    <n v="0.23352000000000001"/>
    <n v="0.20707999999999999"/>
    <n v="1.6199999999999999E-2"/>
    <n v="0.15967999999999999"/>
    <n v="2.3230000000000001E-2"/>
    <n v="0.47160000000000002"/>
    <n v="0.54991000000000001"/>
    <n v="0.41442000000000001"/>
    <n v="0.75668000000000002"/>
    <n v="0.51185999999999998"/>
    <n v="0.49857000000000001"/>
    <n v="0.17965999999999999"/>
    <n v="4.0694299999999997"/>
    <n v="0.96457000000000004"/>
    <n v="0"/>
    <n v="0.34073999999999999"/>
    <n v="1.30531"/>
    <n v="5.3747400000000001"/>
    <n v="3.499E-2"/>
    <n v="9.3429999999999999E-2"/>
    <n v="9.7850000000000006E-2"/>
    <n v="0.22625999999999999"/>
  </r>
  <r>
    <n v="2025"/>
    <s v="Versailles"/>
    <x v="125"/>
    <s v="G2qA7"/>
    <x v="1"/>
    <x v="4"/>
    <n v="4.8419999999999998E-2"/>
    <n v="0.23832"/>
    <n v="0.21051"/>
    <n v="1.393E-2"/>
    <n v="0.16596"/>
    <n v="2.4150000000000001E-2"/>
    <n v="0.47503000000000001"/>
    <n v="0.54842000000000002"/>
    <n v="0.41364000000000001"/>
    <n v="0.75575999999999999"/>
    <n v="0.51197000000000004"/>
    <n v="0.48920999999999998"/>
    <n v="0.17968999999999999"/>
    <n v="4.0750299999999999"/>
    <n v="0.97738000000000003"/>
    <n v="0"/>
    <n v="0.32777000000000001"/>
    <n v="1.30515"/>
    <n v="5.3801699999999997"/>
    <n v="3.7400000000000003E-2"/>
    <n v="9.5710000000000003E-2"/>
    <n v="0.10113999999999999"/>
    <n v="0.23425000000000001"/>
  </r>
  <r>
    <n v="2025"/>
    <s v="Versailles"/>
    <x v="125"/>
    <s v="G2qA7"/>
    <x v="1"/>
    <x v="5"/>
    <n v="4.9000000000000002E-2"/>
    <n v="0.24010000000000001"/>
    <n v="0.21859999999999999"/>
    <n v="1.299E-2"/>
    <n v="0.16639999999999999"/>
    <n v="2.5059999999999999E-2"/>
    <n v="0.47177000000000002"/>
    <n v="0.53974"/>
    <n v="0.40921000000000002"/>
    <n v="0.75873999999999997"/>
    <n v="0.51387000000000005"/>
    <n v="0.48592999999999997"/>
    <n v="0.17593"/>
    <n v="4.0673399999999997"/>
    <n v="1.0153000000000001"/>
    <n v="0"/>
    <n v="0.32612999999999998"/>
    <n v="1.3414299999999999"/>
    <n v="5.4087699999999996"/>
    <n v="3.721E-2"/>
    <n v="9.2560000000000003E-2"/>
    <n v="9.9930000000000005E-2"/>
    <n v="0.22971"/>
  </r>
  <r>
    <n v="2025"/>
    <s v="Versailles"/>
    <x v="125"/>
    <s v="G2qA7"/>
    <x v="1"/>
    <x v="6"/>
    <n v="4.929E-2"/>
    <n v="0.24351999999999999"/>
    <n v="0.22361"/>
    <n v="1.2200000000000001E-2"/>
    <n v="0.16800000000000001"/>
    <n v="2.6749999999999999E-2"/>
    <n v="0.47839999999999999"/>
    <n v="0.53395000000000004"/>
    <n v="0.40226000000000001"/>
    <n v="0.76441999999999999"/>
    <n v="0.51361000000000001"/>
    <n v="0.47631000000000001"/>
    <n v="0.17910999999999999"/>
    <n v="4.0714199999999998"/>
    <n v="1.0202199999999999"/>
    <n v="0"/>
    <n v="0.32575999999999999"/>
    <n v="1.34598"/>
    <n v="5.4174100000000003"/>
    <n v="3.6749999999999998E-2"/>
    <n v="0.10477"/>
    <n v="0.10489999999999999"/>
    <n v="0.24642"/>
  </r>
  <r>
    <n v="2025"/>
    <s v="Versailles"/>
    <x v="125"/>
    <s v="G2qA7"/>
    <x v="1"/>
    <x v="7"/>
    <n v="5.1740000000000001E-2"/>
    <n v="0.24728"/>
    <n v="0.23200999999999999"/>
    <n v="1.187E-2"/>
    <n v="0.17199999999999999"/>
    <n v="2.7969999999999998E-2"/>
    <n v="0.48805999999999999"/>
    <n v="0.52693000000000001"/>
    <n v="0.39651999999999998"/>
    <n v="0.76985000000000003"/>
    <n v="0.51612000000000002"/>
    <n v="0.46446999999999999"/>
    <n v="0.18052000000000001"/>
    <n v="4.0853400000000004"/>
    <n v="1.0564899999999999"/>
    <n v="0"/>
    <n v="0.33184000000000002"/>
    <n v="1.3883300000000001"/>
    <n v="5.4736700000000003"/>
    <n v="3.3640000000000003E-2"/>
    <n v="0.10347000000000001"/>
    <n v="0.10398"/>
    <n v="0.24109"/>
  </r>
  <r>
    <n v="2025"/>
    <s v="Versailles"/>
    <x v="125"/>
    <s v="G2qA7"/>
    <x v="1"/>
    <x v="8"/>
    <n v="5.1330000000000001E-2"/>
    <n v="0.24978"/>
    <n v="0.23807"/>
    <n v="1.167E-2"/>
    <n v="0.17357"/>
    <n v="2.8750000000000001E-2"/>
    <n v="0.49648999999999999"/>
    <n v="0.51751999999999998"/>
    <n v="0.38225999999999999"/>
    <n v="0.77392000000000005"/>
    <n v="0.51670000000000005"/>
    <n v="0.45347999999999999"/>
    <n v="0.17571999999999999"/>
    <n v="4.0692599999999999"/>
    <n v="1.09318"/>
    <n v="0"/>
    <n v="0.32873999999999998"/>
    <n v="1.4219200000000001"/>
    <n v="5.4911799999999999"/>
    <n v="3.2030000000000003E-2"/>
    <n v="9.8680000000000004E-2"/>
    <n v="0.10502"/>
    <n v="0.23574000000000001"/>
  </r>
  <r>
    <n v="2025"/>
    <s v="Versailles"/>
    <x v="125"/>
    <s v="G2qA7"/>
    <x v="1"/>
    <x v="9"/>
    <n v="5.3839999999999999E-2"/>
    <n v="0.24873999999999999"/>
    <n v="0.24138000000000001"/>
    <n v="1.1809999999999999E-2"/>
    <n v="0.17449000000000001"/>
    <n v="3.007E-2"/>
    <n v="0.50063999999999997"/>
    <n v="0.50683999999999996"/>
    <n v="0.37741999999999998"/>
    <n v="0.77944000000000002"/>
    <n v="0.51144000000000001"/>
    <n v="0.44391000000000003"/>
    <n v="0.17504"/>
    <n v="4.0550699999999997"/>
    <n v="1.1093299999999999"/>
    <n v="0"/>
    <n v="0.32729999999999998"/>
    <n v="1.4366300000000001"/>
    <n v="5.4916900000000002"/>
    <n v="3.1579999999999997E-2"/>
    <n v="0.10931"/>
    <n v="0.10451000000000001"/>
    <n v="0.24540000000000001"/>
  </r>
  <r>
    <n v="2025"/>
    <s v="Versailles"/>
    <x v="125"/>
    <s v="G2qA7"/>
    <x v="1"/>
    <x v="10"/>
    <n v="5.4969999999999998E-2"/>
    <n v="0.24973999999999999"/>
    <n v="0.24575"/>
    <n v="1.1990000000000001E-2"/>
    <n v="0.17196"/>
    <n v="3.1649999999999998E-2"/>
    <n v="0.49981999999999999"/>
    <n v="0.49659999999999999"/>
    <n v="0.37071999999999999"/>
    <n v="0.79174"/>
    <n v="0.50617999999999996"/>
    <n v="0.42685000000000001"/>
    <n v="0.16950000000000001"/>
    <n v="4.0274599999999996"/>
    <n v="1.1119600000000001"/>
    <n v="0"/>
    <n v="0.34007999999999999"/>
    <n v="1.45204"/>
    <n v="5.4795100000000003"/>
    <n v="2.9899999999999999E-2"/>
    <n v="0.11772000000000001"/>
    <n v="0.10323"/>
    <n v="0.25085000000000002"/>
  </r>
  <r>
    <n v="2025"/>
    <s v="Versailles"/>
    <x v="125"/>
    <s v="G2qA7"/>
    <x v="2"/>
    <x v="0"/>
    <s v="so"/>
    <s v="so"/>
    <s v="so"/>
    <s v="so"/>
    <s v="so"/>
    <s v="so"/>
    <s v="so"/>
    <s v="so"/>
    <s v="so"/>
    <s v="so"/>
    <s v="so"/>
    <s v="so"/>
    <s v="so"/>
    <s v="so"/>
    <s v="so"/>
    <s v="so"/>
    <s v="so"/>
    <s v="so"/>
    <s v="so"/>
    <n v="0.11867999999999999"/>
    <n v="0.45763999999999999"/>
    <n v="0.37902000000000002"/>
    <n v="0.95533999999999997"/>
  </r>
  <r>
    <n v="2025"/>
    <s v="Versailles"/>
    <x v="125"/>
    <s v="G2qA7"/>
    <x v="2"/>
    <x v="1"/>
    <s v="so"/>
    <s v="so"/>
    <s v="so"/>
    <s v="so"/>
    <s v="so"/>
    <s v="so"/>
    <s v="so"/>
    <s v="so"/>
    <s v="so"/>
    <s v="so"/>
    <s v="so"/>
    <s v="so"/>
    <s v="so"/>
    <s v="so"/>
    <s v="so"/>
    <s v="so"/>
    <s v="so"/>
    <s v="so"/>
    <s v="so"/>
    <n v="8.7819999999999995E-2"/>
    <n v="0.44811000000000001"/>
    <n v="0.39245999999999998"/>
    <n v="0.92839000000000005"/>
  </r>
  <r>
    <n v="2025"/>
    <s v="Versailles"/>
    <x v="125"/>
    <s v="G2qA7"/>
    <x v="2"/>
    <x v="2"/>
    <s v="so"/>
    <s v="so"/>
    <s v="so"/>
    <s v="so"/>
    <s v="so"/>
    <s v="so"/>
    <s v="so"/>
    <s v="so"/>
    <s v="so"/>
    <s v="so"/>
    <s v="so"/>
    <s v="so"/>
    <s v="so"/>
    <s v="so"/>
    <s v="so"/>
    <s v="so"/>
    <s v="so"/>
    <s v="so"/>
    <s v="so"/>
    <n v="8.5459999999999994E-2"/>
    <n v="0.44001000000000001"/>
    <n v="0.39178000000000002"/>
    <n v="0.91724000000000006"/>
  </r>
  <r>
    <n v="2025"/>
    <s v="Versailles"/>
    <x v="125"/>
    <s v="G2qA7"/>
    <x v="2"/>
    <x v="3"/>
    <s v="so"/>
    <s v="so"/>
    <s v="so"/>
    <s v="so"/>
    <s v="so"/>
    <s v="so"/>
    <s v="so"/>
    <s v="so"/>
    <s v="so"/>
    <s v="so"/>
    <s v="so"/>
    <s v="so"/>
    <s v="so"/>
    <s v="so"/>
    <s v="so"/>
    <s v="so"/>
    <s v="so"/>
    <s v="so"/>
    <s v="so"/>
    <n v="7.1300000000000002E-2"/>
    <n v="0.43625999999999998"/>
    <n v="0.36923"/>
    <n v="0.87678999999999996"/>
  </r>
  <r>
    <n v="2025"/>
    <s v="Versailles"/>
    <x v="125"/>
    <s v="G2qA7"/>
    <x v="2"/>
    <x v="4"/>
    <s v="so"/>
    <s v="so"/>
    <s v="so"/>
    <s v="so"/>
    <s v="so"/>
    <s v="so"/>
    <s v="so"/>
    <s v="so"/>
    <s v="so"/>
    <s v="so"/>
    <s v="so"/>
    <s v="so"/>
    <s v="so"/>
    <s v="so"/>
    <s v="so"/>
    <s v="so"/>
    <s v="so"/>
    <s v="so"/>
    <s v="so"/>
    <n v="7.1260000000000004E-2"/>
    <n v="0.45166000000000001"/>
    <n v="0.36065000000000003"/>
    <n v="0.88356999999999997"/>
  </r>
  <r>
    <n v="2025"/>
    <s v="Versailles"/>
    <x v="125"/>
    <s v="G2qA7"/>
    <x v="2"/>
    <x v="5"/>
    <s v="so"/>
    <s v="so"/>
    <s v="so"/>
    <s v="so"/>
    <s v="so"/>
    <s v="so"/>
    <s v="so"/>
    <s v="so"/>
    <s v="so"/>
    <s v="so"/>
    <s v="so"/>
    <s v="so"/>
    <s v="so"/>
    <s v="so"/>
    <s v="so"/>
    <s v="so"/>
    <s v="so"/>
    <s v="so"/>
    <s v="so"/>
    <n v="7.5289999999999996E-2"/>
    <n v="0.45660000000000001"/>
    <n v="0.34916000000000003"/>
    <n v="0.88105999999999995"/>
  </r>
  <r>
    <n v="2025"/>
    <s v="Versailles"/>
    <x v="125"/>
    <s v="G2qA7"/>
    <x v="2"/>
    <x v="6"/>
    <s v="so"/>
    <s v="so"/>
    <s v="so"/>
    <s v="so"/>
    <s v="so"/>
    <s v="so"/>
    <s v="so"/>
    <s v="so"/>
    <s v="so"/>
    <s v="so"/>
    <s v="so"/>
    <s v="so"/>
    <s v="so"/>
    <s v="so"/>
    <s v="so"/>
    <s v="so"/>
    <s v="so"/>
    <s v="so"/>
    <s v="so"/>
    <n v="7.4340000000000003E-2"/>
    <n v="0.48834"/>
    <n v="0.33906999999999998"/>
    <n v="0.90175000000000005"/>
  </r>
  <r>
    <n v="2025"/>
    <s v="Versailles"/>
    <x v="125"/>
    <s v="G2qA7"/>
    <x v="2"/>
    <x v="7"/>
    <s v="so"/>
    <s v="so"/>
    <s v="so"/>
    <s v="so"/>
    <s v="so"/>
    <s v="so"/>
    <s v="so"/>
    <s v="so"/>
    <s v="so"/>
    <s v="so"/>
    <s v="so"/>
    <s v="so"/>
    <s v="so"/>
    <s v="so"/>
    <s v="so"/>
    <s v="so"/>
    <s v="so"/>
    <s v="so"/>
    <s v="so"/>
    <n v="7.5370000000000006E-2"/>
    <n v="0.4955"/>
    <n v="0.33279999999999998"/>
    <n v="0.90366999999999997"/>
  </r>
  <r>
    <n v="2025"/>
    <s v="Versailles"/>
    <x v="125"/>
    <s v="G2qA7"/>
    <x v="2"/>
    <x v="8"/>
    <s v="so"/>
    <s v="so"/>
    <s v="so"/>
    <s v="so"/>
    <s v="so"/>
    <s v="so"/>
    <s v="so"/>
    <s v="so"/>
    <s v="so"/>
    <s v="so"/>
    <s v="so"/>
    <s v="so"/>
    <s v="so"/>
    <s v="so"/>
    <s v="so"/>
    <s v="so"/>
    <s v="so"/>
    <s v="so"/>
    <s v="so"/>
    <n v="7.4539999999999995E-2"/>
    <n v="0.52346999999999999"/>
    <n v="0.32685999999999998"/>
    <n v="0.92488000000000004"/>
  </r>
  <r>
    <n v="2025"/>
    <s v="Versailles"/>
    <x v="125"/>
    <s v="G2qA7"/>
    <x v="2"/>
    <x v="9"/>
    <s v="so"/>
    <s v="so"/>
    <s v="so"/>
    <s v="so"/>
    <s v="so"/>
    <s v="so"/>
    <s v="so"/>
    <s v="so"/>
    <s v="so"/>
    <s v="so"/>
    <s v="so"/>
    <s v="so"/>
    <s v="so"/>
    <s v="so"/>
    <s v="so"/>
    <s v="so"/>
    <s v="so"/>
    <s v="so"/>
    <s v="so"/>
    <n v="6.6689999999999999E-2"/>
    <n v="0.50683"/>
    <n v="0.31584000000000001"/>
    <n v="0.88936999999999999"/>
  </r>
  <r>
    <n v="2025"/>
    <s v="Versailles"/>
    <x v="125"/>
    <s v="G2qA7"/>
    <x v="2"/>
    <x v="10"/>
    <s v="so"/>
    <s v="so"/>
    <s v="so"/>
    <s v="so"/>
    <s v="so"/>
    <s v="so"/>
    <s v="so"/>
    <s v="so"/>
    <s v="so"/>
    <s v="so"/>
    <s v="so"/>
    <s v="so"/>
    <s v="so"/>
    <s v="so"/>
    <s v="so"/>
    <s v="so"/>
    <s v="so"/>
    <s v="so"/>
    <s v="so"/>
    <n v="6.1370000000000001E-2"/>
    <n v="0.50083"/>
    <n v="0.31032999999999999"/>
    <n v="0.87253000000000003"/>
  </r>
  <r>
    <n v="2025"/>
    <s v="Versailles"/>
    <x v="125"/>
    <s v="G2qA7"/>
    <x v="3"/>
    <x v="0"/>
    <n v="4.8000000000000001E-4"/>
    <n v="0.56130000000000002"/>
    <n v="0.22217000000000001"/>
    <n v="0.39240999999999998"/>
    <n v="0.50983000000000001"/>
    <n v="0"/>
    <n v="3.3527900000000002"/>
    <n v="2.3846099999999999"/>
    <n v="1.32392"/>
    <n v="3.13191"/>
    <n v="1.2371099999999999"/>
    <n v="2.53688"/>
    <n v="0.94369999999999998"/>
    <n v="16.597100000000001"/>
    <n v="6.88558"/>
    <n v="0"/>
    <n v="1.2516400000000001"/>
    <n v="8.1372300000000006"/>
    <n v="24.73433"/>
    <n v="0.92578000000000005"/>
    <n v="3.9446500000000002"/>
    <n v="1.45458"/>
    <n v="6.3250099999999998"/>
  </r>
  <r>
    <n v="2025"/>
    <s v="Versailles"/>
    <x v="125"/>
    <s v="G2qA7"/>
    <x v="3"/>
    <x v="1"/>
    <n v="2.7499999999999998E-3"/>
    <n v="1.2752399999999999"/>
    <n v="0.24656"/>
    <n v="0.39526"/>
    <n v="0.69810000000000005"/>
    <n v="6.7000000000000002E-4"/>
    <n v="3.82023"/>
    <n v="3.4297200000000001"/>
    <n v="1.7953699999999999"/>
    <n v="4.2226600000000003"/>
    <n v="1.7779400000000001"/>
    <n v="3.0795300000000001"/>
    <n v="0.94981000000000004"/>
    <n v="21.693819999999999"/>
    <n v="8.0881600000000002"/>
    <n v="0"/>
    <n v="1.48933"/>
    <n v="9.5774899999999992"/>
    <n v="31.27131"/>
    <n v="1.2461800000000001"/>
    <n v="3.77556"/>
    <n v="1.75414"/>
    <n v="6.7758700000000003"/>
  </r>
  <r>
    <n v="2025"/>
    <s v="Versailles"/>
    <x v="125"/>
    <s v="G2qA7"/>
    <x v="3"/>
    <x v="2"/>
    <n v="2.31E-3"/>
    <n v="0.96177000000000001"/>
    <n v="0.25674000000000002"/>
    <n v="0.60072000000000003"/>
    <n v="0.96908000000000005"/>
    <n v="4.4000000000000002E-4"/>
    <n v="3.3551700000000002"/>
    <n v="4.3535500000000003"/>
    <n v="2.4539599999999999"/>
    <n v="4.8498200000000002"/>
    <n v="1.9084000000000001"/>
    <n v="2.9466000000000001"/>
    <n v="1.03583"/>
    <n v="23.694389999999999"/>
    <n v="8.1125000000000007"/>
    <n v="0"/>
    <n v="1.6539900000000001"/>
    <n v="9.7664899999999992"/>
    <n v="33.460880000000003"/>
    <n v="1.32395"/>
    <n v="4.3444000000000003"/>
    <n v="1.90656"/>
    <n v="7.57491"/>
  </r>
  <r>
    <n v="2025"/>
    <s v="Versailles"/>
    <x v="125"/>
    <s v="G2qA7"/>
    <x v="3"/>
    <x v="3"/>
    <n v="1.41E-3"/>
    <n v="1.17031"/>
    <n v="0.51441000000000003"/>
    <n v="0.56076000000000004"/>
    <n v="0.79169999999999996"/>
    <n v="2.2000000000000001E-4"/>
    <n v="3.3207100000000001"/>
    <n v="5.2474299999999996"/>
    <n v="3.5308999999999999"/>
    <n v="5.6152800000000003"/>
    <n v="2.5544199999999999"/>
    <n v="4.51607"/>
    <n v="0.99021999999999999"/>
    <n v="28.813829999999999"/>
    <n v="7.6528099999999997"/>
    <n v="0"/>
    <n v="1.9894400000000001"/>
    <n v="9.6422399999999993"/>
    <n v="38.45608"/>
    <n v="1.3551299999999999"/>
    <n v="4.7067199999999998"/>
    <n v="2.3188300000000002"/>
    <n v="8.3806799999999999"/>
  </r>
  <r>
    <n v="2025"/>
    <s v="Versailles"/>
    <x v="125"/>
    <s v="G2qA7"/>
    <x v="3"/>
    <x v="4"/>
    <n v="9.1000000000000004E-3"/>
    <n v="1.47611"/>
    <n v="0.50036999999999998"/>
    <n v="0.51424999999999998"/>
    <n v="1.0513300000000001"/>
    <n v="0"/>
    <n v="4.3144099999999996"/>
    <n v="6.0088100000000004"/>
    <n v="3.03511"/>
    <n v="5.9679900000000004"/>
    <n v="2.92564"/>
    <n v="3.8460899999999998"/>
    <n v="1.19615"/>
    <n v="30.84535"/>
    <n v="8.2432200000000009"/>
    <n v="0"/>
    <n v="1.7217"/>
    <n v="9.9649199999999993"/>
    <n v="40.810270000000003"/>
    <n v="1.47149"/>
    <n v="4.0151700000000003"/>
    <n v="1.88025"/>
    <n v="7.3669099999999998"/>
  </r>
  <r>
    <n v="2025"/>
    <s v="Versailles"/>
    <x v="125"/>
    <s v="G2qA7"/>
    <x v="3"/>
    <x v="5"/>
    <n v="2.094E-2"/>
    <n v="2.01355"/>
    <n v="0.81688000000000005"/>
    <n v="0.47939999999999999"/>
    <n v="0.83204999999999996"/>
    <n v="4.6000000000000001E-4"/>
    <n v="4.2696199999999997"/>
    <n v="6.1594600000000002"/>
    <n v="3.0686"/>
    <n v="5.6520000000000001"/>
    <n v="2.8516699999999999"/>
    <n v="4.3981899999999996"/>
    <n v="0.99839"/>
    <n v="31.561209999999999"/>
    <n v="7.0233400000000001"/>
    <n v="0"/>
    <n v="1.5552999999999999"/>
    <n v="8.57864"/>
    <n v="40.139859999999999"/>
    <n v="1.9332"/>
    <n v="3.3266900000000001"/>
    <n v="2.1074899999999999"/>
    <n v="7.3673799999999998"/>
  </r>
  <r>
    <n v="2025"/>
    <s v="Versailles"/>
    <x v="125"/>
    <s v="G2qA7"/>
    <x v="3"/>
    <x v="6"/>
    <n v="0.10348"/>
    <n v="1.95963"/>
    <n v="0.84989000000000003"/>
    <n v="0.30476999999999999"/>
    <n v="1.0399700000000001"/>
    <n v="7.1000000000000002E-4"/>
    <n v="4.1367799999999999"/>
    <n v="5.8918600000000003"/>
    <n v="4.2685300000000002"/>
    <n v="6.6630799999999999"/>
    <n v="3.0328300000000001"/>
    <n v="4.7294299999999998"/>
    <n v="1.3510599999999999"/>
    <n v="34.332009999999997"/>
    <n v="6.6423699999999997"/>
    <n v="0"/>
    <n v="0.98638999999999999"/>
    <n v="7.6287599999999998"/>
    <n v="41.96078"/>
    <n v="2.18885"/>
    <n v="3.3616799999999998"/>
    <n v="2.5378799999999999"/>
    <n v="8.0884099999999997"/>
  </r>
  <r>
    <n v="2025"/>
    <s v="Versailles"/>
    <x v="125"/>
    <s v="G2qA7"/>
    <x v="3"/>
    <x v="7"/>
    <n v="0.17871000000000001"/>
    <n v="2.0139200000000002"/>
    <n v="1.1330800000000001"/>
    <n v="0.19633"/>
    <n v="1.26709"/>
    <n v="0"/>
    <n v="3.8657300000000001"/>
    <n v="6.7262700000000004"/>
    <n v="4.8610899999999999"/>
    <n v="5.5467599999999999"/>
    <n v="3.7729300000000001"/>
    <n v="4.7290700000000001"/>
    <n v="1.36385"/>
    <n v="35.65484"/>
    <n v="5.91812"/>
    <n v="0"/>
    <n v="1.0144299999999999"/>
    <n v="6.93255"/>
    <n v="42.587389999999999"/>
    <n v="2.0316100000000001"/>
    <n v="2.89777"/>
    <n v="2.7680799999999999"/>
    <n v="7.6974600000000004"/>
  </r>
  <r>
    <n v="2025"/>
    <s v="Versailles"/>
    <x v="125"/>
    <s v="G2qA7"/>
    <x v="3"/>
    <x v="8"/>
    <n v="0.14366000000000001"/>
    <n v="2.56819"/>
    <n v="1.3217000000000001"/>
    <n v="0.20577000000000001"/>
    <n v="1.4824900000000001"/>
    <n v="1.7600000000000001E-3"/>
    <n v="4.6908700000000003"/>
    <n v="6.4909400000000002"/>
    <n v="4.3336499999999996"/>
    <n v="5.46922"/>
    <n v="4.3431899999999999"/>
    <n v="5.1301699999999997"/>
    <n v="1.6088100000000001"/>
    <n v="37.790419999999997"/>
    <n v="5.8967200000000002"/>
    <n v="0"/>
    <n v="1.03044"/>
    <n v="6.9271500000000001"/>
    <n v="44.717579999999998"/>
    <n v="2.09823"/>
    <n v="2.34131"/>
    <n v="3.2564199999999999"/>
    <n v="7.69597"/>
  </r>
  <r>
    <n v="2025"/>
    <s v="Versailles"/>
    <x v="125"/>
    <s v="G2qA7"/>
    <x v="3"/>
    <x v="9"/>
    <n v="0.34179999999999999"/>
    <n v="2.14412"/>
    <n v="1.7589300000000001"/>
    <n v="0.17645"/>
    <n v="2.0653600000000001"/>
    <n v="5.4000000000000001E-4"/>
    <n v="4.9477599999999997"/>
    <n v="6.1633199999999997"/>
    <n v="5.2188800000000004"/>
    <n v="5.05389"/>
    <n v="4.5381900000000002"/>
    <n v="5.8354499999999998"/>
    <n v="2.13829"/>
    <n v="40.38297"/>
    <n v="6.6696200000000001"/>
    <n v="0"/>
    <n v="0.88658000000000003"/>
    <n v="7.5561999999999996"/>
    <n v="47.939169999999997"/>
    <n v="1.99942"/>
    <n v="2.5487299999999999"/>
    <n v="3.8795000000000002"/>
    <n v="8.4276499999999999"/>
  </r>
  <r>
    <n v="2025"/>
    <s v="Versailles"/>
    <x v="125"/>
    <s v="G2qA7"/>
    <x v="3"/>
    <x v="10"/>
    <n v="0.52576999999999996"/>
    <n v="1.74535"/>
    <n v="1.8492900000000001"/>
    <n v="6.2390000000000001E-2"/>
    <n v="2.1049699999999998"/>
    <n v="2.5000000000000001E-3"/>
    <n v="4.8001500000000004"/>
    <n v="6.7974600000000001"/>
    <n v="5.1484300000000003"/>
    <n v="4.3368399999999996"/>
    <n v="5.6348399999999996"/>
    <n v="5.9757600000000002"/>
    <n v="2.0621299999999998"/>
    <n v="41.045870000000001"/>
    <n v="5.4639199999999999"/>
    <n v="0"/>
    <n v="1.2064999999999999"/>
    <n v="6.67042"/>
    <n v="47.716290000000001"/>
    <n v="1.72367"/>
    <n v="2.59877"/>
    <n v="4.4796500000000004"/>
    <n v="8.8020899999999997"/>
  </r>
  <r>
    <n v="2025"/>
    <s v="Versailles"/>
    <x v="126"/>
    <s v="V13Pk"/>
    <x v="0"/>
    <x v="0"/>
    <s v="s"/>
    <n v="55"/>
    <n v="49"/>
    <n v="24"/>
    <n v="8"/>
    <n v="47"/>
    <s v="s"/>
    <n v="35"/>
    <n v="39"/>
    <n v="78"/>
    <n v="38"/>
    <n v="17"/>
    <n v="18"/>
    <n v="419"/>
    <n v="150"/>
    <n v="0"/>
    <n v="0"/>
    <n v="150"/>
    <n v="569"/>
    <n v="17"/>
    <n v="29"/>
    <n v="32"/>
    <n v="78"/>
  </r>
  <r>
    <n v="2025"/>
    <s v="Versailles"/>
    <x v="126"/>
    <s v="V13Pk"/>
    <x v="1"/>
    <x v="0"/>
    <s v="s"/>
    <n v="0.16528999999999999"/>
    <n v="0.16259999999999999"/>
    <n v="7.4179999999999996E-2"/>
    <n v="2.3519999999999999E-2"/>
    <n v="0.15364"/>
    <s v="s"/>
    <n v="0.11836000000000001"/>
    <n v="0.13048000000000001"/>
    <n v="0.25501000000000001"/>
    <n v="0.13077"/>
    <n v="5.4269999999999999E-2"/>
    <n v="5.851E-2"/>
    <n v="1.36056"/>
    <n v="0.69945000000000002"/>
    <n v="0"/>
    <n v="0"/>
    <n v="0.69945000000000002"/>
    <n v="2.0600100000000001"/>
    <n v="1.4120000000000001E-2"/>
    <n v="1.677E-2"/>
    <n v="2.564E-2"/>
    <n v="5.6529999999999997E-2"/>
  </r>
  <r>
    <n v="2025"/>
    <s v="Versailles"/>
    <x v="126"/>
    <s v="V13Pk"/>
    <x v="1"/>
    <x v="1"/>
    <s v="s"/>
    <n v="0.16857"/>
    <n v="0.16137000000000001"/>
    <n v="7.2760000000000005E-2"/>
    <n v="2.3570000000000001E-2"/>
    <n v="0.15805"/>
    <s v="s"/>
    <n v="0.11923"/>
    <n v="0.13189999999999999"/>
    <n v="0.25081999999999999"/>
    <n v="0.13059999999999999"/>
    <n v="5.4780000000000002E-2"/>
    <n v="5.9249999999999997E-2"/>
    <n v="1.36459"/>
    <n v="0.71638000000000002"/>
    <n v="0"/>
    <n v="0"/>
    <n v="0.71638000000000002"/>
    <n v="2.0809700000000002"/>
    <n v="1.482E-2"/>
    <n v="1.873E-2"/>
    <n v="2.6669999999999999E-2"/>
    <n v="6.0220000000000003E-2"/>
  </r>
  <r>
    <n v="2025"/>
    <s v="Versailles"/>
    <x v="126"/>
    <s v="V13Pk"/>
    <x v="1"/>
    <x v="2"/>
    <s v="s"/>
    <n v="0.16972999999999999"/>
    <n v="0.15515999999999999"/>
    <n v="7.2840000000000002E-2"/>
    <n v="2.2440000000000002E-2"/>
    <n v="0.16244"/>
    <s v="s"/>
    <n v="0.11915000000000001"/>
    <n v="0.13155"/>
    <n v="0.25080999999999998"/>
    <n v="0.12748000000000001"/>
    <n v="5.0709999999999998E-2"/>
    <n v="5.9089999999999997E-2"/>
    <n v="1.35453"/>
    <n v="0.75380999999999998"/>
    <n v="0"/>
    <n v="0"/>
    <n v="0.75380999999999998"/>
    <n v="2.1083500000000002"/>
    <n v="1.6490000000000001E-2"/>
    <n v="1.9879999999999998E-2"/>
    <n v="2.8400000000000002E-2"/>
    <n v="6.4769999999999994E-2"/>
  </r>
  <r>
    <n v="2025"/>
    <s v="Versailles"/>
    <x v="126"/>
    <s v="V13Pk"/>
    <x v="1"/>
    <x v="3"/>
    <s v="s"/>
    <n v="0.17319000000000001"/>
    <n v="0.15598999999999999"/>
    <n v="7.0849999999999996E-2"/>
    <n v="2.257E-2"/>
    <n v="0.16367000000000001"/>
    <s v="s"/>
    <n v="0.11683"/>
    <n v="0.12709999999999999"/>
    <n v="0.24925"/>
    <n v="0.12483"/>
    <n v="4.9070000000000003E-2"/>
    <n v="5.8540000000000002E-2"/>
    <n v="1.34429"/>
    <n v="0.79252999999999996"/>
    <n v="0"/>
    <n v="0"/>
    <n v="0.79252999999999996"/>
    <n v="2.1368200000000002"/>
    <n v="1.8509999999999999E-2"/>
    <n v="2.2409999999999999E-2"/>
    <n v="3.074E-2"/>
    <n v="7.1660000000000001E-2"/>
  </r>
  <r>
    <n v="2025"/>
    <s v="Versailles"/>
    <x v="126"/>
    <s v="V13Pk"/>
    <x v="1"/>
    <x v="4"/>
    <s v="s"/>
    <n v="0.17463000000000001"/>
    <n v="0.14838999999999999"/>
    <n v="7.0110000000000006E-2"/>
    <n v="2.257E-2"/>
    <n v="0.16927"/>
    <s v="s"/>
    <n v="0.11641"/>
    <n v="0.12332"/>
    <n v="0.24826999999999999"/>
    <n v="0.12078"/>
    <n v="4.7980000000000002E-2"/>
    <n v="5.901E-2"/>
    <n v="1.33188"/>
    <n v="0.81947999999999999"/>
    <n v="0"/>
    <n v="0"/>
    <n v="0.81947999999999999"/>
    <n v="2.1513599999999999"/>
    <n v="2.298E-2"/>
    <n v="2.5080000000000002E-2"/>
    <n v="3.1220000000000001E-2"/>
    <n v="7.9269999999999993E-2"/>
  </r>
  <r>
    <n v="2025"/>
    <s v="Versailles"/>
    <x v="126"/>
    <s v="V13Pk"/>
    <x v="1"/>
    <x v="5"/>
    <s v="s"/>
    <n v="0.17768"/>
    <n v="0.15049000000000001"/>
    <n v="6.9769999999999999E-2"/>
    <n v="2.2100000000000002E-2"/>
    <n v="0.17494999999999999"/>
    <s v="s"/>
    <n v="0.11609"/>
    <n v="0.1216"/>
    <n v="0.24362"/>
    <n v="0.1142"/>
    <n v="4.7530000000000003E-2"/>
    <n v="5.7939999999999998E-2"/>
    <n v="1.3272900000000001"/>
    <n v="0.83896000000000004"/>
    <n v="0"/>
    <n v="0"/>
    <n v="0.83896000000000004"/>
    <n v="2.1662499999999998"/>
    <n v="2.342E-2"/>
    <n v="2.8910000000000002E-2"/>
    <n v="3.0030000000000001E-2"/>
    <n v="8.2360000000000003E-2"/>
  </r>
  <r>
    <n v="2025"/>
    <s v="Versailles"/>
    <x v="126"/>
    <s v="V13Pk"/>
    <x v="1"/>
    <x v="6"/>
    <s v="s"/>
    <n v="0.18223"/>
    <n v="0.15001"/>
    <n v="6.8659999999999999E-2"/>
    <n v="2.213E-2"/>
    <n v="0.17791999999999999"/>
    <s v="s"/>
    <n v="0.1123"/>
    <n v="0.11824999999999999"/>
    <n v="0.24018"/>
    <n v="0.10877000000000001"/>
    <n v="4.5269999999999998E-2"/>
    <n v="5.7169999999999999E-2"/>
    <n v="1.31288"/>
    <n v="0.86404999999999998"/>
    <n v="0"/>
    <n v="0"/>
    <n v="0.86404999999999998"/>
    <n v="2.17693"/>
    <n v="2.3470000000000001E-2"/>
    <n v="3.0530000000000002E-2"/>
    <n v="2.9690000000000001E-2"/>
    <n v="8.3699999999999997E-2"/>
  </r>
  <r>
    <n v="2025"/>
    <s v="Versailles"/>
    <x v="126"/>
    <s v="V13Pk"/>
    <x v="1"/>
    <x v="7"/>
    <s v="s"/>
    <n v="0.18393000000000001"/>
    <n v="0.15073"/>
    <n v="6.5320000000000003E-2"/>
    <n v="2.1739999999999999E-2"/>
    <n v="0.17610000000000001"/>
    <s v="s"/>
    <n v="0.11224000000000001"/>
    <n v="0.11169"/>
    <n v="0.23164999999999999"/>
    <n v="0.10451000000000001"/>
    <n v="4.3270000000000003E-2"/>
    <n v="5.6489999999999999E-2"/>
    <n v="1.2878099999999999"/>
    <n v="0.87812999999999997"/>
    <n v="0"/>
    <n v="0"/>
    <n v="0.87812999999999997"/>
    <n v="2.16594"/>
    <n v="2.3470000000000001E-2"/>
    <n v="3.2399999999999998E-2"/>
    <n v="2.9309999999999999E-2"/>
    <n v="8.5180000000000006E-2"/>
  </r>
  <r>
    <n v="2025"/>
    <s v="Versailles"/>
    <x v="126"/>
    <s v="V13Pk"/>
    <x v="1"/>
    <x v="8"/>
    <s v="s"/>
    <n v="0.18395"/>
    <n v="0.14856"/>
    <n v="6.5579999999999999E-2"/>
    <n v="2.1700000000000001E-2"/>
    <n v="0.17349999999999999"/>
    <s v="s"/>
    <n v="0.11076"/>
    <n v="0.10738"/>
    <n v="0.22894999999999999"/>
    <n v="9.7470000000000001E-2"/>
    <n v="4.2410000000000003E-2"/>
    <n v="5.5390000000000002E-2"/>
    <n v="1.2664200000000001"/>
    <n v="0.88673000000000002"/>
    <n v="0"/>
    <n v="0"/>
    <n v="0.88673000000000002"/>
    <n v="2.1531500000000001"/>
    <n v="2.3199999999999998E-2"/>
    <n v="3.4139999999999997E-2"/>
    <n v="2.7810000000000001E-2"/>
    <n v="8.5150000000000003E-2"/>
  </r>
  <r>
    <n v="2025"/>
    <s v="Versailles"/>
    <x v="126"/>
    <s v="V13Pk"/>
    <x v="1"/>
    <x v="9"/>
    <s v="s"/>
    <n v="0.18392"/>
    <n v="0.14480000000000001"/>
    <n v="6.6110000000000002E-2"/>
    <n v="2.2179999999999998E-2"/>
    <n v="0.17516000000000001"/>
    <s v="s"/>
    <n v="0.10607"/>
    <n v="0.1033"/>
    <n v="0.22548000000000001"/>
    <n v="9.5269999999999994E-2"/>
    <n v="4.3700000000000003E-2"/>
    <n v="5.4980000000000001E-2"/>
    <n v="1.24996"/>
    <n v="0.90841000000000005"/>
    <n v="0"/>
    <n v="0"/>
    <n v="0.90841000000000005"/>
    <n v="2.1583700000000001"/>
    <n v="2.2679999999999999E-2"/>
    <n v="3.3649999999999999E-2"/>
    <n v="2.606E-2"/>
    <n v="8.2390000000000005E-2"/>
  </r>
  <r>
    <n v="2025"/>
    <s v="Versailles"/>
    <x v="126"/>
    <s v="V13Pk"/>
    <x v="1"/>
    <x v="10"/>
    <s v="s"/>
    <n v="0.18404999999999999"/>
    <n v="0.1416"/>
    <n v="6.8390000000000006E-2"/>
    <n v="2.2380000000000001E-2"/>
    <n v="0.17265"/>
    <s v="s"/>
    <n v="0.10527"/>
    <n v="9.8860000000000003E-2"/>
    <n v="0.22283"/>
    <n v="9.4439999999999996E-2"/>
    <n v="4.197E-2"/>
    <n v="5.5599999999999997E-2"/>
    <n v="1.2376100000000001"/>
    <n v="0.92862999999999996"/>
    <n v="0"/>
    <n v="0"/>
    <n v="0.92862999999999996"/>
    <n v="2.1662499999999998"/>
    <n v="2.4649999999999998E-2"/>
    <n v="3.9789999999999999E-2"/>
    <n v="2.537E-2"/>
    <n v="8.9819999999999997E-2"/>
  </r>
  <r>
    <n v="2025"/>
    <s v="Versailles"/>
    <x v="126"/>
    <s v="V13Pk"/>
    <x v="2"/>
    <x v="0"/>
    <s v="so"/>
    <s v="so"/>
    <s v="so"/>
    <s v="so"/>
    <s v="so"/>
    <s v="so"/>
    <s v="so"/>
    <s v="so"/>
    <s v="so"/>
    <s v="so"/>
    <s v="so"/>
    <s v="so"/>
    <s v="so"/>
    <s v="so"/>
    <s v="so"/>
    <s v="so"/>
    <s v="so"/>
    <s v="so"/>
    <s v="so"/>
    <n v="5.2449999999999997E-2"/>
    <n v="0.13086999999999999"/>
    <n v="0.10528999999999999"/>
    <n v="0.28860999999999998"/>
  </r>
  <r>
    <n v="2025"/>
    <s v="Versailles"/>
    <x v="126"/>
    <s v="V13Pk"/>
    <x v="2"/>
    <x v="1"/>
    <s v="so"/>
    <s v="so"/>
    <s v="so"/>
    <s v="so"/>
    <s v="so"/>
    <s v="so"/>
    <s v="so"/>
    <s v="so"/>
    <s v="so"/>
    <s v="so"/>
    <s v="so"/>
    <s v="so"/>
    <s v="so"/>
    <s v="so"/>
    <s v="so"/>
    <s v="so"/>
    <s v="so"/>
    <s v="so"/>
    <s v="so"/>
    <n v="4.8640000000000003E-2"/>
    <n v="0.12300999999999999"/>
    <n v="0.10711"/>
    <n v="0.27876000000000001"/>
  </r>
  <r>
    <n v="2025"/>
    <s v="Versailles"/>
    <x v="126"/>
    <s v="V13Pk"/>
    <x v="2"/>
    <x v="2"/>
    <s v="so"/>
    <s v="so"/>
    <s v="so"/>
    <s v="so"/>
    <s v="so"/>
    <s v="so"/>
    <s v="so"/>
    <s v="so"/>
    <s v="so"/>
    <s v="so"/>
    <s v="so"/>
    <s v="so"/>
    <s v="so"/>
    <s v="so"/>
    <s v="so"/>
    <s v="so"/>
    <s v="so"/>
    <s v="so"/>
    <s v="so"/>
    <n v="4.5109999999999997E-2"/>
    <n v="0.12640000000000001"/>
    <n v="0.10281999999999999"/>
    <n v="0.27433000000000002"/>
  </r>
  <r>
    <n v="2025"/>
    <s v="Versailles"/>
    <x v="126"/>
    <s v="V13Pk"/>
    <x v="2"/>
    <x v="3"/>
    <s v="so"/>
    <s v="so"/>
    <s v="so"/>
    <s v="so"/>
    <s v="so"/>
    <s v="so"/>
    <s v="so"/>
    <s v="so"/>
    <s v="so"/>
    <s v="so"/>
    <s v="so"/>
    <s v="so"/>
    <s v="so"/>
    <s v="so"/>
    <s v="so"/>
    <s v="so"/>
    <s v="so"/>
    <s v="so"/>
    <s v="so"/>
    <n v="4.4639999999999999E-2"/>
    <n v="0.13375999999999999"/>
    <n v="0.10127"/>
    <n v="0.27966999999999997"/>
  </r>
  <r>
    <n v="2025"/>
    <s v="Versailles"/>
    <x v="126"/>
    <s v="V13Pk"/>
    <x v="2"/>
    <x v="4"/>
    <s v="so"/>
    <s v="so"/>
    <s v="so"/>
    <s v="so"/>
    <s v="so"/>
    <s v="so"/>
    <s v="so"/>
    <s v="so"/>
    <s v="so"/>
    <s v="so"/>
    <s v="so"/>
    <s v="so"/>
    <s v="so"/>
    <s v="so"/>
    <s v="so"/>
    <s v="so"/>
    <s v="so"/>
    <s v="so"/>
    <s v="so"/>
    <n v="3.9510000000000003E-2"/>
    <n v="0.14182"/>
    <n v="9.9220000000000003E-2"/>
    <n v="0.28055999999999998"/>
  </r>
  <r>
    <n v="2025"/>
    <s v="Versailles"/>
    <x v="126"/>
    <s v="V13Pk"/>
    <x v="2"/>
    <x v="5"/>
    <s v="so"/>
    <s v="so"/>
    <s v="so"/>
    <s v="so"/>
    <s v="so"/>
    <s v="so"/>
    <s v="so"/>
    <s v="so"/>
    <s v="so"/>
    <s v="so"/>
    <s v="so"/>
    <s v="so"/>
    <s v="so"/>
    <s v="so"/>
    <s v="so"/>
    <s v="so"/>
    <s v="so"/>
    <s v="so"/>
    <s v="so"/>
    <n v="4.1680000000000002E-2"/>
    <n v="0.15329999999999999"/>
    <n v="7.6520000000000005E-2"/>
    <n v="0.27150000000000002"/>
  </r>
  <r>
    <n v="2025"/>
    <s v="Versailles"/>
    <x v="126"/>
    <s v="V13Pk"/>
    <x v="2"/>
    <x v="6"/>
    <s v="so"/>
    <s v="so"/>
    <s v="so"/>
    <s v="so"/>
    <s v="so"/>
    <s v="so"/>
    <s v="so"/>
    <s v="so"/>
    <s v="so"/>
    <s v="so"/>
    <s v="so"/>
    <s v="so"/>
    <s v="so"/>
    <s v="so"/>
    <s v="so"/>
    <s v="so"/>
    <s v="so"/>
    <s v="so"/>
    <s v="so"/>
    <n v="4.5359999999999998E-2"/>
    <n v="0.156"/>
    <n v="7.7179999999999999E-2"/>
    <n v="0.27855000000000002"/>
  </r>
  <r>
    <n v="2025"/>
    <s v="Versailles"/>
    <x v="126"/>
    <s v="V13Pk"/>
    <x v="2"/>
    <x v="7"/>
    <s v="so"/>
    <s v="so"/>
    <s v="so"/>
    <s v="so"/>
    <s v="so"/>
    <s v="so"/>
    <s v="so"/>
    <s v="so"/>
    <s v="so"/>
    <s v="so"/>
    <s v="so"/>
    <s v="so"/>
    <s v="so"/>
    <s v="so"/>
    <s v="so"/>
    <s v="so"/>
    <s v="so"/>
    <s v="so"/>
    <s v="so"/>
    <n v="2.826E-2"/>
    <n v="0.13608999999999999"/>
    <n v="7.3830000000000007E-2"/>
    <n v="0.23816999999999999"/>
  </r>
  <r>
    <n v="2025"/>
    <s v="Versailles"/>
    <x v="126"/>
    <s v="V13Pk"/>
    <x v="2"/>
    <x v="8"/>
    <s v="so"/>
    <s v="so"/>
    <s v="so"/>
    <s v="so"/>
    <s v="so"/>
    <s v="so"/>
    <s v="so"/>
    <s v="so"/>
    <s v="so"/>
    <s v="so"/>
    <s v="so"/>
    <s v="so"/>
    <s v="so"/>
    <s v="so"/>
    <s v="so"/>
    <s v="so"/>
    <s v="so"/>
    <s v="so"/>
    <s v="so"/>
    <n v="2.5190000000000001E-2"/>
    <n v="0.14544000000000001"/>
    <n v="7.7119999999999994E-2"/>
    <n v="0.24773999999999999"/>
  </r>
  <r>
    <n v="2025"/>
    <s v="Versailles"/>
    <x v="126"/>
    <s v="V13Pk"/>
    <x v="2"/>
    <x v="9"/>
    <s v="so"/>
    <s v="so"/>
    <s v="so"/>
    <s v="so"/>
    <s v="so"/>
    <s v="so"/>
    <s v="so"/>
    <s v="so"/>
    <s v="so"/>
    <s v="so"/>
    <s v="so"/>
    <s v="so"/>
    <s v="so"/>
    <s v="so"/>
    <s v="so"/>
    <s v="so"/>
    <s v="so"/>
    <s v="so"/>
    <s v="so"/>
    <n v="2.0840000000000001E-2"/>
    <n v="0.14940000000000001"/>
    <n v="5.4280000000000002E-2"/>
    <n v="0.22452"/>
  </r>
  <r>
    <n v="2025"/>
    <s v="Versailles"/>
    <x v="126"/>
    <s v="V13Pk"/>
    <x v="2"/>
    <x v="10"/>
    <s v="so"/>
    <s v="so"/>
    <s v="so"/>
    <s v="so"/>
    <s v="so"/>
    <s v="so"/>
    <s v="so"/>
    <s v="so"/>
    <s v="so"/>
    <s v="so"/>
    <s v="so"/>
    <s v="so"/>
    <s v="so"/>
    <s v="so"/>
    <s v="so"/>
    <s v="so"/>
    <s v="so"/>
    <s v="so"/>
    <s v="so"/>
    <n v="7.9399999999999991E-3"/>
    <n v="0.14853"/>
    <n v="5.5489999999999998E-2"/>
    <n v="0.21196000000000001"/>
  </r>
  <r>
    <n v="2025"/>
    <s v="Versailles"/>
    <x v="126"/>
    <s v="V13Pk"/>
    <x v="3"/>
    <x v="0"/>
    <s v="s"/>
    <n v="0.64232999999999996"/>
    <n v="1.98102"/>
    <n v="0.67305000000000004"/>
    <n v="0.43670999999999999"/>
    <n v="0.25903999999999999"/>
    <s v="s"/>
    <n v="0.61660999999999999"/>
    <n v="0.19861999999999999"/>
    <n v="1.86077"/>
    <n v="0.94359999999999999"/>
    <n v="0.40033000000000002"/>
    <n v="0.19617000000000001"/>
    <n v="8.6664999999999992"/>
    <n v="3.99159"/>
    <n v="0"/>
    <n v="0"/>
    <n v="3.99159"/>
    <n v="12.65809"/>
    <n v="0.35876000000000002"/>
    <n v="0.74917"/>
    <n v="0.23913000000000001"/>
    <n v="1.3470599999999999"/>
  </r>
  <r>
    <n v="2025"/>
    <s v="Versailles"/>
    <x v="126"/>
    <s v="V13Pk"/>
    <x v="3"/>
    <x v="1"/>
    <s v="s"/>
    <n v="0.49126999999999998"/>
    <n v="2.7450700000000001"/>
    <n v="0.75938000000000005"/>
    <n v="0.46425"/>
    <n v="0.50329000000000002"/>
    <s v="s"/>
    <n v="1.0110699999999999"/>
    <n v="0.34464"/>
    <n v="2.3639399999999999"/>
    <n v="1.38944"/>
    <n v="0.35136000000000001"/>
    <n v="0.21104000000000001"/>
    <n v="10.92315"/>
    <n v="4.7018199999999997"/>
    <n v="0"/>
    <n v="0"/>
    <n v="4.7018199999999997"/>
    <n v="15.624969999999999"/>
    <n v="0.47469"/>
    <n v="0.72511999999999999"/>
    <n v="0.27310000000000001"/>
    <n v="1.4729099999999999"/>
  </r>
  <r>
    <n v="2025"/>
    <s v="Versailles"/>
    <x v="126"/>
    <s v="V13Pk"/>
    <x v="3"/>
    <x v="2"/>
    <s v="s"/>
    <n v="0.72640000000000005"/>
    <n v="1.8273600000000001"/>
    <n v="0.90937999999999997"/>
    <n v="0.51156999999999997"/>
    <n v="0.70423999999999998"/>
    <s v="s"/>
    <n v="0.71753999999999996"/>
    <n v="0.77088000000000001"/>
    <n v="2.83419"/>
    <n v="1.4588300000000001"/>
    <n v="1.0929800000000001"/>
    <n v="0.24221000000000001"/>
    <n v="12.28669"/>
    <n v="5.2399899999999997"/>
    <n v="0"/>
    <n v="0"/>
    <n v="5.2399899999999997"/>
    <n v="17.526679999999999"/>
    <n v="0.38677"/>
    <n v="0.72711999999999999"/>
    <n v="0.49147000000000002"/>
    <n v="1.6053599999999999"/>
  </r>
  <r>
    <n v="2025"/>
    <s v="Versailles"/>
    <x v="126"/>
    <s v="V13Pk"/>
    <x v="3"/>
    <x v="3"/>
    <s v="s"/>
    <n v="1.30602"/>
    <n v="1.92475"/>
    <n v="1.2336499999999999"/>
    <n v="0.38997999999999999"/>
    <n v="0.51841999999999999"/>
    <s v="s"/>
    <n v="1.14835"/>
    <n v="1.1416299999999999"/>
    <n v="3.0497700000000001"/>
    <n v="1.7743100000000001"/>
    <n v="0.70659000000000005"/>
    <n v="0.60648000000000002"/>
    <n v="14.620509999999999"/>
    <n v="5.8368099999999998"/>
    <n v="0"/>
    <n v="0"/>
    <n v="5.8368099999999998"/>
    <n v="20.457319999999999"/>
    <n v="0.36434"/>
    <n v="0.34914000000000001"/>
    <n v="0.89244999999999997"/>
    <n v="1.60592"/>
  </r>
  <r>
    <n v="2025"/>
    <s v="Versailles"/>
    <x v="126"/>
    <s v="V13Pk"/>
    <x v="3"/>
    <x v="4"/>
    <s v="s"/>
    <n v="0.96333000000000002"/>
    <n v="1.3888"/>
    <n v="1.18666"/>
    <n v="0.30548999999999998"/>
    <n v="0.59369000000000005"/>
    <s v="s"/>
    <n v="0.83877000000000002"/>
    <n v="1.7878700000000001"/>
    <n v="3.3923899999999998"/>
    <n v="2.3288799999999998"/>
    <n v="0.46173999999999998"/>
    <n v="0.83447000000000005"/>
    <n v="14.472160000000001"/>
    <n v="6.2864000000000004"/>
    <n v="0"/>
    <n v="0"/>
    <n v="6.2864000000000004"/>
    <n v="20.758559999999999"/>
    <n v="0.41724"/>
    <n v="0.38438"/>
    <n v="1.20082"/>
    <n v="2.00244"/>
  </r>
  <r>
    <n v="2025"/>
    <s v="Versailles"/>
    <x v="126"/>
    <s v="V13Pk"/>
    <x v="3"/>
    <x v="5"/>
    <s v="s"/>
    <n v="1.07576"/>
    <n v="1.4863"/>
    <n v="1.00135"/>
    <n v="0.30809999999999998"/>
    <n v="1.00996"/>
    <s v="s"/>
    <n v="1.3504700000000001"/>
    <n v="1.78478"/>
    <n v="3.1383700000000001"/>
    <n v="2.2242799999999998"/>
    <n v="0.47866999999999998"/>
    <n v="0.56001999999999996"/>
    <n v="14.8447"/>
    <n v="5.8061600000000002"/>
    <n v="0"/>
    <n v="0"/>
    <n v="5.8061600000000002"/>
    <n v="20.650860000000002"/>
    <n v="0.48443000000000003"/>
    <n v="0.43764999999999998"/>
    <n v="0.99153000000000002"/>
    <n v="1.91361"/>
  </r>
  <r>
    <n v="2025"/>
    <s v="Versailles"/>
    <x v="126"/>
    <s v="V13Pk"/>
    <x v="3"/>
    <x v="6"/>
    <s v="s"/>
    <n v="1.6459600000000001"/>
    <n v="1.2708600000000001"/>
    <n v="0.97755000000000003"/>
    <n v="0.46969"/>
    <n v="1.2791600000000001"/>
    <s v="s"/>
    <n v="1.12219"/>
    <n v="1.89855"/>
    <n v="2.7534800000000001"/>
    <n v="2.3547500000000001"/>
    <n v="0.88166999999999995"/>
    <n v="0.43181999999999998"/>
    <n v="15.62"/>
    <n v="5.51328"/>
    <n v="0"/>
    <n v="0"/>
    <n v="5.51328"/>
    <n v="21.13327"/>
    <n v="0.45621"/>
    <n v="0.28487000000000001"/>
    <n v="0.94125000000000003"/>
    <n v="1.68232"/>
  </r>
  <r>
    <n v="2025"/>
    <s v="Versailles"/>
    <x v="126"/>
    <s v="V13Pk"/>
    <x v="3"/>
    <x v="7"/>
    <s v="s"/>
    <n v="1.8980699999999999"/>
    <n v="1.1834100000000001"/>
    <n v="0.90361000000000002"/>
    <n v="0.17935000000000001"/>
    <n v="1.27755"/>
    <s v="s"/>
    <n v="1.4283699999999999"/>
    <n v="1.8473999999999999"/>
    <n v="2.6587200000000002"/>
    <n v="2.3879899999999998"/>
    <n v="0.72358999999999996"/>
    <n v="0.90134000000000003"/>
    <n v="15.67137"/>
    <n v="4.6842699999999997"/>
    <n v="0"/>
    <n v="0"/>
    <n v="4.6842699999999997"/>
    <n v="20.355650000000001"/>
    <n v="0.60750999999999999"/>
    <n v="0.46989999999999998"/>
    <n v="1.23007"/>
    <n v="2.30748"/>
  </r>
  <r>
    <n v="2025"/>
    <s v="Versailles"/>
    <x v="126"/>
    <s v="V13Pk"/>
    <x v="3"/>
    <x v="8"/>
    <s v="s"/>
    <n v="1.98889"/>
    <n v="2.1038999999999999"/>
    <n v="1.2701"/>
    <n v="0.19542000000000001"/>
    <n v="1.5951"/>
    <s v="s"/>
    <n v="1.4972700000000001"/>
    <n v="2.5049299999999999"/>
    <n v="2.29623"/>
    <n v="1.9911099999999999"/>
    <n v="0.42653000000000002"/>
    <n v="0.61302000000000001"/>
    <n v="16.618480000000002"/>
    <n v="4.7628000000000004"/>
    <n v="0"/>
    <n v="0"/>
    <n v="4.7628000000000004"/>
    <n v="21.38128"/>
    <n v="0.73273999999999995"/>
    <n v="0.49640000000000001"/>
    <n v="1.19407"/>
    <n v="2.4232100000000001"/>
  </r>
  <r>
    <n v="2025"/>
    <s v="Versailles"/>
    <x v="126"/>
    <s v="V13Pk"/>
    <x v="3"/>
    <x v="9"/>
    <s v="s"/>
    <n v="2.0200900000000002"/>
    <n v="1.6937199999999999"/>
    <n v="0.93640999999999996"/>
    <n v="0.29726999999999998"/>
    <n v="2.5034000000000001"/>
    <s v="s"/>
    <n v="1.0052000000000001"/>
    <n v="1.69584"/>
    <n v="2.45669"/>
    <n v="1.35754"/>
    <n v="0.62490000000000001"/>
    <n v="0.28689999999999999"/>
    <n v="15.04968"/>
    <n v="5.0199600000000002"/>
    <n v="0"/>
    <n v="0"/>
    <n v="5.0199600000000002"/>
    <n v="20.06963"/>
    <n v="1.12321"/>
    <n v="0.58906999999999998"/>
    <n v="1.0798000000000001"/>
    <n v="2.7920799999999999"/>
  </r>
  <r>
    <n v="2025"/>
    <s v="Versailles"/>
    <x v="126"/>
    <s v="V13Pk"/>
    <x v="3"/>
    <x v="10"/>
    <s v="s"/>
    <n v="2.97716"/>
    <n v="1.5590299999999999"/>
    <n v="0.68232000000000004"/>
    <n v="0.16161"/>
    <n v="1.74966"/>
    <s v="s"/>
    <n v="1.1620900000000001"/>
    <n v="1.8794200000000001"/>
    <n v="1.9369400000000001"/>
    <n v="1.1938599999999999"/>
    <n v="0.64441999999999999"/>
    <n v="0.42264000000000002"/>
    <n v="14.69153"/>
    <n v="4.1398099999999998"/>
    <n v="0"/>
    <n v="0"/>
    <n v="4.1398099999999998"/>
    <n v="18.831340000000001"/>
    <n v="1.3663400000000001"/>
    <n v="0.67527000000000004"/>
    <n v="1.4047400000000001"/>
    <n v="3.4463400000000002"/>
  </r>
  <r>
    <n v="2025"/>
    <s v="Versailles"/>
    <x v="127"/>
    <s v="RN4E6"/>
    <x v="0"/>
    <x v="0"/>
    <n v="0"/>
    <n v="26"/>
    <n v="36"/>
    <s v="s"/>
    <n v="11"/>
    <n v="31"/>
    <s v="s"/>
    <n v="32"/>
    <n v="18"/>
    <n v="56"/>
    <n v="62"/>
    <n v="16"/>
    <n v="0"/>
    <n v="298"/>
    <n v="0"/>
    <n v="0"/>
    <n v="0"/>
    <n v="0"/>
    <n v="298"/>
    <n v="20"/>
    <n v="41"/>
    <n v="41"/>
    <n v="102"/>
  </r>
  <r>
    <n v="2025"/>
    <s v="Versailles"/>
    <x v="127"/>
    <s v="RN4E6"/>
    <x v="1"/>
    <x v="0"/>
    <n v="0"/>
    <n v="8.2699999999999996E-2"/>
    <n v="0.11766"/>
    <s v="s"/>
    <n v="3.4320000000000003E-2"/>
    <n v="0.10012"/>
    <s v="s"/>
    <n v="9.7680000000000003E-2"/>
    <n v="5.74E-2"/>
    <n v="0.19520000000000001"/>
    <n v="0.21196999999999999"/>
    <n v="5.2850000000000001E-2"/>
    <n v="0"/>
    <n v="0.98555999999999999"/>
    <n v="0"/>
    <n v="0"/>
    <n v="0"/>
    <n v="0"/>
    <n v="0.98555999999999999"/>
    <n v="2.0070000000000001E-2"/>
    <n v="3.4959999999999998E-2"/>
    <n v="3.1609999999999999E-2"/>
    <n v="8.6639999999999995E-2"/>
  </r>
  <r>
    <n v="2025"/>
    <s v="Versailles"/>
    <x v="127"/>
    <s v="RN4E6"/>
    <x v="1"/>
    <x v="1"/>
    <n v="0"/>
    <n v="8.4059999999999996E-2"/>
    <n v="0.11901"/>
    <s v="s"/>
    <n v="3.4479999999999997E-2"/>
    <n v="0.10082000000000001"/>
    <s v="s"/>
    <n v="9.8659999999999998E-2"/>
    <n v="5.6800000000000003E-2"/>
    <n v="0.19872999999999999"/>
    <n v="0.21017"/>
    <n v="5.2990000000000002E-2"/>
    <n v="0"/>
    <n v="0.99216000000000004"/>
    <n v="0"/>
    <n v="0"/>
    <n v="0"/>
    <n v="0"/>
    <n v="0.99216000000000004"/>
    <n v="2.2020000000000001E-2"/>
    <n v="3.5090000000000003E-2"/>
    <n v="3.057E-2"/>
    <n v="8.7679999999999994E-2"/>
  </r>
  <r>
    <n v="2025"/>
    <s v="Versailles"/>
    <x v="127"/>
    <s v="RN4E6"/>
    <x v="1"/>
    <x v="2"/>
    <n v="0"/>
    <n v="8.6629999999999999E-2"/>
    <n v="0.11999"/>
    <s v="s"/>
    <n v="3.4700000000000002E-2"/>
    <n v="0.10167"/>
    <s v="s"/>
    <n v="9.9180000000000004E-2"/>
    <n v="5.5570000000000001E-2"/>
    <n v="0.20152999999999999"/>
    <n v="0.20252000000000001"/>
    <n v="5.3760000000000002E-2"/>
    <n v="0"/>
    <n v="0.99285000000000001"/>
    <n v="0"/>
    <n v="0"/>
    <n v="0"/>
    <n v="0"/>
    <n v="0.99285000000000001"/>
    <n v="2.402E-2"/>
    <n v="3.4959999999999998E-2"/>
    <n v="2.9360000000000001E-2"/>
    <n v="8.8340000000000002E-2"/>
  </r>
  <r>
    <n v="2025"/>
    <s v="Versailles"/>
    <x v="127"/>
    <s v="RN4E6"/>
    <x v="1"/>
    <x v="3"/>
    <n v="0"/>
    <n v="8.5540000000000005E-2"/>
    <n v="0.1182"/>
    <s v="s"/>
    <n v="3.5659999999999997E-2"/>
    <n v="0.10285"/>
    <s v="s"/>
    <n v="9.8350000000000007E-2"/>
    <n v="5.3460000000000001E-2"/>
    <n v="0.20709"/>
    <n v="0.19486000000000001"/>
    <n v="5.4059999999999997E-2"/>
    <n v="0"/>
    <n v="0.98853999999999997"/>
    <n v="0"/>
    <n v="0"/>
    <n v="0"/>
    <n v="0"/>
    <n v="0.98853999999999997"/>
    <n v="2.3640000000000001E-2"/>
    <n v="3.7280000000000001E-2"/>
    <n v="3.015E-2"/>
    <n v="9.1060000000000002E-2"/>
  </r>
  <r>
    <n v="2025"/>
    <s v="Versailles"/>
    <x v="127"/>
    <s v="RN4E6"/>
    <x v="1"/>
    <x v="4"/>
    <n v="0"/>
    <n v="8.6069999999999994E-2"/>
    <n v="0.12048"/>
    <s v="s"/>
    <n v="3.5610000000000003E-2"/>
    <n v="0.10600999999999999"/>
    <s v="s"/>
    <n v="0.10009999999999999"/>
    <n v="5.3159999999999999E-2"/>
    <n v="0.20887"/>
    <n v="0.19125"/>
    <n v="5.4199999999999998E-2"/>
    <n v="0"/>
    <n v="0.99251"/>
    <n v="0"/>
    <n v="0"/>
    <n v="0"/>
    <n v="0"/>
    <n v="0.99251"/>
    <n v="2.3709999999999998E-2"/>
    <n v="4.0169999999999997E-2"/>
    <n v="3.2820000000000002E-2"/>
    <n v="9.6699999999999994E-2"/>
  </r>
  <r>
    <n v="2025"/>
    <s v="Versailles"/>
    <x v="127"/>
    <s v="RN4E6"/>
    <x v="1"/>
    <x v="5"/>
    <n v="0"/>
    <n v="8.591E-2"/>
    <n v="0.12382"/>
    <s v="s"/>
    <n v="3.124E-2"/>
    <n v="0.10634"/>
    <s v="s"/>
    <n v="9.8629999999999995E-2"/>
    <n v="5.0610000000000002E-2"/>
    <n v="0.21010000000000001"/>
    <n v="0.18612000000000001"/>
    <n v="5.3879999999999997E-2"/>
    <n v="0"/>
    <n v="0.98384000000000005"/>
    <n v="0"/>
    <n v="0"/>
    <n v="0"/>
    <n v="0"/>
    <n v="0.98384000000000005"/>
    <n v="2.2669999999999999E-2"/>
    <n v="4.1730000000000003E-2"/>
    <n v="3.2460000000000003E-2"/>
    <n v="9.6860000000000002E-2"/>
  </r>
  <r>
    <n v="2025"/>
    <s v="Versailles"/>
    <x v="127"/>
    <s v="RN4E6"/>
    <x v="1"/>
    <x v="6"/>
    <n v="0"/>
    <n v="8.4820000000000007E-2"/>
    <n v="0.12332"/>
    <s v="s"/>
    <n v="3.2030000000000003E-2"/>
    <n v="0.10798000000000001"/>
    <s v="s"/>
    <n v="0.10013"/>
    <n v="4.7730000000000002E-2"/>
    <n v="0.21185000000000001"/>
    <n v="0.18231"/>
    <n v="5.3429999999999998E-2"/>
    <n v="0"/>
    <n v="0.98170999999999997"/>
    <n v="0"/>
    <n v="0"/>
    <n v="0"/>
    <n v="0"/>
    <n v="0.98170999999999997"/>
    <n v="2.1919999999999999E-2"/>
    <n v="4.018E-2"/>
    <n v="3.1469999999999998E-2"/>
    <n v="9.3579999999999997E-2"/>
  </r>
  <r>
    <n v="2025"/>
    <s v="Versailles"/>
    <x v="127"/>
    <s v="RN4E6"/>
    <x v="1"/>
    <x v="7"/>
    <n v="0"/>
    <n v="8.5089999999999999E-2"/>
    <n v="0.11948"/>
    <s v="s"/>
    <n v="3.2079999999999997E-2"/>
    <n v="0.10795"/>
    <s v="s"/>
    <n v="0.10197000000000001"/>
    <n v="4.274E-2"/>
    <n v="0.20799999999999999"/>
    <n v="0.18109"/>
    <n v="5.373E-2"/>
    <n v="0"/>
    <n v="0.97194000000000003"/>
    <n v="0"/>
    <n v="0"/>
    <n v="0"/>
    <n v="0"/>
    <n v="0.97194000000000003"/>
    <n v="2.0140000000000002E-2"/>
    <n v="4.249E-2"/>
    <n v="3.1210000000000002E-2"/>
    <n v="9.3840000000000007E-2"/>
  </r>
  <r>
    <n v="2025"/>
    <s v="Versailles"/>
    <x v="127"/>
    <s v="RN4E6"/>
    <x v="1"/>
    <x v="8"/>
    <n v="0"/>
    <n v="8.3979999999999999E-2"/>
    <n v="0.11978"/>
    <s v="s"/>
    <n v="3.27E-2"/>
    <n v="0.11045000000000001"/>
    <s v="s"/>
    <n v="0.10356"/>
    <n v="3.8159999999999999E-2"/>
    <n v="0.20616000000000001"/>
    <n v="0.1784"/>
    <n v="5.6079999999999998E-2"/>
    <n v="0"/>
    <n v="0.97038999999999997"/>
    <n v="0"/>
    <n v="0"/>
    <n v="0"/>
    <n v="0"/>
    <n v="0.97038999999999997"/>
    <n v="1.908E-2"/>
    <n v="4.7600000000000003E-2"/>
    <n v="3.0329999999999999E-2"/>
    <n v="9.7009999999999999E-2"/>
  </r>
  <r>
    <n v="2025"/>
    <s v="Versailles"/>
    <x v="127"/>
    <s v="RN4E6"/>
    <x v="1"/>
    <x v="9"/>
    <n v="0"/>
    <n v="8.3269999999999997E-2"/>
    <n v="0.11674"/>
    <s v="s"/>
    <n v="3.3799999999999997E-2"/>
    <n v="0.1123"/>
    <s v="s"/>
    <n v="9.8239999999999994E-2"/>
    <n v="3.5929999999999997E-2"/>
    <n v="0.20444999999999999"/>
    <n v="0.17860000000000001"/>
    <n v="5.518E-2"/>
    <n v="0"/>
    <n v="0.95845000000000002"/>
    <n v="0"/>
    <n v="0"/>
    <n v="0"/>
    <n v="0"/>
    <n v="0.95845000000000002"/>
    <n v="1.7489999999999999E-2"/>
    <n v="4.65E-2"/>
    <n v="3.2419999999999997E-2"/>
    <n v="9.6420000000000006E-2"/>
  </r>
  <r>
    <n v="2025"/>
    <s v="Versailles"/>
    <x v="127"/>
    <s v="RN4E6"/>
    <x v="1"/>
    <x v="10"/>
    <n v="0"/>
    <n v="8.1390000000000004E-2"/>
    <n v="0.11729000000000001"/>
    <s v="s"/>
    <n v="3.415E-2"/>
    <n v="0.11352"/>
    <s v="s"/>
    <n v="0.10051"/>
    <n v="3.3829999999999999E-2"/>
    <n v="0.19900999999999999"/>
    <n v="0.17291000000000001"/>
    <n v="5.1819999999999998E-2"/>
    <n v="0"/>
    <n v="0.94567999999999997"/>
    <n v="0"/>
    <n v="0"/>
    <n v="0"/>
    <n v="0"/>
    <n v="0.94567999999999997"/>
    <n v="1.6240000000000001E-2"/>
    <n v="4.4900000000000002E-2"/>
    <n v="3.2340000000000001E-2"/>
    <n v="9.3479999999999994E-2"/>
  </r>
  <r>
    <n v="2025"/>
    <s v="Versailles"/>
    <x v="127"/>
    <s v="RN4E6"/>
    <x v="2"/>
    <x v="0"/>
    <s v="so"/>
    <s v="so"/>
    <s v="so"/>
    <s v="so"/>
    <s v="so"/>
    <s v="so"/>
    <s v="so"/>
    <s v="so"/>
    <s v="so"/>
    <s v="so"/>
    <s v="so"/>
    <s v="so"/>
    <s v="so"/>
    <s v="so"/>
    <s v="so"/>
    <s v="so"/>
    <s v="so"/>
    <s v="so"/>
    <s v="so"/>
    <n v="4.4420000000000001E-2"/>
    <n v="0.14987"/>
    <n v="0.1187"/>
    <n v="0.31297999999999998"/>
  </r>
  <r>
    <n v="2025"/>
    <s v="Versailles"/>
    <x v="127"/>
    <s v="RN4E6"/>
    <x v="2"/>
    <x v="1"/>
    <s v="so"/>
    <s v="so"/>
    <s v="so"/>
    <s v="so"/>
    <s v="so"/>
    <s v="so"/>
    <s v="so"/>
    <s v="so"/>
    <s v="so"/>
    <s v="so"/>
    <s v="so"/>
    <s v="so"/>
    <s v="so"/>
    <s v="so"/>
    <s v="so"/>
    <s v="so"/>
    <s v="so"/>
    <s v="so"/>
    <s v="so"/>
    <n v="4.0099999999999997E-2"/>
    <n v="0.14216000000000001"/>
    <n v="0.11833"/>
    <n v="0.30059999999999998"/>
  </r>
  <r>
    <n v="2025"/>
    <s v="Versailles"/>
    <x v="127"/>
    <s v="RN4E6"/>
    <x v="2"/>
    <x v="2"/>
    <s v="so"/>
    <s v="so"/>
    <s v="so"/>
    <s v="so"/>
    <s v="so"/>
    <s v="so"/>
    <s v="so"/>
    <s v="so"/>
    <s v="so"/>
    <s v="so"/>
    <s v="so"/>
    <s v="so"/>
    <s v="so"/>
    <s v="so"/>
    <s v="so"/>
    <s v="so"/>
    <s v="so"/>
    <s v="so"/>
    <s v="so"/>
    <n v="3.2120000000000003E-2"/>
    <n v="0.14186000000000001"/>
    <n v="0.12669"/>
    <n v="0.30066999999999999"/>
  </r>
  <r>
    <n v="2025"/>
    <s v="Versailles"/>
    <x v="127"/>
    <s v="RN4E6"/>
    <x v="2"/>
    <x v="3"/>
    <s v="so"/>
    <s v="so"/>
    <s v="so"/>
    <s v="so"/>
    <s v="so"/>
    <s v="so"/>
    <s v="so"/>
    <s v="so"/>
    <s v="so"/>
    <s v="so"/>
    <s v="so"/>
    <s v="so"/>
    <s v="so"/>
    <s v="so"/>
    <s v="so"/>
    <s v="so"/>
    <s v="so"/>
    <s v="so"/>
    <s v="so"/>
    <n v="3.3009999999999998E-2"/>
    <n v="0.14166000000000001"/>
    <n v="0.11083999999999999"/>
    <n v="0.28550999999999999"/>
  </r>
  <r>
    <n v="2025"/>
    <s v="Versailles"/>
    <x v="127"/>
    <s v="RN4E6"/>
    <x v="2"/>
    <x v="4"/>
    <s v="so"/>
    <s v="so"/>
    <s v="so"/>
    <s v="so"/>
    <s v="so"/>
    <s v="so"/>
    <s v="so"/>
    <s v="so"/>
    <s v="so"/>
    <s v="so"/>
    <s v="so"/>
    <s v="so"/>
    <s v="so"/>
    <s v="so"/>
    <s v="so"/>
    <s v="so"/>
    <s v="so"/>
    <s v="so"/>
    <s v="so"/>
    <n v="3.8440000000000002E-2"/>
    <n v="0.1171"/>
    <n v="9.3950000000000006E-2"/>
    <n v="0.2495"/>
  </r>
  <r>
    <n v="2025"/>
    <s v="Versailles"/>
    <x v="127"/>
    <s v="RN4E6"/>
    <x v="2"/>
    <x v="5"/>
    <s v="so"/>
    <s v="so"/>
    <s v="so"/>
    <s v="so"/>
    <s v="so"/>
    <s v="so"/>
    <s v="so"/>
    <s v="so"/>
    <s v="so"/>
    <s v="so"/>
    <s v="so"/>
    <s v="so"/>
    <s v="so"/>
    <s v="so"/>
    <s v="so"/>
    <s v="so"/>
    <s v="so"/>
    <s v="so"/>
    <s v="so"/>
    <n v="3.5920000000000001E-2"/>
    <n v="0.12179"/>
    <n v="9.8669999999999994E-2"/>
    <n v="0.25638"/>
  </r>
  <r>
    <n v="2025"/>
    <s v="Versailles"/>
    <x v="127"/>
    <s v="RN4E6"/>
    <x v="2"/>
    <x v="6"/>
    <s v="so"/>
    <s v="so"/>
    <s v="so"/>
    <s v="so"/>
    <s v="so"/>
    <s v="so"/>
    <s v="so"/>
    <s v="so"/>
    <s v="so"/>
    <s v="so"/>
    <s v="so"/>
    <s v="so"/>
    <s v="so"/>
    <s v="so"/>
    <s v="so"/>
    <s v="so"/>
    <s v="so"/>
    <s v="so"/>
    <s v="so"/>
    <n v="3.9170000000000003E-2"/>
    <n v="0.12407"/>
    <n v="9.6839999999999996E-2"/>
    <n v="0.26007000000000002"/>
  </r>
  <r>
    <n v="2025"/>
    <s v="Versailles"/>
    <x v="127"/>
    <s v="RN4E6"/>
    <x v="2"/>
    <x v="7"/>
    <s v="so"/>
    <s v="so"/>
    <s v="so"/>
    <s v="so"/>
    <s v="so"/>
    <s v="so"/>
    <s v="so"/>
    <s v="so"/>
    <s v="so"/>
    <s v="so"/>
    <s v="so"/>
    <s v="so"/>
    <s v="so"/>
    <s v="so"/>
    <s v="so"/>
    <s v="so"/>
    <s v="so"/>
    <s v="so"/>
    <s v="so"/>
    <n v="3.4279999999999998E-2"/>
    <n v="0.13297999999999999"/>
    <n v="9.8739999999999994E-2"/>
    <n v="0.26601000000000002"/>
  </r>
  <r>
    <n v="2025"/>
    <s v="Versailles"/>
    <x v="127"/>
    <s v="RN4E6"/>
    <x v="2"/>
    <x v="8"/>
    <s v="so"/>
    <s v="so"/>
    <s v="so"/>
    <s v="so"/>
    <s v="so"/>
    <s v="so"/>
    <s v="so"/>
    <s v="so"/>
    <s v="so"/>
    <s v="so"/>
    <s v="so"/>
    <s v="so"/>
    <s v="so"/>
    <s v="so"/>
    <s v="so"/>
    <s v="so"/>
    <s v="so"/>
    <s v="so"/>
    <s v="so"/>
    <n v="2.41E-2"/>
    <n v="0.13866999999999999"/>
    <n v="9.7489999999999993E-2"/>
    <n v="0.26027"/>
  </r>
  <r>
    <n v="2025"/>
    <s v="Versailles"/>
    <x v="127"/>
    <s v="RN4E6"/>
    <x v="2"/>
    <x v="9"/>
    <s v="so"/>
    <s v="so"/>
    <s v="so"/>
    <s v="so"/>
    <s v="so"/>
    <s v="so"/>
    <s v="so"/>
    <s v="so"/>
    <s v="so"/>
    <s v="so"/>
    <s v="so"/>
    <s v="so"/>
    <s v="so"/>
    <s v="so"/>
    <s v="so"/>
    <s v="so"/>
    <s v="so"/>
    <s v="so"/>
    <s v="so"/>
    <n v="2.1319999999999999E-2"/>
    <n v="0.13461999999999999"/>
    <n v="9.6689999999999998E-2"/>
    <n v="0.25263000000000002"/>
  </r>
  <r>
    <n v="2025"/>
    <s v="Versailles"/>
    <x v="127"/>
    <s v="RN4E6"/>
    <x v="2"/>
    <x v="10"/>
    <s v="so"/>
    <s v="so"/>
    <s v="so"/>
    <s v="so"/>
    <s v="so"/>
    <s v="so"/>
    <s v="so"/>
    <s v="so"/>
    <s v="so"/>
    <s v="so"/>
    <s v="so"/>
    <s v="so"/>
    <s v="so"/>
    <s v="so"/>
    <s v="so"/>
    <s v="so"/>
    <s v="so"/>
    <s v="so"/>
    <s v="so"/>
    <n v="2.402E-2"/>
    <n v="0.13677"/>
    <n v="9.3729999999999994E-2"/>
    <n v="0.25452000000000002"/>
  </r>
  <r>
    <n v="2025"/>
    <s v="Versailles"/>
    <x v="127"/>
    <s v="RN4E6"/>
    <x v="3"/>
    <x v="0"/>
    <n v="0"/>
    <n v="0.20268"/>
    <n v="0.45893"/>
    <s v="s"/>
    <n v="0.38325999999999999"/>
    <n v="1.1922299999999999"/>
    <s v="s"/>
    <n v="0.12959000000000001"/>
    <n v="0.37081999999999998"/>
    <n v="0.17968000000000001"/>
    <n v="2.3509799999999998"/>
    <n v="2.7490000000000001E-2"/>
    <n v="0"/>
    <n v="5.4537000000000004"/>
    <n v="0"/>
    <n v="0"/>
    <n v="0"/>
    <n v="0"/>
    <n v="5.4537000000000004"/>
    <n v="0.29016999999999998"/>
    <n v="1.01207"/>
    <n v="0.92300000000000004"/>
    <n v="2.2252399999999999"/>
  </r>
  <r>
    <n v="2025"/>
    <s v="Versailles"/>
    <x v="127"/>
    <s v="RN4E6"/>
    <x v="3"/>
    <x v="1"/>
    <n v="0"/>
    <n v="0.23507"/>
    <n v="0.47039999999999998"/>
    <s v="s"/>
    <n v="0.50192999999999999"/>
    <n v="0.90627999999999997"/>
    <s v="s"/>
    <n v="0.16134000000000001"/>
    <n v="0.35674"/>
    <n v="0.28005000000000002"/>
    <n v="2.7965599999999999"/>
    <n v="0.1046"/>
    <n v="0"/>
    <n v="5.9453500000000004"/>
    <n v="0"/>
    <n v="0"/>
    <n v="0"/>
    <n v="0"/>
    <n v="5.9453500000000004"/>
    <n v="0.26774999999999999"/>
    <n v="0.92171000000000003"/>
    <n v="1.5400400000000001"/>
    <n v="2.7294999999999998"/>
  </r>
  <r>
    <n v="2025"/>
    <s v="Versailles"/>
    <x v="127"/>
    <s v="RN4E6"/>
    <x v="3"/>
    <x v="2"/>
    <n v="0"/>
    <n v="0.5383"/>
    <n v="0.69160999999999995"/>
    <s v="s"/>
    <n v="0.35352"/>
    <n v="0.95313999999999999"/>
    <s v="s"/>
    <n v="0.30273"/>
    <n v="0.72687999999999997"/>
    <n v="0.61451999999999996"/>
    <n v="2.6501399999999999"/>
    <n v="0.14130000000000001"/>
    <n v="0"/>
    <n v="7.1156800000000002"/>
    <n v="0"/>
    <n v="0"/>
    <n v="0"/>
    <n v="0"/>
    <n v="7.1156800000000002"/>
    <n v="0.38871"/>
    <n v="1.0560099999999999"/>
    <n v="1.6125700000000001"/>
    <n v="3.0572900000000001"/>
  </r>
  <r>
    <n v="2025"/>
    <s v="Versailles"/>
    <x v="127"/>
    <s v="RN4E6"/>
    <x v="3"/>
    <x v="3"/>
    <n v="0"/>
    <n v="0.56521999999999994"/>
    <n v="0.76566999999999996"/>
    <s v="s"/>
    <n v="0.44220999999999999"/>
    <n v="0.70904"/>
    <s v="s"/>
    <n v="0.46514"/>
    <n v="0.56537999999999999"/>
    <n v="0.88085999999999998"/>
    <n v="2.45966"/>
    <n v="0.17662"/>
    <n v="0"/>
    <n v="7.35785"/>
    <n v="0"/>
    <n v="0"/>
    <n v="0"/>
    <n v="0"/>
    <n v="7.35785"/>
    <n v="0.63553999999999999"/>
    <n v="1.2832300000000001"/>
    <n v="1.6773400000000001"/>
    <n v="3.59612"/>
  </r>
  <r>
    <n v="2025"/>
    <s v="Versailles"/>
    <x v="127"/>
    <s v="RN4E6"/>
    <x v="3"/>
    <x v="4"/>
    <n v="0"/>
    <n v="0.65517000000000003"/>
    <n v="0.79947999999999997"/>
    <s v="s"/>
    <n v="0.74199000000000004"/>
    <n v="0.82647999999999999"/>
    <s v="s"/>
    <n v="0.73641000000000001"/>
    <n v="0.79103000000000001"/>
    <n v="0.8548"/>
    <n v="1.98105"/>
    <n v="0.20837"/>
    <n v="0"/>
    <n v="7.7782099999999996"/>
    <n v="0"/>
    <n v="0"/>
    <n v="0"/>
    <n v="0"/>
    <n v="7.7782099999999996"/>
    <n v="0.83443999999999996"/>
    <n v="1.0835900000000001"/>
    <n v="2.0855899999999998"/>
    <n v="4.0036199999999997"/>
  </r>
  <r>
    <n v="2025"/>
    <s v="Versailles"/>
    <x v="127"/>
    <s v="RN4E6"/>
    <x v="3"/>
    <x v="5"/>
    <n v="0"/>
    <n v="0.64797000000000005"/>
    <n v="1.1337299999999999"/>
    <s v="s"/>
    <n v="0.32539000000000001"/>
    <n v="0.99528000000000005"/>
    <s v="s"/>
    <n v="0.81723000000000001"/>
    <n v="0.89156000000000002"/>
    <n v="1.31427"/>
    <n v="2.0535999999999999"/>
    <n v="0.36376999999999998"/>
    <n v="0"/>
    <n v="8.7289600000000007"/>
    <n v="0"/>
    <n v="0"/>
    <n v="0"/>
    <n v="0"/>
    <n v="8.7289600000000007"/>
    <n v="1.1536"/>
    <n v="0.91844000000000003"/>
    <n v="2.2275299999999998"/>
    <n v="4.2995700000000001"/>
  </r>
  <r>
    <n v="2025"/>
    <s v="Versailles"/>
    <x v="127"/>
    <s v="RN4E6"/>
    <x v="3"/>
    <x v="6"/>
    <n v="0"/>
    <n v="0.59992999999999996"/>
    <n v="1.3648899999999999"/>
    <s v="s"/>
    <n v="0.52420999999999995"/>
    <n v="0.76315999999999995"/>
    <s v="s"/>
    <n v="1.0197099999999999"/>
    <n v="0.84387000000000001"/>
    <n v="1.78352"/>
    <n v="2.19015"/>
    <n v="0.30864000000000003"/>
    <n v="0"/>
    <n v="9.5541599999999995"/>
    <n v="0"/>
    <n v="0"/>
    <n v="0"/>
    <n v="0"/>
    <n v="9.5541599999999995"/>
    <n v="1.39933"/>
    <n v="1.2954300000000001"/>
    <n v="2.0748500000000001"/>
    <n v="4.7696100000000001"/>
  </r>
  <r>
    <n v="2025"/>
    <s v="Versailles"/>
    <x v="127"/>
    <s v="RN4E6"/>
    <x v="3"/>
    <x v="7"/>
    <n v="0"/>
    <n v="0.80198999999999998"/>
    <n v="1.3841699999999999"/>
    <s v="s"/>
    <n v="0.41910999999999998"/>
    <n v="0.79454000000000002"/>
    <s v="s"/>
    <n v="1.1695899999999999"/>
    <n v="1.15245"/>
    <n v="2.1516000000000002"/>
    <n v="2.3265799999999999"/>
    <n v="0.38135000000000002"/>
    <n v="0"/>
    <n v="10.705159999999999"/>
    <n v="0"/>
    <n v="0"/>
    <n v="0"/>
    <n v="0"/>
    <n v="10.705159999999999"/>
    <n v="1.6528700000000001"/>
    <n v="1.08013"/>
    <n v="1.7644899999999999"/>
    <n v="4.49749"/>
  </r>
  <r>
    <n v="2025"/>
    <s v="Versailles"/>
    <x v="127"/>
    <s v="RN4E6"/>
    <x v="3"/>
    <x v="8"/>
    <n v="0"/>
    <n v="0.76461999999999997"/>
    <n v="1.7865599999999999"/>
    <s v="s"/>
    <n v="0.25935999999999998"/>
    <n v="0.89227999999999996"/>
    <s v="s"/>
    <n v="1.47374"/>
    <n v="1.0970500000000001"/>
    <n v="1.9588399999999999"/>
    <n v="2.00596"/>
    <n v="0.32374000000000003"/>
    <n v="0"/>
    <n v="10.86002"/>
    <n v="0"/>
    <n v="0"/>
    <n v="0"/>
    <n v="0"/>
    <n v="10.86002"/>
    <n v="1.8349200000000001"/>
    <n v="1.01875"/>
    <n v="1.73068"/>
    <n v="4.5843499999999997"/>
  </r>
  <r>
    <n v="2025"/>
    <s v="Versailles"/>
    <x v="127"/>
    <s v="RN4E6"/>
    <x v="3"/>
    <x v="9"/>
    <n v="0"/>
    <n v="0.81957000000000002"/>
    <n v="1.5846100000000001"/>
    <s v="s"/>
    <n v="0.46922000000000003"/>
    <n v="0.98536000000000001"/>
    <s v="s"/>
    <n v="1.3872800000000001"/>
    <n v="1.01681"/>
    <n v="2.5443699999999998"/>
    <n v="2.55409"/>
    <n v="0.50616000000000005"/>
    <n v="0"/>
    <n v="12.03412"/>
    <n v="0"/>
    <n v="0"/>
    <n v="0"/>
    <n v="0"/>
    <n v="12.03412"/>
    <n v="1.47987"/>
    <n v="1.15968"/>
    <n v="1.56542"/>
    <n v="4.2049599999999998"/>
  </r>
  <r>
    <n v="2025"/>
    <s v="Versailles"/>
    <x v="127"/>
    <s v="RN4E6"/>
    <x v="3"/>
    <x v="10"/>
    <n v="0"/>
    <n v="1.0007699999999999"/>
    <n v="1.5713299999999999"/>
    <s v="s"/>
    <n v="0.28967999999999999"/>
    <n v="0.78896999999999995"/>
    <s v="s"/>
    <n v="1.5504"/>
    <n v="0.97306999999999999"/>
    <n v="2.6429100000000001"/>
    <n v="2.6556000000000002"/>
    <n v="0.51868999999999998"/>
    <n v="0"/>
    <n v="12.147729999999999"/>
    <n v="0"/>
    <n v="0"/>
    <n v="0"/>
    <n v="0"/>
    <n v="12.147729999999999"/>
    <n v="1.28851"/>
    <n v="1.8253699999999999"/>
    <n v="2.2010399999999999"/>
    <n v="5.3149300000000004"/>
  </r>
  <r>
    <n v="2025"/>
    <s v="Versailles"/>
    <x v="128"/>
    <s v="WjVHD"/>
    <x v="0"/>
    <x v="0"/>
    <n v="0"/>
    <n v="0"/>
    <n v="0"/>
    <n v="0"/>
    <n v="0"/>
    <n v="0"/>
    <n v="0"/>
    <n v="0"/>
    <n v="0"/>
    <s v="s"/>
    <s v="s"/>
    <n v="0"/>
    <n v="0"/>
    <n v="25"/>
    <n v="0"/>
    <n v="0"/>
    <n v="0"/>
    <n v="0"/>
    <n v="25"/>
    <n v="0"/>
    <s v="s"/>
    <s v="s"/>
    <s v="s"/>
  </r>
  <r>
    <n v="2025"/>
    <s v="Versailles"/>
    <x v="128"/>
    <s v="WjVHD"/>
    <x v="1"/>
    <x v="0"/>
    <n v="0"/>
    <n v="0"/>
    <n v="0"/>
    <n v="0"/>
    <n v="0"/>
    <n v="0"/>
    <n v="0"/>
    <n v="0"/>
    <n v="0"/>
    <s v="s"/>
    <s v="s"/>
    <n v="0"/>
    <n v="0"/>
    <n v="8.7569999999999995E-2"/>
    <n v="0"/>
    <n v="0"/>
    <n v="0"/>
    <n v="0"/>
    <n v="8.7569999999999995E-2"/>
    <n v="0"/>
    <s v="s"/>
    <s v="s"/>
    <s v="s"/>
  </r>
  <r>
    <n v="2025"/>
    <s v="Versailles"/>
    <x v="128"/>
    <s v="WjVHD"/>
    <x v="1"/>
    <x v="1"/>
    <n v="0"/>
    <n v="0"/>
    <n v="0"/>
    <n v="0"/>
    <n v="0"/>
    <n v="0"/>
    <n v="0"/>
    <n v="0"/>
    <n v="0"/>
    <s v="s"/>
    <s v="s"/>
    <n v="0"/>
    <n v="0"/>
    <n v="9.0749999999999997E-2"/>
    <n v="0"/>
    <n v="0"/>
    <n v="0"/>
    <n v="0"/>
    <n v="9.0749999999999997E-2"/>
    <n v="0"/>
    <s v="s"/>
    <s v="s"/>
    <s v="s"/>
  </r>
  <r>
    <n v="2025"/>
    <s v="Versailles"/>
    <x v="128"/>
    <s v="WjVHD"/>
    <x v="1"/>
    <x v="2"/>
    <n v="0"/>
    <n v="0"/>
    <n v="0"/>
    <n v="0"/>
    <n v="0"/>
    <n v="0"/>
    <n v="0"/>
    <n v="0"/>
    <n v="0"/>
    <s v="s"/>
    <s v="s"/>
    <n v="0"/>
    <n v="0"/>
    <n v="9.2649999999999996E-2"/>
    <n v="0"/>
    <n v="0"/>
    <n v="0"/>
    <n v="0"/>
    <n v="9.2649999999999996E-2"/>
    <n v="0"/>
    <s v="s"/>
    <s v="s"/>
    <s v="s"/>
  </r>
  <r>
    <n v="2025"/>
    <s v="Versailles"/>
    <x v="128"/>
    <s v="WjVHD"/>
    <x v="1"/>
    <x v="3"/>
    <n v="0"/>
    <n v="0"/>
    <n v="0"/>
    <n v="0"/>
    <n v="0"/>
    <n v="0"/>
    <n v="0"/>
    <n v="0"/>
    <n v="0"/>
    <s v="s"/>
    <s v="s"/>
    <n v="0"/>
    <n v="0"/>
    <n v="9.4060000000000005E-2"/>
    <n v="0"/>
    <n v="0"/>
    <n v="0"/>
    <n v="0"/>
    <n v="9.4060000000000005E-2"/>
    <n v="0"/>
    <s v="s"/>
    <s v="s"/>
    <s v="s"/>
  </r>
  <r>
    <n v="2025"/>
    <s v="Versailles"/>
    <x v="128"/>
    <s v="WjVHD"/>
    <x v="1"/>
    <x v="4"/>
    <n v="0"/>
    <n v="0"/>
    <n v="0"/>
    <n v="0"/>
    <n v="0"/>
    <n v="0"/>
    <n v="0"/>
    <n v="0"/>
    <n v="0"/>
    <s v="s"/>
    <s v="s"/>
    <n v="0"/>
    <n v="0"/>
    <n v="9.6320000000000003E-2"/>
    <n v="0"/>
    <n v="0"/>
    <n v="0"/>
    <n v="0"/>
    <n v="9.6320000000000003E-2"/>
    <n v="0"/>
    <s v="s"/>
    <s v="s"/>
    <s v="s"/>
  </r>
  <r>
    <n v="2025"/>
    <s v="Versailles"/>
    <x v="128"/>
    <s v="WjVHD"/>
    <x v="1"/>
    <x v="5"/>
    <n v="0"/>
    <n v="0"/>
    <n v="0"/>
    <n v="0"/>
    <n v="0"/>
    <n v="0"/>
    <n v="0"/>
    <n v="0"/>
    <n v="0"/>
    <s v="s"/>
    <s v="s"/>
    <n v="0"/>
    <n v="0"/>
    <n v="9.7489999999999993E-2"/>
    <n v="0"/>
    <n v="0"/>
    <n v="0"/>
    <n v="0"/>
    <n v="9.7489999999999993E-2"/>
    <n v="0"/>
    <s v="s"/>
    <s v="s"/>
    <s v="s"/>
  </r>
  <r>
    <n v="2025"/>
    <s v="Versailles"/>
    <x v="128"/>
    <s v="WjVHD"/>
    <x v="1"/>
    <x v="6"/>
    <n v="0"/>
    <n v="0"/>
    <n v="0"/>
    <n v="0"/>
    <n v="0"/>
    <n v="0"/>
    <n v="0"/>
    <n v="0"/>
    <n v="0"/>
    <s v="s"/>
    <s v="s"/>
    <n v="0"/>
    <n v="0"/>
    <n v="9.7059999999999994E-2"/>
    <n v="0"/>
    <n v="0"/>
    <n v="0"/>
    <n v="0"/>
    <n v="9.7059999999999994E-2"/>
    <n v="0"/>
    <s v="s"/>
    <s v="s"/>
    <s v="s"/>
  </r>
  <r>
    <n v="2025"/>
    <s v="Versailles"/>
    <x v="128"/>
    <s v="WjVHD"/>
    <x v="1"/>
    <x v="7"/>
    <n v="0"/>
    <n v="0"/>
    <n v="0"/>
    <n v="0"/>
    <n v="0"/>
    <n v="0"/>
    <n v="0"/>
    <n v="0"/>
    <n v="0"/>
    <s v="s"/>
    <s v="s"/>
    <n v="0"/>
    <n v="0"/>
    <n v="9.8540000000000003E-2"/>
    <n v="0"/>
    <n v="0"/>
    <n v="0"/>
    <n v="0"/>
    <n v="9.8540000000000003E-2"/>
    <n v="0"/>
    <s v="s"/>
    <s v="s"/>
    <s v="s"/>
  </r>
  <r>
    <n v="2025"/>
    <s v="Versailles"/>
    <x v="128"/>
    <s v="WjVHD"/>
    <x v="1"/>
    <x v="8"/>
    <n v="0"/>
    <n v="0"/>
    <n v="0"/>
    <n v="0"/>
    <n v="0"/>
    <n v="0"/>
    <n v="0"/>
    <n v="0"/>
    <n v="0"/>
    <s v="s"/>
    <s v="s"/>
    <n v="0"/>
    <n v="0"/>
    <n v="0.10052999999999999"/>
    <n v="0"/>
    <n v="0"/>
    <n v="0"/>
    <n v="0"/>
    <n v="0.10052999999999999"/>
    <n v="0"/>
    <s v="s"/>
    <s v="s"/>
    <s v="s"/>
  </r>
  <r>
    <n v="2025"/>
    <s v="Versailles"/>
    <x v="128"/>
    <s v="WjVHD"/>
    <x v="1"/>
    <x v="9"/>
    <n v="0"/>
    <n v="0"/>
    <n v="0"/>
    <n v="0"/>
    <n v="0"/>
    <n v="0"/>
    <n v="0"/>
    <n v="0"/>
    <n v="0"/>
    <s v="s"/>
    <s v="s"/>
    <n v="0"/>
    <n v="0"/>
    <n v="0.10333000000000001"/>
    <n v="0"/>
    <n v="0"/>
    <n v="0"/>
    <n v="0"/>
    <n v="0.10333000000000001"/>
    <n v="0"/>
    <s v="s"/>
    <s v="s"/>
    <s v="s"/>
  </r>
  <r>
    <n v="2025"/>
    <s v="Versailles"/>
    <x v="128"/>
    <s v="WjVHD"/>
    <x v="1"/>
    <x v="10"/>
    <n v="0"/>
    <n v="0"/>
    <n v="0"/>
    <n v="0"/>
    <n v="0"/>
    <n v="0"/>
    <n v="0"/>
    <n v="0"/>
    <n v="0"/>
    <s v="s"/>
    <s v="s"/>
    <n v="0"/>
    <n v="0"/>
    <n v="0.10643"/>
    <n v="0"/>
    <n v="0"/>
    <n v="0"/>
    <n v="0"/>
    <n v="0.10643"/>
    <n v="0"/>
    <s v="s"/>
    <s v="s"/>
    <s v="s"/>
  </r>
  <r>
    <n v="2025"/>
    <s v="Versailles"/>
    <x v="128"/>
    <s v="WjVHD"/>
    <x v="2"/>
    <x v="0"/>
    <s v="so"/>
    <s v="so"/>
    <s v="so"/>
    <s v="so"/>
    <s v="so"/>
    <s v="so"/>
    <s v="so"/>
    <s v="so"/>
    <s v="so"/>
    <s v="so"/>
    <s v="so"/>
    <s v="so"/>
    <s v="so"/>
    <s v="so"/>
    <s v="so"/>
    <s v="so"/>
    <s v="so"/>
    <s v="so"/>
    <s v="so"/>
    <n v="0"/>
    <s v="s"/>
    <s v="s"/>
    <s v="s"/>
  </r>
  <r>
    <n v="2025"/>
    <s v="Versailles"/>
    <x v="128"/>
    <s v="WjVHD"/>
    <x v="2"/>
    <x v="1"/>
    <s v="so"/>
    <s v="so"/>
    <s v="so"/>
    <s v="so"/>
    <s v="so"/>
    <s v="so"/>
    <s v="so"/>
    <s v="so"/>
    <s v="so"/>
    <s v="so"/>
    <s v="so"/>
    <s v="so"/>
    <s v="so"/>
    <s v="so"/>
    <s v="so"/>
    <s v="so"/>
    <s v="so"/>
    <s v="so"/>
    <s v="so"/>
    <n v="0"/>
    <s v="s"/>
    <s v="s"/>
    <s v="s"/>
  </r>
  <r>
    <n v="2025"/>
    <s v="Versailles"/>
    <x v="128"/>
    <s v="WjVHD"/>
    <x v="2"/>
    <x v="2"/>
    <s v="so"/>
    <s v="so"/>
    <s v="so"/>
    <s v="so"/>
    <s v="so"/>
    <s v="so"/>
    <s v="so"/>
    <s v="so"/>
    <s v="so"/>
    <s v="so"/>
    <s v="so"/>
    <s v="so"/>
    <s v="so"/>
    <s v="so"/>
    <s v="so"/>
    <s v="so"/>
    <s v="so"/>
    <s v="so"/>
    <s v="so"/>
    <n v="0"/>
    <s v="s"/>
    <s v="s"/>
    <s v="s"/>
  </r>
  <r>
    <n v="2025"/>
    <s v="Versailles"/>
    <x v="128"/>
    <s v="WjVHD"/>
    <x v="2"/>
    <x v="3"/>
    <s v="so"/>
    <s v="so"/>
    <s v="so"/>
    <s v="so"/>
    <s v="so"/>
    <s v="so"/>
    <s v="so"/>
    <s v="so"/>
    <s v="so"/>
    <s v="so"/>
    <s v="so"/>
    <s v="so"/>
    <s v="so"/>
    <s v="so"/>
    <s v="so"/>
    <s v="so"/>
    <s v="so"/>
    <s v="so"/>
    <s v="so"/>
    <n v="0"/>
    <s v="s"/>
    <s v="s"/>
    <s v="s"/>
  </r>
  <r>
    <n v="2025"/>
    <s v="Versailles"/>
    <x v="128"/>
    <s v="WjVHD"/>
    <x v="2"/>
    <x v="4"/>
    <s v="so"/>
    <s v="so"/>
    <s v="so"/>
    <s v="so"/>
    <s v="so"/>
    <s v="so"/>
    <s v="so"/>
    <s v="so"/>
    <s v="so"/>
    <s v="so"/>
    <s v="so"/>
    <s v="so"/>
    <s v="so"/>
    <s v="so"/>
    <s v="so"/>
    <s v="so"/>
    <s v="so"/>
    <s v="so"/>
    <s v="so"/>
    <n v="0"/>
    <s v="s"/>
    <s v="s"/>
    <s v="s"/>
  </r>
  <r>
    <n v="2025"/>
    <s v="Versailles"/>
    <x v="128"/>
    <s v="WjVHD"/>
    <x v="2"/>
    <x v="5"/>
    <s v="so"/>
    <s v="so"/>
    <s v="so"/>
    <s v="so"/>
    <s v="so"/>
    <s v="so"/>
    <s v="so"/>
    <s v="so"/>
    <s v="so"/>
    <s v="so"/>
    <s v="so"/>
    <s v="so"/>
    <s v="so"/>
    <s v="so"/>
    <s v="so"/>
    <s v="so"/>
    <s v="so"/>
    <s v="so"/>
    <s v="so"/>
    <n v="0"/>
    <s v="s"/>
    <s v="s"/>
    <s v="s"/>
  </r>
  <r>
    <n v="2025"/>
    <s v="Versailles"/>
    <x v="128"/>
    <s v="WjVHD"/>
    <x v="2"/>
    <x v="6"/>
    <s v="so"/>
    <s v="so"/>
    <s v="so"/>
    <s v="so"/>
    <s v="so"/>
    <s v="so"/>
    <s v="so"/>
    <s v="so"/>
    <s v="so"/>
    <s v="so"/>
    <s v="so"/>
    <s v="so"/>
    <s v="so"/>
    <s v="so"/>
    <s v="so"/>
    <s v="so"/>
    <s v="so"/>
    <s v="so"/>
    <s v="so"/>
    <n v="0"/>
    <s v="s"/>
    <s v="s"/>
    <s v="s"/>
  </r>
  <r>
    <n v="2025"/>
    <s v="Versailles"/>
    <x v="128"/>
    <s v="WjVHD"/>
    <x v="2"/>
    <x v="7"/>
    <s v="so"/>
    <s v="so"/>
    <s v="so"/>
    <s v="so"/>
    <s v="so"/>
    <s v="so"/>
    <s v="so"/>
    <s v="so"/>
    <s v="so"/>
    <s v="so"/>
    <s v="so"/>
    <s v="so"/>
    <s v="so"/>
    <s v="so"/>
    <s v="so"/>
    <s v="so"/>
    <s v="so"/>
    <s v="so"/>
    <s v="so"/>
    <n v="0"/>
    <s v="s"/>
    <s v="s"/>
    <s v="s"/>
  </r>
  <r>
    <n v="2025"/>
    <s v="Versailles"/>
    <x v="128"/>
    <s v="WjVHD"/>
    <x v="2"/>
    <x v="8"/>
    <s v="so"/>
    <s v="so"/>
    <s v="so"/>
    <s v="so"/>
    <s v="so"/>
    <s v="so"/>
    <s v="so"/>
    <s v="so"/>
    <s v="so"/>
    <s v="so"/>
    <s v="so"/>
    <s v="so"/>
    <s v="so"/>
    <s v="so"/>
    <s v="so"/>
    <s v="so"/>
    <s v="so"/>
    <s v="so"/>
    <s v="so"/>
    <n v="0"/>
    <s v="s"/>
    <s v="s"/>
    <s v="s"/>
  </r>
  <r>
    <n v="2025"/>
    <s v="Versailles"/>
    <x v="128"/>
    <s v="WjVHD"/>
    <x v="2"/>
    <x v="9"/>
    <s v="so"/>
    <s v="so"/>
    <s v="so"/>
    <s v="so"/>
    <s v="so"/>
    <s v="so"/>
    <s v="so"/>
    <s v="so"/>
    <s v="so"/>
    <s v="so"/>
    <s v="so"/>
    <s v="so"/>
    <s v="so"/>
    <s v="so"/>
    <s v="so"/>
    <s v="so"/>
    <s v="so"/>
    <s v="so"/>
    <s v="so"/>
    <n v="0"/>
    <s v="s"/>
    <s v="s"/>
    <s v="s"/>
  </r>
  <r>
    <n v="2025"/>
    <s v="Versailles"/>
    <x v="128"/>
    <s v="WjVHD"/>
    <x v="2"/>
    <x v="10"/>
    <s v="so"/>
    <s v="so"/>
    <s v="so"/>
    <s v="so"/>
    <s v="so"/>
    <s v="so"/>
    <s v="so"/>
    <s v="so"/>
    <s v="so"/>
    <s v="so"/>
    <s v="so"/>
    <s v="so"/>
    <s v="so"/>
    <s v="so"/>
    <s v="so"/>
    <s v="so"/>
    <s v="so"/>
    <s v="so"/>
    <s v="so"/>
    <n v="0"/>
    <s v="s"/>
    <s v="s"/>
    <s v="s"/>
  </r>
  <r>
    <n v="2025"/>
    <s v="Versailles"/>
    <x v="128"/>
    <s v="WjVHD"/>
    <x v="3"/>
    <x v="0"/>
    <n v="0"/>
    <n v="0"/>
    <n v="0"/>
    <n v="0"/>
    <n v="0"/>
    <n v="0"/>
    <n v="0"/>
    <n v="0"/>
    <n v="0"/>
    <s v="s"/>
    <s v="s"/>
    <n v="0"/>
    <n v="0"/>
    <n v="0.14679"/>
    <n v="0"/>
    <n v="0"/>
    <n v="0"/>
    <n v="0"/>
    <n v="0.14679"/>
    <n v="0"/>
    <s v="s"/>
    <s v="s"/>
    <s v="s"/>
  </r>
  <r>
    <n v="2025"/>
    <s v="Versailles"/>
    <x v="128"/>
    <s v="WjVHD"/>
    <x v="3"/>
    <x v="1"/>
    <n v="0"/>
    <n v="0"/>
    <n v="0"/>
    <n v="0"/>
    <n v="0"/>
    <n v="0"/>
    <n v="0"/>
    <n v="0"/>
    <n v="0"/>
    <s v="s"/>
    <s v="s"/>
    <n v="0"/>
    <n v="0"/>
    <n v="0.42148000000000002"/>
    <n v="0"/>
    <n v="0"/>
    <n v="0"/>
    <n v="0"/>
    <n v="0.42148000000000002"/>
    <n v="0"/>
    <s v="s"/>
    <s v="s"/>
    <s v="s"/>
  </r>
  <r>
    <n v="2025"/>
    <s v="Versailles"/>
    <x v="128"/>
    <s v="WjVHD"/>
    <x v="3"/>
    <x v="2"/>
    <n v="0"/>
    <n v="0"/>
    <n v="0"/>
    <n v="0"/>
    <n v="0"/>
    <n v="0"/>
    <n v="0"/>
    <n v="0"/>
    <n v="0"/>
    <s v="s"/>
    <s v="s"/>
    <n v="0"/>
    <n v="0"/>
    <n v="0.40789999999999998"/>
    <n v="0"/>
    <n v="0"/>
    <n v="0"/>
    <n v="0"/>
    <n v="0.40789999999999998"/>
    <n v="0"/>
    <s v="s"/>
    <s v="s"/>
    <s v="s"/>
  </r>
  <r>
    <n v="2025"/>
    <s v="Versailles"/>
    <x v="128"/>
    <s v="WjVHD"/>
    <x v="3"/>
    <x v="3"/>
    <n v="0"/>
    <n v="0"/>
    <n v="0"/>
    <n v="0"/>
    <n v="0"/>
    <n v="0"/>
    <n v="0"/>
    <n v="0"/>
    <n v="0"/>
    <s v="s"/>
    <s v="s"/>
    <n v="0"/>
    <n v="0"/>
    <n v="0.37070999999999998"/>
    <n v="0"/>
    <n v="0"/>
    <n v="0"/>
    <n v="0"/>
    <n v="0.37070999999999998"/>
    <n v="0"/>
    <s v="s"/>
    <s v="s"/>
    <s v="s"/>
  </r>
  <r>
    <n v="2025"/>
    <s v="Versailles"/>
    <x v="128"/>
    <s v="WjVHD"/>
    <x v="3"/>
    <x v="4"/>
    <n v="0"/>
    <n v="0"/>
    <n v="0"/>
    <n v="0"/>
    <n v="0"/>
    <n v="0"/>
    <n v="0"/>
    <n v="0"/>
    <n v="0"/>
    <s v="s"/>
    <s v="s"/>
    <n v="0"/>
    <n v="0"/>
    <n v="0.56593000000000004"/>
    <n v="0"/>
    <n v="0"/>
    <n v="0"/>
    <n v="0"/>
    <n v="0.56593000000000004"/>
    <n v="0"/>
    <s v="s"/>
    <s v="s"/>
    <s v="s"/>
  </r>
  <r>
    <n v="2025"/>
    <s v="Versailles"/>
    <x v="128"/>
    <s v="WjVHD"/>
    <x v="3"/>
    <x v="5"/>
    <n v="0"/>
    <n v="0"/>
    <n v="0"/>
    <n v="0"/>
    <n v="0"/>
    <n v="0"/>
    <n v="0"/>
    <n v="0"/>
    <n v="0"/>
    <s v="s"/>
    <s v="s"/>
    <n v="0"/>
    <n v="0"/>
    <n v="0.59662000000000004"/>
    <n v="0"/>
    <n v="0"/>
    <n v="0"/>
    <n v="0"/>
    <n v="0.59662000000000004"/>
    <n v="0"/>
    <s v="s"/>
    <s v="s"/>
    <s v="s"/>
  </r>
  <r>
    <n v="2025"/>
    <s v="Versailles"/>
    <x v="128"/>
    <s v="WjVHD"/>
    <x v="3"/>
    <x v="6"/>
    <n v="0"/>
    <n v="0"/>
    <n v="0"/>
    <n v="0"/>
    <n v="0"/>
    <n v="0"/>
    <n v="0"/>
    <n v="0"/>
    <n v="0"/>
    <s v="s"/>
    <s v="s"/>
    <n v="0"/>
    <n v="0"/>
    <n v="0.42379"/>
    <n v="0"/>
    <n v="0"/>
    <n v="0"/>
    <n v="0"/>
    <n v="0.42379"/>
    <n v="0"/>
    <s v="s"/>
    <s v="s"/>
    <s v="s"/>
  </r>
  <r>
    <n v="2025"/>
    <s v="Versailles"/>
    <x v="128"/>
    <s v="WjVHD"/>
    <x v="3"/>
    <x v="7"/>
    <n v="0"/>
    <n v="0"/>
    <n v="0"/>
    <n v="0"/>
    <n v="0"/>
    <n v="0"/>
    <n v="0"/>
    <n v="0"/>
    <n v="0"/>
    <s v="s"/>
    <s v="s"/>
    <n v="0"/>
    <n v="0"/>
    <n v="0.59138000000000002"/>
    <n v="0"/>
    <n v="0"/>
    <n v="0"/>
    <n v="0"/>
    <n v="0.59138000000000002"/>
    <n v="0"/>
    <s v="s"/>
    <s v="s"/>
    <s v="s"/>
  </r>
  <r>
    <n v="2025"/>
    <s v="Versailles"/>
    <x v="128"/>
    <s v="WjVHD"/>
    <x v="3"/>
    <x v="8"/>
    <n v="0"/>
    <n v="0"/>
    <n v="0"/>
    <n v="0"/>
    <n v="0"/>
    <n v="0"/>
    <n v="0"/>
    <n v="0"/>
    <n v="0"/>
    <s v="s"/>
    <s v="s"/>
    <n v="0"/>
    <n v="0"/>
    <n v="0.41275000000000001"/>
    <n v="0"/>
    <n v="0"/>
    <n v="0"/>
    <n v="0"/>
    <n v="0.41275000000000001"/>
    <n v="0"/>
    <s v="s"/>
    <s v="s"/>
    <s v="s"/>
  </r>
  <r>
    <n v="2025"/>
    <s v="Versailles"/>
    <x v="128"/>
    <s v="WjVHD"/>
    <x v="3"/>
    <x v="9"/>
    <n v="0"/>
    <n v="0"/>
    <n v="0"/>
    <n v="0"/>
    <n v="0"/>
    <n v="0"/>
    <n v="0"/>
    <n v="0"/>
    <n v="0"/>
    <s v="s"/>
    <s v="s"/>
    <n v="0"/>
    <n v="0"/>
    <n v="0.27495999999999998"/>
    <n v="0"/>
    <n v="0"/>
    <n v="0"/>
    <n v="0"/>
    <n v="0.27495999999999998"/>
    <n v="0"/>
    <s v="s"/>
    <s v="s"/>
    <s v="s"/>
  </r>
  <r>
    <n v="2025"/>
    <s v="Versailles"/>
    <x v="128"/>
    <s v="WjVHD"/>
    <x v="3"/>
    <x v="10"/>
    <n v="0"/>
    <n v="0"/>
    <n v="0"/>
    <n v="0"/>
    <n v="0"/>
    <n v="0"/>
    <n v="0"/>
    <n v="0"/>
    <n v="0"/>
    <s v="s"/>
    <s v="s"/>
    <n v="0"/>
    <n v="0"/>
    <n v="0.46500000000000002"/>
    <n v="0"/>
    <n v="0"/>
    <n v="0"/>
    <n v="0"/>
    <n v="0.46500000000000002"/>
    <n v="0"/>
    <s v="s"/>
    <s v="s"/>
    <s v="s"/>
  </r>
  <r>
    <n v="2025"/>
    <s v="Versailles"/>
    <x v="129"/>
    <s v="tdEpy"/>
    <x v="0"/>
    <x v="0"/>
    <n v="0"/>
    <n v="0"/>
    <n v="0"/>
    <n v="0"/>
    <s v="s"/>
    <n v="0"/>
    <n v="0"/>
    <n v="0"/>
    <n v="0"/>
    <s v="s"/>
    <n v="33"/>
    <n v="0"/>
    <n v="0"/>
    <n v="37"/>
    <n v="0"/>
    <n v="0"/>
    <n v="0"/>
    <n v="0"/>
    <n v="37"/>
    <s v="s"/>
    <s v="s"/>
    <n v="20"/>
    <n v="24"/>
  </r>
  <r>
    <n v="2025"/>
    <s v="Versailles"/>
    <x v="129"/>
    <s v="tdEpy"/>
    <x v="1"/>
    <x v="0"/>
    <n v="0"/>
    <n v="0"/>
    <n v="0"/>
    <n v="0"/>
    <s v="s"/>
    <n v="0"/>
    <n v="0"/>
    <n v="0"/>
    <n v="0"/>
    <s v="s"/>
    <n v="0.10366"/>
    <n v="0"/>
    <n v="0"/>
    <n v="0.11706999999999999"/>
    <n v="0"/>
    <n v="0"/>
    <n v="0"/>
    <n v="0"/>
    <n v="0.11706999999999999"/>
    <s v="s"/>
    <s v="s"/>
    <n v="1.3820000000000001E-2"/>
    <n v="1.8370000000000001E-2"/>
  </r>
  <r>
    <n v="2025"/>
    <s v="Versailles"/>
    <x v="129"/>
    <s v="tdEpy"/>
    <x v="1"/>
    <x v="1"/>
    <n v="0"/>
    <n v="0"/>
    <n v="0"/>
    <n v="0"/>
    <s v="s"/>
    <n v="0"/>
    <n v="0"/>
    <n v="0"/>
    <n v="0"/>
    <s v="s"/>
    <n v="0.1004"/>
    <n v="0"/>
    <n v="0"/>
    <n v="0.11371000000000001"/>
    <n v="0"/>
    <n v="0"/>
    <n v="0"/>
    <n v="0"/>
    <n v="0.11371000000000001"/>
    <s v="s"/>
    <s v="s"/>
    <n v="1.404E-2"/>
    <n v="1.865E-2"/>
  </r>
  <r>
    <n v="2025"/>
    <s v="Versailles"/>
    <x v="129"/>
    <s v="tdEpy"/>
    <x v="1"/>
    <x v="2"/>
    <n v="0"/>
    <n v="0"/>
    <n v="0"/>
    <n v="0"/>
    <s v="s"/>
    <n v="0"/>
    <n v="0"/>
    <n v="0"/>
    <n v="0"/>
    <s v="s"/>
    <n v="9.8159999999999997E-2"/>
    <n v="0"/>
    <n v="0"/>
    <n v="0.10989"/>
    <n v="0"/>
    <n v="0"/>
    <n v="0"/>
    <n v="0"/>
    <n v="0.10989"/>
    <s v="s"/>
    <s v="s"/>
    <n v="1.362E-2"/>
    <n v="1.831E-2"/>
  </r>
  <r>
    <n v="2025"/>
    <s v="Versailles"/>
    <x v="129"/>
    <s v="tdEpy"/>
    <x v="1"/>
    <x v="3"/>
    <n v="0"/>
    <n v="0"/>
    <n v="0"/>
    <n v="0"/>
    <s v="s"/>
    <n v="0"/>
    <n v="0"/>
    <n v="0"/>
    <n v="0"/>
    <s v="s"/>
    <n v="9.5009999999999997E-2"/>
    <n v="0"/>
    <n v="0"/>
    <n v="0.10647"/>
    <n v="0"/>
    <n v="0"/>
    <n v="0"/>
    <n v="0"/>
    <n v="0.10647"/>
    <s v="s"/>
    <s v="s"/>
    <n v="1.5140000000000001E-2"/>
    <n v="2.018E-2"/>
  </r>
  <r>
    <n v="2025"/>
    <s v="Versailles"/>
    <x v="129"/>
    <s v="tdEpy"/>
    <x v="1"/>
    <x v="4"/>
    <n v="0"/>
    <n v="0"/>
    <n v="0"/>
    <n v="0"/>
    <s v="s"/>
    <n v="0"/>
    <n v="0"/>
    <n v="0"/>
    <n v="0"/>
    <s v="s"/>
    <n v="9.5039999999999999E-2"/>
    <n v="0"/>
    <n v="0"/>
    <n v="0.10637000000000001"/>
    <n v="0"/>
    <n v="0"/>
    <n v="0"/>
    <n v="0"/>
    <n v="0.10637000000000001"/>
    <s v="s"/>
    <s v="s"/>
    <n v="1.7579999999999998E-2"/>
    <n v="2.3539999999999998E-2"/>
  </r>
  <r>
    <n v="2025"/>
    <s v="Versailles"/>
    <x v="129"/>
    <s v="tdEpy"/>
    <x v="1"/>
    <x v="5"/>
    <n v="0"/>
    <n v="0"/>
    <n v="0"/>
    <n v="0"/>
    <s v="s"/>
    <n v="0"/>
    <n v="0"/>
    <n v="0"/>
    <n v="0"/>
    <s v="s"/>
    <n v="9.6640000000000004E-2"/>
    <n v="0"/>
    <n v="0"/>
    <n v="0.10836999999999999"/>
    <n v="0"/>
    <n v="0"/>
    <n v="0"/>
    <n v="0"/>
    <n v="0.10836999999999999"/>
    <s v="s"/>
    <s v="s"/>
    <n v="1.6469999999999999E-2"/>
    <n v="2.2290000000000001E-2"/>
  </r>
  <r>
    <n v="2025"/>
    <s v="Versailles"/>
    <x v="129"/>
    <s v="tdEpy"/>
    <x v="1"/>
    <x v="6"/>
    <n v="0"/>
    <n v="0"/>
    <n v="0"/>
    <n v="0"/>
    <s v="s"/>
    <n v="0"/>
    <n v="0"/>
    <n v="0"/>
    <n v="0"/>
    <s v="s"/>
    <n v="9.6479999999999996E-2"/>
    <n v="0"/>
    <n v="0"/>
    <n v="0.10841000000000001"/>
    <n v="0"/>
    <n v="0"/>
    <n v="0"/>
    <n v="0"/>
    <n v="0.10841000000000001"/>
    <s v="s"/>
    <s v="s"/>
    <n v="1.9109999999999999E-2"/>
    <n v="2.4629999999999999E-2"/>
  </r>
  <r>
    <n v="2025"/>
    <s v="Versailles"/>
    <x v="129"/>
    <s v="tdEpy"/>
    <x v="1"/>
    <x v="7"/>
    <n v="0"/>
    <n v="0"/>
    <n v="0"/>
    <n v="0"/>
    <s v="s"/>
    <n v="0"/>
    <n v="0"/>
    <n v="0"/>
    <n v="0"/>
    <s v="s"/>
    <n v="9.5089999999999994E-2"/>
    <n v="0"/>
    <n v="0"/>
    <n v="0.10698000000000001"/>
    <n v="0"/>
    <n v="0"/>
    <n v="0"/>
    <n v="0"/>
    <n v="0.10698000000000001"/>
    <s v="s"/>
    <s v="s"/>
    <n v="1.9E-2"/>
    <n v="2.4279999999999999E-2"/>
  </r>
  <r>
    <n v="2025"/>
    <s v="Versailles"/>
    <x v="129"/>
    <s v="tdEpy"/>
    <x v="1"/>
    <x v="8"/>
    <n v="0"/>
    <n v="0"/>
    <n v="0"/>
    <n v="0"/>
    <s v="s"/>
    <n v="0"/>
    <n v="0"/>
    <n v="0"/>
    <n v="0"/>
    <s v="s"/>
    <n v="9.6329999999999999E-2"/>
    <n v="0"/>
    <n v="0"/>
    <n v="0.10836999999999999"/>
    <n v="0"/>
    <n v="0"/>
    <n v="0"/>
    <n v="0"/>
    <n v="0.10836999999999999"/>
    <s v="s"/>
    <s v="s"/>
    <n v="1.8540000000000001E-2"/>
    <n v="2.53E-2"/>
  </r>
  <r>
    <n v="2025"/>
    <s v="Versailles"/>
    <x v="129"/>
    <s v="tdEpy"/>
    <x v="1"/>
    <x v="9"/>
    <n v="0"/>
    <n v="0"/>
    <n v="0"/>
    <n v="0"/>
    <s v="s"/>
    <n v="0"/>
    <n v="0"/>
    <n v="0"/>
    <n v="0"/>
    <s v="s"/>
    <n v="9.529E-2"/>
    <n v="0"/>
    <n v="0"/>
    <n v="0.10750999999999999"/>
    <n v="0"/>
    <n v="0"/>
    <n v="0"/>
    <n v="0"/>
    <n v="0.10750999999999999"/>
    <s v="s"/>
    <s v="s"/>
    <n v="1.823E-2"/>
    <n v="2.426E-2"/>
  </r>
  <r>
    <n v="2025"/>
    <s v="Versailles"/>
    <x v="129"/>
    <s v="tdEpy"/>
    <x v="1"/>
    <x v="10"/>
    <n v="0"/>
    <n v="0"/>
    <n v="0"/>
    <n v="0"/>
    <s v="s"/>
    <n v="0"/>
    <n v="0"/>
    <n v="0"/>
    <n v="0"/>
    <s v="s"/>
    <n v="9.6629999999999994E-2"/>
    <n v="0"/>
    <n v="0"/>
    <n v="0.10847999999999999"/>
    <n v="0"/>
    <n v="0"/>
    <n v="0"/>
    <n v="0"/>
    <n v="0.10847999999999999"/>
    <s v="s"/>
    <s v="s"/>
    <n v="1.821E-2"/>
    <n v="2.3779999999999999E-2"/>
  </r>
  <r>
    <n v="2025"/>
    <s v="Versailles"/>
    <x v="129"/>
    <s v="tdEpy"/>
    <x v="2"/>
    <x v="0"/>
    <s v="so"/>
    <s v="so"/>
    <s v="so"/>
    <s v="so"/>
    <s v="so"/>
    <s v="so"/>
    <s v="so"/>
    <s v="so"/>
    <s v="so"/>
    <s v="so"/>
    <s v="so"/>
    <s v="so"/>
    <s v="so"/>
    <s v="so"/>
    <s v="so"/>
    <s v="so"/>
    <s v="so"/>
    <s v="so"/>
    <s v="so"/>
    <s v="s"/>
    <s v="s"/>
    <n v="5.2609999999999997E-2"/>
    <n v="6.7680000000000004E-2"/>
  </r>
  <r>
    <n v="2025"/>
    <s v="Versailles"/>
    <x v="129"/>
    <s v="tdEpy"/>
    <x v="2"/>
    <x v="1"/>
    <s v="so"/>
    <s v="so"/>
    <s v="so"/>
    <s v="so"/>
    <s v="so"/>
    <s v="so"/>
    <s v="so"/>
    <s v="so"/>
    <s v="so"/>
    <s v="so"/>
    <s v="so"/>
    <s v="so"/>
    <s v="so"/>
    <s v="so"/>
    <s v="so"/>
    <s v="so"/>
    <s v="so"/>
    <s v="so"/>
    <s v="so"/>
    <s v="s"/>
    <s v="s"/>
    <n v="5.4899999999999997E-2"/>
    <n v="7.0709999999999995E-2"/>
  </r>
  <r>
    <n v="2025"/>
    <s v="Versailles"/>
    <x v="129"/>
    <s v="tdEpy"/>
    <x v="2"/>
    <x v="2"/>
    <s v="so"/>
    <s v="so"/>
    <s v="so"/>
    <s v="so"/>
    <s v="so"/>
    <s v="so"/>
    <s v="so"/>
    <s v="so"/>
    <s v="so"/>
    <s v="so"/>
    <s v="so"/>
    <s v="so"/>
    <s v="so"/>
    <s v="so"/>
    <s v="so"/>
    <s v="so"/>
    <s v="so"/>
    <s v="so"/>
    <s v="so"/>
    <s v="s"/>
    <s v="s"/>
    <n v="5.7349999999999998E-2"/>
    <n v="7.4090000000000003E-2"/>
  </r>
  <r>
    <n v="2025"/>
    <s v="Versailles"/>
    <x v="129"/>
    <s v="tdEpy"/>
    <x v="2"/>
    <x v="3"/>
    <s v="so"/>
    <s v="so"/>
    <s v="so"/>
    <s v="so"/>
    <s v="so"/>
    <s v="so"/>
    <s v="so"/>
    <s v="so"/>
    <s v="so"/>
    <s v="so"/>
    <s v="so"/>
    <s v="so"/>
    <s v="so"/>
    <s v="so"/>
    <s v="so"/>
    <s v="so"/>
    <s v="so"/>
    <s v="so"/>
    <s v="so"/>
    <s v="s"/>
    <s v="s"/>
    <n v="4.7629999999999999E-2"/>
    <n v="5.8639999999999998E-2"/>
  </r>
  <r>
    <n v="2025"/>
    <s v="Versailles"/>
    <x v="129"/>
    <s v="tdEpy"/>
    <x v="2"/>
    <x v="4"/>
    <s v="so"/>
    <s v="so"/>
    <s v="so"/>
    <s v="so"/>
    <s v="so"/>
    <s v="so"/>
    <s v="so"/>
    <s v="so"/>
    <s v="so"/>
    <s v="so"/>
    <s v="so"/>
    <s v="so"/>
    <s v="so"/>
    <s v="so"/>
    <s v="so"/>
    <s v="so"/>
    <s v="so"/>
    <s v="so"/>
    <s v="so"/>
    <s v="s"/>
    <s v="s"/>
    <n v="4.3860000000000003E-2"/>
    <n v="5.5550000000000002E-2"/>
  </r>
  <r>
    <n v="2025"/>
    <s v="Versailles"/>
    <x v="129"/>
    <s v="tdEpy"/>
    <x v="2"/>
    <x v="5"/>
    <s v="so"/>
    <s v="so"/>
    <s v="so"/>
    <s v="so"/>
    <s v="so"/>
    <s v="so"/>
    <s v="so"/>
    <s v="so"/>
    <s v="so"/>
    <s v="so"/>
    <s v="so"/>
    <s v="so"/>
    <s v="so"/>
    <s v="so"/>
    <s v="so"/>
    <s v="so"/>
    <s v="so"/>
    <s v="so"/>
    <s v="so"/>
    <s v="s"/>
    <s v="s"/>
    <n v="4.6210000000000001E-2"/>
    <n v="5.4039999999999998E-2"/>
  </r>
  <r>
    <n v="2025"/>
    <s v="Versailles"/>
    <x v="129"/>
    <s v="tdEpy"/>
    <x v="2"/>
    <x v="6"/>
    <s v="so"/>
    <s v="so"/>
    <s v="so"/>
    <s v="so"/>
    <s v="so"/>
    <s v="so"/>
    <s v="so"/>
    <s v="so"/>
    <s v="so"/>
    <s v="so"/>
    <s v="so"/>
    <s v="so"/>
    <s v="so"/>
    <s v="so"/>
    <s v="so"/>
    <s v="so"/>
    <s v="so"/>
    <s v="so"/>
    <s v="so"/>
    <s v="s"/>
    <s v="s"/>
    <n v="4.9029999999999997E-2"/>
    <n v="5.7430000000000002E-2"/>
  </r>
  <r>
    <n v="2025"/>
    <s v="Versailles"/>
    <x v="129"/>
    <s v="tdEpy"/>
    <x v="2"/>
    <x v="7"/>
    <s v="so"/>
    <s v="so"/>
    <s v="so"/>
    <s v="so"/>
    <s v="so"/>
    <s v="so"/>
    <s v="so"/>
    <s v="so"/>
    <s v="so"/>
    <s v="so"/>
    <s v="so"/>
    <s v="so"/>
    <s v="so"/>
    <s v="so"/>
    <s v="so"/>
    <s v="so"/>
    <s v="so"/>
    <s v="so"/>
    <s v="so"/>
    <s v="s"/>
    <s v="s"/>
    <n v="4.8210000000000003E-2"/>
    <n v="5.7180000000000002E-2"/>
  </r>
  <r>
    <n v="2025"/>
    <s v="Versailles"/>
    <x v="129"/>
    <s v="tdEpy"/>
    <x v="2"/>
    <x v="8"/>
    <s v="so"/>
    <s v="so"/>
    <s v="so"/>
    <s v="so"/>
    <s v="so"/>
    <s v="so"/>
    <s v="so"/>
    <s v="so"/>
    <s v="so"/>
    <s v="so"/>
    <s v="so"/>
    <s v="so"/>
    <s v="so"/>
    <s v="so"/>
    <s v="so"/>
    <s v="so"/>
    <s v="so"/>
    <s v="so"/>
    <s v="so"/>
    <s v="s"/>
    <s v="s"/>
    <n v="5.0470000000000001E-2"/>
    <n v="6.0130000000000003E-2"/>
  </r>
  <r>
    <n v="2025"/>
    <s v="Versailles"/>
    <x v="129"/>
    <s v="tdEpy"/>
    <x v="2"/>
    <x v="9"/>
    <s v="so"/>
    <s v="so"/>
    <s v="so"/>
    <s v="so"/>
    <s v="so"/>
    <s v="so"/>
    <s v="so"/>
    <s v="so"/>
    <s v="so"/>
    <s v="so"/>
    <s v="so"/>
    <s v="so"/>
    <s v="so"/>
    <s v="so"/>
    <s v="so"/>
    <s v="so"/>
    <s v="so"/>
    <s v="so"/>
    <s v="so"/>
    <s v="s"/>
    <s v="s"/>
    <n v="5.5059999999999998E-2"/>
    <n v="6.5600000000000006E-2"/>
  </r>
  <r>
    <n v="2025"/>
    <s v="Versailles"/>
    <x v="129"/>
    <s v="tdEpy"/>
    <x v="2"/>
    <x v="10"/>
    <s v="so"/>
    <s v="so"/>
    <s v="so"/>
    <s v="so"/>
    <s v="so"/>
    <s v="so"/>
    <s v="so"/>
    <s v="so"/>
    <s v="so"/>
    <s v="so"/>
    <s v="so"/>
    <s v="so"/>
    <s v="so"/>
    <s v="so"/>
    <s v="so"/>
    <s v="so"/>
    <s v="so"/>
    <s v="so"/>
    <s v="so"/>
    <s v="s"/>
    <s v="s"/>
    <n v="5.1459999999999999E-2"/>
    <n v="6.2839999999999993E-2"/>
  </r>
  <r>
    <n v="2025"/>
    <s v="Versailles"/>
    <x v="129"/>
    <s v="tdEpy"/>
    <x v="3"/>
    <x v="0"/>
    <n v="0"/>
    <n v="0"/>
    <n v="0"/>
    <n v="0"/>
    <s v="s"/>
    <n v="0"/>
    <n v="0"/>
    <n v="0"/>
    <n v="0"/>
    <s v="s"/>
    <n v="2.0505"/>
    <n v="0"/>
    <n v="0"/>
    <n v="2.21028"/>
    <n v="0"/>
    <n v="0"/>
    <n v="0"/>
    <n v="0"/>
    <n v="2.21028"/>
    <s v="s"/>
    <s v="s"/>
    <n v="0.57667999999999997"/>
    <n v="0.58428000000000002"/>
  </r>
  <r>
    <n v="2025"/>
    <s v="Versailles"/>
    <x v="129"/>
    <s v="tdEpy"/>
    <x v="3"/>
    <x v="1"/>
    <n v="0"/>
    <n v="0"/>
    <n v="0"/>
    <n v="0"/>
    <s v="s"/>
    <n v="0"/>
    <n v="0"/>
    <n v="0"/>
    <n v="0"/>
    <s v="s"/>
    <n v="1.6343000000000001"/>
    <n v="0"/>
    <n v="0"/>
    <n v="2.04678"/>
    <n v="0"/>
    <n v="0"/>
    <n v="0"/>
    <n v="0"/>
    <n v="2.04678"/>
    <s v="s"/>
    <s v="s"/>
    <n v="0.59250999999999998"/>
    <n v="0.60006000000000004"/>
  </r>
  <r>
    <n v="2025"/>
    <s v="Versailles"/>
    <x v="129"/>
    <s v="tdEpy"/>
    <x v="3"/>
    <x v="2"/>
    <n v="0"/>
    <n v="0"/>
    <n v="0"/>
    <n v="0"/>
    <s v="s"/>
    <n v="0"/>
    <n v="0"/>
    <n v="0"/>
    <n v="0"/>
    <s v="s"/>
    <n v="1.5168999999999999"/>
    <n v="0"/>
    <n v="0"/>
    <n v="1.73729"/>
    <n v="0"/>
    <n v="0"/>
    <n v="0"/>
    <n v="0"/>
    <n v="1.73729"/>
    <s v="s"/>
    <s v="s"/>
    <n v="0.44331999999999999"/>
    <n v="0.45084000000000002"/>
  </r>
  <r>
    <n v="2025"/>
    <s v="Versailles"/>
    <x v="129"/>
    <s v="tdEpy"/>
    <x v="3"/>
    <x v="3"/>
    <n v="0"/>
    <n v="0"/>
    <n v="0"/>
    <n v="0"/>
    <s v="s"/>
    <n v="0"/>
    <n v="0"/>
    <n v="0"/>
    <n v="0"/>
    <s v="s"/>
    <n v="1.54488"/>
    <n v="0"/>
    <n v="0"/>
    <n v="1.7064600000000001"/>
    <n v="0"/>
    <n v="0"/>
    <n v="0"/>
    <n v="0"/>
    <n v="1.7064600000000001"/>
    <s v="s"/>
    <s v="s"/>
    <n v="0.59143999999999997"/>
    <n v="0.63627999999999996"/>
  </r>
  <r>
    <n v="2025"/>
    <s v="Versailles"/>
    <x v="129"/>
    <s v="tdEpy"/>
    <x v="3"/>
    <x v="4"/>
    <n v="0"/>
    <n v="0"/>
    <n v="0"/>
    <n v="0"/>
    <s v="s"/>
    <n v="0"/>
    <n v="0"/>
    <n v="0"/>
    <n v="0"/>
    <s v="s"/>
    <n v="0.84582999999999997"/>
    <n v="0"/>
    <n v="0"/>
    <n v="0.99117999999999995"/>
    <n v="0"/>
    <n v="0"/>
    <n v="0"/>
    <n v="0"/>
    <n v="0.99117999999999995"/>
    <s v="s"/>
    <s v="s"/>
    <n v="0.65581999999999996"/>
    <n v="0.76995999999999998"/>
  </r>
  <r>
    <n v="2025"/>
    <s v="Versailles"/>
    <x v="129"/>
    <s v="tdEpy"/>
    <x v="3"/>
    <x v="5"/>
    <n v="0"/>
    <n v="0"/>
    <n v="0"/>
    <n v="0"/>
    <s v="s"/>
    <n v="0"/>
    <n v="0"/>
    <n v="0"/>
    <n v="0"/>
    <s v="s"/>
    <n v="0.85426999999999997"/>
    <n v="0"/>
    <n v="0"/>
    <n v="0.95482"/>
    <n v="0"/>
    <n v="0"/>
    <n v="0"/>
    <n v="0"/>
    <n v="0.95482"/>
    <s v="s"/>
    <s v="s"/>
    <n v="0.55110000000000003"/>
    <n v="0.74333000000000005"/>
  </r>
  <r>
    <n v="2025"/>
    <s v="Versailles"/>
    <x v="129"/>
    <s v="tdEpy"/>
    <x v="3"/>
    <x v="6"/>
    <n v="0"/>
    <n v="0"/>
    <n v="0"/>
    <n v="0"/>
    <s v="s"/>
    <n v="0"/>
    <n v="0"/>
    <n v="0"/>
    <n v="0"/>
    <s v="s"/>
    <n v="0.89847999999999995"/>
    <n v="0"/>
    <n v="0"/>
    <n v="1.06393"/>
    <n v="0"/>
    <n v="0"/>
    <n v="0"/>
    <n v="0"/>
    <n v="1.06393"/>
    <s v="s"/>
    <s v="s"/>
    <n v="0.75290999999999997"/>
    <n v="0.91774"/>
  </r>
  <r>
    <n v="2025"/>
    <s v="Versailles"/>
    <x v="129"/>
    <s v="tdEpy"/>
    <x v="3"/>
    <x v="7"/>
    <n v="0"/>
    <n v="0"/>
    <n v="0"/>
    <n v="0"/>
    <s v="s"/>
    <n v="0"/>
    <n v="0"/>
    <n v="0"/>
    <n v="0"/>
    <s v="s"/>
    <n v="0.65164999999999995"/>
    <n v="0"/>
    <n v="0"/>
    <n v="0.75956999999999997"/>
    <n v="0"/>
    <n v="0"/>
    <n v="0"/>
    <n v="0"/>
    <n v="0.75956999999999997"/>
    <s v="s"/>
    <s v="s"/>
    <n v="0.73526000000000002"/>
    <n v="0.97116999999999998"/>
  </r>
  <r>
    <n v="2025"/>
    <s v="Versailles"/>
    <x v="129"/>
    <s v="tdEpy"/>
    <x v="3"/>
    <x v="8"/>
    <n v="0"/>
    <n v="0"/>
    <n v="0"/>
    <n v="0"/>
    <s v="s"/>
    <n v="0"/>
    <n v="0"/>
    <n v="0"/>
    <n v="0"/>
    <s v="s"/>
    <n v="0.72448999999999997"/>
    <n v="0"/>
    <n v="0"/>
    <n v="0.79574"/>
    <n v="0"/>
    <n v="0"/>
    <n v="0"/>
    <n v="0"/>
    <n v="0.79574"/>
    <s v="s"/>
    <s v="s"/>
    <n v="0.64478999999999997"/>
    <n v="0.98763999999999996"/>
  </r>
  <r>
    <n v="2025"/>
    <s v="Versailles"/>
    <x v="129"/>
    <s v="tdEpy"/>
    <x v="3"/>
    <x v="9"/>
    <n v="0"/>
    <n v="0"/>
    <n v="0"/>
    <n v="0"/>
    <s v="s"/>
    <n v="0"/>
    <n v="0"/>
    <n v="0"/>
    <n v="0"/>
    <s v="s"/>
    <n v="0.54659000000000002"/>
    <n v="0"/>
    <n v="0"/>
    <n v="0.83436999999999995"/>
    <n v="0"/>
    <n v="0"/>
    <n v="0"/>
    <n v="0"/>
    <n v="0.83436999999999995"/>
    <s v="s"/>
    <s v="s"/>
    <n v="0.60482000000000002"/>
    <n v="0.85448000000000002"/>
  </r>
  <r>
    <n v="2025"/>
    <s v="Versailles"/>
    <x v="129"/>
    <s v="tdEpy"/>
    <x v="3"/>
    <x v="10"/>
    <n v="0"/>
    <n v="0"/>
    <n v="0"/>
    <n v="0"/>
    <s v="s"/>
    <n v="0"/>
    <n v="0"/>
    <n v="0"/>
    <n v="0"/>
    <s v="s"/>
    <n v="0.59423999999999999"/>
    <n v="0"/>
    <n v="0"/>
    <n v="0.71038999999999997"/>
    <n v="0"/>
    <n v="0"/>
    <n v="0"/>
    <n v="0"/>
    <n v="0.71038999999999997"/>
    <s v="s"/>
    <s v="s"/>
    <n v="0.40719"/>
    <n v="0.70508000000000004"/>
  </r>
  <r>
    <n v="2025"/>
    <s v="Versailles"/>
    <x v="130"/>
    <s v="6kk6n"/>
    <x v="0"/>
    <x v="0"/>
    <n v="0"/>
    <n v="0"/>
    <n v="10"/>
    <s v="s"/>
    <s v="s"/>
    <n v="8"/>
    <n v="0"/>
    <n v="8"/>
    <n v="8"/>
    <n v="22"/>
    <n v="53"/>
    <n v="10"/>
    <s v="s"/>
    <n v="124"/>
    <n v="0"/>
    <n v="0"/>
    <n v="0"/>
    <n v="0"/>
    <n v="124"/>
    <s v="s"/>
    <s v="s"/>
    <n v="29"/>
    <n v="39"/>
  </r>
  <r>
    <n v="2025"/>
    <s v="Versailles"/>
    <x v="130"/>
    <s v="6kk6n"/>
    <x v="1"/>
    <x v="0"/>
    <n v="0"/>
    <n v="0"/>
    <n v="3.2750000000000001E-2"/>
    <s v="s"/>
    <s v="s"/>
    <n v="2.4719999999999999E-2"/>
    <n v="0"/>
    <n v="2.4340000000000001E-2"/>
    <n v="2.6669999999999999E-2"/>
    <n v="7.195E-2"/>
    <n v="0.17732999999999999"/>
    <n v="3.2500000000000001E-2"/>
    <s v="s"/>
    <n v="0.40517999999999998"/>
    <n v="0"/>
    <n v="0"/>
    <n v="0"/>
    <n v="0"/>
    <n v="0.40517999999999998"/>
    <s v="s"/>
    <s v="s"/>
    <n v="2.5409999999999999E-2"/>
    <n v="3.1119999999999998E-2"/>
  </r>
  <r>
    <n v="2025"/>
    <s v="Versailles"/>
    <x v="130"/>
    <s v="6kk6n"/>
    <x v="1"/>
    <x v="1"/>
    <n v="0"/>
    <n v="0"/>
    <n v="3.2489999999999998E-2"/>
    <s v="s"/>
    <s v="s"/>
    <n v="2.5319999999999999E-2"/>
    <n v="0"/>
    <n v="2.349E-2"/>
    <n v="2.7089999999999999E-2"/>
    <n v="7.2370000000000004E-2"/>
    <n v="0.18052000000000001"/>
    <n v="3.3020000000000001E-2"/>
    <s v="s"/>
    <n v="0.40971999999999997"/>
    <n v="0"/>
    <n v="0"/>
    <n v="0"/>
    <n v="0"/>
    <n v="0.40971999999999997"/>
    <s v="s"/>
    <s v="s"/>
    <n v="2.5899999999999999E-2"/>
    <n v="3.168E-2"/>
  </r>
  <r>
    <n v="2025"/>
    <s v="Versailles"/>
    <x v="130"/>
    <s v="6kk6n"/>
    <x v="1"/>
    <x v="2"/>
    <n v="0"/>
    <n v="0"/>
    <n v="3.2939999999999997E-2"/>
    <s v="s"/>
    <s v="s"/>
    <n v="2.5180000000000001E-2"/>
    <n v="0"/>
    <n v="2.2790000000000001E-2"/>
    <n v="2.809E-2"/>
    <n v="7.1709999999999996E-2"/>
    <n v="0.18089"/>
    <n v="3.2759999999999997E-2"/>
    <s v="s"/>
    <n v="0.41033999999999998"/>
    <n v="0"/>
    <n v="0"/>
    <n v="0"/>
    <n v="0"/>
    <n v="0.41033999999999998"/>
    <s v="s"/>
    <s v="s"/>
    <n v="2.2780000000000002E-2"/>
    <n v="2.8049999999999999E-2"/>
  </r>
  <r>
    <n v="2025"/>
    <s v="Versailles"/>
    <x v="130"/>
    <s v="6kk6n"/>
    <x v="1"/>
    <x v="3"/>
    <n v="0"/>
    <n v="0"/>
    <n v="3.1699999999999999E-2"/>
    <s v="s"/>
    <s v="s"/>
    <n v="2.5229999999999999E-2"/>
    <n v="0"/>
    <n v="2.223E-2"/>
    <n v="2.811E-2"/>
    <n v="6.7309999999999995E-2"/>
    <n v="0.18193000000000001"/>
    <n v="3.2919999999999998E-2"/>
    <s v="s"/>
    <n v="0.40605999999999998"/>
    <n v="0"/>
    <n v="0"/>
    <n v="0"/>
    <n v="0"/>
    <n v="0.40605999999999998"/>
    <s v="s"/>
    <s v="s"/>
    <n v="2.2919999999999999E-2"/>
    <n v="2.8400000000000002E-2"/>
  </r>
  <r>
    <n v="2025"/>
    <s v="Versailles"/>
    <x v="130"/>
    <s v="6kk6n"/>
    <x v="1"/>
    <x v="4"/>
    <n v="0"/>
    <n v="0"/>
    <n v="3.2030000000000003E-2"/>
    <s v="s"/>
    <s v="s"/>
    <n v="2.529E-2"/>
    <n v="0"/>
    <n v="2.171E-2"/>
    <n v="2.7640000000000001E-2"/>
    <n v="6.6100000000000006E-2"/>
    <n v="0.18482999999999999"/>
    <n v="3.3680000000000002E-2"/>
    <s v="s"/>
    <n v="0.40849000000000002"/>
    <n v="0"/>
    <n v="0"/>
    <n v="0"/>
    <n v="0"/>
    <n v="0.40849000000000002"/>
    <s v="s"/>
    <s v="s"/>
    <n v="2.1780000000000001E-2"/>
    <n v="2.512E-2"/>
  </r>
  <r>
    <n v="2025"/>
    <s v="Versailles"/>
    <x v="130"/>
    <s v="6kk6n"/>
    <x v="1"/>
    <x v="5"/>
    <n v="0"/>
    <n v="0"/>
    <n v="3.3099999999999997E-2"/>
    <s v="s"/>
    <s v="s"/>
    <n v="2.563E-2"/>
    <n v="0"/>
    <n v="2.1229999999999999E-2"/>
    <n v="2.777E-2"/>
    <n v="6.5879999999999994E-2"/>
    <n v="0.18340000000000001"/>
    <n v="3.3779999999999998E-2"/>
    <s v="s"/>
    <n v="0.40910999999999997"/>
    <n v="0"/>
    <n v="0"/>
    <n v="0"/>
    <n v="0"/>
    <n v="0.40910999999999997"/>
    <s v="s"/>
    <s v="s"/>
    <n v="2.0209999999999999E-2"/>
    <n v="2.3290000000000002E-2"/>
  </r>
  <r>
    <n v="2025"/>
    <s v="Versailles"/>
    <x v="130"/>
    <s v="6kk6n"/>
    <x v="1"/>
    <x v="6"/>
    <n v="0"/>
    <n v="0"/>
    <n v="3.2169999999999997E-2"/>
    <s v="s"/>
    <s v="s"/>
    <n v="2.5159999999999998E-2"/>
    <n v="0"/>
    <n v="2.1579999999999998E-2"/>
    <n v="2.6780000000000002E-2"/>
    <n v="6.5290000000000001E-2"/>
    <n v="0.18157000000000001"/>
    <n v="3.3340000000000002E-2"/>
    <s v="s"/>
    <n v="0.40497"/>
    <n v="0"/>
    <n v="0"/>
    <n v="0"/>
    <n v="0"/>
    <n v="0.40497"/>
    <s v="s"/>
    <s v="s"/>
    <n v="2.1309999999999999E-2"/>
    <n v="2.6270000000000002E-2"/>
  </r>
  <r>
    <n v="2025"/>
    <s v="Versailles"/>
    <x v="130"/>
    <s v="6kk6n"/>
    <x v="1"/>
    <x v="7"/>
    <n v="0"/>
    <n v="0"/>
    <n v="3.2379999999999999E-2"/>
    <s v="s"/>
    <s v="s"/>
    <n v="2.4590000000000001E-2"/>
    <n v="0"/>
    <n v="2.163E-2"/>
    <n v="2.5899999999999999E-2"/>
    <n v="6.4820000000000003E-2"/>
    <n v="0.18282000000000001"/>
    <n v="3.2120000000000003E-2"/>
    <s v="s"/>
    <n v="0.40414"/>
    <n v="0"/>
    <n v="0"/>
    <n v="0"/>
    <n v="0"/>
    <n v="0.40414"/>
    <s v="s"/>
    <s v="s"/>
    <n v="2.3460000000000002E-2"/>
    <n v="2.8469999999999999E-2"/>
  </r>
  <r>
    <n v="2025"/>
    <s v="Versailles"/>
    <x v="130"/>
    <s v="6kk6n"/>
    <x v="1"/>
    <x v="8"/>
    <n v="0"/>
    <n v="0"/>
    <n v="3.1690000000000003E-2"/>
    <s v="s"/>
    <s v="s"/>
    <n v="2.4809999999999999E-2"/>
    <n v="0"/>
    <n v="2.0910000000000002E-2"/>
    <n v="2.5239999999999999E-2"/>
    <n v="6.5299999999999997E-2"/>
    <n v="0.18024999999999999"/>
    <n v="3.074E-2"/>
    <s v="s"/>
    <n v="0.39968999999999999"/>
    <n v="0"/>
    <n v="0"/>
    <n v="0"/>
    <n v="0"/>
    <n v="0.39968999999999999"/>
    <s v="s"/>
    <s v="s"/>
    <n v="2.5260000000000001E-2"/>
    <n v="3.1559999999999998E-2"/>
  </r>
  <r>
    <n v="2025"/>
    <s v="Versailles"/>
    <x v="130"/>
    <s v="6kk6n"/>
    <x v="1"/>
    <x v="9"/>
    <n v="0"/>
    <n v="0"/>
    <n v="3.1419999999999997E-2"/>
    <s v="s"/>
    <s v="s"/>
    <n v="2.4760000000000001E-2"/>
    <n v="0"/>
    <n v="1.9970000000000002E-2"/>
    <n v="2.3599999999999999E-2"/>
    <n v="6.4490000000000006E-2"/>
    <n v="0.18113000000000001"/>
    <n v="3.0040000000000001E-2"/>
    <s v="s"/>
    <n v="0.39899000000000001"/>
    <n v="0"/>
    <n v="0"/>
    <n v="0"/>
    <n v="0"/>
    <n v="0.39899000000000001"/>
    <s v="s"/>
    <s v="s"/>
    <n v="2.588E-2"/>
    <n v="3.218E-2"/>
  </r>
  <r>
    <n v="2025"/>
    <s v="Versailles"/>
    <x v="130"/>
    <s v="6kk6n"/>
    <x v="1"/>
    <x v="10"/>
    <n v="0"/>
    <n v="0"/>
    <n v="3.2640000000000002E-2"/>
    <s v="s"/>
    <s v="s"/>
    <n v="2.5059999999999999E-2"/>
    <n v="0"/>
    <n v="2.0420000000000001E-2"/>
    <n v="2.2880000000000001E-2"/>
    <n v="6.6220000000000001E-2"/>
    <n v="0.18052000000000001"/>
    <n v="2.9430000000000001E-2"/>
    <s v="s"/>
    <n v="0.39998"/>
    <n v="0"/>
    <n v="0"/>
    <n v="0"/>
    <n v="0"/>
    <n v="0.39998"/>
    <s v="s"/>
    <s v="s"/>
    <n v="3.0779999999999998E-2"/>
    <n v="3.7100000000000001E-2"/>
  </r>
  <r>
    <n v="2025"/>
    <s v="Versailles"/>
    <x v="130"/>
    <s v="6kk6n"/>
    <x v="2"/>
    <x v="0"/>
    <s v="so"/>
    <s v="so"/>
    <s v="so"/>
    <s v="so"/>
    <s v="so"/>
    <s v="so"/>
    <s v="so"/>
    <s v="so"/>
    <s v="so"/>
    <s v="so"/>
    <s v="so"/>
    <s v="so"/>
    <s v="so"/>
    <s v="so"/>
    <s v="so"/>
    <s v="so"/>
    <s v="so"/>
    <s v="so"/>
    <s v="so"/>
    <s v="s"/>
    <s v="s"/>
    <n v="0.13333999999999999"/>
    <n v="0.22103999999999999"/>
  </r>
  <r>
    <n v="2025"/>
    <s v="Versailles"/>
    <x v="130"/>
    <s v="6kk6n"/>
    <x v="2"/>
    <x v="1"/>
    <s v="so"/>
    <s v="so"/>
    <s v="so"/>
    <s v="so"/>
    <s v="so"/>
    <s v="so"/>
    <s v="so"/>
    <s v="so"/>
    <s v="so"/>
    <s v="so"/>
    <s v="so"/>
    <s v="so"/>
    <s v="so"/>
    <s v="so"/>
    <s v="so"/>
    <s v="so"/>
    <s v="so"/>
    <s v="so"/>
    <s v="so"/>
    <s v="s"/>
    <s v="s"/>
    <n v="0.13854"/>
    <n v="0.21496999999999999"/>
  </r>
  <r>
    <n v="2025"/>
    <s v="Versailles"/>
    <x v="130"/>
    <s v="6kk6n"/>
    <x v="2"/>
    <x v="2"/>
    <s v="so"/>
    <s v="so"/>
    <s v="so"/>
    <s v="so"/>
    <s v="so"/>
    <s v="so"/>
    <s v="so"/>
    <s v="so"/>
    <s v="so"/>
    <s v="so"/>
    <s v="so"/>
    <s v="so"/>
    <s v="so"/>
    <s v="so"/>
    <s v="so"/>
    <s v="so"/>
    <s v="so"/>
    <s v="so"/>
    <s v="so"/>
    <s v="s"/>
    <s v="s"/>
    <n v="0.14701"/>
    <n v="0.22414000000000001"/>
  </r>
  <r>
    <n v="2025"/>
    <s v="Versailles"/>
    <x v="130"/>
    <s v="6kk6n"/>
    <x v="2"/>
    <x v="3"/>
    <s v="so"/>
    <s v="so"/>
    <s v="so"/>
    <s v="so"/>
    <s v="so"/>
    <s v="so"/>
    <s v="so"/>
    <s v="so"/>
    <s v="so"/>
    <s v="so"/>
    <s v="so"/>
    <s v="so"/>
    <s v="so"/>
    <s v="so"/>
    <s v="so"/>
    <s v="so"/>
    <s v="so"/>
    <s v="so"/>
    <s v="so"/>
    <s v="s"/>
    <s v="s"/>
    <n v="0.13761999999999999"/>
    <n v="0.21854000000000001"/>
  </r>
  <r>
    <n v="2025"/>
    <s v="Versailles"/>
    <x v="130"/>
    <s v="6kk6n"/>
    <x v="2"/>
    <x v="4"/>
    <s v="so"/>
    <s v="so"/>
    <s v="so"/>
    <s v="so"/>
    <s v="so"/>
    <s v="so"/>
    <s v="so"/>
    <s v="so"/>
    <s v="so"/>
    <s v="so"/>
    <s v="so"/>
    <s v="so"/>
    <s v="so"/>
    <s v="so"/>
    <s v="so"/>
    <s v="so"/>
    <s v="so"/>
    <s v="so"/>
    <s v="so"/>
    <s v="s"/>
    <s v="s"/>
    <n v="0.12218999999999999"/>
    <n v="0.20729"/>
  </r>
  <r>
    <n v="2025"/>
    <s v="Versailles"/>
    <x v="130"/>
    <s v="6kk6n"/>
    <x v="2"/>
    <x v="5"/>
    <s v="so"/>
    <s v="so"/>
    <s v="so"/>
    <s v="so"/>
    <s v="so"/>
    <s v="so"/>
    <s v="so"/>
    <s v="so"/>
    <s v="so"/>
    <s v="so"/>
    <s v="so"/>
    <s v="so"/>
    <s v="so"/>
    <s v="so"/>
    <s v="so"/>
    <s v="so"/>
    <s v="so"/>
    <s v="so"/>
    <s v="so"/>
    <s v="s"/>
    <s v="s"/>
    <n v="0.11457000000000001"/>
    <n v="0.20519000000000001"/>
  </r>
  <r>
    <n v="2025"/>
    <s v="Versailles"/>
    <x v="130"/>
    <s v="6kk6n"/>
    <x v="2"/>
    <x v="6"/>
    <s v="so"/>
    <s v="so"/>
    <s v="so"/>
    <s v="so"/>
    <s v="so"/>
    <s v="so"/>
    <s v="so"/>
    <s v="so"/>
    <s v="so"/>
    <s v="so"/>
    <s v="so"/>
    <s v="so"/>
    <s v="so"/>
    <s v="so"/>
    <s v="so"/>
    <s v="so"/>
    <s v="so"/>
    <s v="so"/>
    <s v="so"/>
    <s v="s"/>
    <s v="s"/>
    <n v="0.12475"/>
    <n v="0.20205999999999999"/>
  </r>
  <r>
    <n v="2025"/>
    <s v="Versailles"/>
    <x v="130"/>
    <s v="6kk6n"/>
    <x v="2"/>
    <x v="7"/>
    <s v="so"/>
    <s v="so"/>
    <s v="so"/>
    <s v="so"/>
    <s v="so"/>
    <s v="so"/>
    <s v="so"/>
    <s v="so"/>
    <s v="so"/>
    <s v="so"/>
    <s v="so"/>
    <s v="so"/>
    <s v="so"/>
    <s v="so"/>
    <s v="so"/>
    <s v="so"/>
    <s v="so"/>
    <s v="so"/>
    <s v="so"/>
    <s v="s"/>
    <s v="s"/>
    <n v="0.14029"/>
    <n v="0.22286"/>
  </r>
  <r>
    <n v="2025"/>
    <s v="Versailles"/>
    <x v="130"/>
    <s v="6kk6n"/>
    <x v="2"/>
    <x v="8"/>
    <s v="so"/>
    <s v="so"/>
    <s v="so"/>
    <s v="so"/>
    <s v="so"/>
    <s v="so"/>
    <s v="so"/>
    <s v="so"/>
    <s v="so"/>
    <s v="so"/>
    <s v="so"/>
    <s v="so"/>
    <s v="so"/>
    <s v="so"/>
    <s v="so"/>
    <s v="so"/>
    <s v="so"/>
    <s v="so"/>
    <s v="so"/>
    <s v="s"/>
    <s v="s"/>
    <n v="0.14632000000000001"/>
    <n v="0.23555999999999999"/>
  </r>
  <r>
    <n v="2025"/>
    <s v="Versailles"/>
    <x v="130"/>
    <s v="6kk6n"/>
    <x v="2"/>
    <x v="9"/>
    <s v="so"/>
    <s v="so"/>
    <s v="so"/>
    <s v="so"/>
    <s v="so"/>
    <s v="so"/>
    <s v="so"/>
    <s v="so"/>
    <s v="so"/>
    <s v="so"/>
    <s v="so"/>
    <s v="so"/>
    <s v="so"/>
    <s v="so"/>
    <s v="so"/>
    <s v="so"/>
    <s v="so"/>
    <s v="so"/>
    <s v="so"/>
    <s v="s"/>
    <s v="s"/>
    <n v="0.14953"/>
    <n v="0.24678"/>
  </r>
  <r>
    <n v="2025"/>
    <s v="Versailles"/>
    <x v="130"/>
    <s v="6kk6n"/>
    <x v="2"/>
    <x v="10"/>
    <s v="so"/>
    <s v="so"/>
    <s v="so"/>
    <s v="so"/>
    <s v="so"/>
    <s v="so"/>
    <s v="so"/>
    <s v="so"/>
    <s v="so"/>
    <s v="so"/>
    <s v="so"/>
    <s v="so"/>
    <s v="so"/>
    <s v="so"/>
    <s v="so"/>
    <s v="so"/>
    <s v="so"/>
    <s v="so"/>
    <s v="so"/>
    <s v="s"/>
    <s v="s"/>
    <n v="0.15065000000000001"/>
    <n v="0.26232"/>
  </r>
  <r>
    <n v="2025"/>
    <s v="Versailles"/>
    <x v="130"/>
    <s v="6kk6n"/>
    <x v="3"/>
    <x v="0"/>
    <n v="0"/>
    <n v="0"/>
    <n v="8.8270000000000001E-2"/>
    <s v="s"/>
    <s v="s"/>
    <n v="9.4890000000000002E-2"/>
    <n v="0"/>
    <n v="0.60726000000000002"/>
    <n v="5.9800000000000001E-3"/>
    <n v="0.56479000000000001"/>
    <n v="0.49064000000000002"/>
    <n v="6.9800000000000001E-3"/>
    <s v="s"/>
    <n v="1.85931"/>
    <n v="0"/>
    <n v="0"/>
    <n v="0"/>
    <n v="0"/>
    <n v="1.85931"/>
    <s v="s"/>
    <s v="s"/>
    <n v="0.27975"/>
    <n v="0.60877999999999999"/>
  </r>
  <r>
    <n v="2025"/>
    <s v="Versailles"/>
    <x v="130"/>
    <s v="6kk6n"/>
    <x v="3"/>
    <x v="1"/>
    <n v="0"/>
    <n v="0"/>
    <n v="0.17668"/>
    <s v="s"/>
    <s v="s"/>
    <n v="0.15825"/>
    <n v="0"/>
    <n v="0.49763000000000002"/>
    <n v="6.3899999999999998E-3"/>
    <n v="0.47987000000000002"/>
    <n v="0.60409999999999997"/>
    <n v="1.7930000000000001E-2"/>
    <s v="s"/>
    <n v="1.9411"/>
    <n v="0"/>
    <n v="0"/>
    <n v="0"/>
    <n v="0"/>
    <n v="1.9411"/>
    <s v="s"/>
    <s v="s"/>
    <n v="0.34893999999999997"/>
    <n v="0.76087000000000005"/>
  </r>
  <r>
    <n v="2025"/>
    <s v="Versailles"/>
    <x v="130"/>
    <s v="6kk6n"/>
    <x v="3"/>
    <x v="2"/>
    <n v="0"/>
    <n v="0"/>
    <n v="0.32693"/>
    <s v="s"/>
    <s v="s"/>
    <n v="0.36520999999999998"/>
    <n v="0"/>
    <n v="0.41388999999999998"/>
    <n v="0.13985"/>
    <n v="0.61994000000000005"/>
    <n v="0.90939999999999999"/>
    <n v="7.3270000000000002E-2"/>
    <s v="s"/>
    <n v="2.8489900000000001"/>
    <n v="0"/>
    <n v="0"/>
    <n v="0"/>
    <n v="0"/>
    <n v="2.8489900000000001"/>
    <s v="s"/>
    <s v="s"/>
    <n v="0.45655000000000001"/>
    <n v="0.89166000000000001"/>
  </r>
  <r>
    <n v="2025"/>
    <s v="Versailles"/>
    <x v="130"/>
    <s v="6kk6n"/>
    <x v="3"/>
    <x v="3"/>
    <n v="0"/>
    <n v="0"/>
    <n v="0.23451"/>
    <s v="s"/>
    <s v="s"/>
    <n v="0.29776000000000002"/>
    <n v="0"/>
    <n v="0.68140000000000001"/>
    <n v="0.18493999999999999"/>
    <n v="0.90081"/>
    <n v="1.2270399999999999"/>
    <n v="0.18196000000000001"/>
    <s v="s"/>
    <n v="3.7107000000000001"/>
    <n v="0"/>
    <n v="0"/>
    <n v="0"/>
    <n v="0"/>
    <n v="3.7107000000000001"/>
    <s v="s"/>
    <s v="s"/>
    <n v="0.36024"/>
    <n v="0.63343000000000005"/>
  </r>
  <r>
    <n v="2025"/>
    <s v="Versailles"/>
    <x v="130"/>
    <s v="6kk6n"/>
    <x v="3"/>
    <x v="4"/>
    <n v="0"/>
    <n v="0"/>
    <n v="0.28794999999999998"/>
    <s v="s"/>
    <s v="s"/>
    <n v="0.24082999999999999"/>
    <n v="0"/>
    <n v="0.35733999999999999"/>
    <n v="0.16356999999999999"/>
    <n v="0.86339999999999995"/>
    <n v="1.4150799999999999"/>
    <n v="0.32976"/>
    <s v="s"/>
    <n v="3.6588099999999999"/>
    <n v="0"/>
    <n v="0"/>
    <n v="0"/>
    <n v="0"/>
    <n v="3.6588099999999999"/>
    <s v="s"/>
    <s v="s"/>
    <n v="0.36997999999999998"/>
    <n v="0.65149000000000001"/>
  </r>
  <r>
    <n v="2025"/>
    <s v="Versailles"/>
    <x v="130"/>
    <s v="6kk6n"/>
    <x v="3"/>
    <x v="5"/>
    <n v="0"/>
    <n v="0"/>
    <n v="0.61719999999999997"/>
    <s v="s"/>
    <s v="s"/>
    <n v="0.40344000000000002"/>
    <n v="0"/>
    <n v="0.17155999999999999"/>
    <n v="0.2263"/>
    <n v="0.82691999999999999"/>
    <n v="1.3230599999999999"/>
    <n v="0.31406000000000001"/>
    <s v="s"/>
    <n v="3.88592"/>
    <n v="0"/>
    <n v="0"/>
    <n v="0"/>
    <n v="0"/>
    <n v="3.88592"/>
    <s v="s"/>
    <s v="s"/>
    <n v="0.37830999999999998"/>
    <n v="0.50763000000000003"/>
  </r>
  <r>
    <n v="2025"/>
    <s v="Versailles"/>
    <x v="130"/>
    <s v="6kk6n"/>
    <x v="3"/>
    <x v="6"/>
    <n v="0"/>
    <n v="0"/>
    <n v="0.28832999999999998"/>
    <s v="s"/>
    <s v="s"/>
    <n v="0.30523"/>
    <n v="0"/>
    <n v="0.21054999999999999"/>
    <n v="0.42363000000000001"/>
    <n v="0.84282999999999997"/>
    <n v="1.6578599999999999"/>
    <n v="0.39291999999999999"/>
    <s v="s"/>
    <n v="4.12826"/>
    <n v="0"/>
    <n v="0"/>
    <n v="0"/>
    <n v="0"/>
    <n v="4.12826"/>
    <s v="s"/>
    <s v="s"/>
    <n v="0.30675999999999998"/>
    <n v="0.41498000000000002"/>
  </r>
  <r>
    <n v="2025"/>
    <s v="Versailles"/>
    <x v="130"/>
    <s v="6kk6n"/>
    <x v="3"/>
    <x v="7"/>
    <n v="0"/>
    <n v="0"/>
    <n v="0.27078000000000002"/>
    <s v="s"/>
    <s v="s"/>
    <n v="0.29353000000000001"/>
    <n v="0"/>
    <n v="5.5870000000000003E-2"/>
    <n v="0.34300999999999998"/>
    <n v="1.2154"/>
    <n v="1.65882"/>
    <n v="0.59733000000000003"/>
    <s v="s"/>
    <n v="4.4392699999999996"/>
    <n v="0"/>
    <n v="0"/>
    <n v="0"/>
    <n v="0"/>
    <n v="4.4392699999999996"/>
    <s v="s"/>
    <s v="s"/>
    <n v="0.25641999999999998"/>
    <n v="0.29725000000000001"/>
  </r>
  <r>
    <n v="2025"/>
    <s v="Versailles"/>
    <x v="130"/>
    <s v="6kk6n"/>
    <x v="3"/>
    <x v="8"/>
    <n v="0"/>
    <n v="0"/>
    <n v="0.32518000000000002"/>
    <s v="s"/>
    <s v="s"/>
    <n v="0.36724000000000001"/>
    <n v="0"/>
    <n v="2.4309999999999998E-2"/>
    <n v="0.26474999999999999"/>
    <n v="0.81098999999999999"/>
    <n v="1.6688400000000001"/>
    <n v="0.45462000000000002"/>
    <s v="s"/>
    <n v="3.9241999999999999"/>
    <n v="0"/>
    <n v="0"/>
    <n v="0"/>
    <n v="0"/>
    <n v="3.9241999999999999"/>
    <s v="s"/>
    <s v="s"/>
    <n v="0.22789000000000001"/>
    <n v="0.44607000000000002"/>
  </r>
  <r>
    <n v="2025"/>
    <s v="Versailles"/>
    <x v="130"/>
    <s v="6kk6n"/>
    <x v="3"/>
    <x v="9"/>
    <n v="0"/>
    <n v="0"/>
    <n v="0.24887000000000001"/>
    <s v="s"/>
    <s v="s"/>
    <n v="0.27217999999999998"/>
    <n v="0"/>
    <n v="0.12852"/>
    <n v="0.48588999999999999"/>
    <n v="0.56599999999999995"/>
    <n v="1.8448"/>
    <n v="0.42242000000000002"/>
    <s v="s"/>
    <n v="3.98536"/>
    <n v="0"/>
    <n v="0"/>
    <n v="0"/>
    <n v="0"/>
    <n v="3.98536"/>
    <s v="s"/>
    <s v="s"/>
    <n v="0.11057"/>
    <n v="0.34121000000000001"/>
  </r>
  <r>
    <n v="2025"/>
    <s v="Versailles"/>
    <x v="130"/>
    <s v="6kk6n"/>
    <x v="3"/>
    <x v="10"/>
    <n v="0"/>
    <n v="0"/>
    <n v="0.21068999999999999"/>
    <s v="s"/>
    <s v="s"/>
    <n v="0.21732000000000001"/>
    <n v="0"/>
    <n v="0.13955000000000001"/>
    <n v="0.42468"/>
    <n v="1.11897"/>
    <n v="1.77691"/>
    <n v="0.33096999999999999"/>
    <s v="s"/>
    <n v="4.3792099999999996"/>
    <n v="0"/>
    <n v="0"/>
    <n v="0"/>
    <n v="0"/>
    <n v="4.3792099999999996"/>
    <s v="s"/>
    <s v="s"/>
    <n v="0.32580999999999999"/>
    <n v="0.5494099999999999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1">
  <r>
    <x v="0"/>
    <s v="0130221V"/>
    <s v="Q1139065"/>
    <s v="0406m4x33"/>
    <s v="G8QBG"/>
    <s v="G8QBG"/>
    <s v="Sciences Po Aix"/>
    <s v="A02"/>
    <x v="0"/>
  </r>
  <r>
    <x v="1"/>
    <s v="0801344B"/>
    <s v="Q947747"/>
    <s v="01gyxrk03"/>
    <s v="8j5s2"/>
    <s v="8j5s2"/>
    <s v="Université de Picardie Jules Verne"/>
    <s v="A20"/>
    <x v="1"/>
  </r>
  <r>
    <x v="2"/>
    <s v="0930603A"/>
    <s v="Q1267711"/>
    <s v="04dtfqt68"/>
    <s v="OYA17"/>
    <s v="OYA17"/>
    <s v="ISAE-Supméca"/>
    <s v="A24"/>
    <x v="2"/>
  </r>
  <r>
    <x v="3"/>
    <s v="0941111X"/>
    <s v="Q980688"/>
    <s v="05ggc9x40"/>
    <s v="vb71K"/>
    <s v="vb71K"/>
    <s v="Université Paris-Est Créteil"/>
    <s v="A24"/>
    <x v="2"/>
  </r>
  <r>
    <x v="4"/>
    <s v="0597139P;0590349J"/>
    <s v="Q273461"/>
    <s v="01x441g73"/>
    <s v="54VTe"/>
    <s v="54VTe"/>
    <s v="Centrale Lille Institut"/>
    <s v="A09"/>
    <x v="3"/>
  </r>
  <r>
    <x v="5"/>
    <s v="0623957P"/>
    <s v="Q475504"/>
    <s v="053x9s498"/>
    <s v="BWbvP"/>
    <s v="BWbvP"/>
    <s v="Université d'Artois"/>
    <s v="A09"/>
    <x v="3"/>
  </r>
  <r>
    <x v="6"/>
    <s v="0597239Y"/>
    <m/>
    <s v="02kzqn938"/>
    <s v="U8a0v"/>
    <s v="U8a0v"/>
    <s v="Université de Lille"/>
    <s v="A09"/>
    <x v="3"/>
  </r>
  <r>
    <x v="7"/>
    <s v="0595964M"/>
    <s v="Q3551755"/>
    <s v="02gdcg342"/>
    <s v="yH19Y"/>
    <s v="yH19Y"/>
    <s v="Université du Littoral Côte d'Opale"/>
    <s v="A09"/>
    <x v="3"/>
  </r>
  <r>
    <x v="8"/>
    <s v="0590338X"/>
    <s v="Q273582"/>
    <s v="0002cnv45"/>
    <s v="T6qPJ"/>
    <s v="T6qPJ"/>
    <s v="École nationale supérieure des arts et industries textiles"/>
    <s v="A09"/>
    <x v="3"/>
  </r>
  <r>
    <x v="9"/>
    <s v="0690173N"/>
    <s v="Q2253344"/>
    <s v="02h3vcz70"/>
    <s v="hfCvd"/>
    <s v="hfCvd"/>
    <s v="Sciences Po Lyon"/>
    <s v="A10"/>
    <x v="4"/>
  </r>
  <r>
    <x v="10"/>
    <s v="0692459Y"/>
    <s v="Q2791269"/>
    <s v="059qr5h87"/>
    <s v="59da6"/>
    <s v="59da6"/>
    <s v="École nationale supérieure des sciences de l'information et des bibliothèques"/>
    <s v="A10"/>
    <x v="4"/>
  </r>
  <r>
    <x v="11"/>
    <s v="0694123G"/>
    <s v="Q10159"/>
    <s v="04zmssz18"/>
    <s v="kWved"/>
    <s v="kWved"/>
    <s v="École normale supérieure de Lyon"/>
    <s v="A10"/>
    <x v="4"/>
  </r>
  <r>
    <x v="12"/>
    <s v="0720916E"/>
    <s v="Q834825"/>
    <s v="01mtcc283"/>
    <s v="9xlel"/>
    <s v="9xlel"/>
    <s v="Le Mans Université"/>
    <s v="A17"/>
    <x v="5"/>
  </r>
  <r>
    <x v="13"/>
    <s v="0141720U"/>
    <s v="Q3578208"/>
    <s v="01fpqqe90"/>
    <s v="I4SPK"/>
    <s v="I4SPK"/>
    <s v="École nationale supérieure d'ingénieurs de Caen"/>
    <s v="A70"/>
    <x v="6"/>
  </r>
  <r>
    <x v="14"/>
    <s v="9830445S"/>
    <s v="Q734332"/>
    <s v="02jrgcx64"/>
    <s v="Z2FY5"/>
    <s v="Z2FY5"/>
    <s v="Université de la Nouvelle-Calédonie"/>
    <s v="A40"/>
    <x v="7"/>
  </r>
  <r>
    <x v="15"/>
    <s v="0750736T"/>
    <s v="Q1546437"/>
    <s v="052bz7812"/>
    <s v="C6Ps7"/>
    <s v="C6Ps7"/>
    <s v="Université Paris Dauphine - PSL"/>
    <s v="A01"/>
    <x v="8"/>
  </r>
  <r>
    <x v="16"/>
    <s v="0860073M"/>
    <s v="Q391044"/>
    <s v="04jx68594"/>
    <s v="IlIW8"/>
    <s v="IlIW8"/>
    <s v="École nationale supérieure de mécanique et d'aérotechnique de Poitiers"/>
    <s v="A13"/>
    <x v="9"/>
  </r>
  <r>
    <x v="17"/>
    <s v="9840349G"/>
    <s v="Q1695245"/>
    <s v="03ay59x86"/>
    <s v="zepT6"/>
    <s v="zepT6"/>
    <s v="Université de la Polynésie Française"/>
    <s v="A41"/>
    <x v="10"/>
  </r>
  <r>
    <x v="18"/>
    <s v="0561718N"/>
    <s v="Q1125958"/>
    <s v="04ed7fw48"/>
    <s v="5tVy4"/>
    <s v="5tVy4"/>
    <s v="Université Bretagne Sud"/>
    <s v="A14"/>
    <x v="11"/>
  </r>
  <r>
    <x v="19"/>
    <s v="0350937D"/>
    <s v="Q459026"/>
    <s v="01m84wm78"/>
    <s v="ti37C"/>
    <s v="ti37C"/>
    <s v="Université Rennes 2"/>
    <s v="A14"/>
    <x v="11"/>
  </r>
  <r>
    <x v="20"/>
    <s v="0313124C"/>
    <s v="Q590201"/>
    <s v="027ankh97"/>
    <s v="gap5Q"/>
    <s v="gap5Q"/>
    <s v="Université Toulouse Capitole"/>
    <s v="A16"/>
    <x v="12"/>
  </r>
  <r>
    <x v="21"/>
    <s v="0781944P"/>
    <s v="Q186638"/>
    <s v="03mkjjy25"/>
    <s v="V13Pk"/>
    <s v="V13Pk"/>
    <s v="Université de Versailles Saint-Quentin-en-Yvelines"/>
    <s v="A25"/>
    <x v="13"/>
  </r>
  <r>
    <x v="22"/>
    <s v="0251215K"/>
    <s v="Q829449"/>
    <s v="03pcc9z86"/>
    <s v="7Mpgt"/>
    <s v="6b2we"/>
    <s v="Université Marie et Louis Pasteur"/>
    <s v="A03"/>
    <x v="14"/>
  </r>
  <r>
    <x v="23"/>
    <s v="0250082D"/>
    <s v="Q3578235"/>
    <s v="05813w841"/>
    <s v="cWx2t"/>
    <s v="cWx2t"/>
    <s v="École nationale supérieure de mécanique et des microtechniques"/>
    <s v="A03"/>
    <x v="14"/>
  </r>
  <r>
    <x v="24"/>
    <s v="0632084Y"/>
    <s v="Q1319786"/>
    <s v="01a8ajp46"/>
    <s v="K4lR3"/>
    <s v="K4lR3"/>
    <s v="Université Clermont Auvergne"/>
    <s v="A06"/>
    <x v="15"/>
  </r>
  <r>
    <x v="25"/>
    <s v="0380134P"/>
    <s v="Q3151959"/>
    <s v="03c7zyj82"/>
    <s v="851ij"/>
    <s v="851ij"/>
    <s v="Sciences Po Grenoble"/>
    <s v="A08"/>
    <x v="16"/>
  </r>
  <r>
    <x v="26"/>
    <s v="0383546Y"/>
    <s v="Q945876"/>
    <s v="02rx3b187"/>
    <s v="Y7ch7"/>
    <s v="Y7ch7"/>
    <s v="Université Grenoble Alpes"/>
    <s v="A08"/>
    <x v="16"/>
  </r>
  <r>
    <x v="27"/>
    <s v="0597132G"/>
    <s v="Q1548539"/>
    <s v="02ezch769"/>
    <s v="EW53M"/>
    <s v="EW53M"/>
    <s v="Université Polytechnique Hauts-de-France"/>
    <s v="A09"/>
    <x v="3"/>
  </r>
  <r>
    <x v="28"/>
    <s v="0340112M"/>
    <s v="Q948420"/>
    <s v="03sgyqj04"/>
    <s v="GJYxj"/>
    <s v="GJYxj"/>
    <s v="École nationale supérieure de chimie de Montpellier"/>
    <s v="A11"/>
    <x v="17"/>
  </r>
  <r>
    <x v="29"/>
    <s v="0442953W"/>
    <s v="Q259388"/>
    <s v="03gnr7b55"/>
    <s v="qUCQp"/>
    <s v="qUCQp"/>
    <s v="Nantes Université"/>
    <s v="A17"/>
    <x v="5"/>
  </r>
  <r>
    <x v="30"/>
    <s v="0490970N"/>
    <s v="Q1538727"/>
    <s v="04yrqp957"/>
    <s v="IXHyv"/>
    <s v="IXHyv"/>
    <s v="Université d'Angers"/>
    <s v="A17"/>
    <x v="5"/>
  </r>
  <r>
    <x v="31"/>
    <s v="0760165S"/>
    <s v="Q1665112"/>
    <s v="020ws7586"/>
    <s v="TeXD3"/>
    <s v="TeXD3"/>
    <s v="Institut national des sciences appliquées de Rouen Normandie"/>
    <s v="A70"/>
    <x v="6"/>
  </r>
  <r>
    <x v="32"/>
    <s v="0761904G"/>
    <s v="Q494247"/>
    <s v="03nhjew95"/>
    <s v="G4572"/>
    <s v="G4572"/>
    <s v="Université de Rouen Normandie"/>
    <s v="A70"/>
    <x v="6"/>
  </r>
  <r>
    <x v="33"/>
    <s v="0450855K"/>
    <s v="Q13334"/>
    <s v="014zrew76"/>
    <s v="HCBvW"/>
    <s v="HCBvW"/>
    <s v="Université d'Orléans"/>
    <s v="A18"/>
    <x v="18"/>
  </r>
  <r>
    <x v="34"/>
    <s v="0753471R"/>
    <s v="Q524289"/>
    <s v="0175hh227"/>
    <s v="XR16q"/>
    <s v="XR16q"/>
    <s v="Conservatoire national des arts et métiers"/>
    <s v="A01"/>
    <x v="8"/>
  </r>
  <r>
    <x v="35"/>
    <s v="0753428U"/>
    <s v="Q3152060"/>
    <s v="004gzqz66"/>
    <s v="RdQr7"/>
    <s v="RdQr7"/>
    <s v="Institut de physique du globe"/>
    <s v="A01"/>
    <x v="8"/>
  </r>
  <r>
    <x v="36"/>
    <s v="0753488J"/>
    <s v="Q1430113"/>
    <s v="023zg8w32"/>
    <s v="Dk1Th"/>
    <s v="Dk1Th"/>
    <s v="Institut national des langues et civilisations orientales"/>
    <s v="A01"/>
    <x v="8"/>
  </r>
  <r>
    <x v="37"/>
    <s v="0753494R"/>
    <s v="Q838691"/>
    <s v="03wkt5x30"/>
    <s v="VaJ52"/>
    <s v="VaJ52"/>
    <s v="Muséum national d'histoire naturelle"/>
    <s v="A01"/>
    <x v="8"/>
  </r>
  <r>
    <x v="38"/>
    <s v="0753496T"/>
    <s v="Q461340"/>
    <s v="029nkcm90"/>
    <s v="tr5VV"/>
    <s v="tr5VV"/>
    <s v="Observatoire de Paris"/>
    <s v="A01"/>
    <x v="8"/>
  </r>
  <r>
    <x v="39"/>
    <s v="0753431X"/>
    <s v="Q859363"/>
    <s v="05fe7ax82"/>
    <s v="u79ZJ"/>
    <s v="u79ZJ"/>
    <s v="Sciences Po"/>
    <s v="A01"/>
    <x v="8"/>
  </r>
  <r>
    <x v="40"/>
    <s v="0755976N"/>
    <s v="Q55849612"/>
    <s v="05f82e368"/>
    <s v="5cZyU"/>
    <s v="5cZyU"/>
    <s v="Université Paris Cité"/>
    <s v="A01"/>
    <x v="8"/>
  </r>
  <r>
    <x v="41"/>
    <s v="0756305W"/>
    <s v="Q662976"/>
    <s v="04qb2qm38"/>
    <s v="TWBzp"/>
    <s v="TWBzp"/>
    <s v="Université Paris-Panthéon-Assas"/>
    <s v="A01"/>
    <x v="8"/>
  </r>
  <r>
    <x v="42"/>
    <s v="0101060Y"/>
    <s v="Q1037208"/>
    <s v="01qhqcj41"/>
    <s v="8tVLr"/>
    <s v="8tVLr"/>
    <s v="Université de technologie de Troyes"/>
    <s v="A19"/>
    <x v="19"/>
  </r>
  <r>
    <x v="43"/>
    <s v="0352317D"/>
    <s v="Q3151965"/>
    <s v="01fmctt82"/>
    <s v="JaqkX"/>
    <s v="JaqkX"/>
    <s v="Sciences Po Rennes"/>
    <s v="A14"/>
    <x v="11"/>
  </r>
  <r>
    <x v="44"/>
    <s v="0290346U"/>
    <s v="Q1857334"/>
    <s v="01b8h3982"/>
    <s v="06SE7"/>
    <s v="e2uv7"/>
    <s v="Université de Bretagne Occidentale"/>
    <s v="A14"/>
    <x v="11"/>
  </r>
  <r>
    <x v="45"/>
    <s v="0290119X"/>
    <s v="Q273564"/>
    <s v="02ypw0a72"/>
    <s v="dPmxa"/>
    <s v="ru03d"/>
    <s v="Bretagne INP"/>
    <s v="A14"/>
    <x v="11"/>
  </r>
  <r>
    <x v="46"/>
    <s v="0352440M"/>
    <s v="Q2852691"/>
    <s v="03rxtdc22"/>
    <s v="j5bS4"/>
    <s v="j5bS4"/>
    <s v="École normale supérieure de Rennes"/>
    <s v="A14"/>
    <x v="11"/>
  </r>
  <r>
    <x v="47"/>
    <s v="0311381H"/>
    <s v="Q3152453"/>
    <s v="033p9g875"/>
    <s v="mMex4"/>
    <s v="mMex4"/>
    <s v="Toulouse INP"/>
    <s v="A16"/>
    <x v="12"/>
  </r>
  <r>
    <x v="48"/>
    <s v="0311383K"/>
    <s v="Q1933558"/>
    <s v="04ezk3x31"/>
    <s v="HqAYu"/>
    <s v="HqAYu"/>
    <s v="Université Toulouse - Jean Jaurès"/>
    <s v="A16"/>
    <x v="12"/>
  </r>
  <r>
    <x v="49"/>
    <s v="0922605G"/>
    <s v="Q3152454"/>
    <s v="021v2ka51"/>
    <s v="a2a9U"/>
    <s v="a2a9U"/>
    <s v="Institut national supérieur de formation et de recherche pour l'éducation inclusive"/>
    <s v="A25"/>
    <x v="13"/>
  </r>
  <r>
    <x v="50"/>
    <s v="0912408Y"/>
    <s v="Q109409389"/>
    <s v="03xjwb503"/>
    <s v="G2qA7"/>
    <s v="G2qA7"/>
    <s v="Université Paris-Saclay"/>
    <s v="A25"/>
    <x v="13"/>
  </r>
  <r>
    <x v="51"/>
    <s v="0900424X"/>
    <s v="Q2399264"/>
    <s v="05bn3m307"/>
    <s v="PVnB4"/>
    <s v="PVnB4"/>
    <s v="Université de technologie de Belfort-Montbéliard"/>
    <s v="A03"/>
    <x v="14"/>
  </r>
  <r>
    <x v="52"/>
    <s v="0333298F"/>
    <s v="Q13344"/>
    <s v="057qpr032"/>
    <s v="90I54"/>
    <s v="90I54"/>
    <s v="Université de Bordeaux"/>
    <s v="A04"/>
    <x v="20"/>
  </r>
  <r>
    <x v="53"/>
    <s v="0640251A"/>
    <s v="Q572968"/>
    <s v="01frn9647"/>
    <s v="Mz286"/>
    <s v="Mz286"/>
    <s v="Université de Pau et des Pays de l'Adour"/>
    <s v="A04"/>
    <x v="20"/>
  </r>
  <r>
    <x v="54"/>
    <s v="0751724S;0931827F"/>
    <s v="Q1194988"/>
    <s v="04wez5e68"/>
    <s v="Uxr7Z"/>
    <s v="Uxr7Z"/>
    <s v="Université Paris 8"/>
    <s v="A24"/>
    <x v="2"/>
  </r>
  <r>
    <x v="55"/>
    <s v="0931238R"/>
    <s v="Q1780212"/>
    <s v="0199hds37"/>
    <s v="cqyN7"/>
    <s v="cqyN7"/>
    <s v="Université Sorbonne Paris Nord"/>
    <s v="A24"/>
    <x v="2"/>
  </r>
  <r>
    <x v="56"/>
    <s v="0211237F"/>
    <s v="Q287072"/>
    <s v="03k1bsr36"/>
    <s v="Lr94O"/>
    <s v="l9qwd"/>
    <s v="Université Bourgogne Europe"/>
    <s v="A07"/>
    <x v="21"/>
  </r>
  <r>
    <x v="57"/>
    <s v="0212198A"/>
    <s v="Q8077943"/>
    <s v="03zek0r74"/>
    <s v="upGa1"/>
    <s v="MihlE"/>
    <s v="Institut national d'enseignement supérieur pour l'agriculture, l'alimentation et l'environnement"/>
    <s v="A07"/>
    <x v="21"/>
  </r>
  <r>
    <x v="58"/>
    <s v="0381912X"/>
    <s v="Q1665121"/>
    <s v="05sbt2524"/>
    <s v="2ALYK"/>
    <s v="2ALYK"/>
    <s v="Institut polytechnique de Grenoble"/>
    <s v="A08"/>
    <x v="16"/>
  </r>
  <r>
    <x v="59"/>
    <s v="0690192J"/>
    <s v="Q1633859"/>
    <s v="050jn9y42"/>
    <s v="8k41p"/>
    <s v="8k41p"/>
    <s v="Institut national des sciences appliquées de Lyon"/>
    <s v="A10"/>
    <x v="4"/>
  </r>
  <r>
    <x v="60"/>
    <s v="0301911P"/>
    <m/>
    <m/>
    <s v="klrvr"/>
    <s v="klrvr"/>
    <s v="Nîmes université"/>
    <s v="A11"/>
    <x v="17"/>
  </r>
  <r>
    <x v="61"/>
    <s v="0341089Z"/>
    <s v="Q2912244"/>
    <s v="00qhdy563"/>
    <s v="1I7hJ"/>
    <s v="rwz11"/>
    <s v="Université de Montpellier Paul-Valéry"/>
    <s v="A11"/>
    <x v="17"/>
  </r>
  <r>
    <x v="62"/>
    <s v="0062205P"/>
    <s v="Q80186910"/>
    <s v="019tgvf94"/>
    <s v="s3t8T"/>
    <s v="s3t8T"/>
    <s v="Université Côte d'Azur"/>
    <s v="A23"/>
    <x v="22"/>
  </r>
  <r>
    <x v="63"/>
    <s v="0762762P"/>
    <s v="Q1784954"/>
    <s v="05v509s40"/>
    <s v="LsQ24"/>
    <s v="LsQ24"/>
    <s v="Université Le Havre Normandie"/>
    <s v="A70"/>
    <x v="6"/>
  </r>
  <r>
    <x v="64"/>
    <s v="0141408E"/>
    <s v="Q568554"/>
    <s v="051kpcy16"/>
    <s v="p25Q3"/>
    <s v="p25Q3"/>
    <s v="Université de Caen Normandie"/>
    <s v="A70"/>
    <x v="6"/>
  </r>
  <r>
    <x v="65"/>
    <s v="0753364Z"/>
    <s v="Q3151899"/>
    <s v="01v053v88"/>
    <s v="wp55m"/>
    <s v="wp55m"/>
    <s v="IAE Paris - Sorbonne Business School"/>
    <s v="A01"/>
    <x v="8"/>
  </r>
  <r>
    <x v="66"/>
    <s v="0751719L"/>
    <s v="Q571293"/>
    <s v="03z6jp965"/>
    <s v="8k883"/>
    <s v="8k883"/>
    <s v="Université Sorbonne Nouvelle"/>
    <s v="A01"/>
    <x v="8"/>
  </r>
  <r>
    <x v="67"/>
    <s v="0753742K"/>
    <s v="Q273518"/>
    <s v="02d9dg697"/>
    <s v="y52D7"/>
    <s v="y52D7"/>
    <s v="École des hautes études en sciences sociales"/>
    <s v="A01"/>
    <x v="8"/>
  </r>
  <r>
    <x v="68"/>
    <s v="0751794T"/>
    <s v="Q273559"/>
    <s v="00fmnpw63"/>
    <s v="TSGYA"/>
    <s v="TSGYA"/>
    <s v="École française d'Extrême-Orient"/>
    <s v="A01"/>
    <x v="8"/>
  </r>
  <r>
    <x v="69"/>
    <s v="0350097R"/>
    <s v="Q1934614"/>
    <s v="04xaa4j22"/>
    <s v="3GxJ8"/>
    <s v="3GxJ8"/>
    <s v="Institut national des sciences appliquées de Rennes"/>
    <s v="A14"/>
    <x v="11"/>
  </r>
  <r>
    <x v="70"/>
    <s v="0681166Y"/>
    <s v="Q280183"/>
    <s v="04k8k6n84"/>
    <s v="OJZ4a"/>
    <s v="OJZ4a"/>
    <s v="Université de Haute-Alsace"/>
    <s v="A15"/>
    <x v="23"/>
  </r>
  <r>
    <x v="71"/>
    <s v="0311514C"/>
    <s v="Q3532921"/>
    <s v="00ff5f522"/>
    <s v="wc3zx"/>
    <s v="wc3zx"/>
    <s v="Toulouse School of Economics"/>
    <s v="A16"/>
    <x v="12"/>
  </r>
  <r>
    <x v="72"/>
    <s v="0651124U"/>
    <s v="Q124412825"/>
    <s v="049we9z90"/>
    <s v="u82xd"/>
    <s v="u82xd"/>
    <s v="Université de technologie Tarbes Occitanie Pyrénées"/>
    <s v="A16"/>
    <x v="12"/>
  </r>
  <r>
    <x v="73"/>
    <s v="0952259P"/>
    <s v="Q74452784"/>
    <s v="043htjv09"/>
    <s v="RS4WF"/>
    <s v="RS4WF"/>
    <s v="CY Cergy Paris Université"/>
    <s v="A25"/>
    <x v="13"/>
  </r>
  <r>
    <x v="74"/>
    <s v="0921204J"/>
    <s v="Q1394262"/>
    <s v="013bkhk48"/>
    <s v="g6rwB"/>
    <s v="g6rwB"/>
    <s v="Université Paris Nanterre"/>
    <s v="A25"/>
    <x v="13"/>
  </r>
  <r>
    <x v="75"/>
    <s v="0134009M"/>
    <s v="Q2302586"/>
    <s v="035xkbk20"/>
    <s v="xJdyB"/>
    <s v="xJdyB"/>
    <s v="Aix-Marseille Université"/>
    <s v="A02"/>
    <x v="0"/>
  </r>
  <r>
    <x v="76"/>
    <s v="0133774G"/>
    <s v="Q273454"/>
    <s v="040baw385"/>
    <s v="1tI7C"/>
    <s v="1tI7C"/>
    <s v="Centrale Méditerranée"/>
    <s v="A02"/>
    <x v="0"/>
  </r>
  <r>
    <x v="77"/>
    <s v="0601223D"/>
    <s v="Q622906"/>
    <s v="04y5kwa70"/>
    <s v="H3nOd"/>
    <s v="H3nOd"/>
    <s v="Université de technologie de Compiègne"/>
    <s v="A20"/>
    <x v="1"/>
  </r>
  <r>
    <x v="78"/>
    <s v="0333232J"/>
    <s v="Q3152470"/>
    <s v="054qv7y42"/>
    <s v="S88MV"/>
    <s v="S88MV"/>
    <s v="Bordeaux INP"/>
    <s v="A04"/>
    <x v="20"/>
  </r>
  <r>
    <x v="79"/>
    <s v="0330192E"/>
    <s v="Q1252062"/>
    <s v="01b5nw197"/>
    <s v="DOunC"/>
    <s v="DOunC"/>
    <s v="Sciences Po Bordeaux"/>
    <s v="A04"/>
    <x v="20"/>
  </r>
  <r>
    <x v="80"/>
    <s v="0331766R"/>
    <s v="Q13342"/>
    <s v="03pbgwk21"/>
    <s v="Mz90U"/>
    <s v="Mz90U"/>
    <s v="Université Bordeaux Montaigne"/>
    <s v="A04"/>
    <x v="20"/>
  </r>
  <r>
    <x v="81"/>
    <s v="0632033T"/>
    <s v="Q105809850"/>
    <s v="001f39w38"/>
    <s v="S8ntZ"/>
    <s v="S8ntZ"/>
    <s v="Clermont Auvergne INP"/>
    <s v="A06"/>
    <x v="15"/>
  </r>
  <r>
    <x v="82"/>
    <s v="0772894C"/>
    <s v="Q65153823"/>
    <s v="03x42jk29"/>
    <s v="3Z5e6"/>
    <s v="3Z5e6"/>
    <s v="Université Gustave Eiffel"/>
    <s v="A24"/>
    <x v="2"/>
  </r>
  <r>
    <x v="83"/>
    <s v="0730858L"/>
    <s v="Q2496158"/>
    <s v="04gqg1a07"/>
    <s v="zCa4j"/>
    <s v="zCa4j"/>
    <s v="Université Savoie Mont Blanc"/>
    <s v="A08"/>
    <x v="16"/>
  </r>
  <r>
    <x v="84"/>
    <s v="9710585J"/>
    <s v="Q16682075"/>
    <s v="02ryfmr77"/>
    <s v="z3hdL"/>
    <s v="z3hdL"/>
    <s v="Université des Antilles"/>
    <s v="A32"/>
    <x v="24"/>
  </r>
  <r>
    <x v="85"/>
    <s v="9730429D"/>
    <s v="Q16682067"/>
    <s v="00nb39k71"/>
    <s v="hy4EW"/>
    <s v="hy4EW"/>
    <s v="Université de Guyane"/>
    <s v="A33"/>
    <x v="25"/>
  </r>
  <r>
    <x v="86"/>
    <s v="0597131F"/>
    <s v="Q67212715"/>
    <s v="041rsh762"/>
    <s v="J3Mu2"/>
    <s v="J3Mu2"/>
    <s v="Institut national des sciences appliquées Hauts-de-France"/>
    <s v="A09"/>
    <x v="3"/>
  </r>
  <r>
    <x v="87"/>
    <s v="0595876S"/>
    <s v="Q3151958"/>
    <s v="05dm31p35"/>
    <s v="F77ic"/>
    <s v="F77ic"/>
    <s v="Sciences Po Lille"/>
    <s v="A09"/>
    <x v="3"/>
  </r>
  <r>
    <x v="88"/>
    <s v="0421095M"/>
    <s v="Q623154"/>
    <s v="04yznqr36"/>
    <s v="tIJ02"/>
    <s v="5gqzw"/>
    <s v="Université Jean Monnet - Saint-Etienne"/>
    <s v="A10"/>
    <x v="4"/>
  </r>
  <r>
    <x v="89"/>
    <s v="0692437Z"/>
    <s v="Q4027"/>
    <s v="05b5c0584"/>
    <s v="7Gzub"/>
    <s v="7Gzub"/>
    <s v="Université Jean Moulin - Lyon 3"/>
    <s v="A10"/>
    <x v="4"/>
  </r>
  <r>
    <x v="90"/>
    <s v="0691775E"/>
    <s v="Q4041"/>
    <s v="03rth4p18"/>
    <s v="CUBKB"/>
    <s v="CUBKB"/>
    <s v="Université Lumière - Lyon 2"/>
    <s v="A10"/>
    <x v="4"/>
  </r>
  <r>
    <x v="91"/>
    <s v="9760358K"/>
    <s v="Q2946102"/>
    <s v="02t0k0832"/>
    <s v="pVJpw"/>
    <s v="pVJpw"/>
    <s v="Université de Mayotte"/>
    <s v="A43"/>
    <x v="26"/>
  </r>
  <r>
    <x v="92"/>
    <s v="0440100V"/>
    <s v="Q273458"/>
    <s v="03nh7d505"/>
    <s v="gCAyK"/>
    <s v="gCAyK"/>
    <s v="Centrale Nantes"/>
    <s v="A17"/>
    <x v="5"/>
  </r>
  <r>
    <x v="93"/>
    <s v="0060099A"/>
    <s v="Q2991466"/>
    <s v="039fj2469"/>
    <s v="8JlNN"/>
    <s v="8JlNN"/>
    <s v="Observatoire de la Côte d'Azur"/>
    <s v="A23"/>
    <x v="22"/>
  </r>
  <r>
    <x v="94"/>
    <s v="0830766G"/>
    <s v="Q1816857"/>
    <s v="02m9kbe37"/>
    <s v="C701f"/>
    <s v="C701f"/>
    <s v="Université de Toulon"/>
    <s v="A23"/>
    <x v="22"/>
  </r>
  <r>
    <x v="95"/>
    <s v="0370800U"/>
    <s v="Q494335"/>
    <s v="02wwzvj46"/>
    <s v="cqkij"/>
    <s v="cqkij"/>
    <s v="Université de Tours"/>
    <s v="A18"/>
    <x v="18"/>
  </r>
  <r>
    <x v="96"/>
    <s v="0753480A"/>
    <s v="Q202660"/>
    <s v="04ex24z53"/>
    <s v="0Mvk5"/>
    <s v="0Mvk5"/>
    <s v="Collège de France"/>
    <s v="A01"/>
    <x v="8"/>
  </r>
  <r>
    <x v="97"/>
    <s v="0755890V"/>
    <s v="Q41497113"/>
    <s v="02en5vm52"/>
    <s v="bxPQe"/>
    <s v="bxPQe"/>
    <s v="Sorbonne Université"/>
    <s v="A01"/>
    <x v="8"/>
  </r>
  <r>
    <x v="98"/>
    <s v="0753478Y"/>
    <s v="Q273570"/>
    <s v="013xvg556"/>
    <s v="wAASR"/>
    <s v="wAASR"/>
    <s v="École nationale des Chartes"/>
    <s v="A01"/>
    <x v="8"/>
  </r>
  <r>
    <x v="99"/>
    <s v="0753455Y"/>
    <s v="Q83259"/>
    <s v="05a0dhs15"/>
    <s v="8618D"/>
    <s v="8618D"/>
    <s v="École normale supérieure PSL"/>
    <s v="A01"/>
    <x v="8"/>
  </r>
  <r>
    <x v="100"/>
    <s v="0753486G"/>
    <s v="Q273631"/>
    <s v="046b3cj80"/>
    <s v="QXnpG"/>
    <s v="QXnpG"/>
    <s v="École pratique des hautes études"/>
    <s v="A01"/>
    <x v="8"/>
  </r>
  <r>
    <x v="101"/>
    <s v="0511296G"/>
    <s v="Q2496149"/>
    <s v="03hypw319"/>
    <s v="57OsX"/>
    <s v="57OsX"/>
    <s v="Université de Reims Champagne-Ardenne"/>
    <s v="A19"/>
    <x v="19"/>
  </r>
  <r>
    <x v="102"/>
    <s v="0350077U"/>
    <s v="Q3578223"/>
    <s v="01h0ffh48"/>
    <s v="kFcnq"/>
    <s v="kFcnq"/>
    <s v="École nationale supérieure de chimie de Rennes"/>
    <s v="A14"/>
    <x v="11"/>
  </r>
  <r>
    <x v="103"/>
    <s v="0670190T"/>
    <s v="Q521036"/>
    <s v="001nta019"/>
    <s v="ab5z5"/>
    <s v="ab5z5"/>
    <s v="Institut national des sciences appliquées de Strasbourg"/>
    <s v="A15"/>
    <x v="23"/>
  </r>
  <r>
    <x v="104"/>
    <s v="0310133B"/>
    <s v="Q1664755"/>
    <s v="022scmy89"/>
    <s v="dQaK0"/>
    <s v="dQaK0"/>
    <s v="Sciences Po Toulouse"/>
    <s v="A16"/>
    <x v="12"/>
  </r>
  <r>
    <x v="105"/>
    <s v="0912341A"/>
    <s v="Q19203245"/>
    <s v="019tcpt25"/>
    <s v="m84Aa"/>
    <s v="m84Aa"/>
    <s v="CentraleSupélec"/>
    <s v="A25"/>
    <x v="13"/>
  </r>
  <r>
    <x v="106"/>
    <s v="0911975C"/>
    <s v="Q1531014"/>
    <s v="00e96v939"/>
    <s v="RN4E6"/>
    <s v="RN4E6"/>
    <s v="Université Évry Paris-Saclay"/>
    <s v="A25"/>
    <x v="13"/>
  </r>
  <r>
    <x v="107"/>
    <s v="0912266U"/>
    <s v="Q3578204"/>
    <s v="00tx98v53"/>
    <s v="WjVHD"/>
    <s v="WjVHD"/>
    <s v="École nationale supérieure d'informatique pour l'industrie et l'entreprise"/>
    <s v="A25"/>
    <x v="13"/>
  </r>
  <r>
    <x v="108"/>
    <s v="0951376E"/>
    <s v="Q2707341"/>
    <s v="03qeacd72"/>
    <s v="tdEpy"/>
    <s v="tdEpy"/>
    <s v="École nationale supérieure de l'électronique et de ses applications de Cergy"/>
    <s v="A25"/>
    <x v="13"/>
  </r>
  <r>
    <x v="109"/>
    <s v="0912423P;0940607Z"/>
    <s v="Q273604"/>
    <s v="00hx6zz33"/>
    <s v="6kk6n"/>
    <s v="6kk6n"/>
    <s v="École normale supérieure Paris-Saclay"/>
    <s v="A25"/>
    <x v="13"/>
  </r>
  <r>
    <x v="110"/>
    <s v="0840685N"/>
    <s v="Q2033119"/>
    <s v="00mfpxb84"/>
    <s v="vxHYt"/>
    <s v="vxHYt"/>
    <s v="Avignon Université"/>
    <s v="A02"/>
    <x v="0"/>
  </r>
  <r>
    <x v="111"/>
    <s v="7200664J"/>
    <s v="Q335841"/>
    <s v="050ra0n32"/>
    <s v="NLCOF"/>
    <s v="NLCOF"/>
    <s v="Université de Corse Pasquale Paoli"/>
    <s v="A27"/>
    <x v="27"/>
  </r>
  <r>
    <x v="112"/>
    <s v="9740478B"/>
    <s v="Q834819"/>
    <s v="005ypkf75"/>
    <s v="cEt92"/>
    <s v="cEt92"/>
    <s v="Université de La Réunion"/>
    <s v="A28"/>
    <x v="28"/>
  </r>
  <r>
    <x v="113"/>
    <s v="0870669E"/>
    <s v="Q2661290"/>
    <s v="02cp04407"/>
    <s v="nkbwh"/>
    <s v="nkbwh"/>
    <s v="Université de Limoges"/>
    <s v="A22"/>
    <x v="29"/>
  </r>
  <r>
    <x v="114"/>
    <s v="0690187D"/>
    <s v="Q10177"/>
    <s v="05s6rge65"/>
    <s v="fWJJA"/>
    <s v="fWJJA"/>
    <s v="Centrale Lyon"/>
    <s v="A10"/>
    <x v="4"/>
  </r>
  <r>
    <x v="115"/>
    <s v="0691774D"/>
    <s v="Q4032"/>
    <s v="029brtt94"/>
    <s v="etBz7"/>
    <s v="etBz7"/>
    <s v="Université Claude Bernard - Lyon 1"/>
    <s v="A10"/>
    <x v="4"/>
  </r>
  <r>
    <x v="116"/>
    <s v="0342490X"/>
    <m/>
    <s v="051escj72"/>
    <s v="evv7S"/>
    <s v="evv7S"/>
    <s v="Université de Montpellier"/>
    <s v="A11"/>
    <x v="17"/>
  </r>
  <r>
    <x v="117"/>
    <s v="0660437S"/>
    <s v="Q304872"/>
    <s v="03am2jy38"/>
    <s v="n1W55"/>
    <s v="n1W55"/>
    <s v="Université de Perpignan Via Domitia"/>
    <s v="A11"/>
    <x v="17"/>
  </r>
  <r>
    <x v="118"/>
    <s v="0542493S"/>
    <s v="Q4173330"/>
    <s v="04vfs2w97"/>
    <s v="t6Cq5"/>
    <s v="t6Cq5"/>
    <s v="Université de Lorraine"/>
    <s v="A12"/>
    <x v="30"/>
  </r>
  <r>
    <x v="119"/>
    <s v="0411068N;0180974L"/>
    <s v="Q15651478"/>
    <s v="03y0qc033"/>
    <s v="QYw7j"/>
    <s v="QYw7j"/>
    <s v="Institut national des sciences appliquées Centre Val de Loire"/>
    <s v="A18"/>
    <x v="18"/>
  </r>
  <r>
    <x v="120"/>
    <s v="0753237L"/>
    <s v="Q2570220"/>
    <s v="018pp1107"/>
    <s v="jYUcF"/>
    <s v="jYUcF"/>
    <s v="Arts et Métiers Sciences et Technologies"/>
    <s v="A01"/>
    <x v="8"/>
  </r>
  <r>
    <x v="121"/>
    <s v="0751717J"/>
    <s v="Q999763"/>
    <s v="002t25c44"/>
    <s v="6G2TU"/>
    <s v="6G2TU"/>
    <s v="Université Paris 1 - Panthéon Sorbonne"/>
    <s v="A01"/>
    <x v="8"/>
  </r>
  <r>
    <x v="122"/>
    <s v="0753375L"/>
    <s v="Q2963665"/>
    <s v="05q65zh81"/>
    <s v="uhDO3"/>
    <s v="uhDO3"/>
    <s v="École nationale supérieure de chimie de Paris - PSL"/>
    <s v="A01"/>
    <x v="8"/>
  </r>
  <r>
    <x v="123"/>
    <s v="0171463Y"/>
    <s v="Q1500822"/>
    <s v="04mv1z119"/>
    <s v="atbEK"/>
    <s v="atbEK"/>
    <s v="La Rochelle Université"/>
    <s v="A13"/>
    <x v="9"/>
  </r>
  <r>
    <x v="124"/>
    <s v="0860856N"/>
    <s v="Q661056"/>
    <s v="04xhy8q59"/>
    <s v="hlX1r"/>
    <s v="hlX1r"/>
    <s v="Université de Poitiers"/>
    <s v="A13"/>
    <x v="9"/>
  </r>
  <r>
    <x v="125"/>
    <s v="0353074B"/>
    <s v="Q1987282"/>
    <s v="015m7wh34"/>
    <s v="91D9w"/>
    <s v="91D9w"/>
    <s v="Université de Rennes"/>
    <s v="A14"/>
    <x v="11"/>
  </r>
  <r>
    <x v="126"/>
    <s v="0350095N"/>
    <s v="Q1587855"/>
    <s v="01sc83v92"/>
    <s v="SsRkf"/>
    <s v="SsRkf"/>
    <s v="École des hautes études en santé publique"/>
    <s v="A14"/>
    <x v="11"/>
  </r>
  <r>
    <x v="127"/>
    <s v="0673021V"/>
    <s v="Q157575"/>
    <s v="00pg6eq24"/>
    <s v="4k25D"/>
    <s v="4k25D"/>
    <s v="Université de Strasbourg"/>
    <s v="A15"/>
    <x v="23"/>
  </r>
  <r>
    <x v="128"/>
    <s v="0310152X"/>
    <s v="Q858979"/>
    <s v="01h8pf755"/>
    <s v="dj88d"/>
    <s v="dj88d"/>
    <s v="Institut national des sciences appliquées de Toulouse"/>
    <s v="A16"/>
    <x v="12"/>
  </r>
  <r>
    <x v="129"/>
    <s v="0811293R"/>
    <s v="Q929515"/>
    <s v="03078mv10"/>
    <s v="Hm42K"/>
    <s v="Hm42K"/>
    <s v="Institut national universitaire Jean-François Champollion"/>
    <s v="A16"/>
    <x v="12"/>
  </r>
  <r>
    <x v="130"/>
    <s v="0313218E"/>
    <m/>
    <m/>
    <s v="9hqpm"/>
    <s v="9hqpm"/>
    <s v="Université de Toulouse"/>
    <s v="A16"/>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5C95980-4F3D-464A-B6D9-85FFD9513051}" name="Tableau croisé dynamique1" cacheId="6" applyNumberFormats="0" applyBorderFormats="0" applyFontFormats="0" applyPatternFormats="0" applyAlignmentFormats="0" applyWidthHeightFormats="1" dataCaption="Valeurs" updatedVersion="8" minRefreshableVersion="3" itemPrintTitles="1" createdVersion="8" indent="0" outline="1" outlineData="1" multipleFieldFilters="0">
  <location ref="A10:E14" firstHeaderRow="0" firstDataRow="1" firstDataCol="1" rowPageCount="1" colPageCount="1"/>
  <pivotFields count="29">
    <pivotField showAll="0"/>
    <pivotField showAll="0"/>
    <pivotField axis="axisPage" showAll="0">
      <items count="133">
        <item x="0"/>
        <item x="72"/>
        <item x="1"/>
        <item x="9"/>
        <item x="31"/>
        <item x="40"/>
        <item x="2"/>
        <item x="56"/>
        <item x="122"/>
        <item x="73"/>
        <item x="74"/>
        <item x="121"/>
        <item x="105"/>
        <item x="87"/>
        <item x="88"/>
        <item x="89"/>
        <item x="106"/>
        <item x="54"/>
        <item x="90"/>
        <item x="107"/>
        <item x="129"/>
        <item x="95"/>
        <item x="8"/>
        <item x="38"/>
        <item x="23"/>
        <item x="47"/>
        <item x="128"/>
        <item x="67"/>
        <item x="48"/>
        <item x="108"/>
        <item x="130"/>
        <item x="91"/>
        <item x="92"/>
        <item x="75"/>
        <item x="76"/>
        <item x="77"/>
        <item x="69"/>
        <item x="41"/>
        <item x="99"/>
        <item x="63"/>
        <item x="109"/>
        <item x="112"/>
        <item x="32"/>
        <item x="123"/>
        <item x="113"/>
        <item x="24"/>
        <item x="17"/>
        <item x="93"/>
        <item x="57"/>
        <item x="78"/>
        <item x="58"/>
        <item x="50"/>
        <item x="60"/>
        <item x="79"/>
        <item x="80"/>
        <item x="3"/>
        <item x="10"/>
        <item x="25"/>
        <item x="33"/>
        <item x="42"/>
        <item x="100"/>
        <item x="114"/>
        <item m="1" x="131"/>
        <item x="81"/>
        <item x="115"/>
        <item x="116"/>
        <item x="11"/>
        <item x="101"/>
        <item x="43"/>
        <item x="15"/>
        <item x="61"/>
        <item x="59"/>
        <item x="35"/>
        <item x="12"/>
        <item x="22"/>
        <item x="103"/>
        <item x="65"/>
        <item x="16"/>
        <item x="6"/>
        <item x="29"/>
        <item x="110"/>
        <item x="68"/>
        <item x="96"/>
        <item x="30"/>
        <item x="36"/>
        <item x="39"/>
        <item x="55"/>
        <item x="49"/>
        <item x="52"/>
        <item x="13"/>
        <item x="53"/>
        <item x="4"/>
        <item x="94"/>
        <item x="97"/>
        <item x="104"/>
        <item x="66"/>
        <item x="111"/>
        <item x="7"/>
        <item x="5"/>
        <item x="98"/>
        <item x="120"/>
        <item x="62"/>
        <item x="119"/>
        <item x="71"/>
        <item x="126"/>
        <item x="28"/>
        <item x="70"/>
        <item x="37"/>
        <item x="127"/>
        <item x="26"/>
        <item x="18"/>
        <item x="44"/>
        <item x="45"/>
        <item x="64"/>
        <item x="46"/>
        <item x="82"/>
        <item x="19"/>
        <item x="83"/>
        <item x="84"/>
        <item x="124"/>
        <item x="20"/>
        <item x="85"/>
        <item x="125"/>
        <item x="51"/>
        <item x="34"/>
        <item x="102"/>
        <item x="27"/>
        <item x="86"/>
        <item x="21"/>
        <item x="117"/>
        <item x="118"/>
        <item x="14"/>
        <item t="default"/>
      </items>
    </pivotField>
    <pivotField showAll="0"/>
    <pivotField axis="axisRow" multipleItemSelectionAllowed="1" showAll="0">
      <items count="5">
        <item x="1"/>
        <item h="1" x="0"/>
        <item x="2"/>
        <item x="3"/>
        <item t="default"/>
      </items>
    </pivotField>
    <pivotField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dataField="1" showAll="0"/>
    <pivotField showAll="0"/>
    <pivotField showAll="0"/>
    <pivotField showAll="0"/>
    <pivotField dataField="1" showAll="0"/>
  </pivotFields>
  <rowFields count="1">
    <field x="4"/>
  </rowFields>
  <rowItems count="4">
    <i>
      <x/>
    </i>
    <i>
      <x v="2"/>
    </i>
    <i>
      <x v="3"/>
    </i>
    <i t="grand">
      <x/>
    </i>
  </rowItems>
  <colFields count="1">
    <field x="-2"/>
  </colFields>
  <colItems count="4">
    <i>
      <x/>
    </i>
    <i i="1">
      <x v="1"/>
    </i>
    <i i="2">
      <x v="2"/>
    </i>
    <i i="3">
      <x v="3"/>
    </i>
  </colItems>
  <pageFields count="1">
    <pageField fld="2" hier="-1"/>
  </pageFields>
  <dataFields count="4">
    <dataField name=".Total U &amp; GE" fld="19" baseField="0" baseItem="0"/>
    <dataField name=".Total HU" fld="23" baseField="0" baseItem="0"/>
    <dataField name=".Total EC" fld="24" baseField="0" baseItem="0"/>
    <dataField name=".Total ESAS" fld="28" baseField="4" baseItem="0"/>
  </dataFields>
  <formats count="14">
    <format dxfId="189">
      <pivotArea outline="0" collapsedLevelsAreSubtotals="1" fieldPosition="0"/>
    </format>
    <format dxfId="188">
      <pivotArea field="5" type="button" dataOnly="0" labelOnly="1" outline="0"/>
    </format>
    <format dxfId="187">
      <pivotArea dataOnly="0" labelOnly="1" outline="0" fieldPosition="0">
        <references count="1">
          <reference field="4294967294" count="4">
            <x v="0"/>
            <x v="1"/>
            <x v="2"/>
            <x v="3"/>
          </reference>
        </references>
      </pivotArea>
    </format>
    <format dxfId="186">
      <pivotArea field="5" type="button" dataOnly="0" labelOnly="1" outline="0"/>
    </format>
    <format dxfId="185">
      <pivotArea dataOnly="0" labelOnly="1" outline="0" fieldPosition="0">
        <references count="1">
          <reference field="4294967294" count="4">
            <x v="0"/>
            <x v="1"/>
            <x v="2"/>
            <x v="3"/>
          </reference>
        </references>
      </pivotArea>
    </format>
    <format dxfId="184">
      <pivotArea field="5" type="button" dataOnly="0" labelOnly="1" outline="0"/>
    </format>
    <format dxfId="183">
      <pivotArea field="5" type="button" dataOnly="0" labelOnly="1" outline="0"/>
    </format>
    <format dxfId="182">
      <pivotArea dataOnly="0" labelOnly="1" outline="0" fieldPosition="0">
        <references count="1">
          <reference field="4294967294" count="4">
            <x v="0"/>
            <x v="1"/>
            <x v="2"/>
            <x v="3"/>
          </reference>
        </references>
      </pivotArea>
    </format>
    <format dxfId="181">
      <pivotArea field="4" type="button" dataOnly="0" labelOnly="1" outline="0" axis="axisRow" fieldPosition="0"/>
    </format>
    <format dxfId="180">
      <pivotArea collapsedLevelsAreSubtotals="1" fieldPosition="0">
        <references count="1">
          <reference field="4" count="1">
            <x v="3"/>
          </reference>
        </references>
      </pivotArea>
    </format>
    <format dxfId="179">
      <pivotArea dataOnly="0" labelOnly="1" fieldPosition="0">
        <references count="1">
          <reference field="4" count="1">
            <x v="3"/>
          </reference>
        </references>
      </pivotArea>
    </format>
    <format dxfId="178">
      <pivotArea field="2" type="button" dataOnly="0" labelOnly="1" outline="0" axis="axisPage" fieldPosition="0"/>
    </format>
    <format dxfId="177">
      <pivotArea collapsedLevelsAreSubtotals="1" fieldPosition="0">
        <references count="2">
          <reference field="4294967294" count="3" selected="0">
            <x v="0"/>
            <x v="1"/>
            <x v="2"/>
          </reference>
          <reference field="4" count="1">
            <x v="2"/>
          </reference>
        </references>
      </pivotArea>
    </format>
    <format dxfId="176">
      <pivotArea collapsedLevelsAreSubtotals="1" fieldPosition="0">
        <references count="2">
          <reference field="4294967294" count="3" selected="0">
            <x v="0"/>
            <x v="1"/>
            <x v="2"/>
          </reference>
          <reference field="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D3C19BD-D2AF-44D8-BB4E-56B402D88C46}" name="Tableau croisé dynamique9" cacheId="5" applyNumberFormats="0" applyBorderFormats="0" applyFontFormats="0" applyPatternFormats="0" applyAlignmentFormats="0" applyWidthHeightFormats="1" dataCaption="Valeurs" updatedVersion="8" minRefreshableVersion="3" itemPrintTitles="1" createdVersion="8" indent="0" outline="1" outlineData="1" multipleFieldFilters="0">
  <location ref="A10:X22" firstHeaderRow="0" firstDataRow="1" firstDataCol="1" rowPageCount="2" colPageCount="1"/>
  <pivotFields count="27">
    <pivotField axis="axisPage" multipleItemSelectionAllowed="1" showAll="0">
      <items count="132">
        <item x="0"/>
        <item x="72"/>
        <item x="1"/>
        <item x="9"/>
        <item x="31"/>
        <item x="40"/>
        <item x="2"/>
        <item x="56"/>
        <item x="122"/>
        <item x="73"/>
        <item x="74"/>
        <item x="121"/>
        <item x="105"/>
        <item x="87"/>
        <item x="88"/>
        <item x="89"/>
        <item x="106"/>
        <item x="54"/>
        <item x="90"/>
        <item x="107"/>
        <item x="129"/>
        <item x="95"/>
        <item x="8"/>
        <item x="38"/>
        <item x="23"/>
        <item x="47"/>
        <item x="128"/>
        <item x="67"/>
        <item x="48"/>
        <item x="108"/>
        <item x="130"/>
        <item x="91"/>
        <item x="92"/>
        <item x="75"/>
        <item x="76"/>
        <item x="77"/>
        <item x="69"/>
        <item x="41"/>
        <item x="99"/>
        <item x="63"/>
        <item x="109"/>
        <item x="112"/>
        <item x="32"/>
        <item x="123"/>
        <item x="113"/>
        <item x="24"/>
        <item x="17"/>
        <item x="93"/>
        <item x="57"/>
        <item x="78"/>
        <item x="58"/>
        <item x="50"/>
        <item x="60"/>
        <item x="79"/>
        <item x="80"/>
        <item x="3"/>
        <item x="10"/>
        <item x="25"/>
        <item x="33"/>
        <item x="42"/>
        <item x="100"/>
        <item x="114"/>
        <item x="14"/>
        <item x="81"/>
        <item x="115"/>
        <item x="116"/>
        <item x="11"/>
        <item x="101"/>
        <item x="43"/>
        <item x="15"/>
        <item x="61"/>
        <item x="59"/>
        <item x="35"/>
        <item x="12"/>
        <item x="22"/>
        <item x="103"/>
        <item x="65"/>
        <item x="16"/>
        <item x="6"/>
        <item x="29"/>
        <item x="110"/>
        <item x="68"/>
        <item x="96"/>
        <item x="30"/>
        <item x="36"/>
        <item x="39"/>
        <item x="55"/>
        <item x="49"/>
        <item x="52"/>
        <item x="13"/>
        <item x="53"/>
        <item x="4"/>
        <item x="94"/>
        <item x="97"/>
        <item x="104"/>
        <item x="66"/>
        <item x="111"/>
        <item x="7"/>
        <item x="5"/>
        <item x="98"/>
        <item x="120"/>
        <item x="62"/>
        <item x="119"/>
        <item x="71"/>
        <item x="126"/>
        <item x="28"/>
        <item x="70"/>
        <item x="37"/>
        <item x="127"/>
        <item x="26"/>
        <item x="18"/>
        <item x="44"/>
        <item x="45"/>
        <item x="64"/>
        <item x="46"/>
        <item x="82"/>
        <item x="19"/>
        <item x="83"/>
        <item x="84"/>
        <item x="124"/>
        <item x="20"/>
        <item x="85"/>
        <item x="125"/>
        <item x="51"/>
        <item x="34"/>
        <item x="102"/>
        <item x="27"/>
        <item x="86"/>
        <item x="21"/>
        <item x="117"/>
        <item x="118"/>
        <item t="default"/>
      </items>
    </pivotField>
    <pivotField showAll="0"/>
    <pivotField axis="axisPage" multipleItemSelectionAllowed="1" showAll="0">
      <items count="5">
        <item x="1"/>
        <item h="1" x="0"/>
        <item x="2"/>
        <item x="3"/>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3"/>
  </rowFields>
  <rowItems count="12">
    <i>
      <x/>
    </i>
    <i>
      <x v="1"/>
    </i>
    <i>
      <x v="2"/>
    </i>
    <i>
      <x v="3"/>
    </i>
    <i>
      <x v="4"/>
    </i>
    <i>
      <x v="5"/>
    </i>
    <i>
      <x v="6"/>
    </i>
    <i>
      <x v="7"/>
    </i>
    <i>
      <x v="8"/>
    </i>
    <i>
      <x v="9"/>
    </i>
    <i>
      <x v="10"/>
    </i>
    <i t="grand">
      <x/>
    </i>
  </rowItems>
  <colFields count="1">
    <field x="-2"/>
  </colFields>
  <colItems count="2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colItems>
  <pageFields count="2">
    <pageField fld="0" hier="-1"/>
    <pageField fld="2" hier="-1"/>
  </pageFields>
  <dataFields count="23">
    <dataField name=".Corps des GRANDS ETABLISSEMENTS" fld="4" baseField="2" baseItem="7"/>
    <dataField name=".Droit et Science politique" fld="5" baseField="2" baseItem="7"/>
    <dataField name=".Sciences économiques et de gestion" fld="6" baseField="2" baseItem="7"/>
    <dataField name=".Langues et Littératures" fld="7" baseField="2" baseItem="7"/>
    <dataField name=".Pluridisciplinaire" fld="8" baseField="2" baseItem="7"/>
    <dataField name=".Sciences humaines" fld="9" baseField="2" baseItem="7"/>
    <dataField name=".Pharmacie" fld="10" baseField="2" baseItem="7"/>
    <dataField name=".Biologie et Biochimie" fld="11" baseField="2" baseItem="7"/>
    <dataField name=".Chimie" fld="12" baseField="2" baseItem="7"/>
    <dataField name=".Mathématiques et Informatique" fld="13" baseField="2" baseItem="8"/>
    <dataField name=".Mécanique, Génie mécanique, Génie informatique, Energétique" fld="14" baseField="2" baseItem="7"/>
    <dataField name=".Physique" fld="15" baseField="2" baseItem="7"/>
    <dataField name=".Sciences de la terre" fld="16" baseField="2" baseItem="7"/>
    <dataField name=".Total U &amp; GE" fld="17" baseField="0" baseItem="0"/>
    <dataField name=".Médecine" fld="18" baseField="0" baseItem="0"/>
    <dataField name=".Odontologie" fld="19" baseField="2" baseItem="7"/>
    <dataField name=".Pharmacie2" fld="20" baseField="2" baseItem="8"/>
    <dataField name=".Total HU" fld="21" baseField="0" baseItem="0"/>
    <dataField name=".Total EC" fld="22" baseField="0" baseItem="0"/>
    <dataField name=".Droit, économie et gestion" fld="23" baseField="2" baseItem="8"/>
    <dataField name=".Lettres et sciences humaines" fld="24" baseField="2" baseItem="8"/>
    <dataField name=".Sciences" fld="25" baseField="2" baseItem="8"/>
    <dataField name=".Total ESAS" fld="26" baseField="2" baseItem="8"/>
  </dataFields>
  <formats count="20">
    <format dxfId="62">
      <pivotArea field="3" type="button" dataOnly="0" labelOnly="1" outline="0" axis="axisRow" fieldPosition="0"/>
    </format>
    <format dxfId="61">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60">
      <pivotArea field="3" type="button" dataOnly="0" labelOnly="1" outline="0" axis="axisRow" fieldPosition="0"/>
    </format>
    <format dxfId="59">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58">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57">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56">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55">
      <pivotArea grandRow="1" outline="0" collapsedLevelsAreSubtotals="1" fieldPosition="0"/>
    </format>
    <format dxfId="54">
      <pivotArea collapsedLevelsAreSubtotals="1" fieldPosition="0">
        <references count="2">
          <reference field="4294967294" count="1" selected="0">
            <x v="19"/>
          </reference>
          <reference field="3" count="0"/>
        </references>
      </pivotArea>
    </format>
    <format dxfId="53">
      <pivotArea collapsedLevelsAreSubtotals="1" fieldPosition="0">
        <references count="2">
          <reference field="4294967294" count="3" selected="0">
            <x v="19"/>
            <x v="20"/>
            <x v="21"/>
          </reference>
          <reference field="3" count="0"/>
        </references>
      </pivotArea>
    </format>
    <format dxfId="52">
      <pivotArea field="3" type="button" dataOnly="0" labelOnly="1" outline="0" axis="axisRow" fieldPosition="0"/>
    </format>
    <format dxfId="51">
      <pivotArea outline="0" collapsedLevelsAreSubtotals="1" fieldPosition="0"/>
    </format>
    <format dxfId="50">
      <pivotArea outline="0" collapsedLevelsAreSubtotals="1" fieldPosition="0">
        <references count="1">
          <reference field="4294967294" count="4" selected="0">
            <x v="14"/>
            <x v="15"/>
            <x v="16"/>
            <x v="17"/>
          </reference>
        </references>
      </pivotArea>
    </format>
    <format dxfId="49">
      <pivotArea dataOnly="0" labelOnly="1" outline="0" fieldPosition="0">
        <references count="1">
          <reference field="4294967294" count="4">
            <x v="14"/>
            <x v="15"/>
            <x v="16"/>
            <x v="17"/>
          </reference>
        </references>
      </pivotArea>
    </format>
    <format dxfId="48">
      <pivotArea outline="0" collapsedLevelsAreSubtotals="1" fieldPosition="0">
        <references count="1">
          <reference field="4294967294" count="4" selected="0">
            <x v="19"/>
            <x v="20"/>
            <x v="21"/>
            <x v="22"/>
          </reference>
        </references>
      </pivotArea>
    </format>
    <format dxfId="47">
      <pivotArea dataOnly="0" labelOnly="1" outline="0" fieldPosition="0">
        <references count="1">
          <reference field="4294967294" count="4">
            <x v="19"/>
            <x v="20"/>
            <x v="21"/>
            <x v="22"/>
          </reference>
        </references>
      </pivotArea>
    </format>
    <format dxfId="46">
      <pivotArea outline="0" collapsedLevelsAreSubtotals="1" fieldPosition="0">
        <references count="1">
          <reference field="4294967294" count="19" selected="0">
            <x v="0"/>
            <x v="1"/>
            <x v="2"/>
            <x v="3"/>
            <x v="4"/>
            <x v="5"/>
            <x v="6"/>
            <x v="7"/>
            <x v="8"/>
            <x v="9"/>
            <x v="10"/>
            <x v="11"/>
            <x v="12"/>
            <x v="13"/>
            <x v="14"/>
            <x v="15"/>
            <x v="16"/>
            <x v="17"/>
            <x v="18"/>
          </reference>
        </references>
      </pivotArea>
    </format>
    <format dxfId="45">
      <pivotArea dataOnly="0" labelOnly="1" outline="0" fieldPosition="0">
        <references count="1">
          <reference field="2" count="0"/>
        </references>
      </pivotArea>
    </format>
    <format dxfId="44">
      <pivotArea dataOnly="0" labelOnly="1" outline="0" fieldPosition="0">
        <references count="1">
          <reference field="4294967294" count="19">
            <x v="0"/>
            <x v="1"/>
            <x v="2"/>
            <x v="3"/>
            <x v="4"/>
            <x v="5"/>
            <x v="6"/>
            <x v="7"/>
            <x v="8"/>
            <x v="9"/>
            <x v="10"/>
            <x v="11"/>
            <x v="12"/>
            <x v="13"/>
            <x v="14"/>
            <x v="15"/>
            <x v="16"/>
            <x v="17"/>
            <x v="18"/>
          </reference>
        </references>
      </pivotArea>
    </format>
    <format dxfId="43">
      <pivotArea field="0"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7CA4CD1-C2C7-49CF-992C-A1F551656D65}" name="Tableau croisé dynamique1" cacheId="7"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A166" firstHeaderRow="1" firstDataRow="1" firstDataCol="1"/>
  <pivotFields count="9">
    <pivotField axis="axisRow" showAll="0">
      <items count="132">
        <item x="75"/>
        <item x="120"/>
        <item x="110"/>
        <item x="78"/>
        <item x="4"/>
        <item x="114"/>
        <item x="76"/>
        <item x="92"/>
        <item x="105"/>
        <item x="81"/>
        <item x="96"/>
        <item x="34"/>
        <item x="73"/>
        <item x="126"/>
        <item x="67"/>
        <item x="68"/>
        <item x="98"/>
        <item x="45"/>
        <item x="28"/>
        <item x="122"/>
        <item x="102"/>
        <item x="108"/>
        <item x="16"/>
        <item x="23"/>
        <item x="8"/>
        <item x="57"/>
        <item x="10"/>
        <item x="107"/>
        <item x="13"/>
        <item x="11"/>
        <item x="46"/>
        <item x="109"/>
        <item x="99"/>
        <item x="100"/>
        <item x="65"/>
        <item x="35"/>
        <item x="36"/>
        <item x="119"/>
        <item x="59"/>
        <item x="69"/>
        <item x="31"/>
        <item x="103"/>
        <item x="128"/>
        <item x="86"/>
        <item x="49"/>
        <item x="129"/>
        <item x="58"/>
        <item x="2"/>
        <item x="123"/>
        <item x="12"/>
        <item x="37"/>
        <item x="29"/>
        <item x="60"/>
        <item x="93"/>
        <item x="38"/>
        <item x="39"/>
        <item x="0"/>
        <item x="79"/>
        <item x="25"/>
        <item x="87"/>
        <item x="9"/>
        <item x="43"/>
        <item x="104"/>
        <item x="97"/>
        <item x="47"/>
        <item x="71"/>
        <item x="80"/>
        <item x="18"/>
        <item x="115"/>
        <item x="24"/>
        <item x="62"/>
        <item x="30"/>
        <item x="5"/>
        <item x="52"/>
        <item x="56"/>
        <item x="44"/>
        <item x="64"/>
        <item x="111"/>
        <item x="22"/>
        <item x="85"/>
        <item x="70"/>
        <item x="14"/>
        <item x="17"/>
        <item x="112"/>
        <item x="6"/>
        <item x="113"/>
        <item x="118"/>
        <item x="91"/>
        <item x="116"/>
        <item x="53"/>
        <item x="117"/>
        <item x="1"/>
        <item x="124"/>
        <item x="101"/>
        <item x="125"/>
        <item x="32"/>
        <item x="127"/>
        <item x="51"/>
        <item x="77"/>
        <item x="42"/>
        <item x="72"/>
        <item x="94"/>
        <item x="130"/>
        <item x="95"/>
        <item x="21"/>
        <item x="84"/>
        <item x="33"/>
        <item x="7"/>
        <item x="106"/>
        <item x="26"/>
        <item x="82"/>
        <item x="88"/>
        <item x="89"/>
        <item x="63"/>
        <item x="90"/>
        <item x="121"/>
        <item x="54"/>
        <item x="40"/>
        <item x="15"/>
        <item x="74"/>
        <item x="3"/>
        <item x="41"/>
        <item x="50"/>
        <item x="61"/>
        <item x="27"/>
        <item x="19"/>
        <item x="83"/>
        <item x="66"/>
        <item x="55"/>
        <item x="48"/>
        <item x="20"/>
        <item t="default"/>
      </items>
    </pivotField>
    <pivotField showAll="0"/>
    <pivotField showAll="0"/>
    <pivotField showAll="0"/>
    <pivotField showAll="0"/>
    <pivotField showAll="0"/>
    <pivotField showAll="0"/>
    <pivotField showAll="0"/>
    <pivotField axis="axisRow" showAll="0">
      <items count="32">
        <item x="0"/>
        <item x="1"/>
        <item x="14"/>
        <item x="20"/>
        <item x="15"/>
        <item x="27"/>
        <item x="2"/>
        <item x="21"/>
        <item x="16"/>
        <item x="24"/>
        <item x="25"/>
        <item x="28"/>
        <item x="3"/>
        <item x="29"/>
        <item x="4"/>
        <item x="26"/>
        <item x="17"/>
        <item x="30"/>
        <item x="5"/>
        <item x="22"/>
        <item x="6"/>
        <item x="7"/>
        <item x="18"/>
        <item x="8"/>
        <item x="9"/>
        <item x="10"/>
        <item x="19"/>
        <item x="11"/>
        <item x="23"/>
        <item x="12"/>
        <item x="13"/>
        <item t="default"/>
      </items>
    </pivotField>
  </pivotFields>
  <rowFields count="2">
    <field x="8"/>
    <field x="0"/>
  </rowFields>
  <rowItems count="163">
    <i>
      <x/>
    </i>
    <i r="1">
      <x/>
    </i>
    <i r="1">
      <x v="2"/>
    </i>
    <i r="1">
      <x v="6"/>
    </i>
    <i r="1">
      <x v="56"/>
    </i>
    <i>
      <x v="1"/>
    </i>
    <i r="1">
      <x v="91"/>
    </i>
    <i r="1">
      <x v="98"/>
    </i>
    <i>
      <x v="2"/>
    </i>
    <i r="1">
      <x v="23"/>
    </i>
    <i r="1">
      <x v="78"/>
    </i>
    <i r="1">
      <x v="97"/>
    </i>
    <i>
      <x v="3"/>
    </i>
    <i r="1">
      <x v="3"/>
    </i>
    <i r="1">
      <x v="57"/>
    </i>
    <i r="1">
      <x v="66"/>
    </i>
    <i r="1">
      <x v="73"/>
    </i>
    <i r="1">
      <x v="89"/>
    </i>
    <i>
      <x v="4"/>
    </i>
    <i r="1">
      <x v="9"/>
    </i>
    <i r="1">
      <x v="69"/>
    </i>
    <i>
      <x v="5"/>
    </i>
    <i r="1">
      <x v="77"/>
    </i>
    <i>
      <x v="6"/>
    </i>
    <i r="1">
      <x v="47"/>
    </i>
    <i r="1">
      <x v="110"/>
    </i>
    <i r="1">
      <x v="116"/>
    </i>
    <i r="1">
      <x v="120"/>
    </i>
    <i r="1">
      <x v="128"/>
    </i>
    <i>
      <x v="7"/>
    </i>
    <i r="1">
      <x v="25"/>
    </i>
    <i r="1">
      <x v="74"/>
    </i>
    <i>
      <x v="8"/>
    </i>
    <i r="1">
      <x v="46"/>
    </i>
    <i r="1">
      <x v="58"/>
    </i>
    <i r="1">
      <x v="109"/>
    </i>
    <i r="1">
      <x v="126"/>
    </i>
    <i>
      <x v="9"/>
    </i>
    <i r="1">
      <x v="105"/>
    </i>
    <i>
      <x v="10"/>
    </i>
    <i r="1">
      <x v="79"/>
    </i>
    <i>
      <x v="11"/>
    </i>
    <i r="1">
      <x v="83"/>
    </i>
    <i>
      <x v="12"/>
    </i>
    <i r="1">
      <x v="4"/>
    </i>
    <i r="1">
      <x v="24"/>
    </i>
    <i r="1">
      <x v="43"/>
    </i>
    <i r="1">
      <x v="59"/>
    </i>
    <i r="1">
      <x v="72"/>
    </i>
    <i r="1">
      <x v="84"/>
    </i>
    <i r="1">
      <x v="107"/>
    </i>
    <i r="1">
      <x v="124"/>
    </i>
    <i>
      <x v="13"/>
    </i>
    <i r="1">
      <x v="85"/>
    </i>
    <i>
      <x v="14"/>
    </i>
    <i r="1">
      <x v="5"/>
    </i>
    <i r="1">
      <x v="26"/>
    </i>
    <i r="1">
      <x v="29"/>
    </i>
    <i r="1">
      <x v="38"/>
    </i>
    <i r="1">
      <x v="60"/>
    </i>
    <i r="1">
      <x v="68"/>
    </i>
    <i r="1">
      <x v="111"/>
    </i>
    <i r="1">
      <x v="112"/>
    </i>
    <i r="1">
      <x v="114"/>
    </i>
    <i>
      <x v="15"/>
    </i>
    <i r="1">
      <x v="87"/>
    </i>
    <i>
      <x v="16"/>
    </i>
    <i r="1">
      <x v="18"/>
    </i>
    <i r="1">
      <x v="52"/>
    </i>
    <i r="1">
      <x v="88"/>
    </i>
    <i r="1">
      <x v="90"/>
    </i>
    <i r="1">
      <x v="123"/>
    </i>
    <i>
      <x v="17"/>
    </i>
    <i r="1">
      <x v="86"/>
    </i>
    <i>
      <x v="18"/>
    </i>
    <i r="1">
      <x v="7"/>
    </i>
    <i r="1">
      <x v="49"/>
    </i>
    <i r="1">
      <x v="51"/>
    </i>
    <i r="1">
      <x v="71"/>
    </i>
    <i>
      <x v="19"/>
    </i>
    <i r="1">
      <x v="53"/>
    </i>
    <i r="1">
      <x v="70"/>
    </i>
    <i r="1">
      <x v="101"/>
    </i>
    <i>
      <x v="20"/>
    </i>
    <i r="1">
      <x v="28"/>
    </i>
    <i r="1">
      <x v="40"/>
    </i>
    <i r="1">
      <x v="76"/>
    </i>
    <i r="1">
      <x v="95"/>
    </i>
    <i r="1">
      <x v="113"/>
    </i>
    <i>
      <x v="21"/>
    </i>
    <i r="1">
      <x v="81"/>
    </i>
    <i>
      <x v="22"/>
    </i>
    <i r="1">
      <x v="37"/>
    </i>
    <i r="1">
      <x v="103"/>
    </i>
    <i r="1">
      <x v="106"/>
    </i>
    <i>
      <x v="23"/>
    </i>
    <i r="1">
      <x v="1"/>
    </i>
    <i r="1">
      <x v="10"/>
    </i>
    <i r="1">
      <x v="11"/>
    </i>
    <i r="1">
      <x v="14"/>
    </i>
    <i r="1">
      <x v="15"/>
    </i>
    <i r="1">
      <x v="16"/>
    </i>
    <i r="1">
      <x v="19"/>
    </i>
    <i r="1">
      <x v="32"/>
    </i>
    <i r="1">
      <x v="33"/>
    </i>
    <i r="1">
      <x v="34"/>
    </i>
    <i r="1">
      <x v="35"/>
    </i>
    <i r="1">
      <x v="36"/>
    </i>
    <i r="1">
      <x v="50"/>
    </i>
    <i r="1">
      <x v="54"/>
    </i>
    <i r="1">
      <x v="55"/>
    </i>
    <i r="1">
      <x v="63"/>
    </i>
    <i r="1">
      <x v="115"/>
    </i>
    <i r="1">
      <x v="117"/>
    </i>
    <i r="1">
      <x v="118"/>
    </i>
    <i r="1">
      <x v="121"/>
    </i>
    <i r="1">
      <x v="127"/>
    </i>
    <i>
      <x v="24"/>
    </i>
    <i r="1">
      <x v="22"/>
    </i>
    <i r="1">
      <x v="48"/>
    </i>
    <i r="1">
      <x v="92"/>
    </i>
    <i>
      <x v="25"/>
    </i>
    <i r="1">
      <x v="82"/>
    </i>
    <i>
      <x v="26"/>
    </i>
    <i r="1">
      <x v="93"/>
    </i>
    <i r="1">
      <x v="99"/>
    </i>
    <i>
      <x v="27"/>
    </i>
    <i r="1">
      <x v="13"/>
    </i>
    <i r="1">
      <x v="17"/>
    </i>
    <i r="1">
      <x v="20"/>
    </i>
    <i r="1">
      <x v="30"/>
    </i>
    <i r="1">
      <x v="39"/>
    </i>
    <i r="1">
      <x v="61"/>
    </i>
    <i r="1">
      <x v="67"/>
    </i>
    <i r="1">
      <x v="75"/>
    </i>
    <i r="1">
      <x v="94"/>
    </i>
    <i r="1">
      <x v="125"/>
    </i>
    <i>
      <x v="28"/>
    </i>
    <i r="1">
      <x v="41"/>
    </i>
    <i r="1">
      <x v="80"/>
    </i>
    <i r="1">
      <x v="96"/>
    </i>
    <i>
      <x v="29"/>
    </i>
    <i r="1">
      <x v="42"/>
    </i>
    <i r="1">
      <x v="45"/>
    </i>
    <i r="1">
      <x v="62"/>
    </i>
    <i r="1">
      <x v="64"/>
    </i>
    <i r="1">
      <x v="65"/>
    </i>
    <i r="1">
      <x v="100"/>
    </i>
    <i r="1">
      <x v="102"/>
    </i>
    <i r="1">
      <x v="129"/>
    </i>
    <i r="1">
      <x v="130"/>
    </i>
    <i>
      <x v="30"/>
    </i>
    <i r="1">
      <x v="8"/>
    </i>
    <i r="1">
      <x v="12"/>
    </i>
    <i r="1">
      <x v="21"/>
    </i>
    <i r="1">
      <x v="27"/>
    </i>
    <i r="1">
      <x v="31"/>
    </i>
    <i r="1">
      <x v="44"/>
    </i>
    <i r="1">
      <x v="104"/>
    </i>
    <i r="1">
      <x v="108"/>
    </i>
    <i r="1">
      <x v="119"/>
    </i>
    <i r="1">
      <x v="1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E4FF5B7-3DB2-497F-8012-F44B84E8E5A8}" name="Tableau croisé dynamique2" cacheId="6" applyNumberFormats="0" applyBorderFormats="0" applyFontFormats="0" applyPatternFormats="0" applyAlignmentFormats="0" applyWidthHeightFormats="1" dataCaption="Valeurs" updatedVersion="8" minRefreshableVersion="3" rowGrandTotals="0" colGrandTotals="0" itemPrintTitles="1" createdVersion="8" indent="0" outline="1" outlineData="1" multipleFieldFilters="0">
  <location ref="A20:E21" firstHeaderRow="0" firstDataRow="1" firstDataCol="1" rowPageCount="2" colPageCount="1"/>
  <pivotFields count="29">
    <pivotField showAll="0"/>
    <pivotField showAll="0"/>
    <pivotField axis="axisPage" showAll="0">
      <items count="133">
        <item x="0"/>
        <item x="72"/>
        <item x="1"/>
        <item x="9"/>
        <item x="31"/>
        <item x="40"/>
        <item x="2"/>
        <item x="56"/>
        <item x="122"/>
        <item x="73"/>
        <item x="74"/>
        <item x="121"/>
        <item x="105"/>
        <item x="87"/>
        <item x="88"/>
        <item x="89"/>
        <item x="106"/>
        <item x="54"/>
        <item x="90"/>
        <item x="107"/>
        <item x="129"/>
        <item x="95"/>
        <item x="8"/>
        <item x="38"/>
        <item x="23"/>
        <item x="47"/>
        <item x="128"/>
        <item x="67"/>
        <item x="48"/>
        <item x="108"/>
        <item x="130"/>
        <item x="91"/>
        <item x="92"/>
        <item x="75"/>
        <item x="76"/>
        <item x="77"/>
        <item x="69"/>
        <item x="41"/>
        <item x="99"/>
        <item x="63"/>
        <item x="109"/>
        <item x="112"/>
        <item x="32"/>
        <item x="123"/>
        <item x="113"/>
        <item x="24"/>
        <item x="17"/>
        <item x="93"/>
        <item x="57"/>
        <item x="78"/>
        <item x="58"/>
        <item x="50"/>
        <item x="60"/>
        <item x="79"/>
        <item x="80"/>
        <item x="3"/>
        <item x="10"/>
        <item x="25"/>
        <item x="33"/>
        <item x="42"/>
        <item x="100"/>
        <item x="114"/>
        <item m="1" x="131"/>
        <item x="81"/>
        <item x="115"/>
        <item x="116"/>
        <item x="11"/>
        <item x="101"/>
        <item x="43"/>
        <item x="15"/>
        <item x="61"/>
        <item x="59"/>
        <item x="35"/>
        <item x="12"/>
        <item x="22"/>
        <item x="103"/>
        <item x="65"/>
        <item x="16"/>
        <item x="6"/>
        <item x="29"/>
        <item x="110"/>
        <item x="68"/>
        <item x="96"/>
        <item x="30"/>
        <item x="36"/>
        <item x="39"/>
        <item x="55"/>
        <item x="49"/>
        <item x="52"/>
        <item x="13"/>
        <item x="53"/>
        <item x="4"/>
        <item x="94"/>
        <item x="97"/>
        <item x="104"/>
        <item x="66"/>
        <item x="111"/>
        <item x="7"/>
        <item x="5"/>
        <item x="98"/>
        <item x="120"/>
        <item x="62"/>
        <item x="119"/>
        <item x="71"/>
        <item x="126"/>
        <item x="28"/>
        <item x="70"/>
        <item x="37"/>
        <item x="127"/>
        <item x="26"/>
        <item x="18"/>
        <item x="44"/>
        <item x="45"/>
        <item x="64"/>
        <item x="46"/>
        <item x="82"/>
        <item x="19"/>
        <item x="83"/>
        <item x="84"/>
        <item x="124"/>
        <item x="20"/>
        <item x="85"/>
        <item x="125"/>
        <item x="51"/>
        <item x="34"/>
        <item x="102"/>
        <item x="27"/>
        <item x="86"/>
        <item x="21"/>
        <item x="117"/>
        <item x="118"/>
        <item x="14"/>
        <item t="default"/>
      </items>
    </pivotField>
    <pivotField showAll="0"/>
    <pivotField axis="axisPage" multipleItemSelectionAllowed="1" showAll="0">
      <items count="5">
        <item h="1" x="1"/>
        <item x="0"/>
        <item h="1" x="2"/>
        <item h="1" x="3"/>
        <item t="default"/>
      </items>
    </pivotField>
    <pivotField axis="axisRow"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dataField="1" showAll="0"/>
    <pivotField showAll="0"/>
    <pivotField showAll="0"/>
    <pivotField showAll="0"/>
    <pivotField dataField="1" showAll="0"/>
  </pivotFields>
  <rowFields count="1">
    <field x="5"/>
  </rowFields>
  <rowItems count="1">
    <i>
      <x/>
    </i>
  </rowItems>
  <colFields count="1">
    <field x="-2"/>
  </colFields>
  <colItems count="4">
    <i>
      <x/>
    </i>
    <i i="1">
      <x v="1"/>
    </i>
    <i i="2">
      <x v="2"/>
    </i>
    <i i="3">
      <x v="3"/>
    </i>
  </colItems>
  <pageFields count="2">
    <pageField fld="2" hier="-1"/>
    <pageField fld="4" hier="-1"/>
  </pageFields>
  <dataFields count="4">
    <dataField name=".Total U &amp; GE" fld="19" baseField="0" baseItem="0"/>
    <dataField name=".Total HU" fld="23" baseField="0" baseItem="0"/>
    <dataField name=".Total EC" fld="24" baseField="0" baseItem="0"/>
    <dataField name=".Total ESAS" fld="28" baseField="4" baseItem="0"/>
  </dataFields>
  <formats count="24">
    <format dxfId="213">
      <pivotArea outline="0" collapsedLevelsAreSubtotals="1" fieldPosition="0"/>
    </format>
    <format dxfId="212">
      <pivotArea field="5" type="button" dataOnly="0" labelOnly="1" outline="0" axis="axisRow" fieldPosition="0"/>
    </format>
    <format dxfId="211">
      <pivotArea dataOnly="0" labelOnly="1" outline="0" fieldPosition="0">
        <references count="1">
          <reference field="4294967294" count="4">
            <x v="0"/>
            <x v="1"/>
            <x v="2"/>
            <x v="3"/>
          </reference>
        </references>
      </pivotArea>
    </format>
    <format dxfId="210">
      <pivotArea field="5" type="button" dataOnly="0" labelOnly="1" outline="0" axis="axisRow" fieldPosition="0"/>
    </format>
    <format dxfId="209">
      <pivotArea dataOnly="0" labelOnly="1" outline="0" fieldPosition="0">
        <references count="1">
          <reference field="4294967294" count="4">
            <x v="0"/>
            <x v="1"/>
            <x v="2"/>
            <x v="3"/>
          </reference>
        </references>
      </pivotArea>
    </format>
    <format dxfId="208">
      <pivotArea dataOnly="0" labelOnly="1" outline="0" fieldPosition="0">
        <references count="1">
          <reference field="4" count="0"/>
        </references>
      </pivotArea>
    </format>
    <format dxfId="207">
      <pivotArea field="5" type="button" dataOnly="0" labelOnly="1" outline="0" axis="axisRow" fieldPosition="0"/>
    </format>
    <format dxfId="206">
      <pivotArea dataOnly="0" labelOnly="1" fieldPosition="0">
        <references count="1">
          <reference field="5" count="1">
            <x v="0"/>
          </reference>
        </references>
      </pivotArea>
    </format>
    <format dxfId="205">
      <pivotArea field="5" type="button" dataOnly="0" labelOnly="1" outline="0" axis="axisRow" fieldPosition="0"/>
    </format>
    <format dxfId="204">
      <pivotArea dataOnly="0" labelOnly="1" outline="0" fieldPosition="0">
        <references count="1">
          <reference field="4294967294" count="4">
            <x v="0"/>
            <x v="1"/>
            <x v="2"/>
            <x v="3"/>
          </reference>
        </references>
      </pivotArea>
    </format>
    <format dxfId="203">
      <pivotArea dataOnly="0" labelOnly="1" outline="0" fieldPosition="0">
        <references count="1">
          <reference field="4" count="0"/>
        </references>
      </pivotArea>
    </format>
    <format dxfId="202">
      <pivotArea dataOnly="0" labelOnly="1" outline="0" fieldPosition="0">
        <references count="1">
          <reference field="4" count="0"/>
        </references>
      </pivotArea>
    </format>
    <format dxfId="201">
      <pivotArea dataOnly="0" labelOnly="1" outline="0" fieldPosition="0">
        <references count="1">
          <reference field="4" count="0"/>
        </references>
      </pivotArea>
    </format>
    <format dxfId="200">
      <pivotArea dataOnly="0" labelOnly="1" outline="0" fieldPosition="0">
        <references count="1">
          <reference field="4" count="0"/>
        </references>
      </pivotArea>
    </format>
    <format dxfId="199">
      <pivotArea dataOnly="0" labelOnly="1" outline="0" fieldPosition="0">
        <references count="1">
          <reference field="4" count="0"/>
        </references>
      </pivotArea>
    </format>
    <format dxfId="198">
      <pivotArea dataOnly="0" labelOnly="1" outline="0" fieldPosition="0">
        <references count="1">
          <reference field="4" count="0"/>
        </references>
      </pivotArea>
    </format>
    <format dxfId="197">
      <pivotArea dataOnly="0" outline="0" fieldPosition="0">
        <references count="1">
          <reference field="4" count="0"/>
        </references>
      </pivotArea>
    </format>
    <format dxfId="196">
      <pivotArea outline="0" collapsedLevelsAreSubtotals="1" fieldPosition="0"/>
    </format>
    <format dxfId="195">
      <pivotArea dataOnly="0" labelOnly="1" outline="0" fieldPosition="0">
        <references count="1">
          <reference field="4" count="0"/>
        </references>
      </pivotArea>
    </format>
    <format dxfId="194">
      <pivotArea field="2" type="button" dataOnly="0" labelOnly="1" outline="0" axis="axisPage" fieldPosition="0"/>
    </format>
    <format dxfId="193">
      <pivotArea field="4" type="button" dataOnly="0" labelOnly="1" outline="0" axis="axisPage" fieldPosition="1"/>
    </format>
    <format dxfId="192">
      <pivotArea field="4" type="button" dataOnly="0" labelOnly="1" outline="0" axis="axisPage" fieldPosition="1"/>
    </format>
    <format dxfId="191">
      <pivotArea field="4" type="button" dataOnly="0" labelOnly="1" outline="0" axis="axisPage" fieldPosition="1"/>
    </format>
    <format dxfId="190">
      <pivotArea field="4" type="button" dataOnly="0" labelOnly="1" outline="0" axis="axisPage"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DFFED43-9D84-48C5-8EBE-0E0786083611}" name="Tableau croisé dynamique12" cacheId="5" applyNumberFormats="0" applyBorderFormats="0" applyFontFormats="0" applyPatternFormats="0" applyAlignmentFormats="0" applyWidthHeightFormats="1" dataCaption="Valeurs" updatedVersion="8" minRefreshableVersion="3" rowGrandTotals="0" itemPrintTitles="1" createdVersion="8" indent="0" outline="1" outlineData="1" multipleFieldFilters="0">
  <location ref="A23:X24" firstHeaderRow="0" firstDataRow="1" firstDataCol="1" rowPageCount="2" colPageCount="1"/>
  <pivotFields count="27">
    <pivotField axis="axisPage" multipleItemSelectionAllowed="1" showAll="0">
      <items count="132">
        <item x="0"/>
        <item x="72"/>
        <item x="1"/>
        <item x="9"/>
        <item x="31"/>
        <item x="40"/>
        <item x="2"/>
        <item x="56"/>
        <item x="122"/>
        <item x="73"/>
        <item x="74"/>
        <item x="121"/>
        <item x="105"/>
        <item x="87"/>
        <item x="88"/>
        <item x="89"/>
        <item x="106"/>
        <item x="54"/>
        <item x="90"/>
        <item x="107"/>
        <item x="129"/>
        <item x="95"/>
        <item x="8"/>
        <item x="38"/>
        <item x="23"/>
        <item x="47"/>
        <item x="128"/>
        <item x="67"/>
        <item x="48"/>
        <item x="108"/>
        <item x="130"/>
        <item x="91"/>
        <item x="92"/>
        <item x="75"/>
        <item x="76"/>
        <item x="77"/>
        <item x="69"/>
        <item x="41"/>
        <item x="99"/>
        <item x="63"/>
        <item x="109"/>
        <item x="112"/>
        <item x="32"/>
        <item x="123"/>
        <item x="113"/>
        <item x="24"/>
        <item x="17"/>
        <item x="93"/>
        <item x="57"/>
        <item x="78"/>
        <item x="58"/>
        <item x="50"/>
        <item x="60"/>
        <item x="79"/>
        <item x="80"/>
        <item x="3"/>
        <item x="10"/>
        <item x="25"/>
        <item x="33"/>
        <item x="42"/>
        <item x="100"/>
        <item x="114"/>
        <item x="14"/>
        <item x="81"/>
        <item x="115"/>
        <item x="116"/>
        <item x="11"/>
        <item x="101"/>
        <item x="43"/>
        <item x="15"/>
        <item x="61"/>
        <item x="59"/>
        <item x="35"/>
        <item x="12"/>
        <item x="22"/>
        <item x="103"/>
        <item x="65"/>
        <item x="16"/>
        <item x="6"/>
        <item x="29"/>
        <item x="110"/>
        <item x="68"/>
        <item x="96"/>
        <item x="30"/>
        <item x="36"/>
        <item x="39"/>
        <item x="55"/>
        <item x="49"/>
        <item x="52"/>
        <item x="13"/>
        <item x="53"/>
        <item x="4"/>
        <item x="94"/>
        <item x="97"/>
        <item x="104"/>
        <item x="66"/>
        <item x="111"/>
        <item x="7"/>
        <item x="5"/>
        <item x="98"/>
        <item x="120"/>
        <item x="62"/>
        <item x="119"/>
        <item x="71"/>
        <item x="126"/>
        <item x="28"/>
        <item x="70"/>
        <item x="37"/>
        <item x="127"/>
        <item x="26"/>
        <item x="18"/>
        <item x="44"/>
        <item x="45"/>
        <item x="64"/>
        <item x="46"/>
        <item x="82"/>
        <item x="19"/>
        <item x="83"/>
        <item x="84"/>
        <item x="124"/>
        <item x="20"/>
        <item x="85"/>
        <item x="125"/>
        <item x="51"/>
        <item x="34"/>
        <item x="102"/>
        <item x="27"/>
        <item x="86"/>
        <item x="21"/>
        <item x="117"/>
        <item x="118"/>
        <item t="default"/>
      </items>
    </pivotField>
    <pivotField showAll="0"/>
    <pivotField axis="axisPage" multipleItemSelectionAllowed="1" showAll="0">
      <items count="5">
        <item h="1" x="1"/>
        <item x="0"/>
        <item h="1" x="2"/>
        <item h="1" x="3"/>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3"/>
  </rowFields>
  <rowItems count="1">
    <i>
      <x/>
    </i>
  </rowItems>
  <colFields count="1">
    <field x="-2"/>
  </colFields>
  <colItems count="2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colItems>
  <pageFields count="2">
    <pageField fld="0" hier="-1"/>
    <pageField fld="2" hier="-1"/>
  </pageFields>
  <dataFields count="23">
    <dataField name=".Corps des GRANDS ETABLISSEMENTS" fld="4" baseField="2" baseItem="7"/>
    <dataField name=".Droit et Science politique" fld="5" baseField="2" baseItem="7"/>
    <dataField name=".Sciences économiques et de gestion" fld="6" baseField="2" baseItem="7"/>
    <dataField name=".Langues et Littératures" fld="7" baseField="2" baseItem="7"/>
    <dataField name=".Pluridisciplinaire" fld="8" baseField="2" baseItem="7"/>
    <dataField name=".Sciences humaines" fld="9" baseField="2" baseItem="7"/>
    <dataField name=".Pharmacie" fld="10" baseField="2" baseItem="7"/>
    <dataField name=".Biologie et Biochimie" fld="11" baseField="2" baseItem="7"/>
    <dataField name=".Chimie" fld="12" baseField="2" baseItem="7"/>
    <dataField name=".Mathématiques et Informatique" fld="13" baseField="2" baseItem="8"/>
    <dataField name=".Mécanique, Génie mécanique, Génie informatique, Energétique" fld="14" baseField="2" baseItem="7"/>
    <dataField name=".Physique" fld="15" baseField="2" baseItem="7"/>
    <dataField name=".Sciences de la terre" fld="16" baseField="2" baseItem="7"/>
    <dataField name=".Total U &amp; GE" fld="17" baseField="0" baseItem="0"/>
    <dataField name=".Médecine" fld="18" baseField="0" baseItem="0"/>
    <dataField name=".Odontologie" fld="19" baseField="2" baseItem="7"/>
    <dataField name=".Pharmacie2" fld="20" baseField="2" baseItem="8"/>
    <dataField name=".Total HU" fld="21" baseField="0" baseItem="0"/>
    <dataField name=".Total EC" fld="22" baseField="0" baseItem="0"/>
    <dataField name=".Droit, économie et gestion" fld="23" baseField="2" baseItem="8"/>
    <dataField name=".Lettres et sciences humaines" fld="24" baseField="2" baseItem="8"/>
    <dataField name=".Sciences" fld="25" baseField="2" baseItem="8"/>
    <dataField name=".Total ESAS" fld="26" baseField="2" baseItem="8"/>
  </dataFields>
  <formats count="24">
    <format dxfId="154">
      <pivotArea outline="0" collapsedLevelsAreSubtotals="1" fieldPosition="0"/>
    </format>
    <format dxfId="153">
      <pivotArea field="3" type="button" dataOnly="0" labelOnly="1" outline="0" axis="axisRow" fieldPosition="0"/>
    </format>
    <format dxfId="152">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51">
      <pivotArea field="3" type="button" dataOnly="0" labelOnly="1" outline="0" axis="axisRow" fieldPosition="0"/>
    </format>
    <format dxfId="150">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49">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48">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47">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46">
      <pivotArea grandRow="1" outline="0" collapsedLevelsAreSubtotals="1" fieldPosition="0"/>
    </format>
    <format dxfId="145">
      <pivotArea collapsedLevelsAreSubtotals="1" fieldPosition="0">
        <references count="2">
          <reference field="4294967294" count="1" selected="0">
            <x v="19"/>
          </reference>
          <reference field="3" count="0"/>
        </references>
      </pivotArea>
    </format>
    <format dxfId="144">
      <pivotArea collapsedLevelsAreSubtotals="1" fieldPosition="0">
        <references count="2">
          <reference field="4294967294" count="3" selected="0">
            <x v="19"/>
            <x v="20"/>
            <x v="21"/>
          </reference>
          <reference field="3" count="0"/>
        </references>
      </pivotArea>
    </format>
    <format dxfId="143">
      <pivotArea outline="0" collapsedLevelsAreSubtotals="1" fieldPosition="0">
        <references count="1">
          <reference field="4294967294" count="3" selected="0">
            <x v="19"/>
            <x v="20"/>
            <x v="21"/>
          </reference>
        </references>
      </pivotArea>
    </format>
    <format dxfId="142">
      <pivotArea field="3" type="button" dataOnly="0" labelOnly="1" outline="0" axis="axisRow" fieldPosition="0"/>
    </format>
    <format dxfId="141">
      <pivotArea field="0" type="button" dataOnly="0" labelOnly="1" outline="0" axis="axisPage" fieldPosition="0"/>
    </format>
    <format dxfId="140">
      <pivotArea outline="0" collapsedLevelsAreSubtotals="1" fieldPosition="0">
        <references count="1">
          <reference field="4294967294" count="4" selected="0">
            <x v="14"/>
            <x v="15"/>
            <x v="16"/>
            <x v="17"/>
          </reference>
        </references>
      </pivotArea>
    </format>
    <format dxfId="139">
      <pivotArea dataOnly="0" labelOnly="1" outline="0" fieldPosition="0">
        <references count="1">
          <reference field="4294967294" count="4">
            <x v="14"/>
            <x v="15"/>
            <x v="16"/>
            <x v="17"/>
          </reference>
        </references>
      </pivotArea>
    </format>
    <format dxfId="138">
      <pivotArea outline="0" collapsedLevelsAreSubtotals="1" fieldPosition="0">
        <references count="1">
          <reference field="4294967294" count="4" selected="0">
            <x v="19"/>
            <x v="20"/>
            <x v="21"/>
            <x v="22"/>
          </reference>
        </references>
      </pivotArea>
    </format>
    <format dxfId="137">
      <pivotArea dataOnly="0" labelOnly="1" outline="0" fieldPosition="0">
        <references count="1">
          <reference field="4294967294" count="4">
            <x v="19"/>
            <x v="20"/>
            <x v="21"/>
            <x v="22"/>
          </reference>
        </references>
      </pivotArea>
    </format>
    <format dxfId="136">
      <pivotArea outline="0" collapsedLevelsAreSubtotals="1" fieldPosition="0">
        <references count="1">
          <reference field="4294967294" count="19" selected="0">
            <x v="0"/>
            <x v="1"/>
            <x v="2"/>
            <x v="3"/>
            <x v="4"/>
            <x v="5"/>
            <x v="6"/>
            <x v="7"/>
            <x v="8"/>
            <x v="9"/>
            <x v="10"/>
            <x v="11"/>
            <x v="12"/>
            <x v="13"/>
            <x v="14"/>
            <x v="15"/>
            <x v="16"/>
            <x v="17"/>
            <x v="18"/>
          </reference>
        </references>
      </pivotArea>
    </format>
    <format dxfId="135">
      <pivotArea dataOnly="0" labelOnly="1" outline="0" fieldPosition="0">
        <references count="1">
          <reference field="2" count="0"/>
        </references>
      </pivotArea>
    </format>
    <format dxfId="134">
      <pivotArea dataOnly="0" labelOnly="1" outline="0" fieldPosition="0">
        <references count="1">
          <reference field="4294967294" count="19">
            <x v="0"/>
            <x v="1"/>
            <x v="2"/>
            <x v="3"/>
            <x v="4"/>
            <x v="5"/>
            <x v="6"/>
            <x v="7"/>
            <x v="8"/>
            <x v="9"/>
            <x v="10"/>
            <x v="11"/>
            <x v="12"/>
            <x v="13"/>
            <x v="14"/>
            <x v="15"/>
            <x v="16"/>
            <x v="17"/>
            <x v="18"/>
          </reference>
        </references>
      </pivotArea>
    </format>
    <format dxfId="133">
      <pivotArea dataOnly="0" outline="0" fieldPosition="0">
        <references count="1">
          <reference field="0" count="0"/>
        </references>
      </pivotArea>
    </format>
    <format dxfId="132">
      <pivotArea field="0" type="button" dataOnly="0" labelOnly="1" outline="0" axis="axisPage" fieldPosition="0"/>
    </format>
    <format dxfId="131">
      <pivotArea dataOnly="0" labelOnly="1" outline="0"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D2A93BC-0A01-4C09-8078-7AB25E89D194}" name="Tableau croisé dynamique9" cacheId="5" applyNumberFormats="0" applyBorderFormats="0" applyFontFormats="0" applyPatternFormats="0" applyAlignmentFormats="0" applyWidthHeightFormats="1" dataCaption="Valeurs" updatedVersion="8" minRefreshableVersion="3" itemPrintTitles="1" createdVersion="8" indent="0" outline="1" outlineData="1" multipleFieldFilters="0">
  <location ref="A10:X14" firstHeaderRow="0" firstDataRow="1" firstDataCol="1" rowPageCount="1" colPageCount="1"/>
  <pivotFields count="27">
    <pivotField axis="axisPage" multipleItemSelectionAllowed="1" showAll="0">
      <items count="132">
        <item x="0"/>
        <item x="72"/>
        <item x="1"/>
        <item x="9"/>
        <item x="31"/>
        <item x="40"/>
        <item x="2"/>
        <item x="56"/>
        <item x="122"/>
        <item x="73"/>
        <item x="74"/>
        <item x="121"/>
        <item x="105"/>
        <item x="87"/>
        <item x="88"/>
        <item x="89"/>
        <item x="106"/>
        <item x="54"/>
        <item x="90"/>
        <item x="107"/>
        <item x="129"/>
        <item x="95"/>
        <item x="8"/>
        <item x="38"/>
        <item x="23"/>
        <item x="47"/>
        <item x="128"/>
        <item x="67"/>
        <item x="48"/>
        <item x="108"/>
        <item x="130"/>
        <item x="91"/>
        <item x="92"/>
        <item x="75"/>
        <item x="76"/>
        <item x="77"/>
        <item x="69"/>
        <item x="41"/>
        <item x="99"/>
        <item x="63"/>
        <item x="109"/>
        <item x="112"/>
        <item x="32"/>
        <item x="123"/>
        <item x="113"/>
        <item x="24"/>
        <item x="17"/>
        <item x="93"/>
        <item x="57"/>
        <item x="78"/>
        <item x="58"/>
        <item x="50"/>
        <item x="60"/>
        <item x="79"/>
        <item x="80"/>
        <item x="3"/>
        <item x="10"/>
        <item x="25"/>
        <item x="33"/>
        <item x="42"/>
        <item x="100"/>
        <item x="114"/>
        <item x="14"/>
        <item x="81"/>
        <item x="115"/>
        <item x="116"/>
        <item x="11"/>
        <item x="101"/>
        <item x="43"/>
        <item x="15"/>
        <item x="61"/>
        <item x="59"/>
        <item x="35"/>
        <item x="12"/>
        <item x="22"/>
        <item x="103"/>
        <item x="65"/>
        <item x="16"/>
        <item x="6"/>
        <item x="29"/>
        <item x="110"/>
        <item x="68"/>
        <item x="96"/>
        <item x="30"/>
        <item x="36"/>
        <item x="39"/>
        <item x="55"/>
        <item x="49"/>
        <item x="52"/>
        <item x="13"/>
        <item x="53"/>
        <item x="4"/>
        <item x="94"/>
        <item x="97"/>
        <item x="104"/>
        <item x="66"/>
        <item x="111"/>
        <item x="7"/>
        <item x="5"/>
        <item x="98"/>
        <item x="120"/>
        <item x="62"/>
        <item x="119"/>
        <item x="71"/>
        <item x="126"/>
        <item x="28"/>
        <item x="70"/>
        <item x="37"/>
        <item x="127"/>
        <item x="26"/>
        <item x="18"/>
        <item x="44"/>
        <item x="45"/>
        <item x="64"/>
        <item x="46"/>
        <item x="82"/>
        <item x="19"/>
        <item x="83"/>
        <item x="84"/>
        <item x="124"/>
        <item x="20"/>
        <item x="85"/>
        <item x="125"/>
        <item x="51"/>
        <item x="34"/>
        <item x="102"/>
        <item x="27"/>
        <item x="86"/>
        <item x="21"/>
        <item x="117"/>
        <item x="118"/>
        <item t="default"/>
      </items>
    </pivotField>
    <pivotField showAll="0"/>
    <pivotField axis="axisRow" multipleItemSelectionAllowed="1" showAll="0">
      <items count="5">
        <item x="1"/>
        <item h="1" x="0"/>
        <item x="2"/>
        <item x="3"/>
        <item t="default"/>
      </items>
    </pivotField>
    <pivotField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4">
    <i>
      <x/>
    </i>
    <i>
      <x v="2"/>
    </i>
    <i>
      <x v="3"/>
    </i>
    <i t="grand">
      <x/>
    </i>
  </rowItems>
  <colFields count="1">
    <field x="-2"/>
  </colFields>
  <colItems count="2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colItems>
  <pageFields count="1">
    <pageField fld="0" hier="-1"/>
  </pageFields>
  <dataFields count="23">
    <dataField name=".Corps des GRANDS ETABLISSEMENTS" fld="4" baseField="2" baseItem="7"/>
    <dataField name=".Droit et Science politique" fld="5" baseField="2" baseItem="7"/>
    <dataField name=".Sciences économiques et de gestion" fld="6" baseField="2" baseItem="7"/>
    <dataField name=".Langues et Littératures" fld="7" baseField="2" baseItem="7"/>
    <dataField name=".Pluridisciplinaire" fld="8" baseField="2" baseItem="7"/>
    <dataField name=".Sciences humaines" fld="9" baseField="2" baseItem="7"/>
    <dataField name=".Pharmacie" fld="10" baseField="2" baseItem="7"/>
    <dataField name=".Biologie et Biochimie" fld="11" baseField="2" baseItem="7"/>
    <dataField name=".Chimie" fld="12" baseField="2" baseItem="7"/>
    <dataField name=".Mathématiques et Informatique" fld="13" baseField="2" baseItem="8"/>
    <dataField name=".Mécanique, Génie mécanique, Génie informatique, Energétique" fld="14" baseField="2" baseItem="7"/>
    <dataField name=".Physique" fld="15" baseField="2" baseItem="7"/>
    <dataField name=".Sciences de la terre" fld="16" baseField="2" baseItem="7"/>
    <dataField name=".Total U &amp; GE" fld="17" baseField="0" baseItem="0"/>
    <dataField name=".Médecine" fld="18" baseField="0" baseItem="0"/>
    <dataField name=".Odontologie" fld="19" baseField="2" baseItem="7"/>
    <dataField name=".Pharmacie2" fld="20" baseField="2" baseItem="8"/>
    <dataField name=".Total HU" fld="21" baseField="0" baseItem="0"/>
    <dataField name=".Total EC" fld="22" baseField="0" baseItem="0"/>
    <dataField name=".Droit, économie et gestion" fld="23" baseField="2" baseItem="8"/>
    <dataField name=".Lettres et sciences humaines" fld="24" baseField="2" baseItem="8"/>
    <dataField name=".Sciences" fld="25" baseField="2" baseItem="8"/>
    <dataField name=".Total ESAS" fld="26" baseField="2" baseItem="8"/>
  </dataFields>
  <formats count="21">
    <format dxfId="175">
      <pivotArea field="3" type="button" dataOnly="0" labelOnly="1" outline="0"/>
    </format>
    <format dxfId="174">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73">
      <pivotArea field="3" type="button" dataOnly="0" labelOnly="1" outline="0"/>
    </format>
    <format dxfId="172">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71">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70">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69">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68">
      <pivotArea grandRow="1" outline="0" collapsedLevelsAreSubtotals="1" fieldPosition="0"/>
    </format>
    <format dxfId="167">
      <pivotArea field="3" type="button" dataOnly="0" labelOnly="1" outline="0"/>
    </format>
    <format dxfId="166">
      <pivotArea outline="0" collapsedLevelsAreSubtotals="1" fieldPosition="0"/>
    </format>
    <format dxfId="165">
      <pivotArea field="2" grandRow="1" outline="0" collapsedLevelsAreSubtotals="1" axis="axisRow" fieldPosition="0">
        <references count="1">
          <reference field="4294967294" count="3" selected="0">
            <x v="19"/>
            <x v="20"/>
            <x v="21"/>
          </reference>
        </references>
      </pivotArea>
    </format>
    <format dxfId="164">
      <pivotArea outline="0" collapsedLevelsAreSubtotals="1" fieldPosition="0">
        <references count="1">
          <reference field="4294967294" count="4" selected="0">
            <x v="14"/>
            <x v="15"/>
            <x v="16"/>
            <x v="17"/>
          </reference>
        </references>
      </pivotArea>
    </format>
    <format dxfId="163">
      <pivotArea dataOnly="0" labelOnly="1" outline="0" fieldPosition="0">
        <references count="1">
          <reference field="4294967294" count="4">
            <x v="14"/>
            <x v="15"/>
            <x v="16"/>
            <x v="17"/>
          </reference>
        </references>
      </pivotArea>
    </format>
    <format dxfId="162">
      <pivotArea outline="0" collapsedLevelsAreSubtotals="1" fieldPosition="0">
        <references count="1">
          <reference field="4294967294" count="4" selected="0">
            <x v="19"/>
            <x v="20"/>
            <x v="21"/>
            <x v="22"/>
          </reference>
        </references>
      </pivotArea>
    </format>
    <format dxfId="161">
      <pivotArea dataOnly="0" labelOnly="1" outline="0" fieldPosition="0">
        <references count="1">
          <reference field="4294967294" count="4">
            <x v="19"/>
            <x v="20"/>
            <x v="21"/>
            <x v="22"/>
          </reference>
        </references>
      </pivotArea>
    </format>
    <format dxfId="160">
      <pivotArea collapsedLevelsAreSubtotals="1" fieldPosition="0">
        <references count="1">
          <reference field="2" count="1">
            <x v="3"/>
          </reference>
        </references>
      </pivotArea>
    </format>
    <format dxfId="159">
      <pivotArea dataOnly="0" labelOnly="1" fieldPosition="0">
        <references count="1">
          <reference field="2" count="1">
            <x v="3"/>
          </reference>
        </references>
      </pivotArea>
    </format>
    <format dxfId="158">
      <pivotArea outline="0" collapsedLevelsAreSubtotals="1" fieldPosition="0">
        <references count="1">
          <reference field="4294967294" count="19" selected="0">
            <x v="0"/>
            <x v="1"/>
            <x v="2"/>
            <x v="3"/>
            <x v="4"/>
            <x v="5"/>
            <x v="6"/>
            <x v="7"/>
            <x v="8"/>
            <x v="9"/>
            <x v="10"/>
            <x v="11"/>
            <x v="12"/>
            <x v="13"/>
            <x v="14"/>
            <x v="15"/>
            <x v="16"/>
            <x v="17"/>
            <x v="18"/>
          </reference>
        </references>
      </pivotArea>
    </format>
    <format dxfId="157">
      <pivotArea dataOnly="0" labelOnly="1" outline="0" fieldPosition="0">
        <references count="1">
          <reference field="0" count="0"/>
        </references>
      </pivotArea>
    </format>
    <format dxfId="156">
      <pivotArea dataOnly="0" labelOnly="1" outline="0" fieldPosition="0">
        <references count="1">
          <reference field="4294967294" count="19">
            <x v="0"/>
            <x v="1"/>
            <x v="2"/>
            <x v="3"/>
            <x v="4"/>
            <x v="5"/>
            <x v="6"/>
            <x v="7"/>
            <x v="8"/>
            <x v="9"/>
            <x v="10"/>
            <x v="11"/>
            <x v="12"/>
            <x v="13"/>
            <x v="14"/>
            <x v="15"/>
            <x v="16"/>
            <x v="17"/>
            <x v="18"/>
          </reference>
        </references>
      </pivotArea>
    </format>
    <format dxfId="155">
      <pivotArea field="2"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FAE108D-06EE-46EC-AA37-1BB6C3C0AEDB}" name="Tableau croisé dynamique2" cacheId="6" applyNumberFormats="0" applyBorderFormats="0" applyFontFormats="0" applyPatternFormats="0" applyAlignmentFormats="0" applyWidthHeightFormats="1" dataCaption="Valeurs" updatedVersion="8" minRefreshableVersion="3" rowGrandTotals="0" colGrandTotals="0" itemPrintTitles="1" createdVersion="8" indent="0" outline="1" outlineData="1" multipleFieldFilters="0">
  <location ref="A30:E31" firstHeaderRow="0" firstDataRow="1" firstDataCol="1" rowPageCount="2" colPageCount="1"/>
  <pivotFields count="29">
    <pivotField showAll="0"/>
    <pivotField showAll="0"/>
    <pivotField axis="axisPage" showAll="0">
      <items count="133">
        <item x="0"/>
        <item x="72"/>
        <item x="1"/>
        <item x="9"/>
        <item x="31"/>
        <item x="40"/>
        <item x="2"/>
        <item x="56"/>
        <item x="122"/>
        <item x="73"/>
        <item x="74"/>
        <item x="121"/>
        <item x="105"/>
        <item x="87"/>
        <item x="88"/>
        <item x="89"/>
        <item x="106"/>
        <item x="54"/>
        <item x="90"/>
        <item x="107"/>
        <item x="129"/>
        <item x="95"/>
        <item x="8"/>
        <item x="38"/>
        <item x="23"/>
        <item x="47"/>
        <item x="128"/>
        <item x="67"/>
        <item x="48"/>
        <item x="108"/>
        <item x="130"/>
        <item x="91"/>
        <item x="92"/>
        <item x="75"/>
        <item x="76"/>
        <item x="77"/>
        <item x="69"/>
        <item x="41"/>
        <item x="99"/>
        <item x="63"/>
        <item x="109"/>
        <item x="112"/>
        <item x="32"/>
        <item x="123"/>
        <item x="113"/>
        <item x="24"/>
        <item x="17"/>
        <item x="93"/>
        <item x="57"/>
        <item x="78"/>
        <item x="58"/>
        <item x="50"/>
        <item x="60"/>
        <item x="79"/>
        <item x="80"/>
        <item x="3"/>
        <item x="10"/>
        <item x="25"/>
        <item x="33"/>
        <item x="42"/>
        <item x="100"/>
        <item x="114"/>
        <item m="1" x="131"/>
        <item x="81"/>
        <item x="115"/>
        <item x="116"/>
        <item x="11"/>
        <item x="101"/>
        <item x="43"/>
        <item x="15"/>
        <item x="61"/>
        <item x="59"/>
        <item x="35"/>
        <item x="12"/>
        <item x="22"/>
        <item x="103"/>
        <item x="65"/>
        <item x="16"/>
        <item x="6"/>
        <item x="29"/>
        <item x="110"/>
        <item x="68"/>
        <item x="96"/>
        <item x="30"/>
        <item x="36"/>
        <item x="39"/>
        <item x="55"/>
        <item x="49"/>
        <item x="52"/>
        <item x="13"/>
        <item x="53"/>
        <item x="4"/>
        <item x="94"/>
        <item x="97"/>
        <item x="104"/>
        <item x="66"/>
        <item x="111"/>
        <item x="7"/>
        <item x="5"/>
        <item x="98"/>
        <item x="120"/>
        <item x="62"/>
        <item x="119"/>
        <item x="71"/>
        <item x="126"/>
        <item x="28"/>
        <item x="70"/>
        <item x="37"/>
        <item x="127"/>
        <item x="26"/>
        <item x="18"/>
        <item x="44"/>
        <item x="45"/>
        <item x="64"/>
        <item x="46"/>
        <item x="82"/>
        <item x="19"/>
        <item x="83"/>
        <item x="84"/>
        <item x="124"/>
        <item x="20"/>
        <item x="85"/>
        <item x="125"/>
        <item x="51"/>
        <item x="34"/>
        <item x="102"/>
        <item x="27"/>
        <item x="86"/>
        <item x="21"/>
        <item x="117"/>
        <item x="118"/>
        <item x="14"/>
        <item t="default"/>
      </items>
    </pivotField>
    <pivotField showAll="0"/>
    <pivotField axis="axisPage" multipleItemSelectionAllowed="1" showAll="0">
      <items count="5">
        <item h="1" x="1"/>
        <item x="0"/>
        <item h="1" x="2"/>
        <item h="1" x="3"/>
        <item t="default"/>
      </items>
    </pivotField>
    <pivotField axis="axisRow"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dataField="1" showAll="0"/>
    <pivotField showAll="0"/>
    <pivotField showAll="0"/>
    <pivotField showAll="0"/>
    <pivotField dataField="1" showAll="0"/>
  </pivotFields>
  <rowFields count="1">
    <field x="5"/>
  </rowFields>
  <rowItems count="1">
    <i>
      <x/>
    </i>
  </rowItems>
  <colFields count="1">
    <field x="-2"/>
  </colFields>
  <colItems count="4">
    <i>
      <x/>
    </i>
    <i i="1">
      <x v="1"/>
    </i>
    <i i="2">
      <x v="2"/>
    </i>
    <i i="3">
      <x v="3"/>
    </i>
  </colItems>
  <pageFields count="2">
    <pageField fld="2" hier="-1"/>
    <pageField fld="4" hier="-1"/>
  </pageFields>
  <dataFields count="4">
    <dataField name=".Total U &amp; GE" fld="19" baseField="0" baseItem="0"/>
    <dataField name=".Total HU" fld="23" baseField="0" baseItem="0"/>
    <dataField name=".Total EC" fld="24" baseField="0" baseItem="0"/>
    <dataField name=".Total ESAS" fld="28" baseField="4" baseItem="0"/>
  </dataFields>
  <formats count="30">
    <format dxfId="92">
      <pivotArea outline="0" collapsedLevelsAreSubtotals="1" fieldPosition="0"/>
    </format>
    <format dxfId="91">
      <pivotArea field="5" type="button" dataOnly="0" labelOnly="1" outline="0" axis="axisRow" fieldPosition="0"/>
    </format>
    <format dxfId="90">
      <pivotArea dataOnly="0" labelOnly="1" outline="0" fieldPosition="0">
        <references count="1">
          <reference field="4294967294" count="4">
            <x v="0"/>
            <x v="1"/>
            <x v="2"/>
            <x v="3"/>
          </reference>
        </references>
      </pivotArea>
    </format>
    <format dxfId="89">
      <pivotArea field="5" type="button" dataOnly="0" labelOnly="1" outline="0" axis="axisRow" fieldPosition="0"/>
    </format>
    <format dxfId="88">
      <pivotArea dataOnly="0" labelOnly="1" outline="0" fieldPosition="0">
        <references count="1">
          <reference field="4294967294" count="4">
            <x v="0"/>
            <x v="1"/>
            <x v="2"/>
            <x v="3"/>
          </reference>
        </references>
      </pivotArea>
    </format>
    <format dxfId="87">
      <pivotArea dataOnly="0" labelOnly="1" outline="0" fieldPosition="0">
        <references count="1">
          <reference field="4" count="0"/>
        </references>
      </pivotArea>
    </format>
    <format dxfId="86">
      <pivotArea field="5" type="button" dataOnly="0" labelOnly="1" outline="0" axis="axisRow" fieldPosition="0"/>
    </format>
    <format dxfId="85">
      <pivotArea outline="0" collapsedLevelsAreSubtotals="1" fieldPosition="0"/>
    </format>
    <format dxfId="84">
      <pivotArea dataOnly="0" labelOnly="1" fieldPosition="0">
        <references count="1">
          <reference field="5" count="1">
            <x v="0"/>
          </reference>
        </references>
      </pivotArea>
    </format>
    <format dxfId="83">
      <pivotArea field="5" type="button" dataOnly="0" labelOnly="1" outline="0" axis="axisRow" fieldPosition="0"/>
    </format>
    <format dxfId="82">
      <pivotArea dataOnly="0" labelOnly="1" outline="0" fieldPosition="0">
        <references count="1">
          <reference field="4294967294" count="4">
            <x v="0"/>
            <x v="1"/>
            <x v="2"/>
            <x v="3"/>
          </reference>
        </references>
      </pivotArea>
    </format>
    <format dxfId="81">
      <pivotArea dataOnly="0" labelOnly="1" outline="0" fieldPosition="0">
        <references count="1">
          <reference field="4" count="0"/>
        </references>
      </pivotArea>
    </format>
    <format dxfId="80">
      <pivotArea dataOnly="0" labelOnly="1" outline="0" fieldPosition="0">
        <references count="1">
          <reference field="4" count="0"/>
        </references>
      </pivotArea>
    </format>
    <format dxfId="79">
      <pivotArea dataOnly="0" labelOnly="1" outline="0" fieldPosition="0">
        <references count="1">
          <reference field="4" count="0"/>
        </references>
      </pivotArea>
    </format>
    <format dxfId="78">
      <pivotArea dataOnly="0" labelOnly="1" outline="0" fieldPosition="0">
        <references count="1">
          <reference field="4" count="0"/>
        </references>
      </pivotArea>
    </format>
    <format dxfId="77">
      <pivotArea dataOnly="0" labelOnly="1" outline="0" fieldPosition="0">
        <references count="1">
          <reference field="4" count="0"/>
        </references>
      </pivotArea>
    </format>
    <format dxfId="76">
      <pivotArea dataOnly="0" labelOnly="1" outline="0" fieldPosition="0">
        <references count="1">
          <reference field="4" count="0"/>
        </references>
      </pivotArea>
    </format>
    <format dxfId="75">
      <pivotArea dataOnly="0" labelOnly="1" outline="0" fieldPosition="0">
        <references count="1">
          <reference field="4" count="0"/>
        </references>
      </pivotArea>
    </format>
    <format dxfId="74">
      <pivotArea dataOnly="0" labelOnly="1" outline="0" fieldPosition="0">
        <references count="1">
          <reference field="4" count="0"/>
        </references>
      </pivotArea>
    </format>
    <format dxfId="73">
      <pivotArea dataOnly="0" labelOnly="1" outline="0" fieldPosition="0">
        <references count="1">
          <reference field="4" count="0"/>
        </references>
      </pivotArea>
    </format>
    <format dxfId="72">
      <pivotArea dataOnly="0" labelOnly="1" outline="0" fieldPosition="0">
        <references count="1">
          <reference field="4" count="0"/>
        </references>
      </pivotArea>
    </format>
    <format dxfId="71">
      <pivotArea dataOnly="0" labelOnly="1" outline="0" fieldPosition="0">
        <references count="1">
          <reference field="4" count="0"/>
        </references>
      </pivotArea>
    </format>
    <format dxfId="70">
      <pivotArea dataOnly="0" labelOnly="1" outline="0" fieldPosition="0">
        <references count="1">
          <reference field="4" count="0"/>
        </references>
      </pivotArea>
    </format>
    <format dxfId="69">
      <pivotArea dataOnly="0" labelOnly="1" outline="0" fieldPosition="0">
        <references count="1">
          <reference field="4" count="0"/>
        </references>
      </pivotArea>
    </format>
    <format dxfId="68">
      <pivotArea dataOnly="0" labelOnly="1" outline="0" fieldPosition="0">
        <references count="1">
          <reference field="4" count="0"/>
        </references>
      </pivotArea>
    </format>
    <format dxfId="67">
      <pivotArea dataOnly="0" labelOnly="1" outline="0" fieldPosition="0">
        <references count="1">
          <reference field="4" count="0"/>
        </references>
      </pivotArea>
    </format>
    <format dxfId="66">
      <pivotArea dataOnly="0" labelOnly="1" outline="0" fieldPosition="0">
        <references count="1">
          <reference field="4" count="0"/>
        </references>
      </pivotArea>
    </format>
    <format dxfId="65">
      <pivotArea field="2" type="button" dataOnly="0" labelOnly="1" outline="0" axis="axisPage" fieldPosition="0"/>
    </format>
    <format dxfId="64">
      <pivotArea field="4" type="button" dataOnly="0" labelOnly="1" outline="0" axis="axisPage" fieldPosition="1"/>
    </format>
    <format dxfId="63">
      <pivotArea field="4" type="button" dataOnly="0" labelOnly="1" outline="0" axis="axisPage"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F922D52-21B9-45A9-976C-382F0537DBDC}" name="Tableau croisé dynamique1" cacheId="6" applyNumberFormats="0" applyBorderFormats="0" applyFontFormats="0" applyPatternFormats="0" applyAlignmentFormats="0" applyWidthHeightFormats="1" dataCaption="Valeurs" updatedVersion="8" minRefreshableVersion="3" itemPrintTitles="1" createdVersion="8" indent="0" outline="1" outlineData="1" multipleFieldFilters="0">
  <location ref="A9:E21" firstHeaderRow="0" firstDataRow="1" firstDataCol="1" rowPageCount="2" colPageCount="1"/>
  <pivotFields count="29">
    <pivotField showAll="0"/>
    <pivotField showAll="0"/>
    <pivotField axis="axisPage" showAll="0">
      <items count="133">
        <item x="0"/>
        <item x="72"/>
        <item x="1"/>
        <item x="9"/>
        <item x="31"/>
        <item x="40"/>
        <item x="2"/>
        <item x="56"/>
        <item x="122"/>
        <item x="73"/>
        <item x="74"/>
        <item x="121"/>
        <item x="105"/>
        <item x="87"/>
        <item x="88"/>
        <item x="89"/>
        <item x="106"/>
        <item x="54"/>
        <item x="90"/>
        <item x="107"/>
        <item x="129"/>
        <item x="95"/>
        <item x="8"/>
        <item x="38"/>
        <item x="23"/>
        <item x="47"/>
        <item x="128"/>
        <item x="67"/>
        <item x="48"/>
        <item x="108"/>
        <item x="130"/>
        <item x="91"/>
        <item x="92"/>
        <item x="75"/>
        <item x="76"/>
        <item x="77"/>
        <item x="69"/>
        <item x="41"/>
        <item x="99"/>
        <item x="63"/>
        <item x="109"/>
        <item x="112"/>
        <item x="32"/>
        <item x="123"/>
        <item x="113"/>
        <item x="24"/>
        <item x="17"/>
        <item x="93"/>
        <item x="57"/>
        <item x="78"/>
        <item x="58"/>
        <item x="50"/>
        <item x="60"/>
        <item x="79"/>
        <item x="80"/>
        <item x="3"/>
        <item x="10"/>
        <item x="25"/>
        <item x="33"/>
        <item x="42"/>
        <item x="100"/>
        <item x="114"/>
        <item m="1" x="131"/>
        <item x="81"/>
        <item x="115"/>
        <item x="116"/>
        <item x="11"/>
        <item x="101"/>
        <item x="43"/>
        <item x="15"/>
        <item x="61"/>
        <item x="59"/>
        <item x="35"/>
        <item x="12"/>
        <item x="22"/>
        <item x="103"/>
        <item x="65"/>
        <item x="16"/>
        <item x="6"/>
        <item x="29"/>
        <item x="110"/>
        <item x="68"/>
        <item x="96"/>
        <item x="30"/>
        <item x="36"/>
        <item x="39"/>
        <item x="55"/>
        <item x="49"/>
        <item x="52"/>
        <item x="13"/>
        <item x="53"/>
        <item x="4"/>
        <item x="94"/>
        <item x="97"/>
        <item x="104"/>
        <item x="66"/>
        <item x="111"/>
        <item x="7"/>
        <item x="5"/>
        <item x="98"/>
        <item x="120"/>
        <item x="62"/>
        <item x="119"/>
        <item x="71"/>
        <item x="126"/>
        <item x="28"/>
        <item x="70"/>
        <item x="37"/>
        <item x="127"/>
        <item x="26"/>
        <item x="18"/>
        <item x="44"/>
        <item x="45"/>
        <item x="64"/>
        <item x="46"/>
        <item x="82"/>
        <item x="19"/>
        <item x="83"/>
        <item x="84"/>
        <item x="124"/>
        <item x="20"/>
        <item x="85"/>
        <item x="125"/>
        <item x="51"/>
        <item x="34"/>
        <item x="102"/>
        <item x="27"/>
        <item x="86"/>
        <item x="21"/>
        <item x="117"/>
        <item x="118"/>
        <item x="14"/>
        <item t="default"/>
      </items>
    </pivotField>
    <pivotField showAll="0"/>
    <pivotField axis="axisPage" multipleItemSelectionAllowed="1" showAll="0">
      <items count="5">
        <item x="1"/>
        <item h="1" x="0"/>
        <item x="2"/>
        <item x="3"/>
        <item t="default"/>
      </items>
    </pivotField>
    <pivotField axis="axisRow"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dataField="1" showAll="0"/>
    <pivotField showAll="0"/>
    <pivotField showAll="0"/>
    <pivotField showAll="0"/>
    <pivotField dataField="1" showAll="0"/>
  </pivotFields>
  <rowFields count="1">
    <field x="5"/>
  </rowFields>
  <rowItems count="12">
    <i>
      <x/>
    </i>
    <i>
      <x v="1"/>
    </i>
    <i>
      <x v="2"/>
    </i>
    <i>
      <x v="3"/>
    </i>
    <i>
      <x v="4"/>
    </i>
    <i>
      <x v="5"/>
    </i>
    <i>
      <x v="6"/>
    </i>
    <i>
      <x v="7"/>
    </i>
    <i>
      <x v="8"/>
    </i>
    <i>
      <x v="9"/>
    </i>
    <i>
      <x v="10"/>
    </i>
    <i t="grand">
      <x/>
    </i>
  </rowItems>
  <colFields count="1">
    <field x="-2"/>
  </colFields>
  <colItems count="4">
    <i>
      <x/>
    </i>
    <i i="1">
      <x v="1"/>
    </i>
    <i i="2">
      <x v="2"/>
    </i>
    <i i="3">
      <x v="3"/>
    </i>
  </colItems>
  <pageFields count="2">
    <pageField fld="2" hier="-1"/>
    <pageField fld="4" hier="-1"/>
  </pageFields>
  <dataFields count="4">
    <dataField name=".Total U &amp; GE" fld="19" baseField="0" baseItem="0"/>
    <dataField name=".Total HU" fld="23" baseField="0" baseItem="0"/>
    <dataField name=".Total EC" fld="24" baseField="0" baseItem="0"/>
    <dataField name=".Total ESAS" fld="28" baseField="4" baseItem="0"/>
  </dataFields>
  <formats count="14">
    <format dxfId="106">
      <pivotArea outline="0" collapsedLevelsAreSubtotals="1" fieldPosition="0"/>
    </format>
    <format dxfId="105">
      <pivotArea field="5" type="button" dataOnly="0" labelOnly="1" outline="0" axis="axisRow" fieldPosition="0"/>
    </format>
    <format dxfId="104">
      <pivotArea dataOnly="0" labelOnly="1" outline="0" fieldPosition="0">
        <references count="1">
          <reference field="4294967294" count="4">
            <x v="0"/>
            <x v="1"/>
            <x v="2"/>
            <x v="3"/>
          </reference>
        </references>
      </pivotArea>
    </format>
    <format dxfId="103">
      <pivotArea field="5" type="button" dataOnly="0" labelOnly="1" outline="0" axis="axisRow" fieldPosition="0"/>
    </format>
    <format dxfId="102">
      <pivotArea dataOnly="0" labelOnly="1" outline="0" fieldPosition="0">
        <references count="1">
          <reference field="4294967294" count="4">
            <x v="0"/>
            <x v="1"/>
            <x v="2"/>
            <x v="3"/>
          </reference>
        </references>
      </pivotArea>
    </format>
    <format dxfId="101">
      <pivotArea field="5" type="button" dataOnly="0" labelOnly="1" outline="0" axis="axisRow" fieldPosition="0"/>
    </format>
    <format dxfId="100">
      <pivotArea field="5" type="button" dataOnly="0" labelOnly="1" outline="0" axis="axisRow" fieldPosition="0"/>
    </format>
    <format dxfId="99">
      <pivotArea dataOnly="0" labelOnly="1" outline="0" fieldPosition="0">
        <references count="1">
          <reference field="4294967294" count="4">
            <x v="0"/>
            <x v="1"/>
            <x v="2"/>
            <x v="3"/>
          </reference>
        </references>
      </pivotArea>
    </format>
    <format dxfId="98">
      <pivotArea collapsedLevelsAreSubtotals="1" fieldPosition="0">
        <references count="1">
          <reference field="5" count="0"/>
        </references>
      </pivotArea>
    </format>
    <format dxfId="97">
      <pivotArea dataOnly="0" labelOnly="1" fieldPosition="0">
        <references count="1">
          <reference field="5" count="0"/>
        </references>
      </pivotArea>
    </format>
    <format dxfId="96">
      <pivotArea field="2" type="button" dataOnly="0" labelOnly="1" outline="0" axis="axisPage" fieldPosition="0"/>
    </format>
    <format dxfId="95">
      <pivotArea field="4" type="button" dataOnly="0" labelOnly="1" outline="0" axis="axisPage" fieldPosition="1"/>
    </format>
    <format dxfId="94">
      <pivotArea field="4" type="button" dataOnly="0" labelOnly="1" outline="0" axis="axisPage" fieldPosition="1"/>
    </format>
    <format dxfId="93">
      <pivotArea field="4" type="button" dataOnly="0" labelOnly="1" outline="0" axis="axisPage"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EF3D76D-D75A-4666-8F8D-A7CDB0832065}" name="Tableau croisé dynamique4" cacheId="6" applyNumberFormats="0" applyBorderFormats="0" applyFontFormats="0" applyPatternFormats="0" applyAlignmentFormats="0" applyWidthHeightFormats="1" dataCaption="Valeurs" updatedVersion="8" minRefreshableVersion="3" itemPrintTitles="1" createdVersion="8" indent="0" outline="1" outlineData="1" multipleFieldFilters="0">
  <location ref="I9:M21" firstHeaderRow="0" firstDataRow="1" firstDataCol="1" rowPageCount="2" colPageCount="1"/>
  <pivotFields count="29">
    <pivotField showAll="0"/>
    <pivotField showAll="0"/>
    <pivotField axis="axisPage" showAll="0">
      <items count="133">
        <item x="0"/>
        <item x="72"/>
        <item x="1"/>
        <item x="9"/>
        <item x="31"/>
        <item x="40"/>
        <item x="2"/>
        <item x="56"/>
        <item x="122"/>
        <item x="73"/>
        <item x="74"/>
        <item x="121"/>
        <item x="105"/>
        <item x="87"/>
        <item x="88"/>
        <item x="89"/>
        <item x="106"/>
        <item x="54"/>
        <item x="90"/>
        <item x="107"/>
        <item x="129"/>
        <item x="95"/>
        <item x="8"/>
        <item x="38"/>
        <item x="23"/>
        <item x="47"/>
        <item x="128"/>
        <item x="67"/>
        <item x="48"/>
        <item x="108"/>
        <item x="130"/>
        <item x="91"/>
        <item x="92"/>
        <item x="75"/>
        <item x="76"/>
        <item x="77"/>
        <item x="69"/>
        <item x="41"/>
        <item x="99"/>
        <item x="63"/>
        <item x="109"/>
        <item x="112"/>
        <item x="32"/>
        <item x="123"/>
        <item x="113"/>
        <item x="24"/>
        <item x="17"/>
        <item x="93"/>
        <item x="57"/>
        <item x="78"/>
        <item x="58"/>
        <item x="50"/>
        <item x="60"/>
        <item x="79"/>
        <item x="80"/>
        <item x="3"/>
        <item x="10"/>
        <item x="25"/>
        <item x="33"/>
        <item x="42"/>
        <item x="100"/>
        <item x="114"/>
        <item m="1" x="131"/>
        <item x="81"/>
        <item x="115"/>
        <item x="116"/>
        <item x="11"/>
        <item x="101"/>
        <item x="43"/>
        <item x="15"/>
        <item x="61"/>
        <item x="59"/>
        <item x="35"/>
        <item x="12"/>
        <item x="22"/>
        <item x="103"/>
        <item x="65"/>
        <item x="16"/>
        <item x="6"/>
        <item x="29"/>
        <item x="110"/>
        <item x="68"/>
        <item x="96"/>
        <item x="30"/>
        <item x="36"/>
        <item x="39"/>
        <item x="55"/>
        <item x="49"/>
        <item x="52"/>
        <item x="13"/>
        <item x="53"/>
        <item x="4"/>
        <item x="94"/>
        <item x="97"/>
        <item x="104"/>
        <item x="66"/>
        <item x="111"/>
        <item x="7"/>
        <item x="5"/>
        <item x="98"/>
        <item x="120"/>
        <item x="62"/>
        <item x="119"/>
        <item x="71"/>
        <item x="126"/>
        <item x="28"/>
        <item x="70"/>
        <item x="37"/>
        <item x="127"/>
        <item x="26"/>
        <item x="18"/>
        <item x="44"/>
        <item x="45"/>
        <item x="64"/>
        <item x="46"/>
        <item x="82"/>
        <item x="19"/>
        <item x="83"/>
        <item x="84"/>
        <item x="124"/>
        <item x="20"/>
        <item x="85"/>
        <item x="125"/>
        <item x="51"/>
        <item x="34"/>
        <item x="102"/>
        <item x="27"/>
        <item x="86"/>
        <item x="21"/>
        <item x="117"/>
        <item x="118"/>
        <item x="14"/>
        <item t="default"/>
      </items>
    </pivotField>
    <pivotField showAll="0"/>
    <pivotField axis="axisPage" multipleItemSelectionAllowed="1" showAll="0">
      <items count="5">
        <item h="1" x="1"/>
        <item h="1" x="0"/>
        <item h="1" x="2"/>
        <item x="3"/>
        <item t="default"/>
      </items>
    </pivotField>
    <pivotField axis="axisRow" showAll="0">
      <items count="12">
        <item x="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dataField="1" showAll="0"/>
    <pivotField showAll="0"/>
    <pivotField showAll="0"/>
    <pivotField showAll="0"/>
    <pivotField dataField="1" showAll="0"/>
  </pivotFields>
  <rowFields count="1">
    <field x="5"/>
  </rowFields>
  <rowItems count="12">
    <i>
      <x/>
    </i>
    <i>
      <x v="1"/>
    </i>
    <i>
      <x v="2"/>
    </i>
    <i>
      <x v="3"/>
    </i>
    <i>
      <x v="4"/>
    </i>
    <i>
      <x v="5"/>
    </i>
    <i>
      <x v="6"/>
    </i>
    <i>
      <x v="7"/>
    </i>
    <i>
      <x v="8"/>
    </i>
    <i>
      <x v="9"/>
    </i>
    <i>
      <x v="10"/>
    </i>
    <i t="grand">
      <x/>
    </i>
  </rowItems>
  <colFields count="1">
    <field x="-2"/>
  </colFields>
  <colItems count="4">
    <i>
      <x/>
    </i>
    <i i="1">
      <x v="1"/>
    </i>
    <i i="2">
      <x v="2"/>
    </i>
    <i i="3">
      <x v="3"/>
    </i>
  </colItems>
  <pageFields count="2">
    <pageField fld="2" hier="-1"/>
    <pageField fld="4" hier="-1"/>
  </pageFields>
  <dataFields count="4">
    <dataField name=".Total U &amp; GE" fld="19" baseField="0" baseItem="0"/>
    <dataField name=".Total HU" fld="23" baseField="0" baseItem="0"/>
    <dataField name=".Total EC" fld="24" baseField="0" baseItem="0"/>
    <dataField name=".Total ESAS" fld="28" baseField="4" baseItem="0"/>
  </dataFields>
  <formats count="24">
    <format dxfId="130">
      <pivotArea outline="0" collapsedLevelsAreSubtotals="1" fieldPosition="0"/>
    </format>
    <format dxfId="129">
      <pivotArea field="5" type="button" dataOnly="0" labelOnly="1" outline="0" axis="axisRow" fieldPosition="0"/>
    </format>
    <format dxfId="128">
      <pivotArea dataOnly="0" labelOnly="1" outline="0" fieldPosition="0">
        <references count="1">
          <reference field="4294967294" count="4">
            <x v="0"/>
            <x v="1"/>
            <x v="2"/>
            <x v="3"/>
          </reference>
        </references>
      </pivotArea>
    </format>
    <format dxfId="127">
      <pivotArea field="5" type="button" dataOnly="0" labelOnly="1" outline="0" axis="axisRow" fieldPosition="0"/>
    </format>
    <format dxfId="126">
      <pivotArea dataOnly="0" labelOnly="1" outline="0" fieldPosition="0">
        <references count="1">
          <reference field="4294967294" count="4">
            <x v="0"/>
            <x v="1"/>
            <x v="2"/>
            <x v="3"/>
          </reference>
        </references>
      </pivotArea>
    </format>
    <format dxfId="125">
      <pivotArea dataOnly="0" labelOnly="1" outline="0" fieldPosition="0">
        <references count="1">
          <reference field="4" count="0"/>
        </references>
      </pivotArea>
    </format>
    <format dxfId="124">
      <pivotArea field="5" type="button" dataOnly="0" labelOnly="1" outline="0" axis="axisRow" fieldPosition="0"/>
    </format>
    <format dxfId="123">
      <pivotArea dataOnly="0" labelOnly="1" outline="0" fieldPosition="0">
        <references count="1">
          <reference field="4" count="0"/>
        </references>
      </pivotArea>
    </format>
    <format dxfId="122">
      <pivotArea dataOnly="0" labelOnly="1" outline="0" fieldPosition="0">
        <references count="1">
          <reference field="4" count="0"/>
        </references>
      </pivotArea>
    </format>
    <format dxfId="121">
      <pivotArea field="5" type="button" dataOnly="0" labelOnly="1" outline="0" axis="axisRow" fieldPosition="0"/>
    </format>
    <format dxfId="120">
      <pivotArea dataOnly="0" labelOnly="1" outline="0" fieldPosition="0">
        <references count="1">
          <reference field="4294967294" count="4">
            <x v="0"/>
            <x v="1"/>
            <x v="2"/>
            <x v="3"/>
          </reference>
        </references>
      </pivotArea>
    </format>
    <format dxfId="119">
      <pivotArea dataOnly="0" labelOnly="1" outline="0" fieldPosition="0">
        <references count="1">
          <reference field="4" count="0"/>
        </references>
      </pivotArea>
    </format>
    <format dxfId="118">
      <pivotArea collapsedLevelsAreSubtotals="1" fieldPosition="0">
        <references count="1">
          <reference field="5" count="0"/>
        </references>
      </pivotArea>
    </format>
    <format dxfId="117">
      <pivotArea dataOnly="0" labelOnly="1" fieldPosition="0">
        <references count="1">
          <reference field="5" count="0"/>
        </references>
      </pivotArea>
    </format>
    <format dxfId="116">
      <pivotArea field="4" type="button" dataOnly="0" labelOnly="1" outline="0" axis="axisPage" fieldPosition="1"/>
    </format>
    <format dxfId="115">
      <pivotArea field="2" type="button" dataOnly="0" labelOnly="1" outline="0" axis="axisPage" fieldPosition="0"/>
    </format>
    <format dxfId="114">
      <pivotArea dataOnly="0" labelOnly="1" outline="0" fieldPosition="0">
        <references count="1">
          <reference field="4" count="0"/>
        </references>
      </pivotArea>
    </format>
    <format dxfId="113">
      <pivotArea dataOnly="0" labelOnly="1" outline="0" fieldPosition="0">
        <references count="1">
          <reference field="4" count="0"/>
        </references>
      </pivotArea>
    </format>
    <format dxfId="112">
      <pivotArea dataOnly="0" labelOnly="1" outline="0" fieldPosition="0">
        <references count="1">
          <reference field="4" count="0"/>
        </references>
      </pivotArea>
    </format>
    <format dxfId="111">
      <pivotArea dataOnly="0" labelOnly="1" outline="0" fieldPosition="0">
        <references count="1">
          <reference field="4" count="0"/>
        </references>
      </pivotArea>
    </format>
    <format dxfId="110">
      <pivotArea dataOnly="0" labelOnly="1" outline="0" fieldPosition="0">
        <references count="1">
          <reference field="4" count="0"/>
        </references>
      </pivotArea>
    </format>
    <format dxfId="109">
      <pivotArea dataOnly="0" labelOnly="1" outline="0" fieldPosition="0">
        <references count="1">
          <reference field="4" count="0"/>
        </references>
      </pivotArea>
    </format>
    <format dxfId="108">
      <pivotArea dataOnly="0" labelOnly="1" outline="0" fieldPosition="0">
        <references count="1">
          <reference field="4" count="0"/>
        </references>
      </pivotArea>
    </format>
    <format dxfId="107">
      <pivotArea dataOnly="0" labelOnly="1" outline="0"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E362730-00D5-42D9-BD4D-358CF0289A3B}" name="Tableau croisé dynamique12" cacheId="5" applyNumberFormats="0" applyBorderFormats="0" applyFontFormats="0" applyPatternFormats="0" applyAlignmentFormats="0" applyWidthHeightFormats="1" dataCaption="Valeurs" updatedVersion="8" minRefreshableVersion="3" rowGrandTotals="0" itemPrintTitles="1" createdVersion="8" indent="0" outline="1" outlineData="1" multipleFieldFilters="0">
  <location ref="A31:X32" firstHeaderRow="0" firstDataRow="1" firstDataCol="1" rowPageCount="2" colPageCount="1"/>
  <pivotFields count="27">
    <pivotField axis="axisPage" multipleItemSelectionAllowed="1" showAll="0">
      <items count="132">
        <item x="0"/>
        <item x="72"/>
        <item x="1"/>
        <item x="9"/>
        <item x="31"/>
        <item x="40"/>
        <item x="2"/>
        <item x="56"/>
        <item x="122"/>
        <item x="73"/>
        <item x="74"/>
        <item x="121"/>
        <item x="105"/>
        <item x="87"/>
        <item x="88"/>
        <item x="89"/>
        <item x="106"/>
        <item x="54"/>
        <item x="90"/>
        <item x="107"/>
        <item x="129"/>
        <item x="95"/>
        <item x="8"/>
        <item x="38"/>
        <item x="23"/>
        <item x="47"/>
        <item x="128"/>
        <item x="67"/>
        <item x="48"/>
        <item x="108"/>
        <item x="130"/>
        <item x="91"/>
        <item x="92"/>
        <item x="75"/>
        <item x="76"/>
        <item x="77"/>
        <item x="69"/>
        <item x="41"/>
        <item x="99"/>
        <item x="63"/>
        <item x="109"/>
        <item x="112"/>
        <item x="32"/>
        <item x="123"/>
        <item x="113"/>
        <item x="24"/>
        <item x="17"/>
        <item x="93"/>
        <item x="57"/>
        <item x="78"/>
        <item x="58"/>
        <item x="50"/>
        <item x="60"/>
        <item x="79"/>
        <item x="80"/>
        <item x="3"/>
        <item x="10"/>
        <item x="25"/>
        <item x="33"/>
        <item x="42"/>
        <item x="100"/>
        <item x="114"/>
        <item x="14"/>
        <item x="81"/>
        <item x="115"/>
        <item x="116"/>
        <item x="11"/>
        <item x="101"/>
        <item x="43"/>
        <item x="15"/>
        <item x="61"/>
        <item x="59"/>
        <item x="35"/>
        <item x="12"/>
        <item x="22"/>
        <item x="103"/>
        <item x="65"/>
        <item x="16"/>
        <item x="6"/>
        <item x="29"/>
        <item x="110"/>
        <item x="68"/>
        <item x="96"/>
        <item x="30"/>
        <item x="36"/>
        <item x="39"/>
        <item x="55"/>
        <item x="49"/>
        <item x="52"/>
        <item x="13"/>
        <item x="53"/>
        <item x="4"/>
        <item x="94"/>
        <item x="97"/>
        <item x="104"/>
        <item x="66"/>
        <item x="111"/>
        <item x="7"/>
        <item x="5"/>
        <item x="98"/>
        <item x="120"/>
        <item x="62"/>
        <item x="119"/>
        <item x="71"/>
        <item x="126"/>
        <item x="28"/>
        <item x="70"/>
        <item x="37"/>
        <item x="127"/>
        <item x="26"/>
        <item x="18"/>
        <item x="44"/>
        <item x="45"/>
        <item x="64"/>
        <item x="46"/>
        <item x="82"/>
        <item x="19"/>
        <item x="83"/>
        <item x="84"/>
        <item x="124"/>
        <item x="20"/>
        <item x="85"/>
        <item x="125"/>
        <item x="51"/>
        <item x="34"/>
        <item x="102"/>
        <item x="27"/>
        <item x="86"/>
        <item x="21"/>
        <item x="117"/>
        <item x="118"/>
        <item t="default"/>
      </items>
    </pivotField>
    <pivotField showAll="0"/>
    <pivotField axis="axisPage" multipleItemSelectionAllowed="1" showAll="0">
      <items count="5">
        <item h="1" x="1"/>
        <item x="0"/>
        <item h="1" x="2"/>
        <item h="1" x="3"/>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3"/>
  </rowFields>
  <rowItems count="1">
    <i>
      <x/>
    </i>
  </rowItems>
  <colFields count="1">
    <field x="-2"/>
  </colFields>
  <colItems count="2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colItems>
  <pageFields count="2">
    <pageField fld="0" hier="-1"/>
    <pageField fld="2" hier="-1"/>
  </pageFields>
  <dataFields count="23">
    <dataField name=".Corps des GRANDS ETABLISSEMENTS" fld="4" baseField="2" baseItem="7"/>
    <dataField name=".Droit et Science politique" fld="5" baseField="2" baseItem="7"/>
    <dataField name=".Sciences économiques et de gestion" fld="6" baseField="2" baseItem="7"/>
    <dataField name=".Langues et Littératures" fld="7" baseField="2" baseItem="7"/>
    <dataField name=".Pluridisciplinaire" fld="8" baseField="2" baseItem="7"/>
    <dataField name=".Sciences humaines" fld="9" baseField="2" baseItem="7"/>
    <dataField name=".Pharmacie" fld="10" baseField="2" baseItem="7"/>
    <dataField name=".Biologie et Biochimie" fld="11" baseField="2" baseItem="7"/>
    <dataField name=".Chimie" fld="12" baseField="2" baseItem="7"/>
    <dataField name=".Mathématiques et Informatique" fld="13" baseField="2" baseItem="8"/>
    <dataField name=".Mécanique, Génie mécanique, Génie informatique, Energétique" fld="14" baseField="2" baseItem="7"/>
    <dataField name=".Physique" fld="15" baseField="2" baseItem="7"/>
    <dataField name=".Sciences de la terre" fld="16" baseField="2" baseItem="7"/>
    <dataField name=".Total U &amp; GE" fld="17" baseField="0" baseItem="0"/>
    <dataField name=".Médecine" fld="18" baseField="0" baseItem="0"/>
    <dataField name=".Odontologie" fld="19" baseField="2" baseItem="7"/>
    <dataField name=".Pharmacie2" fld="20" baseField="2" baseItem="8"/>
    <dataField name=".Total HU" fld="21" baseField="0" baseItem="0"/>
    <dataField name=".Total EC" fld="22" baseField="0" baseItem="0"/>
    <dataField name=".Droit, économie et gestion" fld="23" baseField="2" baseItem="8"/>
    <dataField name=".Lettres et sciences humaines" fld="24" baseField="2" baseItem="8"/>
    <dataField name=".Sciences" fld="25" baseField="2" baseItem="8"/>
    <dataField name=".Total ESAS" fld="26" baseField="2" baseItem="8"/>
  </dataFields>
  <formats count="23">
    <format dxfId="22">
      <pivotArea outline="0" collapsedLevelsAreSubtotals="1" fieldPosition="0"/>
    </format>
    <format dxfId="21">
      <pivotArea field="3" type="button" dataOnly="0" labelOnly="1" outline="0" axis="axisRow" fieldPosition="0"/>
    </format>
    <format dxfId="20">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9">
      <pivotArea field="3" type="button" dataOnly="0" labelOnly="1" outline="0" axis="axisRow" fieldPosition="0"/>
    </format>
    <format dxfId="18">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7">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6">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5">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14">
      <pivotArea grandRow="1" outline="0" collapsedLevelsAreSubtotals="1" fieldPosition="0"/>
    </format>
    <format dxfId="13">
      <pivotArea collapsedLevelsAreSubtotals="1" fieldPosition="0">
        <references count="2">
          <reference field="4294967294" count="1" selected="0">
            <x v="19"/>
          </reference>
          <reference field="3" count="0"/>
        </references>
      </pivotArea>
    </format>
    <format dxfId="12">
      <pivotArea collapsedLevelsAreSubtotals="1" fieldPosition="0">
        <references count="2">
          <reference field="4294967294" count="3" selected="0">
            <x v="19"/>
            <x v="20"/>
            <x v="21"/>
          </reference>
          <reference field="3" count="0"/>
        </references>
      </pivotArea>
    </format>
    <format dxfId="11">
      <pivotArea outline="0" collapsedLevelsAreSubtotals="1" fieldPosition="0">
        <references count="1">
          <reference field="4294967294" count="3" selected="0">
            <x v="19"/>
            <x v="20"/>
            <x v="21"/>
          </reference>
        </references>
      </pivotArea>
    </format>
    <format dxfId="10">
      <pivotArea field="3" type="button" dataOnly="0" labelOnly="1" outline="0" axis="axisRow" fieldPosition="0"/>
    </format>
    <format dxfId="9">
      <pivotArea field="0" type="button" dataOnly="0" labelOnly="1" outline="0" axis="axisPage" fieldPosition="0"/>
    </format>
    <format dxfId="8">
      <pivotArea outline="0" collapsedLevelsAreSubtotals="1" fieldPosition="0">
        <references count="1">
          <reference field="4294967294" count="4" selected="0">
            <x v="14"/>
            <x v="15"/>
            <x v="16"/>
            <x v="17"/>
          </reference>
        </references>
      </pivotArea>
    </format>
    <format dxfId="7">
      <pivotArea dataOnly="0" labelOnly="1" outline="0" fieldPosition="0">
        <references count="1">
          <reference field="4294967294" count="4">
            <x v="14"/>
            <x v="15"/>
            <x v="16"/>
            <x v="17"/>
          </reference>
        </references>
      </pivotArea>
    </format>
    <format dxfId="6">
      <pivotArea outline="0" collapsedLevelsAreSubtotals="1" fieldPosition="0">
        <references count="1">
          <reference field="4294967294" count="4" selected="0">
            <x v="19"/>
            <x v="20"/>
            <x v="21"/>
            <x v="22"/>
          </reference>
        </references>
      </pivotArea>
    </format>
    <format dxfId="5">
      <pivotArea dataOnly="0" labelOnly="1" outline="0" fieldPosition="0">
        <references count="1">
          <reference field="4294967294" count="4">
            <x v="19"/>
            <x v="20"/>
            <x v="21"/>
            <x v="22"/>
          </reference>
        </references>
      </pivotArea>
    </format>
    <format dxfId="4">
      <pivotArea outline="0" collapsedLevelsAreSubtotals="1" fieldPosition="0">
        <references count="1">
          <reference field="4294967294" count="19" selected="0">
            <x v="0"/>
            <x v="1"/>
            <x v="2"/>
            <x v="3"/>
            <x v="4"/>
            <x v="5"/>
            <x v="6"/>
            <x v="7"/>
            <x v="8"/>
            <x v="9"/>
            <x v="10"/>
            <x v="11"/>
            <x v="12"/>
            <x v="13"/>
            <x v="14"/>
            <x v="15"/>
            <x v="16"/>
            <x v="17"/>
            <x v="18"/>
          </reference>
        </references>
      </pivotArea>
    </format>
    <format dxfId="3">
      <pivotArea dataOnly="0" labelOnly="1" outline="0" fieldPosition="0">
        <references count="1">
          <reference field="2" count="0"/>
        </references>
      </pivotArea>
    </format>
    <format dxfId="2">
      <pivotArea dataOnly="0" labelOnly="1" outline="0" fieldPosition="0">
        <references count="1">
          <reference field="4294967294" count="19">
            <x v="0"/>
            <x v="1"/>
            <x v="2"/>
            <x v="3"/>
            <x v="4"/>
            <x v="5"/>
            <x v="6"/>
            <x v="7"/>
            <x v="8"/>
            <x v="9"/>
            <x v="10"/>
            <x v="11"/>
            <x v="12"/>
            <x v="13"/>
            <x v="14"/>
            <x v="15"/>
            <x v="16"/>
            <x v="17"/>
            <x v="18"/>
          </reference>
        </references>
      </pivotArea>
    </format>
    <format dxfId="1">
      <pivotArea field="0" type="button" dataOnly="0" labelOnly="1" outline="0" axis="axisPage" fieldPosition="0"/>
    </format>
    <format dxfId="0">
      <pivotArea field="2" type="button" dataOnly="0" labelOnly="1" outline="0" axis="axisPage"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88D09AD-CF5F-4640-B89A-E2EC0AA1D55E}" name="Tableau croisé dynamique2" cacheId="5" applyNumberFormats="0" applyBorderFormats="0" applyFontFormats="0" applyPatternFormats="0" applyAlignmentFormats="0" applyWidthHeightFormats="1" dataCaption="Valeurs" updatedVersion="8" minRefreshableVersion="3" itemPrintTitles="1" createdVersion="8" indent="0" outline="1" outlineData="1" multipleFieldFilters="0">
  <location ref="A59:X71" firstHeaderRow="0" firstDataRow="1" firstDataCol="1" rowPageCount="2" colPageCount="1"/>
  <pivotFields count="27">
    <pivotField axis="axisPage" multipleItemSelectionAllowed="1" showAll="0">
      <items count="132">
        <item x="0"/>
        <item x="72"/>
        <item x="1"/>
        <item x="9"/>
        <item x="31"/>
        <item x="40"/>
        <item x="2"/>
        <item x="56"/>
        <item x="122"/>
        <item x="73"/>
        <item x="74"/>
        <item x="121"/>
        <item x="105"/>
        <item x="87"/>
        <item x="88"/>
        <item x="89"/>
        <item x="106"/>
        <item x="54"/>
        <item x="90"/>
        <item x="107"/>
        <item x="129"/>
        <item x="95"/>
        <item x="8"/>
        <item x="38"/>
        <item x="23"/>
        <item x="47"/>
        <item x="128"/>
        <item x="67"/>
        <item x="48"/>
        <item x="108"/>
        <item x="130"/>
        <item x="91"/>
        <item x="92"/>
        <item x="75"/>
        <item x="76"/>
        <item x="77"/>
        <item x="69"/>
        <item x="41"/>
        <item x="99"/>
        <item x="63"/>
        <item x="109"/>
        <item x="112"/>
        <item x="32"/>
        <item x="123"/>
        <item x="113"/>
        <item x="24"/>
        <item x="17"/>
        <item x="93"/>
        <item x="57"/>
        <item x="78"/>
        <item x="58"/>
        <item x="50"/>
        <item x="60"/>
        <item x="79"/>
        <item x="80"/>
        <item x="3"/>
        <item x="10"/>
        <item x="25"/>
        <item x="33"/>
        <item x="42"/>
        <item x="100"/>
        <item x="114"/>
        <item x="14"/>
        <item x="81"/>
        <item x="115"/>
        <item x="116"/>
        <item x="11"/>
        <item x="101"/>
        <item x="43"/>
        <item x="15"/>
        <item x="61"/>
        <item x="59"/>
        <item x="35"/>
        <item x="12"/>
        <item x="22"/>
        <item x="103"/>
        <item x="65"/>
        <item x="16"/>
        <item x="6"/>
        <item x="29"/>
        <item x="110"/>
        <item x="68"/>
        <item x="96"/>
        <item x="30"/>
        <item x="36"/>
        <item x="39"/>
        <item x="55"/>
        <item x="49"/>
        <item x="52"/>
        <item x="13"/>
        <item x="53"/>
        <item x="4"/>
        <item x="94"/>
        <item x="97"/>
        <item x="104"/>
        <item x="66"/>
        <item x="111"/>
        <item x="7"/>
        <item x="5"/>
        <item x="98"/>
        <item x="120"/>
        <item x="62"/>
        <item x="119"/>
        <item x="71"/>
        <item x="126"/>
        <item x="28"/>
        <item x="70"/>
        <item x="37"/>
        <item x="127"/>
        <item x="26"/>
        <item x="18"/>
        <item x="44"/>
        <item x="45"/>
        <item x="64"/>
        <item x="46"/>
        <item x="82"/>
        <item x="19"/>
        <item x="83"/>
        <item x="84"/>
        <item x="124"/>
        <item x="20"/>
        <item x="85"/>
        <item x="125"/>
        <item x="51"/>
        <item x="34"/>
        <item x="102"/>
        <item x="27"/>
        <item x="86"/>
        <item x="21"/>
        <item x="117"/>
        <item x="118"/>
        <item t="default"/>
      </items>
    </pivotField>
    <pivotField showAll="0"/>
    <pivotField axis="axisPage" multipleItemSelectionAllowed="1" showAll="0">
      <items count="5">
        <item h="1" x="1"/>
        <item h="1" x="0"/>
        <item h="1" x="2"/>
        <item x="3"/>
        <item t="default"/>
      </items>
    </pivotField>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3"/>
  </rowFields>
  <rowItems count="12">
    <i>
      <x/>
    </i>
    <i>
      <x v="1"/>
    </i>
    <i>
      <x v="2"/>
    </i>
    <i>
      <x v="3"/>
    </i>
    <i>
      <x v="4"/>
    </i>
    <i>
      <x v="5"/>
    </i>
    <i>
      <x v="6"/>
    </i>
    <i>
      <x v="7"/>
    </i>
    <i>
      <x v="8"/>
    </i>
    <i>
      <x v="9"/>
    </i>
    <i>
      <x v="10"/>
    </i>
    <i t="grand">
      <x/>
    </i>
  </rowItems>
  <colFields count="1">
    <field x="-2"/>
  </colFields>
  <colItems count="2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colItems>
  <pageFields count="2">
    <pageField fld="0" hier="-1"/>
    <pageField fld="2" hier="-1"/>
  </pageFields>
  <dataFields count="23">
    <dataField name=".Corps des GRANDS ETABLISSEMENTS" fld="4" baseField="2" baseItem="7"/>
    <dataField name=".Droit et Science politique" fld="5" baseField="2" baseItem="7"/>
    <dataField name=".Sciences économiques et de gestion" fld="6" baseField="2" baseItem="7"/>
    <dataField name=".Langues et Littératures" fld="7" baseField="2" baseItem="7"/>
    <dataField name=".Pluridisciplinaire" fld="8" baseField="2" baseItem="7"/>
    <dataField name=".Sciences humaines" fld="9" baseField="2" baseItem="7"/>
    <dataField name=".Pharmacie" fld="10" baseField="2" baseItem="7"/>
    <dataField name=".Biologie et Biochimie" fld="11" baseField="2" baseItem="7"/>
    <dataField name=".Chimie" fld="12" baseField="2" baseItem="7"/>
    <dataField name=".Mathématiques et Informatique" fld="13" baseField="2" baseItem="8"/>
    <dataField name=".Mécanique, Génie mécanique, Génie informatique, Energétique" fld="14" baseField="2" baseItem="7"/>
    <dataField name=".Physique" fld="15" baseField="2" baseItem="7"/>
    <dataField name=".Sciences de la terre" fld="16" baseField="2" baseItem="7"/>
    <dataField name=".Total U &amp; GE" fld="17" baseField="0" baseItem="0"/>
    <dataField name=".Médecine" fld="18" baseField="0" baseItem="0"/>
    <dataField name=".Odontologie" fld="19" baseField="2" baseItem="7"/>
    <dataField name=".Pharmacie2" fld="20" baseField="2" baseItem="8"/>
    <dataField name=".Total HU" fld="21" baseField="0" baseItem="0"/>
    <dataField name=".Total EC" fld="22" baseField="0" baseItem="0"/>
    <dataField name=".Droit, économie et gestion" fld="23" baseField="2" baseItem="8"/>
    <dataField name=".Lettres et sciences humaines" fld="24" baseField="2" baseItem="8"/>
    <dataField name=".Sciences" fld="25" baseField="2" baseItem="8"/>
    <dataField name=".Total ESAS" fld="26" baseField="2" baseItem="8"/>
  </dataFields>
  <formats count="20">
    <format dxfId="42">
      <pivotArea field="3" type="button" dataOnly="0" labelOnly="1" outline="0" axis="axisRow" fieldPosition="0"/>
    </format>
    <format dxfId="41">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40">
      <pivotArea field="3" type="button" dataOnly="0" labelOnly="1" outline="0" axis="axisRow" fieldPosition="0"/>
    </format>
    <format dxfId="39">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38">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37">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36">
      <pivotArea dataOnly="0" labelOnly="1" outline="0" fieldPosition="0">
        <references count="1">
          <reference field="4294967294" count="23">
            <x v="0"/>
            <x v="1"/>
            <x v="2"/>
            <x v="3"/>
            <x v="4"/>
            <x v="5"/>
            <x v="6"/>
            <x v="7"/>
            <x v="8"/>
            <x v="9"/>
            <x v="10"/>
            <x v="11"/>
            <x v="12"/>
            <x v="13"/>
            <x v="14"/>
            <x v="15"/>
            <x v="16"/>
            <x v="17"/>
            <x v="18"/>
            <x v="19"/>
            <x v="20"/>
            <x v="21"/>
            <x v="22"/>
          </reference>
        </references>
      </pivotArea>
    </format>
    <format dxfId="35">
      <pivotArea grandRow="1" outline="0" collapsedLevelsAreSubtotals="1" fieldPosition="0"/>
    </format>
    <format dxfId="34">
      <pivotArea collapsedLevelsAreSubtotals="1" fieldPosition="0">
        <references count="2">
          <reference field="4294967294" count="1" selected="0">
            <x v="19"/>
          </reference>
          <reference field="3" count="0"/>
        </references>
      </pivotArea>
    </format>
    <format dxfId="33">
      <pivotArea collapsedLevelsAreSubtotals="1" fieldPosition="0">
        <references count="2">
          <reference field="4294967294" count="3" selected="0">
            <x v="19"/>
            <x v="20"/>
            <x v="21"/>
          </reference>
          <reference field="3" count="0"/>
        </references>
      </pivotArea>
    </format>
    <format dxfId="32">
      <pivotArea field="3" type="button" dataOnly="0" labelOnly="1" outline="0" axis="axisRow" fieldPosition="0"/>
    </format>
    <format dxfId="31">
      <pivotArea outline="0" collapsedLevelsAreSubtotals="1" fieldPosition="0"/>
    </format>
    <format dxfId="30">
      <pivotArea outline="0" collapsedLevelsAreSubtotals="1" fieldPosition="0">
        <references count="1">
          <reference field="4294967294" count="4" selected="0">
            <x v="14"/>
            <x v="15"/>
            <x v="16"/>
            <x v="17"/>
          </reference>
        </references>
      </pivotArea>
    </format>
    <format dxfId="29">
      <pivotArea dataOnly="0" labelOnly="1" outline="0" fieldPosition="0">
        <references count="1">
          <reference field="4294967294" count="4">
            <x v="14"/>
            <x v="15"/>
            <x v="16"/>
            <x v="17"/>
          </reference>
        </references>
      </pivotArea>
    </format>
    <format dxfId="28">
      <pivotArea outline="0" collapsedLevelsAreSubtotals="1" fieldPosition="0">
        <references count="1">
          <reference field="4294967294" count="4" selected="0">
            <x v="19"/>
            <x v="20"/>
            <x v="21"/>
            <x v="22"/>
          </reference>
        </references>
      </pivotArea>
    </format>
    <format dxfId="27">
      <pivotArea dataOnly="0" labelOnly="1" outline="0" fieldPosition="0">
        <references count="1">
          <reference field="4294967294" count="4">
            <x v="19"/>
            <x v="20"/>
            <x v="21"/>
            <x v="22"/>
          </reference>
        </references>
      </pivotArea>
    </format>
    <format dxfId="26">
      <pivotArea outline="0" collapsedLevelsAreSubtotals="1" fieldPosition="0">
        <references count="1">
          <reference field="4294967294" count="19" selected="0">
            <x v="0"/>
            <x v="1"/>
            <x v="2"/>
            <x v="3"/>
            <x v="4"/>
            <x v="5"/>
            <x v="6"/>
            <x v="7"/>
            <x v="8"/>
            <x v="9"/>
            <x v="10"/>
            <x v="11"/>
            <x v="12"/>
            <x v="13"/>
            <x v="14"/>
            <x v="15"/>
            <x v="16"/>
            <x v="17"/>
            <x v="18"/>
          </reference>
        </references>
      </pivotArea>
    </format>
    <format dxfId="25">
      <pivotArea dataOnly="0" labelOnly="1" outline="0" fieldPosition="0">
        <references count="1">
          <reference field="2" count="0"/>
        </references>
      </pivotArea>
    </format>
    <format dxfId="24">
      <pivotArea dataOnly="0" labelOnly="1" outline="0" fieldPosition="0">
        <references count="1">
          <reference field="4294967294" count="19">
            <x v="0"/>
            <x v="1"/>
            <x v="2"/>
            <x v="3"/>
            <x v="4"/>
            <x v="5"/>
            <x v="6"/>
            <x v="7"/>
            <x v="8"/>
            <x v="9"/>
            <x v="10"/>
            <x v="11"/>
            <x v="12"/>
            <x v="13"/>
            <x v="14"/>
            <x v="15"/>
            <x v="16"/>
            <x v="17"/>
            <x v="18"/>
          </reference>
        </references>
      </pivotArea>
    </format>
    <format dxfId="23">
      <pivotArea field="0"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ata.enseignementsup-recherche.gouv.fr/explore/dataset/fr-esr-prevision-depart-enseignant-superieur-tutelle-esr-etablissement/" TargetMode="External"/><Relationship Id="rId2" Type="http://schemas.openxmlformats.org/officeDocument/2006/relationships/hyperlink" Target="https://data.enseignementsup-recherche.gouv.fr/explore/assets/fr-esr-prevision-depart-enseignant-superieur-tutelle-esr-national/" TargetMode="External"/><Relationship Id="rId1" Type="http://schemas.openxmlformats.org/officeDocument/2006/relationships/hyperlink" Target="https://data.enseignementsup-recherche.gouv.fr/explore/dataset/fr-esr-enseignants-titulaires-esr-public/information/" TargetMode="Externa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hyperlink" Target="https://data.enseignementsup-recherche.gouv.fr/explore/dataset/fr-esr-prevision-depart-enseignant-superieur-tutelle-esr-etablissement/" TargetMode="External"/><Relationship Id="rId1" Type="http://schemas.openxmlformats.org/officeDocument/2006/relationships/hyperlink" Target="https://data.enseignementsup-recherche.gouv.fr/explore/assets/fr-esr-prevision-depart-enseignant-superieur-tutelle-esr-national/"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data.enseignementsup-recherche.gouv.fr/explore/dataset/fr-esr-prevision-depart-enseignant-superieur-tutelle-esr-etablissement/" TargetMode="External"/><Relationship Id="rId1" Type="http://schemas.openxmlformats.org/officeDocument/2006/relationships/hyperlink" Target="https://data.enseignementsup-recherche.gouv.fr/explore/assets/fr-esr-prevision-depart-enseignant-superieur-tutelle-esr-national/"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data.enseignementsup-recherche.gouv.fr/explore/dataset/fr-esr-prevision-depart-enseignant-superieur-tutelle-esr-etablissement/" TargetMode="External"/><Relationship Id="rId1" Type="http://schemas.openxmlformats.org/officeDocument/2006/relationships/hyperlink" Target="https://data.enseignementsup-recherche.gouv.fr/explore/assets/fr-esr-prevision-depart-enseignant-superieur-tutelle-esr-national/"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hyperlink" Target="https://data.enseignementsup-recherche.gouv.fr/explore/dataset/fr-esr-enseignants-titulaires-esr-public/information/"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hyperlink" Target="https://data.enseignementsup-recherche.gouv.fr/explore/dataset/fr-esr-prevision-depart-enseignant-superieur-tutelle-esr-etablissement/" TargetMode="External"/><Relationship Id="rId4" Type="http://schemas.openxmlformats.org/officeDocument/2006/relationships/hyperlink" Target="https://data.enseignementsup-recherche.gouv.fr/explore/assets/fr-esr-prevision-depart-enseignant-superieur-tutelle-esr-nationa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data.enseignementsup-recherche.gouv.fr/explore/assets/fr-esr-prevision-depart-enseignant-superieur-tutelle-esr-national/" TargetMode="Externa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hyperlink" Target="https://data.enseignementsup-recherche.gouv.fr/explore/dataset/fr-esr-prevision-depart-enseignant-superieur-tutelle-esr-etablissement/" TargetMode="External"/></Relationships>
</file>

<file path=xl/worksheets/_rels/sheet8.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ivotTable" Target="../pivotTables/pivotTable7.xml"/><Relationship Id="rId7" Type="http://schemas.openxmlformats.org/officeDocument/2006/relationships/vmlDrawing" Target="../drawings/vmlDrawing2.v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hyperlink" Target="https://data.enseignementsup-recherche.gouv.fr/explore/dataset/fr-esr-prevision-depart-enseignant-superieur-tutelle-esr-etablissement/" TargetMode="External"/><Relationship Id="rId5" Type="http://schemas.openxmlformats.org/officeDocument/2006/relationships/hyperlink" Target="https://data.enseignementsup-recherche.gouv.fr/explore/assets/fr-esr-prevision-depart-enseignant-superieur-tutelle-esr-national/" TargetMode="External"/><Relationship Id="rId4" Type="http://schemas.openxmlformats.org/officeDocument/2006/relationships/hyperlink" Target="https://data.enseignementsup-recherche.gouv.fr/explore/dataset/fr-esr-enseignants-titulaires-esr-public/information/" TargetMode="Externa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5" Type="http://schemas.openxmlformats.org/officeDocument/2006/relationships/hyperlink" Target="https://data.enseignementsup-recherche.gouv.fr/explore/dataset/fr-esr-prevision-depart-enseignant-superieur-tutelle-esr-etablissement/" TargetMode="External"/><Relationship Id="rId4" Type="http://schemas.openxmlformats.org/officeDocument/2006/relationships/hyperlink" Target="https://data.enseignementsup-recherche.gouv.fr/explore/assets/fr-esr-prevision-depart-enseignant-superieur-tutelle-esr-nation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077EA-828E-43A1-A7D2-F217F40D84C3}">
  <dimension ref="A1:F28"/>
  <sheetViews>
    <sheetView showGridLines="0" tabSelected="1" workbookViewId="0">
      <selection activeCell="B23" sqref="B23"/>
    </sheetView>
  </sheetViews>
  <sheetFormatPr baseColWidth="10" defaultRowHeight="14.5" x14ac:dyDescent="0.35"/>
  <cols>
    <col min="1" max="1" width="22.26953125" customWidth="1"/>
    <col min="2" max="2" width="74.1796875" customWidth="1"/>
    <col min="3" max="3" width="92.7265625" customWidth="1"/>
  </cols>
  <sheetData>
    <row r="1" spans="1:3" ht="26.25" customHeight="1" x14ac:dyDescent="0.5">
      <c r="A1" s="228" t="s">
        <v>391</v>
      </c>
    </row>
    <row r="2" spans="1:3" s="371" customFormat="1" ht="26.25" customHeight="1" x14ac:dyDescent="0.35">
      <c r="A2" s="370" t="s">
        <v>918</v>
      </c>
      <c r="B2" s="431" t="s">
        <v>919</v>
      </c>
    </row>
    <row r="3" spans="1:3" ht="17.25" customHeight="1" x14ac:dyDescent="0.35">
      <c r="A3" s="235" t="s">
        <v>392</v>
      </c>
      <c r="B3" s="369" t="s">
        <v>395</v>
      </c>
    </row>
    <row r="4" spans="1:3" ht="23.25" customHeight="1" x14ac:dyDescent="0.35">
      <c r="A4" s="237" t="s">
        <v>913</v>
      </c>
      <c r="B4" s="369"/>
    </row>
    <row r="5" spans="1:3" ht="17.25" customHeight="1" x14ac:dyDescent="0.35">
      <c r="A5" s="235" t="s">
        <v>915</v>
      </c>
      <c r="B5" s="369" t="s">
        <v>917</v>
      </c>
    </row>
    <row r="6" spans="1:3" ht="17.25" customHeight="1" x14ac:dyDescent="0.35">
      <c r="A6" s="235" t="s">
        <v>916</v>
      </c>
      <c r="B6" s="369" t="s">
        <v>921</v>
      </c>
    </row>
    <row r="7" spans="1:3" ht="17.25" customHeight="1" x14ac:dyDescent="0.35">
      <c r="A7" s="235" t="s">
        <v>914</v>
      </c>
      <c r="B7" s="369" t="s">
        <v>922</v>
      </c>
    </row>
    <row r="8" spans="1:3" ht="23.25" customHeight="1" x14ac:dyDescent="0.35">
      <c r="A8" s="237" t="s">
        <v>930</v>
      </c>
      <c r="B8" s="369"/>
    </row>
    <row r="9" spans="1:3" ht="17.25" customHeight="1" x14ac:dyDescent="0.35">
      <c r="A9" s="365" t="s">
        <v>944</v>
      </c>
      <c r="B9" s="432" t="s">
        <v>923</v>
      </c>
    </row>
    <row r="10" spans="1:3" ht="17.25" customHeight="1" x14ac:dyDescent="0.35">
      <c r="A10" s="235" t="s">
        <v>945</v>
      </c>
      <c r="B10" s="432" t="s">
        <v>928</v>
      </c>
    </row>
    <row r="11" spans="1:3" ht="17.25" customHeight="1" x14ac:dyDescent="0.35">
      <c r="A11" s="365" t="s">
        <v>946</v>
      </c>
      <c r="B11" s="432" t="s">
        <v>394</v>
      </c>
    </row>
    <row r="12" spans="1:3" ht="17.25" customHeight="1" x14ac:dyDescent="0.35">
      <c r="A12" s="365" t="s">
        <v>947</v>
      </c>
      <c r="B12" s="432" t="s">
        <v>929</v>
      </c>
    </row>
    <row r="13" spans="1:3" ht="17.25" customHeight="1" x14ac:dyDescent="0.35">
      <c r="A13" s="271" t="s">
        <v>941</v>
      </c>
      <c r="B13" s="433"/>
    </row>
    <row r="14" spans="1:3" ht="35.25" customHeight="1" x14ac:dyDescent="0.35">
      <c r="A14" s="372" t="s">
        <v>393</v>
      </c>
      <c r="B14" s="434" t="s">
        <v>376</v>
      </c>
    </row>
    <row r="15" spans="1:3" s="7" customFormat="1" ht="17.25" customHeight="1" x14ac:dyDescent="0.35">
      <c r="A15" s="274"/>
      <c r="B15" s="275"/>
    </row>
    <row r="16" spans="1:3" ht="17.25" customHeight="1" x14ac:dyDescent="0.35">
      <c r="A16" s="238" t="s">
        <v>403</v>
      </c>
      <c r="B16" s="229"/>
      <c r="C16" s="229"/>
    </row>
    <row r="17" spans="1:6" ht="17.25" customHeight="1" x14ac:dyDescent="0.35">
      <c r="A17" s="236" t="s">
        <v>389</v>
      </c>
      <c r="B17" s="229"/>
      <c r="C17" s="229"/>
    </row>
    <row r="18" spans="1:6" ht="17.25" customHeight="1" x14ac:dyDescent="0.35">
      <c r="A18" s="229"/>
      <c r="B18" s="229"/>
      <c r="C18" s="229"/>
    </row>
    <row r="19" spans="1:6" ht="17.25" customHeight="1" x14ac:dyDescent="0.35">
      <c r="A19" s="230" t="s">
        <v>238</v>
      </c>
      <c r="B19" s="229"/>
      <c r="C19" s="229"/>
    </row>
    <row r="20" spans="1:6" ht="17.25" customHeight="1" x14ac:dyDescent="0.35">
      <c r="A20" s="231" t="s">
        <v>380</v>
      </c>
      <c r="B20" s="229"/>
      <c r="C20" s="229"/>
    </row>
    <row r="21" spans="1:6" ht="17.25" customHeight="1" x14ac:dyDescent="0.35">
      <c r="A21" s="231" t="s">
        <v>404</v>
      </c>
      <c r="B21" s="229"/>
      <c r="C21" s="229"/>
      <c r="D21" s="94"/>
      <c r="E21" s="94"/>
      <c r="F21" s="94"/>
    </row>
    <row r="22" spans="1:6" ht="17.25" customHeight="1" x14ac:dyDescent="0.35">
      <c r="A22" s="232" t="s">
        <v>232</v>
      </c>
      <c r="B22" s="229"/>
      <c r="C22" s="229"/>
    </row>
    <row r="23" spans="1:6" ht="17.25" customHeight="1" x14ac:dyDescent="0.35">
      <c r="A23" s="232"/>
      <c r="B23" s="229"/>
      <c r="C23" s="229"/>
    </row>
    <row r="24" spans="1:6" ht="17.25" customHeight="1" x14ac:dyDescent="0.35">
      <c r="A24" s="50" t="s">
        <v>406</v>
      </c>
      <c r="B24" s="229"/>
      <c r="C24" s="229"/>
    </row>
    <row r="25" spans="1:6" s="37" customFormat="1" ht="17.25" customHeight="1" x14ac:dyDescent="0.35">
      <c r="A25" s="236" t="s">
        <v>237</v>
      </c>
      <c r="B25" s="229"/>
      <c r="C25" s="229"/>
    </row>
    <row r="26" spans="1:6" ht="17.25" customHeight="1" x14ac:dyDescent="0.35">
      <c r="A26" s="50" t="s">
        <v>233</v>
      </c>
      <c r="B26" s="229"/>
      <c r="C26" s="229"/>
    </row>
    <row r="27" spans="1:6" x14ac:dyDescent="0.35">
      <c r="A27" s="229"/>
      <c r="B27" s="229"/>
      <c r="C27" s="229"/>
    </row>
    <row r="28" spans="1:6" x14ac:dyDescent="0.35">
      <c r="A28" s="233" t="s">
        <v>239</v>
      </c>
      <c r="B28" s="234" t="s">
        <v>240</v>
      </c>
      <c r="C28" s="229"/>
    </row>
  </sheetData>
  <hyperlinks>
    <hyperlink ref="A3" location="'Base_Depart Etab secret'!A1" display="'Base_Depart Etab secret'!A1" xr:uid="{AEBAD9A8-7097-451E-846B-BCE4E313546E}"/>
    <hyperlink ref="A9" location="'Type cumul'!A1" display="- Stat type" xr:uid="{D52569D3-C706-4DB1-8B2D-65632E9E7855}"/>
    <hyperlink ref="A10" location="'Stat étab'!A1" display="Stat type disc'!A1" xr:uid="{76300899-B7DB-401C-8B73-FD6BB7DD4792}"/>
    <hyperlink ref="A11" location="'Depart annuel'!A1" display="- Type annuel" xr:uid="{0C026680-D2AE-4453-9065-3DDF0BD5020B}"/>
    <hyperlink ref="A12" location="'Depart disc annuel'!A1" display="- Depart def etab disc" xr:uid="{0F763593-DFC5-4F46-B8BE-D55DA7E9BD71}"/>
    <hyperlink ref="A14" location="'Liste etab_dif'!A1" display="'Liste etab_dif'!A1" xr:uid="{A01D6F92-5A24-40AB-8D73-227A3072B106}"/>
    <hyperlink ref="A25" r:id="rId1" display="https://data.enseignementsup-recherche.gouv.fr/explore/dataset/fr-esr-enseignants-titulaires-esr-public/information/" xr:uid="{29D35876-8619-4CF4-8099-5ED39FBDBF86}"/>
    <hyperlink ref="B28" r:id="rId2" display="https://data.enseignementsup-recherche.gouv.fr/explore/assets/fr-esr-prevision-depart-enseignant-superieur-tutelle-esr-national/" xr:uid="{933BA987-ECFE-43BF-9EAF-781DEE0843B7}"/>
    <hyperlink ref="A17" r:id="rId3" xr:uid="{E855741F-5DE6-4FC7-8E73-F7C35CB96580}"/>
    <hyperlink ref="A5" location="'Eff etab disc'!A1" display="'Eff etab disc'!A1" xr:uid="{8E95E6FB-170E-4FC4-BCF0-0233F8E0885F}"/>
    <hyperlink ref="A6" location="'Retr etab disc'!A1" display="'Retr etab disc'!A1" xr:uid="{0B29A42A-6EFB-456F-A21A-263F4415102E}"/>
    <hyperlink ref="A7" location="'Tau retr etab disc'!A1" display="'Tau retr etab disc'!A1" xr:uid="{8DB332C5-8EFA-4480-AC26-80CF57EA737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E6830-8C1A-438F-A53E-A752C25964EE}">
  <dimension ref="A1:K134"/>
  <sheetViews>
    <sheetView showGridLines="0" zoomScaleNormal="100" workbookViewId="0">
      <pane xSplit="1" ySplit="3" topLeftCell="B4" activePane="bottomRight" state="frozen"/>
      <selection activeCell="V62" sqref="V62"/>
      <selection pane="topRight" activeCell="V62" sqref="V62"/>
      <selection pane="bottomLeft" activeCell="V62" sqref="V62"/>
      <selection pane="bottomRight" activeCell="C2" sqref="C1:C2"/>
    </sheetView>
  </sheetViews>
  <sheetFormatPr baseColWidth="10" defaultRowHeight="14.5" x14ac:dyDescent="0.35"/>
  <cols>
    <col min="1" max="1" width="31.7265625" customWidth="1"/>
    <col min="2" max="2" width="18.453125" customWidth="1"/>
    <col min="6" max="6" width="15.7265625" customWidth="1"/>
    <col min="7" max="7" width="27.7265625" customWidth="1"/>
    <col min="9" max="9" width="15.54296875" customWidth="1"/>
  </cols>
  <sheetData>
    <row r="1" spans="1:11" ht="18.5" x14ac:dyDescent="0.45">
      <c r="A1" s="1" t="s">
        <v>910</v>
      </c>
      <c r="B1" s="1"/>
      <c r="C1" s="294" t="s">
        <v>911</v>
      </c>
      <c r="D1" s="1"/>
      <c r="E1" s="1"/>
      <c r="F1" s="1"/>
      <c r="G1" s="1"/>
      <c r="H1" s="1"/>
      <c r="I1" s="1"/>
      <c r="J1" s="1"/>
      <c r="K1" s="1"/>
    </row>
    <row r="2" spans="1:11" ht="18.5" x14ac:dyDescent="0.45">
      <c r="A2" s="1"/>
      <c r="B2" s="1"/>
      <c r="C2" s="301" t="s">
        <v>912</v>
      </c>
      <c r="D2" s="1"/>
      <c r="E2" s="1"/>
      <c r="F2" s="1"/>
      <c r="G2" s="1"/>
      <c r="H2" s="1"/>
      <c r="I2" s="1"/>
      <c r="J2" s="1"/>
      <c r="K2" s="1"/>
    </row>
    <row r="3" spans="1:11" s="7" customFormat="1" ht="43.5" customHeight="1" x14ac:dyDescent="0.35">
      <c r="A3" s="360" t="s">
        <v>408</v>
      </c>
      <c r="B3" s="360" t="s">
        <v>433</v>
      </c>
      <c r="C3" s="360" t="s">
        <v>434</v>
      </c>
      <c r="D3" s="360" t="s">
        <v>435</v>
      </c>
      <c r="E3" s="360" t="s">
        <v>436</v>
      </c>
      <c r="F3" s="360" t="s">
        <v>437</v>
      </c>
      <c r="G3" s="360" t="s">
        <v>438</v>
      </c>
      <c r="H3" s="360" t="s">
        <v>439</v>
      </c>
      <c r="I3" s="360" t="s">
        <v>440</v>
      </c>
      <c r="J3" s="360" t="s">
        <v>441</v>
      </c>
      <c r="K3" s="360" t="s">
        <v>442</v>
      </c>
    </row>
    <row r="4" spans="1:11" ht="15.65" customHeight="1" x14ac:dyDescent="0.35">
      <c r="A4" s="298" t="s">
        <v>377</v>
      </c>
      <c r="B4" s="298" t="s">
        <v>500</v>
      </c>
      <c r="C4" s="298" t="s">
        <v>501</v>
      </c>
      <c r="D4" s="298" t="s">
        <v>502</v>
      </c>
      <c r="E4" s="298" t="s">
        <v>378</v>
      </c>
      <c r="F4" s="298" t="s">
        <v>378</v>
      </c>
      <c r="G4" s="298" t="s">
        <v>377</v>
      </c>
      <c r="H4" s="298" t="s">
        <v>503</v>
      </c>
      <c r="I4" s="298" t="s">
        <v>50</v>
      </c>
      <c r="J4" s="298" t="s">
        <v>504</v>
      </c>
      <c r="K4" s="298" t="s">
        <v>505</v>
      </c>
    </row>
    <row r="5" spans="1:11" ht="15.65" customHeight="1" x14ac:dyDescent="0.35">
      <c r="A5" s="299" t="s">
        <v>51</v>
      </c>
      <c r="B5" s="299" t="s">
        <v>506</v>
      </c>
      <c r="C5" s="299" t="s">
        <v>507</v>
      </c>
      <c r="D5" s="299" t="s">
        <v>508</v>
      </c>
      <c r="E5" s="299" t="s">
        <v>260</v>
      </c>
      <c r="F5" s="299" t="s">
        <v>260</v>
      </c>
      <c r="G5" s="299" t="s">
        <v>51</v>
      </c>
      <c r="H5" s="299" t="s">
        <v>503</v>
      </c>
      <c r="I5" s="299" t="s">
        <v>50</v>
      </c>
      <c r="J5" s="299" t="s">
        <v>504</v>
      </c>
      <c r="K5" s="299" t="s">
        <v>505</v>
      </c>
    </row>
    <row r="6" spans="1:11" ht="15.65" customHeight="1" x14ac:dyDescent="0.35">
      <c r="A6" s="299" t="s">
        <v>64</v>
      </c>
      <c r="B6" s="299" t="s">
        <v>543</v>
      </c>
      <c r="C6" s="299" t="s">
        <v>544</v>
      </c>
      <c r="D6" s="299" t="s">
        <v>545</v>
      </c>
      <c r="E6" s="299" t="s">
        <v>269</v>
      </c>
      <c r="F6" s="299" t="s">
        <v>269</v>
      </c>
      <c r="G6" s="299" t="s">
        <v>64</v>
      </c>
      <c r="H6" s="299" t="s">
        <v>546</v>
      </c>
      <c r="I6" s="299" t="s">
        <v>63</v>
      </c>
      <c r="J6" s="299" t="s">
        <v>504</v>
      </c>
      <c r="K6" s="299" t="s">
        <v>505</v>
      </c>
    </row>
    <row r="7" spans="1:11" ht="15.65" customHeight="1" x14ac:dyDescent="0.35">
      <c r="A7" s="299" t="s">
        <v>65</v>
      </c>
      <c r="B7" s="299" t="s">
        <v>547</v>
      </c>
      <c r="C7" s="299" t="s">
        <v>548</v>
      </c>
      <c r="D7" s="299" t="s">
        <v>549</v>
      </c>
      <c r="E7" s="299" t="s">
        <v>270</v>
      </c>
      <c r="F7" s="299" t="s">
        <v>270</v>
      </c>
      <c r="G7" s="299" t="s">
        <v>65</v>
      </c>
      <c r="H7" s="299" t="s">
        <v>546</v>
      </c>
      <c r="I7" s="299" t="s">
        <v>63</v>
      </c>
      <c r="J7" s="299" t="s">
        <v>504</v>
      </c>
      <c r="K7" s="299" t="s">
        <v>505</v>
      </c>
    </row>
    <row r="8" spans="1:11" ht="15.65" customHeight="1" x14ac:dyDescent="0.35">
      <c r="A8" s="299" t="s">
        <v>66</v>
      </c>
      <c r="B8" s="299" t="s">
        <v>550</v>
      </c>
      <c r="C8" s="299" t="s">
        <v>551</v>
      </c>
      <c r="D8" s="299" t="s">
        <v>552</v>
      </c>
      <c r="E8" s="299" t="s">
        <v>271</v>
      </c>
      <c r="F8" s="299" t="s">
        <v>271</v>
      </c>
      <c r="G8" s="299" t="s">
        <v>66</v>
      </c>
      <c r="H8" s="299" t="s">
        <v>546</v>
      </c>
      <c r="I8" s="299" t="s">
        <v>63</v>
      </c>
      <c r="J8" s="299" t="s">
        <v>504</v>
      </c>
      <c r="K8" s="299" t="s">
        <v>505</v>
      </c>
    </row>
    <row r="9" spans="1:11" ht="15.65" customHeight="1" x14ac:dyDescent="0.35">
      <c r="A9" s="299" t="s">
        <v>67</v>
      </c>
      <c r="B9" s="299" t="s">
        <v>553</v>
      </c>
      <c r="C9" s="299" t="s">
        <v>554</v>
      </c>
      <c r="D9" s="299" t="s">
        <v>555</v>
      </c>
      <c r="E9" s="299" t="s">
        <v>272</v>
      </c>
      <c r="F9" s="299" t="s">
        <v>272</v>
      </c>
      <c r="G9" s="299" t="s">
        <v>67</v>
      </c>
      <c r="H9" s="299" t="s">
        <v>546</v>
      </c>
      <c r="I9" s="299" t="s">
        <v>63</v>
      </c>
      <c r="J9" s="299" t="s">
        <v>504</v>
      </c>
      <c r="K9" s="299" t="s">
        <v>505</v>
      </c>
    </row>
    <row r="10" spans="1:11" ht="15.65" customHeight="1" x14ac:dyDescent="0.35">
      <c r="A10" s="299" t="s">
        <v>86</v>
      </c>
      <c r="B10" s="299" t="s">
        <v>599</v>
      </c>
      <c r="C10" s="299" t="s">
        <v>600</v>
      </c>
      <c r="D10" s="299" t="s">
        <v>601</v>
      </c>
      <c r="E10" s="299" t="s">
        <v>285</v>
      </c>
      <c r="F10" s="299" t="s">
        <v>285</v>
      </c>
      <c r="G10" s="299" t="s">
        <v>86</v>
      </c>
      <c r="H10" s="299" t="s">
        <v>602</v>
      </c>
      <c r="I10" s="299" t="s">
        <v>85</v>
      </c>
      <c r="J10" s="299" t="s">
        <v>504</v>
      </c>
      <c r="K10" s="299" t="s">
        <v>505</v>
      </c>
    </row>
    <row r="11" spans="1:11" ht="15.65" customHeight="1" x14ac:dyDescent="0.35">
      <c r="A11" s="299" t="s">
        <v>93</v>
      </c>
      <c r="B11" s="299" t="s">
        <v>623</v>
      </c>
      <c r="C11" s="299" t="s">
        <v>624</v>
      </c>
      <c r="D11" s="299" t="s">
        <v>625</v>
      </c>
      <c r="E11" s="299" t="s">
        <v>292</v>
      </c>
      <c r="F11" s="299" t="s">
        <v>292</v>
      </c>
      <c r="G11" s="299" t="s">
        <v>93</v>
      </c>
      <c r="H11" s="299" t="s">
        <v>602</v>
      </c>
      <c r="I11" s="299" t="s">
        <v>85</v>
      </c>
      <c r="J11" s="299" t="s">
        <v>504</v>
      </c>
      <c r="K11" s="299" t="s">
        <v>505</v>
      </c>
    </row>
    <row r="12" spans="1:11" ht="15.65" customHeight="1" x14ac:dyDescent="0.35">
      <c r="A12" s="299" t="s">
        <v>94</v>
      </c>
      <c r="B12" s="299" t="s">
        <v>626</v>
      </c>
      <c r="C12" s="299" t="s">
        <v>627</v>
      </c>
      <c r="D12" s="299" t="s">
        <v>628</v>
      </c>
      <c r="E12" s="299" t="s">
        <v>293</v>
      </c>
      <c r="F12" s="299" t="s">
        <v>293</v>
      </c>
      <c r="G12" s="299" t="s">
        <v>94</v>
      </c>
      <c r="H12" s="299" t="s">
        <v>602</v>
      </c>
      <c r="I12" s="299" t="s">
        <v>85</v>
      </c>
      <c r="J12" s="299" t="s">
        <v>504</v>
      </c>
      <c r="K12" s="299" t="s">
        <v>505</v>
      </c>
    </row>
    <row r="13" spans="1:11" ht="15.65" customHeight="1" x14ac:dyDescent="0.35">
      <c r="A13" s="299" t="s">
        <v>87</v>
      </c>
      <c r="B13" s="299" t="s">
        <v>603</v>
      </c>
      <c r="C13" s="299" t="s">
        <v>604</v>
      </c>
      <c r="D13" s="299" t="s">
        <v>605</v>
      </c>
      <c r="E13" s="299" t="s">
        <v>286</v>
      </c>
      <c r="F13" s="299" t="s">
        <v>286</v>
      </c>
      <c r="G13" s="299" t="s">
        <v>87</v>
      </c>
      <c r="H13" s="299" t="s">
        <v>602</v>
      </c>
      <c r="I13" s="299" t="s">
        <v>85</v>
      </c>
      <c r="J13" s="299" t="s">
        <v>504</v>
      </c>
      <c r="K13" s="299" t="s">
        <v>505</v>
      </c>
    </row>
    <row r="14" spans="1:11" ht="15.65" customHeight="1" x14ac:dyDescent="0.35">
      <c r="A14" s="299" t="s">
        <v>88</v>
      </c>
      <c r="B14" s="299" t="s">
        <v>606</v>
      </c>
      <c r="C14" s="299" t="s">
        <v>607</v>
      </c>
      <c r="D14" s="299" t="s">
        <v>608</v>
      </c>
      <c r="E14" s="299" t="s">
        <v>287</v>
      </c>
      <c r="F14" s="299" t="s">
        <v>287</v>
      </c>
      <c r="G14" s="299" t="s">
        <v>88</v>
      </c>
      <c r="H14" s="299" t="s">
        <v>602</v>
      </c>
      <c r="I14" s="299" t="s">
        <v>85</v>
      </c>
      <c r="J14" s="299" t="s">
        <v>504</v>
      </c>
      <c r="K14" s="299" t="s">
        <v>505</v>
      </c>
    </row>
    <row r="15" spans="1:11" ht="15.65" customHeight="1" x14ac:dyDescent="0.35">
      <c r="A15" s="299" t="s">
        <v>89</v>
      </c>
      <c r="B15" s="299" t="s">
        <v>609</v>
      </c>
      <c r="C15" s="299" t="s">
        <v>610</v>
      </c>
      <c r="D15" s="299" t="s">
        <v>611</v>
      </c>
      <c r="E15" s="299" t="s">
        <v>288</v>
      </c>
      <c r="F15" s="299" t="s">
        <v>288</v>
      </c>
      <c r="G15" s="299" t="s">
        <v>89</v>
      </c>
      <c r="H15" s="299" t="s">
        <v>602</v>
      </c>
      <c r="I15" s="299" t="s">
        <v>85</v>
      </c>
      <c r="J15" s="299" t="s">
        <v>504</v>
      </c>
      <c r="K15" s="299" t="s">
        <v>505</v>
      </c>
    </row>
    <row r="16" spans="1:11" ht="15.65" customHeight="1" x14ac:dyDescent="0.35">
      <c r="A16" s="299" t="s">
        <v>90</v>
      </c>
      <c r="B16" s="299" t="s">
        <v>612</v>
      </c>
      <c r="C16" s="299" t="s">
        <v>613</v>
      </c>
      <c r="D16" s="299" t="s">
        <v>614</v>
      </c>
      <c r="E16" s="299" t="s">
        <v>289</v>
      </c>
      <c r="F16" s="299" t="s">
        <v>615</v>
      </c>
      <c r="G16" s="299" t="s">
        <v>616</v>
      </c>
      <c r="H16" s="299" t="s">
        <v>602</v>
      </c>
      <c r="I16" s="299" t="s">
        <v>85</v>
      </c>
      <c r="J16" s="299" t="s">
        <v>504</v>
      </c>
      <c r="K16" s="299" t="s">
        <v>505</v>
      </c>
    </row>
    <row r="17" spans="1:11" ht="15.65" customHeight="1" x14ac:dyDescent="0.35">
      <c r="A17" s="299" t="s">
        <v>91</v>
      </c>
      <c r="B17" s="299" t="s">
        <v>617</v>
      </c>
      <c r="C17" s="299" t="s">
        <v>618</v>
      </c>
      <c r="D17" s="299" t="s">
        <v>619</v>
      </c>
      <c r="E17" s="299" t="s">
        <v>290</v>
      </c>
      <c r="F17" s="299" t="s">
        <v>290</v>
      </c>
      <c r="G17" s="299" t="s">
        <v>91</v>
      </c>
      <c r="H17" s="299" t="s">
        <v>602</v>
      </c>
      <c r="I17" s="299" t="s">
        <v>85</v>
      </c>
      <c r="J17" s="299" t="s">
        <v>504</v>
      </c>
      <c r="K17" s="299" t="s">
        <v>505</v>
      </c>
    </row>
    <row r="18" spans="1:11" ht="15.65" customHeight="1" x14ac:dyDescent="0.35">
      <c r="A18" s="299" t="s">
        <v>92</v>
      </c>
      <c r="B18" s="299" t="s">
        <v>620</v>
      </c>
      <c r="C18" s="299" t="s">
        <v>621</v>
      </c>
      <c r="D18" s="299" t="s">
        <v>622</v>
      </c>
      <c r="E18" s="299" t="s">
        <v>291</v>
      </c>
      <c r="F18" s="299" t="s">
        <v>291</v>
      </c>
      <c r="G18" s="299" t="s">
        <v>92</v>
      </c>
      <c r="H18" s="299" t="s">
        <v>602</v>
      </c>
      <c r="I18" s="299" t="s">
        <v>85</v>
      </c>
      <c r="J18" s="299" t="s">
        <v>504</v>
      </c>
      <c r="K18" s="299" t="s">
        <v>505</v>
      </c>
    </row>
    <row r="19" spans="1:11" ht="15.65" customHeight="1" x14ac:dyDescent="0.35">
      <c r="A19" s="299" t="s">
        <v>43</v>
      </c>
      <c r="B19" s="299" t="s">
        <v>479</v>
      </c>
      <c r="C19" s="299" t="s">
        <v>480</v>
      </c>
      <c r="D19" s="299" t="s">
        <v>481</v>
      </c>
      <c r="E19" s="299" t="s">
        <v>254</v>
      </c>
      <c r="F19" s="299" t="s">
        <v>254</v>
      </c>
      <c r="G19" s="299" t="s">
        <v>43</v>
      </c>
      <c r="H19" s="299" t="s">
        <v>473</v>
      </c>
      <c r="I19" s="299" t="s">
        <v>40</v>
      </c>
      <c r="J19" s="299" t="s">
        <v>474</v>
      </c>
      <c r="K19" s="299" t="s">
        <v>475</v>
      </c>
    </row>
    <row r="20" spans="1:11" ht="15.65" customHeight="1" x14ac:dyDescent="0.35">
      <c r="A20" s="299" t="s">
        <v>41</v>
      </c>
      <c r="B20" s="299" t="s">
        <v>468</v>
      </c>
      <c r="C20" s="299" t="s">
        <v>469</v>
      </c>
      <c r="D20" s="299" t="s">
        <v>470</v>
      </c>
      <c r="E20" s="299" t="s">
        <v>252</v>
      </c>
      <c r="F20" s="299" t="s">
        <v>471</v>
      </c>
      <c r="G20" s="299" t="s">
        <v>472</v>
      </c>
      <c r="H20" s="299" t="s">
        <v>473</v>
      </c>
      <c r="I20" s="299" t="s">
        <v>40</v>
      </c>
      <c r="J20" s="299" t="s">
        <v>474</v>
      </c>
      <c r="K20" s="299" t="s">
        <v>475</v>
      </c>
    </row>
    <row r="21" spans="1:11" ht="15.65" customHeight="1" x14ac:dyDescent="0.35">
      <c r="A21" s="299" t="s">
        <v>42</v>
      </c>
      <c r="B21" s="299" t="s">
        <v>476</v>
      </c>
      <c r="C21" s="299" t="s">
        <v>477</v>
      </c>
      <c r="D21" s="299" t="s">
        <v>478</v>
      </c>
      <c r="E21" s="299" t="s">
        <v>253</v>
      </c>
      <c r="F21" s="299" t="s">
        <v>253</v>
      </c>
      <c r="G21" s="299" t="s">
        <v>42</v>
      </c>
      <c r="H21" s="299" t="s">
        <v>473</v>
      </c>
      <c r="I21" s="299" t="s">
        <v>40</v>
      </c>
      <c r="J21" s="299" t="s">
        <v>474</v>
      </c>
      <c r="K21" s="299" t="s">
        <v>475</v>
      </c>
    </row>
    <row r="22" spans="1:11" ht="15.65" customHeight="1" x14ac:dyDescent="0.35">
      <c r="A22" s="299" t="s">
        <v>62</v>
      </c>
      <c r="B22" s="299" t="s">
        <v>538</v>
      </c>
      <c r="C22" s="299" t="s">
        <v>539</v>
      </c>
      <c r="D22" s="299" t="s">
        <v>540</v>
      </c>
      <c r="E22" s="299" t="s">
        <v>268</v>
      </c>
      <c r="F22" s="299" t="s">
        <v>541</v>
      </c>
      <c r="G22" s="299" t="s">
        <v>542</v>
      </c>
      <c r="H22" s="299" t="s">
        <v>537</v>
      </c>
      <c r="I22" s="299" t="s">
        <v>60</v>
      </c>
      <c r="J22" s="299" t="s">
        <v>474</v>
      </c>
      <c r="K22" s="299" t="s">
        <v>475</v>
      </c>
    </row>
    <row r="23" spans="1:11" ht="15.65" customHeight="1" x14ac:dyDescent="0.35">
      <c r="A23" s="299" t="s">
        <v>61</v>
      </c>
      <c r="B23" s="299" t="s">
        <v>532</v>
      </c>
      <c r="C23" s="299" t="s">
        <v>533</v>
      </c>
      <c r="D23" s="299" t="s">
        <v>534</v>
      </c>
      <c r="E23" s="299" t="s">
        <v>267</v>
      </c>
      <c r="F23" s="299" t="s">
        <v>535</v>
      </c>
      <c r="G23" s="299" t="s">
        <v>536</v>
      </c>
      <c r="H23" s="299" t="s">
        <v>537</v>
      </c>
      <c r="I23" s="299" t="s">
        <v>60</v>
      </c>
      <c r="J23" s="299" t="s">
        <v>474</v>
      </c>
      <c r="K23" s="299" t="s">
        <v>475</v>
      </c>
    </row>
    <row r="24" spans="1:11" ht="15.65" customHeight="1" x14ac:dyDescent="0.35">
      <c r="A24" s="299" t="s">
        <v>164</v>
      </c>
      <c r="B24" s="299" t="s">
        <v>824</v>
      </c>
      <c r="C24" s="299" t="s">
        <v>825</v>
      </c>
      <c r="D24" s="299" t="s">
        <v>826</v>
      </c>
      <c r="E24" s="299" t="s">
        <v>350</v>
      </c>
      <c r="F24" s="299" t="s">
        <v>350</v>
      </c>
      <c r="G24" s="299" t="s">
        <v>164</v>
      </c>
      <c r="H24" s="299" t="s">
        <v>805</v>
      </c>
      <c r="I24" s="299" t="s">
        <v>157</v>
      </c>
      <c r="J24" s="299" t="s">
        <v>806</v>
      </c>
      <c r="K24" s="299" t="s">
        <v>807</v>
      </c>
    </row>
    <row r="25" spans="1:11" ht="15.65" customHeight="1" x14ac:dyDescent="0.35">
      <c r="A25" s="299" t="s">
        <v>165</v>
      </c>
      <c r="B25" s="299" t="s">
        <v>827</v>
      </c>
      <c r="C25" s="299" t="s">
        <v>828</v>
      </c>
      <c r="D25" s="299" t="s">
        <v>829</v>
      </c>
      <c r="E25" s="299" t="s">
        <v>351</v>
      </c>
      <c r="F25" s="299" t="s">
        <v>830</v>
      </c>
      <c r="G25" s="299" t="s">
        <v>831</v>
      </c>
      <c r="H25" s="299" t="s">
        <v>805</v>
      </c>
      <c r="I25" s="299" t="s">
        <v>157</v>
      </c>
      <c r="J25" s="299" t="s">
        <v>806</v>
      </c>
      <c r="K25" s="299" t="s">
        <v>807</v>
      </c>
    </row>
    <row r="26" spans="1:11" ht="15.65" customHeight="1" x14ac:dyDescent="0.35">
      <c r="A26" s="299" t="s">
        <v>166</v>
      </c>
      <c r="B26" s="299" t="s">
        <v>832</v>
      </c>
      <c r="C26" s="299" t="s">
        <v>833</v>
      </c>
      <c r="D26" s="299" t="s">
        <v>834</v>
      </c>
      <c r="E26" s="299" t="s">
        <v>352</v>
      </c>
      <c r="F26" s="299" t="s">
        <v>352</v>
      </c>
      <c r="G26" s="299" t="s">
        <v>166</v>
      </c>
      <c r="H26" s="299" t="s">
        <v>805</v>
      </c>
      <c r="I26" s="299" t="s">
        <v>157</v>
      </c>
      <c r="J26" s="299" t="s">
        <v>806</v>
      </c>
      <c r="K26" s="299" t="s">
        <v>807</v>
      </c>
    </row>
    <row r="27" spans="1:11" ht="15.65" customHeight="1" x14ac:dyDescent="0.35">
      <c r="A27" s="299" t="s">
        <v>167</v>
      </c>
      <c r="B27" s="299" t="s">
        <v>835</v>
      </c>
      <c r="C27" s="299" t="s">
        <v>836</v>
      </c>
      <c r="D27" s="299" t="s">
        <v>837</v>
      </c>
      <c r="E27" s="299" t="s">
        <v>353</v>
      </c>
      <c r="F27" s="299" t="s">
        <v>353</v>
      </c>
      <c r="G27" s="299" t="s">
        <v>167</v>
      </c>
      <c r="H27" s="299" t="s">
        <v>805</v>
      </c>
      <c r="I27" s="299" t="s">
        <v>157</v>
      </c>
      <c r="J27" s="299" t="s">
        <v>806</v>
      </c>
      <c r="K27" s="299" t="s">
        <v>807</v>
      </c>
    </row>
    <row r="28" spans="1:11" ht="15.65" customHeight="1" x14ac:dyDescent="0.35">
      <c r="A28" s="299" t="s">
        <v>158</v>
      </c>
      <c r="B28" s="299" t="s">
        <v>802</v>
      </c>
      <c r="C28" s="299" t="s">
        <v>803</v>
      </c>
      <c r="D28" s="299" t="s">
        <v>804</v>
      </c>
      <c r="E28" s="299" t="s">
        <v>344</v>
      </c>
      <c r="F28" s="299" t="s">
        <v>344</v>
      </c>
      <c r="G28" s="299" t="s">
        <v>158</v>
      </c>
      <c r="H28" s="299" t="s">
        <v>805</v>
      </c>
      <c r="I28" s="299" t="s">
        <v>157</v>
      </c>
      <c r="J28" s="299" t="s">
        <v>806</v>
      </c>
      <c r="K28" s="299" t="s">
        <v>807</v>
      </c>
    </row>
    <row r="29" spans="1:11" ht="15.65" customHeight="1" x14ac:dyDescent="0.35">
      <c r="A29" s="299" t="s">
        <v>159</v>
      </c>
      <c r="B29" s="299" t="s">
        <v>808</v>
      </c>
      <c r="C29" s="299" t="s">
        <v>809</v>
      </c>
      <c r="D29" s="299" t="s">
        <v>810</v>
      </c>
      <c r="E29" s="299" t="s">
        <v>345</v>
      </c>
      <c r="F29" s="299" t="s">
        <v>345</v>
      </c>
      <c r="G29" s="299" t="s">
        <v>159</v>
      </c>
      <c r="H29" s="299" t="s">
        <v>805</v>
      </c>
      <c r="I29" s="299" t="s">
        <v>157</v>
      </c>
      <c r="J29" s="299" t="s">
        <v>806</v>
      </c>
      <c r="K29" s="299" t="s">
        <v>807</v>
      </c>
    </row>
    <row r="30" spans="1:11" ht="15.65" customHeight="1" x14ac:dyDescent="0.35">
      <c r="A30" s="299" t="s">
        <v>160</v>
      </c>
      <c r="B30" s="299" t="s">
        <v>811</v>
      </c>
      <c r="C30" s="299" t="s">
        <v>812</v>
      </c>
      <c r="D30" s="299" t="s">
        <v>813</v>
      </c>
      <c r="E30" s="299" t="s">
        <v>346</v>
      </c>
      <c r="F30" s="299" t="s">
        <v>346</v>
      </c>
      <c r="G30" s="299" t="s">
        <v>160</v>
      </c>
      <c r="H30" s="299" t="s">
        <v>805</v>
      </c>
      <c r="I30" s="299" t="s">
        <v>157</v>
      </c>
      <c r="J30" s="299" t="s">
        <v>806</v>
      </c>
      <c r="K30" s="299" t="s">
        <v>807</v>
      </c>
    </row>
    <row r="31" spans="1:11" ht="15.65" customHeight="1" x14ac:dyDescent="0.35">
      <c r="A31" s="299" t="s">
        <v>162</v>
      </c>
      <c r="B31" s="299" t="s">
        <v>817</v>
      </c>
      <c r="C31" s="299" t="s">
        <v>818</v>
      </c>
      <c r="D31" s="299" t="s">
        <v>819</v>
      </c>
      <c r="E31" s="299" t="s">
        <v>348</v>
      </c>
      <c r="F31" s="299" t="s">
        <v>820</v>
      </c>
      <c r="G31" s="299" t="s">
        <v>162</v>
      </c>
      <c r="H31" s="299" t="s">
        <v>805</v>
      </c>
      <c r="I31" s="299" t="s">
        <v>157</v>
      </c>
      <c r="J31" s="299" t="s">
        <v>806</v>
      </c>
      <c r="K31" s="299" t="s">
        <v>807</v>
      </c>
    </row>
    <row r="32" spans="1:11" ht="15.65" customHeight="1" x14ac:dyDescent="0.35">
      <c r="A32" s="299" t="s">
        <v>163</v>
      </c>
      <c r="B32" s="299" t="s">
        <v>821</v>
      </c>
      <c r="C32" s="299" t="s">
        <v>822</v>
      </c>
      <c r="D32" s="299" t="s">
        <v>823</v>
      </c>
      <c r="E32" s="299" t="s">
        <v>349</v>
      </c>
      <c r="F32" s="299" t="s">
        <v>349</v>
      </c>
      <c r="G32" s="299" t="s">
        <v>163</v>
      </c>
      <c r="H32" s="299" t="s">
        <v>805</v>
      </c>
      <c r="I32" s="299" t="s">
        <v>157</v>
      </c>
      <c r="J32" s="299" t="s">
        <v>806</v>
      </c>
      <c r="K32" s="299" t="s">
        <v>807</v>
      </c>
    </row>
    <row r="33" spans="1:11" ht="15.65" customHeight="1" x14ac:dyDescent="0.35">
      <c r="A33" s="299" t="s">
        <v>161</v>
      </c>
      <c r="B33" s="299" t="s">
        <v>814</v>
      </c>
      <c r="C33" s="299" t="s">
        <v>815</v>
      </c>
      <c r="D33" s="299" t="s">
        <v>816</v>
      </c>
      <c r="E33" s="299" t="s">
        <v>347</v>
      </c>
      <c r="F33" s="299" t="s">
        <v>347</v>
      </c>
      <c r="G33" s="299" t="s">
        <v>161</v>
      </c>
      <c r="H33" s="299" t="s">
        <v>805</v>
      </c>
      <c r="I33" s="299" t="s">
        <v>157</v>
      </c>
      <c r="J33" s="299" t="s">
        <v>806</v>
      </c>
      <c r="K33" s="299" t="s">
        <v>807</v>
      </c>
    </row>
    <row r="34" spans="1:11" ht="15.65" customHeight="1" x14ac:dyDescent="0.35">
      <c r="A34" s="299" t="s">
        <v>123</v>
      </c>
      <c r="B34" s="299" t="s">
        <v>705</v>
      </c>
      <c r="C34" s="299" t="s">
        <v>706</v>
      </c>
      <c r="D34" s="299" t="s">
        <v>707</v>
      </c>
      <c r="E34" s="299" t="s">
        <v>314</v>
      </c>
      <c r="F34" s="299" t="s">
        <v>314</v>
      </c>
      <c r="G34" s="299" t="s">
        <v>123</v>
      </c>
      <c r="H34" s="299" t="s">
        <v>708</v>
      </c>
      <c r="I34" s="299" t="s">
        <v>122</v>
      </c>
      <c r="J34" s="299" t="s">
        <v>709</v>
      </c>
      <c r="K34" s="299" t="s">
        <v>710</v>
      </c>
    </row>
    <row r="35" spans="1:11" ht="15.65" customHeight="1" x14ac:dyDescent="0.35">
      <c r="A35" s="299" t="s">
        <v>125</v>
      </c>
      <c r="B35" s="299" t="s">
        <v>714</v>
      </c>
      <c r="C35" s="299" t="s">
        <v>715</v>
      </c>
      <c r="D35" s="299" t="s">
        <v>716</v>
      </c>
      <c r="E35" s="299" t="s">
        <v>316</v>
      </c>
      <c r="F35" s="299" t="s">
        <v>316</v>
      </c>
      <c r="G35" s="299" t="s">
        <v>125</v>
      </c>
      <c r="H35" s="299" t="s">
        <v>708</v>
      </c>
      <c r="I35" s="299" t="s">
        <v>122</v>
      </c>
      <c r="J35" s="299" t="s">
        <v>709</v>
      </c>
      <c r="K35" s="299" t="s">
        <v>710</v>
      </c>
    </row>
    <row r="36" spans="1:11" ht="15.65" customHeight="1" x14ac:dyDescent="0.35">
      <c r="A36" s="299" t="s">
        <v>124</v>
      </c>
      <c r="B36" s="299" t="s">
        <v>711</v>
      </c>
      <c r="C36" s="299" t="s">
        <v>712</v>
      </c>
      <c r="D36" s="299" t="s">
        <v>713</v>
      </c>
      <c r="E36" s="299" t="s">
        <v>315</v>
      </c>
      <c r="F36" s="299" t="s">
        <v>315</v>
      </c>
      <c r="G36" s="299" t="s">
        <v>124</v>
      </c>
      <c r="H36" s="299" t="s">
        <v>708</v>
      </c>
      <c r="I36" s="299" t="s">
        <v>122</v>
      </c>
      <c r="J36" s="299" t="s">
        <v>709</v>
      </c>
      <c r="K36" s="299" t="s">
        <v>710</v>
      </c>
    </row>
    <row r="37" spans="1:11" ht="15.65" customHeight="1" x14ac:dyDescent="0.35">
      <c r="A37" s="299" t="s">
        <v>121</v>
      </c>
      <c r="B37" s="299" t="s">
        <v>699</v>
      </c>
      <c r="C37" s="299" t="s">
        <v>700</v>
      </c>
      <c r="D37" s="299" t="s">
        <v>701</v>
      </c>
      <c r="E37" s="299" t="s">
        <v>313</v>
      </c>
      <c r="F37" s="299" t="s">
        <v>313</v>
      </c>
      <c r="G37" s="299" t="s">
        <v>121</v>
      </c>
      <c r="H37" s="299" t="s">
        <v>702</v>
      </c>
      <c r="I37" s="299" t="s">
        <v>120</v>
      </c>
      <c r="J37" s="299" t="s">
        <v>703</v>
      </c>
      <c r="K37" s="299" t="s">
        <v>704</v>
      </c>
    </row>
    <row r="38" spans="1:11" ht="15.65" customHeight="1" x14ac:dyDescent="0.35">
      <c r="A38" s="299" t="s">
        <v>153</v>
      </c>
      <c r="B38" s="299" t="s">
        <v>791</v>
      </c>
      <c r="C38" s="299" t="s">
        <v>792</v>
      </c>
      <c r="D38" s="299" t="s">
        <v>793</v>
      </c>
      <c r="E38" s="299" t="s">
        <v>341</v>
      </c>
      <c r="F38" s="299" t="s">
        <v>341</v>
      </c>
      <c r="G38" s="299" t="s">
        <v>153</v>
      </c>
      <c r="H38" s="299" t="s">
        <v>794</v>
      </c>
      <c r="I38" s="299" t="s">
        <v>152</v>
      </c>
      <c r="J38" s="299" t="s">
        <v>703</v>
      </c>
      <c r="K38" s="299" t="s">
        <v>704</v>
      </c>
    </row>
    <row r="39" spans="1:11" ht="15.65" customHeight="1" x14ac:dyDescent="0.35">
      <c r="A39" s="299" t="s">
        <v>53</v>
      </c>
      <c r="B39" s="299" t="s">
        <v>509</v>
      </c>
      <c r="C39" s="299" t="s">
        <v>510</v>
      </c>
      <c r="D39" s="299" t="s">
        <v>511</v>
      </c>
      <c r="E39" s="299" t="s">
        <v>261</v>
      </c>
      <c r="F39" s="299" t="s">
        <v>261</v>
      </c>
      <c r="G39" s="299" t="s">
        <v>53</v>
      </c>
      <c r="H39" s="299" t="s">
        <v>512</v>
      </c>
      <c r="I39" s="299" t="s">
        <v>52</v>
      </c>
      <c r="J39" s="299" t="s">
        <v>513</v>
      </c>
      <c r="K39" s="299" t="s">
        <v>52</v>
      </c>
    </row>
    <row r="40" spans="1:11" ht="15.65" customHeight="1" x14ac:dyDescent="0.35">
      <c r="A40" s="299" t="s">
        <v>104</v>
      </c>
      <c r="B40" s="299" t="s">
        <v>651</v>
      </c>
      <c r="C40" s="299" t="s">
        <v>652</v>
      </c>
      <c r="D40" s="299" t="s">
        <v>653</v>
      </c>
      <c r="E40" s="299" t="s">
        <v>300</v>
      </c>
      <c r="F40" s="299" t="s">
        <v>300</v>
      </c>
      <c r="G40" s="299" t="s">
        <v>104</v>
      </c>
      <c r="H40" s="299" t="s">
        <v>654</v>
      </c>
      <c r="I40" s="299" t="s">
        <v>103</v>
      </c>
      <c r="J40" s="299" t="s">
        <v>655</v>
      </c>
      <c r="K40" s="299" t="s">
        <v>656</v>
      </c>
    </row>
    <row r="41" spans="1:11" ht="15.65" customHeight="1" x14ac:dyDescent="0.35">
      <c r="A41" s="299" t="s">
        <v>155</v>
      </c>
      <c r="B41" s="299" t="s">
        <v>795</v>
      </c>
      <c r="C41" s="299" t="s">
        <v>796</v>
      </c>
      <c r="D41" s="299" t="s">
        <v>797</v>
      </c>
      <c r="E41" s="299" t="s">
        <v>342</v>
      </c>
      <c r="F41" s="299" t="s">
        <v>342</v>
      </c>
      <c r="G41" s="299" t="s">
        <v>155</v>
      </c>
      <c r="H41" s="299" t="s">
        <v>798</v>
      </c>
      <c r="I41" s="299" t="s">
        <v>154</v>
      </c>
      <c r="J41" s="299" t="s">
        <v>655</v>
      </c>
      <c r="K41" s="299" t="s">
        <v>656</v>
      </c>
    </row>
    <row r="42" spans="1:11" ht="15.65" customHeight="1" x14ac:dyDescent="0.35">
      <c r="A42" s="299" t="s">
        <v>156</v>
      </c>
      <c r="B42" s="299" t="s">
        <v>799</v>
      </c>
      <c r="C42" s="299" t="s">
        <v>800</v>
      </c>
      <c r="D42" s="299" t="s">
        <v>801</v>
      </c>
      <c r="E42" s="299" t="s">
        <v>343</v>
      </c>
      <c r="F42" s="299" t="s">
        <v>343</v>
      </c>
      <c r="G42" s="299" t="s">
        <v>156</v>
      </c>
      <c r="H42" s="299" t="s">
        <v>798</v>
      </c>
      <c r="I42" s="299" t="s">
        <v>154</v>
      </c>
      <c r="J42" s="299" t="s">
        <v>655</v>
      </c>
      <c r="K42" s="299" t="s">
        <v>656</v>
      </c>
    </row>
    <row r="43" spans="1:11" ht="15.65" customHeight="1" x14ac:dyDescent="0.35">
      <c r="A43" s="299" t="s">
        <v>169</v>
      </c>
      <c r="B43" s="299" t="s">
        <v>838</v>
      </c>
      <c r="C43" s="299" t="s">
        <v>839</v>
      </c>
      <c r="D43" s="299" t="s">
        <v>840</v>
      </c>
      <c r="E43" s="299" t="s">
        <v>354</v>
      </c>
      <c r="F43" s="299" t="s">
        <v>354</v>
      </c>
      <c r="G43" s="299" t="s">
        <v>169</v>
      </c>
      <c r="H43" s="299" t="s">
        <v>841</v>
      </c>
      <c r="I43" s="299" t="s">
        <v>168</v>
      </c>
      <c r="J43" s="299" t="s">
        <v>655</v>
      </c>
      <c r="K43" s="299" t="s">
        <v>656</v>
      </c>
    </row>
    <row r="44" spans="1:11" ht="15.65" customHeight="1" x14ac:dyDescent="0.35">
      <c r="A44" s="299" t="s">
        <v>170</v>
      </c>
      <c r="B44" s="299" t="s">
        <v>842</v>
      </c>
      <c r="C44" s="299" t="s">
        <v>843</v>
      </c>
      <c r="D44" s="299" t="s">
        <v>844</v>
      </c>
      <c r="E44" s="299" t="s">
        <v>355</v>
      </c>
      <c r="F44" s="299" t="s">
        <v>355</v>
      </c>
      <c r="G44" s="299" t="s">
        <v>170</v>
      </c>
      <c r="H44" s="299" t="s">
        <v>841</v>
      </c>
      <c r="I44" s="299" t="s">
        <v>168</v>
      </c>
      <c r="J44" s="299" t="s">
        <v>655</v>
      </c>
      <c r="K44" s="299" t="s">
        <v>656</v>
      </c>
    </row>
    <row r="45" spans="1:11" ht="15.65" customHeight="1" x14ac:dyDescent="0.35">
      <c r="A45" s="299" t="s">
        <v>171</v>
      </c>
      <c r="B45" s="299" t="s">
        <v>845</v>
      </c>
      <c r="C45" s="299" t="s">
        <v>846</v>
      </c>
      <c r="D45" s="299" t="s">
        <v>847</v>
      </c>
      <c r="E45" s="299" t="s">
        <v>356</v>
      </c>
      <c r="F45" s="299" t="s">
        <v>356</v>
      </c>
      <c r="G45" s="299" t="s">
        <v>171</v>
      </c>
      <c r="H45" s="299" t="s">
        <v>841</v>
      </c>
      <c r="I45" s="299" t="s">
        <v>168</v>
      </c>
      <c r="J45" s="299" t="s">
        <v>655</v>
      </c>
      <c r="K45" s="299" t="s">
        <v>656</v>
      </c>
    </row>
    <row r="46" spans="1:11" ht="15.65" customHeight="1" x14ac:dyDescent="0.35">
      <c r="A46" s="299" t="s">
        <v>69</v>
      </c>
      <c r="B46" s="299" t="s">
        <v>556</v>
      </c>
      <c r="C46" s="299" t="s">
        <v>557</v>
      </c>
      <c r="D46" s="299" t="s">
        <v>558</v>
      </c>
      <c r="E46" s="299" t="s">
        <v>273</v>
      </c>
      <c r="F46" s="299" t="s">
        <v>273</v>
      </c>
      <c r="G46" s="299" t="s">
        <v>69</v>
      </c>
      <c r="H46" s="299" t="s">
        <v>559</v>
      </c>
      <c r="I46" s="299" t="s">
        <v>68</v>
      </c>
      <c r="J46" s="299" t="s">
        <v>560</v>
      </c>
      <c r="K46" s="299" t="s">
        <v>68</v>
      </c>
    </row>
    <row r="47" spans="1:11" ht="15.65" customHeight="1" x14ac:dyDescent="0.35">
      <c r="A47" s="299" t="s">
        <v>71</v>
      </c>
      <c r="B47" s="299" t="s">
        <v>561</v>
      </c>
      <c r="C47" s="299" t="s">
        <v>562</v>
      </c>
      <c r="D47" s="299" t="s">
        <v>563</v>
      </c>
      <c r="E47" s="299" t="s">
        <v>274</v>
      </c>
      <c r="F47" s="299" t="s">
        <v>274</v>
      </c>
      <c r="G47" s="299" t="s">
        <v>71</v>
      </c>
      <c r="H47" s="299" t="s">
        <v>564</v>
      </c>
      <c r="I47" s="299" t="s">
        <v>70</v>
      </c>
      <c r="J47" s="299" t="s">
        <v>565</v>
      </c>
      <c r="K47" s="299" t="s">
        <v>70</v>
      </c>
    </row>
    <row r="48" spans="1:11" ht="15.65" customHeight="1" x14ac:dyDescent="0.35">
      <c r="A48" s="299" t="s">
        <v>38</v>
      </c>
      <c r="B48" s="299" t="s">
        <v>459</v>
      </c>
      <c r="C48" s="299" t="s">
        <v>460</v>
      </c>
      <c r="D48" s="299" t="s">
        <v>461</v>
      </c>
      <c r="E48" s="299" t="s">
        <v>250</v>
      </c>
      <c r="F48" s="299" t="s">
        <v>250</v>
      </c>
      <c r="G48" s="299" t="s">
        <v>38</v>
      </c>
      <c r="H48" s="299" t="s">
        <v>462</v>
      </c>
      <c r="I48" s="299" t="s">
        <v>37</v>
      </c>
      <c r="J48" s="299" t="s">
        <v>463</v>
      </c>
      <c r="K48" s="299" t="s">
        <v>464</v>
      </c>
    </row>
    <row r="49" spans="1:11" ht="15.65" customHeight="1" x14ac:dyDescent="0.35">
      <c r="A49" s="299" t="s">
        <v>39</v>
      </c>
      <c r="B49" s="299" t="s">
        <v>465</v>
      </c>
      <c r="C49" s="299" t="s">
        <v>466</v>
      </c>
      <c r="D49" s="299" t="s">
        <v>467</v>
      </c>
      <c r="E49" s="299" t="s">
        <v>251</v>
      </c>
      <c r="F49" s="299" t="s">
        <v>251</v>
      </c>
      <c r="G49" s="299" t="s">
        <v>39</v>
      </c>
      <c r="H49" s="299" t="s">
        <v>462</v>
      </c>
      <c r="I49" s="299" t="s">
        <v>37</v>
      </c>
      <c r="J49" s="299" t="s">
        <v>463</v>
      </c>
      <c r="K49" s="299" t="s">
        <v>464</v>
      </c>
    </row>
    <row r="50" spans="1:11" ht="15.65" customHeight="1" x14ac:dyDescent="0.35">
      <c r="A50" s="299" t="s">
        <v>75</v>
      </c>
      <c r="B50" s="299" t="s">
        <v>571</v>
      </c>
      <c r="C50" s="299" t="s">
        <v>572</v>
      </c>
      <c r="D50" s="299" t="s">
        <v>573</v>
      </c>
      <c r="E50" s="299" t="s">
        <v>276</v>
      </c>
      <c r="F50" s="299" t="s">
        <v>276</v>
      </c>
      <c r="G50" s="299" t="s">
        <v>75</v>
      </c>
      <c r="H50" s="299" t="s">
        <v>574</v>
      </c>
      <c r="I50" s="299" t="s">
        <v>74</v>
      </c>
      <c r="J50" s="299" t="s">
        <v>463</v>
      </c>
      <c r="K50" s="299" t="s">
        <v>464</v>
      </c>
    </row>
    <row r="51" spans="1:11" ht="15.65" customHeight="1" x14ac:dyDescent="0.35">
      <c r="A51" s="299" t="s">
        <v>82</v>
      </c>
      <c r="B51" s="299" t="s">
        <v>592</v>
      </c>
      <c r="C51" s="299" t="s">
        <v>593</v>
      </c>
      <c r="D51" s="299" t="s">
        <v>594</v>
      </c>
      <c r="E51" s="299" t="s">
        <v>283</v>
      </c>
      <c r="F51" s="299" t="s">
        <v>283</v>
      </c>
      <c r="G51" s="299" t="s">
        <v>82</v>
      </c>
      <c r="H51" s="299" t="s">
        <v>574</v>
      </c>
      <c r="I51" s="299" t="s">
        <v>74</v>
      </c>
      <c r="J51" s="299" t="s">
        <v>463</v>
      </c>
      <c r="K51" s="299" t="s">
        <v>464</v>
      </c>
    </row>
    <row r="52" spans="1:11" ht="15.65" customHeight="1" x14ac:dyDescent="0.35">
      <c r="A52" s="299" t="s">
        <v>76</v>
      </c>
      <c r="B52" s="299" t="s">
        <v>575</v>
      </c>
      <c r="C52" s="299" t="s">
        <v>576</v>
      </c>
      <c r="D52" s="299" t="s">
        <v>577</v>
      </c>
      <c r="E52" s="299" t="s">
        <v>277</v>
      </c>
      <c r="F52" s="299" t="s">
        <v>277</v>
      </c>
      <c r="G52" s="299" t="s">
        <v>76</v>
      </c>
      <c r="H52" s="299" t="s">
        <v>574</v>
      </c>
      <c r="I52" s="299" t="s">
        <v>74</v>
      </c>
      <c r="J52" s="299" t="s">
        <v>463</v>
      </c>
      <c r="K52" s="299" t="s">
        <v>464</v>
      </c>
    </row>
    <row r="53" spans="1:11" ht="15.65" customHeight="1" x14ac:dyDescent="0.35">
      <c r="A53" s="299" t="s">
        <v>77</v>
      </c>
      <c r="B53" s="299" t="s">
        <v>578</v>
      </c>
      <c r="C53" s="299" t="s">
        <v>579</v>
      </c>
      <c r="D53" s="299" t="s">
        <v>580</v>
      </c>
      <c r="E53" s="299" t="s">
        <v>278</v>
      </c>
      <c r="F53" s="299" t="s">
        <v>278</v>
      </c>
      <c r="G53" s="299" t="s">
        <v>77</v>
      </c>
      <c r="H53" s="299" t="s">
        <v>574</v>
      </c>
      <c r="I53" s="299" t="s">
        <v>74</v>
      </c>
      <c r="J53" s="299" t="s">
        <v>463</v>
      </c>
      <c r="K53" s="299" t="s">
        <v>464</v>
      </c>
    </row>
    <row r="54" spans="1:11" ht="15.65" customHeight="1" x14ac:dyDescent="0.35">
      <c r="A54" s="299" t="s">
        <v>79</v>
      </c>
      <c r="B54" s="299" t="s">
        <v>584</v>
      </c>
      <c r="C54" s="299" t="s">
        <v>585</v>
      </c>
      <c r="D54" s="299" t="s">
        <v>586</v>
      </c>
      <c r="E54" s="299" t="s">
        <v>280</v>
      </c>
      <c r="F54" s="299" t="s">
        <v>280</v>
      </c>
      <c r="G54" s="299" t="s">
        <v>79</v>
      </c>
      <c r="H54" s="299" t="s">
        <v>574</v>
      </c>
      <c r="I54" s="299" t="s">
        <v>74</v>
      </c>
      <c r="J54" s="299" t="s">
        <v>463</v>
      </c>
      <c r="K54" s="299" t="s">
        <v>464</v>
      </c>
    </row>
    <row r="55" spans="1:11" ht="15.65" customHeight="1" x14ac:dyDescent="0.35">
      <c r="A55" s="299" t="s">
        <v>80</v>
      </c>
      <c r="B55" s="299" t="s">
        <v>587</v>
      </c>
      <c r="C55" s="299"/>
      <c r="D55" s="299" t="s">
        <v>588</v>
      </c>
      <c r="E55" s="299" t="s">
        <v>281</v>
      </c>
      <c r="F55" s="299" t="s">
        <v>281</v>
      </c>
      <c r="G55" s="299" t="s">
        <v>80</v>
      </c>
      <c r="H55" s="299" t="s">
        <v>574</v>
      </c>
      <c r="I55" s="299" t="s">
        <v>74</v>
      </c>
      <c r="J55" s="299" t="s">
        <v>463</v>
      </c>
      <c r="K55" s="299" t="s">
        <v>464</v>
      </c>
    </row>
    <row r="56" spans="1:11" ht="15.65" customHeight="1" x14ac:dyDescent="0.35">
      <c r="A56" s="299" t="s">
        <v>81</v>
      </c>
      <c r="B56" s="299" t="s">
        <v>589</v>
      </c>
      <c r="C56" s="299" t="s">
        <v>590</v>
      </c>
      <c r="D56" s="299" t="s">
        <v>591</v>
      </c>
      <c r="E56" s="299" t="s">
        <v>282</v>
      </c>
      <c r="F56" s="299" t="s">
        <v>282</v>
      </c>
      <c r="G56" s="299" t="s">
        <v>81</v>
      </c>
      <c r="H56" s="299" t="s">
        <v>574</v>
      </c>
      <c r="I56" s="299" t="s">
        <v>74</v>
      </c>
      <c r="J56" s="299" t="s">
        <v>463</v>
      </c>
      <c r="K56" s="299" t="s">
        <v>464</v>
      </c>
    </row>
    <row r="57" spans="1:11" ht="15.65" customHeight="1" x14ac:dyDescent="0.35">
      <c r="A57" s="299" t="s">
        <v>78</v>
      </c>
      <c r="B57" s="299" t="s">
        <v>581</v>
      </c>
      <c r="C57" s="299" t="s">
        <v>582</v>
      </c>
      <c r="D57" s="299" t="s">
        <v>583</v>
      </c>
      <c r="E57" s="299" t="s">
        <v>279</v>
      </c>
      <c r="F57" s="299" t="s">
        <v>279</v>
      </c>
      <c r="G57" s="299" t="s">
        <v>78</v>
      </c>
      <c r="H57" s="299" t="s">
        <v>574</v>
      </c>
      <c r="I57" s="299" t="s">
        <v>74</v>
      </c>
      <c r="J57" s="299" t="s">
        <v>463</v>
      </c>
      <c r="K57" s="299" t="s">
        <v>464</v>
      </c>
    </row>
    <row r="58" spans="1:11" ht="15.65" customHeight="1" x14ac:dyDescent="0.35">
      <c r="A58" s="299" t="s">
        <v>55</v>
      </c>
      <c r="B58" s="299" t="s">
        <v>514</v>
      </c>
      <c r="C58" s="299" t="s">
        <v>515</v>
      </c>
      <c r="D58" s="299" t="s">
        <v>516</v>
      </c>
      <c r="E58" s="299" t="s">
        <v>262</v>
      </c>
      <c r="F58" s="299" t="s">
        <v>262</v>
      </c>
      <c r="G58" s="299" t="s">
        <v>55</v>
      </c>
      <c r="H58" s="299" t="s">
        <v>517</v>
      </c>
      <c r="I58" s="299" t="s">
        <v>54</v>
      </c>
      <c r="J58" s="299" t="s">
        <v>518</v>
      </c>
      <c r="K58" s="299" t="s">
        <v>519</v>
      </c>
    </row>
    <row r="59" spans="1:11" ht="15.65" customHeight="1" x14ac:dyDescent="0.35">
      <c r="A59" s="299" t="s">
        <v>56</v>
      </c>
      <c r="B59" s="299" t="s">
        <v>520</v>
      </c>
      <c r="C59" s="299" t="s">
        <v>521</v>
      </c>
      <c r="D59" s="299" t="s">
        <v>522</v>
      </c>
      <c r="E59" s="299" t="s">
        <v>263</v>
      </c>
      <c r="F59" s="299" t="s">
        <v>263</v>
      </c>
      <c r="G59" s="299" t="s">
        <v>56</v>
      </c>
      <c r="H59" s="299" t="s">
        <v>517</v>
      </c>
      <c r="I59" s="299" t="s">
        <v>54</v>
      </c>
      <c r="J59" s="299" t="s">
        <v>518</v>
      </c>
      <c r="K59" s="299" t="s">
        <v>519</v>
      </c>
    </row>
    <row r="60" spans="1:11" ht="15.65" customHeight="1" x14ac:dyDescent="0.35">
      <c r="A60" s="299" t="s">
        <v>57</v>
      </c>
      <c r="B60" s="299" t="s">
        <v>523</v>
      </c>
      <c r="C60" s="299" t="s">
        <v>524</v>
      </c>
      <c r="D60" s="299" t="s">
        <v>525</v>
      </c>
      <c r="E60" s="299" t="s">
        <v>264</v>
      </c>
      <c r="F60" s="299" t="s">
        <v>264</v>
      </c>
      <c r="G60" s="299" t="s">
        <v>57</v>
      </c>
      <c r="H60" s="299" t="s">
        <v>517</v>
      </c>
      <c r="I60" s="299" t="s">
        <v>54</v>
      </c>
      <c r="J60" s="299" t="s">
        <v>518</v>
      </c>
      <c r="K60" s="299" t="s">
        <v>519</v>
      </c>
    </row>
    <row r="61" spans="1:11" ht="15.65" customHeight="1" x14ac:dyDescent="0.35">
      <c r="A61" s="299" t="s">
        <v>58</v>
      </c>
      <c r="B61" s="299" t="s">
        <v>526</v>
      </c>
      <c r="C61" s="299" t="s">
        <v>527</v>
      </c>
      <c r="D61" s="299" t="s">
        <v>528</v>
      </c>
      <c r="E61" s="299" t="s">
        <v>265</v>
      </c>
      <c r="F61" s="299" t="s">
        <v>265</v>
      </c>
      <c r="G61" s="299" t="s">
        <v>58</v>
      </c>
      <c r="H61" s="299" t="s">
        <v>517</v>
      </c>
      <c r="I61" s="299" t="s">
        <v>54</v>
      </c>
      <c r="J61" s="299" t="s">
        <v>518</v>
      </c>
      <c r="K61" s="299" t="s">
        <v>519</v>
      </c>
    </row>
    <row r="62" spans="1:11" ht="15.65" customHeight="1" x14ac:dyDescent="0.35">
      <c r="A62" s="299" t="s">
        <v>59</v>
      </c>
      <c r="B62" s="299" t="s">
        <v>529</v>
      </c>
      <c r="C62" s="299" t="s">
        <v>530</v>
      </c>
      <c r="D62" s="299" t="s">
        <v>531</v>
      </c>
      <c r="E62" s="299" t="s">
        <v>266</v>
      </c>
      <c r="F62" s="299" t="s">
        <v>266</v>
      </c>
      <c r="G62" s="299" t="s">
        <v>59</v>
      </c>
      <c r="H62" s="299" t="s">
        <v>517</v>
      </c>
      <c r="I62" s="299" t="s">
        <v>54</v>
      </c>
      <c r="J62" s="299" t="s">
        <v>518</v>
      </c>
      <c r="K62" s="299" t="s">
        <v>519</v>
      </c>
    </row>
    <row r="63" spans="1:11" ht="15.65" customHeight="1" x14ac:dyDescent="0.35">
      <c r="A63" s="299" t="s">
        <v>127</v>
      </c>
      <c r="B63" s="299" t="s">
        <v>717</v>
      </c>
      <c r="C63" s="299" t="s">
        <v>718</v>
      </c>
      <c r="D63" s="299" t="s">
        <v>719</v>
      </c>
      <c r="E63" s="299" t="s">
        <v>317</v>
      </c>
      <c r="F63" s="299" t="s">
        <v>317</v>
      </c>
      <c r="G63" s="299" t="s">
        <v>127</v>
      </c>
      <c r="H63" s="299" t="s">
        <v>720</v>
      </c>
      <c r="I63" s="299" t="s">
        <v>126</v>
      </c>
      <c r="J63" s="299" t="s">
        <v>518</v>
      </c>
      <c r="K63" s="299" t="s">
        <v>519</v>
      </c>
    </row>
    <row r="64" spans="1:11" ht="15.65" customHeight="1" x14ac:dyDescent="0.35">
      <c r="A64" s="299" t="s">
        <v>128</v>
      </c>
      <c r="B64" s="299" t="s">
        <v>721</v>
      </c>
      <c r="C64" s="299" t="s">
        <v>722</v>
      </c>
      <c r="D64" s="299" t="s">
        <v>723</v>
      </c>
      <c r="E64" s="299" t="s">
        <v>318</v>
      </c>
      <c r="F64" s="299" t="s">
        <v>318</v>
      </c>
      <c r="G64" s="299" t="s">
        <v>128</v>
      </c>
      <c r="H64" s="299" t="s">
        <v>720</v>
      </c>
      <c r="I64" s="299" t="s">
        <v>126</v>
      </c>
      <c r="J64" s="299" t="s">
        <v>518</v>
      </c>
      <c r="K64" s="299" t="s">
        <v>519</v>
      </c>
    </row>
    <row r="65" spans="1:11" ht="15.65" customHeight="1" x14ac:dyDescent="0.35">
      <c r="A65" s="299" t="s">
        <v>129</v>
      </c>
      <c r="B65" s="299" t="s">
        <v>724</v>
      </c>
      <c r="C65" s="299" t="s">
        <v>725</v>
      </c>
      <c r="D65" s="299" t="s">
        <v>726</v>
      </c>
      <c r="E65" s="299" t="s">
        <v>319</v>
      </c>
      <c r="F65" s="299" t="s">
        <v>319</v>
      </c>
      <c r="G65" s="299" t="s">
        <v>129</v>
      </c>
      <c r="H65" s="299" t="s">
        <v>720</v>
      </c>
      <c r="I65" s="299" t="s">
        <v>126</v>
      </c>
      <c r="J65" s="299" t="s">
        <v>518</v>
      </c>
      <c r="K65" s="299" t="s">
        <v>519</v>
      </c>
    </row>
    <row r="66" spans="1:11" ht="15.65" customHeight="1" x14ac:dyDescent="0.35">
      <c r="A66" s="299" t="s">
        <v>142</v>
      </c>
      <c r="B66" s="299" t="s">
        <v>763</v>
      </c>
      <c r="C66" s="299" t="s">
        <v>764</v>
      </c>
      <c r="D66" s="299" t="s">
        <v>765</v>
      </c>
      <c r="E66" s="299" t="s">
        <v>332</v>
      </c>
      <c r="F66" s="299" t="s">
        <v>332</v>
      </c>
      <c r="G66" s="299" t="s">
        <v>142</v>
      </c>
      <c r="H66" s="299" t="s">
        <v>720</v>
      </c>
      <c r="I66" s="299" t="s">
        <v>126</v>
      </c>
      <c r="J66" s="299" t="s">
        <v>518</v>
      </c>
      <c r="K66" s="299" t="s">
        <v>519</v>
      </c>
    </row>
    <row r="67" spans="1:11" ht="15.65" customHeight="1" x14ac:dyDescent="0.35">
      <c r="A67" s="299" t="s">
        <v>143</v>
      </c>
      <c r="B67" s="299" t="s">
        <v>766</v>
      </c>
      <c r="C67" s="299" t="s">
        <v>767</v>
      </c>
      <c r="D67" s="299" t="s">
        <v>768</v>
      </c>
      <c r="E67" s="299" t="s">
        <v>333</v>
      </c>
      <c r="F67" s="299" t="s">
        <v>333</v>
      </c>
      <c r="G67" s="299" t="s">
        <v>143</v>
      </c>
      <c r="H67" s="299" t="s">
        <v>720</v>
      </c>
      <c r="I67" s="299" t="s">
        <v>126</v>
      </c>
      <c r="J67" s="299" t="s">
        <v>518</v>
      </c>
      <c r="K67" s="299" t="s">
        <v>519</v>
      </c>
    </row>
    <row r="68" spans="1:11" ht="15.65" customHeight="1" x14ac:dyDescent="0.35">
      <c r="A68" s="299" t="s">
        <v>144</v>
      </c>
      <c r="B68" s="299" t="s">
        <v>769</v>
      </c>
      <c r="C68" s="299" t="s">
        <v>770</v>
      </c>
      <c r="D68" s="299" t="s">
        <v>771</v>
      </c>
      <c r="E68" s="299" t="s">
        <v>334</v>
      </c>
      <c r="F68" s="299" t="s">
        <v>334</v>
      </c>
      <c r="G68" s="299" t="s">
        <v>144</v>
      </c>
      <c r="H68" s="299" t="s">
        <v>720</v>
      </c>
      <c r="I68" s="299" t="s">
        <v>126</v>
      </c>
      <c r="J68" s="299" t="s">
        <v>518</v>
      </c>
      <c r="K68" s="299" t="s">
        <v>519</v>
      </c>
    </row>
    <row r="69" spans="1:11" ht="15.65" customHeight="1" x14ac:dyDescent="0.35">
      <c r="A69" s="299" t="s">
        <v>145</v>
      </c>
      <c r="B69" s="299" t="s">
        <v>772</v>
      </c>
      <c r="C69" s="299" t="s">
        <v>773</v>
      </c>
      <c r="D69" s="299" t="s">
        <v>774</v>
      </c>
      <c r="E69" s="299" t="s">
        <v>335</v>
      </c>
      <c r="F69" s="299" t="s">
        <v>335</v>
      </c>
      <c r="G69" s="299" t="s">
        <v>145</v>
      </c>
      <c r="H69" s="299" t="s">
        <v>720</v>
      </c>
      <c r="I69" s="299" t="s">
        <v>126</v>
      </c>
      <c r="J69" s="299" t="s">
        <v>518</v>
      </c>
      <c r="K69" s="299" t="s">
        <v>519</v>
      </c>
    </row>
    <row r="70" spans="1:11" ht="15.65" customHeight="1" x14ac:dyDescent="0.35">
      <c r="A70" s="299" t="s">
        <v>146</v>
      </c>
      <c r="B70" s="299" t="s">
        <v>775</v>
      </c>
      <c r="C70" s="299" t="s">
        <v>776</v>
      </c>
      <c r="D70" s="299" t="s">
        <v>777</v>
      </c>
      <c r="E70" s="299" t="s">
        <v>336</v>
      </c>
      <c r="F70" s="299" t="s">
        <v>336</v>
      </c>
      <c r="G70" s="299" t="s">
        <v>146</v>
      </c>
      <c r="H70" s="299" t="s">
        <v>720</v>
      </c>
      <c r="I70" s="299" t="s">
        <v>126</v>
      </c>
      <c r="J70" s="299" t="s">
        <v>518</v>
      </c>
      <c r="K70" s="299" t="s">
        <v>519</v>
      </c>
    </row>
    <row r="71" spans="1:11" ht="15.65" customHeight="1" x14ac:dyDescent="0.35">
      <c r="A71" s="299" t="s">
        <v>147</v>
      </c>
      <c r="B71" s="299" t="s">
        <v>778</v>
      </c>
      <c r="C71" s="299" t="s">
        <v>779</v>
      </c>
      <c r="D71" s="299" t="s">
        <v>780</v>
      </c>
      <c r="E71" s="299" t="s">
        <v>337</v>
      </c>
      <c r="F71" s="299" t="s">
        <v>337</v>
      </c>
      <c r="G71" s="299" t="s">
        <v>147</v>
      </c>
      <c r="H71" s="299" t="s">
        <v>720</v>
      </c>
      <c r="I71" s="299" t="s">
        <v>126</v>
      </c>
      <c r="J71" s="299" t="s">
        <v>518</v>
      </c>
      <c r="K71" s="299" t="s">
        <v>519</v>
      </c>
    </row>
    <row r="72" spans="1:11" ht="15.65" customHeight="1" x14ac:dyDescent="0.35">
      <c r="A72" s="299" t="s">
        <v>130</v>
      </c>
      <c r="B72" s="299" t="s">
        <v>727</v>
      </c>
      <c r="C72" s="299" t="s">
        <v>728</v>
      </c>
      <c r="D72" s="299" t="s">
        <v>729</v>
      </c>
      <c r="E72" s="299" t="s">
        <v>320</v>
      </c>
      <c r="F72" s="299" t="s">
        <v>320</v>
      </c>
      <c r="G72" s="299" t="s">
        <v>130</v>
      </c>
      <c r="H72" s="299" t="s">
        <v>720</v>
      </c>
      <c r="I72" s="299" t="s">
        <v>126</v>
      </c>
      <c r="J72" s="299" t="s">
        <v>518</v>
      </c>
      <c r="K72" s="299" t="s">
        <v>519</v>
      </c>
    </row>
    <row r="73" spans="1:11" ht="15.65" customHeight="1" x14ac:dyDescent="0.35">
      <c r="A73" s="299" t="s">
        <v>131</v>
      </c>
      <c r="B73" s="299" t="s">
        <v>730</v>
      </c>
      <c r="C73" s="299" t="s">
        <v>731</v>
      </c>
      <c r="D73" s="299" t="s">
        <v>732</v>
      </c>
      <c r="E73" s="299" t="s">
        <v>321</v>
      </c>
      <c r="F73" s="299" t="s">
        <v>321</v>
      </c>
      <c r="G73" s="299" t="s">
        <v>131</v>
      </c>
      <c r="H73" s="299" t="s">
        <v>720</v>
      </c>
      <c r="I73" s="299" t="s">
        <v>126</v>
      </c>
      <c r="J73" s="299" t="s">
        <v>518</v>
      </c>
      <c r="K73" s="299" t="s">
        <v>519</v>
      </c>
    </row>
    <row r="74" spans="1:11" ht="15.65" customHeight="1" x14ac:dyDescent="0.35">
      <c r="A74" s="299" t="s">
        <v>132</v>
      </c>
      <c r="B74" s="299" t="s">
        <v>733</v>
      </c>
      <c r="C74" s="299" t="s">
        <v>734</v>
      </c>
      <c r="D74" s="299" t="s">
        <v>735</v>
      </c>
      <c r="E74" s="299" t="s">
        <v>322</v>
      </c>
      <c r="F74" s="299" t="s">
        <v>322</v>
      </c>
      <c r="G74" s="299" t="s">
        <v>132</v>
      </c>
      <c r="H74" s="299" t="s">
        <v>720</v>
      </c>
      <c r="I74" s="299" t="s">
        <v>126</v>
      </c>
      <c r="J74" s="299" t="s">
        <v>518</v>
      </c>
      <c r="K74" s="299" t="s">
        <v>519</v>
      </c>
    </row>
    <row r="75" spans="1:11" ht="15.65" customHeight="1" x14ac:dyDescent="0.35">
      <c r="A75" s="299" t="s">
        <v>133</v>
      </c>
      <c r="B75" s="299" t="s">
        <v>736</v>
      </c>
      <c r="C75" s="299" t="s">
        <v>737</v>
      </c>
      <c r="D75" s="299" t="s">
        <v>738</v>
      </c>
      <c r="E75" s="299" t="s">
        <v>323</v>
      </c>
      <c r="F75" s="299" t="s">
        <v>323</v>
      </c>
      <c r="G75" s="299" t="s">
        <v>133</v>
      </c>
      <c r="H75" s="299" t="s">
        <v>720</v>
      </c>
      <c r="I75" s="299" t="s">
        <v>126</v>
      </c>
      <c r="J75" s="299" t="s">
        <v>518</v>
      </c>
      <c r="K75" s="299" t="s">
        <v>519</v>
      </c>
    </row>
    <row r="76" spans="1:11" ht="15.65" customHeight="1" x14ac:dyDescent="0.35">
      <c r="A76" s="299" t="s">
        <v>134</v>
      </c>
      <c r="B76" s="299" t="s">
        <v>739</v>
      </c>
      <c r="C76" s="299" t="s">
        <v>740</v>
      </c>
      <c r="D76" s="299" t="s">
        <v>741</v>
      </c>
      <c r="E76" s="299" t="s">
        <v>324</v>
      </c>
      <c r="F76" s="299" t="s">
        <v>324</v>
      </c>
      <c r="G76" s="299" t="s">
        <v>134</v>
      </c>
      <c r="H76" s="299" t="s">
        <v>720</v>
      </c>
      <c r="I76" s="299" t="s">
        <v>126</v>
      </c>
      <c r="J76" s="299" t="s">
        <v>518</v>
      </c>
      <c r="K76" s="299" t="s">
        <v>519</v>
      </c>
    </row>
    <row r="77" spans="1:11" ht="15.65" customHeight="1" x14ac:dyDescent="0.35">
      <c r="A77" s="299" t="s">
        <v>135</v>
      </c>
      <c r="B77" s="299" t="s">
        <v>742</v>
      </c>
      <c r="C77" s="299" t="s">
        <v>743</v>
      </c>
      <c r="D77" s="299" t="s">
        <v>744</v>
      </c>
      <c r="E77" s="299" t="s">
        <v>325</v>
      </c>
      <c r="F77" s="299" t="s">
        <v>325</v>
      </c>
      <c r="G77" s="299" t="s">
        <v>135</v>
      </c>
      <c r="H77" s="299" t="s">
        <v>720</v>
      </c>
      <c r="I77" s="299" t="s">
        <v>126</v>
      </c>
      <c r="J77" s="299" t="s">
        <v>518</v>
      </c>
      <c r="K77" s="299" t="s">
        <v>519</v>
      </c>
    </row>
    <row r="78" spans="1:11" ht="15.65" customHeight="1" x14ac:dyDescent="0.35">
      <c r="A78" s="299" t="s">
        <v>136</v>
      </c>
      <c r="B78" s="299" t="s">
        <v>745</v>
      </c>
      <c r="C78" s="299" t="s">
        <v>746</v>
      </c>
      <c r="D78" s="299" t="s">
        <v>747</v>
      </c>
      <c r="E78" s="299" t="s">
        <v>326</v>
      </c>
      <c r="F78" s="299" t="s">
        <v>326</v>
      </c>
      <c r="G78" s="299" t="s">
        <v>136</v>
      </c>
      <c r="H78" s="299" t="s">
        <v>720</v>
      </c>
      <c r="I78" s="299" t="s">
        <v>126</v>
      </c>
      <c r="J78" s="299" t="s">
        <v>518</v>
      </c>
      <c r="K78" s="299" t="s">
        <v>519</v>
      </c>
    </row>
    <row r="79" spans="1:11" ht="15.65" customHeight="1" x14ac:dyDescent="0.35">
      <c r="A79" s="299" t="s">
        <v>137</v>
      </c>
      <c r="B79" s="299" t="s">
        <v>748</v>
      </c>
      <c r="C79" s="299" t="s">
        <v>749</v>
      </c>
      <c r="D79" s="299" t="s">
        <v>750</v>
      </c>
      <c r="E79" s="299" t="s">
        <v>327</v>
      </c>
      <c r="F79" s="299" t="s">
        <v>327</v>
      </c>
      <c r="G79" s="299" t="s">
        <v>137</v>
      </c>
      <c r="H79" s="299" t="s">
        <v>720</v>
      </c>
      <c r="I79" s="299" t="s">
        <v>126</v>
      </c>
      <c r="J79" s="299" t="s">
        <v>518</v>
      </c>
      <c r="K79" s="299" t="s">
        <v>519</v>
      </c>
    </row>
    <row r="80" spans="1:11" ht="15.65" customHeight="1" x14ac:dyDescent="0.35">
      <c r="A80" s="299" t="s">
        <v>138</v>
      </c>
      <c r="B80" s="299" t="s">
        <v>751</v>
      </c>
      <c r="C80" s="299" t="s">
        <v>752</v>
      </c>
      <c r="D80" s="299" t="s">
        <v>753</v>
      </c>
      <c r="E80" s="299" t="s">
        <v>328</v>
      </c>
      <c r="F80" s="299" t="s">
        <v>328</v>
      </c>
      <c r="G80" s="299" t="s">
        <v>138</v>
      </c>
      <c r="H80" s="299" t="s">
        <v>720</v>
      </c>
      <c r="I80" s="299" t="s">
        <v>126</v>
      </c>
      <c r="J80" s="299" t="s">
        <v>518</v>
      </c>
      <c r="K80" s="299" t="s">
        <v>519</v>
      </c>
    </row>
    <row r="81" spans="1:11" ht="15.65" customHeight="1" x14ac:dyDescent="0.35">
      <c r="A81" s="299" t="s">
        <v>139</v>
      </c>
      <c r="B81" s="299" t="s">
        <v>754</v>
      </c>
      <c r="C81" s="299" t="s">
        <v>755</v>
      </c>
      <c r="D81" s="299" t="s">
        <v>756</v>
      </c>
      <c r="E81" s="299" t="s">
        <v>329</v>
      </c>
      <c r="F81" s="299" t="s">
        <v>329</v>
      </c>
      <c r="G81" s="299" t="s">
        <v>139</v>
      </c>
      <c r="H81" s="299" t="s">
        <v>720</v>
      </c>
      <c r="I81" s="299" t="s">
        <v>126</v>
      </c>
      <c r="J81" s="299" t="s">
        <v>518</v>
      </c>
      <c r="K81" s="299" t="s">
        <v>519</v>
      </c>
    </row>
    <row r="82" spans="1:11" ht="15.65" customHeight="1" x14ac:dyDescent="0.35">
      <c r="A82" s="299" t="s">
        <v>140</v>
      </c>
      <c r="B82" s="299" t="s">
        <v>757</v>
      </c>
      <c r="C82" s="299" t="s">
        <v>758</v>
      </c>
      <c r="D82" s="299" t="s">
        <v>759</v>
      </c>
      <c r="E82" s="299" t="s">
        <v>330</v>
      </c>
      <c r="F82" s="299" t="s">
        <v>330</v>
      </c>
      <c r="G82" s="299" t="s">
        <v>140</v>
      </c>
      <c r="H82" s="299" t="s">
        <v>720</v>
      </c>
      <c r="I82" s="299" t="s">
        <v>126</v>
      </c>
      <c r="J82" s="299" t="s">
        <v>518</v>
      </c>
      <c r="K82" s="299" t="s">
        <v>519</v>
      </c>
    </row>
    <row r="83" spans="1:11" ht="15.65" customHeight="1" x14ac:dyDescent="0.35">
      <c r="A83" s="299" t="s">
        <v>141</v>
      </c>
      <c r="B83" s="299" t="s">
        <v>760</v>
      </c>
      <c r="C83" s="299" t="s">
        <v>761</v>
      </c>
      <c r="D83" s="299" t="s">
        <v>762</v>
      </c>
      <c r="E83" s="299" t="s">
        <v>331</v>
      </c>
      <c r="F83" s="299" t="s">
        <v>331</v>
      </c>
      <c r="G83" s="299" t="s">
        <v>141</v>
      </c>
      <c r="H83" s="299" t="s">
        <v>720</v>
      </c>
      <c r="I83" s="299" t="s">
        <v>126</v>
      </c>
      <c r="J83" s="299" t="s">
        <v>518</v>
      </c>
      <c r="K83" s="299" t="s">
        <v>519</v>
      </c>
    </row>
    <row r="84" spans="1:11" ht="15.65" customHeight="1" x14ac:dyDescent="0.35">
      <c r="A84" s="299" t="s">
        <v>184</v>
      </c>
      <c r="B84" s="299" t="s">
        <v>878</v>
      </c>
      <c r="C84" s="299" t="s">
        <v>879</v>
      </c>
      <c r="D84" s="299" t="s">
        <v>880</v>
      </c>
      <c r="E84" s="299" t="s">
        <v>367</v>
      </c>
      <c r="F84" s="299" t="s">
        <v>367</v>
      </c>
      <c r="G84" s="299" t="s">
        <v>184</v>
      </c>
      <c r="H84" s="299" t="s">
        <v>877</v>
      </c>
      <c r="I84" s="299" t="s">
        <v>182</v>
      </c>
      <c r="J84" s="299" t="s">
        <v>518</v>
      </c>
      <c r="K84" s="299" t="s">
        <v>519</v>
      </c>
    </row>
    <row r="85" spans="1:11" ht="15.65" customHeight="1" x14ac:dyDescent="0.35">
      <c r="A85" s="299" t="s">
        <v>183</v>
      </c>
      <c r="B85" s="299" t="s">
        <v>874</v>
      </c>
      <c r="C85" s="299" t="s">
        <v>875</v>
      </c>
      <c r="D85" s="299" t="s">
        <v>876</v>
      </c>
      <c r="E85" s="299" t="s">
        <v>366</v>
      </c>
      <c r="F85" s="299" t="s">
        <v>366</v>
      </c>
      <c r="G85" s="299" t="s">
        <v>183</v>
      </c>
      <c r="H85" s="299" t="s">
        <v>877</v>
      </c>
      <c r="I85" s="299" t="s">
        <v>182</v>
      </c>
      <c r="J85" s="299" t="s">
        <v>518</v>
      </c>
      <c r="K85" s="299" t="s">
        <v>519</v>
      </c>
    </row>
    <row r="86" spans="1:11" ht="15.65" customHeight="1" x14ac:dyDescent="0.35">
      <c r="A86" s="299" t="s">
        <v>191</v>
      </c>
      <c r="B86" s="299" t="s">
        <v>899</v>
      </c>
      <c r="C86" s="299" t="s">
        <v>900</v>
      </c>
      <c r="D86" s="299" t="s">
        <v>901</v>
      </c>
      <c r="E86" s="299" t="s">
        <v>374</v>
      </c>
      <c r="F86" s="299" t="s">
        <v>374</v>
      </c>
      <c r="G86" s="299" t="s">
        <v>191</v>
      </c>
      <c r="H86" s="299" t="s">
        <v>877</v>
      </c>
      <c r="I86" s="299" t="s">
        <v>182</v>
      </c>
      <c r="J86" s="299" t="s">
        <v>518</v>
      </c>
      <c r="K86" s="299" t="s">
        <v>519</v>
      </c>
    </row>
    <row r="87" spans="1:11" ht="15.65" customHeight="1" x14ac:dyDescent="0.35">
      <c r="A87" s="299" t="s">
        <v>190</v>
      </c>
      <c r="B87" s="299" t="s">
        <v>896</v>
      </c>
      <c r="C87" s="299" t="s">
        <v>897</v>
      </c>
      <c r="D87" s="299" t="s">
        <v>898</v>
      </c>
      <c r="E87" s="299" t="s">
        <v>373</v>
      </c>
      <c r="F87" s="299" t="s">
        <v>373</v>
      </c>
      <c r="G87" s="299" t="s">
        <v>190</v>
      </c>
      <c r="H87" s="299" t="s">
        <v>877</v>
      </c>
      <c r="I87" s="299" t="s">
        <v>182</v>
      </c>
      <c r="J87" s="299" t="s">
        <v>518</v>
      </c>
      <c r="K87" s="299" t="s">
        <v>519</v>
      </c>
    </row>
    <row r="88" spans="1:11" ht="15.65" customHeight="1" x14ac:dyDescent="0.35">
      <c r="A88" s="299" t="s">
        <v>192</v>
      </c>
      <c r="B88" s="299" t="s">
        <v>902</v>
      </c>
      <c r="C88" s="299" t="s">
        <v>903</v>
      </c>
      <c r="D88" s="299" t="s">
        <v>904</v>
      </c>
      <c r="E88" s="299" t="s">
        <v>375</v>
      </c>
      <c r="F88" s="299" t="s">
        <v>375</v>
      </c>
      <c r="G88" s="299" t="s">
        <v>192</v>
      </c>
      <c r="H88" s="299" t="s">
        <v>877</v>
      </c>
      <c r="I88" s="299" t="s">
        <v>182</v>
      </c>
      <c r="J88" s="299" t="s">
        <v>518</v>
      </c>
      <c r="K88" s="299" t="s">
        <v>519</v>
      </c>
    </row>
    <row r="89" spans="1:11" ht="15.65" customHeight="1" x14ac:dyDescent="0.35">
      <c r="A89" s="299" t="s">
        <v>185</v>
      </c>
      <c r="B89" s="299" t="s">
        <v>881</v>
      </c>
      <c r="C89" s="299" t="s">
        <v>882</v>
      </c>
      <c r="D89" s="299" t="s">
        <v>883</v>
      </c>
      <c r="E89" s="299" t="s">
        <v>368</v>
      </c>
      <c r="F89" s="299" t="s">
        <v>368</v>
      </c>
      <c r="G89" s="299" t="s">
        <v>185</v>
      </c>
      <c r="H89" s="299" t="s">
        <v>877</v>
      </c>
      <c r="I89" s="299" t="s">
        <v>182</v>
      </c>
      <c r="J89" s="299" t="s">
        <v>518</v>
      </c>
      <c r="K89" s="299" t="s">
        <v>519</v>
      </c>
    </row>
    <row r="90" spans="1:11" ht="15.65" customHeight="1" x14ac:dyDescent="0.35">
      <c r="A90" s="299" t="s">
        <v>188</v>
      </c>
      <c r="B90" s="299" t="s">
        <v>890</v>
      </c>
      <c r="C90" s="299" t="s">
        <v>891</v>
      </c>
      <c r="D90" s="299" t="s">
        <v>892</v>
      </c>
      <c r="E90" s="299" t="s">
        <v>371</v>
      </c>
      <c r="F90" s="299" t="s">
        <v>371</v>
      </c>
      <c r="G90" s="299" t="s">
        <v>188</v>
      </c>
      <c r="H90" s="299" t="s">
        <v>877</v>
      </c>
      <c r="I90" s="299" t="s">
        <v>182</v>
      </c>
      <c r="J90" s="299" t="s">
        <v>518</v>
      </c>
      <c r="K90" s="299" t="s">
        <v>519</v>
      </c>
    </row>
    <row r="91" spans="1:11" ht="15.65" customHeight="1" x14ac:dyDescent="0.35">
      <c r="A91" s="299" t="s">
        <v>189</v>
      </c>
      <c r="B91" s="299" t="s">
        <v>893</v>
      </c>
      <c r="C91" s="299" t="s">
        <v>894</v>
      </c>
      <c r="D91" s="299" t="s">
        <v>895</v>
      </c>
      <c r="E91" s="299" t="s">
        <v>372</v>
      </c>
      <c r="F91" s="299" t="s">
        <v>372</v>
      </c>
      <c r="G91" s="299" t="s">
        <v>189</v>
      </c>
      <c r="H91" s="299" t="s">
        <v>877</v>
      </c>
      <c r="I91" s="299" t="s">
        <v>182</v>
      </c>
      <c r="J91" s="299" t="s">
        <v>518</v>
      </c>
      <c r="K91" s="299" t="s">
        <v>519</v>
      </c>
    </row>
    <row r="92" spans="1:11" ht="15.65" customHeight="1" x14ac:dyDescent="0.35">
      <c r="A92" s="299" t="s">
        <v>186</v>
      </c>
      <c r="B92" s="299" t="s">
        <v>884</v>
      </c>
      <c r="C92" s="299" t="s">
        <v>885</v>
      </c>
      <c r="D92" s="299" t="s">
        <v>886</v>
      </c>
      <c r="E92" s="299" t="s">
        <v>369</v>
      </c>
      <c r="F92" s="299" t="s">
        <v>369</v>
      </c>
      <c r="G92" s="299" t="s">
        <v>186</v>
      </c>
      <c r="H92" s="299" t="s">
        <v>877</v>
      </c>
      <c r="I92" s="299" t="s">
        <v>182</v>
      </c>
      <c r="J92" s="299" t="s">
        <v>518</v>
      </c>
      <c r="K92" s="299" t="s">
        <v>519</v>
      </c>
    </row>
    <row r="93" spans="1:11" ht="15.65" customHeight="1" x14ac:dyDescent="0.35">
      <c r="A93" s="299" t="s">
        <v>187</v>
      </c>
      <c r="B93" s="299" t="s">
        <v>887</v>
      </c>
      <c r="C93" s="299" t="s">
        <v>888</v>
      </c>
      <c r="D93" s="299" t="s">
        <v>889</v>
      </c>
      <c r="E93" s="299" t="s">
        <v>370</v>
      </c>
      <c r="F93" s="299" t="s">
        <v>370</v>
      </c>
      <c r="G93" s="299" t="s">
        <v>187</v>
      </c>
      <c r="H93" s="299" t="s">
        <v>877</v>
      </c>
      <c r="I93" s="299" t="s">
        <v>182</v>
      </c>
      <c r="J93" s="299" t="s">
        <v>518</v>
      </c>
      <c r="K93" s="299" t="s">
        <v>519</v>
      </c>
    </row>
    <row r="94" spans="1:11" ht="15.65" customHeight="1" x14ac:dyDescent="0.35">
      <c r="A94" s="299" t="s">
        <v>73</v>
      </c>
      <c r="B94" s="299" t="s">
        <v>566</v>
      </c>
      <c r="C94" s="299" t="s">
        <v>567</v>
      </c>
      <c r="D94" s="299" t="s">
        <v>568</v>
      </c>
      <c r="E94" s="299" t="s">
        <v>275</v>
      </c>
      <c r="F94" s="299" t="s">
        <v>275</v>
      </c>
      <c r="G94" s="299" t="s">
        <v>73</v>
      </c>
      <c r="H94" s="299" t="s">
        <v>569</v>
      </c>
      <c r="I94" s="299" t="s">
        <v>72</v>
      </c>
      <c r="J94" s="299" t="s">
        <v>570</v>
      </c>
      <c r="K94" s="299" t="s">
        <v>72</v>
      </c>
    </row>
    <row r="95" spans="1:11" ht="15.65" customHeight="1" x14ac:dyDescent="0.35">
      <c r="A95" s="299" t="s">
        <v>96</v>
      </c>
      <c r="B95" s="299" t="s">
        <v>629</v>
      </c>
      <c r="C95" s="299" t="s">
        <v>630</v>
      </c>
      <c r="D95" s="299" t="s">
        <v>631</v>
      </c>
      <c r="E95" s="299" t="s">
        <v>294</v>
      </c>
      <c r="F95" s="299" t="s">
        <v>294</v>
      </c>
      <c r="G95" s="299" t="s">
        <v>96</v>
      </c>
      <c r="H95" s="299" t="s">
        <v>632</v>
      </c>
      <c r="I95" s="299" t="s">
        <v>95</v>
      </c>
      <c r="J95" s="299" t="s">
        <v>633</v>
      </c>
      <c r="K95" s="299" t="s">
        <v>95</v>
      </c>
    </row>
    <row r="96" spans="1:11" ht="15.65" customHeight="1" x14ac:dyDescent="0.35">
      <c r="A96" s="299" t="s">
        <v>119</v>
      </c>
      <c r="B96" s="299" t="s">
        <v>696</v>
      </c>
      <c r="C96" s="299" t="s">
        <v>697</v>
      </c>
      <c r="D96" s="299" t="s">
        <v>698</v>
      </c>
      <c r="E96" s="299" t="s">
        <v>312</v>
      </c>
      <c r="F96" s="299" t="s">
        <v>312</v>
      </c>
      <c r="G96" s="299" t="s">
        <v>119</v>
      </c>
      <c r="H96" s="299" t="s">
        <v>685</v>
      </c>
      <c r="I96" s="299" t="s">
        <v>114</v>
      </c>
      <c r="J96" s="299" t="s">
        <v>686</v>
      </c>
      <c r="K96" s="299" t="s">
        <v>114</v>
      </c>
    </row>
    <row r="97" spans="1:11" ht="15.65" customHeight="1" x14ac:dyDescent="0.35">
      <c r="A97" s="299" t="s">
        <v>115</v>
      </c>
      <c r="B97" s="299" t="s">
        <v>682</v>
      </c>
      <c r="C97" s="299" t="s">
        <v>683</v>
      </c>
      <c r="D97" s="299" t="s">
        <v>684</v>
      </c>
      <c r="E97" s="299" t="s">
        <v>308</v>
      </c>
      <c r="F97" s="299" t="s">
        <v>308</v>
      </c>
      <c r="G97" s="299" t="s">
        <v>115</v>
      </c>
      <c r="H97" s="299" t="s">
        <v>685</v>
      </c>
      <c r="I97" s="299" t="s">
        <v>114</v>
      </c>
      <c r="J97" s="299" t="s">
        <v>686</v>
      </c>
      <c r="K97" s="299" t="s">
        <v>114</v>
      </c>
    </row>
    <row r="98" spans="1:11" ht="15.65" customHeight="1" x14ac:dyDescent="0.35">
      <c r="A98" s="299" t="s">
        <v>117</v>
      </c>
      <c r="B98" s="299" t="s">
        <v>690</v>
      </c>
      <c r="C98" s="299" t="s">
        <v>691</v>
      </c>
      <c r="D98" s="299" t="s">
        <v>692</v>
      </c>
      <c r="E98" s="299" t="s">
        <v>310</v>
      </c>
      <c r="F98" s="299" t="s">
        <v>310</v>
      </c>
      <c r="G98" s="299" t="s">
        <v>117</v>
      </c>
      <c r="H98" s="299" t="s">
        <v>685</v>
      </c>
      <c r="I98" s="299" t="s">
        <v>114</v>
      </c>
      <c r="J98" s="299" t="s">
        <v>686</v>
      </c>
      <c r="K98" s="299" t="s">
        <v>114</v>
      </c>
    </row>
    <row r="99" spans="1:11" ht="15.65" customHeight="1" x14ac:dyDescent="0.35">
      <c r="A99" s="299" t="s">
        <v>118</v>
      </c>
      <c r="B99" s="299" t="s">
        <v>693</v>
      </c>
      <c r="C99" s="299" t="s">
        <v>694</v>
      </c>
      <c r="D99" s="299" t="s">
        <v>695</v>
      </c>
      <c r="E99" s="299" t="s">
        <v>311</v>
      </c>
      <c r="F99" s="299" t="s">
        <v>311</v>
      </c>
      <c r="G99" s="299" t="s">
        <v>118</v>
      </c>
      <c r="H99" s="299" t="s">
        <v>685</v>
      </c>
      <c r="I99" s="299" t="s">
        <v>114</v>
      </c>
      <c r="J99" s="299" t="s">
        <v>686</v>
      </c>
      <c r="K99" s="299" t="s">
        <v>114</v>
      </c>
    </row>
    <row r="100" spans="1:11" ht="15.65" customHeight="1" x14ac:dyDescent="0.35">
      <c r="A100" s="299" t="s">
        <v>116</v>
      </c>
      <c r="B100" s="299" t="s">
        <v>687</v>
      </c>
      <c r="C100" s="299" t="s">
        <v>688</v>
      </c>
      <c r="D100" s="299" t="s">
        <v>689</v>
      </c>
      <c r="E100" s="299" t="s">
        <v>309</v>
      </c>
      <c r="F100" s="299" t="s">
        <v>309</v>
      </c>
      <c r="G100" s="299" t="s">
        <v>116</v>
      </c>
      <c r="H100" s="299" t="s">
        <v>685</v>
      </c>
      <c r="I100" s="299" t="s">
        <v>114</v>
      </c>
      <c r="J100" s="299" t="s">
        <v>686</v>
      </c>
      <c r="K100" s="299" t="s">
        <v>114</v>
      </c>
    </row>
    <row r="101" spans="1:11" ht="15.65" customHeight="1" x14ac:dyDescent="0.35">
      <c r="A101" s="299" t="s">
        <v>45</v>
      </c>
      <c r="B101" s="299" t="s">
        <v>482</v>
      </c>
      <c r="C101" s="299" t="s">
        <v>483</v>
      </c>
      <c r="D101" s="299" t="s">
        <v>484</v>
      </c>
      <c r="E101" s="299" t="s">
        <v>255</v>
      </c>
      <c r="F101" s="299" t="s">
        <v>255</v>
      </c>
      <c r="G101" s="299" t="s">
        <v>45</v>
      </c>
      <c r="H101" s="299" t="s">
        <v>485</v>
      </c>
      <c r="I101" s="299" t="s">
        <v>44</v>
      </c>
      <c r="J101" s="299" t="s">
        <v>486</v>
      </c>
      <c r="K101" s="299" t="s">
        <v>487</v>
      </c>
    </row>
    <row r="102" spans="1:11" ht="15.65" customHeight="1" x14ac:dyDescent="0.35">
      <c r="A102" s="299" t="s">
        <v>46</v>
      </c>
      <c r="B102" s="299" t="s">
        <v>488</v>
      </c>
      <c r="C102" s="299" t="s">
        <v>489</v>
      </c>
      <c r="D102" s="299" t="s">
        <v>490</v>
      </c>
      <c r="E102" s="299" t="s">
        <v>256</v>
      </c>
      <c r="F102" s="299" t="s">
        <v>256</v>
      </c>
      <c r="G102" s="299" t="s">
        <v>46</v>
      </c>
      <c r="H102" s="299" t="s">
        <v>485</v>
      </c>
      <c r="I102" s="299" t="s">
        <v>44</v>
      </c>
      <c r="J102" s="299" t="s">
        <v>486</v>
      </c>
      <c r="K102" s="299" t="s">
        <v>487</v>
      </c>
    </row>
    <row r="103" spans="1:11" ht="15.65" customHeight="1" x14ac:dyDescent="0.35">
      <c r="A103" s="299" t="s">
        <v>47</v>
      </c>
      <c r="B103" s="299" t="s">
        <v>491</v>
      </c>
      <c r="C103" s="299" t="s">
        <v>492</v>
      </c>
      <c r="D103" s="299" t="s">
        <v>493</v>
      </c>
      <c r="E103" s="299" t="s">
        <v>257</v>
      </c>
      <c r="F103" s="299" t="s">
        <v>257</v>
      </c>
      <c r="G103" s="299" t="s">
        <v>47</v>
      </c>
      <c r="H103" s="299" t="s">
        <v>485</v>
      </c>
      <c r="I103" s="299" t="s">
        <v>44</v>
      </c>
      <c r="J103" s="299" t="s">
        <v>486</v>
      </c>
      <c r="K103" s="299" t="s">
        <v>487</v>
      </c>
    </row>
    <row r="104" spans="1:11" ht="15.65" customHeight="1" x14ac:dyDescent="0.35">
      <c r="A104" s="299" t="s">
        <v>48</v>
      </c>
      <c r="B104" s="299" t="s">
        <v>494</v>
      </c>
      <c r="C104" s="299" t="s">
        <v>495</v>
      </c>
      <c r="D104" s="299" t="s">
        <v>496</v>
      </c>
      <c r="E104" s="299" t="s">
        <v>258</v>
      </c>
      <c r="F104" s="299" t="s">
        <v>258</v>
      </c>
      <c r="G104" s="299" t="s">
        <v>48</v>
      </c>
      <c r="H104" s="299" t="s">
        <v>485</v>
      </c>
      <c r="I104" s="299" t="s">
        <v>44</v>
      </c>
      <c r="J104" s="299" t="s">
        <v>486</v>
      </c>
      <c r="K104" s="299" t="s">
        <v>487</v>
      </c>
    </row>
    <row r="105" spans="1:11" ht="15.65" customHeight="1" x14ac:dyDescent="0.35">
      <c r="A105" s="299" t="s">
        <v>49</v>
      </c>
      <c r="B105" s="299" t="s">
        <v>497</v>
      </c>
      <c r="C105" s="299" t="s">
        <v>498</v>
      </c>
      <c r="D105" s="299" t="s">
        <v>499</v>
      </c>
      <c r="E105" s="299" t="s">
        <v>259</v>
      </c>
      <c r="F105" s="299" t="s">
        <v>259</v>
      </c>
      <c r="G105" s="299" t="s">
        <v>49</v>
      </c>
      <c r="H105" s="299" t="s">
        <v>485</v>
      </c>
      <c r="I105" s="299" t="s">
        <v>44</v>
      </c>
      <c r="J105" s="299" t="s">
        <v>486</v>
      </c>
      <c r="K105" s="299" t="s">
        <v>487</v>
      </c>
    </row>
    <row r="106" spans="1:11" ht="15.65" customHeight="1" x14ac:dyDescent="0.35">
      <c r="A106" s="299" t="s">
        <v>84</v>
      </c>
      <c r="B106" s="299" t="s">
        <v>595</v>
      </c>
      <c r="C106" s="299" t="s">
        <v>596</v>
      </c>
      <c r="D106" s="299" t="s">
        <v>597</v>
      </c>
      <c r="E106" s="299" t="s">
        <v>284</v>
      </c>
      <c r="F106" s="299" t="s">
        <v>284</v>
      </c>
      <c r="G106" s="299" t="s">
        <v>84</v>
      </c>
      <c r="H106" s="299" t="s">
        <v>598</v>
      </c>
      <c r="I106" s="299" t="s">
        <v>83</v>
      </c>
      <c r="J106" s="299" t="s">
        <v>486</v>
      </c>
      <c r="K106" s="299" t="s">
        <v>487</v>
      </c>
    </row>
    <row r="107" spans="1:11" ht="15.65" customHeight="1" x14ac:dyDescent="0.35">
      <c r="A107" s="299" t="s">
        <v>151</v>
      </c>
      <c r="B107" s="299" t="s">
        <v>788</v>
      </c>
      <c r="C107" s="299" t="s">
        <v>789</v>
      </c>
      <c r="D107" s="299" t="s">
        <v>790</v>
      </c>
      <c r="E107" s="299" t="s">
        <v>340</v>
      </c>
      <c r="F107" s="299" t="s">
        <v>340</v>
      </c>
      <c r="G107" s="299" t="s">
        <v>151</v>
      </c>
      <c r="H107" s="299" t="s">
        <v>784</v>
      </c>
      <c r="I107" s="299" t="s">
        <v>148</v>
      </c>
      <c r="J107" s="299" t="s">
        <v>486</v>
      </c>
      <c r="K107" s="299" t="s">
        <v>487</v>
      </c>
    </row>
    <row r="108" spans="1:11" ht="15.65" customHeight="1" x14ac:dyDescent="0.35">
      <c r="A108" s="299" t="s">
        <v>149</v>
      </c>
      <c r="B108" s="299" t="s">
        <v>781</v>
      </c>
      <c r="C108" s="299" t="s">
        <v>782</v>
      </c>
      <c r="D108" s="299" t="s">
        <v>783</v>
      </c>
      <c r="E108" s="299" t="s">
        <v>338</v>
      </c>
      <c r="F108" s="299" t="s">
        <v>338</v>
      </c>
      <c r="G108" s="299" t="s">
        <v>149</v>
      </c>
      <c r="H108" s="299" t="s">
        <v>784</v>
      </c>
      <c r="I108" s="299" t="s">
        <v>148</v>
      </c>
      <c r="J108" s="299" t="s">
        <v>486</v>
      </c>
      <c r="K108" s="299" t="s">
        <v>487</v>
      </c>
    </row>
    <row r="109" spans="1:11" ht="15.65" customHeight="1" x14ac:dyDescent="0.35">
      <c r="A109" s="299" t="s">
        <v>150</v>
      </c>
      <c r="B109" s="299" t="s">
        <v>785</v>
      </c>
      <c r="C109" s="299" t="s">
        <v>786</v>
      </c>
      <c r="D109" s="299" t="s">
        <v>787</v>
      </c>
      <c r="E109" s="299" t="s">
        <v>339</v>
      </c>
      <c r="F109" s="299" t="s">
        <v>339</v>
      </c>
      <c r="G109" s="299" t="s">
        <v>150</v>
      </c>
      <c r="H109" s="299" t="s">
        <v>784</v>
      </c>
      <c r="I109" s="299" t="s">
        <v>148</v>
      </c>
      <c r="J109" s="299" t="s">
        <v>486</v>
      </c>
      <c r="K109" s="299" t="s">
        <v>487</v>
      </c>
    </row>
    <row r="110" spans="1:11" ht="15.65" customHeight="1" x14ac:dyDescent="0.35">
      <c r="A110" s="299" t="s">
        <v>102</v>
      </c>
      <c r="B110" s="299" t="s">
        <v>648</v>
      </c>
      <c r="C110" s="299" t="s">
        <v>649</v>
      </c>
      <c r="D110" s="299" t="s">
        <v>650</v>
      </c>
      <c r="E110" s="299" t="s">
        <v>299</v>
      </c>
      <c r="F110" s="299" t="s">
        <v>299</v>
      </c>
      <c r="G110" s="299" t="s">
        <v>102</v>
      </c>
      <c r="H110" s="299" t="s">
        <v>635</v>
      </c>
      <c r="I110" s="299" t="s">
        <v>97</v>
      </c>
      <c r="J110" s="299" t="s">
        <v>636</v>
      </c>
      <c r="K110" s="299" t="s">
        <v>637</v>
      </c>
    </row>
    <row r="111" spans="1:11" ht="15.65" customHeight="1" x14ac:dyDescent="0.35">
      <c r="A111" s="299" t="s">
        <v>98</v>
      </c>
      <c r="B111" s="299" t="s">
        <v>634</v>
      </c>
      <c r="C111" s="299"/>
      <c r="D111" s="299"/>
      <c r="E111" s="299" t="s">
        <v>295</v>
      </c>
      <c r="F111" s="299" t="s">
        <v>295</v>
      </c>
      <c r="G111" s="299" t="s">
        <v>98</v>
      </c>
      <c r="H111" s="299" t="s">
        <v>635</v>
      </c>
      <c r="I111" s="299" t="s">
        <v>97</v>
      </c>
      <c r="J111" s="299" t="s">
        <v>636</v>
      </c>
      <c r="K111" s="299" t="s">
        <v>637</v>
      </c>
    </row>
    <row r="112" spans="1:11" ht="15.65" customHeight="1" x14ac:dyDescent="0.35">
      <c r="A112" s="299" t="s">
        <v>100</v>
      </c>
      <c r="B112" s="299" t="s">
        <v>643</v>
      </c>
      <c r="C112" s="299"/>
      <c r="D112" s="299" t="s">
        <v>644</v>
      </c>
      <c r="E112" s="299" t="s">
        <v>297</v>
      </c>
      <c r="F112" s="299" t="s">
        <v>297</v>
      </c>
      <c r="G112" s="299" t="s">
        <v>100</v>
      </c>
      <c r="H112" s="299" t="s">
        <v>635</v>
      </c>
      <c r="I112" s="299" t="s">
        <v>97</v>
      </c>
      <c r="J112" s="299" t="s">
        <v>636</v>
      </c>
      <c r="K112" s="299" t="s">
        <v>637</v>
      </c>
    </row>
    <row r="113" spans="1:11" ht="15.65" customHeight="1" x14ac:dyDescent="0.35">
      <c r="A113" s="299" t="s">
        <v>101</v>
      </c>
      <c r="B113" s="299" t="s">
        <v>645</v>
      </c>
      <c r="C113" s="299" t="s">
        <v>646</v>
      </c>
      <c r="D113" s="299" t="s">
        <v>647</v>
      </c>
      <c r="E113" s="299" t="s">
        <v>298</v>
      </c>
      <c r="F113" s="299" t="s">
        <v>298</v>
      </c>
      <c r="G113" s="299" t="s">
        <v>101</v>
      </c>
      <c r="H113" s="299" t="s">
        <v>635</v>
      </c>
      <c r="I113" s="299" t="s">
        <v>97</v>
      </c>
      <c r="J113" s="299" t="s">
        <v>636</v>
      </c>
      <c r="K113" s="299" t="s">
        <v>637</v>
      </c>
    </row>
    <row r="114" spans="1:11" ht="15.65" customHeight="1" x14ac:dyDescent="0.35">
      <c r="A114" s="299" t="s">
        <v>99</v>
      </c>
      <c r="B114" s="299" t="s">
        <v>638</v>
      </c>
      <c r="C114" s="299" t="s">
        <v>639</v>
      </c>
      <c r="D114" s="299" t="s">
        <v>640</v>
      </c>
      <c r="E114" s="299" t="s">
        <v>296</v>
      </c>
      <c r="F114" s="299" t="s">
        <v>641</v>
      </c>
      <c r="G114" s="299" t="s">
        <v>642</v>
      </c>
      <c r="H114" s="299" t="s">
        <v>635</v>
      </c>
      <c r="I114" s="299" t="s">
        <v>97</v>
      </c>
      <c r="J114" s="299" t="s">
        <v>636</v>
      </c>
      <c r="K114" s="299" t="s">
        <v>637</v>
      </c>
    </row>
    <row r="115" spans="1:11" ht="15.65" customHeight="1" x14ac:dyDescent="0.35">
      <c r="A115" s="299" t="s">
        <v>173</v>
      </c>
      <c r="B115" s="299" t="s">
        <v>848</v>
      </c>
      <c r="C115" s="299" t="s">
        <v>849</v>
      </c>
      <c r="D115" s="299" t="s">
        <v>850</v>
      </c>
      <c r="E115" s="299" t="s">
        <v>357</v>
      </c>
      <c r="F115" s="299" t="s">
        <v>357</v>
      </c>
      <c r="G115" s="299" t="s">
        <v>173</v>
      </c>
      <c r="H115" s="299" t="s">
        <v>851</v>
      </c>
      <c r="I115" s="299" t="s">
        <v>172</v>
      </c>
      <c r="J115" s="299" t="s">
        <v>636</v>
      </c>
      <c r="K115" s="299" t="s">
        <v>637</v>
      </c>
    </row>
    <row r="116" spans="1:11" ht="15.65" customHeight="1" x14ac:dyDescent="0.35">
      <c r="A116" s="299" t="s">
        <v>174</v>
      </c>
      <c r="B116" s="299" t="s">
        <v>852</v>
      </c>
      <c r="C116" s="299" t="s">
        <v>853</v>
      </c>
      <c r="D116" s="299" t="s">
        <v>854</v>
      </c>
      <c r="E116" s="299" t="s">
        <v>358</v>
      </c>
      <c r="F116" s="299" t="s">
        <v>358</v>
      </c>
      <c r="G116" s="299" t="s">
        <v>174</v>
      </c>
      <c r="H116" s="299" t="s">
        <v>851</v>
      </c>
      <c r="I116" s="299" t="s">
        <v>172</v>
      </c>
      <c r="J116" s="299" t="s">
        <v>636</v>
      </c>
      <c r="K116" s="299" t="s">
        <v>637</v>
      </c>
    </row>
    <row r="117" spans="1:11" ht="15.65" customHeight="1" x14ac:dyDescent="0.35">
      <c r="A117" s="299" t="s">
        <v>175</v>
      </c>
      <c r="B117" s="299" t="s">
        <v>855</v>
      </c>
      <c r="C117" s="299" t="s">
        <v>856</v>
      </c>
      <c r="D117" s="299" t="s">
        <v>857</v>
      </c>
      <c r="E117" s="299" t="s">
        <v>359</v>
      </c>
      <c r="F117" s="299" t="s">
        <v>359</v>
      </c>
      <c r="G117" s="299" t="s">
        <v>175</v>
      </c>
      <c r="H117" s="299" t="s">
        <v>851</v>
      </c>
      <c r="I117" s="299" t="s">
        <v>172</v>
      </c>
      <c r="J117" s="299" t="s">
        <v>636</v>
      </c>
      <c r="K117" s="299" t="s">
        <v>637</v>
      </c>
    </row>
    <row r="118" spans="1:11" ht="15.65" customHeight="1" x14ac:dyDescent="0.35">
      <c r="A118" s="299" t="s">
        <v>176</v>
      </c>
      <c r="B118" s="299" t="s">
        <v>858</v>
      </c>
      <c r="C118" s="299" t="s">
        <v>859</v>
      </c>
      <c r="D118" s="299" t="s">
        <v>860</v>
      </c>
      <c r="E118" s="299" t="s">
        <v>360</v>
      </c>
      <c r="F118" s="299" t="s">
        <v>360</v>
      </c>
      <c r="G118" s="299" t="s">
        <v>176</v>
      </c>
      <c r="H118" s="299" t="s">
        <v>851</v>
      </c>
      <c r="I118" s="299" t="s">
        <v>172</v>
      </c>
      <c r="J118" s="299" t="s">
        <v>636</v>
      </c>
      <c r="K118" s="299" t="s">
        <v>637</v>
      </c>
    </row>
    <row r="119" spans="1:11" ht="15.65" customHeight="1" x14ac:dyDescent="0.35">
      <c r="A119" s="299" t="s">
        <v>177</v>
      </c>
      <c r="B119" s="299" t="s">
        <v>861</v>
      </c>
      <c r="C119" s="299" t="s">
        <v>862</v>
      </c>
      <c r="D119" s="299" t="s">
        <v>863</v>
      </c>
      <c r="E119" s="299" t="s">
        <v>361</v>
      </c>
      <c r="F119" s="299" t="s">
        <v>361</v>
      </c>
      <c r="G119" s="299" t="s">
        <v>177</v>
      </c>
      <c r="H119" s="299" t="s">
        <v>851</v>
      </c>
      <c r="I119" s="299" t="s">
        <v>172</v>
      </c>
      <c r="J119" s="299" t="s">
        <v>636</v>
      </c>
      <c r="K119" s="299" t="s">
        <v>637</v>
      </c>
    </row>
    <row r="120" spans="1:11" ht="15.65" customHeight="1" x14ac:dyDescent="0.35">
      <c r="A120" s="299" t="s">
        <v>181</v>
      </c>
      <c r="B120" s="299" t="s">
        <v>871</v>
      </c>
      <c r="C120" s="299" t="s">
        <v>872</v>
      </c>
      <c r="D120" s="299" t="s">
        <v>873</v>
      </c>
      <c r="E120" s="299" t="s">
        <v>365</v>
      </c>
      <c r="F120" s="299" t="s">
        <v>365</v>
      </c>
      <c r="G120" s="299" t="s">
        <v>181</v>
      </c>
      <c r="H120" s="299" t="s">
        <v>851</v>
      </c>
      <c r="I120" s="299" t="s">
        <v>172</v>
      </c>
      <c r="J120" s="299" t="s">
        <v>636</v>
      </c>
      <c r="K120" s="299" t="s">
        <v>637</v>
      </c>
    </row>
    <row r="121" spans="1:11" ht="15.65" customHeight="1" x14ac:dyDescent="0.35">
      <c r="A121" s="299" t="s">
        <v>180</v>
      </c>
      <c r="B121" s="299" t="s">
        <v>870</v>
      </c>
      <c r="C121" s="299"/>
      <c r="D121" s="299"/>
      <c r="E121" s="299" t="s">
        <v>364</v>
      </c>
      <c r="F121" s="299" t="s">
        <v>364</v>
      </c>
      <c r="G121" s="299" t="s">
        <v>180</v>
      </c>
      <c r="H121" s="299" t="s">
        <v>851</v>
      </c>
      <c r="I121" s="299" t="s">
        <v>172</v>
      </c>
      <c r="J121" s="299" t="s">
        <v>636</v>
      </c>
      <c r="K121" s="299" t="s">
        <v>637</v>
      </c>
    </row>
    <row r="122" spans="1:11" ht="15.65" customHeight="1" x14ac:dyDescent="0.35">
      <c r="A122" s="299" t="s">
        <v>178</v>
      </c>
      <c r="B122" s="299" t="s">
        <v>864</v>
      </c>
      <c r="C122" s="299" t="s">
        <v>865</v>
      </c>
      <c r="D122" s="299" t="s">
        <v>866</v>
      </c>
      <c r="E122" s="299" t="s">
        <v>362</v>
      </c>
      <c r="F122" s="299" t="s">
        <v>362</v>
      </c>
      <c r="G122" s="299" t="s">
        <v>178</v>
      </c>
      <c r="H122" s="299" t="s">
        <v>851</v>
      </c>
      <c r="I122" s="299" t="s">
        <v>172</v>
      </c>
      <c r="J122" s="299" t="s">
        <v>636</v>
      </c>
      <c r="K122" s="299" t="s">
        <v>637</v>
      </c>
    </row>
    <row r="123" spans="1:11" ht="15.65" customHeight="1" x14ac:dyDescent="0.35">
      <c r="A123" s="299" t="s">
        <v>179</v>
      </c>
      <c r="B123" s="299" t="s">
        <v>867</v>
      </c>
      <c r="C123" s="299" t="s">
        <v>868</v>
      </c>
      <c r="D123" s="299" t="s">
        <v>869</v>
      </c>
      <c r="E123" s="299" t="s">
        <v>363</v>
      </c>
      <c r="F123" s="299" t="s">
        <v>363</v>
      </c>
      <c r="G123" s="299" t="s">
        <v>179</v>
      </c>
      <c r="H123" s="299" t="s">
        <v>851</v>
      </c>
      <c r="I123" s="299" t="s">
        <v>172</v>
      </c>
      <c r="J123" s="299" t="s">
        <v>636</v>
      </c>
      <c r="K123" s="299" t="s">
        <v>637</v>
      </c>
    </row>
    <row r="124" spans="1:11" ht="15.65" customHeight="1" x14ac:dyDescent="0.35">
      <c r="A124" s="299" t="s">
        <v>106</v>
      </c>
      <c r="B124" s="299" t="s">
        <v>657</v>
      </c>
      <c r="C124" s="299" t="s">
        <v>658</v>
      </c>
      <c r="D124" s="299" t="s">
        <v>659</v>
      </c>
      <c r="E124" s="299" t="s">
        <v>301</v>
      </c>
      <c r="F124" s="299" t="s">
        <v>301</v>
      </c>
      <c r="G124" s="299" t="s">
        <v>106</v>
      </c>
      <c r="H124" s="299" t="s">
        <v>660</v>
      </c>
      <c r="I124" s="299" t="s">
        <v>105</v>
      </c>
      <c r="J124" s="299" t="s">
        <v>661</v>
      </c>
      <c r="K124" s="299" t="s">
        <v>662</v>
      </c>
    </row>
    <row r="125" spans="1:11" ht="15.65" customHeight="1" x14ac:dyDescent="0.35">
      <c r="A125" s="299" t="s">
        <v>107</v>
      </c>
      <c r="B125" s="299" t="s">
        <v>663</v>
      </c>
      <c r="C125" s="299" t="s">
        <v>664</v>
      </c>
      <c r="D125" s="299" t="s">
        <v>665</v>
      </c>
      <c r="E125" s="299" t="s">
        <v>302</v>
      </c>
      <c r="F125" s="299" t="s">
        <v>302</v>
      </c>
      <c r="G125" s="299" t="s">
        <v>107</v>
      </c>
      <c r="H125" s="299" t="s">
        <v>660</v>
      </c>
      <c r="I125" s="299" t="s">
        <v>105</v>
      </c>
      <c r="J125" s="299" t="s">
        <v>661</v>
      </c>
      <c r="K125" s="299" t="s">
        <v>662</v>
      </c>
    </row>
    <row r="126" spans="1:11" ht="15.65" customHeight="1" x14ac:dyDescent="0.35">
      <c r="A126" s="299" t="s">
        <v>108</v>
      </c>
      <c r="B126" s="299" t="s">
        <v>666</v>
      </c>
      <c r="C126" s="299" t="s">
        <v>667</v>
      </c>
      <c r="D126" s="299" t="s">
        <v>668</v>
      </c>
      <c r="E126" s="299" t="s">
        <v>303</v>
      </c>
      <c r="F126" s="299" t="s">
        <v>303</v>
      </c>
      <c r="G126" s="299" t="s">
        <v>108</v>
      </c>
      <c r="H126" s="299" t="s">
        <v>660</v>
      </c>
      <c r="I126" s="299" t="s">
        <v>105</v>
      </c>
      <c r="J126" s="299" t="s">
        <v>661</v>
      </c>
      <c r="K126" s="299" t="s">
        <v>662</v>
      </c>
    </row>
    <row r="127" spans="1:11" ht="15.65" customHeight="1" x14ac:dyDescent="0.35">
      <c r="A127" s="299" t="s">
        <v>109</v>
      </c>
      <c r="B127" s="299" t="s">
        <v>669</v>
      </c>
      <c r="C127" s="299" t="s">
        <v>670</v>
      </c>
      <c r="D127" s="299" t="s">
        <v>671</v>
      </c>
      <c r="E127" s="299" t="s">
        <v>304</v>
      </c>
      <c r="F127" s="299" t="s">
        <v>304</v>
      </c>
      <c r="G127" s="299" t="s">
        <v>109</v>
      </c>
      <c r="H127" s="299" t="s">
        <v>660</v>
      </c>
      <c r="I127" s="299" t="s">
        <v>105</v>
      </c>
      <c r="J127" s="299" t="s">
        <v>661</v>
      </c>
      <c r="K127" s="299" t="s">
        <v>662</v>
      </c>
    </row>
    <row r="128" spans="1:11" ht="15.65" customHeight="1" x14ac:dyDescent="0.35">
      <c r="A128" s="299" t="s">
        <v>28</v>
      </c>
      <c r="B128" s="299" t="s">
        <v>444</v>
      </c>
      <c r="C128" s="299" t="s">
        <v>445</v>
      </c>
      <c r="D128" s="299" t="s">
        <v>446</v>
      </c>
      <c r="E128" s="299" t="s">
        <v>246</v>
      </c>
      <c r="F128" s="299" t="s">
        <v>246</v>
      </c>
      <c r="G128" s="299" t="s">
        <v>28</v>
      </c>
      <c r="H128" s="299" t="s">
        <v>447</v>
      </c>
      <c r="I128" s="299" t="s">
        <v>27</v>
      </c>
      <c r="J128" s="299" t="s">
        <v>448</v>
      </c>
      <c r="K128" s="299" t="s">
        <v>449</v>
      </c>
    </row>
    <row r="129" spans="1:11" ht="15.65" customHeight="1" x14ac:dyDescent="0.35">
      <c r="A129" s="299" t="s">
        <v>33</v>
      </c>
      <c r="B129" s="299" t="s">
        <v>450</v>
      </c>
      <c r="C129" s="299" t="s">
        <v>451</v>
      </c>
      <c r="D129" s="299" t="s">
        <v>452</v>
      </c>
      <c r="E129" s="299" t="s">
        <v>247</v>
      </c>
      <c r="F129" s="299" t="s">
        <v>247</v>
      </c>
      <c r="G129" s="299" t="s">
        <v>33</v>
      </c>
      <c r="H129" s="299" t="s">
        <v>447</v>
      </c>
      <c r="I129" s="299" t="s">
        <v>27</v>
      </c>
      <c r="J129" s="299" t="s">
        <v>448</v>
      </c>
      <c r="K129" s="299" t="s">
        <v>449</v>
      </c>
    </row>
    <row r="130" spans="1:11" ht="15.65" customHeight="1" x14ac:dyDescent="0.35">
      <c r="A130" s="299" t="s">
        <v>34</v>
      </c>
      <c r="B130" s="299" t="s">
        <v>453</v>
      </c>
      <c r="C130" s="299" t="s">
        <v>454</v>
      </c>
      <c r="D130" s="299" t="s">
        <v>455</v>
      </c>
      <c r="E130" s="299" t="s">
        <v>248</v>
      </c>
      <c r="F130" s="299" t="s">
        <v>248</v>
      </c>
      <c r="G130" s="299" t="s">
        <v>34</v>
      </c>
      <c r="H130" s="299" t="s">
        <v>447</v>
      </c>
      <c r="I130" s="299" t="s">
        <v>27</v>
      </c>
      <c r="J130" s="299" t="s">
        <v>448</v>
      </c>
      <c r="K130" s="299" t="s">
        <v>449</v>
      </c>
    </row>
    <row r="131" spans="1:11" ht="15.65" customHeight="1" x14ac:dyDescent="0.35">
      <c r="A131" s="299" t="s">
        <v>36</v>
      </c>
      <c r="B131" s="299" t="s">
        <v>456</v>
      </c>
      <c r="C131" s="299" t="s">
        <v>457</v>
      </c>
      <c r="D131" s="299" t="s">
        <v>458</v>
      </c>
      <c r="E131" s="299" t="s">
        <v>249</v>
      </c>
      <c r="F131" s="299" t="s">
        <v>249</v>
      </c>
      <c r="G131" s="299" t="s">
        <v>36</v>
      </c>
      <c r="H131" s="299" t="s">
        <v>447</v>
      </c>
      <c r="I131" s="299" t="s">
        <v>27</v>
      </c>
      <c r="J131" s="299" t="s">
        <v>448</v>
      </c>
      <c r="K131" s="299" t="s">
        <v>449</v>
      </c>
    </row>
    <row r="132" spans="1:11" ht="15.65" customHeight="1" x14ac:dyDescent="0.35">
      <c r="A132" s="299" t="s">
        <v>111</v>
      </c>
      <c r="B132" s="299" t="s">
        <v>672</v>
      </c>
      <c r="C132" s="299" t="s">
        <v>673</v>
      </c>
      <c r="D132" s="299" t="s">
        <v>674</v>
      </c>
      <c r="E132" s="299" t="s">
        <v>305</v>
      </c>
      <c r="F132" s="299" t="s">
        <v>305</v>
      </c>
      <c r="G132" s="299" t="s">
        <v>111</v>
      </c>
      <c r="H132" s="299" t="s">
        <v>675</v>
      </c>
      <c r="I132" s="299" t="s">
        <v>110</v>
      </c>
      <c r="J132" s="299" t="s">
        <v>448</v>
      </c>
      <c r="K132" s="299" t="s">
        <v>449</v>
      </c>
    </row>
    <row r="133" spans="1:11" ht="15.65" customHeight="1" x14ac:dyDescent="0.35">
      <c r="A133" s="299" t="s">
        <v>112</v>
      </c>
      <c r="B133" s="299" t="s">
        <v>676</v>
      </c>
      <c r="C133" s="299" t="s">
        <v>677</v>
      </c>
      <c r="D133" s="299" t="s">
        <v>678</v>
      </c>
      <c r="E133" s="299" t="s">
        <v>306</v>
      </c>
      <c r="F133" s="299" t="s">
        <v>306</v>
      </c>
      <c r="G133" s="299" t="s">
        <v>112</v>
      </c>
      <c r="H133" s="299" t="s">
        <v>675</v>
      </c>
      <c r="I133" s="299" t="s">
        <v>110</v>
      </c>
      <c r="J133" s="299" t="s">
        <v>448</v>
      </c>
      <c r="K133" s="299" t="s">
        <v>449</v>
      </c>
    </row>
    <row r="134" spans="1:11" ht="15.65" customHeight="1" x14ac:dyDescent="0.35">
      <c r="A134" s="300" t="s">
        <v>113</v>
      </c>
      <c r="B134" s="300" t="s">
        <v>679</v>
      </c>
      <c r="C134" s="300" t="s">
        <v>680</v>
      </c>
      <c r="D134" s="300" t="s">
        <v>681</v>
      </c>
      <c r="E134" s="300" t="s">
        <v>307</v>
      </c>
      <c r="F134" s="300" t="s">
        <v>307</v>
      </c>
      <c r="G134" s="300" t="s">
        <v>113</v>
      </c>
      <c r="H134" s="300" t="s">
        <v>675</v>
      </c>
      <c r="I134" s="300" t="s">
        <v>110</v>
      </c>
      <c r="J134" s="300" t="s">
        <v>448</v>
      </c>
      <c r="K134" s="300" t="s">
        <v>449</v>
      </c>
    </row>
  </sheetData>
  <autoFilter ref="A3:K134" xr:uid="{00000000-0001-0000-0000-000000000000}">
    <sortState xmlns:xlrd2="http://schemas.microsoft.com/office/spreadsheetml/2017/richdata2" ref="A4:K134">
      <sortCondition ref="K4:K134"/>
      <sortCondition ref="I4:I134"/>
      <sortCondition ref="A4:A134"/>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FC5D4-81EC-4B92-9F4F-15F056B8E66A}">
  <dimension ref="A3:A166"/>
  <sheetViews>
    <sheetView showGridLines="0" zoomScaleNormal="100" workbookViewId="0">
      <selection activeCell="V27" sqref="V27"/>
    </sheetView>
  </sheetViews>
  <sheetFormatPr baseColWidth="10" defaultRowHeight="14.5" x14ac:dyDescent="0.35"/>
  <cols>
    <col min="1" max="1" width="86.453125" bestFit="1" customWidth="1"/>
  </cols>
  <sheetData>
    <row r="3" spans="1:1" x14ac:dyDescent="0.35">
      <c r="A3" t="s">
        <v>194</v>
      </c>
    </row>
    <row r="4" spans="1:1" x14ac:dyDescent="0.35">
      <c r="A4" s="14" t="s">
        <v>27</v>
      </c>
    </row>
    <row r="5" spans="1:1" x14ac:dyDescent="0.35">
      <c r="A5" s="297" t="s">
        <v>28</v>
      </c>
    </row>
    <row r="6" spans="1:1" x14ac:dyDescent="0.35">
      <c r="A6" s="297" t="s">
        <v>33</v>
      </c>
    </row>
    <row r="7" spans="1:1" x14ac:dyDescent="0.35">
      <c r="A7" s="297" t="s">
        <v>34</v>
      </c>
    </row>
    <row r="8" spans="1:1" x14ac:dyDescent="0.35">
      <c r="A8" s="297" t="s">
        <v>36</v>
      </c>
    </row>
    <row r="9" spans="1:1" x14ac:dyDescent="0.35">
      <c r="A9" s="14" t="s">
        <v>37</v>
      </c>
    </row>
    <row r="10" spans="1:1" x14ac:dyDescent="0.35">
      <c r="A10" s="297" t="s">
        <v>38</v>
      </c>
    </row>
    <row r="11" spans="1:1" x14ac:dyDescent="0.35">
      <c r="A11" s="297" t="s">
        <v>39</v>
      </c>
    </row>
    <row r="12" spans="1:1" x14ac:dyDescent="0.35">
      <c r="A12" s="14" t="s">
        <v>40</v>
      </c>
    </row>
    <row r="13" spans="1:1" x14ac:dyDescent="0.35">
      <c r="A13" s="297" t="s">
        <v>43</v>
      </c>
    </row>
    <row r="14" spans="1:1" x14ac:dyDescent="0.35">
      <c r="A14" s="297" t="s">
        <v>41</v>
      </c>
    </row>
    <row r="15" spans="1:1" x14ac:dyDescent="0.35">
      <c r="A15" s="297" t="s">
        <v>42</v>
      </c>
    </row>
    <row r="16" spans="1:1" x14ac:dyDescent="0.35">
      <c r="A16" s="14" t="s">
        <v>44</v>
      </c>
    </row>
    <row r="17" spans="1:1" x14ac:dyDescent="0.35">
      <c r="A17" s="297" t="s">
        <v>45</v>
      </c>
    </row>
    <row r="18" spans="1:1" x14ac:dyDescent="0.35">
      <c r="A18" s="297" t="s">
        <v>46</v>
      </c>
    </row>
    <row r="19" spans="1:1" x14ac:dyDescent="0.35">
      <c r="A19" s="297" t="s">
        <v>47</v>
      </c>
    </row>
    <row r="20" spans="1:1" x14ac:dyDescent="0.35">
      <c r="A20" s="297" t="s">
        <v>48</v>
      </c>
    </row>
    <row r="21" spans="1:1" x14ac:dyDescent="0.35">
      <c r="A21" s="297" t="s">
        <v>49</v>
      </c>
    </row>
    <row r="22" spans="1:1" x14ac:dyDescent="0.35">
      <c r="A22" s="14" t="s">
        <v>50</v>
      </c>
    </row>
    <row r="23" spans="1:1" x14ac:dyDescent="0.35">
      <c r="A23" s="297" t="s">
        <v>377</v>
      </c>
    </row>
    <row r="24" spans="1:1" x14ac:dyDescent="0.35">
      <c r="A24" s="297" t="s">
        <v>51</v>
      </c>
    </row>
    <row r="25" spans="1:1" x14ac:dyDescent="0.35">
      <c r="A25" s="14" t="s">
        <v>52</v>
      </c>
    </row>
    <row r="26" spans="1:1" x14ac:dyDescent="0.35">
      <c r="A26" s="297" t="s">
        <v>53</v>
      </c>
    </row>
    <row r="27" spans="1:1" x14ac:dyDescent="0.35">
      <c r="A27" s="14" t="s">
        <v>54</v>
      </c>
    </row>
    <row r="28" spans="1:1" x14ac:dyDescent="0.35">
      <c r="A28" s="297" t="s">
        <v>55</v>
      </c>
    </row>
    <row r="29" spans="1:1" x14ac:dyDescent="0.35">
      <c r="A29" s="297" t="s">
        <v>56</v>
      </c>
    </row>
    <row r="30" spans="1:1" x14ac:dyDescent="0.35">
      <c r="A30" s="297" t="s">
        <v>57</v>
      </c>
    </row>
    <row r="31" spans="1:1" x14ac:dyDescent="0.35">
      <c r="A31" s="297" t="s">
        <v>58</v>
      </c>
    </row>
    <row r="32" spans="1:1" x14ac:dyDescent="0.35">
      <c r="A32" s="297" t="s">
        <v>59</v>
      </c>
    </row>
    <row r="33" spans="1:1" x14ac:dyDescent="0.35">
      <c r="A33" s="14" t="s">
        <v>60</v>
      </c>
    </row>
    <row r="34" spans="1:1" x14ac:dyDescent="0.35">
      <c r="A34" s="297" t="s">
        <v>62</v>
      </c>
    </row>
    <row r="35" spans="1:1" x14ac:dyDescent="0.35">
      <c r="A35" s="297" t="s">
        <v>61</v>
      </c>
    </row>
    <row r="36" spans="1:1" x14ac:dyDescent="0.35">
      <c r="A36" s="14" t="s">
        <v>63</v>
      </c>
    </row>
    <row r="37" spans="1:1" x14ac:dyDescent="0.35">
      <c r="A37" s="297" t="s">
        <v>64</v>
      </c>
    </row>
    <row r="38" spans="1:1" x14ac:dyDescent="0.35">
      <c r="A38" s="297" t="s">
        <v>65</v>
      </c>
    </row>
    <row r="39" spans="1:1" x14ac:dyDescent="0.35">
      <c r="A39" s="297" t="s">
        <v>66</v>
      </c>
    </row>
    <row r="40" spans="1:1" x14ac:dyDescent="0.35">
      <c r="A40" s="297" t="s">
        <v>67</v>
      </c>
    </row>
    <row r="41" spans="1:1" x14ac:dyDescent="0.35">
      <c r="A41" s="14" t="s">
        <v>68</v>
      </c>
    </row>
    <row r="42" spans="1:1" x14ac:dyDescent="0.35">
      <c r="A42" s="297" t="s">
        <v>69</v>
      </c>
    </row>
    <row r="43" spans="1:1" x14ac:dyDescent="0.35">
      <c r="A43" s="14" t="s">
        <v>70</v>
      </c>
    </row>
    <row r="44" spans="1:1" x14ac:dyDescent="0.35">
      <c r="A44" s="297" t="s">
        <v>71</v>
      </c>
    </row>
    <row r="45" spans="1:1" x14ac:dyDescent="0.35">
      <c r="A45" s="14" t="s">
        <v>72</v>
      </c>
    </row>
    <row r="46" spans="1:1" x14ac:dyDescent="0.35">
      <c r="A46" s="297" t="s">
        <v>73</v>
      </c>
    </row>
    <row r="47" spans="1:1" x14ac:dyDescent="0.35">
      <c r="A47" s="14" t="s">
        <v>74</v>
      </c>
    </row>
    <row r="48" spans="1:1" x14ac:dyDescent="0.35">
      <c r="A48" s="297" t="s">
        <v>75</v>
      </c>
    </row>
    <row r="49" spans="1:1" x14ac:dyDescent="0.35">
      <c r="A49" s="297" t="s">
        <v>82</v>
      </c>
    </row>
    <row r="50" spans="1:1" x14ac:dyDescent="0.35">
      <c r="A50" s="297" t="s">
        <v>76</v>
      </c>
    </row>
    <row r="51" spans="1:1" x14ac:dyDescent="0.35">
      <c r="A51" s="297" t="s">
        <v>77</v>
      </c>
    </row>
    <row r="52" spans="1:1" x14ac:dyDescent="0.35">
      <c r="A52" s="297" t="s">
        <v>79</v>
      </c>
    </row>
    <row r="53" spans="1:1" x14ac:dyDescent="0.35">
      <c r="A53" s="297" t="s">
        <v>80</v>
      </c>
    </row>
    <row r="54" spans="1:1" x14ac:dyDescent="0.35">
      <c r="A54" s="297" t="s">
        <v>81</v>
      </c>
    </row>
    <row r="55" spans="1:1" x14ac:dyDescent="0.35">
      <c r="A55" s="297" t="s">
        <v>78</v>
      </c>
    </row>
    <row r="56" spans="1:1" x14ac:dyDescent="0.35">
      <c r="A56" s="14" t="s">
        <v>83</v>
      </c>
    </row>
    <row r="57" spans="1:1" x14ac:dyDescent="0.35">
      <c r="A57" s="297" t="s">
        <v>84</v>
      </c>
    </row>
    <row r="58" spans="1:1" x14ac:dyDescent="0.35">
      <c r="A58" s="14" t="s">
        <v>85</v>
      </c>
    </row>
    <row r="59" spans="1:1" x14ac:dyDescent="0.35">
      <c r="A59" s="297" t="s">
        <v>86</v>
      </c>
    </row>
    <row r="60" spans="1:1" x14ac:dyDescent="0.35">
      <c r="A60" s="297" t="s">
        <v>93</v>
      </c>
    </row>
    <row r="61" spans="1:1" x14ac:dyDescent="0.35">
      <c r="A61" s="297" t="s">
        <v>94</v>
      </c>
    </row>
    <row r="62" spans="1:1" x14ac:dyDescent="0.35">
      <c r="A62" s="297" t="s">
        <v>87</v>
      </c>
    </row>
    <row r="63" spans="1:1" x14ac:dyDescent="0.35">
      <c r="A63" s="297" t="s">
        <v>88</v>
      </c>
    </row>
    <row r="64" spans="1:1" x14ac:dyDescent="0.35">
      <c r="A64" s="297" t="s">
        <v>89</v>
      </c>
    </row>
    <row r="65" spans="1:1" x14ac:dyDescent="0.35">
      <c r="A65" s="297" t="s">
        <v>90</v>
      </c>
    </row>
    <row r="66" spans="1:1" x14ac:dyDescent="0.35">
      <c r="A66" s="297" t="s">
        <v>91</v>
      </c>
    </row>
    <row r="67" spans="1:1" x14ac:dyDescent="0.35">
      <c r="A67" s="297" t="s">
        <v>92</v>
      </c>
    </row>
    <row r="68" spans="1:1" x14ac:dyDescent="0.35">
      <c r="A68" s="14" t="s">
        <v>95</v>
      </c>
    </row>
    <row r="69" spans="1:1" x14ac:dyDescent="0.35">
      <c r="A69" s="297" t="s">
        <v>96</v>
      </c>
    </row>
    <row r="70" spans="1:1" x14ac:dyDescent="0.35">
      <c r="A70" s="14" t="s">
        <v>97</v>
      </c>
    </row>
    <row r="71" spans="1:1" x14ac:dyDescent="0.35">
      <c r="A71" s="297" t="s">
        <v>102</v>
      </c>
    </row>
    <row r="72" spans="1:1" x14ac:dyDescent="0.35">
      <c r="A72" s="297" t="s">
        <v>98</v>
      </c>
    </row>
    <row r="73" spans="1:1" x14ac:dyDescent="0.35">
      <c r="A73" s="297" t="s">
        <v>100</v>
      </c>
    </row>
    <row r="74" spans="1:1" x14ac:dyDescent="0.35">
      <c r="A74" s="297" t="s">
        <v>101</v>
      </c>
    </row>
    <row r="75" spans="1:1" x14ac:dyDescent="0.35">
      <c r="A75" s="297" t="s">
        <v>99</v>
      </c>
    </row>
    <row r="76" spans="1:1" x14ac:dyDescent="0.35">
      <c r="A76" s="14" t="s">
        <v>103</v>
      </c>
    </row>
    <row r="77" spans="1:1" x14ac:dyDescent="0.35">
      <c r="A77" s="297" t="s">
        <v>104</v>
      </c>
    </row>
    <row r="78" spans="1:1" x14ac:dyDescent="0.35">
      <c r="A78" s="14" t="s">
        <v>105</v>
      </c>
    </row>
    <row r="79" spans="1:1" x14ac:dyDescent="0.35">
      <c r="A79" s="297" t="s">
        <v>106</v>
      </c>
    </row>
    <row r="80" spans="1:1" x14ac:dyDescent="0.35">
      <c r="A80" s="297" t="s">
        <v>107</v>
      </c>
    </row>
    <row r="81" spans="1:1" x14ac:dyDescent="0.35">
      <c r="A81" s="297" t="s">
        <v>108</v>
      </c>
    </row>
    <row r="82" spans="1:1" x14ac:dyDescent="0.35">
      <c r="A82" s="297" t="s">
        <v>109</v>
      </c>
    </row>
    <row r="83" spans="1:1" x14ac:dyDescent="0.35">
      <c r="A83" s="14" t="s">
        <v>110</v>
      </c>
    </row>
    <row r="84" spans="1:1" x14ac:dyDescent="0.35">
      <c r="A84" s="297" t="s">
        <v>111</v>
      </c>
    </row>
    <row r="85" spans="1:1" x14ac:dyDescent="0.35">
      <c r="A85" s="297" t="s">
        <v>112</v>
      </c>
    </row>
    <row r="86" spans="1:1" x14ac:dyDescent="0.35">
      <c r="A86" s="297" t="s">
        <v>113</v>
      </c>
    </row>
    <row r="87" spans="1:1" x14ac:dyDescent="0.35">
      <c r="A87" s="14" t="s">
        <v>114</v>
      </c>
    </row>
    <row r="88" spans="1:1" x14ac:dyDescent="0.35">
      <c r="A88" s="297" t="s">
        <v>119</v>
      </c>
    </row>
    <row r="89" spans="1:1" x14ac:dyDescent="0.35">
      <c r="A89" s="297" t="s">
        <v>115</v>
      </c>
    </row>
    <row r="90" spans="1:1" x14ac:dyDescent="0.35">
      <c r="A90" s="297" t="s">
        <v>117</v>
      </c>
    </row>
    <row r="91" spans="1:1" x14ac:dyDescent="0.35">
      <c r="A91" s="297" t="s">
        <v>118</v>
      </c>
    </row>
    <row r="92" spans="1:1" x14ac:dyDescent="0.35">
      <c r="A92" s="297" t="s">
        <v>116</v>
      </c>
    </row>
    <row r="93" spans="1:1" x14ac:dyDescent="0.35">
      <c r="A93" s="14" t="s">
        <v>120</v>
      </c>
    </row>
    <row r="94" spans="1:1" x14ac:dyDescent="0.35">
      <c r="A94" s="297" t="s">
        <v>121</v>
      </c>
    </row>
    <row r="95" spans="1:1" x14ac:dyDescent="0.35">
      <c r="A95" s="14" t="s">
        <v>122</v>
      </c>
    </row>
    <row r="96" spans="1:1" x14ac:dyDescent="0.35">
      <c r="A96" s="297" t="s">
        <v>123</v>
      </c>
    </row>
    <row r="97" spans="1:1" x14ac:dyDescent="0.35">
      <c r="A97" s="297" t="s">
        <v>125</v>
      </c>
    </row>
    <row r="98" spans="1:1" x14ac:dyDescent="0.35">
      <c r="A98" s="297" t="s">
        <v>124</v>
      </c>
    </row>
    <row r="99" spans="1:1" x14ac:dyDescent="0.35">
      <c r="A99" s="14" t="s">
        <v>126</v>
      </c>
    </row>
    <row r="100" spans="1:1" x14ac:dyDescent="0.35">
      <c r="A100" s="297" t="s">
        <v>127</v>
      </c>
    </row>
    <row r="101" spans="1:1" x14ac:dyDescent="0.35">
      <c r="A101" s="297" t="s">
        <v>128</v>
      </c>
    </row>
    <row r="102" spans="1:1" x14ac:dyDescent="0.35">
      <c r="A102" s="297" t="s">
        <v>129</v>
      </c>
    </row>
    <row r="103" spans="1:1" x14ac:dyDescent="0.35">
      <c r="A103" s="297" t="s">
        <v>142</v>
      </c>
    </row>
    <row r="104" spans="1:1" x14ac:dyDescent="0.35">
      <c r="A104" s="297" t="s">
        <v>143</v>
      </c>
    </row>
    <row r="105" spans="1:1" x14ac:dyDescent="0.35">
      <c r="A105" s="297" t="s">
        <v>144</v>
      </c>
    </row>
    <row r="106" spans="1:1" x14ac:dyDescent="0.35">
      <c r="A106" s="297" t="s">
        <v>145</v>
      </c>
    </row>
    <row r="107" spans="1:1" x14ac:dyDescent="0.35">
      <c r="A107" s="297" t="s">
        <v>146</v>
      </c>
    </row>
    <row r="108" spans="1:1" x14ac:dyDescent="0.35">
      <c r="A108" s="297" t="s">
        <v>147</v>
      </c>
    </row>
    <row r="109" spans="1:1" x14ac:dyDescent="0.35">
      <c r="A109" s="297" t="s">
        <v>130</v>
      </c>
    </row>
    <row r="110" spans="1:1" x14ac:dyDescent="0.35">
      <c r="A110" s="297" t="s">
        <v>131</v>
      </c>
    </row>
    <row r="111" spans="1:1" x14ac:dyDescent="0.35">
      <c r="A111" s="297" t="s">
        <v>132</v>
      </c>
    </row>
    <row r="112" spans="1:1" x14ac:dyDescent="0.35">
      <c r="A112" s="297" t="s">
        <v>133</v>
      </c>
    </row>
    <row r="113" spans="1:1" x14ac:dyDescent="0.35">
      <c r="A113" s="297" t="s">
        <v>134</v>
      </c>
    </row>
    <row r="114" spans="1:1" x14ac:dyDescent="0.35">
      <c r="A114" s="297" t="s">
        <v>135</v>
      </c>
    </row>
    <row r="115" spans="1:1" x14ac:dyDescent="0.35">
      <c r="A115" s="297" t="s">
        <v>136</v>
      </c>
    </row>
    <row r="116" spans="1:1" x14ac:dyDescent="0.35">
      <c r="A116" s="297" t="s">
        <v>137</v>
      </c>
    </row>
    <row r="117" spans="1:1" x14ac:dyDescent="0.35">
      <c r="A117" s="297" t="s">
        <v>138</v>
      </c>
    </row>
    <row r="118" spans="1:1" x14ac:dyDescent="0.35">
      <c r="A118" s="297" t="s">
        <v>139</v>
      </c>
    </row>
    <row r="119" spans="1:1" x14ac:dyDescent="0.35">
      <c r="A119" s="297" t="s">
        <v>140</v>
      </c>
    </row>
    <row r="120" spans="1:1" x14ac:dyDescent="0.35">
      <c r="A120" s="297" t="s">
        <v>141</v>
      </c>
    </row>
    <row r="121" spans="1:1" x14ac:dyDescent="0.35">
      <c r="A121" s="14" t="s">
        <v>148</v>
      </c>
    </row>
    <row r="122" spans="1:1" x14ac:dyDescent="0.35">
      <c r="A122" s="297" t="s">
        <v>151</v>
      </c>
    </row>
    <row r="123" spans="1:1" x14ac:dyDescent="0.35">
      <c r="A123" s="297" t="s">
        <v>149</v>
      </c>
    </row>
    <row r="124" spans="1:1" x14ac:dyDescent="0.35">
      <c r="A124" s="297" t="s">
        <v>150</v>
      </c>
    </row>
    <row r="125" spans="1:1" x14ac:dyDescent="0.35">
      <c r="A125" s="14" t="s">
        <v>152</v>
      </c>
    </row>
    <row r="126" spans="1:1" x14ac:dyDescent="0.35">
      <c r="A126" s="297" t="s">
        <v>153</v>
      </c>
    </row>
    <row r="127" spans="1:1" x14ac:dyDescent="0.35">
      <c r="A127" s="14" t="s">
        <v>154</v>
      </c>
    </row>
    <row r="128" spans="1:1" x14ac:dyDescent="0.35">
      <c r="A128" s="297" t="s">
        <v>155</v>
      </c>
    </row>
    <row r="129" spans="1:1" x14ac:dyDescent="0.35">
      <c r="A129" s="297" t="s">
        <v>156</v>
      </c>
    </row>
    <row r="130" spans="1:1" x14ac:dyDescent="0.35">
      <c r="A130" s="14" t="s">
        <v>157</v>
      </c>
    </row>
    <row r="131" spans="1:1" x14ac:dyDescent="0.35">
      <c r="A131" s="297" t="s">
        <v>164</v>
      </c>
    </row>
    <row r="132" spans="1:1" x14ac:dyDescent="0.35">
      <c r="A132" s="297" t="s">
        <v>165</v>
      </c>
    </row>
    <row r="133" spans="1:1" x14ac:dyDescent="0.35">
      <c r="A133" s="297" t="s">
        <v>166</v>
      </c>
    </row>
    <row r="134" spans="1:1" x14ac:dyDescent="0.35">
      <c r="A134" s="297" t="s">
        <v>167</v>
      </c>
    </row>
    <row r="135" spans="1:1" x14ac:dyDescent="0.35">
      <c r="A135" s="297" t="s">
        <v>158</v>
      </c>
    </row>
    <row r="136" spans="1:1" x14ac:dyDescent="0.35">
      <c r="A136" s="297" t="s">
        <v>159</v>
      </c>
    </row>
    <row r="137" spans="1:1" x14ac:dyDescent="0.35">
      <c r="A137" s="297" t="s">
        <v>160</v>
      </c>
    </row>
    <row r="138" spans="1:1" x14ac:dyDescent="0.35">
      <c r="A138" s="297" t="s">
        <v>162</v>
      </c>
    </row>
    <row r="139" spans="1:1" x14ac:dyDescent="0.35">
      <c r="A139" s="297" t="s">
        <v>163</v>
      </c>
    </row>
    <row r="140" spans="1:1" x14ac:dyDescent="0.35">
      <c r="A140" s="297" t="s">
        <v>161</v>
      </c>
    </row>
    <row r="141" spans="1:1" x14ac:dyDescent="0.35">
      <c r="A141" s="14" t="s">
        <v>168</v>
      </c>
    </row>
    <row r="142" spans="1:1" x14ac:dyDescent="0.35">
      <c r="A142" s="297" t="s">
        <v>169</v>
      </c>
    </row>
    <row r="143" spans="1:1" x14ac:dyDescent="0.35">
      <c r="A143" s="297" t="s">
        <v>170</v>
      </c>
    </row>
    <row r="144" spans="1:1" x14ac:dyDescent="0.35">
      <c r="A144" s="297" t="s">
        <v>171</v>
      </c>
    </row>
    <row r="145" spans="1:1" x14ac:dyDescent="0.35">
      <c r="A145" s="14" t="s">
        <v>172</v>
      </c>
    </row>
    <row r="146" spans="1:1" x14ac:dyDescent="0.35">
      <c r="A146" s="297" t="s">
        <v>173</v>
      </c>
    </row>
    <row r="147" spans="1:1" x14ac:dyDescent="0.35">
      <c r="A147" s="297" t="s">
        <v>174</v>
      </c>
    </row>
    <row r="148" spans="1:1" x14ac:dyDescent="0.35">
      <c r="A148" s="297" t="s">
        <v>175</v>
      </c>
    </row>
    <row r="149" spans="1:1" x14ac:dyDescent="0.35">
      <c r="A149" s="297" t="s">
        <v>176</v>
      </c>
    </row>
    <row r="150" spans="1:1" x14ac:dyDescent="0.35">
      <c r="A150" s="297" t="s">
        <v>177</v>
      </c>
    </row>
    <row r="151" spans="1:1" x14ac:dyDescent="0.35">
      <c r="A151" s="297" t="s">
        <v>181</v>
      </c>
    </row>
    <row r="152" spans="1:1" x14ac:dyDescent="0.35">
      <c r="A152" s="297" t="s">
        <v>180</v>
      </c>
    </row>
    <row r="153" spans="1:1" x14ac:dyDescent="0.35">
      <c r="A153" s="297" t="s">
        <v>178</v>
      </c>
    </row>
    <row r="154" spans="1:1" x14ac:dyDescent="0.35">
      <c r="A154" s="297" t="s">
        <v>179</v>
      </c>
    </row>
    <row r="155" spans="1:1" x14ac:dyDescent="0.35">
      <c r="A155" s="14" t="s">
        <v>182</v>
      </c>
    </row>
    <row r="156" spans="1:1" x14ac:dyDescent="0.35">
      <c r="A156" s="297" t="s">
        <v>184</v>
      </c>
    </row>
    <row r="157" spans="1:1" x14ac:dyDescent="0.35">
      <c r="A157" s="297" t="s">
        <v>183</v>
      </c>
    </row>
    <row r="158" spans="1:1" x14ac:dyDescent="0.35">
      <c r="A158" s="297" t="s">
        <v>191</v>
      </c>
    </row>
    <row r="159" spans="1:1" x14ac:dyDescent="0.35">
      <c r="A159" s="297" t="s">
        <v>190</v>
      </c>
    </row>
    <row r="160" spans="1:1" x14ac:dyDescent="0.35">
      <c r="A160" s="297" t="s">
        <v>192</v>
      </c>
    </row>
    <row r="161" spans="1:1" x14ac:dyDescent="0.35">
      <c r="A161" s="297" t="s">
        <v>185</v>
      </c>
    </row>
    <row r="162" spans="1:1" x14ac:dyDescent="0.35">
      <c r="A162" s="297" t="s">
        <v>188</v>
      </c>
    </row>
    <row r="163" spans="1:1" x14ac:dyDescent="0.35">
      <c r="A163" s="297" t="s">
        <v>189</v>
      </c>
    </row>
    <row r="164" spans="1:1" x14ac:dyDescent="0.35">
      <c r="A164" s="297" t="s">
        <v>186</v>
      </c>
    </row>
    <row r="165" spans="1:1" x14ac:dyDescent="0.35">
      <c r="A165" s="297" t="s">
        <v>187</v>
      </c>
    </row>
    <row r="166" spans="1:1" x14ac:dyDescent="0.35">
      <c r="A166" s="14" t="s">
        <v>195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A315C-78EE-4E90-B936-1F407544C8B8}">
  <dimension ref="A1:AO4327"/>
  <sheetViews>
    <sheetView showGridLines="0" zoomScaleNormal="100" workbookViewId="0">
      <pane xSplit="6" ySplit="4" topLeftCell="G5" activePane="bottomRight" state="frozen"/>
      <selection activeCell="X11" sqref="X11"/>
      <selection pane="topRight" activeCell="X11" sqref="X11"/>
      <selection pane="bottomLeft" activeCell="X11" sqref="X11"/>
      <selection pane="bottomRight" activeCell="C5" sqref="C5"/>
    </sheetView>
  </sheetViews>
  <sheetFormatPr baseColWidth="10" defaultRowHeight="14.5" x14ac:dyDescent="0.35"/>
  <cols>
    <col min="1" max="1" width="7.81640625" customWidth="1"/>
    <col min="2" max="2" width="11.81640625" customWidth="1"/>
    <col min="3" max="3" width="27.1796875" customWidth="1"/>
    <col min="4" max="4" width="9.54296875" customWidth="1"/>
    <col min="5" max="5" width="12.26953125" customWidth="1"/>
    <col min="6" max="6" width="7" customWidth="1"/>
    <col min="8" max="8" width="9.26953125" customWidth="1"/>
    <col min="10" max="15" width="9.26953125" customWidth="1"/>
    <col min="17" max="17" width="14.7265625" customWidth="1"/>
    <col min="19" max="19" width="9.26953125" customWidth="1"/>
    <col min="30" max="32" width="5.453125" customWidth="1"/>
    <col min="34" max="34" width="11" customWidth="1"/>
    <col min="38" max="38" width="15.7265625" customWidth="1"/>
  </cols>
  <sheetData>
    <row r="1" spans="1:41" s="1" customFormat="1" ht="18.5" x14ac:dyDescent="0.45">
      <c r="F1" s="12" t="s">
        <v>193</v>
      </c>
      <c r="G1" s="384" t="s">
        <v>235</v>
      </c>
      <c r="H1" s="384"/>
      <c r="I1" s="384"/>
      <c r="J1" s="384"/>
      <c r="K1" s="384"/>
      <c r="L1" s="384"/>
      <c r="M1" s="384"/>
      <c r="N1" s="384"/>
      <c r="O1" s="384"/>
      <c r="P1" s="384"/>
      <c r="Q1" s="384"/>
      <c r="R1" s="384"/>
      <c r="S1" s="384"/>
      <c r="T1" s="385"/>
      <c r="U1" s="386" t="s">
        <v>0</v>
      </c>
      <c r="V1" s="386"/>
      <c r="W1" s="386"/>
      <c r="X1" s="386"/>
      <c r="Y1" s="2" t="s">
        <v>1</v>
      </c>
      <c r="Z1" s="386" t="s">
        <v>2</v>
      </c>
      <c r="AA1" s="386"/>
      <c r="AB1" s="386"/>
      <c r="AC1" s="386"/>
      <c r="AD1" s="378" t="s">
        <v>234</v>
      </c>
      <c r="AE1" s="379"/>
      <c r="AF1" s="380"/>
      <c r="AH1" s="375" t="s">
        <v>443</v>
      </c>
      <c r="AI1" s="376"/>
      <c r="AJ1" s="376"/>
      <c r="AK1" s="376"/>
      <c r="AL1" s="376"/>
      <c r="AM1" s="376"/>
      <c r="AN1" s="376"/>
      <c r="AO1" s="377"/>
    </row>
    <row r="2" spans="1:41" ht="18" customHeight="1" thickBot="1" x14ac:dyDescent="0.5">
      <c r="F2" s="12" t="s">
        <v>226</v>
      </c>
      <c r="H2" s="387" t="s">
        <v>4</v>
      </c>
      <c r="I2" s="387"/>
      <c r="J2" s="387" t="s">
        <v>5</v>
      </c>
      <c r="K2" s="387"/>
      <c r="L2" s="387"/>
      <c r="M2" s="3" t="s">
        <v>6</v>
      </c>
      <c r="N2" s="387" t="s">
        <v>7</v>
      </c>
      <c r="O2" s="387"/>
      <c r="P2" s="387"/>
      <c r="Q2" s="387"/>
      <c r="R2" s="387"/>
      <c r="S2" s="387"/>
      <c r="T2" s="4" t="s">
        <v>197</v>
      </c>
      <c r="Y2" s="4"/>
      <c r="AC2" s="4" t="s">
        <v>8</v>
      </c>
      <c r="AD2" s="381"/>
      <c r="AE2" s="382"/>
      <c r="AF2" s="383"/>
      <c r="AH2" s="284"/>
      <c r="AI2" s="285"/>
      <c r="AJ2" s="285"/>
      <c r="AK2" s="285"/>
      <c r="AL2" s="285"/>
      <c r="AM2" s="285"/>
      <c r="AN2" s="285"/>
      <c r="AO2" s="286"/>
    </row>
    <row r="3" spans="1:41" ht="18" customHeight="1" x14ac:dyDescent="0.35">
      <c r="A3" s="5" t="s">
        <v>407</v>
      </c>
      <c r="B3" s="6" t="s">
        <v>440</v>
      </c>
      <c r="C3" s="6" t="s">
        <v>408</v>
      </c>
      <c r="D3" s="5" t="s">
        <v>436</v>
      </c>
      <c r="E3" s="5" t="s">
        <v>409</v>
      </c>
      <c r="F3" s="5" t="s">
        <v>13</v>
      </c>
      <c r="G3" s="278" t="s">
        <v>411</v>
      </c>
      <c r="H3" s="278" t="s">
        <v>412</v>
      </c>
      <c r="I3" s="278" t="s">
        <v>413</v>
      </c>
      <c r="J3" s="278" t="s">
        <v>414</v>
      </c>
      <c r="K3" s="278" t="s">
        <v>415</v>
      </c>
      <c r="L3" s="278" t="s">
        <v>416</v>
      </c>
      <c r="M3" s="278" t="s">
        <v>417</v>
      </c>
      <c r="N3" s="278" t="s">
        <v>418</v>
      </c>
      <c r="O3" s="278" t="s">
        <v>419</v>
      </c>
      <c r="P3" s="278" t="s">
        <v>420</v>
      </c>
      <c r="Q3" s="278" t="s">
        <v>421</v>
      </c>
      <c r="R3" s="278" t="s">
        <v>422</v>
      </c>
      <c r="S3" s="278" t="s">
        <v>423</v>
      </c>
      <c r="T3" s="278" t="s">
        <v>424</v>
      </c>
      <c r="U3" s="278" t="s">
        <v>425</v>
      </c>
      <c r="V3" s="278" t="s">
        <v>426</v>
      </c>
      <c r="W3" s="278" t="s">
        <v>427</v>
      </c>
      <c r="X3" s="278" t="s">
        <v>428</v>
      </c>
      <c r="Y3" s="278" t="s">
        <v>429</v>
      </c>
      <c r="Z3" s="278" t="s">
        <v>430</v>
      </c>
      <c r="AA3" s="278" t="s">
        <v>431</v>
      </c>
      <c r="AB3" s="278" t="s">
        <v>432</v>
      </c>
      <c r="AC3" s="279" t="s">
        <v>8</v>
      </c>
      <c r="AD3" s="289"/>
      <c r="AE3" s="290"/>
      <c r="AF3" s="291"/>
      <c r="AG3" s="278" t="s">
        <v>410</v>
      </c>
      <c r="AH3" s="283" t="s">
        <v>433</v>
      </c>
      <c r="AI3" s="283" t="s">
        <v>434</v>
      </c>
      <c r="AJ3" s="283" t="s">
        <v>435</v>
      </c>
      <c r="AK3" s="283" t="s">
        <v>437</v>
      </c>
      <c r="AL3" s="283" t="s">
        <v>438</v>
      </c>
      <c r="AM3" s="283" t="s">
        <v>439</v>
      </c>
      <c r="AN3" s="283" t="s">
        <v>441</v>
      </c>
      <c r="AO3" s="283" t="s">
        <v>442</v>
      </c>
    </row>
    <row r="4" spans="1:41" s="7" customFormat="1" ht="45.75" customHeight="1" x14ac:dyDescent="0.35">
      <c r="A4" s="5" t="s">
        <v>9</v>
      </c>
      <c r="B4" s="6" t="s">
        <v>10</v>
      </c>
      <c r="C4" s="6" t="s">
        <v>11</v>
      </c>
      <c r="D4" s="5" t="s">
        <v>245</v>
      </c>
      <c r="E4" s="5" t="s">
        <v>12</v>
      </c>
      <c r="F4" s="5" t="s">
        <v>13</v>
      </c>
      <c r="G4" s="239" t="s">
        <v>3</v>
      </c>
      <c r="H4" s="239" t="s">
        <v>14</v>
      </c>
      <c r="I4" s="239" t="s">
        <v>15</v>
      </c>
      <c r="J4" s="239" t="s">
        <v>16</v>
      </c>
      <c r="K4" s="239" t="s">
        <v>17</v>
      </c>
      <c r="L4" s="239" t="s">
        <v>18</v>
      </c>
      <c r="M4" s="239" t="s">
        <v>6</v>
      </c>
      <c r="N4" s="239" t="s">
        <v>19</v>
      </c>
      <c r="O4" s="239" t="s">
        <v>20</v>
      </c>
      <c r="P4" s="239" t="s">
        <v>21</v>
      </c>
      <c r="Q4" s="239" t="s">
        <v>22</v>
      </c>
      <c r="R4" s="239" t="s">
        <v>23</v>
      </c>
      <c r="S4" s="239" t="s">
        <v>24</v>
      </c>
      <c r="T4" s="240" t="s">
        <v>197</v>
      </c>
      <c r="U4" s="241" t="s">
        <v>25</v>
      </c>
      <c r="V4" s="241" t="s">
        <v>26</v>
      </c>
      <c r="W4" s="241" t="s">
        <v>6</v>
      </c>
      <c r="X4" s="240" t="s">
        <v>198</v>
      </c>
      <c r="Y4" s="240" t="s">
        <v>1</v>
      </c>
      <c r="Z4" s="242" t="s">
        <v>4</v>
      </c>
      <c r="AA4" s="242" t="s">
        <v>5</v>
      </c>
      <c r="AB4" s="241" t="s">
        <v>7</v>
      </c>
      <c r="AC4" s="240" t="s">
        <v>8</v>
      </c>
      <c r="AD4" s="292" t="s">
        <v>235</v>
      </c>
      <c r="AE4" s="292" t="s">
        <v>0</v>
      </c>
      <c r="AF4" s="292" t="s">
        <v>2</v>
      </c>
      <c r="AG4" s="278" t="s">
        <v>410</v>
      </c>
      <c r="AH4" s="278" t="s">
        <v>433</v>
      </c>
      <c r="AI4" s="278" t="s">
        <v>434</v>
      </c>
      <c r="AJ4" s="278" t="s">
        <v>435</v>
      </c>
      <c r="AK4" s="278" t="s">
        <v>437</v>
      </c>
      <c r="AL4" s="278" t="s">
        <v>438</v>
      </c>
      <c r="AM4" s="278" t="s">
        <v>439</v>
      </c>
      <c r="AN4" s="278" t="s">
        <v>441</v>
      </c>
      <c r="AO4" s="278" t="s">
        <v>442</v>
      </c>
    </row>
    <row r="5" spans="1:41" ht="23.5" thickBot="1" x14ac:dyDescent="0.4">
      <c r="A5" s="8">
        <v>2025</v>
      </c>
      <c r="B5" s="9" t="s">
        <v>27</v>
      </c>
      <c r="C5" s="9" t="s">
        <v>28</v>
      </c>
      <c r="D5" s="9" t="s">
        <v>246</v>
      </c>
      <c r="E5" s="97" t="s">
        <v>29</v>
      </c>
      <c r="F5" s="8">
        <v>2025</v>
      </c>
      <c r="G5" s="10">
        <v>25</v>
      </c>
      <c r="H5" s="10">
        <v>161</v>
      </c>
      <c r="I5" s="10">
        <v>186</v>
      </c>
      <c r="J5" s="10">
        <v>201</v>
      </c>
      <c r="K5" s="10">
        <v>119</v>
      </c>
      <c r="L5" s="10">
        <v>273</v>
      </c>
      <c r="M5" s="10">
        <v>60</v>
      </c>
      <c r="N5" s="10">
        <v>250</v>
      </c>
      <c r="O5" s="10">
        <v>151</v>
      </c>
      <c r="P5" s="10">
        <v>258</v>
      </c>
      <c r="Q5" s="10">
        <v>203</v>
      </c>
      <c r="R5" s="10">
        <v>149</v>
      </c>
      <c r="S5" s="10">
        <v>60</v>
      </c>
      <c r="T5" s="10">
        <v>2096</v>
      </c>
      <c r="U5" s="10">
        <v>328</v>
      </c>
      <c r="V5" s="10">
        <v>37</v>
      </c>
      <c r="W5" s="10">
        <v>41</v>
      </c>
      <c r="X5" s="10">
        <v>406</v>
      </c>
      <c r="Y5" s="10">
        <v>2502</v>
      </c>
      <c r="Z5" s="10">
        <v>41</v>
      </c>
      <c r="AA5" s="10">
        <v>194</v>
      </c>
      <c r="AB5" s="10">
        <v>94</v>
      </c>
      <c r="AC5" s="10">
        <v>329</v>
      </c>
      <c r="AD5" s="71">
        <f t="shared" ref="AD5:AD11" si="0">ROUND(T5-SUM(G5:S5),4)</f>
        <v>0</v>
      </c>
      <c r="AE5" s="71">
        <f t="shared" ref="AE5:AE11" si="1">ROUND(X5-SUM(U5:W5),4)</f>
        <v>0</v>
      </c>
      <c r="AF5" s="71">
        <f t="shared" ref="AF5:AF11" si="2">ROUND(AC5-SUM(Z5:AB5),4)</f>
        <v>0</v>
      </c>
      <c r="AG5" s="277" t="s">
        <v>905</v>
      </c>
      <c r="AH5" s="277" t="s">
        <v>444</v>
      </c>
      <c r="AI5" s="276" t="s">
        <v>445</v>
      </c>
      <c r="AJ5" s="276" t="s">
        <v>446</v>
      </c>
      <c r="AK5" s="276" t="s">
        <v>246</v>
      </c>
      <c r="AL5" s="277" t="s">
        <v>28</v>
      </c>
      <c r="AM5" s="276" t="s">
        <v>447</v>
      </c>
      <c r="AN5" s="276" t="s">
        <v>448</v>
      </c>
      <c r="AO5" s="277" t="s">
        <v>449</v>
      </c>
    </row>
    <row r="6" spans="1:41" ht="15" thickBot="1" x14ac:dyDescent="0.4">
      <c r="A6" s="8">
        <v>2025</v>
      </c>
      <c r="B6" s="9" t="s">
        <v>27</v>
      </c>
      <c r="C6" s="9" t="s">
        <v>28</v>
      </c>
      <c r="D6" s="9" t="s">
        <v>246</v>
      </c>
      <c r="E6" s="9" t="s">
        <v>30</v>
      </c>
      <c r="F6" s="8">
        <v>2025</v>
      </c>
      <c r="G6" s="11">
        <v>7.9430000000000001E-2</v>
      </c>
      <c r="H6" s="11">
        <v>0.49697999999999998</v>
      </c>
      <c r="I6" s="11">
        <v>0.55179999999999996</v>
      </c>
      <c r="J6" s="11">
        <v>0.61660999999999999</v>
      </c>
      <c r="K6" s="11">
        <v>0.37818000000000002</v>
      </c>
      <c r="L6" s="11">
        <v>0.87280000000000002</v>
      </c>
      <c r="M6" s="11">
        <v>0.19409999999999999</v>
      </c>
      <c r="N6" s="11">
        <v>0.79903000000000002</v>
      </c>
      <c r="O6" s="11">
        <v>0.49495</v>
      </c>
      <c r="P6" s="11">
        <v>0.87878000000000001</v>
      </c>
      <c r="Q6" s="11">
        <v>0.69935999999999998</v>
      </c>
      <c r="R6" s="11">
        <v>0.48932999999999999</v>
      </c>
      <c r="S6" s="11">
        <v>0.19858000000000001</v>
      </c>
      <c r="T6" s="11">
        <v>6.7499399999999996</v>
      </c>
      <c r="U6" s="11">
        <v>1.7715000000000001</v>
      </c>
      <c r="V6" s="11">
        <v>0.27343000000000001</v>
      </c>
      <c r="W6" s="11">
        <v>0.29149000000000003</v>
      </c>
      <c r="X6" s="11">
        <v>2.33643</v>
      </c>
      <c r="Y6" s="11">
        <v>9.0863700000000005</v>
      </c>
      <c r="Z6" s="11">
        <v>3.3790000000000001E-2</v>
      </c>
      <c r="AA6" s="11">
        <v>0.18531</v>
      </c>
      <c r="AB6" s="11">
        <v>7.9909999999999995E-2</v>
      </c>
      <c r="AC6" s="11">
        <v>0.29901</v>
      </c>
      <c r="AD6" s="71">
        <f t="shared" si="0"/>
        <v>0</v>
      </c>
      <c r="AE6" s="71">
        <f t="shared" si="1"/>
        <v>0</v>
      </c>
      <c r="AF6" s="71">
        <f t="shared" si="2"/>
        <v>0</v>
      </c>
      <c r="AG6" s="277" t="s">
        <v>906</v>
      </c>
      <c r="AH6" s="277" t="s">
        <v>444</v>
      </c>
      <c r="AI6" s="276" t="s">
        <v>445</v>
      </c>
      <c r="AJ6" s="276" t="s">
        <v>446</v>
      </c>
      <c r="AK6" s="276" t="s">
        <v>246</v>
      </c>
      <c r="AL6" s="277" t="s">
        <v>28</v>
      </c>
      <c r="AM6" s="276" t="s">
        <v>447</v>
      </c>
      <c r="AN6" s="276" t="s">
        <v>448</v>
      </c>
      <c r="AO6" s="277" t="s">
        <v>449</v>
      </c>
    </row>
    <row r="7" spans="1:41" ht="15" thickBot="1" x14ac:dyDescent="0.4">
      <c r="A7" s="8">
        <v>2025</v>
      </c>
      <c r="B7" s="9" t="s">
        <v>27</v>
      </c>
      <c r="C7" s="9" t="s">
        <v>28</v>
      </c>
      <c r="D7" s="9" t="s">
        <v>246</v>
      </c>
      <c r="E7" s="9" t="s">
        <v>30</v>
      </c>
      <c r="F7" s="8">
        <v>2026</v>
      </c>
      <c r="G7" s="11">
        <v>8.1299999999999997E-2</v>
      </c>
      <c r="H7" s="11">
        <v>0.50661999999999996</v>
      </c>
      <c r="I7" s="11">
        <v>0.56106999999999996</v>
      </c>
      <c r="J7" s="11">
        <v>0.61489000000000005</v>
      </c>
      <c r="K7" s="11">
        <v>0.38233</v>
      </c>
      <c r="L7" s="11">
        <v>0.88229999999999997</v>
      </c>
      <c r="M7" s="11">
        <v>0.19234999999999999</v>
      </c>
      <c r="N7" s="11">
        <v>0.78600000000000003</v>
      </c>
      <c r="O7" s="11">
        <v>0.49635000000000001</v>
      </c>
      <c r="P7" s="11">
        <v>0.87168000000000001</v>
      </c>
      <c r="Q7" s="11">
        <v>0.69940999999999998</v>
      </c>
      <c r="R7" s="11">
        <v>0.48126999999999998</v>
      </c>
      <c r="S7" s="11">
        <v>0.20329</v>
      </c>
      <c r="T7" s="11">
        <v>6.7588600000000003</v>
      </c>
      <c r="U7" s="11">
        <v>1.8470800000000001</v>
      </c>
      <c r="V7" s="11">
        <v>0.26374999999999998</v>
      </c>
      <c r="W7" s="11">
        <v>0.30575999999999998</v>
      </c>
      <c r="X7" s="11">
        <v>2.4165899999999998</v>
      </c>
      <c r="Y7" s="11">
        <v>9.17544</v>
      </c>
      <c r="Z7" s="11">
        <v>3.0980000000000001E-2</v>
      </c>
      <c r="AA7" s="11">
        <v>0.19344</v>
      </c>
      <c r="AB7" s="11">
        <v>8.2400000000000001E-2</v>
      </c>
      <c r="AC7" s="11">
        <v>0.30681999999999998</v>
      </c>
      <c r="AD7" s="71">
        <f t="shared" si="0"/>
        <v>0</v>
      </c>
      <c r="AE7" s="71">
        <f t="shared" si="1"/>
        <v>0</v>
      </c>
      <c r="AF7" s="71">
        <f t="shared" si="2"/>
        <v>0</v>
      </c>
      <c r="AG7" s="277" t="s">
        <v>906</v>
      </c>
      <c r="AH7" s="277" t="s">
        <v>444</v>
      </c>
      <c r="AI7" s="276" t="s">
        <v>445</v>
      </c>
      <c r="AJ7" s="276" t="s">
        <v>446</v>
      </c>
      <c r="AK7" s="276" t="s">
        <v>246</v>
      </c>
      <c r="AL7" s="277" t="s">
        <v>28</v>
      </c>
      <c r="AM7" s="276" t="s">
        <v>447</v>
      </c>
      <c r="AN7" s="276" t="s">
        <v>448</v>
      </c>
      <c r="AO7" s="277" t="s">
        <v>449</v>
      </c>
    </row>
    <row r="8" spans="1:41" ht="15" thickBot="1" x14ac:dyDescent="0.4">
      <c r="A8" s="8">
        <v>2025</v>
      </c>
      <c r="B8" s="9" t="s">
        <v>27</v>
      </c>
      <c r="C8" s="9" t="s">
        <v>28</v>
      </c>
      <c r="D8" s="9" t="s">
        <v>246</v>
      </c>
      <c r="E8" s="9" t="s">
        <v>30</v>
      </c>
      <c r="F8" s="8">
        <v>2027</v>
      </c>
      <c r="G8" s="11">
        <v>8.2320000000000004E-2</v>
      </c>
      <c r="H8" s="11">
        <v>0.51451000000000002</v>
      </c>
      <c r="I8" s="11">
        <v>0.56228999999999996</v>
      </c>
      <c r="J8" s="11">
        <v>0.61009999999999998</v>
      </c>
      <c r="K8" s="11">
        <v>0.38757999999999998</v>
      </c>
      <c r="L8" s="11">
        <v>0.89251999999999998</v>
      </c>
      <c r="M8" s="11">
        <v>0.19839999999999999</v>
      </c>
      <c r="N8" s="11">
        <v>0.76659999999999995</v>
      </c>
      <c r="O8" s="11">
        <v>0.49769000000000002</v>
      </c>
      <c r="P8" s="11">
        <v>0.86223000000000005</v>
      </c>
      <c r="Q8" s="11">
        <v>0.69547999999999999</v>
      </c>
      <c r="R8" s="11">
        <v>0.47548000000000001</v>
      </c>
      <c r="S8" s="11">
        <v>0.20200000000000001</v>
      </c>
      <c r="T8" s="11">
        <v>6.7471899999999998</v>
      </c>
      <c r="U8" s="11">
        <v>1.93153</v>
      </c>
      <c r="V8" s="11">
        <v>0.26024999999999998</v>
      </c>
      <c r="W8" s="11">
        <v>0.31672</v>
      </c>
      <c r="X8" s="11">
        <v>2.5085000000000002</v>
      </c>
      <c r="Y8" s="11">
        <v>9.2556899999999995</v>
      </c>
      <c r="Z8" s="11">
        <v>3.499E-2</v>
      </c>
      <c r="AA8" s="11">
        <v>0.19091</v>
      </c>
      <c r="AB8" s="11">
        <v>8.6900000000000005E-2</v>
      </c>
      <c r="AC8" s="11">
        <v>0.31279000000000001</v>
      </c>
      <c r="AD8" s="71">
        <f t="shared" si="0"/>
        <v>0</v>
      </c>
      <c r="AE8" s="71">
        <f t="shared" si="1"/>
        <v>0</v>
      </c>
      <c r="AF8" s="71">
        <f t="shared" si="2"/>
        <v>0</v>
      </c>
      <c r="AG8" s="277" t="s">
        <v>906</v>
      </c>
      <c r="AH8" s="277" t="s">
        <v>444</v>
      </c>
      <c r="AI8" s="276" t="s">
        <v>445</v>
      </c>
      <c r="AJ8" s="276" t="s">
        <v>446</v>
      </c>
      <c r="AK8" s="276" t="s">
        <v>246</v>
      </c>
      <c r="AL8" s="277" t="s">
        <v>28</v>
      </c>
      <c r="AM8" s="276" t="s">
        <v>447</v>
      </c>
      <c r="AN8" s="276" t="s">
        <v>448</v>
      </c>
      <c r="AO8" s="277" t="s">
        <v>449</v>
      </c>
    </row>
    <row r="9" spans="1:41" ht="15" thickBot="1" x14ac:dyDescent="0.4">
      <c r="A9" s="8">
        <v>2025</v>
      </c>
      <c r="B9" s="9" t="s">
        <v>27</v>
      </c>
      <c r="C9" s="9" t="s">
        <v>28</v>
      </c>
      <c r="D9" s="9" t="s">
        <v>246</v>
      </c>
      <c r="E9" s="9" t="s">
        <v>30</v>
      </c>
      <c r="F9" s="8">
        <v>2028</v>
      </c>
      <c r="G9" s="11">
        <v>8.2839999999999997E-2</v>
      </c>
      <c r="H9" s="11">
        <v>0.51293999999999995</v>
      </c>
      <c r="I9" s="11">
        <v>0.56672999999999996</v>
      </c>
      <c r="J9" s="11">
        <v>0.61238999999999999</v>
      </c>
      <c r="K9" s="11">
        <v>0.39989000000000002</v>
      </c>
      <c r="L9" s="11">
        <v>0.90208999999999995</v>
      </c>
      <c r="M9" s="11">
        <v>0.19905</v>
      </c>
      <c r="N9" s="11">
        <v>0.74807999999999997</v>
      </c>
      <c r="O9" s="11">
        <v>0.49620999999999998</v>
      </c>
      <c r="P9" s="11">
        <v>0.86195999999999995</v>
      </c>
      <c r="Q9" s="11">
        <v>0.68966000000000005</v>
      </c>
      <c r="R9" s="11">
        <v>0.46750999999999998</v>
      </c>
      <c r="S9" s="11">
        <v>0.19969999999999999</v>
      </c>
      <c r="T9" s="11">
        <v>6.7390499999999998</v>
      </c>
      <c r="U9" s="11">
        <v>2.0133800000000002</v>
      </c>
      <c r="V9" s="11">
        <v>0.25112000000000001</v>
      </c>
      <c r="W9" s="11">
        <v>0.33429999999999999</v>
      </c>
      <c r="X9" s="11">
        <v>2.5988000000000002</v>
      </c>
      <c r="Y9" s="11">
        <v>9.3378499999999995</v>
      </c>
      <c r="Z9" s="11">
        <v>3.6790000000000003E-2</v>
      </c>
      <c r="AA9" s="11">
        <v>0.18733</v>
      </c>
      <c r="AB9" s="11">
        <v>8.498E-2</v>
      </c>
      <c r="AC9" s="11">
        <v>0.30911</v>
      </c>
      <c r="AD9" s="71">
        <f t="shared" si="0"/>
        <v>0</v>
      </c>
      <c r="AE9" s="71">
        <f t="shared" si="1"/>
        <v>0</v>
      </c>
      <c r="AF9" s="71">
        <f t="shared" si="2"/>
        <v>0</v>
      </c>
      <c r="AG9" s="277" t="s">
        <v>906</v>
      </c>
      <c r="AH9" s="277" t="s">
        <v>444</v>
      </c>
      <c r="AI9" s="276" t="s">
        <v>445</v>
      </c>
      <c r="AJ9" s="276" t="s">
        <v>446</v>
      </c>
      <c r="AK9" s="276" t="s">
        <v>246</v>
      </c>
      <c r="AL9" s="277" t="s">
        <v>28</v>
      </c>
      <c r="AM9" s="276" t="s">
        <v>447</v>
      </c>
      <c r="AN9" s="276" t="s">
        <v>448</v>
      </c>
      <c r="AO9" s="277" t="s">
        <v>449</v>
      </c>
    </row>
    <row r="10" spans="1:41" ht="15.75" customHeight="1" thickBot="1" x14ac:dyDescent="0.4">
      <c r="A10" s="8">
        <v>2025</v>
      </c>
      <c r="B10" s="9" t="s">
        <v>27</v>
      </c>
      <c r="C10" s="9" t="s">
        <v>28</v>
      </c>
      <c r="D10" s="9" t="s">
        <v>246</v>
      </c>
      <c r="E10" s="9" t="s">
        <v>30</v>
      </c>
      <c r="F10" s="8">
        <v>2029</v>
      </c>
      <c r="G10" s="11">
        <v>8.4419999999999995E-2</v>
      </c>
      <c r="H10" s="11">
        <v>0.52370000000000005</v>
      </c>
      <c r="I10" s="11">
        <v>0.57616000000000001</v>
      </c>
      <c r="J10" s="11">
        <v>0.62280000000000002</v>
      </c>
      <c r="K10" s="11">
        <v>0.39571000000000001</v>
      </c>
      <c r="L10" s="11">
        <v>0.90190999999999999</v>
      </c>
      <c r="M10" s="11">
        <v>0.19974</v>
      </c>
      <c r="N10" s="11">
        <v>0.73987000000000003</v>
      </c>
      <c r="O10" s="11">
        <v>0.49665999999999999</v>
      </c>
      <c r="P10" s="11">
        <v>0.86255000000000004</v>
      </c>
      <c r="Q10" s="11">
        <v>0.68117000000000005</v>
      </c>
      <c r="R10" s="11">
        <v>0.45827000000000001</v>
      </c>
      <c r="S10" s="11">
        <v>0.1996</v>
      </c>
      <c r="T10" s="11">
        <v>6.7425600000000001</v>
      </c>
      <c r="U10" s="11">
        <v>2.0604399999999998</v>
      </c>
      <c r="V10" s="11">
        <v>0.25164999999999998</v>
      </c>
      <c r="W10" s="11">
        <v>0.33476</v>
      </c>
      <c r="X10" s="11">
        <v>2.6468600000000002</v>
      </c>
      <c r="Y10" s="11">
        <v>9.3894199999999994</v>
      </c>
      <c r="Z10" s="11">
        <v>3.6089999999999997E-2</v>
      </c>
      <c r="AA10" s="11">
        <v>0.19053999999999999</v>
      </c>
      <c r="AB10" s="11">
        <v>8.5540000000000005E-2</v>
      </c>
      <c r="AC10" s="11">
        <v>0.31218000000000001</v>
      </c>
      <c r="AD10" s="71">
        <f t="shared" si="0"/>
        <v>0</v>
      </c>
      <c r="AE10" s="71">
        <f t="shared" si="1"/>
        <v>0</v>
      </c>
      <c r="AF10" s="71">
        <f t="shared" si="2"/>
        <v>0</v>
      </c>
      <c r="AG10" s="277" t="s">
        <v>906</v>
      </c>
      <c r="AH10" s="277" t="s">
        <v>444</v>
      </c>
      <c r="AI10" s="276" t="s">
        <v>445</v>
      </c>
      <c r="AJ10" s="276" t="s">
        <v>446</v>
      </c>
      <c r="AK10" s="276" t="s">
        <v>246</v>
      </c>
      <c r="AL10" s="277" t="s">
        <v>28</v>
      </c>
      <c r="AM10" s="276" t="s">
        <v>447</v>
      </c>
      <c r="AN10" s="276" t="s">
        <v>448</v>
      </c>
      <c r="AO10" s="277" t="s">
        <v>449</v>
      </c>
    </row>
    <row r="11" spans="1:41" ht="15" thickBot="1" x14ac:dyDescent="0.4">
      <c r="A11" s="8">
        <v>2025</v>
      </c>
      <c r="B11" s="9" t="s">
        <v>27</v>
      </c>
      <c r="C11" s="9" t="s">
        <v>28</v>
      </c>
      <c r="D11" s="9" t="s">
        <v>246</v>
      </c>
      <c r="E11" s="9" t="s">
        <v>30</v>
      </c>
      <c r="F11" s="8">
        <v>2030</v>
      </c>
      <c r="G11" s="11">
        <v>8.634E-2</v>
      </c>
      <c r="H11" s="11">
        <v>0.53498999999999997</v>
      </c>
      <c r="I11" s="11">
        <v>0.5827</v>
      </c>
      <c r="J11" s="11">
        <v>0.62390000000000001</v>
      </c>
      <c r="K11" s="11">
        <v>0.39717999999999998</v>
      </c>
      <c r="L11" s="11">
        <v>0.90527999999999997</v>
      </c>
      <c r="M11" s="11">
        <v>0.19463</v>
      </c>
      <c r="N11" s="11">
        <v>0.72384999999999999</v>
      </c>
      <c r="O11" s="11">
        <v>0.48405999999999999</v>
      </c>
      <c r="P11" s="11">
        <v>0.86433000000000004</v>
      </c>
      <c r="Q11" s="11">
        <v>0.67895000000000005</v>
      </c>
      <c r="R11" s="11">
        <v>0.45319999999999999</v>
      </c>
      <c r="S11" s="11">
        <v>0.19617999999999999</v>
      </c>
      <c r="T11" s="11">
        <v>6.7255799999999999</v>
      </c>
      <c r="U11" s="11">
        <v>2.1364899999999998</v>
      </c>
      <c r="V11" s="11">
        <v>0.26801999999999998</v>
      </c>
      <c r="W11" s="11">
        <v>0.34605999999999998</v>
      </c>
      <c r="X11" s="11">
        <v>2.7505700000000002</v>
      </c>
      <c r="Y11" s="11">
        <v>9.4761600000000001</v>
      </c>
      <c r="Z11" s="11">
        <v>3.4759999999999999E-2</v>
      </c>
      <c r="AA11" s="11">
        <v>0.19183</v>
      </c>
      <c r="AB11" s="11">
        <v>8.863E-2</v>
      </c>
      <c r="AC11" s="11">
        <v>0.31523000000000001</v>
      </c>
      <c r="AD11" s="71">
        <f t="shared" si="0"/>
        <v>0</v>
      </c>
      <c r="AE11" s="71">
        <f t="shared" si="1"/>
        <v>0</v>
      </c>
      <c r="AF11" s="71">
        <f t="shared" si="2"/>
        <v>0</v>
      </c>
      <c r="AG11" s="277" t="s">
        <v>906</v>
      </c>
      <c r="AH11" s="277" t="s">
        <v>444</v>
      </c>
      <c r="AI11" s="276" t="s">
        <v>445</v>
      </c>
      <c r="AJ11" s="276" t="s">
        <v>446</v>
      </c>
      <c r="AK11" s="276" t="s">
        <v>246</v>
      </c>
      <c r="AL11" s="277" t="s">
        <v>28</v>
      </c>
      <c r="AM11" s="276" t="s">
        <v>447</v>
      </c>
      <c r="AN11" s="276" t="s">
        <v>448</v>
      </c>
      <c r="AO11" s="277" t="s">
        <v>449</v>
      </c>
    </row>
    <row r="12" spans="1:41" ht="15" thickBot="1" x14ac:dyDescent="0.4">
      <c r="A12" s="8">
        <v>2025</v>
      </c>
      <c r="B12" s="9" t="s">
        <v>27</v>
      </c>
      <c r="C12" s="9" t="s">
        <v>28</v>
      </c>
      <c r="D12" s="9" t="s">
        <v>246</v>
      </c>
      <c r="E12" s="9" t="s">
        <v>30</v>
      </c>
      <c r="F12" s="8">
        <v>2031</v>
      </c>
      <c r="G12" s="11">
        <v>8.5889999999999994E-2</v>
      </c>
      <c r="H12" s="11">
        <v>0.54151000000000005</v>
      </c>
      <c r="I12" s="11">
        <v>0.57957000000000003</v>
      </c>
      <c r="J12" s="11">
        <v>0.62838000000000005</v>
      </c>
      <c r="K12" s="11">
        <v>0.39834999999999998</v>
      </c>
      <c r="L12" s="11">
        <v>0.91130999999999995</v>
      </c>
      <c r="M12" s="11">
        <v>0.19714000000000001</v>
      </c>
      <c r="N12" s="11">
        <v>0.71023000000000003</v>
      </c>
      <c r="O12" s="11">
        <v>0.47287000000000001</v>
      </c>
      <c r="P12" s="11">
        <v>0.85889000000000004</v>
      </c>
      <c r="Q12" s="11">
        <v>0.67251000000000005</v>
      </c>
      <c r="R12" s="11">
        <v>0.44962000000000002</v>
      </c>
      <c r="S12" s="11">
        <v>0.19799</v>
      </c>
      <c r="T12" s="11">
        <v>6.7042700000000002</v>
      </c>
      <c r="U12" s="11">
        <v>2.1564899999999998</v>
      </c>
      <c r="V12" s="11">
        <v>0.25545000000000001</v>
      </c>
      <c r="W12" s="11">
        <v>0.35354000000000002</v>
      </c>
      <c r="X12" s="11">
        <v>2.7654800000000002</v>
      </c>
      <c r="Y12" s="11">
        <v>9.4697399999999998</v>
      </c>
      <c r="Z12" s="11">
        <v>3.8510000000000003E-2</v>
      </c>
      <c r="AA12" s="11">
        <v>0.19295000000000001</v>
      </c>
      <c r="AB12" s="11">
        <v>8.4699999999999998E-2</v>
      </c>
      <c r="AC12" s="11">
        <v>0.31616</v>
      </c>
      <c r="AD12" s="71">
        <f>ROUND(T12-SUM(G12:S12),4)</f>
        <v>0</v>
      </c>
      <c r="AE12" s="71">
        <f>ROUND(X12-SUM(U12:W12),4)</f>
        <v>0</v>
      </c>
      <c r="AF12" s="71">
        <f>ROUND(AC12-SUM(Z12:AB12),4)</f>
        <v>0</v>
      </c>
      <c r="AG12" s="277" t="s">
        <v>906</v>
      </c>
      <c r="AH12" s="277" t="s">
        <v>444</v>
      </c>
      <c r="AI12" s="276" t="s">
        <v>445</v>
      </c>
      <c r="AJ12" s="276" t="s">
        <v>446</v>
      </c>
      <c r="AK12" s="276" t="s">
        <v>246</v>
      </c>
      <c r="AL12" s="277" t="s">
        <v>28</v>
      </c>
      <c r="AM12" s="276" t="s">
        <v>447</v>
      </c>
      <c r="AN12" s="276" t="s">
        <v>448</v>
      </c>
      <c r="AO12" s="277" t="s">
        <v>449</v>
      </c>
    </row>
    <row r="13" spans="1:41" ht="15" thickBot="1" x14ac:dyDescent="0.4">
      <c r="A13" s="8">
        <v>2025</v>
      </c>
      <c r="B13" s="9" t="s">
        <v>27</v>
      </c>
      <c r="C13" s="9" t="s">
        <v>28</v>
      </c>
      <c r="D13" s="9" t="s">
        <v>246</v>
      </c>
      <c r="E13" s="9" t="s">
        <v>30</v>
      </c>
      <c r="F13" s="8">
        <v>2032</v>
      </c>
      <c r="G13" s="11">
        <v>8.541E-2</v>
      </c>
      <c r="H13" s="11">
        <v>0.54378000000000004</v>
      </c>
      <c r="I13" s="11">
        <v>0.58699999999999997</v>
      </c>
      <c r="J13" s="11">
        <v>0.62817999999999996</v>
      </c>
      <c r="K13" s="11">
        <v>0.39859</v>
      </c>
      <c r="L13" s="11">
        <v>0.89824999999999999</v>
      </c>
      <c r="M13" s="11">
        <v>0.20089000000000001</v>
      </c>
      <c r="N13" s="11">
        <v>0.67600000000000005</v>
      </c>
      <c r="O13" s="11">
        <v>0.46243000000000001</v>
      </c>
      <c r="P13" s="11">
        <v>0.85446</v>
      </c>
      <c r="Q13" s="11">
        <v>0.66630999999999996</v>
      </c>
      <c r="R13" s="11">
        <v>0.43613000000000002</v>
      </c>
      <c r="S13" s="11">
        <v>0.19317999999999999</v>
      </c>
      <c r="T13" s="11">
        <v>6.6306099999999999</v>
      </c>
      <c r="U13" s="11">
        <v>2.2160500000000001</v>
      </c>
      <c r="V13" s="11">
        <v>0.26663999999999999</v>
      </c>
      <c r="W13" s="11">
        <v>0.36532999999999999</v>
      </c>
      <c r="X13" s="11">
        <v>2.84802</v>
      </c>
      <c r="Y13" s="11">
        <v>9.4786300000000008</v>
      </c>
      <c r="Z13" s="11">
        <v>3.9989999999999998E-2</v>
      </c>
      <c r="AA13" s="11">
        <v>0.19936000000000001</v>
      </c>
      <c r="AB13" s="11">
        <v>8.5629999999999998E-2</v>
      </c>
      <c r="AC13" s="11">
        <v>0.32496999999999998</v>
      </c>
      <c r="AD13" s="71">
        <f t="shared" ref="AD13:AD76" si="3">ROUND(T13-SUM(G13:S13),4)</f>
        <v>0</v>
      </c>
      <c r="AE13" s="71">
        <f t="shared" ref="AE13:AE76" si="4">ROUND(X13-SUM(U13:W13),4)</f>
        <v>0</v>
      </c>
      <c r="AF13" s="71">
        <f t="shared" ref="AF13:AF76" si="5">ROUND(AC13-SUM(Z13:AB13),4)</f>
        <v>0</v>
      </c>
      <c r="AG13" s="277" t="s">
        <v>906</v>
      </c>
      <c r="AH13" s="277" t="s">
        <v>444</v>
      </c>
      <c r="AI13" s="276" t="s">
        <v>445</v>
      </c>
      <c r="AJ13" s="276" t="s">
        <v>446</v>
      </c>
      <c r="AK13" s="276" t="s">
        <v>246</v>
      </c>
      <c r="AL13" s="277" t="s">
        <v>28</v>
      </c>
      <c r="AM13" s="276" t="s">
        <v>447</v>
      </c>
      <c r="AN13" s="276" t="s">
        <v>448</v>
      </c>
      <c r="AO13" s="277" t="s">
        <v>449</v>
      </c>
    </row>
    <row r="14" spans="1:41" ht="15" thickBot="1" x14ac:dyDescent="0.4">
      <c r="A14" s="8">
        <v>2025</v>
      </c>
      <c r="B14" s="9" t="s">
        <v>27</v>
      </c>
      <c r="C14" s="9" t="s">
        <v>28</v>
      </c>
      <c r="D14" s="9" t="s">
        <v>246</v>
      </c>
      <c r="E14" s="9" t="s">
        <v>30</v>
      </c>
      <c r="F14" s="8">
        <v>2033</v>
      </c>
      <c r="G14" s="11">
        <v>8.6940000000000003E-2</v>
      </c>
      <c r="H14" s="11">
        <v>0.55447000000000002</v>
      </c>
      <c r="I14" s="11">
        <v>0.59689000000000003</v>
      </c>
      <c r="J14" s="11">
        <v>0.61700999999999995</v>
      </c>
      <c r="K14" s="11">
        <v>0.39723000000000003</v>
      </c>
      <c r="L14" s="11">
        <v>0.88841000000000003</v>
      </c>
      <c r="M14" s="11">
        <v>0.20413999999999999</v>
      </c>
      <c r="N14" s="11">
        <v>0.65254000000000001</v>
      </c>
      <c r="O14" s="11">
        <v>0.44446000000000002</v>
      </c>
      <c r="P14" s="11">
        <v>0.85355999999999999</v>
      </c>
      <c r="Q14" s="11">
        <v>0.65920999999999996</v>
      </c>
      <c r="R14" s="11">
        <v>0.42812</v>
      </c>
      <c r="S14" s="11">
        <v>0.18789</v>
      </c>
      <c r="T14" s="11">
        <v>6.5708700000000002</v>
      </c>
      <c r="U14" s="11">
        <v>2.27338</v>
      </c>
      <c r="V14" s="11">
        <v>0.27078000000000002</v>
      </c>
      <c r="W14" s="11">
        <v>0.37296000000000001</v>
      </c>
      <c r="X14" s="11">
        <v>2.9171200000000002</v>
      </c>
      <c r="Y14" s="11">
        <v>9.4879899999999999</v>
      </c>
      <c r="Z14" s="11">
        <v>4.369E-2</v>
      </c>
      <c r="AA14" s="11">
        <v>0.20452000000000001</v>
      </c>
      <c r="AB14" s="11">
        <v>8.4040000000000004E-2</v>
      </c>
      <c r="AC14" s="11">
        <v>0.33223999999999998</v>
      </c>
      <c r="AD14" s="71">
        <f t="shared" si="3"/>
        <v>0</v>
      </c>
      <c r="AE14" s="71">
        <f t="shared" si="4"/>
        <v>0</v>
      </c>
      <c r="AF14" s="71">
        <f t="shared" si="5"/>
        <v>0</v>
      </c>
      <c r="AG14" s="277" t="s">
        <v>906</v>
      </c>
      <c r="AH14" s="277" t="s">
        <v>444</v>
      </c>
      <c r="AI14" s="276" t="s">
        <v>445</v>
      </c>
      <c r="AJ14" s="276" t="s">
        <v>446</v>
      </c>
      <c r="AK14" s="276" t="s">
        <v>246</v>
      </c>
      <c r="AL14" s="277" t="s">
        <v>28</v>
      </c>
      <c r="AM14" s="276" t="s">
        <v>447</v>
      </c>
      <c r="AN14" s="276" t="s">
        <v>448</v>
      </c>
      <c r="AO14" s="277" t="s">
        <v>449</v>
      </c>
    </row>
    <row r="15" spans="1:41" ht="15" thickBot="1" x14ac:dyDescent="0.4">
      <c r="A15" s="8">
        <v>2025</v>
      </c>
      <c r="B15" s="9" t="s">
        <v>27</v>
      </c>
      <c r="C15" s="9" t="s">
        <v>28</v>
      </c>
      <c r="D15" s="9" t="s">
        <v>246</v>
      </c>
      <c r="E15" s="9" t="s">
        <v>30</v>
      </c>
      <c r="F15" s="8">
        <v>2034</v>
      </c>
      <c r="G15" s="11">
        <v>8.788E-2</v>
      </c>
      <c r="H15" s="11">
        <v>0.55822000000000005</v>
      </c>
      <c r="I15" s="11">
        <v>0.60021999999999998</v>
      </c>
      <c r="J15" s="11">
        <v>0.61607000000000001</v>
      </c>
      <c r="K15" s="11">
        <v>0.39837</v>
      </c>
      <c r="L15" s="11">
        <v>0.88032999999999995</v>
      </c>
      <c r="M15" s="11">
        <v>0.20780000000000001</v>
      </c>
      <c r="N15" s="11">
        <v>0.627</v>
      </c>
      <c r="O15" s="11">
        <v>0.42459000000000002</v>
      </c>
      <c r="P15" s="11">
        <v>0.85621999999999998</v>
      </c>
      <c r="Q15" s="11">
        <v>0.65425999999999995</v>
      </c>
      <c r="R15" s="11">
        <v>0.42037000000000002</v>
      </c>
      <c r="S15" s="11">
        <v>0.18790999999999999</v>
      </c>
      <c r="T15" s="11">
        <v>6.5192500000000004</v>
      </c>
      <c r="U15" s="11">
        <v>2.34511</v>
      </c>
      <c r="V15" s="11">
        <v>0.27994000000000002</v>
      </c>
      <c r="W15" s="11">
        <v>0.38014999999999999</v>
      </c>
      <c r="X15" s="11">
        <v>3.0051899999999998</v>
      </c>
      <c r="Y15" s="11">
        <v>9.5244499999999999</v>
      </c>
      <c r="Z15" s="11">
        <v>4.3409999999999997E-2</v>
      </c>
      <c r="AA15" s="11">
        <v>0.20394999999999999</v>
      </c>
      <c r="AB15" s="11">
        <v>8.2970000000000002E-2</v>
      </c>
      <c r="AC15" s="11">
        <v>0.33033000000000001</v>
      </c>
      <c r="AD15" s="71">
        <f t="shared" si="3"/>
        <v>0</v>
      </c>
      <c r="AE15" s="71">
        <f t="shared" si="4"/>
        <v>0</v>
      </c>
      <c r="AF15" s="71">
        <f t="shared" si="5"/>
        <v>0</v>
      </c>
      <c r="AG15" s="277" t="s">
        <v>906</v>
      </c>
      <c r="AH15" s="277" t="s">
        <v>444</v>
      </c>
      <c r="AI15" s="276" t="s">
        <v>445</v>
      </c>
      <c r="AJ15" s="276" t="s">
        <v>446</v>
      </c>
      <c r="AK15" s="276" t="s">
        <v>246</v>
      </c>
      <c r="AL15" s="277" t="s">
        <v>28</v>
      </c>
      <c r="AM15" s="276" t="s">
        <v>447</v>
      </c>
      <c r="AN15" s="276" t="s">
        <v>448</v>
      </c>
      <c r="AO15" s="277" t="s">
        <v>449</v>
      </c>
    </row>
    <row r="16" spans="1:41" ht="15" thickBot="1" x14ac:dyDescent="0.4">
      <c r="A16" s="8">
        <v>2025</v>
      </c>
      <c r="B16" s="9" t="s">
        <v>27</v>
      </c>
      <c r="C16" s="9" t="s">
        <v>28</v>
      </c>
      <c r="D16" s="9" t="s">
        <v>246</v>
      </c>
      <c r="E16" s="9" t="s">
        <v>30</v>
      </c>
      <c r="F16" s="8">
        <v>2035</v>
      </c>
      <c r="G16" s="11">
        <v>9.2079999999999995E-2</v>
      </c>
      <c r="H16" s="11">
        <v>0.56022000000000005</v>
      </c>
      <c r="I16" s="11">
        <v>0.59946999999999995</v>
      </c>
      <c r="J16" s="11">
        <v>0.60045999999999999</v>
      </c>
      <c r="K16" s="11">
        <v>0.39095999999999997</v>
      </c>
      <c r="L16" s="11">
        <v>0.86682999999999999</v>
      </c>
      <c r="M16" s="11">
        <v>0.20596999999999999</v>
      </c>
      <c r="N16" s="11">
        <v>0.60502</v>
      </c>
      <c r="O16" s="11">
        <v>0.41421999999999998</v>
      </c>
      <c r="P16" s="11">
        <v>0.85663999999999996</v>
      </c>
      <c r="Q16" s="11">
        <v>0.64563999999999999</v>
      </c>
      <c r="R16" s="11">
        <v>0.40211999999999998</v>
      </c>
      <c r="S16" s="11">
        <v>0.18181</v>
      </c>
      <c r="T16" s="11">
        <v>6.4214399999999996</v>
      </c>
      <c r="U16" s="11">
        <v>2.4160300000000001</v>
      </c>
      <c r="V16" s="11">
        <v>0.30842000000000003</v>
      </c>
      <c r="W16" s="11">
        <v>0.38957999999999998</v>
      </c>
      <c r="X16" s="11">
        <v>3.1140300000000001</v>
      </c>
      <c r="Y16" s="11">
        <v>9.5354700000000001</v>
      </c>
      <c r="Z16" s="11">
        <v>5.2290000000000003E-2</v>
      </c>
      <c r="AA16" s="11">
        <v>0.20824999999999999</v>
      </c>
      <c r="AB16" s="11">
        <v>8.3790000000000003E-2</v>
      </c>
      <c r="AC16" s="11">
        <v>0.34433999999999998</v>
      </c>
      <c r="AD16" s="71">
        <f t="shared" si="3"/>
        <v>0</v>
      </c>
      <c r="AE16" s="71">
        <f t="shared" si="4"/>
        <v>0</v>
      </c>
      <c r="AF16" s="71">
        <f t="shared" si="5"/>
        <v>0</v>
      </c>
      <c r="AG16" s="277" t="s">
        <v>906</v>
      </c>
      <c r="AH16" s="277" t="s">
        <v>444</v>
      </c>
      <c r="AI16" s="276" t="s">
        <v>445</v>
      </c>
      <c r="AJ16" s="276" t="s">
        <v>446</v>
      </c>
      <c r="AK16" s="276" t="s">
        <v>246</v>
      </c>
      <c r="AL16" s="277" t="s">
        <v>28</v>
      </c>
      <c r="AM16" s="276" t="s">
        <v>447</v>
      </c>
      <c r="AN16" s="276" t="s">
        <v>448</v>
      </c>
      <c r="AO16" s="277" t="s">
        <v>449</v>
      </c>
    </row>
    <row r="17" spans="1:41" ht="15" thickBot="1" x14ac:dyDescent="0.4">
      <c r="A17" s="8">
        <v>2025</v>
      </c>
      <c r="B17" s="9" t="s">
        <v>27</v>
      </c>
      <c r="C17" s="9" t="s">
        <v>28</v>
      </c>
      <c r="D17" s="9" t="s">
        <v>246</v>
      </c>
      <c r="E17" s="9" t="s">
        <v>31</v>
      </c>
      <c r="F17" s="8">
        <v>2025</v>
      </c>
      <c r="G17" s="11" t="s">
        <v>381</v>
      </c>
      <c r="H17" s="11" t="s">
        <v>381</v>
      </c>
      <c r="I17" s="11" t="s">
        <v>381</v>
      </c>
      <c r="J17" s="11" t="s">
        <v>381</v>
      </c>
      <c r="K17" s="11" t="s">
        <v>381</v>
      </c>
      <c r="L17" s="11" t="s">
        <v>381</v>
      </c>
      <c r="M17" s="11" t="s">
        <v>381</v>
      </c>
      <c r="N17" s="11" t="s">
        <v>381</v>
      </c>
      <c r="O17" s="11" t="s">
        <v>381</v>
      </c>
      <c r="P17" s="11" t="s">
        <v>381</v>
      </c>
      <c r="Q17" s="11" t="s">
        <v>381</v>
      </c>
      <c r="R17" s="11" t="s">
        <v>381</v>
      </c>
      <c r="S17" s="11" t="s">
        <v>381</v>
      </c>
      <c r="T17" s="11" t="s">
        <v>381</v>
      </c>
      <c r="U17" s="11" t="s">
        <v>381</v>
      </c>
      <c r="V17" s="11" t="s">
        <v>381</v>
      </c>
      <c r="W17" s="11" t="s">
        <v>381</v>
      </c>
      <c r="X17" s="11" t="s">
        <v>381</v>
      </c>
      <c r="Y17" s="11" t="s">
        <v>381</v>
      </c>
      <c r="Z17" s="11">
        <v>0.14072999999999999</v>
      </c>
      <c r="AA17" s="11">
        <v>0.75785999999999998</v>
      </c>
      <c r="AB17" s="11">
        <v>0.30365999999999999</v>
      </c>
      <c r="AC17" s="11">
        <v>1.20225</v>
      </c>
      <c r="AD17" s="71"/>
      <c r="AE17" s="71"/>
      <c r="AF17" s="71">
        <f t="shared" si="5"/>
        <v>0</v>
      </c>
      <c r="AG17" s="277" t="s">
        <v>907</v>
      </c>
      <c r="AH17" s="277" t="s">
        <v>444</v>
      </c>
      <c r="AI17" s="276" t="s">
        <v>445</v>
      </c>
      <c r="AJ17" s="276" t="s">
        <v>446</v>
      </c>
      <c r="AK17" s="276" t="s">
        <v>246</v>
      </c>
      <c r="AL17" s="277" t="s">
        <v>28</v>
      </c>
      <c r="AM17" s="276" t="s">
        <v>447</v>
      </c>
      <c r="AN17" s="276" t="s">
        <v>448</v>
      </c>
      <c r="AO17" s="277" t="s">
        <v>449</v>
      </c>
    </row>
    <row r="18" spans="1:41" ht="15" thickBot="1" x14ac:dyDescent="0.4">
      <c r="A18" s="8">
        <v>2025</v>
      </c>
      <c r="B18" s="9" t="s">
        <v>27</v>
      </c>
      <c r="C18" s="9" t="s">
        <v>28</v>
      </c>
      <c r="D18" s="9" t="s">
        <v>246</v>
      </c>
      <c r="E18" s="9" t="s">
        <v>31</v>
      </c>
      <c r="F18" s="8">
        <v>2026</v>
      </c>
      <c r="G18" s="11" t="s">
        <v>381</v>
      </c>
      <c r="H18" s="11" t="s">
        <v>381</v>
      </c>
      <c r="I18" s="11" t="s">
        <v>381</v>
      </c>
      <c r="J18" s="11" t="s">
        <v>381</v>
      </c>
      <c r="K18" s="11" t="s">
        <v>381</v>
      </c>
      <c r="L18" s="11" t="s">
        <v>381</v>
      </c>
      <c r="M18" s="11" t="s">
        <v>381</v>
      </c>
      <c r="N18" s="11" t="s">
        <v>381</v>
      </c>
      <c r="O18" s="11" t="s">
        <v>381</v>
      </c>
      <c r="P18" s="11" t="s">
        <v>381</v>
      </c>
      <c r="Q18" s="11" t="s">
        <v>381</v>
      </c>
      <c r="R18" s="11" t="s">
        <v>381</v>
      </c>
      <c r="S18" s="11" t="s">
        <v>381</v>
      </c>
      <c r="T18" s="11" t="s">
        <v>381</v>
      </c>
      <c r="U18" s="11" t="s">
        <v>381</v>
      </c>
      <c r="V18" s="11" t="s">
        <v>381</v>
      </c>
      <c r="W18" s="11" t="s">
        <v>381</v>
      </c>
      <c r="X18" s="11" t="s">
        <v>381</v>
      </c>
      <c r="Y18" s="11" t="s">
        <v>381</v>
      </c>
      <c r="Z18" s="11">
        <v>0.14516999999999999</v>
      </c>
      <c r="AA18" s="11">
        <v>0.75539999999999996</v>
      </c>
      <c r="AB18" s="11">
        <v>0.31973000000000001</v>
      </c>
      <c r="AC18" s="11">
        <v>1.2202999999999999</v>
      </c>
      <c r="AD18" s="71"/>
      <c r="AE18" s="71"/>
      <c r="AF18" s="71">
        <f t="shared" si="5"/>
        <v>0</v>
      </c>
      <c r="AG18" s="277" t="s">
        <v>907</v>
      </c>
      <c r="AH18" s="277" t="s">
        <v>444</v>
      </c>
      <c r="AI18" s="276" t="s">
        <v>445</v>
      </c>
      <c r="AJ18" s="276" t="s">
        <v>446</v>
      </c>
      <c r="AK18" s="276" t="s">
        <v>246</v>
      </c>
      <c r="AL18" s="277" t="s">
        <v>28</v>
      </c>
      <c r="AM18" s="276" t="s">
        <v>447</v>
      </c>
      <c r="AN18" s="276" t="s">
        <v>448</v>
      </c>
      <c r="AO18" s="277" t="s">
        <v>449</v>
      </c>
    </row>
    <row r="19" spans="1:41" ht="15" thickBot="1" x14ac:dyDescent="0.4">
      <c r="A19" s="8">
        <v>2025</v>
      </c>
      <c r="B19" s="9" t="s">
        <v>27</v>
      </c>
      <c r="C19" s="9" t="s">
        <v>28</v>
      </c>
      <c r="D19" s="9" t="s">
        <v>246</v>
      </c>
      <c r="E19" s="9" t="s">
        <v>31</v>
      </c>
      <c r="F19" s="8">
        <v>2027</v>
      </c>
      <c r="G19" s="11" t="s">
        <v>381</v>
      </c>
      <c r="H19" s="11" t="s">
        <v>381</v>
      </c>
      <c r="I19" s="11" t="s">
        <v>381</v>
      </c>
      <c r="J19" s="11" t="s">
        <v>381</v>
      </c>
      <c r="K19" s="11" t="s">
        <v>381</v>
      </c>
      <c r="L19" s="11" t="s">
        <v>381</v>
      </c>
      <c r="M19" s="11" t="s">
        <v>381</v>
      </c>
      <c r="N19" s="11" t="s">
        <v>381</v>
      </c>
      <c r="O19" s="11" t="s">
        <v>381</v>
      </c>
      <c r="P19" s="11" t="s">
        <v>381</v>
      </c>
      <c r="Q19" s="11" t="s">
        <v>381</v>
      </c>
      <c r="R19" s="11" t="s">
        <v>381</v>
      </c>
      <c r="S19" s="11" t="s">
        <v>381</v>
      </c>
      <c r="T19" s="11" t="s">
        <v>381</v>
      </c>
      <c r="U19" s="11" t="s">
        <v>381</v>
      </c>
      <c r="V19" s="11" t="s">
        <v>381</v>
      </c>
      <c r="W19" s="11" t="s">
        <v>381</v>
      </c>
      <c r="X19" s="11" t="s">
        <v>381</v>
      </c>
      <c r="Y19" s="11" t="s">
        <v>381</v>
      </c>
      <c r="Z19" s="11">
        <v>0.14538999999999999</v>
      </c>
      <c r="AA19" s="11">
        <v>0.75944999999999996</v>
      </c>
      <c r="AB19" s="11">
        <v>0.32229000000000002</v>
      </c>
      <c r="AC19" s="11">
        <v>1.2271300000000001</v>
      </c>
      <c r="AD19" s="71"/>
      <c r="AE19" s="71"/>
      <c r="AF19" s="71">
        <f t="shared" si="5"/>
        <v>0</v>
      </c>
      <c r="AG19" s="277" t="s">
        <v>907</v>
      </c>
      <c r="AH19" s="277" t="s">
        <v>444</v>
      </c>
      <c r="AI19" s="276" t="s">
        <v>445</v>
      </c>
      <c r="AJ19" s="276" t="s">
        <v>446</v>
      </c>
      <c r="AK19" s="276" t="s">
        <v>246</v>
      </c>
      <c r="AL19" s="277" t="s">
        <v>28</v>
      </c>
      <c r="AM19" s="276" t="s">
        <v>447</v>
      </c>
      <c r="AN19" s="276" t="s">
        <v>448</v>
      </c>
      <c r="AO19" s="277" t="s">
        <v>449</v>
      </c>
    </row>
    <row r="20" spans="1:41" ht="15" thickBot="1" x14ac:dyDescent="0.4">
      <c r="A20" s="8">
        <v>2025</v>
      </c>
      <c r="B20" s="9" t="s">
        <v>27</v>
      </c>
      <c r="C20" s="9" t="s">
        <v>28</v>
      </c>
      <c r="D20" s="9" t="s">
        <v>246</v>
      </c>
      <c r="E20" s="9" t="s">
        <v>31</v>
      </c>
      <c r="F20" s="8">
        <v>2028</v>
      </c>
      <c r="G20" s="11" t="s">
        <v>381</v>
      </c>
      <c r="H20" s="11" t="s">
        <v>381</v>
      </c>
      <c r="I20" s="11" t="s">
        <v>381</v>
      </c>
      <c r="J20" s="11" t="s">
        <v>381</v>
      </c>
      <c r="K20" s="11" t="s">
        <v>381</v>
      </c>
      <c r="L20" s="11" t="s">
        <v>381</v>
      </c>
      <c r="M20" s="11" t="s">
        <v>381</v>
      </c>
      <c r="N20" s="11" t="s">
        <v>381</v>
      </c>
      <c r="O20" s="11" t="s">
        <v>381</v>
      </c>
      <c r="P20" s="11" t="s">
        <v>381</v>
      </c>
      <c r="Q20" s="11" t="s">
        <v>381</v>
      </c>
      <c r="R20" s="11" t="s">
        <v>381</v>
      </c>
      <c r="S20" s="11" t="s">
        <v>381</v>
      </c>
      <c r="T20" s="11" t="s">
        <v>381</v>
      </c>
      <c r="U20" s="11" t="s">
        <v>381</v>
      </c>
      <c r="V20" s="11" t="s">
        <v>381</v>
      </c>
      <c r="W20" s="11" t="s">
        <v>381</v>
      </c>
      <c r="X20" s="11" t="s">
        <v>381</v>
      </c>
      <c r="Y20" s="11" t="s">
        <v>381</v>
      </c>
      <c r="Z20" s="11">
        <v>0.14413999999999999</v>
      </c>
      <c r="AA20" s="11">
        <v>0.73651</v>
      </c>
      <c r="AB20" s="11">
        <v>0.29233999999999999</v>
      </c>
      <c r="AC20" s="11">
        <v>1.1729799999999999</v>
      </c>
      <c r="AD20" s="71"/>
      <c r="AE20" s="71"/>
      <c r="AF20" s="71">
        <f t="shared" si="5"/>
        <v>0</v>
      </c>
      <c r="AG20" s="277" t="s">
        <v>907</v>
      </c>
      <c r="AH20" s="277" t="s">
        <v>444</v>
      </c>
      <c r="AI20" s="276" t="s">
        <v>445</v>
      </c>
      <c r="AJ20" s="276" t="s">
        <v>446</v>
      </c>
      <c r="AK20" s="276" t="s">
        <v>246</v>
      </c>
      <c r="AL20" s="277" t="s">
        <v>28</v>
      </c>
      <c r="AM20" s="276" t="s">
        <v>447</v>
      </c>
      <c r="AN20" s="276" t="s">
        <v>448</v>
      </c>
      <c r="AO20" s="277" t="s">
        <v>449</v>
      </c>
    </row>
    <row r="21" spans="1:41" ht="15" thickBot="1" x14ac:dyDescent="0.4">
      <c r="A21" s="8">
        <v>2025</v>
      </c>
      <c r="B21" s="9" t="s">
        <v>27</v>
      </c>
      <c r="C21" s="9" t="s">
        <v>28</v>
      </c>
      <c r="D21" s="9" t="s">
        <v>246</v>
      </c>
      <c r="E21" s="9" t="s">
        <v>31</v>
      </c>
      <c r="F21" s="8">
        <v>2029</v>
      </c>
      <c r="G21" s="11" t="s">
        <v>381</v>
      </c>
      <c r="H21" s="11" t="s">
        <v>381</v>
      </c>
      <c r="I21" s="11" t="s">
        <v>381</v>
      </c>
      <c r="J21" s="11" t="s">
        <v>381</v>
      </c>
      <c r="K21" s="11" t="s">
        <v>381</v>
      </c>
      <c r="L21" s="11" t="s">
        <v>381</v>
      </c>
      <c r="M21" s="11" t="s">
        <v>381</v>
      </c>
      <c r="N21" s="11" t="s">
        <v>381</v>
      </c>
      <c r="O21" s="11" t="s">
        <v>381</v>
      </c>
      <c r="P21" s="11" t="s">
        <v>381</v>
      </c>
      <c r="Q21" s="11" t="s">
        <v>381</v>
      </c>
      <c r="R21" s="11" t="s">
        <v>381</v>
      </c>
      <c r="S21" s="11" t="s">
        <v>381</v>
      </c>
      <c r="T21" s="11" t="s">
        <v>381</v>
      </c>
      <c r="U21" s="11" t="s">
        <v>381</v>
      </c>
      <c r="V21" s="11" t="s">
        <v>381</v>
      </c>
      <c r="W21" s="11" t="s">
        <v>381</v>
      </c>
      <c r="X21" s="11" t="s">
        <v>381</v>
      </c>
      <c r="Y21" s="11" t="s">
        <v>381</v>
      </c>
      <c r="Z21" s="11">
        <v>0.14247000000000001</v>
      </c>
      <c r="AA21" s="11">
        <v>0.70682999999999996</v>
      </c>
      <c r="AB21" s="11">
        <v>0.30930999999999997</v>
      </c>
      <c r="AC21" s="11">
        <v>1.1586099999999999</v>
      </c>
      <c r="AD21" s="71"/>
      <c r="AE21" s="71"/>
      <c r="AF21" s="71">
        <f t="shared" si="5"/>
        <v>0</v>
      </c>
      <c r="AG21" s="277" t="s">
        <v>907</v>
      </c>
      <c r="AH21" s="277" t="s">
        <v>444</v>
      </c>
      <c r="AI21" s="276" t="s">
        <v>445</v>
      </c>
      <c r="AJ21" s="276" t="s">
        <v>446</v>
      </c>
      <c r="AK21" s="276" t="s">
        <v>246</v>
      </c>
      <c r="AL21" s="277" t="s">
        <v>28</v>
      </c>
      <c r="AM21" s="276" t="s">
        <v>447</v>
      </c>
      <c r="AN21" s="276" t="s">
        <v>448</v>
      </c>
      <c r="AO21" s="277" t="s">
        <v>449</v>
      </c>
    </row>
    <row r="22" spans="1:41" ht="15" thickBot="1" x14ac:dyDescent="0.4">
      <c r="A22" s="8">
        <v>2025</v>
      </c>
      <c r="B22" s="9" t="s">
        <v>27</v>
      </c>
      <c r="C22" s="9" t="s">
        <v>28</v>
      </c>
      <c r="D22" s="9" t="s">
        <v>246</v>
      </c>
      <c r="E22" s="9" t="s">
        <v>31</v>
      </c>
      <c r="F22" s="8">
        <v>2030</v>
      </c>
      <c r="G22" s="11" t="s">
        <v>381</v>
      </c>
      <c r="H22" s="11" t="s">
        <v>381</v>
      </c>
      <c r="I22" s="11" t="s">
        <v>381</v>
      </c>
      <c r="J22" s="11" t="s">
        <v>381</v>
      </c>
      <c r="K22" s="11" t="s">
        <v>381</v>
      </c>
      <c r="L22" s="11" t="s">
        <v>381</v>
      </c>
      <c r="M22" s="11" t="s">
        <v>381</v>
      </c>
      <c r="N22" s="11" t="s">
        <v>381</v>
      </c>
      <c r="O22" s="11" t="s">
        <v>381</v>
      </c>
      <c r="P22" s="11" t="s">
        <v>381</v>
      </c>
      <c r="Q22" s="11" t="s">
        <v>381</v>
      </c>
      <c r="R22" s="11" t="s">
        <v>381</v>
      </c>
      <c r="S22" s="11" t="s">
        <v>381</v>
      </c>
      <c r="T22" s="11" t="s">
        <v>381</v>
      </c>
      <c r="U22" s="11" t="s">
        <v>381</v>
      </c>
      <c r="V22" s="11" t="s">
        <v>381</v>
      </c>
      <c r="W22" s="11" t="s">
        <v>381</v>
      </c>
      <c r="X22" s="11" t="s">
        <v>381</v>
      </c>
      <c r="Y22" s="11" t="s">
        <v>381</v>
      </c>
      <c r="Z22" s="11">
        <v>0.14280999999999999</v>
      </c>
      <c r="AA22" s="11">
        <v>0.70238999999999996</v>
      </c>
      <c r="AB22" s="11">
        <v>0.29653000000000002</v>
      </c>
      <c r="AC22" s="11">
        <v>1.1417299999999999</v>
      </c>
      <c r="AD22" s="71"/>
      <c r="AE22" s="71"/>
      <c r="AF22" s="71">
        <f t="shared" si="5"/>
        <v>0</v>
      </c>
      <c r="AG22" s="277" t="s">
        <v>907</v>
      </c>
      <c r="AH22" s="277" t="s">
        <v>444</v>
      </c>
      <c r="AI22" s="276" t="s">
        <v>445</v>
      </c>
      <c r="AJ22" s="276" t="s">
        <v>446</v>
      </c>
      <c r="AK22" s="276" t="s">
        <v>246</v>
      </c>
      <c r="AL22" s="277" t="s">
        <v>28</v>
      </c>
      <c r="AM22" s="276" t="s">
        <v>447</v>
      </c>
      <c r="AN22" s="276" t="s">
        <v>448</v>
      </c>
      <c r="AO22" s="277" t="s">
        <v>449</v>
      </c>
    </row>
    <row r="23" spans="1:41" ht="15" thickBot="1" x14ac:dyDescent="0.4">
      <c r="A23" s="8">
        <v>2025</v>
      </c>
      <c r="B23" s="9" t="s">
        <v>27</v>
      </c>
      <c r="C23" s="9" t="s">
        <v>28</v>
      </c>
      <c r="D23" s="9" t="s">
        <v>246</v>
      </c>
      <c r="E23" s="9" t="s">
        <v>31</v>
      </c>
      <c r="F23" s="8">
        <v>2031</v>
      </c>
      <c r="G23" s="11" t="s">
        <v>381</v>
      </c>
      <c r="H23" s="11" t="s">
        <v>381</v>
      </c>
      <c r="I23" s="11" t="s">
        <v>381</v>
      </c>
      <c r="J23" s="11" t="s">
        <v>381</v>
      </c>
      <c r="K23" s="11" t="s">
        <v>381</v>
      </c>
      <c r="L23" s="11" t="s">
        <v>381</v>
      </c>
      <c r="M23" s="11" t="s">
        <v>381</v>
      </c>
      <c r="N23" s="11" t="s">
        <v>381</v>
      </c>
      <c r="O23" s="11" t="s">
        <v>381</v>
      </c>
      <c r="P23" s="11" t="s">
        <v>381</v>
      </c>
      <c r="Q23" s="11" t="s">
        <v>381</v>
      </c>
      <c r="R23" s="11" t="s">
        <v>381</v>
      </c>
      <c r="S23" s="11" t="s">
        <v>381</v>
      </c>
      <c r="T23" s="11" t="s">
        <v>381</v>
      </c>
      <c r="U23" s="11" t="s">
        <v>381</v>
      </c>
      <c r="V23" s="11" t="s">
        <v>381</v>
      </c>
      <c r="W23" s="11" t="s">
        <v>381</v>
      </c>
      <c r="X23" s="11" t="s">
        <v>381</v>
      </c>
      <c r="Y23" s="11" t="s">
        <v>381</v>
      </c>
      <c r="Z23" s="11">
        <v>0.15106</v>
      </c>
      <c r="AA23" s="11">
        <v>0.69264999999999999</v>
      </c>
      <c r="AB23" s="11">
        <v>0.27945999999999999</v>
      </c>
      <c r="AC23" s="11">
        <v>1.12317</v>
      </c>
      <c r="AD23" s="71"/>
      <c r="AE23" s="71"/>
      <c r="AF23" s="71">
        <f t="shared" si="5"/>
        <v>0</v>
      </c>
      <c r="AG23" s="277" t="s">
        <v>907</v>
      </c>
      <c r="AH23" s="277" t="s">
        <v>444</v>
      </c>
      <c r="AI23" s="276" t="s">
        <v>445</v>
      </c>
      <c r="AJ23" s="276" t="s">
        <v>446</v>
      </c>
      <c r="AK23" s="276" t="s">
        <v>246</v>
      </c>
      <c r="AL23" s="277" t="s">
        <v>28</v>
      </c>
      <c r="AM23" s="276" t="s">
        <v>447</v>
      </c>
      <c r="AN23" s="276" t="s">
        <v>448</v>
      </c>
      <c r="AO23" s="277" t="s">
        <v>449</v>
      </c>
    </row>
    <row r="24" spans="1:41" ht="15" thickBot="1" x14ac:dyDescent="0.4">
      <c r="A24" s="8">
        <v>2025</v>
      </c>
      <c r="B24" s="9" t="s">
        <v>27</v>
      </c>
      <c r="C24" s="9" t="s">
        <v>28</v>
      </c>
      <c r="D24" s="9" t="s">
        <v>246</v>
      </c>
      <c r="E24" s="9" t="s">
        <v>31</v>
      </c>
      <c r="F24" s="8">
        <v>2032</v>
      </c>
      <c r="G24" s="11" t="s">
        <v>381</v>
      </c>
      <c r="H24" s="11" t="s">
        <v>381</v>
      </c>
      <c r="I24" s="11" t="s">
        <v>381</v>
      </c>
      <c r="J24" s="11" t="s">
        <v>381</v>
      </c>
      <c r="K24" s="11" t="s">
        <v>381</v>
      </c>
      <c r="L24" s="11" t="s">
        <v>381</v>
      </c>
      <c r="M24" s="11" t="s">
        <v>381</v>
      </c>
      <c r="N24" s="11" t="s">
        <v>381</v>
      </c>
      <c r="O24" s="11" t="s">
        <v>381</v>
      </c>
      <c r="P24" s="11" t="s">
        <v>381</v>
      </c>
      <c r="Q24" s="11" t="s">
        <v>381</v>
      </c>
      <c r="R24" s="11" t="s">
        <v>381</v>
      </c>
      <c r="S24" s="11" t="s">
        <v>381</v>
      </c>
      <c r="T24" s="11" t="s">
        <v>381</v>
      </c>
      <c r="U24" s="11" t="s">
        <v>381</v>
      </c>
      <c r="V24" s="11" t="s">
        <v>381</v>
      </c>
      <c r="W24" s="11" t="s">
        <v>381</v>
      </c>
      <c r="X24" s="11" t="s">
        <v>381</v>
      </c>
      <c r="Y24" s="11" t="s">
        <v>381</v>
      </c>
      <c r="Z24" s="11">
        <v>0.16367000000000001</v>
      </c>
      <c r="AA24" s="11">
        <v>0.62824999999999998</v>
      </c>
      <c r="AB24" s="11">
        <v>0.28066000000000002</v>
      </c>
      <c r="AC24" s="11">
        <v>1.07257</v>
      </c>
      <c r="AD24" s="71"/>
      <c r="AE24" s="71"/>
      <c r="AF24" s="71">
        <f t="shared" si="5"/>
        <v>0</v>
      </c>
      <c r="AG24" s="277" t="s">
        <v>907</v>
      </c>
      <c r="AH24" s="277" t="s">
        <v>444</v>
      </c>
      <c r="AI24" s="276" t="s">
        <v>445</v>
      </c>
      <c r="AJ24" s="276" t="s">
        <v>446</v>
      </c>
      <c r="AK24" s="276" t="s">
        <v>246</v>
      </c>
      <c r="AL24" s="277" t="s">
        <v>28</v>
      </c>
      <c r="AM24" s="276" t="s">
        <v>447</v>
      </c>
      <c r="AN24" s="276" t="s">
        <v>448</v>
      </c>
      <c r="AO24" s="277" t="s">
        <v>449</v>
      </c>
    </row>
    <row r="25" spans="1:41" ht="15" thickBot="1" x14ac:dyDescent="0.4">
      <c r="A25" s="8">
        <v>2025</v>
      </c>
      <c r="B25" s="9" t="s">
        <v>27</v>
      </c>
      <c r="C25" s="9" t="s">
        <v>28</v>
      </c>
      <c r="D25" s="9" t="s">
        <v>246</v>
      </c>
      <c r="E25" s="9" t="s">
        <v>31</v>
      </c>
      <c r="F25" s="8">
        <v>2033</v>
      </c>
      <c r="G25" s="11" t="s">
        <v>381</v>
      </c>
      <c r="H25" s="11" t="s">
        <v>381</v>
      </c>
      <c r="I25" s="11" t="s">
        <v>381</v>
      </c>
      <c r="J25" s="11" t="s">
        <v>381</v>
      </c>
      <c r="K25" s="11" t="s">
        <v>381</v>
      </c>
      <c r="L25" s="11" t="s">
        <v>381</v>
      </c>
      <c r="M25" s="11" t="s">
        <v>381</v>
      </c>
      <c r="N25" s="11" t="s">
        <v>381</v>
      </c>
      <c r="O25" s="11" t="s">
        <v>381</v>
      </c>
      <c r="P25" s="11" t="s">
        <v>381</v>
      </c>
      <c r="Q25" s="11" t="s">
        <v>381</v>
      </c>
      <c r="R25" s="11" t="s">
        <v>381</v>
      </c>
      <c r="S25" s="11" t="s">
        <v>381</v>
      </c>
      <c r="T25" s="11" t="s">
        <v>381</v>
      </c>
      <c r="U25" s="11" t="s">
        <v>381</v>
      </c>
      <c r="V25" s="11" t="s">
        <v>381</v>
      </c>
      <c r="W25" s="11" t="s">
        <v>381</v>
      </c>
      <c r="X25" s="11" t="s">
        <v>381</v>
      </c>
      <c r="Y25" s="11" t="s">
        <v>381</v>
      </c>
      <c r="Z25" s="11">
        <v>0.13769000000000001</v>
      </c>
      <c r="AA25" s="11">
        <v>0.64961999999999998</v>
      </c>
      <c r="AB25" s="11">
        <v>0.25961000000000001</v>
      </c>
      <c r="AC25" s="11">
        <v>1.0469200000000001</v>
      </c>
      <c r="AD25" s="71"/>
      <c r="AE25" s="71"/>
      <c r="AF25" s="71">
        <f t="shared" si="5"/>
        <v>0</v>
      </c>
      <c r="AG25" s="277" t="s">
        <v>907</v>
      </c>
      <c r="AH25" s="277" t="s">
        <v>444</v>
      </c>
      <c r="AI25" s="276" t="s">
        <v>445</v>
      </c>
      <c r="AJ25" s="276" t="s">
        <v>446</v>
      </c>
      <c r="AK25" s="276" t="s">
        <v>246</v>
      </c>
      <c r="AL25" s="277" t="s">
        <v>28</v>
      </c>
      <c r="AM25" s="276" t="s">
        <v>447</v>
      </c>
      <c r="AN25" s="276" t="s">
        <v>448</v>
      </c>
      <c r="AO25" s="277" t="s">
        <v>449</v>
      </c>
    </row>
    <row r="26" spans="1:41" ht="15" thickBot="1" x14ac:dyDescent="0.4">
      <c r="A26" s="8">
        <v>2025</v>
      </c>
      <c r="B26" s="9" t="s">
        <v>27</v>
      </c>
      <c r="C26" s="9" t="s">
        <v>28</v>
      </c>
      <c r="D26" s="9" t="s">
        <v>246</v>
      </c>
      <c r="E26" s="9" t="s">
        <v>31</v>
      </c>
      <c r="F26" s="8">
        <v>2034</v>
      </c>
      <c r="G26" s="11" t="s">
        <v>381</v>
      </c>
      <c r="H26" s="11" t="s">
        <v>381</v>
      </c>
      <c r="I26" s="11" t="s">
        <v>381</v>
      </c>
      <c r="J26" s="11" t="s">
        <v>381</v>
      </c>
      <c r="K26" s="11" t="s">
        <v>381</v>
      </c>
      <c r="L26" s="11" t="s">
        <v>381</v>
      </c>
      <c r="M26" s="11" t="s">
        <v>381</v>
      </c>
      <c r="N26" s="11" t="s">
        <v>381</v>
      </c>
      <c r="O26" s="11" t="s">
        <v>381</v>
      </c>
      <c r="P26" s="11" t="s">
        <v>381</v>
      </c>
      <c r="Q26" s="11" t="s">
        <v>381</v>
      </c>
      <c r="R26" s="11" t="s">
        <v>381</v>
      </c>
      <c r="S26" s="11" t="s">
        <v>381</v>
      </c>
      <c r="T26" s="11" t="s">
        <v>381</v>
      </c>
      <c r="U26" s="11" t="s">
        <v>381</v>
      </c>
      <c r="V26" s="11" t="s">
        <v>381</v>
      </c>
      <c r="W26" s="11" t="s">
        <v>381</v>
      </c>
      <c r="X26" s="11" t="s">
        <v>381</v>
      </c>
      <c r="Y26" s="11" t="s">
        <v>381</v>
      </c>
      <c r="Z26" s="11">
        <v>0.14074999999999999</v>
      </c>
      <c r="AA26" s="11">
        <v>0.64676999999999996</v>
      </c>
      <c r="AB26" s="11">
        <v>0.21714</v>
      </c>
      <c r="AC26" s="11">
        <v>1.0046600000000001</v>
      </c>
      <c r="AD26" s="71"/>
      <c r="AE26" s="71"/>
      <c r="AF26" s="71">
        <f t="shared" si="5"/>
        <v>0</v>
      </c>
      <c r="AG26" s="277" t="s">
        <v>907</v>
      </c>
      <c r="AH26" s="277" t="s">
        <v>444</v>
      </c>
      <c r="AI26" s="276" t="s">
        <v>445</v>
      </c>
      <c r="AJ26" s="276" t="s">
        <v>446</v>
      </c>
      <c r="AK26" s="276" t="s">
        <v>246</v>
      </c>
      <c r="AL26" s="277" t="s">
        <v>28</v>
      </c>
      <c r="AM26" s="276" t="s">
        <v>447</v>
      </c>
      <c r="AN26" s="276" t="s">
        <v>448</v>
      </c>
      <c r="AO26" s="277" t="s">
        <v>449</v>
      </c>
    </row>
    <row r="27" spans="1:41" ht="15" thickBot="1" x14ac:dyDescent="0.4">
      <c r="A27" s="8">
        <v>2025</v>
      </c>
      <c r="B27" s="9" t="s">
        <v>27</v>
      </c>
      <c r="C27" s="9" t="s">
        <v>28</v>
      </c>
      <c r="D27" s="9" t="s">
        <v>246</v>
      </c>
      <c r="E27" s="9" t="s">
        <v>31</v>
      </c>
      <c r="F27" s="8">
        <v>2035</v>
      </c>
      <c r="G27" s="11" t="s">
        <v>381</v>
      </c>
      <c r="H27" s="11" t="s">
        <v>381</v>
      </c>
      <c r="I27" s="11" t="s">
        <v>381</v>
      </c>
      <c r="J27" s="11" t="s">
        <v>381</v>
      </c>
      <c r="K27" s="11" t="s">
        <v>381</v>
      </c>
      <c r="L27" s="11" t="s">
        <v>381</v>
      </c>
      <c r="M27" s="11" t="s">
        <v>381</v>
      </c>
      <c r="N27" s="11" t="s">
        <v>381</v>
      </c>
      <c r="O27" s="11" t="s">
        <v>381</v>
      </c>
      <c r="P27" s="11" t="s">
        <v>381</v>
      </c>
      <c r="Q27" s="11" t="s">
        <v>381</v>
      </c>
      <c r="R27" s="11" t="s">
        <v>381</v>
      </c>
      <c r="S27" s="11" t="s">
        <v>381</v>
      </c>
      <c r="T27" s="11" t="s">
        <v>381</v>
      </c>
      <c r="U27" s="11" t="s">
        <v>381</v>
      </c>
      <c r="V27" s="11" t="s">
        <v>381</v>
      </c>
      <c r="W27" s="11" t="s">
        <v>381</v>
      </c>
      <c r="X27" s="11" t="s">
        <v>381</v>
      </c>
      <c r="Y27" s="11" t="s">
        <v>381</v>
      </c>
      <c r="Z27" s="11">
        <v>0.15201000000000001</v>
      </c>
      <c r="AA27" s="11">
        <v>0.66432000000000002</v>
      </c>
      <c r="AB27" s="11">
        <v>0.24651000000000001</v>
      </c>
      <c r="AC27" s="11">
        <v>1.06284</v>
      </c>
      <c r="AD27" s="71"/>
      <c r="AE27" s="71"/>
      <c r="AF27" s="71">
        <f t="shared" si="5"/>
        <v>0</v>
      </c>
      <c r="AG27" s="277" t="s">
        <v>907</v>
      </c>
      <c r="AH27" s="277" t="s">
        <v>444</v>
      </c>
      <c r="AI27" s="276" t="s">
        <v>445</v>
      </c>
      <c r="AJ27" s="276" t="s">
        <v>446</v>
      </c>
      <c r="AK27" s="276" t="s">
        <v>246</v>
      </c>
      <c r="AL27" s="277" t="s">
        <v>28</v>
      </c>
      <c r="AM27" s="276" t="s">
        <v>447</v>
      </c>
      <c r="AN27" s="276" t="s">
        <v>448</v>
      </c>
      <c r="AO27" s="277" t="s">
        <v>449</v>
      </c>
    </row>
    <row r="28" spans="1:41" ht="15" thickBot="1" x14ac:dyDescent="0.4">
      <c r="A28" s="8">
        <v>2025</v>
      </c>
      <c r="B28" s="9" t="s">
        <v>27</v>
      </c>
      <c r="C28" s="9" t="s">
        <v>28</v>
      </c>
      <c r="D28" s="9" t="s">
        <v>246</v>
      </c>
      <c r="E28" s="9" t="s">
        <v>32</v>
      </c>
      <c r="F28" s="8">
        <v>2025</v>
      </c>
      <c r="G28" s="11">
        <v>0.28125</v>
      </c>
      <c r="H28" s="11">
        <v>1.8627199999999999</v>
      </c>
      <c r="I28" s="11">
        <v>3.3508300000000002</v>
      </c>
      <c r="J28" s="11">
        <v>4.8117200000000002</v>
      </c>
      <c r="K28" s="11">
        <v>2.7439499999999999</v>
      </c>
      <c r="L28" s="11">
        <v>6.2220000000000004</v>
      </c>
      <c r="M28" s="11">
        <v>3.0969000000000002</v>
      </c>
      <c r="N28" s="11">
        <v>7.6371599999999997</v>
      </c>
      <c r="O28" s="11">
        <v>2.0783299999999998</v>
      </c>
      <c r="P28" s="11">
        <v>9.5964200000000002</v>
      </c>
      <c r="Q28" s="11">
        <v>3.4397600000000002</v>
      </c>
      <c r="R28" s="11">
        <v>4.2739500000000001</v>
      </c>
      <c r="S28" s="11">
        <v>0.67291000000000001</v>
      </c>
      <c r="T28" s="11">
        <v>50.067909999999998</v>
      </c>
      <c r="U28" s="11">
        <v>10.43558</v>
      </c>
      <c r="V28" s="11">
        <v>2.80613</v>
      </c>
      <c r="W28" s="11">
        <v>0.18801000000000001</v>
      </c>
      <c r="X28" s="11">
        <v>13.42972</v>
      </c>
      <c r="Y28" s="11">
        <v>63.497630000000001</v>
      </c>
      <c r="Z28" s="11">
        <v>1.07534</v>
      </c>
      <c r="AA28" s="11">
        <v>4.1524099999999997</v>
      </c>
      <c r="AB28" s="11">
        <v>3.0690300000000001</v>
      </c>
      <c r="AC28" s="11">
        <v>8.2967899999999997</v>
      </c>
      <c r="AD28" s="71">
        <f t="shared" si="3"/>
        <v>0</v>
      </c>
      <c r="AE28" s="71">
        <f t="shared" si="4"/>
        <v>0</v>
      </c>
      <c r="AF28" s="71">
        <f t="shared" si="5"/>
        <v>0</v>
      </c>
      <c r="AG28" s="277" t="s">
        <v>908</v>
      </c>
      <c r="AH28" s="277" t="s">
        <v>444</v>
      </c>
      <c r="AI28" s="276" t="s">
        <v>445</v>
      </c>
      <c r="AJ28" s="276" t="s">
        <v>446</v>
      </c>
      <c r="AK28" s="276" t="s">
        <v>246</v>
      </c>
      <c r="AL28" s="277" t="s">
        <v>28</v>
      </c>
      <c r="AM28" s="276" t="s">
        <v>447</v>
      </c>
      <c r="AN28" s="276" t="s">
        <v>448</v>
      </c>
      <c r="AO28" s="277" t="s">
        <v>449</v>
      </c>
    </row>
    <row r="29" spans="1:41" ht="15" thickBot="1" x14ac:dyDescent="0.4">
      <c r="A29" s="8">
        <v>2025</v>
      </c>
      <c r="B29" s="9" t="s">
        <v>27</v>
      </c>
      <c r="C29" s="9" t="s">
        <v>28</v>
      </c>
      <c r="D29" s="9" t="s">
        <v>246</v>
      </c>
      <c r="E29" s="9" t="s">
        <v>32</v>
      </c>
      <c r="F29" s="8">
        <v>2026</v>
      </c>
      <c r="G29" s="11">
        <v>0.3362</v>
      </c>
      <c r="H29" s="11">
        <v>2.7096100000000001</v>
      </c>
      <c r="I29" s="11">
        <v>4.4775200000000002</v>
      </c>
      <c r="J29" s="11">
        <v>5.8473800000000002</v>
      </c>
      <c r="K29" s="11">
        <v>3.6872099999999999</v>
      </c>
      <c r="L29" s="11">
        <v>6.2362599999999997</v>
      </c>
      <c r="M29" s="11">
        <v>1.6045199999999999</v>
      </c>
      <c r="N29" s="11">
        <v>9.4405999999999999</v>
      </c>
      <c r="O29" s="11">
        <v>2.2136800000000001</v>
      </c>
      <c r="P29" s="11">
        <v>8.9455100000000005</v>
      </c>
      <c r="Q29" s="11">
        <v>4.5353399999999997</v>
      </c>
      <c r="R29" s="11">
        <v>4.2993199999999998</v>
      </c>
      <c r="S29" s="11">
        <v>1.02864</v>
      </c>
      <c r="T29" s="11">
        <v>55.361780000000003</v>
      </c>
      <c r="U29" s="11">
        <v>12.033910000000001</v>
      </c>
      <c r="V29" s="11">
        <v>2.2957399999999999</v>
      </c>
      <c r="W29" s="11">
        <v>0.37573000000000001</v>
      </c>
      <c r="X29" s="11">
        <v>14.70538</v>
      </c>
      <c r="Y29" s="11">
        <v>70.067170000000004</v>
      </c>
      <c r="Z29" s="11">
        <v>1.30748</v>
      </c>
      <c r="AA29" s="11">
        <v>6.2121500000000003</v>
      </c>
      <c r="AB29" s="11">
        <v>3.4043700000000001</v>
      </c>
      <c r="AC29" s="11">
        <v>10.923999999999999</v>
      </c>
      <c r="AD29" s="71">
        <f t="shared" si="3"/>
        <v>0</v>
      </c>
      <c r="AE29" s="71">
        <f t="shared" si="4"/>
        <v>0</v>
      </c>
      <c r="AF29" s="71">
        <f t="shared" si="5"/>
        <v>0</v>
      </c>
      <c r="AG29" s="277" t="s">
        <v>908</v>
      </c>
      <c r="AH29" s="277" t="s">
        <v>444</v>
      </c>
      <c r="AI29" s="276" t="s">
        <v>445</v>
      </c>
      <c r="AJ29" s="276" t="s">
        <v>446</v>
      </c>
      <c r="AK29" s="276" t="s">
        <v>246</v>
      </c>
      <c r="AL29" s="277" t="s">
        <v>28</v>
      </c>
      <c r="AM29" s="276" t="s">
        <v>447</v>
      </c>
      <c r="AN29" s="276" t="s">
        <v>448</v>
      </c>
      <c r="AO29" s="277" t="s">
        <v>449</v>
      </c>
    </row>
    <row r="30" spans="1:41" ht="15" thickBot="1" x14ac:dyDescent="0.4">
      <c r="A30" s="8">
        <v>2025</v>
      </c>
      <c r="B30" s="9" t="s">
        <v>27</v>
      </c>
      <c r="C30" s="9" t="s">
        <v>28</v>
      </c>
      <c r="D30" s="9" t="s">
        <v>246</v>
      </c>
      <c r="E30" s="9" t="s">
        <v>32</v>
      </c>
      <c r="F30" s="8">
        <v>2027</v>
      </c>
      <c r="G30" s="11">
        <v>0.74878</v>
      </c>
      <c r="H30" s="11">
        <v>2.91561</v>
      </c>
      <c r="I30" s="11">
        <v>4.1677099999999996</v>
      </c>
      <c r="J30" s="11">
        <v>6.6741999999999999</v>
      </c>
      <c r="K30" s="11">
        <v>4.4579899999999997</v>
      </c>
      <c r="L30" s="11">
        <v>7.7409100000000004</v>
      </c>
      <c r="M30" s="11">
        <v>1.5651600000000001</v>
      </c>
      <c r="N30" s="11">
        <v>9.8754200000000001</v>
      </c>
      <c r="O30" s="11">
        <v>2.7656700000000001</v>
      </c>
      <c r="P30" s="11">
        <v>8.1649799999999999</v>
      </c>
      <c r="Q30" s="11">
        <v>6.28864</v>
      </c>
      <c r="R30" s="11">
        <v>4.6502100000000004</v>
      </c>
      <c r="S30" s="11">
        <v>1.1500300000000001</v>
      </c>
      <c r="T30" s="11">
        <v>61.165309999999998</v>
      </c>
      <c r="U30" s="11">
        <v>14.08858</v>
      </c>
      <c r="V30" s="11">
        <v>2.7024699999999999</v>
      </c>
      <c r="W30" s="11">
        <v>0.30614000000000002</v>
      </c>
      <c r="X30" s="11">
        <v>17.097180000000002</v>
      </c>
      <c r="Y30" s="11">
        <v>78.262479999999996</v>
      </c>
      <c r="Z30" s="11">
        <v>1.3553900000000001</v>
      </c>
      <c r="AA30" s="11">
        <v>7.0538600000000002</v>
      </c>
      <c r="AB30" s="11">
        <v>3.3964799999999999</v>
      </c>
      <c r="AC30" s="11">
        <v>11.805730000000001</v>
      </c>
      <c r="AD30" s="71">
        <f t="shared" si="3"/>
        <v>0</v>
      </c>
      <c r="AE30" s="71">
        <f t="shared" si="4"/>
        <v>0</v>
      </c>
      <c r="AF30" s="71">
        <f t="shared" si="5"/>
        <v>0</v>
      </c>
      <c r="AG30" s="277" t="s">
        <v>908</v>
      </c>
      <c r="AH30" s="277" t="s">
        <v>444</v>
      </c>
      <c r="AI30" s="276" t="s">
        <v>445</v>
      </c>
      <c r="AJ30" s="276" t="s">
        <v>446</v>
      </c>
      <c r="AK30" s="276" t="s">
        <v>246</v>
      </c>
      <c r="AL30" s="277" t="s">
        <v>28</v>
      </c>
      <c r="AM30" s="276" t="s">
        <v>447</v>
      </c>
      <c r="AN30" s="276" t="s">
        <v>448</v>
      </c>
      <c r="AO30" s="277" t="s">
        <v>449</v>
      </c>
    </row>
    <row r="31" spans="1:41" ht="15" thickBot="1" x14ac:dyDescent="0.4">
      <c r="A31" s="8">
        <v>2025</v>
      </c>
      <c r="B31" s="9" t="s">
        <v>27</v>
      </c>
      <c r="C31" s="9" t="s">
        <v>28</v>
      </c>
      <c r="D31" s="9" t="s">
        <v>246</v>
      </c>
      <c r="E31" s="9" t="s">
        <v>32</v>
      </c>
      <c r="F31" s="8">
        <v>2028</v>
      </c>
      <c r="G31" s="11">
        <v>0.73867000000000005</v>
      </c>
      <c r="H31" s="11">
        <v>3.6667299999999998</v>
      </c>
      <c r="I31" s="11">
        <v>4.4679200000000003</v>
      </c>
      <c r="J31" s="11">
        <v>6.2055800000000003</v>
      </c>
      <c r="K31" s="11">
        <v>5.6125800000000003</v>
      </c>
      <c r="L31" s="11">
        <v>8.6986299999999996</v>
      </c>
      <c r="M31" s="11">
        <v>1.4728600000000001</v>
      </c>
      <c r="N31" s="11">
        <v>8.8030399999999993</v>
      </c>
      <c r="O31" s="11">
        <v>2.9865699999999999</v>
      </c>
      <c r="P31" s="11">
        <v>8.2961600000000004</v>
      </c>
      <c r="Q31" s="11">
        <v>6.4254300000000004</v>
      </c>
      <c r="R31" s="11">
        <v>4.3266200000000001</v>
      </c>
      <c r="S31" s="11">
        <v>1.47828</v>
      </c>
      <c r="T31" s="11">
        <v>63.179079999999999</v>
      </c>
      <c r="U31" s="11">
        <v>12.979699999999999</v>
      </c>
      <c r="V31" s="11">
        <v>1.9045300000000001</v>
      </c>
      <c r="W31" s="11">
        <v>0.50434000000000001</v>
      </c>
      <c r="X31" s="11">
        <v>15.388579999999999</v>
      </c>
      <c r="Y31" s="11">
        <v>78.56765</v>
      </c>
      <c r="Z31" s="11">
        <v>1.40686</v>
      </c>
      <c r="AA31" s="11">
        <v>7.2595900000000002</v>
      </c>
      <c r="AB31" s="11">
        <v>3.3746700000000001</v>
      </c>
      <c r="AC31" s="11">
        <v>12.04111</v>
      </c>
      <c r="AD31" s="71">
        <f t="shared" si="3"/>
        <v>0</v>
      </c>
      <c r="AE31" s="71">
        <f t="shared" si="4"/>
        <v>0</v>
      </c>
      <c r="AF31" s="71">
        <f t="shared" si="5"/>
        <v>0</v>
      </c>
      <c r="AG31" s="277" t="s">
        <v>908</v>
      </c>
      <c r="AH31" s="277" t="s">
        <v>444</v>
      </c>
      <c r="AI31" s="276" t="s">
        <v>445</v>
      </c>
      <c r="AJ31" s="276" t="s">
        <v>446</v>
      </c>
      <c r="AK31" s="276" t="s">
        <v>246</v>
      </c>
      <c r="AL31" s="277" t="s">
        <v>28</v>
      </c>
      <c r="AM31" s="276" t="s">
        <v>447</v>
      </c>
      <c r="AN31" s="276" t="s">
        <v>448</v>
      </c>
      <c r="AO31" s="277" t="s">
        <v>449</v>
      </c>
    </row>
    <row r="32" spans="1:41" ht="15" thickBot="1" x14ac:dyDescent="0.4">
      <c r="A32" s="8">
        <v>2025</v>
      </c>
      <c r="B32" s="9" t="s">
        <v>27</v>
      </c>
      <c r="C32" s="9" t="s">
        <v>28</v>
      </c>
      <c r="D32" s="9" t="s">
        <v>246</v>
      </c>
      <c r="E32" s="9" t="s">
        <v>32</v>
      </c>
      <c r="F32" s="8">
        <v>2029</v>
      </c>
      <c r="G32" s="11">
        <v>0.47493000000000002</v>
      </c>
      <c r="H32" s="11">
        <v>3.5388299999999999</v>
      </c>
      <c r="I32" s="11">
        <v>4.6191599999999999</v>
      </c>
      <c r="J32" s="11">
        <v>6.4818499999999997</v>
      </c>
      <c r="K32" s="11">
        <v>4.94245</v>
      </c>
      <c r="L32" s="11">
        <v>9.2013999999999996</v>
      </c>
      <c r="M32" s="11">
        <v>1.6064799999999999</v>
      </c>
      <c r="N32" s="11">
        <v>10.209350000000001</v>
      </c>
      <c r="O32" s="11">
        <v>3.6764700000000001</v>
      </c>
      <c r="P32" s="11">
        <v>7.3665200000000004</v>
      </c>
      <c r="Q32" s="11">
        <v>6.3022600000000004</v>
      </c>
      <c r="R32" s="11">
        <v>3.9847399999999999</v>
      </c>
      <c r="S32" s="11">
        <v>2.0815999999999999</v>
      </c>
      <c r="T32" s="11">
        <v>64.486040000000003</v>
      </c>
      <c r="U32" s="11">
        <v>14.11856</v>
      </c>
      <c r="V32" s="11">
        <v>1.02925</v>
      </c>
      <c r="W32" s="11">
        <v>0.61648000000000003</v>
      </c>
      <c r="X32" s="11">
        <v>15.7643</v>
      </c>
      <c r="Y32" s="11">
        <v>80.250330000000005</v>
      </c>
      <c r="Z32" s="11">
        <v>1.6</v>
      </c>
      <c r="AA32" s="11">
        <v>8.2629599999999996</v>
      </c>
      <c r="AB32" s="11">
        <v>3.4401999999999999</v>
      </c>
      <c r="AC32" s="11">
        <v>13.30316</v>
      </c>
      <c r="AD32" s="71">
        <f t="shared" si="3"/>
        <v>0</v>
      </c>
      <c r="AE32" s="71">
        <f t="shared" si="4"/>
        <v>0</v>
      </c>
      <c r="AF32" s="71">
        <f t="shared" si="5"/>
        <v>0</v>
      </c>
      <c r="AG32" s="277" t="s">
        <v>908</v>
      </c>
      <c r="AH32" s="277" t="s">
        <v>444</v>
      </c>
      <c r="AI32" s="276" t="s">
        <v>445</v>
      </c>
      <c r="AJ32" s="276" t="s">
        <v>446</v>
      </c>
      <c r="AK32" s="276" t="s">
        <v>246</v>
      </c>
      <c r="AL32" s="277" t="s">
        <v>28</v>
      </c>
      <c r="AM32" s="276" t="s">
        <v>447</v>
      </c>
      <c r="AN32" s="276" t="s">
        <v>448</v>
      </c>
      <c r="AO32" s="277" t="s">
        <v>449</v>
      </c>
    </row>
    <row r="33" spans="1:41" ht="15" thickBot="1" x14ac:dyDescent="0.4">
      <c r="A33" s="8">
        <v>2025</v>
      </c>
      <c r="B33" s="9" t="s">
        <v>27</v>
      </c>
      <c r="C33" s="9" t="s">
        <v>28</v>
      </c>
      <c r="D33" s="9" t="s">
        <v>246</v>
      </c>
      <c r="E33" s="9" t="s">
        <v>32</v>
      </c>
      <c r="F33" s="8">
        <v>2030</v>
      </c>
      <c r="G33" s="11">
        <v>0.96047000000000005</v>
      </c>
      <c r="H33" s="11">
        <v>4.0866499999999997</v>
      </c>
      <c r="I33" s="11">
        <v>4.5070600000000001</v>
      </c>
      <c r="J33" s="11">
        <v>7.3329800000000001</v>
      </c>
      <c r="K33" s="11">
        <v>5.2756499999999997</v>
      </c>
      <c r="L33" s="11">
        <v>10.1463</v>
      </c>
      <c r="M33" s="11">
        <v>1.7051099999999999</v>
      </c>
      <c r="N33" s="11">
        <v>9.9408300000000001</v>
      </c>
      <c r="O33" s="11">
        <v>5.1491400000000001</v>
      </c>
      <c r="P33" s="11">
        <v>7.12683</v>
      </c>
      <c r="Q33" s="11">
        <v>6.7849899999999996</v>
      </c>
      <c r="R33" s="11">
        <v>3.9547699999999999</v>
      </c>
      <c r="S33" s="11">
        <v>2.0442399999999998</v>
      </c>
      <c r="T33" s="11">
        <v>69.015029999999996</v>
      </c>
      <c r="U33" s="11">
        <v>15.097759999999999</v>
      </c>
      <c r="V33" s="11">
        <v>1.41639</v>
      </c>
      <c r="W33" s="11">
        <v>0.97582000000000002</v>
      </c>
      <c r="X33" s="11">
        <v>17.48997</v>
      </c>
      <c r="Y33" s="11">
        <v>86.504999999999995</v>
      </c>
      <c r="Z33" s="11">
        <v>1.34782</v>
      </c>
      <c r="AA33" s="11">
        <v>8.3769899999999993</v>
      </c>
      <c r="AB33" s="11">
        <v>3.7408199999999998</v>
      </c>
      <c r="AC33" s="11">
        <v>13.465630000000001</v>
      </c>
      <c r="AD33" s="71">
        <f t="shared" si="3"/>
        <v>0</v>
      </c>
      <c r="AE33" s="71">
        <f t="shared" si="4"/>
        <v>0</v>
      </c>
      <c r="AF33" s="71">
        <f t="shared" si="5"/>
        <v>0</v>
      </c>
      <c r="AG33" s="277" t="s">
        <v>908</v>
      </c>
      <c r="AH33" s="277" t="s">
        <v>444</v>
      </c>
      <c r="AI33" s="276" t="s">
        <v>445</v>
      </c>
      <c r="AJ33" s="276" t="s">
        <v>446</v>
      </c>
      <c r="AK33" s="276" t="s">
        <v>246</v>
      </c>
      <c r="AL33" s="277" t="s">
        <v>28</v>
      </c>
      <c r="AM33" s="276" t="s">
        <v>447</v>
      </c>
      <c r="AN33" s="276" t="s">
        <v>448</v>
      </c>
      <c r="AO33" s="277" t="s">
        <v>449</v>
      </c>
    </row>
    <row r="34" spans="1:41" ht="15" thickBot="1" x14ac:dyDescent="0.4">
      <c r="A34" s="8">
        <v>2025</v>
      </c>
      <c r="B34" s="9" t="s">
        <v>27</v>
      </c>
      <c r="C34" s="9" t="s">
        <v>28</v>
      </c>
      <c r="D34" s="9" t="s">
        <v>246</v>
      </c>
      <c r="E34" s="9" t="s">
        <v>32</v>
      </c>
      <c r="F34" s="8">
        <v>2031</v>
      </c>
      <c r="G34" s="11">
        <v>0.92169999999999996</v>
      </c>
      <c r="H34" s="11">
        <v>4.4865199999999996</v>
      </c>
      <c r="I34" s="11">
        <v>5.2117300000000002</v>
      </c>
      <c r="J34" s="11">
        <v>7.9351200000000004</v>
      </c>
      <c r="K34" s="11">
        <v>5.6547700000000001</v>
      </c>
      <c r="L34" s="11">
        <v>10.740869999999999</v>
      </c>
      <c r="M34" s="11">
        <v>1.7674099999999999</v>
      </c>
      <c r="N34" s="11">
        <v>9.9824900000000003</v>
      </c>
      <c r="O34" s="11">
        <v>5.1025799999999997</v>
      </c>
      <c r="P34" s="11">
        <v>7.8654900000000003</v>
      </c>
      <c r="Q34" s="11">
        <v>6.7212399999999999</v>
      </c>
      <c r="R34" s="11">
        <v>3.7324700000000002</v>
      </c>
      <c r="S34" s="11">
        <v>2.5463300000000002</v>
      </c>
      <c r="T34" s="11">
        <v>72.668710000000004</v>
      </c>
      <c r="U34" s="11">
        <v>11.51885</v>
      </c>
      <c r="V34" s="11">
        <v>0.92303999999999997</v>
      </c>
      <c r="W34" s="11">
        <v>1.01657</v>
      </c>
      <c r="X34" s="11">
        <v>13.458449999999999</v>
      </c>
      <c r="Y34" s="11">
        <v>86.127170000000007</v>
      </c>
      <c r="Z34" s="11">
        <v>1.0665899999999999</v>
      </c>
      <c r="AA34" s="11">
        <v>7.2262300000000002</v>
      </c>
      <c r="AB34" s="11">
        <v>3.1967300000000001</v>
      </c>
      <c r="AC34" s="11">
        <v>11.489560000000001</v>
      </c>
      <c r="AD34" s="71">
        <f t="shared" si="3"/>
        <v>0</v>
      </c>
      <c r="AE34" s="71">
        <f t="shared" si="4"/>
        <v>0</v>
      </c>
      <c r="AF34" s="71">
        <f t="shared" si="5"/>
        <v>0</v>
      </c>
      <c r="AG34" s="277" t="s">
        <v>908</v>
      </c>
      <c r="AH34" s="277" t="s">
        <v>444</v>
      </c>
      <c r="AI34" s="276" t="s">
        <v>445</v>
      </c>
      <c r="AJ34" s="276" t="s">
        <v>446</v>
      </c>
      <c r="AK34" s="276" t="s">
        <v>246</v>
      </c>
      <c r="AL34" s="277" t="s">
        <v>28</v>
      </c>
      <c r="AM34" s="276" t="s">
        <v>447</v>
      </c>
      <c r="AN34" s="276" t="s">
        <v>448</v>
      </c>
      <c r="AO34" s="277" t="s">
        <v>449</v>
      </c>
    </row>
    <row r="35" spans="1:41" ht="15" thickBot="1" x14ac:dyDescent="0.4">
      <c r="A35" s="8">
        <v>2025</v>
      </c>
      <c r="B35" s="9" t="s">
        <v>27</v>
      </c>
      <c r="C35" s="9" t="s">
        <v>28</v>
      </c>
      <c r="D35" s="9" t="s">
        <v>246</v>
      </c>
      <c r="E35" s="9" t="s">
        <v>32</v>
      </c>
      <c r="F35" s="8">
        <v>2032</v>
      </c>
      <c r="G35" s="11">
        <v>0.57101000000000002</v>
      </c>
      <c r="H35" s="11">
        <v>4.4920099999999996</v>
      </c>
      <c r="I35" s="11">
        <v>4.9394600000000004</v>
      </c>
      <c r="J35" s="11">
        <v>6.6814600000000004</v>
      </c>
      <c r="K35" s="11">
        <v>4.5861499999999999</v>
      </c>
      <c r="L35" s="11">
        <v>11.140510000000001</v>
      </c>
      <c r="M35" s="11">
        <v>1.9360900000000001</v>
      </c>
      <c r="N35" s="11">
        <v>9.3836399999999998</v>
      </c>
      <c r="O35" s="11">
        <v>5.6828200000000004</v>
      </c>
      <c r="P35" s="11">
        <v>7.0749000000000004</v>
      </c>
      <c r="Q35" s="11">
        <v>6.4200100000000004</v>
      </c>
      <c r="R35" s="11">
        <v>4.0286200000000001</v>
      </c>
      <c r="S35" s="11">
        <v>2.4925600000000001</v>
      </c>
      <c r="T35" s="11">
        <v>69.429249999999996</v>
      </c>
      <c r="U35" s="11">
        <v>10.326689999999999</v>
      </c>
      <c r="V35" s="11">
        <v>0.49752000000000002</v>
      </c>
      <c r="W35" s="11">
        <v>0.93872999999999995</v>
      </c>
      <c r="X35" s="11">
        <v>11.76294</v>
      </c>
      <c r="Y35" s="11">
        <v>81.192189999999997</v>
      </c>
      <c r="Z35" s="11">
        <v>1.2103600000000001</v>
      </c>
      <c r="AA35" s="11">
        <v>7.3394899999999996</v>
      </c>
      <c r="AB35" s="11">
        <v>2.91242</v>
      </c>
      <c r="AC35" s="11">
        <v>11.46228</v>
      </c>
      <c r="AD35" s="71">
        <f t="shared" si="3"/>
        <v>0</v>
      </c>
      <c r="AE35" s="71">
        <f t="shared" si="4"/>
        <v>0</v>
      </c>
      <c r="AF35" s="71">
        <f t="shared" si="5"/>
        <v>0</v>
      </c>
      <c r="AG35" s="277" t="s">
        <v>908</v>
      </c>
      <c r="AH35" s="277" t="s">
        <v>444</v>
      </c>
      <c r="AI35" s="276" t="s">
        <v>445</v>
      </c>
      <c r="AJ35" s="276" t="s">
        <v>446</v>
      </c>
      <c r="AK35" s="276" t="s">
        <v>246</v>
      </c>
      <c r="AL35" s="277" t="s">
        <v>28</v>
      </c>
      <c r="AM35" s="276" t="s">
        <v>447</v>
      </c>
      <c r="AN35" s="276" t="s">
        <v>448</v>
      </c>
      <c r="AO35" s="277" t="s">
        <v>449</v>
      </c>
    </row>
    <row r="36" spans="1:41" ht="15" thickBot="1" x14ac:dyDescent="0.4">
      <c r="A36" s="8">
        <v>2025</v>
      </c>
      <c r="B36" s="9" t="s">
        <v>27</v>
      </c>
      <c r="C36" s="9" t="s">
        <v>28</v>
      </c>
      <c r="D36" s="9" t="s">
        <v>246</v>
      </c>
      <c r="E36" s="9" t="s">
        <v>32</v>
      </c>
      <c r="F36" s="8">
        <v>2033</v>
      </c>
      <c r="G36" s="11">
        <v>0.35463</v>
      </c>
      <c r="H36" s="11">
        <v>4.3837400000000004</v>
      </c>
      <c r="I36" s="11">
        <v>5.19346</v>
      </c>
      <c r="J36" s="11">
        <v>7.0503900000000002</v>
      </c>
      <c r="K36" s="11">
        <v>4.1545399999999999</v>
      </c>
      <c r="L36" s="11">
        <v>10.601749999999999</v>
      </c>
      <c r="M36" s="11">
        <v>1.4558800000000001</v>
      </c>
      <c r="N36" s="11">
        <v>11.04499</v>
      </c>
      <c r="O36" s="11">
        <v>6.7281199999999997</v>
      </c>
      <c r="P36" s="11">
        <v>6.5469099999999996</v>
      </c>
      <c r="Q36" s="11">
        <v>6.4839000000000002</v>
      </c>
      <c r="R36" s="11">
        <v>5.2867100000000002</v>
      </c>
      <c r="S36" s="11">
        <v>2.1731500000000001</v>
      </c>
      <c r="T36" s="11">
        <v>71.458160000000007</v>
      </c>
      <c r="U36" s="11">
        <v>9.4</v>
      </c>
      <c r="V36" s="11">
        <v>0.46478000000000003</v>
      </c>
      <c r="W36" s="11">
        <v>1.7269000000000001</v>
      </c>
      <c r="X36" s="11">
        <v>11.59168</v>
      </c>
      <c r="Y36" s="11">
        <v>83.049840000000003</v>
      </c>
      <c r="Z36" s="11">
        <v>1.19442</v>
      </c>
      <c r="AA36" s="11">
        <v>7.3550800000000001</v>
      </c>
      <c r="AB36" s="11">
        <v>3.4901399999999998</v>
      </c>
      <c r="AC36" s="11">
        <v>12.03965</v>
      </c>
      <c r="AD36" s="71">
        <f t="shared" si="3"/>
        <v>0</v>
      </c>
      <c r="AE36" s="71">
        <f t="shared" si="4"/>
        <v>0</v>
      </c>
      <c r="AF36" s="71">
        <f t="shared" si="5"/>
        <v>0</v>
      </c>
      <c r="AG36" s="277" t="s">
        <v>908</v>
      </c>
      <c r="AH36" s="277" t="s">
        <v>444</v>
      </c>
      <c r="AI36" s="276" t="s">
        <v>445</v>
      </c>
      <c r="AJ36" s="276" t="s">
        <v>446</v>
      </c>
      <c r="AK36" s="276" t="s">
        <v>246</v>
      </c>
      <c r="AL36" s="277" t="s">
        <v>28</v>
      </c>
      <c r="AM36" s="276" t="s">
        <v>447</v>
      </c>
      <c r="AN36" s="276" t="s">
        <v>448</v>
      </c>
      <c r="AO36" s="277" t="s">
        <v>449</v>
      </c>
    </row>
    <row r="37" spans="1:41" ht="15" thickBot="1" x14ac:dyDescent="0.4">
      <c r="A37" s="8">
        <v>2025</v>
      </c>
      <c r="B37" s="9" t="s">
        <v>27</v>
      </c>
      <c r="C37" s="9" t="s">
        <v>28</v>
      </c>
      <c r="D37" s="9" t="s">
        <v>246</v>
      </c>
      <c r="E37" s="9" t="s">
        <v>32</v>
      </c>
      <c r="F37" s="8">
        <v>2034</v>
      </c>
      <c r="G37" s="11">
        <v>0.60589999999999999</v>
      </c>
      <c r="H37" s="11">
        <v>4.4689100000000002</v>
      </c>
      <c r="I37" s="11">
        <v>5.4389500000000002</v>
      </c>
      <c r="J37" s="11">
        <v>9.0873899999999992</v>
      </c>
      <c r="K37" s="11">
        <v>4.1721700000000004</v>
      </c>
      <c r="L37" s="11">
        <v>10.602980000000001</v>
      </c>
      <c r="M37" s="11">
        <v>1.8085500000000001</v>
      </c>
      <c r="N37" s="11">
        <v>11.317959999999999</v>
      </c>
      <c r="O37" s="11">
        <v>7.0476299999999998</v>
      </c>
      <c r="P37" s="11">
        <v>6.7376899999999997</v>
      </c>
      <c r="Q37" s="11">
        <v>6.0703500000000004</v>
      </c>
      <c r="R37" s="11">
        <v>5.2022700000000004</v>
      </c>
      <c r="S37" s="11">
        <v>2.9131100000000001</v>
      </c>
      <c r="T37" s="11">
        <v>75.473839999999996</v>
      </c>
      <c r="U37" s="11">
        <v>10.09624</v>
      </c>
      <c r="V37" s="11">
        <v>0.50051999999999996</v>
      </c>
      <c r="W37" s="11">
        <v>1.6665000000000001</v>
      </c>
      <c r="X37" s="11">
        <v>12.26327</v>
      </c>
      <c r="Y37" s="11">
        <v>87.737110000000001</v>
      </c>
      <c r="Z37" s="11">
        <v>1.2814700000000001</v>
      </c>
      <c r="AA37" s="11">
        <v>7.59314</v>
      </c>
      <c r="AB37" s="11">
        <v>3.66933</v>
      </c>
      <c r="AC37" s="11">
        <v>12.543950000000001</v>
      </c>
      <c r="AD37" s="71">
        <f t="shared" si="3"/>
        <v>0</v>
      </c>
      <c r="AE37" s="71">
        <f t="shared" si="4"/>
        <v>0</v>
      </c>
      <c r="AF37" s="71">
        <f t="shared" si="5"/>
        <v>0</v>
      </c>
      <c r="AG37" s="277" t="s">
        <v>908</v>
      </c>
      <c r="AH37" s="277" t="s">
        <v>444</v>
      </c>
      <c r="AI37" s="276" t="s">
        <v>445</v>
      </c>
      <c r="AJ37" s="276" t="s">
        <v>446</v>
      </c>
      <c r="AK37" s="276" t="s">
        <v>246</v>
      </c>
      <c r="AL37" s="277" t="s">
        <v>28</v>
      </c>
      <c r="AM37" s="276" t="s">
        <v>447</v>
      </c>
      <c r="AN37" s="276" t="s">
        <v>448</v>
      </c>
      <c r="AO37" s="277" t="s">
        <v>449</v>
      </c>
    </row>
    <row r="38" spans="1:41" ht="15" thickBot="1" x14ac:dyDescent="0.4">
      <c r="A38" s="8">
        <v>2025</v>
      </c>
      <c r="B38" s="9" t="s">
        <v>27</v>
      </c>
      <c r="C38" s="9" t="s">
        <v>28</v>
      </c>
      <c r="D38" s="9" t="s">
        <v>246</v>
      </c>
      <c r="E38" s="9" t="s">
        <v>32</v>
      </c>
      <c r="F38" s="8">
        <v>2035</v>
      </c>
      <c r="G38" s="11">
        <v>0.80276999999999998</v>
      </c>
      <c r="H38" s="11">
        <v>5.7354399999999996</v>
      </c>
      <c r="I38" s="11">
        <v>6.7867499999999996</v>
      </c>
      <c r="J38" s="11">
        <v>8.4481300000000008</v>
      </c>
      <c r="K38" s="11">
        <v>3.85771</v>
      </c>
      <c r="L38" s="11">
        <v>10.974220000000001</v>
      </c>
      <c r="M38" s="11">
        <v>1.6447099999999999</v>
      </c>
      <c r="N38" s="11">
        <v>11.658519999999999</v>
      </c>
      <c r="O38" s="11">
        <v>6.2541599999999997</v>
      </c>
      <c r="P38" s="11">
        <v>8.1132299999999997</v>
      </c>
      <c r="Q38" s="11">
        <v>6.4519299999999999</v>
      </c>
      <c r="R38" s="11">
        <v>5.0955300000000001</v>
      </c>
      <c r="S38" s="11">
        <v>2.0444900000000001</v>
      </c>
      <c r="T38" s="11">
        <v>77.867599999999996</v>
      </c>
      <c r="U38" s="11">
        <v>8.8651</v>
      </c>
      <c r="V38" s="11">
        <v>0.82272000000000001</v>
      </c>
      <c r="W38" s="11">
        <v>1.41161</v>
      </c>
      <c r="X38" s="11">
        <v>11.09944</v>
      </c>
      <c r="Y38" s="11">
        <v>88.967039999999997</v>
      </c>
      <c r="Z38" s="11">
        <v>1.69953</v>
      </c>
      <c r="AA38" s="11">
        <v>8.2585599999999992</v>
      </c>
      <c r="AB38" s="11">
        <v>4.1754300000000004</v>
      </c>
      <c r="AC38" s="11">
        <v>14.133520000000001</v>
      </c>
      <c r="AD38" s="71">
        <f t="shared" si="3"/>
        <v>0</v>
      </c>
      <c r="AE38" s="71">
        <f t="shared" si="4"/>
        <v>0</v>
      </c>
      <c r="AF38" s="71">
        <f t="shared" si="5"/>
        <v>0</v>
      </c>
      <c r="AG38" s="277" t="s">
        <v>908</v>
      </c>
      <c r="AH38" s="277" t="s">
        <v>444</v>
      </c>
      <c r="AI38" s="276" t="s">
        <v>445</v>
      </c>
      <c r="AJ38" s="276" t="s">
        <v>446</v>
      </c>
      <c r="AK38" s="276" t="s">
        <v>246</v>
      </c>
      <c r="AL38" s="277" t="s">
        <v>28</v>
      </c>
      <c r="AM38" s="276" t="s">
        <v>447</v>
      </c>
      <c r="AN38" s="276" t="s">
        <v>448</v>
      </c>
      <c r="AO38" s="277" t="s">
        <v>449</v>
      </c>
    </row>
    <row r="39" spans="1:41" ht="23.5" thickBot="1" x14ac:dyDescent="0.4">
      <c r="A39" s="8">
        <v>2025</v>
      </c>
      <c r="B39" s="9" t="s">
        <v>27</v>
      </c>
      <c r="C39" s="9" t="s">
        <v>33</v>
      </c>
      <c r="D39" s="9" t="s">
        <v>247</v>
      </c>
      <c r="E39" s="97" t="s">
        <v>29</v>
      </c>
      <c r="F39" s="8">
        <v>2025</v>
      </c>
      <c r="G39" s="10">
        <v>0</v>
      </c>
      <c r="H39" s="10">
        <v>21</v>
      </c>
      <c r="I39" s="10">
        <v>12</v>
      </c>
      <c r="J39" s="10">
        <v>31</v>
      </c>
      <c r="K39" s="10">
        <v>22</v>
      </c>
      <c r="L39" s="10">
        <v>29</v>
      </c>
      <c r="M39" s="10">
        <v>0</v>
      </c>
      <c r="N39" s="10">
        <v>29</v>
      </c>
      <c r="O39" s="10">
        <v>14</v>
      </c>
      <c r="P39" s="10">
        <v>50</v>
      </c>
      <c r="Q39" s="10">
        <v>15</v>
      </c>
      <c r="R39" s="10">
        <v>0</v>
      </c>
      <c r="S39" s="10">
        <v>10</v>
      </c>
      <c r="T39" s="10">
        <v>233</v>
      </c>
      <c r="U39" s="10">
        <v>0</v>
      </c>
      <c r="V39" s="10">
        <v>0</v>
      </c>
      <c r="W39" s="10">
        <v>0</v>
      </c>
      <c r="X39" s="10">
        <v>0</v>
      </c>
      <c r="Y39" s="10">
        <v>233</v>
      </c>
      <c r="Z39" s="10">
        <v>7</v>
      </c>
      <c r="AA39" s="10">
        <v>27</v>
      </c>
      <c r="AB39" s="10">
        <v>12</v>
      </c>
      <c r="AC39" s="10">
        <v>46</v>
      </c>
      <c r="AD39" s="71">
        <f t="shared" si="3"/>
        <v>0</v>
      </c>
      <c r="AE39" s="71">
        <f t="shared" si="4"/>
        <v>0</v>
      </c>
      <c r="AF39" s="71">
        <f t="shared" si="5"/>
        <v>0</v>
      </c>
      <c r="AG39" s="277" t="s">
        <v>905</v>
      </c>
      <c r="AH39" s="277" t="s">
        <v>450</v>
      </c>
      <c r="AI39" s="276" t="s">
        <v>451</v>
      </c>
      <c r="AJ39" s="276" t="s">
        <v>452</v>
      </c>
      <c r="AK39" s="276" t="s">
        <v>247</v>
      </c>
      <c r="AL39" s="277" t="s">
        <v>33</v>
      </c>
      <c r="AM39" s="276" t="s">
        <v>447</v>
      </c>
      <c r="AN39" s="276" t="s">
        <v>448</v>
      </c>
      <c r="AO39" s="277" t="s">
        <v>449</v>
      </c>
    </row>
    <row r="40" spans="1:41" ht="15" thickBot="1" x14ac:dyDescent="0.4">
      <c r="A40" s="8">
        <v>2025</v>
      </c>
      <c r="B40" s="9" t="s">
        <v>27</v>
      </c>
      <c r="C40" s="9" t="s">
        <v>33</v>
      </c>
      <c r="D40" s="9" t="s">
        <v>247</v>
      </c>
      <c r="E40" s="9" t="s">
        <v>30</v>
      </c>
      <c r="F40" s="8">
        <v>2025</v>
      </c>
      <c r="G40" s="11">
        <v>0</v>
      </c>
      <c r="H40" s="11">
        <v>7.3080000000000006E-2</v>
      </c>
      <c r="I40" s="11">
        <v>4.2040000000000001E-2</v>
      </c>
      <c r="J40" s="11">
        <v>9.8720000000000002E-2</v>
      </c>
      <c r="K40" s="11">
        <v>7.3010000000000005E-2</v>
      </c>
      <c r="L40" s="11">
        <v>9.9199999999999997E-2</v>
      </c>
      <c r="M40" s="11">
        <v>0</v>
      </c>
      <c r="N40" s="11">
        <v>9.4030000000000002E-2</v>
      </c>
      <c r="O40" s="11">
        <v>4.2779999999999999E-2</v>
      </c>
      <c r="P40" s="11">
        <v>0.17915</v>
      </c>
      <c r="Q40" s="11">
        <v>5.577E-2</v>
      </c>
      <c r="R40" s="11">
        <v>0</v>
      </c>
      <c r="S40" s="11">
        <v>3.3750000000000002E-2</v>
      </c>
      <c r="T40" s="11">
        <v>0.79152999999999996</v>
      </c>
      <c r="U40" s="11">
        <v>0</v>
      </c>
      <c r="V40" s="11">
        <v>0</v>
      </c>
      <c r="W40" s="11">
        <v>0</v>
      </c>
      <c r="X40" s="11">
        <v>0</v>
      </c>
      <c r="Y40" s="11">
        <v>0.79152999999999996</v>
      </c>
      <c r="Z40" s="11">
        <v>5.8700000000000002E-3</v>
      </c>
      <c r="AA40" s="11">
        <v>1.9040000000000001E-2</v>
      </c>
      <c r="AB40" s="11">
        <v>1.2619999999999999E-2</v>
      </c>
      <c r="AC40" s="11">
        <v>3.7539999999999997E-2</v>
      </c>
      <c r="AD40" s="71">
        <f t="shared" si="3"/>
        <v>0</v>
      </c>
      <c r="AE40" s="71">
        <f t="shared" si="4"/>
        <v>0</v>
      </c>
      <c r="AF40" s="71">
        <f t="shared" si="5"/>
        <v>0</v>
      </c>
      <c r="AG40" s="277" t="s">
        <v>906</v>
      </c>
      <c r="AH40" s="277" t="s">
        <v>450</v>
      </c>
      <c r="AI40" s="276" t="s">
        <v>451</v>
      </c>
      <c r="AJ40" s="276" t="s">
        <v>452</v>
      </c>
      <c r="AK40" s="276" t="s">
        <v>247</v>
      </c>
      <c r="AL40" s="277" t="s">
        <v>33</v>
      </c>
      <c r="AM40" s="276" t="s">
        <v>447</v>
      </c>
      <c r="AN40" s="276" t="s">
        <v>448</v>
      </c>
      <c r="AO40" s="277" t="s">
        <v>449</v>
      </c>
    </row>
    <row r="41" spans="1:41" ht="15" thickBot="1" x14ac:dyDescent="0.4">
      <c r="A41" s="8">
        <v>2025</v>
      </c>
      <c r="B41" s="9" t="s">
        <v>27</v>
      </c>
      <c r="C41" s="9" t="s">
        <v>33</v>
      </c>
      <c r="D41" s="9" t="s">
        <v>247</v>
      </c>
      <c r="E41" s="9" t="s">
        <v>30</v>
      </c>
      <c r="F41" s="8">
        <v>2026</v>
      </c>
      <c r="G41" s="11">
        <v>0</v>
      </c>
      <c r="H41" s="11">
        <v>7.5910000000000005E-2</v>
      </c>
      <c r="I41" s="11">
        <v>4.2470000000000001E-2</v>
      </c>
      <c r="J41" s="11">
        <v>0.10168000000000001</v>
      </c>
      <c r="K41" s="11">
        <v>7.4310000000000001E-2</v>
      </c>
      <c r="L41" s="11">
        <v>0.10152</v>
      </c>
      <c r="M41" s="11">
        <v>0</v>
      </c>
      <c r="N41" s="11">
        <v>9.3179999999999999E-2</v>
      </c>
      <c r="O41" s="11">
        <v>4.3150000000000001E-2</v>
      </c>
      <c r="P41" s="11">
        <v>0.18034</v>
      </c>
      <c r="Q41" s="11">
        <v>5.6559999999999999E-2</v>
      </c>
      <c r="R41" s="11">
        <v>0</v>
      </c>
      <c r="S41" s="11">
        <v>3.4070000000000003E-2</v>
      </c>
      <c r="T41" s="11">
        <v>0.80318999999999996</v>
      </c>
      <c r="U41" s="11">
        <v>0</v>
      </c>
      <c r="V41" s="11">
        <v>0</v>
      </c>
      <c r="W41" s="11">
        <v>0</v>
      </c>
      <c r="X41" s="11">
        <v>0</v>
      </c>
      <c r="Y41" s="11">
        <v>0.80318999999999996</v>
      </c>
      <c r="Z41" s="11">
        <v>5.96E-3</v>
      </c>
      <c r="AA41" s="11">
        <v>1.9259999999999999E-2</v>
      </c>
      <c r="AB41" s="11">
        <v>1.329E-2</v>
      </c>
      <c r="AC41" s="11">
        <v>3.8510000000000003E-2</v>
      </c>
      <c r="AD41" s="71">
        <f t="shared" si="3"/>
        <v>0</v>
      </c>
      <c r="AE41" s="71">
        <f t="shared" si="4"/>
        <v>0</v>
      </c>
      <c r="AF41" s="71">
        <f t="shared" si="5"/>
        <v>0</v>
      </c>
      <c r="AG41" s="277" t="s">
        <v>906</v>
      </c>
      <c r="AH41" s="277" t="s">
        <v>450</v>
      </c>
      <c r="AI41" s="276" t="s">
        <v>451</v>
      </c>
      <c r="AJ41" s="276" t="s">
        <v>452</v>
      </c>
      <c r="AK41" s="276" t="s">
        <v>247</v>
      </c>
      <c r="AL41" s="277" t="s">
        <v>33</v>
      </c>
      <c r="AM41" s="276" t="s">
        <v>447</v>
      </c>
      <c r="AN41" s="276" t="s">
        <v>448</v>
      </c>
      <c r="AO41" s="277" t="s">
        <v>449</v>
      </c>
    </row>
    <row r="42" spans="1:41" ht="15" thickBot="1" x14ac:dyDescent="0.4">
      <c r="A42" s="8">
        <v>2025</v>
      </c>
      <c r="B42" s="9" t="s">
        <v>27</v>
      </c>
      <c r="C42" s="9" t="s">
        <v>33</v>
      </c>
      <c r="D42" s="9" t="s">
        <v>247</v>
      </c>
      <c r="E42" s="9" t="s">
        <v>30</v>
      </c>
      <c r="F42" s="8">
        <v>2027</v>
      </c>
      <c r="G42" s="11">
        <v>0</v>
      </c>
      <c r="H42" s="11">
        <v>7.6730000000000007E-2</v>
      </c>
      <c r="I42" s="11">
        <v>3.8920000000000003E-2</v>
      </c>
      <c r="J42" s="11">
        <v>9.8890000000000006E-2</v>
      </c>
      <c r="K42" s="11">
        <v>7.6660000000000006E-2</v>
      </c>
      <c r="L42" s="11">
        <v>0.10305</v>
      </c>
      <c r="M42" s="11">
        <v>0</v>
      </c>
      <c r="N42" s="11">
        <v>9.2050000000000007E-2</v>
      </c>
      <c r="O42" s="11">
        <v>4.3950000000000003E-2</v>
      </c>
      <c r="P42" s="11">
        <v>0.18121000000000001</v>
      </c>
      <c r="Q42" s="11">
        <v>5.6460000000000003E-2</v>
      </c>
      <c r="R42" s="11">
        <v>0</v>
      </c>
      <c r="S42" s="11">
        <v>3.3169999999999998E-2</v>
      </c>
      <c r="T42" s="11">
        <v>0.80108000000000001</v>
      </c>
      <c r="U42" s="11">
        <v>0</v>
      </c>
      <c r="V42" s="11">
        <v>0</v>
      </c>
      <c r="W42" s="11">
        <v>0</v>
      </c>
      <c r="X42" s="11">
        <v>0</v>
      </c>
      <c r="Y42" s="11">
        <v>0.80108000000000001</v>
      </c>
      <c r="Z42" s="11">
        <v>6.2500000000000003E-3</v>
      </c>
      <c r="AA42" s="11">
        <v>1.9970000000000002E-2</v>
      </c>
      <c r="AB42" s="11">
        <v>1.231E-2</v>
      </c>
      <c r="AC42" s="11">
        <v>3.8530000000000002E-2</v>
      </c>
      <c r="AD42" s="71">
        <f t="shared" si="3"/>
        <v>0</v>
      </c>
      <c r="AE42" s="71">
        <f t="shared" si="4"/>
        <v>0</v>
      </c>
      <c r="AF42" s="71">
        <f t="shared" si="5"/>
        <v>0</v>
      </c>
      <c r="AG42" s="277" t="s">
        <v>906</v>
      </c>
      <c r="AH42" s="277" t="s">
        <v>450</v>
      </c>
      <c r="AI42" s="276" t="s">
        <v>451</v>
      </c>
      <c r="AJ42" s="276" t="s">
        <v>452</v>
      </c>
      <c r="AK42" s="276" t="s">
        <v>247</v>
      </c>
      <c r="AL42" s="277" t="s">
        <v>33</v>
      </c>
      <c r="AM42" s="276" t="s">
        <v>447</v>
      </c>
      <c r="AN42" s="276" t="s">
        <v>448</v>
      </c>
      <c r="AO42" s="277" t="s">
        <v>449</v>
      </c>
    </row>
    <row r="43" spans="1:41" ht="15" thickBot="1" x14ac:dyDescent="0.4">
      <c r="A43" s="8">
        <v>2025</v>
      </c>
      <c r="B43" s="9" t="s">
        <v>27</v>
      </c>
      <c r="C43" s="9" t="s">
        <v>33</v>
      </c>
      <c r="D43" s="9" t="s">
        <v>247</v>
      </c>
      <c r="E43" s="9" t="s">
        <v>30</v>
      </c>
      <c r="F43" s="8">
        <v>2028</v>
      </c>
      <c r="G43" s="11">
        <v>0</v>
      </c>
      <c r="H43" s="11">
        <v>7.8009999999999996E-2</v>
      </c>
      <c r="I43" s="11">
        <v>3.7530000000000001E-2</v>
      </c>
      <c r="J43" s="11">
        <v>9.8489999999999994E-2</v>
      </c>
      <c r="K43" s="11">
        <v>7.9880000000000007E-2</v>
      </c>
      <c r="L43" s="11">
        <v>0.10711</v>
      </c>
      <c r="M43" s="11">
        <v>0</v>
      </c>
      <c r="N43" s="11">
        <v>8.9039999999999994E-2</v>
      </c>
      <c r="O43" s="11">
        <v>4.1759999999999999E-2</v>
      </c>
      <c r="P43" s="11">
        <v>0.18473000000000001</v>
      </c>
      <c r="Q43" s="11">
        <v>5.5800000000000002E-2</v>
      </c>
      <c r="R43" s="11">
        <v>0</v>
      </c>
      <c r="S43" s="11">
        <v>3.3369999999999997E-2</v>
      </c>
      <c r="T43" s="11">
        <v>0.80571000000000004</v>
      </c>
      <c r="U43" s="11">
        <v>0</v>
      </c>
      <c r="V43" s="11">
        <v>0</v>
      </c>
      <c r="W43" s="11">
        <v>0</v>
      </c>
      <c r="X43" s="11">
        <v>0</v>
      </c>
      <c r="Y43" s="11">
        <v>0.80571000000000004</v>
      </c>
      <c r="Z43" s="11">
        <v>6.2899999999999996E-3</v>
      </c>
      <c r="AA43" s="11">
        <v>1.984E-2</v>
      </c>
      <c r="AB43" s="11">
        <v>1.1900000000000001E-2</v>
      </c>
      <c r="AC43" s="11">
        <v>3.8030000000000001E-2</v>
      </c>
      <c r="AD43" s="71">
        <f t="shared" si="3"/>
        <v>0</v>
      </c>
      <c r="AE43" s="71">
        <f t="shared" si="4"/>
        <v>0</v>
      </c>
      <c r="AF43" s="71">
        <f t="shared" si="5"/>
        <v>0</v>
      </c>
      <c r="AG43" s="277" t="s">
        <v>906</v>
      </c>
      <c r="AH43" s="277" t="s">
        <v>450</v>
      </c>
      <c r="AI43" s="276" t="s">
        <v>451</v>
      </c>
      <c r="AJ43" s="276" t="s">
        <v>452</v>
      </c>
      <c r="AK43" s="276" t="s">
        <v>247</v>
      </c>
      <c r="AL43" s="277" t="s">
        <v>33</v>
      </c>
      <c r="AM43" s="276" t="s">
        <v>447</v>
      </c>
      <c r="AN43" s="276" t="s">
        <v>448</v>
      </c>
      <c r="AO43" s="277" t="s">
        <v>449</v>
      </c>
    </row>
    <row r="44" spans="1:41" ht="15" thickBot="1" x14ac:dyDescent="0.4">
      <c r="A44" s="8">
        <v>2025</v>
      </c>
      <c r="B44" s="9" t="s">
        <v>27</v>
      </c>
      <c r="C44" s="9" t="s">
        <v>33</v>
      </c>
      <c r="D44" s="9" t="s">
        <v>247</v>
      </c>
      <c r="E44" s="9" t="s">
        <v>30</v>
      </c>
      <c r="F44" s="8">
        <v>2029</v>
      </c>
      <c r="G44" s="11">
        <v>0</v>
      </c>
      <c r="H44" s="11">
        <v>8.0579999999999999E-2</v>
      </c>
      <c r="I44" s="11">
        <v>3.653E-2</v>
      </c>
      <c r="J44" s="11">
        <v>9.6829999999999999E-2</v>
      </c>
      <c r="K44" s="11">
        <v>8.1570000000000004E-2</v>
      </c>
      <c r="L44" s="11">
        <v>0.10783</v>
      </c>
      <c r="M44" s="11">
        <v>0</v>
      </c>
      <c r="N44" s="11">
        <v>8.5999999999999993E-2</v>
      </c>
      <c r="O44" s="11">
        <v>4.1099999999999998E-2</v>
      </c>
      <c r="P44" s="11">
        <v>0.18673000000000001</v>
      </c>
      <c r="Q44" s="11">
        <v>5.6259999999999998E-2</v>
      </c>
      <c r="R44" s="11">
        <v>0</v>
      </c>
      <c r="S44" s="11">
        <v>3.243E-2</v>
      </c>
      <c r="T44" s="11">
        <v>0.80586000000000002</v>
      </c>
      <c r="U44" s="11">
        <v>0</v>
      </c>
      <c r="V44" s="11">
        <v>0</v>
      </c>
      <c r="W44" s="11">
        <v>0</v>
      </c>
      <c r="X44" s="11">
        <v>0</v>
      </c>
      <c r="Y44" s="11">
        <v>0.80586000000000002</v>
      </c>
      <c r="Z44" s="11">
        <v>6.0899999999999999E-3</v>
      </c>
      <c r="AA44" s="11">
        <v>2.8729999999999999E-2</v>
      </c>
      <c r="AB44" s="11">
        <v>1.137E-2</v>
      </c>
      <c r="AC44" s="11">
        <v>4.6190000000000002E-2</v>
      </c>
      <c r="AD44" s="71">
        <f t="shared" si="3"/>
        <v>0</v>
      </c>
      <c r="AE44" s="71">
        <f t="shared" si="4"/>
        <v>0</v>
      </c>
      <c r="AF44" s="71">
        <f t="shared" si="5"/>
        <v>0</v>
      </c>
      <c r="AG44" s="277" t="s">
        <v>906</v>
      </c>
      <c r="AH44" s="277" t="s">
        <v>450</v>
      </c>
      <c r="AI44" s="276" t="s">
        <v>451</v>
      </c>
      <c r="AJ44" s="276" t="s">
        <v>452</v>
      </c>
      <c r="AK44" s="276" t="s">
        <v>247</v>
      </c>
      <c r="AL44" s="277" t="s">
        <v>33</v>
      </c>
      <c r="AM44" s="276" t="s">
        <v>447</v>
      </c>
      <c r="AN44" s="276" t="s">
        <v>448</v>
      </c>
      <c r="AO44" s="277" t="s">
        <v>449</v>
      </c>
    </row>
    <row r="45" spans="1:41" ht="15" thickBot="1" x14ac:dyDescent="0.4">
      <c r="A45" s="8">
        <v>2025</v>
      </c>
      <c r="B45" s="9" t="s">
        <v>27</v>
      </c>
      <c r="C45" s="9" t="s">
        <v>33</v>
      </c>
      <c r="D45" s="9" t="s">
        <v>247</v>
      </c>
      <c r="E45" s="9" t="s">
        <v>30</v>
      </c>
      <c r="F45" s="8">
        <v>2030</v>
      </c>
      <c r="G45" s="11">
        <v>0</v>
      </c>
      <c r="H45" s="11">
        <v>8.3839999999999998E-2</v>
      </c>
      <c r="I45" s="11">
        <v>3.4799999999999998E-2</v>
      </c>
      <c r="J45" s="11">
        <v>9.6949999999999995E-2</v>
      </c>
      <c r="K45" s="11">
        <v>8.3890000000000006E-2</v>
      </c>
      <c r="L45" s="11">
        <v>0.10709</v>
      </c>
      <c r="M45" s="11">
        <v>0</v>
      </c>
      <c r="N45" s="11">
        <v>8.2239999999999994E-2</v>
      </c>
      <c r="O45" s="11">
        <v>4.0849999999999997E-2</v>
      </c>
      <c r="P45" s="11">
        <v>0.18692</v>
      </c>
      <c r="Q45" s="11">
        <v>5.6800000000000003E-2</v>
      </c>
      <c r="R45" s="11">
        <v>0</v>
      </c>
      <c r="S45" s="11">
        <v>3.1609999999999999E-2</v>
      </c>
      <c r="T45" s="11">
        <v>0.80498000000000003</v>
      </c>
      <c r="U45" s="11">
        <v>0</v>
      </c>
      <c r="V45" s="11">
        <v>0</v>
      </c>
      <c r="W45" s="11">
        <v>0</v>
      </c>
      <c r="X45" s="11">
        <v>0</v>
      </c>
      <c r="Y45" s="11">
        <v>0.80498000000000003</v>
      </c>
      <c r="Z45" s="11">
        <v>5.9500000000000004E-3</v>
      </c>
      <c r="AA45" s="11">
        <v>2.8479999999999998E-2</v>
      </c>
      <c r="AB45" s="11">
        <v>1.0699999999999999E-2</v>
      </c>
      <c r="AC45" s="11">
        <v>4.5130000000000003E-2</v>
      </c>
      <c r="AD45" s="71">
        <f t="shared" si="3"/>
        <v>0</v>
      </c>
      <c r="AE45" s="71">
        <f t="shared" si="4"/>
        <v>0</v>
      </c>
      <c r="AF45" s="71">
        <f t="shared" si="5"/>
        <v>0</v>
      </c>
      <c r="AG45" s="277" t="s">
        <v>906</v>
      </c>
      <c r="AH45" s="277" t="s">
        <v>450</v>
      </c>
      <c r="AI45" s="276" t="s">
        <v>451</v>
      </c>
      <c r="AJ45" s="276" t="s">
        <v>452</v>
      </c>
      <c r="AK45" s="276" t="s">
        <v>247</v>
      </c>
      <c r="AL45" s="277" t="s">
        <v>33</v>
      </c>
      <c r="AM45" s="276" t="s">
        <v>447</v>
      </c>
      <c r="AN45" s="276" t="s">
        <v>448</v>
      </c>
      <c r="AO45" s="277" t="s">
        <v>449</v>
      </c>
    </row>
    <row r="46" spans="1:41" ht="15" thickBot="1" x14ac:dyDescent="0.4">
      <c r="A46" s="8">
        <v>2025</v>
      </c>
      <c r="B46" s="9" t="s">
        <v>27</v>
      </c>
      <c r="C46" s="9" t="s">
        <v>33</v>
      </c>
      <c r="D46" s="9" t="s">
        <v>247</v>
      </c>
      <c r="E46" s="9" t="s">
        <v>30</v>
      </c>
      <c r="F46" s="8">
        <v>2031</v>
      </c>
      <c r="G46" s="11">
        <v>0</v>
      </c>
      <c r="H46" s="11">
        <v>8.5029999999999994E-2</v>
      </c>
      <c r="I46" s="11">
        <v>3.347E-2</v>
      </c>
      <c r="J46" s="11">
        <v>9.5960000000000004E-2</v>
      </c>
      <c r="K46" s="11">
        <v>8.7169999999999997E-2</v>
      </c>
      <c r="L46" s="11">
        <v>0.10596</v>
      </c>
      <c r="M46" s="11">
        <v>0</v>
      </c>
      <c r="N46" s="11">
        <v>8.2019999999999996E-2</v>
      </c>
      <c r="O46" s="11">
        <v>4.2139999999999997E-2</v>
      </c>
      <c r="P46" s="11">
        <v>0.18440999999999999</v>
      </c>
      <c r="Q46" s="11">
        <v>5.7090000000000002E-2</v>
      </c>
      <c r="R46" s="11">
        <v>0</v>
      </c>
      <c r="S46" s="11">
        <v>3.1890000000000002E-2</v>
      </c>
      <c r="T46" s="11">
        <v>0.80515999999999999</v>
      </c>
      <c r="U46" s="11">
        <v>0</v>
      </c>
      <c r="V46" s="11">
        <v>0</v>
      </c>
      <c r="W46" s="11">
        <v>0</v>
      </c>
      <c r="X46" s="11">
        <v>0</v>
      </c>
      <c r="Y46" s="11">
        <v>0.80515999999999999</v>
      </c>
      <c r="Z46" s="11">
        <v>5.4299999999999999E-3</v>
      </c>
      <c r="AA46" s="11">
        <v>2.9020000000000001E-2</v>
      </c>
      <c r="AB46" s="11">
        <v>9.2999999999999992E-3</v>
      </c>
      <c r="AC46" s="11">
        <v>4.376E-2</v>
      </c>
      <c r="AD46" s="71">
        <f t="shared" si="3"/>
        <v>0</v>
      </c>
      <c r="AE46" s="71">
        <f t="shared" si="4"/>
        <v>0</v>
      </c>
      <c r="AF46" s="71">
        <f t="shared" si="5"/>
        <v>0</v>
      </c>
      <c r="AG46" s="277" t="s">
        <v>906</v>
      </c>
      <c r="AH46" s="277" t="s">
        <v>450</v>
      </c>
      <c r="AI46" s="276" t="s">
        <v>451</v>
      </c>
      <c r="AJ46" s="276" t="s">
        <v>452</v>
      </c>
      <c r="AK46" s="276" t="s">
        <v>247</v>
      </c>
      <c r="AL46" s="277" t="s">
        <v>33</v>
      </c>
      <c r="AM46" s="276" t="s">
        <v>447</v>
      </c>
      <c r="AN46" s="276" t="s">
        <v>448</v>
      </c>
      <c r="AO46" s="277" t="s">
        <v>449</v>
      </c>
    </row>
    <row r="47" spans="1:41" ht="15" thickBot="1" x14ac:dyDescent="0.4">
      <c r="A47" s="8">
        <v>2025</v>
      </c>
      <c r="B47" s="9" t="s">
        <v>27</v>
      </c>
      <c r="C47" s="9" t="s">
        <v>33</v>
      </c>
      <c r="D47" s="9" t="s">
        <v>247</v>
      </c>
      <c r="E47" s="9" t="s">
        <v>30</v>
      </c>
      <c r="F47" s="8">
        <v>2032</v>
      </c>
      <c r="G47" s="11">
        <v>0</v>
      </c>
      <c r="H47" s="11">
        <v>8.5639999999999994E-2</v>
      </c>
      <c r="I47" s="11">
        <v>2.9260000000000001E-2</v>
      </c>
      <c r="J47" s="11">
        <v>9.2100000000000001E-2</v>
      </c>
      <c r="K47" s="11">
        <v>9.0160000000000004E-2</v>
      </c>
      <c r="L47" s="11">
        <v>0.10423</v>
      </c>
      <c r="M47" s="11">
        <v>0</v>
      </c>
      <c r="N47" s="11">
        <v>7.9740000000000005E-2</v>
      </c>
      <c r="O47" s="11">
        <v>4.3360000000000003E-2</v>
      </c>
      <c r="P47" s="11">
        <v>0.18304000000000001</v>
      </c>
      <c r="Q47" s="11">
        <v>5.7259999999999998E-2</v>
      </c>
      <c r="R47" s="11">
        <v>0</v>
      </c>
      <c r="S47" s="11">
        <v>2.9010000000000001E-2</v>
      </c>
      <c r="T47" s="11">
        <v>0.79379999999999995</v>
      </c>
      <c r="U47" s="11">
        <v>0</v>
      </c>
      <c r="V47" s="11">
        <v>0</v>
      </c>
      <c r="W47" s="11">
        <v>0</v>
      </c>
      <c r="X47" s="11">
        <v>0</v>
      </c>
      <c r="Y47" s="11">
        <v>0.79379999999999995</v>
      </c>
      <c r="Z47" s="11">
        <v>6.5599999999999999E-3</v>
      </c>
      <c r="AA47" s="11">
        <v>2.8840000000000001E-2</v>
      </c>
      <c r="AB47" s="11">
        <v>8.43E-3</v>
      </c>
      <c r="AC47" s="11">
        <v>4.3830000000000001E-2</v>
      </c>
      <c r="AD47" s="71">
        <f t="shared" si="3"/>
        <v>0</v>
      </c>
      <c r="AE47" s="71">
        <f t="shared" si="4"/>
        <v>0</v>
      </c>
      <c r="AF47" s="71">
        <f t="shared" si="5"/>
        <v>0</v>
      </c>
      <c r="AG47" s="277" t="s">
        <v>906</v>
      </c>
      <c r="AH47" s="277" t="s">
        <v>450</v>
      </c>
      <c r="AI47" s="276" t="s">
        <v>451</v>
      </c>
      <c r="AJ47" s="276" t="s">
        <v>452</v>
      </c>
      <c r="AK47" s="276" t="s">
        <v>247</v>
      </c>
      <c r="AL47" s="277" t="s">
        <v>33</v>
      </c>
      <c r="AM47" s="276" t="s">
        <v>447</v>
      </c>
      <c r="AN47" s="276" t="s">
        <v>448</v>
      </c>
      <c r="AO47" s="277" t="s">
        <v>449</v>
      </c>
    </row>
    <row r="48" spans="1:41" ht="15" thickBot="1" x14ac:dyDescent="0.4">
      <c r="A48" s="8">
        <v>2025</v>
      </c>
      <c r="B48" s="9" t="s">
        <v>27</v>
      </c>
      <c r="C48" s="9" t="s">
        <v>33</v>
      </c>
      <c r="D48" s="9" t="s">
        <v>247</v>
      </c>
      <c r="E48" s="9" t="s">
        <v>30</v>
      </c>
      <c r="F48" s="8">
        <v>2033</v>
      </c>
      <c r="G48" s="11">
        <v>0</v>
      </c>
      <c r="H48" s="11">
        <v>8.7669999999999998E-2</v>
      </c>
      <c r="I48" s="11">
        <v>2.861E-2</v>
      </c>
      <c r="J48" s="11">
        <v>9.0770000000000003E-2</v>
      </c>
      <c r="K48" s="11">
        <v>9.325E-2</v>
      </c>
      <c r="L48" s="11">
        <v>0.1022</v>
      </c>
      <c r="M48" s="11">
        <v>0</v>
      </c>
      <c r="N48" s="11">
        <v>7.8289999999999998E-2</v>
      </c>
      <c r="O48" s="11">
        <v>4.224E-2</v>
      </c>
      <c r="P48" s="11">
        <v>0.18218999999999999</v>
      </c>
      <c r="Q48" s="11">
        <v>5.357E-2</v>
      </c>
      <c r="R48" s="11">
        <v>0</v>
      </c>
      <c r="S48" s="11">
        <v>2.845E-2</v>
      </c>
      <c r="T48" s="11">
        <v>0.78725000000000001</v>
      </c>
      <c r="U48" s="11">
        <v>0</v>
      </c>
      <c r="V48" s="11">
        <v>0</v>
      </c>
      <c r="W48" s="11">
        <v>0</v>
      </c>
      <c r="X48" s="11">
        <v>0</v>
      </c>
      <c r="Y48" s="11">
        <v>0.78725000000000001</v>
      </c>
      <c r="Z48" s="11">
        <v>5.9699999999999996E-3</v>
      </c>
      <c r="AA48" s="11">
        <v>2.8680000000000001E-2</v>
      </c>
      <c r="AB48" s="11">
        <v>7.2300000000000003E-3</v>
      </c>
      <c r="AC48" s="11">
        <v>4.1880000000000001E-2</v>
      </c>
      <c r="AD48" s="71">
        <f t="shared" si="3"/>
        <v>0</v>
      </c>
      <c r="AE48" s="71">
        <f t="shared" si="4"/>
        <v>0</v>
      </c>
      <c r="AF48" s="71">
        <f t="shared" si="5"/>
        <v>0</v>
      </c>
      <c r="AG48" s="277" t="s">
        <v>906</v>
      </c>
      <c r="AH48" s="277" t="s">
        <v>450</v>
      </c>
      <c r="AI48" s="276" t="s">
        <v>451</v>
      </c>
      <c r="AJ48" s="276" t="s">
        <v>452</v>
      </c>
      <c r="AK48" s="276" t="s">
        <v>247</v>
      </c>
      <c r="AL48" s="277" t="s">
        <v>33</v>
      </c>
      <c r="AM48" s="276" t="s">
        <v>447</v>
      </c>
      <c r="AN48" s="276" t="s">
        <v>448</v>
      </c>
      <c r="AO48" s="277" t="s">
        <v>449</v>
      </c>
    </row>
    <row r="49" spans="1:41" ht="15" thickBot="1" x14ac:dyDescent="0.4">
      <c r="A49" s="8">
        <v>2025</v>
      </c>
      <c r="B49" s="9" t="s">
        <v>27</v>
      </c>
      <c r="C49" s="9" t="s">
        <v>33</v>
      </c>
      <c r="D49" s="9" t="s">
        <v>247</v>
      </c>
      <c r="E49" s="9" t="s">
        <v>30</v>
      </c>
      <c r="F49" s="8">
        <v>2034</v>
      </c>
      <c r="G49" s="11">
        <v>0</v>
      </c>
      <c r="H49" s="11">
        <v>8.8539999999999994E-2</v>
      </c>
      <c r="I49" s="11">
        <v>2.6169999999999999E-2</v>
      </c>
      <c r="J49" s="11">
        <v>8.6959999999999996E-2</v>
      </c>
      <c r="K49" s="11">
        <v>9.6939999999999998E-2</v>
      </c>
      <c r="L49" s="11">
        <v>9.8900000000000002E-2</v>
      </c>
      <c r="M49" s="11">
        <v>0</v>
      </c>
      <c r="N49" s="11">
        <v>7.7200000000000005E-2</v>
      </c>
      <c r="O49" s="11">
        <v>4.0390000000000002E-2</v>
      </c>
      <c r="P49" s="11">
        <v>0.17559</v>
      </c>
      <c r="Q49" s="11">
        <v>5.4820000000000001E-2</v>
      </c>
      <c r="R49" s="11">
        <v>0</v>
      </c>
      <c r="S49" s="11">
        <v>2.743E-2</v>
      </c>
      <c r="T49" s="11">
        <v>0.77293999999999996</v>
      </c>
      <c r="U49" s="11">
        <v>0</v>
      </c>
      <c r="V49" s="11">
        <v>0</v>
      </c>
      <c r="W49" s="11">
        <v>0</v>
      </c>
      <c r="X49" s="11">
        <v>0</v>
      </c>
      <c r="Y49" s="11">
        <v>0.77293999999999996</v>
      </c>
      <c r="Z49" s="11">
        <v>5.1999999999999998E-3</v>
      </c>
      <c r="AA49" s="11">
        <v>2.895E-2</v>
      </c>
      <c r="AB49" s="11">
        <v>8.8000000000000005E-3</v>
      </c>
      <c r="AC49" s="11">
        <v>4.2959999999999998E-2</v>
      </c>
      <c r="AD49" s="71">
        <f t="shared" si="3"/>
        <v>0</v>
      </c>
      <c r="AE49" s="71">
        <f t="shared" si="4"/>
        <v>0</v>
      </c>
      <c r="AF49" s="71">
        <f t="shared" si="5"/>
        <v>0</v>
      </c>
      <c r="AG49" s="277" t="s">
        <v>906</v>
      </c>
      <c r="AH49" s="277" t="s">
        <v>450</v>
      </c>
      <c r="AI49" s="276" t="s">
        <v>451</v>
      </c>
      <c r="AJ49" s="276" t="s">
        <v>452</v>
      </c>
      <c r="AK49" s="276" t="s">
        <v>247</v>
      </c>
      <c r="AL49" s="277" t="s">
        <v>33</v>
      </c>
      <c r="AM49" s="276" t="s">
        <v>447</v>
      </c>
      <c r="AN49" s="276" t="s">
        <v>448</v>
      </c>
      <c r="AO49" s="277" t="s">
        <v>449</v>
      </c>
    </row>
    <row r="50" spans="1:41" ht="15" thickBot="1" x14ac:dyDescent="0.4">
      <c r="A50" s="8">
        <v>2025</v>
      </c>
      <c r="B50" s="9" t="s">
        <v>27</v>
      </c>
      <c r="C50" s="9" t="s">
        <v>33</v>
      </c>
      <c r="D50" s="9" t="s">
        <v>247</v>
      </c>
      <c r="E50" s="9" t="s">
        <v>30</v>
      </c>
      <c r="F50" s="8">
        <v>2035</v>
      </c>
      <c r="G50" s="11">
        <v>0</v>
      </c>
      <c r="H50" s="11">
        <v>8.9719999999999994E-2</v>
      </c>
      <c r="I50" s="11">
        <v>2.478E-2</v>
      </c>
      <c r="J50" s="11">
        <v>8.4940000000000002E-2</v>
      </c>
      <c r="K50" s="11">
        <v>9.6180000000000002E-2</v>
      </c>
      <c r="L50" s="11">
        <v>9.4560000000000005E-2</v>
      </c>
      <c r="M50" s="11">
        <v>0</v>
      </c>
      <c r="N50" s="11">
        <v>7.6780000000000001E-2</v>
      </c>
      <c r="O50" s="11">
        <v>3.9390000000000001E-2</v>
      </c>
      <c r="P50" s="11">
        <v>0.17415</v>
      </c>
      <c r="Q50" s="11">
        <v>5.4670000000000003E-2</v>
      </c>
      <c r="R50" s="11">
        <v>0</v>
      </c>
      <c r="S50" s="11">
        <v>2.4479999999999998E-2</v>
      </c>
      <c r="T50" s="11">
        <v>0.75965000000000005</v>
      </c>
      <c r="U50" s="11">
        <v>0</v>
      </c>
      <c r="V50" s="11">
        <v>0</v>
      </c>
      <c r="W50" s="11">
        <v>0</v>
      </c>
      <c r="X50" s="11">
        <v>0</v>
      </c>
      <c r="Y50" s="11">
        <v>0.75965000000000005</v>
      </c>
      <c r="Z50" s="11">
        <v>4.8300000000000001E-3</v>
      </c>
      <c r="AA50" s="11">
        <v>3.1480000000000001E-2</v>
      </c>
      <c r="AB50" s="11">
        <v>8.1099999999999992E-3</v>
      </c>
      <c r="AC50" s="11">
        <v>4.4420000000000001E-2</v>
      </c>
      <c r="AD50" s="71">
        <f t="shared" si="3"/>
        <v>0</v>
      </c>
      <c r="AE50" s="71">
        <f t="shared" si="4"/>
        <v>0</v>
      </c>
      <c r="AF50" s="71">
        <f t="shared" si="5"/>
        <v>0</v>
      </c>
      <c r="AG50" s="277" t="s">
        <v>906</v>
      </c>
      <c r="AH50" s="277" t="s">
        <v>450</v>
      </c>
      <c r="AI50" s="276" t="s">
        <v>451</v>
      </c>
      <c r="AJ50" s="276" t="s">
        <v>452</v>
      </c>
      <c r="AK50" s="276" t="s">
        <v>247</v>
      </c>
      <c r="AL50" s="277" t="s">
        <v>33</v>
      </c>
      <c r="AM50" s="276" t="s">
        <v>447</v>
      </c>
      <c r="AN50" s="276" t="s">
        <v>448</v>
      </c>
      <c r="AO50" s="277" t="s">
        <v>449</v>
      </c>
    </row>
    <row r="51" spans="1:41" ht="15" thickBot="1" x14ac:dyDescent="0.4">
      <c r="A51" s="8">
        <v>2025</v>
      </c>
      <c r="B51" s="9" t="s">
        <v>27</v>
      </c>
      <c r="C51" s="9" t="s">
        <v>33</v>
      </c>
      <c r="D51" s="9" t="s">
        <v>247</v>
      </c>
      <c r="E51" s="9" t="s">
        <v>31</v>
      </c>
      <c r="F51" s="8">
        <v>2025</v>
      </c>
      <c r="G51" s="11" t="s">
        <v>381</v>
      </c>
      <c r="H51" s="11" t="s">
        <v>381</v>
      </c>
      <c r="I51" s="11" t="s">
        <v>381</v>
      </c>
      <c r="J51" s="11" t="s">
        <v>381</v>
      </c>
      <c r="K51" s="11" t="s">
        <v>381</v>
      </c>
      <c r="L51" s="11" t="s">
        <v>381</v>
      </c>
      <c r="M51" s="11" t="s">
        <v>381</v>
      </c>
      <c r="N51" s="11" t="s">
        <v>381</v>
      </c>
      <c r="O51" s="11" t="s">
        <v>381</v>
      </c>
      <c r="P51" s="11" t="s">
        <v>381</v>
      </c>
      <c r="Q51" s="11" t="s">
        <v>381</v>
      </c>
      <c r="R51" s="11" t="s">
        <v>381</v>
      </c>
      <c r="S51" s="11" t="s">
        <v>381</v>
      </c>
      <c r="T51" s="11" t="s">
        <v>381</v>
      </c>
      <c r="U51" s="11" t="s">
        <v>381</v>
      </c>
      <c r="V51" s="11" t="s">
        <v>381</v>
      </c>
      <c r="W51" s="11" t="s">
        <v>381</v>
      </c>
      <c r="X51" s="11" t="s">
        <v>381</v>
      </c>
      <c r="Y51" s="11" t="s">
        <v>381</v>
      </c>
      <c r="Z51" s="11">
        <v>1.67E-2</v>
      </c>
      <c r="AA51" s="11">
        <v>0.12848999999999999</v>
      </c>
      <c r="AB51" s="11">
        <v>3.2129999999999999E-2</v>
      </c>
      <c r="AC51" s="11">
        <v>0.17732000000000001</v>
      </c>
      <c r="AD51" s="71"/>
      <c r="AE51" s="71"/>
      <c r="AF51" s="71">
        <f t="shared" si="5"/>
        <v>0</v>
      </c>
      <c r="AG51" s="277" t="s">
        <v>907</v>
      </c>
      <c r="AH51" s="277" t="s">
        <v>450</v>
      </c>
      <c r="AI51" s="276" t="s">
        <v>451</v>
      </c>
      <c r="AJ51" s="276" t="s">
        <v>452</v>
      </c>
      <c r="AK51" s="276" t="s">
        <v>247</v>
      </c>
      <c r="AL51" s="277" t="s">
        <v>33</v>
      </c>
      <c r="AM51" s="276" t="s">
        <v>447</v>
      </c>
      <c r="AN51" s="276" t="s">
        <v>448</v>
      </c>
      <c r="AO51" s="277" t="s">
        <v>449</v>
      </c>
    </row>
    <row r="52" spans="1:41" ht="15" thickBot="1" x14ac:dyDescent="0.4">
      <c r="A52" s="8">
        <v>2025</v>
      </c>
      <c r="B52" s="9" t="s">
        <v>27</v>
      </c>
      <c r="C52" s="9" t="s">
        <v>33</v>
      </c>
      <c r="D52" s="9" t="s">
        <v>247</v>
      </c>
      <c r="E52" s="9" t="s">
        <v>31</v>
      </c>
      <c r="F52" s="8">
        <v>2026</v>
      </c>
      <c r="G52" s="11" t="s">
        <v>381</v>
      </c>
      <c r="H52" s="11" t="s">
        <v>381</v>
      </c>
      <c r="I52" s="11" t="s">
        <v>381</v>
      </c>
      <c r="J52" s="11" t="s">
        <v>381</v>
      </c>
      <c r="K52" s="11" t="s">
        <v>381</v>
      </c>
      <c r="L52" s="11" t="s">
        <v>381</v>
      </c>
      <c r="M52" s="11" t="s">
        <v>381</v>
      </c>
      <c r="N52" s="11" t="s">
        <v>381</v>
      </c>
      <c r="O52" s="11" t="s">
        <v>381</v>
      </c>
      <c r="P52" s="11" t="s">
        <v>381</v>
      </c>
      <c r="Q52" s="11" t="s">
        <v>381</v>
      </c>
      <c r="R52" s="11" t="s">
        <v>381</v>
      </c>
      <c r="S52" s="11" t="s">
        <v>381</v>
      </c>
      <c r="T52" s="11" t="s">
        <v>381</v>
      </c>
      <c r="U52" s="11" t="s">
        <v>381</v>
      </c>
      <c r="V52" s="11" t="s">
        <v>381</v>
      </c>
      <c r="W52" s="11" t="s">
        <v>381</v>
      </c>
      <c r="X52" s="11" t="s">
        <v>381</v>
      </c>
      <c r="Y52" s="11" t="s">
        <v>381</v>
      </c>
      <c r="Z52" s="11">
        <v>1.444E-2</v>
      </c>
      <c r="AA52" s="11">
        <v>0.10392</v>
      </c>
      <c r="AB52" s="11">
        <v>3.363E-2</v>
      </c>
      <c r="AC52" s="11">
        <v>0.15198999999999999</v>
      </c>
      <c r="AD52" s="71"/>
      <c r="AE52" s="71"/>
      <c r="AF52" s="71">
        <f t="shared" si="5"/>
        <v>0</v>
      </c>
      <c r="AG52" s="277" t="s">
        <v>907</v>
      </c>
      <c r="AH52" s="277" t="s">
        <v>450</v>
      </c>
      <c r="AI52" s="276" t="s">
        <v>451</v>
      </c>
      <c r="AJ52" s="276" t="s">
        <v>452</v>
      </c>
      <c r="AK52" s="276" t="s">
        <v>247</v>
      </c>
      <c r="AL52" s="277" t="s">
        <v>33</v>
      </c>
      <c r="AM52" s="276" t="s">
        <v>447</v>
      </c>
      <c r="AN52" s="276" t="s">
        <v>448</v>
      </c>
      <c r="AO52" s="277" t="s">
        <v>449</v>
      </c>
    </row>
    <row r="53" spans="1:41" ht="15" thickBot="1" x14ac:dyDescent="0.4">
      <c r="A53" s="8">
        <v>2025</v>
      </c>
      <c r="B53" s="9" t="s">
        <v>27</v>
      </c>
      <c r="C53" s="9" t="s">
        <v>33</v>
      </c>
      <c r="D53" s="9" t="s">
        <v>247</v>
      </c>
      <c r="E53" s="9" t="s">
        <v>31</v>
      </c>
      <c r="F53" s="8">
        <v>2027</v>
      </c>
      <c r="G53" s="11" t="s">
        <v>381</v>
      </c>
      <c r="H53" s="11" t="s">
        <v>381</v>
      </c>
      <c r="I53" s="11" t="s">
        <v>381</v>
      </c>
      <c r="J53" s="11" t="s">
        <v>381</v>
      </c>
      <c r="K53" s="11" t="s">
        <v>381</v>
      </c>
      <c r="L53" s="11" t="s">
        <v>381</v>
      </c>
      <c r="M53" s="11" t="s">
        <v>381</v>
      </c>
      <c r="N53" s="11" t="s">
        <v>381</v>
      </c>
      <c r="O53" s="11" t="s">
        <v>381</v>
      </c>
      <c r="P53" s="11" t="s">
        <v>381</v>
      </c>
      <c r="Q53" s="11" t="s">
        <v>381</v>
      </c>
      <c r="R53" s="11" t="s">
        <v>381</v>
      </c>
      <c r="S53" s="11" t="s">
        <v>381</v>
      </c>
      <c r="T53" s="11" t="s">
        <v>381</v>
      </c>
      <c r="U53" s="11" t="s">
        <v>381</v>
      </c>
      <c r="V53" s="11" t="s">
        <v>381</v>
      </c>
      <c r="W53" s="11" t="s">
        <v>381</v>
      </c>
      <c r="X53" s="11" t="s">
        <v>381</v>
      </c>
      <c r="Y53" s="11" t="s">
        <v>381</v>
      </c>
      <c r="Z53" s="11">
        <v>1.519E-2</v>
      </c>
      <c r="AA53" s="11">
        <v>0.10408000000000001</v>
      </c>
      <c r="AB53" s="11">
        <v>2.913E-2</v>
      </c>
      <c r="AC53" s="11">
        <v>0.1484</v>
      </c>
      <c r="AD53" s="71"/>
      <c r="AE53" s="71"/>
      <c r="AF53" s="71">
        <f t="shared" si="5"/>
        <v>0</v>
      </c>
      <c r="AG53" s="277" t="s">
        <v>907</v>
      </c>
      <c r="AH53" s="277" t="s">
        <v>450</v>
      </c>
      <c r="AI53" s="276" t="s">
        <v>451</v>
      </c>
      <c r="AJ53" s="276" t="s">
        <v>452</v>
      </c>
      <c r="AK53" s="276" t="s">
        <v>247</v>
      </c>
      <c r="AL53" s="277" t="s">
        <v>33</v>
      </c>
      <c r="AM53" s="276" t="s">
        <v>447</v>
      </c>
      <c r="AN53" s="276" t="s">
        <v>448</v>
      </c>
      <c r="AO53" s="277" t="s">
        <v>449</v>
      </c>
    </row>
    <row r="54" spans="1:41" ht="15" thickBot="1" x14ac:dyDescent="0.4">
      <c r="A54" s="8">
        <v>2025</v>
      </c>
      <c r="B54" s="9" t="s">
        <v>27</v>
      </c>
      <c r="C54" s="9" t="s">
        <v>33</v>
      </c>
      <c r="D54" s="9" t="s">
        <v>247</v>
      </c>
      <c r="E54" s="9" t="s">
        <v>31</v>
      </c>
      <c r="F54" s="8">
        <v>2028</v>
      </c>
      <c r="G54" s="11" t="s">
        <v>381</v>
      </c>
      <c r="H54" s="11" t="s">
        <v>381</v>
      </c>
      <c r="I54" s="11" t="s">
        <v>381</v>
      </c>
      <c r="J54" s="11" t="s">
        <v>381</v>
      </c>
      <c r="K54" s="11" t="s">
        <v>381</v>
      </c>
      <c r="L54" s="11" t="s">
        <v>381</v>
      </c>
      <c r="M54" s="11" t="s">
        <v>381</v>
      </c>
      <c r="N54" s="11" t="s">
        <v>381</v>
      </c>
      <c r="O54" s="11" t="s">
        <v>381</v>
      </c>
      <c r="P54" s="11" t="s">
        <v>381</v>
      </c>
      <c r="Q54" s="11" t="s">
        <v>381</v>
      </c>
      <c r="R54" s="11" t="s">
        <v>381</v>
      </c>
      <c r="S54" s="11" t="s">
        <v>381</v>
      </c>
      <c r="T54" s="11" t="s">
        <v>381</v>
      </c>
      <c r="U54" s="11" t="s">
        <v>381</v>
      </c>
      <c r="V54" s="11" t="s">
        <v>381</v>
      </c>
      <c r="W54" s="11" t="s">
        <v>381</v>
      </c>
      <c r="X54" s="11" t="s">
        <v>381</v>
      </c>
      <c r="Y54" s="11" t="s">
        <v>381</v>
      </c>
      <c r="Z54" s="11">
        <v>9.6799999999999994E-3</v>
      </c>
      <c r="AA54" s="11">
        <v>0.10357</v>
      </c>
      <c r="AB54" s="11">
        <v>2.7470000000000001E-2</v>
      </c>
      <c r="AC54" s="11">
        <v>0.14072999999999999</v>
      </c>
      <c r="AD54" s="71"/>
      <c r="AE54" s="71"/>
      <c r="AF54" s="71">
        <f t="shared" si="5"/>
        <v>0</v>
      </c>
      <c r="AG54" s="277" t="s">
        <v>907</v>
      </c>
      <c r="AH54" s="277" t="s">
        <v>450</v>
      </c>
      <c r="AI54" s="276" t="s">
        <v>451</v>
      </c>
      <c r="AJ54" s="276" t="s">
        <v>452</v>
      </c>
      <c r="AK54" s="276" t="s">
        <v>247</v>
      </c>
      <c r="AL54" s="277" t="s">
        <v>33</v>
      </c>
      <c r="AM54" s="276" t="s">
        <v>447</v>
      </c>
      <c r="AN54" s="276" t="s">
        <v>448</v>
      </c>
      <c r="AO54" s="277" t="s">
        <v>449</v>
      </c>
    </row>
    <row r="55" spans="1:41" ht="15" thickBot="1" x14ac:dyDescent="0.4">
      <c r="A55" s="8">
        <v>2025</v>
      </c>
      <c r="B55" s="9" t="s">
        <v>27</v>
      </c>
      <c r="C55" s="9" t="s">
        <v>33</v>
      </c>
      <c r="D55" s="9" t="s">
        <v>247</v>
      </c>
      <c r="E55" s="9" t="s">
        <v>31</v>
      </c>
      <c r="F55" s="8">
        <v>2029</v>
      </c>
      <c r="G55" s="11" t="s">
        <v>381</v>
      </c>
      <c r="H55" s="11" t="s">
        <v>381</v>
      </c>
      <c r="I55" s="11" t="s">
        <v>381</v>
      </c>
      <c r="J55" s="11" t="s">
        <v>381</v>
      </c>
      <c r="K55" s="11" t="s">
        <v>381</v>
      </c>
      <c r="L55" s="11" t="s">
        <v>381</v>
      </c>
      <c r="M55" s="11" t="s">
        <v>381</v>
      </c>
      <c r="N55" s="11" t="s">
        <v>381</v>
      </c>
      <c r="O55" s="11" t="s">
        <v>381</v>
      </c>
      <c r="P55" s="11" t="s">
        <v>381</v>
      </c>
      <c r="Q55" s="11" t="s">
        <v>381</v>
      </c>
      <c r="R55" s="11" t="s">
        <v>381</v>
      </c>
      <c r="S55" s="11" t="s">
        <v>381</v>
      </c>
      <c r="T55" s="11" t="s">
        <v>381</v>
      </c>
      <c r="U55" s="11" t="s">
        <v>381</v>
      </c>
      <c r="V55" s="11" t="s">
        <v>381</v>
      </c>
      <c r="W55" s="11" t="s">
        <v>381</v>
      </c>
      <c r="X55" s="11" t="s">
        <v>381</v>
      </c>
      <c r="Y55" s="11" t="s">
        <v>381</v>
      </c>
      <c r="Z55" s="11">
        <v>1.03E-2</v>
      </c>
      <c r="AA55" s="11">
        <v>9.0399999999999994E-2</v>
      </c>
      <c r="AB55" s="11">
        <v>1.9109999999999999E-2</v>
      </c>
      <c r="AC55" s="11">
        <v>0.11981</v>
      </c>
      <c r="AD55" s="71"/>
      <c r="AE55" s="71"/>
      <c r="AF55" s="71">
        <f t="shared" si="5"/>
        <v>0</v>
      </c>
      <c r="AG55" s="277" t="s">
        <v>907</v>
      </c>
      <c r="AH55" s="277" t="s">
        <v>450</v>
      </c>
      <c r="AI55" s="276" t="s">
        <v>451</v>
      </c>
      <c r="AJ55" s="276" t="s">
        <v>452</v>
      </c>
      <c r="AK55" s="276" t="s">
        <v>247</v>
      </c>
      <c r="AL55" s="277" t="s">
        <v>33</v>
      </c>
      <c r="AM55" s="276" t="s">
        <v>447</v>
      </c>
      <c r="AN55" s="276" t="s">
        <v>448</v>
      </c>
      <c r="AO55" s="277" t="s">
        <v>449</v>
      </c>
    </row>
    <row r="56" spans="1:41" ht="15" thickBot="1" x14ac:dyDescent="0.4">
      <c r="A56" s="8">
        <v>2025</v>
      </c>
      <c r="B56" s="9" t="s">
        <v>27</v>
      </c>
      <c r="C56" s="9" t="s">
        <v>33</v>
      </c>
      <c r="D56" s="9" t="s">
        <v>247</v>
      </c>
      <c r="E56" s="9" t="s">
        <v>31</v>
      </c>
      <c r="F56" s="8">
        <v>2030</v>
      </c>
      <c r="G56" s="11" t="s">
        <v>381</v>
      </c>
      <c r="H56" s="11" t="s">
        <v>381</v>
      </c>
      <c r="I56" s="11" t="s">
        <v>381</v>
      </c>
      <c r="J56" s="11" t="s">
        <v>381</v>
      </c>
      <c r="K56" s="11" t="s">
        <v>381</v>
      </c>
      <c r="L56" s="11" t="s">
        <v>381</v>
      </c>
      <c r="M56" s="11" t="s">
        <v>381</v>
      </c>
      <c r="N56" s="11" t="s">
        <v>381</v>
      </c>
      <c r="O56" s="11" t="s">
        <v>381</v>
      </c>
      <c r="P56" s="11" t="s">
        <v>381</v>
      </c>
      <c r="Q56" s="11" t="s">
        <v>381</v>
      </c>
      <c r="R56" s="11" t="s">
        <v>381</v>
      </c>
      <c r="S56" s="11" t="s">
        <v>381</v>
      </c>
      <c r="T56" s="11" t="s">
        <v>381</v>
      </c>
      <c r="U56" s="11" t="s">
        <v>381</v>
      </c>
      <c r="V56" s="11" t="s">
        <v>381</v>
      </c>
      <c r="W56" s="11" t="s">
        <v>381</v>
      </c>
      <c r="X56" s="11" t="s">
        <v>381</v>
      </c>
      <c r="Y56" s="11" t="s">
        <v>381</v>
      </c>
      <c r="Z56" s="11">
        <v>1.091E-2</v>
      </c>
      <c r="AA56" s="11">
        <v>0.10178</v>
      </c>
      <c r="AB56" s="11">
        <v>1.307E-2</v>
      </c>
      <c r="AC56" s="11">
        <v>0.12576000000000001</v>
      </c>
      <c r="AD56" s="71"/>
      <c r="AE56" s="71"/>
      <c r="AF56" s="71">
        <f t="shared" si="5"/>
        <v>0</v>
      </c>
      <c r="AG56" s="277" t="s">
        <v>907</v>
      </c>
      <c r="AH56" s="277" t="s">
        <v>450</v>
      </c>
      <c r="AI56" s="276" t="s">
        <v>451</v>
      </c>
      <c r="AJ56" s="276" t="s">
        <v>452</v>
      </c>
      <c r="AK56" s="276" t="s">
        <v>247</v>
      </c>
      <c r="AL56" s="277" t="s">
        <v>33</v>
      </c>
      <c r="AM56" s="276" t="s">
        <v>447</v>
      </c>
      <c r="AN56" s="276" t="s">
        <v>448</v>
      </c>
      <c r="AO56" s="277" t="s">
        <v>449</v>
      </c>
    </row>
    <row r="57" spans="1:41" ht="15" thickBot="1" x14ac:dyDescent="0.4">
      <c r="A57" s="8">
        <v>2025</v>
      </c>
      <c r="B57" s="9" t="s">
        <v>27</v>
      </c>
      <c r="C57" s="9" t="s">
        <v>33</v>
      </c>
      <c r="D57" s="9" t="s">
        <v>247</v>
      </c>
      <c r="E57" s="9" t="s">
        <v>31</v>
      </c>
      <c r="F57" s="8">
        <v>2031</v>
      </c>
      <c r="G57" s="11" t="s">
        <v>381</v>
      </c>
      <c r="H57" s="11" t="s">
        <v>381</v>
      </c>
      <c r="I57" s="11" t="s">
        <v>381</v>
      </c>
      <c r="J57" s="11" t="s">
        <v>381</v>
      </c>
      <c r="K57" s="11" t="s">
        <v>381</v>
      </c>
      <c r="L57" s="11" t="s">
        <v>381</v>
      </c>
      <c r="M57" s="11" t="s">
        <v>381</v>
      </c>
      <c r="N57" s="11" t="s">
        <v>381</v>
      </c>
      <c r="O57" s="11" t="s">
        <v>381</v>
      </c>
      <c r="P57" s="11" t="s">
        <v>381</v>
      </c>
      <c r="Q57" s="11" t="s">
        <v>381</v>
      </c>
      <c r="R57" s="11" t="s">
        <v>381</v>
      </c>
      <c r="S57" s="11" t="s">
        <v>381</v>
      </c>
      <c r="T57" s="11" t="s">
        <v>381</v>
      </c>
      <c r="U57" s="11" t="s">
        <v>381</v>
      </c>
      <c r="V57" s="11" t="s">
        <v>381</v>
      </c>
      <c r="W57" s="11" t="s">
        <v>381</v>
      </c>
      <c r="X57" s="11" t="s">
        <v>381</v>
      </c>
      <c r="Y57" s="11" t="s">
        <v>381</v>
      </c>
      <c r="Z57" s="11">
        <v>7.9399999999999991E-3</v>
      </c>
      <c r="AA57" s="11">
        <v>0.10918</v>
      </c>
      <c r="AB57" s="11">
        <v>1.3899999999999999E-2</v>
      </c>
      <c r="AC57" s="11">
        <v>0.13102</v>
      </c>
      <c r="AD57" s="71"/>
      <c r="AE57" s="71"/>
      <c r="AF57" s="71">
        <f t="shared" si="5"/>
        <v>0</v>
      </c>
      <c r="AG57" s="277" t="s">
        <v>907</v>
      </c>
      <c r="AH57" s="277" t="s">
        <v>450</v>
      </c>
      <c r="AI57" s="276" t="s">
        <v>451</v>
      </c>
      <c r="AJ57" s="276" t="s">
        <v>452</v>
      </c>
      <c r="AK57" s="276" t="s">
        <v>247</v>
      </c>
      <c r="AL57" s="277" t="s">
        <v>33</v>
      </c>
      <c r="AM57" s="276" t="s">
        <v>447</v>
      </c>
      <c r="AN57" s="276" t="s">
        <v>448</v>
      </c>
      <c r="AO57" s="277" t="s">
        <v>449</v>
      </c>
    </row>
    <row r="58" spans="1:41" ht="15" thickBot="1" x14ac:dyDescent="0.4">
      <c r="A58" s="8">
        <v>2025</v>
      </c>
      <c r="B58" s="9" t="s">
        <v>27</v>
      </c>
      <c r="C58" s="9" t="s">
        <v>33</v>
      </c>
      <c r="D58" s="9" t="s">
        <v>247</v>
      </c>
      <c r="E58" s="9" t="s">
        <v>31</v>
      </c>
      <c r="F58" s="8">
        <v>2032</v>
      </c>
      <c r="G58" s="11" t="s">
        <v>381</v>
      </c>
      <c r="H58" s="11" t="s">
        <v>381</v>
      </c>
      <c r="I58" s="11" t="s">
        <v>381</v>
      </c>
      <c r="J58" s="11" t="s">
        <v>381</v>
      </c>
      <c r="K58" s="11" t="s">
        <v>381</v>
      </c>
      <c r="L58" s="11" t="s">
        <v>381</v>
      </c>
      <c r="M58" s="11" t="s">
        <v>381</v>
      </c>
      <c r="N58" s="11" t="s">
        <v>381</v>
      </c>
      <c r="O58" s="11" t="s">
        <v>381</v>
      </c>
      <c r="P58" s="11" t="s">
        <v>381</v>
      </c>
      <c r="Q58" s="11" t="s">
        <v>381</v>
      </c>
      <c r="R58" s="11" t="s">
        <v>381</v>
      </c>
      <c r="S58" s="11" t="s">
        <v>381</v>
      </c>
      <c r="T58" s="11" t="s">
        <v>381</v>
      </c>
      <c r="U58" s="11" t="s">
        <v>381</v>
      </c>
      <c r="V58" s="11" t="s">
        <v>381</v>
      </c>
      <c r="W58" s="11" t="s">
        <v>381</v>
      </c>
      <c r="X58" s="11" t="s">
        <v>381</v>
      </c>
      <c r="Y58" s="11" t="s">
        <v>381</v>
      </c>
      <c r="Z58" s="11">
        <v>8.6199999999999992E-3</v>
      </c>
      <c r="AA58" s="11">
        <v>0.12143</v>
      </c>
      <c r="AB58" s="11">
        <v>1.4829999999999999E-2</v>
      </c>
      <c r="AC58" s="11">
        <v>0.14488000000000001</v>
      </c>
      <c r="AD58" s="71"/>
      <c r="AE58" s="71"/>
      <c r="AF58" s="71">
        <f t="shared" si="5"/>
        <v>0</v>
      </c>
      <c r="AG58" s="277" t="s">
        <v>907</v>
      </c>
      <c r="AH58" s="277" t="s">
        <v>450</v>
      </c>
      <c r="AI58" s="276" t="s">
        <v>451</v>
      </c>
      <c r="AJ58" s="276" t="s">
        <v>452</v>
      </c>
      <c r="AK58" s="276" t="s">
        <v>247</v>
      </c>
      <c r="AL58" s="277" t="s">
        <v>33</v>
      </c>
      <c r="AM58" s="276" t="s">
        <v>447</v>
      </c>
      <c r="AN58" s="276" t="s">
        <v>448</v>
      </c>
      <c r="AO58" s="277" t="s">
        <v>449</v>
      </c>
    </row>
    <row r="59" spans="1:41" ht="15" thickBot="1" x14ac:dyDescent="0.4">
      <c r="A59" s="8">
        <v>2025</v>
      </c>
      <c r="B59" s="9" t="s">
        <v>27</v>
      </c>
      <c r="C59" s="9" t="s">
        <v>33</v>
      </c>
      <c r="D59" s="9" t="s">
        <v>247</v>
      </c>
      <c r="E59" s="9" t="s">
        <v>31</v>
      </c>
      <c r="F59" s="8">
        <v>2033</v>
      </c>
      <c r="G59" s="11" t="s">
        <v>381</v>
      </c>
      <c r="H59" s="11" t="s">
        <v>381</v>
      </c>
      <c r="I59" s="11" t="s">
        <v>381</v>
      </c>
      <c r="J59" s="11" t="s">
        <v>381</v>
      </c>
      <c r="K59" s="11" t="s">
        <v>381</v>
      </c>
      <c r="L59" s="11" t="s">
        <v>381</v>
      </c>
      <c r="M59" s="11" t="s">
        <v>381</v>
      </c>
      <c r="N59" s="11" t="s">
        <v>381</v>
      </c>
      <c r="O59" s="11" t="s">
        <v>381</v>
      </c>
      <c r="P59" s="11" t="s">
        <v>381</v>
      </c>
      <c r="Q59" s="11" t="s">
        <v>381</v>
      </c>
      <c r="R59" s="11" t="s">
        <v>381</v>
      </c>
      <c r="S59" s="11" t="s">
        <v>381</v>
      </c>
      <c r="T59" s="11" t="s">
        <v>381</v>
      </c>
      <c r="U59" s="11" t="s">
        <v>381</v>
      </c>
      <c r="V59" s="11" t="s">
        <v>381</v>
      </c>
      <c r="W59" s="11" t="s">
        <v>381</v>
      </c>
      <c r="X59" s="11" t="s">
        <v>381</v>
      </c>
      <c r="Y59" s="11" t="s">
        <v>381</v>
      </c>
      <c r="Z59" s="11">
        <v>9.5499999999999995E-3</v>
      </c>
      <c r="AA59" s="11">
        <v>0.12659999999999999</v>
      </c>
      <c r="AB59" s="11">
        <v>1.5679999999999999E-2</v>
      </c>
      <c r="AC59" s="11">
        <v>0.15182000000000001</v>
      </c>
      <c r="AD59" s="71"/>
      <c r="AE59" s="71"/>
      <c r="AF59" s="71">
        <f t="shared" si="5"/>
        <v>0</v>
      </c>
      <c r="AG59" s="277" t="s">
        <v>907</v>
      </c>
      <c r="AH59" s="277" t="s">
        <v>450</v>
      </c>
      <c r="AI59" s="276" t="s">
        <v>451</v>
      </c>
      <c r="AJ59" s="276" t="s">
        <v>452</v>
      </c>
      <c r="AK59" s="276" t="s">
        <v>247</v>
      </c>
      <c r="AL59" s="277" t="s">
        <v>33</v>
      </c>
      <c r="AM59" s="276" t="s">
        <v>447</v>
      </c>
      <c r="AN59" s="276" t="s">
        <v>448</v>
      </c>
      <c r="AO59" s="277" t="s">
        <v>449</v>
      </c>
    </row>
    <row r="60" spans="1:41" ht="15" thickBot="1" x14ac:dyDescent="0.4">
      <c r="A60" s="8">
        <v>2025</v>
      </c>
      <c r="B60" s="9" t="s">
        <v>27</v>
      </c>
      <c r="C60" s="9" t="s">
        <v>33</v>
      </c>
      <c r="D60" s="9" t="s">
        <v>247</v>
      </c>
      <c r="E60" s="9" t="s">
        <v>31</v>
      </c>
      <c r="F60" s="8">
        <v>2034</v>
      </c>
      <c r="G60" s="11" t="s">
        <v>381</v>
      </c>
      <c r="H60" s="11" t="s">
        <v>381</v>
      </c>
      <c r="I60" s="11" t="s">
        <v>381</v>
      </c>
      <c r="J60" s="11" t="s">
        <v>381</v>
      </c>
      <c r="K60" s="11" t="s">
        <v>381</v>
      </c>
      <c r="L60" s="11" t="s">
        <v>381</v>
      </c>
      <c r="M60" s="11" t="s">
        <v>381</v>
      </c>
      <c r="N60" s="11" t="s">
        <v>381</v>
      </c>
      <c r="O60" s="11" t="s">
        <v>381</v>
      </c>
      <c r="P60" s="11" t="s">
        <v>381</v>
      </c>
      <c r="Q60" s="11" t="s">
        <v>381</v>
      </c>
      <c r="R60" s="11" t="s">
        <v>381</v>
      </c>
      <c r="S60" s="11" t="s">
        <v>381</v>
      </c>
      <c r="T60" s="11" t="s">
        <v>381</v>
      </c>
      <c r="U60" s="11" t="s">
        <v>381</v>
      </c>
      <c r="V60" s="11" t="s">
        <v>381</v>
      </c>
      <c r="W60" s="11" t="s">
        <v>381</v>
      </c>
      <c r="X60" s="11" t="s">
        <v>381</v>
      </c>
      <c r="Y60" s="11" t="s">
        <v>381</v>
      </c>
      <c r="Z60" s="11">
        <v>1.0460000000000001E-2</v>
      </c>
      <c r="AA60" s="11">
        <v>0.13900999999999999</v>
      </c>
      <c r="AB60" s="11">
        <v>1.7100000000000001E-2</v>
      </c>
      <c r="AC60" s="11">
        <v>0.16656000000000001</v>
      </c>
      <c r="AD60" s="71"/>
      <c r="AE60" s="71"/>
      <c r="AF60" s="71">
        <f t="shared" si="5"/>
        <v>0</v>
      </c>
      <c r="AG60" s="277" t="s">
        <v>907</v>
      </c>
      <c r="AH60" s="277" t="s">
        <v>450</v>
      </c>
      <c r="AI60" s="276" t="s">
        <v>451</v>
      </c>
      <c r="AJ60" s="276" t="s">
        <v>452</v>
      </c>
      <c r="AK60" s="276" t="s">
        <v>247</v>
      </c>
      <c r="AL60" s="277" t="s">
        <v>33</v>
      </c>
      <c r="AM60" s="276" t="s">
        <v>447</v>
      </c>
      <c r="AN60" s="276" t="s">
        <v>448</v>
      </c>
      <c r="AO60" s="277" t="s">
        <v>449</v>
      </c>
    </row>
    <row r="61" spans="1:41" ht="15" thickBot="1" x14ac:dyDescent="0.4">
      <c r="A61" s="8">
        <v>2025</v>
      </c>
      <c r="B61" s="9" t="s">
        <v>27</v>
      </c>
      <c r="C61" s="9" t="s">
        <v>33</v>
      </c>
      <c r="D61" s="9" t="s">
        <v>247</v>
      </c>
      <c r="E61" s="9" t="s">
        <v>31</v>
      </c>
      <c r="F61" s="8">
        <v>2035</v>
      </c>
      <c r="G61" s="11" t="s">
        <v>381</v>
      </c>
      <c r="H61" s="11" t="s">
        <v>381</v>
      </c>
      <c r="I61" s="11" t="s">
        <v>381</v>
      </c>
      <c r="J61" s="11" t="s">
        <v>381</v>
      </c>
      <c r="K61" s="11" t="s">
        <v>381</v>
      </c>
      <c r="L61" s="11" t="s">
        <v>381</v>
      </c>
      <c r="M61" s="11" t="s">
        <v>381</v>
      </c>
      <c r="N61" s="11" t="s">
        <v>381</v>
      </c>
      <c r="O61" s="11" t="s">
        <v>381</v>
      </c>
      <c r="P61" s="11" t="s">
        <v>381</v>
      </c>
      <c r="Q61" s="11" t="s">
        <v>381</v>
      </c>
      <c r="R61" s="11" t="s">
        <v>381</v>
      </c>
      <c r="S61" s="11" t="s">
        <v>381</v>
      </c>
      <c r="T61" s="11" t="s">
        <v>381</v>
      </c>
      <c r="U61" s="11" t="s">
        <v>381</v>
      </c>
      <c r="V61" s="11" t="s">
        <v>381</v>
      </c>
      <c r="W61" s="11" t="s">
        <v>381</v>
      </c>
      <c r="X61" s="11" t="s">
        <v>381</v>
      </c>
      <c r="Y61" s="11" t="s">
        <v>381</v>
      </c>
      <c r="Z61" s="11">
        <v>1.17E-2</v>
      </c>
      <c r="AA61" s="11">
        <v>0.1134</v>
      </c>
      <c r="AB61" s="11">
        <v>1.9060000000000001E-2</v>
      </c>
      <c r="AC61" s="11">
        <v>0.14416000000000001</v>
      </c>
      <c r="AD61" s="71"/>
      <c r="AE61" s="71"/>
      <c r="AF61" s="71">
        <f t="shared" si="5"/>
        <v>0</v>
      </c>
      <c r="AG61" s="277" t="s">
        <v>907</v>
      </c>
      <c r="AH61" s="277" t="s">
        <v>450</v>
      </c>
      <c r="AI61" s="276" t="s">
        <v>451</v>
      </c>
      <c r="AJ61" s="276" t="s">
        <v>452</v>
      </c>
      <c r="AK61" s="276" t="s">
        <v>247</v>
      </c>
      <c r="AL61" s="277" t="s">
        <v>33</v>
      </c>
      <c r="AM61" s="276" t="s">
        <v>447</v>
      </c>
      <c r="AN61" s="276" t="s">
        <v>448</v>
      </c>
      <c r="AO61" s="277" t="s">
        <v>449</v>
      </c>
    </row>
    <row r="62" spans="1:41" ht="15" thickBot="1" x14ac:dyDescent="0.4">
      <c r="A62" s="8">
        <v>2025</v>
      </c>
      <c r="B62" s="9" t="s">
        <v>27</v>
      </c>
      <c r="C62" s="9" t="s">
        <v>33</v>
      </c>
      <c r="D62" s="9" t="s">
        <v>247</v>
      </c>
      <c r="E62" s="9" t="s">
        <v>32</v>
      </c>
      <c r="F62" s="8">
        <v>2025</v>
      </c>
      <c r="G62" s="11">
        <v>0</v>
      </c>
      <c r="H62" s="11">
        <v>9.6920000000000006E-2</v>
      </c>
      <c r="I62" s="11">
        <v>0.13952999999999999</v>
      </c>
      <c r="J62" s="11">
        <v>0.18409</v>
      </c>
      <c r="K62" s="11">
        <v>0.44480999999999998</v>
      </c>
      <c r="L62" s="11">
        <v>0.31397000000000003</v>
      </c>
      <c r="M62" s="11">
        <v>0</v>
      </c>
      <c r="N62" s="11">
        <v>1.28844</v>
      </c>
      <c r="O62" s="11">
        <v>0.1885</v>
      </c>
      <c r="P62" s="11">
        <v>0.14388000000000001</v>
      </c>
      <c r="Q62" s="11">
        <v>0.17080999999999999</v>
      </c>
      <c r="R62" s="11">
        <v>0</v>
      </c>
      <c r="S62" s="11">
        <v>0.16603999999999999</v>
      </c>
      <c r="T62" s="11">
        <v>3.137</v>
      </c>
      <c r="U62" s="11">
        <v>0</v>
      </c>
      <c r="V62" s="11">
        <v>0</v>
      </c>
      <c r="W62" s="11">
        <v>0</v>
      </c>
      <c r="X62" s="11">
        <v>0</v>
      </c>
      <c r="Y62" s="11">
        <v>3.137</v>
      </c>
      <c r="Z62" s="11">
        <v>1.434E-2</v>
      </c>
      <c r="AA62" s="11">
        <v>0.24926000000000001</v>
      </c>
      <c r="AB62" s="11">
        <v>0.53761999999999999</v>
      </c>
      <c r="AC62" s="11">
        <v>0.80120999999999998</v>
      </c>
      <c r="AD62" s="71">
        <f t="shared" si="3"/>
        <v>0</v>
      </c>
      <c r="AE62" s="71">
        <f t="shared" si="4"/>
        <v>0</v>
      </c>
      <c r="AF62" s="71">
        <f t="shared" si="5"/>
        <v>0</v>
      </c>
      <c r="AG62" s="277" t="s">
        <v>908</v>
      </c>
      <c r="AH62" s="277" t="s">
        <v>450</v>
      </c>
      <c r="AI62" s="276" t="s">
        <v>451</v>
      </c>
      <c r="AJ62" s="276" t="s">
        <v>452</v>
      </c>
      <c r="AK62" s="276" t="s">
        <v>247</v>
      </c>
      <c r="AL62" s="277" t="s">
        <v>33</v>
      </c>
      <c r="AM62" s="276" t="s">
        <v>447</v>
      </c>
      <c r="AN62" s="276" t="s">
        <v>448</v>
      </c>
      <c r="AO62" s="277" t="s">
        <v>449</v>
      </c>
    </row>
    <row r="63" spans="1:41" ht="15" thickBot="1" x14ac:dyDescent="0.4">
      <c r="A63" s="8">
        <v>2025</v>
      </c>
      <c r="B63" s="9" t="s">
        <v>27</v>
      </c>
      <c r="C63" s="9" t="s">
        <v>33</v>
      </c>
      <c r="D63" s="9" t="s">
        <v>247</v>
      </c>
      <c r="E63" s="9" t="s">
        <v>32</v>
      </c>
      <c r="F63" s="8">
        <v>2026</v>
      </c>
      <c r="G63" s="11">
        <v>0</v>
      </c>
      <c r="H63" s="11">
        <v>0.31709999999999999</v>
      </c>
      <c r="I63" s="11">
        <v>0.22048000000000001</v>
      </c>
      <c r="J63" s="11">
        <v>0.55778000000000005</v>
      </c>
      <c r="K63" s="11">
        <v>0.23215</v>
      </c>
      <c r="L63" s="11">
        <v>0.40701999999999999</v>
      </c>
      <c r="M63" s="11">
        <v>0</v>
      </c>
      <c r="N63" s="11">
        <v>1.234</v>
      </c>
      <c r="O63" s="11">
        <v>0.16258</v>
      </c>
      <c r="P63" s="11">
        <v>0.41088999999999998</v>
      </c>
      <c r="Q63" s="11">
        <v>0.21224999999999999</v>
      </c>
      <c r="R63" s="11">
        <v>0</v>
      </c>
      <c r="S63" s="11">
        <v>0.31239</v>
      </c>
      <c r="T63" s="11">
        <v>4.0666500000000001</v>
      </c>
      <c r="U63" s="11">
        <v>0</v>
      </c>
      <c r="V63" s="11">
        <v>0</v>
      </c>
      <c r="W63" s="11">
        <v>0</v>
      </c>
      <c r="X63" s="11">
        <v>0</v>
      </c>
      <c r="Y63" s="11">
        <v>4.0666500000000001</v>
      </c>
      <c r="Z63" s="11">
        <v>8.1860000000000002E-2</v>
      </c>
      <c r="AA63" s="11">
        <v>0.22281999999999999</v>
      </c>
      <c r="AB63" s="11">
        <v>0.59638000000000002</v>
      </c>
      <c r="AC63" s="11">
        <v>0.90105999999999997</v>
      </c>
      <c r="AD63" s="71">
        <f t="shared" si="3"/>
        <v>0</v>
      </c>
      <c r="AE63" s="71">
        <f t="shared" si="4"/>
        <v>0</v>
      </c>
      <c r="AF63" s="71">
        <f t="shared" si="5"/>
        <v>0</v>
      </c>
      <c r="AG63" s="277" t="s">
        <v>908</v>
      </c>
      <c r="AH63" s="277" t="s">
        <v>450</v>
      </c>
      <c r="AI63" s="276" t="s">
        <v>451</v>
      </c>
      <c r="AJ63" s="276" t="s">
        <v>452</v>
      </c>
      <c r="AK63" s="276" t="s">
        <v>247</v>
      </c>
      <c r="AL63" s="277" t="s">
        <v>33</v>
      </c>
      <c r="AM63" s="276" t="s">
        <v>447</v>
      </c>
      <c r="AN63" s="276" t="s">
        <v>448</v>
      </c>
      <c r="AO63" s="277" t="s">
        <v>449</v>
      </c>
    </row>
    <row r="64" spans="1:41" ht="15" thickBot="1" x14ac:dyDescent="0.4">
      <c r="A64" s="8">
        <v>2025</v>
      </c>
      <c r="B64" s="9" t="s">
        <v>27</v>
      </c>
      <c r="C64" s="9" t="s">
        <v>33</v>
      </c>
      <c r="D64" s="9" t="s">
        <v>247</v>
      </c>
      <c r="E64" s="9" t="s">
        <v>32</v>
      </c>
      <c r="F64" s="8">
        <v>2027</v>
      </c>
      <c r="G64" s="11">
        <v>0</v>
      </c>
      <c r="H64" s="11">
        <v>0.19519</v>
      </c>
      <c r="I64" s="11">
        <v>0.43365999999999999</v>
      </c>
      <c r="J64" s="11">
        <v>0.56222000000000005</v>
      </c>
      <c r="K64" s="11">
        <v>0.26882</v>
      </c>
      <c r="L64" s="11">
        <v>0.83486000000000005</v>
      </c>
      <c r="M64" s="11">
        <v>0</v>
      </c>
      <c r="N64" s="11">
        <v>1.415</v>
      </c>
      <c r="O64" s="11">
        <v>0.18181</v>
      </c>
      <c r="P64" s="11">
        <v>0.69977</v>
      </c>
      <c r="Q64" s="11">
        <v>0.23285</v>
      </c>
      <c r="R64" s="11">
        <v>0</v>
      </c>
      <c r="S64" s="11">
        <v>0.21143999999999999</v>
      </c>
      <c r="T64" s="11">
        <v>5.0356100000000001</v>
      </c>
      <c r="U64" s="11">
        <v>0</v>
      </c>
      <c r="V64" s="11">
        <v>0</v>
      </c>
      <c r="W64" s="11">
        <v>0</v>
      </c>
      <c r="X64" s="11">
        <v>0</v>
      </c>
      <c r="Y64" s="11">
        <v>5.0356100000000001</v>
      </c>
      <c r="Z64" s="11">
        <v>0.10333000000000001</v>
      </c>
      <c r="AA64" s="11">
        <v>0.34914000000000001</v>
      </c>
      <c r="AB64" s="11">
        <v>0.77436000000000005</v>
      </c>
      <c r="AC64" s="11">
        <v>1.2268399999999999</v>
      </c>
      <c r="AD64" s="71">
        <f t="shared" si="3"/>
        <v>0</v>
      </c>
      <c r="AE64" s="71">
        <f t="shared" si="4"/>
        <v>0</v>
      </c>
      <c r="AF64" s="71">
        <f t="shared" si="5"/>
        <v>0</v>
      </c>
      <c r="AG64" s="277" t="s">
        <v>908</v>
      </c>
      <c r="AH64" s="277" t="s">
        <v>450</v>
      </c>
      <c r="AI64" s="276" t="s">
        <v>451</v>
      </c>
      <c r="AJ64" s="276" t="s">
        <v>452</v>
      </c>
      <c r="AK64" s="276" t="s">
        <v>247</v>
      </c>
      <c r="AL64" s="277" t="s">
        <v>33</v>
      </c>
      <c r="AM64" s="276" t="s">
        <v>447</v>
      </c>
      <c r="AN64" s="276" t="s">
        <v>448</v>
      </c>
      <c r="AO64" s="277" t="s">
        <v>449</v>
      </c>
    </row>
    <row r="65" spans="1:41" ht="15" thickBot="1" x14ac:dyDescent="0.4">
      <c r="A65" s="8">
        <v>2025</v>
      </c>
      <c r="B65" s="9" t="s">
        <v>27</v>
      </c>
      <c r="C65" s="9" t="s">
        <v>33</v>
      </c>
      <c r="D65" s="9" t="s">
        <v>247</v>
      </c>
      <c r="E65" s="9" t="s">
        <v>32</v>
      </c>
      <c r="F65" s="8">
        <v>2028</v>
      </c>
      <c r="G65" s="11">
        <v>0</v>
      </c>
      <c r="H65" s="11">
        <v>0.15667</v>
      </c>
      <c r="I65" s="11">
        <v>0.77090000000000003</v>
      </c>
      <c r="J65" s="11">
        <v>0.73743999999999998</v>
      </c>
      <c r="K65" s="11">
        <v>0.31844</v>
      </c>
      <c r="L65" s="11">
        <v>0.59469000000000005</v>
      </c>
      <c r="M65" s="11">
        <v>0</v>
      </c>
      <c r="N65" s="11">
        <v>1.1816500000000001</v>
      </c>
      <c r="O65" s="11">
        <v>0.46195999999999998</v>
      </c>
      <c r="P65" s="11">
        <v>0.78458000000000006</v>
      </c>
      <c r="Q65" s="11">
        <v>0.33599000000000001</v>
      </c>
      <c r="R65" s="11">
        <v>0</v>
      </c>
      <c r="S65" s="11">
        <v>0.17444000000000001</v>
      </c>
      <c r="T65" s="11">
        <v>5.5167700000000002</v>
      </c>
      <c r="U65" s="11">
        <v>0</v>
      </c>
      <c r="V65" s="11">
        <v>0</v>
      </c>
      <c r="W65" s="11">
        <v>0</v>
      </c>
      <c r="X65" s="11">
        <v>0</v>
      </c>
      <c r="Y65" s="11">
        <v>5.5167700000000002</v>
      </c>
      <c r="Z65" s="11">
        <v>0.22022</v>
      </c>
      <c r="AA65" s="11">
        <v>0.63332999999999995</v>
      </c>
      <c r="AB65" s="11">
        <v>0.62444</v>
      </c>
      <c r="AC65" s="11">
        <v>1.4779899999999999</v>
      </c>
      <c r="AD65" s="71">
        <f t="shared" si="3"/>
        <v>0</v>
      </c>
      <c r="AE65" s="71">
        <f t="shared" si="4"/>
        <v>0</v>
      </c>
      <c r="AF65" s="71">
        <f t="shared" si="5"/>
        <v>0</v>
      </c>
      <c r="AG65" s="277" t="s">
        <v>908</v>
      </c>
      <c r="AH65" s="277" t="s">
        <v>450</v>
      </c>
      <c r="AI65" s="276" t="s">
        <v>451</v>
      </c>
      <c r="AJ65" s="276" t="s">
        <v>452</v>
      </c>
      <c r="AK65" s="276" t="s">
        <v>247</v>
      </c>
      <c r="AL65" s="277" t="s">
        <v>33</v>
      </c>
      <c r="AM65" s="276" t="s">
        <v>447</v>
      </c>
      <c r="AN65" s="276" t="s">
        <v>448</v>
      </c>
      <c r="AO65" s="277" t="s">
        <v>449</v>
      </c>
    </row>
    <row r="66" spans="1:41" ht="15" thickBot="1" x14ac:dyDescent="0.4">
      <c r="A66" s="8">
        <v>2025</v>
      </c>
      <c r="B66" s="9" t="s">
        <v>27</v>
      </c>
      <c r="C66" s="9" t="s">
        <v>33</v>
      </c>
      <c r="D66" s="9" t="s">
        <v>247</v>
      </c>
      <c r="E66" s="9" t="s">
        <v>32</v>
      </c>
      <c r="F66" s="8">
        <v>2029</v>
      </c>
      <c r="G66" s="11">
        <v>0</v>
      </c>
      <c r="H66" s="11">
        <v>0.21062</v>
      </c>
      <c r="I66" s="11">
        <v>0.65803999999999996</v>
      </c>
      <c r="J66" s="11">
        <v>0.97575000000000001</v>
      </c>
      <c r="K66" s="11">
        <v>0.21873999999999999</v>
      </c>
      <c r="L66" s="11">
        <v>0.80166999999999999</v>
      </c>
      <c r="M66" s="11">
        <v>0</v>
      </c>
      <c r="N66" s="11">
        <v>1.0290299999999999</v>
      </c>
      <c r="O66" s="11">
        <v>0.40172000000000002</v>
      </c>
      <c r="P66" s="11">
        <v>0.96025000000000005</v>
      </c>
      <c r="Q66" s="11">
        <v>0.42862</v>
      </c>
      <c r="R66" s="11">
        <v>0</v>
      </c>
      <c r="S66" s="11">
        <v>0.31363000000000002</v>
      </c>
      <c r="T66" s="11">
        <v>5.9980700000000002</v>
      </c>
      <c r="U66" s="11">
        <v>0</v>
      </c>
      <c r="V66" s="11">
        <v>0</v>
      </c>
      <c r="W66" s="11">
        <v>0</v>
      </c>
      <c r="X66" s="11">
        <v>0</v>
      </c>
      <c r="Y66" s="11">
        <v>5.9980700000000002</v>
      </c>
      <c r="Z66" s="11">
        <v>0.30481000000000003</v>
      </c>
      <c r="AA66" s="11">
        <v>0.58104999999999996</v>
      </c>
      <c r="AB66" s="11">
        <v>0.56645000000000001</v>
      </c>
      <c r="AC66" s="11">
        <v>1.4522999999999999</v>
      </c>
      <c r="AD66" s="71">
        <f t="shared" si="3"/>
        <v>0</v>
      </c>
      <c r="AE66" s="71">
        <f t="shared" si="4"/>
        <v>0</v>
      </c>
      <c r="AF66" s="71">
        <f t="shared" si="5"/>
        <v>0</v>
      </c>
      <c r="AG66" s="277" t="s">
        <v>908</v>
      </c>
      <c r="AH66" s="277" t="s">
        <v>450</v>
      </c>
      <c r="AI66" s="276" t="s">
        <v>451</v>
      </c>
      <c r="AJ66" s="276" t="s">
        <v>452</v>
      </c>
      <c r="AK66" s="276" t="s">
        <v>247</v>
      </c>
      <c r="AL66" s="277" t="s">
        <v>33</v>
      </c>
      <c r="AM66" s="276" t="s">
        <v>447</v>
      </c>
      <c r="AN66" s="276" t="s">
        <v>448</v>
      </c>
      <c r="AO66" s="277" t="s">
        <v>449</v>
      </c>
    </row>
    <row r="67" spans="1:41" ht="15" thickBot="1" x14ac:dyDescent="0.4">
      <c r="A67" s="8">
        <v>2025</v>
      </c>
      <c r="B67" s="9" t="s">
        <v>27</v>
      </c>
      <c r="C67" s="9" t="s">
        <v>33</v>
      </c>
      <c r="D67" s="9" t="s">
        <v>247</v>
      </c>
      <c r="E67" s="9" t="s">
        <v>32</v>
      </c>
      <c r="F67" s="8">
        <v>2030</v>
      </c>
      <c r="G67" s="11">
        <v>0</v>
      </c>
      <c r="H67" s="11">
        <v>0.17812</v>
      </c>
      <c r="I67" s="11">
        <v>0.83082999999999996</v>
      </c>
      <c r="J67" s="11">
        <v>1.0140199999999999</v>
      </c>
      <c r="K67" s="11">
        <v>0.23780000000000001</v>
      </c>
      <c r="L67" s="11">
        <v>1.18147</v>
      </c>
      <c r="M67" s="11">
        <v>0</v>
      </c>
      <c r="N67" s="11">
        <v>1.1849400000000001</v>
      </c>
      <c r="O67" s="11">
        <v>0.30919999999999997</v>
      </c>
      <c r="P67" s="11">
        <v>1.4515199999999999</v>
      </c>
      <c r="Q67" s="11">
        <v>0.38439000000000001</v>
      </c>
      <c r="R67" s="11">
        <v>0</v>
      </c>
      <c r="S67" s="11">
        <v>0.25746000000000002</v>
      </c>
      <c r="T67" s="11">
        <v>7.0297499999999999</v>
      </c>
      <c r="U67" s="11">
        <v>0</v>
      </c>
      <c r="V67" s="11">
        <v>0</v>
      </c>
      <c r="W67" s="11">
        <v>0</v>
      </c>
      <c r="X67" s="11">
        <v>0</v>
      </c>
      <c r="Y67" s="11">
        <v>7.0297499999999999</v>
      </c>
      <c r="Z67" s="11">
        <v>0.58845999999999998</v>
      </c>
      <c r="AA67" s="11">
        <v>0.58858999999999995</v>
      </c>
      <c r="AB67" s="11">
        <v>0.44030000000000002</v>
      </c>
      <c r="AC67" s="11">
        <v>1.6173500000000001</v>
      </c>
      <c r="AD67" s="71">
        <f t="shared" si="3"/>
        <v>0</v>
      </c>
      <c r="AE67" s="71">
        <f t="shared" si="4"/>
        <v>0</v>
      </c>
      <c r="AF67" s="71">
        <f t="shared" si="5"/>
        <v>0</v>
      </c>
      <c r="AG67" s="277" t="s">
        <v>908</v>
      </c>
      <c r="AH67" s="277" t="s">
        <v>450</v>
      </c>
      <c r="AI67" s="276" t="s">
        <v>451</v>
      </c>
      <c r="AJ67" s="276" t="s">
        <v>452</v>
      </c>
      <c r="AK67" s="276" t="s">
        <v>247</v>
      </c>
      <c r="AL67" s="277" t="s">
        <v>33</v>
      </c>
      <c r="AM67" s="276" t="s">
        <v>447</v>
      </c>
      <c r="AN67" s="276" t="s">
        <v>448</v>
      </c>
      <c r="AO67" s="277" t="s">
        <v>449</v>
      </c>
    </row>
    <row r="68" spans="1:41" ht="15" thickBot="1" x14ac:dyDescent="0.4">
      <c r="A68" s="8">
        <v>2025</v>
      </c>
      <c r="B68" s="9" t="s">
        <v>27</v>
      </c>
      <c r="C68" s="9" t="s">
        <v>33</v>
      </c>
      <c r="D68" s="9" t="s">
        <v>247</v>
      </c>
      <c r="E68" s="9" t="s">
        <v>32</v>
      </c>
      <c r="F68" s="8">
        <v>2031</v>
      </c>
      <c r="G68" s="11">
        <v>0</v>
      </c>
      <c r="H68" s="11">
        <v>0.21703</v>
      </c>
      <c r="I68" s="11">
        <v>1.26532</v>
      </c>
      <c r="J68" s="11">
        <v>1.6653100000000001</v>
      </c>
      <c r="K68" s="11">
        <v>0.55481999999999998</v>
      </c>
      <c r="L68" s="11">
        <v>1.0764100000000001</v>
      </c>
      <c r="M68" s="11">
        <v>0</v>
      </c>
      <c r="N68" s="11">
        <v>1.3160499999999999</v>
      </c>
      <c r="O68" s="11">
        <v>0.28586</v>
      </c>
      <c r="P68" s="11">
        <v>1.7463299999999999</v>
      </c>
      <c r="Q68" s="11">
        <v>0.46782000000000001</v>
      </c>
      <c r="R68" s="11">
        <v>0</v>
      </c>
      <c r="S68" s="11">
        <v>0.46185999999999999</v>
      </c>
      <c r="T68" s="11">
        <v>9.0568100000000005</v>
      </c>
      <c r="U68" s="11">
        <v>0</v>
      </c>
      <c r="V68" s="11">
        <v>0</v>
      </c>
      <c r="W68" s="11">
        <v>0</v>
      </c>
      <c r="X68" s="11">
        <v>0</v>
      </c>
      <c r="Y68" s="11">
        <v>9.0568100000000005</v>
      </c>
      <c r="Z68" s="11">
        <v>0.75227999999999995</v>
      </c>
      <c r="AA68" s="11">
        <v>0.76514000000000004</v>
      </c>
      <c r="AB68" s="11">
        <v>0.58957999999999999</v>
      </c>
      <c r="AC68" s="11">
        <v>2.1070000000000002</v>
      </c>
      <c r="AD68" s="71">
        <f t="shared" si="3"/>
        <v>0</v>
      </c>
      <c r="AE68" s="71">
        <f t="shared" si="4"/>
        <v>0</v>
      </c>
      <c r="AF68" s="71">
        <f t="shared" si="5"/>
        <v>0</v>
      </c>
      <c r="AG68" s="277" t="s">
        <v>908</v>
      </c>
      <c r="AH68" s="277" t="s">
        <v>450</v>
      </c>
      <c r="AI68" s="276" t="s">
        <v>451</v>
      </c>
      <c r="AJ68" s="276" t="s">
        <v>452</v>
      </c>
      <c r="AK68" s="276" t="s">
        <v>247</v>
      </c>
      <c r="AL68" s="277" t="s">
        <v>33</v>
      </c>
      <c r="AM68" s="276" t="s">
        <v>447</v>
      </c>
      <c r="AN68" s="276" t="s">
        <v>448</v>
      </c>
      <c r="AO68" s="277" t="s">
        <v>449</v>
      </c>
    </row>
    <row r="69" spans="1:41" ht="15" thickBot="1" x14ac:dyDescent="0.4">
      <c r="A69" s="8">
        <v>2025</v>
      </c>
      <c r="B69" s="9" t="s">
        <v>27</v>
      </c>
      <c r="C69" s="9" t="s">
        <v>33</v>
      </c>
      <c r="D69" s="9" t="s">
        <v>247</v>
      </c>
      <c r="E69" s="9" t="s">
        <v>32</v>
      </c>
      <c r="F69" s="8">
        <v>2032</v>
      </c>
      <c r="G69" s="11">
        <v>0</v>
      </c>
      <c r="H69" s="11">
        <v>0.26545999999999997</v>
      </c>
      <c r="I69" s="11">
        <v>0.77115</v>
      </c>
      <c r="J69" s="11">
        <v>1.5668899999999999</v>
      </c>
      <c r="K69" s="11">
        <v>0.36215000000000003</v>
      </c>
      <c r="L69" s="11">
        <v>1.34819</v>
      </c>
      <c r="M69" s="11">
        <v>0</v>
      </c>
      <c r="N69" s="11">
        <v>0.97104000000000001</v>
      </c>
      <c r="O69" s="11">
        <v>0.66473000000000004</v>
      </c>
      <c r="P69" s="11">
        <v>1.6562399999999999</v>
      </c>
      <c r="Q69" s="11">
        <v>0.47278999999999999</v>
      </c>
      <c r="R69" s="11">
        <v>0</v>
      </c>
      <c r="S69" s="11">
        <v>0.35436000000000001</v>
      </c>
      <c r="T69" s="11">
        <v>8.4330200000000008</v>
      </c>
      <c r="U69" s="11">
        <v>0</v>
      </c>
      <c r="V69" s="11">
        <v>0</v>
      </c>
      <c r="W69" s="11">
        <v>0</v>
      </c>
      <c r="X69" s="11">
        <v>0</v>
      </c>
      <c r="Y69" s="11">
        <v>8.4330200000000008</v>
      </c>
      <c r="Z69" s="11">
        <v>0.68120999999999998</v>
      </c>
      <c r="AA69" s="11">
        <v>0.65642999999999996</v>
      </c>
      <c r="AB69" s="11">
        <v>0.63890000000000002</v>
      </c>
      <c r="AC69" s="11">
        <v>1.97655</v>
      </c>
      <c r="AD69" s="71">
        <f t="shared" si="3"/>
        <v>0</v>
      </c>
      <c r="AE69" s="71">
        <f t="shared" si="4"/>
        <v>0</v>
      </c>
      <c r="AF69" s="71">
        <f t="shared" si="5"/>
        <v>0</v>
      </c>
      <c r="AG69" s="277" t="s">
        <v>908</v>
      </c>
      <c r="AH69" s="277" t="s">
        <v>450</v>
      </c>
      <c r="AI69" s="276" t="s">
        <v>451</v>
      </c>
      <c r="AJ69" s="276" t="s">
        <v>452</v>
      </c>
      <c r="AK69" s="276" t="s">
        <v>247</v>
      </c>
      <c r="AL69" s="277" t="s">
        <v>33</v>
      </c>
      <c r="AM69" s="276" t="s">
        <v>447</v>
      </c>
      <c r="AN69" s="276" t="s">
        <v>448</v>
      </c>
      <c r="AO69" s="277" t="s">
        <v>449</v>
      </c>
    </row>
    <row r="70" spans="1:41" ht="15" thickBot="1" x14ac:dyDescent="0.4">
      <c r="A70" s="8">
        <v>2025</v>
      </c>
      <c r="B70" s="9" t="s">
        <v>27</v>
      </c>
      <c r="C70" s="9" t="s">
        <v>33</v>
      </c>
      <c r="D70" s="9" t="s">
        <v>247</v>
      </c>
      <c r="E70" s="9" t="s">
        <v>32</v>
      </c>
      <c r="F70" s="8">
        <v>2033</v>
      </c>
      <c r="G70" s="11">
        <v>0</v>
      </c>
      <c r="H70" s="11">
        <v>0.28345999999999999</v>
      </c>
      <c r="I70" s="11">
        <v>0.77244000000000002</v>
      </c>
      <c r="J70" s="11">
        <v>1.96065</v>
      </c>
      <c r="K70" s="11">
        <v>0.30586000000000002</v>
      </c>
      <c r="L70" s="11">
        <v>1.8271900000000001</v>
      </c>
      <c r="M70" s="11">
        <v>0</v>
      </c>
      <c r="N70" s="11">
        <v>1.13378</v>
      </c>
      <c r="O70" s="11">
        <v>0.47</v>
      </c>
      <c r="P70" s="11">
        <v>1.64439</v>
      </c>
      <c r="Q70" s="11">
        <v>0.22559999999999999</v>
      </c>
      <c r="R70" s="11">
        <v>0</v>
      </c>
      <c r="S70" s="11">
        <v>0.55401</v>
      </c>
      <c r="T70" s="11">
        <v>9.1773699999999998</v>
      </c>
      <c r="U70" s="11">
        <v>0</v>
      </c>
      <c r="V70" s="11">
        <v>0</v>
      </c>
      <c r="W70" s="11">
        <v>0</v>
      </c>
      <c r="X70" s="11">
        <v>0</v>
      </c>
      <c r="Y70" s="11">
        <v>9.1773699999999998</v>
      </c>
      <c r="Z70" s="11">
        <v>0.84933999999999998</v>
      </c>
      <c r="AA70" s="11">
        <v>0.58955000000000002</v>
      </c>
      <c r="AB70" s="11">
        <v>0.45368999999999998</v>
      </c>
      <c r="AC70" s="11">
        <v>1.8925700000000001</v>
      </c>
      <c r="AD70" s="71">
        <f t="shared" si="3"/>
        <v>0</v>
      </c>
      <c r="AE70" s="71">
        <f t="shared" si="4"/>
        <v>0</v>
      </c>
      <c r="AF70" s="71">
        <f t="shared" si="5"/>
        <v>0</v>
      </c>
      <c r="AG70" s="277" t="s">
        <v>908</v>
      </c>
      <c r="AH70" s="277" t="s">
        <v>450</v>
      </c>
      <c r="AI70" s="276" t="s">
        <v>451</v>
      </c>
      <c r="AJ70" s="276" t="s">
        <v>452</v>
      </c>
      <c r="AK70" s="276" t="s">
        <v>247</v>
      </c>
      <c r="AL70" s="277" t="s">
        <v>33</v>
      </c>
      <c r="AM70" s="276" t="s">
        <v>447</v>
      </c>
      <c r="AN70" s="276" t="s">
        <v>448</v>
      </c>
      <c r="AO70" s="277" t="s">
        <v>449</v>
      </c>
    </row>
    <row r="71" spans="1:41" ht="15" thickBot="1" x14ac:dyDescent="0.4">
      <c r="A71" s="8">
        <v>2025</v>
      </c>
      <c r="B71" s="9" t="s">
        <v>27</v>
      </c>
      <c r="C71" s="9" t="s">
        <v>33</v>
      </c>
      <c r="D71" s="9" t="s">
        <v>247</v>
      </c>
      <c r="E71" s="9" t="s">
        <v>32</v>
      </c>
      <c r="F71" s="8">
        <v>2034</v>
      </c>
      <c r="G71" s="11">
        <v>0</v>
      </c>
      <c r="H71" s="11">
        <v>0.64407000000000003</v>
      </c>
      <c r="I71" s="11">
        <v>0.74775000000000003</v>
      </c>
      <c r="J71" s="11">
        <v>2.0210400000000002</v>
      </c>
      <c r="K71" s="11">
        <v>0.85901000000000005</v>
      </c>
      <c r="L71" s="11">
        <v>1.46353</v>
      </c>
      <c r="M71" s="11">
        <v>0</v>
      </c>
      <c r="N71" s="11">
        <v>1.1240300000000001</v>
      </c>
      <c r="O71" s="11">
        <v>0.45813999999999999</v>
      </c>
      <c r="P71" s="11">
        <v>1.85859</v>
      </c>
      <c r="Q71" s="11">
        <v>0.37713999999999998</v>
      </c>
      <c r="R71" s="11">
        <v>0</v>
      </c>
      <c r="S71" s="11">
        <v>0.77415999999999996</v>
      </c>
      <c r="T71" s="11">
        <v>10.32747</v>
      </c>
      <c r="U71" s="11">
        <v>0</v>
      </c>
      <c r="V71" s="11">
        <v>0</v>
      </c>
      <c r="W71" s="11">
        <v>0</v>
      </c>
      <c r="X71" s="11">
        <v>0</v>
      </c>
      <c r="Y71" s="11">
        <v>10.32747</v>
      </c>
      <c r="Z71" s="11">
        <v>0.52375000000000005</v>
      </c>
      <c r="AA71" s="11">
        <v>0.60106999999999999</v>
      </c>
      <c r="AB71" s="11">
        <v>0.40296999999999999</v>
      </c>
      <c r="AC71" s="11">
        <v>1.5277799999999999</v>
      </c>
      <c r="AD71" s="71">
        <f t="shared" si="3"/>
        <v>0</v>
      </c>
      <c r="AE71" s="71">
        <f t="shared" si="4"/>
        <v>0</v>
      </c>
      <c r="AF71" s="71">
        <f t="shared" si="5"/>
        <v>0</v>
      </c>
      <c r="AG71" s="277" t="s">
        <v>908</v>
      </c>
      <c r="AH71" s="277" t="s">
        <v>450</v>
      </c>
      <c r="AI71" s="276" t="s">
        <v>451</v>
      </c>
      <c r="AJ71" s="276" t="s">
        <v>452</v>
      </c>
      <c r="AK71" s="276" t="s">
        <v>247</v>
      </c>
      <c r="AL71" s="277" t="s">
        <v>33</v>
      </c>
      <c r="AM71" s="276" t="s">
        <v>447</v>
      </c>
      <c r="AN71" s="276" t="s">
        <v>448</v>
      </c>
      <c r="AO71" s="277" t="s">
        <v>449</v>
      </c>
    </row>
    <row r="72" spans="1:41" ht="15" thickBot="1" x14ac:dyDescent="0.4">
      <c r="A72" s="8">
        <v>2025</v>
      </c>
      <c r="B72" s="9" t="s">
        <v>27</v>
      </c>
      <c r="C72" s="9" t="s">
        <v>33</v>
      </c>
      <c r="D72" s="9" t="s">
        <v>247</v>
      </c>
      <c r="E72" s="9" t="s">
        <v>32</v>
      </c>
      <c r="F72" s="8">
        <v>2035</v>
      </c>
      <c r="G72" s="11">
        <v>0</v>
      </c>
      <c r="H72" s="11">
        <v>0.92674000000000001</v>
      </c>
      <c r="I72" s="11">
        <v>0.40490999999999999</v>
      </c>
      <c r="J72" s="11">
        <v>1.62175</v>
      </c>
      <c r="K72" s="11">
        <v>0.55766000000000004</v>
      </c>
      <c r="L72" s="11">
        <v>1.40012</v>
      </c>
      <c r="M72" s="11">
        <v>0</v>
      </c>
      <c r="N72" s="11">
        <v>1.05793</v>
      </c>
      <c r="O72" s="11">
        <v>0.65491999999999995</v>
      </c>
      <c r="P72" s="11">
        <v>2.4115799999999998</v>
      </c>
      <c r="Q72" s="11">
        <v>0.49696000000000001</v>
      </c>
      <c r="R72" s="11">
        <v>0</v>
      </c>
      <c r="S72" s="11">
        <v>0.48360999999999998</v>
      </c>
      <c r="T72" s="11">
        <v>10.016170000000001</v>
      </c>
      <c r="U72" s="11">
        <v>0</v>
      </c>
      <c r="V72" s="11">
        <v>0</v>
      </c>
      <c r="W72" s="11">
        <v>0</v>
      </c>
      <c r="X72" s="11">
        <v>0</v>
      </c>
      <c r="Y72" s="11">
        <v>10.016170000000001</v>
      </c>
      <c r="Z72" s="11">
        <v>0.52525999999999995</v>
      </c>
      <c r="AA72" s="11">
        <v>0.89314000000000004</v>
      </c>
      <c r="AB72" s="11">
        <v>0.63810999999999996</v>
      </c>
      <c r="AC72" s="11">
        <v>2.0565199999999999</v>
      </c>
      <c r="AD72" s="71">
        <f t="shared" si="3"/>
        <v>0</v>
      </c>
      <c r="AE72" s="71">
        <f t="shared" si="4"/>
        <v>0</v>
      </c>
      <c r="AF72" s="71">
        <f t="shared" si="5"/>
        <v>0</v>
      </c>
      <c r="AG72" s="277" t="s">
        <v>908</v>
      </c>
      <c r="AH72" s="277" t="s">
        <v>450</v>
      </c>
      <c r="AI72" s="276" t="s">
        <v>451</v>
      </c>
      <c r="AJ72" s="276" t="s">
        <v>452</v>
      </c>
      <c r="AK72" s="276" t="s">
        <v>247</v>
      </c>
      <c r="AL72" s="277" t="s">
        <v>33</v>
      </c>
      <c r="AM72" s="276" t="s">
        <v>447</v>
      </c>
      <c r="AN72" s="276" t="s">
        <v>448</v>
      </c>
      <c r="AO72" s="277" t="s">
        <v>449</v>
      </c>
    </row>
    <row r="73" spans="1:41" ht="23.5" thickBot="1" x14ac:dyDescent="0.4">
      <c r="A73" s="8">
        <v>2025</v>
      </c>
      <c r="B73" s="9" t="s">
        <v>27</v>
      </c>
      <c r="C73" s="9" t="s">
        <v>34</v>
      </c>
      <c r="D73" s="9" t="s">
        <v>248</v>
      </c>
      <c r="E73" s="97" t="s">
        <v>29</v>
      </c>
      <c r="F73" s="8">
        <v>2025</v>
      </c>
      <c r="G73" s="10">
        <v>0</v>
      </c>
      <c r="H73" s="10">
        <v>0</v>
      </c>
      <c r="I73" s="10" t="s">
        <v>35</v>
      </c>
      <c r="J73" s="10">
        <v>0</v>
      </c>
      <c r="K73" s="10">
        <v>0</v>
      </c>
      <c r="L73" s="10">
        <v>0</v>
      </c>
      <c r="M73" s="10">
        <v>0</v>
      </c>
      <c r="N73" s="10">
        <v>0</v>
      </c>
      <c r="O73" s="10">
        <v>6</v>
      </c>
      <c r="P73" s="10">
        <v>13</v>
      </c>
      <c r="Q73" s="10">
        <v>32</v>
      </c>
      <c r="R73" s="10" t="s">
        <v>35</v>
      </c>
      <c r="S73" s="10">
        <v>0</v>
      </c>
      <c r="T73" s="10">
        <v>58</v>
      </c>
      <c r="U73" s="10">
        <v>0</v>
      </c>
      <c r="V73" s="10">
        <v>0</v>
      </c>
      <c r="W73" s="10">
        <v>0</v>
      </c>
      <c r="X73" s="10">
        <v>0</v>
      </c>
      <c r="Y73" s="10">
        <v>58</v>
      </c>
      <c r="Z73" s="29" t="s">
        <v>35</v>
      </c>
      <c r="AA73" s="10">
        <v>5</v>
      </c>
      <c r="AB73" s="29" t="s">
        <v>35</v>
      </c>
      <c r="AC73" s="10">
        <v>7</v>
      </c>
      <c r="AD73" s="71">
        <f t="shared" si="3"/>
        <v>7</v>
      </c>
      <c r="AE73" s="71">
        <f t="shared" si="4"/>
        <v>0</v>
      </c>
      <c r="AF73" s="71">
        <f t="shared" si="5"/>
        <v>2</v>
      </c>
      <c r="AG73" s="277" t="s">
        <v>905</v>
      </c>
      <c r="AH73" s="277" t="s">
        <v>453</v>
      </c>
      <c r="AI73" s="276" t="s">
        <v>454</v>
      </c>
      <c r="AJ73" s="276" t="s">
        <v>455</v>
      </c>
      <c r="AK73" s="276" t="s">
        <v>248</v>
      </c>
      <c r="AL73" s="277" t="s">
        <v>34</v>
      </c>
      <c r="AM73" s="276" t="s">
        <v>447</v>
      </c>
      <c r="AN73" s="276" t="s">
        <v>448</v>
      </c>
      <c r="AO73" s="277" t="s">
        <v>449</v>
      </c>
    </row>
    <row r="74" spans="1:41" ht="15" thickBot="1" x14ac:dyDescent="0.4">
      <c r="A74" s="8">
        <v>2025</v>
      </c>
      <c r="B74" s="9" t="s">
        <v>27</v>
      </c>
      <c r="C74" s="9" t="s">
        <v>34</v>
      </c>
      <c r="D74" s="9" t="s">
        <v>248</v>
      </c>
      <c r="E74" s="9" t="s">
        <v>30</v>
      </c>
      <c r="F74" s="8">
        <v>2025</v>
      </c>
      <c r="G74" s="11">
        <v>0</v>
      </c>
      <c r="H74" s="11">
        <v>0</v>
      </c>
      <c r="I74" s="11" t="s">
        <v>35</v>
      </c>
      <c r="J74" s="11">
        <v>0</v>
      </c>
      <c r="K74" s="11">
        <v>0</v>
      </c>
      <c r="L74" s="11">
        <v>0</v>
      </c>
      <c r="M74" s="11">
        <v>0</v>
      </c>
      <c r="N74" s="11">
        <v>0</v>
      </c>
      <c r="O74" s="11">
        <v>2.0990000000000002E-2</v>
      </c>
      <c r="P74" s="11">
        <v>3.9289999999999999E-2</v>
      </c>
      <c r="Q74" s="11">
        <v>0.10155</v>
      </c>
      <c r="R74" s="11" t="s">
        <v>35</v>
      </c>
      <c r="S74" s="11">
        <v>0</v>
      </c>
      <c r="T74" s="11">
        <v>0.18440000000000001</v>
      </c>
      <c r="U74" s="11">
        <v>0</v>
      </c>
      <c r="V74" s="11">
        <v>0</v>
      </c>
      <c r="W74" s="11">
        <v>0</v>
      </c>
      <c r="X74" s="11">
        <v>0</v>
      </c>
      <c r="Y74" s="11">
        <v>0.18440000000000001</v>
      </c>
      <c r="Z74" s="28" t="s">
        <v>35</v>
      </c>
      <c r="AA74" s="11">
        <v>9.3600000000000003E-3</v>
      </c>
      <c r="AB74" s="28" t="s">
        <v>35</v>
      </c>
      <c r="AC74" s="11">
        <v>1.031E-2</v>
      </c>
      <c r="AD74" s="71">
        <f t="shared" si="3"/>
        <v>2.2599999999999999E-2</v>
      </c>
      <c r="AE74" s="71">
        <f t="shared" si="4"/>
        <v>0</v>
      </c>
      <c r="AF74" s="71">
        <f t="shared" si="5"/>
        <v>8.9999999999999998E-4</v>
      </c>
      <c r="AG74" s="277" t="s">
        <v>906</v>
      </c>
      <c r="AH74" s="277" t="s">
        <v>453</v>
      </c>
      <c r="AI74" s="276" t="s">
        <v>454</v>
      </c>
      <c r="AJ74" s="276" t="s">
        <v>455</v>
      </c>
      <c r="AK74" s="276" t="s">
        <v>248</v>
      </c>
      <c r="AL74" s="277" t="s">
        <v>34</v>
      </c>
      <c r="AM74" s="276" t="s">
        <v>447</v>
      </c>
      <c r="AN74" s="276" t="s">
        <v>448</v>
      </c>
      <c r="AO74" s="277" t="s">
        <v>449</v>
      </c>
    </row>
    <row r="75" spans="1:41" ht="15" thickBot="1" x14ac:dyDescent="0.4">
      <c r="A75" s="8">
        <v>2025</v>
      </c>
      <c r="B75" s="9" t="s">
        <v>27</v>
      </c>
      <c r="C75" s="9" t="s">
        <v>34</v>
      </c>
      <c r="D75" s="9" t="s">
        <v>248</v>
      </c>
      <c r="E75" s="9" t="s">
        <v>30</v>
      </c>
      <c r="F75" s="8">
        <v>2026</v>
      </c>
      <c r="G75" s="11">
        <v>0</v>
      </c>
      <c r="H75" s="11">
        <v>0</v>
      </c>
      <c r="I75" s="11" t="s">
        <v>35</v>
      </c>
      <c r="J75" s="11">
        <v>0</v>
      </c>
      <c r="K75" s="11">
        <v>0</v>
      </c>
      <c r="L75" s="11">
        <v>0</v>
      </c>
      <c r="M75" s="11">
        <v>0</v>
      </c>
      <c r="N75" s="11">
        <v>0</v>
      </c>
      <c r="O75" s="11">
        <v>2.0379999999999999E-2</v>
      </c>
      <c r="P75" s="11">
        <v>4.0759999999999998E-2</v>
      </c>
      <c r="Q75" s="11">
        <v>0.10052</v>
      </c>
      <c r="R75" s="11" t="s">
        <v>35</v>
      </c>
      <c r="S75" s="11">
        <v>0</v>
      </c>
      <c r="T75" s="11">
        <v>0.18476999999999999</v>
      </c>
      <c r="U75" s="11">
        <v>0</v>
      </c>
      <c r="V75" s="11">
        <v>0</v>
      </c>
      <c r="W75" s="11">
        <v>0</v>
      </c>
      <c r="X75" s="11">
        <v>0</v>
      </c>
      <c r="Y75" s="11">
        <v>0.18476999999999999</v>
      </c>
      <c r="Z75" s="28" t="s">
        <v>35</v>
      </c>
      <c r="AA75" s="11">
        <v>9.9399999999999992E-3</v>
      </c>
      <c r="AB75" s="28" t="s">
        <v>35</v>
      </c>
      <c r="AC75" s="11">
        <v>1.0710000000000001E-2</v>
      </c>
      <c r="AD75" s="71">
        <f t="shared" si="3"/>
        <v>2.3099999999999999E-2</v>
      </c>
      <c r="AE75" s="71">
        <f t="shared" si="4"/>
        <v>0</v>
      </c>
      <c r="AF75" s="71">
        <f t="shared" si="5"/>
        <v>8.0000000000000004E-4</v>
      </c>
      <c r="AG75" s="277" t="s">
        <v>906</v>
      </c>
      <c r="AH75" s="277" t="s">
        <v>453</v>
      </c>
      <c r="AI75" s="276" t="s">
        <v>454</v>
      </c>
      <c r="AJ75" s="276" t="s">
        <v>455</v>
      </c>
      <c r="AK75" s="276" t="s">
        <v>248</v>
      </c>
      <c r="AL75" s="277" t="s">
        <v>34</v>
      </c>
      <c r="AM75" s="276" t="s">
        <v>447</v>
      </c>
      <c r="AN75" s="276" t="s">
        <v>448</v>
      </c>
      <c r="AO75" s="277" t="s">
        <v>449</v>
      </c>
    </row>
    <row r="76" spans="1:41" ht="15" thickBot="1" x14ac:dyDescent="0.4">
      <c r="A76" s="8">
        <v>2025</v>
      </c>
      <c r="B76" s="9" t="s">
        <v>27</v>
      </c>
      <c r="C76" s="9" t="s">
        <v>34</v>
      </c>
      <c r="D76" s="9" t="s">
        <v>248</v>
      </c>
      <c r="E76" s="9" t="s">
        <v>30</v>
      </c>
      <c r="F76" s="8">
        <v>2027</v>
      </c>
      <c r="G76" s="11">
        <v>0</v>
      </c>
      <c r="H76" s="11">
        <v>0</v>
      </c>
      <c r="I76" s="11" t="s">
        <v>35</v>
      </c>
      <c r="J76" s="11">
        <v>0</v>
      </c>
      <c r="K76" s="11">
        <v>0</v>
      </c>
      <c r="L76" s="11">
        <v>0</v>
      </c>
      <c r="M76" s="11">
        <v>0</v>
      </c>
      <c r="N76" s="11">
        <v>0</v>
      </c>
      <c r="O76" s="11">
        <v>1.8259999999999998E-2</v>
      </c>
      <c r="P76" s="11">
        <v>4.1430000000000002E-2</v>
      </c>
      <c r="Q76" s="11">
        <v>9.9680000000000005E-2</v>
      </c>
      <c r="R76" s="11" t="s">
        <v>35</v>
      </c>
      <c r="S76" s="11">
        <v>0</v>
      </c>
      <c r="T76" s="11">
        <v>0.18296000000000001</v>
      </c>
      <c r="U76" s="11">
        <v>0</v>
      </c>
      <c r="V76" s="11">
        <v>0</v>
      </c>
      <c r="W76" s="11">
        <v>0</v>
      </c>
      <c r="X76" s="11">
        <v>0</v>
      </c>
      <c r="Y76" s="11">
        <v>0.18296000000000001</v>
      </c>
      <c r="Z76" s="28" t="s">
        <v>35</v>
      </c>
      <c r="AA76" s="11">
        <v>9.5899999999999996E-3</v>
      </c>
      <c r="AB76" s="28" t="s">
        <v>35</v>
      </c>
      <c r="AC76" s="11">
        <v>1.023E-2</v>
      </c>
      <c r="AD76" s="71">
        <f t="shared" si="3"/>
        <v>2.3599999999999999E-2</v>
      </c>
      <c r="AE76" s="71">
        <f t="shared" si="4"/>
        <v>0</v>
      </c>
      <c r="AF76" s="71">
        <f t="shared" si="5"/>
        <v>5.9999999999999995E-4</v>
      </c>
      <c r="AG76" s="277" t="s">
        <v>906</v>
      </c>
      <c r="AH76" s="277" t="s">
        <v>453</v>
      </c>
      <c r="AI76" s="276" t="s">
        <v>454</v>
      </c>
      <c r="AJ76" s="276" t="s">
        <v>455</v>
      </c>
      <c r="AK76" s="276" t="s">
        <v>248</v>
      </c>
      <c r="AL76" s="277" t="s">
        <v>34</v>
      </c>
      <c r="AM76" s="276" t="s">
        <v>447</v>
      </c>
      <c r="AN76" s="276" t="s">
        <v>448</v>
      </c>
      <c r="AO76" s="277" t="s">
        <v>449</v>
      </c>
    </row>
    <row r="77" spans="1:41" ht="15" thickBot="1" x14ac:dyDescent="0.4">
      <c r="A77" s="8">
        <v>2025</v>
      </c>
      <c r="B77" s="9" t="s">
        <v>27</v>
      </c>
      <c r="C77" s="9" t="s">
        <v>34</v>
      </c>
      <c r="D77" s="9" t="s">
        <v>248</v>
      </c>
      <c r="E77" s="9" t="s">
        <v>30</v>
      </c>
      <c r="F77" s="8">
        <v>2028</v>
      </c>
      <c r="G77" s="11">
        <v>0</v>
      </c>
      <c r="H77" s="11">
        <v>0</v>
      </c>
      <c r="I77" s="11" t="s">
        <v>35</v>
      </c>
      <c r="J77" s="11">
        <v>0</v>
      </c>
      <c r="K77" s="11">
        <v>0</v>
      </c>
      <c r="L77" s="11">
        <v>0</v>
      </c>
      <c r="M77" s="11">
        <v>0</v>
      </c>
      <c r="N77" s="11">
        <v>0</v>
      </c>
      <c r="O77" s="11">
        <v>1.6990000000000002E-2</v>
      </c>
      <c r="P77" s="11">
        <v>4.24E-2</v>
      </c>
      <c r="Q77" s="11">
        <v>9.8650000000000002E-2</v>
      </c>
      <c r="R77" s="11" t="s">
        <v>35</v>
      </c>
      <c r="S77" s="11">
        <v>0</v>
      </c>
      <c r="T77" s="11">
        <v>0.18137</v>
      </c>
      <c r="U77" s="11">
        <v>0</v>
      </c>
      <c r="V77" s="11">
        <v>0</v>
      </c>
      <c r="W77" s="11">
        <v>0</v>
      </c>
      <c r="X77" s="11">
        <v>0</v>
      </c>
      <c r="Y77" s="11">
        <v>0.18137</v>
      </c>
      <c r="Z77" s="28" t="s">
        <v>35</v>
      </c>
      <c r="AA77" s="11">
        <v>9.1500000000000001E-3</v>
      </c>
      <c r="AB77" s="28" t="s">
        <v>35</v>
      </c>
      <c r="AC77" s="11">
        <v>9.6600000000000002E-3</v>
      </c>
      <c r="AD77" s="71">
        <f t="shared" ref="AD77:AD140" si="6">ROUND(T77-SUM(G77:S77),4)</f>
        <v>2.3300000000000001E-2</v>
      </c>
      <c r="AE77" s="71">
        <f t="shared" ref="AE77:AE140" si="7">ROUND(X77-SUM(U77:W77),4)</f>
        <v>0</v>
      </c>
      <c r="AF77" s="71">
        <f t="shared" ref="AF77:AF140" si="8">ROUND(AC77-SUM(Z77:AB77),4)</f>
        <v>5.0000000000000001E-4</v>
      </c>
      <c r="AG77" s="277" t="s">
        <v>906</v>
      </c>
      <c r="AH77" s="277" t="s">
        <v>453</v>
      </c>
      <c r="AI77" s="276" t="s">
        <v>454</v>
      </c>
      <c r="AJ77" s="276" t="s">
        <v>455</v>
      </c>
      <c r="AK77" s="276" t="s">
        <v>248</v>
      </c>
      <c r="AL77" s="277" t="s">
        <v>34</v>
      </c>
      <c r="AM77" s="276" t="s">
        <v>447</v>
      </c>
      <c r="AN77" s="276" t="s">
        <v>448</v>
      </c>
      <c r="AO77" s="277" t="s">
        <v>449</v>
      </c>
    </row>
    <row r="78" spans="1:41" ht="15" thickBot="1" x14ac:dyDescent="0.4">
      <c r="A78" s="8">
        <v>2025</v>
      </c>
      <c r="B78" s="9" t="s">
        <v>27</v>
      </c>
      <c r="C78" s="9" t="s">
        <v>34</v>
      </c>
      <c r="D78" s="9" t="s">
        <v>248</v>
      </c>
      <c r="E78" s="9" t="s">
        <v>30</v>
      </c>
      <c r="F78" s="8">
        <v>2029</v>
      </c>
      <c r="G78" s="11">
        <v>0</v>
      </c>
      <c r="H78" s="11">
        <v>0</v>
      </c>
      <c r="I78" s="11" t="s">
        <v>35</v>
      </c>
      <c r="J78" s="11">
        <v>0</v>
      </c>
      <c r="K78" s="11">
        <v>0</v>
      </c>
      <c r="L78" s="11">
        <v>0</v>
      </c>
      <c r="M78" s="11">
        <v>0</v>
      </c>
      <c r="N78" s="11">
        <v>0</v>
      </c>
      <c r="O78" s="11">
        <v>1.6910000000000001E-2</v>
      </c>
      <c r="P78" s="11">
        <v>4.3490000000000001E-2</v>
      </c>
      <c r="Q78" s="11">
        <v>9.8040000000000002E-2</v>
      </c>
      <c r="R78" s="11" t="s">
        <v>35</v>
      </c>
      <c r="S78" s="11">
        <v>0</v>
      </c>
      <c r="T78" s="11">
        <v>0.18298</v>
      </c>
      <c r="U78" s="11">
        <v>0</v>
      </c>
      <c r="V78" s="11">
        <v>0</v>
      </c>
      <c r="W78" s="11">
        <v>0</v>
      </c>
      <c r="X78" s="11">
        <v>0</v>
      </c>
      <c r="Y78" s="11">
        <v>0.18298</v>
      </c>
      <c r="Z78" s="28" t="s">
        <v>35</v>
      </c>
      <c r="AA78" s="11">
        <v>8.4899999999999993E-3</v>
      </c>
      <c r="AB78" s="28" t="s">
        <v>35</v>
      </c>
      <c r="AC78" s="11">
        <v>9.1299999999999992E-3</v>
      </c>
      <c r="AD78" s="71">
        <f t="shared" si="6"/>
        <v>2.4500000000000001E-2</v>
      </c>
      <c r="AE78" s="71">
        <f t="shared" si="7"/>
        <v>0</v>
      </c>
      <c r="AF78" s="71">
        <f t="shared" si="8"/>
        <v>5.9999999999999995E-4</v>
      </c>
      <c r="AG78" s="277" t="s">
        <v>906</v>
      </c>
      <c r="AH78" s="277" t="s">
        <v>453</v>
      </c>
      <c r="AI78" s="276" t="s">
        <v>454</v>
      </c>
      <c r="AJ78" s="276" t="s">
        <v>455</v>
      </c>
      <c r="AK78" s="276" t="s">
        <v>248</v>
      </c>
      <c r="AL78" s="277" t="s">
        <v>34</v>
      </c>
      <c r="AM78" s="276" t="s">
        <v>447</v>
      </c>
      <c r="AN78" s="276" t="s">
        <v>448</v>
      </c>
      <c r="AO78" s="277" t="s">
        <v>449</v>
      </c>
    </row>
    <row r="79" spans="1:41" ht="15" thickBot="1" x14ac:dyDescent="0.4">
      <c r="A79" s="8">
        <v>2025</v>
      </c>
      <c r="B79" s="9" t="s">
        <v>27</v>
      </c>
      <c r="C79" s="9" t="s">
        <v>34</v>
      </c>
      <c r="D79" s="9" t="s">
        <v>248</v>
      </c>
      <c r="E79" s="9" t="s">
        <v>30</v>
      </c>
      <c r="F79" s="8">
        <v>2030</v>
      </c>
      <c r="G79" s="11">
        <v>0</v>
      </c>
      <c r="H79" s="11">
        <v>0</v>
      </c>
      <c r="I79" s="11" t="s">
        <v>35</v>
      </c>
      <c r="J79" s="11">
        <v>0</v>
      </c>
      <c r="K79" s="11">
        <v>0</v>
      </c>
      <c r="L79" s="11">
        <v>0</v>
      </c>
      <c r="M79" s="11">
        <v>0</v>
      </c>
      <c r="N79" s="11">
        <v>0</v>
      </c>
      <c r="O79" s="11">
        <v>1.6480000000000002E-2</v>
      </c>
      <c r="P79" s="11">
        <v>4.4350000000000001E-2</v>
      </c>
      <c r="Q79" s="11">
        <v>9.4600000000000004E-2</v>
      </c>
      <c r="R79" s="11" t="s">
        <v>35</v>
      </c>
      <c r="S79" s="11">
        <v>0</v>
      </c>
      <c r="T79" s="11">
        <v>0.18046000000000001</v>
      </c>
      <c r="U79" s="11">
        <v>0</v>
      </c>
      <c r="V79" s="11">
        <v>0</v>
      </c>
      <c r="W79" s="11">
        <v>0</v>
      </c>
      <c r="X79" s="11">
        <v>0</v>
      </c>
      <c r="Y79" s="11">
        <v>0.18046000000000001</v>
      </c>
      <c r="Z79" s="28" t="s">
        <v>35</v>
      </c>
      <c r="AA79" s="11">
        <v>7.7400000000000004E-3</v>
      </c>
      <c r="AB79" s="28" t="s">
        <v>35</v>
      </c>
      <c r="AC79" s="11">
        <v>8.3400000000000002E-3</v>
      </c>
      <c r="AD79" s="71">
        <f t="shared" si="6"/>
        <v>2.5000000000000001E-2</v>
      </c>
      <c r="AE79" s="71">
        <f t="shared" si="7"/>
        <v>0</v>
      </c>
      <c r="AF79" s="71">
        <f t="shared" si="8"/>
        <v>5.9999999999999995E-4</v>
      </c>
      <c r="AG79" s="277" t="s">
        <v>906</v>
      </c>
      <c r="AH79" s="277" t="s">
        <v>453</v>
      </c>
      <c r="AI79" s="276" t="s">
        <v>454</v>
      </c>
      <c r="AJ79" s="276" t="s">
        <v>455</v>
      </c>
      <c r="AK79" s="276" t="s">
        <v>248</v>
      </c>
      <c r="AL79" s="277" t="s">
        <v>34</v>
      </c>
      <c r="AM79" s="276" t="s">
        <v>447</v>
      </c>
      <c r="AN79" s="276" t="s">
        <v>448</v>
      </c>
      <c r="AO79" s="277" t="s">
        <v>449</v>
      </c>
    </row>
    <row r="80" spans="1:41" ht="15" thickBot="1" x14ac:dyDescent="0.4">
      <c r="A80" s="8">
        <v>2025</v>
      </c>
      <c r="B80" s="9" t="s">
        <v>27</v>
      </c>
      <c r="C80" s="9" t="s">
        <v>34</v>
      </c>
      <c r="D80" s="9" t="s">
        <v>248</v>
      </c>
      <c r="E80" s="9" t="s">
        <v>30</v>
      </c>
      <c r="F80" s="8">
        <v>2031</v>
      </c>
      <c r="G80" s="11">
        <v>0</v>
      </c>
      <c r="H80" s="11">
        <v>0</v>
      </c>
      <c r="I80" s="11" t="s">
        <v>35</v>
      </c>
      <c r="J80" s="11">
        <v>0</v>
      </c>
      <c r="K80" s="11">
        <v>0</v>
      </c>
      <c r="L80" s="11">
        <v>0</v>
      </c>
      <c r="M80" s="11">
        <v>0</v>
      </c>
      <c r="N80" s="11">
        <v>0</v>
      </c>
      <c r="O80" s="11">
        <v>1.61E-2</v>
      </c>
      <c r="P80" s="11">
        <v>4.4830000000000002E-2</v>
      </c>
      <c r="Q80" s="11">
        <v>9.2289999999999997E-2</v>
      </c>
      <c r="R80" s="11" t="s">
        <v>35</v>
      </c>
      <c r="S80" s="11">
        <v>0</v>
      </c>
      <c r="T80" s="11">
        <v>0.17874000000000001</v>
      </c>
      <c r="U80" s="11">
        <v>0</v>
      </c>
      <c r="V80" s="11">
        <v>0</v>
      </c>
      <c r="W80" s="11">
        <v>0</v>
      </c>
      <c r="X80" s="11">
        <v>0</v>
      </c>
      <c r="Y80" s="11">
        <v>0.17874000000000001</v>
      </c>
      <c r="Z80" s="28" t="s">
        <v>35</v>
      </c>
      <c r="AA80" s="11">
        <v>6.43E-3</v>
      </c>
      <c r="AB80" s="28" t="s">
        <v>35</v>
      </c>
      <c r="AC80" s="11">
        <v>7.0099999999999997E-3</v>
      </c>
      <c r="AD80" s="71">
        <f t="shared" si="6"/>
        <v>2.5499999999999998E-2</v>
      </c>
      <c r="AE80" s="71">
        <f t="shared" si="7"/>
        <v>0</v>
      </c>
      <c r="AF80" s="71">
        <f t="shared" si="8"/>
        <v>5.9999999999999995E-4</v>
      </c>
      <c r="AG80" s="277" t="s">
        <v>906</v>
      </c>
      <c r="AH80" s="277" t="s">
        <v>453</v>
      </c>
      <c r="AI80" s="276" t="s">
        <v>454</v>
      </c>
      <c r="AJ80" s="276" t="s">
        <v>455</v>
      </c>
      <c r="AK80" s="276" t="s">
        <v>248</v>
      </c>
      <c r="AL80" s="277" t="s">
        <v>34</v>
      </c>
      <c r="AM80" s="276" t="s">
        <v>447</v>
      </c>
      <c r="AN80" s="276" t="s">
        <v>448</v>
      </c>
      <c r="AO80" s="277" t="s">
        <v>449</v>
      </c>
    </row>
    <row r="81" spans="1:41" ht="15" thickBot="1" x14ac:dyDescent="0.4">
      <c r="A81" s="8">
        <v>2025</v>
      </c>
      <c r="B81" s="9" t="s">
        <v>27</v>
      </c>
      <c r="C81" s="9" t="s">
        <v>34</v>
      </c>
      <c r="D81" s="9" t="s">
        <v>248</v>
      </c>
      <c r="E81" s="9" t="s">
        <v>30</v>
      </c>
      <c r="F81" s="8">
        <v>2032</v>
      </c>
      <c r="G81" s="11">
        <v>0</v>
      </c>
      <c r="H81" s="11">
        <v>0</v>
      </c>
      <c r="I81" s="11" t="s">
        <v>35</v>
      </c>
      <c r="J81" s="11">
        <v>0</v>
      </c>
      <c r="K81" s="11">
        <v>0</v>
      </c>
      <c r="L81" s="11">
        <v>0</v>
      </c>
      <c r="M81" s="11">
        <v>0</v>
      </c>
      <c r="N81" s="11">
        <v>0</v>
      </c>
      <c r="O81" s="11">
        <v>1.525E-2</v>
      </c>
      <c r="P81" s="11">
        <v>4.5150000000000003E-2</v>
      </c>
      <c r="Q81" s="11">
        <v>9.3299999999999994E-2</v>
      </c>
      <c r="R81" s="11" t="s">
        <v>35</v>
      </c>
      <c r="S81" s="11">
        <v>0</v>
      </c>
      <c r="T81" s="11">
        <v>0.17976</v>
      </c>
      <c r="U81" s="11">
        <v>0</v>
      </c>
      <c r="V81" s="11">
        <v>0</v>
      </c>
      <c r="W81" s="11">
        <v>0</v>
      </c>
      <c r="X81" s="11">
        <v>0</v>
      </c>
      <c r="Y81" s="11">
        <v>0.17976</v>
      </c>
      <c r="Z81" s="28" t="s">
        <v>35</v>
      </c>
      <c r="AA81" s="11">
        <v>5.94E-3</v>
      </c>
      <c r="AB81" s="28" t="s">
        <v>35</v>
      </c>
      <c r="AC81" s="11">
        <v>6.5199999999999998E-3</v>
      </c>
      <c r="AD81" s="71">
        <f t="shared" si="6"/>
        <v>2.6100000000000002E-2</v>
      </c>
      <c r="AE81" s="71">
        <f t="shared" si="7"/>
        <v>0</v>
      </c>
      <c r="AF81" s="71">
        <f t="shared" si="8"/>
        <v>5.9999999999999995E-4</v>
      </c>
      <c r="AG81" s="277" t="s">
        <v>906</v>
      </c>
      <c r="AH81" s="277" t="s">
        <v>453</v>
      </c>
      <c r="AI81" s="276" t="s">
        <v>454</v>
      </c>
      <c r="AJ81" s="276" t="s">
        <v>455</v>
      </c>
      <c r="AK81" s="276" t="s">
        <v>248</v>
      </c>
      <c r="AL81" s="277" t="s">
        <v>34</v>
      </c>
      <c r="AM81" s="276" t="s">
        <v>447</v>
      </c>
      <c r="AN81" s="276" t="s">
        <v>448</v>
      </c>
      <c r="AO81" s="277" t="s">
        <v>449</v>
      </c>
    </row>
    <row r="82" spans="1:41" ht="15" thickBot="1" x14ac:dyDescent="0.4">
      <c r="A82" s="8">
        <v>2025</v>
      </c>
      <c r="B82" s="9" t="s">
        <v>27</v>
      </c>
      <c r="C82" s="9" t="s">
        <v>34</v>
      </c>
      <c r="D82" s="9" t="s">
        <v>248</v>
      </c>
      <c r="E82" s="9" t="s">
        <v>30</v>
      </c>
      <c r="F82" s="8">
        <v>2033</v>
      </c>
      <c r="G82" s="11">
        <v>0</v>
      </c>
      <c r="H82" s="11">
        <v>0</v>
      </c>
      <c r="I82" s="11" t="s">
        <v>35</v>
      </c>
      <c r="J82" s="11">
        <v>0</v>
      </c>
      <c r="K82" s="11">
        <v>0</v>
      </c>
      <c r="L82" s="11">
        <v>0</v>
      </c>
      <c r="M82" s="11">
        <v>0</v>
      </c>
      <c r="N82" s="11">
        <v>0</v>
      </c>
      <c r="O82" s="11">
        <v>1.4540000000000001E-2</v>
      </c>
      <c r="P82" s="11">
        <v>4.4159999999999998E-2</v>
      </c>
      <c r="Q82" s="11">
        <v>9.4530000000000003E-2</v>
      </c>
      <c r="R82" s="11" t="s">
        <v>35</v>
      </c>
      <c r="S82" s="11">
        <v>0</v>
      </c>
      <c r="T82" s="11">
        <v>0.18010000000000001</v>
      </c>
      <c r="U82" s="11">
        <v>0</v>
      </c>
      <c r="V82" s="11">
        <v>0</v>
      </c>
      <c r="W82" s="11">
        <v>0</v>
      </c>
      <c r="X82" s="11">
        <v>0</v>
      </c>
      <c r="Y82" s="11">
        <v>0.18010000000000001</v>
      </c>
      <c r="Z82" s="28" t="s">
        <v>35</v>
      </c>
      <c r="AA82" s="11">
        <v>5.2300000000000003E-3</v>
      </c>
      <c r="AB82" s="28" t="s">
        <v>35</v>
      </c>
      <c r="AC82" s="11">
        <v>5.8199999999999997E-3</v>
      </c>
      <c r="AD82" s="71">
        <f t="shared" si="6"/>
        <v>2.69E-2</v>
      </c>
      <c r="AE82" s="71">
        <f t="shared" si="7"/>
        <v>0</v>
      </c>
      <c r="AF82" s="71">
        <f t="shared" si="8"/>
        <v>5.9999999999999995E-4</v>
      </c>
      <c r="AG82" s="277" t="s">
        <v>906</v>
      </c>
      <c r="AH82" s="277" t="s">
        <v>453</v>
      </c>
      <c r="AI82" s="276" t="s">
        <v>454</v>
      </c>
      <c r="AJ82" s="276" t="s">
        <v>455</v>
      </c>
      <c r="AK82" s="276" t="s">
        <v>248</v>
      </c>
      <c r="AL82" s="277" t="s">
        <v>34</v>
      </c>
      <c r="AM82" s="276" t="s">
        <v>447</v>
      </c>
      <c r="AN82" s="276" t="s">
        <v>448</v>
      </c>
      <c r="AO82" s="277" t="s">
        <v>449</v>
      </c>
    </row>
    <row r="83" spans="1:41" ht="15" thickBot="1" x14ac:dyDescent="0.4">
      <c r="A83" s="8">
        <v>2025</v>
      </c>
      <c r="B83" s="9" t="s">
        <v>27</v>
      </c>
      <c r="C83" s="9" t="s">
        <v>34</v>
      </c>
      <c r="D83" s="9" t="s">
        <v>248</v>
      </c>
      <c r="E83" s="9" t="s">
        <v>30</v>
      </c>
      <c r="F83" s="8">
        <v>2034</v>
      </c>
      <c r="G83" s="11">
        <v>0</v>
      </c>
      <c r="H83" s="11">
        <v>0</v>
      </c>
      <c r="I83" s="11" t="s">
        <v>35</v>
      </c>
      <c r="J83" s="11">
        <v>0</v>
      </c>
      <c r="K83" s="11">
        <v>0</v>
      </c>
      <c r="L83" s="11">
        <v>0</v>
      </c>
      <c r="M83" s="11">
        <v>0</v>
      </c>
      <c r="N83" s="11">
        <v>0</v>
      </c>
      <c r="O83" s="11">
        <v>1.418E-2</v>
      </c>
      <c r="P83" s="11">
        <v>4.5519999999999998E-2</v>
      </c>
      <c r="Q83" s="11">
        <v>9.3450000000000005E-2</v>
      </c>
      <c r="R83" s="11" t="s">
        <v>35</v>
      </c>
      <c r="S83" s="11">
        <v>0</v>
      </c>
      <c r="T83" s="11">
        <v>0.18132999999999999</v>
      </c>
      <c r="U83" s="11">
        <v>0</v>
      </c>
      <c r="V83" s="11">
        <v>0</v>
      </c>
      <c r="W83" s="11">
        <v>0</v>
      </c>
      <c r="X83" s="11">
        <v>0</v>
      </c>
      <c r="Y83" s="11">
        <v>0.18132999999999999</v>
      </c>
      <c r="Z83" s="28" t="s">
        <v>35</v>
      </c>
      <c r="AA83" s="11">
        <v>4.7000000000000002E-3</v>
      </c>
      <c r="AB83" s="28" t="s">
        <v>35</v>
      </c>
      <c r="AC83" s="11">
        <v>7.2899999999999996E-3</v>
      </c>
      <c r="AD83" s="71">
        <f t="shared" si="6"/>
        <v>2.8199999999999999E-2</v>
      </c>
      <c r="AE83" s="71">
        <f t="shared" si="7"/>
        <v>0</v>
      </c>
      <c r="AF83" s="71">
        <f t="shared" si="8"/>
        <v>2.5999999999999999E-3</v>
      </c>
      <c r="AG83" s="277" t="s">
        <v>906</v>
      </c>
      <c r="AH83" s="277" t="s">
        <v>453</v>
      </c>
      <c r="AI83" s="276" t="s">
        <v>454</v>
      </c>
      <c r="AJ83" s="276" t="s">
        <v>455</v>
      </c>
      <c r="AK83" s="276" t="s">
        <v>248</v>
      </c>
      <c r="AL83" s="277" t="s">
        <v>34</v>
      </c>
      <c r="AM83" s="276" t="s">
        <v>447</v>
      </c>
      <c r="AN83" s="276" t="s">
        <v>448</v>
      </c>
      <c r="AO83" s="277" t="s">
        <v>449</v>
      </c>
    </row>
    <row r="84" spans="1:41" ht="15" thickBot="1" x14ac:dyDescent="0.4">
      <c r="A84" s="8">
        <v>2025</v>
      </c>
      <c r="B84" s="9" t="s">
        <v>27</v>
      </c>
      <c r="C84" s="9" t="s">
        <v>34</v>
      </c>
      <c r="D84" s="9" t="s">
        <v>248</v>
      </c>
      <c r="E84" s="9" t="s">
        <v>30</v>
      </c>
      <c r="F84" s="8">
        <v>2035</v>
      </c>
      <c r="G84" s="11">
        <v>0</v>
      </c>
      <c r="H84" s="11">
        <v>0</v>
      </c>
      <c r="I84" s="11" t="s">
        <v>35</v>
      </c>
      <c r="J84" s="11">
        <v>0</v>
      </c>
      <c r="K84" s="11">
        <v>0</v>
      </c>
      <c r="L84" s="11">
        <v>0</v>
      </c>
      <c r="M84" s="11">
        <v>0</v>
      </c>
      <c r="N84" s="11">
        <v>0</v>
      </c>
      <c r="O84" s="11">
        <v>1.4069999999999999E-2</v>
      </c>
      <c r="P84" s="11">
        <v>4.3299999999999998E-2</v>
      </c>
      <c r="Q84" s="11">
        <v>8.8749999999999996E-2</v>
      </c>
      <c r="R84" s="11" t="s">
        <v>35</v>
      </c>
      <c r="S84" s="11">
        <v>0</v>
      </c>
      <c r="T84" s="11">
        <v>0.17621999999999999</v>
      </c>
      <c r="U84" s="11">
        <v>0</v>
      </c>
      <c r="V84" s="11">
        <v>0</v>
      </c>
      <c r="W84" s="11">
        <v>0</v>
      </c>
      <c r="X84" s="11">
        <v>0</v>
      </c>
      <c r="Y84" s="11">
        <v>0.17621999999999999</v>
      </c>
      <c r="Z84" s="28" t="s">
        <v>35</v>
      </c>
      <c r="AA84" s="11">
        <v>3.8E-3</v>
      </c>
      <c r="AB84" s="28" t="s">
        <v>35</v>
      </c>
      <c r="AC84" s="11">
        <v>6.5300000000000002E-3</v>
      </c>
      <c r="AD84" s="71">
        <f t="shared" si="6"/>
        <v>3.0099999999999998E-2</v>
      </c>
      <c r="AE84" s="71">
        <f t="shared" si="7"/>
        <v>0</v>
      </c>
      <c r="AF84" s="71">
        <f t="shared" si="8"/>
        <v>2.7000000000000001E-3</v>
      </c>
      <c r="AG84" s="277" t="s">
        <v>906</v>
      </c>
      <c r="AH84" s="277" t="s">
        <v>453</v>
      </c>
      <c r="AI84" s="276" t="s">
        <v>454</v>
      </c>
      <c r="AJ84" s="276" t="s">
        <v>455</v>
      </c>
      <c r="AK84" s="276" t="s">
        <v>248</v>
      </c>
      <c r="AL84" s="277" t="s">
        <v>34</v>
      </c>
      <c r="AM84" s="276" t="s">
        <v>447</v>
      </c>
      <c r="AN84" s="276" t="s">
        <v>448</v>
      </c>
      <c r="AO84" s="277" t="s">
        <v>449</v>
      </c>
    </row>
    <row r="85" spans="1:41" ht="15" thickBot="1" x14ac:dyDescent="0.4">
      <c r="A85" s="8">
        <v>2025</v>
      </c>
      <c r="B85" s="9" t="s">
        <v>27</v>
      </c>
      <c r="C85" s="9" t="s">
        <v>34</v>
      </c>
      <c r="D85" s="9" t="s">
        <v>248</v>
      </c>
      <c r="E85" s="9" t="s">
        <v>31</v>
      </c>
      <c r="F85" s="8">
        <v>2025</v>
      </c>
      <c r="G85" s="11" t="s">
        <v>381</v>
      </c>
      <c r="H85" s="11" t="s">
        <v>381</v>
      </c>
      <c r="I85" s="11" t="s">
        <v>381</v>
      </c>
      <c r="J85" s="11" t="s">
        <v>381</v>
      </c>
      <c r="K85" s="11" t="s">
        <v>381</v>
      </c>
      <c r="L85" s="11" t="s">
        <v>381</v>
      </c>
      <c r="M85" s="11" t="s">
        <v>381</v>
      </c>
      <c r="N85" s="11" t="s">
        <v>381</v>
      </c>
      <c r="O85" s="11" t="s">
        <v>381</v>
      </c>
      <c r="P85" s="11" t="s">
        <v>381</v>
      </c>
      <c r="Q85" s="11" t="s">
        <v>381</v>
      </c>
      <c r="R85" s="11" t="s">
        <v>381</v>
      </c>
      <c r="S85" s="11" t="s">
        <v>381</v>
      </c>
      <c r="T85" s="11" t="s">
        <v>381</v>
      </c>
      <c r="U85" s="11" t="s">
        <v>381</v>
      </c>
      <c r="V85" s="11" t="s">
        <v>381</v>
      </c>
      <c r="W85" s="11" t="s">
        <v>381</v>
      </c>
      <c r="X85" s="11" t="s">
        <v>381</v>
      </c>
      <c r="Y85" s="11" t="s">
        <v>381</v>
      </c>
      <c r="Z85" s="28" t="s">
        <v>35</v>
      </c>
      <c r="AA85" s="11">
        <v>1.7860000000000001E-2</v>
      </c>
      <c r="AB85" s="28" t="s">
        <v>35</v>
      </c>
      <c r="AC85" s="11">
        <v>2.3470000000000001E-2</v>
      </c>
      <c r="AD85" s="71"/>
      <c r="AE85" s="71"/>
      <c r="AF85" s="71">
        <f t="shared" si="8"/>
        <v>5.5999999999999999E-3</v>
      </c>
      <c r="AG85" s="277" t="s">
        <v>907</v>
      </c>
      <c r="AH85" s="277" t="s">
        <v>453</v>
      </c>
      <c r="AI85" s="276" t="s">
        <v>454</v>
      </c>
      <c r="AJ85" s="276" t="s">
        <v>455</v>
      </c>
      <c r="AK85" s="276" t="s">
        <v>248</v>
      </c>
      <c r="AL85" s="277" t="s">
        <v>34</v>
      </c>
      <c r="AM85" s="276" t="s">
        <v>447</v>
      </c>
      <c r="AN85" s="276" t="s">
        <v>448</v>
      </c>
      <c r="AO85" s="277" t="s">
        <v>449</v>
      </c>
    </row>
    <row r="86" spans="1:41" ht="15" thickBot="1" x14ac:dyDescent="0.4">
      <c r="A86" s="8">
        <v>2025</v>
      </c>
      <c r="B86" s="9" t="s">
        <v>27</v>
      </c>
      <c r="C86" s="9" t="s">
        <v>34</v>
      </c>
      <c r="D86" s="9" t="s">
        <v>248</v>
      </c>
      <c r="E86" s="9" t="s">
        <v>31</v>
      </c>
      <c r="F86" s="8">
        <v>2026</v>
      </c>
      <c r="G86" s="11" t="s">
        <v>381</v>
      </c>
      <c r="H86" s="11" t="s">
        <v>381</v>
      </c>
      <c r="I86" s="11" t="s">
        <v>381</v>
      </c>
      <c r="J86" s="11" t="s">
        <v>381</v>
      </c>
      <c r="K86" s="11" t="s">
        <v>381</v>
      </c>
      <c r="L86" s="11" t="s">
        <v>381</v>
      </c>
      <c r="M86" s="11" t="s">
        <v>381</v>
      </c>
      <c r="N86" s="11" t="s">
        <v>381</v>
      </c>
      <c r="O86" s="11" t="s">
        <v>381</v>
      </c>
      <c r="P86" s="11" t="s">
        <v>381</v>
      </c>
      <c r="Q86" s="11" t="s">
        <v>381</v>
      </c>
      <c r="R86" s="11" t="s">
        <v>381</v>
      </c>
      <c r="S86" s="11" t="s">
        <v>381</v>
      </c>
      <c r="T86" s="11" t="s">
        <v>381</v>
      </c>
      <c r="U86" s="11" t="s">
        <v>381</v>
      </c>
      <c r="V86" s="11" t="s">
        <v>381</v>
      </c>
      <c r="W86" s="11" t="s">
        <v>381</v>
      </c>
      <c r="X86" s="11" t="s">
        <v>381</v>
      </c>
      <c r="Y86" s="11" t="s">
        <v>381</v>
      </c>
      <c r="Z86" s="28" t="s">
        <v>35</v>
      </c>
      <c r="AA86" s="11">
        <v>1.281E-2</v>
      </c>
      <c r="AB86" s="28" t="s">
        <v>35</v>
      </c>
      <c r="AC86" s="11">
        <v>1.8630000000000001E-2</v>
      </c>
      <c r="AD86" s="71"/>
      <c r="AE86" s="71"/>
      <c r="AF86" s="71">
        <f t="shared" si="8"/>
        <v>5.7999999999999996E-3</v>
      </c>
      <c r="AG86" s="277" t="s">
        <v>907</v>
      </c>
      <c r="AH86" s="277" t="s">
        <v>453</v>
      </c>
      <c r="AI86" s="276" t="s">
        <v>454</v>
      </c>
      <c r="AJ86" s="276" t="s">
        <v>455</v>
      </c>
      <c r="AK86" s="276" t="s">
        <v>248</v>
      </c>
      <c r="AL86" s="277" t="s">
        <v>34</v>
      </c>
      <c r="AM86" s="276" t="s">
        <v>447</v>
      </c>
      <c r="AN86" s="276" t="s">
        <v>448</v>
      </c>
      <c r="AO86" s="277" t="s">
        <v>449</v>
      </c>
    </row>
    <row r="87" spans="1:41" ht="15" thickBot="1" x14ac:dyDescent="0.4">
      <c r="A87" s="8">
        <v>2025</v>
      </c>
      <c r="B87" s="9" t="s">
        <v>27</v>
      </c>
      <c r="C87" s="9" t="s">
        <v>34</v>
      </c>
      <c r="D87" s="9" t="s">
        <v>248</v>
      </c>
      <c r="E87" s="9" t="s">
        <v>31</v>
      </c>
      <c r="F87" s="8">
        <v>2027</v>
      </c>
      <c r="G87" s="11" t="s">
        <v>381</v>
      </c>
      <c r="H87" s="11" t="s">
        <v>381</v>
      </c>
      <c r="I87" s="11" t="s">
        <v>381</v>
      </c>
      <c r="J87" s="11" t="s">
        <v>381</v>
      </c>
      <c r="K87" s="11" t="s">
        <v>381</v>
      </c>
      <c r="L87" s="11" t="s">
        <v>381</v>
      </c>
      <c r="M87" s="11" t="s">
        <v>381</v>
      </c>
      <c r="N87" s="11" t="s">
        <v>381</v>
      </c>
      <c r="O87" s="11" t="s">
        <v>381</v>
      </c>
      <c r="P87" s="11" t="s">
        <v>381</v>
      </c>
      <c r="Q87" s="11" t="s">
        <v>381</v>
      </c>
      <c r="R87" s="11" t="s">
        <v>381</v>
      </c>
      <c r="S87" s="11" t="s">
        <v>381</v>
      </c>
      <c r="T87" s="11" t="s">
        <v>381</v>
      </c>
      <c r="U87" s="11" t="s">
        <v>381</v>
      </c>
      <c r="V87" s="11" t="s">
        <v>381</v>
      </c>
      <c r="W87" s="11" t="s">
        <v>381</v>
      </c>
      <c r="X87" s="11" t="s">
        <v>381</v>
      </c>
      <c r="Y87" s="11" t="s">
        <v>381</v>
      </c>
      <c r="Z87" s="28" t="s">
        <v>35</v>
      </c>
      <c r="AA87" s="11">
        <v>1.358E-2</v>
      </c>
      <c r="AB87" s="28" t="s">
        <v>35</v>
      </c>
      <c r="AC87" s="11">
        <v>1.9709999999999998E-2</v>
      </c>
      <c r="AD87" s="71"/>
      <c r="AE87" s="71"/>
      <c r="AF87" s="71">
        <f t="shared" si="8"/>
        <v>6.1000000000000004E-3</v>
      </c>
      <c r="AG87" s="277" t="s">
        <v>907</v>
      </c>
      <c r="AH87" s="277" t="s">
        <v>453</v>
      </c>
      <c r="AI87" s="276" t="s">
        <v>454</v>
      </c>
      <c r="AJ87" s="276" t="s">
        <v>455</v>
      </c>
      <c r="AK87" s="276" t="s">
        <v>248</v>
      </c>
      <c r="AL87" s="277" t="s">
        <v>34</v>
      </c>
      <c r="AM87" s="276" t="s">
        <v>447</v>
      </c>
      <c r="AN87" s="276" t="s">
        <v>448</v>
      </c>
      <c r="AO87" s="277" t="s">
        <v>449</v>
      </c>
    </row>
    <row r="88" spans="1:41" ht="15" thickBot="1" x14ac:dyDescent="0.4">
      <c r="A88" s="8">
        <v>2025</v>
      </c>
      <c r="B88" s="9" t="s">
        <v>27</v>
      </c>
      <c r="C88" s="9" t="s">
        <v>34</v>
      </c>
      <c r="D88" s="9" t="s">
        <v>248</v>
      </c>
      <c r="E88" s="9" t="s">
        <v>31</v>
      </c>
      <c r="F88" s="8">
        <v>2028</v>
      </c>
      <c r="G88" s="11" t="s">
        <v>381</v>
      </c>
      <c r="H88" s="11" t="s">
        <v>381</v>
      </c>
      <c r="I88" s="11" t="s">
        <v>381</v>
      </c>
      <c r="J88" s="11" t="s">
        <v>381</v>
      </c>
      <c r="K88" s="11" t="s">
        <v>381</v>
      </c>
      <c r="L88" s="11" t="s">
        <v>381</v>
      </c>
      <c r="M88" s="11" t="s">
        <v>381</v>
      </c>
      <c r="N88" s="11" t="s">
        <v>381</v>
      </c>
      <c r="O88" s="11" t="s">
        <v>381</v>
      </c>
      <c r="P88" s="11" t="s">
        <v>381</v>
      </c>
      <c r="Q88" s="11" t="s">
        <v>381</v>
      </c>
      <c r="R88" s="11" t="s">
        <v>381</v>
      </c>
      <c r="S88" s="11" t="s">
        <v>381</v>
      </c>
      <c r="T88" s="11" t="s">
        <v>381</v>
      </c>
      <c r="U88" s="11" t="s">
        <v>381</v>
      </c>
      <c r="V88" s="11" t="s">
        <v>381</v>
      </c>
      <c r="W88" s="11" t="s">
        <v>381</v>
      </c>
      <c r="X88" s="11" t="s">
        <v>381</v>
      </c>
      <c r="Y88" s="11" t="s">
        <v>381</v>
      </c>
      <c r="Z88" s="28" t="s">
        <v>35</v>
      </c>
      <c r="AA88" s="11">
        <v>1.436E-2</v>
      </c>
      <c r="AB88" s="28" t="s">
        <v>35</v>
      </c>
      <c r="AC88" s="11">
        <v>2.086E-2</v>
      </c>
      <c r="AD88" s="71"/>
      <c r="AE88" s="71"/>
      <c r="AF88" s="71">
        <f t="shared" si="8"/>
        <v>6.4999999999999997E-3</v>
      </c>
      <c r="AG88" s="277" t="s">
        <v>907</v>
      </c>
      <c r="AH88" s="277" t="s">
        <v>453</v>
      </c>
      <c r="AI88" s="276" t="s">
        <v>454</v>
      </c>
      <c r="AJ88" s="276" t="s">
        <v>455</v>
      </c>
      <c r="AK88" s="276" t="s">
        <v>248</v>
      </c>
      <c r="AL88" s="277" t="s">
        <v>34</v>
      </c>
      <c r="AM88" s="276" t="s">
        <v>447</v>
      </c>
      <c r="AN88" s="276" t="s">
        <v>448</v>
      </c>
      <c r="AO88" s="277" t="s">
        <v>449</v>
      </c>
    </row>
    <row r="89" spans="1:41" ht="15" thickBot="1" x14ac:dyDescent="0.4">
      <c r="A89" s="8">
        <v>2025</v>
      </c>
      <c r="B89" s="9" t="s">
        <v>27</v>
      </c>
      <c r="C89" s="9" t="s">
        <v>34</v>
      </c>
      <c r="D89" s="9" t="s">
        <v>248</v>
      </c>
      <c r="E89" s="9" t="s">
        <v>31</v>
      </c>
      <c r="F89" s="8">
        <v>2029</v>
      </c>
      <c r="G89" s="11" t="s">
        <v>381</v>
      </c>
      <c r="H89" s="11" t="s">
        <v>381</v>
      </c>
      <c r="I89" s="11" t="s">
        <v>381</v>
      </c>
      <c r="J89" s="11" t="s">
        <v>381</v>
      </c>
      <c r="K89" s="11" t="s">
        <v>381</v>
      </c>
      <c r="L89" s="11" t="s">
        <v>381</v>
      </c>
      <c r="M89" s="11" t="s">
        <v>381</v>
      </c>
      <c r="N89" s="11" t="s">
        <v>381</v>
      </c>
      <c r="O89" s="11" t="s">
        <v>381</v>
      </c>
      <c r="P89" s="11" t="s">
        <v>381</v>
      </c>
      <c r="Q89" s="11" t="s">
        <v>381</v>
      </c>
      <c r="R89" s="11" t="s">
        <v>381</v>
      </c>
      <c r="S89" s="11" t="s">
        <v>381</v>
      </c>
      <c r="T89" s="11" t="s">
        <v>381</v>
      </c>
      <c r="U89" s="11" t="s">
        <v>381</v>
      </c>
      <c r="V89" s="11" t="s">
        <v>381</v>
      </c>
      <c r="W89" s="11" t="s">
        <v>381</v>
      </c>
      <c r="X89" s="11" t="s">
        <v>381</v>
      </c>
      <c r="Y89" s="11" t="s">
        <v>381</v>
      </c>
      <c r="Z89" s="28" t="s">
        <v>35</v>
      </c>
      <c r="AA89" s="11">
        <v>8.1499999999999993E-3</v>
      </c>
      <c r="AB89" s="28" t="s">
        <v>35</v>
      </c>
      <c r="AC89" s="11">
        <v>1.507E-2</v>
      </c>
      <c r="AD89" s="71"/>
      <c r="AE89" s="71"/>
      <c r="AF89" s="71">
        <f t="shared" si="8"/>
        <v>6.8999999999999999E-3</v>
      </c>
      <c r="AG89" s="277" t="s">
        <v>907</v>
      </c>
      <c r="AH89" s="277" t="s">
        <v>453</v>
      </c>
      <c r="AI89" s="276" t="s">
        <v>454</v>
      </c>
      <c r="AJ89" s="276" t="s">
        <v>455</v>
      </c>
      <c r="AK89" s="276" t="s">
        <v>248</v>
      </c>
      <c r="AL89" s="277" t="s">
        <v>34</v>
      </c>
      <c r="AM89" s="276" t="s">
        <v>447</v>
      </c>
      <c r="AN89" s="276" t="s">
        <v>448</v>
      </c>
      <c r="AO89" s="277" t="s">
        <v>449</v>
      </c>
    </row>
    <row r="90" spans="1:41" ht="15" thickBot="1" x14ac:dyDescent="0.4">
      <c r="A90" s="8">
        <v>2025</v>
      </c>
      <c r="B90" s="9" t="s">
        <v>27</v>
      </c>
      <c r="C90" s="9" t="s">
        <v>34</v>
      </c>
      <c r="D90" s="9" t="s">
        <v>248</v>
      </c>
      <c r="E90" s="9" t="s">
        <v>31</v>
      </c>
      <c r="F90" s="8">
        <v>2030</v>
      </c>
      <c r="G90" s="11" t="s">
        <v>381</v>
      </c>
      <c r="H90" s="11" t="s">
        <v>381</v>
      </c>
      <c r="I90" s="11" t="s">
        <v>381</v>
      </c>
      <c r="J90" s="11" t="s">
        <v>381</v>
      </c>
      <c r="K90" s="11" t="s">
        <v>381</v>
      </c>
      <c r="L90" s="11" t="s">
        <v>381</v>
      </c>
      <c r="M90" s="11" t="s">
        <v>381</v>
      </c>
      <c r="N90" s="11" t="s">
        <v>381</v>
      </c>
      <c r="O90" s="11" t="s">
        <v>381</v>
      </c>
      <c r="P90" s="11" t="s">
        <v>381</v>
      </c>
      <c r="Q90" s="11" t="s">
        <v>381</v>
      </c>
      <c r="R90" s="11" t="s">
        <v>381</v>
      </c>
      <c r="S90" s="11" t="s">
        <v>381</v>
      </c>
      <c r="T90" s="11" t="s">
        <v>381</v>
      </c>
      <c r="U90" s="11" t="s">
        <v>381</v>
      </c>
      <c r="V90" s="11" t="s">
        <v>381</v>
      </c>
      <c r="W90" s="11" t="s">
        <v>381</v>
      </c>
      <c r="X90" s="11" t="s">
        <v>381</v>
      </c>
      <c r="Y90" s="11" t="s">
        <v>381</v>
      </c>
      <c r="Z90" s="28" t="s">
        <v>35</v>
      </c>
      <c r="AA90" s="11">
        <v>8.8299999999999993E-3</v>
      </c>
      <c r="AB90" s="28" t="s">
        <v>35</v>
      </c>
      <c r="AC90" s="11">
        <v>1.6140000000000002E-2</v>
      </c>
      <c r="AD90" s="71"/>
      <c r="AE90" s="71"/>
      <c r="AF90" s="71">
        <f t="shared" si="8"/>
        <v>7.3000000000000001E-3</v>
      </c>
      <c r="AG90" s="277" t="s">
        <v>907</v>
      </c>
      <c r="AH90" s="277" t="s">
        <v>453</v>
      </c>
      <c r="AI90" s="276" t="s">
        <v>454</v>
      </c>
      <c r="AJ90" s="276" t="s">
        <v>455</v>
      </c>
      <c r="AK90" s="276" t="s">
        <v>248</v>
      </c>
      <c r="AL90" s="277" t="s">
        <v>34</v>
      </c>
      <c r="AM90" s="276" t="s">
        <v>447</v>
      </c>
      <c r="AN90" s="276" t="s">
        <v>448</v>
      </c>
      <c r="AO90" s="277" t="s">
        <v>449</v>
      </c>
    </row>
    <row r="91" spans="1:41" ht="15" thickBot="1" x14ac:dyDescent="0.4">
      <c r="A91" s="8">
        <v>2025</v>
      </c>
      <c r="B91" s="9" t="s">
        <v>27</v>
      </c>
      <c r="C91" s="9" t="s">
        <v>34</v>
      </c>
      <c r="D91" s="9" t="s">
        <v>248</v>
      </c>
      <c r="E91" s="9" t="s">
        <v>31</v>
      </c>
      <c r="F91" s="8">
        <v>2031</v>
      </c>
      <c r="G91" s="11" t="s">
        <v>381</v>
      </c>
      <c r="H91" s="11" t="s">
        <v>381</v>
      </c>
      <c r="I91" s="11" t="s">
        <v>381</v>
      </c>
      <c r="J91" s="11" t="s">
        <v>381</v>
      </c>
      <c r="K91" s="11" t="s">
        <v>381</v>
      </c>
      <c r="L91" s="11" t="s">
        <v>381</v>
      </c>
      <c r="M91" s="11" t="s">
        <v>381</v>
      </c>
      <c r="N91" s="11" t="s">
        <v>381</v>
      </c>
      <c r="O91" s="11" t="s">
        <v>381</v>
      </c>
      <c r="P91" s="11" t="s">
        <v>381</v>
      </c>
      <c r="Q91" s="11" t="s">
        <v>381</v>
      </c>
      <c r="R91" s="11" t="s">
        <v>381</v>
      </c>
      <c r="S91" s="11" t="s">
        <v>381</v>
      </c>
      <c r="T91" s="11" t="s">
        <v>381</v>
      </c>
      <c r="U91" s="11" t="s">
        <v>381</v>
      </c>
      <c r="V91" s="11" t="s">
        <v>381</v>
      </c>
      <c r="W91" s="11" t="s">
        <v>381</v>
      </c>
      <c r="X91" s="11" t="s">
        <v>381</v>
      </c>
      <c r="Y91" s="11" t="s">
        <v>381</v>
      </c>
      <c r="Z91" s="28" t="s">
        <v>35</v>
      </c>
      <c r="AA91" s="11">
        <v>4.0600000000000002E-3</v>
      </c>
      <c r="AB91" s="28" t="s">
        <v>35</v>
      </c>
      <c r="AC91" s="11">
        <v>1.204E-2</v>
      </c>
      <c r="AD91" s="71"/>
      <c r="AE91" s="71"/>
      <c r="AF91" s="71">
        <f t="shared" si="8"/>
        <v>8.0000000000000002E-3</v>
      </c>
      <c r="AG91" s="277" t="s">
        <v>907</v>
      </c>
      <c r="AH91" s="277" t="s">
        <v>453</v>
      </c>
      <c r="AI91" s="276" t="s">
        <v>454</v>
      </c>
      <c r="AJ91" s="276" t="s">
        <v>455</v>
      </c>
      <c r="AK91" s="276" t="s">
        <v>248</v>
      </c>
      <c r="AL91" s="277" t="s">
        <v>34</v>
      </c>
      <c r="AM91" s="276" t="s">
        <v>447</v>
      </c>
      <c r="AN91" s="276" t="s">
        <v>448</v>
      </c>
      <c r="AO91" s="277" t="s">
        <v>449</v>
      </c>
    </row>
    <row r="92" spans="1:41" ht="15" thickBot="1" x14ac:dyDescent="0.4">
      <c r="A92" s="8">
        <v>2025</v>
      </c>
      <c r="B92" s="9" t="s">
        <v>27</v>
      </c>
      <c r="C92" s="9" t="s">
        <v>34</v>
      </c>
      <c r="D92" s="9" t="s">
        <v>248</v>
      </c>
      <c r="E92" s="9" t="s">
        <v>31</v>
      </c>
      <c r="F92" s="8">
        <v>2032</v>
      </c>
      <c r="G92" s="11" t="s">
        <v>381</v>
      </c>
      <c r="H92" s="11" t="s">
        <v>381</v>
      </c>
      <c r="I92" s="11" t="s">
        <v>381</v>
      </c>
      <c r="J92" s="11" t="s">
        <v>381</v>
      </c>
      <c r="K92" s="11" t="s">
        <v>381</v>
      </c>
      <c r="L92" s="11" t="s">
        <v>381</v>
      </c>
      <c r="M92" s="11" t="s">
        <v>381</v>
      </c>
      <c r="N92" s="11" t="s">
        <v>381</v>
      </c>
      <c r="O92" s="11" t="s">
        <v>381</v>
      </c>
      <c r="P92" s="11" t="s">
        <v>381</v>
      </c>
      <c r="Q92" s="11" t="s">
        <v>381</v>
      </c>
      <c r="R92" s="11" t="s">
        <v>381</v>
      </c>
      <c r="S92" s="11" t="s">
        <v>381</v>
      </c>
      <c r="T92" s="11" t="s">
        <v>381</v>
      </c>
      <c r="U92" s="11" t="s">
        <v>381</v>
      </c>
      <c r="V92" s="11" t="s">
        <v>381</v>
      </c>
      <c r="W92" s="11" t="s">
        <v>381</v>
      </c>
      <c r="X92" s="11" t="s">
        <v>381</v>
      </c>
      <c r="Y92" s="11" t="s">
        <v>381</v>
      </c>
      <c r="Z92" s="28" t="s">
        <v>35</v>
      </c>
      <c r="AA92" s="11">
        <v>4.3699999999999998E-3</v>
      </c>
      <c r="AB92" s="28" t="s">
        <v>35</v>
      </c>
      <c r="AC92" s="11">
        <v>1.306E-2</v>
      </c>
      <c r="AD92" s="71"/>
      <c r="AE92" s="71"/>
      <c r="AF92" s="71">
        <f t="shared" si="8"/>
        <v>8.6999999999999994E-3</v>
      </c>
      <c r="AG92" s="277" t="s">
        <v>907</v>
      </c>
      <c r="AH92" s="277" t="s">
        <v>453</v>
      </c>
      <c r="AI92" s="276" t="s">
        <v>454</v>
      </c>
      <c r="AJ92" s="276" t="s">
        <v>455</v>
      </c>
      <c r="AK92" s="276" t="s">
        <v>248</v>
      </c>
      <c r="AL92" s="277" t="s">
        <v>34</v>
      </c>
      <c r="AM92" s="276" t="s">
        <v>447</v>
      </c>
      <c r="AN92" s="276" t="s">
        <v>448</v>
      </c>
      <c r="AO92" s="277" t="s">
        <v>449</v>
      </c>
    </row>
    <row r="93" spans="1:41" ht="15" thickBot="1" x14ac:dyDescent="0.4">
      <c r="A93" s="8">
        <v>2025</v>
      </c>
      <c r="B93" s="9" t="s">
        <v>27</v>
      </c>
      <c r="C93" s="9" t="s">
        <v>34</v>
      </c>
      <c r="D93" s="9" t="s">
        <v>248</v>
      </c>
      <c r="E93" s="9" t="s">
        <v>31</v>
      </c>
      <c r="F93" s="8">
        <v>2033</v>
      </c>
      <c r="G93" s="11" t="s">
        <v>381</v>
      </c>
      <c r="H93" s="11" t="s">
        <v>381</v>
      </c>
      <c r="I93" s="11" t="s">
        <v>381</v>
      </c>
      <c r="J93" s="11" t="s">
        <v>381</v>
      </c>
      <c r="K93" s="11" t="s">
        <v>381</v>
      </c>
      <c r="L93" s="11" t="s">
        <v>381</v>
      </c>
      <c r="M93" s="11" t="s">
        <v>381</v>
      </c>
      <c r="N93" s="11" t="s">
        <v>381</v>
      </c>
      <c r="O93" s="11" t="s">
        <v>381</v>
      </c>
      <c r="P93" s="11" t="s">
        <v>381</v>
      </c>
      <c r="Q93" s="11" t="s">
        <v>381</v>
      </c>
      <c r="R93" s="11" t="s">
        <v>381</v>
      </c>
      <c r="S93" s="11" t="s">
        <v>381</v>
      </c>
      <c r="T93" s="11" t="s">
        <v>381</v>
      </c>
      <c r="U93" s="11" t="s">
        <v>381</v>
      </c>
      <c r="V93" s="11" t="s">
        <v>381</v>
      </c>
      <c r="W93" s="11" t="s">
        <v>381</v>
      </c>
      <c r="X93" s="11" t="s">
        <v>381</v>
      </c>
      <c r="Y93" s="11" t="s">
        <v>381</v>
      </c>
      <c r="Z93" s="28" t="s">
        <v>35</v>
      </c>
      <c r="AA93" s="11">
        <v>0</v>
      </c>
      <c r="AB93" s="28" t="s">
        <v>35</v>
      </c>
      <c r="AC93" s="11">
        <v>9.6399999999999993E-3</v>
      </c>
      <c r="AD93" s="71"/>
      <c r="AE93" s="71"/>
      <c r="AF93" s="71">
        <f t="shared" si="8"/>
        <v>9.5999999999999992E-3</v>
      </c>
      <c r="AG93" s="277" t="s">
        <v>907</v>
      </c>
      <c r="AH93" s="277" t="s">
        <v>453</v>
      </c>
      <c r="AI93" s="276" t="s">
        <v>454</v>
      </c>
      <c r="AJ93" s="276" t="s">
        <v>455</v>
      </c>
      <c r="AK93" s="276" t="s">
        <v>248</v>
      </c>
      <c r="AL93" s="277" t="s">
        <v>34</v>
      </c>
      <c r="AM93" s="276" t="s">
        <v>447</v>
      </c>
      <c r="AN93" s="276" t="s">
        <v>448</v>
      </c>
      <c r="AO93" s="277" t="s">
        <v>449</v>
      </c>
    </row>
    <row r="94" spans="1:41" ht="15" thickBot="1" x14ac:dyDescent="0.4">
      <c r="A94" s="8">
        <v>2025</v>
      </c>
      <c r="B94" s="9" t="s">
        <v>27</v>
      </c>
      <c r="C94" s="9" t="s">
        <v>34</v>
      </c>
      <c r="D94" s="9" t="s">
        <v>248</v>
      </c>
      <c r="E94" s="9" t="s">
        <v>31</v>
      </c>
      <c r="F94" s="8">
        <v>2034</v>
      </c>
      <c r="G94" s="11" t="s">
        <v>381</v>
      </c>
      <c r="H94" s="11" t="s">
        <v>381</v>
      </c>
      <c r="I94" s="11" t="s">
        <v>381</v>
      </c>
      <c r="J94" s="11" t="s">
        <v>381</v>
      </c>
      <c r="K94" s="11" t="s">
        <v>381</v>
      </c>
      <c r="L94" s="11" t="s">
        <v>381</v>
      </c>
      <c r="M94" s="11" t="s">
        <v>381</v>
      </c>
      <c r="N94" s="11" t="s">
        <v>381</v>
      </c>
      <c r="O94" s="11" t="s">
        <v>381</v>
      </c>
      <c r="P94" s="11" t="s">
        <v>381</v>
      </c>
      <c r="Q94" s="11" t="s">
        <v>381</v>
      </c>
      <c r="R94" s="11" t="s">
        <v>381</v>
      </c>
      <c r="S94" s="11" t="s">
        <v>381</v>
      </c>
      <c r="T94" s="11" t="s">
        <v>381</v>
      </c>
      <c r="U94" s="11" t="s">
        <v>381</v>
      </c>
      <c r="V94" s="11" t="s">
        <v>381</v>
      </c>
      <c r="W94" s="11" t="s">
        <v>381</v>
      </c>
      <c r="X94" s="11" t="s">
        <v>381</v>
      </c>
      <c r="Y94" s="11" t="s">
        <v>381</v>
      </c>
      <c r="Z94" s="28" t="s">
        <v>35</v>
      </c>
      <c r="AA94" s="11">
        <v>0</v>
      </c>
      <c r="AB94" s="28" t="s">
        <v>35</v>
      </c>
      <c r="AC94" s="11">
        <v>1.0580000000000001E-2</v>
      </c>
      <c r="AD94" s="71"/>
      <c r="AE94" s="71"/>
      <c r="AF94" s="71">
        <f t="shared" si="8"/>
        <v>1.06E-2</v>
      </c>
      <c r="AG94" s="277" t="s">
        <v>907</v>
      </c>
      <c r="AH94" s="277" t="s">
        <v>453</v>
      </c>
      <c r="AI94" s="276" t="s">
        <v>454</v>
      </c>
      <c r="AJ94" s="276" t="s">
        <v>455</v>
      </c>
      <c r="AK94" s="276" t="s">
        <v>248</v>
      </c>
      <c r="AL94" s="277" t="s">
        <v>34</v>
      </c>
      <c r="AM94" s="276" t="s">
        <v>447</v>
      </c>
      <c r="AN94" s="276" t="s">
        <v>448</v>
      </c>
      <c r="AO94" s="277" t="s">
        <v>449</v>
      </c>
    </row>
    <row r="95" spans="1:41" ht="15" thickBot="1" x14ac:dyDescent="0.4">
      <c r="A95" s="8">
        <v>2025</v>
      </c>
      <c r="B95" s="9" t="s">
        <v>27</v>
      </c>
      <c r="C95" s="9" t="s">
        <v>34</v>
      </c>
      <c r="D95" s="9" t="s">
        <v>248</v>
      </c>
      <c r="E95" s="9" t="s">
        <v>31</v>
      </c>
      <c r="F95" s="8">
        <v>2035</v>
      </c>
      <c r="G95" s="11" t="s">
        <v>381</v>
      </c>
      <c r="H95" s="11" t="s">
        <v>381</v>
      </c>
      <c r="I95" s="11" t="s">
        <v>381</v>
      </c>
      <c r="J95" s="11" t="s">
        <v>381</v>
      </c>
      <c r="K95" s="11" t="s">
        <v>381</v>
      </c>
      <c r="L95" s="11" t="s">
        <v>381</v>
      </c>
      <c r="M95" s="11" t="s">
        <v>381</v>
      </c>
      <c r="N95" s="11" t="s">
        <v>381</v>
      </c>
      <c r="O95" s="11" t="s">
        <v>381</v>
      </c>
      <c r="P95" s="11" t="s">
        <v>381</v>
      </c>
      <c r="Q95" s="11" t="s">
        <v>381</v>
      </c>
      <c r="R95" s="11" t="s">
        <v>381</v>
      </c>
      <c r="S95" s="11" t="s">
        <v>381</v>
      </c>
      <c r="T95" s="11" t="s">
        <v>381</v>
      </c>
      <c r="U95" s="11" t="s">
        <v>381</v>
      </c>
      <c r="V95" s="11" t="s">
        <v>381</v>
      </c>
      <c r="W95" s="11" t="s">
        <v>381</v>
      </c>
      <c r="X95" s="11" t="s">
        <v>381</v>
      </c>
      <c r="Y95" s="11" t="s">
        <v>381</v>
      </c>
      <c r="Z95" s="28" t="s">
        <v>35</v>
      </c>
      <c r="AA95" s="11">
        <v>0</v>
      </c>
      <c r="AB95" s="28" t="s">
        <v>35</v>
      </c>
      <c r="AC95" s="11">
        <v>1.183E-2</v>
      </c>
      <c r="AD95" s="71"/>
      <c r="AE95" s="71"/>
      <c r="AF95" s="71">
        <f t="shared" si="8"/>
        <v>1.18E-2</v>
      </c>
      <c r="AG95" s="277" t="s">
        <v>907</v>
      </c>
      <c r="AH95" s="277" t="s">
        <v>453</v>
      </c>
      <c r="AI95" s="276" t="s">
        <v>454</v>
      </c>
      <c r="AJ95" s="276" t="s">
        <v>455</v>
      </c>
      <c r="AK95" s="276" t="s">
        <v>248</v>
      </c>
      <c r="AL95" s="277" t="s">
        <v>34</v>
      </c>
      <c r="AM95" s="276" t="s">
        <v>447</v>
      </c>
      <c r="AN95" s="276" t="s">
        <v>448</v>
      </c>
      <c r="AO95" s="277" t="s">
        <v>449</v>
      </c>
    </row>
    <row r="96" spans="1:41" ht="15" thickBot="1" x14ac:dyDescent="0.4">
      <c r="A96" s="8">
        <v>2025</v>
      </c>
      <c r="B96" s="9" t="s">
        <v>27</v>
      </c>
      <c r="C96" s="9" t="s">
        <v>34</v>
      </c>
      <c r="D96" s="9" t="s">
        <v>248</v>
      </c>
      <c r="E96" s="9" t="s">
        <v>32</v>
      </c>
      <c r="F96" s="8">
        <v>2025</v>
      </c>
      <c r="G96" s="11">
        <v>0</v>
      </c>
      <c r="H96" s="11">
        <v>0</v>
      </c>
      <c r="I96" s="11" t="s">
        <v>35</v>
      </c>
      <c r="J96" s="11">
        <v>0</v>
      </c>
      <c r="K96" s="11">
        <v>0</v>
      </c>
      <c r="L96" s="11">
        <v>0</v>
      </c>
      <c r="M96" s="11">
        <v>0</v>
      </c>
      <c r="N96" s="11">
        <v>0</v>
      </c>
      <c r="O96" s="11">
        <v>0.31296000000000002</v>
      </c>
      <c r="P96" s="11">
        <v>9.1800000000000007E-2</v>
      </c>
      <c r="Q96" s="11">
        <v>0.56976000000000004</v>
      </c>
      <c r="R96" s="11" t="s">
        <v>35</v>
      </c>
      <c r="S96" s="11">
        <v>0</v>
      </c>
      <c r="T96" s="11">
        <v>0.97453000000000001</v>
      </c>
      <c r="U96" s="11">
        <v>0</v>
      </c>
      <c r="V96" s="11">
        <v>0</v>
      </c>
      <c r="W96" s="11">
        <v>0</v>
      </c>
      <c r="X96" s="11">
        <v>0</v>
      </c>
      <c r="Y96" s="11">
        <v>0.97453000000000001</v>
      </c>
      <c r="Z96" s="28" t="s">
        <v>35</v>
      </c>
      <c r="AA96" s="11">
        <v>0.16617000000000001</v>
      </c>
      <c r="AB96" s="28" t="s">
        <v>35</v>
      </c>
      <c r="AC96" s="11">
        <v>0.43482999999999999</v>
      </c>
      <c r="AD96" s="71">
        <f t="shared" si="6"/>
        <v>0</v>
      </c>
      <c r="AE96" s="71">
        <f t="shared" si="7"/>
        <v>0</v>
      </c>
      <c r="AF96" s="71">
        <f t="shared" si="8"/>
        <v>0.26869999999999999</v>
      </c>
      <c r="AG96" s="277" t="s">
        <v>908</v>
      </c>
      <c r="AH96" s="277" t="s">
        <v>453</v>
      </c>
      <c r="AI96" s="276" t="s">
        <v>454</v>
      </c>
      <c r="AJ96" s="276" t="s">
        <v>455</v>
      </c>
      <c r="AK96" s="276" t="s">
        <v>248</v>
      </c>
      <c r="AL96" s="277" t="s">
        <v>34</v>
      </c>
      <c r="AM96" s="276" t="s">
        <v>447</v>
      </c>
      <c r="AN96" s="276" t="s">
        <v>448</v>
      </c>
      <c r="AO96" s="277" t="s">
        <v>449</v>
      </c>
    </row>
    <row r="97" spans="1:41" ht="15" thickBot="1" x14ac:dyDescent="0.4">
      <c r="A97" s="8">
        <v>2025</v>
      </c>
      <c r="B97" s="9" t="s">
        <v>27</v>
      </c>
      <c r="C97" s="9" t="s">
        <v>34</v>
      </c>
      <c r="D97" s="9" t="s">
        <v>248</v>
      </c>
      <c r="E97" s="9" t="s">
        <v>32</v>
      </c>
      <c r="F97" s="8">
        <v>2026</v>
      </c>
      <c r="G97" s="11">
        <v>0</v>
      </c>
      <c r="H97" s="11">
        <v>0</v>
      </c>
      <c r="I97" s="11" t="s">
        <v>35</v>
      </c>
      <c r="J97" s="11">
        <v>0</v>
      </c>
      <c r="K97" s="11">
        <v>0</v>
      </c>
      <c r="L97" s="11">
        <v>0</v>
      </c>
      <c r="M97" s="11">
        <v>0</v>
      </c>
      <c r="N97" s="11">
        <v>0</v>
      </c>
      <c r="O97" s="11">
        <v>0.35288000000000003</v>
      </c>
      <c r="P97" s="11">
        <v>0.12597</v>
      </c>
      <c r="Q97" s="11">
        <v>0.95308999999999999</v>
      </c>
      <c r="R97" s="11" t="s">
        <v>35</v>
      </c>
      <c r="S97" s="11">
        <v>0</v>
      </c>
      <c r="T97" s="11">
        <v>1.43285</v>
      </c>
      <c r="U97" s="11">
        <v>0</v>
      </c>
      <c r="V97" s="11">
        <v>0</v>
      </c>
      <c r="W97" s="11">
        <v>0</v>
      </c>
      <c r="X97" s="11">
        <v>0</v>
      </c>
      <c r="Y97" s="11">
        <v>1.43285</v>
      </c>
      <c r="Z97" s="28" t="s">
        <v>35</v>
      </c>
      <c r="AA97" s="11">
        <v>0.27144000000000001</v>
      </c>
      <c r="AB97" s="28" t="s">
        <v>35</v>
      </c>
      <c r="AC97" s="11">
        <v>0.46823999999999999</v>
      </c>
      <c r="AD97" s="71">
        <f t="shared" si="6"/>
        <v>8.9999999999999998E-4</v>
      </c>
      <c r="AE97" s="71">
        <f t="shared" si="7"/>
        <v>0</v>
      </c>
      <c r="AF97" s="71">
        <f t="shared" si="8"/>
        <v>0.1968</v>
      </c>
      <c r="AG97" s="277" t="s">
        <v>908</v>
      </c>
      <c r="AH97" s="277" t="s">
        <v>453</v>
      </c>
      <c r="AI97" s="276" t="s">
        <v>454</v>
      </c>
      <c r="AJ97" s="276" t="s">
        <v>455</v>
      </c>
      <c r="AK97" s="276" t="s">
        <v>248</v>
      </c>
      <c r="AL97" s="277" t="s">
        <v>34</v>
      </c>
      <c r="AM97" s="276" t="s">
        <v>447</v>
      </c>
      <c r="AN97" s="276" t="s">
        <v>448</v>
      </c>
      <c r="AO97" s="277" t="s">
        <v>449</v>
      </c>
    </row>
    <row r="98" spans="1:41" ht="15" thickBot="1" x14ac:dyDescent="0.4">
      <c r="A98" s="8">
        <v>2025</v>
      </c>
      <c r="B98" s="9" t="s">
        <v>27</v>
      </c>
      <c r="C98" s="9" t="s">
        <v>34</v>
      </c>
      <c r="D98" s="9" t="s">
        <v>248</v>
      </c>
      <c r="E98" s="9" t="s">
        <v>32</v>
      </c>
      <c r="F98" s="8">
        <v>2027</v>
      </c>
      <c r="G98" s="11">
        <v>0</v>
      </c>
      <c r="H98" s="11">
        <v>0</v>
      </c>
      <c r="I98" s="11" t="s">
        <v>35</v>
      </c>
      <c r="J98" s="11">
        <v>0</v>
      </c>
      <c r="K98" s="11">
        <v>0</v>
      </c>
      <c r="L98" s="11">
        <v>0</v>
      </c>
      <c r="M98" s="11">
        <v>0</v>
      </c>
      <c r="N98" s="11">
        <v>0</v>
      </c>
      <c r="O98" s="11">
        <v>0.24723999999999999</v>
      </c>
      <c r="P98" s="11">
        <v>0.17596999999999999</v>
      </c>
      <c r="Q98" s="11">
        <v>1.08514</v>
      </c>
      <c r="R98" s="11" t="s">
        <v>35</v>
      </c>
      <c r="S98" s="11">
        <v>0</v>
      </c>
      <c r="T98" s="11">
        <v>1.5137799999999999</v>
      </c>
      <c r="U98" s="11">
        <v>0</v>
      </c>
      <c r="V98" s="11">
        <v>0</v>
      </c>
      <c r="W98" s="11">
        <v>0</v>
      </c>
      <c r="X98" s="11">
        <v>0</v>
      </c>
      <c r="Y98" s="11">
        <v>1.5137799999999999</v>
      </c>
      <c r="Z98" s="28" t="s">
        <v>35</v>
      </c>
      <c r="AA98" s="11">
        <v>0.29376000000000002</v>
      </c>
      <c r="AB98" s="28" t="s">
        <v>35</v>
      </c>
      <c r="AC98" s="11">
        <v>0.48080000000000001</v>
      </c>
      <c r="AD98" s="71">
        <f t="shared" si="6"/>
        <v>5.4000000000000003E-3</v>
      </c>
      <c r="AE98" s="71">
        <f t="shared" si="7"/>
        <v>0</v>
      </c>
      <c r="AF98" s="71">
        <f t="shared" si="8"/>
        <v>0.187</v>
      </c>
      <c r="AG98" s="277" t="s">
        <v>908</v>
      </c>
      <c r="AH98" s="277" t="s">
        <v>453</v>
      </c>
      <c r="AI98" s="276" t="s">
        <v>454</v>
      </c>
      <c r="AJ98" s="276" t="s">
        <v>455</v>
      </c>
      <c r="AK98" s="276" t="s">
        <v>248</v>
      </c>
      <c r="AL98" s="277" t="s">
        <v>34</v>
      </c>
      <c r="AM98" s="276" t="s">
        <v>447</v>
      </c>
      <c r="AN98" s="276" t="s">
        <v>448</v>
      </c>
      <c r="AO98" s="277" t="s">
        <v>449</v>
      </c>
    </row>
    <row r="99" spans="1:41" ht="15" thickBot="1" x14ac:dyDescent="0.4">
      <c r="A99" s="8">
        <v>2025</v>
      </c>
      <c r="B99" s="9" t="s">
        <v>27</v>
      </c>
      <c r="C99" s="9" t="s">
        <v>34</v>
      </c>
      <c r="D99" s="9" t="s">
        <v>248</v>
      </c>
      <c r="E99" s="9" t="s">
        <v>32</v>
      </c>
      <c r="F99" s="8">
        <v>2028</v>
      </c>
      <c r="G99" s="11">
        <v>0</v>
      </c>
      <c r="H99" s="11">
        <v>0</v>
      </c>
      <c r="I99" s="11" t="s">
        <v>35</v>
      </c>
      <c r="J99" s="11">
        <v>0</v>
      </c>
      <c r="K99" s="11">
        <v>0</v>
      </c>
      <c r="L99" s="11">
        <v>0</v>
      </c>
      <c r="M99" s="11">
        <v>0</v>
      </c>
      <c r="N99" s="11">
        <v>0</v>
      </c>
      <c r="O99" s="11">
        <v>0.27422999999999997</v>
      </c>
      <c r="P99" s="11">
        <v>0.20757999999999999</v>
      </c>
      <c r="Q99" s="11">
        <v>1.06141</v>
      </c>
      <c r="R99" s="11" t="s">
        <v>35</v>
      </c>
      <c r="S99" s="11">
        <v>0</v>
      </c>
      <c r="T99" s="11">
        <v>1.55261</v>
      </c>
      <c r="U99" s="11">
        <v>0</v>
      </c>
      <c r="V99" s="11">
        <v>0</v>
      </c>
      <c r="W99" s="11">
        <v>0</v>
      </c>
      <c r="X99" s="11">
        <v>0</v>
      </c>
      <c r="Y99" s="11">
        <v>1.55261</v>
      </c>
      <c r="Z99" s="28" t="s">
        <v>35</v>
      </c>
      <c r="AA99" s="11">
        <v>0.37534000000000001</v>
      </c>
      <c r="AB99" s="28" t="s">
        <v>35</v>
      </c>
      <c r="AC99" s="11">
        <v>0.58187</v>
      </c>
      <c r="AD99" s="71">
        <f t="shared" si="6"/>
        <v>9.4000000000000004E-3</v>
      </c>
      <c r="AE99" s="71">
        <f t="shared" si="7"/>
        <v>0</v>
      </c>
      <c r="AF99" s="71">
        <f t="shared" si="8"/>
        <v>0.20649999999999999</v>
      </c>
      <c r="AG99" s="277" t="s">
        <v>908</v>
      </c>
      <c r="AH99" s="277" t="s">
        <v>453</v>
      </c>
      <c r="AI99" s="276" t="s">
        <v>454</v>
      </c>
      <c r="AJ99" s="276" t="s">
        <v>455</v>
      </c>
      <c r="AK99" s="276" t="s">
        <v>248</v>
      </c>
      <c r="AL99" s="277" t="s">
        <v>34</v>
      </c>
      <c r="AM99" s="276" t="s">
        <v>447</v>
      </c>
      <c r="AN99" s="276" t="s">
        <v>448</v>
      </c>
      <c r="AO99" s="277" t="s">
        <v>449</v>
      </c>
    </row>
    <row r="100" spans="1:41" ht="15" thickBot="1" x14ac:dyDescent="0.4">
      <c r="A100" s="8">
        <v>2025</v>
      </c>
      <c r="B100" s="9" t="s">
        <v>27</v>
      </c>
      <c r="C100" s="9" t="s">
        <v>34</v>
      </c>
      <c r="D100" s="9" t="s">
        <v>248</v>
      </c>
      <c r="E100" s="9" t="s">
        <v>32</v>
      </c>
      <c r="F100" s="8">
        <v>2029</v>
      </c>
      <c r="G100" s="11">
        <v>0</v>
      </c>
      <c r="H100" s="11">
        <v>0</v>
      </c>
      <c r="I100" s="11" t="s">
        <v>35</v>
      </c>
      <c r="J100" s="11">
        <v>0</v>
      </c>
      <c r="K100" s="11">
        <v>0</v>
      </c>
      <c r="L100" s="11">
        <v>0</v>
      </c>
      <c r="M100" s="11">
        <v>0</v>
      </c>
      <c r="N100" s="11">
        <v>0</v>
      </c>
      <c r="O100" s="11">
        <v>0.30563000000000001</v>
      </c>
      <c r="P100" s="11">
        <v>0.36703999999999998</v>
      </c>
      <c r="Q100" s="11">
        <v>1.2236100000000001</v>
      </c>
      <c r="R100" s="11" t="s">
        <v>35</v>
      </c>
      <c r="S100" s="11">
        <v>0</v>
      </c>
      <c r="T100" s="11">
        <v>1.95326</v>
      </c>
      <c r="U100" s="11">
        <v>0</v>
      </c>
      <c r="V100" s="11">
        <v>0</v>
      </c>
      <c r="W100" s="11">
        <v>0</v>
      </c>
      <c r="X100" s="11">
        <v>0</v>
      </c>
      <c r="Y100" s="11">
        <v>1.95326</v>
      </c>
      <c r="Z100" s="28" t="s">
        <v>35</v>
      </c>
      <c r="AA100" s="11">
        <v>0.39610000000000001</v>
      </c>
      <c r="AB100" s="28" t="s">
        <v>35</v>
      </c>
      <c r="AC100" s="11">
        <v>0.46854000000000001</v>
      </c>
      <c r="AD100" s="71">
        <f t="shared" si="6"/>
        <v>5.7000000000000002E-2</v>
      </c>
      <c r="AE100" s="71">
        <f t="shared" si="7"/>
        <v>0</v>
      </c>
      <c r="AF100" s="71">
        <f t="shared" si="8"/>
        <v>7.2400000000000006E-2</v>
      </c>
      <c r="AG100" s="277" t="s">
        <v>908</v>
      </c>
      <c r="AH100" s="277" t="s">
        <v>453</v>
      </c>
      <c r="AI100" s="276" t="s">
        <v>454</v>
      </c>
      <c r="AJ100" s="276" t="s">
        <v>455</v>
      </c>
      <c r="AK100" s="276" t="s">
        <v>248</v>
      </c>
      <c r="AL100" s="277" t="s">
        <v>34</v>
      </c>
      <c r="AM100" s="276" t="s">
        <v>447</v>
      </c>
      <c r="AN100" s="276" t="s">
        <v>448</v>
      </c>
      <c r="AO100" s="277" t="s">
        <v>449</v>
      </c>
    </row>
    <row r="101" spans="1:41" ht="15" thickBot="1" x14ac:dyDescent="0.4">
      <c r="A101" s="8">
        <v>2025</v>
      </c>
      <c r="B101" s="9" t="s">
        <v>27</v>
      </c>
      <c r="C101" s="9" t="s">
        <v>34</v>
      </c>
      <c r="D101" s="9" t="s">
        <v>248</v>
      </c>
      <c r="E101" s="9" t="s">
        <v>32</v>
      </c>
      <c r="F101" s="8">
        <v>2030</v>
      </c>
      <c r="G101" s="11">
        <v>0</v>
      </c>
      <c r="H101" s="11">
        <v>0</v>
      </c>
      <c r="I101" s="11" t="s">
        <v>35</v>
      </c>
      <c r="J101" s="11">
        <v>0</v>
      </c>
      <c r="K101" s="11">
        <v>0</v>
      </c>
      <c r="L101" s="11">
        <v>0</v>
      </c>
      <c r="M101" s="11">
        <v>0</v>
      </c>
      <c r="N101" s="11">
        <v>0</v>
      </c>
      <c r="O101" s="11">
        <v>0.21368999999999999</v>
      </c>
      <c r="P101" s="11">
        <v>0.24904000000000001</v>
      </c>
      <c r="Q101" s="11">
        <v>1.2698700000000001</v>
      </c>
      <c r="R101" s="11" t="s">
        <v>35</v>
      </c>
      <c r="S101" s="11">
        <v>0</v>
      </c>
      <c r="T101" s="11">
        <v>1.78102</v>
      </c>
      <c r="U101" s="11">
        <v>0</v>
      </c>
      <c r="V101" s="11">
        <v>0</v>
      </c>
      <c r="W101" s="11">
        <v>0</v>
      </c>
      <c r="X101" s="11">
        <v>0</v>
      </c>
      <c r="Y101" s="11">
        <v>1.78102</v>
      </c>
      <c r="Z101" s="28" t="s">
        <v>35</v>
      </c>
      <c r="AA101" s="11">
        <v>0.25934000000000001</v>
      </c>
      <c r="AB101" s="28" t="s">
        <v>35</v>
      </c>
      <c r="AC101" s="11">
        <v>0.29638999999999999</v>
      </c>
      <c r="AD101" s="71">
        <f t="shared" si="6"/>
        <v>4.8399999999999999E-2</v>
      </c>
      <c r="AE101" s="71">
        <f t="shared" si="7"/>
        <v>0</v>
      </c>
      <c r="AF101" s="71">
        <f t="shared" si="8"/>
        <v>3.7100000000000001E-2</v>
      </c>
      <c r="AG101" s="277" t="s">
        <v>908</v>
      </c>
      <c r="AH101" s="277" t="s">
        <v>453</v>
      </c>
      <c r="AI101" s="276" t="s">
        <v>454</v>
      </c>
      <c r="AJ101" s="276" t="s">
        <v>455</v>
      </c>
      <c r="AK101" s="276" t="s">
        <v>248</v>
      </c>
      <c r="AL101" s="277" t="s">
        <v>34</v>
      </c>
      <c r="AM101" s="276" t="s">
        <v>447</v>
      </c>
      <c r="AN101" s="276" t="s">
        <v>448</v>
      </c>
      <c r="AO101" s="277" t="s">
        <v>449</v>
      </c>
    </row>
    <row r="102" spans="1:41" ht="15" thickBot="1" x14ac:dyDescent="0.4">
      <c r="A102" s="8">
        <v>2025</v>
      </c>
      <c r="B102" s="9" t="s">
        <v>27</v>
      </c>
      <c r="C102" s="9" t="s">
        <v>34</v>
      </c>
      <c r="D102" s="9" t="s">
        <v>248</v>
      </c>
      <c r="E102" s="9" t="s">
        <v>32</v>
      </c>
      <c r="F102" s="8">
        <v>2031</v>
      </c>
      <c r="G102" s="11">
        <v>0</v>
      </c>
      <c r="H102" s="11">
        <v>0</v>
      </c>
      <c r="I102" s="11" t="s">
        <v>35</v>
      </c>
      <c r="J102" s="11">
        <v>0</v>
      </c>
      <c r="K102" s="11">
        <v>0</v>
      </c>
      <c r="L102" s="11">
        <v>0</v>
      </c>
      <c r="M102" s="11">
        <v>0</v>
      </c>
      <c r="N102" s="11">
        <v>0</v>
      </c>
      <c r="O102" s="11">
        <v>0.34454000000000001</v>
      </c>
      <c r="P102" s="11">
        <v>0.31211</v>
      </c>
      <c r="Q102" s="11">
        <v>1.33047</v>
      </c>
      <c r="R102" s="11" t="s">
        <v>35</v>
      </c>
      <c r="S102" s="11">
        <v>0</v>
      </c>
      <c r="T102" s="11">
        <v>2.0238999999999998</v>
      </c>
      <c r="U102" s="11">
        <v>0</v>
      </c>
      <c r="V102" s="11">
        <v>0</v>
      </c>
      <c r="W102" s="11">
        <v>0</v>
      </c>
      <c r="X102" s="11">
        <v>0</v>
      </c>
      <c r="Y102" s="11">
        <v>2.0238999999999998</v>
      </c>
      <c r="Z102" s="28" t="s">
        <v>35</v>
      </c>
      <c r="AA102" s="11">
        <v>0.25535000000000002</v>
      </c>
      <c r="AB102" s="28" t="s">
        <v>35</v>
      </c>
      <c r="AC102" s="11">
        <v>0.27440999999999999</v>
      </c>
      <c r="AD102" s="71">
        <f t="shared" si="6"/>
        <v>3.6799999999999999E-2</v>
      </c>
      <c r="AE102" s="71">
        <f t="shared" si="7"/>
        <v>0</v>
      </c>
      <c r="AF102" s="71">
        <f t="shared" si="8"/>
        <v>1.9099999999999999E-2</v>
      </c>
      <c r="AG102" s="277" t="s">
        <v>908</v>
      </c>
      <c r="AH102" s="277" t="s">
        <v>453</v>
      </c>
      <c r="AI102" s="276" t="s">
        <v>454</v>
      </c>
      <c r="AJ102" s="276" t="s">
        <v>455</v>
      </c>
      <c r="AK102" s="276" t="s">
        <v>248</v>
      </c>
      <c r="AL102" s="277" t="s">
        <v>34</v>
      </c>
      <c r="AM102" s="276" t="s">
        <v>447</v>
      </c>
      <c r="AN102" s="276" t="s">
        <v>448</v>
      </c>
      <c r="AO102" s="277" t="s">
        <v>449</v>
      </c>
    </row>
    <row r="103" spans="1:41" ht="15" thickBot="1" x14ac:dyDescent="0.4">
      <c r="A103" s="8">
        <v>2025</v>
      </c>
      <c r="B103" s="9" t="s">
        <v>27</v>
      </c>
      <c r="C103" s="9" t="s">
        <v>34</v>
      </c>
      <c r="D103" s="9" t="s">
        <v>248</v>
      </c>
      <c r="E103" s="9" t="s">
        <v>32</v>
      </c>
      <c r="F103" s="8">
        <v>2032</v>
      </c>
      <c r="G103" s="11">
        <v>0</v>
      </c>
      <c r="H103" s="11">
        <v>0</v>
      </c>
      <c r="I103" s="11" t="s">
        <v>35</v>
      </c>
      <c r="J103" s="11">
        <v>0</v>
      </c>
      <c r="K103" s="11">
        <v>0</v>
      </c>
      <c r="L103" s="11">
        <v>0</v>
      </c>
      <c r="M103" s="11">
        <v>0</v>
      </c>
      <c r="N103" s="11">
        <v>0</v>
      </c>
      <c r="O103" s="11">
        <v>0.32380999999999999</v>
      </c>
      <c r="P103" s="11">
        <v>0.20752000000000001</v>
      </c>
      <c r="Q103" s="11">
        <v>1.0610599999999999</v>
      </c>
      <c r="R103" s="11" t="s">
        <v>35</v>
      </c>
      <c r="S103" s="11">
        <v>0</v>
      </c>
      <c r="T103" s="11">
        <v>1.7125699999999999</v>
      </c>
      <c r="U103" s="11">
        <v>0</v>
      </c>
      <c r="V103" s="11">
        <v>0</v>
      </c>
      <c r="W103" s="11">
        <v>0</v>
      </c>
      <c r="X103" s="11">
        <v>0</v>
      </c>
      <c r="Y103" s="11">
        <v>1.7125699999999999</v>
      </c>
      <c r="Z103" s="28" t="s">
        <v>35</v>
      </c>
      <c r="AA103" s="11">
        <v>0.30517</v>
      </c>
      <c r="AB103" s="28" t="s">
        <v>35</v>
      </c>
      <c r="AC103" s="11">
        <v>0.32873999999999998</v>
      </c>
      <c r="AD103" s="71">
        <f t="shared" si="6"/>
        <v>0.1202</v>
      </c>
      <c r="AE103" s="71">
        <f t="shared" si="7"/>
        <v>0</v>
      </c>
      <c r="AF103" s="71">
        <f t="shared" si="8"/>
        <v>2.3599999999999999E-2</v>
      </c>
      <c r="AG103" s="277" t="s">
        <v>908</v>
      </c>
      <c r="AH103" s="277" t="s">
        <v>453</v>
      </c>
      <c r="AI103" s="276" t="s">
        <v>454</v>
      </c>
      <c r="AJ103" s="276" t="s">
        <v>455</v>
      </c>
      <c r="AK103" s="276" t="s">
        <v>248</v>
      </c>
      <c r="AL103" s="277" t="s">
        <v>34</v>
      </c>
      <c r="AM103" s="276" t="s">
        <v>447</v>
      </c>
      <c r="AN103" s="276" t="s">
        <v>448</v>
      </c>
      <c r="AO103" s="277" t="s">
        <v>449</v>
      </c>
    </row>
    <row r="104" spans="1:41" ht="15" thickBot="1" x14ac:dyDescent="0.4">
      <c r="A104" s="8">
        <v>2025</v>
      </c>
      <c r="B104" s="9" t="s">
        <v>27</v>
      </c>
      <c r="C104" s="9" t="s">
        <v>34</v>
      </c>
      <c r="D104" s="9" t="s">
        <v>248</v>
      </c>
      <c r="E104" s="9" t="s">
        <v>32</v>
      </c>
      <c r="F104" s="8">
        <v>2033</v>
      </c>
      <c r="G104" s="11">
        <v>0</v>
      </c>
      <c r="H104" s="11">
        <v>0</v>
      </c>
      <c r="I104" s="11" t="s">
        <v>35</v>
      </c>
      <c r="J104" s="11">
        <v>0</v>
      </c>
      <c r="K104" s="11">
        <v>0</v>
      </c>
      <c r="L104" s="11">
        <v>0</v>
      </c>
      <c r="M104" s="11">
        <v>0</v>
      </c>
      <c r="N104" s="11">
        <v>0</v>
      </c>
      <c r="O104" s="11">
        <v>0.23535</v>
      </c>
      <c r="P104" s="11">
        <v>0.11729000000000001</v>
      </c>
      <c r="Q104" s="11">
        <v>0.92644000000000004</v>
      </c>
      <c r="R104" s="11" t="s">
        <v>35</v>
      </c>
      <c r="S104" s="11">
        <v>0</v>
      </c>
      <c r="T104" s="11">
        <v>1.4049700000000001</v>
      </c>
      <c r="U104" s="11">
        <v>0</v>
      </c>
      <c r="V104" s="11">
        <v>0</v>
      </c>
      <c r="W104" s="11">
        <v>0</v>
      </c>
      <c r="X104" s="11">
        <v>0</v>
      </c>
      <c r="Y104" s="11">
        <v>1.4049700000000001</v>
      </c>
      <c r="Z104" s="28" t="s">
        <v>35</v>
      </c>
      <c r="AA104" s="11">
        <v>0.28971000000000002</v>
      </c>
      <c r="AB104" s="28" t="s">
        <v>35</v>
      </c>
      <c r="AC104" s="11">
        <v>0.29393000000000002</v>
      </c>
      <c r="AD104" s="71">
        <f t="shared" si="6"/>
        <v>0.12590000000000001</v>
      </c>
      <c r="AE104" s="71">
        <f t="shared" si="7"/>
        <v>0</v>
      </c>
      <c r="AF104" s="71">
        <f t="shared" si="8"/>
        <v>4.1999999999999997E-3</v>
      </c>
      <c r="AG104" s="277" t="s">
        <v>908</v>
      </c>
      <c r="AH104" s="277" t="s">
        <v>453</v>
      </c>
      <c r="AI104" s="276" t="s">
        <v>454</v>
      </c>
      <c r="AJ104" s="276" t="s">
        <v>455</v>
      </c>
      <c r="AK104" s="276" t="s">
        <v>248</v>
      </c>
      <c r="AL104" s="277" t="s">
        <v>34</v>
      </c>
      <c r="AM104" s="276" t="s">
        <v>447</v>
      </c>
      <c r="AN104" s="276" t="s">
        <v>448</v>
      </c>
      <c r="AO104" s="277" t="s">
        <v>449</v>
      </c>
    </row>
    <row r="105" spans="1:41" ht="15" thickBot="1" x14ac:dyDescent="0.4">
      <c r="A105" s="8">
        <v>2025</v>
      </c>
      <c r="B105" s="9" t="s">
        <v>27</v>
      </c>
      <c r="C105" s="9" t="s">
        <v>34</v>
      </c>
      <c r="D105" s="9" t="s">
        <v>248</v>
      </c>
      <c r="E105" s="9" t="s">
        <v>32</v>
      </c>
      <c r="F105" s="8">
        <v>2034</v>
      </c>
      <c r="G105" s="11">
        <v>0</v>
      </c>
      <c r="H105" s="11">
        <v>0</v>
      </c>
      <c r="I105" s="11" t="s">
        <v>35</v>
      </c>
      <c r="J105" s="11">
        <v>0</v>
      </c>
      <c r="K105" s="11">
        <v>0</v>
      </c>
      <c r="L105" s="11">
        <v>0</v>
      </c>
      <c r="M105" s="11">
        <v>0</v>
      </c>
      <c r="N105" s="11">
        <v>0</v>
      </c>
      <c r="O105" s="11">
        <v>0.15189</v>
      </c>
      <c r="P105" s="11">
        <v>0.42053000000000001</v>
      </c>
      <c r="Q105" s="11">
        <v>1.4048499999999999</v>
      </c>
      <c r="R105" s="11" t="s">
        <v>35</v>
      </c>
      <c r="S105" s="11">
        <v>0</v>
      </c>
      <c r="T105" s="11">
        <v>2.0622099999999999</v>
      </c>
      <c r="U105" s="11">
        <v>0</v>
      </c>
      <c r="V105" s="11">
        <v>0</v>
      </c>
      <c r="W105" s="11">
        <v>0</v>
      </c>
      <c r="X105" s="11">
        <v>0</v>
      </c>
      <c r="Y105" s="11">
        <v>2.0622099999999999</v>
      </c>
      <c r="Z105" s="28" t="s">
        <v>35</v>
      </c>
      <c r="AA105" s="11">
        <v>0.37236999999999998</v>
      </c>
      <c r="AB105" s="28" t="s">
        <v>35</v>
      </c>
      <c r="AC105" s="11">
        <v>0.37658000000000003</v>
      </c>
      <c r="AD105" s="71">
        <f t="shared" si="6"/>
        <v>8.4900000000000003E-2</v>
      </c>
      <c r="AE105" s="71">
        <f t="shared" si="7"/>
        <v>0</v>
      </c>
      <c r="AF105" s="71">
        <f t="shared" si="8"/>
        <v>4.1999999999999997E-3</v>
      </c>
      <c r="AG105" s="277" t="s">
        <v>908</v>
      </c>
      <c r="AH105" s="277" t="s">
        <v>453</v>
      </c>
      <c r="AI105" s="276" t="s">
        <v>454</v>
      </c>
      <c r="AJ105" s="276" t="s">
        <v>455</v>
      </c>
      <c r="AK105" s="276" t="s">
        <v>248</v>
      </c>
      <c r="AL105" s="277" t="s">
        <v>34</v>
      </c>
      <c r="AM105" s="276" t="s">
        <v>447</v>
      </c>
      <c r="AN105" s="276" t="s">
        <v>448</v>
      </c>
      <c r="AO105" s="277" t="s">
        <v>449</v>
      </c>
    </row>
    <row r="106" spans="1:41" ht="15" thickBot="1" x14ac:dyDescent="0.4">
      <c r="A106" s="8">
        <v>2025</v>
      </c>
      <c r="B106" s="9" t="s">
        <v>27</v>
      </c>
      <c r="C106" s="9" t="s">
        <v>34</v>
      </c>
      <c r="D106" s="9" t="s">
        <v>248</v>
      </c>
      <c r="E106" s="9" t="s">
        <v>32</v>
      </c>
      <c r="F106" s="8">
        <v>2035</v>
      </c>
      <c r="G106" s="11">
        <v>0</v>
      </c>
      <c r="H106" s="11">
        <v>0</v>
      </c>
      <c r="I106" s="11" t="s">
        <v>35</v>
      </c>
      <c r="J106" s="11">
        <v>0</v>
      </c>
      <c r="K106" s="11">
        <v>0</v>
      </c>
      <c r="L106" s="11">
        <v>0</v>
      </c>
      <c r="M106" s="11">
        <v>0</v>
      </c>
      <c r="N106" s="11">
        <v>0</v>
      </c>
      <c r="O106" s="11">
        <v>0.11065</v>
      </c>
      <c r="P106" s="11">
        <v>0.24692</v>
      </c>
      <c r="Q106" s="11">
        <v>1.28938</v>
      </c>
      <c r="R106" s="11" t="s">
        <v>35</v>
      </c>
      <c r="S106" s="11">
        <v>0</v>
      </c>
      <c r="T106" s="11">
        <v>1.76284</v>
      </c>
      <c r="U106" s="11">
        <v>0</v>
      </c>
      <c r="V106" s="11">
        <v>0</v>
      </c>
      <c r="W106" s="11">
        <v>0</v>
      </c>
      <c r="X106" s="11">
        <v>0</v>
      </c>
      <c r="Y106" s="11">
        <v>1.76284</v>
      </c>
      <c r="Z106" s="28" t="s">
        <v>35</v>
      </c>
      <c r="AA106" s="11">
        <v>0.29216999999999999</v>
      </c>
      <c r="AB106" s="28" t="s">
        <v>35</v>
      </c>
      <c r="AC106" s="11">
        <v>0.29635</v>
      </c>
      <c r="AD106" s="71">
        <f t="shared" si="6"/>
        <v>0.1159</v>
      </c>
      <c r="AE106" s="71">
        <f t="shared" si="7"/>
        <v>0</v>
      </c>
      <c r="AF106" s="71">
        <f t="shared" si="8"/>
        <v>4.1999999999999997E-3</v>
      </c>
      <c r="AG106" s="277" t="s">
        <v>908</v>
      </c>
      <c r="AH106" s="277" t="s">
        <v>453</v>
      </c>
      <c r="AI106" s="276" t="s">
        <v>454</v>
      </c>
      <c r="AJ106" s="276" t="s">
        <v>455</v>
      </c>
      <c r="AK106" s="276" t="s">
        <v>248</v>
      </c>
      <c r="AL106" s="277" t="s">
        <v>34</v>
      </c>
      <c r="AM106" s="276" t="s">
        <v>447</v>
      </c>
      <c r="AN106" s="276" t="s">
        <v>448</v>
      </c>
      <c r="AO106" s="277" t="s">
        <v>449</v>
      </c>
    </row>
    <row r="107" spans="1:41" ht="23.5" thickBot="1" x14ac:dyDescent="0.4">
      <c r="A107" s="8">
        <v>2025</v>
      </c>
      <c r="B107" s="9" t="s">
        <v>27</v>
      </c>
      <c r="C107" s="9" t="s">
        <v>36</v>
      </c>
      <c r="D107" s="9" t="s">
        <v>249</v>
      </c>
      <c r="E107" s="97" t="s">
        <v>29</v>
      </c>
      <c r="F107" s="8">
        <v>2025</v>
      </c>
      <c r="G107" s="10">
        <v>0</v>
      </c>
      <c r="H107" s="10">
        <v>18</v>
      </c>
      <c r="I107" s="10">
        <v>7</v>
      </c>
      <c r="J107" s="10" t="s">
        <v>35</v>
      </c>
      <c r="K107" s="10">
        <v>0</v>
      </c>
      <c r="L107" s="10" t="s">
        <v>35</v>
      </c>
      <c r="M107" s="10">
        <v>0</v>
      </c>
      <c r="N107" s="10">
        <v>0</v>
      </c>
      <c r="O107" s="10">
        <v>0</v>
      </c>
      <c r="P107" s="10">
        <v>0</v>
      </c>
      <c r="Q107" s="10">
        <v>0</v>
      </c>
      <c r="R107" s="10">
        <v>0</v>
      </c>
      <c r="S107" s="10">
        <v>0</v>
      </c>
      <c r="T107" s="10">
        <v>32</v>
      </c>
      <c r="U107" s="10">
        <v>0</v>
      </c>
      <c r="V107" s="10">
        <v>0</v>
      </c>
      <c r="W107" s="10">
        <v>0</v>
      </c>
      <c r="X107" s="10">
        <v>0</v>
      </c>
      <c r="Y107" s="10">
        <v>32</v>
      </c>
      <c r="Z107" s="29" t="s">
        <v>35</v>
      </c>
      <c r="AA107" s="29" t="s">
        <v>35</v>
      </c>
      <c r="AB107" s="10">
        <v>0</v>
      </c>
      <c r="AC107" s="10">
        <v>9</v>
      </c>
      <c r="AD107" s="71">
        <f t="shared" si="6"/>
        <v>7</v>
      </c>
      <c r="AE107" s="71">
        <f t="shared" si="7"/>
        <v>0</v>
      </c>
      <c r="AF107" s="71">
        <f t="shared" si="8"/>
        <v>9</v>
      </c>
      <c r="AG107" s="277" t="s">
        <v>905</v>
      </c>
      <c r="AH107" s="277" t="s">
        <v>456</v>
      </c>
      <c r="AI107" s="276" t="s">
        <v>457</v>
      </c>
      <c r="AJ107" s="276" t="s">
        <v>458</v>
      </c>
      <c r="AK107" s="276" t="s">
        <v>249</v>
      </c>
      <c r="AL107" s="277" t="s">
        <v>36</v>
      </c>
      <c r="AM107" s="276" t="s">
        <v>447</v>
      </c>
      <c r="AN107" s="276" t="s">
        <v>448</v>
      </c>
      <c r="AO107" s="277" t="s">
        <v>449</v>
      </c>
    </row>
    <row r="108" spans="1:41" ht="15" thickBot="1" x14ac:dyDescent="0.4">
      <c r="A108" s="8">
        <v>2025</v>
      </c>
      <c r="B108" s="9" t="s">
        <v>27</v>
      </c>
      <c r="C108" s="9" t="s">
        <v>36</v>
      </c>
      <c r="D108" s="9" t="s">
        <v>249</v>
      </c>
      <c r="E108" s="9" t="s">
        <v>30</v>
      </c>
      <c r="F108" s="8">
        <v>2025</v>
      </c>
      <c r="G108" s="11">
        <v>0</v>
      </c>
      <c r="H108" s="11">
        <v>5.6910000000000002E-2</v>
      </c>
      <c r="I108" s="11">
        <v>2.1329999999999998E-2</v>
      </c>
      <c r="J108" s="11" t="s">
        <v>35</v>
      </c>
      <c r="K108" s="11">
        <v>0</v>
      </c>
      <c r="L108" s="11" t="s">
        <v>35</v>
      </c>
      <c r="M108" s="11">
        <v>0</v>
      </c>
      <c r="N108" s="11">
        <v>0</v>
      </c>
      <c r="O108" s="11">
        <v>0</v>
      </c>
      <c r="P108" s="11">
        <v>0</v>
      </c>
      <c r="Q108" s="11">
        <v>0</v>
      </c>
      <c r="R108" s="11">
        <v>0</v>
      </c>
      <c r="S108" s="11">
        <v>0</v>
      </c>
      <c r="T108" s="11">
        <v>0.10131</v>
      </c>
      <c r="U108" s="11">
        <v>0</v>
      </c>
      <c r="V108" s="11">
        <v>0</v>
      </c>
      <c r="W108" s="11">
        <v>0</v>
      </c>
      <c r="X108" s="11">
        <v>0</v>
      </c>
      <c r="Y108" s="11">
        <v>0.10131</v>
      </c>
      <c r="Z108" s="28" t="s">
        <v>35</v>
      </c>
      <c r="AA108" s="28" t="s">
        <v>35</v>
      </c>
      <c r="AB108" s="11">
        <v>0</v>
      </c>
      <c r="AC108" s="11">
        <v>5.3600000000000002E-3</v>
      </c>
      <c r="AD108" s="71">
        <f t="shared" si="6"/>
        <v>2.3099999999999999E-2</v>
      </c>
      <c r="AE108" s="71">
        <f t="shared" si="7"/>
        <v>0</v>
      </c>
      <c r="AF108" s="71">
        <f t="shared" si="8"/>
        <v>5.4000000000000003E-3</v>
      </c>
      <c r="AG108" s="277" t="s">
        <v>906</v>
      </c>
      <c r="AH108" s="277" t="s">
        <v>456</v>
      </c>
      <c r="AI108" s="276" t="s">
        <v>457</v>
      </c>
      <c r="AJ108" s="276" t="s">
        <v>458</v>
      </c>
      <c r="AK108" s="276" t="s">
        <v>249</v>
      </c>
      <c r="AL108" s="277" t="s">
        <v>36</v>
      </c>
      <c r="AM108" s="276" t="s">
        <v>447</v>
      </c>
      <c r="AN108" s="276" t="s">
        <v>448</v>
      </c>
      <c r="AO108" s="277" t="s">
        <v>449</v>
      </c>
    </row>
    <row r="109" spans="1:41" ht="15" thickBot="1" x14ac:dyDescent="0.4">
      <c r="A109" s="8">
        <v>2025</v>
      </c>
      <c r="B109" s="9" t="s">
        <v>27</v>
      </c>
      <c r="C109" s="9" t="s">
        <v>36</v>
      </c>
      <c r="D109" s="9" t="s">
        <v>249</v>
      </c>
      <c r="E109" s="9" t="s">
        <v>30</v>
      </c>
      <c r="F109" s="8">
        <v>2026</v>
      </c>
      <c r="G109" s="11">
        <v>0</v>
      </c>
      <c r="H109" s="11">
        <v>5.8380000000000001E-2</v>
      </c>
      <c r="I109" s="11">
        <v>2.2100000000000002E-2</v>
      </c>
      <c r="J109" s="11" t="s">
        <v>35</v>
      </c>
      <c r="K109" s="11">
        <v>0</v>
      </c>
      <c r="L109" s="11" t="s">
        <v>35</v>
      </c>
      <c r="M109" s="11">
        <v>0</v>
      </c>
      <c r="N109" s="11">
        <v>0</v>
      </c>
      <c r="O109" s="11">
        <v>0</v>
      </c>
      <c r="P109" s="11">
        <v>0</v>
      </c>
      <c r="Q109" s="11">
        <v>0</v>
      </c>
      <c r="R109" s="11">
        <v>0</v>
      </c>
      <c r="S109" s="11">
        <v>0</v>
      </c>
      <c r="T109" s="11">
        <v>0.10294</v>
      </c>
      <c r="U109" s="11">
        <v>0</v>
      </c>
      <c r="V109" s="11">
        <v>0</v>
      </c>
      <c r="W109" s="11">
        <v>0</v>
      </c>
      <c r="X109" s="11">
        <v>0</v>
      </c>
      <c r="Y109" s="11">
        <v>0.10294</v>
      </c>
      <c r="Z109" s="28" t="s">
        <v>35</v>
      </c>
      <c r="AA109" s="28" t="s">
        <v>35</v>
      </c>
      <c r="AB109" s="11">
        <v>0</v>
      </c>
      <c r="AC109" s="11">
        <v>5.3E-3</v>
      </c>
      <c r="AD109" s="71">
        <f t="shared" si="6"/>
        <v>2.2499999999999999E-2</v>
      </c>
      <c r="AE109" s="71">
        <f t="shared" si="7"/>
        <v>0</v>
      </c>
      <c r="AF109" s="71">
        <f t="shared" si="8"/>
        <v>5.3E-3</v>
      </c>
      <c r="AG109" s="277" t="s">
        <v>906</v>
      </c>
      <c r="AH109" s="277" t="s">
        <v>456</v>
      </c>
      <c r="AI109" s="276" t="s">
        <v>457</v>
      </c>
      <c r="AJ109" s="276" t="s">
        <v>458</v>
      </c>
      <c r="AK109" s="276" t="s">
        <v>249</v>
      </c>
      <c r="AL109" s="277" t="s">
        <v>36</v>
      </c>
      <c r="AM109" s="276" t="s">
        <v>447</v>
      </c>
      <c r="AN109" s="276" t="s">
        <v>448</v>
      </c>
      <c r="AO109" s="277" t="s">
        <v>449</v>
      </c>
    </row>
    <row r="110" spans="1:41" ht="15" thickBot="1" x14ac:dyDescent="0.4">
      <c r="A110" s="8">
        <v>2025</v>
      </c>
      <c r="B110" s="9" t="s">
        <v>27</v>
      </c>
      <c r="C110" s="9" t="s">
        <v>36</v>
      </c>
      <c r="D110" s="9" t="s">
        <v>249</v>
      </c>
      <c r="E110" s="9" t="s">
        <v>30</v>
      </c>
      <c r="F110" s="8">
        <v>2027</v>
      </c>
      <c r="G110" s="11">
        <v>0</v>
      </c>
      <c r="H110" s="11">
        <v>5.8470000000000001E-2</v>
      </c>
      <c r="I110" s="11">
        <v>2.2749999999999999E-2</v>
      </c>
      <c r="J110" s="11" t="s">
        <v>35</v>
      </c>
      <c r="K110" s="11">
        <v>0</v>
      </c>
      <c r="L110" s="11" t="s">
        <v>35</v>
      </c>
      <c r="M110" s="11">
        <v>0</v>
      </c>
      <c r="N110" s="11">
        <v>0</v>
      </c>
      <c r="O110" s="11">
        <v>0</v>
      </c>
      <c r="P110" s="11">
        <v>0</v>
      </c>
      <c r="Q110" s="11">
        <v>0</v>
      </c>
      <c r="R110" s="11">
        <v>0</v>
      </c>
      <c r="S110" s="11">
        <v>0</v>
      </c>
      <c r="T110" s="11">
        <v>0.10508000000000001</v>
      </c>
      <c r="U110" s="11">
        <v>0</v>
      </c>
      <c r="V110" s="11">
        <v>0</v>
      </c>
      <c r="W110" s="11">
        <v>0</v>
      </c>
      <c r="X110" s="11">
        <v>0</v>
      </c>
      <c r="Y110" s="11">
        <v>0.10508000000000001</v>
      </c>
      <c r="Z110" s="28" t="s">
        <v>35</v>
      </c>
      <c r="AA110" s="28" t="s">
        <v>35</v>
      </c>
      <c r="AB110" s="11">
        <v>0</v>
      </c>
      <c r="AC110" s="11">
        <v>7.6400000000000001E-3</v>
      </c>
      <c r="AD110" s="71">
        <f t="shared" si="6"/>
        <v>2.3900000000000001E-2</v>
      </c>
      <c r="AE110" s="71">
        <f t="shared" si="7"/>
        <v>0</v>
      </c>
      <c r="AF110" s="71">
        <f t="shared" si="8"/>
        <v>7.6E-3</v>
      </c>
      <c r="AG110" s="277" t="s">
        <v>906</v>
      </c>
      <c r="AH110" s="277" t="s">
        <v>456</v>
      </c>
      <c r="AI110" s="276" t="s">
        <v>457</v>
      </c>
      <c r="AJ110" s="276" t="s">
        <v>458</v>
      </c>
      <c r="AK110" s="276" t="s">
        <v>249</v>
      </c>
      <c r="AL110" s="277" t="s">
        <v>36</v>
      </c>
      <c r="AM110" s="276" t="s">
        <v>447</v>
      </c>
      <c r="AN110" s="276" t="s">
        <v>448</v>
      </c>
      <c r="AO110" s="277" t="s">
        <v>449</v>
      </c>
    </row>
    <row r="111" spans="1:41" ht="15" thickBot="1" x14ac:dyDescent="0.4">
      <c r="A111" s="8">
        <v>2025</v>
      </c>
      <c r="B111" s="9" t="s">
        <v>27</v>
      </c>
      <c r="C111" s="9" t="s">
        <v>36</v>
      </c>
      <c r="D111" s="9" t="s">
        <v>249</v>
      </c>
      <c r="E111" s="9" t="s">
        <v>30</v>
      </c>
      <c r="F111" s="8">
        <v>2028</v>
      </c>
      <c r="G111" s="11">
        <v>0</v>
      </c>
      <c r="H111" s="11">
        <v>5.8540000000000002E-2</v>
      </c>
      <c r="I111" s="11">
        <v>2.3480000000000001E-2</v>
      </c>
      <c r="J111" s="11" t="s">
        <v>35</v>
      </c>
      <c r="K111" s="11">
        <v>0</v>
      </c>
      <c r="L111" s="11" t="s">
        <v>35</v>
      </c>
      <c r="M111" s="11">
        <v>0</v>
      </c>
      <c r="N111" s="11">
        <v>0</v>
      </c>
      <c r="O111" s="11">
        <v>0</v>
      </c>
      <c r="P111" s="11">
        <v>0</v>
      </c>
      <c r="Q111" s="11">
        <v>0</v>
      </c>
      <c r="R111" s="11">
        <v>0</v>
      </c>
      <c r="S111" s="11">
        <v>0</v>
      </c>
      <c r="T111" s="11">
        <v>0.10725999999999999</v>
      </c>
      <c r="U111" s="11">
        <v>0</v>
      </c>
      <c r="V111" s="11">
        <v>0</v>
      </c>
      <c r="W111" s="11">
        <v>0</v>
      </c>
      <c r="X111" s="11">
        <v>0</v>
      </c>
      <c r="Y111" s="11">
        <v>0.10725999999999999</v>
      </c>
      <c r="Z111" s="28" t="s">
        <v>35</v>
      </c>
      <c r="AA111" s="28" t="s">
        <v>35</v>
      </c>
      <c r="AB111" s="11">
        <v>0</v>
      </c>
      <c r="AC111" s="11">
        <v>7.6499999999999997E-3</v>
      </c>
      <c r="AD111" s="71">
        <f t="shared" si="6"/>
        <v>2.52E-2</v>
      </c>
      <c r="AE111" s="71">
        <f t="shared" si="7"/>
        <v>0</v>
      </c>
      <c r="AF111" s="71">
        <f t="shared" si="8"/>
        <v>7.7000000000000002E-3</v>
      </c>
      <c r="AG111" s="277" t="s">
        <v>906</v>
      </c>
      <c r="AH111" s="277" t="s">
        <v>456</v>
      </c>
      <c r="AI111" s="276" t="s">
        <v>457</v>
      </c>
      <c r="AJ111" s="276" t="s">
        <v>458</v>
      </c>
      <c r="AK111" s="276" t="s">
        <v>249</v>
      </c>
      <c r="AL111" s="277" t="s">
        <v>36</v>
      </c>
      <c r="AM111" s="276" t="s">
        <v>447</v>
      </c>
      <c r="AN111" s="276" t="s">
        <v>448</v>
      </c>
      <c r="AO111" s="277" t="s">
        <v>449</v>
      </c>
    </row>
    <row r="112" spans="1:41" ht="15" thickBot="1" x14ac:dyDescent="0.4">
      <c r="A112" s="8">
        <v>2025</v>
      </c>
      <c r="B112" s="9" t="s">
        <v>27</v>
      </c>
      <c r="C112" s="9" t="s">
        <v>36</v>
      </c>
      <c r="D112" s="9" t="s">
        <v>249</v>
      </c>
      <c r="E112" s="9" t="s">
        <v>30</v>
      </c>
      <c r="F112" s="8">
        <v>2029</v>
      </c>
      <c r="G112" s="11">
        <v>0</v>
      </c>
      <c r="H112" s="11">
        <v>5.9380000000000002E-2</v>
      </c>
      <c r="I112" s="11">
        <v>2.4760000000000001E-2</v>
      </c>
      <c r="J112" s="11" t="s">
        <v>35</v>
      </c>
      <c r="K112" s="11">
        <v>0</v>
      </c>
      <c r="L112" s="11" t="s">
        <v>35</v>
      </c>
      <c r="M112" s="11">
        <v>0</v>
      </c>
      <c r="N112" s="11">
        <v>0</v>
      </c>
      <c r="O112" s="11">
        <v>0</v>
      </c>
      <c r="P112" s="11">
        <v>0</v>
      </c>
      <c r="Q112" s="11">
        <v>0</v>
      </c>
      <c r="R112" s="11">
        <v>0</v>
      </c>
      <c r="S112" s="11">
        <v>0</v>
      </c>
      <c r="T112" s="11">
        <v>0.10990999999999999</v>
      </c>
      <c r="U112" s="11">
        <v>0</v>
      </c>
      <c r="V112" s="11">
        <v>0</v>
      </c>
      <c r="W112" s="11">
        <v>0</v>
      </c>
      <c r="X112" s="11">
        <v>0</v>
      </c>
      <c r="Y112" s="11">
        <v>0.10990999999999999</v>
      </c>
      <c r="Z112" s="28" t="s">
        <v>35</v>
      </c>
      <c r="AA112" s="28" t="s">
        <v>35</v>
      </c>
      <c r="AB112" s="11">
        <v>0</v>
      </c>
      <c r="AC112" s="11">
        <v>1.251E-2</v>
      </c>
      <c r="AD112" s="71">
        <f t="shared" si="6"/>
        <v>2.58E-2</v>
      </c>
      <c r="AE112" s="71">
        <f t="shared" si="7"/>
        <v>0</v>
      </c>
      <c r="AF112" s="71">
        <f t="shared" si="8"/>
        <v>1.2500000000000001E-2</v>
      </c>
      <c r="AG112" s="277" t="s">
        <v>906</v>
      </c>
      <c r="AH112" s="277" t="s">
        <v>456</v>
      </c>
      <c r="AI112" s="276" t="s">
        <v>457</v>
      </c>
      <c r="AJ112" s="276" t="s">
        <v>458</v>
      </c>
      <c r="AK112" s="276" t="s">
        <v>249</v>
      </c>
      <c r="AL112" s="277" t="s">
        <v>36</v>
      </c>
      <c r="AM112" s="276" t="s">
        <v>447</v>
      </c>
      <c r="AN112" s="276" t="s">
        <v>448</v>
      </c>
      <c r="AO112" s="277" t="s">
        <v>449</v>
      </c>
    </row>
    <row r="113" spans="1:41" ht="15" thickBot="1" x14ac:dyDescent="0.4">
      <c r="A113" s="8">
        <v>2025</v>
      </c>
      <c r="B113" s="9" t="s">
        <v>27</v>
      </c>
      <c r="C113" s="9" t="s">
        <v>36</v>
      </c>
      <c r="D113" s="9" t="s">
        <v>249</v>
      </c>
      <c r="E113" s="9" t="s">
        <v>30</v>
      </c>
      <c r="F113" s="8">
        <v>2030</v>
      </c>
      <c r="G113" s="11">
        <v>0</v>
      </c>
      <c r="H113" s="11">
        <v>5.892E-2</v>
      </c>
      <c r="I113" s="11">
        <v>2.4490000000000001E-2</v>
      </c>
      <c r="J113" s="11" t="s">
        <v>35</v>
      </c>
      <c r="K113" s="11">
        <v>0</v>
      </c>
      <c r="L113" s="11" t="s">
        <v>35</v>
      </c>
      <c r="M113" s="11">
        <v>0</v>
      </c>
      <c r="N113" s="11">
        <v>0</v>
      </c>
      <c r="O113" s="11">
        <v>0</v>
      </c>
      <c r="P113" s="11">
        <v>0</v>
      </c>
      <c r="Q113" s="11">
        <v>0</v>
      </c>
      <c r="R113" s="11">
        <v>0</v>
      </c>
      <c r="S113" s="11">
        <v>0</v>
      </c>
      <c r="T113" s="11">
        <v>0.10934000000000001</v>
      </c>
      <c r="U113" s="11">
        <v>0</v>
      </c>
      <c r="V113" s="11">
        <v>0</v>
      </c>
      <c r="W113" s="11">
        <v>0</v>
      </c>
      <c r="X113" s="11">
        <v>0</v>
      </c>
      <c r="Y113" s="11">
        <v>0.10934000000000001</v>
      </c>
      <c r="Z113" s="28" t="s">
        <v>35</v>
      </c>
      <c r="AA113" s="28" t="s">
        <v>35</v>
      </c>
      <c r="AB113" s="11">
        <v>0</v>
      </c>
      <c r="AC113" s="11">
        <v>1.265E-2</v>
      </c>
      <c r="AD113" s="71">
        <f t="shared" si="6"/>
        <v>2.5899999999999999E-2</v>
      </c>
      <c r="AE113" s="71">
        <f t="shared" si="7"/>
        <v>0</v>
      </c>
      <c r="AF113" s="71">
        <f t="shared" si="8"/>
        <v>1.2699999999999999E-2</v>
      </c>
      <c r="AG113" s="277" t="s">
        <v>906</v>
      </c>
      <c r="AH113" s="277" t="s">
        <v>456</v>
      </c>
      <c r="AI113" s="276" t="s">
        <v>457</v>
      </c>
      <c r="AJ113" s="276" t="s">
        <v>458</v>
      </c>
      <c r="AK113" s="276" t="s">
        <v>249</v>
      </c>
      <c r="AL113" s="277" t="s">
        <v>36</v>
      </c>
      <c r="AM113" s="276" t="s">
        <v>447</v>
      </c>
      <c r="AN113" s="276" t="s">
        <v>448</v>
      </c>
      <c r="AO113" s="277" t="s">
        <v>449</v>
      </c>
    </row>
    <row r="114" spans="1:41" ht="15" thickBot="1" x14ac:dyDescent="0.4">
      <c r="A114" s="8">
        <v>2025</v>
      </c>
      <c r="B114" s="9" t="s">
        <v>27</v>
      </c>
      <c r="C114" s="9" t="s">
        <v>36</v>
      </c>
      <c r="D114" s="9" t="s">
        <v>249</v>
      </c>
      <c r="E114" s="9" t="s">
        <v>30</v>
      </c>
      <c r="F114" s="8">
        <v>2031</v>
      </c>
      <c r="G114" s="11">
        <v>0</v>
      </c>
      <c r="H114" s="11">
        <v>5.8360000000000002E-2</v>
      </c>
      <c r="I114" s="11">
        <v>2.5870000000000001E-2</v>
      </c>
      <c r="J114" s="11" t="s">
        <v>35</v>
      </c>
      <c r="K114" s="11">
        <v>0</v>
      </c>
      <c r="L114" s="11" t="s">
        <v>35</v>
      </c>
      <c r="M114" s="11">
        <v>0</v>
      </c>
      <c r="N114" s="11">
        <v>0</v>
      </c>
      <c r="O114" s="11">
        <v>0</v>
      </c>
      <c r="P114" s="11">
        <v>0</v>
      </c>
      <c r="Q114" s="11">
        <v>0</v>
      </c>
      <c r="R114" s="11">
        <v>0</v>
      </c>
      <c r="S114" s="11">
        <v>0</v>
      </c>
      <c r="T114" s="11">
        <v>0.11126999999999999</v>
      </c>
      <c r="U114" s="11">
        <v>0</v>
      </c>
      <c r="V114" s="11">
        <v>0</v>
      </c>
      <c r="W114" s="11">
        <v>0</v>
      </c>
      <c r="X114" s="11">
        <v>0</v>
      </c>
      <c r="Y114" s="11">
        <v>0.11126999999999999</v>
      </c>
      <c r="Z114" s="28" t="s">
        <v>35</v>
      </c>
      <c r="AA114" s="28" t="s">
        <v>35</v>
      </c>
      <c r="AB114" s="11">
        <v>0</v>
      </c>
      <c r="AC114" s="11">
        <v>1.315E-2</v>
      </c>
      <c r="AD114" s="71">
        <f t="shared" si="6"/>
        <v>2.7E-2</v>
      </c>
      <c r="AE114" s="71">
        <f t="shared" si="7"/>
        <v>0</v>
      </c>
      <c r="AF114" s="71">
        <f t="shared" si="8"/>
        <v>1.32E-2</v>
      </c>
      <c r="AG114" s="277" t="s">
        <v>906</v>
      </c>
      <c r="AH114" s="277" t="s">
        <v>456</v>
      </c>
      <c r="AI114" s="276" t="s">
        <v>457</v>
      </c>
      <c r="AJ114" s="276" t="s">
        <v>458</v>
      </c>
      <c r="AK114" s="276" t="s">
        <v>249</v>
      </c>
      <c r="AL114" s="277" t="s">
        <v>36</v>
      </c>
      <c r="AM114" s="276" t="s">
        <v>447</v>
      </c>
      <c r="AN114" s="276" t="s">
        <v>448</v>
      </c>
      <c r="AO114" s="277" t="s">
        <v>449</v>
      </c>
    </row>
    <row r="115" spans="1:41" ht="15" thickBot="1" x14ac:dyDescent="0.4">
      <c r="A115" s="8">
        <v>2025</v>
      </c>
      <c r="B115" s="9" t="s">
        <v>27</v>
      </c>
      <c r="C115" s="9" t="s">
        <v>36</v>
      </c>
      <c r="D115" s="9" t="s">
        <v>249</v>
      </c>
      <c r="E115" s="9" t="s">
        <v>30</v>
      </c>
      <c r="F115" s="8">
        <v>2032</v>
      </c>
      <c r="G115" s="11">
        <v>0</v>
      </c>
      <c r="H115" s="11">
        <v>5.9429999999999997E-2</v>
      </c>
      <c r="I115" s="11">
        <v>2.716E-2</v>
      </c>
      <c r="J115" s="11" t="s">
        <v>35</v>
      </c>
      <c r="K115" s="11">
        <v>0</v>
      </c>
      <c r="L115" s="11" t="s">
        <v>35</v>
      </c>
      <c r="M115" s="11">
        <v>0</v>
      </c>
      <c r="N115" s="11">
        <v>0</v>
      </c>
      <c r="O115" s="11">
        <v>0</v>
      </c>
      <c r="P115" s="11">
        <v>0</v>
      </c>
      <c r="Q115" s="11">
        <v>0</v>
      </c>
      <c r="R115" s="11">
        <v>0</v>
      </c>
      <c r="S115" s="11">
        <v>0</v>
      </c>
      <c r="T115" s="11">
        <v>0.11452</v>
      </c>
      <c r="U115" s="11">
        <v>0</v>
      </c>
      <c r="V115" s="11">
        <v>0</v>
      </c>
      <c r="W115" s="11">
        <v>0</v>
      </c>
      <c r="X115" s="11">
        <v>0</v>
      </c>
      <c r="Y115" s="11">
        <v>0.11452</v>
      </c>
      <c r="Z115" s="28" t="s">
        <v>35</v>
      </c>
      <c r="AA115" s="28" t="s">
        <v>35</v>
      </c>
      <c r="AB115" s="11">
        <v>0</v>
      </c>
      <c r="AC115" s="11">
        <v>1.277E-2</v>
      </c>
      <c r="AD115" s="71">
        <f t="shared" si="6"/>
        <v>2.7900000000000001E-2</v>
      </c>
      <c r="AE115" s="71">
        <f t="shared" si="7"/>
        <v>0</v>
      </c>
      <c r="AF115" s="71">
        <f t="shared" si="8"/>
        <v>1.2800000000000001E-2</v>
      </c>
      <c r="AG115" s="277" t="s">
        <v>906</v>
      </c>
      <c r="AH115" s="277" t="s">
        <v>456</v>
      </c>
      <c r="AI115" s="276" t="s">
        <v>457</v>
      </c>
      <c r="AJ115" s="276" t="s">
        <v>458</v>
      </c>
      <c r="AK115" s="276" t="s">
        <v>249</v>
      </c>
      <c r="AL115" s="277" t="s">
        <v>36</v>
      </c>
      <c r="AM115" s="276" t="s">
        <v>447</v>
      </c>
      <c r="AN115" s="276" t="s">
        <v>448</v>
      </c>
      <c r="AO115" s="277" t="s">
        <v>449</v>
      </c>
    </row>
    <row r="116" spans="1:41" ht="15" thickBot="1" x14ac:dyDescent="0.4">
      <c r="A116" s="8">
        <v>2025</v>
      </c>
      <c r="B116" s="9" t="s">
        <v>27</v>
      </c>
      <c r="C116" s="9" t="s">
        <v>36</v>
      </c>
      <c r="D116" s="9" t="s">
        <v>249</v>
      </c>
      <c r="E116" s="9" t="s">
        <v>30</v>
      </c>
      <c r="F116" s="8">
        <v>2033</v>
      </c>
      <c r="G116" s="11">
        <v>0</v>
      </c>
      <c r="H116" s="11">
        <v>5.8130000000000001E-2</v>
      </c>
      <c r="I116" s="11">
        <v>2.8000000000000001E-2</v>
      </c>
      <c r="J116" s="11" t="s">
        <v>35</v>
      </c>
      <c r="K116" s="11">
        <v>0</v>
      </c>
      <c r="L116" s="11" t="s">
        <v>35</v>
      </c>
      <c r="M116" s="11">
        <v>0</v>
      </c>
      <c r="N116" s="11">
        <v>0</v>
      </c>
      <c r="O116" s="11">
        <v>0</v>
      </c>
      <c r="P116" s="11">
        <v>0</v>
      </c>
      <c r="Q116" s="11">
        <v>0</v>
      </c>
      <c r="R116" s="11">
        <v>0</v>
      </c>
      <c r="S116" s="11">
        <v>0</v>
      </c>
      <c r="T116" s="11">
        <v>0.11329</v>
      </c>
      <c r="U116" s="11">
        <v>0</v>
      </c>
      <c r="V116" s="11">
        <v>0</v>
      </c>
      <c r="W116" s="11">
        <v>0</v>
      </c>
      <c r="X116" s="11">
        <v>0</v>
      </c>
      <c r="Y116" s="11">
        <v>0.11329</v>
      </c>
      <c r="Z116" s="28" t="s">
        <v>35</v>
      </c>
      <c r="AA116" s="28" t="s">
        <v>35</v>
      </c>
      <c r="AB116" s="11">
        <v>0</v>
      </c>
      <c r="AC116" s="11">
        <v>1.273E-2</v>
      </c>
      <c r="AD116" s="71">
        <f t="shared" si="6"/>
        <v>2.7199999999999998E-2</v>
      </c>
      <c r="AE116" s="71">
        <f t="shared" si="7"/>
        <v>0</v>
      </c>
      <c r="AF116" s="71">
        <f t="shared" si="8"/>
        <v>1.2699999999999999E-2</v>
      </c>
      <c r="AG116" s="277" t="s">
        <v>906</v>
      </c>
      <c r="AH116" s="277" t="s">
        <v>456</v>
      </c>
      <c r="AI116" s="276" t="s">
        <v>457</v>
      </c>
      <c r="AJ116" s="276" t="s">
        <v>458</v>
      </c>
      <c r="AK116" s="276" t="s">
        <v>249</v>
      </c>
      <c r="AL116" s="277" t="s">
        <v>36</v>
      </c>
      <c r="AM116" s="276" t="s">
        <v>447</v>
      </c>
      <c r="AN116" s="276" t="s">
        <v>448</v>
      </c>
      <c r="AO116" s="277" t="s">
        <v>449</v>
      </c>
    </row>
    <row r="117" spans="1:41" ht="15" thickBot="1" x14ac:dyDescent="0.4">
      <c r="A117" s="8">
        <v>2025</v>
      </c>
      <c r="B117" s="9" t="s">
        <v>27</v>
      </c>
      <c r="C117" s="9" t="s">
        <v>36</v>
      </c>
      <c r="D117" s="9" t="s">
        <v>249</v>
      </c>
      <c r="E117" s="9" t="s">
        <v>30</v>
      </c>
      <c r="F117" s="8">
        <v>2034</v>
      </c>
      <c r="G117" s="11">
        <v>0</v>
      </c>
      <c r="H117" s="11">
        <v>5.8369999999999998E-2</v>
      </c>
      <c r="I117" s="11">
        <v>2.7230000000000001E-2</v>
      </c>
      <c r="J117" s="11" t="s">
        <v>35</v>
      </c>
      <c r="K117" s="11">
        <v>0</v>
      </c>
      <c r="L117" s="11" t="s">
        <v>35</v>
      </c>
      <c r="M117" s="11">
        <v>0</v>
      </c>
      <c r="N117" s="11">
        <v>0</v>
      </c>
      <c r="O117" s="11">
        <v>0</v>
      </c>
      <c r="P117" s="11">
        <v>0</v>
      </c>
      <c r="Q117" s="11">
        <v>0</v>
      </c>
      <c r="R117" s="11">
        <v>0</v>
      </c>
      <c r="S117" s="11">
        <v>0</v>
      </c>
      <c r="T117" s="11">
        <v>0.11359</v>
      </c>
      <c r="U117" s="11">
        <v>0</v>
      </c>
      <c r="V117" s="11">
        <v>0</v>
      </c>
      <c r="W117" s="11">
        <v>0</v>
      </c>
      <c r="X117" s="11">
        <v>0</v>
      </c>
      <c r="Y117" s="11">
        <v>0.11359</v>
      </c>
      <c r="Z117" s="28" t="s">
        <v>35</v>
      </c>
      <c r="AA117" s="28" t="s">
        <v>35</v>
      </c>
      <c r="AB117" s="11">
        <v>0</v>
      </c>
      <c r="AC117" s="11">
        <v>1.2540000000000001E-2</v>
      </c>
      <c r="AD117" s="71">
        <f t="shared" si="6"/>
        <v>2.8000000000000001E-2</v>
      </c>
      <c r="AE117" s="71">
        <f t="shared" si="7"/>
        <v>0</v>
      </c>
      <c r="AF117" s="71">
        <f t="shared" si="8"/>
        <v>1.2500000000000001E-2</v>
      </c>
      <c r="AG117" s="277" t="s">
        <v>906</v>
      </c>
      <c r="AH117" s="277" t="s">
        <v>456</v>
      </c>
      <c r="AI117" s="276" t="s">
        <v>457</v>
      </c>
      <c r="AJ117" s="276" t="s">
        <v>458</v>
      </c>
      <c r="AK117" s="276" t="s">
        <v>249</v>
      </c>
      <c r="AL117" s="277" t="s">
        <v>36</v>
      </c>
      <c r="AM117" s="276" t="s">
        <v>447</v>
      </c>
      <c r="AN117" s="276" t="s">
        <v>448</v>
      </c>
      <c r="AO117" s="277" t="s">
        <v>449</v>
      </c>
    </row>
    <row r="118" spans="1:41" ht="15" thickBot="1" x14ac:dyDescent="0.4">
      <c r="A118" s="8">
        <v>2025</v>
      </c>
      <c r="B118" s="9" t="s">
        <v>27</v>
      </c>
      <c r="C118" s="9" t="s">
        <v>36</v>
      </c>
      <c r="D118" s="9" t="s">
        <v>249</v>
      </c>
      <c r="E118" s="9" t="s">
        <v>30</v>
      </c>
      <c r="F118" s="8">
        <v>2035</v>
      </c>
      <c r="G118" s="11">
        <v>0</v>
      </c>
      <c r="H118" s="11">
        <v>5.5530000000000003E-2</v>
      </c>
      <c r="I118" s="11">
        <v>2.7799999999999998E-2</v>
      </c>
      <c r="J118" s="11" t="s">
        <v>35</v>
      </c>
      <c r="K118" s="11">
        <v>0</v>
      </c>
      <c r="L118" s="11" t="s">
        <v>35</v>
      </c>
      <c r="M118" s="11">
        <v>0</v>
      </c>
      <c r="N118" s="11">
        <v>0</v>
      </c>
      <c r="O118" s="11">
        <v>0</v>
      </c>
      <c r="P118" s="11">
        <v>0</v>
      </c>
      <c r="Q118" s="11">
        <v>0</v>
      </c>
      <c r="R118" s="11">
        <v>0</v>
      </c>
      <c r="S118" s="11">
        <v>0</v>
      </c>
      <c r="T118" s="11">
        <v>0.11185</v>
      </c>
      <c r="U118" s="11">
        <v>0</v>
      </c>
      <c r="V118" s="11">
        <v>0</v>
      </c>
      <c r="W118" s="11">
        <v>0</v>
      </c>
      <c r="X118" s="11">
        <v>0</v>
      </c>
      <c r="Y118" s="11">
        <v>0.11185</v>
      </c>
      <c r="Z118" s="28" t="s">
        <v>35</v>
      </c>
      <c r="AA118" s="28" t="s">
        <v>35</v>
      </c>
      <c r="AB118" s="11">
        <v>0</v>
      </c>
      <c r="AC118" s="11">
        <v>1.2500000000000001E-2</v>
      </c>
      <c r="AD118" s="71">
        <f t="shared" si="6"/>
        <v>2.8500000000000001E-2</v>
      </c>
      <c r="AE118" s="71">
        <f t="shared" si="7"/>
        <v>0</v>
      </c>
      <c r="AF118" s="71">
        <f t="shared" si="8"/>
        <v>1.2500000000000001E-2</v>
      </c>
      <c r="AG118" s="277" t="s">
        <v>906</v>
      </c>
      <c r="AH118" s="277" t="s">
        <v>456</v>
      </c>
      <c r="AI118" s="276" t="s">
        <v>457</v>
      </c>
      <c r="AJ118" s="276" t="s">
        <v>458</v>
      </c>
      <c r="AK118" s="276" t="s">
        <v>249</v>
      </c>
      <c r="AL118" s="277" t="s">
        <v>36</v>
      </c>
      <c r="AM118" s="276" t="s">
        <v>447</v>
      </c>
      <c r="AN118" s="276" t="s">
        <v>448</v>
      </c>
      <c r="AO118" s="277" t="s">
        <v>449</v>
      </c>
    </row>
    <row r="119" spans="1:41" ht="15" thickBot="1" x14ac:dyDescent="0.4">
      <c r="A119" s="8">
        <v>2025</v>
      </c>
      <c r="B119" s="9" t="s">
        <v>27</v>
      </c>
      <c r="C119" s="9" t="s">
        <v>36</v>
      </c>
      <c r="D119" s="9" t="s">
        <v>249</v>
      </c>
      <c r="E119" s="9" t="s">
        <v>31</v>
      </c>
      <c r="F119" s="8">
        <v>2025</v>
      </c>
      <c r="G119" s="11" t="s">
        <v>381</v>
      </c>
      <c r="H119" s="11" t="s">
        <v>381</v>
      </c>
      <c r="I119" s="11" t="s">
        <v>381</v>
      </c>
      <c r="J119" s="11" t="s">
        <v>381</v>
      </c>
      <c r="K119" s="11" t="s">
        <v>381</v>
      </c>
      <c r="L119" s="11" t="s">
        <v>381</v>
      </c>
      <c r="M119" s="11" t="s">
        <v>381</v>
      </c>
      <c r="N119" s="11" t="s">
        <v>381</v>
      </c>
      <c r="O119" s="11" t="s">
        <v>381</v>
      </c>
      <c r="P119" s="11" t="s">
        <v>381</v>
      </c>
      <c r="Q119" s="11" t="s">
        <v>381</v>
      </c>
      <c r="R119" s="11" t="s">
        <v>381</v>
      </c>
      <c r="S119" s="11" t="s">
        <v>381</v>
      </c>
      <c r="T119" s="11" t="s">
        <v>381</v>
      </c>
      <c r="U119" s="11" t="s">
        <v>381</v>
      </c>
      <c r="V119" s="11" t="s">
        <v>381</v>
      </c>
      <c r="W119" s="11" t="s">
        <v>381</v>
      </c>
      <c r="X119" s="11" t="s">
        <v>381</v>
      </c>
      <c r="Y119" s="11" t="s">
        <v>381</v>
      </c>
      <c r="Z119" s="28" t="s">
        <v>35</v>
      </c>
      <c r="AA119" s="28" t="s">
        <v>35</v>
      </c>
      <c r="AB119" s="11">
        <v>0</v>
      </c>
      <c r="AC119" s="11">
        <v>3.286E-2</v>
      </c>
      <c r="AD119" s="71"/>
      <c r="AE119" s="71"/>
      <c r="AF119" s="71">
        <f t="shared" si="8"/>
        <v>3.2899999999999999E-2</v>
      </c>
      <c r="AG119" s="277" t="s">
        <v>907</v>
      </c>
      <c r="AH119" s="277" t="s">
        <v>456</v>
      </c>
      <c r="AI119" s="276" t="s">
        <v>457</v>
      </c>
      <c r="AJ119" s="276" t="s">
        <v>458</v>
      </c>
      <c r="AK119" s="276" t="s">
        <v>249</v>
      </c>
      <c r="AL119" s="277" t="s">
        <v>36</v>
      </c>
      <c r="AM119" s="276" t="s">
        <v>447</v>
      </c>
      <c r="AN119" s="276" t="s">
        <v>448</v>
      </c>
      <c r="AO119" s="277" t="s">
        <v>449</v>
      </c>
    </row>
    <row r="120" spans="1:41" ht="15" thickBot="1" x14ac:dyDescent="0.4">
      <c r="A120" s="8">
        <v>2025</v>
      </c>
      <c r="B120" s="9" t="s">
        <v>27</v>
      </c>
      <c r="C120" s="9" t="s">
        <v>36</v>
      </c>
      <c r="D120" s="9" t="s">
        <v>249</v>
      </c>
      <c r="E120" s="9" t="s">
        <v>31</v>
      </c>
      <c r="F120" s="8">
        <v>2026</v>
      </c>
      <c r="G120" s="11" t="s">
        <v>381</v>
      </c>
      <c r="H120" s="11" t="s">
        <v>381</v>
      </c>
      <c r="I120" s="11" t="s">
        <v>381</v>
      </c>
      <c r="J120" s="11" t="s">
        <v>381</v>
      </c>
      <c r="K120" s="11" t="s">
        <v>381</v>
      </c>
      <c r="L120" s="11" t="s">
        <v>381</v>
      </c>
      <c r="M120" s="11" t="s">
        <v>381</v>
      </c>
      <c r="N120" s="11" t="s">
        <v>381</v>
      </c>
      <c r="O120" s="11" t="s">
        <v>381</v>
      </c>
      <c r="P120" s="11" t="s">
        <v>381</v>
      </c>
      <c r="Q120" s="11" t="s">
        <v>381</v>
      </c>
      <c r="R120" s="11" t="s">
        <v>381</v>
      </c>
      <c r="S120" s="11" t="s">
        <v>381</v>
      </c>
      <c r="T120" s="11" t="s">
        <v>381</v>
      </c>
      <c r="U120" s="11" t="s">
        <v>381</v>
      </c>
      <c r="V120" s="11" t="s">
        <v>381</v>
      </c>
      <c r="W120" s="11" t="s">
        <v>381</v>
      </c>
      <c r="X120" s="11" t="s">
        <v>381</v>
      </c>
      <c r="Y120" s="11" t="s">
        <v>381</v>
      </c>
      <c r="Z120" s="28" t="s">
        <v>35</v>
      </c>
      <c r="AA120" s="28" t="s">
        <v>35</v>
      </c>
      <c r="AB120" s="11">
        <v>0</v>
      </c>
      <c r="AC120" s="11">
        <v>3.4540000000000001E-2</v>
      </c>
      <c r="AD120" s="71"/>
      <c r="AE120" s="71"/>
      <c r="AF120" s="71">
        <f t="shared" si="8"/>
        <v>3.4500000000000003E-2</v>
      </c>
      <c r="AG120" s="277" t="s">
        <v>907</v>
      </c>
      <c r="AH120" s="277" t="s">
        <v>456</v>
      </c>
      <c r="AI120" s="276" t="s">
        <v>457</v>
      </c>
      <c r="AJ120" s="276" t="s">
        <v>458</v>
      </c>
      <c r="AK120" s="276" t="s">
        <v>249</v>
      </c>
      <c r="AL120" s="277" t="s">
        <v>36</v>
      </c>
      <c r="AM120" s="276" t="s">
        <v>447</v>
      </c>
      <c r="AN120" s="276" t="s">
        <v>448</v>
      </c>
      <c r="AO120" s="277" t="s">
        <v>449</v>
      </c>
    </row>
    <row r="121" spans="1:41" ht="15" thickBot="1" x14ac:dyDescent="0.4">
      <c r="A121" s="8">
        <v>2025</v>
      </c>
      <c r="B121" s="9" t="s">
        <v>27</v>
      </c>
      <c r="C121" s="9" t="s">
        <v>36</v>
      </c>
      <c r="D121" s="9" t="s">
        <v>249</v>
      </c>
      <c r="E121" s="9" t="s">
        <v>31</v>
      </c>
      <c r="F121" s="8">
        <v>2027</v>
      </c>
      <c r="G121" s="11" t="s">
        <v>381</v>
      </c>
      <c r="H121" s="11" t="s">
        <v>381</v>
      </c>
      <c r="I121" s="11" t="s">
        <v>381</v>
      </c>
      <c r="J121" s="11" t="s">
        <v>381</v>
      </c>
      <c r="K121" s="11" t="s">
        <v>381</v>
      </c>
      <c r="L121" s="11" t="s">
        <v>381</v>
      </c>
      <c r="M121" s="11" t="s">
        <v>381</v>
      </c>
      <c r="N121" s="11" t="s">
        <v>381</v>
      </c>
      <c r="O121" s="11" t="s">
        <v>381</v>
      </c>
      <c r="P121" s="11" t="s">
        <v>381</v>
      </c>
      <c r="Q121" s="11" t="s">
        <v>381</v>
      </c>
      <c r="R121" s="11" t="s">
        <v>381</v>
      </c>
      <c r="S121" s="11" t="s">
        <v>381</v>
      </c>
      <c r="T121" s="11" t="s">
        <v>381</v>
      </c>
      <c r="U121" s="11" t="s">
        <v>381</v>
      </c>
      <c r="V121" s="11" t="s">
        <v>381</v>
      </c>
      <c r="W121" s="11" t="s">
        <v>381</v>
      </c>
      <c r="X121" s="11" t="s">
        <v>381</v>
      </c>
      <c r="Y121" s="11" t="s">
        <v>381</v>
      </c>
      <c r="Z121" s="28" t="s">
        <v>35</v>
      </c>
      <c r="AA121" s="28" t="s">
        <v>35</v>
      </c>
      <c r="AB121" s="11">
        <v>0</v>
      </c>
      <c r="AC121" s="11">
        <v>3.6630000000000003E-2</v>
      </c>
      <c r="AD121" s="71"/>
      <c r="AE121" s="71"/>
      <c r="AF121" s="71">
        <f t="shared" si="8"/>
        <v>3.6600000000000001E-2</v>
      </c>
      <c r="AG121" s="277" t="s">
        <v>907</v>
      </c>
      <c r="AH121" s="277" t="s">
        <v>456</v>
      </c>
      <c r="AI121" s="276" t="s">
        <v>457</v>
      </c>
      <c r="AJ121" s="276" t="s">
        <v>458</v>
      </c>
      <c r="AK121" s="276" t="s">
        <v>249</v>
      </c>
      <c r="AL121" s="277" t="s">
        <v>36</v>
      </c>
      <c r="AM121" s="276" t="s">
        <v>447</v>
      </c>
      <c r="AN121" s="276" t="s">
        <v>448</v>
      </c>
      <c r="AO121" s="277" t="s">
        <v>449</v>
      </c>
    </row>
    <row r="122" spans="1:41" ht="15" thickBot="1" x14ac:dyDescent="0.4">
      <c r="A122" s="8">
        <v>2025</v>
      </c>
      <c r="B122" s="9" t="s">
        <v>27</v>
      </c>
      <c r="C122" s="9" t="s">
        <v>36</v>
      </c>
      <c r="D122" s="9" t="s">
        <v>249</v>
      </c>
      <c r="E122" s="9" t="s">
        <v>31</v>
      </c>
      <c r="F122" s="8">
        <v>2028</v>
      </c>
      <c r="G122" s="11" t="s">
        <v>381</v>
      </c>
      <c r="H122" s="11" t="s">
        <v>381</v>
      </c>
      <c r="I122" s="11" t="s">
        <v>381</v>
      </c>
      <c r="J122" s="11" t="s">
        <v>381</v>
      </c>
      <c r="K122" s="11" t="s">
        <v>381</v>
      </c>
      <c r="L122" s="11" t="s">
        <v>381</v>
      </c>
      <c r="M122" s="11" t="s">
        <v>381</v>
      </c>
      <c r="N122" s="11" t="s">
        <v>381</v>
      </c>
      <c r="O122" s="11" t="s">
        <v>381</v>
      </c>
      <c r="P122" s="11" t="s">
        <v>381</v>
      </c>
      <c r="Q122" s="11" t="s">
        <v>381</v>
      </c>
      <c r="R122" s="11" t="s">
        <v>381</v>
      </c>
      <c r="S122" s="11" t="s">
        <v>381</v>
      </c>
      <c r="T122" s="11" t="s">
        <v>381</v>
      </c>
      <c r="U122" s="11" t="s">
        <v>381</v>
      </c>
      <c r="V122" s="11" t="s">
        <v>381</v>
      </c>
      <c r="W122" s="11" t="s">
        <v>381</v>
      </c>
      <c r="X122" s="11" t="s">
        <v>381</v>
      </c>
      <c r="Y122" s="11" t="s">
        <v>381</v>
      </c>
      <c r="Z122" s="28" t="s">
        <v>35</v>
      </c>
      <c r="AA122" s="28" t="s">
        <v>35</v>
      </c>
      <c r="AB122" s="11">
        <v>0</v>
      </c>
      <c r="AC122" s="11">
        <v>3.8780000000000002E-2</v>
      </c>
      <c r="AD122" s="71"/>
      <c r="AE122" s="71"/>
      <c r="AF122" s="71">
        <f t="shared" si="8"/>
        <v>3.8800000000000001E-2</v>
      </c>
      <c r="AG122" s="277" t="s">
        <v>907</v>
      </c>
      <c r="AH122" s="277" t="s">
        <v>456</v>
      </c>
      <c r="AI122" s="276" t="s">
        <v>457</v>
      </c>
      <c r="AJ122" s="276" t="s">
        <v>458</v>
      </c>
      <c r="AK122" s="276" t="s">
        <v>249</v>
      </c>
      <c r="AL122" s="277" t="s">
        <v>36</v>
      </c>
      <c r="AM122" s="276" t="s">
        <v>447</v>
      </c>
      <c r="AN122" s="276" t="s">
        <v>448</v>
      </c>
      <c r="AO122" s="277" t="s">
        <v>449</v>
      </c>
    </row>
    <row r="123" spans="1:41" ht="15" thickBot="1" x14ac:dyDescent="0.4">
      <c r="A123" s="8">
        <v>2025</v>
      </c>
      <c r="B123" s="9" t="s">
        <v>27</v>
      </c>
      <c r="C123" s="9" t="s">
        <v>36</v>
      </c>
      <c r="D123" s="9" t="s">
        <v>249</v>
      </c>
      <c r="E123" s="9" t="s">
        <v>31</v>
      </c>
      <c r="F123" s="8">
        <v>2029</v>
      </c>
      <c r="G123" s="11" t="s">
        <v>381</v>
      </c>
      <c r="H123" s="11" t="s">
        <v>381</v>
      </c>
      <c r="I123" s="11" t="s">
        <v>381</v>
      </c>
      <c r="J123" s="11" t="s">
        <v>381</v>
      </c>
      <c r="K123" s="11" t="s">
        <v>381</v>
      </c>
      <c r="L123" s="11" t="s">
        <v>381</v>
      </c>
      <c r="M123" s="11" t="s">
        <v>381</v>
      </c>
      <c r="N123" s="11" t="s">
        <v>381</v>
      </c>
      <c r="O123" s="11" t="s">
        <v>381</v>
      </c>
      <c r="P123" s="11" t="s">
        <v>381</v>
      </c>
      <c r="Q123" s="11" t="s">
        <v>381</v>
      </c>
      <c r="R123" s="11" t="s">
        <v>381</v>
      </c>
      <c r="S123" s="11" t="s">
        <v>381</v>
      </c>
      <c r="T123" s="11" t="s">
        <v>381</v>
      </c>
      <c r="U123" s="11" t="s">
        <v>381</v>
      </c>
      <c r="V123" s="11" t="s">
        <v>381</v>
      </c>
      <c r="W123" s="11" t="s">
        <v>381</v>
      </c>
      <c r="X123" s="11" t="s">
        <v>381</v>
      </c>
      <c r="Y123" s="11" t="s">
        <v>381</v>
      </c>
      <c r="Z123" s="28" t="s">
        <v>35</v>
      </c>
      <c r="AA123" s="28" t="s">
        <v>35</v>
      </c>
      <c r="AB123" s="11">
        <v>0</v>
      </c>
      <c r="AC123" s="11">
        <v>4.1140000000000003E-2</v>
      </c>
      <c r="AD123" s="71"/>
      <c r="AE123" s="71"/>
      <c r="AF123" s="71">
        <f t="shared" si="8"/>
        <v>4.1099999999999998E-2</v>
      </c>
      <c r="AG123" s="277" t="s">
        <v>907</v>
      </c>
      <c r="AH123" s="277" t="s">
        <v>456</v>
      </c>
      <c r="AI123" s="276" t="s">
        <v>457</v>
      </c>
      <c r="AJ123" s="276" t="s">
        <v>458</v>
      </c>
      <c r="AK123" s="276" t="s">
        <v>249</v>
      </c>
      <c r="AL123" s="277" t="s">
        <v>36</v>
      </c>
      <c r="AM123" s="276" t="s">
        <v>447</v>
      </c>
      <c r="AN123" s="276" t="s">
        <v>448</v>
      </c>
      <c r="AO123" s="277" t="s">
        <v>449</v>
      </c>
    </row>
    <row r="124" spans="1:41" ht="15" thickBot="1" x14ac:dyDescent="0.4">
      <c r="A124" s="8">
        <v>2025</v>
      </c>
      <c r="B124" s="9" t="s">
        <v>27</v>
      </c>
      <c r="C124" s="9" t="s">
        <v>36</v>
      </c>
      <c r="D124" s="9" t="s">
        <v>249</v>
      </c>
      <c r="E124" s="9" t="s">
        <v>31</v>
      </c>
      <c r="F124" s="8">
        <v>2030</v>
      </c>
      <c r="G124" s="11" t="s">
        <v>381</v>
      </c>
      <c r="H124" s="11" t="s">
        <v>381</v>
      </c>
      <c r="I124" s="11" t="s">
        <v>381</v>
      </c>
      <c r="J124" s="11" t="s">
        <v>381</v>
      </c>
      <c r="K124" s="11" t="s">
        <v>381</v>
      </c>
      <c r="L124" s="11" t="s">
        <v>381</v>
      </c>
      <c r="M124" s="11" t="s">
        <v>381</v>
      </c>
      <c r="N124" s="11" t="s">
        <v>381</v>
      </c>
      <c r="O124" s="11" t="s">
        <v>381</v>
      </c>
      <c r="P124" s="11" t="s">
        <v>381</v>
      </c>
      <c r="Q124" s="11" t="s">
        <v>381</v>
      </c>
      <c r="R124" s="11" t="s">
        <v>381</v>
      </c>
      <c r="S124" s="11" t="s">
        <v>381</v>
      </c>
      <c r="T124" s="11" t="s">
        <v>381</v>
      </c>
      <c r="U124" s="11" t="s">
        <v>381</v>
      </c>
      <c r="V124" s="11" t="s">
        <v>381</v>
      </c>
      <c r="W124" s="11" t="s">
        <v>381</v>
      </c>
      <c r="X124" s="11" t="s">
        <v>381</v>
      </c>
      <c r="Y124" s="11" t="s">
        <v>381</v>
      </c>
      <c r="Z124" s="28" t="s">
        <v>35</v>
      </c>
      <c r="AA124" s="28" t="s">
        <v>35</v>
      </c>
      <c r="AB124" s="11">
        <v>0</v>
      </c>
      <c r="AC124" s="11">
        <v>3.9170000000000003E-2</v>
      </c>
      <c r="AD124" s="71"/>
      <c r="AE124" s="71"/>
      <c r="AF124" s="71">
        <f t="shared" si="8"/>
        <v>3.9199999999999999E-2</v>
      </c>
      <c r="AG124" s="277" t="s">
        <v>907</v>
      </c>
      <c r="AH124" s="277" t="s">
        <v>456</v>
      </c>
      <c r="AI124" s="276" t="s">
        <v>457</v>
      </c>
      <c r="AJ124" s="276" t="s">
        <v>458</v>
      </c>
      <c r="AK124" s="276" t="s">
        <v>249</v>
      </c>
      <c r="AL124" s="277" t="s">
        <v>36</v>
      </c>
      <c r="AM124" s="276" t="s">
        <v>447</v>
      </c>
      <c r="AN124" s="276" t="s">
        <v>448</v>
      </c>
      <c r="AO124" s="277" t="s">
        <v>449</v>
      </c>
    </row>
    <row r="125" spans="1:41" ht="15" thickBot="1" x14ac:dyDescent="0.4">
      <c r="A125" s="8">
        <v>2025</v>
      </c>
      <c r="B125" s="9" t="s">
        <v>27</v>
      </c>
      <c r="C125" s="9" t="s">
        <v>36</v>
      </c>
      <c r="D125" s="9" t="s">
        <v>249</v>
      </c>
      <c r="E125" s="9" t="s">
        <v>31</v>
      </c>
      <c r="F125" s="8">
        <v>2031</v>
      </c>
      <c r="G125" s="11" t="s">
        <v>381</v>
      </c>
      <c r="H125" s="11" t="s">
        <v>381</v>
      </c>
      <c r="I125" s="11" t="s">
        <v>381</v>
      </c>
      <c r="J125" s="11" t="s">
        <v>381</v>
      </c>
      <c r="K125" s="11" t="s">
        <v>381</v>
      </c>
      <c r="L125" s="11" t="s">
        <v>381</v>
      </c>
      <c r="M125" s="11" t="s">
        <v>381</v>
      </c>
      <c r="N125" s="11" t="s">
        <v>381</v>
      </c>
      <c r="O125" s="11" t="s">
        <v>381</v>
      </c>
      <c r="P125" s="11" t="s">
        <v>381</v>
      </c>
      <c r="Q125" s="11" t="s">
        <v>381</v>
      </c>
      <c r="R125" s="11" t="s">
        <v>381</v>
      </c>
      <c r="S125" s="11" t="s">
        <v>381</v>
      </c>
      <c r="T125" s="11" t="s">
        <v>381</v>
      </c>
      <c r="U125" s="11" t="s">
        <v>381</v>
      </c>
      <c r="V125" s="11" t="s">
        <v>381</v>
      </c>
      <c r="W125" s="11" t="s">
        <v>381</v>
      </c>
      <c r="X125" s="11" t="s">
        <v>381</v>
      </c>
      <c r="Y125" s="11" t="s">
        <v>381</v>
      </c>
      <c r="Z125" s="28" t="s">
        <v>35</v>
      </c>
      <c r="AA125" s="28" t="s">
        <v>35</v>
      </c>
      <c r="AB125" s="11">
        <v>0</v>
      </c>
      <c r="AC125" s="11">
        <v>4.215E-2</v>
      </c>
      <c r="AD125" s="71"/>
      <c r="AE125" s="71"/>
      <c r="AF125" s="71">
        <f t="shared" si="8"/>
        <v>4.2200000000000001E-2</v>
      </c>
      <c r="AG125" s="277" t="s">
        <v>907</v>
      </c>
      <c r="AH125" s="277" t="s">
        <v>456</v>
      </c>
      <c r="AI125" s="276" t="s">
        <v>457</v>
      </c>
      <c r="AJ125" s="276" t="s">
        <v>458</v>
      </c>
      <c r="AK125" s="276" t="s">
        <v>249</v>
      </c>
      <c r="AL125" s="277" t="s">
        <v>36</v>
      </c>
      <c r="AM125" s="276" t="s">
        <v>447</v>
      </c>
      <c r="AN125" s="276" t="s">
        <v>448</v>
      </c>
      <c r="AO125" s="277" t="s">
        <v>449</v>
      </c>
    </row>
    <row r="126" spans="1:41" ht="15" thickBot="1" x14ac:dyDescent="0.4">
      <c r="A126" s="8">
        <v>2025</v>
      </c>
      <c r="B126" s="9" t="s">
        <v>27</v>
      </c>
      <c r="C126" s="9" t="s">
        <v>36</v>
      </c>
      <c r="D126" s="9" t="s">
        <v>249</v>
      </c>
      <c r="E126" s="9" t="s">
        <v>31</v>
      </c>
      <c r="F126" s="8">
        <v>2032</v>
      </c>
      <c r="G126" s="11" t="s">
        <v>381</v>
      </c>
      <c r="H126" s="11" t="s">
        <v>381</v>
      </c>
      <c r="I126" s="11" t="s">
        <v>381</v>
      </c>
      <c r="J126" s="11" t="s">
        <v>381</v>
      </c>
      <c r="K126" s="11" t="s">
        <v>381</v>
      </c>
      <c r="L126" s="11" t="s">
        <v>381</v>
      </c>
      <c r="M126" s="11" t="s">
        <v>381</v>
      </c>
      <c r="N126" s="11" t="s">
        <v>381</v>
      </c>
      <c r="O126" s="11" t="s">
        <v>381</v>
      </c>
      <c r="P126" s="11" t="s">
        <v>381</v>
      </c>
      <c r="Q126" s="11" t="s">
        <v>381</v>
      </c>
      <c r="R126" s="11" t="s">
        <v>381</v>
      </c>
      <c r="S126" s="11" t="s">
        <v>381</v>
      </c>
      <c r="T126" s="11" t="s">
        <v>381</v>
      </c>
      <c r="U126" s="11" t="s">
        <v>381</v>
      </c>
      <c r="V126" s="11" t="s">
        <v>381</v>
      </c>
      <c r="W126" s="11" t="s">
        <v>381</v>
      </c>
      <c r="X126" s="11" t="s">
        <v>381</v>
      </c>
      <c r="Y126" s="11" t="s">
        <v>381</v>
      </c>
      <c r="Z126" s="28" t="s">
        <v>35</v>
      </c>
      <c r="AA126" s="28" t="s">
        <v>35</v>
      </c>
      <c r="AB126" s="11">
        <v>0</v>
      </c>
      <c r="AC126" s="11">
        <v>4.5289999999999997E-2</v>
      </c>
      <c r="AD126" s="71"/>
      <c r="AE126" s="71"/>
      <c r="AF126" s="71">
        <f t="shared" si="8"/>
        <v>4.53E-2</v>
      </c>
      <c r="AG126" s="277" t="s">
        <v>907</v>
      </c>
      <c r="AH126" s="277" t="s">
        <v>456</v>
      </c>
      <c r="AI126" s="276" t="s">
        <v>457</v>
      </c>
      <c r="AJ126" s="276" t="s">
        <v>458</v>
      </c>
      <c r="AK126" s="276" t="s">
        <v>249</v>
      </c>
      <c r="AL126" s="277" t="s">
        <v>36</v>
      </c>
      <c r="AM126" s="276" t="s">
        <v>447</v>
      </c>
      <c r="AN126" s="276" t="s">
        <v>448</v>
      </c>
      <c r="AO126" s="277" t="s">
        <v>449</v>
      </c>
    </row>
    <row r="127" spans="1:41" ht="15" thickBot="1" x14ac:dyDescent="0.4">
      <c r="A127" s="8">
        <v>2025</v>
      </c>
      <c r="B127" s="9" t="s">
        <v>27</v>
      </c>
      <c r="C127" s="9" t="s">
        <v>36</v>
      </c>
      <c r="D127" s="9" t="s">
        <v>249</v>
      </c>
      <c r="E127" s="9" t="s">
        <v>31</v>
      </c>
      <c r="F127" s="8">
        <v>2033</v>
      </c>
      <c r="G127" s="11" t="s">
        <v>381</v>
      </c>
      <c r="H127" s="11" t="s">
        <v>381</v>
      </c>
      <c r="I127" s="11" t="s">
        <v>381</v>
      </c>
      <c r="J127" s="11" t="s">
        <v>381</v>
      </c>
      <c r="K127" s="11" t="s">
        <v>381</v>
      </c>
      <c r="L127" s="11" t="s">
        <v>381</v>
      </c>
      <c r="M127" s="11" t="s">
        <v>381</v>
      </c>
      <c r="N127" s="11" t="s">
        <v>381</v>
      </c>
      <c r="O127" s="11" t="s">
        <v>381</v>
      </c>
      <c r="P127" s="11" t="s">
        <v>381</v>
      </c>
      <c r="Q127" s="11" t="s">
        <v>381</v>
      </c>
      <c r="R127" s="11" t="s">
        <v>381</v>
      </c>
      <c r="S127" s="11" t="s">
        <v>381</v>
      </c>
      <c r="T127" s="11" t="s">
        <v>381</v>
      </c>
      <c r="U127" s="11" t="s">
        <v>381</v>
      </c>
      <c r="V127" s="11" t="s">
        <v>381</v>
      </c>
      <c r="W127" s="11" t="s">
        <v>381</v>
      </c>
      <c r="X127" s="11" t="s">
        <v>381</v>
      </c>
      <c r="Y127" s="11" t="s">
        <v>381</v>
      </c>
      <c r="Z127" s="28" t="s">
        <v>35</v>
      </c>
      <c r="AA127" s="28" t="s">
        <v>35</v>
      </c>
      <c r="AB127" s="11">
        <v>0</v>
      </c>
      <c r="AC127" s="11">
        <v>3.9919999999999997E-2</v>
      </c>
      <c r="AD127" s="71"/>
      <c r="AE127" s="71"/>
      <c r="AF127" s="71">
        <f t="shared" si="8"/>
        <v>3.9899999999999998E-2</v>
      </c>
      <c r="AG127" s="277" t="s">
        <v>907</v>
      </c>
      <c r="AH127" s="277" t="s">
        <v>456</v>
      </c>
      <c r="AI127" s="276" t="s">
        <v>457</v>
      </c>
      <c r="AJ127" s="276" t="s">
        <v>458</v>
      </c>
      <c r="AK127" s="276" t="s">
        <v>249</v>
      </c>
      <c r="AL127" s="277" t="s">
        <v>36</v>
      </c>
      <c r="AM127" s="276" t="s">
        <v>447</v>
      </c>
      <c r="AN127" s="276" t="s">
        <v>448</v>
      </c>
      <c r="AO127" s="277" t="s">
        <v>449</v>
      </c>
    </row>
    <row r="128" spans="1:41" ht="15" thickBot="1" x14ac:dyDescent="0.4">
      <c r="A128" s="8">
        <v>2025</v>
      </c>
      <c r="B128" s="9" t="s">
        <v>27</v>
      </c>
      <c r="C128" s="9" t="s">
        <v>36</v>
      </c>
      <c r="D128" s="9" t="s">
        <v>249</v>
      </c>
      <c r="E128" s="9" t="s">
        <v>31</v>
      </c>
      <c r="F128" s="8">
        <v>2034</v>
      </c>
      <c r="G128" s="11" t="s">
        <v>381</v>
      </c>
      <c r="H128" s="11" t="s">
        <v>381</v>
      </c>
      <c r="I128" s="11" t="s">
        <v>381</v>
      </c>
      <c r="J128" s="11" t="s">
        <v>381</v>
      </c>
      <c r="K128" s="11" t="s">
        <v>381</v>
      </c>
      <c r="L128" s="11" t="s">
        <v>381</v>
      </c>
      <c r="M128" s="11" t="s">
        <v>381</v>
      </c>
      <c r="N128" s="11" t="s">
        <v>381</v>
      </c>
      <c r="O128" s="11" t="s">
        <v>381</v>
      </c>
      <c r="P128" s="11" t="s">
        <v>381</v>
      </c>
      <c r="Q128" s="11" t="s">
        <v>381</v>
      </c>
      <c r="R128" s="11" t="s">
        <v>381</v>
      </c>
      <c r="S128" s="11" t="s">
        <v>381</v>
      </c>
      <c r="T128" s="11" t="s">
        <v>381</v>
      </c>
      <c r="U128" s="11" t="s">
        <v>381</v>
      </c>
      <c r="V128" s="11" t="s">
        <v>381</v>
      </c>
      <c r="W128" s="11" t="s">
        <v>381</v>
      </c>
      <c r="X128" s="11" t="s">
        <v>381</v>
      </c>
      <c r="Y128" s="11" t="s">
        <v>381</v>
      </c>
      <c r="Z128" s="28" t="s">
        <v>35</v>
      </c>
      <c r="AA128" s="28" t="s">
        <v>35</v>
      </c>
      <c r="AB128" s="11">
        <v>0</v>
      </c>
      <c r="AC128" s="11">
        <v>3.8629999999999998E-2</v>
      </c>
      <c r="AD128" s="71"/>
      <c r="AE128" s="71"/>
      <c r="AF128" s="71">
        <f t="shared" si="8"/>
        <v>3.8600000000000002E-2</v>
      </c>
      <c r="AG128" s="277" t="s">
        <v>907</v>
      </c>
      <c r="AH128" s="277" t="s">
        <v>456</v>
      </c>
      <c r="AI128" s="276" t="s">
        <v>457</v>
      </c>
      <c r="AJ128" s="276" t="s">
        <v>458</v>
      </c>
      <c r="AK128" s="276" t="s">
        <v>249</v>
      </c>
      <c r="AL128" s="277" t="s">
        <v>36</v>
      </c>
      <c r="AM128" s="276" t="s">
        <v>447</v>
      </c>
      <c r="AN128" s="276" t="s">
        <v>448</v>
      </c>
      <c r="AO128" s="277" t="s">
        <v>449</v>
      </c>
    </row>
    <row r="129" spans="1:41" ht="15" thickBot="1" x14ac:dyDescent="0.4">
      <c r="A129" s="8">
        <v>2025</v>
      </c>
      <c r="B129" s="9" t="s">
        <v>27</v>
      </c>
      <c r="C129" s="9" t="s">
        <v>36</v>
      </c>
      <c r="D129" s="9" t="s">
        <v>249</v>
      </c>
      <c r="E129" s="9" t="s">
        <v>31</v>
      </c>
      <c r="F129" s="8">
        <v>2035</v>
      </c>
      <c r="G129" s="11" t="s">
        <v>381</v>
      </c>
      <c r="H129" s="11" t="s">
        <v>381</v>
      </c>
      <c r="I129" s="11" t="s">
        <v>381</v>
      </c>
      <c r="J129" s="11" t="s">
        <v>381</v>
      </c>
      <c r="K129" s="11" t="s">
        <v>381</v>
      </c>
      <c r="L129" s="11" t="s">
        <v>381</v>
      </c>
      <c r="M129" s="11" t="s">
        <v>381</v>
      </c>
      <c r="N129" s="11" t="s">
        <v>381</v>
      </c>
      <c r="O129" s="11" t="s">
        <v>381</v>
      </c>
      <c r="P129" s="11" t="s">
        <v>381</v>
      </c>
      <c r="Q129" s="11" t="s">
        <v>381</v>
      </c>
      <c r="R129" s="11" t="s">
        <v>381</v>
      </c>
      <c r="S129" s="11" t="s">
        <v>381</v>
      </c>
      <c r="T129" s="11" t="s">
        <v>381</v>
      </c>
      <c r="U129" s="11" t="s">
        <v>381</v>
      </c>
      <c r="V129" s="11" t="s">
        <v>381</v>
      </c>
      <c r="W129" s="11" t="s">
        <v>381</v>
      </c>
      <c r="X129" s="11" t="s">
        <v>381</v>
      </c>
      <c r="Y129" s="11" t="s">
        <v>381</v>
      </c>
      <c r="Z129" s="28" t="s">
        <v>35</v>
      </c>
      <c r="AA129" s="28" t="s">
        <v>35</v>
      </c>
      <c r="AB129" s="11">
        <v>0</v>
      </c>
      <c r="AC129" s="11">
        <v>2.317E-2</v>
      </c>
      <c r="AD129" s="71"/>
      <c r="AE129" s="71"/>
      <c r="AF129" s="71">
        <f t="shared" si="8"/>
        <v>2.3199999999999998E-2</v>
      </c>
      <c r="AG129" s="277" t="s">
        <v>907</v>
      </c>
      <c r="AH129" s="277" t="s">
        <v>456</v>
      </c>
      <c r="AI129" s="276" t="s">
        <v>457</v>
      </c>
      <c r="AJ129" s="276" t="s">
        <v>458</v>
      </c>
      <c r="AK129" s="276" t="s">
        <v>249</v>
      </c>
      <c r="AL129" s="277" t="s">
        <v>36</v>
      </c>
      <c r="AM129" s="276" t="s">
        <v>447</v>
      </c>
      <c r="AN129" s="276" t="s">
        <v>448</v>
      </c>
      <c r="AO129" s="277" t="s">
        <v>449</v>
      </c>
    </row>
    <row r="130" spans="1:41" ht="15" thickBot="1" x14ac:dyDescent="0.4">
      <c r="A130" s="8">
        <v>2025</v>
      </c>
      <c r="B130" s="9" t="s">
        <v>27</v>
      </c>
      <c r="C130" s="9" t="s">
        <v>36</v>
      </c>
      <c r="D130" s="9" t="s">
        <v>249</v>
      </c>
      <c r="E130" s="9" t="s">
        <v>32</v>
      </c>
      <c r="F130" s="8">
        <v>2025</v>
      </c>
      <c r="G130" s="11">
        <v>0</v>
      </c>
      <c r="H130" s="11">
        <v>0.16819000000000001</v>
      </c>
      <c r="I130" s="11">
        <v>2.5000000000000001E-4</v>
      </c>
      <c r="J130" s="11" t="s">
        <v>35</v>
      </c>
      <c r="K130" s="11">
        <v>0</v>
      </c>
      <c r="L130" s="11" t="s">
        <v>35</v>
      </c>
      <c r="M130" s="11">
        <v>0</v>
      </c>
      <c r="N130" s="11">
        <v>0</v>
      </c>
      <c r="O130" s="11">
        <v>0</v>
      </c>
      <c r="P130" s="11">
        <v>0</v>
      </c>
      <c r="Q130" s="11">
        <v>0</v>
      </c>
      <c r="R130" s="11">
        <v>0</v>
      </c>
      <c r="S130" s="11">
        <v>0</v>
      </c>
      <c r="T130" s="11">
        <v>0.16982</v>
      </c>
      <c r="U130" s="11">
        <v>0</v>
      </c>
      <c r="V130" s="11">
        <v>0</v>
      </c>
      <c r="W130" s="11">
        <v>0</v>
      </c>
      <c r="X130" s="11">
        <v>0</v>
      </c>
      <c r="Y130" s="11">
        <v>0.16982</v>
      </c>
      <c r="Z130" s="28" t="s">
        <v>35</v>
      </c>
      <c r="AA130" s="28" t="s">
        <v>35</v>
      </c>
      <c r="AB130" s="11">
        <v>0</v>
      </c>
      <c r="AC130" s="11">
        <v>0.24909999999999999</v>
      </c>
      <c r="AD130" s="71">
        <f t="shared" si="6"/>
        <v>1.4E-3</v>
      </c>
      <c r="AE130" s="71">
        <f t="shared" si="7"/>
        <v>0</v>
      </c>
      <c r="AF130" s="71">
        <f t="shared" si="8"/>
        <v>0.24909999999999999</v>
      </c>
      <c r="AG130" s="277" t="s">
        <v>908</v>
      </c>
      <c r="AH130" s="277" t="s">
        <v>456</v>
      </c>
      <c r="AI130" s="276" t="s">
        <v>457</v>
      </c>
      <c r="AJ130" s="276" t="s">
        <v>458</v>
      </c>
      <c r="AK130" s="276" t="s">
        <v>249</v>
      </c>
      <c r="AL130" s="277" t="s">
        <v>36</v>
      </c>
      <c r="AM130" s="276" t="s">
        <v>447</v>
      </c>
      <c r="AN130" s="276" t="s">
        <v>448</v>
      </c>
      <c r="AO130" s="277" t="s">
        <v>449</v>
      </c>
    </row>
    <row r="131" spans="1:41" ht="15" thickBot="1" x14ac:dyDescent="0.4">
      <c r="A131" s="8">
        <v>2025</v>
      </c>
      <c r="B131" s="9" t="s">
        <v>27</v>
      </c>
      <c r="C131" s="9" t="s">
        <v>36</v>
      </c>
      <c r="D131" s="9" t="s">
        <v>249</v>
      </c>
      <c r="E131" s="9" t="s">
        <v>32</v>
      </c>
      <c r="F131" s="8">
        <v>2026</v>
      </c>
      <c r="G131" s="11">
        <v>0</v>
      </c>
      <c r="H131" s="11">
        <v>0.59236999999999995</v>
      </c>
      <c r="I131" s="11">
        <v>1.5499999999999999E-3</v>
      </c>
      <c r="J131" s="11" t="s">
        <v>35</v>
      </c>
      <c r="K131" s="11">
        <v>0</v>
      </c>
      <c r="L131" s="11" t="s">
        <v>35</v>
      </c>
      <c r="M131" s="11">
        <v>0</v>
      </c>
      <c r="N131" s="11">
        <v>0</v>
      </c>
      <c r="O131" s="11">
        <v>0</v>
      </c>
      <c r="P131" s="11">
        <v>0</v>
      </c>
      <c r="Q131" s="11">
        <v>0</v>
      </c>
      <c r="R131" s="11">
        <v>0</v>
      </c>
      <c r="S131" s="11">
        <v>0</v>
      </c>
      <c r="T131" s="11">
        <v>0.59816999999999998</v>
      </c>
      <c r="U131" s="11">
        <v>0</v>
      </c>
      <c r="V131" s="11">
        <v>0</v>
      </c>
      <c r="W131" s="11">
        <v>0</v>
      </c>
      <c r="X131" s="11">
        <v>0</v>
      </c>
      <c r="Y131" s="11">
        <v>0.59816999999999998</v>
      </c>
      <c r="Z131" s="28" t="s">
        <v>35</v>
      </c>
      <c r="AA131" s="28" t="s">
        <v>35</v>
      </c>
      <c r="AB131" s="11">
        <v>0</v>
      </c>
      <c r="AC131" s="11">
        <v>0.19198999999999999</v>
      </c>
      <c r="AD131" s="71">
        <f t="shared" si="6"/>
        <v>4.1999999999999997E-3</v>
      </c>
      <c r="AE131" s="71">
        <f t="shared" si="7"/>
        <v>0</v>
      </c>
      <c r="AF131" s="71">
        <f t="shared" si="8"/>
        <v>0.192</v>
      </c>
      <c r="AG131" s="277" t="s">
        <v>908</v>
      </c>
      <c r="AH131" s="277" t="s">
        <v>456</v>
      </c>
      <c r="AI131" s="276" t="s">
        <v>457</v>
      </c>
      <c r="AJ131" s="276" t="s">
        <v>458</v>
      </c>
      <c r="AK131" s="276" t="s">
        <v>249</v>
      </c>
      <c r="AL131" s="277" t="s">
        <v>36</v>
      </c>
      <c r="AM131" s="276" t="s">
        <v>447</v>
      </c>
      <c r="AN131" s="276" t="s">
        <v>448</v>
      </c>
      <c r="AO131" s="277" t="s">
        <v>449</v>
      </c>
    </row>
    <row r="132" spans="1:41" ht="15" thickBot="1" x14ac:dyDescent="0.4">
      <c r="A132" s="8">
        <v>2025</v>
      </c>
      <c r="B132" s="9" t="s">
        <v>27</v>
      </c>
      <c r="C132" s="9" t="s">
        <v>36</v>
      </c>
      <c r="D132" s="9" t="s">
        <v>249</v>
      </c>
      <c r="E132" s="9" t="s">
        <v>32</v>
      </c>
      <c r="F132" s="8">
        <v>2027</v>
      </c>
      <c r="G132" s="11">
        <v>0</v>
      </c>
      <c r="H132" s="11">
        <v>0.22389000000000001</v>
      </c>
      <c r="I132" s="11">
        <v>5.2999999999999998E-4</v>
      </c>
      <c r="J132" s="11" t="s">
        <v>35</v>
      </c>
      <c r="K132" s="11">
        <v>0</v>
      </c>
      <c r="L132" s="11" t="s">
        <v>35</v>
      </c>
      <c r="M132" s="11">
        <v>0</v>
      </c>
      <c r="N132" s="11">
        <v>0</v>
      </c>
      <c r="O132" s="11">
        <v>0</v>
      </c>
      <c r="P132" s="11">
        <v>0</v>
      </c>
      <c r="Q132" s="11">
        <v>0</v>
      </c>
      <c r="R132" s="11">
        <v>0</v>
      </c>
      <c r="S132" s="11">
        <v>0</v>
      </c>
      <c r="T132" s="11">
        <v>0.22770000000000001</v>
      </c>
      <c r="U132" s="11">
        <v>0</v>
      </c>
      <c r="V132" s="11">
        <v>0</v>
      </c>
      <c r="W132" s="11">
        <v>0</v>
      </c>
      <c r="X132" s="11">
        <v>0</v>
      </c>
      <c r="Y132" s="11">
        <v>0.22770000000000001</v>
      </c>
      <c r="Z132" s="28" t="s">
        <v>35</v>
      </c>
      <c r="AA132" s="28" t="s">
        <v>35</v>
      </c>
      <c r="AB132" s="11">
        <v>0</v>
      </c>
      <c r="AC132" s="11">
        <v>0.19858000000000001</v>
      </c>
      <c r="AD132" s="71">
        <f t="shared" si="6"/>
        <v>3.3E-3</v>
      </c>
      <c r="AE132" s="71">
        <f t="shared" si="7"/>
        <v>0</v>
      </c>
      <c r="AF132" s="71">
        <f t="shared" si="8"/>
        <v>0.1986</v>
      </c>
      <c r="AG132" s="277" t="s">
        <v>908</v>
      </c>
      <c r="AH132" s="277" t="s">
        <v>456</v>
      </c>
      <c r="AI132" s="276" t="s">
        <v>457</v>
      </c>
      <c r="AJ132" s="276" t="s">
        <v>458</v>
      </c>
      <c r="AK132" s="276" t="s">
        <v>249</v>
      </c>
      <c r="AL132" s="277" t="s">
        <v>36</v>
      </c>
      <c r="AM132" s="276" t="s">
        <v>447</v>
      </c>
      <c r="AN132" s="276" t="s">
        <v>448</v>
      </c>
      <c r="AO132" s="277" t="s">
        <v>449</v>
      </c>
    </row>
    <row r="133" spans="1:41" ht="15" thickBot="1" x14ac:dyDescent="0.4">
      <c r="A133" s="8">
        <v>2025</v>
      </c>
      <c r="B133" s="9" t="s">
        <v>27</v>
      </c>
      <c r="C133" s="9" t="s">
        <v>36</v>
      </c>
      <c r="D133" s="9" t="s">
        <v>249</v>
      </c>
      <c r="E133" s="9" t="s">
        <v>32</v>
      </c>
      <c r="F133" s="8">
        <v>2028</v>
      </c>
      <c r="G133" s="11">
        <v>0</v>
      </c>
      <c r="H133" s="11">
        <v>0.11466999999999999</v>
      </c>
      <c r="I133" s="11">
        <v>1.66E-3</v>
      </c>
      <c r="J133" s="11" t="s">
        <v>35</v>
      </c>
      <c r="K133" s="11">
        <v>0</v>
      </c>
      <c r="L133" s="11" t="s">
        <v>35</v>
      </c>
      <c r="M133" s="11">
        <v>0</v>
      </c>
      <c r="N133" s="11">
        <v>0</v>
      </c>
      <c r="O133" s="11">
        <v>0</v>
      </c>
      <c r="P133" s="11">
        <v>0</v>
      </c>
      <c r="Q133" s="11">
        <v>0</v>
      </c>
      <c r="R133" s="11">
        <v>0</v>
      </c>
      <c r="S133" s="11">
        <v>0</v>
      </c>
      <c r="T133" s="11">
        <v>0.12062</v>
      </c>
      <c r="U133" s="11">
        <v>0</v>
      </c>
      <c r="V133" s="11">
        <v>0</v>
      </c>
      <c r="W133" s="11">
        <v>0</v>
      </c>
      <c r="X133" s="11">
        <v>0</v>
      </c>
      <c r="Y133" s="11">
        <v>0.12062</v>
      </c>
      <c r="Z133" s="28" t="s">
        <v>35</v>
      </c>
      <c r="AA133" s="28" t="s">
        <v>35</v>
      </c>
      <c r="AB133" s="11">
        <v>0</v>
      </c>
      <c r="AC133" s="11">
        <v>0.20724999999999999</v>
      </c>
      <c r="AD133" s="71">
        <f t="shared" si="6"/>
        <v>4.3E-3</v>
      </c>
      <c r="AE133" s="71">
        <f t="shared" si="7"/>
        <v>0</v>
      </c>
      <c r="AF133" s="71">
        <f t="shared" si="8"/>
        <v>0.20730000000000001</v>
      </c>
      <c r="AG133" s="277" t="s">
        <v>908</v>
      </c>
      <c r="AH133" s="277" t="s">
        <v>456</v>
      </c>
      <c r="AI133" s="276" t="s">
        <v>457</v>
      </c>
      <c r="AJ133" s="276" t="s">
        <v>458</v>
      </c>
      <c r="AK133" s="276" t="s">
        <v>249</v>
      </c>
      <c r="AL133" s="277" t="s">
        <v>36</v>
      </c>
      <c r="AM133" s="276" t="s">
        <v>447</v>
      </c>
      <c r="AN133" s="276" t="s">
        <v>448</v>
      </c>
      <c r="AO133" s="277" t="s">
        <v>449</v>
      </c>
    </row>
    <row r="134" spans="1:41" ht="15" thickBot="1" x14ac:dyDescent="0.4">
      <c r="A134" s="8">
        <v>2025</v>
      </c>
      <c r="B134" s="9" t="s">
        <v>27</v>
      </c>
      <c r="C134" s="9" t="s">
        <v>36</v>
      </c>
      <c r="D134" s="9" t="s">
        <v>249</v>
      </c>
      <c r="E134" s="9" t="s">
        <v>32</v>
      </c>
      <c r="F134" s="8">
        <v>2029</v>
      </c>
      <c r="G134" s="11">
        <v>0</v>
      </c>
      <c r="H134" s="11">
        <v>0.19334999999999999</v>
      </c>
      <c r="I134" s="11">
        <v>6.0099999999999997E-3</v>
      </c>
      <c r="J134" s="11" t="s">
        <v>35</v>
      </c>
      <c r="K134" s="11">
        <v>0</v>
      </c>
      <c r="L134" s="11" t="s">
        <v>35</v>
      </c>
      <c r="M134" s="11">
        <v>0</v>
      </c>
      <c r="N134" s="11">
        <v>0</v>
      </c>
      <c r="O134" s="11">
        <v>0</v>
      </c>
      <c r="P134" s="11">
        <v>0</v>
      </c>
      <c r="Q134" s="11">
        <v>0</v>
      </c>
      <c r="R134" s="11">
        <v>0</v>
      </c>
      <c r="S134" s="11">
        <v>0</v>
      </c>
      <c r="T134" s="11">
        <v>0.20957000000000001</v>
      </c>
      <c r="U134" s="11">
        <v>0</v>
      </c>
      <c r="V134" s="11">
        <v>0</v>
      </c>
      <c r="W134" s="11">
        <v>0</v>
      </c>
      <c r="X134" s="11">
        <v>0</v>
      </c>
      <c r="Y134" s="11">
        <v>0.20957000000000001</v>
      </c>
      <c r="Z134" s="28" t="s">
        <v>35</v>
      </c>
      <c r="AA134" s="28" t="s">
        <v>35</v>
      </c>
      <c r="AB134" s="11">
        <v>0</v>
      </c>
      <c r="AC134" s="11">
        <v>0.11096</v>
      </c>
      <c r="AD134" s="71">
        <f t="shared" si="6"/>
        <v>1.0200000000000001E-2</v>
      </c>
      <c r="AE134" s="71">
        <f t="shared" si="7"/>
        <v>0</v>
      </c>
      <c r="AF134" s="71">
        <f t="shared" si="8"/>
        <v>0.111</v>
      </c>
      <c r="AG134" s="277" t="s">
        <v>908</v>
      </c>
      <c r="AH134" s="277" t="s">
        <v>456</v>
      </c>
      <c r="AI134" s="276" t="s">
        <v>457</v>
      </c>
      <c r="AJ134" s="276" t="s">
        <v>458</v>
      </c>
      <c r="AK134" s="276" t="s">
        <v>249</v>
      </c>
      <c r="AL134" s="277" t="s">
        <v>36</v>
      </c>
      <c r="AM134" s="276" t="s">
        <v>447</v>
      </c>
      <c r="AN134" s="276" t="s">
        <v>448</v>
      </c>
      <c r="AO134" s="277" t="s">
        <v>449</v>
      </c>
    </row>
    <row r="135" spans="1:41" ht="15" thickBot="1" x14ac:dyDescent="0.4">
      <c r="A135" s="8">
        <v>2025</v>
      </c>
      <c r="B135" s="9" t="s">
        <v>27</v>
      </c>
      <c r="C135" s="9" t="s">
        <v>36</v>
      </c>
      <c r="D135" s="9" t="s">
        <v>249</v>
      </c>
      <c r="E135" s="9" t="s">
        <v>32</v>
      </c>
      <c r="F135" s="8">
        <v>2030</v>
      </c>
      <c r="G135" s="11">
        <v>0</v>
      </c>
      <c r="H135" s="11">
        <v>0.25581999999999999</v>
      </c>
      <c r="I135" s="11">
        <v>1.8339999999999999E-2</v>
      </c>
      <c r="J135" s="11" t="s">
        <v>35</v>
      </c>
      <c r="K135" s="11">
        <v>0</v>
      </c>
      <c r="L135" s="11" t="s">
        <v>35</v>
      </c>
      <c r="M135" s="11">
        <v>0</v>
      </c>
      <c r="N135" s="11">
        <v>0</v>
      </c>
      <c r="O135" s="11">
        <v>0</v>
      </c>
      <c r="P135" s="11">
        <v>0</v>
      </c>
      <c r="Q135" s="11">
        <v>0</v>
      </c>
      <c r="R135" s="11">
        <v>0</v>
      </c>
      <c r="S135" s="11">
        <v>0</v>
      </c>
      <c r="T135" s="11">
        <v>0.28447</v>
      </c>
      <c r="U135" s="11">
        <v>0</v>
      </c>
      <c r="V135" s="11">
        <v>0</v>
      </c>
      <c r="W135" s="11">
        <v>0</v>
      </c>
      <c r="X135" s="11">
        <v>0</v>
      </c>
      <c r="Y135" s="11">
        <v>0.28447</v>
      </c>
      <c r="Z135" s="28" t="s">
        <v>35</v>
      </c>
      <c r="AA135" s="28" t="s">
        <v>35</v>
      </c>
      <c r="AB135" s="11">
        <v>0</v>
      </c>
      <c r="AC135" s="11">
        <v>7.0959999999999995E-2</v>
      </c>
      <c r="AD135" s="71">
        <f t="shared" si="6"/>
        <v>1.03E-2</v>
      </c>
      <c r="AE135" s="71">
        <f t="shared" si="7"/>
        <v>0</v>
      </c>
      <c r="AF135" s="71">
        <f t="shared" si="8"/>
        <v>7.0999999999999994E-2</v>
      </c>
      <c r="AG135" s="277" t="s">
        <v>908</v>
      </c>
      <c r="AH135" s="277" t="s">
        <v>456</v>
      </c>
      <c r="AI135" s="276" t="s">
        <v>457</v>
      </c>
      <c r="AJ135" s="276" t="s">
        <v>458</v>
      </c>
      <c r="AK135" s="276" t="s">
        <v>249</v>
      </c>
      <c r="AL135" s="277" t="s">
        <v>36</v>
      </c>
      <c r="AM135" s="276" t="s">
        <v>447</v>
      </c>
      <c r="AN135" s="276" t="s">
        <v>448</v>
      </c>
      <c r="AO135" s="277" t="s">
        <v>449</v>
      </c>
    </row>
    <row r="136" spans="1:41" ht="15" thickBot="1" x14ac:dyDescent="0.4">
      <c r="A136" s="8">
        <v>2025</v>
      </c>
      <c r="B136" s="9" t="s">
        <v>27</v>
      </c>
      <c r="C136" s="9" t="s">
        <v>36</v>
      </c>
      <c r="D136" s="9" t="s">
        <v>249</v>
      </c>
      <c r="E136" s="9" t="s">
        <v>32</v>
      </c>
      <c r="F136" s="8">
        <v>2031</v>
      </c>
      <c r="G136" s="11">
        <v>0</v>
      </c>
      <c r="H136" s="11">
        <v>0.34515000000000001</v>
      </c>
      <c r="I136" s="11">
        <v>9.8110000000000003E-2</v>
      </c>
      <c r="J136" s="11" t="s">
        <v>35</v>
      </c>
      <c r="K136" s="11">
        <v>0</v>
      </c>
      <c r="L136" s="11" t="s">
        <v>35</v>
      </c>
      <c r="M136" s="11">
        <v>0</v>
      </c>
      <c r="N136" s="11">
        <v>0</v>
      </c>
      <c r="O136" s="11">
        <v>0</v>
      </c>
      <c r="P136" s="11">
        <v>0</v>
      </c>
      <c r="Q136" s="11">
        <v>0</v>
      </c>
      <c r="R136" s="11">
        <v>0</v>
      </c>
      <c r="S136" s="11">
        <v>0</v>
      </c>
      <c r="T136" s="11">
        <v>0.54539000000000004</v>
      </c>
      <c r="U136" s="11">
        <v>0</v>
      </c>
      <c r="V136" s="11">
        <v>0</v>
      </c>
      <c r="W136" s="11">
        <v>0</v>
      </c>
      <c r="X136" s="11">
        <v>0</v>
      </c>
      <c r="Y136" s="11">
        <v>0.54539000000000004</v>
      </c>
      <c r="Z136" s="28" t="s">
        <v>35</v>
      </c>
      <c r="AA136" s="28" t="s">
        <v>35</v>
      </c>
      <c r="AB136" s="11">
        <v>0</v>
      </c>
      <c r="AC136" s="11">
        <v>0.1067</v>
      </c>
      <c r="AD136" s="71">
        <f t="shared" si="6"/>
        <v>0.1021</v>
      </c>
      <c r="AE136" s="71">
        <f t="shared" si="7"/>
        <v>0</v>
      </c>
      <c r="AF136" s="71">
        <f t="shared" si="8"/>
        <v>0.1067</v>
      </c>
      <c r="AG136" s="277" t="s">
        <v>908</v>
      </c>
      <c r="AH136" s="277" t="s">
        <v>456</v>
      </c>
      <c r="AI136" s="276" t="s">
        <v>457</v>
      </c>
      <c r="AJ136" s="276" t="s">
        <v>458</v>
      </c>
      <c r="AK136" s="276" t="s">
        <v>249</v>
      </c>
      <c r="AL136" s="277" t="s">
        <v>36</v>
      </c>
      <c r="AM136" s="276" t="s">
        <v>447</v>
      </c>
      <c r="AN136" s="276" t="s">
        <v>448</v>
      </c>
      <c r="AO136" s="277" t="s">
        <v>449</v>
      </c>
    </row>
    <row r="137" spans="1:41" ht="15" thickBot="1" x14ac:dyDescent="0.4">
      <c r="A137" s="8">
        <v>2025</v>
      </c>
      <c r="B137" s="9" t="s">
        <v>27</v>
      </c>
      <c r="C137" s="9" t="s">
        <v>36</v>
      </c>
      <c r="D137" s="9" t="s">
        <v>249</v>
      </c>
      <c r="E137" s="9" t="s">
        <v>32</v>
      </c>
      <c r="F137" s="8">
        <v>2032</v>
      </c>
      <c r="G137" s="11">
        <v>0</v>
      </c>
      <c r="H137" s="11">
        <v>0.64942</v>
      </c>
      <c r="I137" s="11">
        <v>8.8260000000000005E-2</v>
      </c>
      <c r="J137" s="11" t="s">
        <v>35</v>
      </c>
      <c r="K137" s="11">
        <v>0</v>
      </c>
      <c r="L137" s="11" t="s">
        <v>35</v>
      </c>
      <c r="M137" s="11">
        <v>0</v>
      </c>
      <c r="N137" s="11">
        <v>0</v>
      </c>
      <c r="O137" s="11">
        <v>0</v>
      </c>
      <c r="P137" s="11">
        <v>0</v>
      </c>
      <c r="Q137" s="11">
        <v>0</v>
      </c>
      <c r="R137" s="11">
        <v>0</v>
      </c>
      <c r="S137" s="11">
        <v>0</v>
      </c>
      <c r="T137" s="11">
        <v>0.84064000000000005</v>
      </c>
      <c r="U137" s="11">
        <v>0</v>
      </c>
      <c r="V137" s="11">
        <v>0</v>
      </c>
      <c r="W137" s="11">
        <v>0</v>
      </c>
      <c r="X137" s="11">
        <v>0</v>
      </c>
      <c r="Y137" s="11">
        <v>0.84064000000000005</v>
      </c>
      <c r="Z137" s="28" t="s">
        <v>35</v>
      </c>
      <c r="AA137" s="28" t="s">
        <v>35</v>
      </c>
      <c r="AB137" s="11">
        <v>0</v>
      </c>
      <c r="AC137" s="11">
        <v>0.13406999999999999</v>
      </c>
      <c r="AD137" s="71">
        <f t="shared" si="6"/>
        <v>0.10299999999999999</v>
      </c>
      <c r="AE137" s="71">
        <f t="shared" si="7"/>
        <v>0</v>
      </c>
      <c r="AF137" s="71">
        <f t="shared" si="8"/>
        <v>0.1341</v>
      </c>
      <c r="AG137" s="277" t="s">
        <v>908</v>
      </c>
      <c r="AH137" s="277" t="s">
        <v>456</v>
      </c>
      <c r="AI137" s="276" t="s">
        <v>457</v>
      </c>
      <c r="AJ137" s="276" t="s">
        <v>458</v>
      </c>
      <c r="AK137" s="276" t="s">
        <v>249</v>
      </c>
      <c r="AL137" s="277" t="s">
        <v>36</v>
      </c>
      <c r="AM137" s="276" t="s">
        <v>447</v>
      </c>
      <c r="AN137" s="276" t="s">
        <v>448</v>
      </c>
      <c r="AO137" s="277" t="s">
        <v>449</v>
      </c>
    </row>
    <row r="138" spans="1:41" ht="15" thickBot="1" x14ac:dyDescent="0.4">
      <c r="A138" s="8">
        <v>2025</v>
      </c>
      <c r="B138" s="9" t="s">
        <v>27</v>
      </c>
      <c r="C138" s="9" t="s">
        <v>36</v>
      </c>
      <c r="D138" s="9" t="s">
        <v>249</v>
      </c>
      <c r="E138" s="9" t="s">
        <v>32</v>
      </c>
      <c r="F138" s="8">
        <v>2033</v>
      </c>
      <c r="G138" s="11">
        <v>0</v>
      </c>
      <c r="H138" s="11">
        <v>0.67237999999999998</v>
      </c>
      <c r="I138" s="11">
        <v>7.4079999999999993E-2</v>
      </c>
      <c r="J138" s="11" t="s">
        <v>35</v>
      </c>
      <c r="K138" s="11">
        <v>0</v>
      </c>
      <c r="L138" s="11" t="s">
        <v>35</v>
      </c>
      <c r="M138" s="11">
        <v>0</v>
      </c>
      <c r="N138" s="11">
        <v>0</v>
      </c>
      <c r="O138" s="11">
        <v>0</v>
      </c>
      <c r="P138" s="11">
        <v>0</v>
      </c>
      <c r="Q138" s="11">
        <v>0</v>
      </c>
      <c r="R138" s="11">
        <v>0</v>
      </c>
      <c r="S138" s="11">
        <v>0</v>
      </c>
      <c r="T138" s="11">
        <v>0.88407000000000002</v>
      </c>
      <c r="U138" s="11">
        <v>0</v>
      </c>
      <c r="V138" s="11">
        <v>0</v>
      </c>
      <c r="W138" s="11">
        <v>0</v>
      </c>
      <c r="X138" s="11">
        <v>0</v>
      </c>
      <c r="Y138" s="11">
        <v>0.88407000000000002</v>
      </c>
      <c r="Z138" s="28" t="s">
        <v>35</v>
      </c>
      <c r="AA138" s="28" t="s">
        <v>35</v>
      </c>
      <c r="AB138" s="11">
        <v>0</v>
      </c>
      <c r="AC138" s="11">
        <v>0.18736</v>
      </c>
      <c r="AD138" s="71">
        <f t="shared" si="6"/>
        <v>0.1376</v>
      </c>
      <c r="AE138" s="71">
        <f t="shared" si="7"/>
        <v>0</v>
      </c>
      <c r="AF138" s="71">
        <f t="shared" si="8"/>
        <v>0.18740000000000001</v>
      </c>
      <c r="AG138" s="277" t="s">
        <v>908</v>
      </c>
      <c r="AH138" s="277" t="s">
        <v>456</v>
      </c>
      <c r="AI138" s="276" t="s">
        <v>457</v>
      </c>
      <c r="AJ138" s="276" t="s">
        <v>458</v>
      </c>
      <c r="AK138" s="276" t="s">
        <v>249</v>
      </c>
      <c r="AL138" s="277" t="s">
        <v>36</v>
      </c>
      <c r="AM138" s="276" t="s">
        <v>447</v>
      </c>
      <c r="AN138" s="276" t="s">
        <v>448</v>
      </c>
      <c r="AO138" s="277" t="s">
        <v>449</v>
      </c>
    </row>
    <row r="139" spans="1:41" ht="15" thickBot="1" x14ac:dyDescent="0.4">
      <c r="A139" s="8">
        <v>2025</v>
      </c>
      <c r="B139" s="9" t="s">
        <v>27</v>
      </c>
      <c r="C139" s="9" t="s">
        <v>36</v>
      </c>
      <c r="D139" s="9" t="s">
        <v>249</v>
      </c>
      <c r="E139" s="9" t="s">
        <v>32</v>
      </c>
      <c r="F139" s="8">
        <v>2034</v>
      </c>
      <c r="G139" s="11">
        <v>0</v>
      </c>
      <c r="H139" s="11">
        <v>0.81267</v>
      </c>
      <c r="I139" s="11">
        <v>0.18654999999999999</v>
      </c>
      <c r="J139" s="11" t="s">
        <v>35</v>
      </c>
      <c r="K139" s="11">
        <v>0</v>
      </c>
      <c r="L139" s="11" t="s">
        <v>35</v>
      </c>
      <c r="M139" s="11">
        <v>0</v>
      </c>
      <c r="N139" s="11">
        <v>0</v>
      </c>
      <c r="O139" s="11">
        <v>0</v>
      </c>
      <c r="P139" s="11">
        <v>0</v>
      </c>
      <c r="Q139" s="11">
        <v>0</v>
      </c>
      <c r="R139" s="11">
        <v>0</v>
      </c>
      <c r="S139" s="11">
        <v>0</v>
      </c>
      <c r="T139" s="11">
        <v>1.2788299999999999</v>
      </c>
      <c r="U139" s="11">
        <v>0</v>
      </c>
      <c r="V139" s="11">
        <v>0</v>
      </c>
      <c r="W139" s="11">
        <v>0</v>
      </c>
      <c r="X139" s="11">
        <v>0</v>
      </c>
      <c r="Y139" s="11">
        <v>1.2788299999999999</v>
      </c>
      <c r="Z139" s="28" t="s">
        <v>35</v>
      </c>
      <c r="AA139" s="28" t="s">
        <v>35</v>
      </c>
      <c r="AB139" s="11">
        <v>0</v>
      </c>
      <c r="AC139" s="11">
        <v>0.19341</v>
      </c>
      <c r="AD139" s="71">
        <f t="shared" si="6"/>
        <v>0.27960000000000002</v>
      </c>
      <c r="AE139" s="71">
        <f t="shared" si="7"/>
        <v>0</v>
      </c>
      <c r="AF139" s="71">
        <f t="shared" si="8"/>
        <v>0.19339999999999999</v>
      </c>
      <c r="AG139" s="277" t="s">
        <v>908</v>
      </c>
      <c r="AH139" s="277" t="s">
        <v>456</v>
      </c>
      <c r="AI139" s="276" t="s">
        <v>457</v>
      </c>
      <c r="AJ139" s="276" t="s">
        <v>458</v>
      </c>
      <c r="AK139" s="276" t="s">
        <v>249</v>
      </c>
      <c r="AL139" s="277" t="s">
        <v>36</v>
      </c>
      <c r="AM139" s="276" t="s">
        <v>447</v>
      </c>
      <c r="AN139" s="276" t="s">
        <v>448</v>
      </c>
      <c r="AO139" s="277" t="s">
        <v>449</v>
      </c>
    </row>
    <row r="140" spans="1:41" ht="15" thickBot="1" x14ac:dyDescent="0.4">
      <c r="A140" s="8">
        <v>2025</v>
      </c>
      <c r="B140" s="9" t="s">
        <v>27</v>
      </c>
      <c r="C140" s="9" t="s">
        <v>36</v>
      </c>
      <c r="D140" s="9" t="s">
        <v>249</v>
      </c>
      <c r="E140" s="9" t="s">
        <v>32</v>
      </c>
      <c r="F140" s="8">
        <v>2035</v>
      </c>
      <c r="G140" s="11">
        <v>0</v>
      </c>
      <c r="H140" s="11">
        <v>1.08972</v>
      </c>
      <c r="I140" s="11">
        <v>0.24989</v>
      </c>
      <c r="J140" s="11" t="s">
        <v>35</v>
      </c>
      <c r="K140" s="11">
        <v>0</v>
      </c>
      <c r="L140" s="11" t="s">
        <v>35</v>
      </c>
      <c r="M140" s="11">
        <v>0</v>
      </c>
      <c r="N140" s="11">
        <v>0</v>
      </c>
      <c r="O140" s="11">
        <v>0</v>
      </c>
      <c r="P140" s="11">
        <v>0</v>
      </c>
      <c r="Q140" s="11">
        <v>0</v>
      </c>
      <c r="R140" s="11">
        <v>0</v>
      </c>
      <c r="S140" s="11">
        <v>0</v>
      </c>
      <c r="T140" s="11">
        <v>1.6546799999999999</v>
      </c>
      <c r="U140" s="11">
        <v>0</v>
      </c>
      <c r="V140" s="11">
        <v>0</v>
      </c>
      <c r="W140" s="11">
        <v>0</v>
      </c>
      <c r="X140" s="11">
        <v>0</v>
      </c>
      <c r="Y140" s="11">
        <v>1.6546799999999999</v>
      </c>
      <c r="Z140" s="28" t="s">
        <v>35</v>
      </c>
      <c r="AA140" s="28" t="s">
        <v>35</v>
      </c>
      <c r="AB140" s="11">
        <v>0</v>
      </c>
      <c r="AC140" s="11">
        <v>0.29143000000000002</v>
      </c>
      <c r="AD140" s="71">
        <f t="shared" si="6"/>
        <v>0.31509999999999999</v>
      </c>
      <c r="AE140" s="71">
        <f t="shared" si="7"/>
        <v>0</v>
      </c>
      <c r="AF140" s="71">
        <f t="shared" si="8"/>
        <v>0.29139999999999999</v>
      </c>
      <c r="AG140" s="277" t="s">
        <v>908</v>
      </c>
      <c r="AH140" s="277" t="s">
        <v>456</v>
      </c>
      <c r="AI140" s="276" t="s">
        <v>457</v>
      </c>
      <c r="AJ140" s="276" t="s">
        <v>458</v>
      </c>
      <c r="AK140" s="276" t="s">
        <v>249</v>
      </c>
      <c r="AL140" s="277" t="s">
        <v>36</v>
      </c>
      <c r="AM140" s="276" t="s">
        <v>447</v>
      </c>
      <c r="AN140" s="276" t="s">
        <v>448</v>
      </c>
      <c r="AO140" s="277" t="s">
        <v>449</v>
      </c>
    </row>
    <row r="141" spans="1:41" ht="23.5" thickBot="1" x14ac:dyDescent="0.4">
      <c r="A141" s="8">
        <v>2025</v>
      </c>
      <c r="B141" s="9" t="s">
        <v>37</v>
      </c>
      <c r="C141" s="9" t="s">
        <v>38</v>
      </c>
      <c r="D141" s="9" t="s">
        <v>250</v>
      </c>
      <c r="E141" s="97" t="s">
        <v>29</v>
      </c>
      <c r="F141" s="8">
        <v>2025</v>
      </c>
      <c r="G141" s="10">
        <v>0</v>
      </c>
      <c r="H141" s="10">
        <v>58</v>
      </c>
      <c r="I141" s="10">
        <v>51</v>
      </c>
      <c r="J141" s="10">
        <v>76</v>
      </c>
      <c r="K141" s="10">
        <v>44</v>
      </c>
      <c r="L141" s="10">
        <v>128</v>
      </c>
      <c r="M141" s="10">
        <v>28</v>
      </c>
      <c r="N141" s="10">
        <v>74</v>
      </c>
      <c r="O141" s="10">
        <v>38</v>
      </c>
      <c r="P141" s="10">
        <v>74</v>
      </c>
      <c r="Q141" s="10">
        <v>80</v>
      </c>
      <c r="R141" s="10">
        <v>29</v>
      </c>
      <c r="S141" s="10">
        <v>5</v>
      </c>
      <c r="T141" s="10">
        <v>685</v>
      </c>
      <c r="U141" s="10">
        <v>96</v>
      </c>
      <c r="V141" s="10">
        <v>0</v>
      </c>
      <c r="W141" s="10">
        <v>14</v>
      </c>
      <c r="X141" s="10">
        <v>110</v>
      </c>
      <c r="Y141" s="10">
        <v>795</v>
      </c>
      <c r="Z141" s="10">
        <v>35</v>
      </c>
      <c r="AA141" s="10">
        <v>120</v>
      </c>
      <c r="AB141" s="10">
        <v>59</v>
      </c>
      <c r="AC141" s="10">
        <v>214</v>
      </c>
      <c r="AD141" s="71">
        <f t="shared" ref="AD141:AD204" si="9">ROUND(T141-SUM(G141:S141),4)</f>
        <v>0</v>
      </c>
      <c r="AE141" s="71">
        <f t="shared" ref="AE141:AE204" si="10">ROUND(X141-SUM(U141:W141),4)</f>
        <v>0</v>
      </c>
      <c r="AF141" s="71">
        <f t="shared" ref="AF141:AF204" si="11">ROUND(AC141-SUM(Z141:AB141),4)</f>
        <v>0</v>
      </c>
      <c r="AG141" s="277" t="s">
        <v>905</v>
      </c>
      <c r="AH141" s="277" t="s">
        <v>459</v>
      </c>
      <c r="AI141" s="276" t="s">
        <v>460</v>
      </c>
      <c r="AJ141" s="276" t="s">
        <v>461</v>
      </c>
      <c r="AK141" s="276" t="s">
        <v>250</v>
      </c>
      <c r="AL141" s="277" t="s">
        <v>38</v>
      </c>
      <c r="AM141" s="276" t="s">
        <v>462</v>
      </c>
      <c r="AN141" s="276" t="s">
        <v>463</v>
      </c>
      <c r="AO141" s="277" t="s">
        <v>464</v>
      </c>
    </row>
    <row r="142" spans="1:41" ht="15" thickBot="1" x14ac:dyDescent="0.4">
      <c r="A142" s="8">
        <v>2025</v>
      </c>
      <c r="B142" s="9" t="s">
        <v>37</v>
      </c>
      <c r="C142" s="9" t="s">
        <v>38</v>
      </c>
      <c r="D142" s="9" t="s">
        <v>250</v>
      </c>
      <c r="E142" s="9" t="s">
        <v>30</v>
      </c>
      <c r="F142" s="8">
        <v>2025</v>
      </c>
      <c r="G142" s="11">
        <v>0</v>
      </c>
      <c r="H142" s="11">
        <v>0.18181</v>
      </c>
      <c r="I142" s="11">
        <v>0.18053</v>
      </c>
      <c r="J142" s="11">
        <v>0.2291</v>
      </c>
      <c r="K142" s="11">
        <v>0.14318</v>
      </c>
      <c r="L142" s="11">
        <v>0.40867999999999999</v>
      </c>
      <c r="M142" s="11">
        <v>9.035E-2</v>
      </c>
      <c r="N142" s="11">
        <v>0.24457000000000001</v>
      </c>
      <c r="O142" s="11">
        <v>0.12249</v>
      </c>
      <c r="P142" s="11">
        <v>0.25574000000000002</v>
      </c>
      <c r="Q142" s="11">
        <v>0.27518999999999999</v>
      </c>
      <c r="R142" s="11">
        <v>9.7519999999999996E-2</v>
      </c>
      <c r="S142" s="11">
        <v>2.0029999999999999E-2</v>
      </c>
      <c r="T142" s="11">
        <v>2.24919</v>
      </c>
      <c r="U142" s="11">
        <v>0.48421999999999998</v>
      </c>
      <c r="V142" s="11">
        <v>0</v>
      </c>
      <c r="W142" s="11">
        <v>0.10703</v>
      </c>
      <c r="X142" s="11">
        <v>0.59125000000000005</v>
      </c>
      <c r="Y142" s="11">
        <v>2.8404400000000001</v>
      </c>
      <c r="Z142" s="11">
        <v>3.4349999999999999E-2</v>
      </c>
      <c r="AA142" s="11">
        <v>0.11325</v>
      </c>
      <c r="AB142" s="11">
        <v>5.4300000000000001E-2</v>
      </c>
      <c r="AC142" s="11">
        <v>0.2019</v>
      </c>
      <c r="AD142" s="71">
        <f t="shared" si="9"/>
        <v>0</v>
      </c>
      <c r="AE142" s="71">
        <f t="shared" si="10"/>
        <v>0</v>
      </c>
      <c r="AF142" s="71">
        <f t="shared" si="11"/>
        <v>0</v>
      </c>
      <c r="AG142" s="277" t="s">
        <v>906</v>
      </c>
      <c r="AH142" s="277" t="s">
        <v>459</v>
      </c>
      <c r="AI142" s="276" t="s">
        <v>460</v>
      </c>
      <c r="AJ142" s="276" t="s">
        <v>461</v>
      </c>
      <c r="AK142" s="276" t="s">
        <v>250</v>
      </c>
      <c r="AL142" s="277" t="s">
        <v>38</v>
      </c>
      <c r="AM142" s="276" t="s">
        <v>462</v>
      </c>
      <c r="AN142" s="276" t="s">
        <v>463</v>
      </c>
      <c r="AO142" s="277" t="s">
        <v>464</v>
      </c>
    </row>
    <row r="143" spans="1:41" ht="15" thickBot="1" x14ac:dyDescent="0.4">
      <c r="A143" s="8">
        <v>2025</v>
      </c>
      <c r="B143" s="9" t="s">
        <v>37</v>
      </c>
      <c r="C143" s="9" t="s">
        <v>38</v>
      </c>
      <c r="D143" s="9" t="s">
        <v>250</v>
      </c>
      <c r="E143" s="9" t="s">
        <v>30</v>
      </c>
      <c r="F143" s="8">
        <v>2026</v>
      </c>
      <c r="G143" s="11">
        <v>0</v>
      </c>
      <c r="H143" s="11">
        <v>0.18539</v>
      </c>
      <c r="I143" s="11">
        <v>0.18342</v>
      </c>
      <c r="J143" s="11">
        <v>0.22553999999999999</v>
      </c>
      <c r="K143" s="11">
        <v>0.14194000000000001</v>
      </c>
      <c r="L143" s="11">
        <v>0.41597000000000001</v>
      </c>
      <c r="M143" s="11">
        <v>8.9880000000000002E-2</v>
      </c>
      <c r="N143" s="11">
        <v>0.24564</v>
      </c>
      <c r="O143" s="11">
        <v>0.12449</v>
      </c>
      <c r="P143" s="11">
        <v>0.25980999999999999</v>
      </c>
      <c r="Q143" s="11">
        <v>0.27487</v>
      </c>
      <c r="R143" s="11">
        <v>9.4719999999999999E-2</v>
      </c>
      <c r="S143" s="11">
        <v>2.0420000000000001E-2</v>
      </c>
      <c r="T143" s="11">
        <v>2.2620900000000002</v>
      </c>
      <c r="U143" s="11">
        <v>0.50182000000000004</v>
      </c>
      <c r="V143" s="11">
        <v>0</v>
      </c>
      <c r="W143" s="11">
        <v>0.10843</v>
      </c>
      <c r="X143" s="11">
        <v>0.61024999999999996</v>
      </c>
      <c r="Y143" s="11">
        <v>2.8723399999999999</v>
      </c>
      <c r="Z143" s="11">
        <v>3.32E-2</v>
      </c>
      <c r="AA143" s="11">
        <v>0.11020000000000001</v>
      </c>
      <c r="AB143" s="11">
        <v>5.2479999999999999E-2</v>
      </c>
      <c r="AC143" s="11">
        <v>0.19588</v>
      </c>
      <c r="AD143" s="71">
        <f t="shared" si="9"/>
        <v>0</v>
      </c>
      <c r="AE143" s="71">
        <f t="shared" si="10"/>
        <v>0</v>
      </c>
      <c r="AF143" s="71">
        <f t="shared" si="11"/>
        <v>0</v>
      </c>
      <c r="AG143" s="277" t="s">
        <v>906</v>
      </c>
      <c r="AH143" s="277" t="s">
        <v>459</v>
      </c>
      <c r="AI143" s="276" t="s">
        <v>460</v>
      </c>
      <c r="AJ143" s="276" t="s">
        <v>461</v>
      </c>
      <c r="AK143" s="276" t="s">
        <v>250</v>
      </c>
      <c r="AL143" s="277" t="s">
        <v>38</v>
      </c>
      <c r="AM143" s="276" t="s">
        <v>462</v>
      </c>
      <c r="AN143" s="276" t="s">
        <v>463</v>
      </c>
      <c r="AO143" s="277" t="s">
        <v>464</v>
      </c>
    </row>
    <row r="144" spans="1:41" ht="15" thickBot="1" x14ac:dyDescent="0.4">
      <c r="A144" s="8">
        <v>2025</v>
      </c>
      <c r="B144" s="9" t="s">
        <v>37</v>
      </c>
      <c r="C144" s="9" t="s">
        <v>38</v>
      </c>
      <c r="D144" s="9" t="s">
        <v>250</v>
      </c>
      <c r="E144" s="9" t="s">
        <v>30</v>
      </c>
      <c r="F144" s="8">
        <v>2027</v>
      </c>
      <c r="G144" s="11">
        <v>0</v>
      </c>
      <c r="H144" s="11">
        <v>0.18770999999999999</v>
      </c>
      <c r="I144" s="11">
        <v>0.18317</v>
      </c>
      <c r="J144" s="11">
        <v>0.22087999999999999</v>
      </c>
      <c r="K144" s="11">
        <v>0.14227999999999999</v>
      </c>
      <c r="L144" s="11">
        <v>0.41743999999999998</v>
      </c>
      <c r="M144" s="11">
        <v>9.2130000000000004E-2</v>
      </c>
      <c r="N144" s="11">
        <v>0.24526999999999999</v>
      </c>
      <c r="O144" s="11">
        <v>0.1236</v>
      </c>
      <c r="P144" s="11">
        <v>0.25557999999999997</v>
      </c>
      <c r="Q144" s="11">
        <v>0.27077000000000001</v>
      </c>
      <c r="R144" s="11">
        <v>9.1840000000000005E-2</v>
      </c>
      <c r="S144" s="11">
        <v>1.9290000000000002E-2</v>
      </c>
      <c r="T144" s="11">
        <v>2.2499400000000001</v>
      </c>
      <c r="U144" s="11">
        <v>0.5232</v>
      </c>
      <c r="V144" s="11">
        <v>0</v>
      </c>
      <c r="W144" s="11">
        <v>0.11046</v>
      </c>
      <c r="X144" s="11">
        <v>0.63365000000000005</v>
      </c>
      <c r="Y144" s="11">
        <v>2.8835999999999999</v>
      </c>
      <c r="Z144" s="11">
        <v>3.5979999999999998E-2</v>
      </c>
      <c r="AA144" s="11">
        <v>0.11372</v>
      </c>
      <c r="AB144" s="11">
        <v>5.3280000000000001E-2</v>
      </c>
      <c r="AC144" s="11">
        <v>0.20297000000000001</v>
      </c>
      <c r="AD144" s="71">
        <f t="shared" si="9"/>
        <v>0</v>
      </c>
      <c r="AE144" s="71">
        <f t="shared" si="10"/>
        <v>0</v>
      </c>
      <c r="AF144" s="71">
        <f t="shared" si="11"/>
        <v>0</v>
      </c>
      <c r="AG144" s="277" t="s">
        <v>906</v>
      </c>
      <c r="AH144" s="277" t="s">
        <v>459</v>
      </c>
      <c r="AI144" s="276" t="s">
        <v>460</v>
      </c>
      <c r="AJ144" s="276" t="s">
        <v>461</v>
      </c>
      <c r="AK144" s="276" t="s">
        <v>250</v>
      </c>
      <c r="AL144" s="277" t="s">
        <v>38</v>
      </c>
      <c r="AM144" s="276" t="s">
        <v>462</v>
      </c>
      <c r="AN144" s="276" t="s">
        <v>463</v>
      </c>
      <c r="AO144" s="277" t="s">
        <v>464</v>
      </c>
    </row>
    <row r="145" spans="1:41" ht="15" thickBot="1" x14ac:dyDescent="0.4">
      <c r="A145" s="8">
        <v>2025</v>
      </c>
      <c r="B145" s="9" t="s">
        <v>37</v>
      </c>
      <c r="C145" s="9" t="s">
        <v>38</v>
      </c>
      <c r="D145" s="9" t="s">
        <v>250</v>
      </c>
      <c r="E145" s="9" t="s">
        <v>30</v>
      </c>
      <c r="F145" s="8">
        <v>2028</v>
      </c>
      <c r="G145" s="11">
        <v>0</v>
      </c>
      <c r="H145" s="11">
        <v>0.18915000000000001</v>
      </c>
      <c r="I145" s="11">
        <v>0.18536</v>
      </c>
      <c r="J145" s="11">
        <v>0.22239999999999999</v>
      </c>
      <c r="K145" s="11">
        <v>0.14374000000000001</v>
      </c>
      <c r="L145" s="11">
        <v>0.42160999999999998</v>
      </c>
      <c r="M145" s="11">
        <v>9.2670000000000002E-2</v>
      </c>
      <c r="N145" s="11">
        <v>0.24515999999999999</v>
      </c>
      <c r="O145" s="11">
        <v>0.12374</v>
      </c>
      <c r="P145" s="11">
        <v>0.25518999999999997</v>
      </c>
      <c r="Q145" s="11">
        <v>0.26452999999999999</v>
      </c>
      <c r="R145" s="11">
        <v>8.8580000000000006E-2</v>
      </c>
      <c r="S145" s="11">
        <v>1.9189999999999999E-2</v>
      </c>
      <c r="T145" s="11">
        <v>2.2513200000000002</v>
      </c>
      <c r="U145" s="11">
        <v>0.54476999999999998</v>
      </c>
      <c r="V145" s="11">
        <v>0</v>
      </c>
      <c r="W145" s="11">
        <v>0.11829000000000001</v>
      </c>
      <c r="X145" s="11">
        <v>0.66305999999999998</v>
      </c>
      <c r="Y145" s="11">
        <v>2.91439</v>
      </c>
      <c r="Z145" s="11">
        <v>3.5180000000000003E-2</v>
      </c>
      <c r="AA145" s="11">
        <v>0.11031000000000001</v>
      </c>
      <c r="AB145" s="11">
        <v>5.425E-2</v>
      </c>
      <c r="AC145" s="11">
        <v>0.19974</v>
      </c>
      <c r="AD145" s="71">
        <f t="shared" si="9"/>
        <v>0</v>
      </c>
      <c r="AE145" s="71">
        <f t="shared" si="10"/>
        <v>0</v>
      </c>
      <c r="AF145" s="71">
        <f t="shared" si="11"/>
        <v>0</v>
      </c>
      <c r="AG145" s="277" t="s">
        <v>906</v>
      </c>
      <c r="AH145" s="277" t="s">
        <v>459</v>
      </c>
      <c r="AI145" s="276" t="s">
        <v>460</v>
      </c>
      <c r="AJ145" s="276" t="s">
        <v>461</v>
      </c>
      <c r="AK145" s="276" t="s">
        <v>250</v>
      </c>
      <c r="AL145" s="277" t="s">
        <v>38</v>
      </c>
      <c r="AM145" s="276" t="s">
        <v>462</v>
      </c>
      <c r="AN145" s="276" t="s">
        <v>463</v>
      </c>
      <c r="AO145" s="277" t="s">
        <v>464</v>
      </c>
    </row>
    <row r="146" spans="1:41" ht="15" thickBot="1" x14ac:dyDescent="0.4">
      <c r="A146" s="8">
        <v>2025</v>
      </c>
      <c r="B146" s="9" t="s">
        <v>37</v>
      </c>
      <c r="C146" s="9" t="s">
        <v>38</v>
      </c>
      <c r="D146" s="9" t="s">
        <v>250</v>
      </c>
      <c r="E146" s="9" t="s">
        <v>30</v>
      </c>
      <c r="F146" s="8">
        <v>2029</v>
      </c>
      <c r="G146" s="11">
        <v>0</v>
      </c>
      <c r="H146" s="11">
        <v>0.19191</v>
      </c>
      <c r="I146" s="11">
        <v>0.18540999999999999</v>
      </c>
      <c r="J146" s="11">
        <v>0.21892</v>
      </c>
      <c r="K146" s="11">
        <v>0.14371999999999999</v>
      </c>
      <c r="L146" s="11">
        <v>0.42286000000000001</v>
      </c>
      <c r="M146" s="11">
        <v>9.5339999999999994E-2</v>
      </c>
      <c r="N146" s="11">
        <v>0.24698000000000001</v>
      </c>
      <c r="O146" s="11">
        <v>0.12078</v>
      </c>
      <c r="P146" s="11">
        <v>0.24879000000000001</v>
      </c>
      <c r="Q146" s="11">
        <v>0.25867000000000001</v>
      </c>
      <c r="R146" s="11">
        <v>8.6720000000000005E-2</v>
      </c>
      <c r="S146" s="11">
        <v>1.917E-2</v>
      </c>
      <c r="T146" s="11">
        <v>2.2392699999999999</v>
      </c>
      <c r="U146" s="11">
        <v>0.55791999999999997</v>
      </c>
      <c r="V146" s="11">
        <v>0</v>
      </c>
      <c r="W146" s="11">
        <v>0.12584000000000001</v>
      </c>
      <c r="X146" s="11">
        <v>0.68376000000000003</v>
      </c>
      <c r="Y146" s="11">
        <v>2.9230299999999998</v>
      </c>
      <c r="Z146" s="11">
        <v>3.6970000000000003E-2</v>
      </c>
      <c r="AA146" s="11">
        <v>0.11017</v>
      </c>
      <c r="AB146" s="11">
        <v>5.5539999999999999E-2</v>
      </c>
      <c r="AC146" s="11">
        <v>0.20268</v>
      </c>
      <c r="AD146" s="71">
        <f t="shared" si="9"/>
        <v>0</v>
      </c>
      <c r="AE146" s="71">
        <f t="shared" si="10"/>
        <v>0</v>
      </c>
      <c r="AF146" s="71">
        <f t="shared" si="11"/>
        <v>0</v>
      </c>
      <c r="AG146" s="277" t="s">
        <v>906</v>
      </c>
      <c r="AH146" s="277" t="s">
        <v>459</v>
      </c>
      <c r="AI146" s="276" t="s">
        <v>460</v>
      </c>
      <c r="AJ146" s="276" t="s">
        <v>461</v>
      </c>
      <c r="AK146" s="276" t="s">
        <v>250</v>
      </c>
      <c r="AL146" s="277" t="s">
        <v>38</v>
      </c>
      <c r="AM146" s="276" t="s">
        <v>462</v>
      </c>
      <c r="AN146" s="276" t="s">
        <v>463</v>
      </c>
      <c r="AO146" s="277" t="s">
        <v>464</v>
      </c>
    </row>
    <row r="147" spans="1:41" ht="15" thickBot="1" x14ac:dyDescent="0.4">
      <c r="A147" s="8">
        <v>2025</v>
      </c>
      <c r="B147" s="9" t="s">
        <v>37</v>
      </c>
      <c r="C147" s="9" t="s">
        <v>38</v>
      </c>
      <c r="D147" s="9" t="s">
        <v>250</v>
      </c>
      <c r="E147" s="9" t="s">
        <v>30</v>
      </c>
      <c r="F147" s="8">
        <v>2030</v>
      </c>
      <c r="G147" s="11">
        <v>0</v>
      </c>
      <c r="H147" s="11">
        <v>0.19622000000000001</v>
      </c>
      <c r="I147" s="11">
        <v>0.18801000000000001</v>
      </c>
      <c r="J147" s="11">
        <v>0.21840999999999999</v>
      </c>
      <c r="K147" s="11">
        <v>0.14466000000000001</v>
      </c>
      <c r="L147" s="11">
        <v>0.42446</v>
      </c>
      <c r="M147" s="11">
        <v>9.3869999999999995E-2</v>
      </c>
      <c r="N147" s="11">
        <v>0.24249999999999999</v>
      </c>
      <c r="O147" s="11">
        <v>0.11656</v>
      </c>
      <c r="P147" s="11">
        <v>0.24923000000000001</v>
      </c>
      <c r="Q147" s="11">
        <v>0.25074000000000002</v>
      </c>
      <c r="R147" s="11">
        <v>8.1259999999999999E-2</v>
      </c>
      <c r="S147" s="11">
        <v>1.9199999999999998E-2</v>
      </c>
      <c r="T147" s="11">
        <v>2.2251099999999999</v>
      </c>
      <c r="U147" s="11">
        <v>0.57386000000000004</v>
      </c>
      <c r="V147" s="11">
        <v>0</v>
      </c>
      <c r="W147" s="11">
        <v>0.13241</v>
      </c>
      <c r="X147" s="11">
        <v>0.70626999999999995</v>
      </c>
      <c r="Y147" s="11">
        <v>2.9313799999999999</v>
      </c>
      <c r="Z147" s="11">
        <v>3.5779999999999999E-2</v>
      </c>
      <c r="AA147" s="11">
        <v>0.10772</v>
      </c>
      <c r="AB147" s="11">
        <v>5.7919999999999999E-2</v>
      </c>
      <c r="AC147" s="11">
        <v>0.20141000000000001</v>
      </c>
      <c r="AD147" s="71">
        <f t="shared" si="9"/>
        <v>0</v>
      </c>
      <c r="AE147" s="71">
        <f t="shared" si="10"/>
        <v>0</v>
      </c>
      <c r="AF147" s="71">
        <f t="shared" si="11"/>
        <v>0</v>
      </c>
      <c r="AG147" s="277" t="s">
        <v>906</v>
      </c>
      <c r="AH147" s="277" t="s">
        <v>459</v>
      </c>
      <c r="AI147" s="276" t="s">
        <v>460</v>
      </c>
      <c r="AJ147" s="276" t="s">
        <v>461</v>
      </c>
      <c r="AK147" s="276" t="s">
        <v>250</v>
      </c>
      <c r="AL147" s="277" t="s">
        <v>38</v>
      </c>
      <c r="AM147" s="276" t="s">
        <v>462</v>
      </c>
      <c r="AN147" s="276" t="s">
        <v>463</v>
      </c>
      <c r="AO147" s="277" t="s">
        <v>464</v>
      </c>
    </row>
    <row r="148" spans="1:41" ht="15" thickBot="1" x14ac:dyDescent="0.4">
      <c r="A148" s="8">
        <v>2025</v>
      </c>
      <c r="B148" s="9" t="s">
        <v>37</v>
      </c>
      <c r="C148" s="9" t="s">
        <v>38</v>
      </c>
      <c r="D148" s="9" t="s">
        <v>250</v>
      </c>
      <c r="E148" s="9" t="s">
        <v>30</v>
      </c>
      <c r="F148" s="8">
        <v>2031</v>
      </c>
      <c r="G148" s="11">
        <v>0</v>
      </c>
      <c r="H148" s="11">
        <v>0.19878000000000001</v>
      </c>
      <c r="I148" s="11">
        <v>0.1903</v>
      </c>
      <c r="J148" s="11">
        <v>0.21737999999999999</v>
      </c>
      <c r="K148" s="11">
        <v>0.14199000000000001</v>
      </c>
      <c r="L148" s="11">
        <v>0.42798999999999998</v>
      </c>
      <c r="M148" s="11">
        <v>9.597E-2</v>
      </c>
      <c r="N148" s="11">
        <v>0.23599000000000001</v>
      </c>
      <c r="O148" s="11">
        <v>0.11415</v>
      </c>
      <c r="P148" s="11">
        <v>0.24310000000000001</v>
      </c>
      <c r="Q148" s="11">
        <v>0.24454000000000001</v>
      </c>
      <c r="R148" s="11">
        <v>8.0009999999999998E-2</v>
      </c>
      <c r="S148" s="11">
        <v>1.9570000000000001E-2</v>
      </c>
      <c r="T148" s="11">
        <v>2.2097699999999998</v>
      </c>
      <c r="U148" s="11">
        <v>0.59950999999999999</v>
      </c>
      <c r="V148" s="11">
        <v>0</v>
      </c>
      <c r="W148" s="11">
        <v>0.14302000000000001</v>
      </c>
      <c r="X148" s="11">
        <v>0.74253000000000002</v>
      </c>
      <c r="Y148" s="11">
        <v>2.9523000000000001</v>
      </c>
      <c r="Z148" s="11">
        <v>3.3160000000000002E-2</v>
      </c>
      <c r="AA148" s="11">
        <v>0.1091</v>
      </c>
      <c r="AB148" s="11">
        <v>5.799E-2</v>
      </c>
      <c r="AC148" s="11">
        <v>0.20025999999999999</v>
      </c>
      <c r="AD148" s="71">
        <f t="shared" si="9"/>
        <v>0</v>
      </c>
      <c r="AE148" s="71">
        <f t="shared" si="10"/>
        <v>0</v>
      </c>
      <c r="AF148" s="71">
        <f t="shared" si="11"/>
        <v>0</v>
      </c>
      <c r="AG148" s="277" t="s">
        <v>906</v>
      </c>
      <c r="AH148" s="277" t="s">
        <v>459</v>
      </c>
      <c r="AI148" s="276" t="s">
        <v>460</v>
      </c>
      <c r="AJ148" s="276" t="s">
        <v>461</v>
      </c>
      <c r="AK148" s="276" t="s">
        <v>250</v>
      </c>
      <c r="AL148" s="277" t="s">
        <v>38</v>
      </c>
      <c r="AM148" s="276" t="s">
        <v>462</v>
      </c>
      <c r="AN148" s="276" t="s">
        <v>463</v>
      </c>
      <c r="AO148" s="277" t="s">
        <v>464</v>
      </c>
    </row>
    <row r="149" spans="1:41" ht="15" thickBot="1" x14ac:dyDescent="0.4">
      <c r="A149" s="8">
        <v>2025</v>
      </c>
      <c r="B149" s="9" t="s">
        <v>37</v>
      </c>
      <c r="C149" s="9" t="s">
        <v>38</v>
      </c>
      <c r="D149" s="9" t="s">
        <v>250</v>
      </c>
      <c r="E149" s="9" t="s">
        <v>30</v>
      </c>
      <c r="F149" s="8">
        <v>2032</v>
      </c>
      <c r="G149" s="11">
        <v>0</v>
      </c>
      <c r="H149" s="11">
        <v>0.19971</v>
      </c>
      <c r="I149" s="11">
        <v>0.19122</v>
      </c>
      <c r="J149" s="11">
        <v>0.21532000000000001</v>
      </c>
      <c r="K149" s="11">
        <v>0.14706</v>
      </c>
      <c r="L149" s="11">
        <v>0.43564000000000003</v>
      </c>
      <c r="M149" s="11">
        <v>9.6619999999999998E-2</v>
      </c>
      <c r="N149" s="11">
        <v>0.23366999999999999</v>
      </c>
      <c r="O149" s="11">
        <v>0.10903</v>
      </c>
      <c r="P149" s="11">
        <v>0.23555000000000001</v>
      </c>
      <c r="Q149" s="11">
        <v>0.23272999999999999</v>
      </c>
      <c r="R149" s="11">
        <v>7.8E-2</v>
      </c>
      <c r="S149" s="11">
        <v>1.933E-2</v>
      </c>
      <c r="T149" s="11">
        <v>2.1938599999999999</v>
      </c>
      <c r="U149" s="11">
        <v>0.63063999999999998</v>
      </c>
      <c r="V149" s="11">
        <v>0</v>
      </c>
      <c r="W149" s="11">
        <v>0.14774999999999999</v>
      </c>
      <c r="X149" s="11">
        <v>0.77839000000000003</v>
      </c>
      <c r="Y149" s="11">
        <v>2.9722499999999998</v>
      </c>
      <c r="Z149" s="11">
        <v>3.2460000000000003E-2</v>
      </c>
      <c r="AA149" s="11">
        <v>0.10647</v>
      </c>
      <c r="AB149" s="11">
        <v>5.7970000000000001E-2</v>
      </c>
      <c r="AC149" s="11">
        <v>0.19689000000000001</v>
      </c>
      <c r="AD149" s="71">
        <f t="shared" si="9"/>
        <v>0</v>
      </c>
      <c r="AE149" s="71">
        <f t="shared" si="10"/>
        <v>0</v>
      </c>
      <c r="AF149" s="71">
        <f t="shared" si="11"/>
        <v>0</v>
      </c>
      <c r="AG149" s="277" t="s">
        <v>906</v>
      </c>
      <c r="AH149" s="277" t="s">
        <v>459</v>
      </c>
      <c r="AI149" s="276" t="s">
        <v>460</v>
      </c>
      <c r="AJ149" s="276" t="s">
        <v>461</v>
      </c>
      <c r="AK149" s="276" t="s">
        <v>250</v>
      </c>
      <c r="AL149" s="277" t="s">
        <v>38</v>
      </c>
      <c r="AM149" s="276" t="s">
        <v>462</v>
      </c>
      <c r="AN149" s="276" t="s">
        <v>463</v>
      </c>
      <c r="AO149" s="277" t="s">
        <v>464</v>
      </c>
    </row>
    <row r="150" spans="1:41" ht="15" thickBot="1" x14ac:dyDescent="0.4">
      <c r="A150" s="8">
        <v>2025</v>
      </c>
      <c r="B150" s="9" t="s">
        <v>37</v>
      </c>
      <c r="C150" s="9" t="s">
        <v>38</v>
      </c>
      <c r="D150" s="9" t="s">
        <v>250</v>
      </c>
      <c r="E150" s="9" t="s">
        <v>30</v>
      </c>
      <c r="F150" s="8">
        <v>2033</v>
      </c>
      <c r="G150" s="11">
        <v>0</v>
      </c>
      <c r="H150" s="11">
        <v>0.19711999999999999</v>
      </c>
      <c r="I150" s="11">
        <v>0.19398000000000001</v>
      </c>
      <c r="J150" s="11">
        <v>0.21382000000000001</v>
      </c>
      <c r="K150" s="11">
        <v>0.14848</v>
      </c>
      <c r="L150" s="11">
        <v>0.42736000000000002</v>
      </c>
      <c r="M150" s="11">
        <v>9.9339999999999998E-2</v>
      </c>
      <c r="N150" s="11">
        <v>0.23216000000000001</v>
      </c>
      <c r="O150" s="11">
        <v>0.10396</v>
      </c>
      <c r="P150" s="11">
        <v>0.23229</v>
      </c>
      <c r="Q150" s="11">
        <v>0.22761000000000001</v>
      </c>
      <c r="R150" s="11">
        <v>7.4880000000000002E-2</v>
      </c>
      <c r="S150" s="11">
        <v>1.7600000000000001E-2</v>
      </c>
      <c r="T150" s="11">
        <v>2.16858</v>
      </c>
      <c r="U150" s="11">
        <v>0.67249000000000003</v>
      </c>
      <c r="V150" s="11">
        <v>0</v>
      </c>
      <c r="W150" s="11">
        <v>0.15328</v>
      </c>
      <c r="X150" s="11">
        <v>0.82577</v>
      </c>
      <c r="Y150" s="11">
        <v>2.9943499999999998</v>
      </c>
      <c r="Z150" s="11">
        <v>2.9909999999999999E-2</v>
      </c>
      <c r="AA150" s="11">
        <v>0.10758</v>
      </c>
      <c r="AB150" s="11">
        <v>5.4989999999999997E-2</v>
      </c>
      <c r="AC150" s="11">
        <v>0.19247</v>
      </c>
      <c r="AD150" s="71">
        <f t="shared" si="9"/>
        <v>0</v>
      </c>
      <c r="AE150" s="71">
        <f t="shared" si="10"/>
        <v>0</v>
      </c>
      <c r="AF150" s="71">
        <f t="shared" si="11"/>
        <v>0</v>
      </c>
      <c r="AG150" s="277" t="s">
        <v>906</v>
      </c>
      <c r="AH150" s="277" t="s">
        <v>459</v>
      </c>
      <c r="AI150" s="276" t="s">
        <v>460</v>
      </c>
      <c r="AJ150" s="276" t="s">
        <v>461</v>
      </c>
      <c r="AK150" s="276" t="s">
        <v>250</v>
      </c>
      <c r="AL150" s="277" t="s">
        <v>38</v>
      </c>
      <c r="AM150" s="276" t="s">
        <v>462</v>
      </c>
      <c r="AN150" s="276" t="s">
        <v>463</v>
      </c>
      <c r="AO150" s="277" t="s">
        <v>464</v>
      </c>
    </row>
    <row r="151" spans="1:41" ht="15" thickBot="1" x14ac:dyDescent="0.4">
      <c r="A151" s="8">
        <v>2025</v>
      </c>
      <c r="B151" s="9" t="s">
        <v>37</v>
      </c>
      <c r="C151" s="9" t="s">
        <v>38</v>
      </c>
      <c r="D151" s="9" t="s">
        <v>250</v>
      </c>
      <c r="E151" s="9" t="s">
        <v>30</v>
      </c>
      <c r="F151" s="8">
        <v>2034</v>
      </c>
      <c r="G151" s="11">
        <v>0</v>
      </c>
      <c r="H151" s="11">
        <v>0.19892000000000001</v>
      </c>
      <c r="I151" s="11">
        <v>0.19087000000000001</v>
      </c>
      <c r="J151" s="11">
        <v>0.21501999999999999</v>
      </c>
      <c r="K151" s="11">
        <v>0.15081</v>
      </c>
      <c r="L151" s="11">
        <v>0.43020000000000003</v>
      </c>
      <c r="M151" s="11">
        <v>9.8180000000000003E-2</v>
      </c>
      <c r="N151" s="11">
        <v>0.22395000000000001</v>
      </c>
      <c r="O151" s="11">
        <v>0.10034</v>
      </c>
      <c r="P151" s="11">
        <v>0.22348999999999999</v>
      </c>
      <c r="Q151" s="11">
        <v>0.22194</v>
      </c>
      <c r="R151" s="11">
        <v>7.1400000000000005E-2</v>
      </c>
      <c r="S151" s="11">
        <v>1.7690000000000001E-2</v>
      </c>
      <c r="T151" s="11">
        <v>2.14283</v>
      </c>
      <c r="U151" s="11">
        <v>0.70872000000000002</v>
      </c>
      <c r="V151" s="11">
        <v>0</v>
      </c>
      <c r="W151" s="11">
        <v>0.15886</v>
      </c>
      <c r="X151" s="11">
        <v>0.86758000000000002</v>
      </c>
      <c r="Y151" s="11">
        <v>3.0104000000000002</v>
      </c>
      <c r="Z151" s="11">
        <v>2.598E-2</v>
      </c>
      <c r="AA151" s="11">
        <v>0.10990999999999999</v>
      </c>
      <c r="AB151" s="11">
        <v>5.2900000000000003E-2</v>
      </c>
      <c r="AC151" s="11">
        <v>0.18878</v>
      </c>
      <c r="AD151" s="71">
        <f t="shared" si="9"/>
        <v>0</v>
      </c>
      <c r="AE151" s="71">
        <f t="shared" si="10"/>
        <v>0</v>
      </c>
      <c r="AF151" s="71">
        <f t="shared" si="11"/>
        <v>0</v>
      </c>
      <c r="AG151" s="277" t="s">
        <v>906</v>
      </c>
      <c r="AH151" s="277" t="s">
        <v>459</v>
      </c>
      <c r="AI151" s="276" t="s">
        <v>460</v>
      </c>
      <c r="AJ151" s="276" t="s">
        <v>461</v>
      </c>
      <c r="AK151" s="276" t="s">
        <v>250</v>
      </c>
      <c r="AL151" s="277" t="s">
        <v>38</v>
      </c>
      <c r="AM151" s="276" t="s">
        <v>462</v>
      </c>
      <c r="AN151" s="276" t="s">
        <v>463</v>
      </c>
      <c r="AO151" s="277" t="s">
        <v>464</v>
      </c>
    </row>
    <row r="152" spans="1:41" ht="15" thickBot="1" x14ac:dyDescent="0.4">
      <c r="A152" s="8">
        <v>2025</v>
      </c>
      <c r="B152" s="9" t="s">
        <v>37</v>
      </c>
      <c r="C152" s="9" t="s">
        <v>38</v>
      </c>
      <c r="D152" s="9" t="s">
        <v>250</v>
      </c>
      <c r="E152" s="9" t="s">
        <v>30</v>
      </c>
      <c r="F152" s="8">
        <v>2035</v>
      </c>
      <c r="G152" s="11">
        <v>0</v>
      </c>
      <c r="H152" s="11">
        <v>0.20036000000000001</v>
      </c>
      <c r="I152" s="11">
        <v>0.18509999999999999</v>
      </c>
      <c r="J152" s="11">
        <v>0.21071000000000001</v>
      </c>
      <c r="K152" s="11">
        <v>0.15392</v>
      </c>
      <c r="L152" s="11">
        <v>0.43165999999999999</v>
      </c>
      <c r="M152" s="11">
        <v>9.9449999999999997E-2</v>
      </c>
      <c r="N152" s="11">
        <v>0.21998999999999999</v>
      </c>
      <c r="O152" s="11">
        <v>0.10119</v>
      </c>
      <c r="P152" s="11">
        <v>0.21933</v>
      </c>
      <c r="Q152" s="11">
        <v>0.21618999999999999</v>
      </c>
      <c r="R152" s="11">
        <v>6.6170000000000007E-2</v>
      </c>
      <c r="S152" s="11">
        <v>1.421E-2</v>
      </c>
      <c r="T152" s="11">
        <v>2.1182799999999999</v>
      </c>
      <c r="U152" s="11">
        <v>0.73880000000000001</v>
      </c>
      <c r="V152" s="11">
        <v>0</v>
      </c>
      <c r="W152" s="11">
        <v>0.16309000000000001</v>
      </c>
      <c r="X152" s="11">
        <v>0.90188999999999997</v>
      </c>
      <c r="Y152" s="11">
        <v>3.0201699999999998</v>
      </c>
      <c r="Z152" s="11">
        <v>2.4709999999999999E-2</v>
      </c>
      <c r="AA152" s="11">
        <v>0.11380999999999999</v>
      </c>
      <c r="AB152" s="11">
        <v>4.8730000000000002E-2</v>
      </c>
      <c r="AC152" s="11">
        <v>0.18725</v>
      </c>
      <c r="AD152" s="71">
        <f t="shared" si="9"/>
        <v>0</v>
      </c>
      <c r="AE152" s="71">
        <f t="shared" si="10"/>
        <v>0</v>
      </c>
      <c r="AF152" s="71">
        <f t="shared" si="11"/>
        <v>0</v>
      </c>
      <c r="AG152" s="277" t="s">
        <v>906</v>
      </c>
      <c r="AH152" s="277" t="s">
        <v>459</v>
      </c>
      <c r="AI152" s="276" t="s">
        <v>460</v>
      </c>
      <c r="AJ152" s="276" t="s">
        <v>461</v>
      </c>
      <c r="AK152" s="276" t="s">
        <v>250</v>
      </c>
      <c r="AL152" s="277" t="s">
        <v>38</v>
      </c>
      <c r="AM152" s="276" t="s">
        <v>462</v>
      </c>
      <c r="AN152" s="276" t="s">
        <v>463</v>
      </c>
      <c r="AO152" s="277" t="s">
        <v>464</v>
      </c>
    </row>
    <row r="153" spans="1:41" ht="15" thickBot="1" x14ac:dyDescent="0.4">
      <c r="A153" s="8">
        <v>2025</v>
      </c>
      <c r="B153" s="9" t="s">
        <v>37</v>
      </c>
      <c r="C153" s="9" t="s">
        <v>38</v>
      </c>
      <c r="D153" s="9" t="s">
        <v>250</v>
      </c>
      <c r="E153" s="9" t="s">
        <v>31</v>
      </c>
      <c r="F153" s="8">
        <v>2025</v>
      </c>
      <c r="G153" s="11" t="s">
        <v>381</v>
      </c>
      <c r="H153" s="11" t="s">
        <v>381</v>
      </c>
      <c r="I153" s="11" t="s">
        <v>381</v>
      </c>
      <c r="J153" s="11" t="s">
        <v>381</v>
      </c>
      <c r="K153" s="11" t="s">
        <v>381</v>
      </c>
      <c r="L153" s="11" t="s">
        <v>381</v>
      </c>
      <c r="M153" s="11" t="s">
        <v>381</v>
      </c>
      <c r="N153" s="11" t="s">
        <v>381</v>
      </c>
      <c r="O153" s="11" t="s">
        <v>381</v>
      </c>
      <c r="P153" s="11" t="s">
        <v>381</v>
      </c>
      <c r="Q153" s="11" t="s">
        <v>381</v>
      </c>
      <c r="R153" s="11" t="s">
        <v>381</v>
      </c>
      <c r="S153" s="11" t="s">
        <v>381</v>
      </c>
      <c r="T153" s="11" t="s">
        <v>381</v>
      </c>
      <c r="U153" s="11" t="s">
        <v>381</v>
      </c>
      <c r="V153" s="11" t="s">
        <v>381</v>
      </c>
      <c r="W153" s="11" t="s">
        <v>381</v>
      </c>
      <c r="X153" s="11" t="s">
        <v>381</v>
      </c>
      <c r="Y153" s="11" t="s">
        <v>381</v>
      </c>
      <c r="Z153" s="11">
        <v>6.7890000000000006E-2</v>
      </c>
      <c r="AA153" s="11">
        <v>0.42415999999999998</v>
      </c>
      <c r="AB153" s="11">
        <v>0.16514999999999999</v>
      </c>
      <c r="AC153" s="11">
        <v>0.65720000000000001</v>
      </c>
      <c r="AD153" s="71"/>
      <c r="AE153" s="71"/>
      <c r="AF153" s="71">
        <f t="shared" si="11"/>
        <v>0</v>
      </c>
      <c r="AG153" s="277" t="s">
        <v>907</v>
      </c>
      <c r="AH153" s="277" t="s">
        <v>459</v>
      </c>
      <c r="AI153" s="276" t="s">
        <v>460</v>
      </c>
      <c r="AJ153" s="276" t="s">
        <v>461</v>
      </c>
      <c r="AK153" s="276" t="s">
        <v>250</v>
      </c>
      <c r="AL153" s="277" t="s">
        <v>38</v>
      </c>
      <c r="AM153" s="276" t="s">
        <v>462</v>
      </c>
      <c r="AN153" s="276" t="s">
        <v>463</v>
      </c>
      <c r="AO153" s="277" t="s">
        <v>464</v>
      </c>
    </row>
    <row r="154" spans="1:41" ht="15" thickBot="1" x14ac:dyDescent="0.4">
      <c r="A154" s="8">
        <v>2025</v>
      </c>
      <c r="B154" s="9" t="s">
        <v>37</v>
      </c>
      <c r="C154" s="9" t="s">
        <v>38</v>
      </c>
      <c r="D154" s="9" t="s">
        <v>250</v>
      </c>
      <c r="E154" s="9" t="s">
        <v>31</v>
      </c>
      <c r="F154" s="8">
        <v>2026</v>
      </c>
      <c r="G154" s="11" t="s">
        <v>381</v>
      </c>
      <c r="H154" s="11" t="s">
        <v>381</v>
      </c>
      <c r="I154" s="11" t="s">
        <v>381</v>
      </c>
      <c r="J154" s="11" t="s">
        <v>381</v>
      </c>
      <c r="K154" s="11" t="s">
        <v>381</v>
      </c>
      <c r="L154" s="11" t="s">
        <v>381</v>
      </c>
      <c r="M154" s="11" t="s">
        <v>381</v>
      </c>
      <c r="N154" s="11" t="s">
        <v>381</v>
      </c>
      <c r="O154" s="11" t="s">
        <v>381</v>
      </c>
      <c r="P154" s="11" t="s">
        <v>381</v>
      </c>
      <c r="Q154" s="11" t="s">
        <v>381</v>
      </c>
      <c r="R154" s="11" t="s">
        <v>381</v>
      </c>
      <c r="S154" s="11" t="s">
        <v>381</v>
      </c>
      <c r="T154" s="11" t="s">
        <v>381</v>
      </c>
      <c r="U154" s="11" t="s">
        <v>381</v>
      </c>
      <c r="V154" s="11" t="s">
        <v>381</v>
      </c>
      <c r="W154" s="11" t="s">
        <v>381</v>
      </c>
      <c r="X154" s="11" t="s">
        <v>381</v>
      </c>
      <c r="Y154" s="11" t="s">
        <v>381</v>
      </c>
      <c r="Z154" s="11">
        <v>5.9839999999999997E-2</v>
      </c>
      <c r="AA154" s="11">
        <v>0.41746</v>
      </c>
      <c r="AB154" s="11">
        <v>0.16461999999999999</v>
      </c>
      <c r="AC154" s="11">
        <v>0.64192000000000005</v>
      </c>
      <c r="AD154" s="71"/>
      <c r="AE154" s="71"/>
      <c r="AF154" s="71">
        <f t="shared" si="11"/>
        <v>0</v>
      </c>
      <c r="AG154" s="277" t="s">
        <v>907</v>
      </c>
      <c r="AH154" s="277" t="s">
        <v>459</v>
      </c>
      <c r="AI154" s="276" t="s">
        <v>460</v>
      </c>
      <c r="AJ154" s="276" t="s">
        <v>461</v>
      </c>
      <c r="AK154" s="276" t="s">
        <v>250</v>
      </c>
      <c r="AL154" s="277" t="s">
        <v>38</v>
      </c>
      <c r="AM154" s="276" t="s">
        <v>462</v>
      </c>
      <c r="AN154" s="276" t="s">
        <v>463</v>
      </c>
      <c r="AO154" s="277" t="s">
        <v>464</v>
      </c>
    </row>
    <row r="155" spans="1:41" ht="15" thickBot="1" x14ac:dyDescent="0.4">
      <c r="A155" s="8">
        <v>2025</v>
      </c>
      <c r="B155" s="9" t="s">
        <v>37</v>
      </c>
      <c r="C155" s="9" t="s">
        <v>38</v>
      </c>
      <c r="D155" s="9" t="s">
        <v>250</v>
      </c>
      <c r="E155" s="9" t="s">
        <v>31</v>
      </c>
      <c r="F155" s="8">
        <v>2027</v>
      </c>
      <c r="G155" s="11" t="s">
        <v>381</v>
      </c>
      <c r="H155" s="11" t="s">
        <v>381</v>
      </c>
      <c r="I155" s="11" t="s">
        <v>381</v>
      </c>
      <c r="J155" s="11" t="s">
        <v>381</v>
      </c>
      <c r="K155" s="11" t="s">
        <v>381</v>
      </c>
      <c r="L155" s="11" t="s">
        <v>381</v>
      </c>
      <c r="M155" s="11" t="s">
        <v>381</v>
      </c>
      <c r="N155" s="11" t="s">
        <v>381</v>
      </c>
      <c r="O155" s="11" t="s">
        <v>381</v>
      </c>
      <c r="P155" s="11" t="s">
        <v>381</v>
      </c>
      <c r="Q155" s="11" t="s">
        <v>381</v>
      </c>
      <c r="R155" s="11" t="s">
        <v>381</v>
      </c>
      <c r="S155" s="11" t="s">
        <v>381</v>
      </c>
      <c r="T155" s="11" t="s">
        <v>381</v>
      </c>
      <c r="U155" s="11" t="s">
        <v>381</v>
      </c>
      <c r="V155" s="11" t="s">
        <v>381</v>
      </c>
      <c r="W155" s="11" t="s">
        <v>381</v>
      </c>
      <c r="X155" s="11" t="s">
        <v>381</v>
      </c>
      <c r="Y155" s="11" t="s">
        <v>381</v>
      </c>
      <c r="Z155" s="11">
        <v>6.3009999999999997E-2</v>
      </c>
      <c r="AA155" s="11">
        <v>0.43991999999999998</v>
      </c>
      <c r="AB155" s="11">
        <v>0.16167999999999999</v>
      </c>
      <c r="AC155" s="11">
        <v>0.66461000000000003</v>
      </c>
      <c r="AD155" s="71"/>
      <c r="AE155" s="71"/>
      <c r="AF155" s="71">
        <f t="shared" si="11"/>
        <v>0</v>
      </c>
      <c r="AG155" s="277" t="s">
        <v>907</v>
      </c>
      <c r="AH155" s="277" t="s">
        <v>459</v>
      </c>
      <c r="AI155" s="276" t="s">
        <v>460</v>
      </c>
      <c r="AJ155" s="276" t="s">
        <v>461</v>
      </c>
      <c r="AK155" s="276" t="s">
        <v>250</v>
      </c>
      <c r="AL155" s="277" t="s">
        <v>38</v>
      </c>
      <c r="AM155" s="276" t="s">
        <v>462</v>
      </c>
      <c r="AN155" s="276" t="s">
        <v>463</v>
      </c>
      <c r="AO155" s="277" t="s">
        <v>464</v>
      </c>
    </row>
    <row r="156" spans="1:41" ht="15" thickBot="1" x14ac:dyDescent="0.4">
      <c r="A156" s="8">
        <v>2025</v>
      </c>
      <c r="B156" s="9" t="s">
        <v>37</v>
      </c>
      <c r="C156" s="9" t="s">
        <v>38</v>
      </c>
      <c r="D156" s="9" t="s">
        <v>250</v>
      </c>
      <c r="E156" s="9" t="s">
        <v>31</v>
      </c>
      <c r="F156" s="8">
        <v>2028</v>
      </c>
      <c r="G156" s="11" t="s">
        <v>381</v>
      </c>
      <c r="H156" s="11" t="s">
        <v>381</v>
      </c>
      <c r="I156" s="11" t="s">
        <v>381</v>
      </c>
      <c r="J156" s="11" t="s">
        <v>381</v>
      </c>
      <c r="K156" s="11" t="s">
        <v>381</v>
      </c>
      <c r="L156" s="11" t="s">
        <v>381</v>
      </c>
      <c r="M156" s="11" t="s">
        <v>381</v>
      </c>
      <c r="N156" s="11" t="s">
        <v>381</v>
      </c>
      <c r="O156" s="11" t="s">
        <v>381</v>
      </c>
      <c r="P156" s="11" t="s">
        <v>381</v>
      </c>
      <c r="Q156" s="11" t="s">
        <v>381</v>
      </c>
      <c r="R156" s="11" t="s">
        <v>381</v>
      </c>
      <c r="S156" s="11" t="s">
        <v>381</v>
      </c>
      <c r="T156" s="11" t="s">
        <v>381</v>
      </c>
      <c r="U156" s="11" t="s">
        <v>381</v>
      </c>
      <c r="V156" s="11" t="s">
        <v>381</v>
      </c>
      <c r="W156" s="11" t="s">
        <v>381</v>
      </c>
      <c r="X156" s="11" t="s">
        <v>381</v>
      </c>
      <c r="Y156" s="11" t="s">
        <v>381</v>
      </c>
      <c r="Z156" s="11">
        <v>5.1920000000000001E-2</v>
      </c>
      <c r="AA156" s="11">
        <v>0.44539000000000001</v>
      </c>
      <c r="AB156" s="11">
        <v>0.15411</v>
      </c>
      <c r="AC156" s="11">
        <v>0.65142999999999995</v>
      </c>
      <c r="AD156" s="71"/>
      <c r="AE156" s="71"/>
      <c r="AF156" s="71">
        <f t="shared" si="11"/>
        <v>0</v>
      </c>
      <c r="AG156" s="277" t="s">
        <v>907</v>
      </c>
      <c r="AH156" s="277" t="s">
        <v>459</v>
      </c>
      <c r="AI156" s="276" t="s">
        <v>460</v>
      </c>
      <c r="AJ156" s="276" t="s">
        <v>461</v>
      </c>
      <c r="AK156" s="276" t="s">
        <v>250</v>
      </c>
      <c r="AL156" s="277" t="s">
        <v>38</v>
      </c>
      <c r="AM156" s="276" t="s">
        <v>462</v>
      </c>
      <c r="AN156" s="276" t="s">
        <v>463</v>
      </c>
      <c r="AO156" s="277" t="s">
        <v>464</v>
      </c>
    </row>
    <row r="157" spans="1:41" ht="15" thickBot="1" x14ac:dyDescent="0.4">
      <c r="A157" s="8">
        <v>2025</v>
      </c>
      <c r="B157" s="9" t="s">
        <v>37</v>
      </c>
      <c r="C157" s="9" t="s">
        <v>38</v>
      </c>
      <c r="D157" s="9" t="s">
        <v>250</v>
      </c>
      <c r="E157" s="9" t="s">
        <v>31</v>
      </c>
      <c r="F157" s="8">
        <v>2029</v>
      </c>
      <c r="G157" s="11" t="s">
        <v>381</v>
      </c>
      <c r="H157" s="11" t="s">
        <v>381</v>
      </c>
      <c r="I157" s="11" t="s">
        <v>381</v>
      </c>
      <c r="J157" s="11" t="s">
        <v>381</v>
      </c>
      <c r="K157" s="11" t="s">
        <v>381</v>
      </c>
      <c r="L157" s="11" t="s">
        <v>381</v>
      </c>
      <c r="M157" s="11" t="s">
        <v>381</v>
      </c>
      <c r="N157" s="11" t="s">
        <v>381</v>
      </c>
      <c r="O157" s="11" t="s">
        <v>381</v>
      </c>
      <c r="P157" s="11" t="s">
        <v>381</v>
      </c>
      <c r="Q157" s="11" t="s">
        <v>381</v>
      </c>
      <c r="R157" s="11" t="s">
        <v>381</v>
      </c>
      <c r="S157" s="11" t="s">
        <v>381</v>
      </c>
      <c r="T157" s="11" t="s">
        <v>381</v>
      </c>
      <c r="U157" s="11" t="s">
        <v>381</v>
      </c>
      <c r="V157" s="11" t="s">
        <v>381</v>
      </c>
      <c r="W157" s="11" t="s">
        <v>381</v>
      </c>
      <c r="X157" s="11" t="s">
        <v>381</v>
      </c>
      <c r="Y157" s="11" t="s">
        <v>381</v>
      </c>
      <c r="Z157" s="11">
        <v>5.5199999999999999E-2</v>
      </c>
      <c r="AA157" s="11">
        <v>0.43726999999999999</v>
      </c>
      <c r="AB157" s="11">
        <v>0.14910000000000001</v>
      </c>
      <c r="AC157" s="11">
        <v>0.64156999999999997</v>
      </c>
      <c r="AD157" s="71"/>
      <c r="AE157" s="71"/>
      <c r="AF157" s="71">
        <f t="shared" si="11"/>
        <v>0</v>
      </c>
      <c r="AG157" s="277" t="s">
        <v>907</v>
      </c>
      <c r="AH157" s="277" t="s">
        <v>459</v>
      </c>
      <c r="AI157" s="276" t="s">
        <v>460</v>
      </c>
      <c r="AJ157" s="276" t="s">
        <v>461</v>
      </c>
      <c r="AK157" s="276" t="s">
        <v>250</v>
      </c>
      <c r="AL157" s="277" t="s">
        <v>38</v>
      </c>
      <c r="AM157" s="276" t="s">
        <v>462</v>
      </c>
      <c r="AN157" s="276" t="s">
        <v>463</v>
      </c>
      <c r="AO157" s="277" t="s">
        <v>464</v>
      </c>
    </row>
    <row r="158" spans="1:41" ht="15" thickBot="1" x14ac:dyDescent="0.4">
      <c r="A158" s="8">
        <v>2025</v>
      </c>
      <c r="B158" s="9" t="s">
        <v>37</v>
      </c>
      <c r="C158" s="9" t="s">
        <v>38</v>
      </c>
      <c r="D158" s="9" t="s">
        <v>250</v>
      </c>
      <c r="E158" s="9" t="s">
        <v>31</v>
      </c>
      <c r="F158" s="8">
        <v>2030</v>
      </c>
      <c r="G158" s="11" t="s">
        <v>381</v>
      </c>
      <c r="H158" s="11" t="s">
        <v>381</v>
      </c>
      <c r="I158" s="11" t="s">
        <v>381</v>
      </c>
      <c r="J158" s="11" t="s">
        <v>381</v>
      </c>
      <c r="K158" s="11" t="s">
        <v>381</v>
      </c>
      <c r="L158" s="11" t="s">
        <v>381</v>
      </c>
      <c r="M158" s="11" t="s">
        <v>381</v>
      </c>
      <c r="N158" s="11" t="s">
        <v>381</v>
      </c>
      <c r="O158" s="11" t="s">
        <v>381</v>
      </c>
      <c r="P158" s="11" t="s">
        <v>381</v>
      </c>
      <c r="Q158" s="11" t="s">
        <v>381</v>
      </c>
      <c r="R158" s="11" t="s">
        <v>381</v>
      </c>
      <c r="S158" s="11" t="s">
        <v>381</v>
      </c>
      <c r="T158" s="11" t="s">
        <v>381</v>
      </c>
      <c r="U158" s="11" t="s">
        <v>381</v>
      </c>
      <c r="V158" s="11" t="s">
        <v>381</v>
      </c>
      <c r="W158" s="11" t="s">
        <v>381</v>
      </c>
      <c r="X158" s="11" t="s">
        <v>381</v>
      </c>
      <c r="Y158" s="11" t="s">
        <v>381</v>
      </c>
      <c r="Z158" s="11">
        <v>5.0250000000000003E-2</v>
      </c>
      <c r="AA158" s="11">
        <v>0.36630000000000001</v>
      </c>
      <c r="AB158" s="11">
        <v>0.15343000000000001</v>
      </c>
      <c r="AC158" s="11">
        <v>0.56999</v>
      </c>
      <c r="AD158" s="71"/>
      <c r="AE158" s="71"/>
      <c r="AF158" s="71">
        <f t="shared" si="11"/>
        <v>0</v>
      </c>
      <c r="AG158" s="277" t="s">
        <v>907</v>
      </c>
      <c r="AH158" s="277" t="s">
        <v>459</v>
      </c>
      <c r="AI158" s="276" t="s">
        <v>460</v>
      </c>
      <c r="AJ158" s="276" t="s">
        <v>461</v>
      </c>
      <c r="AK158" s="276" t="s">
        <v>250</v>
      </c>
      <c r="AL158" s="277" t="s">
        <v>38</v>
      </c>
      <c r="AM158" s="276" t="s">
        <v>462</v>
      </c>
      <c r="AN158" s="276" t="s">
        <v>463</v>
      </c>
      <c r="AO158" s="277" t="s">
        <v>464</v>
      </c>
    </row>
    <row r="159" spans="1:41" ht="15" thickBot="1" x14ac:dyDescent="0.4">
      <c r="A159" s="8">
        <v>2025</v>
      </c>
      <c r="B159" s="9" t="s">
        <v>37</v>
      </c>
      <c r="C159" s="9" t="s">
        <v>38</v>
      </c>
      <c r="D159" s="9" t="s">
        <v>250</v>
      </c>
      <c r="E159" s="9" t="s">
        <v>31</v>
      </c>
      <c r="F159" s="8">
        <v>2031</v>
      </c>
      <c r="G159" s="11" t="s">
        <v>381</v>
      </c>
      <c r="H159" s="11" t="s">
        <v>381</v>
      </c>
      <c r="I159" s="11" t="s">
        <v>381</v>
      </c>
      <c r="J159" s="11" t="s">
        <v>381</v>
      </c>
      <c r="K159" s="11" t="s">
        <v>381</v>
      </c>
      <c r="L159" s="11" t="s">
        <v>381</v>
      </c>
      <c r="M159" s="11" t="s">
        <v>381</v>
      </c>
      <c r="N159" s="11" t="s">
        <v>381</v>
      </c>
      <c r="O159" s="11" t="s">
        <v>381</v>
      </c>
      <c r="P159" s="11" t="s">
        <v>381</v>
      </c>
      <c r="Q159" s="11" t="s">
        <v>381</v>
      </c>
      <c r="R159" s="11" t="s">
        <v>381</v>
      </c>
      <c r="S159" s="11" t="s">
        <v>381</v>
      </c>
      <c r="T159" s="11" t="s">
        <v>381</v>
      </c>
      <c r="U159" s="11" t="s">
        <v>381</v>
      </c>
      <c r="V159" s="11" t="s">
        <v>381</v>
      </c>
      <c r="W159" s="11" t="s">
        <v>381</v>
      </c>
      <c r="X159" s="11" t="s">
        <v>381</v>
      </c>
      <c r="Y159" s="11" t="s">
        <v>381</v>
      </c>
      <c r="Z159" s="11">
        <v>5.0840000000000003E-2</v>
      </c>
      <c r="AA159" s="11">
        <v>0.36912</v>
      </c>
      <c r="AB159" s="11">
        <v>0.1552</v>
      </c>
      <c r="AC159" s="11">
        <v>0.57516</v>
      </c>
      <c r="AD159" s="71"/>
      <c r="AE159" s="71"/>
      <c r="AF159" s="71">
        <f t="shared" si="11"/>
        <v>0</v>
      </c>
      <c r="AG159" s="277" t="s">
        <v>907</v>
      </c>
      <c r="AH159" s="277" t="s">
        <v>459</v>
      </c>
      <c r="AI159" s="276" t="s">
        <v>460</v>
      </c>
      <c r="AJ159" s="276" t="s">
        <v>461</v>
      </c>
      <c r="AK159" s="276" t="s">
        <v>250</v>
      </c>
      <c r="AL159" s="277" t="s">
        <v>38</v>
      </c>
      <c r="AM159" s="276" t="s">
        <v>462</v>
      </c>
      <c r="AN159" s="276" t="s">
        <v>463</v>
      </c>
      <c r="AO159" s="277" t="s">
        <v>464</v>
      </c>
    </row>
    <row r="160" spans="1:41" ht="15" thickBot="1" x14ac:dyDescent="0.4">
      <c r="A160" s="8">
        <v>2025</v>
      </c>
      <c r="B160" s="9" t="s">
        <v>37</v>
      </c>
      <c r="C160" s="9" t="s">
        <v>38</v>
      </c>
      <c r="D160" s="9" t="s">
        <v>250</v>
      </c>
      <c r="E160" s="9" t="s">
        <v>31</v>
      </c>
      <c r="F160" s="8">
        <v>2032</v>
      </c>
      <c r="G160" s="11" t="s">
        <v>381</v>
      </c>
      <c r="H160" s="11" t="s">
        <v>381</v>
      </c>
      <c r="I160" s="11" t="s">
        <v>381</v>
      </c>
      <c r="J160" s="11" t="s">
        <v>381</v>
      </c>
      <c r="K160" s="11" t="s">
        <v>381</v>
      </c>
      <c r="L160" s="11" t="s">
        <v>381</v>
      </c>
      <c r="M160" s="11" t="s">
        <v>381</v>
      </c>
      <c r="N160" s="11" t="s">
        <v>381</v>
      </c>
      <c r="O160" s="11" t="s">
        <v>381</v>
      </c>
      <c r="P160" s="11" t="s">
        <v>381</v>
      </c>
      <c r="Q160" s="11" t="s">
        <v>381</v>
      </c>
      <c r="R160" s="11" t="s">
        <v>381</v>
      </c>
      <c r="S160" s="11" t="s">
        <v>381</v>
      </c>
      <c r="T160" s="11" t="s">
        <v>381</v>
      </c>
      <c r="U160" s="11" t="s">
        <v>381</v>
      </c>
      <c r="V160" s="11" t="s">
        <v>381</v>
      </c>
      <c r="W160" s="11" t="s">
        <v>381</v>
      </c>
      <c r="X160" s="11" t="s">
        <v>381</v>
      </c>
      <c r="Y160" s="11" t="s">
        <v>381</v>
      </c>
      <c r="Z160" s="11">
        <v>5.534E-2</v>
      </c>
      <c r="AA160" s="11">
        <v>0.36980000000000002</v>
      </c>
      <c r="AB160" s="11">
        <v>0.1449</v>
      </c>
      <c r="AC160" s="11">
        <v>0.57003999999999999</v>
      </c>
      <c r="AD160" s="71"/>
      <c r="AE160" s="71"/>
      <c r="AF160" s="71">
        <f t="shared" si="11"/>
        <v>0</v>
      </c>
      <c r="AG160" s="277" t="s">
        <v>907</v>
      </c>
      <c r="AH160" s="277" t="s">
        <v>459</v>
      </c>
      <c r="AI160" s="276" t="s">
        <v>460</v>
      </c>
      <c r="AJ160" s="276" t="s">
        <v>461</v>
      </c>
      <c r="AK160" s="276" t="s">
        <v>250</v>
      </c>
      <c r="AL160" s="277" t="s">
        <v>38</v>
      </c>
      <c r="AM160" s="276" t="s">
        <v>462</v>
      </c>
      <c r="AN160" s="276" t="s">
        <v>463</v>
      </c>
      <c r="AO160" s="277" t="s">
        <v>464</v>
      </c>
    </row>
    <row r="161" spans="1:41" ht="15" thickBot="1" x14ac:dyDescent="0.4">
      <c r="A161" s="8">
        <v>2025</v>
      </c>
      <c r="B161" s="9" t="s">
        <v>37</v>
      </c>
      <c r="C161" s="9" t="s">
        <v>38</v>
      </c>
      <c r="D161" s="9" t="s">
        <v>250</v>
      </c>
      <c r="E161" s="9" t="s">
        <v>31</v>
      </c>
      <c r="F161" s="8">
        <v>2033</v>
      </c>
      <c r="G161" s="11" t="s">
        <v>381</v>
      </c>
      <c r="H161" s="11" t="s">
        <v>381</v>
      </c>
      <c r="I161" s="11" t="s">
        <v>381</v>
      </c>
      <c r="J161" s="11" t="s">
        <v>381</v>
      </c>
      <c r="K161" s="11" t="s">
        <v>381</v>
      </c>
      <c r="L161" s="11" t="s">
        <v>381</v>
      </c>
      <c r="M161" s="11" t="s">
        <v>381</v>
      </c>
      <c r="N161" s="11" t="s">
        <v>381</v>
      </c>
      <c r="O161" s="11" t="s">
        <v>381</v>
      </c>
      <c r="P161" s="11" t="s">
        <v>381</v>
      </c>
      <c r="Q161" s="11" t="s">
        <v>381</v>
      </c>
      <c r="R161" s="11" t="s">
        <v>381</v>
      </c>
      <c r="S161" s="11" t="s">
        <v>381</v>
      </c>
      <c r="T161" s="11" t="s">
        <v>381</v>
      </c>
      <c r="U161" s="11" t="s">
        <v>381</v>
      </c>
      <c r="V161" s="11" t="s">
        <v>381</v>
      </c>
      <c r="W161" s="11" t="s">
        <v>381</v>
      </c>
      <c r="X161" s="11" t="s">
        <v>381</v>
      </c>
      <c r="Y161" s="11" t="s">
        <v>381</v>
      </c>
      <c r="Z161" s="11">
        <v>4.5999999999999999E-2</v>
      </c>
      <c r="AA161" s="11">
        <v>0.37948999999999999</v>
      </c>
      <c r="AB161" s="11">
        <v>0.14735999999999999</v>
      </c>
      <c r="AC161" s="11">
        <v>0.57284999999999997</v>
      </c>
      <c r="AD161" s="71"/>
      <c r="AE161" s="71"/>
      <c r="AF161" s="71">
        <f t="shared" si="11"/>
        <v>0</v>
      </c>
      <c r="AG161" s="277" t="s">
        <v>907</v>
      </c>
      <c r="AH161" s="277" t="s">
        <v>459</v>
      </c>
      <c r="AI161" s="276" t="s">
        <v>460</v>
      </c>
      <c r="AJ161" s="276" t="s">
        <v>461</v>
      </c>
      <c r="AK161" s="276" t="s">
        <v>250</v>
      </c>
      <c r="AL161" s="277" t="s">
        <v>38</v>
      </c>
      <c r="AM161" s="276" t="s">
        <v>462</v>
      </c>
      <c r="AN161" s="276" t="s">
        <v>463</v>
      </c>
      <c r="AO161" s="277" t="s">
        <v>464</v>
      </c>
    </row>
    <row r="162" spans="1:41" ht="15" thickBot="1" x14ac:dyDescent="0.4">
      <c r="A162" s="8">
        <v>2025</v>
      </c>
      <c r="B162" s="9" t="s">
        <v>37</v>
      </c>
      <c r="C162" s="9" t="s">
        <v>38</v>
      </c>
      <c r="D162" s="9" t="s">
        <v>250</v>
      </c>
      <c r="E162" s="9" t="s">
        <v>31</v>
      </c>
      <c r="F162" s="8">
        <v>2034</v>
      </c>
      <c r="G162" s="11" t="s">
        <v>381</v>
      </c>
      <c r="H162" s="11" t="s">
        <v>381</v>
      </c>
      <c r="I162" s="11" t="s">
        <v>381</v>
      </c>
      <c r="J162" s="11" t="s">
        <v>381</v>
      </c>
      <c r="K162" s="11" t="s">
        <v>381</v>
      </c>
      <c r="L162" s="11" t="s">
        <v>381</v>
      </c>
      <c r="M162" s="11" t="s">
        <v>381</v>
      </c>
      <c r="N162" s="11" t="s">
        <v>381</v>
      </c>
      <c r="O162" s="11" t="s">
        <v>381</v>
      </c>
      <c r="P162" s="11" t="s">
        <v>381</v>
      </c>
      <c r="Q162" s="11" t="s">
        <v>381</v>
      </c>
      <c r="R162" s="11" t="s">
        <v>381</v>
      </c>
      <c r="S162" s="11" t="s">
        <v>381</v>
      </c>
      <c r="T162" s="11" t="s">
        <v>381</v>
      </c>
      <c r="U162" s="11" t="s">
        <v>381</v>
      </c>
      <c r="V162" s="11" t="s">
        <v>381</v>
      </c>
      <c r="W162" s="11" t="s">
        <v>381</v>
      </c>
      <c r="X162" s="11" t="s">
        <v>381</v>
      </c>
      <c r="Y162" s="11" t="s">
        <v>381</v>
      </c>
      <c r="Z162" s="11">
        <v>4.3799999999999999E-2</v>
      </c>
      <c r="AA162" s="11">
        <v>0.38244</v>
      </c>
      <c r="AB162" s="11">
        <v>0.13735</v>
      </c>
      <c r="AC162" s="11">
        <v>0.56357999999999997</v>
      </c>
      <c r="AD162" s="71"/>
      <c r="AE162" s="71"/>
      <c r="AF162" s="71">
        <f t="shared" si="11"/>
        <v>0</v>
      </c>
      <c r="AG162" s="277" t="s">
        <v>907</v>
      </c>
      <c r="AH162" s="277" t="s">
        <v>459</v>
      </c>
      <c r="AI162" s="276" t="s">
        <v>460</v>
      </c>
      <c r="AJ162" s="276" t="s">
        <v>461</v>
      </c>
      <c r="AK162" s="276" t="s">
        <v>250</v>
      </c>
      <c r="AL162" s="277" t="s">
        <v>38</v>
      </c>
      <c r="AM162" s="276" t="s">
        <v>462</v>
      </c>
      <c r="AN162" s="276" t="s">
        <v>463</v>
      </c>
      <c r="AO162" s="277" t="s">
        <v>464</v>
      </c>
    </row>
    <row r="163" spans="1:41" ht="15" thickBot="1" x14ac:dyDescent="0.4">
      <c r="A163" s="8">
        <v>2025</v>
      </c>
      <c r="B163" s="9" t="s">
        <v>37</v>
      </c>
      <c r="C163" s="9" t="s">
        <v>38</v>
      </c>
      <c r="D163" s="9" t="s">
        <v>250</v>
      </c>
      <c r="E163" s="9" t="s">
        <v>31</v>
      </c>
      <c r="F163" s="8">
        <v>2035</v>
      </c>
      <c r="G163" s="11" t="s">
        <v>381</v>
      </c>
      <c r="H163" s="11" t="s">
        <v>381</v>
      </c>
      <c r="I163" s="11" t="s">
        <v>381</v>
      </c>
      <c r="J163" s="11" t="s">
        <v>381</v>
      </c>
      <c r="K163" s="11" t="s">
        <v>381</v>
      </c>
      <c r="L163" s="11" t="s">
        <v>381</v>
      </c>
      <c r="M163" s="11" t="s">
        <v>381</v>
      </c>
      <c r="N163" s="11" t="s">
        <v>381</v>
      </c>
      <c r="O163" s="11" t="s">
        <v>381</v>
      </c>
      <c r="P163" s="11" t="s">
        <v>381</v>
      </c>
      <c r="Q163" s="11" t="s">
        <v>381</v>
      </c>
      <c r="R163" s="11" t="s">
        <v>381</v>
      </c>
      <c r="S163" s="11" t="s">
        <v>381</v>
      </c>
      <c r="T163" s="11" t="s">
        <v>381</v>
      </c>
      <c r="U163" s="11" t="s">
        <v>381</v>
      </c>
      <c r="V163" s="11" t="s">
        <v>381</v>
      </c>
      <c r="W163" s="11" t="s">
        <v>381</v>
      </c>
      <c r="X163" s="11" t="s">
        <v>381</v>
      </c>
      <c r="Y163" s="11" t="s">
        <v>381</v>
      </c>
      <c r="Z163" s="11">
        <v>3.551E-2</v>
      </c>
      <c r="AA163" s="11">
        <v>0.40125</v>
      </c>
      <c r="AB163" s="11">
        <v>9.6629999999999994E-2</v>
      </c>
      <c r="AC163" s="11">
        <v>0.53339000000000003</v>
      </c>
      <c r="AD163" s="71"/>
      <c r="AE163" s="71"/>
      <c r="AF163" s="71">
        <f t="shared" si="11"/>
        <v>0</v>
      </c>
      <c r="AG163" s="277" t="s">
        <v>907</v>
      </c>
      <c r="AH163" s="277" t="s">
        <v>459</v>
      </c>
      <c r="AI163" s="276" t="s">
        <v>460</v>
      </c>
      <c r="AJ163" s="276" t="s">
        <v>461</v>
      </c>
      <c r="AK163" s="276" t="s">
        <v>250</v>
      </c>
      <c r="AL163" s="277" t="s">
        <v>38</v>
      </c>
      <c r="AM163" s="276" t="s">
        <v>462</v>
      </c>
      <c r="AN163" s="276" t="s">
        <v>463</v>
      </c>
      <c r="AO163" s="277" t="s">
        <v>464</v>
      </c>
    </row>
    <row r="164" spans="1:41" ht="15" thickBot="1" x14ac:dyDescent="0.4">
      <c r="A164" s="8">
        <v>2025</v>
      </c>
      <c r="B164" s="9" t="s">
        <v>37</v>
      </c>
      <c r="C164" s="9" t="s">
        <v>38</v>
      </c>
      <c r="D164" s="9" t="s">
        <v>250</v>
      </c>
      <c r="E164" s="9" t="s">
        <v>32</v>
      </c>
      <c r="F164" s="8">
        <v>2025</v>
      </c>
      <c r="G164" s="11">
        <v>0</v>
      </c>
      <c r="H164" s="11">
        <v>0.42604999999999998</v>
      </c>
      <c r="I164" s="11">
        <v>0.78200999999999998</v>
      </c>
      <c r="J164" s="11">
        <v>2.7564299999999999</v>
      </c>
      <c r="K164" s="11">
        <v>1.86178</v>
      </c>
      <c r="L164" s="11">
        <v>3.7214900000000002</v>
      </c>
      <c r="M164" s="11">
        <v>1.2494099999999999</v>
      </c>
      <c r="N164" s="11">
        <v>2.0841799999999999</v>
      </c>
      <c r="O164" s="11">
        <v>0.46578999999999998</v>
      </c>
      <c r="P164" s="11">
        <v>1.4247000000000001</v>
      </c>
      <c r="Q164" s="11">
        <v>2.37168</v>
      </c>
      <c r="R164" s="11">
        <v>0.99789000000000005</v>
      </c>
      <c r="S164" s="11">
        <v>1.0319999999999999E-2</v>
      </c>
      <c r="T164" s="11">
        <v>18.15174</v>
      </c>
      <c r="U164" s="11">
        <v>3.0353400000000001</v>
      </c>
      <c r="V164" s="11">
        <v>0</v>
      </c>
      <c r="W164" s="11">
        <v>4.5069999999999999E-2</v>
      </c>
      <c r="X164" s="11">
        <v>3.0804100000000001</v>
      </c>
      <c r="Y164" s="11">
        <v>21.232150000000001</v>
      </c>
      <c r="Z164" s="11">
        <v>1.7047099999999999</v>
      </c>
      <c r="AA164" s="11">
        <v>3.5700699999999999</v>
      </c>
      <c r="AB164" s="11">
        <v>0.20472000000000001</v>
      </c>
      <c r="AC164" s="11">
        <v>5.4794999999999998</v>
      </c>
      <c r="AD164" s="71">
        <f t="shared" si="9"/>
        <v>0</v>
      </c>
      <c r="AE164" s="71">
        <f t="shared" si="10"/>
        <v>0</v>
      </c>
      <c r="AF164" s="71">
        <f t="shared" si="11"/>
        <v>0</v>
      </c>
      <c r="AG164" s="277" t="s">
        <v>908</v>
      </c>
      <c r="AH164" s="277" t="s">
        <v>459</v>
      </c>
      <c r="AI164" s="276" t="s">
        <v>460</v>
      </c>
      <c r="AJ164" s="276" t="s">
        <v>461</v>
      </c>
      <c r="AK164" s="276" t="s">
        <v>250</v>
      </c>
      <c r="AL164" s="277" t="s">
        <v>38</v>
      </c>
      <c r="AM164" s="276" t="s">
        <v>462</v>
      </c>
      <c r="AN164" s="276" t="s">
        <v>463</v>
      </c>
      <c r="AO164" s="277" t="s">
        <v>464</v>
      </c>
    </row>
    <row r="165" spans="1:41" ht="15" thickBot="1" x14ac:dyDescent="0.4">
      <c r="A165" s="8">
        <v>2025</v>
      </c>
      <c r="B165" s="9" t="s">
        <v>37</v>
      </c>
      <c r="C165" s="9" t="s">
        <v>38</v>
      </c>
      <c r="D165" s="9" t="s">
        <v>250</v>
      </c>
      <c r="E165" s="9" t="s">
        <v>32</v>
      </c>
      <c r="F165" s="8">
        <v>2026</v>
      </c>
      <c r="G165" s="11">
        <v>0</v>
      </c>
      <c r="H165" s="11">
        <v>0.57725000000000004</v>
      </c>
      <c r="I165" s="11">
        <v>0.86087000000000002</v>
      </c>
      <c r="J165" s="11">
        <v>2.8527399999999998</v>
      </c>
      <c r="K165" s="11">
        <v>1.99482</v>
      </c>
      <c r="L165" s="11">
        <v>3.4328400000000001</v>
      </c>
      <c r="M165" s="11">
        <v>0.56633</v>
      </c>
      <c r="N165" s="11">
        <v>1.8823700000000001</v>
      </c>
      <c r="O165" s="11">
        <v>0.58038000000000001</v>
      </c>
      <c r="P165" s="11">
        <v>1.4209499999999999</v>
      </c>
      <c r="Q165" s="11">
        <v>2.7251599999999998</v>
      </c>
      <c r="R165" s="11">
        <v>1.27955</v>
      </c>
      <c r="S165" s="11">
        <v>4.2470000000000001E-2</v>
      </c>
      <c r="T165" s="11">
        <v>18.215730000000001</v>
      </c>
      <c r="U165" s="11">
        <v>4.3398000000000003</v>
      </c>
      <c r="V165" s="11">
        <v>0</v>
      </c>
      <c r="W165" s="11">
        <v>0.11703</v>
      </c>
      <c r="X165" s="11">
        <v>4.4568300000000001</v>
      </c>
      <c r="Y165" s="11">
        <v>22.672550000000001</v>
      </c>
      <c r="Z165" s="11">
        <v>1.4822500000000001</v>
      </c>
      <c r="AA165" s="11">
        <v>4.0937099999999997</v>
      </c>
      <c r="AB165" s="11">
        <v>0.45389000000000002</v>
      </c>
      <c r="AC165" s="11">
        <v>6.0298400000000001</v>
      </c>
      <c r="AD165" s="71">
        <f t="shared" si="9"/>
        <v>0</v>
      </c>
      <c r="AE165" s="71">
        <f t="shared" si="10"/>
        <v>0</v>
      </c>
      <c r="AF165" s="71">
        <f t="shared" si="11"/>
        <v>0</v>
      </c>
      <c r="AG165" s="277" t="s">
        <v>908</v>
      </c>
      <c r="AH165" s="277" t="s">
        <v>459</v>
      </c>
      <c r="AI165" s="276" t="s">
        <v>460</v>
      </c>
      <c r="AJ165" s="276" t="s">
        <v>461</v>
      </c>
      <c r="AK165" s="276" t="s">
        <v>250</v>
      </c>
      <c r="AL165" s="277" t="s">
        <v>38</v>
      </c>
      <c r="AM165" s="276" t="s">
        <v>462</v>
      </c>
      <c r="AN165" s="276" t="s">
        <v>463</v>
      </c>
      <c r="AO165" s="277" t="s">
        <v>464</v>
      </c>
    </row>
    <row r="166" spans="1:41" ht="15" thickBot="1" x14ac:dyDescent="0.4">
      <c r="A166" s="8">
        <v>2025</v>
      </c>
      <c r="B166" s="9" t="s">
        <v>37</v>
      </c>
      <c r="C166" s="9" t="s">
        <v>38</v>
      </c>
      <c r="D166" s="9" t="s">
        <v>250</v>
      </c>
      <c r="E166" s="9" t="s">
        <v>32</v>
      </c>
      <c r="F166" s="8">
        <v>2027</v>
      </c>
      <c r="G166" s="11">
        <v>0</v>
      </c>
      <c r="H166" s="11">
        <v>1.1095600000000001</v>
      </c>
      <c r="I166" s="11">
        <v>0.92671000000000003</v>
      </c>
      <c r="J166" s="11">
        <v>2.6482199999999998</v>
      </c>
      <c r="K166" s="11">
        <v>1.6095900000000001</v>
      </c>
      <c r="L166" s="11">
        <v>3.7583600000000001</v>
      </c>
      <c r="M166" s="11">
        <v>0.28623999999999999</v>
      </c>
      <c r="N166" s="11">
        <v>1.48699</v>
      </c>
      <c r="O166" s="11">
        <v>0.79300000000000004</v>
      </c>
      <c r="P166" s="11">
        <v>2.4034300000000002</v>
      </c>
      <c r="Q166" s="11">
        <v>3.4488099999999999</v>
      </c>
      <c r="R166" s="11">
        <v>0.74778</v>
      </c>
      <c r="S166" s="11">
        <v>0.13114000000000001</v>
      </c>
      <c r="T166" s="11">
        <v>19.34985</v>
      </c>
      <c r="U166" s="11">
        <v>3.4763700000000002</v>
      </c>
      <c r="V166" s="11">
        <v>0</v>
      </c>
      <c r="W166" s="11">
        <v>0.20054</v>
      </c>
      <c r="X166" s="11">
        <v>3.6769099999999999</v>
      </c>
      <c r="Y166" s="11">
        <v>23.026759999999999</v>
      </c>
      <c r="Z166" s="11">
        <v>1.87896</v>
      </c>
      <c r="AA166" s="11">
        <v>3.9305500000000002</v>
      </c>
      <c r="AB166" s="11">
        <v>0.70708000000000004</v>
      </c>
      <c r="AC166" s="11">
        <v>6.5165899999999999</v>
      </c>
      <c r="AD166" s="71">
        <f t="shared" si="9"/>
        <v>0</v>
      </c>
      <c r="AE166" s="71">
        <f t="shared" si="10"/>
        <v>0</v>
      </c>
      <c r="AF166" s="71">
        <f t="shared" si="11"/>
        <v>0</v>
      </c>
      <c r="AG166" s="277" t="s">
        <v>908</v>
      </c>
      <c r="AH166" s="277" t="s">
        <v>459</v>
      </c>
      <c r="AI166" s="276" t="s">
        <v>460</v>
      </c>
      <c r="AJ166" s="276" t="s">
        <v>461</v>
      </c>
      <c r="AK166" s="276" t="s">
        <v>250</v>
      </c>
      <c r="AL166" s="277" t="s">
        <v>38</v>
      </c>
      <c r="AM166" s="276" t="s">
        <v>462</v>
      </c>
      <c r="AN166" s="276" t="s">
        <v>463</v>
      </c>
      <c r="AO166" s="277" t="s">
        <v>464</v>
      </c>
    </row>
    <row r="167" spans="1:41" ht="15" thickBot="1" x14ac:dyDescent="0.4">
      <c r="A167" s="8">
        <v>2025</v>
      </c>
      <c r="B167" s="9" t="s">
        <v>37</v>
      </c>
      <c r="C167" s="9" t="s">
        <v>38</v>
      </c>
      <c r="D167" s="9" t="s">
        <v>250</v>
      </c>
      <c r="E167" s="9" t="s">
        <v>32</v>
      </c>
      <c r="F167" s="8">
        <v>2028</v>
      </c>
      <c r="G167" s="11">
        <v>0</v>
      </c>
      <c r="H167" s="11">
        <v>1.31219</v>
      </c>
      <c r="I167" s="11">
        <v>0.88005</v>
      </c>
      <c r="J167" s="11">
        <v>2.8630599999999999</v>
      </c>
      <c r="K167" s="11">
        <v>1.5478000000000001</v>
      </c>
      <c r="L167" s="11">
        <v>3.4889700000000001</v>
      </c>
      <c r="M167" s="11">
        <v>0.33245000000000002</v>
      </c>
      <c r="N167" s="11">
        <v>1.7179</v>
      </c>
      <c r="O167" s="11">
        <v>1.44655</v>
      </c>
      <c r="P167" s="11">
        <v>2.4489800000000002</v>
      </c>
      <c r="Q167" s="11">
        <v>2.9965600000000001</v>
      </c>
      <c r="R167" s="11">
        <v>0.83621999999999996</v>
      </c>
      <c r="S167" s="11">
        <v>0.16144</v>
      </c>
      <c r="T167" s="11">
        <v>20.032170000000001</v>
      </c>
      <c r="U167" s="11">
        <v>3.9509500000000002</v>
      </c>
      <c r="V167" s="11">
        <v>0</v>
      </c>
      <c r="W167" s="11">
        <v>0.31320999999999999</v>
      </c>
      <c r="X167" s="11">
        <v>4.2641600000000004</v>
      </c>
      <c r="Y167" s="11">
        <v>24.296330000000001</v>
      </c>
      <c r="Z167" s="11">
        <v>2.0498799999999999</v>
      </c>
      <c r="AA167" s="11">
        <v>3.3970099999999999</v>
      </c>
      <c r="AB167" s="11">
        <v>1.14995</v>
      </c>
      <c r="AC167" s="11">
        <v>6.5968400000000003</v>
      </c>
      <c r="AD167" s="71">
        <f t="shared" si="9"/>
        <v>0</v>
      </c>
      <c r="AE167" s="71">
        <f t="shared" si="10"/>
        <v>0</v>
      </c>
      <c r="AF167" s="71">
        <f t="shared" si="11"/>
        <v>0</v>
      </c>
      <c r="AG167" s="277" t="s">
        <v>908</v>
      </c>
      <c r="AH167" s="277" t="s">
        <v>459</v>
      </c>
      <c r="AI167" s="276" t="s">
        <v>460</v>
      </c>
      <c r="AJ167" s="276" t="s">
        <v>461</v>
      </c>
      <c r="AK167" s="276" t="s">
        <v>250</v>
      </c>
      <c r="AL167" s="277" t="s">
        <v>38</v>
      </c>
      <c r="AM167" s="276" t="s">
        <v>462</v>
      </c>
      <c r="AN167" s="276" t="s">
        <v>463</v>
      </c>
      <c r="AO167" s="277" t="s">
        <v>464</v>
      </c>
    </row>
    <row r="168" spans="1:41" ht="15" thickBot="1" x14ac:dyDescent="0.4">
      <c r="A168" s="8">
        <v>2025</v>
      </c>
      <c r="B168" s="9" t="s">
        <v>37</v>
      </c>
      <c r="C168" s="9" t="s">
        <v>38</v>
      </c>
      <c r="D168" s="9" t="s">
        <v>250</v>
      </c>
      <c r="E168" s="9" t="s">
        <v>32</v>
      </c>
      <c r="F168" s="8">
        <v>2029</v>
      </c>
      <c r="G168" s="11">
        <v>0</v>
      </c>
      <c r="H168" s="11">
        <v>1.5400199999999999</v>
      </c>
      <c r="I168" s="11">
        <v>1.06382</v>
      </c>
      <c r="J168" s="11">
        <v>2.1294200000000001</v>
      </c>
      <c r="K168" s="11">
        <v>1.7195400000000001</v>
      </c>
      <c r="L168" s="11">
        <v>4.3158300000000001</v>
      </c>
      <c r="M168" s="11">
        <v>0.31981999999999999</v>
      </c>
      <c r="N168" s="11">
        <v>2.0466600000000001</v>
      </c>
      <c r="O168" s="11">
        <v>1.61731</v>
      </c>
      <c r="P168" s="11">
        <v>2.43777</v>
      </c>
      <c r="Q168" s="11">
        <v>3.32002</v>
      </c>
      <c r="R168" s="11">
        <v>1.13402</v>
      </c>
      <c r="S168" s="11">
        <v>0.10834000000000001</v>
      </c>
      <c r="T168" s="11">
        <v>21.752569999999999</v>
      </c>
      <c r="U168" s="11">
        <v>3.6740499999999998</v>
      </c>
      <c r="V168" s="11">
        <v>0</v>
      </c>
      <c r="W168" s="11">
        <v>0.13675999999999999</v>
      </c>
      <c r="X168" s="11">
        <v>3.81081</v>
      </c>
      <c r="Y168" s="11">
        <v>25.563379999999999</v>
      </c>
      <c r="Z168" s="11">
        <v>2.1793200000000001</v>
      </c>
      <c r="AA168" s="11">
        <v>3.07646</v>
      </c>
      <c r="AB168" s="11">
        <v>1.52078</v>
      </c>
      <c r="AC168" s="11">
        <v>6.7765700000000004</v>
      </c>
      <c r="AD168" s="71">
        <f t="shared" si="9"/>
        <v>0</v>
      </c>
      <c r="AE168" s="71">
        <f t="shared" si="10"/>
        <v>0</v>
      </c>
      <c r="AF168" s="71">
        <f t="shared" si="11"/>
        <v>0</v>
      </c>
      <c r="AG168" s="277" t="s">
        <v>908</v>
      </c>
      <c r="AH168" s="277" t="s">
        <v>459</v>
      </c>
      <c r="AI168" s="276" t="s">
        <v>460</v>
      </c>
      <c r="AJ168" s="276" t="s">
        <v>461</v>
      </c>
      <c r="AK168" s="276" t="s">
        <v>250</v>
      </c>
      <c r="AL168" s="277" t="s">
        <v>38</v>
      </c>
      <c r="AM168" s="276" t="s">
        <v>462</v>
      </c>
      <c r="AN168" s="276" t="s">
        <v>463</v>
      </c>
      <c r="AO168" s="277" t="s">
        <v>464</v>
      </c>
    </row>
    <row r="169" spans="1:41" ht="15" thickBot="1" x14ac:dyDescent="0.4">
      <c r="A169" s="8">
        <v>2025</v>
      </c>
      <c r="B169" s="9" t="s">
        <v>37</v>
      </c>
      <c r="C169" s="9" t="s">
        <v>38</v>
      </c>
      <c r="D169" s="9" t="s">
        <v>250</v>
      </c>
      <c r="E169" s="9" t="s">
        <v>32</v>
      </c>
      <c r="F169" s="8">
        <v>2030</v>
      </c>
      <c r="G169" s="11">
        <v>0</v>
      </c>
      <c r="H169" s="11">
        <v>1.58768</v>
      </c>
      <c r="I169" s="11">
        <v>1.27311</v>
      </c>
      <c r="J169" s="11">
        <v>2.5734400000000002</v>
      </c>
      <c r="K169" s="11">
        <v>1.12449</v>
      </c>
      <c r="L169" s="11">
        <v>4.3319999999999999</v>
      </c>
      <c r="M169" s="11">
        <v>0.54039000000000004</v>
      </c>
      <c r="N169" s="11">
        <v>2.17042</v>
      </c>
      <c r="O169" s="11">
        <v>1.34365</v>
      </c>
      <c r="P169" s="11">
        <v>2.3900999999999999</v>
      </c>
      <c r="Q169" s="11">
        <v>2.6527599999999998</v>
      </c>
      <c r="R169" s="11">
        <v>1.09352</v>
      </c>
      <c r="S169" s="11">
        <v>9.1810000000000003E-2</v>
      </c>
      <c r="T169" s="11">
        <v>21.173380000000002</v>
      </c>
      <c r="U169" s="11">
        <v>2.9685000000000001</v>
      </c>
      <c r="V169" s="11">
        <v>0</v>
      </c>
      <c r="W169" s="11">
        <v>0.28981000000000001</v>
      </c>
      <c r="X169" s="11">
        <v>3.2583099999999998</v>
      </c>
      <c r="Y169" s="11">
        <v>24.43169</v>
      </c>
      <c r="Z169" s="11">
        <v>2.5035799999999999</v>
      </c>
      <c r="AA169" s="11">
        <v>3.7611599999999998</v>
      </c>
      <c r="AB169" s="11">
        <v>1.46882</v>
      </c>
      <c r="AC169" s="11">
        <v>7.7335500000000001</v>
      </c>
      <c r="AD169" s="71">
        <f t="shared" si="9"/>
        <v>0</v>
      </c>
      <c r="AE169" s="71">
        <f t="shared" si="10"/>
        <v>0</v>
      </c>
      <c r="AF169" s="71">
        <f t="shared" si="11"/>
        <v>0</v>
      </c>
      <c r="AG169" s="277" t="s">
        <v>908</v>
      </c>
      <c r="AH169" s="277" t="s">
        <v>459</v>
      </c>
      <c r="AI169" s="276" t="s">
        <v>460</v>
      </c>
      <c r="AJ169" s="276" t="s">
        <v>461</v>
      </c>
      <c r="AK169" s="276" t="s">
        <v>250</v>
      </c>
      <c r="AL169" s="277" t="s">
        <v>38</v>
      </c>
      <c r="AM169" s="276" t="s">
        <v>462</v>
      </c>
      <c r="AN169" s="276" t="s">
        <v>463</v>
      </c>
      <c r="AO169" s="277" t="s">
        <v>464</v>
      </c>
    </row>
    <row r="170" spans="1:41" ht="15" thickBot="1" x14ac:dyDescent="0.4">
      <c r="A170" s="8">
        <v>2025</v>
      </c>
      <c r="B170" s="9" t="s">
        <v>37</v>
      </c>
      <c r="C170" s="9" t="s">
        <v>38</v>
      </c>
      <c r="D170" s="9" t="s">
        <v>250</v>
      </c>
      <c r="E170" s="9" t="s">
        <v>32</v>
      </c>
      <c r="F170" s="8">
        <v>2031</v>
      </c>
      <c r="G170" s="11">
        <v>0</v>
      </c>
      <c r="H170" s="11">
        <v>1.8255699999999999</v>
      </c>
      <c r="I170" s="11">
        <v>1.59</v>
      </c>
      <c r="J170" s="11">
        <v>2.70377</v>
      </c>
      <c r="K170" s="11">
        <v>1.2447999999999999</v>
      </c>
      <c r="L170" s="11">
        <v>3.9352299999999998</v>
      </c>
      <c r="M170" s="11">
        <v>0.52241000000000004</v>
      </c>
      <c r="N170" s="11">
        <v>1.9539</v>
      </c>
      <c r="O170" s="11">
        <v>1.5747800000000001</v>
      </c>
      <c r="P170" s="11">
        <v>2.9819499999999999</v>
      </c>
      <c r="Q170" s="11">
        <v>2.95085</v>
      </c>
      <c r="R170" s="11">
        <v>1.23241</v>
      </c>
      <c r="S170" s="11">
        <v>0.17321</v>
      </c>
      <c r="T170" s="11">
        <v>22.688870000000001</v>
      </c>
      <c r="U170" s="11">
        <v>2.8386399999999998</v>
      </c>
      <c r="V170" s="11">
        <v>0</v>
      </c>
      <c r="W170" s="11">
        <v>0.2505</v>
      </c>
      <c r="X170" s="11">
        <v>3.0891299999999999</v>
      </c>
      <c r="Y170" s="11">
        <v>25.778009999999998</v>
      </c>
      <c r="Z170" s="11">
        <v>2.50922</v>
      </c>
      <c r="AA170" s="11">
        <v>4.1959299999999997</v>
      </c>
      <c r="AB170" s="11">
        <v>1.8406100000000001</v>
      </c>
      <c r="AC170" s="11">
        <v>8.5457599999999996</v>
      </c>
      <c r="AD170" s="71">
        <f t="shared" si="9"/>
        <v>0</v>
      </c>
      <c r="AE170" s="71">
        <f t="shared" si="10"/>
        <v>0</v>
      </c>
      <c r="AF170" s="71">
        <f t="shared" si="11"/>
        <v>0</v>
      </c>
      <c r="AG170" s="277" t="s">
        <v>908</v>
      </c>
      <c r="AH170" s="277" t="s">
        <v>459</v>
      </c>
      <c r="AI170" s="276" t="s">
        <v>460</v>
      </c>
      <c r="AJ170" s="276" t="s">
        <v>461</v>
      </c>
      <c r="AK170" s="276" t="s">
        <v>250</v>
      </c>
      <c r="AL170" s="277" t="s">
        <v>38</v>
      </c>
      <c r="AM170" s="276" t="s">
        <v>462</v>
      </c>
      <c r="AN170" s="276" t="s">
        <v>463</v>
      </c>
      <c r="AO170" s="277" t="s">
        <v>464</v>
      </c>
    </row>
    <row r="171" spans="1:41" ht="15" thickBot="1" x14ac:dyDescent="0.4">
      <c r="A171" s="8">
        <v>2025</v>
      </c>
      <c r="B171" s="9" t="s">
        <v>37</v>
      </c>
      <c r="C171" s="9" t="s">
        <v>38</v>
      </c>
      <c r="D171" s="9" t="s">
        <v>250</v>
      </c>
      <c r="E171" s="9" t="s">
        <v>32</v>
      </c>
      <c r="F171" s="8">
        <v>2032</v>
      </c>
      <c r="G171" s="11">
        <v>0</v>
      </c>
      <c r="H171" s="11">
        <v>1.81311</v>
      </c>
      <c r="I171" s="11">
        <v>1.59196</v>
      </c>
      <c r="J171" s="11">
        <v>2.6783000000000001</v>
      </c>
      <c r="K171" s="11">
        <v>1.67394</v>
      </c>
      <c r="L171" s="11">
        <v>3.8235399999999999</v>
      </c>
      <c r="M171" s="11">
        <v>0.67642999999999998</v>
      </c>
      <c r="N171" s="11">
        <v>3.0122499999999999</v>
      </c>
      <c r="O171" s="11">
        <v>1.7687900000000001</v>
      </c>
      <c r="P171" s="11">
        <v>3.4004699999999999</v>
      </c>
      <c r="Q171" s="11">
        <v>2.54596</v>
      </c>
      <c r="R171" s="11">
        <v>1.3468500000000001</v>
      </c>
      <c r="S171" s="11">
        <v>0.18487999999999999</v>
      </c>
      <c r="T171" s="11">
        <v>24.516490000000001</v>
      </c>
      <c r="U171" s="11">
        <v>2.4356300000000002</v>
      </c>
      <c r="V171" s="11">
        <v>0</v>
      </c>
      <c r="W171" s="11">
        <v>0.26995999999999998</v>
      </c>
      <c r="X171" s="11">
        <v>2.7056</v>
      </c>
      <c r="Y171" s="11">
        <v>27.222090000000001</v>
      </c>
      <c r="Z171" s="11">
        <v>2.3266499999999999</v>
      </c>
      <c r="AA171" s="11">
        <v>4.5234399999999999</v>
      </c>
      <c r="AB171" s="11">
        <v>2.2187999999999999</v>
      </c>
      <c r="AC171" s="11">
        <v>9.0688999999999993</v>
      </c>
      <c r="AD171" s="71">
        <f t="shared" si="9"/>
        <v>0</v>
      </c>
      <c r="AE171" s="71">
        <f t="shared" si="10"/>
        <v>0</v>
      </c>
      <c r="AF171" s="71">
        <f t="shared" si="11"/>
        <v>0</v>
      </c>
      <c r="AG171" s="277" t="s">
        <v>908</v>
      </c>
      <c r="AH171" s="277" t="s">
        <v>459</v>
      </c>
      <c r="AI171" s="276" t="s">
        <v>460</v>
      </c>
      <c r="AJ171" s="276" t="s">
        <v>461</v>
      </c>
      <c r="AK171" s="276" t="s">
        <v>250</v>
      </c>
      <c r="AL171" s="277" t="s">
        <v>38</v>
      </c>
      <c r="AM171" s="276" t="s">
        <v>462</v>
      </c>
      <c r="AN171" s="276" t="s">
        <v>463</v>
      </c>
      <c r="AO171" s="277" t="s">
        <v>464</v>
      </c>
    </row>
    <row r="172" spans="1:41" ht="15" thickBot="1" x14ac:dyDescent="0.4">
      <c r="A172" s="8">
        <v>2025</v>
      </c>
      <c r="B172" s="9" t="s">
        <v>37</v>
      </c>
      <c r="C172" s="9" t="s">
        <v>38</v>
      </c>
      <c r="D172" s="9" t="s">
        <v>250</v>
      </c>
      <c r="E172" s="9" t="s">
        <v>32</v>
      </c>
      <c r="F172" s="8">
        <v>2033</v>
      </c>
      <c r="G172" s="11">
        <v>0</v>
      </c>
      <c r="H172" s="11">
        <v>1.57602</v>
      </c>
      <c r="I172" s="11">
        <v>2.0805099999999999</v>
      </c>
      <c r="J172" s="11">
        <v>2.8713600000000001</v>
      </c>
      <c r="K172" s="11">
        <v>1.3100799999999999</v>
      </c>
      <c r="L172" s="11">
        <v>4.6240399999999999</v>
      </c>
      <c r="M172" s="11">
        <v>0.88573999999999997</v>
      </c>
      <c r="N172" s="11">
        <v>3.03247</v>
      </c>
      <c r="O172" s="11">
        <v>1.48943</v>
      </c>
      <c r="P172" s="11">
        <v>3.87384</v>
      </c>
      <c r="Q172" s="11">
        <v>3.7824499999999999</v>
      </c>
      <c r="R172" s="11">
        <v>1.2431099999999999</v>
      </c>
      <c r="S172" s="11">
        <v>0.1065</v>
      </c>
      <c r="T172" s="11">
        <v>26.87555</v>
      </c>
      <c r="U172" s="11">
        <v>2.5053299999999998</v>
      </c>
      <c r="V172" s="11">
        <v>0</v>
      </c>
      <c r="W172" s="11">
        <v>9.0789999999999996E-2</v>
      </c>
      <c r="X172" s="11">
        <v>2.59612</v>
      </c>
      <c r="Y172" s="11">
        <v>29.47167</v>
      </c>
      <c r="Z172" s="11">
        <v>2.3405999999999998</v>
      </c>
      <c r="AA172" s="11">
        <v>4.5933099999999998</v>
      </c>
      <c r="AB172" s="11">
        <v>2.36557</v>
      </c>
      <c r="AC172" s="11">
        <v>9.2994800000000009</v>
      </c>
      <c r="AD172" s="71">
        <f t="shared" si="9"/>
        <v>0</v>
      </c>
      <c r="AE172" s="71">
        <f t="shared" si="10"/>
        <v>0</v>
      </c>
      <c r="AF172" s="71">
        <f t="shared" si="11"/>
        <v>0</v>
      </c>
      <c r="AG172" s="277" t="s">
        <v>908</v>
      </c>
      <c r="AH172" s="277" t="s">
        <v>459</v>
      </c>
      <c r="AI172" s="276" t="s">
        <v>460</v>
      </c>
      <c r="AJ172" s="276" t="s">
        <v>461</v>
      </c>
      <c r="AK172" s="276" t="s">
        <v>250</v>
      </c>
      <c r="AL172" s="277" t="s">
        <v>38</v>
      </c>
      <c r="AM172" s="276" t="s">
        <v>462</v>
      </c>
      <c r="AN172" s="276" t="s">
        <v>463</v>
      </c>
      <c r="AO172" s="277" t="s">
        <v>464</v>
      </c>
    </row>
    <row r="173" spans="1:41" ht="15" thickBot="1" x14ac:dyDescent="0.4">
      <c r="A173" s="8">
        <v>2025</v>
      </c>
      <c r="B173" s="9" t="s">
        <v>37</v>
      </c>
      <c r="C173" s="9" t="s">
        <v>38</v>
      </c>
      <c r="D173" s="9" t="s">
        <v>250</v>
      </c>
      <c r="E173" s="9" t="s">
        <v>32</v>
      </c>
      <c r="F173" s="8">
        <v>2034</v>
      </c>
      <c r="G173" s="11">
        <v>0</v>
      </c>
      <c r="H173" s="11">
        <v>1.77484</v>
      </c>
      <c r="I173" s="11">
        <v>2.19868</v>
      </c>
      <c r="J173" s="11">
        <v>2.8486199999999999</v>
      </c>
      <c r="K173" s="11">
        <v>1.07952</v>
      </c>
      <c r="L173" s="11">
        <v>4.5032300000000003</v>
      </c>
      <c r="M173" s="11">
        <v>0.84697</v>
      </c>
      <c r="N173" s="11">
        <v>2.3312499999999998</v>
      </c>
      <c r="O173" s="11">
        <v>0.98099999999999998</v>
      </c>
      <c r="P173" s="11">
        <v>2.6936499999999999</v>
      </c>
      <c r="Q173" s="11">
        <v>3.6971400000000001</v>
      </c>
      <c r="R173" s="11">
        <v>1.8308199999999999</v>
      </c>
      <c r="S173" s="11">
        <v>0.28914000000000001</v>
      </c>
      <c r="T173" s="11">
        <v>25.074860000000001</v>
      </c>
      <c r="U173" s="11">
        <v>3.1110000000000002</v>
      </c>
      <c r="V173" s="11">
        <v>0</v>
      </c>
      <c r="W173" s="11">
        <v>0.16819999999999999</v>
      </c>
      <c r="X173" s="11">
        <v>3.2791999999999999</v>
      </c>
      <c r="Y173" s="11">
        <v>28.35406</v>
      </c>
      <c r="Z173" s="11">
        <v>1.5865400000000001</v>
      </c>
      <c r="AA173" s="11">
        <v>4.7849599999999999</v>
      </c>
      <c r="AB173" s="11">
        <v>2.8532000000000002</v>
      </c>
      <c r="AC173" s="11">
        <v>9.22471</v>
      </c>
      <c r="AD173" s="71">
        <f t="shared" si="9"/>
        <v>0</v>
      </c>
      <c r="AE173" s="71">
        <f t="shared" si="10"/>
        <v>0</v>
      </c>
      <c r="AF173" s="71">
        <f t="shared" si="11"/>
        <v>0</v>
      </c>
      <c r="AG173" s="277" t="s">
        <v>908</v>
      </c>
      <c r="AH173" s="277" t="s">
        <v>459</v>
      </c>
      <c r="AI173" s="276" t="s">
        <v>460</v>
      </c>
      <c r="AJ173" s="276" t="s">
        <v>461</v>
      </c>
      <c r="AK173" s="276" t="s">
        <v>250</v>
      </c>
      <c r="AL173" s="277" t="s">
        <v>38</v>
      </c>
      <c r="AM173" s="276" t="s">
        <v>462</v>
      </c>
      <c r="AN173" s="276" t="s">
        <v>463</v>
      </c>
      <c r="AO173" s="277" t="s">
        <v>464</v>
      </c>
    </row>
    <row r="174" spans="1:41" ht="15" thickBot="1" x14ac:dyDescent="0.4">
      <c r="A174" s="8">
        <v>2025</v>
      </c>
      <c r="B174" s="9" t="s">
        <v>37</v>
      </c>
      <c r="C174" s="9" t="s">
        <v>38</v>
      </c>
      <c r="D174" s="9" t="s">
        <v>250</v>
      </c>
      <c r="E174" s="9" t="s">
        <v>32</v>
      </c>
      <c r="F174" s="8">
        <v>2035</v>
      </c>
      <c r="G174" s="11">
        <v>0</v>
      </c>
      <c r="H174" s="11">
        <v>1.60273</v>
      </c>
      <c r="I174" s="11">
        <v>2.0055100000000001</v>
      </c>
      <c r="J174" s="11">
        <v>3.2991100000000002</v>
      </c>
      <c r="K174" s="11">
        <v>1.6155900000000001</v>
      </c>
      <c r="L174" s="11">
        <v>4.3059000000000003</v>
      </c>
      <c r="M174" s="11">
        <v>0.73792999999999997</v>
      </c>
      <c r="N174" s="11">
        <v>3.9784899999999999</v>
      </c>
      <c r="O174" s="11">
        <v>1.30331</v>
      </c>
      <c r="P174" s="11">
        <v>3.2649499999999998</v>
      </c>
      <c r="Q174" s="11">
        <v>4.1429</v>
      </c>
      <c r="R174" s="11">
        <v>1.2458899999999999</v>
      </c>
      <c r="S174" s="11">
        <v>0.19572000000000001</v>
      </c>
      <c r="T174" s="11">
        <v>27.69802</v>
      </c>
      <c r="U174" s="11">
        <v>2.8946499999999999</v>
      </c>
      <c r="V174" s="11">
        <v>0</v>
      </c>
      <c r="W174" s="11">
        <v>0.11787</v>
      </c>
      <c r="X174" s="11">
        <v>3.0125199999999999</v>
      </c>
      <c r="Y174" s="11">
        <v>30.710529999999999</v>
      </c>
      <c r="Z174" s="11">
        <v>1.38462</v>
      </c>
      <c r="AA174" s="11">
        <v>4.4855299999999998</v>
      </c>
      <c r="AB174" s="11">
        <v>3.5324399999999998</v>
      </c>
      <c r="AC174" s="11">
        <v>9.40259</v>
      </c>
      <c r="AD174" s="71">
        <f t="shared" si="9"/>
        <v>0</v>
      </c>
      <c r="AE174" s="71">
        <f t="shared" si="10"/>
        <v>0</v>
      </c>
      <c r="AF174" s="71">
        <f t="shared" si="11"/>
        <v>0</v>
      </c>
      <c r="AG174" s="277" t="s">
        <v>908</v>
      </c>
      <c r="AH174" s="277" t="s">
        <v>459</v>
      </c>
      <c r="AI174" s="276" t="s">
        <v>460</v>
      </c>
      <c r="AJ174" s="276" t="s">
        <v>461</v>
      </c>
      <c r="AK174" s="276" t="s">
        <v>250</v>
      </c>
      <c r="AL174" s="277" t="s">
        <v>38</v>
      </c>
      <c r="AM174" s="276" t="s">
        <v>462</v>
      </c>
      <c r="AN174" s="276" t="s">
        <v>463</v>
      </c>
      <c r="AO174" s="277" t="s">
        <v>464</v>
      </c>
    </row>
    <row r="175" spans="1:41" ht="23.5" thickBot="1" x14ac:dyDescent="0.4">
      <c r="A175" s="8">
        <v>2025</v>
      </c>
      <c r="B175" s="9" t="s">
        <v>37</v>
      </c>
      <c r="C175" s="9" t="s">
        <v>39</v>
      </c>
      <c r="D175" s="9" t="s">
        <v>251</v>
      </c>
      <c r="E175" s="97" t="s">
        <v>29</v>
      </c>
      <c r="F175" s="8">
        <v>2025</v>
      </c>
      <c r="G175" s="10">
        <v>0</v>
      </c>
      <c r="H175" s="10">
        <v>0</v>
      </c>
      <c r="I175" s="10">
        <v>6</v>
      </c>
      <c r="J175" s="10">
        <v>0</v>
      </c>
      <c r="K175" s="10">
        <v>8</v>
      </c>
      <c r="L175" s="10">
        <v>14</v>
      </c>
      <c r="M175" s="10">
        <v>0</v>
      </c>
      <c r="N175" s="10">
        <v>17</v>
      </c>
      <c r="O175" s="10" t="s">
        <v>35</v>
      </c>
      <c r="P175" s="10">
        <v>30</v>
      </c>
      <c r="Q175" s="10">
        <v>103</v>
      </c>
      <c r="R175" s="10" t="s">
        <v>35</v>
      </c>
      <c r="S175" s="10">
        <v>0</v>
      </c>
      <c r="T175" s="10">
        <v>182</v>
      </c>
      <c r="U175" s="10">
        <v>0</v>
      </c>
      <c r="V175" s="10">
        <v>0</v>
      </c>
      <c r="W175" s="10">
        <v>0</v>
      </c>
      <c r="X175" s="10">
        <v>0</v>
      </c>
      <c r="Y175" s="10">
        <v>182</v>
      </c>
      <c r="Z175" s="10">
        <v>0</v>
      </c>
      <c r="AA175" s="10">
        <v>7</v>
      </c>
      <c r="AB175" s="10">
        <v>11</v>
      </c>
      <c r="AC175" s="10">
        <v>18</v>
      </c>
      <c r="AD175" s="71">
        <f t="shared" si="9"/>
        <v>4</v>
      </c>
      <c r="AE175" s="71">
        <f t="shared" si="10"/>
        <v>0</v>
      </c>
      <c r="AF175" s="71">
        <f t="shared" si="11"/>
        <v>0</v>
      </c>
      <c r="AG175" s="277" t="s">
        <v>905</v>
      </c>
      <c r="AH175" s="277" t="s">
        <v>465</v>
      </c>
      <c r="AI175" s="276" t="s">
        <v>466</v>
      </c>
      <c r="AJ175" s="276" t="s">
        <v>467</v>
      </c>
      <c r="AK175" s="276" t="s">
        <v>251</v>
      </c>
      <c r="AL175" s="277" t="s">
        <v>39</v>
      </c>
      <c r="AM175" s="276" t="s">
        <v>462</v>
      </c>
      <c r="AN175" s="276" t="s">
        <v>463</v>
      </c>
      <c r="AO175" s="277" t="s">
        <v>464</v>
      </c>
    </row>
    <row r="176" spans="1:41" ht="15" thickBot="1" x14ac:dyDescent="0.4">
      <c r="A176" s="8">
        <v>2025</v>
      </c>
      <c r="B176" s="9" t="s">
        <v>37</v>
      </c>
      <c r="C176" s="9" t="s">
        <v>39</v>
      </c>
      <c r="D176" s="9" t="s">
        <v>251</v>
      </c>
      <c r="E176" s="9" t="s">
        <v>30</v>
      </c>
      <c r="F176" s="8">
        <v>2025</v>
      </c>
      <c r="G176" s="11">
        <v>0</v>
      </c>
      <c r="H176" s="11">
        <v>0</v>
      </c>
      <c r="I176" s="11">
        <v>2.2550000000000001E-2</v>
      </c>
      <c r="J176" s="11">
        <v>0</v>
      </c>
      <c r="K176" s="11">
        <v>2.41E-2</v>
      </c>
      <c r="L176" s="11">
        <v>4.7230000000000001E-2</v>
      </c>
      <c r="M176" s="11">
        <v>0</v>
      </c>
      <c r="N176" s="11">
        <v>5.0270000000000002E-2</v>
      </c>
      <c r="O176" s="11" t="s">
        <v>35</v>
      </c>
      <c r="P176" s="11">
        <v>9.2460000000000001E-2</v>
      </c>
      <c r="Q176" s="11">
        <v>0.33844999999999997</v>
      </c>
      <c r="R176" s="11" t="s">
        <v>35</v>
      </c>
      <c r="S176" s="11">
        <v>0</v>
      </c>
      <c r="T176" s="11">
        <v>0.58738999999999997</v>
      </c>
      <c r="U176" s="11">
        <v>0</v>
      </c>
      <c r="V176" s="11">
        <v>0</v>
      </c>
      <c r="W176" s="11">
        <v>0</v>
      </c>
      <c r="X176" s="11">
        <v>0</v>
      </c>
      <c r="Y176" s="11">
        <v>0.58738999999999997</v>
      </c>
      <c r="Z176" s="11">
        <v>0</v>
      </c>
      <c r="AA176" s="11">
        <v>9.1400000000000006E-3</v>
      </c>
      <c r="AB176" s="11">
        <v>7.62E-3</v>
      </c>
      <c r="AC176" s="11">
        <v>1.677E-2</v>
      </c>
      <c r="AD176" s="71">
        <f t="shared" si="9"/>
        <v>1.23E-2</v>
      </c>
      <c r="AE176" s="71">
        <f t="shared" si="10"/>
        <v>0</v>
      </c>
      <c r="AF176" s="71">
        <f t="shared" si="11"/>
        <v>0</v>
      </c>
      <c r="AG176" s="277" t="s">
        <v>906</v>
      </c>
      <c r="AH176" s="277" t="s">
        <v>465</v>
      </c>
      <c r="AI176" s="276" t="s">
        <v>466</v>
      </c>
      <c r="AJ176" s="276" t="s">
        <v>467</v>
      </c>
      <c r="AK176" s="276" t="s">
        <v>251</v>
      </c>
      <c r="AL176" s="277" t="s">
        <v>39</v>
      </c>
      <c r="AM176" s="276" t="s">
        <v>462</v>
      </c>
      <c r="AN176" s="276" t="s">
        <v>463</v>
      </c>
      <c r="AO176" s="277" t="s">
        <v>464</v>
      </c>
    </row>
    <row r="177" spans="1:41" ht="15" thickBot="1" x14ac:dyDescent="0.4">
      <c r="A177" s="8">
        <v>2025</v>
      </c>
      <c r="B177" s="9" t="s">
        <v>37</v>
      </c>
      <c r="C177" s="9" t="s">
        <v>39</v>
      </c>
      <c r="D177" s="9" t="s">
        <v>251</v>
      </c>
      <c r="E177" s="9" t="s">
        <v>30</v>
      </c>
      <c r="F177" s="8">
        <v>2026</v>
      </c>
      <c r="G177" s="11">
        <v>0</v>
      </c>
      <c r="H177" s="11">
        <v>0</v>
      </c>
      <c r="I177" s="11">
        <v>2.3290000000000002E-2</v>
      </c>
      <c r="J177" s="11">
        <v>0</v>
      </c>
      <c r="K177" s="11">
        <v>2.367E-2</v>
      </c>
      <c r="L177" s="11">
        <v>4.9270000000000001E-2</v>
      </c>
      <c r="M177" s="11">
        <v>0</v>
      </c>
      <c r="N177" s="11">
        <v>4.9950000000000001E-2</v>
      </c>
      <c r="O177" s="11" t="s">
        <v>35</v>
      </c>
      <c r="P177" s="11">
        <v>9.2299999999999993E-2</v>
      </c>
      <c r="Q177" s="11">
        <v>0.33898</v>
      </c>
      <c r="R177" s="11" t="s">
        <v>35</v>
      </c>
      <c r="S177" s="11">
        <v>0</v>
      </c>
      <c r="T177" s="11">
        <v>0.59067000000000003</v>
      </c>
      <c r="U177" s="11">
        <v>0</v>
      </c>
      <c r="V177" s="11">
        <v>0</v>
      </c>
      <c r="W177" s="11">
        <v>0</v>
      </c>
      <c r="X177" s="11">
        <v>0</v>
      </c>
      <c r="Y177" s="11">
        <v>0.59067000000000003</v>
      </c>
      <c r="Z177" s="11">
        <v>0</v>
      </c>
      <c r="AA177" s="11">
        <v>9.3200000000000002E-3</v>
      </c>
      <c r="AB177" s="11">
        <v>8.94E-3</v>
      </c>
      <c r="AC177" s="11">
        <v>1.8259999999999998E-2</v>
      </c>
      <c r="AD177" s="71">
        <f t="shared" si="9"/>
        <v>1.32E-2</v>
      </c>
      <c r="AE177" s="71">
        <f t="shared" si="10"/>
        <v>0</v>
      </c>
      <c r="AF177" s="71">
        <f t="shared" si="11"/>
        <v>0</v>
      </c>
      <c r="AG177" s="277" t="s">
        <v>906</v>
      </c>
      <c r="AH177" s="277" t="s">
        <v>465</v>
      </c>
      <c r="AI177" s="276" t="s">
        <v>466</v>
      </c>
      <c r="AJ177" s="276" t="s">
        <v>467</v>
      </c>
      <c r="AK177" s="276" t="s">
        <v>251</v>
      </c>
      <c r="AL177" s="277" t="s">
        <v>39</v>
      </c>
      <c r="AM177" s="276" t="s">
        <v>462</v>
      </c>
      <c r="AN177" s="276" t="s">
        <v>463</v>
      </c>
      <c r="AO177" s="277" t="s">
        <v>464</v>
      </c>
    </row>
    <row r="178" spans="1:41" ht="15" thickBot="1" x14ac:dyDescent="0.4">
      <c r="A178" s="8">
        <v>2025</v>
      </c>
      <c r="B178" s="9" t="s">
        <v>37</v>
      </c>
      <c r="C178" s="9" t="s">
        <v>39</v>
      </c>
      <c r="D178" s="9" t="s">
        <v>251</v>
      </c>
      <c r="E178" s="9" t="s">
        <v>30</v>
      </c>
      <c r="F178" s="8">
        <v>2027</v>
      </c>
      <c r="G178" s="11">
        <v>0</v>
      </c>
      <c r="H178" s="11">
        <v>0</v>
      </c>
      <c r="I178" s="11">
        <v>2.2519999999999998E-2</v>
      </c>
      <c r="J178" s="11">
        <v>0</v>
      </c>
      <c r="K178" s="11">
        <v>2.2839999999999999E-2</v>
      </c>
      <c r="L178" s="11">
        <v>5.1069999999999997E-2</v>
      </c>
      <c r="M178" s="11">
        <v>0</v>
      </c>
      <c r="N178" s="11">
        <v>5.0630000000000001E-2</v>
      </c>
      <c r="O178" s="11" t="s">
        <v>35</v>
      </c>
      <c r="P178" s="11">
        <v>9.0840000000000004E-2</v>
      </c>
      <c r="Q178" s="11">
        <v>0.33484000000000003</v>
      </c>
      <c r="R178" s="11" t="s">
        <v>35</v>
      </c>
      <c r="S178" s="11">
        <v>0</v>
      </c>
      <c r="T178" s="11">
        <v>0.58613999999999999</v>
      </c>
      <c r="U178" s="11">
        <v>0</v>
      </c>
      <c r="V178" s="11">
        <v>0</v>
      </c>
      <c r="W178" s="11">
        <v>0</v>
      </c>
      <c r="X178" s="11">
        <v>0</v>
      </c>
      <c r="Y178" s="11">
        <v>0.58613999999999999</v>
      </c>
      <c r="Z178" s="11">
        <v>0</v>
      </c>
      <c r="AA178" s="11">
        <v>8.5900000000000004E-3</v>
      </c>
      <c r="AB178" s="11">
        <v>9.1299999999999992E-3</v>
      </c>
      <c r="AC178" s="11">
        <v>1.772E-2</v>
      </c>
      <c r="AD178" s="71">
        <f t="shared" si="9"/>
        <v>1.34E-2</v>
      </c>
      <c r="AE178" s="71">
        <f t="shared" si="10"/>
        <v>0</v>
      </c>
      <c r="AF178" s="71">
        <f t="shared" si="11"/>
        <v>0</v>
      </c>
      <c r="AG178" s="277" t="s">
        <v>906</v>
      </c>
      <c r="AH178" s="277" t="s">
        <v>465</v>
      </c>
      <c r="AI178" s="276" t="s">
        <v>466</v>
      </c>
      <c r="AJ178" s="276" t="s">
        <v>467</v>
      </c>
      <c r="AK178" s="276" t="s">
        <v>251</v>
      </c>
      <c r="AL178" s="277" t="s">
        <v>39</v>
      </c>
      <c r="AM178" s="276" t="s">
        <v>462</v>
      </c>
      <c r="AN178" s="276" t="s">
        <v>463</v>
      </c>
      <c r="AO178" s="277" t="s">
        <v>464</v>
      </c>
    </row>
    <row r="179" spans="1:41" ht="15" thickBot="1" x14ac:dyDescent="0.4">
      <c r="A179" s="8">
        <v>2025</v>
      </c>
      <c r="B179" s="9" t="s">
        <v>37</v>
      </c>
      <c r="C179" s="9" t="s">
        <v>39</v>
      </c>
      <c r="D179" s="9" t="s">
        <v>251</v>
      </c>
      <c r="E179" s="9" t="s">
        <v>30</v>
      </c>
      <c r="F179" s="8">
        <v>2028</v>
      </c>
      <c r="G179" s="11">
        <v>0</v>
      </c>
      <c r="H179" s="11">
        <v>0</v>
      </c>
      <c r="I179" s="11">
        <v>2.129E-2</v>
      </c>
      <c r="J179" s="11">
        <v>0</v>
      </c>
      <c r="K179" s="11">
        <v>2.308E-2</v>
      </c>
      <c r="L179" s="11">
        <v>5.1909999999999998E-2</v>
      </c>
      <c r="M179" s="11">
        <v>0</v>
      </c>
      <c r="N179" s="11">
        <v>5.2170000000000001E-2</v>
      </c>
      <c r="O179" s="11" t="s">
        <v>35</v>
      </c>
      <c r="P179" s="11">
        <v>9.0870000000000006E-2</v>
      </c>
      <c r="Q179" s="11">
        <v>0.33659</v>
      </c>
      <c r="R179" s="11" t="s">
        <v>35</v>
      </c>
      <c r="S179" s="11">
        <v>0</v>
      </c>
      <c r="T179" s="11">
        <v>0.58972000000000002</v>
      </c>
      <c r="U179" s="11">
        <v>0</v>
      </c>
      <c r="V179" s="11">
        <v>0</v>
      </c>
      <c r="W179" s="11">
        <v>0</v>
      </c>
      <c r="X179" s="11">
        <v>0</v>
      </c>
      <c r="Y179" s="11">
        <v>0.58972000000000002</v>
      </c>
      <c r="Z179" s="11">
        <v>0</v>
      </c>
      <c r="AA179" s="11">
        <v>7.5700000000000003E-3</v>
      </c>
      <c r="AB179" s="11">
        <v>8.5299999999999994E-3</v>
      </c>
      <c r="AC179" s="11">
        <v>1.6109999999999999E-2</v>
      </c>
      <c r="AD179" s="71">
        <f t="shared" si="9"/>
        <v>1.38E-2</v>
      </c>
      <c r="AE179" s="71">
        <f t="shared" si="10"/>
        <v>0</v>
      </c>
      <c r="AF179" s="71">
        <f t="shared" si="11"/>
        <v>0</v>
      </c>
      <c r="AG179" s="277" t="s">
        <v>906</v>
      </c>
      <c r="AH179" s="277" t="s">
        <v>465</v>
      </c>
      <c r="AI179" s="276" t="s">
        <v>466</v>
      </c>
      <c r="AJ179" s="276" t="s">
        <v>467</v>
      </c>
      <c r="AK179" s="276" t="s">
        <v>251</v>
      </c>
      <c r="AL179" s="277" t="s">
        <v>39</v>
      </c>
      <c r="AM179" s="276" t="s">
        <v>462</v>
      </c>
      <c r="AN179" s="276" t="s">
        <v>463</v>
      </c>
      <c r="AO179" s="277" t="s">
        <v>464</v>
      </c>
    </row>
    <row r="180" spans="1:41" ht="15" thickBot="1" x14ac:dyDescent="0.4">
      <c r="A180" s="8">
        <v>2025</v>
      </c>
      <c r="B180" s="9" t="s">
        <v>37</v>
      </c>
      <c r="C180" s="9" t="s">
        <v>39</v>
      </c>
      <c r="D180" s="9" t="s">
        <v>251</v>
      </c>
      <c r="E180" s="9" t="s">
        <v>30</v>
      </c>
      <c r="F180" s="8">
        <v>2029</v>
      </c>
      <c r="G180" s="11">
        <v>0</v>
      </c>
      <c r="H180" s="11">
        <v>0</v>
      </c>
      <c r="I180" s="11">
        <v>2.2280000000000001E-2</v>
      </c>
      <c r="J180" s="11">
        <v>0</v>
      </c>
      <c r="K180" s="11">
        <v>2.2919999999999999E-2</v>
      </c>
      <c r="L180" s="11">
        <v>5.355E-2</v>
      </c>
      <c r="M180" s="11">
        <v>0</v>
      </c>
      <c r="N180" s="11">
        <v>5.2420000000000001E-2</v>
      </c>
      <c r="O180" s="11" t="s">
        <v>35</v>
      </c>
      <c r="P180" s="11">
        <v>9.2009999999999995E-2</v>
      </c>
      <c r="Q180" s="11">
        <v>0.33964</v>
      </c>
      <c r="R180" s="11" t="s">
        <v>35</v>
      </c>
      <c r="S180" s="11">
        <v>0</v>
      </c>
      <c r="T180" s="11">
        <v>0.59611999999999998</v>
      </c>
      <c r="U180" s="11">
        <v>0</v>
      </c>
      <c r="V180" s="11">
        <v>0</v>
      </c>
      <c r="W180" s="11">
        <v>0</v>
      </c>
      <c r="X180" s="11">
        <v>0</v>
      </c>
      <c r="Y180" s="11">
        <v>0.59611999999999998</v>
      </c>
      <c r="Z180" s="11">
        <v>0</v>
      </c>
      <c r="AA180" s="11">
        <v>6.7400000000000003E-3</v>
      </c>
      <c r="AB180" s="11">
        <v>9.1199999999999996E-3</v>
      </c>
      <c r="AC180" s="11">
        <v>1.5859999999999999E-2</v>
      </c>
      <c r="AD180" s="71">
        <f t="shared" si="9"/>
        <v>1.3299999999999999E-2</v>
      </c>
      <c r="AE180" s="71">
        <f t="shared" si="10"/>
        <v>0</v>
      </c>
      <c r="AF180" s="71">
        <f t="shared" si="11"/>
        <v>0</v>
      </c>
      <c r="AG180" s="277" t="s">
        <v>906</v>
      </c>
      <c r="AH180" s="277" t="s">
        <v>465</v>
      </c>
      <c r="AI180" s="276" t="s">
        <v>466</v>
      </c>
      <c r="AJ180" s="276" t="s">
        <v>467</v>
      </c>
      <c r="AK180" s="276" t="s">
        <v>251</v>
      </c>
      <c r="AL180" s="277" t="s">
        <v>39</v>
      </c>
      <c r="AM180" s="276" t="s">
        <v>462</v>
      </c>
      <c r="AN180" s="276" t="s">
        <v>463</v>
      </c>
      <c r="AO180" s="277" t="s">
        <v>464</v>
      </c>
    </row>
    <row r="181" spans="1:41" ht="15" thickBot="1" x14ac:dyDescent="0.4">
      <c r="A181" s="8">
        <v>2025</v>
      </c>
      <c r="B181" s="9" t="s">
        <v>37</v>
      </c>
      <c r="C181" s="9" t="s">
        <v>39</v>
      </c>
      <c r="D181" s="9" t="s">
        <v>251</v>
      </c>
      <c r="E181" s="9" t="s">
        <v>30</v>
      </c>
      <c r="F181" s="8">
        <v>2030</v>
      </c>
      <c r="G181" s="11">
        <v>0</v>
      </c>
      <c r="H181" s="11">
        <v>0</v>
      </c>
      <c r="I181" s="11">
        <v>2.2519999999999998E-2</v>
      </c>
      <c r="J181" s="11">
        <v>0</v>
      </c>
      <c r="K181" s="11">
        <v>2.3550000000000001E-2</v>
      </c>
      <c r="L181" s="11">
        <v>5.4640000000000001E-2</v>
      </c>
      <c r="M181" s="11">
        <v>0</v>
      </c>
      <c r="N181" s="11">
        <v>5.2560000000000003E-2</v>
      </c>
      <c r="O181" s="11" t="s">
        <v>35</v>
      </c>
      <c r="P181" s="11">
        <v>9.2579999999999996E-2</v>
      </c>
      <c r="Q181" s="11">
        <v>0.33988000000000002</v>
      </c>
      <c r="R181" s="11" t="s">
        <v>35</v>
      </c>
      <c r="S181" s="11">
        <v>0</v>
      </c>
      <c r="T181" s="11">
        <v>0.59901000000000004</v>
      </c>
      <c r="U181" s="11">
        <v>0</v>
      </c>
      <c r="V181" s="11">
        <v>0</v>
      </c>
      <c r="W181" s="11">
        <v>0</v>
      </c>
      <c r="X181" s="11">
        <v>0</v>
      </c>
      <c r="Y181" s="11">
        <v>0.59901000000000004</v>
      </c>
      <c r="Z181" s="11">
        <v>0</v>
      </c>
      <c r="AA181" s="11">
        <v>5.4599999999999996E-3</v>
      </c>
      <c r="AB181" s="11">
        <v>8.7200000000000003E-3</v>
      </c>
      <c r="AC181" s="11">
        <v>1.418E-2</v>
      </c>
      <c r="AD181" s="71">
        <f t="shared" si="9"/>
        <v>1.3299999999999999E-2</v>
      </c>
      <c r="AE181" s="71">
        <f t="shared" si="10"/>
        <v>0</v>
      </c>
      <c r="AF181" s="71">
        <f t="shared" si="11"/>
        <v>0</v>
      </c>
      <c r="AG181" s="277" t="s">
        <v>906</v>
      </c>
      <c r="AH181" s="277" t="s">
        <v>465</v>
      </c>
      <c r="AI181" s="276" t="s">
        <v>466</v>
      </c>
      <c r="AJ181" s="276" t="s">
        <v>467</v>
      </c>
      <c r="AK181" s="276" t="s">
        <v>251</v>
      </c>
      <c r="AL181" s="277" t="s">
        <v>39</v>
      </c>
      <c r="AM181" s="276" t="s">
        <v>462</v>
      </c>
      <c r="AN181" s="276" t="s">
        <v>463</v>
      </c>
      <c r="AO181" s="277" t="s">
        <v>464</v>
      </c>
    </row>
    <row r="182" spans="1:41" ht="15" thickBot="1" x14ac:dyDescent="0.4">
      <c r="A182" s="8">
        <v>2025</v>
      </c>
      <c r="B182" s="9" t="s">
        <v>37</v>
      </c>
      <c r="C182" s="9" t="s">
        <v>39</v>
      </c>
      <c r="D182" s="9" t="s">
        <v>251</v>
      </c>
      <c r="E182" s="9" t="s">
        <v>30</v>
      </c>
      <c r="F182" s="8">
        <v>2031</v>
      </c>
      <c r="G182" s="11">
        <v>0</v>
      </c>
      <c r="H182" s="11">
        <v>0</v>
      </c>
      <c r="I182" s="11">
        <v>2.2759999999999999E-2</v>
      </c>
      <c r="J182" s="11">
        <v>0</v>
      </c>
      <c r="K182" s="11">
        <v>2.392E-2</v>
      </c>
      <c r="L182" s="11">
        <v>5.4809999999999998E-2</v>
      </c>
      <c r="M182" s="11">
        <v>0</v>
      </c>
      <c r="N182" s="11">
        <v>5.2670000000000002E-2</v>
      </c>
      <c r="O182" s="11" t="s">
        <v>35</v>
      </c>
      <c r="P182" s="11">
        <v>9.3869999999999995E-2</v>
      </c>
      <c r="Q182" s="11">
        <v>0.34261000000000003</v>
      </c>
      <c r="R182" s="11" t="s">
        <v>35</v>
      </c>
      <c r="S182" s="11">
        <v>0</v>
      </c>
      <c r="T182" s="11">
        <v>0.60379000000000005</v>
      </c>
      <c r="U182" s="11">
        <v>0</v>
      </c>
      <c r="V182" s="11">
        <v>0</v>
      </c>
      <c r="W182" s="11">
        <v>0</v>
      </c>
      <c r="X182" s="11">
        <v>0</v>
      </c>
      <c r="Y182" s="11">
        <v>0.60379000000000005</v>
      </c>
      <c r="Z182" s="11">
        <v>0</v>
      </c>
      <c r="AA182" s="11">
        <v>4.6100000000000004E-3</v>
      </c>
      <c r="AB182" s="11">
        <v>7.7000000000000002E-3</v>
      </c>
      <c r="AC182" s="11">
        <v>1.231E-2</v>
      </c>
      <c r="AD182" s="71">
        <f t="shared" si="9"/>
        <v>1.32E-2</v>
      </c>
      <c r="AE182" s="71">
        <f t="shared" si="10"/>
        <v>0</v>
      </c>
      <c r="AF182" s="71">
        <f t="shared" si="11"/>
        <v>0</v>
      </c>
      <c r="AG182" s="277" t="s">
        <v>906</v>
      </c>
      <c r="AH182" s="277" t="s">
        <v>465</v>
      </c>
      <c r="AI182" s="276" t="s">
        <v>466</v>
      </c>
      <c r="AJ182" s="276" t="s">
        <v>467</v>
      </c>
      <c r="AK182" s="276" t="s">
        <v>251</v>
      </c>
      <c r="AL182" s="277" t="s">
        <v>39</v>
      </c>
      <c r="AM182" s="276" t="s">
        <v>462</v>
      </c>
      <c r="AN182" s="276" t="s">
        <v>463</v>
      </c>
      <c r="AO182" s="277" t="s">
        <v>464</v>
      </c>
    </row>
    <row r="183" spans="1:41" ht="15" thickBot="1" x14ac:dyDescent="0.4">
      <c r="A183" s="8">
        <v>2025</v>
      </c>
      <c r="B183" s="9" t="s">
        <v>37</v>
      </c>
      <c r="C183" s="9" t="s">
        <v>39</v>
      </c>
      <c r="D183" s="9" t="s">
        <v>251</v>
      </c>
      <c r="E183" s="9" t="s">
        <v>30</v>
      </c>
      <c r="F183" s="8">
        <v>2032</v>
      </c>
      <c r="G183" s="11">
        <v>0</v>
      </c>
      <c r="H183" s="11">
        <v>0</v>
      </c>
      <c r="I183" s="11">
        <v>2.274E-2</v>
      </c>
      <c r="J183" s="11">
        <v>0</v>
      </c>
      <c r="K183" s="11">
        <v>2.605E-2</v>
      </c>
      <c r="L183" s="11">
        <v>5.6120000000000003E-2</v>
      </c>
      <c r="M183" s="11">
        <v>0</v>
      </c>
      <c r="N183" s="11">
        <v>5.484E-2</v>
      </c>
      <c r="O183" s="11" t="s">
        <v>35</v>
      </c>
      <c r="P183" s="11">
        <v>9.3340000000000006E-2</v>
      </c>
      <c r="Q183" s="11">
        <v>0.34122999999999998</v>
      </c>
      <c r="R183" s="11" t="s">
        <v>35</v>
      </c>
      <c r="S183" s="11">
        <v>0</v>
      </c>
      <c r="T183" s="11">
        <v>0.60741000000000001</v>
      </c>
      <c r="U183" s="11">
        <v>0</v>
      </c>
      <c r="V183" s="11">
        <v>0</v>
      </c>
      <c r="W183" s="11">
        <v>0</v>
      </c>
      <c r="X183" s="11">
        <v>0</v>
      </c>
      <c r="Y183" s="11">
        <v>0.60741000000000001</v>
      </c>
      <c r="Z183" s="11">
        <v>0</v>
      </c>
      <c r="AA183" s="11">
        <v>3.8E-3</v>
      </c>
      <c r="AB183" s="11">
        <v>6.4999999999999997E-3</v>
      </c>
      <c r="AC183" s="11">
        <v>1.03E-2</v>
      </c>
      <c r="AD183" s="71">
        <f t="shared" si="9"/>
        <v>1.3100000000000001E-2</v>
      </c>
      <c r="AE183" s="71">
        <f t="shared" si="10"/>
        <v>0</v>
      </c>
      <c r="AF183" s="71">
        <f t="shared" si="11"/>
        <v>0</v>
      </c>
      <c r="AG183" s="277" t="s">
        <v>906</v>
      </c>
      <c r="AH183" s="277" t="s">
        <v>465</v>
      </c>
      <c r="AI183" s="276" t="s">
        <v>466</v>
      </c>
      <c r="AJ183" s="276" t="s">
        <v>467</v>
      </c>
      <c r="AK183" s="276" t="s">
        <v>251</v>
      </c>
      <c r="AL183" s="277" t="s">
        <v>39</v>
      </c>
      <c r="AM183" s="276" t="s">
        <v>462</v>
      </c>
      <c r="AN183" s="276" t="s">
        <v>463</v>
      </c>
      <c r="AO183" s="277" t="s">
        <v>464</v>
      </c>
    </row>
    <row r="184" spans="1:41" ht="15" thickBot="1" x14ac:dyDescent="0.4">
      <c r="A184" s="8">
        <v>2025</v>
      </c>
      <c r="B184" s="9" t="s">
        <v>37</v>
      </c>
      <c r="C184" s="9" t="s">
        <v>39</v>
      </c>
      <c r="D184" s="9" t="s">
        <v>251</v>
      </c>
      <c r="E184" s="9" t="s">
        <v>30</v>
      </c>
      <c r="F184" s="8">
        <v>2033</v>
      </c>
      <c r="G184" s="11">
        <v>0</v>
      </c>
      <c r="H184" s="11">
        <v>0</v>
      </c>
      <c r="I184" s="11">
        <v>2.061E-2</v>
      </c>
      <c r="J184" s="11">
        <v>0</v>
      </c>
      <c r="K184" s="11">
        <v>2.6859999999999998E-2</v>
      </c>
      <c r="L184" s="11">
        <v>5.774E-2</v>
      </c>
      <c r="M184" s="11">
        <v>0</v>
      </c>
      <c r="N184" s="11">
        <v>5.4670000000000003E-2</v>
      </c>
      <c r="O184" s="11" t="s">
        <v>35</v>
      </c>
      <c r="P184" s="11">
        <v>9.5310000000000006E-2</v>
      </c>
      <c r="Q184" s="11">
        <v>0.34469</v>
      </c>
      <c r="R184" s="11" t="s">
        <v>35</v>
      </c>
      <c r="S184" s="11">
        <v>0</v>
      </c>
      <c r="T184" s="11">
        <v>0.61285000000000001</v>
      </c>
      <c r="U184" s="11">
        <v>0</v>
      </c>
      <c r="V184" s="11">
        <v>0</v>
      </c>
      <c r="W184" s="11">
        <v>0</v>
      </c>
      <c r="X184" s="11">
        <v>0</v>
      </c>
      <c r="Y184" s="11">
        <v>0.61285000000000001</v>
      </c>
      <c r="Z184" s="11">
        <v>0</v>
      </c>
      <c r="AA184" s="11">
        <v>2.9499999999999999E-3</v>
      </c>
      <c r="AB184" s="11">
        <v>6.45E-3</v>
      </c>
      <c r="AC184" s="11">
        <v>9.3900000000000008E-3</v>
      </c>
      <c r="AD184" s="71">
        <f t="shared" si="9"/>
        <v>1.2999999999999999E-2</v>
      </c>
      <c r="AE184" s="71">
        <f t="shared" si="10"/>
        <v>0</v>
      </c>
      <c r="AF184" s="71">
        <f t="shared" si="11"/>
        <v>0</v>
      </c>
      <c r="AG184" s="277" t="s">
        <v>906</v>
      </c>
      <c r="AH184" s="277" t="s">
        <v>465</v>
      </c>
      <c r="AI184" s="276" t="s">
        <v>466</v>
      </c>
      <c r="AJ184" s="276" t="s">
        <v>467</v>
      </c>
      <c r="AK184" s="276" t="s">
        <v>251</v>
      </c>
      <c r="AL184" s="277" t="s">
        <v>39</v>
      </c>
      <c r="AM184" s="276" t="s">
        <v>462</v>
      </c>
      <c r="AN184" s="276" t="s">
        <v>463</v>
      </c>
      <c r="AO184" s="277" t="s">
        <v>464</v>
      </c>
    </row>
    <row r="185" spans="1:41" ht="15" thickBot="1" x14ac:dyDescent="0.4">
      <c r="A185" s="8">
        <v>2025</v>
      </c>
      <c r="B185" s="9" t="s">
        <v>37</v>
      </c>
      <c r="C185" s="9" t="s">
        <v>39</v>
      </c>
      <c r="D185" s="9" t="s">
        <v>251</v>
      </c>
      <c r="E185" s="9" t="s">
        <v>30</v>
      </c>
      <c r="F185" s="8">
        <v>2034</v>
      </c>
      <c r="G185" s="11">
        <v>0</v>
      </c>
      <c r="H185" s="11">
        <v>0</v>
      </c>
      <c r="I185" s="11">
        <v>2.0820000000000002E-2</v>
      </c>
      <c r="J185" s="11">
        <v>0</v>
      </c>
      <c r="K185" s="11">
        <v>2.7089999999999999E-2</v>
      </c>
      <c r="L185" s="11">
        <v>5.4989999999999997E-2</v>
      </c>
      <c r="M185" s="11">
        <v>0</v>
      </c>
      <c r="N185" s="11">
        <v>5.4859999999999999E-2</v>
      </c>
      <c r="O185" s="11" t="s">
        <v>35</v>
      </c>
      <c r="P185" s="11">
        <v>9.4740000000000005E-2</v>
      </c>
      <c r="Q185" s="11">
        <v>0.34505999999999998</v>
      </c>
      <c r="R185" s="11" t="s">
        <v>35</v>
      </c>
      <c r="S185" s="11">
        <v>0</v>
      </c>
      <c r="T185" s="11">
        <v>0.60945000000000005</v>
      </c>
      <c r="U185" s="11">
        <v>0</v>
      </c>
      <c r="V185" s="11">
        <v>0</v>
      </c>
      <c r="W185" s="11">
        <v>0</v>
      </c>
      <c r="X185" s="11">
        <v>0</v>
      </c>
      <c r="Y185" s="11">
        <v>0.60945000000000005</v>
      </c>
      <c r="Z185" s="11">
        <v>0</v>
      </c>
      <c r="AA185" s="11">
        <v>2.47E-3</v>
      </c>
      <c r="AB185" s="11">
        <v>6.1000000000000004E-3</v>
      </c>
      <c r="AC185" s="11">
        <v>8.5699999999999995E-3</v>
      </c>
      <c r="AD185" s="71">
        <f t="shared" si="9"/>
        <v>1.1900000000000001E-2</v>
      </c>
      <c r="AE185" s="71">
        <f t="shared" si="10"/>
        <v>0</v>
      </c>
      <c r="AF185" s="71">
        <f t="shared" si="11"/>
        <v>0</v>
      </c>
      <c r="AG185" s="277" t="s">
        <v>906</v>
      </c>
      <c r="AH185" s="277" t="s">
        <v>465</v>
      </c>
      <c r="AI185" s="276" t="s">
        <v>466</v>
      </c>
      <c r="AJ185" s="276" t="s">
        <v>467</v>
      </c>
      <c r="AK185" s="276" t="s">
        <v>251</v>
      </c>
      <c r="AL185" s="277" t="s">
        <v>39</v>
      </c>
      <c r="AM185" s="276" t="s">
        <v>462</v>
      </c>
      <c r="AN185" s="276" t="s">
        <v>463</v>
      </c>
      <c r="AO185" s="277" t="s">
        <v>464</v>
      </c>
    </row>
    <row r="186" spans="1:41" ht="15" thickBot="1" x14ac:dyDescent="0.4">
      <c r="A186" s="8">
        <v>2025</v>
      </c>
      <c r="B186" s="9" t="s">
        <v>37</v>
      </c>
      <c r="C186" s="9" t="s">
        <v>39</v>
      </c>
      <c r="D186" s="9" t="s">
        <v>251</v>
      </c>
      <c r="E186" s="9" t="s">
        <v>30</v>
      </c>
      <c r="F186" s="8">
        <v>2035</v>
      </c>
      <c r="G186" s="11">
        <v>0</v>
      </c>
      <c r="H186" s="11">
        <v>0</v>
      </c>
      <c r="I186" s="11">
        <v>2.0820000000000002E-2</v>
      </c>
      <c r="J186" s="11">
        <v>0</v>
      </c>
      <c r="K186" s="11">
        <v>2.5309999999999999E-2</v>
      </c>
      <c r="L186" s="11">
        <v>5.6239999999999998E-2</v>
      </c>
      <c r="M186" s="11">
        <v>0</v>
      </c>
      <c r="N186" s="11">
        <v>5.5390000000000002E-2</v>
      </c>
      <c r="O186" s="11" t="s">
        <v>35</v>
      </c>
      <c r="P186" s="11">
        <v>9.4780000000000003E-2</v>
      </c>
      <c r="Q186" s="11">
        <v>0.34414</v>
      </c>
      <c r="R186" s="11" t="s">
        <v>35</v>
      </c>
      <c r="S186" s="11">
        <v>0</v>
      </c>
      <c r="T186" s="11">
        <v>0.60855999999999999</v>
      </c>
      <c r="U186" s="11">
        <v>0</v>
      </c>
      <c r="V186" s="11">
        <v>0</v>
      </c>
      <c r="W186" s="11">
        <v>0</v>
      </c>
      <c r="X186" s="11">
        <v>0</v>
      </c>
      <c r="Y186" s="11">
        <v>0.60855999999999999</v>
      </c>
      <c r="Z186" s="11">
        <v>0</v>
      </c>
      <c r="AA186" s="11">
        <v>2.1199999999999999E-3</v>
      </c>
      <c r="AB186" s="11">
        <v>5.9199999999999999E-3</v>
      </c>
      <c r="AC186" s="11">
        <v>8.0499999999999999E-3</v>
      </c>
      <c r="AD186" s="71">
        <f t="shared" si="9"/>
        <v>1.1900000000000001E-2</v>
      </c>
      <c r="AE186" s="71">
        <f t="shared" si="10"/>
        <v>0</v>
      </c>
      <c r="AF186" s="71">
        <f t="shared" si="11"/>
        <v>0</v>
      </c>
      <c r="AG186" s="277" t="s">
        <v>906</v>
      </c>
      <c r="AH186" s="277" t="s">
        <v>465</v>
      </c>
      <c r="AI186" s="276" t="s">
        <v>466</v>
      </c>
      <c r="AJ186" s="276" t="s">
        <v>467</v>
      </c>
      <c r="AK186" s="276" t="s">
        <v>251</v>
      </c>
      <c r="AL186" s="277" t="s">
        <v>39</v>
      </c>
      <c r="AM186" s="276" t="s">
        <v>462</v>
      </c>
      <c r="AN186" s="276" t="s">
        <v>463</v>
      </c>
      <c r="AO186" s="277" t="s">
        <v>464</v>
      </c>
    </row>
    <row r="187" spans="1:41" ht="15" thickBot="1" x14ac:dyDescent="0.4">
      <c r="A187" s="8">
        <v>2025</v>
      </c>
      <c r="B187" s="9" t="s">
        <v>37</v>
      </c>
      <c r="C187" s="9" t="s">
        <v>39</v>
      </c>
      <c r="D187" s="9" t="s">
        <v>251</v>
      </c>
      <c r="E187" s="9" t="s">
        <v>31</v>
      </c>
      <c r="F187" s="8">
        <v>2025</v>
      </c>
      <c r="G187" s="11" t="s">
        <v>381</v>
      </c>
      <c r="H187" s="11" t="s">
        <v>381</v>
      </c>
      <c r="I187" s="11" t="s">
        <v>381</v>
      </c>
      <c r="J187" s="11" t="s">
        <v>381</v>
      </c>
      <c r="K187" s="11" t="s">
        <v>381</v>
      </c>
      <c r="L187" s="11" t="s">
        <v>381</v>
      </c>
      <c r="M187" s="11" t="s">
        <v>381</v>
      </c>
      <c r="N187" s="11" t="s">
        <v>381</v>
      </c>
      <c r="O187" s="11" t="s">
        <v>381</v>
      </c>
      <c r="P187" s="11" t="s">
        <v>381</v>
      </c>
      <c r="Q187" s="11" t="s">
        <v>381</v>
      </c>
      <c r="R187" s="11" t="s">
        <v>381</v>
      </c>
      <c r="S187" s="11" t="s">
        <v>381</v>
      </c>
      <c r="T187" s="11" t="s">
        <v>381</v>
      </c>
      <c r="U187" s="11" t="s">
        <v>381</v>
      </c>
      <c r="V187" s="11" t="s">
        <v>381</v>
      </c>
      <c r="W187" s="11" t="s">
        <v>381</v>
      </c>
      <c r="X187" s="11" t="s">
        <v>381</v>
      </c>
      <c r="Y187" s="11" t="s">
        <v>381</v>
      </c>
      <c r="Z187" s="11">
        <v>0</v>
      </c>
      <c r="AA187" s="11">
        <v>3.1280000000000002E-2</v>
      </c>
      <c r="AB187" s="11">
        <v>3.0259999999999999E-2</v>
      </c>
      <c r="AC187" s="11">
        <v>6.1550000000000001E-2</v>
      </c>
      <c r="AD187" s="71"/>
      <c r="AE187" s="71"/>
      <c r="AF187" s="71">
        <f t="shared" si="11"/>
        <v>0</v>
      </c>
      <c r="AG187" s="277" t="s">
        <v>907</v>
      </c>
      <c r="AH187" s="277" t="s">
        <v>465</v>
      </c>
      <c r="AI187" s="276" t="s">
        <v>466</v>
      </c>
      <c r="AJ187" s="276" t="s">
        <v>467</v>
      </c>
      <c r="AK187" s="276" t="s">
        <v>251</v>
      </c>
      <c r="AL187" s="277" t="s">
        <v>39</v>
      </c>
      <c r="AM187" s="276" t="s">
        <v>462</v>
      </c>
      <c r="AN187" s="276" t="s">
        <v>463</v>
      </c>
      <c r="AO187" s="277" t="s">
        <v>464</v>
      </c>
    </row>
    <row r="188" spans="1:41" ht="15" thickBot="1" x14ac:dyDescent="0.4">
      <c r="A188" s="8">
        <v>2025</v>
      </c>
      <c r="B188" s="9" t="s">
        <v>37</v>
      </c>
      <c r="C188" s="9" t="s">
        <v>39</v>
      </c>
      <c r="D188" s="9" t="s">
        <v>251</v>
      </c>
      <c r="E188" s="9" t="s">
        <v>31</v>
      </c>
      <c r="F188" s="8">
        <v>2026</v>
      </c>
      <c r="G188" s="11" t="s">
        <v>381</v>
      </c>
      <c r="H188" s="11" t="s">
        <v>381</v>
      </c>
      <c r="I188" s="11" t="s">
        <v>381</v>
      </c>
      <c r="J188" s="11" t="s">
        <v>381</v>
      </c>
      <c r="K188" s="11" t="s">
        <v>381</v>
      </c>
      <c r="L188" s="11" t="s">
        <v>381</v>
      </c>
      <c r="M188" s="11" t="s">
        <v>381</v>
      </c>
      <c r="N188" s="11" t="s">
        <v>381</v>
      </c>
      <c r="O188" s="11" t="s">
        <v>381</v>
      </c>
      <c r="P188" s="11" t="s">
        <v>381</v>
      </c>
      <c r="Q188" s="11" t="s">
        <v>381</v>
      </c>
      <c r="R188" s="11" t="s">
        <v>381</v>
      </c>
      <c r="S188" s="11" t="s">
        <v>381</v>
      </c>
      <c r="T188" s="11" t="s">
        <v>381</v>
      </c>
      <c r="U188" s="11" t="s">
        <v>381</v>
      </c>
      <c r="V188" s="11" t="s">
        <v>381</v>
      </c>
      <c r="W188" s="11" t="s">
        <v>381</v>
      </c>
      <c r="X188" s="11" t="s">
        <v>381</v>
      </c>
      <c r="Y188" s="11" t="s">
        <v>381</v>
      </c>
      <c r="Z188" s="11">
        <v>0</v>
      </c>
      <c r="AA188" s="11">
        <v>3.2730000000000002E-2</v>
      </c>
      <c r="AB188" s="11">
        <v>1.4279999999999999E-2</v>
      </c>
      <c r="AC188" s="11">
        <v>4.7019999999999999E-2</v>
      </c>
      <c r="AD188" s="71"/>
      <c r="AE188" s="71"/>
      <c r="AF188" s="71">
        <f t="shared" si="11"/>
        <v>0</v>
      </c>
      <c r="AG188" s="277" t="s">
        <v>907</v>
      </c>
      <c r="AH188" s="277" t="s">
        <v>465</v>
      </c>
      <c r="AI188" s="276" t="s">
        <v>466</v>
      </c>
      <c r="AJ188" s="276" t="s">
        <v>467</v>
      </c>
      <c r="AK188" s="276" t="s">
        <v>251</v>
      </c>
      <c r="AL188" s="277" t="s">
        <v>39</v>
      </c>
      <c r="AM188" s="276" t="s">
        <v>462</v>
      </c>
      <c r="AN188" s="276" t="s">
        <v>463</v>
      </c>
      <c r="AO188" s="277" t="s">
        <v>464</v>
      </c>
    </row>
    <row r="189" spans="1:41" ht="15" thickBot="1" x14ac:dyDescent="0.4">
      <c r="A189" s="8">
        <v>2025</v>
      </c>
      <c r="B189" s="9" t="s">
        <v>37</v>
      </c>
      <c r="C189" s="9" t="s">
        <v>39</v>
      </c>
      <c r="D189" s="9" t="s">
        <v>251</v>
      </c>
      <c r="E189" s="9" t="s">
        <v>31</v>
      </c>
      <c r="F189" s="8">
        <v>2027</v>
      </c>
      <c r="G189" s="11" t="s">
        <v>381</v>
      </c>
      <c r="H189" s="11" t="s">
        <v>381</v>
      </c>
      <c r="I189" s="11" t="s">
        <v>381</v>
      </c>
      <c r="J189" s="11" t="s">
        <v>381</v>
      </c>
      <c r="K189" s="11" t="s">
        <v>381</v>
      </c>
      <c r="L189" s="11" t="s">
        <v>381</v>
      </c>
      <c r="M189" s="11" t="s">
        <v>381</v>
      </c>
      <c r="N189" s="11" t="s">
        <v>381</v>
      </c>
      <c r="O189" s="11" t="s">
        <v>381</v>
      </c>
      <c r="P189" s="11" t="s">
        <v>381</v>
      </c>
      <c r="Q189" s="11" t="s">
        <v>381</v>
      </c>
      <c r="R189" s="11" t="s">
        <v>381</v>
      </c>
      <c r="S189" s="11" t="s">
        <v>381</v>
      </c>
      <c r="T189" s="11" t="s">
        <v>381</v>
      </c>
      <c r="U189" s="11" t="s">
        <v>381</v>
      </c>
      <c r="V189" s="11" t="s">
        <v>381</v>
      </c>
      <c r="W189" s="11" t="s">
        <v>381</v>
      </c>
      <c r="X189" s="11" t="s">
        <v>381</v>
      </c>
      <c r="Y189" s="11" t="s">
        <v>381</v>
      </c>
      <c r="Z189" s="11">
        <v>0</v>
      </c>
      <c r="AA189" s="11">
        <v>2.8119999999999999E-2</v>
      </c>
      <c r="AB189" s="11">
        <v>1.5010000000000001E-2</v>
      </c>
      <c r="AC189" s="11">
        <v>4.3139999999999998E-2</v>
      </c>
      <c r="AD189" s="71"/>
      <c r="AE189" s="71"/>
      <c r="AF189" s="71">
        <f t="shared" si="11"/>
        <v>0</v>
      </c>
      <c r="AG189" s="277" t="s">
        <v>907</v>
      </c>
      <c r="AH189" s="277" t="s">
        <v>465</v>
      </c>
      <c r="AI189" s="276" t="s">
        <v>466</v>
      </c>
      <c r="AJ189" s="276" t="s">
        <v>467</v>
      </c>
      <c r="AK189" s="276" t="s">
        <v>251</v>
      </c>
      <c r="AL189" s="277" t="s">
        <v>39</v>
      </c>
      <c r="AM189" s="276" t="s">
        <v>462</v>
      </c>
      <c r="AN189" s="276" t="s">
        <v>463</v>
      </c>
      <c r="AO189" s="277" t="s">
        <v>464</v>
      </c>
    </row>
    <row r="190" spans="1:41" ht="15" thickBot="1" x14ac:dyDescent="0.4">
      <c r="A190" s="8">
        <v>2025</v>
      </c>
      <c r="B190" s="9" t="s">
        <v>37</v>
      </c>
      <c r="C190" s="9" t="s">
        <v>39</v>
      </c>
      <c r="D190" s="9" t="s">
        <v>251</v>
      </c>
      <c r="E190" s="9" t="s">
        <v>31</v>
      </c>
      <c r="F190" s="8">
        <v>2028</v>
      </c>
      <c r="G190" s="11" t="s">
        <v>381</v>
      </c>
      <c r="H190" s="11" t="s">
        <v>381</v>
      </c>
      <c r="I190" s="11" t="s">
        <v>381</v>
      </c>
      <c r="J190" s="11" t="s">
        <v>381</v>
      </c>
      <c r="K190" s="11" t="s">
        <v>381</v>
      </c>
      <c r="L190" s="11" t="s">
        <v>381</v>
      </c>
      <c r="M190" s="11" t="s">
        <v>381</v>
      </c>
      <c r="N190" s="11" t="s">
        <v>381</v>
      </c>
      <c r="O190" s="11" t="s">
        <v>381</v>
      </c>
      <c r="P190" s="11" t="s">
        <v>381</v>
      </c>
      <c r="Q190" s="11" t="s">
        <v>381</v>
      </c>
      <c r="R190" s="11" t="s">
        <v>381</v>
      </c>
      <c r="S190" s="11" t="s">
        <v>381</v>
      </c>
      <c r="T190" s="11" t="s">
        <v>381</v>
      </c>
      <c r="U190" s="11" t="s">
        <v>381</v>
      </c>
      <c r="V190" s="11" t="s">
        <v>381</v>
      </c>
      <c r="W190" s="11" t="s">
        <v>381</v>
      </c>
      <c r="X190" s="11" t="s">
        <v>381</v>
      </c>
      <c r="Y190" s="11" t="s">
        <v>381</v>
      </c>
      <c r="Z190" s="11">
        <v>0</v>
      </c>
      <c r="AA190" s="11">
        <v>2.9489999999999999E-2</v>
      </c>
      <c r="AB190" s="11">
        <v>1.5810000000000001E-2</v>
      </c>
      <c r="AC190" s="11">
        <v>4.53E-2</v>
      </c>
      <c r="AD190" s="71"/>
      <c r="AE190" s="71"/>
      <c r="AF190" s="71">
        <f t="shared" si="11"/>
        <v>0</v>
      </c>
      <c r="AG190" s="277" t="s">
        <v>907</v>
      </c>
      <c r="AH190" s="277" t="s">
        <v>465</v>
      </c>
      <c r="AI190" s="276" t="s">
        <v>466</v>
      </c>
      <c r="AJ190" s="276" t="s">
        <v>467</v>
      </c>
      <c r="AK190" s="276" t="s">
        <v>251</v>
      </c>
      <c r="AL190" s="277" t="s">
        <v>39</v>
      </c>
      <c r="AM190" s="276" t="s">
        <v>462</v>
      </c>
      <c r="AN190" s="276" t="s">
        <v>463</v>
      </c>
      <c r="AO190" s="277" t="s">
        <v>464</v>
      </c>
    </row>
    <row r="191" spans="1:41" ht="15" thickBot="1" x14ac:dyDescent="0.4">
      <c r="A191" s="8">
        <v>2025</v>
      </c>
      <c r="B191" s="9" t="s">
        <v>37</v>
      </c>
      <c r="C191" s="9" t="s">
        <v>39</v>
      </c>
      <c r="D191" s="9" t="s">
        <v>251</v>
      </c>
      <c r="E191" s="9" t="s">
        <v>31</v>
      </c>
      <c r="F191" s="8">
        <v>2029</v>
      </c>
      <c r="G191" s="11" t="s">
        <v>381</v>
      </c>
      <c r="H191" s="11" t="s">
        <v>381</v>
      </c>
      <c r="I191" s="11" t="s">
        <v>381</v>
      </c>
      <c r="J191" s="11" t="s">
        <v>381</v>
      </c>
      <c r="K191" s="11" t="s">
        <v>381</v>
      </c>
      <c r="L191" s="11" t="s">
        <v>381</v>
      </c>
      <c r="M191" s="11" t="s">
        <v>381</v>
      </c>
      <c r="N191" s="11" t="s">
        <v>381</v>
      </c>
      <c r="O191" s="11" t="s">
        <v>381</v>
      </c>
      <c r="P191" s="11" t="s">
        <v>381</v>
      </c>
      <c r="Q191" s="11" t="s">
        <v>381</v>
      </c>
      <c r="R191" s="11" t="s">
        <v>381</v>
      </c>
      <c r="S191" s="11" t="s">
        <v>381</v>
      </c>
      <c r="T191" s="11" t="s">
        <v>381</v>
      </c>
      <c r="U191" s="11" t="s">
        <v>381</v>
      </c>
      <c r="V191" s="11" t="s">
        <v>381</v>
      </c>
      <c r="W191" s="11" t="s">
        <v>381</v>
      </c>
      <c r="X191" s="11" t="s">
        <v>381</v>
      </c>
      <c r="Y191" s="11" t="s">
        <v>381</v>
      </c>
      <c r="Z191" s="11">
        <v>0</v>
      </c>
      <c r="AA191" s="11">
        <v>2.393E-2</v>
      </c>
      <c r="AB191" s="11">
        <v>1.6820000000000002E-2</v>
      </c>
      <c r="AC191" s="11">
        <v>4.0750000000000001E-2</v>
      </c>
      <c r="AD191" s="71"/>
      <c r="AE191" s="71"/>
      <c r="AF191" s="71">
        <f t="shared" si="11"/>
        <v>0</v>
      </c>
      <c r="AG191" s="277" t="s">
        <v>907</v>
      </c>
      <c r="AH191" s="277" t="s">
        <v>465</v>
      </c>
      <c r="AI191" s="276" t="s">
        <v>466</v>
      </c>
      <c r="AJ191" s="276" t="s">
        <v>467</v>
      </c>
      <c r="AK191" s="276" t="s">
        <v>251</v>
      </c>
      <c r="AL191" s="277" t="s">
        <v>39</v>
      </c>
      <c r="AM191" s="276" t="s">
        <v>462</v>
      </c>
      <c r="AN191" s="276" t="s">
        <v>463</v>
      </c>
      <c r="AO191" s="277" t="s">
        <v>464</v>
      </c>
    </row>
    <row r="192" spans="1:41" ht="15" thickBot="1" x14ac:dyDescent="0.4">
      <c r="A192" s="8">
        <v>2025</v>
      </c>
      <c r="B192" s="9" t="s">
        <v>37</v>
      </c>
      <c r="C192" s="9" t="s">
        <v>39</v>
      </c>
      <c r="D192" s="9" t="s">
        <v>251</v>
      </c>
      <c r="E192" s="9" t="s">
        <v>31</v>
      </c>
      <c r="F192" s="8">
        <v>2030</v>
      </c>
      <c r="G192" s="11" t="s">
        <v>381</v>
      </c>
      <c r="H192" s="11" t="s">
        <v>381</v>
      </c>
      <c r="I192" s="11" t="s">
        <v>381</v>
      </c>
      <c r="J192" s="11" t="s">
        <v>381</v>
      </c>
      <c r="K192" s="11" t="s">
        <v>381</v>
      </c>
      <c r="L192" s="11" t="s">
        <v>381</v>
      </c>
      <c r="M192" s="11" t="s">
        <v>381</v>
      </c>
      <c r="N192" s="11" t="s">
        <v>381</v>
      </c>
      <c r="O192" s="11" t="s">
        <v>381</v>
      </c>
      <c r="P192" s="11" t="s">
        <v>381</v>
      </c>
      <c r="Q192" s="11" t="s">
        <v>381</v>
      </c>
      <c r="R192" s="11" t="s">
        <v>381</v>
      </c>
      <c r="S192" s="11" t="s">
        <v>381</v>
      </c>
      <c r="T192" s="11" t="s">
        <v>381</v>
      </c>
      <c r="U192" s="11" t="s">
        <v>381</v>
      </c>
      <c r="V192" s="11" t="s">
        <v>381</v>
      </c>
      <c r="W192" s="11" t="s">
        <v>381</v>
      </c>
      <c r="X192" s="11" t="s">
        <v>381</v>
      </c>
      <c r="Y192" s="11" t="s">
        <v>381</v>
      </c>
      <c r="Z192" s="11">
        <v>0</v>
      </c>
      <c r="AA192" s="11">
        <v>2.5600000000000001E-2</v>
      </c>
      <c r="AB192" s="11">
        <v>1.7749999999999998E-2</v>
      </c>
      <c r="AC192" s="11">
        <v>4.335E-2</v>
      </c>
      <c r="AD192" s="71"/>
      <c r="AE192" s="71"/>
      <c r="AF192" s="71">
        <f t="shared" si="11"/>
        <v>0</v>
      </c>
      <c r="AG192" s="277" t="s">
        <v>907</v>
      </c>
      <c r="AH192" s="277" t="s">
        <v>465</v>
      </c>
      <c r="AI192" s="276" t="s">
        <v>466</v>
      </c>
      <c r="AJ192" s="276" t="s">
        <v>467</v>
      </c>
      <c r="AK192" s="276" t="s">
        <v>251</v>
      </c>
      <c r="AL192" s="277" t="s">
        <v>39</v>
      </c>
      <c r="AM192" s="276" t="s">
        <v>462</v>
      </c>
      <c r="AN192" s="276" t="s">
        <v>463</v>
      </c>
      <c r="AO192" s="277" t="s">
        <v>464</v>
      </c>
    </row>
    <row r="193" spans="1:41" ht="15" thickBot="1" x14ac:dyDescent="0.4">
      <c r="A193" s="8">
        <v>2025</v>
      </c>
      <c r="B193" s="9" t="s">
        <v>37</v>
      </c>
      <c r="C193" s="9" t="s">
        <v>39</v>
      </c>
      <c r="D193" s="9" t="s">
        <v>251</v>
      </c>
      <c r="E193" s="9" t="s">
        <v>31</v>
      </c>
      <c r="F193" s="8">
        <v>2031</v>
      </c>
      <c r="G193" s="11" t="s">
        <v>381</v>
      </c>
      <c r="H193" s="11" t="s">
        <v>381</v>
      </c>
      <c r="I193" s="11" t="s">
        <v>381</v>
      </c>
      <c r="J193" s="11" t="s">
        <v>381</v>
      </c>
      <c r="K193" s="11" t="s">
        <v>381</v>
      </c>
      <c r="L193" s="11" t="s">
        <v>381</v>
      </c>
      <c r="M193" s="11" t="s">
        <v>381</v>
      </c>
      <c r="N193" s="11" t="s">
        <v>381</v>
      </c>
      <c r="O193" s="11" t="s">
        <v>381</v>
      </c>
      <c r="P193" s="11" t="s">
        <v>381</v>
      </c>
      <c r="Q193" s="11" t="s">
        <v>381</v>
      </c>
      <c r="R193" s="11" t="s">
        <v>381</v>
      </c>
      <c r="S193" s="11" t="s">
        <v>381</v>
      </c>
      <c r="T193" s="11" t="s">
        <v>381</v>
      </c>
      <c r="U193" s="11" t="s">
        <v>381</v>
      </c>
      <c r="V193" s="11" t="s">
        <v>381</v>
      </c>
      <c r="W193" s="11" t="s">
        <v>381</v>
      </c>
      <c r="X193" s="11" t="s">
        <v>381</v>
      </c>
      <c r="Y193" s="11" t="s">
        <v>381</v>
      </c>
      <c r="Z193" s="11">
        <v>0</v>
      </c>
      <c r="AA193" s="11">
        <v>2.7119999999999998E-2</v>
      </c>
      <c r="AB193" s="11">
        <v>1.8859999999999998E-2</v>
      </c>
      <c r="AC193" s="11">
        <v>4.598E-2</v>
      </c>
      <c r="AD193" s="71"/>
      <c r="AE193" s="71"/>
      <c r="AF193" s="71">
        <f t="shared" si="11"/>
        <v>0</v>
      </c>
      <c r="AG193" s="277" t="s">
        <v>907</v>
      </c>
      <c r="AH193" s="277" t="s">
        <v>465</v>
      </c>
      <c r="AI193" s="276" t="s">
        <v>466</v>
      </c>
      <c r="AJ193" s="276" t="s">
        <v>467</v>
      </c>
      <c r="AK193" s="276" t="s">
        <v>251</v>
      </c>
      <c r="AL193" s="277" t="s">
        <v>39</v>
      </c>
      <c r="AM193" s="276" t="s">
        <v>462</v>
      </c>
      <c r="AN193" s="276" t="s">
        <v>463</v>
      </c>
      <c r="AO193" s="277" t="s">
        <v>464</v>
      </c>
    </row>
    <row r="194" spans="1:41" ht="15" thickBot="1" x14ac:dyDescent="0.4">
      <c r="A194" s="8">
        <v>2025</v>
      </c>
      <c r="B194" s="9" t="s">
        <v>37</v>
      </c>
      <c r="C194" s="9" t="s">
        <v>39</v>
      </c>
      <c r="D194" s="9" t="s">
        <v>251</v>
      </c>
      <c r="E194" s="9" t="s">
        <v>31</v>
      </c>
      <c r="F194" s="8">
        <v>2032</v>
      </c>
      <c r="G194" s="11" t="s">
        <v>381</v>
      </c>
      <c r="H194" s="11" t="s">
        <v>381</v>
      </c>
      <c r="I194" s="11" t="s">
        <v>381</v>
      </c>
      <c r="J194" s="11" t="s">
        <v>381</v>
      </c>
      <c r="K194" s="11" t="s">
        <v>381</v>
      </c>
      <c r="L194" s="11" t="s">
        <v>381</v>
      </c>
      <c r="M194" s="11" t="s">
        <v>381</v>
      </c>
      <c r="N194" s="11" t="s">
        <v>381</v>
      </c>
      <c r="O194" s="11" t="s">
        <v>381</v>
      </c>
      <c r="P194" s="11" t="s">
        <v>381</v>
      </c>
      <c r="Q194" s="11" t="s">
        <v>381</v>
      </c>
      <c r="R194" s="11" t="s">
        <v>381</v>
      </c>
      <c r="S194" s="11" t="s">
        <v>381</v>
      </c>
      <c r="T194" s="11" t="s">
        <v>381</v>
      </c>
      <c r="U194" s="11" t="s">
        <v>381</v>
      </c>
      <c r="V194" s="11" t="s">
        <v>381</v>
      </c>
      <c r="W194" s="11" t="s">
        <v>381</v>
      </c>
      <c r="X194" s="11" t="s">
        <v>381</v>
      </c>
      <c r="Y194" s="11" t="s">
        <v>381</v>
      </c>
      <c r="Z194" s="11">
        <v>0</v>
      </c>
      <c r="AA194" s="11">
        <v>2.87E-2</v>
      </c>
      <c r="AB194" s="11">
        <v>1.6060000000000001E-2</v>
      </c>
      <c r="AC194" s="11">
        <v>4.4760000000000001E-2</v>
      </c>
      <c r="AD194" s="71"/>
      <c r="AE194" s="71"/>
      <c r="AF194" s="71">
        <f t="shared" si="11"/>
        <v>0</v>
      </c>
      <c r="AG194" s="277" t="s">
        <v>907</v>
      </c>
      <c r="AH194" s="277" t="s">
        <v>465</v>
      </c>
      <c r="AI194" s="276" t="s">
        <v>466</v>
      </c>
      <c r="AJ194" s="276" t="s">
        <v>467</v>
      </c>
      <c r="AK194" s="276" t="s">
        <v>251</v>
      </c>
      <c r="AL194" s="277" t="s">
        <v>39</v>
      </c>
      <c r="AM194" s="276" t="s">
        <v>462</v>
      </c>
      <c r="AN194" s="276" t="s">
        <v>463</v>
      </c>
      <c r="AO194" s="277" t="s">
        <v>464</v>
      </c>
    </row>
    <row r="195" spans="1:41" ht="15" thickBot="1" x14ac:dyDescent="0.4">
      <c r="A195" s="8">
        <v>2025</v>
      </c>
      <c r="B195" s="9" t="s">
        <v>37</v>
      </c>
      <c r="C195" s="9" t="s">
        <v>39</v>
      </c>
      <c r="D195" s="9" t="s">
        <v>251</v>
      </c>
      <c r="E195" s="9" t="s">
        <v>31</v>
      </c>
      <c r="F195" s="8">
        <v>2033</v>
      </c>
      <c r="G195" s="11" t="s">
        <v>381</v>
      </c>
      <c r="H195" s="11" t="s">
        <v>381</v>
      </c>
      <c r="I195" s="11" t="s">
        <v>381</v>
      </c>
      <c r="J195" s="11" t="s">
        <v>381</v>
      </c>
      <c r="K195" s="11" t="s">
        <v>381</v>
      </c>
      <c r="L195" s="11" t="s">
        <v>381</v>
      </c>
      <c r="M195" s="11" t="s">
        <v>381</v>
      </c>
      <c r="N195" s="11" t="s">
        <v>381</v>
      </c>
      <c r="O195" s="11" t="s">
        <v>381</v>
      </c>
      <c r="P195" s="11" t="s">
        <v>381</v>
      </c>
      <c r="Q195" s="11" t="s">
        <v>381</v>
      </c>
      <c r="R195" s="11" t="s">
        <v>381</v>
      </c>
      <c r="S195" s="11" t="s">
        <v>381</v>
      </c>
      <c r="T195" s="11" t="s">
        <v>381</v>
      </c>
      <c r="U195" s="11" t="s">
        <v>381</v>
      </c>
      <c r="V195" s="11" t="s">
        <v>381</v>
      </c>
      <c r="W195" s="11" t="s">
        <v>381</v>
      </c>
      <c r="X195" s="11" t="s">
        <v>381</v>
      </c>
      <c r="Y195" s="11" t="s">
        <v>381</v>
      </c>
      <c r="Z195" s="11">
        <v>0</v>
      </c>
      <c r="AA195" s="11">
        <v>3.5450000000000002E-2</v>
      </c>
      <c r="AB195" s="11">
        <v>1.6969999999999999E-2</v>
      </c>
      <c r="AC195" s="11">
        <v>5.2420000000000001E-2</v>
      </c>
      <c r="AD195" s="71"/>
      <c r="AE195" s="71"/>
      <c r="AF195" s="71">
        <f t="shared" si="11"/>
        <v>0</v>
      </c>
      <c r="AG195" s="277" t="s">
        <v>907</v>
      </c>
      <c r="AH195" s="277" t="s">
        <v>465</v>
      </c>
      <c r="AI195" s="276" t="s">
        <v>466</v>
      </c>
      <c r="AJ195" s="276" t="s">
        <v>467</v>
      </c>
      <c r="AK195" s="276" t="s">
        <v>251</v>
      </c>
      <c r="AL195" s="277" t="s">
        <v>39</v>
      </c>
      <c r="AM195" s="276" t="s">
        <v>462</v>
      </c>
      <c r="AN195" s="276" t="s">
        <v>463</v>
      </c>
      <c r="AO195" s="277" t="s">
        <v>464</v>
      </c>
    </row>
    <row r="196" spans="1:41" ht="15" thickBot="1" x14ac:dyDescent="0.4">
      <c r="A196" s="8">
        <v>2025</v>
      </c>
      <c r="B196" s="9" t="s">
        <v>37</v>
      </c>
      <c r="C196" s="9" t="s">
        <v>39</v>
      </c>
      <c r="D196" s="9" t="s">
        <v>251</v>
      </c>
      <c r="E196" s="9" t="s">
        <v>31</v>
      </c>
      <c r="F196" s="8">
        <v>2034</v>
      </c>
      <c r="G196" s="11" t="s">
        <v>381</v>
      </c>
      <c r="H196" s="11" t="s">
        <v>381</v>
      </c>
      <c r="I196" s="11" t="s">
        <v>381</v>
      </c>
      <c r="J196" s="11" t="s">
        <v>381</v>
      </c>
      <c r="K196" s="11" t="s">
        <v>381</v>
      </c>
      <c r="L196" s="11" t="s">
        <v>381</v>
      </c>
      <c r="M196" s="11" t="s">
        <v>381</v>
      </c>
      <c r="N196" s="11" t="s">
        <v>381</v>
      </c>
      <c r="O196" s="11" t="s">
        <v>381</v>
      </c>
      <c r="P196" s="11" t="s">
        <v>381</v>
      </c>
      <c r="Q196" s="11" t="s">
        <v>381</v>
      </c>
      <c r="R196" s="11" t="s">
        <v>381</v>
      </c>
      <c r="S196" s="11" t="s">
        <v>381</v>
      </c>
      <c r="T196" s="11" t="s">
        <v>381</v>
      </c>
      <c r="U196" s="11" t="s">
        <v>381</v>
      </c>
      <c r="V196" s="11" t="s">
        <v>381</v>
      </c>
      <c r="W196" s="11" t="s">
        <v>381</v>
      </c>
      <c r="X196" s="11" t="s">
        <v>381</v>
      </c>
      <c r="Y196" s="11" t="s">
        <v>381</v>
      </c>
      <c r="Z196" s="11">
        <v>0</v>
      </c>
      <c r="AA196" s="11">
        <v>1.487E-2</v>
      </c>
      <c r="AB196" s="11">
        <v>1.3939999999999999E-2</v>
      </c>
      <c r="AC196" s="11">
        <v>2.8819999999999998E-2</v>
      </c>
      <c r="AD196" s="71"/>
      <c r="AE196" s="71"/>
      <c r="AF196" s="71">
        <f t="shared" si="11"/>
        <v>0</v>
      </c>
      <c r="AG196" s="277" t="s">
        <v>907</v>
      </c>
      <c r="AH196" s="277" t="s">
        <v>465</v>
      </c>
      <c r="AI196" s="276" t="s">
        <v>466</v>
      </c>
      <c r="AJ196" s="276" t="s">
        <v>467</v>
      </c>
      <c r="AK196" s="276" t="s">
        <v>251</v>
      </c>
      <c r="AL196" s="277" t="s">
        <v>39</v>
      </c>
      <c r="AM196" s="276" t="s">
        <v>462</v>
      </c>
      <c r="AN196" s="276" t="s">
        <v>463</v>
      </c>
      <c r="AO196" s="277" t="s">
        <v>464</v>
      </c>
    </row>
    <row r="197" spans="1:41" ht="15" thickBot="1" x14ac:dyDescent="0.4">
      <c r="A197" s="8">
        <v>2025</v>
      </c>
      <c r="B197" s="9" t="s">
        <v>37</v>
      </c>
      <c r="C197" s="9" t="s">
        <v>39</v>
      </c>
      <c r="D197" s="9" t="s">
        <v>251</v>
      </c>
      <c r="E197" s="9" t="s">
        <v>31</v>
      </c>
      <c r="F197" s="8">
        <v>2035</v>
      </c>
      <c r="G197" s="11" t="s">
        <v>381</v>
      </c>
      <c r="H197" s="11" t="s">
        <v>381</v>
      </c>
      <c r="I197" s="11" t="s">
        <v>381</v>
      </c>
      <c r="J197" s="11" t="s">
        <v>381</v>
      </c>
      <c r="K197" s="11" t="s">
        <v>381</v>
      </c>
      <c r="L197" s="11" t="s">
        <v>381</v>
      </c>
      <c r="M197" s="11" t="s">
        <v>381</v>
      </c>
      <c r="N197" s="11" t="s">
        <v>381</v>
      </c>
      <c r="O197" s="11" t="s">
        <v>381</v>
      </c>
      <c r="P197" s="11" t="s">
        <v>381</v>
      </c>
      <c r="Q197" s="11" t="s">
        <v>381</v>
      </c>
      <c r="R197" s="11" t="s">
        <v>381</v>
      </c>
      <c r="S197" s="11" t="s">
        <v>381</v>
      </c>
      <c r="T197" s="11" t="s">
        <v>381</v>
      </c>
      <c r="U197" s="11" t="s">
        <v>381</v>
      </c>
      <c r="V197" s="11" t="s">
        <v>381</v>
      </c>
      <c r="W197" s="11" t="s">
        <v>381</v>
      </c>
      <c r="X197" s="11" t="s">
        <v>381</v>
      </c>
      <c r="Y197" s="11" t="s">
        <v>381</v>
      </c>
      <c r="Z197" s="11">
        <v>0</v>
      </c>
      <c r="AA197" s="11">
        <v>1.6150000000000001E-2</v>
      </c>
      <c r="AB197" s="11">
        <v>1.555E-2</v>
      </c>
      <c r="AC197" s="11">
        <v>3.1710000000000002E-2</v>
      </c>
      <c r="AD197" s="71"/>
      <c r="AE197" s="71"/>
      <c r="AF197" s="71">
        <f t="shared" si="11"/>
        <v>0</v>
      </c>
      <c r="AG197" s="277" t="s">
        <v>907</v>
      </c>
      <c r="AH197" s="277" t="s">
        <v>465</v>
      </c>
      <c r="AI197" s="276" t="s">
        <v>466</v>
      </c>
      <c r="AJ197" s="276" t="s">
        <v>467</v>
      </c>
      <c r="AK197" s="276" t="s">
        <v>251</v>
      </c>
      <c r="AL197" s="277" t="s">
        <v>39</v>
      </c>
      <c r="AM197" s="276" t="s">
        <v>462</v>
      </c>
      <c r="AN197" s="276" t="s">
        <v>463</v>
      </c>
      <c r="AO197" s="277" t="s">
        <v>464</v>
      </c>
    </row>
    <row r="198" spans="1:41" ht="15" thickBot="1" x14ac:dyDescent="0.4">
      <c r="A198" s="8">
        <v>2025</v>
      </c>
      <c r="B198" s="9" t="s">
        <v>37</v>
      </c>
      <c r="C198" s="9" t="s">
        <v>39</v>
      </c>
      <c r="D198" s="9" t="s">
        <v>251</v>
      </c>
      <c r="E198" s="9" t="s">
        <v>32</v>
      </c>
      <c r="F198" s="8">
        <v>2025</v>
      </c>
      <c r="G198" s="11">
        <v>0</v>
      </c>
      <c r="H198" s="11">
        <v>0</v>
      </c>
      <c r="I198" s="11">
        <v>1.285E-2</v>
      </c>
      <c r="J198" s="11">
        <v>0</v>
      </c>
      <c r="K198" s="11">
        <v>0.83572000000000002</v>
      </c>
      <c r="L198" s="11">
        <v>9.6299999999999997E-3</v>
      </c>
      <c r="M198" s="11">
        <v>0</v>
      </c>
      <c r="N198" s="11">
        <v>2.1399999999999999E-2</v>
      </c>
      <c r="O198" s="11" t="s">
        <v>35</v>
      </c>
      <c r="P198" s="11">
        <v>0.96072000000000002</v>
      </c>
      <c r="Q198" s="11">
        <v>3.01966</v>
      </c>
      <c r="R198" s="11" t="s">
        <v>35</v>
      </c>
      <c r="S198" s="11">
        <v>0</v>
      </c>
      <c r="T198" s="11">
        <v>4.8612900000000003</v>
      </c>
      <c r="U198" s="11">
        <v>0</v>
      </c>
      <c r="V198" s="11">
        <v>0</v>
      </c>
      <c r="W198" s="11">
        <v>0</v>
      </c>
      <c r="X198" s="11">
        <v>0</v>
      </c>
      <c r="Y198" s="11">
        <v>4.8612900000000003</v>
      </c>
      <c r="Z198" s="11">
        <v>0</v>
      </c>
      <c r="AA198" s="11">
        <v>0.44779999999999998</v>
      </c>
      <c r="AB198" s="11">
        <v>0.24363000000000001</v>
      </c>
      <c r="AC198" s="11">
        <v>0.69142999999999999</v>
      </c>
      <c r="AD198" s="71">
        <f t="shared" si="9"/>
        <v>1.2999999999999999E-3</v>
      </c>
      <c r="AE198" s="71">
        <f t="shared" si="10"/>
        <v>0</v>
      </c>
      <c r="AF198" s="71">
        <f t="shared" si="11"/>
        <v>0</v>
      </c>
      <c r="AG198" s="277" t="s">
        <v>908</v>
      </c>
      <c r="AH198" s="277" t="s">
        <v>465</v>
      </c>
      <c r="AI198" s="276" t="s">
        <v>466</v>
      </c>
      <c r="AJ198" s="276" t="s">
        <v>467</v>
      </c>
      <c r="AK198" s="276" t="s">
        <v>251</v>
      </c>
      <c r="AL198" s="277" t="s">
        <v>39</v>
      </c>
      <c r="AM198" s="276" t="s">
        <v>462</v>
      </c>
      <c r="AN198" s="276" t="s">
        <v>463</v>
      </c>
      <c r="AO198" s="277" t="s">
        <v>464</v>
      </c>
    </row>
    <row r="199" spans="1:41" ht="15" thickBot="1" x14ac:dyDescent="0.4">
      <c r="A199" s="8">
        <v>2025</v>
      </c>
      <c r="B199" s="9" t="s">
        <v>37</v>
      </c>
      <c r="C199" s="9" t="s">
        <v>39</v>
      </c>
      <c r="D199" s="9" t="s">
        <v>251</v>
      </c>
      <c r="E199" s="9" t="s">
        <v>32</v>
      </c>
      <c r="F199" s="8">
        <v>2026</v>
      </c>
      <c r="G199" s="11">
        <v>0</v>
      </c>
      <c r="H199" s="11">
        <v>0</v>
      </c>
      <c r="I199" s="11">
        <v>3.8920000000000003E-2</v>
      </c>
      <c r="J199" s="11">
        <v>0</v>
      </c>
      <c r="K199" s="11">
        <v>0.57121</v>
      </c>
      <c r="L199" s="11">
        <v>1.4500000000000001E-2</v>
      </c>
      <c r="M199" s="11">
        <v>0</v>
      </c>
      <c r="N199" s="11">
        <v>0.12989000000000001</v>
      </c>
      <c r="O199" s="11" t="s">
        <v>35</v>
      </c>
      <c r="P199" s="11">
        <v>0.98194000000000004</v>
      </c>
      <c r="Q199" s="11">
        <v>3.4657900000000001</v>
      </c>
      <c r="R199" s="11" t="s">
        <v>35</v>
      </c>
      <c r="S199" s="11">
        <v>0</v>
      </c>
      <c r="T199" s="11">
        <v>5.2024299999999997</v>
      </c>
      <c r="U199" s="11">
        <v>0</v>
      </c>
      <c r="V199" s="11">
        <v>0</v>
      </c>
      <c r="W199" s="11">
        <v>0</v>
      </c>
      <c r="X199" s="11">
        <v>0</v>
      </c>
      <c r="Y199" s="11">
        <v>5.2024299999999997</v>
      </c>
      <c r="Z199" s="11">
        <v>0</v>
      </c>
      <c r="AA199" s="11">
        <v>0.55608999999999997</v>
      </c>
      <c r="AB199" s="11">
        <v>0.49353000000000002</v>
      </c>
      <c r="AC199" s="11">
        <v>1.04962</v>
      </c>
      <c r="AD199" s="71">
        <f t="shared" si="9"/>
        <v>2.0000000000000001E-4</v>
      </c>
      <c r="AE199" s="71">
        <f t="shared" si="10"/>
        <v>0</v>
      </c>
      <c r="AF199" s="71">
        <f t="shared" si="11"/>
        <v>0</v>
      </c>
      <c r="AG199" s="277" t="s">
        <v>908</v>
      </c>
      <c r="AH199" s="277" t="s">
        <v>465</v>
      </c>
      <c r="AI199" s="276" t="s">
        <v>466</v>
      </c>
      <c r="AJ199" s="276" t="s">
        <v>467</v>
      </c>
      <c r="AK199" s="276" t="s">
        <v>251</v>
      </c>
      <c r="AL199" s="277" t="s">
        <v>39</v>
      </c>
      <c r="AM199" s="276" t="s">
        <v>462</v>
      </c>
      <c r="AN199" s="276" t="s">
        <v>463</v>
      </c>
      <c r="AO199" s="277" t="s">
        <v>464</v>
      </c>
    </row>
    <row r="200" spans="1:41" ht="15" thickBot="1" x14ac:dyDescent="0.4">
      <c r="A200" s="8">
        <v>2025</v>
      </c>
      <c r="B200" s="9" t="s">
        <v>37</v>
      </c>
      <c r="C200" s="9" t="s">
        <v>39</v>
      </c>
      <c r="D200" s="9" t="s">
        <v>251</v>
      </c>
      <c r="E200" s="9" t="s">
        <v>32</v>
      </c>
      <c r="F200" s="8">
        <v>2027</v>
      </c>
      <c r="G200" s="11">
        <v>0</v>
      </c>
      <c r="H200" s="11">
        <v>0</v>
      </c>
      <c r="I200" s="11">
        <v>0.12404</v>
      </c>
      <c r="J200" s="11">
        <v>0</v>
      </c>
      <c r="K200" s="11">
        <v>0.37726999999999999</v>
      </c>
      <c r="L200" s="11">
        <v>3.9280000000000002E-2</v>
      </c>
      <c r="M200" s="11">
        <v>0</v>
      </c>
      <c r="N200" s="11">
        <v>0.19689000000000001</v>
      </c>
      <c r="O200" s="11" t="s">
        <v>35</v>
      </c>
      <c r="P200" s="11">
        <v>1.10361</v>
      </c>
      <c r="Q200" s="11">
        <v>3.1379299999999999</v>
      </c>
      <c r="R200" s="11" t="s">
        <v>35</v>
      </c>
      <c r="S200" s="11">
        <v>0</v>
      </c>
      <c r="T200" s="11">
        <v>4.9801700000000002</v>
      </c>
      <c r="U200" s="11">
        <v>0</v>
      </c>
      <c r="V200" s="11">
        <v>0</v>
      </c>
      <c r="W200" s="11">
        <v>0</v>
      </c>
      <c r="X200" s="11">
        <v>0</v>
      </c>
      <c r="Y200" s="11">
        <v>4.9801700000000002</v>
      </c>
      <c r="Z200" s="11">
        <v>0</v>
      </c>
      <c r="AA200" s="11">
        <v>0.71382999999999996</v>
      </c>
      <c r="AB200" s="11">
        <v>0.46525</v>
      </c>
      <c r="AC200" s="11">
        <v>1.1790799999999999</v>
      </c>
      <c r="AD200" s="71">
        <f t="shared" si="9"/>
        <v>1.1000000000000001E-3</v>
      </c>
      <c r="AE200" s="71">
        <f t="shared" si="10"/>
        <v>0</v>
      </c>
      <c r="AF200" s="71">
        <f t="shared" si="11"/>
        <v>0</v>
      </c>
      <c r="AG200" s="277" t="s">
        <v>908</v>
      </c>
      <c r="AH200" s="277" t="s">
        <v>465</v>
      </c>
      <c r="AI200" s="276" t="s">
        <v>466</v>
      </c>
      <c r="AJ200" s="276" t="s">
        <v>467</v>
      </c>
      <c r="AK200" s="276" t="s">
        <v>251</v>
      </c>
      <c r="AL200" s="277" t="s">
        <v>39</v>
      </c>
      <c r="AM200" s="276" t="s">
        <v>462</v>
      </c>
      <c r="AN200" s="276" t="s">
        <v>463</v>
      </c>
      <c r="AO200" s="277" t="s">
        <v>464</v>
      </c>
    </row>
    <row r="201" spans="1:41" ht="15" thickBot="1" x14ac:dyDescent="0.4">
      <c r="A201" s="8">
        <v>2025</v>
      </c>
      <c r="B201" s="9" t="s">
        <v>37</v>
      </c>
      <c r="C201" s="9" t="s">
        <v>39</v>
      </c>
      <c r="D201" s="9" t="s">
        <v>251</v>
      </c>
      <c r="E201" s="9" t="s">
        <v>32</v>
      </c>
      <c r="F201" s="8">
        <v>2028</v>
      </c>
      <c r="G201" s="11">
        <v>0</v>
      </c>
      <c r="H201" s="11">
        <v>0</v>
      </c>
      <c r="I201" s="11">
        <v>0.23910000000000001</v>
      </c>
      <c r="J201" s="11">
        <v>0</v>
      </c>
      <c r="K201" s="11">
        <v>0.36627999999999999</v>
      </c>
      <c r="L201" s="11">
        <v>0.12363</v>
      </c>
      <c r="M201" s="11">
        <v>0</v>
      </c>
      <c r="N201" s="11">
        <v>0.32818999999999998</v>
      </c>
      <c r="O201" s="11" t="s">
        <v>35</v>
      </c>
      <c r="P201" s="11">
        <v>0.82947000000000004</v>
      </c>
      <c r="Q201" s="11">
        <v>2.7368299999999999</v>
      </c>
      <c r="R201" s="11" t="s">
        <v>35</v>
      </c>
      <c r="S201" s="11">
        <v>0</v>
      </c>
      <c r="T201" s="11">
        <v>4.6289499999999997</v>
      </c>
      <c r="U201" s="11">
        <v>0</v>
      </c>
      <c r="V201" s="11">
        <v>0</v>
      </c>
      <c r="W201" s="11">
        <v>0</v>
      </c>
      <c r="X201" s="11">
        <v>0</v>
      </c>
      <c r="Y201" s="11">
        <v>4.6289499999999997</v>
      </c>
      <c r="Z201" s="11">
        <v>0</v>
      </c>
      <c r="AA201" s="11">
        <v>0.65773999999999999</v>
      </c>
      <c r="AB201" s="11">
        <v>0.30708000000000002</v>
      </c>
      <c r="AC201" s="11">
        <v>0.96482000000000001</v>
      </c>
      <c r="AD201" s="71">
        <f t="shared" si="9"/>
        <v>5.4000000000000003E-3</v>
      </c>
      <c r="AE201" s="71">
        <f t="shared" si="10"/>
        <v>0</v>
      </c>
      <c r="AF201" s="71">
        <f t="shared" si="11"/>
        <v>0</v>
      </c>
      <c r="AG201" s="277" t="s">
        <v>908</v>
      </c>
      <c r="AH201" s="277" t="s">
        <v>465</v>
      </c>
      <c r="AI201" s="276" t="s">
        <v>466</v>
      </c>
      <c r="AJ201" s="276" t="s">
        <v>467</v>
      </c>
      <c r="AK201" s="276" t="s">
        <v>251</v>
      </c>
      <c r="AL201" s="277" t="s">
        <v>39</v>
      </c>
      <c r="AM201" s="276" t="s">
        <v>462</v>
      </c>
      <c r="AN201" s="276" t="s">
        <v>463</v>
      </c>
      <c r="AO201" s="277" t="s">
        <v>464</v>
      </c>
    </row>
    <row r="202" spans="1:41" ht="15" thickBot="1" x14ac:dyDescent="0.4">
      <c r="A202" s="8">
        <v>2025</v>
      </c>
      <c r="B202" s="9" t="s">
        <v>37</v>
      </c>
      <c r="C202" s="9" t="s">
        <v>39</v>
      </c>
      <c r="D202" s="9" t="s">
        <v>251</v>
      </c>
      <c r="E202" s="9" t="s">
        <v>32</v>
      </c>
      <c r="F202" s="8">
        <v>2029</v>
      </c>
      <c r="G202" s="11">
        <v>0</v>
      </c>
      <c r="H202" s="11">
        <v>0</v>
      </c>
      <c r="I202" s="11">
        <v>0.22992000000000001</v>
      </c>
      <c r="J202" s="11">
        <v>0</v>
      </c>
      <c r="K202" s="11">
        <v>0.16259000000000001</v>
      </c>
      <c r="L202" s="11">
        <v>0.29615000000000002</v>
      </c>
      <c r="M202" s="11">
        <v>0</v>
      </c>
      <c r="N202" s="11">
        <v>0.35618</v>
      </c>
      <c r="O202" s="11" t="s">
        <v>35</v>
      </c>
      <c r="P202" s="11">
        <v>0.77317999999999998</v>
      </c>
      <c r="Q202" s="11">
        <v>2.4036400000000002</v>
      </c>
      <c r="R202" s="11" t="s">
        <v>35</v>
      </c>
      <c r="S202" s="11">
        <v>0</v>
      </c>
      <c r="T202" s="11">
        <v>4.3179800000000004</v>
      </c>
      <c r="U202" s="11">
        <v>0</v>
      </c>
      <c r="V202" s="11">
        <v>0</v>
      </c>
      <c r="W202" s="11">
        <v>0</v>
      </c>
      <c r="X202" s="11">
        <v>0</v>
      </c>
      <c r="Y202" s="11">
        <v>4.3179800000000004</v>
      </c>
      <c r="Z202" s="11">
        <v>0</v>
      </c>
      <c r="AA202" s="11">
        <v>0.68571000000000004</v>
      </c>
      <c r="AB202" s="11">
        <v>0.29787999999999998</v>
      </c>
      <c r="AC202" s="11">
        <v>0.98358999999999996</v>
      </c>
      <c r="AD202" s="71">
        <f t="shared" si="9"/>
        <v>9.6299999999999997E-2</v>
      </c>
      <c r="AE202" s="71">
        <f t="shared" si="10"/>
        <v>0</v>
      </c>
      <c r="AF202" s="71">
        <f t="shared" si="11"/>
        <v>0</v>
      </c>
      <c r="AG202" s="277" t="s">
        <v>908</v>
      </c>
      <c r="AH202" s="277" t="s">
        <v>465</v>
      </c>
      <c r="AI202" s="276" t="s">
        <v>466</v>
      </c>
      <c r="AJ202" s="276" t="s">
        <v>467</v>
      </c>
      <c r="AK202" s="276" t="s">
        <v>251</v>
      </c>
      <c r="AL202" s="277" t="s">
        <v>39</v>
      </c>
      <c r="AM202" s="276" t="s">
        <v>462</v>
      </c>
      <c r="AN202" s="276" t="s">
        <v>463</v>
      </c>
      <c r="AO202" s="277" t="s">
        <v>464</v>
      </c>
    </row>
    <row r="203" spans="1:41" ht="15" thickBot="1" x14ac:dyDescent="0.4">
      <c r="A203" s="8">
        <v>2025</v>
      </c>
      <c r="B203" s="9" t="s">
        <v>37</v>
      </c>
      <c r="C203" s="9" t="s">
        <v>39</v>
      </c>
      <c r="D203" s="9" t="s">
        <v>251</v>
      </c>
      <c r="E203" s="9" t="s">
        <v>32</v>
      </c>
      <c r="F203" s="8">
        <v>2030</v>
      </c>
      <c r="G203" s="11">
        <v>0</v>
      </c>
      <c r="H203" s="11">
        <v>0</v>
      </c>
      <c r="I203" s="11">
        <v>0.19419</v>
      </c>
      <c r="J203" s="11">
        <v>0</v>
      </c>
      <c r="K203" s="11">
        <v>0.14043</v>
      </c>
      <c r="L203" s="11">
        <v>0.46872000000000003</v>
      </c>
      <c r="M203" s="11">
        <v>0</v>
      </c>
      <c r="N203" s="11">
        <v>0.49132999999999999</v>
      </c>
      <c r="O203" s="11" t="s">
        <v>35</v>
      </c>
      <c r="P203" s="11">
        <v>0.89464999999999995</v>
      </c>
      <c r="Q203" s="11">
        <v>2.4031899999999999</v>
      </c>
      <c r="R203" s="11" t="s">
        <v>35</v>
      </c>
      <c r="S203" s="11">
        <v>0</v>
      </c>
      <c r="T203" s="11">
        <v>4.7198599999999997</v>
      </c>
      <c r="U203" s="11">
        <v>0</v>
      </c>
      <c r="V203" s="11">
        <v>0</v>
      </c>
      <c r="W203" s="11">
        <v>0</v>
      </c>
      <c r="X203" s="11">
        <v>0</v>
      </c>
      <c r="Y203" s="11">
        <v>4.7198599999999997</v>
      </c>
      <c r="Z203" s="11">
        <v>0</v>
      </c>
      <c r="AA203" s="11">
        <v>0.47464000000000001</v>
      </c>
      <c r="AB203" s="11">
        <v>0.40281</v>
      </c>
      <c r="AC203" s="11">
        <v>0.87744999999999995</v>
      </c>
      <c r="AD203" s="71">
        <f t="shared" si="9"/>
        <v>0.12740000000000001</v>
      </c>
      <c r="AE203" s="71">
        <f t="shared" si="10"/>
        <v>0</v>
      </c>
      <c r="AF203" s="71">
        <f t="shared" si="11"/>
        <v>0</v>
      </c>
      <c r="AG203" s="277" t="s">
        <v>908</v>
      </c>
      <c r="AH203" s="277" t="s">
        <v>465</v>
      </c>
      <c r="AI203" s="276" t="s">
        <v>466</v>
      </c>
      <c r="AJ203" s="276" t="s">
        <v>467</v>
      </c>
      <c r="AK203" s="276" t="s">
        <v>251</v>
      </c>
      <c r="AL203" s="277" t="s">
        <v>39</v>
      </c>
      <c r="AM203" s="276" t="s">
        <v>462</v>
      </c>
      <c r="AN203" s="276" t="s">
        <v>463</v>
      </c>
      <c r="AO203" s="277" t="s">
        <v>464</v>
      </c>
    </row>
    <row r="204" spans="1:41" ht="15" thickBot="1" x14ac:dyDescent="0.4">
      <c r="A204" s="8">
        <v>2025</v>
      </c>
      <c r="B204" s="9" t="s">
        <v>37</v>
      </c>
      <c r="C204" s="9" t="s">
        <v>39</v>
      </c>
      <c r="D204" s="9" t="s">
        <v>251</v>
      </c>
      <c r="E204" s="9" t="s">
        <v>32</v>
      </c>
      <c r="F204" s="8">
        <v>2031</v>
      </c>
      <c r="G204" s="11">
        <v>0</v>
      </c>
      <c r="H204" s="11">
        <v>0</v>
      </c>
      <c r="I204" s="11">
        <v>0.28383000000000003</v>
      </c>
      <c r="J204" s="11">
        <v>0</v>
      </c>
      <c r="K204" s="11">
        <v>0.23677000000000001</v>
      </c>
      <c r="L204" s="11">
        <v>0.37374000000000002</v>
      </c>
      <c r="M204" s="11">
        <v>0</v>
      </c>
      <c r="N204" s="11">
        <v>0.46128000000000002</v>
      </c>
      <c r="O204" s="11" t="s">
        <v>35</v>
      </c>
      <c r="P204" s="11">
        <v>1.10304</v>
      </c>
      <c r="Q204" s="11">
        <v>2.4502999999999999</v>
      </c>
      <c r="R204" s="11" t="s">
        <v>35</v>
      </c>
      <c r="S204" s="11">
        <v>0</v>
      </c>
      <c r="T204" s="11">
        <v>5.01675</v>
      </c>
      <c r="U204" s="11">
        <v>0</v>
      </c>
      <c r="V204" s="11">
        <v>0</v>
      </c>
      <c r="W204" s="11">
        <v>0</v>
      </c>
      <c r="X204" s="11">
        <v>0</v>
      </c>
      <c r="Y204" s="11">
        <v>5.01675</v>
      </c>
      <c r="Z204" s="11">
        <v>0</v>
      </c>
      <c r="AA204" s="11">
        <v>0.42057</v>
      </c>
      <c r="AB204" s="11">
        <v>0.59589999999999999</v>
      </c>
      <c r="AC204" s="11">
        <v>1.01647</v>
      </c>
      <c r="AD204" s="71">
        <f t="shared" si="9"/>
        <v>0.10780000000000001</v>
      </c>
      <c r="AE204" s="71">
        <f t="shared" si="10"/>
        <v>0</v>
      </c>
      <c r="AF204" s="71">
        <f t="shared" si="11"/>
        <v>0</v>
      </c>
      <c r="AG204" s="277" t="s">
        <v>908</v>
      </c>
      <c r="AH204" s="277" t="s">
        <v>465</v>
      </c>
      <c r="AI204" s="276" t="s">
        <v>466</v>
      </c>
      <c r="AJ204" s="276" t="s">
        <v>467</v>
      </c>
      <c r="AK204" s="276" t="s">
        <v>251</v>
      </c>
      <c r="AL204" s="277" t="s">
        <v>39</v>
      </c>
      <c r="AM204" s="276" t="s">
        <v>462</v>
      </c>
      <c r="AN204" s="276" t="s">
        <v>463</v>
      </c>
      <c r="AO204" s="277" t="s">
        <v>464</v>
      </c>
    </row>
    <row r="205" spans="1:41" ht="15" thickBot="1" x14ac:dyDescent="0.4">
      <c r="A205" s="8">
        <v>2025</v>
      </c>
      <c r="B205" s="9" t="s">
        <v>37</v>
      </c>
      <c r="C205" s="9" t="s">
        <v>39</v>
      </c>
      <c r="D205" s="9" t="s">
        <v>251</v>
      </c>
      <c r="E205" s="9" t="s">
        <v>32</v>
      </c>
      <c r="F205" s="8">
        <v>2032</v>
      </c>
      <c r="G205" s="11">
        <v>0</v>
      </c>
      <c r="H205" s="11">
        <v>0</v>
      </c>
      <c r="I205" s="11">
        <v>0.45968999999999999</v>
      </c>
      <c r="J205" s="11">
        <v>0</v>
      </c>
      <c r="K205" s="11">
        <v>0.12446</v>
      </c>
      <c r="L205" s="11">
        <v>0.61051</v>
      </c>
      <c r="M205" s="11">
        <v>0</v>
      </c>
      <c r="N205" s="11">
        <v>0.39180999999999999</v>
      </c>
      <c r="O205" s="11" t="s">
        <v>35</v>
      </c>
      <c r="P205" s="11">
        <v>0.82606999999999997</v>
      </c>
      <c r="Q205" s="11">
        <v>1.6792899999999999</v>
      </c>
      <c r="R205" s="11" t="s">
        <v>35</v>
      </c>
      <c r="S205" s="11">
        <v>0</v>
      </c>
      <c r="T205" s="11">
        <v>4.2343500000000001</v>
      </c>
      <c r="U205" s="11">
        <v>0</v>
      </c>
      <c r="V205" s="11">
        <v>0</v>
      </c>
      <c r="W205" s="11">
        <v>0</v>
      </c>
      <c r="X205" s="11">
        <v>0</v>
      </c>
      <c r="Y205" s="11">
        <v>4.2343500000000001</v>
      </c>
      <c r="Z205" s="11">
        <v>0</v>
      </c>
      <c r="AA205" s="11">
        <v>0.38371</v>
      </c>
      <c r="AB205" s="11">
        <v>0.66683000000000003</v>
      </c>
      <c r="AC205" s="11">
        <v>1.05054</v>
      </c>
      <c r="AD205" s="71">
        <f t="shared" ref="AD205:AD268" si="12">ROUND(T205-SUM(G205:S205),4)</f>
        <v>0.14249999999999999</v>
      </c>
      <c r="AE205" s="71">
        <f t="shared" ref="AE205:AE268" si="13">ROUND(X205-SUM(U205:W205),4)</f>
        <v>0</v>
      </c>
      <c r="AF205" s="71">
        <f t="shared" ref="AF205:AF268" si="14">ROUND(AC205-SUM(Z205:AB205),4)</f>
        <v>0</v>
      </c>
      <c r="AG205" s="277" t="s">
        <v>908</v>
      </c>
      <c r="AH205" s="277" t="s">
        <v>465</v>
      </c>
      <c r="AI205" s="276" t="s">
        <v>466</v>
      </c>
      <c r="AJ205" s="276" t="s">
        <v>467</v>
      </c>
      <c r="AK205" s="276" t="s">
        <v>251</v>
      </c>
      <c r="AL205" s="277" t="s">
        <v>39</v>
      </c>
      <c r="AM205" s="276" t="s">
        <v>462</v>
      </c>
      <c r="AN205" s="276" t="s">
        <v>463</v>
      </c>
      <c r="AO205" s="277" t="s">
        <v>464</v>
      </c>
    </row>
    <row r="206" spans="1:41" ht="15" thickBot="1" x14ac:dyDescent="0.4">
      <c r="A206" s="8">
        <v>2025</v>
      </c>
      <c r="B206" s="9" t="s">
        <v>37</v>
      </c>
      <c r="C206" s="9" t="s">
        <v>39</v>
      </c>
      <c r="D206" s="9" t="s">
        <v>251</v>
      </c>
      <c r="E206" s="9" t="s">
        <v>32</v>
      </c>
      <c r="F206" s="8">
        <v>2033</v>
      </c>
      <c r="G206" s="11">
        <v>0</v>
      </c>
      <c r="H206" s="11">
        <v>0</v>
      </c>
      <c r="I206" s="11">
        <v>0.18936</v>
      </c>
      <c r="J206" s="11">
        <v>0</v>
      </c>
      <c r="K206" s="11">
        <v>0.26066</v>
      </c>
      <c r="L206" s="11">
        <v>0.77725</v>
      </c>
      <c r="M206" s="11">
        <v>0</v>
      </c>
      <c r="N206" s="11">
        <v>0.40307999999999999</v>
      </c>
      <c r="O206" s="11" t="s">
        <v>35</v>
      </c>
      <c r="P206" s="11">
        <v>0.95487999999999995</v>
      </c>
      <c r="Q206" s="11">
        <v>1.9562900000000001</v>
      </c>
      <c r="R206" s="11" t="s">
        <v>35</v>
      </c>
      <c r="S206" s="11">
        <v>0</v>
      </c>
      <c r="T206" s="11">
        <v>4.7736099999999997</v>
      </c>
      <c r="U206" s="11">
        <v>0</v>
      </c>
      <c r="V206" s="11">
        <v>0</v>
      </c>
      <c r="W206" s="11">
        <v>0</v>
      </c>
      <c r="X206" s="11">
        <v>0</v>
      </c>
      <c r="Y206" s="11">
        <v>4.7736099999999997</v>
      </c>
      <c r="Z206" s="11">
        <v>0</v>
      </c>
      <c r="AA206" s="11">
        <v>0.21631</v>
      </c>
      <c r="AB206" s="11">
        <v>0.61263999999999996</v>
      </c>
      <c r="AC206" s="11">
        <v>0.82896000000000003</v>
      </c>
      <c r="AD206" s="71">
        <f t="shared" si="12"/>
        <v>0.2321</v>
      </c>
      <c r="AE206" s="71">
        <f t="shared" si="13"/>
        <v>0</v>
      </c>
      <c r="AF206" s="71">
        <f t="shared" si="14"/>
        <v>0</v>
      </c>
      <c r="AG206" s="277" t="s">
        <v>908</v>
      </c>
      <c r="AH206" s="277" t="s">
        <v>465</v>
      </c>
      <c r="AI206" s="276" t="s">
        <v>466</v>
      </c>
      <c r="AJ206" s="276" t="s">
        <v>467</v>
      </c>
      <c r="AK206" s="276" t="s">
        <v>251</v>
      </c>
      <c r="AL206" s="277" t="s">
        <v>39</v>
      </c>
      <c r="AM206" s="276" t="s">
        <v>462</v>
      </c>
      <c r="AN206" s="276" t="s">
        <v>463</v>
      </c>
      <c r="AO206" s="277" t="s">
        <v>464</v>
      </c>
    </row>
    <row r="207" spans="1:41" ht="15" thickBot="1" x14ac:dyDescent="0.4">
      <c r="A207" s="8">
        <v>2025</v>
      </c>
      <c r="B207" s="9" t="s">
        <v>37</v>
      </c>
      <c r="C207" s="9" t="s">
        <v>39</v>
      </c>
      <c r="D207" s="9" t="s">
        <v>251</v>
      </c>
      <c r="E207" s="9" t="s">
        <v>32</v>
      </c>
      <c r="F207" s="8">
        <v>2034</v>
      </c>
      <c r="G207" s="11">
        <v>0</v>
      </c>
      <c r="H207" s="11">
        <v>0</v>
      </c>
      <c r="I207" s="11">
        <v>0.19069</v>
      </c>
      <c r="J207" s="11">
        <v>0</v>
      </c>
      <c r="K207" s="11">
        <v>0.29998999999999998</v>
      </c>
      <c r="L207" s="11">
        <v>0.45687</v>
      </c>
      <c r="M207" s="11">
        <v>0</v>
      </c>
      <c r="N207" s="11">
        <v>0.53634999999999999</v>
      </c>
      <c r="O207" s="11" t="s">
        <v>35</v>
      </c>
      <c r="P207" s="11">
        <v>1.2002299999999999</v>
      </c>
      <c r="Q207" s="11">
        <v>2.4759000000000002</v>
      </c>
      <c r="R207" s="11" t="s">
        <v>35</v>
      </c>
      <c r="S207" s="11">
        <v>0</v>
      </c>
      <c r="T207" s="11">
        <v>5.2744499999999999</v>
      </c>
      <c r="U207" s="11">
        <v>0</v>
      </c>
      <c r="V207" s="11">
        <v>0</v>
      </c>
      <c r="W207" s="11">
        <v>0</v>
      </c>
      <c r="X207" s="11">
        <v>0</v>
      </c>
      <c r="Y207" s="11">
        <v>5.2744499999999999</v>
      </c>
      <c r="Z207" s="11">
        <v>0</v>
      </c>
      <c r="AA207" s="11">
        <v>0.18037</v>
      </c>
      <c r="AB207" s="11">
        <v>0.41794999999999999</v>
      </c>
      <c r="AC207" s="11">
        <v>0.59833000000000003</v>
      </c>
      <c r="AD207" s="71">
        <f t="shared" si="12"/>
        <v>0.1144</v>
      </c>
      <c r="AE207" s="71">
        <f t="shared" si="13"/>
        <v>0</v>
      </c>
      <c r="AF207" s="71">
        <f t="shared" si="14"/>
        <v>0</v>
      </c>
      <c r="AG207" s="277" t="s">
        <v>908</v>
      </c>
      <c r="AH207" s="277" t="s">
        <v>465</v>
      </c>
      <c r="AI207" s="276" t="s">
        <v>466</v>
      </c>
      <c r="AJ207" s="276" t="s">
        <v>467</v>
      </c>
      <c r="AK207" s="276" t="s">
        <v>251</v>
      </c>
      <c r="AL207" s="277" t="s">
        <v>39</v>
      </c>
      <c r="AM207" s="276" t="s">
        <v>462</v>
      </c>
      <c r="AN207" s="276" t="s">
        <v>463</v>
      </c>
      <c r="AO207" s="277" t="s">
        <v>464</v>
      </c>
    </row>
    <row r="208" spans="1:41" ht="15" thickBot="1" x14ac:dyDescent="0.4">
      <c r="A208" s="8">
        <v>2025</v>
      </c>
      <c r="B208" s="9" t="s">
        <v>37</v>
      </c>
      <c r="C208" s="9" t="s">
        <v>39</v>
      </c>
      <c r="D208" s="9" t="s">
        <v>251</v>
      </c>
      <c r="E208" s="9" t="s">
        <v>32</v>
      </c>
      <c r="F208" s="8">
        <v>2035</v>
      </c>
      <c r="G208" s="11">
        <v>0</v>
      </c>
      <c r="H208" s="11">
        <v>0</v>
      </c>
      <c r="I208" s="11">
        <v>0.23336999999999999</v>
      </c>
      <c r="J208" s="11">
        <v>0</v>
      </c>
      <c r="K208" s="11">
        <v>0.22694</v>
      </c>
      <c r="L208" s="11">
        <v>0.64971000000000001</v>
      </c>
      <c r="M208" s="11">
        <v>0</v>
      </c>
      <c r="N208" s="11">
        <v>0.38701999999999998</v>
      </c>
      <c r="O208" s="11" t="s">
        <v>35</v>
      </c>
      <c r="P208" s="11">
        <v>1.02149</v>
      </c>
      <c r="Q208" s="11">
        <v>2.5400299999999998</v>
      </c>
      <c r="R208" s="11" t="s">
        <v>35</v>
      </c>
      <c r="S208" s="11">
        <v>0</v>
      </c>
      <c r="T208" s="11">
        <v>5.2693500000000002</v>
      </c>
      <c r="U208" s="11">
        <v>0</v>
      </c>
      <c r="V208" s="11">
        <v>0</v>
      </c>
      <c r="W208" s="11">
        <v>0</v>
      </c>
      <c r="X208" s="11">
        <v>0</v>
      </c>
      <c r="Y208" s="11">
        <v>5.2693500000000002</v>
      </c>
      <c r="Z208" s="11">
        <v>0</v>
      </c>
      <c r="AA208" s="11">
        <v>0.10741000000000001</v>
      </c>
      <c r="AB208" s="11">
        <v>0.31757999999999997</v>
      </c>
      <c r="AC208" s="11">
        <v>0.42498999999999998</v>
      </c>
      <c r="AD208" s="71">
        <f t="shared" si="12"/>
        <v>0.21079999999999999</v>
      </c>
      <c r="AE208" s="71">
        <f t="shared" si="13"/>
        <v>0</v>
      </c>
      <c r="AF208" s="71">
        <f t="shared" si="14"/>
        <v>0</v>
      </c>
      <c r="AG208" s="277" t="s">
        <v>908</v>
      </c>
      <c r="AH208" s="277" t="s">
        <v>465</v>
      </c>
      <c r="AI208" s="276" t="s">
        <v>466</v>
      </c>
      <c r="AJ208" s="276" t="s">
        <v>467</v>
      </c>
      <c r="AK208" s="276" t="s">
        <v>251</v>
      </c>
      <c r="AL208" s="277" t="s">
        <v>39</v>
      </c>
      <c r="AM208" s="276" t="s">
        <v>462</v>
      </c>
      <c r="AN208" s="276" t="s">
        <v>463</v>
      </c>
      <c r="AO208" s="277" t="s">
        <v>464</v>
      </c>
    </row>
    <row r="209" spans="1:41" ht="23.5" thickBot="1" x14ac:dyDescent="0.4">
      <c r="A209" s="8">
        <v>2025</v>
      </c>
      <c r="B209" s="9" t="s">
        <v>40</v>
      </c>
      <c r="C209" s="9" t="s">
        <v>41</v>
      </c>
      <c r="D209" s="9" t="s">
        <v>252</v>
      </c>
      <c r="E209" s="97" t="s">
        <v>29</v>
      </c>
      <c r="F209" s="8">
        <v>2025</v>
      </c>
      <c r="G209" s="29" t="s">
        <v>35</v>
      </c>
      <c r="H209" s="10">
        <v>44</v>
      </c>
      <c r="I209" s="10">
        <v>39</v>
      </c>
      <c r="J209" s="10">
        <v>94</v>
      </c>
      <c r="K209" s="10">
        <v>42</v>
      </c>
      <c r="L209" s="10">
        <v>109</v>
      </c>
      <c r="M209" s="10">
        <v>28</v>
      </c>
      <c r="N209" s="10">
        <v>49</v>
      </c>
      <c r="O209" s="10">
        <v>39</v>
      </c>
      <c r="P209" s="10">
        <v>101</v>
      </c>
      <c r="Q209" s="10">
        <v>90</v>
      </c>
      <c r="R209" s="10">
        <v>30</v>
      </c>
      <c r="S209" s="10" t="s">
        <v>35</v>
      </c>
      <c r="T209" s="10">
        <v>690</v>
      </c>
      <c r="U209" s="10">
        <v>97</v>
      </c>
      <c r="V209" s="10" t="s">
        <v>35</v>
      </c>
      <c r="W209" s="10" t="s">
        <v>35</v>
      </c>
      <c r="X209" s="10">
        <v>114</v>
      </c>
      <c r="Y209" s="10">
        <v>804</v>
      </c>
      <c r="Z209" s="10">
        <v>44</v>
      </c>
      <c r="AA209" s="10">
        <v>131</v>
      </c>
      <c r="AB209" s="10">
        <v>73</v>
      </c>
      <c r="AC209" s="10">
        <v>248</v>
      </c>
      <c r="AD209" s="71">
        <f t="shared" si="12"/>
        <v>25</v>
      </c>
      <c r="AE209" s="71">
        <f t="shared" si="13"/>
        <v>17</v>
      </c>
      <c r="AF209" s="71">
        <f t="shared" si="14"/>
        <v>0</v>
      </c>
      <c r="AG209" s="277" t="s">
        <v>905</v>
      </c>
      <c r="AH209" s="277" t="s">
        <v>468</v>
      </c>
      <c r="AI209" s="276" t="s">
        <v>469</v>
      </c>
      <c r="AJ209" s="276" t="s">
        <v>470</v>
      </c>
      <c r="AK209" s="276" t="s">
        <v>471</v>
      </c>
      <c r="AL209" s="277" t="s">
        <v>472</v>
      </c>
      <c r="AM209" s="276" t="s">
        <v>473</v>
      </c>
      <c r="AN209" s="276" t="s">
        <v>474</v>
      </c>
      <c r="AO209" s="277" t="s">
        <v>475</v>
      </c>
    </row>
    <row r="210" spans="1:41" ht="15" thickBot="1" x14ac:dyDescent="0.4">
      <c r="A210" s="8">
        <v>2025</v>
      </c>
      <c r="B210" s="9" t="s">
        <v>40</v>
      </c>
      <c r="C210" s="9" t="s">
        <v>41</v>
      </c>
      <c r="D210" s="9" t="s">
        <v>252</v>
      </c>
      <c r="E210" s="9" t="s">
        <v>30</v>
      </c>
      <c r="F210" s="8">
        <v>2025</v>
      </c>
      <c r="G210" s="28" t="s">
        <v>35</v>
      </c>
      <c r="H210" s="11">
        <v>0.14391999999999999</v>
      </c>
      <c r="I210" s="11">
        <v>0.13153999999999999</v>
      </c>
      <c r="J210" s="11">
        <v>0.30198000000000003</v>
      </c>
      <c r="K210" s="11">
        <v>0.15372</v>
      </c>
      <c r="L210" s="11">
        <v>0.35417999999999999</v>
      </c>
      <c r="M210" s="11">
        <v>9.3229999999999993E-2</v>
      </c>
      <c r="N210" s="11">
        <v>0.15303</v>
      </c>
      <c r="O210" s="11">
        <v>0.13103999999999999</v>
      </c>
      <c r="P210" s="11">
        <v>0.35953000000000002</v>
      </c>
      <c r="Q210" s="11">
        <v>0.31352000000000002</v>
      </c>
      <c r="R210" s="11">
        <v>9.7589999999999996E-2</v>
      </c>
      <c r="S210" s="11" t="s">
        <v>35</v>
      </c>
      <c r="T210" s="11">
        <v>2.31846</v>
      </c>
      <c r="U210" s="11">
        <v>0.54625999999999997</v>
      </c>
      <c r="V210" s="11" t="s">
        <v>35</v>
      </c>
      <c r="W210" s="11" t="s">
        <v>35</v>
      </c>
      <c r="X210" s="11">
        <v>0.65500000000000003</v>
      </c>
      <c r="Y210" s="11">
        <v>2.9734600000000002</v>
      </c>
      <c r="Z210" s="11">
        <v>3.6970000000000003E-2</v>
      </c>
      <c r="AA210" s="11">
        <v>0.1285</v>
      </c>
      <c r="AB210" s="11">
        <v>5.8220000000000001E-2</v>
      </c>
      <c r="AC210" s="11">
        <v>0.22369</v>
      </c>
      <c r="AD210" s="71">
        <f t="shared" si="12"/>
        <v>8.5199999999999998E-2</v>
      </c>
      <c r="AE210" s="71">
        <f t="shared" si="13"/>
        <v>0.1087</v>
      </c>
      <c r="AF210" s="71">
        <f t="shared" si="14"/>
        <v>0</v>
      </c>
      <c r="AG210" s="277" t="s">
        <v>906</v>
      </c>
      <c r="AH210" s="277" t="s">
        <v>468</v>
      </c>
      <c r="AI210" s="276" t="s">
        <v>469</v>
      </c>
      <c r="AJ210" s="276" t="s">
        <v>470</v>
      </c>
      <c r="AK210" s="276" t="s">
        <v>471</v>
      </c>
      <c r="AL210" s="277" t="s">
        <v>472</v>
      </c>
      <c r="AM210" s="276" t="s">
        <v>473</v>
      </c>
      <c r="AN210" s="276" t="s">
        <v>474</v>
      </c>
      <c r="AO210" s="277" t="s">
        <v>475</v>
      </c>
    </row>
    <row r="211" spans="1:41" ht="15" thickBot="1" x14ac:dyDescent="0.4">
      <c r="A211" s="8">
        <v>2025</v>
      </c>
      <c r="B211" s="9" t="s">
        <v>40</v>
      </c>
      <c r="C211" s="9" t="s">
        <v>41</v>
      </c>
      <c r="D211" s="9" t="s">
        <v>252</v>
      </c>
      <c r="E211" s="9" t="s">
        <v>30</v>
      </c>
      <c r="F211" s="8">
        <v>2026</v>
      </c>
      <c r="G211" s="28" t="s">
        <v>35</v>
      </c>
      <c r="H211" s="11">
        <v>0.14574999999999999</v>
      </c>
      <c r="I211" s="11">
        <v>0.13370000000000001</v>
      </c>
      <c r="J211" s="11">
        <v>0.30176999999999998</v>
      </c>
      <c r="K211" s="11">
        <v>0.15643000000000001</v>
      </c>
      <c r="L211" s="11">
        <v>0.36176000000000003</v>
      </c>
      <c r="M211" s="11">
        <v>9.5119999999999996E-2</v>
      </c>
      <c r="N211" s="11">
        <v>0.15395</v>
      </c>
      <c r="O211" s="11">
        <v>0.12992000000000001</v>
      </c>
      <c r="P211" s="11">
        <v>0.36073</v>
      </c>
      <c r="Q211" s="11">
        <v>0.31083</v>
      </c>
      <c r="R211" s="11">
        <v>9.7820000000000004E-2</v>
      </c>
      <c r="S211" s="11" t="s">
        <v>35</v>
      </c>
      <c r="T211" s="11">
        <v>2.3338999999999999</v>
      </c>
      <c r="U211" s="11">
        <v>0.57555999999999996</v>
      </c>
      <c r="V211" s="11" t="s">
        <v>35</v>
      </c>
      <c r="W211" s="11" t="s">
        <v>35</v>
      </c>
      <c r="X211" s="11">
        <v>0.68200000000000005</v>
      </c>
      <c r="Y211" s="11">
        <v>3.0158900000000002</v>
      </c>
      <c r="Z211" s="11">
        <v>3.7159999999999999E-2</v>
      </c>
      <c r="AA211" s="11">
        <v>0.13427</v>
      </c>
      <c r="AB211" s="11">
        <v>5.9499999999999997E-2</v>
      </c>
      <c r="AC211" s="11">
        <v>0.23093</v>
      </c>
      <c r="AD211" s="71">
        <f t="shared" si="12"/>
        <v>8.6099999999999996E-2</v>
      </c>
      <c r="AE211" s="71">
        <f t="shared" si="13"/>
        <v>0.10639999999999999</v>
      </c>
      <c r="AF211" s="71">
        <f t="shared" si="14"/>
        <v>0</v>
      </c>
      <c r="AG211" s="277" t="s">
        <v>906</v>
      </c>
      <c r="AH211" s="277" t="s">
        <v>468</v>
      </c>
      <c r="AI211" s="276" t="s">
        <v>469</v>
      </c>
      <c r="AJ211" s="276" t="s">
        <v>470</v>
      </c>
      <c r="AK211" s="276" t="s">
        <v>471</v>
      </c>
      <c r="AL211" s="277" t="s">
        <v>472</v>
      </c>
      <c r="AM211" s="276" t="s">
        <v>473</v>
      </c>
      <c r="AN211" s="276" t="s">
        <v>474</v>
      </c>
      <c r="AO211" s="277" t="s">
        <v>475</v>
      </c>
    </row>
    <row r="212" spans="1:41" ht="15" thickBot="1" x14ac:dyDescent="0.4">
      <c r="A212" s="8">
        <v>2025</v>
      </c>
      <c r="B212" s="9" t="s">
        <v>40</v>
      </c>
      <c r="C212" s="9" t="s">
        <v>41</v>
      </c>
      <c r="D212" s="9" t="s">
        <v>252</v>
      </c>
      <c r="E212" s="9" t="s">
        <v>30</v>
      </c>
      <c r="F212" s="8">
        <v>2027</v>
      </c>
      <c r="G212" s="28" t="s">
        <v>35</v>
      </c>
      <c r="H212" s="11">
        <v>0.14932000000000001</v>
      </c>
      <c r="I212" s="11">
        <v>0.13497999999999999</v>
      </c>
      <c r="J212" s="11">
        <v>0.30120000000000002</v>
      </c>
      <c r="K212" s="11">
        <v>0.16408</v>
      </c>
      <c r="L212" s="11">
        <v>0.36874000000000001</v>
      </c>
      <c r="M212" s="11">
        <v>9.5380000000000006E-2</v>
      </c>
      <c r="N212" s="11">
        <v>0.14904000000000001</v>
      </c>
      <c r="O212" s="11">
        <v>0.12862999999999999</v>
      </c>
      <c r="P212" s="11">
        <v>0.36231999999999998</v>
      </c>
      <c r="Q212" s="11">
        <v>0.30890000000000001</v>
      </c>
      <c r="R212" s="11">
        <v>0.10002999999999999</v>
      </c>
      <c r="S212" s="11" t="s">
        <v>35</v>
      </c>
      <c r="T212" s="11">
        <v>2.34633</v>
      </c>
      <c r="U212" s="11">
        <v>0.61184000000000005</v>
      </c>
      <c r="V212" s="11" t="s">
        <v>35</v>
      </c>
      <c r="W212" s="11" t="s">
        <v>35</v>
      </c>
      <c r="X212" s="11">
        <v>0.72450000000000003</v>
      </c>
      <c r="Y212" s="11">
        <v>3.0708299999999999</v>
      </c>
      <c r="Z212" s="11">
        <v>3.9550000000000002E-2</v>
      </c>
      <c r="AA212" s="11">
        <v>0.13608000000000001</v>
      </c>
      <c r="AB212" s="11">
        <v>5.9139999999999998E-2</v>
      </c>
      <c r="AC212" s="11">
        <v>0.23477999999999999</v>
      </c>
      <c r="AD212" s="71">
        <f t="shared" si="12"/>
        <v>8.3699999999999997E-2</v>
      </c>
      <c r="AE212" s="71">
        <f t="shared" si="13"/>
        <v>0.11269999999999999</v>
      </c>
      <c r="AF212" s="71">
        <f t="shared" si="14"/>
        <v>0</v>
      </c>
      <c r="AG212" s="277" t="s">
        <v>906</v>
      </c>
      <c r="AH212" s="277" t="s">
        <v>468</v>
      </c>
      <c r="AI212" s="276" t="s">
        <v>469</v>
      </c>
      <c r="AJ212" s="276" t="s">
        <v>470</v>
      </c>
      <c r="AK212" s="276" t="s">
        <v>471</v>
      </c>
      <c r="AL212" s="277" t="s">
        <v>472</v>
      </c>
      <c r="AM212" s="276" t="s">
        <v>473</v>
      </c>
      <c r="AN212" s="276" t="s">
        <v>474</v>
      </c>
      <c r="AO212" s="277" t="s">
        <v>475</v>
      </c>
    </row>
    <row r="213" spans="1:41" ht="15" thickBot="1" x14ac:dyDescent="0.4">
      <c r="A213" s="8">
        <v>2025</v>
      </c>
      <c r="B213" s="9" t="s">
        <v>40</v>
      </c>
      <c r="C213" s="9" t="s">
        <v>41</v>
      </c>
      <c r="D213" s="9" t="s">
        <v>252</v>
      </c>
      <c r="E213" s="9" t="s">
        <v>30</v>
      </c>
      <c r="F213" s="8">
        <v>2028</v>
      </c>
      <c r="G213" s="28" t="s">
        <v>35</v>
      </c>
      <c r="H213" s="11">
        <v>0.15218000000000001</v>
      </c>
      <c r="I213" s="11">
        <v>0.13608999999999999</v>
      </c>
      <c r="J213" s="11">
        <v>0.29848000000000002</v>
      </c>
      <c r="K213" s="11">
        <v>0.16933999999999999</v>
      </c>
      <c r="L213" s="11">
        <v>0.37497000000000003</v>
      </c>
      <c r="M213" s="11">
        <v>9.7070000000000004E-2</v>
      </c>
      <c r="N213" s="11">
        <v>0.14491000000000001</v>
      </c>
      <c r="O213" s="11">
        <v>0.12892000000000001</v>
      </c>
      <c r="P213" s="11">
        <v>0.36491000000000001</v>
      </c>
      <c r="Q213" s="11">
        <v>0.30467</v>
      </c>
      <c r="R213" s="11">
        <v>9.8979999999999999E-2</v>
      </c>
      <c r="S213" s="11" t="s">
        <v>35</v>
      </c>
      <c r="T213" s="11">
        <v>2.3521999999999998</v>
      </c>
      <c r="U213" s="11">
        <v>0.63314000000000004</v>
      </c>
      <c r="V213" s="11" t="s">
        <v>35</v>
      </c>
      <c r="W213" s="11" t="s">
        <v>35</v>
      </c>
      <c r="X213" s="11">
        <v>0.75390999999999997</v>
      </c>
      <c r="Y213" s="11">
        <v>3.1061100000000001</v>
      </c>
      <c r="Z213" s="11">
        <v>4.4040000000000003E-2</v>
      </c>
      <c r="AA213" s="11">
        <v>0.14052000000000001</v>
      </c>
      <c r="AB213" s="11">
        <v>6.2689999999999996E-2</v>
      </c>
      <c r="AC213" s="11">
        <v>0.24725</v>
      </c>
      <c r="AD213" s="71">
        <f t="shared" si="12"/>
        <v>8.1699999999999995E-2</v>
      </c>
      <c r="AE213" s="71">
        <f t="shared" si="13"/>
        <v>0.1208</v>
      </c>
      <c r="AF213" s="71">
        <f t="shared" si="14"/>
        <v>0</v>
      </c>
      <c r="AG213" s="277" t="s">
        <v>906</v>
      </c>
      <c r="AH213" s="277" t="s">
        <v>468</v>
      </c>
      <c r="AI213" s="276" t="s">
        <v>469</v>
      </c>
      <c r="AJ213" s="276" t="s">
        <v>470</v>
      </c>
      <c r="AK213" s="276" t="s">
        <v>471</v>
      </c>
      <c r="AL213" s="277" t="s">
        <v>472</v>
      </c>
      <c r="AM213" s="276" t="s">
        <v>473</v>
      </c>
      <c r="AN213" s="276" t="s">
        <v>474</v>
      </c>
      <c r="AO213" s="277" t="s">
        <v>475</v>
      </c>
    </row>
    <row r="214" spans="1:41" ht="15" thickBot="1" x14ac:dyDescent="0.4">
      <c r="A214" s="8">
        <v>2025</v>
      </c>
      <c r="B214" s="9" t="s">
        <v>40</v>
      </c>
      <c r="C214" s="9" t="s">
        <v>41</v>
      </c>
      <c r="D214" s="9" t="s">
        <v>252</v>
      </c>
      <c r="E214" s="9" t="s">
        <v>30</v>
      </c>
      <c r="F214" s="8">
        <v>2029</v>
      </c>
      <c r="G214" s="28" t="s">
        <v>35</v>
      </c>
      <c r="H214" s="11">
        <v>0.15290000000000001</v>
      </c>
      <c r="I214" s="11">
        <v>0.13705999999999999</v>
      </c>
      <c r="J214" s="11">
        <v>0.29330000000000001</v>
      </c>
      <c r="K214" s="11">
        <v>0.17280999999999999</v>
      </c>
      <c r="L214" s="11">
        <v>0.38218000000000002</v>
      </c>
      <c r="M214" s="11">
        <v>9.887E-2</v>
      </c>
      <c r="N214" s="11">
        <v>0.14518</v>
      </c>
      <c r="O214" s="11">
        <v>0.12792000000000001</v>
      </c>
      <c r="P214" s="11">
        <v>0.36120000000000002</v>
      </c>
      <c r="Q214" s="11">
        <v>0.29781000000000002</v>
      </c>
      <c r="R214" s="11">
        <v>9.7250000000000003E-2</v>
      </c>
      <c r="S214" s="11" t="s">
        <v>35</v>
      </c>
      <c r="T214" s="11">
        <v>2.34531</v>
      </c>
      <c r="U214" s="11">
        <v>0.66786000000000001</v>
      </c>
      <c r="V214" s="11" t="s">
        <v>35</v>
      </c>
      <c r="W214" s="11" t="s">
        <v>35</v>
      </c>
      <c r="X214" s="11">
        <v>0.79017999999999999</v>
      </c>
      <c r="Y214" s="11">
        <v>3.1354899999999999</v>
      </c>
      <c r="Z214" s="11">
        <v>4.301E-2</v>
      </c>
      <c r="AA214" s="11">
        <v>0.14446999999999999</v>
      </c>
      <c r="AB214" s="11">
        <v>6.4219999999999999E-2</v>
      </c>
      <c r="AC214" s="11">
        <v>0.25169999999999998</v>
      </c>
      <c r="AD214" s="71">
        <f t="shared" si="12"/>
        <v>7.8799999999999995E-2</v>
      </c>
      <c r="AE214" s="71">
        <f t="shared" si="13"/>
        <v>0.12230000000000001</v>
      </c>
      <c r="AF214" s="71">
        <f t="shared" si="14"/>
        <v>0</v>
      </c>
      <c r="AG214" s="277" t="s">
        <v>906</v>
      </c>
      <c r="AH214" s="277" t="s">
        <v>468</v>
      </c>
      <c r="AI214" s="276" t="s">
        <v>469</v>
      </c>
      <c r="AJ214" s="276" t="s">
        <v>470</v>
      </c>
      <c r="AK214" s="276" t="s">
        <v>471</v>
      </c>
      <c r="AL214" s="277" t="s">
        <v>472</v>
      </c>
      <c r="AM214" s="276" t="s">
        <v>473</v>
      </c>
      <c r="AN214" s="276" t="s">
        <v>474</v>
      </c>
      <c r="AO214" s="277" t="s">
        <v>475</v>
      </c>
    </row>
    <row r="215" spans="1:41" ht="15" thickBot="1" x14ac:dyDescent="0.4">
      <c r="A215" s="8">
        <v>2025</v>
      </c>
      <c r="B215" s="9" t="s">
        <v>40</v>
      </c>
      <c r="C215" s="9" t="s">
        <v>41</v>
      </c>
      <c r="D215" s="9" t="s">
        <v>252</v>
      </c>
      <c r="E215" s="9" t="s">
        <v>30</v>
      </c>
      <c r="F215" s="8">
        <v>2030</v>
      </c>
      <c r="G215" s="28" t="s">
        <v>35</v>
      </c>
      <c r="H215" s="11">
        <v>0.15365999999999999</v>
      </c>
      <c r="I215" s="11">
        <v>0.13947999999999999</v>
      </c>
      <c r="J215" s="11">
        <v>0.29299999999999998</v>
      </c>
      <c r="K215" s="11">
        <v>0.17566999999999999</v>
      </c>
      <c r="L215" s="11">
        <v>0.39066000000000001</v>
      </c>
      <c r="M215" s="11">
        <v>9.8100000000000007E-2</v>
      </c>
      <c r="N215" s="11">
        <v>0.13786000000000001</v>
      </c>
      <c r="O215" s="11">
        <v>0.12239</v>
      </c>
      <c r="P215" s="11">
        <v>0.36215000000000003</v>
      </c>
      <c r="Q215" s="11">
        <v>0.29155999999999999</v>
      </c>
      <c r="R215" s="11">
        <v>9.6949999999999995E-2</v>
      </c>
      <c r="S215" s="11" t="s">
        <v>35</v>
      </c>
      <c r="T215" s="11">
        <v>2.3383699999999998</v>
      </c>
      <c r="U215" s="11">
        <v>0.68855999999999995</v>
      </c>
      <c r="V215" s="11" t="s">
        <v>35</v>
      </c>
      <c r="W215" s="11" t="s">
        <v>35</v>
      </c>
      <c r="X215" s="11">
        <v>0.82438</v>
      </c>
      <c r="Y215" s="11">
        <v>3.16275</v>
      </c>
      <c r="Z215" s="11">
        <v>4.3920000000000001E-2</v>
      </c>
      <c r="AA215" s="11">
        <v>0.15755</v>
      </c>
      <c r="AB215" s="11">
        <v>6.2010000000000003E-2</v>
      </c>
      <c r="AC215" s="11">
        <v>0.26347999999999999</v>
      </c>
      <c r="AD215" s="71">
        <f t="shared" si="12"/>
        <v>7.6899999999999996E-2</v>
      </c>
      <c r="AE215" s="71">
        <f t="shared" si="13"/>
        <v>0.1358</v>
      </c>
      <c r="AF215" s="71">
        <f t="shared" si="14"/>
        <v>0</v>
      </c>
      <c r="AG215" s="277" t="s">
        <v>906</v>
      </c>
      <c r="AH215" s="277" t="s">
        <v>468</v>
      </c>
      <c r="AI215" s="276" t="s">
        <v>469</v>
      </c>
      <c r="AJ215" s="276" t="s">
        <v>470</v>
      </c>
      <c r="AK215" s="276" t="s">
        <v>471</v>
      </c>
      <c r="AL215" s="277" t="s">
        <v>472</v>
      </c>
      <c r="AM215" s="276" t="s">
        <v>473</v>
      </c>
      <c r="AN215" s="276" t="s">
        <v>474</v>
      </c>
      <c r="AO215" s="277" t="s">
        <v>475</v>
      </c>
    </row>
    <row r="216" spans="1:41" ht="15" thickBot="1" x14ac:dyDescent="0.4">
      <c r="A216" s="8">
        <v>2025</v>
      </c>
      <c r="B216" s="9" t="s">
        <v>40</v>
      </c>
      <c r="C216" s="9" t="s">
        <v>41</v>
      </c>
      <c r="D216" s="9" t="s">
        <v>252</v>
      </c>
      <c r="E216" s="9" t="s">
        <v>30</v>
      </c>
      <c r="F216" s="8">
        <v>2031</v>
      </c>
      <c r="G216" s="28" t="s">
        <v>35</v>
      </c>
      <c r="H216" s="11">
        <v>0.15578</v>
      </c>
      <c r="I216" s="11">
        <v>0.14296</v>
      </c>
      <c r="J216" s="11">
        <v>0.29053000000000001</v>
      </c>
      <c r="K216" s="11">
        <v>0.1764</v>
      </c>
      <c r="L216" s="11">
        <v>0.39615</v>
      </c>
      <c r="M216" s="11">
        <v>0.10052</v>
      </c>
      <c r="N216" s="11">
        <v>0.13641</v>
      </c>
      <c r="O216" s="11">
        <v>0.11773</v>
      </c>
      <c r="P216" s="11">
        <v>0.35742000000000002</v>
      </c>
      <c r="Q216" s="11">
        <v>0.28599000000000002</v>
      </c>
      <c r="R216" s="11">
        <v>9.5070000000000002E-2</v>
      </c>
      <c r="S216" s="11" t="s">
        <v>35</v>
      </c>
      <c r="T216" s="11">
        <v>2.3298199999999998</v>
      </c>
      <c r="U216" s="11">
        <v>0.70065</v>
      </c>
      <c r="V216" s="11" t="s">
        <v>35</v>
      </c>
      <c r="W216" s="11" t="s">
        <v>35</v>
      </c>
      <c r="X216" s="11">
        <v>0.83745999999999998</v>
      </c>
      <c r="Y216" s="11">
        <v>3.1672799999999999</v>
      </c>
      <c r="Z216" s="11">
        <v>4.6929999999999999E-2</v>
      </c>
      <c r="AA216" s="11">
        <v>0.16167000000000001</v>
      </c>
      <c r="AB216" s="11">
        <v>6.3339999999999994E-2</v>
      </c>
      <c r="AC216" s="11">
        <v>0.27194000000000002</v>
      </c>
      <c r="AD216" s="71">
        <f t="shared" si="12"/>
        <v>7.4899999999999994E-2</v>
      </c>
      <c r="AE216" s="71">
        <f t="shared" si="13"/>
        <v>0.1368</v>
      </c>
      <c r="AF216" s="71">
        <f t="shared" si="14"/>
        <v>0</v>
      </c>
      <c r="AG216" s="277" t="s">
        <v>906</v>
      </c>
      <c r="AH216" s="277" t="s">
        <v>468</v>
      </c>
      <c r="AI216" s="276" t="s">
        <v>469</v>
      </c>
      <c r="AJ216" s="276" t="s">
        <v>470</v>
      </c>
      <c r="AK216" s="276" t="s">
        <v>471</v>
      </c>
      <c r="AL216" s="277" t="s">
        <v>472</v>
      </c>
      <c r="AM216" s="276" t="s">
        <v>473</v>
      </c>
      <c r="AN216" s="276" t="s">
        <v>474</v>
      </c>
      <c r="AO216" s="277" t="s">
        <v>475</v>
      </c>
    </row>
    <row r="217" spans="1:41" ht="15" thickBot="1" x14ac:dyDescent="0.4">
      <c r="A217" s="8">
        <v>2025</v>
      </c>
      <c r="B217" s="9" t="s">
        <v>40</v>
      </c>
      <c r="C217" s="9" t="s">
        <v>41</v>
      </c>
      <c r="D217" s="9" t="s">
        <v>252</v>
      </c>
      <c r="E217" s="9" t="s">
        <v>30</v>
      </c>
      <c r="F217" s="8">
        <v>2032</v>
      </c>
      <c r="G217" s="28" t="s">
        <v>35</v>
      </c>
      <c r="H217" s="11">
        <v>0.15664</v>
      </c>
      <c r="I217" s="11">
        <v>0.14158000000000001</v>
      </c>
      <c r="J217" s="11">
        <v>0.29204000000000002</v>
      </c>
      <c r="K217" s="11">
        <v>0.17954000000000001</v>
      </c>
      <c r="L217" s="11">
        <v>0.40570000000000001</v>
      </c>
      <c r="M217" s="11">
        <v>0.10335999999999999</v>
      </c>
      <c r="N217" s="11">
        <v>0.13086</v>
      </c>
      <c r="O217" s="11">
        <v>0.1118</v>
      </c>
      <c r="P217" s="11">
        <v>0.35421999999999998</v>
      </c>
      <c r="Q217" s="11">
        <v>0.28023999999999999</v>
      </c>
      <c r="R217" s="11">
        <v>9.3939999999999996E-2</v>
      </c>
      <c r="S217" s="11" t="s">
        <v>35</v>
      </c>
      <c r="T217" s="11">
        <v>2.32003</v>
      </c>
      <c r="U217" s="11">
        <v>0.74368999999999996</v>
      </c>
      <c r="V217" s="11" t="s">
        <v>35</v>
      </c>
      <c r="W217" s="11" t="s">
        <v>35</v>
      </c>
      <c r="X217" s="11">
        <v>0.88766999999999996</v>
      </c>
      <c r="Y217" s="11">
        <v>3.2077</v>
      </c>
      <c r="Z217" s="11">
        <v>4.7620000000000003E-2</v>
      </c>
      <c r="AA217" s="11">
        <v>0.15792</v>
      </c>
      <c r="AB217" s="11">
        <v>6.4579999999999999E-2</v>
      </c>
      <c r="AC217" s="11">
        <v>0.27012000000000003</v>
      </c>
      <c r="AD217" s="71">
        <f t="shared" si="12"/>
        <v>7.0099999999999996E-2</v>
      </c>
      <c r="AE217" s="71">
        <f t="shared" si="13"/>
        <v>0.14399999999999999</v>
      </c>
      <c r="AF217" s="71">
        <f t="shared" si="14"/>
        <v>0</v>
      </c>
      <c r="AG217" s="277" t="s">
        <v>906</v>
      </c>
      <c r="AH217" s="277" t="s">
        <v>468</v>
      </c>
      <c r="AI217" s="276" t="s">
        <v>469</v>
      </c>
      <c r="AJ217" s="276" t="s">
        <v>470</v>
      </c>
      <c r="AK217" s="276" t="s">
        <v>471</v>
      </c>
      <c r="AL217" s="277" t="s">
        <v>472</v>
      </c>
      <c r="AM217" s="276" t="s">
        <v>473</v>
      </c>
      <c r="AN217" s="276" t="s">
        <v>474</v>
      </c>
      <c r="AO217" s="277" t="s">
        <v>475</v>
      </c>
    </row>
    <row r="218" spans="1:41" ht="15" thickBot="1" x14ac:dyDescent="0.4">
      <c r="A218" s="8">
        <v>2025</v>
      </c>
      <c r="B218" s="9" t="s">
        <v>40</v>
      </c>
      <c r="C218" s="9" t="s">
        <v>41</v>
      </c>
      <c r="D218" s="9" t="s">
        <v>252</v>
      </c>
      <c r="E218" s="9" t="s">
        <v>30</v>
      </c>
      <c r="F218" s="8">
        <v>2033</v>
      </c>
      <c r="G218" s="28" t="s">
        <v>35</v>
      </c>
      <c r="H218" s="11">
        <v>0.15594</v>
      </c>
      <c r="I218" s="11">
        <v>0.14246</v>
      </c>
      <c r="J218" s="11">
        <v>0.29237000000000002</v>
      </c>
      <c r="K218" s="11">
        <v>0.18095</v>
      </c>
      <c r="L218" s="11">
        <v>0.41915000000000002</v>
      </c>
      <c r="M218" s="11">
        <v>0.1062</v>
      </c>
      <c r="N218" s="11">
        <v>0.12897</v>
      </c>
      <c r="O218" s="11">
        <v>0.10867</v>
      </c>
      <c r="P218" s="11">
        <v>0.34721000000000002</v>
      </c>
      <c r="Q218" s="11">
        <v>0.27307999999999999</v>
      </c>
      <c r="R218" s="11">
        <v>9.3590000000000007E-2</v>
      </c>
      <c r="S218" s="11" t="s">
        <v>35</v>
      </c>
      <c r="T218" s="11">
        <v>2.3172000000000001</v>
      </c>
      <c r="U218" s="11">
        <v>0.77846000000000004</v>
      </c>
      <c r="V218" s="11" t="s">
        <v>35</v>
      </c>
      <c r="W218" s="11" t="s">
        <v>35</v>
      </c>
      <c r="X218" s="11">
        <v>0.93083000000000005</v>
      </c>
      <c r="Y218" s="11">
        <v>3.24803</v>
      </c>
      <c r="Z218" s="11">
        <v>4.7070000000000001E-2</v>
      </c>
      <c r="AA218" s="11">
        <v>0.16098000000000001</v>
      </c>
      <c r="AB218" s="11">
        <v>6.3450000000000006E-2</v>
      </c>
      <c r="AC218" s="11">
        <v>0.27150000000000002</v>
      </c>
      <c r="AD218" s="71">
        <f t="shared" si="12"/>
        <v>6.8599999999999994E-2</v>
      </c>
      <c r="AE218" s="71">
        <f t="shared" si="13"/>
        <v>0.15240000000000001</v>
      </c>
      <c r="AF218" s="71">
        <f t="shared" si="14"/>
        <v>0</v>
      </c>
      <c r="AG218" s="277" t="s">
        <v>906</v>
      </c>
      <c r="AH218" s="277" t="s">
        <v>468</v>
      </c>
      <c r="AI218" s="276" t="s">
        <v>469</v>
      </c>
      <c r="AJ218" s="276" t="s">
        <v>470</v>
      </c>
      <c r="AK218" s="276" t="s">
        <v>471</v>
      </c>
      <c r="AL218" s="277" t="s">
        <v>472</v>
      </c>
      <c r="AM218" s="276" t="s">
        <v>473</v>
      </c>
      <c r="AN218" s="276" t="s">
        <v>474</v>
      </c>
      <c r="AO218" s="277" t="s">
        <v>475</v>
      </c>
    </row>
    <row r="219" spans="1:41" ht="15" thickBot="1" x14ac:dyDescent="0.4">
      <c r="A219" s="8">
        <v>2025</v>
      </c>
      <c r="B219" s="9" t="s">
        <v>40</v>
      </c>
      <c r="C219" s="9" t="s">
        <v>41</v>
      </c>
      <c r="D219" s="9" t="s">
        <v>252</v>
      </c>
      <c r="E219" s="9" t="s">
        <v>30</v>
      </c>
      <c r="F219" s="8">
        <v>2034</v>
      </c>
      <c r="G219" s="28" t="s">
        <v>35</v>
      </c>
      <c r="H219" s="11">
        <v>0.15959999999999999</v>
      </c>
      <c r="I219" s="11">
        <v>0.14368</v>
      </c>
      <c r="J219" s="11">
        <v>0.28875000000000001</v>
      </c>
      <c r="K219" s="11">
        <v>0.18736</v>
      </c>
      <c r="L219" s="11">
        <v>0.42882999999999999</v>
      </c>
      <c r="M219" s="11">
        <v>0.10934000000000001</v>
      </c>
      <c r="N219" s="11">
        <v>0.12514</v>
      </c>
      <c r="O219" s="11">
        <v>0.10526000000000001</v>
      </c>
      <c r="P219" s="11">
        <v>0.34393000000000001</v>
      </c>
      <c r="Q219" s="11">
        <v>0.26890999999999998</v>
      </c>
      <c r="R219" s="11">
        <v>8.9899999999999994E-2</v>
      </c>
      <c r="S219" s="11" t="s">
        <v>35</v>
      </c>
      <c r="T219" s="11">
        <v>2.319</v>
      </c>
      <c r="U219" s="11">
        <v>0.80486999999999997</v>
      </c>
      <c r="V219" s="11" t="s">
        <v>35</v>
      </c>
      <c r="W219" s="11" t="s">
        <v>35</v>
      </c>
      <c r="X219" s="11">
        <v>0.96143000000000001</v>
      </c>
      <c r="Y219" s="11">
        <v>3.28043</v>
      </c>
      <c r="Z219" s="11">
        <v>4.6260000000000003E-2</v>
      </c>
      <c r="AA219" s="11">
        <v>0.15608</v>
      </c>
      <c r="AB219" s="11">
        <v>6.2370000000000002E-2</v>
      </c>
      <c r="AC219" s="11">
        <v>0.26469999999999999</v>
      </c>
      <c r="AD219" s="71">
        <f t="shared" si="12"/>
        <v>6.83E-2</v>
      </c>
      <c r="AE219" s="71">
        <f t="shared" si="13"/>
        <v>0.15659999999999999</v>
      </c>
      <c r="AF219" s="71">
        <f t="shared" si="14"/>
        <v>0</v>
      </c>
      <c r="AG219" s="277" t="s">
        <v>906</v>
      </c>
      <c r="AH219" s="277" t="s">
        <v>468</v>
      </c>
      <c r="AI219" s="276" t="s">
        <v>469</v>
      </c>
      <c r="AJ219" s="276" t="s">
        <v>470</v>
      </c>
      <c r="AK219" s="276" t="s">
        <v>471</v>
      </c>
      <c r="AL219" s="277" t="s">
        <v>472</v>
      </c>
      <c r="AM219" s="276" t="s">
        <v>473</v>
      </c>
      <c r="AN219" s="276" t="s">
        <v>474</v>
      </c>
      <c r="AO219" s="277" t="s">
        <v>475</v>
      </c>
    </row>
    <row r="220" spans="1:41" ht="15" thickBot="1" x14ac:dyDescent="0.4">
      <c r="A220" s="8">
        <v>2025</v>
      </c>
      <c r="B220" s="9" t="s">
        <v>40</v>
      </c>
      <c r="C220" s="9" t="s">
        <v>41</v>
      </c>
      <c r="D220" s="9" t="s">
        <v>252</v>
      </c>
      <c r="E220" s="9" t="s">
        <v>30</v>
      </c>
      <c r="F220" s="8">
        <v>2035</v>
      </c>
      <c r="G220" s="28" t="s">
        <v>35</v>
      </c>
      <c r="H220" s="11">
        <v>0.16181999999999999</v>
      </c>
      <c r="I220" s="11">
        <v>0.14530000000000001</v>
      </c>
      <c r="J220" s="11">
        <v>0.28726000000000002</v>
      </c>
      <c r="K220" s="11">
        <v>0.19361999999999999</v>
      </c>
      <c r="L220" s="11">
        <v>0.43398999999999999</v>
      </c>
      <c r="M220" s="11">
        <v>0.11117</v>
      </c>
      <c r="N220" s="11">
        <v>0.12118</v>
      </c>
      <c r="O220" s="11">
        <v>9.7650000000000001E-2</v>
      </c>
      <c r="P220" s="11">
        <v>0.34042</v>
      </c>
      <c r="Q220" s="11">
        <v>0.25889000000000001</v>
      </c>
      <c r="R220" s="11">
        <v>8.7540000000000007E-2</v>
      </c>
      <c r="S220" s="11" t="s">
        <v>35</v>
      </c>
      <c r="T220" s="11">
        <v>2.3066399999999998</v>
      </c>
      <c r="U220" s="11">
        <v>0.83318999999999999</v>
      </c>
      <c r="V220" s="11" t="s">
        <v>35</v>
      </c>
      <c r="W220" s="11" t="s">
        <v>35</v>
      </c>
      <c r="X220" s="11">
        <v>0.99329000000000001</v>
      </c>
      <c r="Y220" s="11">
        <v>3.2999399999999999</v>
      </c>
      <c r="Z220" s="11">
        <v>4.888E-2</v>
      </c>
      <c r="AA220" s="11">
        <v>0.15226999999999999</v>
      </c>
      <c r="AB220" s="11">
        <v>6.1060000000000003E-2</v>
      </c>
      <c r="AC220" s="11">
        <v>0.26221</v>
      </c>
      <c r="AD220" s="71">
        <f t="shared" si="12"/>
        <v>6.7799999999999999E-2</v>
      </c>
      <c r="AE220" s="71">
        <f t="shared" si="13"/>
        <v>0.16009999999999999</v>
      </c>
      <c r="AF220" s="71">
        <f t="shared" si="14"/>
        <v>0</v>
      </c>
      <c r="AG220" s="277" t="s">
        <v>906</v>
      </c>
      <c r="AH220" s="277" t="s">
        <v>468</v>
      </c>
      <c r="AI220" s="276" t="s">
        <v>469</v>
      </c>
      <c r="AJ220" s="276" t="s">
        <v>470</v>
      </c>
      <c r="AK220" s="276" t="s">
        <v>471</v>
      </c>
      <c r="AL220" s="277" t="s">
        <v>472</v>
      </c>
      <c r="AM220" s="276" t="s">
        <v>473</v>
      </c>
      <c r="AN220" s="276" t="s">
        <v>474</v>
      </c>
      <c r="AO220" s="277" t="s">
        <v>475</v>
      </c>
    </row>
    <row r="221" spans="1:41" ht="15" thickBot="1" x14ac:dyDescent="0.4">
      <c r="A221" s="8">
        <v>2025</v>
      </c>
      <c r="B221" s="9" t="s">
        <v>40</v>
      </c>
      <c r="C221" s="9" t="s">
        <v>41</v>
      </c>
      <c r="D221" s="9" t="s">
        <v>252</v>
      </c>
      <c r="E221" s="9" t="s">
        <v>31</v>
      </c>
      <c r="F221" s="8">
        <v>2025</v>
      </c>
      <c r="G221" s="11" t="s">
        <v>381</v>
      </c>
      <c r="H221" s="11" t="s">
        <v>381</v>
      </c>
      <c r="I221" s="11" t="s">
        <v>381</v>
      </c>
      <c r="J221" s="11" t="s">
        <v>381</v>
      </c>
      <c r="K221" s="11" t="s">
        <v>381</v>
      </c>
      <c r="L221" s="11" t="s">
        <v>381</v>
      </c>
      <c r="M221" s="11" t="s">
        <v>381</v>
      </c>
      <c r="N221" s="11" t="s">
        <v>381</v>
      </c>
      <c r="O221" s="11" t="s">
        <v>381</v>
      </c>
      <c r="P221" s="11" t="s">
        <v>381</v>
      </c>
      <c r="Q221" s="11" t="s">
        <v>381</v>
      </c>
      <c r="R221" s="11" t="s">
        <v>381</v>
      </c>
      <c r="S221" s="11" t="s">
        <v>381</v>
      </c>
      <c r="T221" s="11" t="s">
        <v>381</v>
      </c>
      <c r="U221" s="11" t="s">
        <v>381</v>
      </c>
      <c r="V221" s="11" t="s">
        <v>381</v>
      </c>
      <c r="W221" s="11" t="s">
        <v>381</v>
      </c>
      <c r="X221" s="11" t="s">
        <v>381</v>
      </c>
      <c r="Y221" s="11" t="s">
        <v>381</v>
      </c>
      <c r="Z221" s="11">
        <v>0.12545999999999999</v>
      </c>
      <c r="AA221" s="11">
        <v>0.50678000000000001</v>
      </c>
      <c r="AB221" s="11">
        <v>0.20016999999999999</v>
      </c>
      <c r="AC221" s="11">
        <v>0.83240999999999998</v>
      </c>
      <c r="AD221" s="71"/>
      <c r="AE221" s="71"/>
      <c r="AF221" s="71">
        <f t="shared" si="14"/>
        <v>0</v>
      </c>
      <c r="AG221" s="277" t="s">
        <v>907</v>
      </c>
      <c r="AH221" s="277" t="s">
        <v>468</v>
      </c>
      <c r="AI221" s="276" t="s">
        <v>469</v>
      </c>
      <c r="AJ221" s="276" t="s">
        <v>470</v>
      </c>
      <c r="AK221" s="276" t="s">
        <v>471</v>
      </c>
      <c r="AL221" s="277" t="s">
        <v>472</v>
      </c>
      <c r="AM221" s="276" t="s">
        <v>473</v>
      </c>
      <c r="AN221" s="276" t="s">
        <v>474</v>
      </c>
      <c r="AO221" s="277" t="s">
        <v>475</v>
      </c>
    </row>
    <row r="222" spans="1:41" ht="15" thickBot="1" x14ac:dyDescent="0.4">
      <c r="A222" s="8">
        <v>2025</v>
      </c>
      <c r="B222" s="9" t="s">
        <v>40</v>
      </c>
      <c r="C222" s="9" t="s">
        <v>41</v>
      </c>
      <c r="D222" s="9" t="s">
        <v>252</v>
      </c>
      <c r="E222" s="9" t="s">
        <v>31</v>
      </c>
      <c r="F222" s="8">
        <v>2026</v>
      </c>
      <c r="G222" s="11" t="s">
        <v>381</v>
      </c>
      <c r="H222" s="11" t="s">
        <v>381</v>
      </c>
      <c r="I222" s="11" t="s">
        <v>381</v>
      </c>
      <c r="J222" s="11" t="s">
        <v>381</v>
      </c>
      <c r="K222" s="11" t="s">
        <v>381</v>
      </c>
      <c r="L222" s="11" t="s">
        <v>381</v>
      </c>
      <c r="M222" s="11" t="s">
        <v>381</v>
      </c>
      <c r="N222" s="11" t="s">
        <v>381</v>
      </c>
      <c r="O222" s="11" t="s">
        <v>381</v>
      </c>
      <c r="P222" s="11" t="s">
        <v>381</v>
      </c>
      <c r="Q222" s="11" t="s">
        <v>381</v>
      </c>
      <c r="R222" s="11" t="s">
        <v>381</v>
      </c>
      <c r="S222" s="11" t="s">
        <v>381</v>
      </c>
      <c r="T222" s="11" t="s">
        <v>381</v>
      </c>
      <c r="U222" s="11" t="s">
        <v>381</v>
      </c>
      <c r="V222" s="11" t="s">
        <v>381</v>
      </c>
      <c r="W222" s="11" t="s">
        <v>381</v>
      </c>
      <c r="X222" s="11" t="s">
        <v>381</v>
      </c>
      <c r="Y222" s="11" t="s">
        <v>381</v>
      </c>
      <c r="Z222" s="11">
        <v>0.12963</v>
      </c>
      <c r="AA222" s="11">
        <v>0.52366999999999997</v>
      </c>
      <c r="AB222" s="11">
        <v>0.20363000000000001</v>
      </c>
      <c r="AC222" s="11">
        <v>0.85692999999999997</v>
      </c>
      <c r="AD222" s="71"/>
      <c r="AE222" s="71"/>
      <c r="AF222" s="71">
        <f t="shared" si="14"/>
        <v>0</v>
      </c>
      <c r="AG222" s="277" t="s">
        <v>907</v>
      </c>
      <c r="AH222" s="277" t="s">
        <v>468</v>
      </c>
      <c r="AI222" s="276" t="s">
        <v>469</v>
      </c>
      <c r="AJ222" s="276" t="s">
        <v>470</v>
      </c>
      <c r="AK222" s="276" t="s">
        <v>471</v>
      </c>
      <c r="AL222" s="277" t="s">
        <v>472</v>
      </c>
      <c r="AM222" s="276" t="s">
        <v>473</v>
      </c>
      <c r="AN222" s="276" t="s">
        <v>474</v>
      </c>
      <c r="AO222" s="277" t="s">
        <v>475</v>
      </c>
    </row>
    <row r="223" spans="1:41" ht="15" thickBot="1" x14ac:dyDescent="0.4">
      <c r="A223" s="8">
        <v>2025</v>
      </c>
      <c r="B223" s="9" t="s">
        <v>40</v>
      </c>
      <c r="C223" s="9" t="s">
        <v>41</v>
      </c>
      <c r="D223" s="9" t="s">
        <v>252</v>
      </c>
      <c r="E223" s="9" t="s">
        <v>31</v>
      </c>
      <c r="F223" s="8">
        <v>2027</v>
      </c>
      <c r="G223" s="11" t="s">
        <v>381</v>
      </c>
      <c r="H223" s="11" t="s">
        <v>381</v>
      </c>
      <c r="I223" s="11" t="s">
        <v>381</v>
      </c>
      <c r="J223" s="11" t="s">
        <v>381</v>
      </c>
      <c r="K223" s="11" t="s">
        <v>381</v>
      </c>
      <c r="L223" s="11" t="s">
        <v>381</v>
      </c>
      <c r="M223" s="11" t="s">
        <v>381</v>
      </c>
      <c r="N223" s="11" t="s">
        <v>381</v>
      </c>
      <c r="O223" s="11" t="s">
        <v>381</v>
      </c>
      <c r="P223" s="11" t="s">
        <v>381</v>
      </c>
      <c r="Q223" s="11" t="s">
        <v>381</v>
      </c>
      <c r="R223" s="11" t="s">
        <v>381</v>
      </c>
      <c r="S223" s="11" t="s">
        <v>381</v>
      </c>
      <c r="T223" s="11" t="s">
        <v>381</v>
      </c>
      <c r="U223" s="11" t="s">
        <v>381</v>
      </c>
      <c r="V223" s="11" t="s">
        <v>381</v>
      </c>
      <c r="W223" s="11" t="s">
        <v>381</v>
      </c>
      <c r="X223" s="11" t="s">
        <v>381</v>
      </c>
      <c r="Y223" s="11" t="s">
        <v>381</v>
      </c>
      <c r="Z223" s="11">
        <v>0.13013</v>
      </c>
      <c r="AA223" s="11">
        <v>0.52488000000000001</v>
      </c>
      <c r="AB223" s="11">
        <v>0.19816</v>
      </c>
      <c r="AC223" s="11">
        <v>0.85316999999999998</v>
      </c>
      <c r="AD223" s="71"/>
      <c r="AE223" s="71"/>
      <c r="AF223" s="71">
        <f t="shared" si="14"/>
        <v>0</v>
      </c>
      <c r="AG223" s="277" t="s">
        <v>907</v>
      </c>
      <c r="AH223" s="277" t="s">
        <v>468</v>
      </c>
      <c r="AI223" s="276" t="s">
        <v>469</v>
      </c>
      <c r="AJ223" s="276" t="s">
        <v>470</v>
      </c>
      <c r="AK223" s="276" t="s">
        <v>471</v>
      </c>
      <c r="AL223" s="277" t="s">
        <v>472</v>
      </c>
      <c r="AM223" s="276" t="s">
        <v>473</v>
      </c>
      <c r="AN223" s="276" t="s">
        <v>474</v>
      </c>
      <c r="AO223" s="277" t="s">
        <v>475</v>
      </c>
    </row>
    <row r="224" spans="1:41" ht="15" thickBot="1" x14ac:dyDescent="0.4">
      <c r="A224" s="8">
        <v>2025</v>
      </c>
      <c r="B224" s="9" t="s">
        <v>40</v>
      </c>
      <c r="C224" s="9" t="s">
        <v>41</v>
      </c>
      <c r="D224" s="9" t="s">
        <v>252</v>
      </c>
      <c r="E224" s="9" t="s">
        <v>31</v>
      </c>
      <c r="F224" s="8">
        <v>2028</v>
      </c>
      <c r="G224" s="11" t="s">
        <v>381</v>
      </c>
      <c r="H224" s="11" t="s">
        <v>381</v>
      </c>
      <c r="I224" s="11" t="s">
        <v>381</v>
      </c>
      <c r="J224" s="11" t="s">
        <v>381</v>
      </c>
      <c r="K224" s="11" t="s">
        <v>381</v>
      </c>
      <c r="L224" s="11" t="s">
        <v>381</v>
      </c>
      <c r="M224" s="11" t="s">
        <v>381</v>
      </c>
      <c r="N224" s="11" t="s">
        <v>381</v>
      </c>
      <c r="O224" s="11" t="s">
        <v>381</v>
      </c>
      <c r="P224" s="11" t="s">
        <v>381</v>
      </c>
      <c r="Q224" s="11" t="s">
        <v>381</v>
      </c>
      <c r="R224" s="11" t="s">
        <v>381</v>
      </c>
      <c r="S224" s="11" t="s">
        <v>381</v>
      </c>
      <c r="T224" s="11" t="s">
        <v>381</v>
      </c>
      <c r="U224" s="11" t="s">
        <v>381</v>
      </c>
      <c r="V224" s="11" t="s">
        <v>381</v>
      </c>
      <c r="W224" s="11" t="s">
        <v>381</v>
      </c>
      <c r="X224" s="11" t="s">
        <v>381</v>
      </c>
      <c r="Y224" s="11" t="s">
        <v>381</v>
      </c>
      <c r="Z224" s="11">
        <v>0.14091999999999999</v>
      </c>
      <c r="AA224" s="11">
        <v>0.51587000000000005</v>
      </c>
      <c r="AB224" s="11">
        <v>0.18756999999999999</v>
      </c>
      <c r="AC224" s="11">
        <v>0.84435000000000004</v>
      </c>
      <c r="AD224" s="71"/>
      <c r="AE224" s="71"/>
      <c r="AF224" s="71">
        <f t="shared" si="14"/>
        <v>0</v>
      </c>
      <c r="AG224" s="277" t="s">
        <v>907</v>
      </c>
      <c r="AH224" s="277" t="s">
        <v>468</v>
      </c>
      <c r="AI224" s="276" t="s">
        <v>469</v>
      </c>
      <c r="AJ224" s="276" t="s">
        <v>470</v>
      </c>
      <c r="AK224" s="276" t="s">
        <v>471</v>
      </c>
      <c r="AL224" s="277" t="s">
        <v>472</v>
      </c>
      <c r="AM224" s="276" t="s">
        <v>473</v>
      </c>
      <c r="AN224" s="276" t="s">
        <v>474</v>
      </c>
      <c r="AO224" s="277" t="s">
        <v>475</v>
      </c>
    </row>
    <row r="225" spans="1:41" ht="15" thickBot="1" x14ac:dyDescent="0.4">
      <c r="A225" s="8">
        <v>2025</v>
      </c>
      <c r="B225" s="9" t="s">
        <v>40</v>
      </c>
      <c r="C225" s="9" t="s">
        <v>41</v>
      </c>
      <c r="D225" s="9" t="s">
        <v>252</v>
      </c>
      <c r="E225" s="9" t="s">
        <v>31</v>
      </c>
      <c r="F225" s="8">
        <v>2029</v>
      </c>
      <c r="G225" s="11" t="s">
        <v>381</v>
      </c>
      <c r="H225" s="11" t="s">
        <v>381</v>
      </c>
      <c r="I225" s="11" t="s">
        <v>381</v>
      </c>
      <c r="J225" s="11" t="s">
        <v>381</v>
      </c>
      <c r="K225" s="11" t="s">
        <v>381</v>
      </c>
      <c r="L225" s="11" t="s">
        <v>381</v>
      </c>
      <c r="M225" s="11" t="s">
        <v>381</v>
      </c>
      <c r="N225" s="11" t="s">
        <v>381</v>
      </c>
      <c r="O225" s="11" t="s">
        <v>381</v>
      </c>
      <c r="P225" s="11" t="s">
        <v>381</v>
      </c>
      <c r="Q225" s="11" t="s">
        <v>381</v>
      </c>
      <c r="R225" s="11" t="s">
        <v>381</v>
      </c>
      <c r="S225" s="11" t="s">
        <v>381</v>
      </c>
      <c r="T225" s="11" t="s">
        <v>381</v>
      </c>
      <c r="U225" s="11" t="s">
        <v>381</v>
      </c>
      <c r="V225" s="11" t="s">
        <v>381</v>
      </c>
      <c r="W225" s="11" t="s">
        <v>381</v>
      </c>
      <c r="X225" s="11" t="s">
        <v>381</v>
      </c>
      <c r="Y225" s="11" t="s">
        <v>381</v>
      </c>
      <c r="Z225" s="11">
        <v>0.13836000000000001</v>
      </c>
      <c r="AA225" s="11">
        <v>0.50799000000000005</v>
      </c>
      <c r="AB225" s="11">
        <v>0.18842999999999999</v>
      </c>
      <c r="AC225" s="11">
        <v>0.83477999999999997</v>
      </c>
      <c r="AD225" s="71"/>
      <c r="AE225" s="71"/>
      <c r="AF225" s="71">
        <f t="shared" si="14"/>
        <v>0</v>
      </c>
      <c r="AG225" s="277" t="s">
        <v>907</v>
      </c>
      <c r="AH225" s="277" t="s">
        <v>468</v>
      </c>
      <c r="AI225" s="276" t="s">
        <v>469</v>
      </c>
      <c r="AJ225" s="276" t="s">
        <v>470</v>
      </c>
      <c r="AK225" s="276" t="s">
        <v>471</v>
      </c>
      <c r="AL225" s="277" t="s">
        <v>472</v>
      </c>
      <c r="AM225" s="276" t="s">
        <v>473</v>
      </c>
      <c r="AN225" s="276" t="s">
        <v>474</v>
      </c>
      <c r="AO225" s="277" t="s">
        <v>475</v>
      </c>
    </row>
    <row r="226" spans="1:41" ht="15" thickBot="1" x14ac:dyDescent="0.4">
      <c r="A226" s="8">
        <v>2025</v>
      </c>
      <c r="B226" s="9" t="s">
        <v>40</v>
      </c>
      <c r="C226" s="9" t="s">
        <v>41</v>
      </c>
      <c r="D226" s="9" t="s">
        <v>252</v>
      </c>
      <c r="E226" s="9" t="s">
        <v>31</v>
      </c>
      <c r="F226" s="8">
        <v>2030</v>
      </c>
      <c r="G226" s="11" t="s">
        <v>381</v>
      </c>
      <c r="H226" s="11" t="s">
        <v>381</v>
      </c>
      <c r="I226" s="11" t="s">
        <v>381</v>
      </c>
      <c r="J226" s="11" t="s">
        <v>381</v>
      </c>
      <c r="K226" s="11" t="s">
        <v>381</v>
      </c>
      <c r="L226" s="11" t="s">
        <v>381</v>
      </c>
      <c r="M226" s="11" t="s">
        <v>381</v>
      </c>
      <c r="N226" s="11" t="s">
        <v>381</v>
      </c>
      <c r="O226" s="11" t="s">
        <v>381</v>
      </c>
      <c r="P226" s="11" t="s">
        <v>381</v>
      </c>
      <c r="Q226" s="11" t="s">
        <v>381</v>
      </c>
      <c r="R226" s="11" t="s">
        <v>381</v>
      </c>
      <c r="S226" s="11" t="s">
        <v>381</v>
      </c>
      <c r="T226" s="11" t="s">
        <v>381</v>
      </c>
      <c r="U226" s="11" t="s">
        <v>381</v>
      </c>
      <c r="V226" s="11" t="s">
        <v>381</v>
      </c>
      <c r="W226" s="11" t="s">
        <v>381</v>
      </c>
      <c r="X226" s="11" t="s">
        <v>381</v>
      </c>
      <c r="Y226" s="11" t="s">
        <v>381</v>
      </c>
      <c r="Z226" s="11">
        <v>0.13886999999999999</v>
      </c>
      <c r="AA226" s="11">
        <v>0.50939999999999996</v>
      </c>
      <c r="AB226" s="11">
        <v>0.19406000000000001</v>
      </c>
      <c r="AC226" s="11">
        <v>0.84233000000000002</v>
      </c>
      <c r="AD226" s="71"/>
      <c r="AE226" s="71"/>
      <c r="AF226" s="71">
        <f t="shared" si="14"/>
        <v>0</v>
      </c>
      <c r="AG226" s="277" t="s">
        <v>907</v>
      </c>
      <c r="AH226" s="277" t="s">
        <v>468</v>
      </c>
      <c r="AI226" s="276" t="s">
        <v>469</v>
      </c>
      <c r="AJ226" s="276" t="s">
        <v>470</v>
      </c>
      <c r="AK226" s="276" t="s">
        <v>471</v>
      </c>
      <c r="AL226" s="277" t="s">
        <v>472</v>
      </c>
      <c r="AM226" s="276" t="s">
        <v>473</v>
      </c>
      <c r="AN226" s="276" t="s">
        <v>474</v>
      </c>
      <c r="AO226" s="277" t="s">
        <v>475</v>
      </c>
    </row>
    <row r="227" spans="1:41" ht="15" thickBot="1" x14ac:dyDescent="0.4">
      <c r="A227" s="8">
        <v>2025</v>
      </c>
      <c r="B227" s="9" t="s">
        <v>40</v>
      </c>
      <c r="C227" s="9" t="s">
        <v>41</v>
      </c>
      <c r="D227" s="9" t="s">
        <v>252</v>
      </c>
      <c r="E227" s="9" t="s">
        <v>31</v>
      </c>
      <c r="F227" s="8">
        <v>2031</v>
      </c>
      <c r="G227" s="11" t="s">
        <v>381</v>
      </c>
      <c r="H227" s="11" t="s">
        <v>381</v>
      </c>
      <c r="I227" s="11" t="s">
        <v>381</v>
      </c>
      <c r="J227" s="11" t="s">
        <v>381</v>
      </c>
      <c r="K227" s="11" t="s">
        <v>381</v>
      </c>
      <c r="L227" s="11" t="s">
        <v>381</v>
      </c>
      <c r="M227" s="11" t="s">
        <v>381</v>
      </c>
      <c r="N227" s="11" t="s">
        <v>381</v>
      </c>
      <c r="O227" s="11" t="s">
        <v>381</v>
      </c>
      <c r="P227" s="11" t="s">
        <v>381</v>
      </c>
      <c r="Q227" s="11" t="s">
        <v>381</v>
      </c>
      <c r="R227" s="11" t="s">
        <v>381</v>
      </c>
      <c r="S227" s="11" t="s">
        <v>381</v>
      </c>
      <c r="T227" s="11" t="s">
        <v>381</v>
      </c>
      <c r="U227" s="11" t="s">
        <v>381</v>
      </c>
      <c r="V227" s="11" t="s">
        <v>381</v>
      </c>
      <c r="W227" s="11" t="s">
        <v>381</v>
      </c>
      <c r="X227" s="11" t="s">
        <v>381</v>
      </c>
      <c r="Y227" s="11" t="s">
        <v>381</v>
      </c>
      <c r="Z227" s="11">
        <v>0.12139999999999999</v>
      </c>
      <c r="AA227" s="11">
        <v>0.45217000000000002</v>
      </c>
      <c r="AB227" s="11">
        <v>0.18998999999999999</v>
      </c>
      <c r="AC227" s="11">
        <v>0.76356000000000002</v>
      </c>
      <c r="AD227" s="71"/>
      <c r="AE227" s="71"/>
      <c r="AF227" s="71">
        <f t="shared" si="14"/>
        <v>0</v>
      </c>
      <c r="AG227" s="277" t="s">
        <v>907</v>
      </c>
      <c r="AH227" s="277" t="s">
        <v>468</v>
      </c>
      <c r="AI227" s="276" t="s">
        <v>469</v>
      </c>
      <c r="AJ227" s="276" t="s">
        <v>470</v>
      </c>
      <c r="AK227" s="276" t="s">
        <v>471</v>
      </c>
      <c r="AL227" s="277" t="s">
        <v>472</v>
      </c>
      <c r="AM227" s="276" t="s">
        <v>473</v>
      </c>
      <c r="AN227" s="276" t="s">
        <v>474</v>
      </c>
      <c r="AO227" s="277" t="s">
        <v>475</v>
      </c>
    </row>
    <row r="228" spans="1:41" ht="15" thickBot="1" x14ac:dyDescent="0.4">
      <c r="A228" s="8">
        <v>2025</v>
      </c>
      <c r="B228" s="9" t="s">
        <v>40</v>
      </c>
      <c r="C228" s="9" t="s">
        <v>41</v>
      </c>
      <c r="D228" s="9" t="s">
        <v>252</v>
      </c>
      <c r="E228" s="9" t="s">
        <v>31</v>
      </c>
      <c r="F228" s="8">
        <v>2032</v>
      </c>
      <c r="G228" s="11" t="s">
        <v>381</v>
      </c>
      <c r="H228" s="11" t="s">
        <v>381</v>
      </c>
      <c r="I228" s="11" t="s">
        <v>381</v>
      </c>
      <c r="J228" s="11" t="s">
        <v>381</v>
      </c>
      <c r="K228" s="11" t="s">
        <v>381</v>
      </c>
      <c r="L228" s="11" t="s">
        <v>381</v>
      </c>
      <c r="M228" s="11" t="s">
        <v>381</v>
      </c>
      <c r="N228" s="11" t="s">
        <v>381</v>
      </c>
      <c r="O228" s="11" t="s">
        <v>381</v>
      </c>
      <c r="P228" s="11" t="s">
        <v>381</v>
      </c>
      <c r="Q228" s="11" t="s">
        <v>381</v>
      </c>
      <c r="R228" s="11" t="s">
        <v>381</v>
      </c>
      <c r="S228" s="11" t="s">
        <v>381</v>
      </c>
      <c r="T228" s="11" t="s">
        <v>381</v>
      </c>
      <c r="U228" s="11" t="s">
        <v>381</v>
      </c>
      <c r="V228" s="11" t="s">
        <v>381</v>
      </c>
      <c r="W228" s="11" t="s">
        <v>381</v>
      </c>
      <c r="X228" s="11" t="s">
        <v>381</v>
      </c>
      <c r="Y228" s="11" t="s">
        <v>381</v>
      </c>
      <c r="Z228" s="11">
        <v>0.13184999999999999</v>
      </c>
      <c r="AA228" s="11">
        <v>0.44345000000000001</v>
      </c>
      <c r="AB228" s="11">
        <v>0.1709</v>
      </c>
      <c r="AC228" s="11">
        <v>0.74619999999999997</v>
      </c>
      <c r="AD228" s="71"/>
      <c r="AE228" s="71"/>
      <c r="AF228" s="71">
        <f t="shared" si="14"/>
        <v>0</v>
      </c>
      <c r="AG228" s="277" t="s">
        <v>907</v>
      </c>
      <c r="AH228" s="277" t="s">
        <v>468</v>
      </c>
      <c r="AI228" s="276" t="s">
        <v>469</v>
      </c>
      <c r="AJ228" s="276" t="s">
        <v>470</v>
      </c>
      <c r="AK228" s="276" t="s">
        <v>471</v>
      </c>
      <c r="AL228" s="277" t="s">
        <v>472</v>
      </c>
      <c r="AM228" s="276" t="s">
        <v>473</v>
      </c>
      <c r="AN228" s="276" t="s">
        <v>474</v>
      </c>
      <c r="AO228" s="277" t="s">
        <v>475</v>
      </c>
    </row>
    <row r="229" spans="1:41" ht="15" thickBot="1" x14ac:dyDescent="0.4">
      <c r="A229" s="8">
        <v>2025</v>
      </c>
      <c r="B229" s="9" t="s">
        <v>40</v>
      </c>
      <c r="C229" s="9" t="s">
        <v>41</v>
      </c>
      <c r="D229" s="9" t="s">
        <v>252</v>
      </c>
      <c r="E229" s="9" t="s">
        <v>31</v>
      </c>
      <c r="F229" s="8">
        <v>2033</v>
      </c>
      <c r="G229" s="11" t="s">
        <v>381</v>
      </c>
      <c r="H229" s="11" t="s">
        <v>381</v>
      </c>
      <c r="I229" s="11" t="s">
        <v>381</v>
      </c>
      <c r="J229" s="11" t="s">
        <v>381</v>
      </c>
      <c r="K229" s="11" t="s">
        <v>381</v>
      </c>
      <c r="L229" s="11" t="s">
        <v>381</v>
      </c>
      <c r="M229" s="11" t="s">
        <v>381</v>
      </c>
      <c r="N229" s="11" t="s">
        <v>381</v>
      </c>
      <c r="O229" s="11" t="s">
        <v>381</v>
      </c>
      <c r="P229" s="11" t="s">
        <v>381</v>
      </c>
      <c r="Q229" s="11" t="s">
        <v>381</v>
      </c>
      <c r="R229" s="11" t="s">
        <v>381</v>
      </c>
      <c r="S229" s="11" t="s">
        <v>381</v>
      </c>
      <c r="T229" s="11" t="s">
        <v>381</v>
      </c>
      <c r="U229" s="11" t="s">
        <v>381</v>
      </c>
      <c r="V229" s="11" t="s">
        <v>381</v>
      </c>
      <c r="W229" s="11" t="s">
        <v>381</v>
      </c>
      <c r="X229" s="11" t="s">
        <v>381</v>
      </c>
      <c r="Y229" s="11" t="s">
        <v>381</v>
      </c>
      <c r="Z229" s="11">
        <v>0.13383999999999999</v>
      </c>
      <c r="AA229" s="11">
        <v>0.43369000000000002</v>
      </c>
      <c r="AB229" s="11">
        <v>0.16989000000000001</v>
      </c>
      <c r="AC229" s="11">
        <v>0.73741000000000001</v>
      </c>
      <c r="AD229" s="71"/>
      <c r="AE229" s="71"/>
      <c r="AF229" s="71">
        <f t="shared" si="14"/>
        <v>0</v>
      </c>
      <c r="AG229" s="277" t="s">
        <v>907</v>
      </c>
      <c r="AH229" s="277" t="s">
        <v>468</v>
      </c>
      <c r="AI229" s="276" t="s">
        <v>469</v>
      </c>
      <c r="AJ229" s="276" t="s">
        <v>470</v>
      </c>
      <c r="AK229" s="276" t="s">
        <v>471</v>
      </c>
      <c r="AL229" s="277" t="s">
        <v>472</v>
      </c>
      <c r="AM229" s="276" t="s">
        <v>473</v>
      </c>
      <c r="AN229" s="276" t="s">
        <v>474</v>
      </c>
      <c r="AO229" s="277" t="s">
        <v>475</v>
      </c>
    </row>
    <row r="230" spans="1:41" ht="15" thickBot="1" x14ac:dyDescent="0.4">
      <c r="A230" s="8">
        <v>2025</v>
      </c>
      <c r="B230" s="9" t="s">
        <v>40</v>
      </c>
      <c r="C230" s="9" t="s">
        <v>41</v>
      </c>
      <c r="D230" s="9" t="s">
        <v>252</v>
      </c>
      <c r="E230" s="9" t="s">
        <v>31</v>
      </c>
      <c r="F230" s="8">
        <v>2034</v>
      </c>
      <c r="G230" s="11" t="s">
        <v>381</v>
      </c>
      <c r="H230" s="11" t="s">
        <v>381</v>
      </c>
      <c r="I230" s="11" t="s">
        <v>381</v>
      </c>
      <c r="J230" s="11" t="s">
        <v>381</v>
      </c>
      <c r="K230" s="11" t="s">
        <v>381</v>
      </c>
      <c r="L230" s="11" t="s">
        <v>381</v>
      </c>
      <c r="M230" s="11" t="s">
        <v>381</v>
      </c>
      <c r="N230" s="11" t="s">
        <v>381</v>
      </c>
      <c r="O230" s="11" t="s">
        <v>381</v>
      </c>
      <c r="P230" s="11" t="s">
        <v>381</v>
      </c>
      <c r="Q230" s="11" t="s">
        <v>381</v>
      </c>
      <c r="R230" s="11" t="s">
        <v>381</v>
      </c>
      <c r="S230" s="11" t="s">
        <v>381</v>
      </c>
      <c r="T230" s="11" t="s">
        <v>381</v>
      </c>
      <c r="U230" s="11" t="s">
        <v>381</v>
      </c>
      <c r="V230" s="11" t="s">
        <v>381</v>
      </c>
      <c r="W230" s="11" t="s">
        <v>381</v>
      </c>
      <c r="X230" s="11" t="s">
        <v>381</v>
      </c>
      <c r="Y230" s="11" t="s">
        <v>381</v>
      </c>
      <c r="Z230" s="11">
        <v>0.13322999999999999</v>
      </c>
      <c r="AA230" s="11">
        <v>0.41520000000000001</v>
      </c>
      <c r="AB230" s="11">
        <v>0.13636999999999999</v>
      </c>
      <c r="AC230" s="11">
        <v>0.68479999999999996</v>
      </c>
      <c r="AD230" s="71"/>
      <c r="AE230" s="71"/>
      <c r="AF230" s="71">
        <f t="shared" si="14"/>
        <v>0</v>
      </c>
      <c r="AG230" s="277" t="s">
        <v>907</v>
      </c>
      <c r="AH230" s="277" t="s">
        <v>468</v>
      </c>
      <c r="AI230" s="276" t="s">
        <v>469</v>
      </c>
      <c r="AJ230" s="276" t="s">
        <v>470</v>
      </c>
      <c r="AK230" s="276" t="s">
        <v>471</v>
      </c>
      <c r="AL230" s="277" t="s">
        <v>472</v>
      </c>
      <c r="AM230" s="276" t="s">
        <v>473</v>
      </c>
      <c r="AN230" s="276" t="s">
        <v>474</v>
      </c>
      <c r="AO230" s="277" t="s">
        <v>475</v>
      </c>
    </row>
    <row r="231" spans="1:41" ht="15" thickBot="1" x14ac:dyDescent="0.4">
      <c r="A231" s="8">
        <v>2025</v>
      </c>
      <c r="B231" s="9" t="s">
        <v>40</v>
      </c>
      <c r="C231" s="9" t="s">
        <v>41</v>
      </c>
      <c r="D231" s="9" t="s">
        <v>252</v>
      </c>
      <c r="E231" s="9" t="s">
        <v>31</v>
      </c>
      <c r="F231" s="8">
        <v>2035</v>
      </c>
      <c r="G231" s="11" t="s">
        <v>381</v>
      </c>
      <c r="H231" s="11" t="s">
        <v>381</v>
      </c>
      <c r="I231" s="11" t="s">
        <v>381</v>
      </c>
      <c r="J231" s="11" t="s">
        <v>381</v>
      </c>
      <c r="K231" s="11" t="s">
        <v>381</v>
      </c>
      <c r="L231" s="11" t="s">
        <v>381</v>
      </c>
      <c r="M231" s="11" t="s">
        <v>381</v>
      </c>
      <c r="N231" s="11" t="s">
        <v>381</v>
      </c>
      <c r="O231" s="11" t="s">
        <v>381</v>
      </c>
      <c r="P231" s="11" t="s">
        <v>381</v>
      </c>
      <c r="Q231" s="11" t="s">
        <v>381</v>
      </c>
      <c r="R231" s="11" t="s">
        <v>381</v>
      </c>
      <c r="S231" s="11" t="s">
        <v>381</v>
      </c>
      <c r="T231" s="11" t="s">
        <v>381</v>
      </c>
      <c r="U231" s="11" t="s">
        <v>381</v>
      </c>
      <c r="V231" s="11" t="s">
        <v>381</v>
      </c>
      <c r="W231" s="11" t="s">
        <v>381</v>
      </c>
      <c r="X231" s="11" t="s">
        <v>381</v>
      </c>
      <c r="Y231" s="11" t="s">
        <v>381</v>
      </c>
      <c r="Z231" s="11">
        <v>0.12567999999999999</v>
      </c>
      <c r="AA231" s="11">
        <v>0.38839000000000001</v>
      </c>
      <c r="AB231" s="11">
        <v>0.11456</v>
      </c>
      <c r="AC231" s="11">
        <v>0.62863999999999998</v>
      </c>
      <c r="AD231" s="71"/>
      <c r="AE231" s="71"/>
      <c r="AF231" s="71">
        <f t="shared" si="14"/>
        <v>0</v>
      </c>
      <c r="AG231" s="277" t="s">
        <v>907</v>
      </c>
      <c r="AH231" s="277" t="s">
        <v>468</v>
      </c>
      <c r="AI231" s="276" t="s">
        <v>469</v>
      </c>
      <c r="AJ231" s="276" t="s">
        <v>470</v>
      </c>
      <c r="AK231" s="276" t="s">
        <v>471</v>
      </c>
      <c r="AL231" s="277" t="s">
        <v>472</v>
      </c>
      <c r="AM231" s="276" t="s">
        <v>473</v>
      </c>
      <c r="AN231" s="276" t="s">
        <v>474</v>
      </c>
      <c r="AO231" s="277" t="s">
        <v>475</v>
      </c>
    </row>
    <row r="232" spans="1:41" ht="15" thickBot="1" x14ac:dyDescent="0.4">
      <c r="A232" s="8">
        <v>2025</v>
      </c>
      <c r="B232" s="9" t="s">
        <v>40</v>
      </c>
      <c r="C232" s="9" t="s">
        <v>41</v>
      </c>
      <c r="D232" s="9" t="s">
        <v>252</v>
      </c>
      <c r="E232" s="9" t="s">
        <v>32</v>
      </c>
      <c r="F232" s="8">
        <v>2025</v>
      </c>
      <c r="G232" s="28" t="s">
        <v>35</v>
      </c>
      <c r="H232" s="11">
        <v>1.0121100000000001</v>
      </c>
      <c r="I232" s="11">
        <v>0.32529999999999998</v>
      </c>
      <c r="J232" s="11">
        <v>2.92543</v>
      </c>
      <c r="K232" s="11">
        <v>0.14693999999999999</v>
      </c>
      <c r="L232" s="11">
        <v>1.46499</v>
      </c>
      <c r="M232" s="11">
        <v>0.63746999999999998</v>
      </c>
      <c r="N232" s="11">
        <v>2.1465700000000001</v>
      </c>
      <c r="O232" s="11">
        <v>0.79101999999999995</v>
      </c>
      <c r="P232" s="11">
        <v>1.4945999999999999</v>
      </c>
      <c r="Q232" s="11">
        <v>2.1392600000000002</v>
      </c>
      <c r="R232" s="11">
        <v>0.52019000000000004</v>
      </c>
      <c r="S232" s="11" t="s">
        <v>35</v>
      </c>
      <c r="T232" s="11">
        <v>13.95382</v>
      </c>
      <c r="U232" s="11">
        <v>2.1842999999999999</v>
      </c>
      <c r="V232" s="11" t="s">
        <v>35</v>
      </c>
      <c r="W232" s="11" t="s">
        <v>35</v>
      </c>
      <c r="X232" s="11">
        <v>2.3825799999999999</v>
      </c>
      <c r="Y232" s="11">
        <v>16.336400000000001</v>
      </c>
      <c r="Z232" s="11">
        <v>0.91820999999999997</v>
      </c>
      <c r="AA232" s="11">
        <v>3.6902699999999999</v>
      </c>
      <c r="AB232" s="11">
        <v>1.71225</v>
      </c>
      <c r="AC232" s="11">
        <v>6.3207300000000002</v>
      </c>
      <c r="AD232" s="71">
        <f t="shared" si="12"/>
        <v>0.34989999999999999</v>
      </c>
      <c r="AE232" s="71">
        <f t="shared" si="13"/>
        <v>0.1983</v>
      </c>
      <c r="AF232" s="71">
        <f t="shared" si="14"/>
        <v>0</v>
      </c>
      <c r="AG232" s="277" t="s">
        <v>908</v>
      </c>
      <c r="AH232" s="277" t="s">
        <v>468</v>
      </c>
      <c r="AI232" s="276" t="s">
        <v>469</v>
      </c>
      <c r="AJ232" s="276" t="s">
        <v>470</v>
      </c>
      <c r="AK232" s="276" t="s">
        <v>471</v>
      </c>
      <c r="AL232" s="277" t="s">
        <v>472</v>
      </c>
      <c r="AM232" s="276" t="s">
        <v>473</v>
      </c>
      <c r="AN232" s="276" t="s">
        <v>474</v>
      </c>
      <c r="AO232" s="277" t="s">
        <v>475</v>
      </c>
    </row>
    <row r="233" spans="1:41" ht="15" thickBot="1" x14ac:dyDescent="0.4">
      <c r="A233" s="8">
        <v>2025</v>
      </c>
      <c r="B233" s="9" t="s">
        <v>40</v>
      </c>
      <c r="C233" s="9" t="s">
        <v>41</v>
      </c>
      <c r="D233" s="9" t="s">
        <v>252</v>
      </c>
      <c r="E233" s="9" t="s">
        <v>32</v>
      </c>
      <c r="F233" s="8">
        <v>2026</v>
      </c>
      <c r="G233" s="28" t="s">
        <v>35</v>
      </c>
      <c r="H233" s="11">
        <v>1.2922499999999999</v>
      </c>
      <c r="I233" s="11">
        <v>0.43236999999999998</v>
      </c>
      <c r="J233" s="11">
        <v>3.1332399999999998</v>
      </c>
      <c r="K233" s="11">
        <v>0.34788000000000002</v>
      </c>
      <c r="L233" s="11">
        <v>1.8685700000000001</v>
      </c>
      <c r="M233" s="11">
        <v>0.63763999999999998</v>
      </c>
      <c r="N233" s="11">
        <v>1.5541700000000001</v>
      </c>
      <c r="O233" s="11">
        <v>1.0419700000000001</v>
      </c>
      <c r="P233" s="11">
        <v>1.8345100000000001</v>
      </c>
      <c r="Q233" s="11">
        <v>1.9071800000000001</v>
      </c>
      <c r="R233" s="11">
        <v>0.2394</v>
      </c>
      <c r="S233" s="11" t="s">
        <v>35</v>
      </c>
      <c r="T233" s="11">
        <v>14.95257</v>
      </c>
      <c r="U233" s="11">
        <v>2.0964100000000001</v>
      </c>
      <c r="V233" s="11" t="s">
        <v>35</v>
      </c>
      <c r="W233" s="11" t="s">
        <v>35</v>
      </c>
      <c r="X233" s="11">
        <v>2.3931499999999999</v>
      </c>
      <c r="Y233" s="11">
        <v>17.34572</v>
      </c>
      <c r="Z233" s="11">
        <v>1.3566499999999999</v>
      </c>
      <c r="AA233" s="11">
        <v>3.60744</v>
      </c>
      <c r="AB233" s="11">
        <v>2.1722600000000001</v>
      </c>
      <c r="AC233" s="11">
        <v>7.1363500000000002</v>
      </c>
      <c r="AD233" s="71">
        <f t="shared" si="12"/>
        <v>0.66339999999999999</v>
      </c>
      <c r="AE233" s="71">
        <f t="shared" si="13"/>
        <v>0.29670000000000002</v>
      </c>
      <c r="AF233" s="71">
        <f t="shared" si="14"/>
        <v>0</v>
      </c>
      <c r="AG233" s="277" t="s">
        <v>908</v>
      </c>
      <c r="AH233" s="277" t="s">
        <v>468</v>
      </c>
      <c r="AI233" s="276" t="s">
        <v>469</v>
      </c>
      <c r="AJ233" s="276" t="s">
        <v>470</v>
      </c>
      <c r="AK233" s="276" t="s">
        <v>471</v>
      </c>
      <c r="AL233" s="277" t="s">
        <v>472</v>
      </c>
      <c r="AM233" s="276" t="s">
        <v>473</v>
      </c>
      <c r="AN233" s="276" t="s">
        <v>474</v>
      </c>
      <c r="AO233" s="277" t="s">
        <v>475</v>
      </c>
    </row>
    <row r="234" spans="1:41" ht="15" thickBot="1" x14ac:dyDescent="0.4">
      <c r="A234" s="8">
        <v>2025</v>
      </c>
      <c r="B234" s="9" t="s">
        <v>40</v>
      </c>
      <c r="C234" s="9" t="s">
        <v>41</v>
      </c>
      <c r="D234" s="9" t="s">
        <v>252</v>
      </c>
      <c r="E234" s="9" t="s">
        <v>32</v>
      </c>
      <c r="F234" s="8">
        <v>2027</v>
      </c>
      <c r="G234" s="28" t="s">
        <v>35</v>
      </c>
      <c r="H234" s="11">
        <v>0.66042000000000001</v>
      </c>
      <c r="I234" s="11">
        <v>0.57840000000000003</v>
      </c>
      <c r="J234" s="11">
        <v>4.1157500000000002</v>
      </c>
      <c r="K234" s="11">
        <v>0.53593000000000002</v>
      </c>
      <c r="L234" s="11">
        <v>2.1050599999999999</v>
      </c>
      <c r="M234" s="11">
        <v>0.66203000000000001</v>
      </c>
      <c r="N234" s="11">
        <v>1.45126</v>
      </c>
      <c r="O234" s="11">
        <v>0.93</v>
      </c>
      <c r="P234" s="11">
        <v>2.49335</v>
      </c>
      <c r="Q234" s="11">
        <v>3.2243499999999998</v>
      </c>
      <c r="R234" s="11">
        <v>0.19148999999999999</v>
      </c>
      <c r="S234" s="11" t="s">
        <v>35</v>
      </c>
      <c r="T234" s="11">
        <v>18.117329999999999</v>
      </c>
      <c r="U234" s="11">
        <v>2.7610700000000001</v>
      </c>
      <c r="V234" s="11" t="s">
        <v>35</v>
      </c>
      <c r="W234" s="11" t="s">
        <v>35</v>
      </c>
      <c r="X234" s="11">
        <v>3.1619299999999999</v>
      </c>
      <c r="Y234" s="11">
        <v>21.279260000000001</v>
      </c>
      <c r="Z234" s="11">
        <v>1.49129</v>
      </c>
      <c r="AA234" s="11">
        <v>3.3599399999999999</v>
      </c>
      <c r="AB234" s="11">
        <v>2.29956</v>
      </c>
      <c r="AC234" s="11">
        <v>7.1507899999999998</v>
      </c>
      <c r="AD234" s="71">
        <f t="shared" si="12"/>
        <v>1.1693</v>
      </c>
      <c r="AE234" s="71">
        <f t="shared" si="13"/>
        <v>0.40089999999999998</v>
      </c>
      <c r="AF234" s="71">
        <f t="shared" si="14"/>
        <v>0</v>
      </c>
      <c r="AG234" s="277" t="s">
        <v>908</v>
      </c>
      <c r="AH234" s="277" t="s">
        <v>468</v>
      </c>
      <c r="AI234" s="276" t="s">
        <v>469</v>
      </c>
      <c r="AJ234" s="276" t="s">
        <v>470</v>
      </c>
      <c r="AK234" s="276" t="s">
        <v>471</v>
      </c>
      <c r="AL234" s="277" t="s">
        <v>472</v>
      </c>
      <c r="AM234" s="276" t="s">
        <v>473</v>
      </c>
      <c r="AN234" s="276" t="s">
        <v>474</v>
      </c>
      <c r="AO234" s="277" t="s">
        <v>475</v>
      </c>
    </row>
    <row r="235" spans="1:41" ht="15" thickBot="1" x14ac:dyDescent="0.4">
      <c r="A235" s="8">
        <v>2025</v>
      </c>
      <c r="B235" s="9" t="s">
        <v>40</v>
      </c>
      <c r="C235" s="9" t="s">
        <v>41</v>
      </c>
      <c r="D235" s="9" t="s">
        <v>252</v>
      </c>
      <c r="E235" s="9" t="s">
        <v>32</v>
      </c>
      <c r="F235" s="8">
        <v>2028</v>
      </c>
      <c r="G235" s="28" t="s">
        <v>35</v>
      </c>
      <c r="H235" s="11">
        <v>0.49473</v>
      </c>
      <c r="I235" s="11">
        <v>0.80488000000000004</v>
      </c>
      <c r="J235" s="11">
        <v>4.2466299999999997</v>
      </c>
      <c r="K235" s="11">
        <v>0.71928000000000003</v>
      </c>
      <c r="L235" s="11">
        <v>2.3715999999999999</v>
      </c>
      <c r="M235" s="11">
        <v>0.84816999999999998</v>
      </c>
      <c r="N235" s="11">
        <v>1.4515899999999999</v>
      </c>
      <c r="O235" s="11">
        <v>0.93486000000000002</v>
      </c>
      <c r="P235" s="11">
        <v>2.5324599999999999</v>
      </c>
      <c r="Q235" s="11">
        <v>3.7144300000000001</v>
      </c>
      <c r="R235" s="11">
        <v>0.25462000000000001</v>
      </c>
      <c r="S235" s="11" t="s">
        <v>35</v>
      </c>
      <c r="T235" s="11">
        <v>19.73593</v>
      </c>
      <c r="U235" s="11">
        <v>2.7449699999999999</v>
      </c>
      <c r="V235" s="11" t="s">
        <v>35</v>
      </c>
      <c r="W235" s="11" t="s">
        <v>35</v>
      </c>
      <c r="X235" s="11">
        <v>2.9445800000000002</v>
      </c>
      <c r="Y235" s="11">
        <v>22.680510000000002</v>
      </c>
      <c r="Z235" s="11">
        <v>1.6668099999999999</v>
      </c>
      <c r="AA235" s="11">
        <v>3.0788899999999999</v>
      </c>
      <c r="AB235" s="11">
        <v>1.9641</v>
      </c>
      <c r="AC235" s="11">
        <v>6.7098000000000004</v>
      </c>
      <c r="AD235" s="71">
        <f t="shared" si="12"/>
        <v>1.3627</v>
      </c>
      <c r="AE235" s="71">
        <f t="shared" si="13"/>
        <v>0.1996</v>
      </c>
      <c r="AF235" s="71">
        <f t="shared" si="14"/>
        <v>0</v>
      </c>
      <c r="AG235" s="277" t="s">
        <v>908</v>
      </c>
      <c r="AH235" s="277" t="s">
        <v>468</v>
      </c>
      <c r="AI235" s="276" t="s">
        <v>469</v>
      </c>
      <c r="AJ235" s="276" t="s">
        <v>470</v>
      </c>
      <c r="AK235" s="276" t="s">
        <v>471</v>
      </c>
      <c r="AL235" s="277" t="s">
        <v>472</v>
      </c>
      <c r="AM235" s="276" t="s">
        <v>473</v>
      </c>
      <c r="AN235" s="276" t="s">
        <v>474</v>
      </c>
      <c r="AO235" s="277" t="s">
        <v>475</v>
      </c>
    </row>
    <row r="236" spans="1:41" ht="15" thickBot="1" x14ac:dyDescent="0.4">
      <c r="A236" s="8">
        <v>2025</v>
      </c>
      <c r="B236" s="9" t="s">
        <v>40</v>
      </c>
      <c r="C236" s="9" t="s">
        <v>41</v>
      </c>
      <c r="D236" s="9" t="s">
        <v>252</v>
      </c>
      <c r="E236" s="9" t="s">
        <v>32</v>
      </c>
      <c r="F236" s="8">
        <v>2029</v>
      </c>
      <c r="G236" s="28" t="s">
        <v>35</v>
      </c>
      <c r="H236" s="11">
        <v>0.81791000000000003</v>
      </c>
      <c r="I236" s="11">
        <v>0.79139000000000004</v>
      </c>
      <c r="J236" s="11">
        <v>3.16568</v>
      </c>
      <c r="K236" s="11">
        <v>0.85743000000000003</v>
      </c>
      <c r="L236" s="11">
        <v>2.0862599999999998</v>
      </c>
      <c r="M236" s="11">
        <v>0.61428000000000005</v>
      </c>
      <c r="N236" s="11">
        <v>1.9237200000000001</v>
      </c>
      <c r="O236" s="11">
        <v>1.4961500000000001</v>
      </c>
      <c r="P236" s="11">
        <v>2.9014099999999998</v>
      </c>
      <c r="Q236" s="11">
        <v>3.0823299999999998</v>
      </c>
      <c r="R236" s="11">
        <v>0.47661999999999999</v>
      </c>
      <c r="S236" s="11" t="s">
        <v>35</v>
      </c>
      <c r="T236" s="11">
        <v>19.17623</v>
      </c>
      <c r="U236" s="11">
        <v>2.9189699999999998</v>
      </c>
      <c r="V236" s="11" t="s">
        <v>35</v>
      </c>
      <c r="W236" s="11" t="s">
        <v>35</v>
      </c>
      <c r="X236" s="11">
        <v>3.1475399999999998</v>
      </c>
      <c r="Y236" s="11">
        <v>22.32377</v>
      </c>
      <c r="Z236" s="11">
        <v>1.71984</v>
      </c>
      <c r="AA236" s="11">
        <v>2.8884500000000002</v>
      </c>
      <c r="AB236" s="11">
        <v>1.5012799999999999</v>
      </c>
      <c r="AC236" s="11">
        <v>6.1095699999999997</v>
      </c>
      <c r="AD236" s="71">
        <f t="shared" si="12"/>
        <v>0.96299999999999997</v>
      </c>
      <c r="AE236" s="71">
        <f t="shared" si="13"/>
        <v>0.2286</v>
      </c>
      <c r="AF236" s="71">
        <f t="shared" si="14"/>
        <v>0</v>
      </c>
      <c r="AG236" s="277" t="s">
        <v>908</v>
      </c>
      <c r="AH236" s="277" t="s">
        <v>468</v>
      </c>
      <c r="AI236" s="276" t="s">
        <v>469</v>
      </c>
      <c r="AJ236" s="276" t="s">
        <v>470</v>
      </c>
      <c r="AK236" s="276" t="s">
        <v>471</v>
      </c>
      <c r="AL236" s="277" t="s">
        <v>472</v>
      </c>
      <c r="AM236" s="276" t="s">
        <v>473</v>
      </c>
      <c r="AN236" s="276" t="s">
        <v>474</v>
      </c>
      <c r="AO236" s="277" t="s">
        <v>475</v>
      </c>
    </row>
    <row r="237" spans="1:41" ht="15" thickBot="1" x14ac:dyDescent="0.4">
      <c r="A237" s="8">
        <v>2025</v>
      </c>
      <c r="B237" s="9" t="s">
        <v>40</v>
      </c>
      <c r="C237" s="9" t="s">
        <v>41</v>
      </c>
      <c r="D237" s="9" t="s">
        <v>252</v>
      </c>
      <c r="E237" s="9" t="s">
        <v>32</v>
      </c>
      <c r="F237" s="8">
        <v>2030</v>
      </c>
      <c r="G237" s="28" t="s">
        <v>35</v>
      </c>
      <c r="H237" s="11">
        <v>0.82079999999999997</v>
      </c>
      <c r="I237" s="11">
        <v>1.05898</v>
      </c>
      <c r="J237" s="11">
        <v>3.0842399999999999</v>
      </c>
      <c r="K237" s="11">
        <v>0.99217</v>
      </c>
      <c r="L237" s="11">
        <v>2.2170399999999999</v>
      </c>
      <c r="M237" s="11">
        <v>0.39402999999999999</v>
      </c>
      <c r="N237" s="11">
        <v>1.65724</v>
      </c>
      <c r="O237" s="11">
        <v>1.1286799999999999</v>
      </c>
      <c r="P237" s="11">
        <v>3.6842999999999999</v>
      </c>
      <c r="Q237" s="11">
        <v>3.5752700000000002</v>
      </c>
      <c r="R237" s="11">
        <v>0.46344000000000002</v>
      </c>
      <c r="S237" s="11" t="s">
        <v>35</v>
      </c>
      <c r="T237" s="11">
        <v>20.486499999999999</v>
      </c>
      <c r="U237" s="11">
        <v>2.4964200000000001</v>
      </c>
      <c r="V237" s="11" t="s">
        <v>35</v>
      </c>
      <c r="W237" s="11" t="s">
        <v>35</v>
      </c>
      <c r="X237" s="11">
        <v>2.9859100000000001</v>
      </c>
      <c r="Y237" s="11">
        <v>23.4724</v>
      </c>
      <c r="Z237" s="11">
        <v>1.75562</v>
      </c>
      <c r="AA237" s="11">
        <v>3.3596599999999999</v>
      </c>
      <c r="AB237" s="11">
        <v>1.63981</v>
      </c>
      <c r="AC237" s="11">
        <v>6.75509</v>
      </c>
      <c r="AD237" s="71">
        <f t="shared" si="12"/>
        <v>1.4103000000000001</v>
      </c>
      <c r="AE237" s="71">
        <f t="shared" si="13"/>
        <v>0.48949999999999999</v>
      </c>
      <c r="AF237" s="71">
        <f t="shared" si="14"/>
        <v>0</v>
      </c>
      <c r="AG237" s="277" t="s">
        <v>908</v>
      </c>
      <c r="AH237" s="277" t="s">
        <v>468</v>
      </c>
      <c r="AI237" s="276" t="s">
        <v>469</v>
      </c>
      <c r="AJ237" s="276" t="s">
        <v>470</v>
      </c>
      <c r="AK237" s="276" t="s">
        <v>471</v>
      </c>
      <c r="AL237" s="277" t="s">
        <v>472</v>
      </c>
      <c r="AM237" s="276" t="s">
        <v>473</v>
      </c>
      <c r="AN237" s="276" t="s">
        <v>474</v>
      </c>
      <c r="AO237" s="277" t="s">
        <v>475</v>
      </c>
    </row>
    <row r="238" spans="1:41" ht="15" thickBot="1" x14ac:dyDescent="0.4">
      <c r="A238" s="8">
        <v>2025</v>
      </c>
      <c r="B238" s="9" t="s">
        <v>40</v>
      </c>
      <c r="C238" s="9" t="s">
        <v>41</v>
      </c>
      <c r="D238" s="9" t="s">
        <v>252</v>
      </c>
      <c r="E238" s="9" t="s">
        <v>32</v>
      </c>
      <c r="F238" s="8">
        <v>2031</v>
      </c>
      <c r="G238" s="28" t="s">
        <v>35</v>
      </c>
      <c r="H238" s="11">
        <v>0.80184999999999995</v>
      </c>
      <c r="I238" s="11">
        <v>1.29616</v>
      </c>
      <c r="J238" s="11">
        <v>2.7258900000000001</v>
      </c>
      <c r="K238" s="11">
        <v>1.06101</v>
      </c>
      <c r="L238" s="11">
        <v>2.08582</v>
      </c>
      <c r="M238" s="11">
        <v>0.75049999999999994</v>
      </c>
      <c r="N238" s="11">
        <v>2.2084299999999999</v>
      </c>
      <c r="O238" s="11">
        <v>1.5261</v>
      </c>
      <c r="P238" s="11">
        <v>3.39764</v>
      </c>
      <c r="Q238" s="11">
        <v>4.5680800000000001</v>
      </c>
      <c r="R238" s="11">
        <v>0.54686000000000001</v>
      </c>
      <c r="S238" s="11" t="s">
        <v>35</v>
      </c>
      <c r="T238" s="11">
        <v>22.47588</v>
      </c>
      <c r="U238" s="11">
        <v>3.35805</v>
      </c>
      <c r="V238" s="11" t="s">
        <v>35</v>
      </c>
      <c r="W238" s="11" t="s">
        <v>35</v>
      </c>
      <c r="X238" s="11">
        <v>3.89636</v>
      </c>
      <c r="Y238" s="11">
        <v>26.372240000000001</v>
      </c>
      <c r="Z238" s="11">
        <v>1.6617599999999999</v>
      </c>
      <c r="AA238" s="11">
        <v>3.9338899999999999</v>
      </c>
      <c r="AB238" s="11">
        <v>2.2482000000000002</v>
      </c>
      <c r="AC238" s="11">
        <v>7.8438600000000003</v>
      </c>
      <c r="AD238" s="71">
        <f t="shared" si="12"/>
        <v>1.5075000000000001</v>
      </c>
      <c r="AE238" s="71">
        <f t="shared" si="13"/>
        <v>0.5383</v>
      </c>
      <c r="AF238" s="71">
        <f t="shared" si="14"/>
        <v>0</v>
      </c>
      <c r="AG238" s="277" t="s">
        <v>908</v>
      </c>
      <c r="AH238" s="277" t="s">
        <v>468</v>
      </c>
      <c r="AI238" s="276" t="s">
        <v>469</v>
      </c>
      <c r="AJ238" s="276" t="s">
        <v>470</v>
      </c>
      <c r="AK238" s="276" t="s">
        <v>471</v>
      </c>
      <c r="AL238" s="277" t="s">
        <v>472</v>
      </c>
      <c r="AM238" s="276" t="s">
        <v>473</v>
      </c>
      <c r="AN238" s="276" t="s">
        <v>474</v>
      </c>
      <c r="AO238" s="277" t="s">
        <v>475</v>
      </c>
    </row>
    <row r="239" spans="1:41" ht="15" thickBot="1" x14ac:dyDescent="0.4">
      <c r="A239" s="8">
        <v>2025</v>
      </c>
      <c r="B239" s="9" t="s">
        <v>40</v>
      </c>
      <c r="C239" s="9" t="s">
        <v>41</v>
      </c>
      <c r="D239" s="9" t="s">
        <v>252</v>
      </c>
      <c r="E239" s="9" t="s">
        <v>32</v>
      </c>
      <c r="F239" s="8">
        <v>2032</v>
      </c>
      <c r="G239" s="28" t="s">
        <v>35</v>
      </c>
      <c r="H239" s="11">
        <v>0.90508999999999995</v>
      </c>
      <c r="I239" s="11">
        <v>1.2946200000000001</v>
      </c>
      <c r="J239" s="11">
        <v>2.5548700000000002</v>
      </c>
      <c r="K239" s="11">
        <v>1.45085</v>
      </c>
      <c r="L239" s="11">
        <v>2.2456200000000002</v>
      </c>
      <c r="M239" s="11">
        <v>0.55164000000000002</v>
      </c>
      <c r="N239" s="11">
        <v>2.2329400000000001</v>
      </c>
      <c r="O239" s="11">
        <v>1.56707</v>
      </c>
      <c r="P239" s="11">
        <v>3.2506900000000001</v>
      </c>
      <c r="Q239" s="11">
        <v>4.1137800000000002</v>
      </c>
      <c r="R239" s="11">
        <v>1.1277999999999999</v>
      </c>
      <c r="S239" s="11" t="s">
        <v>35</v>
      </c>
      <c r="T239" s="11">
        <v>22.059899999999999</v>
      </c>
      <c r="U239" s="11">
        <v>3.2848299999999999</v>
      </c>
      <c r="V239" s="11" t="s">
        <v>35</v>
      </c>
      <c r="W239" s="11" t="s">
        <v>35</v>
      </c>
      <c r="X239" s="11">
        <v>3.7376399999999999</v>
      </c>
      <c r="Y239" s="11">
        <v>25.797540000000001</v>
      </c>
      <c r="Z239" s="11">
        <v>1.7174700000000001</v>
      </c>
      <c r="AA239" s="11">
        <v>4.3274299999999997</v>
      </c>
      <c r="AB239" s="11">
        <v>2.4296199999999999</v>
      </c>
      <c r="AC239" s="11">
        <v>8.4745299999999997</v>
      </c>
      <c r="AD239" s="71">
        <f t="shared" si="12"/>
        <v>0.76490000000000002</v>
      </c>
      <c r="AE239" s="71">
        <f t="shared" si="13"/>
        <v>0.45279999999999998</v>
      </c>
      <c r="AF239" s="71">
        <f t="shared" si="14"/>
        <v>0</v>
      </c>
      <c r="AG239" s="277" t="s">
        <v>908</v>
      </c>
      <c r="AH239" s="277" t="s">
        <v>468</v>
      </c>
      <c r="AI239" s="276" t="s">
        <v>469</v>
      </c>
      <c r="AJ239" s="276" t="s">
        <v>470</v>
      </c>
      <c r="AK239" s="276" t="s">
        <v>471</v>
      </c>
      <c r="AL239" s="277" t="s">
        <v>472</v>
      </c>
      <c r="AM239" s="276" t="s">
        <v>473</v>
      </c>
      <c r="AN239" s="276" t="s">
        <v>474</v>
      </c>
      <c r="AO239" s="277" t="s">
        <v>475</v>
      </c>
    </row>
    <row r="240" spans="1:41" ht="15" thickBot="1" x14ac:dyDescent="0.4">
      <c r="A240" s="8">
        <v>2025</v>
      </c>
      <c r="B240" s="9" t="s">
        <v>40</v>
      </c>
      <c r="C240" s="9" t="s">
        <v>41</v>
      </c>
      <c r="D240" s="9" t="s">
        <v>252</v>
      </c>
      <c r="E240" s="9" t="s">
        <v>32</v>
      </c>
      <c r="F240" s="8">
        <v>2033</v>
      </c>
      <c r="G240" s="28" t="s">
        <v>35</v>
      </c>
      <c r="H240" s="11">
        <v>1.23872</v>
      </c>
      <c r="I240" s="11">
        <v>1.5023</v>
      </c>
      <c r="J240" s="11">
        <v>2.6214900000000001</v>
      </c>
      <c r="K240" s="11">
        <v>1.06769</v>
      </c>
      <c r="L240" s="11">
        <v>2.63626</v>
      </c>
      <c r="M240" s="11">
        <v>0.38418999999999998</v>
      </c>
      <c r="N240" s="11">
        <v>2.19259</v>
      </c>
      <c r="O240" s="11">
        <v>1.9053899999999999</v>
      </c>
      <c r="P240" s="11">
        <v>3.4706199999999998</v>
      </c>
      <c r="Q240" s="11">
        <v>3.2267600000000001</v>
      </c>
      <c r="R240" s="11">
        <v>1.79966</v>
      </c>
      <c r="S240" s="11" t="s">
        <v>35</v>
      </c>
      <c r="T240" s="11">
        <v>22.928159999999998</v>
      </c>
      <c r="U240" s="11">
        <v>2.5882100000000001</v>
      </c>
      <c r="V240" s="11" t="s">
        <v>35</v>
      </c>
      <c r="W240" s="11" t="s">
        <v>35</v>
      </c>
      <c r="X240" s="11">
        <v>3.0218600000000002</v>
      </c>
      <c r="Y240" s="11">
        <v>25.950019999999999</v>
      </c>
      <c r="Z240" s="11">
        <v>1.32701</v>
      </c>
      <c r="AA240" s="11">
        <v>5.7072500000000002</v>
      </c>
      <c r="AB240" s="11">
        <v>3.1478899999999999</v>
      </c>
      <c r="AC240" s="11">
        <v>10.18215</v>
      </c>
      <c r="AD240" s="71">
        <f t="shared" si="12"/>
        <v>0.88249999999999995</v>
      </c>
      <c r="AE240" s="71">
        <f t="shared" si="13"/>
        <v>0.43369999999999997</v>
      </c>
      <c r="AF240" s="71">
        <f t="shared" si="14"/>
        <v>0</v>
      </c>
      <c r="AG240" s="277" t="s">
        <v>908</v>
      </c>
      <c r="AH240" s="277" t="s">
        <v>468</v>
      </c>
      <c r="AI240" s="276" t="s">
        <v>469</v>
      </c>
      <c r="AJ240" s="276" t="s">
        <v>470</v>
      </c>
      <c r="AK240" s="276" t="s">
        <v>471</v>
      </c>
      <c r="AL240" s="277" t="s">
        <v>472</v>
      </c>
      <c r="AM240" s="276" t="s">
        <v>473</v>
      </c>
      <c r="AN240" s="276" t="s">
        <v>474</v>
      </c>
      <c r="AO240" s="277" t="s">
        <v>475</v>
      </c>
    </row>
    <row r="241" spans="1:41" ht="15" thickBot="1" x14ac:dyDescent="0.4">
      <c r="A241" s="8">
        <v>2025</v>
      </c>
      <c r="B241" s="9" t="s">
        <v>40</v>
      </c>
      <c r="C241" s="9" t="s">
        <v>41</v>
      </c>
      <c r="D241" s="9" t="s">
        <v>252</v>
      </c>
      <c r="E241" s="9" t="s">
        <v>32</v>
      </c>
      <c r="F241" s="8">
        <v>2034</v>
      </c>
      <c r="G241" s="28" t="s">
        <v>35</v>
      </c>
      <c r="H241" s="11">
        <v>1.4321299999999999</v>
      </c>
      <c r="I241" s="11">
        <v>1.3018099999999999</v>
      </c>
      <c r="J241" s="11">
        <v>2.7145100000000002</v>
      </c>
      <c r="K241" s="11">
        <v>1.17879</v>
      </c>
      <c r="L241" s="11">
        <v>2.50197</v>
      </c>
      <c r="M241" s="11">
        <v>0.55927000000000004</v>
      </c>
      <c r="N241" s="11">
        <v>2.2694899999999998</v>
      </c>
      <c r="O241" s="11">
        <v>2.1323599999999998</v>
      </c>
      <c r="P241" s="11">
        <v>3.7319200000000001</v>
      </c>
      <c r="Q241" s="11">
        <v>3.7806299999999999</v>
      </c>
      <c r="R241" s="11">
        <v>1.49488</v>
      </c>
      <c r="S241" s="11" t="s">
        <v>35</v>
      </c>
      <c r="T241" s="11">
        <v>23.779</v>
      </c>
      <c r="U241" s="11">
        <v>3.70865</v>
      </c>
      <c r="V241" s="11" t="s">
        <v>35</v>
      </c>
      <c r="W241" s="11" t="s">
        <v>35</v>
      </c>
      <c r="X241" s="11">
        <v>4.4806400000000002</v>
      </c>
      <c r="Y241" s="11">
        <v>28.259650000000001</v>
      </c>
      <c r="Z241" s="11">
        <v>1.35514</v>
      </c>
      <c r="AA241" s="11">
        <v>6.9843900000000003</v>
      </c>
      <c r="AB241" s="11">
        <v>4.0249199999999998</v>
      </c>
      <c r="AC241" s="11">
        <v>12.36445</v>
      </c>
      <c r="AD241" s="71">
        <f t="shared" si="12"/>
        <v>0.68120000000000003</v>
      </c>
      <c r="AE241" s="71">
        <f t="shared" si="13"/>
        <v>0.77200000000000002</v>
      </c>
      <c r="AF241" s="71">
        <f t="shared" si="14"/>
        <v>0</v>
      </c>
      <c r="AG241" s="277" t="s">
        <v>908</v>
      </c>
      <c r="AH241" s="277" t="s">
        <v>468</v>
      </c>
      <c r="AI241" s="276" t="s">
        <v>469</v>
      </c>
      <c r="AJ241" s="276" t="s">
        <v>470</v>
      </c>
      <c r="AK241" s="276" t="s">
        <v>471</v>
      </c>
      <c r="AL241" s="277" t="s">
        <v>472</v>
      </c>
      <c r="AM241" s="276" t="s">
        <v>473</v>
      </c>
      <c r="AN241" s="276" t="s">
        <v>474</v>
      </c>
      <c r="AO241" s="277" t="s">
        <v>475</v>
      </c>
    </row>
    <row r="242" spans="1:41" ht="15" thickBot="1" x14ac:dyDescent="0.4">
      <c r="A242" s="8">
        <v>2025</v>
      </c>
      <c r="B242" s="9" t="s">
        <v>40</v>
      </c>
      <c r="C242" s="9" t="s">
        <v>41</v>
      </c>
      <c r="D242" s="9" t="s">
        <v>252</v>
      </c>
      <c r="E242" s="9" t="s">
        <v>32</v>
      </c>
      <c r="F242" s="8">
        <v>2035</v>
      </c>
      <c r="G242" s="28" t="s">
        <v>35</v>
      </c>
      <c r="H242" s="11">
        <v>1.3730100000000001</v>
      </c>
      <c r="I242" s="11">
        <v>1.3490500000000001</v>
      </c>
      <c r="J242" s="11">
        <v>2.9398499999999999</v>
      </c>
      <c r="K242" s="11">
        <v>1.4981500000000001</v>
      </c>
      <c r="L242" s="11">
        <v>3.6377100000000002</v>
      </c>
      <c r="M242" s="11">
        <v>0.58616000000000001</v>
      </c>
      <c r="N242" s="11">
        <v>1.7731399999999999</v>
      </c>
      <c r="O242" s="11">
        <v>1.78799</v>
      </c>
      <c r="P242" s="11">
        <v>3.06412</v>
      </c>
      <c r="Q242" s="11">
        <v>3.01206</v>
      </c>
      <c r="R242" s="11">
        <v>2.0103900000000001</v>
      </c>
      <c r="S242" s="11" t="s">
        <v>35</v>
      </c>
      <c r="T242" s="11">
        <v>23.381679999999999</v>
      </c>
      <c r="U242" s="11">
        <v>3.7111999999999998</v>
      </c>
      <c r="V242" s="11" t="s">
        <v>35</v>
      </c>
      <c r="W242" s="11" t="s">
        <v>35</v>
      </c>
      <c r="X242" s="11">
        <v>4.4535900000000002</v>
      </c>
      <c r="Y242" s="11">
        <v>27.835280000000001</v>
      </c>
      <c r="Z242" s="11">
        <v>1.4503200000000001</v>
      </c>
      <c r="AA242" s="11">
        <v>7.7946600000000004</v>
      </c>
      <c r="AB242" s="11">
        <v>4.50901</v>
      </c>
      <c r="AC242" s="11">
        <v>13.75399</v>
      </c>
      <c r="AD242" s="71">
        <f t="shared" si="12"/>
        <v>0.35010000000000002</v>
      </c>
      <c r="AE242" s="71">
        <f t="shared" si="13"/>
        <v>0.74239999999999995</v>
      </c>
      <c r="AF242" s="71">
        <f t="shared" si="14"/>
        <v>0</v>
      </c>
      <c r="AG242" s="277" t="s">
        <v>908</v>
      </c>
      <c r="AH242" s="277" t="s">
        <v>468</v>
      </c>
      <c r="AI242" s="276" t="s">
        <v>469</v>
      </c>
      <c r="AJ242" s="276" t="s">
        <v>470</v>
      </c>
      <c r="AK242" s="276" t="s">
        <v>471</v>
      </c>
      <c r="AL242" s="277" t="s">
        <v>472</v>
      </c>
      <c r="AM242" s="276" t="s">
        <v>473</v>
      </c>
      <c r="AN242" s="276" t="s">
        <v>474</v>
      </c>
      <c r="AO242" s="277" t="s">
        <v>475</v>
      </c>
    </row>
    <row r="243" spans="1:41" ht="23.5" thickBot="1" x14ac:dyDescent="0.4">
      <c r="A243" s="8">
        <v>2025</v>
      </c>
      <c r="B243" s="9" t="s">
        <v>40</v>
      </c>
      <c r="C243" s="9" t="s">
        <v>42</v>
      </c>
      <c r="D243" s="9" t="s">
        <v>253</v>
      </c>
      <c r="E243" s="97" t="s">
        <v>29</v>
      </c>
      <c r="F243" s="8">
        <v>2025</v>
      </c>
      <c r="G243" s="10">
        <v>0</v>
      </c>
      <c r="H243" s="10" t="s">
        <v>35</v>
      </c>
      <c r="I243" s="10" t="s">
        <v>35</v>
      </c>
      <c r="J243" s="10" t="s">
        <v>35</v>
      </c>
      <c r="K243" s="10" t="s">
        <v>35</v>
      </c>
      <c r="L243" s="10">
        <v>6</v>
      </c>
      <c r="M243" s="10">
        <v>0</v>
      </c>
      <c r="N243" s="10">
        <v>0</v>
      </c>
      <c r="O243" s="10" t="s">
        <v>35</v>
      </c>
      <c r="P243" s="10">
        <v>19</v>
      </c>
      <c r="Q243" s="10">
        <v>52</v>
      </c>
      <c r="R243" s="10">
        <v>5</v>
      </c>
      <c r="S243" s="10">
        <v>0</v>
      </c>
      <c r="T243" s="10">
        <v>93</v>
      </c>
      <c r="U243" s="10">
        <v>0</v>
      </c>
      <c r="V243" s="10">
        <v>0</v>
      </c>
      <c r="W243" s="10">
        <v>0</v>
      </c>
      <c r="X243" s="10">
        <v>0</v>
      </c>
      <c r="Y243" s="10">
        <v>93</v>
      </c>
      <c r="Z243" s="29" t="s">
        <v>35</v>
      </c>
      <c r="AA243" s="29" t="s">
        <v>35</v>
      </c>
      <c r="AB243" s="10">
        <v>20</v>
      </c>
      <c r="AC243" s="10">
        <v>31</v>
      </c>
      <c r="AD243" s="71">
        <f t="shared" si="12"/>
        <v>11</v>
      </c>
      <c r="AE243" s="71">
        <f t="shared" si="13"/>
        <v>0</v>
      </c>
      <c r="AF243" s="71">
        <f t="shared" si="14"/>
        <v>11</v>
      </c>
      <c r="AG243" s="277" t="s">
        <v>905</v>
      </c>
      <c r="AH243" s="277" t="s">
        <v>476</v>
      </c>
      <c r="AI243" s="276" t="s">
        <v>477</v>
      </c>
      <c r="AJ243" s="276" t="s">
        <v>478</v>
      </c>
      <c r="AK243" s="276" t="s">
        <v>253</v>
      </c>
      <c r="AL243" s="277" t="s">
        <v>42</v>
      </c>
      <c r="AM243" s="276" t="s">
        <v>473</v>
      </c>
      <c r="AN243" s="276" t="s">
        <v>474</v>
      </c>
      <c r="AO243" s="277" t="s">
        <v>475</v>
      </c>
    </row>
    <row r="244" spans="1:41" ht="15" thickBot="1" x14ac:dyDescent="0.4">
      <c r="A244" s="8">
        <v>2025</v>
      </c>
      <c r="B244" s="9" t="s">
        <v>40</v>
      </c>
      <c r="C244" s="9" t="s">
        <v>42</v>
      </c>
      <c r="D244" s="9" t="s">
        <v>253</v>
      </c>
      <c r="E244" s="9" t="s">
        <v>30</v>
      </c>
      <c r="F244" s="8">
        <v>2025</v>
      </c>
      <c r="G244" s="11">
        <v>0</v>
      </c>
      <c r="H244" s="11" t="s">
        <v>35</v>
      </c>
      <c r="I244" s="11" t="s">
        <v>35</v>
      </c>
      <c r="J244" s="11" t="s">
        <v>35</v>
      </c>
      <c r="K244" s="11" t="s">
        <v>35</v>
      </c>
      <c r="L244" s="11">
        <v>1.975E-2</v>
      </c>
      <c r="M244" s="11">
        <v>0</v>
      </c>
      <c r="N244" s="11">
        <v>0</v>
      </c>
      <c r="O244" s="11" t="s">
        <v>35</v>
      </c>
      <c r="P244" s="11">
        <v>6.9959999999999994E-2</v>
      </c>
      <c r="Q244" s="11">
        <v>0.18139</v>
      </c>
      <c r="R244" s="11">
        <v>1.3140000000000001E-2</v>
      </c>
      <c r="S244" s="11">
        <v>0</v>
      </c>
      <c r="T244" s="11">
        <v>0.31802999999999998</v>
      </c>
      <c r="U244" s="11">
        <v>0</v>
      </c>
      <c r="V244" s="11">
        <v>0</v>
      </c>
      <c r="W244" s="11">
        <v>0</v>
      </c>
      <c r="X244" s="11">
        <v>0</v>
      </c>
      <c r="Y244" s="11">
        <v>0.31802999999999998</v>
      </c>
      <c r="Z244" s="28" t="s">
        <v>35</v>
      </c>
      <c r="AA244" s="28" t="s">
        <v>35</v>
      </c>
      <c r="AB244" s="11">
        <v>1.951E-2</v>
      </c>
      <c r="AC244" s="11">
        <v>3.1710000000000002E-2</v>
      </c>
      <c r="AD244" s="71">
        <f t="shared" si="12"/>
        <v>3.3799999999999997E-2</v>
      </c>
      <c r="AE244" s="71">
        <f t="shared" si="13"/>
        <v>0</v>
      </c>
      <c r="AF244" s="71">
        <f t="shared" si="14"/>
        <v>1.2200000000000001E-2</v>
      </c>
      <c r="AG244" s="277" t="s">
        <v>906</v>
      </c>
      <c r="AH244" s="277" t="s">
        <v>476</v>
      </c>
      <c r="AI244" s="276" t="s">
        <v>477</v>
      </c>
      <c r="AJ244" s="276" t="s">
        <v>478</v>
      </c>
      <c r="AK244" s="276" t="s">
        <v>253</v>
      </c>
      <c r="AL244" s="277" t="s">
        <v>42</v>
      </c>
      <c r="AM244" s="276" t="s">
        <v>473</v>
      </c>
      <c r="AN244" s="276" t="s">
        <v>474</v>
      </c>
      <c r="AO244" s="277" t="s">
        <v>475</v>
      </c>
    </row>
    <row r="245" spans="1:41" ht="15" thickBot="1" x14ac:dyDescent="0.4">
      <c r="A245" s="8">
        <v>2025</v>
      </c>
      <c r="B245" s="9" t="s">
        <v>40</v>
      </c>
      <c r="C245" s="9" t="s">
        <v>42</v>
      </c>
      <c r="D245" s="9" t="s">
        <v>253</v>
      </c>
      <c r="E245" s="9" t="s">
        <v>30</v>
      </c>
      <c r="F245" s="8">
        <v>2026</v>
      </c>
      <c r="G245" s="11">
        <v>0</v>
      </c>
      <c r="H245" s="11" t="s">
        <v>35</v>
      </c>
      <c r="I245" s="11" t="s">
        <v>35</v>
      </c>
      <c r="J245" s="11" t="s">
        <v>35</v>
      </c>
      <c r="K245" s="11" t="s">
        <v>35</v>
      </c>
      <c r="L245" s="11">
        <v>2.0410000000000001E-2</v>
      </c>
      <c r="M245" s="11">
        <v>0</v>
      </c>
      <c r="N245" s="11">
        <v>0</v>
      </c>
      <c r="O245" s="11" t="s">
        <v>35</v>
      </c>
      <c r="P245" s="11">
        <v>6.9739999999999996E-2</v>
      </c>
      <c r="Q245" s="11">
        <v>0.17756</v>
      </c>
      <c r="R245" s="11">
        <v>1.153E-2</v>
      </c>
      <c r="S245" s="11">
        <v>0</v>
      </c>
      <c r="T245" s="11">
        <v>0.31185000000000002</v>
      </c>
      <c r="U245" s="11">
        <v>0</v>
      </c>
      <c r="V245" s="11">
        <v>0</v>
      </c>
      <c r="W245" s="11">
        <v>0</v>
      </c>
      <c r="X245" s="11">
        <v>0</v>
      </c>
      <c r="Y245" s="11">
        <v>0.31185000000000002</v>
      </c>
      <c r="Z245" s="28" t="s">
        <v>35</v>
      </c>
      <c r="AA245" s="28" t="s">
        <v>35</v>
      </c>
      <c r="AB245" s="11">
        <v>2.051E-2</v>
      </c>
      <c r="AC245" s="11">
        <v>3.279E-2</v>
      </c>
      <c r="AD245" s="71">
        <f t="shared" si="12"/>
        <v>3.2599999999999997E-2</v>
      </c>
      <c r="AE245" s="71">
        <f t="shared" si="13"/>
        <v>0</v>
      </c>
      <c r="AF245" s="71">
        <f t="shared" si="14"/>
        <v>1.23E-2</v>
      </c>
      <c r="AG245" s="277" t="s">
        <v>906</v>
      </c>
      <c r="AH245" s="277" t="s">
        <v>476</v>
      </c>
      <c r="AI245" s="276" t="s">
        <v>477</v>
      </c>
      <c r="AJ245" s="276" t="s">
        <v>478</v>
      </c>
      <c r="AK245" s="276" t="s">
        <v>253</v>
      </c>
      <c r="AL245" s="277" t="s">
        <v>42</v>
      </c>
      <c r="AM245" s="276" t="s">
        <v>473</v>
      </c>
      <c r="AN245" s="276" t="s">
        <v>474</v>
      </c>
      <c r="AO245" s="277" t="s">
        <v>475</v>
      </c>
    </row>
    <row r="246" spans="1:41" ht="15" thickBot="1" x14ac:dyDescent="0.4">
      <c r="A246" s="8">
        <v>2025</v>
      </c>
      <c r="B246" s="9" t="s">
        <v>40</v>
      </c>
      <c r="C246" s="9" t="s">
        <v>42</v>
      </c>
      <c r="D246" s="9" t="s">
        <v>253</v>
      </c>
      <c r="E246" s="9" t="s">
        <v>30</v>
      </c>
      <c r="F246" s="8">
        <v>2027</v>
      </c>
      <c r="G246" s="11">
        <v>0</v>
      </c>
      <c r="H246" s="11" t="s">
        <v>35</v>
      </c>
      <c r="I246" s="11" t="s">
        <v>35</v>
      </c>
      <c r="J246" s="11" t="s">
        <v>35</v>
      </c>
      <c r="K246" s="11" t="s">
        <v>35</v>
      </c>
      <c r="L246" s="11">
        <v>2.1170000000000001E-2</v>
      </c>
      <c r="M246" s="11">
        <v>0</v>
      </c>
      <c r="N246" s="11">
        <v>0</v>
      </c>
      <c r="O246" s="11" t="s">
        <v>35</v>
      </c>
      <c r="P246" s="11">
        <v>6.8669999999999995E-2</v>
      </c>
      <c r="Q246" s="11">
        <v>0.17638000000000001</v>
      </c>
      <c r="R246" s="11">
        <v>1.074E-2</v>
      </c>
      <c r="S246" s="11">
        <v>0</v>
      </c>
      <c r="T246" s="11">
        <v>0.30801000000000001</v>
      </c>
      <c r="U246" s="11">
        <v>0</v>
      </c>
      <c r="V246" s="11">
        <v>0</v>
      </c>
      <c r="W246" s="11">
        <v>0</v>
      </c>
      <c r="X246" s="11">
        <v>0</v>
      </c>
      <c r="Y246" s="11">
        <v>0.30801000000000001</v>
      </c>
      <c r="Z246" s="28" t="s">
        <v>35</v>
      </c>
      <c r="AA246" s="28" t="s">
        <v>35</v>
      </c>
      <c r="AB246" s="11">
        <v>1.6660000000000001E-2</v>
      </c>
      <c r="AC246" s="11">
        <v>3.108E-2</v>
      </c>
      <c r="AD246" s="71">
        <f t="shared" si="12"/>
        <v>3.1099999999999999E-2</v>
      </c>
      <c r="AE246" s="71">
        <f t="shared" si="13"/>
        <v>0</v>
      </c>
      <c r="AF246" s="71">
        <f t="shared" si="14"/>
        <v>1.44E-2</v>
      </c>
      <c r="AG246" s="277" t="s">
        <v>906</v>
      </c>
      <c r="AH246" s="277" t="s">
        <v>476</v>
      </c>
      <c r="AI246" s="276" t="s">
        <v>477</v>
      </c>
      <c r="AJ246" s="276" t="s">
        <v>478</v>
      </c>
      <c r="AK246" s="276" t="s">
        <v>253</v>
      </c>
      <c r="AL246" s="277" t="s">
        <v>42</v>
      </c>
      <c r="AM246" s="276" t="s">
        <v>473</v>
      </c>
      <c r="AN246" s="276" t="s">
        <v>474</v>
      </c>
      <c r="AO246" s="277" t="s">
        <v>475</v>
      </c>
    </row>
    <row r="247" spans="1:41" ht="15" thickBot="1" x14ac:dyDescent="0.4">
      <c r="A247" s="8">
        <v>2025</v>
      </c>
      <c r="B247" s="9" t="s">
        <v>40</v>
      </c>
      <c r="C247" s="9" t="s">
        <v>42</v>
      </c>
      <c r="D247" s="9" t="s">
        <v>253</v>
      </c>
      <c r="E247" s="9" t="s">
        <v>30</v>
      </c>
      <c r="F247" s="8">
        <v>2028</v>
      </c>
      <c r="G247" s="11">
        <v>0</v>
      </c>
      <c r="H247" s="11" t="s">
        <v>35</v>
      </c>
      <c r="I247" s="11" t="s">
        <v>35</v>
      </c>
      <c r="J247" s="11" t="s">
        <v>35</v>
      </c>
      <c r="K247" s="11" t="s">
        <v>35</v>
      </c>
      <c r="L247" s="11">
        <v>2.1909999999999999E-2</v>
      </c>
      <c r="M247" s="11">
        <v>0</v>
      </c>
      <c r="N247" s="11">
        <v>0</v>
      </c>
      <c r="O247" s="11" t="s">
        <v>35</v>
      </c>
      <c r="P247" s="11">
        <v>6.9839999999999999E-2</v>
      </c>
      <c r="Q247" s="11">
        <v>0.17729</v>
      </c>
      <c r="R247" s="11">
        <v>1.022E-2</v>
      </c>
      <c r="S247" s="11">
        <v>0</v>
      </c>
      <c r="T247" s="11">
        <v>0.30747000000000002</v>
      </c>
      <c r="U247" s="11">
        <v>0</v>
      </c>
      <c r="V247" s="11">
        <v>0</v>
      </c>
      <c r="W247" s="11">
        <v>0</v>
      </c>
      <c r="X247" s="11">
        <v>0</v>
      </c>
      <c r="Y247" s="11">
        <v>0.30747000000000002</v>
      </c>
      <c r="Z247" s="28" t="s">
        <v>35</v>
      </c>
      <c r="AA247" s="28" t="s">
        <v>35</v>
      </c>
      <c r="AB247" s="11">
        <v>1.5779999999999999E-2</v>
      </c>
      <c r="AC247" s="11">
        <v>0.03</v>
      </c>
      <c r="AD247" s="71">
        <f t="shared" si="12"/>
        <v>2.8199999999999999E-2</v>
      </c>
      <c r="AE247" s="71">
        <f t="shared" si="13"/>
        <v>0</v>
      </c>
      <c r="AF247" s="71">
        <f t="shared" si="14"/>
        <v>1.4200000000000001E-2</v>
      </c>
      <c r="AG247" s="277" t="s">
        <v>906</v>
      </c>
      <c r="AH247" s="277" t="s">
        <v>476</v>
      </c>
      <c r="AI247" s="276" t="s">
        <v>477</v>
      </c>
      <c r="AJ247" s="276" t="s">
        <v>478</v>
      </c>
      <c r="AK247" s="276" t="s">
        <v>253</v>
      </c>
      <c r="AL247" s="277" t="s">
        <v>42</v>
      </c>
      <c r="AM247" s="276" t="s">
        <v>473</v>
      </c>
      <c r="AN247" s="276" t="s">
        <v>474</v>
      </c>
      <c r="AO247" s="277" t="s">
        <v>475</v>
      </c>
    </row>
    <row r="248" spans="1:41" ht="15" thickBot="1" x14ac:dyDescent="0.4">
      <c r="A248" s="8">
        <v>2025</v>
      </c>
      <c r="B248" s="9" t="s">
        <v>40</v>
      </c>
      <c r="C248" s="9" t="s">
        <v>42</v>
      </c>
      <c r="D248" s="9" t="s">
        <v>253</v>
      </c>
      <c r="E248" s="9" t="s">
        <v>30</v>
      </c>
      <c r="F248" s="8">
        <v>2029</v>
      </c>
      <c r="G248" s="11">
        <v>0</v>
      </c>
      <c r="H248" s="11" t="s">
        <v>35</v>
      </c>
      <c r="I248" s="11" t="s">
        <v>35</v>
      </c>
      <c r="J248" s="11" t="s">
        <v>35</v>
      </c>
      <c r="K248" s="11" t="s">
        <v>35</v>
      </c>
      <c r="L248" s="11">
        <v>2.2069999999999999E-2</v>
      </c>
      <c r="M248" s="11">
        <v>0</v>
      </c>
      <c r="N248" s="11">
        <v>0</v>
      </c>
      <c r="O248" s="11" t="s">
        <v>35</v>
      </c>
      <c r="P248" s="11">
        <v>6.9620000000000001E-2</v>
      </c>
      <c r="Q248" s="11">
        <v>0.17888000000000001</v>
      </c>
      <c r="R248" s="11">
        <v>9.58E-3</v>
      </c>
      <c r="S248" s="11">
        <v>0</v>
      </c>
      <c r="T248" s="11">
        <v>0.30621999999999999</v>
      </c>
      <c r="U248" s="11">
        <v>0</v>
      </c>
      <c r="V248" s="11">
        <v>0</v>
      </c>
      <c r="W248" s="11">
        <v>0</v>
      </c>
      <c r="X248" s="11">
        <v>0</v>
      </c>
      <c r="Y248" s="11">
        <v>0.30621999999999999</v>
      </c>
      <c r="Z248" s="28" t="s">
        <v>35</v>
      </c>
      <c r="AA248" s="28" t="s">
        <v>35</v>
      </c>
      <c r="AB248" s="11">
        <v>1.464E-2</v>
      </c>
      <c r="AC248" s="11">
        <v>3.0120000000000001E-2</v>
      </c>
      <c r="AD248" s="71">
        <f t="shared" si="12"/>
        <v>2.6100000000000002E-2</v>
      </c>
      <c r="AE248" s="71">
        <f t="shared" si="13"/>
        <v>0</v>
      </c>
      <c r="AF248" s="71">
        <f t="shared" si="14"/>
        <v>1.55E-2</v>
      </c>
      <c r="AG248" s="277" t="s">
        <v>906</v>
      </c>
      <c r="AH248" s="277" t="s">
        <v>476</v>
      </c>
      <c r="AI248" s="276" t="s">
        <v>477</v>
      </c>
      <c r="AJ248" s="276" t="s">
        <v>478</v>
      </c>
      <c r="AK248" s="276" t="s">
        <v>253</v>
      </c>
      <c r="AL248" s="277" t="s">
        <v>42</v>
      </c>
      <c r="AM248" s="276" t="s">
        <v>473</v>
      </c>
      <c r="AN248" s="276" t="s">
        <v>474</v>
      </c>
      <c r="AO248" s="277" t="s">
        <v>475</v>
      </c>
    </row>
    <row r="249" spans="1:41" ht="15" thickBot="1" x14ac:dyDescent="0.4">
      <c r="A249" s="8">
        <v>2025</v>
      </c>
      <c r="B249" s="9" t="s">
        <v>40</v>
      </c>
      <c r="C249" s="9" t="s">
        <v>42</v>
      </c>
      <c r="D249" s="9" t="s">
        <v>253</v>
      </c>
      <c r="E249" s="9" t="s">
        <v>30</v>
      </c>
      <c r="F249" s="8">
        <v>2030</v>
      </c>
      <c r="G249" s="11">
        <v>0</v>
      </c>
      <c r="H249" s="11" t="s">
        <v>35</v>
      </c>
      <c r="I249" s="11" t="s">
        <v>35</v>
      </c>
      <c r="J249" s="11" t="s">
        <v>35</v>
      </c>
      <c r="K249" s="11" t="s">
        <v>35</v>
      </c>
      <c r="L249" s="11">
        <v>2.256E-2</v>
      </c>
      <c r="M249" s="11">
        <v>0</v>
      </c>
      <c r="N249" s="11">
        <v>0</v>
      </c>
      <c r="O249" s="11" t="s">
        <v>35</v>
      </c>
      <c r="P249" s="11">
        <v>6.7549999999999999E-2</v>
      </c>
      <c r="Q249" s="11">
        <v>0.17594000000000001</v>
      </c>
      <c r="R249" s="11">
        <v>1.0449999999999999E-2</v>
      </c>
      <c r="S249" s="11">
        <v>0</v>
      </c>
      <c r="T249" s="11">
        <v>0.30269000000000001</v>
      </c>
      <c r="U249" s="11">
        <v>0</v>
      </c>
      <c r="V249" s="11">
        <v>0</v>
      </c>
      <c r="W249" s="11">
        <v>0</v>
      </c>
      <c r="X249" s="11">
        <v>0</v>
      </c>
      <c r="Y249" s="11">
        <v>0.30269000000000001</v>
      </c>
      <c r="Z249" s="28" t="s">
        <v>35</v>
      </c>
      <c r="AA249" s="28" t="s">
        <v>35</v>
      </c>
      <c r="AB249" s="11">
        <v>1.455E-2</v>
      </c>
      <c r="AC249" s="11">
        <v>2.921E-2</v>
      </c>
      <c r="AD249" s="71">
        <f t="shared" si="12"/>
        <v>2.6200000000000001E-2</v>
      </c>
      <c r="AE249" s="71">
        <f t="shared" si="13"/>
        <v>0</v>
      </c>
      <c r="AF249" s="71">
        <f t="shared" si="14"/>
        <v>1.47E-2</v>
      </c>
      <c r="AG249" s="277" t="s">
        <v>906</v>
      </c>
      <c r="AH249" s="277" t="s">
        <v>476</v>
      </c>
      <c r="AI249" s="276" t="s">
        <v>477</v>
      </c>
      <c r="AJ249" s="276" t="s">
        <v>478</v>
      </c>
      <c r="AK249" s="276" t="s">
        <v>253</v>
      </c>
      <c r="AL249" s="277" t="s">
        <v>42</v>
      </c>
      <c r="AM249" s="276" t="s">
        <v>473</v>
      </c>
      <c r="AN249" s="276" t="s">
        <v>474</v>
      </c>
      <c r="AO249" s="277" t="s">
        <v>475</v>
      </c>
    </row>
    <row r="250" spans="1:41" ht="15" thickBot="1" x14ac:dyDescent="0.4">
      <c r="A250" s="8">
        <v>2025</v>
      </c>
      <c r="B250" s="9" t="s">
        <v>40</v>
      </c>
      <c r="C250" s="9" t="s">
        <v>42</v>
      </c>
      <c r="D250" s="9" t="s">
        <v>253</v>
      </c>
      <c r="E250" s="9" t="s">
        <v>30</v>
      </c>
      <c r="F250" s="8">
        <v>2031</v>
      </c>
      <c r="G250" s="11">
        <v>0</v>
      </c>
      <c r="H250" s="11" t="s">
        <v>35</v>
      </c>
      <c r="I250" s="11" t="s">
        <v>35</v>
      </c>
      <c r="J250" s="11" t="s">
        <v>35</v>
      </c>
      <c r="K250" s="11" t="s">
        <v>35</v>
      </c>
      <c r="L250" s="11">
        <v>2.2159999999999999E-2</v>
      </c>
      <c r="M250" s="11">
        <v>0</v>
      </c>
      <c r="N250" s="11">
        <v>0</v>
      </c>
      <c r="O250" s="11" t="s">
        <v>35</v>
      </c>
      <c r="P250" s="11">
        <v>6.522E-2</v>
      </c>
      <c r="Q250" s="11">
        <v>0.17752000000000001</v>
      </c>
      <c r="R250" s="11">
        <v>1.149E-2</v>
      </c>
      <c r="S250" s="11">
        <v>0</v>
      </c>
      <c r="T250" s="11">
        <v>0.30070000000000002</v>
      </c>
      <c r="U250" s="11">
        <v>0</v>
      </c>
      <c r="V250" s="11">
        <v>0</v>
      </c>
      <c r="W250" s="11">
        <v>0</v>
      </c>
      <c r="X250" s="11">
        <v>0</v>
      </c>
      <c r="Y250" s="11">
        <v>0.30070000000000002</v>
      </c>
      <c r="Z250" s="28" t="s">
        <v>35</v>
      </c>
      <c r="AA250" s="28" t="s">
        <v>35</v>
      </c>
      <c r="AB250" s="11">
        <v>1.374E-2</v>
      </c>
      <c r="AC250" s="11">
        <v>2.743E-2</v>
      </c>
      <c r="AD250" s="71">
        <f t="shared" si="12"/>
        <v>2.4299999999999999E-2</v>
      </c>
      <c r="AE250" s="71">
        <f t="shared" si="13"/>
        <v>0</v>
      </c>
      <c r="AF250" s="71">
        <f t="shared" si="14"/>
        <v>1.37E-2</v>
      </c>
      <c r="AG250" s="277" t="s">
        <v>906</v>
      </c>
      <c r="AH250" s="277" t="s">
        <v>476</v>
      </c>
      <c r="AI250" s="276" t="s">
        <v>477</v>
      </c>
      <c r="AJ250" s="276" t="s">
        <v>478</v>
      </c>
      <c r="AK250" s="276" t="s">
        <v>253</v>
      </c>
      <c r="AL250" s="277" t="s">
        <v>42</v>
      </c>
      <c r="AM250" s="276" t="s">
        <v>473</v>
      </c>
      <c r="AN250" s="276" t="s">
        <v>474</v>
      </c>
      <c r="AO250" s="277" t="s">
        <v>475</v>
      </c>
    </row>
    <row r="251" spans="1:41" ht="15" thickBot="1" x14ac:dyDescent="0.4">
      <c r="A251" s="8">
        <v>2025</v>
      </c>
      <c r="B251" s="9" t="s">
        <v>40</v>
      </c>
      <c r="C251" s="9" t="s">
        <v>42</v>
      </c>
      <c r="D251" s="9" t="s">
        <v>253</v>
      </c>
      <c r="E251" s="9" t="s">
        <v>30</v>
      </c>
      <c r="F251" s="8">
        <v>2032</v>
      </c>
      <c r="G251" s="11">
        <v>0</v>
      </c>
      <c r="H251" s="11" t="s">
        <v>35</v>
      </c>
      <c r="I251" s="11" t="s">
        <v>35</v>
      </c>
      <c r="J251" s="11" t="s">
        <v>35</v>
      </c>
      <c r="K251" s="11" t="s">
        <v>35</v>
      </c>
      <c r="L251" s="11">
        <v>2.4379999999999999E-2</v>
      </c>
      <c r="M251" s="11">
        <v>0</v>
      </c>
      <c r="N251" s="11">
        <v>0</v>
      </c>
      <c r="O251" s="11" t="s">
        <v>35</v>
      </c>
      <c r="P251" s="11">
        <v>6.4850000000000005E-2</v>
      </c>
      <c r="Q251" s="11">
        <v>0.17555000000000001</v>
      </c>
      <c r="R251" s="11">
        <v>1.085E-2</v>
      </c>
      <c r="S251" s="11">
        <v>0</v>
      </c>
      <c r="T251" s="11">
        <v>0.30031000000000002</v>
      </c>
      <c r="U251" s="11">
        <v>0</v>
      </c>
      <c r="V251" s="11">
        <v>0</v>
      </c>
      <c r="W251" s="11">
        <v>0</v>
      </c>
      <c r="X251" s="11">
        <v>0</v>
      </c>
      <c r="Y251" s="11">
        <v>0.30031000000000002</v>
      </c>
      <c r="Z251" s="28" t="s">
        <v>35</v>
      </c>
      <c r="AA251" s="28" t="s">
        <v>35</v>
      </c>
      <c r="AB251" s="11">
        <v>1.3769999999999999E-2</v>
      </c>
      <c r="AC251" s="11">
        <v>2.7179999999999999E-2</v>
      </c>
      <c r="AD251" s="71">
        <f t="shared" si="12"/>
        <v>2.47E-2</v>
      </c>
      <c r="AE251" s="71">
        <f t="shared" si="13"/>
        <v>0</v>
      </c>
      <c r="AF251" s="71">
        <f t="shared" si="14"/>
        <v>1.34E-2</v>
      </c>
      <c r="AG251" s="277" t="s">
        <v>906</v>
      </c>
      <c r="AH251" s="277" t="s">
        <v>476</v>
      </c>
      <c r="AI251" s="276" t="s">
        <v>477</v>
      </c>
      <c r="AJ251" s="276" t="s">
        <v>478</v>
      </c>
      <c r="AK251" s="276" t="s">
        <v>253</v>
      </c>
      <c r="AL251" s="277" t="s">
        <v>42</v>
      </c>
      <c r="AM251" s="276" t="s">
        <v>473</v>
      </c>
      <c r="AN251" s="276" t="s">
        <v>474</v>
      </c>
      <c r="AO251" s="277" t="s">
        <v>475</v>
      </c>
    </row>
    <row r="252" spans="1:41" ht="15" thickBot="1" x14ac:dyDescent="0.4">
      <c r="A252" s="8">
        <v>2025</v>
      </c>
      <c r="B252" s="9" t="s">
        <v>40</v>
      </c>
      <c r="C252" s="9" t="s">
        <v>42</v>
      </c>
      <c r="D252" s="9" t="s">
        <v>253</v>
      </c>
      <c r="E252" s="9" t="s">
        <v>30</v>
      </c>
      <c r="F252" s="8">
        <v>2033</v>
      </c>
      <c r="G252" s="11">
        <v>0</v>
      </c>
      <c r="H252" s="11" t="s">
        <v>35</v>
      </c>
      <c r="I252" s="11" t="s">
        <v>35</v>
      </c>
      <c r="J252" s="11" t="s">
        <v>35</v>
      </c>
      <c r="K252" s="11" t="s">
        <v>35</v>
      </c>
      <c r="L252" s="11">
        <v>2.5059999999999999E-2</v>
      </c>
      <c r="M252" s="11">
        <v>0</v>
      </c>
      <c r="N252" s="11">
        <v>0</v>
      </c>
      <c r="O252" s="11" t="s">
        <v>35</v>
      </c>
      <c r="P252" s="11">
        <v>6.4780000000000004E-2</v>
      </c>
      <c r="Q252" s="11">
        <v>0.17379</v>
      </c>
      <c r="R252" s="11">
        <v>9.6299999999999997E-3</v>
      </c>
      <c r="S252" s="11">
        <v>0</v>
      </c>
      <c r="T252" s="11">
        <v>0.29804000000000003</v>
      </c>
      <c r="U252" s="11">
        <v>0</v>
      </c>
      <c r="V252" s="11">
        <v>0</v>
      </c>
      <c r="W252" s="11">
        <v>0</v>
      </c>
      <c r="X252" s="11">
        <v>0</v>
      </c>
      <c r="Y252" s="11">
        <v>0.29804000000000003</v>
      </c>
      <c r="Z252" s="28" t="s">
        <v>35</v>
      </c>
      <c r="AA252" s="28" t="s">
        <v>35</v>
      </c>
      <c r="AB252" s="11">
        <v>1.367E-2</v>
      </c>
      <c r="AC252" s="11">
        <v>2.6409999999999999E-2</v>
      </c>
      <c r="AD252" s="71">
        <f t="shared" si="12"/>
        <v>2.4799999999999999E-2</v>
      </c>
      <c r="AE252" s="71">
        <f t="shared" si="13"/>
        <v>0</v>
      </c>
      <c r="AF252" s="71">
        <f t="shared" si="14"/>
        <v>1.2699999999999999E-2</v>
      </c>
      <c r="AG252" s="277" t="s">
        <v>906</v>
      </c>
      <c r="AH252" s="277" t="s">
        <v>476</v>
      </c>
      <c r="AI252" s="276" t="s">
        <v>477</v>
      </c>
      <c r="AJ252" s="276" t="s">
        <v>478</v>
      </c>
      <c r="AK252" s="276" t="s">
        <v>253</v>
      </c>
      <c r="AL252" s="277" t="s">
        <v>42</v>
      </c>
      <c r="AM252" s="276" t="s">
        <v>473</v>
      </c>
      <c r="AN252" s="276" t="s">
        <v>474</v>
      </c>
      <c r="AO252" s="277" t="s">
        <v>475</v>
      </c>
    </row>
    <row r="253" spans="1:41" ht="15" thickBot="1" x14ac:dyDescent="0.4">
      <c r="A253" s="8">
        <v>2025</v>
      </c>
      <c r="B253" s="9" t="s">
        <v>40</v>
      </c>
      <c r="C253" s="9" t="s">
        <v>42</v>
      </c>
      <c r="D253" s="9" t="s">
        <v>253</v>
      </c>
      <c r="E253" s="9" t="s">
        <v>30</v>
      </c>
      <c r="F253" s="8">
        <v>2034</v>
      </c>
      <c r="G253" s="11">
        <v>0</v>
      </c>
      <c r="H253" s="11" t="s">
        <v>35</v>
      </c>
      <c r="I253" s="11" t="s">
        <v>35</v>
      </c>
      <c r="J253" s="11" t="s">
        <v>35</v>
      </c>
      <c r="K253" s="11" t="s">
        <v>35</v>
      </c>
      <c r="L253" s="11">
        <v>2.4289999999999999E-2</v>
      </c>
      <c r="M253" s="11">
        <v>0</v>
      </c>
      <c r="N253" s="11">
        <v>0</v>
      </c>
      <c r="O253" s="11" t="s">
        <v>35</v>
      </c>
      <c r="P253" s="11">
        <v>6.6100000000000006E-2</v>
      </c>
      <c r="Q253" s="11">
        <v>0.17141999999999999</v>
      </c>
      <c r="R253" s="11">
        <v>8.9899999999999997E-3</v>
      </c>
      <c r="S253" s="11">
        <v>0</v>
      </c>
      <c r="T253" s="11">
        <v>0.29520000000000002</v>
      </c>
      <c r="U253" s="11">
        <v>0</v>
      </c>
      <c r="V253" s="11">
        <v>0</v>
      </c>
      <c r="W253" s="11">
        <v>0</v>
      </c>
      <c r="X253" s="11">
        <v>0</v>
      </c>
      <c r="Y253" s="11">
        <v>0.29520000000000002</v>
      </c>
      <c r="Z253" s="28" t="s">
        <v>35</v>
      </c>
      <c r="AA253" s="28" t="s">
        <v>35</v>
      </c>
      <c r="AB253" s="11">
        <v>1.3299999999999999E-2</v>
      </c>
      <c r="AC253" s="11">
        <v>2.4639999999999999E-2</v>
      </c>
      <c r="AD253" s="71">
        <f t="shared" si="12"/>
        <v>2.4400000000000002E-2</v>
      </c>
      <c r="AE253" s="71">
        <f t="shared" si="13"/>
        <v>0</v>
      </c>
      <c r="AF253" s="71">
        <f t="shared" si="14"/>
        <v>1.1299999999999999E-2</v>
      </c>
      <c r="AG253" s="277" t="s">
        <v>906</v>
      </c>
      <c r="AH253" s="277" t="s">
        <v>476</v>
      </c>
      <c r="AI253" s="276" t="s">
        <v>477</v>
      </c>
      <c r="AJ253" s="276" t="s">
        <v>478</v>
      </c>
      <c r="AK253" s="276" t="s">
        <v>253</v>
      </c>
      <c r="AL253" s="277" t="s">
        <v>42</v>
      </c>
      <c r="AM253" s="276" t="s">
        <v>473</v>
      </c>
      <c r="AN253" s="276" t="s">
        <v>474</v>
      </c>
      <c r="AO253" s="277" t="s">
        <v>475</v>
      </c>
    </row>
    <row r="254" spans="1:41" ht="15" thickBot="1" x14ac:dyDescent="0.4">
      <c r="A254" s="8">
        <v>2025</v>
      </c>
      <c r="B254" s="9" t="s">
        <v>40</v>
      </c>
      <c r="C254" s="9" t="s">
        <v>42</v>
      </c>
      <c r="D254" s="9" t="s">
        <v>253</v>
      </c>
      <c r="E254" s="9" t="s">
        <v>30</v>
      </c>
      <c r="F254" s="8">
        <v>2035</v>
      </c>
      <c r="G254" s="11">
        <v>0</v>
      </c>
      <c r="H254" s="11" t="s">
        <v>35</v>
      </c>
      <c r="I254" s="11" t="s">
        <v>35</v>
      </c>
      <c r="J254" s="11" t="s">
        <v>35</v>
      </c>
      <c r="K254" s="11" t="s">
        <v>35</v>
      </c>
      <c r="L254" s="11">
        <v>2.4230000000000002E-2</v>
      </c>
      <c r="M254" s="11">
        <v>0</v>
      </c>
      <c r="N254" s="11">
        <v>0</v>
      </c>
      <c r="O254" s="11" t="s">
        <v>35</v>
      </c>
      <c r="P254" s="11">
        <v>6.6170000000000007E-2</v>
      </c>
      <c r="Q254" s="11">
        <v>0.16886999999999999</v>
      </c>
      <c r="R254" s="11">
        <v>7.77E-3</v>
      </c>
      <c r="S254" s="11">
        <v>0</v>
      </c>
      <c r="T254" s="11">
        <v>0.29372999999999999</v>
      </c>
      <c r="U254" s="11">
        <v>0</v>
      </c>
      <c r="V254" s="11">
        <v>0</v>
      </c>
      <c r="W254" s="11">
        <v>0</v>
      </c>
      <c r="X254" s="11">
        <v>0</v>
      </c>
      <c r="Y254" s="11">
        <v>0.29372999999999999</v>
      </c>
      <c r="Z254" s="28" t="s">
        <v>35</v>
      </c>
      <c r="AA254" s="28" t="s">
        <v>35</v>
      </c>
      <c r="AB254" s="11">
        <v>1.414E-2</v>
      </c>
      <c r="AC254" s="11">
        <v>2.418E-2</v>
      </c>
      <c r="AD254" s="71">
        <f t="shared" si="12"/>
        <v>2.6700000000000002E-2</v>
      </c>
      <c r="AE254" s="71">
        <f t="shared" si="13"/>
        <v>0</v>
      </c>
      <c r="AF254" s="71">
        <f t="shared" si="14"/>
        <v>0.01</v>
      </c>
      <c r="AG254" s="277" t="s">
        <v>906</v>
      </c>
      <c r="AH254" s="277" t="s">
        <v>476</v>
      </c>
      <c r="AI254" s="276" t="s">
        <v>477</v>
      </c>
      <c r="AJ254" s="276" t="s">
        <v>478</v>
      </c>
      <c r="AK254" s="276" t="s">
        <v>253</v>
      </c>
      <c r="AL254" s="277" t="s">
        <v>42</v>
      </c>
      <c r="AM254" s="276" t="s">
        <v>473</v>
      </c>
      <c r="AN254" s="276" t="s">
        <v>474</v>
      </c>
      <c r="AO254" s="277" t="s">
        <v>475</v>
      </c>
    </row>
    <row r="255" spans="1:41" ht="15" thickBot="1" x14ac:dyDescent="0.4">
      <c r="A255" s="8">
        <v>2025</v>
      </c>
      <c r="B255" s="9" t="s">
        <v>40</v>
      </c>
      <c r="C255" s="9" t="s">
        <v>42</v>
      </c>
      <c r="D255" s="9" t="s">
        <v>253</v>
      </c>
      <c r="E255" s="9" t="s">
        <v>31</v>
      </c>
      <c r="F255" s="8">
        <v>2025</v>
      </c>
      <c r="G255" s="11" t="s">
        <v>381</v>
      </c>
      <c r="H255" s="11" t="s">
        <v>381</v>
      </c>
      <c r="I255" s="11" t="s">
        <v>381</v>
      </c>
      <c r="J255" s="11" t="s">
        <v>381</v>
      </c>
      <c r="K255" s="11" t="s">
        <v>381</v>
      </c>
      <c r="L255" s="11" t="s">
        <v>381</v>
      </c>
      <c r="M255" s="11" t="s">
        <v>381</v>
      </c>
      <c r="N255" s="11" t="s">
        <v>381</v>
      </c>
      <c r="O255" s="11" t="s">
        <v>381</v>
      </c>
      <c r="P255" s="11" t="s">
        <v>381</v>
      </c>
      <c r="Q255" s="11" t="s">
        <v>381</v>
      </c>
      <c r="R255" s="11" t="s">
        <v>381</v>
      </c>
      <c r="S255" s="11" t="s">
        <v>381</v>
      </c>
      <c r="T255" s="11" t="s">
        <v>381</v>
      </c>
      <c r="U255" s="11" t="s">
        <v>381</v>
      </c>
      <c r="V255" s="11" t="s">
        <v>381</v>
      </c>
      <c r="W255" s="11" t="s">
        <v>381</v>
      </c>
      <c r="X255" s="11" t="s">
        <v>381</v>
      </c>
      <c r="Y255" s="11" t="s">
        <v>381</v>
      </c>
      <c r="Z255" s="28" t="s">
        <v>35</v>
      </c>
      <c r="AA255" s="28" t="s">
        <v>35</v>
      </c>
      <c r="AB255" s="11">
        <v>5.4339999999999999E-2</v>
      </c>
      <c r="AC255" s="11">
        <v>8.4370000000000001E-2</v>
      </c>
      <c r="AD255" s="71"/>
      <c r="AE255" s="71"/>
      <c r="AF255" s="71">
        <f t="shared" si="14"/>
        <v>0.03</v>
      </c>
      <c r="AG255" s="277" t="s">
        <v>907</v>
      </c>
      <c r="AH255" s="277" t="s">
        <v>476</v>
      </c>
      <c r="AI255" s="276" t="s">
        <v>477</v>
      </c>
      <c r="AJ255" s="276" t="s">
        <v>478</v>
      </c>
      <c r="AK255" s="276" t="s">
        <v>253</v>
      </c>
      <c r="AL255" s="277" t="s">
        <v>42</v>
      </c>
      <c r="AM255" s="276" t="s">
        <v>473</v>
      </c>
      <c r="AN255" s="276" t="s">
        <v>474</v>
      </c>
      <c r="AO255" s="277" t="s">
        <v>475</v>
      </c>
    </row>
    <row r="256" spans="1:41" ht="15" thickBot="1" x14ac:dyDescent="0.4">
      <c r="A256" s="8">
        <v>2025</v>
      </c>
      <c r="B256" s="9" t="s">
        <v>40</v>
      </c>
      <c r="C256" s="9" t="s">
        <v>42</v>
      </c>
      <c r="D256" s="9" t="s">
        <v>253</v>
      </c>
      <c r="E256" s="9" t="s">
        <v>31</v>
      </c>
      <c r="F256" s="8">
        <v>2026</v>
      </c>
      <c r="G256" s="11" t="s">
        <v>381</v>
      </c>
      <c r="H256" s="11" t="s">
        <v>381</v>
      </c>
      <c r="I256" s="11" t="s">
        <v>381</v>
      </c>
      <c r="J256" s="11" t="s">
        <v>381</v>
      </c>
      <c r="K256" s="11" t="s">
        <v>381</v>
      </c>
      <c r="L256" s="11" t="s">
        <v>381</v>
      </c>
      <c r="M256" s="11" t="s">
        <v>381</v>
      </c>
      <c r="N256" s="11" t="s">
        <v>381</v>
      </c>
      <c r="O256" s="11" t="s">
        <v>381</v>
      </c>
      <c r="P256" s="11" t="s">
        <v>381</v>
      </c>
      <c r="Q256" s="11" t="s">
        <v>381</v>
      </c>
      <c r="R256" s="11" t="s">
        <v>381</v>
      </c>
      <c r="S256" s="11" t="s">
        <v>381</v>
      </c>
      <c r="T256" s="11" t="s">
        <v>381</v>
      </c>
      <c r="U256" s="11" t="s">
        <v>381</v>
      </c>
      <c r="V256" s="11" t="s">
        <v>381</v>
      </c>
      <c r="W256" s="11" t="s">
        <v>381</v>
      </c>
      <c r="X256" s="11" t="s">
        <v>381</v>
      </c>
      <c r="Y256" s="11" t="s">
        <v>381</v>
      </c>
      <c r="Z256" s="28" t="s">
        <v>35</v>
      </c>
      <c r="AA256" s="28" t="s">
        <v>35</v>
      </c>
      <c r="AB256" s="11">
        <v>5.117E-2</v>
      </c>
      <c r="AC256" s="11">
        <v>7.8920000000000004E-2</v>
      </c>
      <c r="AD256" s="71"/>
      <c r="AE256" s="71"/>
      <c r="AF256" s="71">
        <f t="shared" si="14"/>
        <v>2.7799999999999998E-2</v>
      </c>
      <c r="AG256" s="277" t="s">
        <v>907</v>
      </c>
      <c r="AH256" s="277" t="s">
        <v>476</v>
      </c>
      <c r="AI256" s="276" t="s">
        <v>477</v>
      </c>
      <c r="AJ256" s="276" t="s">
        <v>478</v>
      </c>
      <c r="AK256" s="276" t="s">
        <v>253</v>
      </c>
      <c r="AL256" s="277" t="s">
        <v>42</v>
      </c>
      <c r="AM256" s="276" t="s">
        <v>473</v>
      </c>
      <c r="AN256" s="276" t="s">
        <v>474</v>
      </c>
      <c r="AO256" s="277" t="s">
        <v>475</v>
      </c>
    </row>
    <row r="257" spans="1:41" ht="15" thickBot="1" x14ac:dyDescent="0.4">
      <c r="A257" s="8">
        <v>2025</v>
      </c>
      <c r="B257" s="9" t="s">
        <v>40</v>
      </c>
      <c r="C257" s="9" t="s">
        <v>42</v>
      </c>
      <c r="D257" s="9" t="s">
        <v>253</v>
      </c>
      <c r="E257" s="9" t="s">
        <v>31</v>
      </c>
      <c r="F257" s="8">
        <v>2027</v>
      </c>
      <c r="G257" s="11" t="s">
        <v>381</v>
      </c>
      <c r="H257" s="11" t="s">
        <v>381</v>
      </c>
      <c r="I257" s="11" t="s">
        <v>381</v>
      </c>
      <c r="J257" s="11" t="s">
        <v>381</v>
      </c>
      <c r="K257" s="11" t="s">
        <v>381</v>
      </c>
      <c r="L257" s="11" t="s">
        <v>381</v>
      </c>
      <c r="M257" s="11" t="s">
        <v>381</v>
      </c>
      <c r="N257" s="11" t="s">
        <v>381</v>
      </c>
      <c r="O257" s="11" t="s">
        <v>381</v>
      </c>
      <c r="P257" s="11" t="s">
        <v>381</v>
      </c>
      <c r="Q257" s="11" t="s">
        <v>381</v>
      </c>
      <c r="R257" s="11" t="s">
        <v>381</v>
      </c>
      <c r="S257" s="11" t="s">
        <v>381</v>
      </c>
      <c r="T257" s="11" t="s">
        <v>381</v>
      </c>
      <c r="U257" s="11" t="s">
        <v>381</v>
      </c>
      <c r="V257" s="11" t="s">
        <v>381</v>
      </c>
      <c r="W257" s="11" t="s">
        <v>381</v>
      </c>
      <c r="X257" s="11" t="s">
        <v>381</v>
      </c>
      <c r="Y257" s="11" t="s">
        <v>381</v>
      </c>
      <c r="Z257" s="28" t="s">
        <v>35</v>
      </c>
      <c r="AA257" s="28" t="s">
        <v>35</v>
      </c>
      <c r="AB257" s="11">
        <v>5.0520000000000002E-2</v>
      </c>
      <c r="AC257" s="11">
        <v>8.3140000000000006E-2</v>
      </c>
      <c r="AD257" s="71"/>
      <c r="AE257" s="71"/>
      <c r="AF257" s="71">
        <f t="shared" si="14"/>
        <v>3.2599999999999997E-2</v>
      </c>
      <c r="AG257" s="277" t="s">
        <v>907</v>
      </c>
      <c r="AH257" s="277" t="s">
        <v>476</v>
      </c>
      <c r="AI257" s="276" t="s">
        <v>477</v>
      </c>
      <c r="AJ257" s="276" t="s">
        <v>478</v>
      </c>
      <c r="AK257" s="276" t="s">
        <v>253</v>
      </c>
      <c r="AL257" s="277" t="s">
        <v>42</v>
      </c>
      <c r="AM257" s="276" t="s">
        <v>473</v>
      </c>
      <c r="AN257" s="276" t="s">
        <v>474</v>
      </c>
      <c r="AO257" s="277" t="s">
        <v>475</v>
      </c>
    </row>
    <row r="258" spans="1:41" ht="15" thickBot="1" x14ac:dyDescent="0.4">
      <c r="A258" s="8">
        <v>2025</v>
      </c>
      <c r="B258" s="9" t="s">
        <v>40</v>
      </c>
      <c r="C258" s="9" t="s">
        <v>42</v>
      </c>
      <c r="D258" s="9" t="s">
        <v>253</v>
      </c>
      <c r="E258" s="9" t="s">
        <v>31</v>
      </c>
      <c r="F258" s="8">
        <v>2028</v>
      </c>
      <c r="G258" s="11" t="s">
        <v>381</v>
      </c>
      <c r="H258" s="11" t="s">
        <v>381</v>
      </c>
      <c r="I258" s="11" t="s">
        <v>381</v>
      </c>
      <c r="J258" s="11" t="s">
        <v>381</v>
      </c>
      <c r="K258" s="11" t="s">
        <v>381</v>
      </c>
      <c r="L258" s="11" t="s">
        <v>381</v>
      </c>
      <c r="M258" s="11" t="s">
        <v>381</v>
      </c>
      <c r="N258" s="11" t="s">
        <v>381</v>
      </c>
      <c r="O258" s="11" t="s">
        <v>381</v>
      </c>
      <c r="P258" s="11" t="s">
        <v>381</v>
      </c>
      <c r="Q258" s="11" t="s">
        <v>381</v>
      </c>
      <c r="R258" s="11" t="s">
        <v>381</v>
      </c>
      <c r="S258" s="11" t="s">
        <v>381</v>
      </c>
      <c r="T258" s="11" t="s">
        <v>381</v>
      </c>
      <c r="U258" s="11" t="s">
        <v>381</v>
      </c>
      <c r="V258" s="11" t="s">
        <v>381</v>
      </c>
      <c r="W258" s="11" t="s">
        <v>381</v>
      </c>
      <c r="X258" s="11" t="s">
        <v>381</v>
      </c>
      <c r="Y258" s="11" t="s">
        <v>381</v>
      </c>
      <c r="Z258" s="28" t="s">
        <v>35</v>
      </c>
      <c r="AA258" s="28" t="s">
        <v>35</v>
      </c>
      <c r="AB258" s="11">
        <v>3.739E-2</v>
      </c>
      <c r="AC258" s="11">
        <v>6.7500000000000004E-2</v>
      </c>
      <c r="AD258" s="71"/>
      <c r="AE258" s="71"/>
      <c r="AF258" s="71">
        <f t="shared" si="14"/>
        <v>3.0099999999999998E-2</v>
      </c>
      <c r="AG258" s="277" t="s">
        <v>907</v>
      </c>
      <c r="AH258" s="277" t="s">
        <v>476</v>
      </c>
      <c r="AI258" s="276" t="s">
        <v>477</v>
      </c>
      <c r="AJ258" s="276" t="s">
        <v>478</v>
      </c>
      <c r="AK258" s="276" t="s">
        <v>253</v>
      </c>
      <c r="AL258" s="277" t="s">
        <v>42</v>
      </c>
      <c r="AM258" s="276" t="s">
        <v>473</v>
      </c>
      <c r="AN258" s="276" t="s">
        <v>474</v>
      </c>
      <c r="AO258" s="277" t="s">
        <v>475</v>
      </c>
    </row>
    <row r="259" spans="1:41" ht="15" thickBot="1" x14ac:dyDescent="0.4">
      <c r="A259" s="8">
        <v>2025</v>
      </c>
      <c r="B259" s="9" t="s">
        <v>40</v>
      </c>
      <c r="C259" s="9" t="s">
        <v>42</v>
      </c>
      <c r="D259" s="9" t="s">
        <v>253</v>
      </c>
      <c r="E259" s="9" t="s">
        <v>31</v>
      </c>
      <c r="F259" s="8">
        <v>2029</v>
      </c>
      <c r="G259" s="11" t="s">
        <v>381</v>
      </c>
      <c r="H259" s="11" t="s">
        <v>381</v>
      </c>
      <c r="I259" s="11" t="s">
        <v>381</v>
      </c>
      <c r="J259" s="11" t="s">
        <v>381</v>
      </c>
      <c r="K259" s="11" t="s">
        <v>381</v>
      </c>
      <c r="L259" s="11" t="s">
        <v>381</v>
      </c>
      <c r="M259" s="11" t="s">
        <v>381</v>
      </c>
      <c r="N259" s="11" t="s">
        <v>381</v>
      </c>
      <c r="O259" s="11" t="s">
        <v>381</v>
      </c>
      <c r="P259" s="11" t="s">
        <v>381</v>
      </c>
      <c r="Q259" s="11" t="s">
        <v>381</v>
      </c>
      <c r="R259" s="11" t="s">
        <v>381</v>
      </c>
      <c r="S259" s="11" t="s">
        <v>381</v>
      </c>
      <c r="T259" s="11" t="s">
        <v>381</v>
      </c>
      <c r="U259" s="11" t="s">
        <v>381</v>
      </c>
      <c r="V259" s="11" t="s">
        <v>381</v>
      </c>
      <c r="W259" s="11" t="s">
        <v>381</v>
      </c>
      <c r="X259" s="11" t="s">
        <v>381</v>
      </c>
      <c r="Y259" s="11" t="s">
        <v>381</v>
      </c>
      <c r="Z259" s="28" t="s">
        <v>35</v>
      </c>
      <c r="AA259" s="28" t="s">
        <v>35</v>
      </c>
      <c r="AB259" s="11">
        <v>2.325E-2</v>
      </c>
      <c r="AC259" s="11">
        <v>5.518E-2</v>
      </c>
      <c r="AD259" s="71"/>
      <c r="AE259" s="71"/>
      <c r="AF259" s="71">
        <f t="shared" si="14"/>
        <v>3.1899999999999998E-2</v>
      </c>
      <c r="AG259" s="277" t="s">
        <v>907</v>
      </c>
      <c r="AH259" s="277" t="s">
        <v>476</v>
      </c>
      <c r="AI259" s="276" t="s">
        <v>477</v>
      </c>
      <c r="AJ259" s="276" t="s">
        <v>478</v>
      </c>
      <c r="AK259" s="276" t="s">
        <v>253</v>
      </c>
      <c r="AL259" s="277" t="s">
        <v>42</v>
      </c>
      <c r="AM259" s="276" t="s">
        <v>473</v>
      </c>
      <c r="AN259" s="276" t="s">
        <v>474</v>
      </c>
      <c r="AO259" s="277" t="s">
        <v>475</v>
      </c>
    </row>
    <row r="260" spans="1:41" ht="15" thickBot="1" x14ac:dyDescent="0.4">
      <c r="A260" s="8">
        <v>2025</v>
      </c>
      <c r="B260" s="9" t="s">
        <v>40</v>
      </c>
      <c r="C260" s="9" t="s">
        <v>42</v>
      </c>
      <c r="D260" s="9" t="s">
        <v>253</v>
      </c>
      <c r="E260" s="9" t="s">
        <v>31</v>
      </c>
      <c r="F260" s="8">
        <v>2030</v>
      </c>
      <c r="G260" s="11" t="s">
        <v>381</v>
      </c>
      <c r="H260" s="11" t="s">
        <v>381</v>
      </c>
      <c r="I260" s="11" t="s">
        <v>381</v>
      </c>
      <c r="J260" s="11" t="s">
        <v>381</v>
      </c>
      <c r="K260" s="11" t="s">
        <v>381</v>
      </c>
      <c r="L260" s="11" t="s">
        <v>381</v>
      </c>
      <c r="M260" s="11" t="s">
        <v>381</v>
      </c>
      <c r="N260" s="11" t="s">
        <v>381</v>
      </c>
      <c r="O260" s="11" t="s">
        <v>381</v>
      </c>
      <c r="P260" s="11" t="s">
        <v>381</v>
      </c>
      <c r="Q260" s="11" t="s">
        <v>381</v>
      </c>
      <c r="R260" s="11" t="s">
        <v>381</v>
      </c>
      <c r="S260" s="11" t="s">
        <v>381</v>
      </c>
      <c r="T260" s="11" t="s">
        <v>381</v>
      </c>
      <c r="U260" s="11" t="s">
        <v>381</v>
      </c>
      <c r="V260" s="11" t="s">
        <v>381</v>
      </c>
      <c r="W260" s="11" t="s">
        <v>381</v>
      </c>
      <c r="X260" s="11" t="s">
        <v>381</v>
      </c>
      <c r="Y260" s="11" t="s">
        <v>381</v>
      </c>
      <c r="Z260" s="28" t="s">
        <v>35</v>
      </c>
      <c r="AA260" s="28" t="s">
        <v>35</v>
      </c>
      <c r="AB260" s="11">
        <v>2.111E-2</v>
      </c>
      <c r="AC260" s="11">
        <v>5.561E-2</v>
      </c>
      <c r="AD260" s="71"/>
      <c r="AE260" s="71"/>
      <c r="AF260" s="71">
        <f t="shared" si="14"/>
        <v>3.4500000000000003E-2</v>
      </c>
      <c r="AG260" s="277" t="s">
        <v>907</v>
      </c>
      <c r="AH260" s="277" t="s">
        <v>476</v>
      </c>
      <c r="AI260" s="276" t="s">
        <v>477</v>
      </c>
      <c r="AJ260" s="276" t="s">
        <v>478</v>
      </c>
      <c r="AK260" s="276" t="s">
        <v>253</v>
      </c>
      <c r="AL260" s="277" t="s">
        <v>42</v>
      </c>
      <c r="AM260" s="276" t="s">
        <v>473</v>
      </c>
      <c r="AN260" s="276" t="s">
        <v>474</v>
      </c>
      <c r="AO260" s="277" t="s">
        <v>475</v>
      </c>
    </row>
    <row r="261" spans="1:41" ht="15" thickBot="1" x14ac:dyDescent="0.4">
      <c r="A261" s="8">
        <v>2025</v>
      </c>
      <c r="B261" s="9" t="s">
        <v>40</v>
      </c>
      <c r="C261" s="9" t="s">
        <v>42</v>
      </c>
      <c r="D261" s="9" t="s">
        <v>253</v>
      </c>
      <c r="E261" s="9" t="s">
        <v>31</v>
      </c>
      <c r="F261" s="8">
        <v>2031</v>
      </c>
      <c r="G261" s="11" t="s">
        <v>381</v>
      </c>
      <c r="H261" s="11" t="s">
        <v>381</v>
      </c>
      <c r="I261" s="11" t="s">
        <v>381</v>
      </c>
      <c r="J261" s="11" t="s">
        <v>381</v>
      </c>
      <c r="K261" s="11" t="s">
        <v>381</v>
      </c>
      <c r="L261" s="11" t="s">
        <v>381</v>
      </c>
      <c r="M261" s="11" t="s">
        <v>381</v>
      </c>
      <c r="N261" s="11" t="s">
        <v>381</v>
      </c>
      <c r="O261" s="11" t="s">
        <v>381</v>
      </c>
      <c r="P261" s="11" t="s">
        <v>381</v>
      </c>
      <c r="Q261" s="11" t="s">
        <v>381</v>
      </c>
      <c r="R261" s="11" t="s">
        <v>381</v>
      </c>
      <c r="S261" s="11" t="s">
        <v>381</v>
      </c>
      <c r="T261" s="11" t="s">
        <v>381</v>
      </c>
      <c r="U261" s="11" t="s">
        <v>381</v>
      </c>
      <c r="V261" s="11" t="s">
        <v>381</v>
      </c>
      <c r="W261" s="11" t="s">
        <v>381</v>
      </c>
      <c r="X261" s="11" t="s">
        <v>381</v>
      </c>
      <c r="Y261" s="11" t="s">
        <v>381</v>
      </c>
      <c r="Z261" s="28" t="s">
        <v>35</v>
      </c>
      <c r="AA261" s="28" t="s">
        <v>35</v>
      </c>
      <c r="AB261" s="11">
        <v>1.4930000000000001E-2</v>
      </c>
      <c r="AC261" s="11">
        <v>3.8339999999999999E-2</v>
      </c>
      <c r="AD261" s="71"/>
      <c r="AE261" s="71"/>
      <c r="AF261" s="71">
        <f t="shared" si="14"/>
        <v>2.3400000000000001E-2</v>
      </c>
      <c r="AG261" s="277" t="s">
        <v>907</v>
      </c>
      <c r="AH261" s="277" t="s">
        <v>476</v>
      </c>
      <c r="AI261" s="276" t="s">
        <v>477</v>
      </c>
      <c r="AJ261" s="276" t="s">
        <v>478</v>
      </c>
      <c r="AK261" s="276" t="s">
        <v>253</v>
      </c>
      <c r="AL261" s="277" t="s">
        <v>42</v>
      </c>
      <c r="AM261" s="276" t="s">
        <v>473</v>
      </c>
      <c r="AN261" s="276" t="s">
        <v>474</v>
      </c>
      <c r="AO261" s="277" t="s">
        <v>475</v>
      </c>
    </row>
    <row r="262" spans="1:41" ht="15" thickBot="1" x14ac:dyDescent="0.4">
      <c r="A262" s="8">
        <v>2025</v>
      </c>
      <c r="B262" s="9" t="s">
        <v>40</v>
      </c>
      <c r="C262" s="9" t="s">
        <v>42</v>
      </c>
      <c r="D262" s="9" t="s">
        <v>253</v>
      </c>
      <c r="E262" s="9" t="s">
        <v>31</v>
      </c>
      <c r="F262" s="8">
        <v>2032</v>
      </c>
      <c r="G262" s="11" t="s">
        <v>381</v>
      </c>
      <c r="H262" s="11" t="s">
        <v>381</v>
      </c>
      <c r="I262" s="11" t="s">
        <v>381</v>
      </c>
      <c r="J262" s="11" t="s">
        <v>381</v>
      </c>
      <c r="K262" s="11" t="s">
        <v>381</v>
      </c>
      <c r="L262" s="11" t="s">
        <v>381</v>
      </c>
      <c r="M262" s="11" t="s">
        <v>381</v>
      </c>
      <c r="N262" s="11" t="s">
        <v>381</v>
      </c>
      <c r="O262" s="11" t="s">
        <v>381</v>
      </c>
      <c r="P262" s="11" t="s">
        <v>381</v>
      </c>
      <c r="Q262" s="11" t="s">
        <v>381</v>
      </c>
      <c r="R262" s="11" t="s">
        <v>381</v>
      </c>
      <c r="S262" s="11" t="s">
        <v>381</v>
      </c>
      <c r="T262" s="11" t="s">
        <v>381</v>
      </c>
      <c r="U262" s="11" t="s">
        <v>381</v>
      </c>
      <c r="V262" s="11" t="s">
        <v>381</v>
      </c>
      <c r="W262" s="11" t="s">
        <v>381</v>
      </c>
      <c r="X262" s="11" t="s">
        <v>381</v>
      </c>
      <c r="Y262" s="11" t="s">
        <v>381</v>
      </c>
      <c r="Z262" s="28" t="s">
        <v>35</v>
      </c>
      <c r="AA262" s="28" t="s">
        <v>35</v>
      </c>
      <c r="AB262" s="11">
        <v>1.592E-2</v>
      </c>
      <c r="AC262" s="11">
        <v>4.0980000000000003E-2</v>
      </c>
      <c r="AD262" s="71"/>
      <c r="AE262" s="71"/>
      <c r="AF262" s="71">
        <f t="shared" si="14"/>
        <v>2.5100000000000001E-2</v>
      </c>
      <c r="AG262" s="277" t="s">
        <v>907</v>
      </c>
      <c r="AH262" s="277" t="s">
        <v>476</v>
      </c>
      <c r="AI262" s="276" t="s">
        <v>477</v>
      </c>
      <c r="AJ262" s="276" t="s">
        <v>478</v>
      </c>
      <c r="AK262" s="276" t="s">
        <v>253</v>
      </c>
      <c r="AL262" s="277" t="s">
        <v>42</v>
      </c>
      <c r="AM262" s="276" t="s">
        <v>473</v>
      </c>
      <c r="AN262" s="276" t="s">
        <v>474</v>
      </c>
      <c r="AO262" s="277" t="s">
        <v>475</v>
      </c>
    </row>
    <row r="263" spans="1:41" ht="15" thickBot="1" x14ac:dyDescent="0.4">
      <c r="A263" s="8">
        <v>2025</v>
      </c>
      <c r="B263" s="9" t="s">
        <v>40</v>
      </c>
      <c r="C263" s="9" t="s">
        <v>42</v>
      </c>
      <c r="D263" s="9" t="s">
        <v>253</v>
      </c>
      <c r="E263" s="9" t="s">
        <v>31</v>
      </c>
      <c r="F263" s="8">
        <v>2033</v>
      </c>
      <c r="G263" s="11" t="s">
        <v>381</v>
      </c>
      <c r="H263" s="11" t="s">
        <v>381</v>
      </c>
      <c r="I263" s="11" t="s">
        <v>381</v>
      </c>
      <c r="J263" s="11" t="s">
        <v>381</v>
      </c>
      <c r="K263" s="11" t="s">
        <v>381</v>
      </c>
      <c r="L263" s="11" t="s">
        <v>381</v>
      </c>
      <c r="M263" s="11" t="s">
        <v>381</v>
      </c>
      <c r="N263" s="11" t="s">
        <v>381</v>
      </c>
      <c r="O263" s="11" t="s">
        <v>381</v>
      </c>
      <c r="P263" s="11" t="s">
        <v>381</v>
      </c>
      <c r="Q263" s="11" t="s">
        <v>381</v>
      </c>
      <c r="R263" s="11" t="s">
        <v>381</v>
      </c>
      <c r="S263" s="11" t="s">
        <v>381</v>
      </c>
      <c r="T263" s="11" t="s">
        <v>381</v>
      </c>
      <c r="U263" s="11" t="s">
        <v>381</v>
      </c>
      <c r="V263" s="11" t="s">
        <v>381</v>
      </c>
      <c r="W263" s="11" t="s">
        <v>381</v>
      </c>
      <c r="X263" s="11" t="s">
        <v>381</v>
      </c>
      <c r="Y263" s="11" t="s">
        <v>381</v>
      </c>
      <c r="Z263" s="28" t="s">
        <v>35</v>
      </c>
      <c r="AA263" s="28" t="s">
        <v>35</v>
      </c>
      <c r="AB263" s="11">
        <v>1.2540000000000001E-2</v>
      </c>
      <c r="AC263" s="11">
        <v>3.3300000000000003E-2</v>
      </c>
      <c r="AD263" s="71"/>
      <c r="AE263" s="71"/>
      <c r="AF263" s="71">
        <f t="shared" si="14"/>
        <v>2.0799999999999999E-2</v>
      </c>
      <c r="AG263" s="277" t="s">
        <v>907</v>
      </c>
      <c r="AH263" s="277" t="s">
        <v>476</v>
      </c>
      <c r="AI263" s="276" t="s">
        <v>477</v>
      </c>
      <c r="AJ263" s="276" t="s">
        <v>478</v>
      </c>
      <c r="AK263" s="276" t="s">
        <v>253</v>
      </c>
      <c r="AL263" s="277" t="s">
        <v>42</v>
      </c>
      <c r="AM263" s="276" t="s">
        <v>473</v>
      </c>
      <c r="AN263" s="276" t="s">
        <v>474</v>
      </c>
      <c r="AO263" s="277" t="s">
        <v>475</v>
      </c>
    </row>
    <row r="264" spans="1:41" ht="15" thickBot="1" x14ac:dyDescent="0.4">
      <c r="A264" s="8">
        <v>2025</v>
      </c>
      <c r="B264" s="9" t="s">
        <v>40</v>
      </c>
      <c r="C264" s="9" t="s">
        <v>42</v>
      </c>
      <c r="D264" s="9" t="s">
        <v>253</v>
      </c>
      <c r="E264" s="9" t="s">
        <v>31</v>
      </c>
      <c r="F264" s="8">
        <v>2034</v>
      </c>
      <c r="G264" s="11" t="s">
        <v>381</v>
      </c>
      <c r="H264" s="11" t="s">
        <v>381</v>
      </c>
      <c r="I264" s="11" t="s">
        <v>381</v>
      </c>
      <c r="J264" s="11" t="s">
        <v>381</v>
      </c>
      <c r="K264" s="11" t="s">
        <v>381</v>
      </c>
      <c r="L264" s="11" t="s">
        <v>381</v>
      </c>
      <c r="M264" s="11" t="s">
        <v>381</v>
      </c>
      <c r="N264" s="11" t="s">
        <v>381</v>
      </c>
      <c r="O264" s="11" t="s">
        <v>381</v>
      </c>
      <c r="P264" s="11" t="s">
        <v>381</v>
      </c>
      <c r="Q264" s="11" t="s">
        <v>381</v>
      </c>
      <c r="R264" s="11" t="s">
        <v>381</v>
      </c>
      <c r="S264" s="11" t="s">
        <v>381</v>
      </c>
      <c r="T264" s="11" t="s">
        <v>381</v>
      </c>
      <c r="U264" s="11" t="s">
        <v>381</v>
      </c>
      <c r="V264" s="11" t="s">
        <v>381</v>
      </c>
      <c r="W264" s="11" t="s">
        <v>381</v>
      </c>
      <c r="X264" s="11" t="s">
        <v>381</v>
      </c>
      <c r="Y264" s="11" t="s">
        <v>381</v>
      </c>
      <c r="Z264" s="28" t="s">
        <v>35</v>
      </c>
      <c r="AA264" s="28" t="s">
        <v>35</v>
      </c>
      <c r="AB264" s="11">
        <v>1.367E-2</v>
      </c>
      <c r="AC264" s="11">
        <v>3.6459999999999999E-2</v>
      </c>
      <c r="AD264" s="71"/>
      <c r="AE264" s="71"/>
      <c r="AF264" s="71">
        <f t="shared" si="14"/>
        <v>2.2800000000000001E-2</v>
      </c>
      <c r="AG264" s="277" t="s">
        <v>907</v>
      </c>
      <c r="AH264" s="277" t="s">
        <v>476</v>
      </c>
      <c r="AI264" s="276" t="s">
        <v>477</v>
      </c>
      <c r="AJ264" s="276" t="s">
        <v>478</v>
      </c>
      <c r="AK264" s="276" t="s">
        <v>253</v>
      </c>
      <c r="AL264" s="277" t="s">
        <v>42</v>
      </c>
      <c r="AM264" s="276" t="s">
        <v>473</v>
      </c>
      <c r="AN264" s="276" t="s">
        <v>474</v>
      </c>
      <c r="AO264" s="277" t="s">
        <v>475</v>
      </c>
    </row>
    <row r="265" spans="1:41" ht="15" thickBot="1" x14ac:dyDescent="0.4">
      <c r="A265" s="8">
        <v>2025</v>
      </c>
      <c r="B265" s="9" t="s">
        <v>40</v>
      </c>
      <c r="C265" s="9" t="s">
        <v>42</v>
      </c>
      <c r="D265" s="9" t="s">
        <v>253</v>
      </c>
      <c r="E265" s="9" t="s">
        <v>31</v>
      </c>
      <c r="F265" s="8">
        <v>2035</v>
      </c>
      <c r="G265" s="11" t="s">
        <v>381</v>
      </c>
      <c r="H265" s="11" t="s">
        <v>381</v>
      </c>
      <c r="I265" s="11" t="s">
        <v>381</v>
      </c>
      <c r="J265" s="11" t="s">
        <v>381</v>
      </c>
      <c r="K265" s="11" t="s">
        <v>381</v>
      </c>
      <c r="L265" s="11" t="s">
        <v>381</v>
      </c>
      <c r="M265" s="11" t="s">
        <v>381</v>
      </c>
      <c r="N265" s="11" t="s">
        <v>381</v>
      </c>
      <c r="O265" s="11" t="s">
        <v>381</v>
      </c>
      <c r="P265" s="11" t="s">
        <v>381</v>
      </c>
      <c r="Q265" s="11" t="s">
        <v>381</v>
      </c>
      <c r="R265" s="11" t="s">
        <v>381</v>
      </c>
      <c r="S265" s="11" t="s">
        <v>381</v>
      </c>
      <c r="T265" s="11" t="s">
        <v>381</v>
      </c>
      <c r="U265" s="11" t="s">
        <v>381</v>
      </c>
      <c r="V265" s="11" t="s">
        <v>381</v>
      </c>
      <c r="W265" s="11" t="s">
        <v>381</v>
      </c>
      <c r="X265" s="11" t="s">
        <v>381</v>
      </c>
      <c r="Y265" s="11" t="s">
        <v>381</v>
      </c>
      <c r="Z265" s="28" t="s">
        <v>35</v>
      </c>
      <c r="AA265" s="28" t="s">
        <v>35</v>
      </c>
      <c r="AB265" s="11">
        <v>2.052E-2</v>
      </c>
      <c r="AC265" s="11">
        <v>3.4090000000000002E-2</v>
      </c>
      <c r="AD265" s="71"/>
      <c r="AE265" s="71"/>
      <c r="AF265" s="71">
        <f t="shared" si="14"/>
        <v>1.3599999999999999E-2</v>
      </c>
      <c r="AG265" s="277" t="s">
        <v>907</v>
      </c>
      <c r="AH265" s="277" t="s">
        <v>476</v>
      </c>
      <c r="AI265" s="276" t="s">
        <v>477</v>
      </c>
      <c r="AJ265" s="276" t="s">
        <v>478</v>
      </c>
      <c r="AK265" s="276" t="s">
        <v>253</v>
      </c>
      <c r="AL265" s="277" t="s">
        <v>42</v>
      </c>
      <c r="AM265" s="276" t="s">
        <v>473</v>
      </c>
      <c r="AN265" s="276" t="s">
        <v>474</v>
      </c>
      <c r="AO265" s="277" t="s">
        <v>475</v>
      </c>
    </row>
    <row r="266" spans="1:41" ht="15" thickBot="1" x14ac:dyDescent="0.4">
      <c r="A266" s="8">
        <v>2025</v>
      </c>
      <c r="B266" s="9" t="s">
        <v>40</v>
      </c>
      <c r="C266" s="9" t="s">
        <v>42</v>
      </c>
      <c r="D266" s="9" t="s">
        <v>253</v>
      </c>
      <c r="E266" s="9" t="s">
        <v>32</v>
      </c>
      <c r="F266" s="8">
        <v>2025</v>
      </c>
      <c r="G266" s="11">
        <v>0</v>
      </c>
      <c r="H266" s="11" t="s">
        <v>35</v>
      </c>
      <c r="I266" s="11" t="s">
        <v>35</v>
      </c>
      <c r="J266" s="11" t="s">
        <v>35</v>
      </c>
      <c r="K266" s="11" t="s">
        <v>35</v>
      </c>
      <c r="L266" s="11">
        <v>1.2999999999999999E-3</v>
      </c>
      <c r="M266" s="11">
        <v>0</v>
      </c>
      <c r="N266" s="11">
        <v>0</v>
      </c>
      <c r="O266" s="11" t="s">
        <v>35</v>
      </c>
      <c r="P266" s="11">
        <v>0.33965000000000001</v>
      </c>
      <c r="Q266" s="11">
        <v>1.9784600000000001</v>
      </c>
      <c r="R266" s="11">
        <v>0.59408000000000005</v>
      </c>
      <c r="S266" s="11">
        <v>0</v>
      </c>
      <c r="T266" s="11">
        <v>3.9971999999999999</v>
      </c>
      <c r="U266" s="11">
        <v>0</v>
      </c>
      <c r="V266" s="11">
        <v>0</v>
      </c>
      <c r="W266" s="11">
        <v>0</v>
      </c>
      <c r="X266" s="11">
        <v>0</v>
      </c>
      <c r="Y266" s="11">
        <v>3.9971999999999999</v>
      </c>
      <c r="Z266" s="28" t="s">
        <v>35</v>
      </c>
      <c r="AA266" s="28" t="s">
        <v>35</v>
      </c>
      <c r="AB266" s="11">
        <v>0.3412</v>
      </c>
      <c r="AC266" s="11">
        <v>0.56435999999999997</v>
      </c>
      <c r="AD266" s="71">
        <f t="shared" si="12"/>
        <v>1.0837000000000001</v>
      </c>
      <c r="AE266" s="71">
        <f t="shared" si="13"/>
        <v>0</v>
      </c>
      <c r="AF266" s="71">
        <f t="shared" si="14"/>
        <v>0.22320000000000001</v>
      </c>
      <c r="AG266" s="277" t="s">
        <v>908</v>
      </c>
      <c r="AH266" s="277" t="s">
        <v>476</v>
      </c>
      <c r="AI266" s="276" t="s">
        <v>477</v>
      </c>
      <c r="AJ266" s="276" t="s">
        <v>478</v>
      </c>
      <c r="AK266" s="276" t="s">
        <v>253</v>
      </c>
      <c r="AL266" s="277" t="s">
        <v>42</v>
      </c>
      <c r="AM266" s="276" t="s">
        <v>473</v>
      </c>
      <c r="AN266" s="276" t="s">
        <v>474</v>
      </c>
      <c r="AO266" s="277" t="s">
        <v>475</v>
      </c>
    </row>
    <row r="267" spans="1:41" ht="15" thickBot="1" x14ac:dyDescent="0.4">
      <c r="A267" s="8">
        <v>2025</v>
      </c>
      <c r="B267" s="9" t="s">
        <v>40</v>
      </c>
      <c r="C267" s="9" t="s">
        <v>42</v>
      </c>
      <c r="D267" s="9" t="s">
        <v>253</v>
      </c>
      <c r="E267" s="9" t="s">
        <v>32</v>
      </c>
      <c r="F267" s="8">
        <v>2026</v>
      </c>
      <c r="G267" s="11">
        <v>0</v>
      </c>
      <c r="H267" s="11" t="s">
        <v>35</v>
      </c>
      <c r="I267" s="11" t="s">
        <v>35</v>
      </c>
      <c r="J267" s="11" t="s">
        <v>35</v>
      </c>
      <c r="K267" s="11" t="s">
        <v>35</v>
      </c>
      <c r="L267" s="11">
        <v>1.74E-3</v>
      </c>
      <c r="M267" s="11">
        <v>0</v>
      </c>
      <c r="N267" s="11">
        <v>0</v>
      </c>
      <c r="O267" s="11" t="s">
        <v>35</v>
      </c>
      <c r="P267" s="11">
        <v>0.50783999999999996</v>
      </c>
      <c r="Q267" s="11">
        <v>1.6177900000000001</v>
      </c>
      <c r="R267" s="11">
        <v>0.33528000000000002</v>
      </c>
      <c r="S267" s="11">
        <v>0</v>
      </c>
      <c r="T267" s="11">
        <v>3.2317200000000001</v>
      </c>
      <c r="U267" s="11">
        <v>0</v>
      </c>
      <c r="V267" s="11">
        <v>0</v>
      </c>
      <c r="W267" s="11">
        <v>0</v>
      </c>
      <c r="X267" s="11">
        <v>0</v>
      </c>
      <c r="Y267" s="11">
        <v>3.2317200000000001</v>
      </c>
      <c r="Z267" s="28" t="s">
        <v>35</v>
      </c>
      <c r="AA267" s="28" t="s">
        <v>35</v>
      </c>
      <c r="AB267" s="11">
        <v>0.38328000000000001</v>
      </c>
      <c r="AC267" s="11">
        <v>0.67086999999999997</v>
      </c>
      <c r="AD267" s="71">
        <f t="shared" si="12"/>
        <v>0.76910000000000001</v>
      </c>
      <c r="AE267" s="71">
        <f t="shared" si="13"/>
        <v>0</v>
      </c>
      <c r="AF267" s="71">
        <f t="shared" si="14"/>
        <v>0.28760000000000002</v>
      </c>
      <c r="AG267" s="277" t="s">
        <v>908</v>
      </c>
      <c r="AH267" s="277" t="s">
        <v>476</v>
      </c>
      <c r="AI267" s="276" t="s">
        <v>477</v>
      </c>
      <c r="AJ267" s="276" t="s">
        <v>478</v>
      </c>
      <c r="AK267" s="276" t="s">
        <v>253</v>
      </c>
      <c r="AL267" s="277" t="s">
        <v>42</v>
      </c>
      <c r="AM267" s="276" t="s">
        <v>473</v>
      </c>
      <c r="AN267" s="276" t="s">
        <v>474</v>
      </c>
      <c r="AO267" s="277" t="s">
        <v>475</v>
      </c>
    </row>
    <row r="268" spans="1:41" ht="15" thickBot="1" x14ac:dyDescent="0.4">
      <c r="A268" s="8">
        <v>2025</v>
      </c>
      <c r="B268" s="9" t="s">
        <v>40</v>
      </c>
      <c r="C268" s="9" t="s">
        <v>42</v>
      </c>
      <c r="D268" s="9" t="s">
        <v>253</v>
      </c>
      <c r="E268" s="9" t="s">
        <v>32</v>
      </c>
      <c r="F268" s="8">
        <v>2027</v>
      </c>
      <c r="G268" s="11">
        <v>0</v>
      </c>
      <c r="H268" s="11" t="s">
        <v>35</v>
      </c>
      <c r="I268" s="11" t="s">
        <v>35</v>
      </c>
      <c r="J268" s="11" t="s">
        <v>35</v>
      </c>
      <c r="K268" s="11" t="s">
        <v>35</v>
      </c>
      <c r="L268" s="11">
        <v>8.7500000000000008E-3</v>
      </c>
      <c r="M268" s="11">
        <v>0</v>
      </c>
      <c r="N268" s="11">
        <v>0</v>
      </c>
      <c r="O268" s="11" t="s">
        <v>35</v>
      </c>
      <c r="P268" s="11">
        <v>0.80306999999999995</v>
      </c>
      <c r="Q268" s="11">
        <v>1.18337</v>
      </c>
      <c r="R268" s="11">
        <v>0.23174</v>
      </c>
      <c r="S268" s="11">
        <v>0</v>
      </c>
      <c r="T268" s="11">
        <v>3.706</v>
      </c>
      <c r="U268" s="11">
        <v>0</v>
      </c>
      <c r="V268" s="11">
        <v>0</v>
      </c>
      <c r="W268" s="11">
        <v>0</v>
      </c>
      <c r="X268" s="11">
        <v>0</v>
      </c>
      <c r="Y268" s="11">
        <v>3.706</v>
      </c>
      <c r="Z268" s="28" t="s">
        <v>35</v>
      </c>
      <c r="AA268" s="28" t="s">
        <v>35</v>
      </c>
      <c r="AB268" s="11">
        <v>0.53496999999999995</v>
      </c>
      <c r="AC268" s="11">
        <v>0.93525999999999998</v>
      </c>
      <c r="AD268" s="71">
        <f t="shared" si="12"/>
        <v>1.4791000000000001</v>
      </c>
      <c r="AE268" s="71">
        <f t="shared" si="13"/>
        <v>0</v>
      </c>
      <c r="AF268" s="71">
        <f t="shared" si="14"/>
        <v>0.40029999999999999</v>
      </c>
      <c r="AG268" s="277" t="s">
        <v>908</v>
      </c>
      <c r="AH268" s="277" t="s">
        <v>476</v>
      </c>
      <c r="AI268" s="276" t="s">
        <v>477</v>
      </c>
      <c r="AJ268" s="276" t="s">
        <v>478</v>
      </c>
      <c r="AK268" s="276" t="s">
        <v>253</v>
      </c>
      <c r="AL268" s="277" t="s">
        <v>42</v>
      </c>
      <c r="AM268" s="276" t="s">
        <v>473</v>
      </c>
      <c r="AN268" s="276" t="s">
        <v>474</v>
      </c>
      <c r="AO268" s="277" t="s">
        <v>475</v>
      </c>
    </row>
    <row r="269" spans="1:41" ht="15" thickBot="1" x14ac:dyDescent="0.4">
      <c r="A269" s="8">
        <v>2025</v>
      </c>
      <c r="B269" s="9" t="s">
        <v>40</v>
      </c>
      <c r="C269" s="9" t="s">
        <v>42</v>
      </c>
      <c r="D269" s="9" t="s">
        <v>253</v>
      </c>
      <c r="E269" s="9" t="s">
        <v>32</v>
      </c>
      <c r="F269" s="8">
        <v>2028</v>
      </c>
      <c r="G269" s="11">
        <v>0</v>
      </c>
      <c r="H269" s="11" t="s">
        <v>35</v>
      </c>
      <c r="I269" s="11" t="s">
        <v>35</v>
      </c>
      <c r="J269" s="11" t="s">
        <v>35</v>
      </c>
      <c r="K269" s="11" t="s">
        <v>35</v>
      </c>
      <c r="L269" s="11">
        <v>1.7409999999999998E-2</v>
      </c>
      <c r="M269" s="11">
        <v>0</v>
      </c>
      <c r="N269" s="11">
        <v>0</v>
      </c>
      <c r="O269" s="11" t="s">
        <v>35</v>
      </c>
      <c r="P269" s="11">
        <v>0.73016000000000003</v>
      </c>
      <c r="Q269" s="11">
        <v>1.4414899999999999</v>
      </c>
      <c r="R269" s="11">
        <v>0.24360000000000001</v>
      </c>
      <c r="S269" s="11">
        <v>0</v>
      </c>
      <c r="T269" s="11">
        <v>3.0049800000000002</v>
      </c>
      <c r="U269" s="11">
        <v>0</v>
      </c>
      <c r="V269" s="11">
        <v>0</v>
      </c>
      <c r="W269" s="11">
        <v>0</v>
      </c>
      <c r="X269" s="11">
        <v>0</v>
      </c>
      <c r="Y269" s="11">
        <v>3.0049800000000002</v>
      </c>
      <c r="Z269" s="28" t="s">
        <v>35</v>
      </c>
      <c r="AA269" s="28" t="s">
        <v>35</v>
      </c>
      <c r="AB269" s="11">
        <v>0.55528999999999995</v>
      </c>
      <c r="AC269" s="11">
        <v>1.1240399999999999</v>
      </c>
      <c r="AD269" s="71">
        <f t="shared" ref="AD269:AD322" si="15">ROUND(T269-SUM(G269:S269),4)</f>
        <v>0.57230000000000003</v>
      </c>
      <c r="AE269" s="71">
        <f t="shared" ref="AE269:AE322" si="16">ROUND(X269-SUM(U269:W269),4)</f>
        <v>0</v>
      </c>
      <c r="AF269" s="71">
        <f t="shared" ref="AF269:AF332" si="17">ROUND(AC269-SUM(Z269:AB269),4)</f>
        <v>0.56879999999999997</v>
      </c>
      <c r="AG269" s="277" t="s">
        <v>908</v>
      </c>
      <c r="AH269" s="277" t="s">
        <v>476</v>
      </c>
      <c r="AI269" s="276" t="s">
        <v>477</v>
      </c>
      <c r="AJ269" s="276" t="s">
        <v>478</v>
      </c>
      <c r="AK269" s="276" t="s">
        <v>253</v>
      </c>
      <c r="AL269" s="277" t="s">
        <v>42</v>
      </c>
      <c r="AM269" s="276" t="s">
        <v>473</v>
      </c>
      <c r="AN269" s="276" t="s">
        <v>474</v>
      </c>
      <c r="AO269" s="277" t="s">
        <v>475</v>
      </c>
    </row>
    <row r="270" spans="1:41" ht="15" thickBot="1" x14ac:dyDescent="0.4">
      <c r="A270" s="8">
        <v>2025</v>
      </c>
      <c r="B270" s="9" t="s">
        <v>40</v>
      </c>
      <c r="C270" s="9" t="s">
        <v>42</v>
      </c>
      <c r="D270" s="9" t="s">
        <v>253</v>
      </c>
      <c r="E270" s="9" t="s">
        <v>32</v>
      </c>
      <c r="F270" s="8">
        <v>2029</v>
      </c>
      <c r="G270" s="11">
        <v>0</v>
      </c>
      <c r="H270" s="11" t="s">
        <v>35</v>
      </c>
      <c r="I270" s="11" t="s">
        <v>35</v>
      </c>
      <c r="J270" s="11" t="s">
        <v>35</v>
      </c>
      <c r="K270" s="11" t="s">
        <v>35</v>
      </c>
      <c r="L270" s="11">
        <v>9.5810000000000006E-2</v>
      </c>
      <c r="M270" s="11">
        <v>0</v>
      </c>
      <c r="N270" s="11">
        <v>0</v>
      </c>
      <c r="O270" s="11" t="s">
        <v>35</v>
      </c>
      <c r="P270" s="11">
        <v>0.91566999999999998</v>
      </c>
      <c r="Q270" s="11">
        <v>1.5536700000000001</v>
      </c>
      <c r="R270" s="11">
        <v>0.26249</v>
      </c>
      <c r="S270" s="11">
        <v>0</v>
      </c>
      <c r="T270" s="11">
        <v>3.1227</v>
      </c>
      <c r="U270" s="11">
        <v>0</v>
      </c>
      <c r="V270" s="11">
        <v>0</v>
      </c>
      <c r="W270" s="11">
        <v>0</v>
      </c>
      <c r="X270" s="11">
        <v>0</v>
      </c>
      <c r="Y270" s="11">
        <v>3.1227</v>
      </c>
      <c r="Z270" s="28" t="s">
        <v>35</v>
      </c>
      <c r="AA270" s="28" t="s">
        <v>35</v>
      </c>
      <c r="AB270" s="11">
        <v>0.48659000000000002</v>
      </c>
      <c r="AC270" s="11">
        <v>1.2781899999999999</v>
      </c>
      <c r="AD270" s="71">
        <f t="shared" si="15"/>
        <v>0.29509999999999997</v>
      </c>
      <c r="AE270" s="71">
        <f t="shared" si="16"/>
        <v>0</v>
      </c>
      <c r="AF270" s="71">
        <f t="shared" si="17"/>
        <v>0.79159999999999997</v>
      </c>
      <c r="AG270" s="277" t="s">
        <v>908</v>
      </c>
      <c r="AH270" s="277" t="s">
        <v>476</v>
      </c>
      <c r="AI270" s="276" t="s">
        <v>477</v>
      </c>
      <c r="AJ270" s="276" t="s">
        <v>478</v>
      </c>
      <c r="AK270" s="276" t="s">
        <v>253</v>
      </c>
      <c r="AL270" s="277" t="s">
        <v>42</v>
      </c>
      <c r="AM270" s="276" t="s">
        <v>473</v>
      </c>
      <c r="AN270" s="276" t="s">
        <v>474</v>
      </c>
      <c r="AO270" s="277" t="s">
        <v>475</v>
      </c>
    </row>
    <row r="271" spans="1:41" ht="15" thickBot="1" x14ac:dyDescent="0.4">
      <c r="A271" s="8">
        <v>2025</v>
      </c>
      <c r="B271" s="9" t="s">
        <v>40</v>
      </c>
      <c r="C271" s="9" t="s">
        <v>42</v>
      </c>
      <c r="D271" s="9" t="s">
        <v>253</v>
      </c>
      <c r="E271" s="9" t="s">
        <v>32</v>
      </c>
      <c r="F271" s="8">
        <v>2030</v>
      </c>
      <c r="G271" s="11">
        <v>0</v>
      </c>
      <c r="H271" s="11" t="s">
        <v>35</v>
      </c>
      <c r="I271" s="11" t="s">
        <v>35</v>
      </c>
      <c r="J271" s="11" t="s">
        <v>35</v>
      </c>
      <c r="K271" s="11" t="s">
        <v>35</v>
      </c>
      <c r="L271" s="11">
        <v>0.12297</v>
      </c>
      <c r="M271" s="11">
        <v>0</v>
      </c>
      <c r="N271" s="11">
        <v>0</v>
      </c>
      <c r="O271" s="11" t="s">
        <v>35</v>
      </c>
      <c r="P271" s="11">
        <v>0.84392999999999996</v>
      </c>
      <c r="Q271" s="11">
        <v>1.00966</v>
      </c>
      <c r="R271" s="11">
        <v>0.15928</v>
      </c>
      <c r="S271" s="11">
        <v>0</v>
      </c>
      <c r="T271" s="11">
        <v>2.5471699999999999</v>
      </c>
      <c r="U271" s="11">
        <v>0</v>
      </c>
      <c r="V271" s="11">
        <v>0</v>
      </c>
      <c r="W271" s="11">
        <v>0</v>
      </c>
      <c r="X271" s="11">
        <v>0</v>
      </c>
      <c r="Y271" s="11">
        <v>2.5471699999999999</v>
      </c>
      <c r="Z271" s="28" t="s">
        <v>35</v>
      </c>
      <c r="AA271" s="28" t="s">
        <v>35</v>
      </c>
      <c r="AB271" s="11">
        <v>0.44695000000000001</v>
      </c>
      <c r="AC271" s="11">
        <v>1.2939099999999999</v>
      </c>
      <c r="AD271" s="71">
        <f t="shared" si="15"/>
        <v>0.4113</v>
      </c>
      <c r="AE271" s="71">
        <f t="shared" si="16"/>
        <v>0</v>
      </c>
      <c r="AF271" s="71">
        <f t="shared" si="17"/>
        <v>0.84699999999999998</v>
      </c>
      <c r="AG271" s="277" t="s">
        <v>908</v>
      </c>
      <c r="AH271" s="277" t="s">
        <v>476</v>
      </c>
      <c r="AI271" s="276" t="s">
        <v>477</v>
      </c>
      <c r="AJ271" s="276" t="s">
        <v>478</v>
      </c>
      <c r="AK271" s="276" t="s">
        <v>253</v>
      </c>
      <c r="AL271" s="277" t="s">
        <v>42</v>
      </c>
      <c r="AM271" s="276" t="s">
        <v>473</v>
      </c>
      <c r="AN271" s="276" t="s">
        <v>474</v>
      </c>
      <c r="AO271" s="277" t="s">
        <v>475</v>
      </c>
    </row>
    <row r="272" spans="1:41" ht="15" thickBot="1" x14ac:dyDescent="0.4">
      <c r="A272" s="8">
        <v>2025</v>
      </c>
      <c r="B272" s="9" t="s">
        <v>40</v>
      </c>
      <c r="C272" s="9" t="s">
        <v>42</v>
      </c>
      <c r="D272" s="9" t="s">
        <v>253</v>
      </c>
      <c r="E272" s="9" t="s">
        <v>32</v>
      </c>
      <c r="F272" s="8">
        <v>2031</v>
      </c>
      <c r="G272" s="11">
        <v>0</v>
      </c>
      <c r="H272" s="11" t="s">
        <v>35</v>
      </c>
      <c r="I272" s="11" t="s">
        <v>35</v>
      </c>
      <c r="J272" s="11" t="s">
        <v>35</v>
      </c>
      <c r="K272" s="11" t="s">
        <v>35</v>
      </c>
      <c r="L272" s="11">
        <v>0.10335999999999999</v>
      </c>
      <c r="M272" s="11">
        <v>0</v>
      </c>
      <c r="N272" s="11">
        <v>0</v>
      </c>
      <c r="O272" s="11" t="s">
        <v>35</v>
      </c>
      <c r="P272" s="11">
        <v>0.6986</v>
      </c>
      <c r="Q272" s="11">
        <v>1.72743</v>
      </c>
      <c r="R272" s="11">
        <v>0.26950000000000002</v>
      </c>
      <c r="S272" s="11">
        <v>0</v>
      </c>
      <c r="T272" s="11">
        <v>3.1477900000000001</v>
      </c>
      <c r="U272" s="11">
        <v>0</v>
      </c>
      <c r="V272" s="11">
        <v>0</v>
      </c>
      <c r="W272" s="11">
        <v>0</v>
      </c>
      <c r="X272" s="11">
        <v>0</v>
      </c>
      <c r="Y272" s="11">
        <v>3.1477900000000001</v>
      </c>
      <c r="Z272" s="28" t="s">
        <v>35</v>
      </c>
      <c r="AA272" s="28" t="s">
        <v>35</v>
      </c>
      <c r="AB272" s="11">
        <v>0.48054999999999998</v>
      </c>
      <c r="AC272" s="11">
        <v>1.2377400000000001</v>
      </c>
      <c r="AD272" s="71">
        <f t="shared" si="15"/>
        <v>0.34889999999999999</v>
      </c>
      <c r="AE272" s="71">
        <f t="shared" si="16"/>
        <v>0</v>
      </c>
      <c r="AF272" s="71">
        <f t="shared" si="17"/>
        <v>0.75719999999999998</v>
      </c>
      <c r="AG272" s="277" t="s">
        <v>908</v>
      </c>
      <c r="AH272" s="277" t="s">
        <v>476</v>
      </c>
      <c r="AI272" s="276" t="s">
        <v>477</v>
      </c>
      <c r="AJ272" s="276" t="s">
        <v>478</v>
      </c>
      <c r="AK272" s="276" t="s">
        <v>253</v>
      </c>
      <c r="AL272" s="277" t="s">
        <v>42</v>
      </c>
      <c r="AM272" s="276" t="s">
        <v>473</v>
      </c>
      <c r="AN272" s="276" t="s">
        <v>474</v>
      </c>
      <c r="AO272" s="277" t="s">
        <v>475</v>
      </c>
    </row>
    <row r="273" spans="1:41" ht="15" thickBot="1" x14ac:dyDescent="0.4">
      <c r="A273" s="8">
        <v>2025</v>
      </c>
      <c r="B273" s="9" t="s">
        <v>40</v>
      </c>
      <c r="C273" s="9" t="s">
        <v>42</v>
      </c>
      <c r="D273" s="9" t="s">
        <v>253</v>
      </c>
      <c r="E273" s="9" t="s">
        <v>32</v>
      </c>
      <c r="F273" s="8">
        <v>2032</v>
      </c>
      <c r="G273" s="11">
        <v>0</v>
      </c>
      <c r="H273" s="11" t="s">
        <v>35</v>
      </c>
      <c r="I273" s="11" t="s">
        <v>35</v>
      </c>
      <c r="J273" s="11" t="s">
        <v>35</v>
      </c>
      <c r="K273" s="11" t="s">
        <v>35</v>
      </c>
      <c r="L273" s="11">
        <v>0.10753</v>
      </c>
      <c r="M273" s="11">
        <v>0</v>
      </c>
      <c r="N273" s="11">
        <v>0</v>
      </c>
      <c r="O273" s="11" t="s">
        <v>35</v>
      </c>
      <c r="P273" s="11">
        <v>0.57338999999999996</v>
      </c>
      <c r="Q273" s="11">
        <v>1.61328</v>
      </c>
      <c r="R273" s="11">
        <v>0.45595000000000002</v>
      </c>
      <c r="S273" s="11">
        <v>0</v>
      </c>
      <c r="T273" s="11">
        <v>3.0778300000000001</v>
      </c>
      <c r="U273" s="11">
        <v>0</v>
      </c>
      <c r="V273" s="11">
        <v>0</v>
      </c>
      <c r="W273" s="11">
        <v>0</v>
      </c>
      <c r="X273" s="11">
        <v>0</v>
      </c>
      <c r="Y273" s="11">
        <v>3.0778300000000001</v>
      </c>
      <c r="Z273" s="28" t="s">
        <v>35</v>
      </c>
      <c r="AA273" s="28" t="s">
        <v>35</v>
      </c>
      <c r="AB273" s="11">
        <v>0.68930000000000002</v>
      </c>
      <c r="AC273" s="11">
        <v>1.2271700000000001</v>
      </c>
      <c r="AD273" s="71">
        <f t="shared" si="15"/>
        <v>0.32769999999999999</v>
      </c>
      <c r="AE273" s="71">
        <f t="shared" si="16"/>
        <v>0</v>
      </c>
      <c r="AF273" s="71">
        <f t="shared" si="17"/>
        <v>0.53790000000000004</v>
      </c>
      <c r="AG273" s="277" t="s">
        <v>908</v>
      </c>
      <c r="AH273" s="277" t="s">
        <v>476</v>
      </c>
      <c r="AI273" s="276" t="s">
        <v>477</v>
      </c>
      <c r="AJ273" s="276" t="s">
        <v>478</v>
      </c>
      <c r="AK273" s="276" t="s">
        <v>253</v>
      </c>
      <c r="AL273" s="277" t="s">
        <v>42</v>
      </c>
      <c r="AM273" s="276" t="s">
        <v>473</v>
      </c>
      <c r="AN273" s="276" t="s">
        <v>474</v>
      </c>
      <c r="AO273" s="277" t="s">
        <v>475</v>
      </c>
    </row>
    <row r="274" spans="1:41" ht="15" thickBot="1" x14ac:dyDescent="0.4">
      <c r="A274" s="8">
        <v>2025</v>
      </c>
      <c r="B274" s="9" t="s">
        <v>40</v>
      </c>
      <c r="C274" s="9" t="s">
        <v>42</v>
      </c>
      <c r="D274" s="9" t="s">
        <v>253</v>
      </c>
      <c r="E274" s="9" t="s">
        <v>32</v>
      </c>
      <c r="F274" s="8">
        <v>2033</v>
      </c>
      <c r="G274" s="11">
        <v>0</v>
      </c>
      <c r="H274" s="11" t="s">
        <v>35</v>
      </c>
      <c r="I274" s="11" t="s">
        <v>35</v>
      </c>
      <c r="J274" s="11" t="s">
        <v>35</v>
      </c>
      <c r="K274" s="11" t="s">
        <v>35</v>
      </c>
      <c r="L274" s="11">
        <v>0.44067000000000001</v>
      </c>
      <c r="M274" s="11">
        <v>0</v>
      </c>
      <c r="N274" s="11">
        <v>0</v>
      </c>
      <c r="O274" s="11" t="s">
        <v>35</v>
      </c>
      <c r="P274" s="11">
        <v>0.38041000000000003</v>
      </c>
      <c r="Q274" s="11">
        <v>1.47603</v>
      </c>
      <c r="R274" s="11">
        <v>0.25112000000000001</v>
      </c>
      <c r="S274" s="11">
        <v>0</v>
      </c>
      <c r="T274" s="11">
        <v>2.9611999999999998</v>
      </c>
      <c r="U274" s="11">
        <v>0</v>
      </c>
      <c r="V274" s="11">
        <v>0</v>
      </c>
      <c r="W274" s="11">
        <v>0</v>
      </c>
      <c r="X274" s="11">
        <v>0</v>
      </c>
      <c r="Y274" s="11">
        <v>2.9611999999999998</v>
      </c>
      <c r="Z274" s="28" t="s">
        <v>35</v>
      </c>
      <c r="AA274" s="28" t="s">
        <v>35</v>
      </c>
      <c r="AB274" s="11">
        <v>0.92927000000000004</v>
      </c>
      <c r="AC274" s="11">
        <v>1.74535</v>
      </c>
      <c r="AD274" s="71">
        <f t="shared" si="15"/>
        <v>0.41299999999999998</v>
      </c>
      <c r="AE274" s="71">
        <f t="shared" si="16"/>
        <v>0</v>
      </c>
      <c r="AF274" s="71">
        <f t="shared" si="17"/>
        <v>0.81610000000000005</v>
      </c>
      <c r="AG274" s="277" t="s">
        <v>908</v>
      </c>
      <c r="AH274" s="277" t="s">
        <v>476</v>
      </c>
      <c r="AI274" s="276" t="s">
        <v>477</v>
      </c>
      <c r="AJ274" s="276" t="s">
        <v>478</v>
      </c>
      <c r="AK274" s="276" t="s">
        <v>253</v>
      </c>
      <c r="AL274" s="277" t="s">
        <v>42</v>
      </c>
      <c r="AM274" s="276" t="s">
        <v>473</v>
      </c>
      <c r="AN274" s="276" t="s">
        <v>474</v>
      </c>
      <c r="AO274" s="277" t="s">
        <v>475</v>
      </c>
    </row>
    <row r="275" spans="1:41" ht="15" thickBot="1" x14ac:dyDescent="0.4">
      <c r="A275" s="8">
        <v>2025</v>
      </c>
      <c r="B275" s="9" t="s">
        <v>40</v>
      </c>
      <c r="C275" s="9" t="s">
        <v>42</v>
      </c>
      <c r="D275" s="9" t="s">
        <v>253</v>
      </c>
      <c r="E275" s="9" t="s">
        <v>32</v>
      </c>
      <c r="F275" s="8">
        <v>2034</v>
      </c>
      <c r="G275" s="11">
        <v>0</v>
      </c>
      <c r="H275" s="11" t="s">
        <v>35</v>
      </c>
      <c r="I275" s="11" t="s">
        <v>35</v>
      </c>
      <c r="J275" s="11" t="s">
        <v>35</v>
      </c>
      <c r="K275" s="11" t="s">
        <v>35</v>
      </c>
      <c r="L275" s="11">
        <v>0.25585000000000002</v>
      </c>
      <c r="M275" s="11">
        <v>0</v>
      </c>
      <c r="N275" s="11">
        <v>0</v>
      </c>
      <c r="O275" s="11" t="s">
        <v>35</v>
      </c>
      <c r="P275" s="11">
        <v>0.41894999999999999</v>
      </c>
      <c r="Q275" s="11">
        <v>2.20092</v>
      </c>
      <c r="R275" s="11">
        <v>0.38453999999999999</v>
      </c>
      <c r="S275" s="11">
        <v>0</v>
      </c>
      <c r="T275" s="11">
        <v>3.5352999999999999</v>
      </c>
      <c r="U275" s="11">
        <v>0</v>
      </c>
      <c r="V275" s="11">
        <v>0</v>
      </c>
      <c r="W275" s="11">
        <v>0</v>
      </c>
      <c r="X275" s="11">
        <v>0</v>
      </c>
      <c r="Y275" s="11">
        <v>3.5352999999999999</v>
      </c>
      <c r="Z275" s="28" t="s">
        <v>35</v>
      </c>
      <c r="AA275" s="28" t="s">
        <v>35</v>
      </c>
      <c r="AB275" s="11">
        <v>0.93967999999999996</v>
      </c>
      <c r="AC275" s="11">
        <v>1.57318</v>
      </c>
      <c r="AD275" s="71">
        <f t="shared" si="15"/>
        <v>0.27500000000000002</v>
      </c>
      <c r="AE275" s="71">
        <f t="shared" si="16"/>
        <v>0</v>
      </c>
      <c r="AF275" s="71">
        <f t="shared" si="17"/>
        <v>0.63349999999999995</v>
      </c>
      <c r="AG275" s="277" t="s">
        <v>908</v>
      </c>
      <c r="AH275" s="277" t="s">
        <v>476</v>
      </c>
      <c r="AI275" s="276" t="s">
        <v>477</v>
      </c>
      <c r="AJ275" s="276" t="s">
        <v>478</v>
      </c>
      <c r="AK275" s="276" t="s">
        <v>253</v>
      </c>
      <c r="AL275" s="277" t="s">
        <v>42</v>
      </c>
      <c r="AM275" s="276" t="s">
        <v>473</v>
      </c>
      <c r="AN275" s="276" t="s">
        <v>474</v>
      </c>
      <c r="AO275" s="277" t="s">
        <v>475</v>
      </c>
    </row>
    <row r="276" spans="1:41" ht="15" thickBot="1" x14ac:dyDescent="0.4">
      <c r="A276" s="8">
        <v>2025</v>
      </c>
      <c r="B276" s="9" t="s">
        <v>40</v>
      </c>
      <c r="C276" s="9" t="s">
        <v>42</v>
      </c>
      <c r="D276" s="9" t="s">
        <v>253</v>
      </c>
      <c r="E276" s="9" t="s">
        <v>32</v>
      </c>
      <c r="F276" s="8">
        <v>2035</v>
      </c>
      <c r="G276" s="11">
        <v>0</v>
      </c>
      <c r="H276" s="11" t="s">
        <v>35</v>
      </c>
      <c r="I276" s="11" t="s">
        <v>35</v>
      </c>
      <c r="J276" s="11" t="s">
        <v>35</v>
      </c>
      <c r="K276" s="11" t="s">
        <v>35</v>
      </c>
      <c r="L276" s="11">
        <v>0.24243000000000001</v>
      </c>
      <c r="M276" s="11">
        <v>0</v>
      </c>
      <c r="N276" s="11">
        <v>0</v>
      </c>
      <c r="O276" s="11" t="s">
        <v>35</v>
      </c>
      <c r="P276" s="11">
        <v>0.39163999999999999</v>
      </c>
      <c r="Q276" s="11">
        <v>1.9478500000000001</v>
      </c>
      <c r="R276" s="11">
        <v>0.39496999999999999</v>
      </c>
      <c r="S276" s="11">
        <v>0</v>
      </c>
      <c r="T276" s="11">
        <v>3.3672499999999999</v>
      </c>
      <c r="U276" s="11">
        <v>0</v>
      </c>
      <c r="V276" s="11">
        <v>0</v>
      </c>
      <c r="W276" s="11">
        <v>0</v>
      </c>
      <c r="X276" s="11">
        <v>0</v>
      </c>
      <c r="Y276" s="11">
        <v>3.3672499999999999</v>
      </c>
      <c r="Z276" s="28" t="s">
        <v>35</v>
      </c>
      <c r="AA276" s="28" t="s">
        <v>35</v>
      </c>
      <c r="AB276" s="11">
        <v>1.54572</v>
      </c>
      <c r="AC276" s="11">
        <v>2.2442700000000002</v>
      </c>
      <c r="AD276" s="71">
        <f t="shared" si="15"/>
        <v>0.39040000000000002</v>
      </c>
      <c r="AE276" s="71">
        <f t="shared" si="16"/>
        <v>0</v>
      </c>
      <c r="AF276" s="71">
        <f t="shared" si="17"/>
        <v>0.6986</v>
      </c>
      <c r="AG276" s="277" t="s">
        <v>908</v>
      </c>
      <c r="AH276" s="277" t="s">
        <v>476</v>
      </c>
      <c r="AI276" s="276" t="s">
        <v>477</v>
      </c>
      <c r="AJ276" s="276" t="s">
        <v>478</v>
      </c>
      <c r="AK276" s="276" t="s">
        <v>253</v>
      </c>
      <c r="AL276" s="277" t="s">
        <v>42</v>
      </c>
      <c r="AM276" s="276" t="s">
        <v>473</v>
      </c>
      <c r="AN276" s="276" t="s">
        <v>474</v>
      </c>
      <c r="AO276" s="277" t="s">
        <v>475</v>
      </c>
    </row>
    <row r="277" spans="1:41" ht="23.5" thickBot="1" x14ac:dyDescent="0.4">
      <c r="A277" s="8">
        <v>2025</v>
      </c>
      <c r="B277" s="9" t="s">
        <v>40</v>
      </c>
      <c r="C277" s="9" t="s">
        <v>43</v>
      </c>
      <c r="D277" s="9" t="s">
        <v>254</v>
      </c>
      <c r="E277" s="97" t="s">
        <v>29</v>
      </c>
      <c r="F277" s="8">
        <v>2025</v>
      </c>
      <c r="G277" s="10">
        <v>0</v>
      </c>
      <c r="H277" s="10">
        <v>0</v>
      </c>
      <c r="I277" s="10">
        <v>0</v>
      </c>
      <c r="J277" s="10">
        <v>0</v>
      </c>
      <c r="K277" s="10">
        <v>0</v>
      </c>
      <c r="L277" s="10">
        <v>0</v>
      </c>
      <c r="M277" s="10">
        <v>0</v>
      </c>
      <c r="N277" s="10">
        <v>0</v>
      </c>
      <c r="O277" s="10" t="s">
        <v>35</v>
      </c>
      <c r="P277" s="10">
        <v>7</v>
      </c>
      <c r="Q277" s="10">
        <v>33</v>
      </c>
      <c r="R277" s="10" t="s">
        <v>35</v>
      </c>
      <c r="S277" s="10">
        <v>0</v>
      </c>
      <c r="T277" s="10">
        <v>46</v>
      </c>
      <c r="U277" s="10">
        <v>0</v>
      </c>
      <c r="V277" s="10">
        <v>0</v>
      </c>
      <c r="W277" s="10">
        <v>0</v>
      </c>
      <c r="X277" s="10">
        <v>0</v>
      </c>
      <c r="Y277" s="10">
        <v>46</v>
      </c>
      <c r="Z277" s="29" t="s">
        <v>35</v>
      </c>
      <c r="AA277" s="29" t="s">
        <v>35</v>
      </c>
      <c r="AB277" s="10">
        <v>8</v>
      </c>
      <c r="AC277" s="10">
        <v>15</v>
      </c>
      <c r="AD277" s="71">
        <f t="shared" si="15"/>
        <v>6</v>
      </c>
      <c r="AE277" s="71">
        <f t="shared" si="16"/>
        <v>0</v>
      </c>
      <c r="AF277" s="71">
        <f t="shared" si="17"/>
        <v>7</v>
      </c>
      <c r="AG277" s="277" t="s">
        <v>905</v>
      </c>
      <c r="AH277" s="277" t="s">
        <v>479</v>
      </c>
      <c r="AI277" s="276" t="s">
        <v>480</v>
      </c>
      <c r="AJ277" s="276" t="s">
        <v>481</v>
      </c>
      <c r="AK277" s="276" t="s">
        <v>254</v>
      </c>
      <c r="AL277" s="277" t="s">
        <v>43</v>
      </c>
      <c r="AM277" s="276" t="s">
        <v>473</v>
      </c>
      <c r="AN277" s="276" t="s">
        <v>474</v>
      </c>
      <c r="AO277" s="277" t="s">
        <v>475</v>
      </c>
    </row>
    <row r="278" spans="1:41" ht="15" thickBot="1" x14ac:dyDescent="0.4">
      <c r="A278" s="8">
        <v>2025</v>
      </c>
      <c r="B278" s="9" t="s">
        <v>40</v>
      </c>
      <c r="C278" s="9" t="s">
        <v>43</v>
      </c>
      <c r="D278" s="9" t="s">
        <v>254</v>
      </c>
      <c r="E278" s="9" t="s">
        <v>30</v>
      </c>
      <c r="F278" s="8">
        <v>2025</v>
      </c>
      <c r="G278" s="11">
        <v>0</v>
      </c>
      <c r="H278" s="11">
        <v>0</v>
      </c>
      <c r="I278" s="11">
        <v>0</v>
      </c>
      <c r="J278" s="11">
        <v>0</v>
      </c>
      <c r="K278" s="11">
        <v>0</v>
      </c>
      <c r="L278" s="11">
        <v>0</v>
      </c>
      <c r="M278" s="11">
        <v>0</v>
      </c>
      <c r="N278" s="11">
        <v>0</v>
      </c>
      <c r="O278" s="11" t="s">
        <v>35</v>
      </c>
      <c r="P278" s="11">
        <v>2.4129999999999999E-2</v>
      </c>
      <c r="Q278" s="11">
        <v>0.11355</v>
      </c>
      <c r="R278" s="11" t="s">
        <v>35</v>
      </c>
      <c r="S278" s="11">
        <v>0</v>
      </c>
      <c r="T278" s="11">
        <v>0.16058</v>
      </c>
      <c r="U278" s="11">
        <v>0</v>
      </c>
      <c r="V278" s="11">
        <v>0</v>
      </c>
      <c r="W278" s="11">
        <v>0</v>
      </c>
      <c r="X278" s="11">
        <v>0</v>
      </c>
      <c r="Y278" s="11">
        <v>0.16058</v>
      </c>
      <c r="Z278" s="28" t="s">
        <v>35</v>
      </c>
      <c r="AA278" s="28" t="s">
        <v>35</v>
      </c>
      <c r="AB278" s="11">
        <v>7.0400000000000003E-3</v>
      </c>
      <c r="AC278" s="11">
        <v>1.155E-2</v>
      </c>
      <c r="AD278" s="71">
        <f t="shared" si="15"/>
        <v>2.29E-2</v>
      </c>
      <c r="AE278" s="71">
        <f t="shared" si="16"/>
        <v>0</v>
      </c>
      <c r="AF278" s="71">
        <f t="shared" si="17"/>
        <v>4.4999999999999997E-3</v>
      </c>
      <c r="AG278" s="277" t="s">
        <v>906</v>
      </c>
      <c r="AH278" s="277" t="s">
        <v>479</v>
      </c>
      <c r="AI278" s="276" t="s">
        <v>480</v>
      </c>
      <c r="AJ278" s="276" t="s">
        <v>481</v>
      </c>
      <c r="AK278" s="276" t="s">
        <v>254</v>
      </c>
      <c r="AL278" s="277" t="s">
        <v>43</v>
      </c>
      <c r="AM278" s="276" t="s">
        <v>473</v>
      </c>
      <c r="AN278" s="276" t="s">
        <v>474</v>
      </c>
      <c r="AO278" s="277" t="s">
        <v>475</v>
      </c>
    </row>
    <row r="279" spans="1:41" ht="15" thickBot="1" x14ac:dyDescent="0.4">
      <c r="A279" s="8">
        <v>2025</v>
      </c>
      <c r="B279" s="9" t="s">
        <v>40</v>
      </c>
      <c r="C279" s="9" t="s">
        <v>43</v>
      </c>
      <c r="D279" s="9" t="s">
        <v>254</v>
      </c>
      <c r="E279" s="9" t="s">
        <v>30</v>
      </c>
      <c r="F279" s="8">
        <v>2026</v>
      </c>
      <c r="G279" s="11">
        <v>0</v>
      </c>
      <c r="H279" s="11">
        <v>0</v>
      </c>
      <c r="I279" s="11">
        <v>0</v>
      </c>
      <c r="J279" s="11">
        <v>0</v>
      </c>
      <c r="K279" s="11">
        <v>0</v>
      </c>
      <c r="L279" s="11">
        <v>0</v>
      </c>
      <c r="M279" s="11">
        <v>0</v>
      </c>
      <c r="N279" s="11">
        <v>0</v>
      </c>
      <c r="O279" s="11" t="s">
        <v>35</v>
      </c>
      <c r="P279" s="11">
        <v>2.4410000000000001E-2</v>
      </c>
      <c r="Q279" s="11">
        <v>0.11438</v>
      </c>
      <c r="R279" s="11" t="s">
        <v>35</v>
      </c>
      <c r="S279" s="11">
        <v>0</v>
      </c>
      <c r="T279" s="11">
        <v>0.16227</v>
      </c>
      <c r="U279" s="11">
        <v>0</v>
      </c>
      <c r="V279" s="11">
        <v>0</v>
      </c>
      <c r="W279" s="11">
        <v>0</v>
      </c>
      <c r="X279" s="11">
        <v>0</v>
      </c>
      <c r="Y279" s="11">
        <v>0.16227</v>
      </c>
      <c r="Z279" s="28" t="s">
        <v>35</v>
      </c>
      <c r="AA279" s="28" t="s">
        <v>35</v>
      </c>
      <c r="AB279" s="11">
        <v>8.8800000000000007E-3</v>
      </c>
      <c r="AC279" s="11">
        <v>1.4250000000000001E-2</v>
      </c>
      <c r="AD279" s="71">
        <f t="shared" si="15"/>
        <v>2.35E-2</v>
      </c>
      <c r="AE279" s="71">
        <f t="shared" si="16"/>
        <v>0</v>
      </c>
      <c r="AF279" s="71">
        <f t="shared" si="17"/>
        <v>5.4000000000000003E-3</v>
      </c>
      <c r="AG279" s="277" t="s">
        <v>906</v>
      </c>
      <c r="AH279" s="277" t="s">
        <v>479</v>
      </c>
      <c r="AI279" s="276" t="s">
        <v>480</v>
      </c>
      <c r="AJ279" s="276" t="s">
        <v>481</v>
      </c>
      <c r="AK279" s="276" t="s">
        <v>254</v>
      </c>
      <c r="AL279" s="277" t="s">
        <v>43</v>
      </c>
      <c r="AM279" s="276" t="s">
        <v>473</v>
      </c>
      <c r="AN279" s="276" t="s">
        <v>474</v>
      </c>
      <c r="AO279" s="277" t="s">
        <v>475</v>
      </c>
    </row>
    <row r="280" spans="1:41" ht="15" thickBot="1" x14ac:dyDescent="0.4">
      <c r="A280" s="8">
        <v>2025</v>
      </c>
      <c r="B280" s="9" t="s">
        <v>40</v>
      </c>
      <c r="C280" s="9" t="s">
        <v>43</v>
      </c>
      <c r="D280" s="9" t="s">
        <v>254</v>
      </c>
      <c r="E280" s="9" t="s">
        <v>30</v>
      </c>
      <c r="F280" s="8">
        <v>2027</v>
      </c>
      <c r="G280" s="11">
        <v>0</v>
      </c>
      <c r="H280" s="11">
        <v>0</v>
      </c>
      <c r="I280" s="11">
        <v>0</v>
      </c>
      <c r="J280" s="11">
        <v>0</v>
      </c>
      <c r="K280" s="11">
        <v>0</v>
      </c>
      <c r="L280" s="11">
        <v>0</v>
      </c>
      <c r="M280" s="11">
        <v>0</v>
      </c>
      <c r="N280" s="11">
        <v>0</v>
      </c>
      <c r="O280" s="11" t="s">
        <v>35</v>
      </c>
      <c r="P280" s="11">
        <v>2.5229999999999999E-2</v>
      </c>
      <c r="Q280" s="11">
        <v>0.11683</v>
      </c>
      <c r="R280" s="11" t="s">
        <v>35</v>
      </c>
      <c r="S280" s="11">
        <v>0</v>
      </c>
      <c r="T280" s="11">
        <v>0.16586000000000001</v>
      </c>
      <c r="U280" s="11">
        <v>0</v>
      </c>
      <c r="V280" s="11">
        <v>0</v>
      </c>
      <c r="W280" s="11">
        <v>0</v>
      </c>
      <c r="X280" s="11">
        <v>0</v>
      </c>
      <c r="Y280" s="11">
        <v>0.16586000000000001</v>
      </c>
      <c r="Z280" s="28" t="s">
        <v>35</v>
      </c>
      <c r="AA280" s="28" t="s">
        <v>35</v>
      </c>
      <c r="AB280" s="11">
        <v>8.26E-3</v>
      </c>
      <c r="AC280" s="11">
        <v>1.5810000000000001E-2</v>
      </c>
      <c r="AD280" s="71">
        <f t="shared" si="15"/>
        <v>2.3800000000000002E-2</v>
      </c>
      <c r="AE280" s="71">
        <f t="shared" si="16"/>
        <v>0</v>
      </c>
      <c r="AF280" s="71">
        <f t="shared" si="17"/>
        <v>7.6E-3</v>
      </c>
      <c r="AG280" s="277" t="s">
        <v>906</v>
      </c>
      <c r="AH280" s="277" t="s">
        <v>479</v>
      </c>
      <c r="AI280" s="276" t="s">
        <v>480</v>
      </c>
      <c r="AJ280" s="276" t="s">
        <v>481</v>
      </c>
      <c r="AK280" s="276" t="s">
        <v>254</v>
      </c>
      <c r="AL280" s="277" t="s">
        <v>43</v>
      </c>
      <c r="AM280" s="276" t="s">
        <v>473</v>
      </c>
      <c r="AN280" s="276" t="s">
        <v>474</v>
      </c>
      <c r="AO280" s="277" t="s">
        <v>475</v>
      </c>
    </row>
    <row r="281" spans="1:41" ht="15" thickBot="1" x14ac:dyDescent="0.4">
      <c r="A281" s="8">
        <v>2025</v>
      </c>
      <c r="B281" s="9" t="s">
        <v>40</v>
      </c>
      <c r="C281" s="9" t="s">
        <v>43</v>
      </c>
      <c r="D281" s="9" t="s">
        <v>254</v>
      </c>
      <c r="E281" s="9" t="s">
        <v>30</v>
      </c>
      <c r="F281" s="8">
        <v>2028</v>
      </c>
      <c r="G281" s="11">
        <v>0</v>
      </c>
      <c r="H281" s="11">
        <v>0</v>
      </c>
      <c r="I281" s="11">
        <v>0</v>
      </c>
      <c r="J281" s="11">
        <v>0</v>
      </c>
      <c r="K281" s="11">
        <v>0</v>
      </c>
      <c r="L281" s="11">
        <v>0</v>
      </c>
      <c r="M281" s="11">
        <v>0</v>
      </c>
      <c r="N281" s="11">
        <v>0</v>
      </c>
      <c r="O281" s="11" t="s">
        <v>35</v>
      </c>
      <c r="P281" s="11">
        <v>2.5579999999999999E-2</v>
      </c>
      <c r="Q281" s="11">
        <v>0.11694</v>
      </c>
      <c r="R281" s="11" t="s">
        <v>35</v>
      </c>
      <c r="S281" s="11">
        <v>0</v>
      </c>
      <c r="T281" s="11">
        <v>0.16649</v>
      </c>
      <c r="U281" s="11">
        <v>0</v>
      </c>
      <c r="V281" s="11">
        <v>0</v>
      </c>
      <c r="W281" s="11">
        <v>0</v>
      </c>
      <c r="X281" s="11">
        <v>0</v>
      </c>
      <c r="Y281" s="11">
        <v>0.16649</v>
      </c>
      <c r="Z281" s="28" t="s">
        <v>35</v>
      </c>
      <c r="AA281" s="28" t="s">
        <v>35</v>
      </c>
      <c r="AB281" s="11">
        <v>8.3899999999999999E-3</v>
      </c>
      <c r="AC281" s="11">
        <v>1.823E-2</v>
      </c>
      <c r="AD281" s="71">
        <f t="shared" si="15"/>
        <v>2.4E-2</v>
      </c>
      <c r="AE281" s="71">
        <f t="shared" si="16"/>
        <v>0</v>
      </c>
      <c r="AF281" s="71">
        <f t="shared" si="17"/>
        <v>9.7999999999999997E-3</v>
      </c>
      <c r="AG281" s="277" t="s">
        <v>906</v>
      </c>
      <c r="AH281" s="277" t="s">
        <v>479</v>
      </c>
      <c r="AI281" s="276" t="s">
        <v>480</v>
      </c>
      <c r="AJ281" s="276" t="s">
        <v>481</v>
      </c>
      <c r="AK281" s="276" t="s">
        <v>254</v>
      </c>
      <c r="AL281" s="277" t="s">
        <v>43</v>
      </c>
      <c r="AM281" s="276" t="s">
        <v>473</v>
      </c>
      <c r="AN281" s="276" t="s">
        <v>474</v>
      </c>
      <c r="AO281" s="277" t="s">
        <v>475</v>
      </c>
    </row>
    <row r="282" spans="1:41" ht="15" thickBot="1" x14ac:dyDescent="0.4">
      <c r="A282" s="8">
        <v>2025</v>
      </c>
      <c r="B282" s="9" t="s">
        <v>40</v>
      </c>
      <c r="C282" s="9" t="s">
        <v>43</v>
      </c>
      <c r="D282" s="9" t="s">
        <v>254</v>
      </c>
      <c r="E282" s="9" t="s">
        <v>30</v>
      </c>
      <c r="F282" s="8">
        <v>2029</v>
      </c>
      <c r="G282" s="11">
        <v>0</v>
      </c>
      <c r="H282" s="11">
        <v>0</v>
      </c>
      <c r="I282" s="11">
        <v>0</v>
      </c>
      <c r="J282" s="11">
        <v>0</v>
      </c>
      <c r="K282" s="11">
        <v>0</v>
      </c>
      <c r="L282" s="11">
        <v>0</v>
      </c>
      <c r="M282" s="11">
        <v>0</v>
      </c>
      <c r="N282" s="11">
        <v>0</v>
      </c>
      <c r="O282" s="11" t="s">
        <v>35</v>
      </c>
      <c r="P282" s="11">
        <v>2.562E-2</v>
      </c>
      <c r="Q282" s="11">
        <v>0.11901</v>
      </c>
      <c r="R282" s="11" t="s">
        <v>35</v>
      </c>
      <c r="S282" s="11">
        <v>0</v>
      </c>
      <c r="T282" s="11">
        <v>0.16888</v>
      </c>
      <c r="U282" s="11">
        <v>0</v>
      </c>
      <c r="V282" s="11">
        <v>0</v>
      </c>
      <c r="W282" s="11">
        <v>0</v>
      </c>
      <c r="X282" s="11">
        <v>0</v>
      </c>
      <c r="Y282" s="11">
        <v>0.16888</v>
      </c>
      <c r="Z282" s="28" t="s">
        <v>35</v>
      </c>
      <c r="AA282" s="28" t="s">
        <v>35</v>
      </c>
      <c r="AB282" s="11">
        <v>7.5199999999999998E-3</v>
      </c>
      <c r="AC282" s="11">
        <v>1.7059999999999999E-2</v>
      </c>
      <c r="AD282" s="71">
        <f t="shared" si="15"/>
        <v>2.4299999999999999E-2</v>
      </c>
      <c r="AE282" s="71">
        <f t="shared" si="16"/>
        <v>0</v>
      </c>
      <c r="AF282" s="71">
        <f t="shared" si="17"/>
        <v>9.4999999999999998E-3</v>
      </c>
      <c r="AG282" s="277" t="s">
        <v>906</v>
      </c>
      <c r="AH282" s="277" t="s">
        <v>479</v>
      </c>
      <c r="AI282" s="276" t="s">
        <v>480</v>
      </c>
      <c r="AJ282" s="276" t="s">
        <v>481</v>
      </c>
      <c r="AK282" s="276" t="s">
        <v>254</v>
      </c>
      <c r="AL282" s="277" t="s">
        <v>43</v>
      </c>
      <c r="AM282" s="276" t="s">
        <v>473</v>
      </c>
      <c r="AN282" s="276" t="s">
        <v>474</v>
      </c>
      <c r="AO282" s="277" t="s">
        <v>475</v>
      </c>
    </row>
    <row r="283" spans="1:41" ht="15" thickBot="1" x14ac:dyDescent="0.4">
      <c r="A283" s="8">
        <v>2025</v>
      </c>
      <c r="B283" s="9" t="s">
        <v>40</v>
      </c>
      <c r="C283" s="9" t="s">
        <v>43</v>
      </c>
      <c r="D283" s="9" t="s">
        <v>254</v>
      </c>
      <c r="E283" s="9" t="s">
        <v>30</v>
      </c>
      <c r="F283" s="8">
        <v>2030</v>
      </c>
      <c r="G283" s="11">
        <v>0</v>
      </c>
      <c r="H283" s="11">
        <v>0</v>
      </c>
      <c r="I283" s="11">
        <v>0</v>
      </c>
      <c r="J283" s="11">
        <v>0</v>
      </c>
      <c r="K283" s="11">
        <v>0</v>
      </c>
      <c r="L283" s="11">
        <v>0</v>
      </c>
      <c r="M283" s="11">
        <v>0</v>
      </c>
      <c r="N283" s="11">
        <v>0</v>
      </c>
      <c r="O283" s="11" t="s">
        <v>35</v>
      </c>
      <c r="P283" s="11">
        <v>2.6460000000000001E-2</v>
      </c>
      <c r="Q283" s="11">
        <v>0.12042</v>
      </c>
      <c r="R283" s="11" t="s">
        <v>35</v>
      </c>
      <c r="S283" s="11">
        <v>0</v>
      </c>
      <c r="T283" s="11">
        <v>0.17066999999999999</v>
      </c>
      <c r="U283" s="11">
        <v>0</v>
      </c>
      <c r="V283" s="11">
        <v>0</v>
      </c>
      <c r="W283" s="11">
        <v>0</v>
      </c>
      <c r="X283" s="11">
        <v>0</v>
      </c>
      <c r="Y283" s="11">
        <v>0.17066999999999999</v>
      </c>
      <c r="Z283" s="28" t="s">
        <v>35</v>
      </c>
      <c r="AA283" s="28" t="s">
        <v>35</v>
      </c>
      <c r="AB283" s="11">
        <v>7.1799999999999998E-3</v>
      </c>
      <c r="AC283" s="11">
        <v>1.636E-2</v>
      </c>
      <c r="AD283" s="71">
        <f t="shared" si="15"/>
        <v>2.3800000000000002E-2</v>
      </c>
      <c r="AE283" s="71">
        <f t="shared" si="16"/>
        <v>0</v>
      </c>
      <c r="AF283" s="71">
        <f t="shared" si="17"/>
        <v>9.1999999999999998E-3</v>
      </c>
      <c r="AG283" s="277" t="s">
        <v>906</v>
      </c>
      <c r="AH283" s="277" t="s">
        <v>479</v>
      </c>
      <c r="AI283" s="276" t="s">
        <v>480</v>
      </c>
      <c r="AJ283" s="276" t="s">
        <v>481</v>
      </c>
      <c r="AK283" s="276" t="s">
        <v>254</v>
      </c>
      <c r="AL283" s="277" t="s">
        <v>43</v>
      </c>
      <c r="AM283" s="276" t="s">
        <v>473</v>
      </c>
      <c r="AN283" s="276" t="s">
        <v>474</v>
      </c>
      <c r="AO283" s="277" t="s">
        <v>475</v>
      </c>
    </row>
    <row r="284" spans="1:41" ht="15" thickBot="1" x14ac:dyDescent="0.4">
      <c r="A284" s="8">
        <v>2025</v>
      </c>
      <c r="B284" s="9" t="s">
        <v>40</v>
      </c>
      <c r="C284" s="9" t="s">
        <v>43</v>
      </c>
      <c r="D284" s="9" t="s">
        <v>254</v>
      </c>
      <c r="E284" s="9" t="s">
        <v>30</v>
      </c>
      <c r="F284" s="8">
        <v>2031</v>
      </c>
      <c r="G284" s="11">
        <v>0</v>
      </c>
      <c r="H284" s="11">
        <v>0</v>
      </c>
      <c r="I284" s="11">
        <v>0</v>
      </c>
      <c r="J284" s="11">
        <v>0</v>
      </c>
      <c r="K284" s="11">
        <v>0</v>
      </c>
      <c r="L284" s="11">
        <v>0</v>
      </c>
      <c r="M284" s="11">
        <v>0</v>
      </c>
      <c r="N284" s="11">
        <v>0</v>
      </c>
      <c r="O284" s="11" t="s">
        <v>35</v>
      </c>
      <c r="P284" s="11">
        <v>2.5530000000000001E-2</v>
      </c>
      <c r="Q284" s="11">
        <v>0.11871</v>
      </c>
      <c r="R284" s="11" t="s">
        <v>35</v>
      </c>
      <c r="S284" s="11">
        <v>0</v>
      </c>
      <c r="T284" s="11">
        <v>0.16832</v>
      </c>
      <c r="U284" s="11">
        <v>0</v>
      </c>
      <c r="V284" s="11">
        <v>0</v>
      </c>
      <c r="W284" s="11">
        <v>0</v>
      </c>
      <c r="X284" s="11">
        <v>0</v>
      </c>
      <c r="Y284" s="11">
        <v>0.16832</v>
      </c>
      <c r="Z284" s="28" t="s">
        <v>35</v>
      </c>
      <c r="AA284" s="28" t="s">
        <v>35</v>
      </c>
      <c r="AB284" s="11">
        <v>6.8100000000000001E-3</v>
      </c>
      <c r="AC284" s="11">
        <v>1.5980000000000001E-2</v>
      </c>
      <c r="AD284" s="71">
        <f t="shared" si="15"/>
        <v>2.41E-2</v>
      </c>
      <c r="AE284" s="71">
        <f t="shared" si="16"/>
        <v>0</v>
      </c>
      <c r="AF284" s="71">
        <f t="shared" si="17"/>
        <v>9.1999999999999998E-3</v>
      </c>
      <c r="AG284" s="277" t="s">
        <v>906</v>
      </c>
      <c r="AH284" s="277" t="s">
        <v>479</v>
      </c>
      <c r="AI284" s="276" t="s">
        <v>480</v>
      </c>
      <c r="AJ284" s="276" t="s">
        <v>481</v>
      </c>
      <c r="AK284" s="276" t="s">
        <v>254</v>
      </c>
      <c r="AL284" s="277" t="s">
        <v>43</v>
      </c>
      <c r="AM284" s="276" t="s">
        <v>473</v>
      </c>
      <c r="AN284" s="276" t="s">
        <v>474</v>
      </c>
      <c r="AO284" s="277" t="s">
        <v>475</v>
      </c>
    </row>
    <row r="285" spans="1:41" ht="15" thickBot="1" x14ac:dyDescent="0.4">
      <c r="A285" s="8">
        <v>2025</v>
      </c>
      <c r="B285" s="9" t="s">
        <v>40</v>
      </c>
      <c r="C285" s="9" t="s">
        <v>43</v>
      </c>
      <c r="D285" s="9" t="s">
        <v>254</v>
      </c>
      <c r="E285" s="9" t="s">
        <v>30</v>
      </c>
      <c r="F285" s="8">
        <v>2032</v>
      </c>
      <c r="G285" s="11">
        <v>0</v>
      </c>
      <c r="H285" s="11">
        <v>0</v>
      </c>
      <c r="I285" s="11">
        <v>0</v>
      </c>
      <c r="J285" s="11">
        <v>0</v>
      </c>
      <c r="K285" s="11">
        <v>0</v>
      </c>
      <c r="L285" s="11">
        <v>0</v>
      </c>
      <c r="M285" s="11">
        <v>0</v>
      </c>
      <c r="N285" s="11">
        <v>0</v>
      </c>
      <c r="O285" s="11" t="s">
        <v>35</v>
      </c>
      <c r="P285" s="11">
        <v>2.4989999999999998E-2</v>
      </c>
      <c r="Q285" s="11">
        <v>0.12234</v>
      </c>
      <c r="R285" s="11" t="s">
        <v>35</v>
      </c>
      <c r="S285" s="11">
        <v>0</v>
      </c>
      <c r="T285" s="11">
        <v>0.17144999999999999</v>
      </c>
      <c r="U285" s="11">
        <v>0</v>
      </c>
      <c r="V285" s="11">
        <v>0</v>
      </c>
      <c r="W285" s="11">
        <v>0</v>
      </c>
      <c r="X285" s="11">
        <v>0</v>
      </c>
      <c r="Y285" s="11">
        <v>0.17144999999999999</v>
      </c>
      <c r="Z285" s="28" t="s">
        <v>35</v>
      </c>
      <c r="AA285" s="28" t="s">
        <v>35</v>
      </c>
      <c r="AB285" s="11">
        <v>6.5799999999999999E-3</v>
      </c>
      <c r="AC285" s="11">
        <v>1.536E-2</v>
      </c>
      <c r="AD285" s="71">
        <f t="shared" si="15"/>
        <v>2.41E-2</v>
      </c>
      <c r="AE285" s="71">
        <f t="shared" si="16"/>
        <v>0</v>
      </c>
      <c r="AF285" s="71">
        <f t="shared" si="17"/>
        <v>8.8000000000000005E-3</v>
      </c>
      <c r="AG285" s="277" t="s">
        <v>906</v>
      </c>
      <c r="AH285" s="277" t="s">
        <v>479</v>
      </c>
      <c r="AI285" s="276" t="s">
        <v>480</v>
      </c>
      <c r="AJ285" s="276" t="s">
        <v>481</v>
      </c>
      <c r="AK285" s="276" t="s">
        <v>254</v>
      </c>
      <c r="AL285" s="277" t="s">
        <v>43</v>
      </c>
      <c r="AM285" s="276" t="s">
        <v>473</v>
      </c>
      <c r="AN285" s="276" t="s">
        <v>474</v>
      </c>
      <c r="AO285" s="277" t="s">
        <v>475</v>
      </c>
    </row>
    <row r="286" spans="1:41" ht="15" thickBot="1" x14ac:dyDescent="0.4">
      <c r="A286" s="8">
        <v>2025</v>
      </c>
      <c r="B286" s="9" t="s">
        <v>40</v>
      </c>
      <c r="C286" s="9" t="s">
        <v>43</v>
      </c>
      <c r="D286" s="9" t="s">
        <v>254</v>
      </c>
      <c r="E286" s="9" t="s">
        <v>30</v>
      </c>
      <c r="F286" s="8">
        <v>2033</v>
      </c>
      <c r="G286" s="11">
        <v>0</v>
      </c>
      <c r="H286" s="11">
        <v>0</v>
      </c>
      <c r="I286" s="11">
        <v>0</v>
      </c>
      <c r="J286" s="11">
        <v>0</v>
      </c>
      <c r="K286" s="11">
        <v>0</v>
      </c>
      <c r="L286" s="11">
        <v>0</v>
      </c>
      <c r="M286" s="11">
        <v>0</v>
      </c>
      <c r="N286" s="11">
        <v>0</v>
      </c>
      <c r="O286" s="11" t="s">
        <v>35</v>
      </c>
      <c r="P286" s="11">
        <v>2.5000000000000001E-2</v>
      </c>
      <c r="Q286" s="11">
        <v>0.12202</v>
      </c>
      <c r="R286" s="11" t="s">
        <v>35</v>
      </c>
      <c r="S286" s="11">
        <v>0</v>
      </c>
      <c r="T286" s="11">
        <v>0.17050999999999999</v>
      </c>
      <c r="U286" s="11">
        <v>0</v>
      </c>
      <c r="V286" s="11">
        <v>0</v>
      </c>
      <c r="W286" s="11">
        <v>0</v>
      </c>
      <c r="X286" s="11">
        <v>0</v>
      </c>
      <c r="Y286" s="11">
        <v>0.17050999999999999</v>
      </c>
      <c r="Z286" s="28" t="s">
        <v>35</v>
      </c>
      <c r="AA286" s="28" t="s">
        <v>35</v>
      </c>
      <c r="AB286" s="11">
        <v>6.4099999999999999E-3</v>
      </c>
      <c r="AC286" s="11">
        <v>1.4760000000000001E-2</v>
      </c>
      <c r="AD286" s="71">
        <f t="shared" si="15"/>
        <v>2.35E-2</v>
      </c>
      <c r="AE286" s="71">
        <f t="shared" si="16"/>
        <v>0</v>
      </c>
      <c r="AF286" s="71">
        <f t="shared" si="17"/>
        <v>8.3999999999999995E-3</v>
      </c>
      <c r="AG286" s="277" t="s">
        <v>906</v>
      </c>
      <c r="AH286" s="277" t="s">
        <v>479</v>
      </c>
      <c r="AI286" s="276" t="s">
        <v>480</v>
      </c>
      <c r="AJ286" s="276" t="s">
        <v>481</v>
      </c>
      <c r="AK286" s="276" t="s">
        <v>254</v>
      </c>
      <c r="AL286" s="277" t="s">
        <v>43</v>
      </c>
      <c r="AM286" s="276" t="s">
        <v>473</v>
      </c>
      <c r="AN286" s="276" t="s">
        <v>474</v>
      </c>
      <c r="AO286" s="277" t="s">
        <v>475</v>
      </c>
    </row>
    <row r="287" spans="1:41" ht="15" thickBot="1" x14ac:dyDescent="0.4">
      <c r="A287" s="8">
        <v>2025</v>
      </c>
      <c r="B287" s="9" t="s">
        <v>40</v>
      </c>
      <c r="C287" s="9" t="s">
        <v>43</v>
      </c>
      <c r="D287" s="9" t="s">
        <v>254</v>
      </c>
      <c r="E287" s="9" t="s">
        <v>30</v>
      </c>
      <c r="F287" s="8">
        <v>2034</v>
      </c>
      <c r="G287" s="11">
        <v>0</v>
      </c>
      <c r="H287" s="11">
        <v>0</v>
      </c>
      <c r="I287" s="11">
        <v>0</v>
      </c>
      <c r="J287" s="11">
        <v>0</v>
      </c>
      <c r="K287" s="11">
        <v>0</v>
      </c>
      <c r="L287" s="11">
        <v>0</v>
      </c>
      <c r="M287" s="11">
        <v>0</v>
      </c>
      <c r="N287" s="11">
        <v>0</v>
      </c>
      <c r="O287" s="11" t="s">
        <v>35</v>
      </c>
      <c r="P287" s="11">
        <v>2.4879999999999999E-2</v>
      </c>
      <c r="Q287" s="11">
        <v>0.12093</v>
      </c>
      <c r="R287" s="11" t="s">
        <v>35</v>
      </c>
      <c r="S287" s="11">
        <v>0</v>
      </c>
      <c r="T287" s="11">
        <v>0.16964000000000001</v>
      </c>
      <c r="U287" s="11">
        <v>0</v>
      </c>
      <c r="V287" s="11">
        <v>0</v>
      </c>
      <c r="W287" s="11">
        <v>0</v>
      </c>
      <c r="X287" s="11">
        <v>0</v>
      </c>
      <c r="Y287" s="11">
        <v>0.16964000000000001</v>
      </c>
      <c r="Z287" s="28" t="s">
        <v>35</v>
      </c>
      <c r="AA287" s="28" t="s">
        <v>35</v>
      </c>
      <c r="AB287" s="11">
        <v>6.2100000000000002E-3</v>
      </c>
      <c r="AC287" s="11">
        <v>1.443E-2</v>
      </c>
      <c r="AD287" s="71">
        <f t="shared" si="15"/>
        <v>2.3800000000000002E-2</v>
      </c>
      <c r="AE287" s="71">
        <f t="shared" si="16"/>
        <v>0</v>
      </c>
      <c r="AF287" s="71">
        <f t="shared" si="17"/>
        <v>8.2000000000000007E-3</v>
      </c>
      <c r="AG287" s="277" t="s">
        <v>906</v>
      </c>
      <c r="AH287" s="277" t="s">
        <v>479</v>
      </c>
      <c r="AI287" s="276" t="s">
        <v>480</v>
      </c>
      <c r="AJ287" s="276" t="s">
        <v>481</v>
      </c>
      <c r="AK287" s="276" t="s">
        <v>254</v>
      </c>
      <c r="AL287" s="277" t="s">
        <v>43</v>
      </c>
      <c r="AM287" s="276" t="s">
        <v>473</v>
      </c>
      <c r="AN287" s="276" t="s">
        <v>474</v>
      </c>
      <c r="AO287" s="277" t="s">
        <v>475</v>
      </c>
    </row>
    <row r="288" spans="1:41" ht="15" thickBot="1" x14ac:dyDescent="0.4">
      <c r="A288" s="8">
        <v>2025</v>
      </c>
      <c r="B288" s="9" t="s">
        <v>40</v>
      </c>
      <c r="C288" s="9" t="s">
        <v>43</v>
      </c>
      <c r="D288" s="9" t="s">
        <v>254</v>
      </c>
      <c r="E288" s="9" t="s">
        <v>30</v>
      </c>
      <c r="F288" s="8">
        <v>2035</v>
      </c>
      <c r="G288" s="11">
        <v>0</v>
      </c>
      <c r="H288" s="11">
        <v>0</v>
      </c>
      <c r="I288" s="11">
        <v>0</v>
      </c>
      <c r="J288" s="11">
        <v>0</v>
      </c>
      <c r="K288" s="11">
        <v>0</v>
      </c>
      <c r="L288" s="11">
        <v>0</v>
      </c>
      <c r="M288" s="11">
        <v>0</v>
      </c>
      <c r="N288" s="11">
        <v>0</v>
      </c>
      <c r="O288" s="11" t="s">
        <v>35</v>
      </c>
      <c r="P288" s="11">
        <v>2.511E-2</v>
      </c>
      <c r="Q288" s="11">
        <v>0.12076000000000001</v>
      </c>
      <c r="R288" s="11" t="s">
        <v>35</v>
      </c>
      <c r="S288" s="11">
        <v>0</v>
      </c>
      <c r="T288" s="11">
        <v>0.16958999999999999</v>
      </c>
      <c r="U288" s="11">
        <v>0</v>
      </c>
      <c r="V288" s="11">
        <v>0</v>
      </c>
      <c r="W288" s="11">
        <v>0</v>
      </c>
      <c r="X288" s="11">
        <v>0</v>
      </c>
      <c r="Y288" s="11">
        <v>0.16958999999999999</v>
      </c>
      <c r="Z288" s="28" t="s">
        <v>35</v>
      </c>
      <c r="AA288" s="28" t="s">
        <v>35</v>
      </c>
      <c r="AB288" s="11">
        <v>5.8500000000000002E-3</v>
      </c>
      <c r="AC288" s="11">
        <v>1.414E-2</v>
      </c>
      <c r="AD288" s="71">
        <f t="shared" si="15"/>
        <v>2.3699999999999999E-2</v>
      </c>
      <c r="AE288" s="71">
        <f t="shared" si="16"/>
        <v>0</v>
      </c>
      <c r="AF288" s="71">
        <f t="shared" si="17"/>
        <v>8.3000000000000001E-3</v>
      </c>
      <c r="AG288" s="277" t="s">
        <v>906</v>
      </c>
      <c r="AH288" s="277" t="s">
        <v>479</v>
      </c>
      <c r="AI288" s="276" t="s">
        <v>480</v>
      </c>
      <c r="AJ288" s="276" t="s">
        <v>481</v>
      </c>
      <c r="AK288" s="276" t="s">
        <v>254</v>
      </c>
      <c r="AL288" s="277" t="s">
        <v>43</v>
      </c>
      <c r="AM288" s="276" t="s">
        <v>473</v>
      </c>
      <c r="AN288" s="276" t="s">
        <v>474</v>
      </c>
      <c r="AO288" s="277" t="s">
        <v>475</v>
      </c>
    </row>
    <row r="289" spans="1:41" ht="15" thickBot="1" x14ac:dyDescent="0.4">
      <c r="A289" s="8">
        <v>2025</v>
      </c>
      <c r="B289" s="9" t="s">
        <v>40</v>
      </c>
      <c r="C289" s="9" t="s">
        <v>43</v>
      </c>
      <c r="D289" s="9" t="s">
        <v>254</v>
      </c>
      <c r="E289" s="9" t="s">
        <v>31</v>
      </c>
      <c r="F289" s="8">
        <v>2025</v>
      </c>
      <c r="G289" s="11" t="s">
        <v>381</v>
      </c>
      <c r="H289" s="11" t="s">
        <v>381</v>
      </c>
      <c r="I289" s="11" t="s">
        <v>381</v>
      </c>
      <c r="J289" s="11" t="s">
        <v>381</v>
      </c>
      <c r="K289" s="11" t="s">
        <v>381</v>
      </c>
      <c r="L289" s="11" t="s">
        <v>381</v>
      </c>
      <c r="M289" s="11" t="s">
        <v>381</v>
      </c>
      <c r="N289" s="11" t="s">
        <v>381</v>
      </c>
      <c r="O289" s="11" t="s">
        <v>381</v>
      </c>
      <c r="P289" s="11" t="s">
        <v>381</v>
      </c>
      <c r="Q289" s="11" t="s">
        <v>381</v>
      </c>
      <c r="R289" s="11" t="s">
        <v>381</v>
      </c>
      <c r="S289" s="11" t="s">
        <v>381</v>
      </c>
      <c r="T289" s="11" t="s">
        <v>381</v>
      </c>
      <c r="U289" s="11" t="s">
        <v>381</v>
      </c>
      <c r="V289" s="11" t="s">
        <v>381</v>
      </c>
      <c r="W289" s="11" t="s">
        <v>381</v>
      </c>
      <c r="X289" s="11" t="s">
        <v>381</v>
      </c>
      <c r="Y289" s="11" t="s">
        <v>381</v>
      </c>
      <c r="Z289" s="28" t="s">
        <v>35</v>
      </c>
      <c r="AA289" s="28" t="s">
        <v>35</v>
      </c>
      <c r="AB289" s="11">
        <v>1.367E-2</v>
      </c>
      <c r="AC289" s="11">
        <v>3.3270000000000001E-2</v>
      </c>
      <c r="AD289" s="71"/>
      <c r="AE289" s="71"/>
      <c r="AF289" s="71">
        <f t="shared" si="17"/>
        <v>1.9599999999999999E-2</v>
      </c>
      <c r="AG289" s="277" t="s">
        <v>907</v>
      </c>
      <c r="AH289" s="277" t="s">
        <v>479</v>
      </c>
      <c r="AI289" s="276" t="s">
        <v>480</v>
      </c>
      <c r="AJ289" s="276" t="s">
        <v>481</v>
      </c>
      <c r="AK289" s="276" t="s">
        <v>254</v>
      </c>
      <c r="AL289" s="277" t="s">
        <v>43</v>
      </c>
      <c r="AM289" s="276" t="s">
        <v>473</v>
      </c>
      <c r="AN289" s="276" t="s">
        <v>474</v>
      </c>
      <c r="AO289" s="277" t="s">
        <v>475</v>
      </c>
    </row>
    <row r="290" spans="1:41" ht="15" thickBot="1" x14ac:dyDescent="0.4">
      <c r="A290" s="8">
        <v>2025</v>
      </c>
      <c r="B290" s="9" t="s">
        <v>40</v>
      </c>
      <c r="C290" s="9" t="s">
        <v>43</v>
      </c>
      <c r="D290" s="9" t="s">
        <v>254</v>
      </c>
      <c r="E290" s="9" t="s">
        <v>31</v>
      </c>
      <c r="F290" s="8">
        <v>2026</v>
      </c>
      <c r="G290" s="11" t="s">
        <v>381</v>
      </c>
      <c r="H290" s="11" t="s">
        <v>381</v>
      </c>
      <c r="I290" s="11" t="s">
        <v>381</v>
      </c>
      <c r="J290" s="11" t="s">
        <v>381</v>
      </c>
      <c r="K290" s="11" t="s">
        <v>381</v>
      </c>
      <c r="L290" s="11" t="s">
        <v>381</v>
      </c>
      <c r="M290" s="11" t="s">
        <v>381</v>
      </c>
      <c r="N290" s="11" t="s">
        <v>381</v>
      </c>
      <c r="O290" s="11" t="s">
        <v>381</v>
      </c>
      <c r="P290" s="11" t="s">
        <v>381</v>
      </c>
      <c r="Q290" s="11" t="s">
        <v>381</v>
      </c>
      <c r="R290" s="11" t="s">
        <v>381</v>
      </c>
      <c r="S290" s="11" t="s">
        <v>381</v>
      </c>
      <c r="T290" s="11" t="s">
        <v>381</v>
      </c>
      <c r="U290" s="11" t="s">
        <v>381</v>
      </c>
      <c r="V290" s="11" t="s">
        <v>381</v>
      </c>
      <c r="W290" s="11" t="s">
        <v>381</v>
      </c>
      <c r="X290" s="11" t="s">
        <v>381</v>
      </c>
      <c r="Y290" s="11" t="s">
        <v>381</v>
      </c>
      <c r="Z290" s="28" t="s">
        <v>35</v>
      </c>
      <c r="AA290" s="28" t="s">
        <v>35</v>
      </c>
      <c r="AB290" s="11">
        <v>1.4330000000000001E-2</v>
      </c>
      <c r="AC290" s="11">
        <v>3.4970000000000001E-2</v>
      </c>
      <c r="AD290" s="71"/>
      <c r="AE290" s="71"/>
      <c r="AF290" s="71">
        <f t="shared" si="17"/>
        <v>2.06E-2</v>
      </c>
      <c r="AG290" s="277" t="s">
        <v>907</v>
      </c>
      <c r="AH290" s="277" t="s">
        <v>479</v>
      </c>
      <c r="AI290" s="276" t="s">
        <v>480</v>
      </c>
      <c r="AJ290" s="276" t="s">
        <v>481</v>
      </c>
      <c r="AK290" s="276" t="s">
        <v>254</v>
      </c>
      <c r="AL290" s="277" t="s">
        <v>43</v>
      </c>
      <c r="AM290" s="276" t="s">
        <v>473</v>
      </c>
      <c r="AN290" s="276" t="s">
        <v>474</v>
      </c>
      <c r="AO290" s="277" t="s">
        <v>475</v>
      </c>
    </row>
    <row r="291" spans="1:41" ht="15" thickBot="1" x14ac:dyDescent="0.4">
      <c r="A291" s="8">
        <v>2025</v>
      </c>
      <c r="B291" s="9" t="s">
        <v>40</v>
      </c>
      <c r="C291" s="9" t="s">
        <v>43</v>
      </c>
      <c r="D291" s="9" t="s">
        <v>254</v>
      </c>
      <c r="E291" s="9" t="s">
        <v>31</v>
      </c>
      <c r="F291" s="8">
        <v>2027</v>
      </c>
      <c r="G291" s="11" t="s">
        <v>381</v>
      </c>
      <c r="H291" s="11" t="s">
        <v>381</v>
      </c>
      <c r="I291" s="11" t="s">
        <v>381</v>
      </c>
      <c r="J291" s="11" t="s">
        <v>381</v>
      </c>
      <c r="K291" s="11" t="s">
        <v>381</v>
      </c>
      <c r="L291" s="11" t="s">
        <v>381</v>
      </c>
      <c r="M291" s="11" t="s">
        <v>381</v>
      </c>
      <c r="N291" s="11" t="s">
        <v>381</v>
      </c>
      <c r="O291" s="11" t="s">
        <v>381</v>
      </c>
      <c r="P291" s="11" t="s">
        <v>381</v>
      </c>
      <c r="Q291" s="11" t="s">
        <v>381</v>
      </c>
      <c r="R291" s="11" t="s">
        <v>381</v>
      </c>
      <c r="S291" s="11" t="s">
        <v>381</v>
      </c>
      <c r="T291" s="11" t="s">
        <v>381</v>
      </c>
      <c r="U291" s="11" t="s">
        <v>381</v>
      </c>
      <c r="V291" s="11" t="s">
        <v>381</v>
      </c>
      <c r="W291" s="11" t="s">
        <v>381</v>
      </c>
      <c r="X291" s="11" t="s">
        <v>381</v>
      </c>
      <c r="Y291" s="11" t="s">
        <v>381</v>
      </c>
      <c r="Z291" s="28" t="s">
        <v>35</v>
      </c>
      <c r="AA291" s="28" t="s">
        <v>35</v>
      </c>
      <c r="AB291" s="11">
        <v>1.201E-2</v>
      </c>
      <c r="AC291" s="11">
        <v>2.9929999999999998E-2</v>
      </c>
      <c r="AD291" s="71"/>
      <c r="AE291" s="71"/>
      <c r="AF291" s="71">
        <f t="shared" si="17"/>
        <v>1.7899999999999999E-2</v>
      </c>
      <c r="AG291" s="277" t="s">
        <v>907</v>
      </c>
      <c r="AH291" s="277" t="s">
        <v>479</v>
      </c>
      <c r="AI291" s="276" t="s">
        <v>480</v>
      </c>
      <c r="AJ291" s="276" t="s">
        <v>481</v>
      </c>
      <c r="AK291" s="276" t="s">
        <v>254</v>
      </c>
      <c r="AL291" s="277" t="s">
        <v>43</v>
      </c>
      <c r="AM291" s="276" t="s">
        <v>473</v>
      </c>
      <c r="AN291" s="276" t="s">
        <v>474</v>
      </c>
      <c r="AO291" s="277" t="s">
        <v>475</v>
      </c>
    </row>
    <row r="292" spans="1:41" ht="15" thickBot="1" x14ac:dyDescent="0.4">
      <c r="A292" s="8">
        <v>2025</v>
      </c>
      <c r="B292" s="9" t="s">
        <v>40</v>
      </c>
      <c r="C292" s="9" t="s">
        <v>43</v>
      </c>
      <c r="D292" s="9" t="s">
        <v>254</v>
      </c>
      <c r="E292" s="9" t="s">
        <v>31</v>
      </c>
      <c r="F292" s="8">
        <v>2028</v>
      </c>
      <c r="G292" s="11" t="s">
        <v>381</v>
      </c>
      <c r="H292" s="11" t="s">
        <v>381</v>
      </c>
      <c r="I292" s="11" t="s">
        <v>381</v>
      </c>
      <c r="J292" s="11" t="s">
        <v>381</v>
      </c>
      <c r="K292" s="11" t="s">
        <v>381</v>
      </c>
      <c r="L292" s="11" t="s">
        <v>381</v>
      </c>
      <c r="M292" s="11" t="s">
        <v>381</v>
      </c>
      <c r="N292" s="11" t="s">
        <v>381</v>
      </c>
      <c r="O292" s="11" t="s">
        <v>381</v>
      </c>
      <c r="P292" s="11" t="s">
        <v>381</v>
      </c>
      <c r="Q292" s="11" t="s">
        <v>381</v>
      </c>
      <c r="R292" s="11" t="s">
        <v>381</v>
      </c>
      <c r="S292" s="11" t="s">
        <v>381</v>
      </c>
      <c r="T292" s="11" t="s">
        <v>381</v>
      </c>
      <c r="U292" s="11" t="s">
        <v>381</v>
      </c>
      <c r="V292" s="11" t="s">
        <v>381</v>
      </c>
      <c r="W292" s="11" t="s">
        <v>381</v>
      </c>
      <c r="X292" s="11" t="s">
        <v>381</v>
      </c>
      <c r="Y292" s="11" t="s">
        <v>381</v>
      </c>
      <c r="Z292" s="28" t="s">
        <v>35</v>
      </c>
      <c r="AA292" s="28" t="s">
        <v>35</v>
      </c>
      <c r="AB292" s="11">
        <v>1.26E-2</v>
      </c>
      <c r="AC292" s="11">
        <v>3.1600000000000003E-2</v>
      </c>
      <c r="AD292" s="71"/>
      <c r="AE292" s="71"/>
      <c r="AF292" s="71">
        <f t="shared" si="17"/>
        <v>1.9E-2</v>
      </c>
      <c r="AG292" s="277" t="s">
        <v>907</v>
      </c>
      <c r="AH292" s="277" t="s">
        <v>479</v>
      </c>
      <c r="AI292" s="276" t="s">
        <v>480</v>
      </c>
      <c r="AJ292" s="276" t="s">
        <v>481</v>
      </c>
      <c r="AK292" s="276" t="s">
        <v>254</v>
      </c>
      <c r="AL292" s="277" t="s">
        <v>43</v>
      </c>
      <c r="AM292" s="276" t="s">
        <v>473</v>
      </c>
      <c r="AN292" s="276" t="s">
        <v>474</v>
      </c>
      <c r="AO292" s="277" t="s">
        <v>475</v>
      </c>
    </row>
    <row r="293" spans="1:41" ht="15" thickBot="1" x14ac:dyDescent="0.4">
      <c r="A293" s="8">
        <v>2025</v>
      </c>
      <c r="B293" s="9" t="s">
        <v>40</v>
      </c>
      <c r="C293" s="9" t="s">
        <v>43</v>
      </c>
      <c r="D293" s="9" t="s">
        <v>254</v>
      </c>
      <c r="E293" s="9" t="s">
        <v>31</v>
      </c>
      <c r="F293" s="8">
        <v>2029</v>
      </c>
      <c r="G293" s="11" t="s">
        <v>381</v>
      </c>
      <c r="H293" s="11" t="s">
        <v>381</v>
      </c>
      <c r="I293" s="11" t="s">
        <v>381</v>
      </c>
      <c r="J293" s="11" t="s">
        <v>381</v>
      </c>
      <c r="K293" s="11" t="s">
        <v>381</v>
      </c>
      <c r="L293" s="11" t="s">
        <v>381</v>
      </c>
      <c r="M293" s="11" t="s">
        <v>381</v>
      </c>
      <c r="N293" s="11" t="s">
        <v>381</v>
      </c>
      <c r="O293" s="11" t="s">
        <v>381</v>
      </c>
      <c r="P293" s="11" t="s">
        <v>381</v>
      </c>
      <c r="Q293" s="11" t="s">
        <v>381</v>
      </c>
      <c r="R293" s="11" t="s">
        <v>381</v>
      </c>
      <c r="S293" s="11" t="s">
        <v>381</v>
      </c>
      <c r="T293" s="11" t="s">
        <v>381</v>
      </c>
      <c r="U293" s="11" t="s">
        <v>381</v>
      </c>
      <c r="V293" s="11" t="s">
        <v>381</v>
      </c>
      <c r="W293" s="11" t="s">
        <v>381</v>
      </c>
      <c r="X293" s="11" t="s">
        <v>381</v>
      </c>
      <c r="Y293" s="11" t="s">
        <v>381</v>
      </c>
      <c r="Z293" s="28" t="s">
        <v>35</v>
      </c>
      <c r="AA293" s="28" t="s">
        <v>35</v>
      </c>
      <c r="AB293" s="11">
        <v>1.005E-2</v>
      </c>
      <c r="AC293" s="11">
        <v>3.023E-2</v>
      </c>
      <c r="AD293" s="71"/>
      <c r="AE293" s="71"/>
      <c r="AF293" s="71">
        <f t="shared" si="17"/>
        <v>2.0199999999999999E-2</v>
      </c>
      <c r="AG293" s="277" t="s">
        <v>907</v>
      </c>
      <c r="AH293" s="277" t="s">
        <v>479</v>
      </c>
      <c r="AI293" s="276" t="s">
        <v>480</v>
      </c>
      <c r="AJ293" s="276" t="s">
        <v>481</v>
      </c>
      <c r="AK293" s="276" t="s">
        <v>254</v>
      </c>
      <c r="AL293" s="277" t="s">
        <v>43</v>
      </c>
      <c r="AM293" s="276" t="s">
        <v>473</v>
      </c>
      <c r="AN293" s="276" t="s">
        <v>474</v>
      </c>
      <c r="AO293" s="277" t="s">
        <v>475</v>
      </c>
    </row>
    <row r="294" spans="1:41" ht="15" thickBot="1" x14ac:dyDescent="0.4">
      <c r="A294" s="8">
        <v>2025</v>
      </c>
      <c r="B294" s="9" t="s">
        <v>40</v>
      </c>
      <c r="C294" s="9" t="s">
        <v>43</v>
      </c>
      <c r="D294" s="9" t="s">
        <v>254</v>
      </c>
      <c r="E294" s="9" t="s">
        <v>31</v>
      </c>
      <c r="F294" s="8">
        <v>2030</v>
      </c>
      <c r="G294" s="11" t="s">
        <v>381</v>
      </c>
      <c r="H294" s="11" t="s">
        <v>381</v>
      </c>
      <c r="I294" s="11" t="s">
        <v>381</v>
      </c>
      <c r="J294" s="11" t="s">
        <v>381</v>
      </c>
      <c r="K294" s="11" t="s">
        <v>381</v>
      </c>
      <c r="L294" s="11" t="s">
        <v>381</v>
      </c>
      <c r="M294" s="11" t="s">
        <v>381</v>
      </c>
      <c r="N294" s="11" t="s">
        <v>381</v>
      </c>
      <c r="O294" s="11" t="s">
        <v>381</v>
      </c>
      <c r="P294" s="11" t="s">
        <v>381</v>
      </c>
      <c r="Q294" s="11" t="s">
        <v>381</v>
      </c>
      <c r="R294" s="11" t="s">
        <v>381</v>
      </c>
      <c r="S294" s="11" t="s">
        <v>381</v>
      </c>
      <c r="T294" s="11" t="s">
        <v>381</v>
      </c>
      <c r="U294" s="11" t="s">
        <v>381</v>
      </c>
      <c r="V294" s="11" t="s">
        <v>381</v>
      </c>
      <c r="W294" s="11" t="s">
        <v>381</v>
      </c>
      <c r="X294" s="11" t="s">
        <v>381</v>
      </c>
      <c r="Y294" s="11" t="s">
        <v>381</v>
      </c>
      <c r="Z294" s="28" t="s">
        <v>35</v>
      </c>
      <c r="AA294" s="28" t="s">
        <v>35</v>
      </c>
      <c r="AB294" s="11">
        <v>1.056E-2</v>
      </c>
      <c r="AC294" s="11">
        <v>3.2399999999999998E-2</v>
      </c>
      <c r="AD294" s="71"/>
      <c r="AE294" s="71"/>
      <c r="AF294" s="71">
        <f t="shared" si="17"/>
        <v>2.18E-2</v>
      </c>
      <c r="AG294" s="277" t="s">
        <v>907</v>
      </c>
      <c r="AH294" s="277" t="s">
        <v>479</v>
      </c>
      <c r="AI294" s="276" t="s">
        <v>480</v>
      </c>
      <c r="AJ294" s="276" t="s">
        <v>481</v>
      </c>
      <c r="AK294" s="276" t="s">
        <v>254</v>
      </c>
      <c r="AL294" s="277" t="s">
        <v>43</v>
      </c>
      <c r="AM294" s="276" t="s">
        <v>473</v>
      </c>
      <c r="AN294" s="276" t="s">
        <v>474</v>
      </c>
      <c r="AO294" s="277" t="s">
        <v>475</v>
      </c>
    </row>
    <row r="295" spans="1:41" ht="15" thickBot="1" x14ac:dyDescent="0.4">
      <c r="A295" s="8">
        <v>2025</v>
      </c>
      <c r="B295" s="9" t="s">
        <v>40</v>
      </c>
      <c r="C295" s="9" t="s">
        <v>43</v>
      </c>
      <c r="D295" s="9" t="s">
        <v>254</v>
      </c>
      <c r="E295" s="9" t="s">
        <v>31</v>
      </c>
      <c r="F295" s="8">
        <v>2031</v>
      </c>
      <c r="G295" s="11" t="s">
        <v>381</v>
      </c>
      <c r="H295" s="11" t="s">
        <v>381</v>
      </c>
      <c r="I295" s="11" t="s">
        <v>381</v>
      </c>
      <c r="J295" s="11" t="s">
        <v>381</v>
      </c>
      <c r="K295" s="11" t="s">
        <v>381</v>
      </c>
      <c r="L295" s="11" t="s">
        <v>381</v>
      </c>
      <c r="M295" s="11" t="s">
        <v>381</v>
      </c>
      <c r="N295" s="11" t="s">
        <v>381</v>
      </c>
      <c r="O295" s="11" t="s">
        <v>381</v>
      </c>
      <c r="P295" s="11" t="s">
        <v>381</v>
      </c>
      <c r="Q295" s="11" t="s">
        <v>381</v>
      </c>
      <c r="R295" s="11" t="s">
        <v>381</v>
      </c>
      <c r="S295" s="11" t="s">
        <v>381</v>
      </c>
      <c r="T295" s="11" t="s">
        <v>381</v>
      </c>
      <c r="U295" s="11" t="s">
        <v>381</v>
      </c>
      <c r="V295" s="11" t="s">
        <v>381</v>
      </c>
      <c r="W295" s="11" t="s">
        <v>381</v>
      </c>
      <c r="X295" s="11" t="s">
        <v>381</v>
      </c>
      <c r="Y295" s="11" t="s">
        <v>381</v>
      </c>
      <c r="Z295" s="28" t="s">
        <v>35</v>
      </c>
      <c r="AA295" s="28" t="s">
        <v>35</v>
      </c>
      <c r="AB295" s="11">
        <v>7.4599999999999996E-3</v>
      </c>
      <c r="AC295" s="11">
        <v>2.674E-2</v>
      </c>
      <c r="AD295" s="71"/>
      <c r="AE295" s="71"/>
      <c r="AF295" s="71">
        <f t="shared" si="17"/>
        <v>1.9300000000000001E-2</v>
      </c>
      <c r="AG295" s="277" t="s">
        <v>907</v>
      </c>
      <c r="AH295" s="277" t="s">
        <v>479</v>
      </c>
      <c r="AI295" s="276" t="s">
        <v>480</v>
      </c>
      <c r="AJ295" s="276" t="s">
        <v>481</v>
      </c>
      <c r="AK295" s="276" t="s">
        <v>254</v>
      </c>
      <c r="AL295" s="277" t="s">
        <v>43</v>
      </c>
      <c r="AM295" s="276" t="s">
        <v>473</v>
      </c>
      <c r="AN295" s="276" t="s">
        <v>474</v>
      </c>
      <c r="AO295" s="277" t="s">
        <v>475</v>
      </c>
    </row>
    <row r="296" spans="1:41" ht="15" thickBot="1" x14ac:dyDescent="0.4">
      <c r="A296" s="8">
        <v>2025</v>
      </c>
      <c r="B296" s="9" t="s">
        <v>40</v>
      </c>
      <c r="C296" s="9" t="s">
        <v>43</v>
      </c>
      <c r="D296" s="9" t="s">
        <v>254</v>
      </c>
      <c r="E296" s="9" t="s">
        <v>31</v>
      </c>
      <c r="F296" s="8">
        <v>2032</v>
      </c>
      <c r="G296" s="11" t="s">
        <v>381</v>
      </c>
      <c r="H296" s="11" t="s">
        <v>381</v>
      </c>
      <c r="I296" s="11" t="s">
        <v>381</v>
      </c>
      <c r="J296" s="11" t="s">
        <v>381</v>
      </c>
      <c r="K296" s="11" t="s">
        <v>381</v>
      </c>
      <c r="L296" s="11" t="s">
        <v>381</v>
      </c>
      <c r="M296" s="11" t="s">
        <v>381</v>
      </c>
      <c r="N296" s="11" t="s">
        <v>381</v>
      </c>
      <c r="O296" s="11" t="s">
        <v>381</v>
      </c>
      <c r="P296" s="11" t="s">
        <v>381</v>
      </c>
      <c r="Q296" s="11" t="s">
        <v>381</v>
      </c>
      <c r="R296" s="11" t="s">
        <v>381</v>
      </c>
      <c r="S296" s="11" t="s">
        <v>381</v>
      </c>
      <c r="T296" s="11" t="s">
        <v>381</v>
      </c>
      <c r="U296" s="11" t="s">
        <v>381</v>
      </c>
      <c r="V296" s="11" t="s">
        <v>381</v>
      </c>
      <c r="W296" s="11" t="s">
        <v>381</v>
      </c>
      <c r="X296" s="11" t="s">
        <v>381</v>
      </c>
      <c r="Y296" s="11" t="s">
        <v>381</v>
      </c>
      <c r="Z296" s="28" t="s">
        <v>35</v>
      </c>
      <c r="AA296" s="28" t="s">
        <v>35</v>
      </c>
      <c r="AB296" s="11">
        <v>4.0699999999999998E-3</v>
      </c>
      <c r="AC296" s="11">
        <v>2.4709999999999999E-2</v>
      </c>
      <c r="AD296" s="71"/>
      <c r="AE296" s="71"/>
      <c r="AF296" s="71">
        <f t="shared" si="17"/>
        <v>2.06E-2</v>
      </c>
      <c r="AG296" s="277" t="s">
        <v>907</v>
      </c>
      <c r="AH296" s="277" t="s">
        <v>479</v>
      </c>
      <c r="AI296" s="276" t="s">
        <v>480</v>
      </c>
      <c r="AJ296" s="276" t="s">
        <v>481</v>
      </c>
      <c r="AK296" s="276" t="s">
        <v>254</v>
      </c>
      <c r="AL296" s="277" t="s">
        <v>43</v>
      </c>
      <c r="AM296" s="276" t="s">
        <v>473</v>
      </c>
      <c r="AN296" s="276" t="s">
        <v>474</v>
      </c>
      <c r="AO296" s="277" t="s">
        <v>475</v>
      </c>
    </row>
    <row r="297" spans="1:41" ht="15" thickBot="1" x14ac:dyDescent="0.4">
      <c r="A297" s="8">
        <v>2025</v>
      </c>
      <c r="B297" s="9" t="s">
        <v>40</v>
      </c>
      <c r="C297" s="9" t="s">
        <v>43</v>
      </c>
      <c r="D297" s="9" t="s">
        <v>254</v>
      </c>
      <c r="E297" s="9" t="s">
        <v>31</v>
      </c>
      <c r="F297" s="8">
        <v>2033</v>
      </c>
      <c r="G297" s="11" t="s">
        <v>381</v>
      </c>
      <c r="H297" s="11" t="s">
        <v>381</v>
      </c>
      <c r="I297" s="11" t="s">
        <v>381</v>
      </c>
      <c r="J297" s="11" t="s">
        <v>381</v>
      </c>
      <c r="K297" s="11" t="s">
        <v>381</v>
      </c>
      <c r="L297" s="11" t="s">
        <v>381</v>
      </c>
      <c r="M297" s="11" t="s">
        <v>381</v>
      </c>
      <c r="N297" s="11" t="s">
        <v>381</v>
      </c>
      <c r="O297" s="11" t="s">
        <v>381</v>
      </c>
      <c r="P297" s="11" t="s">
        <v>381</v>
      </c>
      <c r="Q297" s="11" t="s">
        <v>381</v>
      </c>
      <c r="R297" s="11" t="s">
        <v>381</v>
      </c>
      <c r="S297" s="11" t="s">
        <v>381</v>
      </c>
      <c r="T297" s="11" t="s">
        <v>381</v>
      </c>
      <c r="U297" s="11" t="s">
        <v>381</v>
      </c>
      <c r="V297" s="11" t="s">
        <v>381</v>
      </c>
      <c r="W297" s="11" t="s">
        <v>381</v>
      </c>
      <c r="X297" s="11" t="s">
        <v>381</v>
      </c>
      <c r="Y297" s="11" t="s">
        <v>381</v>
      </c>
      <c r="Z297" s="28" t="s">
        <v>35</v>
      </c>
      <c r="AA297" s="28" t="s">
        <v>35</v>
      </c>
      <c r="AB297" s="11">
        <v>4.28E-3</v>
      </c>
      <c r="AC297" s="11">
        <v>2.512E-2</v>
      </c>
      <c r="AD297" s="71"/>
      <c r="AE297" s="71"/>
      <c r="AF297" s="71">
        <f t="shared" si="17"/>
        <v>2.0799999999999999E-2</v>
      </c>
      <c r="AG297" s="277" t="s">
        <v>907</v>
      </c>
      <c r="AH297" s="277" t="s">
        <v>479</v>
      </c>
      <c r="AI297" s="276" t="s">
        <v>480</v>
      </c>
      <c r="AJ297" s="276" t="s">
        <v>481</v>
      </c>
      <c r="AK297" s="276" t="s">
        <v>254</v>
      </c>
      <c r="AL297" s="277" t="s">
        <v>43</v>
      </c>
      <c r="AM297" s="276" t="s">
        <v>473</v>
      </c>
      <c r="AN297" s="276" t="s">
        <v>474</v>
      </c>
      <c r="AO297" s="277" t="s">
        <v>475</v>
      </c>
    </row>
    <row r="298" spans="1:41" ht="15" thickBot="1" x14ac:dyDescent="0.4">
      <c r="A298" s="8">
        <v>2025</v>
      </c>
      <c r="B298" s="9" t="s">
        <v>40</v>
      </c>
      <c r="C298" s="9" t="s">
        <v>43</v>
      </c>
      <c r="D298" s="9" t="s">
        <v>254</v>
      </c>
      <c r="E298" s="9" t="s">
        <v>31</v>
      </c>
      <c r="F298" s="8">
        <v>2034</v>
      </c>
      <c r="G298" s="11" t="s">
        <v>381</v>
      </c>
      <c r="H298" s="11" t="s">
        <v>381</v>
      </c>
      <c r="I298" s="11" t="s">
        <v>381</v>
      </c>
      <c r="J298" s="11" t="s">
        <v>381</v>
      </c>
      <c r="K298" s="11" t="s">
        <v>381</v>
      </c>
      <c r="L298" s="11" t="s">
        <v>381</v>
      </c>
      <c r="M298" s="11" t="s">
        <v>381</v>
      </c>
      <c r="N298" s="11" t="s">
        <v>381</v>
      </c>
      <c r="O298" s="11" t="s">
        <v>381</v>
      </c>
      <c r="P298" s="11" t="s">
        <v>381</v>
      </c>
      <c r="Q298" s="11" t="s">
        <v>381</v>
      </c>
      <c r="R298" s="11" t="s">
        <v>381</v>
      </c>
      <c r="S298" s="11" t="s">
        <v>381</v>
      </c>
      <c r="T298" s="11" t="s">
        <v>381</v>
      </c>
      <c r="U298" s="11" t="s">
        <v>381</v>
      </c>
      <c r="V298" s="11" t="s">
        <v>381</v>
      </c>
      <c r="W298" s="11" t="s">
        <v>381</v>
      </c>
      <c r="X298" s="11" t="s">
        <v>381</v>
      </c>
      <c r="Y298" s="11" t="s">
        <v>381</v>
      </c>
      <c r="Z298" s="28" t="s">
        <v>35</v>
      </c>
      <c r="AA298" s="28" t="s">
        <v>35</v>
      </c>
      <c r="AB298" s="11">
        <v>4.6699999999999997E-3</v>
      </c>
      <c r="AC298" s="11">
        <v>2.0709999999999999E-2</v>
      </c>
      <c r="AD298" s="71"/>
      <c r="AE298" s="71"/>
      <c r="AF298" s="71">
        <f t="shared" si="17"/>
        <v>1.6E-2</v>
      </c>
      <c r="AG298" s="277" t="s">
        <v>907</v>
      </c>
      <c r="AH298" s="277" t="s">
        <v>479</v>
      </c>
      <c r="AI298" s="276" t="s">
        <v>480</v>
      </c>
      <c r="AJ298" s="276" t="s">
        <v>481</v>
      </c>
      <c r="AK298" s="276" t="s">
        <v>254</v>
      </c>
      <c r="AL298" s="277" t="s">
        <v>43</v>
      </c>
      <c r="AM298" s="276" t="s">
        <v>473</v>
      </c>
      <c r="AN298" s="276" t="s">
        <v>474</v>
      </c>
      <c r="AO298" s="277" t="s">
        <v>475</v>
      </c>
    </row>
    <row r="299" spans="1:41" ht="15" thickBot="1" x14ac:dyDescent="0.4">
      <c r="A299" s="8">
        <v>2025</v>
      </c>
      <c r="B299" s="9" t="s">
        <v>40</v>
      </c>
      <c r="C299" s="9" t="s">
        <v>43</v>
      </c>
      <c r="D299" s="9" t="s">
        <v>254</v>
      </c>
      <c r="E299" s="9" t="s">
        <v>31</v>
      </c>
      <c r="F299" s="8">
        <v>2035</v>
      </c>
      <c r="G299" s="11" t="s">
        <v>381</v>
      </c>
      <c r="H299" s="11" t="s">
        <v>381</v>
      </c>
      <c r="I299" s="11" t="s">
        <v>381</v>
      </c>
      <c r="J299" s="11" t="s">
        <v>381</v>
      </c>
      <c r="K299" s="11" t="s">
        <v>381</v>
      </c>
      <c r="L299" s="11" t="s">
        <v>381</v>
      </c>
      <c r="M299" s="11" t="s">
        <v>381</v>
      </c>
      <c r="N299" s="11" t="s">
        <v>381</v>
      </c>
      <c r="O299" s="11" t="s">
        <v>381</v>
      </c>
      <c r="P299" s="11" t="s">
        <v>381</v>
      </c>
      <c r="Q299" s="11" t="s">
        <v>381</v>
      </c>
      <c r="R299" s="11" t="s">
        <v>381</v>
      </c>
      <c r="S299" s="11" t="s">
        <v>381</v>
      </c>
      <c r="T299" s="11" t="s">
        <v>381</v>
      </c>
      <c r="U299" s="11" t="s">
        <v>381</v>
      </c>
      <c r="V299" s="11" t="s">
        <v>381</v>
      </c>
      <c r="W299" s="11" t="s">
        <v>381</v>
      </c>
      <c r="X299" s="11" t="s">
        <v>381</v>
      </c>
      <c r="Y299" s="11" t="s">
        <v>381</v>
      </c>
      <c r="Z299" s="28" t="s">
        <v>35</v>
      </c>
      <c r="AA299" s="28" t="s">
        <v>35</v>
      </c>
      <c r="AB299" s="11">
        <v>5.2199999999999998E-3</v>
      </c>
      <c r="AC299" s="11">
        <v>2.2800000000000001E-2</v>
      </c>
      <c r="AD299" s="71"/>
      <c r="AE299" s="71"/>
      <c r="AF299" s="71">
        <f t="shared" si="17"/>
        <v>1.7600000000000001E-2</v>
      </c>
      <c r="AG299" s="277" t="s">
        <v>907</v>
      </c>
      <c r="AH299" s="277" t="s">
        <v>479</v>
      </c>
      <c r="AI299" s="276" t="s">
        <v>480</v>
      </c>
      <c r="AJ299" s="276" t="s">
        <v>481</v>
      </c>
      <c r="AK299" s="276" t="s">
        <v>254</v>
      </c>
      <c r="AL299" s="277" t="s">
        <v>43</v>
      </c>
      <c r="AM299" s="276" t="s">
        <v>473</v>
      </c>
      <c r="AN299" s="276" t="s">
        <v>474</v>
      </c>
      <c r="AO299" s="277" t="s">
        <v>475</v>
      </c>
    </row>
    <row r="300" spans="1:41" ht="15" thickBot="1" x14ac:dyDescent="0.4">
      <c r="A300" s="8">
        <v>2025</v>
      </c>
      <c r="B300" s="9" t="s">
        <v>40</v>
      </c>
      <c r="C300" s="9" t="s">
        <v>43</v>
      </c>
      <c r="D300" s="9" t="s">
        <v>254</v>
      </c>
      <c r="E300" s="9" t="s">
        <v>32</v>
      </c>
      <c r="F300" s="8">
        <v>2025</v>
      </c>
      <c r="G300" s="11">
        <v>0</v>
      </c>
      <c r="H300" s="11">
        <v>0</v>
      </c>
      <c r="I300" s="11">
        <v>0</v>
      </c>
      <c r="J300" s="11">
        <v>0</v>
      </c>
      <c r="K300" s="11">
        <v>0</v>
      </c>
      <c r="L300" s="11">
        <v>0</v>
      </c>
      <c r="M300" s="11">
        <v>0</v>
      </c>
      <c r="N300" s="11">
        <v>0</v>
      </c>
      <c r="O300" s="11" t="s">
        <v>35</v>
      </c>
      <c r="P300" s="11">
        <v>0.14352000000000001</v>
      </c>
      <c r="Q300" s="11">
        <v>0.55657000000000001</v>
      </c>
      <c r="R300" s="11" t="s">
        <v>35</v>
      </c>
      <c r="S300" s="11">
        <v>0</v>
      </c>
      <c r="T300" s="11">
        <v>0.70052000000000003</v>
      </c>
      <c r="U300" s="11">
        <v>0</v>
      </c>
      <c r="V300" s="11">
        <v>0</v>
      </c>
      <c r="W300" s="11">
        <v>0</v>
      </c>
      <c r="X300" s="11">
        <v>0</v>
      </c>
      <c r="Y300" s="11">
        <v>0.70052000000000003</v>
      </c>
      <c r="Z300" s="28" t="s">
        <v>35</v>
      </c>
      <c r="AA300" s="28" t="s">
        <v>35</v>
      </c>
      <c r="AB300" s="11">
        <v>7.6600000000000001E-3</v>
      </c>
      <c r="AC300" s="11">
        <v>1.502E-2</v>
      </c>
      <c r="AD300" s="71">
        <f t="shared" si="15"/>
        <v>4.0000000000000002E-4</v>
      </c>
      <c r="AE300" s="71">
        <f t="shared" si="16"/>
        <v>0</v>
      </c>
      <c r="AF300" s="71">
        <f t="shared" si="17"/>
        <v>7.4000000000000003E-3</v>
      </c>
      <c r="AG300" s="277" t="s">
        <v>908</v>
      </c>
      <c r="AH300" s="277" t="s">
        <v>479</v>
      </c>
      <c r="AI300" s="276" t="s">
        <v>480</v>
      </c>
      <c r="AJ300" s="276" t="s">
        <v>481</v>
      </c>
      <c r="AK300" s="276" t="s">
        <v>254</v>
      </c>
      <c r="AL300" s="277" t="s">
        <v>43</v>
      </c>
      <c r="AM300" s="276" t="s">
        <v>473</v>
      </c>
      <c r="AN300" s="276" t="s">
        <v>474</v>
      </c>
      <c r="AO300" s="277" t="s">
        <v>475</v>
      </c>
    </row>
    <row r="301" spans="1:41" ht="15" thickBot="1" x14ac:dyDescent="0.4">
      <c r="A301" s="8">
        <v>2025</v>
      </c>
      <c r="B301" s="9" t="s">
        <v>40</v>
      </c>
      <c r="C301" s="9" t="s">
        <v>43</v>
      </c>
      <c r="D301" s="9" t="s">
        <v>254</v>
      </c>
      <c r="E301" s="9" t="s">
        <v>32</v>
      </c>
      <c r="F301" s="8">
        <v>2026</v>
      </c>
      <c r="G301" s="11">
        <v>0</v>
      </c>
      <c r="H301" s="11">
        <v>0</v>
      </c>
      <c r="I301" s="11">
        <v>0</v>
      </c>
      <c r="J301" s="11">
        <v>0</v>
      </c>
      <c r="K301" s="11">
        <v>0</v>
      </c>
      <c r="L301" s="11">
        <v>0</v>
      </c>
      <c r="M301" s="11">
        <v>0</v>
      </c>
      <c r="N301" s="11">
        <v>0</v>
      </c>
      <c r="O301" s="11" t="s">
        <v>35</v>
      </c>
      <c r="P301" s="11">
        <v>0.12314</v>
      </c>
      <c r="Q301" s="11">
        <v>0.42376000000000003</v>
      </c>
      <c r="R301" s="11" t="s">
        <v>35</v>
      </c>
      <c r="S301" s="11">
        <v>0</v>
      </c>
      <c r="T301" s="11">
        <v>0.54842000000000002</v>
      </c>
      <c r="U301" s="11">
        <v>0</v>
      </c>
      <c r="V301" s="11">
        <v>0</v>
      </c>
      <c r="W301" s="11">
        <v>0</v>
      </c>
      <c r="X301" s="11">
        <v>0</v>
      </c>
      <c r="Y301" s="11">
        <v>0.54842000000000002</v>
      </c>
      <c r="Z301" s="28" t="s">
        <v>35</v>
      </c>
      <c r="AA301" s="28" t="s">
        <v>35</v>
      </c>
      <c r="AB301" s="11">
        <v>7.62E-3</v>
      </c>
      <c r="AC301" s="11">
        <v>1.7829999999999999E-2</v>
      </c>
      <c r="AD301" s="71">
        <f t="shared" si="15"/>
        <v>1.5E-3</v>
      </c>
      <c r="AE301" s="71">
        <f t="shared" si="16"/>
        <v>0</v>
      </c>
      <c r="AF301" s="71">
        <f t="shared" si="17"/>
        <v>1.0200000000000001E-2</v>
      </c>
      <c r="AG301" s="277" t="s">
        <v>908</v>
      </c>
      <c r="AH301" s="277" t="s">
        <v>479</v>
      </c>
      <c r="AI301" s="276" t="s">
        <v>480</v>
      </c>
      <c r="AJ301" s="276" t="s">
        <v>481</v>
      </c>
      <c r="AK301" s="276" t="s">
        <v>254</v>
      </c>
      <c r="AL301" s="277" t="s">
        <v>43</v>
      </c>
      <c r="AM301" s="276" t="s">
        <v>473</v>
      </c>
      <c r="AN301" s="276" t="s">
        <v>474</v>
      </c>
      <c r="AO301" s="277" t="s">
        <v>475</v>
      </c>
    </row>
    <row r="302" spans="1:41" ht="15" thickBot="1" x14ac:dyDescent="0.4">
      <c r="A302" s="8">
        <v>2025</v>
      </c>
      <c r="B302" s="9" t="s">
        <v>40</v>
      </c>
      <c r="C302" s="9" t="s">
        <v>43</v>
      </c>
      <c r="D302" s="9" t="s">
        <v>254</v>
      </c>
      <c r="E302" s="9" t="s">
        <v>32</v>
      </c>
      <c r="F302" s="8">
        <v>2027</v>
      </c>
      <c r="G302" s="11">
        <v>0</v>
      </c>
      <c r="H302" s="11">
        <v>0</v>
      </c>
      <c r="I302" s="11">
        <v>0</v>
      </c>
      <c r="J302" s="11">
        <v>0</v>
      </c>
      <c r="K302" s="11">
        <v>0</v>
      </c>
      <c r="L302" s="11">
        <v>0</v>
      </c>
      <c r="M302" s="11">
        <v>0</v>
      </c>
      <c r="N302" s="11">
        <v>0</v>
      </c>
      <c r="O302" s="11" t="s">
        <v>35</v>
      </c>
      <c r="P302" s="11">
        <v>0.16095999999999999</v>
      </c>
      <c r="Q302" s="11">
        <v>0.77556000000000003</v>
      </c>
      <c r="R302" s="11" t="s">
        <v>35</v>
      </c>
      <c r="S302" s="11">
        <v>0</v>
      </c>
      <c r="T302" s="11">
        <v>0.93744000000000005</v>
      </c>
      <c r="U302" s="11">
        <v>0</v>
      </c>
      <c r="V302" s="11">
        <v>0</v>
      </c>
      <c r="W302" s="11">
        <v>0</v>
      </c>
      <c r="X302" s="11">
        <v>0</v>
      </c>
      <c r="Y302" s="11">
        <v>0.93744000000000005</v>
      </c>
      <c r="Z302" s="28" t="s">
        <v>35</v>
      </c>
      <c r="AA302" s="28" t="s">
        <v>35</v>
      </c>
      <c r="AB302" s="11">
        <v>2.2749999999999999E-2</v>
      </c>
      <c r="AC302" s="11">
        <v>3.61E-2</v>
      </c>
      <c r="AD302" s="71">
        <f t="shared" si="15"/>
        <v>8.9999999999999998E-4</v>
      </c>
      <c r="AE302" s="71">
        <f t="shared" si="16"/>
        <v>0</v>
      </c>
      <c r="AF302" s="71">
        <f t="shared" si="17"/>
        <v>1.34E-2</v>
      </c>
      <c r="AG302" s="277" t="s">
        <v>908</v>
      </c>
      <c r="AH302" s="277" t="s">
        <v>479</v>
      </c>
      <c r="AI302" s="276" t="s">
        <v>480</v>
      </c>
      <c r="AJ302" s="276" t="s">
        <v>481</v>
      </c>
      <c r="AK302" s="276" t="s">
        <v>254</v>
      </c>
      <c r="AL302" s="277" t="s">
        <v>43</v>
      </c>
      <c r="AM302" s="276" t="s">
        <v>473</v>
      </c>
      <c r="AN302" s="276" t="s">
        <v>474</v>
      </c>
      <c r="AO302" s="277" t="s">
        <v>475</v>
      </c>
    </row>
    <row r="303" spans="1:41" ht="15" thickBot="1" x14ac:dyDescent="0.4">
      <c r="A303" s="8">
        <v>2025</v>
      </c>
      <c r="B303" s="9" t="s">
        <v>40</v>
      </c>
      <c r="C303" s="9" t="s">
        <v>43</v>
      </c>
      <c r="D303" s="9" t="s">
        <v>254</v>
      </c>
      <c r="E303" s="9" t="s">
        <v>32</v>
      </c>
      <c r="F303" s="8">
        <v>2028</v>
      </c>
      <c r="G303" s="11">
        <v>0</v>
      </c>
      <c r="H303" s="11">
        <v>0</v>
      </c>
      <c r="I303" s="11">
        <v>0</v>
      </c>
      <c r="J303" s="11">
        <v>0</v>
      </c>
      <c r="K303" s="11">
        <v>0</v>
      </c>
      <c r="L303" s="11">
        <v>0</v>
      </c>
      <c r="M303" s="11">
        <v>0</v>
      </c>
      <c r="N303" s="11">
        <v>0</v>
      </c>
      <c r="O303" s="11" t="s">
        <v>35</v>
      </c>
      <c r="P303" s="11">
        <v>0.25808999999999999</v>
      </c>
      <c r="Q303" s="11">
        <v>0.54281000000000001</v>
      </c>
      <c r="R303" s="11" t="s">
        <v>35</v>
      </c>
      <c r="S303" s="11">
        <v>0</v>
      </c>
      <c r="T303" s="11">
        <v>0.80271999999999999</v>
      </c>
      <c r="U303" s="11">
        <v>0</v>
      </c>
      <c r="V303" s="11">
        <v>0</v>
      </c>
      <c r="W303" s="11">
        <v>0</v>
      </c>
      <c r="X303" s="11">
        <v>0</v>
      </c>
      <c r="Y303" s="11">
        <v>0.80271999999999999</v>
      </c>
      <c r="Z303" s="28" t="s">
        <v>35</v>
      </c>
      <c r="AA303" s="28" t="s">
        <v>35</v>
      </c>
      <c r="AB303" s="11">
        <v>0.27307999999999999</v>
      </c>
      <c r="AC303" s="11">
        <v>0.41857</v>
      </c>
      <c r="AD303" s="71">
        <f t="shared" si="15"/>
        <v>1.8E-3</v>
      </c>
      <c r="AE303" s="71">
        <f t="shared" si="16"/>
        <v>0</v>
      </c>
      <c r="AF303" s="71">
        <f t="shared" si="17"/>
        <v>0.14549999999999999</v>
      </c>
      <c r="AG303" s="277" t="s">
        <v>908</v>
      </c>
      <c r="AH303" s="277" t="s">
        <v>479</v>
      </c>
      <c r="AI303" s="276" t="s">
        <v>480</v>
      </c>
      <c r="AJ303" s="276" t="s">
        <v>481</v>
      </c>
      <c r="AK303" s="276" t="s">
        <v>254</v>
      </c>
      <c r="AL303" s="277" t="s">
        <v>43</v>
      </c>
      <c r="AM303" s="276" t="s">
        <v>473</v>
      </c>
      <c r="AN303" s="276" t="s">
        <v>474</v>
      </c>
      <c r="AO303" s="277" t="s">
        <v>475</v>
      </c>
    </row>
    <row r="304" spans="1:41" ht="15" thickBot="1" x14ac:dyDescent="0.4">
      <c r="A304" s="8">
        <v>2025</v>
      </c>
      <c r="B304" s="9" t="s">
        <v>40</v>
      </c>
      <c r="C304" s="9" t="s">
        <v>43</v>
      </c>
      <c r="D304" s="9" t="s">
        <v>254</v>
      </c>
      <c r="E304" s="9" t="s">
        <v>32</v>
      </c>
      <c r="F304" s="8">
        <v>2029</v>
      </c>
      <c r="G304" s="11">
        <v>0</v>
      </c>
      <c r="H304" s="11">
        <v>0</v>
      </c>
      <c r="I304" s="11">
        <v>0</v>
      </c>
      <c r="J304" s="11">
        <v>0</v>
      </c>
      <c r="K304" s="11">
        <v>0</v>
      </c>
      <c r="L304" s="11">
        <v>0</v>
      </c>
      <c r="M304" s="11">
        <v>0</v>
      </c>
      <c r="N304" s="11">
        <v>0</v>
      </c>
      <c r="O304" s="11" t="s">
        <v>35</v>
      </c>
      <c r="P304" s="11">
        <v>0.13158</v>
      </c>
      <c r="Q304" s="11">
        <v>0.38896999999999998</v>
      </c>
      <c r="R304" s="11" t="s">
        <v>35</v>
      </c>
      <c r="S304" s="11">
        <v>0</v>
      </c>
      <c r="T304" s="11">
        <v>0.52749999999999997</v>
      </c>
      <c r="U304" s="11">
        <v>0</v>
      </c>
      <c r="V304" s="11">
        <v>0</v>
      </c>
      <c r="W304" s="11">
        <v>0</v>
      </c>
      <c r="X304" s="11">
        <v>0</v>
      </c>
      <c r="Y304" s="11">
        <v>0.52749999999999997</v>
      </c>
      <c r="Z304" s="28" t="s">
        <v>35</v>
      </c>
      <c r="AA304" s="28" t="s">
        <v>35</v>
      </c>
      <c r="AB304" s="11">
        <v>0.59665000000000001</v>
      </c>
      <c r="AC304" s="11">
        <v>0.85880000000000001</v>
      </c>
      <c r="AD304" s="71">
        <f t="shared" si="15"/>
        <v>7.0000000000000001E-3</v>
      </c>
      <c r="AE304" s="71">
        <f t="shared" si="16"/>
        <v>0</v>
      </c>
      <c r="AF304" s="71">
        <f t="shared" si="17"/>
        <v>0.26219999999999999</v>
      </c>
      <c r="AG304" s="277" t="s">
        <v>908</v>
      </c>
      <c r="AH304" s="277" t="s">
        <v>479</v>
      </c>
      <c r="AI304" s="276" t="s">
        <v>480</v>
      </c>
      <c r="AJ304" s="276" t="s">
        <v>481</v>
      </c>
      <c r="AK304" s="276" t="s">
        <v>254</v>
      </c>
      <c r="AL304" s="277" t="s">
        <v>43</v>
      </c>
      <c r="AM304" s="276" t="s">
        <v>473</v>
      </c>
      <c r="AN304" s="276" t="s">
        <v>474</v>
      </c>
      <c r="AO304" s="277" t="s">
        <v>475</v>
      </c>
    </row>
    <row r="305" spans="1:41" ht="15" thickBot="1" x14ac:dyDescent="0.4">
      <c r="A305" s="8">
        <v>2025</v>
      </c>
      <c r="B305" s="9" t="s">
        <v>40</v>
      </c>
      <c r="C305" s="9" t="s">
        <v>43</v>
      </c>
      <c r="D305" s="9" t="s">
        <v>254</v>
      </c>
      <c r="E305" s="9" t="s">
        <v>32</v>
      </c>
      <c r="F305" s="8">
        <v>2030</v>
      </c>
      <c r="G305" s="11">
        <v>0</v>
      </c>
      <c r="H305" s="11">
        <v>0</v>
      </c>
      <c r="I305" s="11">
        <v>0</v>
      </c>
      <c r="J305" s="11">
        <v>0</v>
      </c>
      <c r="K305" s="11">
        <v>0</v>
      </c>
      <c r="L305" s="11">
        <v>0</v>
      </c>
      <c r="M305" s="11">
        <v>0</v>
      </c>
      <c r="N305" s="11">
        <v>0</v>
      </c>
      <c r="O305" s="11" t="s">
        <v>35</v>
      </c>
      <c r="P305" s="11">
        <v>7.8600000000000003E-2</v>
      </c>
      <c r="Q305" s="11">
        <v>0.43808999999999998</v>
      </c>
      <c r="R305" s="11" t="s">
        <v>35</v>
      </c>
      <c r="S305" s="11">
        <v>0</v>
      </c>
      <c r="T305" s="11">
        <v>0.54508999999999996</v>
      </c>
      <c r="U305" s="11">
        <v>0</v>
      </c>
      <c r="V305" s="11">
        <v>0</v>
      </c>
      <c r="W305" s="11">
        <v>0</v>
      </c>
      <c r="X305" s="11">
        <v>0</v>
      </c>
      <c r="Y305" s="11">
        <v>0.54508999999999996</v>
      </c>
      <c r="Z305" s="28" t="s">
        <v>35</v>
      </c>
      <c r="AA305" s="28" t="s">
        <v>35</v>
      </c>
      <c r="AB305" s="11">
        <v>0.68506999999999996</v>
      </c>
      <c r="AC305" s="11">
        <v>1.0221899999999999</v>
      </c>
      <c r="AD305" s="71">
        <f t="shared" si="15"/>
        <v>2.8400000000000002E-2</v>
      </c>
      <c r="AE305" s="71">
        <f t="shared" si="16"/>
        <v>0</v>
      </c>
      <c r="AF305" s="71">
        <f t="shared" si="17"/>
        <v>0.33710000000000001</v>
      </c>
      <c r="AG305" s="277" t="s">
        <v>908</v>
      </c>
      <c r="AH305" s="277" t="s">
        <v>479</v>
      </c>
      <c r="AI305" s="276" t="s">
        <v>480</v>
      </c>
      <c r="AJ305" s="276" t="s">
        <v>481</v>
      </c>
      <c r="AK305" s="276" t="s">
        <v>254</v>
      </c>
      <c r="AL305" s="277" t="s">
        <v>43</v>
      </c>
      <c r="AM305" s="276" t="s">
        <v>473</v>
      </c>
      <c r="AN305" s="276" t="s">
        <v>474</v>
      </c>
      <c r="AO305" s="277" t="s">
        <v>475</v>
      </c>
    </row>
    <row r="306" spans="1:41" ht="15" thickBot="1" x14ac:dyDescent="0.4">
      <c r="A306" s="8">
        <v>2025</v>
      </c>
      <c r="B306" s="9" t="s">
        <v>40</v>
      </c>
      <c r="C306" s="9" t="s">
        <v>43</v>
      </c>
      <c r="D306" s="9" t="s">
        <v>254</v>
      </c>
      <c r="E306" s="9" t="s">
        <v>32</v>
      </c>
      <c r="F306" s="8">
        <v>2031</v>
      </c>
      <c r="G306" s="11">
        <v>0</v>
      </c>
      <c r="H306" s="11">
        <v>0</v>
      </c>
      <c r="I306" s="11">
        <v>0</v>
      </c>
      <c r="J306" s="11">
        <v>0</v>
      </c>
      <c r="K306" s="11">
        <v>0</v>
      </c>
      <c r="L306" s="11">
        <v>0</v>
      </c>
      <c r="M306" s="11">
        <v>0</v>
      </c>
      <c r="N306" s="11">
        <v>0</v>
      </c>
      <c r="O306" s="11" t="s">
        <v>35</v>
      </c>
      <c r="P306" s="11">
        <v>0.15342</v>
      </c>
      <c r="Q306" s="11">
        <v>0.54008999999999996</v>
      </c>
      <c r="R306" s="11" t="s">
        <v>35</v>
      </c>
      <c r="S306" s="11">
        <v>0</v>
      </c>
      <c r="T306" s="11">
        <v>0.84653</v>
      </c>
      <c r="U306" s="11">
        <v>0</v>
      </c>
      <c r="V306" s="11">
        <v>0</v>
      </c>
      <c r="W306" s="11">
        <v>0</v>
      </c>
      <c r="X306" s="11">
        <v>0</v>
      </c>
      <c r="Y306" s="11">
        <v>0.84653</v>
      </c>
      <c r="Z306" s="28" t="s">
        <v>35</v>
      </c>
      <c r="AA306" s="28" t="s">
        <v>35</v>
      </c>
      <c r="AB306" s="11">
        <v>0.50555000000000005</v>
      </c>
      <c r="AC306" s="11">
        <v>0.89329999999999998</v>
      </c>
      <c r="AD306" s="71">
        <f t="shared" si="15"/>
        <v>0.153</v>
      </c>
      <c r="AE306" s="71">
        <f t="shared" si="16"/>
        <v>0</v>
      </c>
      <c r="AF306" s="71">
        <f t="shared" si="17"/>
        <v>0.38779999999999998</v>
      </c>
      <c r="AG306" s="277" t="s">
        <v>908</v>
      </c>
      <c r="AH306" s="277" t="s">
        <v>479</v>
      </c>
      <c r="AI306" s="276" t="s">
        <v>480</v>
      </c>
      <c r="AJ306" s="276" t="s">
        <v>481</v>
      </c>
      <c r="AK306" s="276" t="s">
        <v>254</v>
      </c>
      <c r="AL306" s="277" t="s">
        <v>43</v>
      </c>
      <c r="AM306" s="276" t="s">
        <v>473</v>
      </c>
      <c r="AN306" s="276" t="s">
        <v>474</v>
      </c>
      <c r="AO306" s="277" t="s">
        <v>475</v>
      </c>
    </row>
    <row r="307" spans="1:41" ht="15" thickBot="1" x14ac:dyDescent="0.4">
      <c r="A307" s="8">
        <v>2025</v>
      </c>
      <c r="B307" s="9" t="s">
        <v>40</v>
      </c>
      <c r="C307" s="9" t="s">
        <v>43</v>
      </c>
      <c r="D307" s="9" t="s">
        <v>254</v>
      </c>
      <c r="E307" s="9" t="s">
        <v>32</v>
      </c>
      <c r="F307" s="8">
        <v>2032</v>
      </c>
      <c r="G307" s="11">
        <v>0</v>
      </c>
      <c r="H307" s="11">
        <v>0</v>
      </c>
      <c r="I307" s="11">
        <v>0</v>
      </c>
      <c r="J307" s="11">
        <v>0</v>
      </c>
      <c r="K307" s="11">
        <v>0</v>
      </c>
      <c r="L307" s="11">
        <v>0</v>
      </c>
      <c r="M307" s="11">
        <v>0</v>
      </c>
      <c r="N307" s="11">
        <v>0</v>
      </c>
      <c r="O307" s="11" t="s">
        <v>35</v>
      </c>
      <c r="P307" s="11">
        <v>0.22905</v>
      </c>
      <c r="Q307" s="11">
        <v>0.99348000000000003</v>
      </c>
      <c r="R307" s="11" t="s">
        <v>35</v>
      </c>
      <c r="S307" s="11">
        <v>0</v>
      </c>
      <c r="T307" s="11">
        <v>1.34432</v>
      </c>
      <c r="U307" s="11">
        <v>0</v>
      </c>
      <c r="V307" s="11">
        <v>0</v>
      </c>
      <c r="W307" s="11">
        <v>0</v>
      </c>
      <c r="X307" s="11">
        <v>0</v>
      </c>
      <c r="Y307" s="11">
        <v>1.34432</v>
      </c>
      <c r="Z307" s="28" t="s">
        <v>35</v>
      </c>
      <c r="AA307" s="28" t="s">
        <v>35</v>
      </c>
      <c r="AB307" s="11">
        <v>0.46317000000000003</v>
      </c>
      <c r="AC307" s="11">
        <v>0.81499999999999995</v>
      </c>
      <c r="AD307" s="71">
        <f t="shared" si="15"/>
        <v>0.12180000000000001</v>
      </c>
      <c r="AE307" s="71">
        <f t="shared" si="16"/>
        <v>0</v>
      </c>
      <c r="AF307" s="71">
        <f t="shared" si="17"/>
        <v>0.3518</v>
      </c>
      <c r="AG307" s="277" t="s">
        <v>908</v>
      </c>
      <c r="AH307" s="277" t="s">
        <v>479</v>
      </c>
      <c r="AI307" s="276" t="s">
        <v>480</v>
      </c>
      <c r="AJ307" s="276" t="s">
        <v>481</v>
      </c>
      <c r="AK307" s="276" t="s">
        <v>254</v>
      </c>
      <c r="AL307" s="277" t="s">
        <v>43</v>
      </c>
      <c r="AM307" s="276" t="s">
        <v>473</v>
      </c>
      <c r="AN307" s="276" t="s">
        <v>474</v>
      </c>
      <c r="AO307" s="277" t="s">
        <v>475</v>
      </c>
    </row>
    <row r="308" spans="1:41" ht="15" thickBot="1" x14ac:dyDescent="0.4">
      <c r="A308" s="8">
        <v>2025</v>
      </c>
      <c r="B308" s="9" t="s">
        <v>40</v>
      </c>
      <c r="C308" s="9" t="s">
        <v>43</v>
      </c>
      <c r="D308" s="9" t="s">
        <v>254</v>
      </c>
      <c r="E308" s="9" t="s">
        <v>32</v>
      </c>
      <c r="F308" s="8">
        <v>2033</v>
      </c>
      <c r="G308" s="11">
        <v>0</v>
      </c>
      <c r="H308" s="11">
        <v>0</v>
      </c>
      <c r="I308" s="11">
        <v>0</v>
      </c>
      <c r="J308" s="11">
        <v>0</v>
      </c>
      <c r="K308" s="11">
        <v>0</v>
      </c>
      <c r="L308" s="11">
        <v>0</v>
      </c>
      <c r="M308" s="11">
        <v>0</v>
      </c>
      <c r="N308" s="11">
        <v>0</v>
      </c>
      <c r="O308" s="11" t="s">
        <v>35</v>
      </c>
      <c r="P308" s="11">
        <v>0.30020999999999998</v>
      </c>
      <c r="Q308" s="11">
        <v>0.65349999999999997</v>
      </c>
      <c r="R308" s="11" t="s">
        <v>35</v>
      </c>
      <c r="S308" s="11">
        <v>0</v>
      </c>
      <c r="T308" s="11">
        <v>1.04051</v>
      </c>
      <c r="U308" s="11">
        <v>0</v>
      </c>
      <c r="V308" s="11">
        <v>0</v>
      </c>
      <c r="W308" s="11">
        <v>0</v>
      </c>
      <c r="X308" s="11">
        <v>0</v>
      </c>
      <c r="Y308" s="11">
        <v>1.04051</v>
      </c>
      <c r="Z308" s="28" t="s">
        <v>35</v>
      </c>
      <c r="AA308" s="28" t="s">
        <v>35</v>
      </c>
      <c r="AB308" s="11">
        <v>0.38514999999999999</v>
      </c>
      <c r="AC308" s="11">
        <v>0.61592000000000002</v>
      </c>
      <c r="AD308" s="71">
        <f t="shared" si="15"/>
        <v>8.6800000000000002E-2</v>
      </c>
      <c r="AE308" s="71">
        <f t="shared" si="16"/>
        <v>0</v>
      </c>
      <c r="AF308" s="71">
        <f t="shared" si="17"/>
        <v>0.23080000000000001</v>
      </c>
      <c r="AG308" s="277" t="s">
        <v>908</v>
      </c>
      <c r="AH308" s="277" t="s">
        <v>479</v>
      </c>
      <c r="AI308" s="276" t="s">
        <v>480</v>
      </c>
      <c r="AJ308" s="276" t="s">
        <v>481</v>
      </c>
      <c r="AK308" s="276" t="s">
        <v>254</v>
      </c>
      <c r="AL308" s="277" t="s">
        <v>43</v>
      </c>
      <c r="AM308" s="276" t="s">
        <v>473</v>
      </c>
      <c r="AN308" s="276" t="s">
        <v>474</v>
      </c>
      <c r="AO308" s="277" t="s">
        <v>475</v>
      </c>
    </row>
    <row r="309" spans="1:41" ht="15" thickBot="1" x14ac:dyDescent="0.4">
      <c r="A309" s="8">
        <v>2025</v>
      </c>
      <c r="B309" s="9" t="s">
        <v>40</v>
      </c>
      <c r="C309" s="9" t="s">
        <v>43</v>
      </c>
      <c r="D309" s="9" t="s">
        <v>254</v>
      </c>
      <c r="E309" s="9" t="s">
        <v>32</v>
      </c>
      <c r="F309" s="8">
        <v>2034</v>
      </c>
      <c r="G309" s="11">
        <v>0</v>
      </c>
      <c r="H309" s="11">
        <v>0</v>
      </c>
      <c r="I309" s="11">
        <v>0</v>
      </c>
      <c r="J309" s="11">
        <v>0</v>
      </c>
      <c r="K309" s="11">
        <v>0</v>
      </c>
      <c r="L309" s="11">
        <v>0</v>
      </c>
      <c r="M309" s="11">
        <v>0</v>
      </c>
      <c r="N309" s="11">
        <v>0</v>
      </c>
      <c r="O309" s="11" t="s">
        <v>35</v>
      </c>
      <c r="P309" s="11">
        <v>0.21201</v>
      </c>
      <c r="Q309" s="11">
        <v>0.96858999999999995</v>
      </c>
      <c r="R309" s="11" t="s">
        <v>35</v>
      </c>
      <c r="S309" s="11">
        <v>0</v>
      </c>
      <c r="T309" s="11">
        <v>1.4307700000000001</v>
      </c>
      <c r="U309" s="11">
        <v>0</v>
      </c>
      <c r="V309" s="11">
        <v>0</v>
      </c>
      <c r="W309" s="11">
        <v>0</v>
      </c>
      <c r="X309" s="11">
        <v>0</v>
      </c>
      <c r="Y309" s="11">
        <v>1.4307700000000001</v>
      </c>
      <c r="Z309" s="28" t="s">
        <v>35</v>
      </c>
      <c r="AA309" s="28" t="s">
        <v>35</v>
      </c>
      <c r="AB309" s="11">
        <v>0.44829000000000002</v>
      </c>
      <c r="AC309" s="11">
        <v>0.60036999999999996</v>
      </c>
      <c r="AD309" s="71">
        <f t="shared" si="15"/>
        <v>0.25019999999999998</v>
      </c>
      <c r="AE309" s="71">
        <f t="shared" si="16"/>
        <v>0</v>
      </c>
      <c r="AF309" s="71">
        <f t="shared" si="17"/>
        <v>0.15210000000000001</v>
      </c>
      <c r="AG309" s="277" t="s">
        <v>908</v>
      </c>
      <c r="AH309" s="277" t="s">
        <v>479</v>
      </c>
      <c r="AI309" s="276" t="s">
        <v>480</v>
      </c>
      <c r="AJ309" s="276" t="s">
        <v>481</v>
      </c>
      <c r="AK309" s="276" t="s">
        <v>254</v>
      </c>
      <c r="AL309" s="277" t="s">
        <v>43</v>
      </c>
      <c r="AM309" s="276" t="s">
        <v>473</v>
      </c>
      <c r="AN309" s="276" t="s">
        <v>474</v>
      </c>
      <c r="AO309" s="277" t="s">
        <v>475</v>
      </c>
    </row>
    <row r="310" spans="1:41" ht="15" thickBot="1" x14ac:dyDescent="0.4">
      <c r="A310" s="8">
        <v>2025</v>
      </c>
      <c r="B310" s="9" t="s">
        <v>40</v>
      </c>
      <c r="C310" s="9" t="s">
        <v>43</v>
      </c>
      <c r="D310" s="9" t="s">
        <v>254</v>
      </c>
      <c r="E310" s="9" t="s">
        <v>32</v>
      </c>
      <c r="F310" s="8">
        <v>2035</v>
      </c>
      <c r="G310" s="11">
        <v>0</v>
      </c>
      <c r="H310" s="11">
        <v>0</v>
      </c>
      <c r="I310" s="11">
        <v>0</v>
      </c>
      <c r="J310" s="11">
        <v>0</v>
      </c>
      <c r="K310" s="11">
        <v>0</v>
      </c>
      <c r="L310" s="11">
        <v>0</v>
      </c>
      <c r="M310" s="11">
        <v>0</v>
      </c>
      <c r="N310" s="11">
        <v>0</v>
      </c>
      <c r="O310" s="11" t="s">
        <v>35</v>
      </c>
      <c r="P310" s="11">
        <v>0.32382</v>
      </c>
      <c r="Q310" s="11">
        <v>1.44346</v>
      </c>
      <c r="R310" s="11" t="s">
        <v>35</v>
      </c>
      <c r="S310" s="11">
        <v>0</v>
      </c>
      <c r="T310" s="11">
        <v>2.0698400000000001</v>
      </c>
      <c r="U310" s="11">
        <v>0</v>
      </c>
      <c r="V310" s="11">
        <v>0</v>
      </c>
      <c r="W310" s="11">
        <v>0</v>
      </c>
      <c r="X310" s="11">
        <v>0</v>
      </c>
      <c r="Y310" s="11">
        <v>2.0698400000000001</v>
      </c>
      <c r="Z310" s="28" t="s">
        <v>35</v>
      </c>
      <c r="AA310" s="28" t="s">
        <v>35</v>
      </c>
      <c r="AB310" s="11">
        <v>0.65805000000000002</v>
      </c>
      <c r="AC310" s="11">
        <v>0.93974000000000002</v>
      </c>
      <c r="AD310" s="71">
        <f t="shared" si="15"/>
        <v>0.30259999999999998</v>
      </c>
      <c r="AE310" s="71">
        <f t="shared" si="16"/>
        <v>0</v>
      </c>
      <c r="AF310" s="71">
        <f t="shared" si="17"/>
        <v>0.28170000000000001</v>
      </c>
      <c r="AG310" s="277" t="s">
        <v>908</v>
      </c>
      <c r="AH310" s="277" t="s">
        <v>479</v>
      </c>
      <c r="AI310" s="276" t="s">
        <v>480</v>
      </c>
      <c r="AJ310" s="276" t="s">
        <v>481</v>
      </c>
      <c r="AK310" s="276" t="s">
        <v>254</v>
      </c>
      <c r="AL310" s="277" t="s">
        <v>43</v>
      </c>
      <c r="AM310" s="276" t="s">
        <v>473</v>
      </c>
      <c r="AN310" s="276" t="s">
        <v>474</v>
      </c>
      <c r="AO310" s="277" t="s">
        <v>475</v>
      </c>
    </row>
    <row r="311" spans="1:41" ht="23.5" thickBot="1" x14ac:dyDescent="0.4">
      <c r="A311" s="8">
        <v>2025</v>
      </c>
      <c r="B311" s="9" t="s">
        <v>44</v>
      </c>
      <c r="C311" s="9" t="s">
        <v>45</v>
      </c>
      <c r="D311" s="9" t="s">
        <v>255</v>
      </c>
      <c r="E311" s="97" t="s">
        <v>29</v>
      </c>
      <c r="F311" s="8">
        <v>2025</v>
      </c>
      <c r="G311" s="10">
        <v>0</v>
      </c>
      <c r="H311" s="10">
        <v>0</v>
      </c>
      <c r="I311" s="10">
        <v>0</v>
      </c>
      <c r="J311" s="10">
        <v>0</v>
      </c>
      <c r="K311" s="10">
        <v>0</v>
      </c>
      <c r="L311" s="10" t="s">
        <v>35</v>
      </c>
      <c r="M311" s="10">
        <v>0</v>
      </c>
      <c r="N311" s="10">
        <v>32</v>
      </c>
      <c r="O311" s="10">
        <v>25</v>
      </c>
      <c r="P311" s="10">
        <v>51</v>
      </c>
      <c r="Q311" s="10">
        <v>61</v>
      </c>
      <c r="R311" s="10">
        <v>0</v>
      </c>
      <c r="S311" s="10" t="s">
        <v>35</v>
      </c>
      <c r="T311" s="10">
        <v>186</v>
      </c>
      <c r="U311" s="10">
        <v>0</v>
      </c>
      <c r="V311" s="10">
        <v>0</v>
      </c>
      <c r="W311" s="10">
        <v>0</v>
      </c>
      <c r="X311" s="10">
        <v>0</v>
      </c>
      <c r="Y311" s="10">
        <v>186</v>
      </c>
      <c r="Z311" s="29" t="s">
        <v>35</v>
      </c>
      <c r="AA311" s="29" t="s">
        <v>35</v>
      </c>
      <c r="AB311" s="10">
        <v>12</v>
      </c>
      <c r="AC311" s="10">
        <v>23</v>
      </c>
      <c r="AD311" s="71">
        <f t="shared" si="15"/>
        <v>17</v>
      </c>
      <c r="AE311" s="71">
        <f t="shared" si="16"/>
        <v>0</v>
      </c>
      <c r="AF311" s="71">
        <f t="shared" si="17"/>
        <v>11</v>
      </c>
      <c r="AG311" s="277" t="s">
        <v>905</v>
      </c>
      <c r="AH311" s="277" t="s">
        <v>482</v>
      </c>
      <c r="AI311" s="276" t="s">
        <v>483</v>
      </c>
      <c r="AJ311" s="276" t="s">
        <v>484</v>
      </c>
      <c r="AK311" s="276" t="s">
        <v>255</v>
      </c>
      <c r="AL311" s="277" t="s">
        <v>45</v>
      </c>
      <c r="AM311" s="276" t="s">
        <v>485</v>
      </c>
      <c r="AN311" s="276" t="s">
        <v>486</v>
      </c>
      <c r="AO311" s="277" t="s">
        <v>487</v>
      </c>
    </row>
    <row r="312" spans="1:41" ht="15" thickBot="1" x14ac:dyDescent="0.4">
      <c r="A312" s="8">
        <v>2025</v>
      </c>
      <c r="B312" s="9" t="s">
        <v>44</v>
      </c>
      <c r="C312" s="9" t="s">
        <v>45</v>
      </c>
      <c r="D312" s="9" t="s">
        <v>255</v>
      </c>
      <c r="E312" s="9" t="s">
        <v>30</v>
      </c>
      <c r="F312" s="8">
        <v>2025</v>
      </c>
      <c r="G312" s="11">
        <v>0</v>
      </c>
      <c r="H312" s="11">
        <v>0</v>
      </c>
      <c r="I312" s="11">
        <v>0</v>
      </c>
      <c r="J312" s="11">
        <v>0</v>
      </c>
      <c r="K312" s="11">
        <v>0</v>
      </c>
      <c r="L312" s="11" t="s">
        <v>35</v>
      </c>
      <c r="M312" s="11">
        <v>0</v>
      </c>
      <c r="N312" s="11">
        <v>9.7250000000000003E-2</v>
      </c>
      <c r="O312" s="11">
        <v>7.8640000000000002E-2</v>
      </c>
      <c r="P312" s="11">
        <v>0.17696000000000001</v>
      </c>
      <c r="Q312" s="11">
        <v>0.20043</v>
      </c>
      <c r="R312" s="11">
        <v>0</v>
      </c>
      <c r="S312" s="11" t="s">
        <v>35</v>
      </c>
      <c r="T312" s="11">
        <v>0.60958999999999997</v>
      </c>
      <c r="U312" s="11">
        <v>0</v>
      </c>
      <c r="V312" s="11">
        <v>0</v>
      </c>
      <c r="W312" s="11">
        <v>0</v>
      </c>
      <c r="X312" s="11">
        <v>0</v>
      </c>
      <c r="Y312" s="11">
        <v>0.60958999999999997</v>
      </c>
      <c r="Z312" s="28" t="s">
        <v>35</v>
      </c>
      <c r="AA312" s="28" t="s">
        <v>35</v>
      </c>
      <c r="AB312" s="11">
        <v>1.2579999999999999E-2</v>
      </c>
      <c r="AC312" s="11">
        <v>2.2370000000000001E-2</v>
      </c>
      <c r="AD312" s="71">
        <f t="shared" si="15"/>
        <v>5.6300000000000003E-2</v>
      </c>
      <c r="AE312" s="71">
        <f t="shared" si="16"/>
        <v>0</v>
      </c>
      <c r="AF312" s="71">
        <f t="shared" si="17"/>
        <v>9.7999999999999997E-3</v>
      </c>
      <c r="AG312" s="277" t="s">
        <v>906</v>
      </c>
      <c r="AH312" s="277" t="s">
        <v>482</v>
      </c>
      <c r="AI312" s="276" t="s">
        <v>483</v>
      </c>
      <c r="AJ312" s="276" t="s">
        <v>484</v>
      </c>
      <c r="AK312" s="276" t="s">
        <v>255</v>
      </c>
      <c r="AL312" s="277" t="s">
        <v>45</v>
      </c>
      <c r="AM312" s="276" t="s">
        <v>485</v>
      </c>
      <c r="AN312" s="276" t="s">
        <v>486</v>
      </c>
      <c r="AO312" s="277" t="s">
        <v>487</v>
      </c>
    </row>
    <row r="313" spans="1:41" ht="15" thickBot="1" x14ac:dyDescent="0.4">
      <c r="A313" s="8">
        <v>2025</v>
      </c>
      <c r="B313" s="9" t="s">
        <v>44</v>
      </c>
      <c r="C313" s="9" t="s">
        <v>45</v>
      </c>
      <c r="D313" s="9" t="s">
        <v>255</v>
      </c>
      <c r="E313" s="9" t="s">
        <v>30</v>
      </c>
      <c r="F313" s="8">
        <v>2026</v>
      </c>
      <c r="G313" s="11">
        <v>0</v>
      </c>
      <c r="H313" s="11">
        <v>0</v>
      </c>
      <c r="I313" s="11">
        <v>0</v>
      </c>
      <c r="J313" s="11">
        <v>0</v>
      </c>
      <c r="K313" s="11">
        <v>0</v>
      </c>
      <c r="L313" s="11" t="s">
        <v>35</v>
      </c>
      <c r="M313" s="11">
        <v>0</v>
      </c>
      <c r="N313" s="11">
        <v>9.7170000000000006E-2</v>
      </c>
      <c r="O313" s="11">
        <v>7.9100000000000004E-2</v>
      </c>
      <c r="P313" s="11">
        <v>0.17943999999999999</v>
      </c>
      <c r="Q313" s="11">
        <v>0.20386000000000001</v>
      </c>
      <c r="R313" s="11">
        <v>0</v>
      </c>
      <c r="S313" s="11" t="s">
        <v>35</v>
      </c>
      <c r="T313" s="11">
        <v>0.61709999999999998</v>
      </c>
      <c r="U313" s="11">
        <v>0</v>
      </c>
      <c r="V313" s="11">
        <v>0</v>
      </c>
      <c r="W313" s="11">
        <v>0</v>
      </c>
      <c r="X313" s="11">
        <v>0</v>
      </c>
      <c r="Y313" s="11">
        <v>0.61709999999999998</v>
      </c>
      <c r="Z313" s="28" t="s">
        <v>35</v>
      </c>
      <c r="AA313" s="28" t="s">
        <v>35</v>
      </c>
      <c r="AB313" s="11">
        <v>1.102E-2</v>
      </c>
      <c r="AC313" s="11">
        <v>2.0580000000000001E-2</v>
      </c>
      <c r="AD313" s="71">
        <f t="shared" si="15"/>
        <v>5.7500000000000002E-2</v>
      </c>
      <c r="AE313" s="71">
        <f t="shared" si="16"/>
        <v>0</v>
      </c>
      <c r="AF313" s="71">
        <f t="shared" si="17"/>
        <v>9.5999999999999992E-3</v>
      </c>
      <c r="AG313" s="277" t="s">
        <v>906</v>
      </c>
      <c r="AH313" s="277" t="s">
        <v>482</v>
      </c>
      <c r="AI313" s="276" t="s">
        <v>483</v>
      </c>
      <c r="AJ313" s="276" t="s">
        <v>484</v>
      </c>
      <c r="AK313" s="276" t="s">
        <v>255</v>
      </c>
      <c r="AL313" s="277" t="s">
        <v>45</v>
      </c>
      <c r="AM313" s="276" t="s">
        <v>485</v>
      </c>
      <c r="AN313" s="276" t="s">
        <v>486</v>
      </c>
      <c r="AO313" s="277" t="s">
        <v>487</v>
      </c>
    </row>
    <row r="314" spans="1:41" ht="15" thickBot="1" x14ac:dyDescent="0.4">
      <c r="A314" s="8">
        <v>2025</v>
      </c>
      <c r="B314" s="9" t="s">
        <v>44</v>
      </c>
      <c r="C314" s="9" t="s">
        <v>45</v>
      </c>
      <c r="D314" s="9" t="s">
        <v>255</v>
      </c>
      <c r="E314" s="9" t="s">
        <v>30</v>
      </c>
      <c r="F314" s="8">
        <v>2027</v>
      </c>
      <c r="G314" s="11">
        <v>0</v>
      </c>
      <c r="H314" s="11">
        <v>0</v>
      </c>
      <c r="I314" s="11">
        <v>0</v>
      </c>
      <c r="J314" s="11">
        <v>0</v>
      </c>
      <c r="K314" s="11">
        <v>0</v>
      </c>
      <c r="L314" s="11" t="s">
        <v>35</v>
      </c>
      <c r="M314" s="11">
        <v>0</v>
      </c>
      <c r="N314" s="11">
        <v>9.5019999999999993E-2</v>
      </c>
      <c r="O314" s="11">
        <v>7.7719999999999997E-2</v>
      </c>
      <c r="P314" s="11">
        <v>0.18079000000000001</v>
      </c>
      <c r="Q314" s="11">
        <v>0.20971000000000001</v>
      </c>
      <c r="R314" s="11">
        <v>0</v>
      </c>
      <c r="S314" s="11" t="s">
        <v>35</v>
      </c>
      <c r="T314" s="11">
        <v>0.62124999999999997</v>
      </c>
      <c r="U314" s="11">
        <v>0</v>
      </c>
      <c r="V314" s="11">
        <v>0</v>
      </c>
      <c r="W314" s="11">
        <v>0</v>
      </c>
      <c r="X314" s="11">
        <v>0</v>
      </c>
      <c r="Y314" s="11">
        <v>0.62124999999999997</v>
      </c>
      <c r="Z314" s="28" t="s">
        <v>35</v>
      </c>
      <c r="AA314" s="28" t="s">
        <v>35</v>
      </c>
      <c r="AB314" s="11">
        <v>1.0200000000000001E-2</v>
      </c>
      <c r="AC314" s="11">
        <v>1.9949999999999999E-2</v>
      </c>
      <c r="AD314" s="71">
        <f t="shared" si="15"/>
        <v>5.8000000000000003E-2</v>
      </c>
      <c r="AE314" s="71">
        <f t="shared" si="16"/>
        <v>0</v>
      </c>
      <c r="AF314" s="71">
        <f t="shared" si="17"/>
        <v>9.7999999999999997E-3</v>
      </c>
      <c r="AG314" s="277" t="s">
        <v>906</v>
      </c>
      <c r="AH314" s="277" t="s">
        <v>482</v>
      </c>
      <c r="AI314" s="276" t="s">
        <v>483</v>
      </c>
      <c r="AJ314" s="276" t="s">
        <v>484</v>
      </c>
      <c r="AK314" s="276" t="s">
        <v>255</v>
      </c>
      <c r="AL314" s="277" t="s">
        <v>45</v>
      </c>
      <c r="AM314" s="276" t="s">
        <v>485</v>
      </c>
      <c r="AN314" s="276" t="s">
        <v>486</v>
      </c>
      <c r="AO314" s="277" t="s">
        <v>487</v>
      </c>
    </row>
    <row r="315" spans="1:41" ht="15" thickBot="1" x14ac:dyDescent="0.4">
      <c r="A315" s="8">
        <v>2025</v>
      </c>
      <c r="B315" s="9" t="s">
        <v>44</v>
      </c>
      <c r="C315" s="9" t="s">
        <v>45</v>
      </c>
      <c r="D315" s="9" t="s">
        <v>255</v>
      </c>
      <c r="E315" s="9" t="s">
        <v>30</v>
      </c>
      <c r="F315" s="8">
        <v>2028</v>
      </c>
      <c r="G315" s="11">
        <v>0</v>
      </c>
      <c r="H315" s="11">
        <v>0</v>
      </c>
      <c r="I315" s="11">
        <v>0</v>
      </c>
      <c r="J315" s="11">
        <v>0</v>
      </c>
      <c r="K315" s="11">
        <v>0</v>
      </c>
      <c r="L315" s="11" t="s">
        <v>35</v>
      </c>
      <c r="M315" s="11">
        <v>0</v>
      </c>
      <c r="N315" s="11">
        <v>9.0899999999999995E-2</v>
      </c>
      <c r="O315" s="11">
        <v>7.8189999999999996E-2</v>
      </c>
      <c r="P315" s="11">
        <v>0.18198</v>
      </c>
      <c r="Q315" s="11">
        <v>0.20874000000000001</v>
      </c>
      <c r="R315" s="11">
        <v>0</v>
      </c>
      <c r="S315" s="11" t="s">
        <v>35</v>
      </c>
      <c r="T315" s="11">
        <v>0.61746000000000001</v>
      </c>
      <c r="U315" s="11">
        <v>0</v>
      </c>
      <c r="V315" s="11">
        <v>0</v>
      </c>
      <c r="W315" s="11">
        <v>0</v>
      </c>
      <c r="X315" s="11">
        <v>0</v>
      </c>
      <c r="Y315" s="11">
        <v>0.61746000000000001</v>
      </c>
      <c r="Z315" s="28" t="s">
        <v>35</v>
      </c>
      <c r="AA315" s="28" t="s">
        <v>35</v>
      </c>
      <c r="AB315" s="11">
        <v>1.0290000000000001E-2</v>
      </c>
      <c r="AC315" s="11">
        <v>1.9220000000000001E-2</v>
      </c>
      <c r="AD315" s="71">
        <f t="shared" si="15"/>
        <v>5.7700000000000001E-2</v>
      </c>
      <c r="AE315" s="71">
        <f t="shared" si="16"/>
        <v>0</v>
      </c>
      <c r="AF315" s="71">
        <f t="shared" si="17"/>
        <v>8.8999999999999999E-3</v>
      </c>
      <c r="AG315" s="277" t="s">
        <v>906</v>
      </c>
      <c r="AH315" s="277" t="s">
        <v>482</v>
      </c>
      <c r="AI315" s="276" t="s">
        <v>483</v>
      </c>
      <c r="AJ315" s="276" t="s">
        <v>484</v>
      </c>
      <c r="AK315" s="276" t="s">
        <v>255</v>
      </c>
      <c r="AL315" s="277" t="s">
        <v>45</v>
      </c>
      <c r="AM315" s="276" t="s">
        <v>485</v>
      </c>
      <c r="AN315" s="276" t="s">
        <v>486</v>
      </c>
      <c r="AO315" s="277" t="s">
        <v>487</v>
      </c>
    </row>
    <row r="316" spans="1:41" ht="15" thickBot="1" x14ac:dyDescent="0.4">
      <c r="A316" s="8">
        <v>2025</v>
      </c>
      <c r="B316" s="9" t="s">
        <v>44</v>
      </c>
      <c r="C316" s="9" t="s">
        <v>45</v>
      </c>
      <c r="D316" s="9" t="s">
        <v>255</v>
      </c>
      <c r="E316" s="9" t="s">
        <v>30</v>
      </c>
      <c r="F316" s="8">
        <v>2029</v>
      </c>
      <c r="G316" s="11">
        <v>0</v>
      </c>
      <c r="H316" s="11">
        <v>0</v>
      </c>
      <c r="I316" s="11">
        <v>0</v>
      </c>
      <c r="J316" s="11">
        <v>0</v>
      </c>
      <c r="K316" s="11">
        <v>0</v>
      </c>
      <c r="L316" s="11" t="s">
        <v>35</v>
      </c>
      <c r="M316" s="11">
        <v>0</v>
      </c>
      <c r="N316" s="11">
        <v>8.9730000000000004E-2</v>
      </c>
      <c r="O316" s="11">
        <v>7.7600000000000002E-2</v>
      </c>
      <c r="P316" s="11">
        <v>0.18323999999999999</v>
      </c>
      <c r="Q316" s="11">
        <v>0.20466000000000001</v>
      </c>
      <c r="R316" s="11">
        <v>0</v>
      </c>
      <c r="S316" s="11" t="s">
        <v>35</v>
      </c>
      <c r="T316" s="11">
        <v>0.61307</v>
      </c>
      <c r="U316" s="11">
        <v>0</v>
      </c>
      <c r="V316" s="11">
        <v>0</v>
      </c>
      <c r="W316" s="11">
        <v>0</v>
      </c>
      <c r="X316" s="11">
        <v>0</v>
      </c>
      <c r="Y316" s="11">
        <v>0.61307</v>
      </c>
      <c r="Z316" s="28" t="s">
        <v>35</v>
      </c>
      <c r="AA316" s="28" t="s">
        <v>35</v>
      </c>
      <c r="AB316" s="11">
        <v>9.41E-3</v>
      </c>
      <c r="AC316" s="11">
        <v>1.7739999999999999E-2</v>
      </c>
      <c r="AD316" s="71">
        <f t="shared" si="15"/>
        <v>5.7799999999999997E-2</v>
      </c>
      <c r="AE316" s="71">
        <f t="shared" si="16"/>
        <v>0</v>
      </c>
      <c r="AF316" s="71">
        <f t="shared" si="17"/>
        <v>8.3000000000000001E-3</v>
      </c>
      <c r="AG316" s="277" t="s">
        <v>906</v>
      </c>
      <c r="AH316" s="277" t="s">
        <v>482</v>
      </c>
      <c r="AI316" s="276" t="s">
        <v>483</v>
      </c>
      <c r="AJ316" s="276" t="s">
        <v>484</v>
      </c>
      <c r="AK316" s="276" t="s">
        <v>255</v>
      </c>
      <c r="AL316" s="277" t="s">
        <v>45</v>
      </c>
      <c r="AM316" s="276" t="s">
        <v>485</v>
      </c>
      <c r="AN316" s="276" t="s">
        <v>486</v>
      </c>
      <c r="AO316" s="277" t="s">
        <v>487</v>
      </c>
    </row>
    <row r="317" spans="1:41" ht="15" thickBot="1" x14ac:dyDescent="0.4">
      <c r="A317" s="8">
        <v>2025</v>
      </c>
      <c r="B317" s="9" t="s">
        <v>44</v>
      </c>
      <c r="C317" s="9" t="s">
        <v>45</v>
      </c>
      <c r="D317" s="9" t="s">
        <v>255</v>
      </c>
      <c r="E317" s="9" t="s">
        <v>30</v>
      </c>
      <c r="F317" s="8">
        <v>2030</v>
      </c>
      <c r="G317" s="11">
        <v>0</v>
      </c>
      <c r="H317" s="11">
        <v>0</v>
      </c>
      <c r="I317" s="11">
        <v>0</v>
      </c>
      <c r="J317" s="11">
        <v>0</v>
      </c>
      <c r="K317" s="11">
        <v>0</v>
      </c>
      <c r="L317" s="11" t="s">
        <v>35</v>
      </c>
      <c r="M317" s="11">
        <v>0</v>
      </c>
      <c r="N317" s="11">
        <v>8.8700000000000001E-2</v>
      </c>
      <c r="O317" s="11">
        <v>7.6329999999999995E-2</v>
      </c>
      <c r="P317" s="11">
        <v>0.18318999999999999</v>
      </c>
      <c r="Q317" s="11">
        <v>0.20574000000000001</v>
      </c>
      <c r="R317" s="11">
        <v>0</v>
      </c>
      <c r="S317" s="11" t="s">
        <v>35</v>
      </c>
      <c r="T317" s="11">
        <v>0.61160999999999999</v>
      </c>
      <c r="U317" s="11">
        <v>0</v>
      </c>
      <c r="V317" s="11">
        <v>0</v>
      </c>
      <c r="W317" s="11">
        <v>0</v>
      </c>
      <c r="X317" s="11">
        <v>0</v>
      </c>
      <c r="Y317" s="11">
        <v>0.61160999999999999</v>
      </c>
      <c r="Z317" s="28" t="s">
        <v>35</v>
      </c>
      <c r="AA317" s="28" t="s">
        <v>35</v>
      </c>
      <c r="AB317" s="11">
        <v>1.0970000000000001E-2</v>
      </c>
      <c r="AC317" s="11">
        <v>2.0840000000000001E-2</v>
      </c>
      <c r="AD317" s="71">
        <f t="shared" si="15"/>
        <v>5.7700000000000001E-2</v>
      </c>
      <c r="AE317" s="71">
        <f t="shared" si="16"/>
        <v>0</v>
      </c>
      <c r="AF317" s="71">
        <f t="shared" si="17"/>
        <v>9.9000000000000008E-3</v>
      </c>
      <c r="AG317" s="277" t="s">
        <v>906</v>
      </c>
      <c r="AH317" s="277" t="s">
        <v>482</v>
      </c>
      <c r="AI317" s="276" t="s">
        <v>483</v>
      </c>
      <c r="AJ317" s="276" t="s">
        <v>484</v>
      </c>
      <c r="AK317" s="276" t="s">
        <v>255</v>
      </c>
      <c r="AL317" s="277" t="s">
        <v>45</v>
      </c>
      <c r="AM317" s="276" t="s">
        <v>485</v>
      </c>
      <c r="AN317" s="276" t="s">
        <v>486</v>
      </c>
      <c r="AO317" s="277" t="s">
        <v>487</v>
      </c>
    </row>
    <row r="318" spans="1:41" ht="15" thickBot="1" x14ac:dyDescent="0.4">
      <c r="A318" s="8">
        <v>2025</v>
      </c>
      <c r="B318" s="9" t="s">
        <v>44</v>
      </c>
      <c r="C318" s="9" t="s">
        <v>45</v>
      </c>
      <c r="D318" s="9" t="s">
        <v>255</v>
      </c>
      <c r="E318" s="9" t="s">
        <v>30</v>
      </c>
      <c r="F318" s="8">
        <v>2031</v>
      </c>
      <c r="G318" s="11">
        <v>0</v>
      </c>
      <c r="H318" s="11">
        <v>0</v>
      </c>
      <c r="I318" s="11">
        <v>0</v>
      </c>
      <c r="J318" s="11">
        <v>0</v>
      </c>
      <c r="K318" s="11">
        <v>0</v>
      </c>
      <c r="L318" s="11" t="s">
        <v>35</v>
      </c>
      <c r="M318" s="11">
        <v>0</v>
      </c>
      <c r="N318" s="11">
        <v>8.6970000000000006E-2</v>
      </c>
      <c r="O318" s="11">
        <v>7.6579999999999995E-2</v>
      </c>
      <c r="P318" s="11">
        <v>0.18090999999999999</v>
      </c>
      <c r="Q318" s="11">
        <v>0.20541000000000001</v>
      </c>
      <c r="R318" s="11">
        <v>0</v>
      </c>
      <c r="S318" s="11" t="s">
        <v>35</v>
      </c>
      <c r="T318" s="11">
        <v>0.60719000000000001</v>
      </c>
      <c r="U318" s="11">
        <v>0</v>
      </c>
      <c r="V318" s="11">
        <v>0</v>
      </c>
      <c r="W318" s="11">
        <v>0</v>
      </c>
      <c r="X318" s="11">
        <v>0</v>
      </c>
      <c r="Y318" s="11">
        <v>0.60719000000000001</v>
      </c>
      <c r="Z318" s="28" t="s">
        <v>35</v>
      </c>
      <c r="AA318" s="28" t="s">
        <v>35</v>
      </c>
      <c r="AB318" s="11">
        <v>1.171E-2</v>
      </c>
      <c r="AC318" s="11">
        <v>2.1319999999999999E-2</v>
      </c>
      <c r="AD318" s="71">
        <f t="shared" si="15"/>
        <v>5.7299999999999997E-2</v>
      </c>
      <c r="AE318" s="71">
        <f t="shared" si="16"/>
        <v>0</v>
      </c>
      <c r="AF318" s="71">
        <f t="shared" si="17"/>
        <v>9.5999999999999992E-3</v>
      </c>
      <c r="AG318" s="277" t="s">
        <v>906</v>
      </c>
      <c r="AH318" s="277" t="s">
        <v>482</v>
      </c>
      <c r="AI318" s="276" t="s">
        <v>483</v>
      </c>
      <c r="AJ318" s="276" t="s">
        <v>484</v>
      </c>
      <c r="AK318" s="276" t="s">
        <v>255</v>
      </c>
      <c r="AL318" s="277" t="s">
        <v>45</v>
      </c>
      <c r="AM318" s="276" t="s">
        <v>485</v>
      </c>
      <c r="AN318" s="276" t="s">
        <v>486</v>
      </c>
      <c r="AO318" s="277" t="s">
        <v>487</v>
      </c>
    </row>
    <row r="319" spans="1:41" ht="15" thickBot="1" x14ac:dyDescent="0.4">
      <c r="A319" s="8">
        <v>2025</v>
      </c>
      <c r="B319" s="9" t="s">
        <v>44</v>
      </c>
      <c r="C319" s="9" t="s">
        <v>45</v>
      </c>
      <c r="D319" s="9" t="s">
        <v>255</v>
      </c>
      <c r="E319" s="9" t="s">
        <v>30</v>
      </c>
      <c r="F319" s="8">
        <v>2032</v>
      </c>
      <c r="G319" s="11">
        <v>0</v>
      </c>
      <c r="H319" s="11">
        <v>0</v>
      </c>
      <c r="I319" s="11">
        <v>0</v>
      </c>
      <c r="J319" s="11">
        <v>0</v>
      </c>
      <c r="K319" s="11">
        <v>0</v>
      </c>
      <c r="L319" s="11" t="s">
        <v>35</v>
      </c>
      <c r="M319" s="11">
        <v>0</v>
      </c>
      <c r="N319" s="11">
        <v>8.3330000000000001E-2</v>
      </c>
      <c r="O319" s="11">
        <v>7.8100000000000003E-2</v>
      </c>
      <c r="P319" s="11">
        <v>0.17979000000000001</v>
      </c>
      <c r="Q319" s="11">
        <v>0.20523</v>
      </c>
      <c r="R319" s="11">
        <v>0</v>
      </c>
      <c r="S319" s="11" t="s">
        <v>35</v>
      </c>
      <c r="T319" s="11">
        <v>0.60438000000000003</v>
      </c>
      <c r="U319" s="11">
        <v>0</v>
      </c>
      <c r="V319" s="11">
        <v>0</v>
      </c>
      <c r="W319" s="11">
        <v>0</v>
      </c>
      <c r="X319" s="11">
        <v>0</v>
      </c>
      <c r="Y319" s="11">
        <v>0.60438000000000003</v>
      </c>
      <c r="Z319" s="28" t="s">
        <v>35</v>
      </c>
      <c r="AA319" s="28" t="s">
        <v>35</v>
      </c>
      <c r="AB319" s="11">
        <v>1.1610000000000001E-2</v>
      </c>
      <c r="AC319" s="11">
        <v>2.009E-2</v>
      </c>
      <c r="AD319" s="71">
        <f t="shared" si="15"/>
        <v>5.79E-2</v>
      </c>
      <c r="AE319" s="71">
        <f t="shared" si="16"/>
        <v>0</v>
      </c>
      <c r="AF319" s="71">
        <f t="shared" si="17"/>
        <v>8.5000000000000006E-3</v>
      </c>
      <c r="AG319" s="277" t="s">
        <v>906</v>
      </c>
      <c r="AH319" s="277" t="s">
        <v>482</v>
      </c>
      <c r="AI319" s="276" t="s">
        <v>483</v>
      </c>
      <c r="AJ319" s="276" t="s">
        <v>484</v>
      </c>
      <c r="AK319" s="276" t="s">
        <v>255</v>
      </c>
      <c r="AL319" s="277" t="s">
        <v>45</v>
      </c>
      <c r="AM319" s="276" t="s">
        <v>485</v>
      </c>
      <c r="AN319" s="276" t="s">
        <v>486</v>
      </c>
      <c r="AO319" s="277" t="s">
        <v>487</v>
      </c>
    </row>
    <row r="320" spans="1:41" ht="15" thickBot="1" x14ac:dyDescent="0.4">
      <c r="A320" s="8">
        <v>2025</v>
      </c>
      <c r="B320" s="9" t="s">
        <v>44</v>
      </c>
      <c r="C320" s="9" t="s">
        <v>45</v>
      </c>
      <c r="D320" s="9" t="s">
        <v>255</v>
      </c>
      <c r="E320" s="9" t="s">
        <v>30</v>
      </c>
      <c r="F320" s="8">
        <v>2033</v>
      </c>
      <c r="G320" s="11">
        <v>0</v>
      </c>
      <c r="H320" s="11">
        <v>0</v>
      </c>
      <c r="I320" s="11">
        <v>0</v>
      </c>
      <c r="J320" s="11">
        <v>0</v>
      </c>
      <c r="K320" s="11">
        <v>0</v>
      </c>
      <c r="L320" s="11" t="s">
        <v>35</v>
      </c>
      <c r="M320" s="11">
        <v>0</v>
      </c>
      <c r="N320" s="11">
        <v>8.3089999999999997E-2</v>
      </c>
      <c r="O320" s="11">
        <v>7.4639999999999998E-2</v>
      </c>
      <c r="P320" s="11">
        <v>0.18043999999999999</v>
      </c>
      <c r="Q320" s="11">
        <v>0.20765</v>
      </c>
      <c r="R320" s="11">
        <v>0</v>
      </c>
      <c r="S320" s="11" t="s">
        <v>35</v>
      </c>
      <c r="T320" s="11">
        <v>0.60429999999999995</v>
      </c>
      <c r="U320" s="11">
        <v>0</v>
      </c>
      <c r="V320" s="11">
        <v>0</v>
      </c>
      <c r="W320" s="11">
        <v>0</v>
      </c>
      <c r="X320" s="11">
        <v>0</v>
      </c>
      <c r="Y320" s="11">
        <v>0.60429999999999995</v>
      </c>
      <c r="Z320" s="28" t="s">
        <v>35</v>
      </c>
      <c r="AA320" s="28" t="s">
        <v>35</v>
      </c>
      <c r="AB320" s="11">
        <v>1.316E-2</v>
      </c>
      <c r="AC320" s="11">
        <v>2.1499999999999998E-2</v>
      </c>
      <c r="AD320" s="71">
        <f t="shared" si="15"/>
        <v>5.8500000000000003E-2</v>
      </c>
      <c r="AE320" s="71">
        <f t="shared" si="16"/>
        <v>0</v>
      </c>
      <c r="AF320" s="71">
        <f t="shared" si="17"/>
        <v>8.3000000000000001E-3</v>
      </c>
      <c r="AG320" s="277" t="s">
        <v>906</v>
      </c>
      <c r="AH320" s="277" t="s">
        <v>482</v>
      </c>
      <c r="AI320" s="276" t="s">
        <v>483</v>
      </c>
      <c r="AJ320" s="276" t="s">
        <v>484</v>
      </c>
      <c r="AK320" s="276" t="s">
        <v>255</v>
      </c>
      <c r="AL320" s="277" t="s">
        <v>45</v>
      </c>
      <c r="AM320" s="276" t="s">
        <v>485</v>
      </c>
      <c r="AN320" s="276" t="s">
        <v>486</v>
      </c>
      <c r="AO320" s="277" t="s">
        <v>487</v>
      </c>
    </row>
    <row r="321" spans="1:41" ht="15" thickBot="1" x14ac:dyDescent="0.4">
      <c r="A321" s="8">
        <v>2025</v>
      </c>
      <c r="B321" s="9" t="s">
        <v>44</v>
      </c>
      <c r="C321" s="9" t="s">
        <v>45</v>
      </c>
      <c r="D321" s="9" t="s">
        <v>255</v>
      </c>
      <c r="E321" s="9" t="s">
        <v>30</v>
      </c>
      <c r="F321" s="8">
        <v>2034</v>
      </c>
      <c r="G321" s="11">
        <v>0</v>
      </c>
      <c r="H321" s="11">
        <v>0</v>
      </c>
      <c r="I321" s="11">
        <v>0</v>
      </c>
      <c r="J321" s="11">
        <v>0</v>
      </c>
      <c r="K321" s="11">
        <v>0</v>
      </c>
      <c r="L321" s="11" t="s">
        <v>35</v>
      </c>
      <c r="M321" s="11">
        <v>0</v>
      </c>
      <c r="N321" s="11">
        <v>8.2189999999999999E-2</v>
      </c>
      <c r="O321" s="11">
        <v>7.2859999999999994E-2</v>
      </c>
      <c r="P321" s="11">
        <v>0.18315999999999999</v>
      </c>
      <c r="Q321" s="11">
        <v>0.20813000000000001</v>
      </c>
      <c r="R321" s="11">
        <v>0</v>
      </c>
      <c r="S321" s="11" t="s">
        <v>35</v>
      </c>
      <c r="T321" s="11">
        <v>0.60579000000000005</v>
      </c>
      <c r="U321" s="11">
        <v>0</v>
      </c>
      <c r="V321" s="11">
        <v>0</v>
      </c>
      <c r="W321" s="11">
        <v>0</v>
      </c>
      <c r="X321" s="11">
        <v>0</v>
      </c>
      <c r="Y321" s="11">
        <v>0.60579000000000005</v>
      </c>
      <c r="Z321" s="28" t="s">
        <v>35</v>
      </c>
      <c r="AA321" s="28" t="s">
        <v>35</v>
      </c>
      <c r="AB321" s="11">
        <v>1.3089999999999999E-2</v>
      </c>
      <c r="AC321" s="11">
        <v>2.2800000000000001E-2</v>
      </c>
      <c r="AD321" s="71">
        <f t="shared" si="15"/>
        <v>5.9499999999999997E-2</v>
      </c>
      <c r="AE321" s="71">
        <f t="shared" si="16"/>
        <v>0</v>
      </c>
      <c r="AF321" s="71">
        <f t="shared" si="17"/>
        <v>9.7000000000000003E-3</v>
      </c>
      <c r="AG321" s="277" t="s">
        <v>906</v>
      </c>
      <c r="AH321" s="277" t="s">
        <v>482</v>
      </c>
      <c r="AI321" s="276" t="s">
        <v>483</v>
      </c>
      <c r="AJ321" s="276" t="s">
        <v>484</v>
      </c>
      <c r="AK321" s="276" t="s">
        <v>255</v>
      </c>
      <c r="AL321" s="277" t="s">
        <v>45</v>
      </c>
      <c r="AM321" s="276" t="s">
        <v>485</v>
      </c>
      <c r="AN321" s="276" t="s">
        <v>486</v>
      </c>
      <c r="AO321" s="277" t="s">
        <v>487</v>
      </c>
    </row>
    <row r="322" spans="1:41" ht="15" thickBot="1" x14ac:dyDescent="0.4">
      <c r="A322" s="8">
        <v>2025</v>
      </c>
      <c r="B322" s="9" t="s">
        <v>44</v>
      </c>
      <c r="C322" s="9" t="s">
        <v>45</v>
      </c>
      <c r="D322" s="9" t="s">
        <v>255</v>
      </c>
      <c r="E322" s="9" t="s">
        <v>30</v>
      </c>
      <c r="F322" s="8">
        <v>2035</v>
      </c>
      <c r="G322" s="11">
        <v>0</v>
      </c>
      <c r="H322" s="11">
        <v>0</v>
      </c>
      <c r="I322" s="11">
        <v>0</v>
      </c>
      <c r="J322" s="11">
        <v>0</v>
      </c>
      <c r="K322" s="11">
        <v>0</v>
      </c>
      <c r="L322" s="11" t="s">
        <v>35</v>
      </c>
      <c r="M322" s="11">
        <v>0</v>
      </c>
      <c r="N322" s="11">
        <v>7.5840000000000005E-2</v>
      </c>
      <c r="O322" s="11">
        <v>7.1900000000000006E-2</v>
      </c>
      <c r="P322" s="11">
        <v>0.18648999999999999</v>
      </c>
      <c r="Q322" s="11">
        <v>0.20780000000000001</v>
      </c>
      <c r="R322" s="11">
        <v>0</v>
      </c>
      <c r="S322" s="11" t="s">
        <v>35</v>
      </c>
      <c r="T322" s="11">
        <v>0.60267000000000004</v>
      </c>
      <c r="U322" s="11">
        <v>0</v>
      </c>
      <c r="V322" s="11">
        <v>0</v>
      </c>
      <c r="W322" s="11">
        <v>0</v>
      </c>
      <c r="X322" s="11">
        <v>0</v>
      </c>
      <c r="Y322" s="11">
        <v>0.60267000000000004</v>
      </c>
      <c r="Z322" s="28" t="s">
        <v>35</v>
      </c>
      <c r="AA322" s="28" t="s">
        <v>35</v>
      </c>
      <c r="AB322" s="11">
        <v>1.1180000000000001E-2</v>
      </c>
      <c r="AC322" s="11">
        <v>2.257E-2</v>
      </c>
      <c r="AD322" s="71">
        <f t="shared" si="15"/>
        <v>6.0600000000000001E-2</v>
      </c>
      <c r="AE322" s="71">
        <f t="shared" si="16"/>
        <v>0</v>
      </c>
      <c r="AF322" s="71">
        <f t="shared" si="17"/>
        <v>1.14E-2</v>
      </c>
      <c r="AG322" s="277" t="s">
        <v>906</v>
      </c>
      <c r="AH322" s="277" t="s">
        <v>482</v>
      </c>
      <c r="AI322" s="276" t="s">
        <v>483</v>
      </c>
      <c r="AJ322" s="276" t="s">
        <v>484</v>
      </c>
      <c r="AK322" s="276" t="s">
        <v>255</v>
      </c>
      <c r="AL322" s="277" t="s">
        <v>45</v>
      </c>
      <c r="AM322" s="276" t="s">
        <v>485</v>
      </c>
      <c r="AN322" s="276" t="s">
        <v>486</v>
      </c>
      <c r="AO322" s="277" t="s">
        <v>487</v>
      </c>
    </row>
    <row r="323" spans="1:41" ht="15" thickBot="1" x14ac:dyDescent="0.4">
      <c r="A323" s="8">
        <v>2025</v>
      </c>
      <c r="B323" s="9" t="s">
        <v>44</v>
      </c>
      <c r="C323" s="9" t="s">
        <v>45</v>
      </c>
      <c r="D323" s="9" t="s">
        <v>255</v>
      </c>
      <c r="E323" s="9" t="s">
        <v>31</v>
      </c>
      <c r="F323" s="8">
        <v>2025</v>
      </c>
      <c r="G323" s="11" t="s">
        <v>381</v>
      </c>
      <c r="H323" s="11" t="s">
        <v>381</v>
      </c>
      <c r="I323" s="11" t="s">
        <v>381</v>
      </c>
      <c r="J323" s="11" t="s">
        <v>381</v>
      </c>
      <c r="K323" s="11" t="s">
        <v>381</v>
      </c>
      <c r="L323" s="11" t="s">
        <v>381</v>
      </c>
      <c r="M323" s="11" t="s">
        <v>381</v>
      </c>
      <c r="N323" s="11" t="s">
        <v>381</v>
      </c>
      <c r="O323" s="11" t="s">
        <v>381</v>
      </c>
      <c r="P323" s="11" t="s">
        <v>381</v>
      </c>
      <c r="Q323" s="11" t="s">
        <v>381</v>
      </c>
      <c r="R323" s="11" t="s">
        <v>381</v>
      </c>
      <c r="S323" s="11" t="s">
        <v>381</v>
      </c>
      <c r="T323" s="11" t="s">
        <v>381</v>
      </c>
      <c r="U323" s="11" t="s">
        <v>381</v>
      </c>
      <c r="V323" s="11" t="s">
        <v>381</v>
      </c>
      <c r="W323" s="11" t="s">
        <v>381</v>
      </c>
      <c r="X323" s="11" t="s">
        <v>381</v>
      </c>
      <c r="Y323" s="11" t="s">
        <v>381</v>
      </c>
      <c r="Z323" s="28" t="s">
        <v>35</v>
      </c>
      <c r="AA323" s="28" t="s">
        <v>35</v>
      </c>
      <c r="AB323" s="11">
        <v>2.8230000000000002E-2</v>
      </c>
      <c r="AC323" s="11">
        <v>8.1049999999999997E-2</v>
      </c>
      <c r="AD323" s="71"/>
      <c r="AE323" s="71"/>
      <c r="AF323" s="71">
        <f t="shared" si="17"/>
        <v>5.28E-2</v>
      </c>
      <c r="AG323" s="277" t="s">
        <v>907</v>
      </c>
      <c r="AH323" s="277" t="s">
        <v>482</v>
      </c>
      <c r="AI323" s="276" t="s">
        <v>483</v>
      </c>
      <c r="AJ323" s="276" t="s">
        <v>484</v>
      </c>
      <c r="AK323" s="276" t="s">
        <v>255</v>
      </c>
      <c r="AL323" s="277" t="s">
        <v>45</v>
      </c>
      <c r="AM323" s="276" t="s">
        <v>485</v>
      </c>
      <c r="AN323" s="276" t="s">
        <v>486</v>
      </c>
      <c r="AO323" s="277" t="s">
        <v>487</v>
      </c>
    </row>
    <row r="324" spans="1:41" ht="15" thickBot="1" x14ac:dyDescent="0.4">
      <c r="A324" s="8">
        <v>2025</v>
      </c>
      <c r="B324" s="9" t="s">
        <v>44</v>
      </c>
      <c r="C324" s="9" t="s">
        <v>45</v>
      </c>
      <c r="D324" s="9" t="s">
        <v>255</v>
      </c>
      <c r="E324" s="9" t="s">
        <v>31</v>
      </c>
      <c r="F324" s="8">
        <v>2026</v>
      </c>
      <c r="G324" s="11" t="s">
        <v>381</v>
      </c>
      <c r="H324" s="11" t="s">
        <v>381</v>
      </c>
      <c r="I324" s="11" t="s">
        <v>381</v>
      </c>
      <c r="J324" s="11" t="s">
        <v>381</v>
      </c>
      <c r="K324" s="11" t="s">
        <v>381</v>
      </c>
      <c r="L324" s="11" t="s">
        <v>381</v>
      </c>
      <c r="M324" s="11" t="s">
        <v>381</v>
      </c>
      <c r="N324" s="11" t="s">
        <v>381</v>
      </c>
      <c r="O324" s="11" t="s">
        <v>381</v>
      </c>
      <c r="P324" s="11" t="s">
        <v>381</v>
      </c>
      <c r="Q324" s="11" t="s">
        <v>381</v>
      </c>
      <c r="R324" s="11" t="s">
        <v>381</v>
      </c>
      <c r="S324" s="11" t="s">
        <v>381</v>
      </c>
      <c r="T324" s="11" t="s">
        <v>381</v>
      </c>
      <c r="U324" s="11" t="s">
        <v>381</v>
      </c>
      <c r="V324" s="11" t="s">
        <v>381</v>
      </c>
      <c r="W324" s="11" t="s">
        <v>381</v>
      </c>
      <c r="X324" s="11" t="s">
        <v>381</v>
      </c>
      <c r="Y324" s="11" t="s">
        <v>381</v>
      </c>
      <c r="Z324" s="28" t="s">
        <v>35</v>
      </c>
      <c r="AA324" s="28" t="s">
        <v>35</v>
      </c>
      <c r="AB324" s="11">
        <v>3.245E-2</v>
      </c>
      <c r="AC324" s="11">
        <v>7.3130000000000001E-2</v>
      </c>
      <c r="AD324" s="71"/>
      <c r="AE324" s="71"/>
      <c r="AF324" s="71">
        <f t="shared" si="17"/>
        <v>4.07E-2</v>
      </c>
      <c r="AG324" s="277" t="s">
        <v>907</v>
      </c>
      <c r="AH324" s="277" t="s">
        <v>482</v>
      </c>
      <c r="AI324" s="276" t="s">
        <v>483</v>
      </c>
      <c r="AJ324" s="276" t="s">
        <v>484</v>
      </c>
      <c r="AK324" s="276" t="s">
        <v>255</v>
      </c>
      <c r="AL324" s="277" t="s">
        <v>45</v>
      </c>
      <c r="AM324" s="276" t="s">
        <v>485</v>
      </c>
      <c r="AN324" s="276" t="s">
        <v>486</v>
      </c>
      <c r="AO324" s="277" t="s">
        <v>487</v>
      </c>
    </row>
    <row r="325" spans="1:41" ht="15" thickBot="1" x14ac:dyDescent="0.4">
      <c r="A325" s="8">
        <v>2025</v>
      </c>
      <c r="B325" s="9" t="s">
        <v>44</v>
      </c>
      <c r="C325" s="9" t="s">
        <v>45</v>
      </c>
      <c r="D325" s="9" t="s">
        <v>255</v>
      </c>
      <c r="E325" s="9" t="s">
        <v>31</v>
      </c>
      <c r="F325" s="8">
        <v>2027</v>
      </c>
      <c r="G325" s="11" t="s">
        <v>381</v>
      </c>
      <c r="H325" s="11" t="s">
        <v>381</v>
      </c>
      <c r="I325" s="11" t="s">
        <v>381</v>
      </c>
      <c r="J325" s="11" t="s">
        <v>381</v>
      </c>
      <c r="K325" s="11" t="s">
        <v>381</v>
      </c>
      <c r="L325" s="11" t="s">
        <v>381</v>
      </c>
      <c r="M325" s="11" t="s">
        <v>381</v>
      </c>
      <c r="N325" s="11" t="s">
        <v>381</v>
      </c>
      <c r="O325" s="11" t="s">
        <v>381</v>
      </c>
      <c r="P325" s="11" t="s">
        <v>381</v>
      </c>
      <c r="Q325" s="11" t="s">
        <v>381</v>
      </c>
      <c r="R325" s="11" t="s">
        <v>381</v>
      </c>
      <c r="S325" s="11" t="s">
        <v>381</v>
      </c>
      <c r="T325" s="11" t="s">
        <v>381</v>
      </c>
      <c r="U325" s="11" t="s">
        <v>381</v>
      </c>
      <c r="V325" s="11" t="s">
        <v>381</v>
      </c>
      <c r="W325" s="11" t="s">
        <v>381</v>
      </c>
      <c r="X325" s="11" t="s">
        <v>381</v>
      </c>
      <c r="Y325" s="11" t="s">
        <v>381</v>
      </c>
      <c r="Z325" s="28" t="s">
        <v>35</v>
      </c>
      <c r="AA325" s="28" t="s">
        <v>35</v>
      </c>
      <c r="AB325" s="11">
        <v>3.4079999999999999E-2</v>
      </c>
      <c r="AC325" s="11">
        <v>7.0970000000000005E-2</v>
      </c>
      <c r="AD325" s="71"/>
      <c r="AE325" s="71"/>
      <c r="AF325" s="71">
        <f t="shared" si="17"/>
        <v>3.6900000000000002E-2</v>
      </c>
      <c r="AG325" s="277" t="s">
        <v>907</v>
      </c>
      <c r="AH325" s="277" t="s">
        <v>482</v>
      </c>
      <c r="AI325" s="276" t="s">
        <v>483</v>
      </c>
      <c r="AJ325" s="276" t="s">
        <v>484</v>
      </c>
      <c r="AK325" s="276" t="s">
        <v>255</v>
      </c>
      <c r="AL325" s="277" t="s">
        <v>45</v>
      </c>
      <c r="AM325" s="276" t="s">
        <v>485</v>
      </c>
      <c r="AN325" s="276" t="s">
        <v>486</v>
      </c>
      <c r="AO325" s="277" t="s">
        <v>487</v>
      </c>
    </row>
    <row r="326" spans="1:41" ht="15" thickBot="1" x14ac:dyDescent="0.4">
      <c r="A326" s="8">
        <v>2025</v>
      </c>
      <c r="B326" s="9" t="s">
        <v>44</v>
      </c>
      <c r="C326" s="9" t="s">
        <v>45</v>
      </c>
      <c r="D326" s="9" t="s">
        <v>255</v>
      </c>
      <c r="E326" s="9" t="s">
        <v>31</v>
      </c>
      <c r="F326" s="8">
        <v>2028</v>
      </c>
      <c r="G326" s="11" t="s">
        <v>381</v>
      </c>
      <c r="H326" s="11" t="s">
        <v>381</v>
      </c>
      <c r="I326" s="11" t="s">
        <v>381</v>
      </c>
      <c r="J326" s="11" t="s">
        <v>381</v>
      </c>
      <c r="K326" s="11" t="s">
        <v>381</v>
      </c>
      <c r="L326" s="11" t="s">
        <v>381</v>
      </c>
      <c r="M326" s="11" t="s">
        <v>381</v>
      </c>
      <c r="N326" s="11" t="s">
        <v>381</v>
      </c>
      <c r="O326" s="11" t="s">
        <v>381</v>
      </c>
      <c r="P326" s="11" t="s">
        <v>381</v>
      </c>
      <c r="Q326" s="11" t="s">
        <v>381</v>
      </c>
      <c r="R326" s="11" t="s">
        <v>381</v>
      </c>
      <c r="S326" s="11" t="s">
        <v>381</v>
      </c>
      <c r="T326" s="11" t="s">
        <v>381</v>
      </c>
      <c r="U326" s="11" t="s">
        <v>381</v>
      </c>
      <c r="V326" s="11" t="s">
        <v>381</v>
      </c>
      <c r="W326" s="11" t="s">
        <v>381</v>
      </c>
      <c r="X326" s="11" t="s">
        <v>381</v>
      </c>
      <c r="Y326" s="11" t="s">
        <v>381</v>
      </c>
      <c r="Z326" s="28" t="s">
        <v>35</v>
      </c>
      <c r="AA326" s="28" t="s">
        <v>35</v>
      </c>
      <c r="AB326" s="11">
        <v>3.5860000000000003E-2</v>
      </c>
      <c r="AC326" s="11">
        <v>7.4980000000000005E-2</v>
      </c>
      <c r="AD326" s="71"/>
      <c r="AE326" s="71"/>
      <c r="AF326" s="71">
        <f t="shared" si="17"/>
        <v>3.9100000000000003E-2</v>
      </c>
      <c r="AG326" s="277" t="s">
        <v>907</v>
      </c>
      <c r="AH326" s="277" t="s">
        <v>482</v>
      </c>
      <c r="AI326" s="276" t="s">
        <v>483</v>
      </c>
      <c r="AJ326" s="276" t="s">
        <v>484</v>
      </c>
      <c r="AK326" s="276" t="s">
        <v>255</v>
      </c>
      <c r="AL326" s="277" t="s">
        <v>45</v>
      </c>
      <c r="AM326" s="276" t="s">
        <v>485</v>
      </c>
      <c r="AN326" s="276" t="s">
        <v>486</v>
      </c>
      <c r="AO326" s="277" t="s">
        <v>487</v>
      </c>
    </row>
    <row r="327" spans="1:41" ht="15" thickBot="1" x14ac:dyDescent="0.4">
      <c r="A327" s="8">
        <v>2025</v>
      </c>
      <c r="B327" s="9" t="s">
        <v>44</v>
      </c>
      <c r="C327" s="9" t="s">
        <v>45</v>
      </c>
      <c r="D327" s="9" t="s">
        <v>255</v>
      </c>
      <c r="E327" s="9" t="s">
        <v>31</v>
      </c>
      <c r="F327" s="8">
        <v>2029</v>
      </c>
      <c r="G327" s="11" t="s">
        <v>381</v>
      </c>
      <c r="H327" s="11" t="s">
        <v>381</v>
      </c>
      <c r="I327" s="11" t="s">
        <v>381</v>
      </c>
      <c r="J327" s="11" t="s">
        <v>381</v>
      </c>
      <c r="K327" s="11" t="s">
        <v>381</v>
      </c>
      <c r="L327" s="11" t="s">
        <v>381</v>
      </c>
      <c r="M327" s="11" t="s">
        <v>381</v>
      </c>
      <c r="N327" s="11" t="s">
        <v>381</v>
      </c>
      <c r="O327" s="11" t="s">
        <v>381</v>
      </c>
      <c r="P327" s="11" t="s">
        <v>381</v>
      </c>
      <c r="Q327" s="11" t="s">
        <v>381</v>
      </c>
      <c r="R327" s="11" t="s">
        <v>381</v>
      </c>
      <c r="S327" s="11" t="s">
        <v>381</v>
      </c>
      <c r="T327" s="11" t="s">
        <v>381</v>
      </c>
      <c r="U327" s="11" t="s">
        <v>381</v>
      </c>
      <c r="V327" s="11" t="s">
        <v>381</v>
      </c>
      <c r="W327" s="11" t="s">
        <v>381</v>
      </c>
      <c r="X327" s="11" t="s">
        <v>381</v>
      </c>
      <c r="Y327" s="11" t="s">
        <v>381</v>
      </c>
      <c r="Z327" s="28" t="s">
        <v>35</v>
      </c>
      <c r="AA327" s="28" t="s">
        <v>35</v>
      </c>
      <c r="AB327" s="11">
        <v>3.0380000000000001E-2</v>
      </c>
      <c r="AC327" s="11">
        <v>7.195E-2</v>
      </c>
      <c r="AD327" s="71"/>
      <c r="AE327" s="71"/>
      <c r="AF327" s="71">
        <f t="shared" si="17"/>
        <v>4.1599999999999998E-2</v>
      </c>
      <c r="AG327" s="277" t="s">
        <v>907</v>
      </c>
      <c r="AH327" s="277" t="s">
        <v>482</v>
      </c>
      <c r="AI327" s="276" t="s">
        <v>483</v>
      </c>
      <c r="AJ327" s="276" t="s">
        <v>484</v>
      </c>
      <c r="AK327" s="276" t="s">
        <v>255</v>
      </c>
      <c r="AL327" s="277" t="s">
        <v>45</v>
      </c>
      <c r="AM327" s="276" t="s">
        <v>485</v>
      </c>
      <c r="AN327" s="276" t="s">
        <v>486</v>
      </c>
      <c r="AO327" s="277" t="s">
        <v>487</v>
      </c>
    </row>
    <row r="328" spans="1:41" ht="15" thickBot="1" x14ac:dyDescent="0.4">
      <c r="A328" s="8">
        <v>2025</v>
      </c>
      <c r="B328" s="9" t="s">
        <v>44</v>
      </c>
      <c r="C328" s="9" t="s">
        <v>45</v>
      </c>
      <c r="D328" s="9" t="s">
        <v>255</v>
      </c>
      <c r="E328" s="9" t="s">
        <v>31</v>
      </c>
      <c r="F328" s="8">
        <v>2030</v>
      </c>
      <c r="G328" s="11" t="s">
        <v>381</v>
      </c>
      <c r="H328" s="11" t="s">
        <v>381</v>
      </c>
      <c r="I328" s="11" t="s">
        <v>381</v>
      </c>
      <c r="J328" s="11" t="s">
        <v>381</v>
      </c>
      <c r="K328" s="11" t="s">
        <v>381</v>
      </c>
      <c r="L328" s="11" t="s">
        <v>381</v>
      </c>
      <c r="M328" s="11" t="s">
        <v>381</v>
      </c>
      <c r="N328" s="11" t="s">
        <v>381</v>
      </c>
      <c r="O328" s="11" t="s">
        <v>381</v>
      </c>
      <c r="P328" s="11" t="s">
        <v>381</v>
      </c>
      <c r="Q328" s="11" t="s">
        <v>381</v>
      </c>
      <c r="R328" s="11" t="s">
        <v>381</v>
      </c>
      <c r="S328" s="11" t="s">
        <v>381</v>
      </c>
      <c r="T328" s="11" t="s">
        <v>381</v>
      </c>
      <c r="U328" s="11" t="s">
        <v>381</v>
      </c>
      <c r="V328" s="11" t="s">
        <v>381</v>
      </c>
      <c r="W328" s="11" t="s">
        <v>381</v>
      </c>
      <c r="X328" s="11" t="s">
        <v>381</v>
      </c>
      <c r="Y328" s="11" t="s">
        <v>381</v>
      </c>
      <c r="Z328" s="28" t="s">
        <v>35</v>
      </c>
      <c r="AA328" s="28" t="s">
        <v>35</v>
      </c>
      <c r="AB328" s="11">
        <v>3.2059999999999998E-2</v>
      </c>
      <c r="AC328" s="11">
        <v>7.1970000000000006E-2</v>
      </c>
      <c r="AD328" s="71"/>
      <c r="AE328" s="71"/>
      <c r="AF328" s="71">
        <f t="shared" si="17"/>
        <v>3.9899999999999998E-2</v>
      </c>
      <c r="AG328" s="277" t="s">
        <v>907</v>
      </c>
      <c r="AH328" s="277" t="s">
        <v>482</v>
      </c>
      <c r="AI328" s="276" t="s">
        <v>483</v>
      </c>
      <c r="AJ328" s="276" t="s">
        <v>484</v>
      </c>
      <c r="AK328" s="276" t="s">
        <v>255</v>
      </c>
      <c r="AL328" s="277" t="s">
        <v>45</v>
      </c>
      <c r="AM328" s="276" t="s">
        <v>485</v>
      </c>
      <c r="AN328" s="276" t="s">
        <v>486</v>
      </c>
      <c r="AO328" s="277" t="s">
        <v>487</v>
      </c>
    </row>
    <row r="329" spans="1:41" ht="15" thickBot="1" x14ac:dyDescent="0.4">
      <c r="A329" s="8">
        <v>2025</v>
      </c>
      <c r="B329" s="9" t="s">
        <v>44</v>
      </c>
      <c r="C329" s="9" t="s">
        <v>45</v>
      </c>
      <c r="D329" s="9" t="s">
        <v>255</v>
      </c>
      <c r="E329" s="9" t="s">
        <v>31</v>
      </c>
      <c r="F329" s="8">
        <v>2031</v>
      </c>
      <c r="G329" s="11" t="s">
        <v>381</v>
      </c>
      <c r="H329" s="11" t="s">
        <v>381</v>
      </c>
      <c r="I329" s="11" t="s">
        <v>381</v>
      </c>
      <c r="J329" s="11" t="s">
        <v>381</v>
      </c>
      <c r="K329" s="11" t="s">
        <v>381</v>
      </c>
      <c r="L329" s="11" t="s">
        <v>381</v>
      </c>
      <c r="M329" s="11" t="s">
        <v>381</v>
      </c>
      <c r="N329" s="11" t="s">
        <v>381</v>
      </c>
      <c r="O329" s="11" t="s">
        <v>381</v>
      </c>
      <c r="P329" s="11" t="s">
        <v>381</v>
      </c>
      <c r="Q329" s="11" t="s">
        <v>381</v>
      </c>
      <c r="R329" s="11" t="s">
        <v>381</v>
      </c>
      <c r="S329" s="11" t="s">
        <v>381</v>
      </c>
      <c r="T329" s="11" t="s">
        <v>381</v>
      </c>
      <c r="U329" s="11" t="s">
        <v>381</v>
      </c>
      <c r="V329" s="11" t="s">
        <v>381</v>
      </c>
      <c r="W329" s="11" t="s">
        <v>381</v>
      </c>
      <c r="X329" s="11" t="s">
        <v>381</v>
      </c>
      <c r="Y329" s="11" t="s">
        <v>381</v>
      </c>
      <c r="Z329" s="28" t="s">
        <v>35</v>
      </c>
      <c r="AA329" s="28" t="s">
        <v>35</v>
      </c>
      <c r="AB329" s="11">
        <v>3.0360000000000002E-2</v>
      </c>
      <c r="AC329" s="11">
        <v>7.3249999999999996E-2</v>
      </c>
      <c r="AD329" s="71"/>
      <c r="AE329" s="71"/>
      <c r="AF329" s="71">
        <f t="shared" si="17"/>
        <v>4.2900000000000001E-2</v>
      </c>
      <c r="AG329" s="277" t="s">
        <v>907</v>
      </c>
      <c r="AH329" s="277" t="s">
        <v>482</v>
      </c>
      <c r="AI329" s="276" t="s">
        <v>483</v>
      </c>
      <c r="AJ329" s="276" t="s">
        <v>484</v>
      </c>
      <c r="AK329" s="276" t="s">
        <v>255</v>
      </c>
      <c r="AL329" s="277" t="s">
        <v>45</v>
      </c>
      <c r="AM329" s="276" t="s">
        <v>485</v>
      </c>
      <c r="AN329" s="276" t="s">
        <v>486</v>
      </c>
      <c r="AO329" s="277" t="s">
        <v>487</v>
      </c>
    </row>
    <row r="330" spans="1:41" ht="15" thickBot="1" x14ac:dyDescent="0.4">
      <c r="A330" s="8">
        <v>2025</v>
      </c>
      <c r="B330" s="9" t="s">
        <v>44</v>
      </c>
      <c r="C330" s="9" t="s">
        <v>45</v>
      </c>
      <c r="D330" s="9" t="s">
        <v>255</v>
      </c>
      <c r="E330" s="9" t="s">
        <v>31</v>
      </c>
      <c r="F330" s="8">
        <v>2032</v>
      </c>
      <c r="G330" s="11" t="s">
        <v>381</v>
      </c>
      <c r="H330" s="11" t="s">
        <v>381</v>
      </c>
      <c r="I330" s="11" t="s">
        <v>381</v>
      </c>
      <c r="J330" s="11" t="s">
        <v>381</v>
      </c>
      <c r="K330" s="11" t="s">
        <v>381</v>
      </c>
      <c r="L330" s="11" t="s">
        <v>381</v>
      </c>
      <c r="M330" s="11" t="s">
        <v>381</v>
      </c>
      <c r="N330" s="11" t="s">
        <v>381</v>
      </c>
      <c r="O330" s="11" t="s">
        <v>381</v>
      </c>
      <c r="P330" s="11" t="s">
        <v>381</v>
      </c>
      <c r="Q330" s="11" t="s">
        <v>381</v>
      </c>
      <c r="R330" s="11" t="s">
        <v>381</v>
      </c>
      <c r="S330" s="11" t="s">
        <v>381</v>
      </c>
      <c r="T330" s="11" t="s">
        <v>381</v>
      </c>
      <c r="U330" s="11" t="s">
        <v>381</v>
      </c>
      <c r="V330" s="11" t="s">
        <v>381</v>
      </c>
      <c r="W330" s="11" t="s">
        <v>381</v>
      </c>
      <c r="X330" s="11" t="s">
        <v>381</v>
      </c>
      <c r="Y330" s="11" t="s">
        <v>381</v>
      </c>
      <c r="Z330" s="28" t="s">
        <v>35</v>
      </c>
      <c r="AA330" s="28" t="s">
        <v>35</v>
      </c>
      <c r="AB330" s="11">
        <v>2.8369999999999999E-2</v>
      </c>
      <c r="AC330" s="11">
        <v>7.442E-2</v>
      </c>
      <c r="AD330" s="71"/>
      <c r="AE330" s="71"/>
      <c r="AF330" s="71">
        <f t="shared" si="17"/>
        <v>4.6100000000000002E-2</v>
      </c>
      <c r="AG330" s="277" t="s">
        <v>907</v>
      </c>
      <c r="AH330" s="277" t="s">
        <v>482</v>
      </c>
      <c r="AI330" s="276" t="s">
        <v>483</v>
      </c>
      <c r="AJ330" s="276" t="s">
        <v>484</v>
      </c>
      <c r="AK330" s="276" t="s">
        <v>255</v>
      </c>
      <c r="AL330" s="277" t="s">
        <v>45</v>
      </c>
      <c r="AM330" s="276" t="s">
        <v>485</v>
      </c>
      <c r="AN330" s="276" t="s">
        <v>486</v>
      </c>
      <c r="AO330" s="277" t="s">
        <v>487</v>
      </c>
    </row>
    <row r="331" spans="1:41" ht="15" thickBot="1" x14ac:dyDescent="0.4">
      <c r="A331" s="8">
        <v>2025</v>
      </c>
      <c r="B331" s="9" t="s">
        <v>44</v>
      </c>
      <c r="C331" s="9" t="s">
        <v>45</v>
      </c>
      <c r="D331" s="9" t="s">
        <v>255</v>
      </c>
      <c r="E331" s="9" t="s">
        <v>31</v>
      </c>
      <c r="F331" s="8">
        <v>2033</v>
      </c>
      <c r="G331" s="11" t="s">
        <v>381</v>
      </c>
      <c r="H331" s="11" t="s">
        <v>381</v>
      </c>
      <c r="I331" s="11" t="s">
        <v>381</v>
      </c>
      <c r="J331" s="11" t="s">
        <v>381</v>
      </c>
      <c r="K331" s="11" t="s">
        <v>381</v>
      </c>
      <c r="L331" s="11" t="s">
        <v>381</v>
      </c>
      <c r="M331" s="11" t="s">
        <v>381</v>
      </c>
      <c r="N331" s="11" t="s">
        <v>381</v>
      </c>
      <c r="O331" s="11" t="s">
        <v>381</v>
      </c>
      <c r="P331" s="11" t="s">
        <v>381</v>
      </c>
      <c r="Q331" s="11" t="s">
        <v>381</v>
      </c>
      <c r="R331" s="11" t="s">
        <v>381</v>
      </c>
      <c r="S331" s="11" t="s">
        <v>381</v>
      </c>
      <c r="T331" s="11" t="s">
        <v>381</v>
      </c>
      <c r="U331" s="11" t="s">
        <v>381</v>
      </c>
      <c r="V331" s="11" t="s">
        <v>381</v>
      </c>
      <c r="W331" s="11" t="s">
        <v>381</v>
      </c>
      <c r="X331" s="11" t="s">
        <v>381</v>
      </c>
      <c r="Y331" s="11" t="s">
        <v>381</v>
      </c>
      <c r="Z331" s="28" t="s">
        <v>35</v>
      </c>
      <c r="AA331" s="28" t="s">
        <v>35</v>
      </c>
      <c r="AB331" s="11">
        <v>2.9729999999999999E-2</v>
      </c>
      <c r="AC331" s="11">
        <v>7.954E-2</v>
      </c>
      <c r="AD331" s="71"/>
      <c r="AE331" s="71"/>
      <c r="AF331" s="71">
        <f t="shared" si="17"/>
        <v>4.9799999999999997E-2</v>
      </c>
      <c r="AG331" s="277" t="s">
        <v>907</v>
      </c>
      <c r="AH331" s="277" t="s">
        <v>482</v>
      </c>
      <c r="AI331" s="276" t="s">
        <v>483</v>
      </c>
      <c r="AJ331" s="276" t="s">
        <v>484</v>
      </c>
      <c r="AK331" s="276" t="s">
        <v>255</v>
      </c>
      <c r="AL331" s="277" t="s">
        <v>45</v>
      </c>
      <c r="AM331" s="276" t="s">
        <v>485</v>
      </c>
      <c r="AN331" s="276" t="s">
        <v>486</v>
      </c>
      <c r="AO331" s="277" t="s">
        <v>487</v>
      </c>
    </row>
    <row r="332" spans="1:41" ht="15" thickBot="1" x14ac:dyDescent="0.4">
      <c r="A332" s="8">
        <v>2025</v>
      </c>
      <c r="B332" s="9" t="s">
        <v>44</v>
      </c>
      <c r="C332" s="9" t="s">
        <v>45</v>
      </c>
      <c r="D332" s="9" t="s">
        <v>255</v>
      </c>
      <c r="E332" s="9" t="s">
        <v>31</v>
      </c>
      <c r="F332" s="8">
        <v>2034</v>
      </c>
      <c r="G332" s="11" t="s">
        <v>381</v>
      </c>
      <c r="H332" s="11" t="s">
        <v>381</v>
      </c>
      <c r="I332" s="11" t="s">
        <v>381</v>
      </c>
      <c r="J332" s="11" t="s">
        <v>381</v>
      </c>
      <c r="K332" s="11" t="s">
        <v>381</v>
      </c>
      <c r="L332" s="11" t="s">
        <v>381</v>
      </c>
      <c r="M332" s="11" t="s">
        <v>381</v>
      </c>
      <c r="N332" s="11" t="s">
        <v>381</v>
      </c>
      <c r="O332" s="11" t="s">
        <v>381</v>
      </c>
      <c r="P332" s="11" t="s">
        <v>381</v>
      </c>
      <c r="Q332" s="11" t="s">
        <v>381</v>
      </c>
      <c r="R332" s="11" t="s">
        <v>381</v>
      </c>
      <c r="S332" s="11" t="s">
        <v>381</v>
      </c>
      <c r="T332" s="11" t="s">
        <v>381</v>
      </c>
      <c r="U332" s="11" t="s">
        <v>381</v>
      </c>
      <c r="V332" s="11" t="s">
        <v>381</v>
      </c>
      <c r="W332" s="11" t="s">
        <v>381</v>
      </c>
      <c r="X332" s="11" t="s">
        <v>381</v>
      </c>
      <c r="Y332" s="11" t="s">
        <v>381</v>
      </c>
      <c r="Z332" s="28" t="s">
        <v>35</v>
      </c>
      <c r="AA332" s="28" t="s">
        <v>35</v>
      </c>
      <c r="AB332" s="11">
        <v>3.2349999999999997E-2</v>
      </c>
      <c r="AC332" s="11">
        <v>8.1820000000000004E-2</v>
      </c>
      <c r="AD332" s="71"/>
      <c r="AE332" s="71"/>
      <c r="AF332" s="71">
        <f t="shared" si="17"/>
        <v>4.9500000000000002E-2</v>
      </c>
      <c r="AG332" s="277" t="s">
        <v>907</v>
      </c>
      <c r="AH332" s="277" t="s">
        <v>482</v>
      </c>
      <c r="AI332" s="276" t="s">
        <v>483</v>
      </c>
      <c r="AJ332" s="276" t="s">
        <v>484</v>
      </c>
      <c r="AK332" s="276" t="s">
        <v>255</v>
      </c>
      <c r="AL332" s="277" t="s">
        <v>45</v>
      </c>
      <c r="AM332" s="276" t="s">
        <v>485</v>
      </c>
      <c r="AN332" s="276" t="s">
        <v>486</v>
      </c>
      <c r="AO332" s="277" t="s">
        <v>487</v>
      </c>
    </row>
    <row r="333" spans="1:41" ht="15" thickBot="1" x14ac:dyDescent="0.4">
      <c r="A333" s="8">
        <v>2025</v>
      </c>
      <c r="B333" s="9" t="s">
        <v>44</v>
      </c>
      <c r="C333" s="9" t="s">
        <v>45</v>
      </c>
      <c r="D333" s="9" t="s">
        <v>255</v>
      </c>
      <c r="E333" s="9" t="s">
        <v>31</v>
      </c>
      <c r="F333" s="8">
        <v>2035</v>
      </c>
      <c r="G333" s="11" t="s">
        <v>381</v>
      </c>
      <c r="H333" s="11" t="s">
        <v>381</v>
      </c>
      <c r="I333" s="11" t="s">
        <v>381</v>
      </c>
      <c r="J333" s="11" t="s">
        <v>381</v>
      </c>
      <c r="K333" s="11" t="s">
        <v>381</v>
      </c>
      <c r="L333" s="11" t="s">
        <v>381</v>
      </c>
      <c r="M333" s="11" t="s">
        <v>381</v>
      </c>
      <c r="N333" s="11" t="s">
        <v>381</v>
      </c>
      <c r="O333" s="11" t="s">
        <v>381</v>
      </c>
      <c r="P333" s="11" t="s">
        <v>381</v>
      </c>
      <c r="Q333" s="11" t="s">
        <v>381</v>
      </c>
      <c r="R333" s="11" t="s">
        <v>381</v>
      </c>
      <c r="S333" s="11" t="s">
        <v>381</v>
      </c>
      <c r="T333" s="11" t="s">
        <v>381</v>
      </c>
      <c r="U333" s="11" t="s">
        <v>381</v>
      </c>
      <c r="V333" s="11" t="s">
        <v>381</v>
      </c>
      <c r="W333" s="11" t="s">
        <v>381</v>
      </c>
      <c r="X333" s="11" t="s">
        <v>381</v>
      </c>
      <c r="Y333" s="11" t="s">
        <v>381</v>
      </c>
      <c r="Z333" s="28" t="s">
        <v>35</v>
      </c>
      <c r="AA333" s="28" t="s">
        <v>35</v>
      </c>
      <c r="AB333" s="11">
        <v>3.6020000000000003E-2</v>
      </c>
      <c r="AC333" s="11">
        <v>8.9499999999999996E-2</v>
      </c>
      <c r="AD333" s="71"/>
      <c r="AE333" s="71"/>
      <c r="AF333" s="71">
        <f t="shared" ref="AF333:AF396" si="18">ROUND(AC333-SUM(Z333:AB333),4)</f>
        <v>5.3499999999999999E-2</v>
      </c>
      <c r="AG333" s="277" t="s">
        <v>907</v>
      </c>
      <c r="AH333" s="277" t="s">
        <v>482</v>
      </c>
      <c r="AI333" s="276" t="s">
        <v>483</v>
      </c>
      <c r="AJ333" s="276" t="s">
        <v>484</v>
      </c>
      <c r="AK333" s="276" t="s">
        <v>255</v>
      </c>
      <c r="AL333" s="277" t="s">
        <v>45</v>
      </c>
      <c r="AM333" s="276" t="s">
        <v>485</v>
      </c>
      <c r="AN333" s="276" t="s">
        <v>486</v>
      </c>
      <c r="AO333" s="277" t="s">
        <v>487</v>
      </c>
    </row>
    <row r="334" spans="1:41" ht="15" thickBot="1" x14ac:dyDescent="0.4">
      <c r="A334" s="8">
        <v>2025</v>
      </c>
      <c r="B334" s="9" t="s">
        <v>44</v>
      </c>
      <c r="C334" s="9" t="s">
        <v>45</v>
      </c>
      <c r="D334" s="9" t="s">
        <v>255</v>
      </c>
      <c r="E334" s="9" t="s">
        <v>32</v>
      </c>
      <c r="F334" s="8">
        <v>2025</v>
      </c>
      <c r="G334" s="11">
        <v>0</v>
      </c>
      <c r="H334" s="11">
        <v>0</v>
      </c>
      <c r="I334" s="11">
        <v>0</v>
      </c>
      <c r="J334" s="11">
        <v>0</v>
      </c>
      <c r="K334" s="11">
        <v>0</v>
      </c>
      <c r="L334" s="11" t="s">
        <v>35</v>
      </c>
      <c r="M334" s="11">
        <v>0</v>
      </c>
      <c r="N334" s="11">
        <v>1.1593899999999999</v>
      </c>
      <c r="O334" s="11">
        <v>0.15733</v>
      </c>
      <c r="P334" s="11">
        <v>0.63649</v>
      </c>
      <c r="Q334" s="11">
        <v>0.48055999999999999</v>
      </c>
      <c r="R334" s="11">
        <v>0</v>
      </c>
      <c r="S334" s="11" t="s">
        <v>35</v>
      </c>
      <c r="T334" s="11">
        <v>2.5712299999999999</v>
      </c>
      <c r="U334" s="11">
        <v>0</v>
      </c>
      <c r="V334" s="11">
        <v>0</v>
      </c>
      <c r="W334" s="11">
        <v>0</v>
      </c>
      <c r="X334" s="11">
        <v>0</v>
      </c>
      <c r="Y334" s="11">
        <v>2.5712299999999999</v>
      </c>
      <c r="Z334" s="28" t="s">
        <v>35</v>
      </c>
      <c r="AA334" s="28" t="s">
        <v>35</v>
      </c>
      <c r="AB334" s="11">
        <v>0.13019</v>
      </c>
      <c r="AC334" s="11">
        <v>0.61033000000000004</v>
      </c>
      <c r="AD334" s="71">
        <f t="shared" ref="AD334:AD390" si="19">ROUND(T334-SUM(G334:S334),4)</f>
        <v>0.13750000000000001</v>
      </c>
      <c r="AE334" s="71">
        <f t="shared" ref="AE334:AE390" si="20">ROUND(X334-SUM(U334:W334),4)</f>
        <v>0</v>
      </c>
      <c r="AF334" s="71">
        <f t="shared" si="18"/>
        <v>0.48010000000000003</v>
      </c>
      <c r="AG334" s="277" t="s">
        <v>908</v>
      </c>
      <c r="AH334" s="277" t="s">
        <v>482</v>
      </c>
      <c r="AI334" s="276" t="s">
        <v>483</v>
      </c>
      <c r="AJ334" s="276" t="s">
        <v>484</v>
      </c>
      <c r="AK334" s="276" t="s">
        <v>255</v>
      </c>
      <c r="AL334" s="277" t="s">
        <v>45</v>
      </c>
      <c r="AM334" s="276" t="s">
        <v>485</v>
      </c>
      <c r="AN334" s="276" t="s">
        <v>486</v>
      </c>
      <c r="AO334" s="277" t="s">
        <v>487</v>
      </c>
    </row>
    <row r="335" spans="1:41" ht="15" thickBot="1" x14ac:dyDescent="0.4">
      <c r="A335" s="8">
        <v>2025</v>
      </c>
      <c r="B335" s="9" t="s">
        <v>44</v>
      </c>
      <c r="C335" s="9" t="s">
        <v>45</v>
      </c>
      <c r="D335" s="9" t="s">
        <v>255</v>
      </c>
      <c r="E335" s="9" t="s">
        <v>32</v>
      </c>
      <c r="F335" s="8">
        <v>2026</v>
      </c>
      <c r="G335" s="11">
        <v>0</v>
      </c>
      <c r="H335" s="11">
        <v>0</v>
      </c>
      <c r="I335" s="11">
        <v>0</v>
      </c>
      <c r="J335" s="11">
        <v>0</v>
      </c>
      <c r="K335" s="11">
        <v>0</v>
      </c>
      <c r="L335" s="11" t="s">
        <v>35</v>
      </c>
      <c r="M335" s="11">
        <v>0</v>
      </c>
      <c r="N335" s="11">
        <v>1.2772600000000001</v>
      </c>
      <c r="O335" s="11">
        <v>0.17793999999999999</v>
      </c>
      <c r="P335" s="11">
        <v>0.81311999999999995</v>
      </c>
      <c r="Q335" s="11">
        <v>0.57069000000000003</v>
      </c>
      <c r="R335" s="11">
        <v>0</v>
      </c>
      <c r="S335" s="11" t="s">
        <v>35</v>
      </c>
      <c r="T335" s="11">
        <v>3.1038600000000001</v>
      </c>
      <c r="U335" s="11">
        <v>0</v>
      </c>
      <c r="V335" s="11">
        <v>0</v>
      </c>
      <c r="W335" s="11">
        <v>0</v>
      </c>
      <c r="X335" s="11">
        <v>0</v>
      </c>
      <c r="Y335" s="11">
        <v>3.1038600000000001</v>
      </c>
      <c r="Z335" s="28" t="s">
        <v>35</v>
      </c>
      <c r="AA335" s="28" t="s">
        <v>35</v>
      </c>
      <c r="AB335" s="11">
        <v>0.33537</v>
      </c>
      <c r="AC335" s="11">
        <v>0.95155000000000001</v>
      </c>
      <c r="AD335" s="71">
        <f t="shared" si="19"/>
        <v>0.26490000000000002</v>
      </c>
      <c r="AE335" s="71">
        <f t="shared" si="20"/>
        <v>0</v>
      </c>
      <c r="AF335" s="71">
        <f t="shared" si="18"/>
        <v>0.61619999999999997</v>
      </c>
      <c r="AG335" s="277" t="s">
        <v>908</v>
      </c>
      <c r="AH335" s="277" t="s">
        <v>482</v>
      </c>
      <c r="AI335" s="276" t="s">
        <v>483</v>
      </c>
      <c r="AJ335" s="276" t="s">
        <v>484</v>
      </c>
      <c r="AK335" s="276" t="s">
        <v>255</v>
      </c>
      <c r="AL335" s="277" t="s">
        <v>45</v>
      </c>
      <c r="AM335" s="276" t="s">
        <v>485</v>
      </c>
      <c r="AN335" s="276" t="s">
        <v>486</v>
      </c>
      <c r="AO335" s="277" t="s">
        <v>487</v>
      </c>
    </row>
    <row r="336" spans="1:41" ht="15" thickBot="1" x14ac:dyDescent="0.4">
      <c r="A336" s="8">
        <v>2025</v>
      </c>
      <c r="B336" s="9" t="s">
        <v>44</v>
      </c>
      <c r="C336" s="9" t="s">
        <v>45</v>
      </c>
      <c r="D336" s="9" t="s">
        <v>255</v>
      </c>
      <c r="E336" s="9" t="s">
        <v>32</v>
      </c>
      <c r="F336" s="8">
        <v>2027</v>
      </c>
      <c r="G336" s="11">
        <v>0</v>
      </c>
      <c r="H336" s="11">
        <v>0</v>
      </c>
      <c r="I336" s="11">
        <v>0</v>
      </c>
      <c r="J336" s="11">
        <v>0</v>
      </c>
      <c r="K336" s="11">
        <v>0</v>
      </c>
      <c r="L336" s="11" t="s">
        <v>35</v>
      </c>
      <c r="M336" s="11">
        <v>0</v>
      </c>
      <c r="N336" s="11">
        <v>1.4906699999999999</v>
      </c>
      <c r="O336" s="11">
        <v>0.31215999999999999</v>
      </c>
      <c r="P336" s="11">
        <v>1.37294</v>
      </c>
      <c r="Q336" s="11">
        <v>1.19662</v>
      </c>
      <c r="R336" s="11">
        <v>0</v>
      </c>
      <c r="S336" s="11" t="s">
        <v>35</v>
      </c>
      <c r="T336" s="11">
        <v>4.79291</v>
      </c>
      <c r="U336" s="11">
        <v>0</v>
      </c>
      <c r="V336" s="11">
        <v>0</v>
      </c>
      <c r="W336" s="11">
        <v>0</v>
      </c>
      <c r="X336" s="11">
        <v>0</v>
      </c>
      <c r="Y336" s="11">
        <v>4.79291</v>
      </c>
      <c r="Z336" s="28" t="s">
        <v>35</v>
      </c>
      <c r="AA336" s="28" t="s">
        <v>35</v>
      </c>
      <c r="AB336" s="11">
        <v>0.49509999999999998</v>
      </c>
      <c r="AC336" s="11">
        <v>1.1960200000000001</v>
      </c>
      <c r="AD336" s="71">
        <f t="shared" si="19"/>
        <v>0.42049999999999998</v>
      </c>
      <c r="AE336" s="71">
        <f t="shared" si="20"/>
        <v>0</v>
      </c>
      <c r="AF336" s="71">
        <f t="shared" si="18"/>
        <v>0.70089999999999997</v>
      </c>
      <c r="AG336" s="277" t="s">
        <v>908</v>
      </c>
      <c r="AH336" s="277" t="s">
        <v>482</v>
      </c>
      <c r="AI336" s="276" t="s">
        <v>483</v>
      </c>
      <c r="AJ336" s="276" t="s">
        <v>484</v>
      </c>
      <c r="AK336" s="276" t="s">
        <v>255</v>
      </c>
      <c r="AL336" s="277" t="s">
        <v>45</v>
      </c>
      <c r="AM336" s="276" t="s">
        <v>485</v>
      </c>
      <c r="AN336" s="276" t="s">
        <v>486</v>
      </c>
      <c r="AO336" s="277" t="s">
        <v>487</v>
      </c>
    </row>
    <row r="337" spans="1:41" ht="15" thickBot="1" x14ac:dyDescent="0.4">
      <c r="A337" s="8">
        <v>2025</v>
      </c>
      <c r="B337" s="9" t="s">
        <v>44</v>
      </c>
      <c r="C337" s="9" t="s">
        <v>45</v>
      </c>
      <c r="D337" s="9" t="s">
        <v>255</v>
      </c>
      <c r="E337" s="9" t="s">
        <v>32</v>
      </c>
      <c r="F337" s="8">
        <v>2028</v>
      </c>
      <c r="G337" s="11">
        <v>0</v>
      </c>
      <c r="H337" s="11">
        <v>0</v>
      </c>
      <c r="I337" s="11">
        <v>0</v>
      </c>
      <c r="J337" s="11">
        <v>0</v>
      </c>
      <c r="K337" s="11">
        <v>0</v>
      </c>
      <c r="L337" s="11" t="s">
        <v>35</v>
      </c>
      <c r="M337" s="11">
        <v>0</v>
      </c>
      <c r="N337" s="11">
        <v>1.3408800000000001</v>
      </c>
      <c r="O337" s="11">
        <v>0.69972999999999996</v>
      </c>
      <c r="P337" s="11">
        <v>1.5385599999999999</v>
      </c>
      <c r="Q337" s="11">
        <v>1.7594399999999999</v>
      </c>
      <c r="R337" s="11">
        <v>0</v>
      </c>
      <c r="S337" s="11" t="s">
        <v>35</v>
      </c>
      <c r="T337" s="11">
        <v>5.6279000000000003</v>
      </c>
      <c r="U337" s="11">
        <v>0</v>
      </c>
      <c r="V337" s="11">
        <v>0</v>
      </c>
      <c r="W337" s="11">
        <v>0</v>
      </c>
      <c r="X337" s="11">
        <v>0</v>
      </c>
      <c r="Y337" s="11">
        <v>5.6279000000000003</v>
      </c>
      <c r="Z337" s="28" t="s">
        <v>35</v>
      </c>
      <c r="AA337" s="28" t="s">
        <v>35</v>
      </c>
      <c r="AB337" s="11">
        <v>0.34040999999999999</v>
      </c>
      <c r="AC337" s="11">
        <v>1.0627</v>
      </c>
      <c r="AD337" s="71">
        <f t="shared" si="19"/>
        <v>0.2893</v>
      </c>
      <c r="AE337" s="71">
        <f t="shared" si="20"/>
        <v>0</v>
      </c>
      <c r="AF337" s="71">
        <f t="shared" si="18"/>
        <v>0.72230000000000005</v>
      </c>
      <c r="AG337" s="277" t="s">
        <v>908</v>
      </c>
      <c r="AH337" s="277" t="s">
        <v>482</v>
      </c>
      <c r="AI337" s="276" t="s">
        <v>483</v>
      </c>
      <c r="AJ337" s="276" t="s">
        <v>484</v>
      </c>
      <c r="AK337" s="276" t="s">
        <v>255</v>
      </c>
      <c r="AL337" s="277" t="s">
        <v>45</v>
      </c>
      <c r="AM337" s="276" t="s">
        <v>485</v>
      </c>
      <c r="AN337" s="276" t="s">
        <v>486</v>
      </c>
      <c r="AO337" s="277" t="s">
        <v>487</v>
      </c>
    </row>
    <row r="338" spans="1:41" ht="15" thickBot="1" x14ac:dyDescent="0.4">
      <c r="A338" s="8">
        <v>2025</v>
      </c>
      <c r="B338" s="9" t="s">
        <v>44</v>
      </c>
      <c r="C338" s="9" t="s">
        <v>45</v>
      </c>
      <c r="D338" s="9" t="s">
        <v>255</v>
      </c>
      <c r="E338" s="9" t="s">
        <v>32</v>
      </c>
      <c r="F338" s="8">
        <v>2029</v>
      </c>
      <c r="G338" s="11">
        <v>0</v>
      </c>
      <c r="H338" s="11">
        <v>0</v>
      </c>
      <c r="I338" s="11">
        <v>0</v>
      </c>
      <c r="J338" s="11">
        <v>0</v>
      </c>
      <c r="K338" s="11">
        <v>0</v>
      </c>
      <c r="L338" s="11" t="s">
        <v>35</v>
      </c>
      <c r="M338" s="11">
        <v>0</v>
      </c>
      <c r="N338" s="11">
        <v>0.94213999999999998</v>
      </c>
      <c r="O338" s="11">
        <v>0.72465999999999997</v>
      </c>
      <c r="P338" s="11">
        <v>1.4784999999999999</v>
      </c>
      <c r="Q338" s="11">
        <v>2.10372</v>
      </c>
      <c r="R338" s="11">
        <v>0</v>
      </c>
      <c r="S338" s="11" t="s">
        <v>35</v>
      </c>
      <c r="T338" s="11">
        <v>5.7210900000000002</v>
      </c>
      <c r="U338" s="11">
        <v>0</v>
      </c>
      <c r="V338" s="11">
        <v>0</v>
      </c>
      <c r="W338" s="11">
        <v>0</v>
      </c>
      <c r="X338" s="11">
        <v>0</v>
      </c>
      <c r="Y338" s="11">
        <v>5.7210900000000002</v>
      </c>
      <c r="Z338" s="28" t="s">
        <v>35</v>
      </c>
      <c r="AA338" s="28" t="s">
        <v>35</v>
      </c>
      <c r="AB338" s="11">
        <v>0.27106999999999998</v>
      </c>
      <c r="AC338" s="11">
        <v>0.94543999999999995</v>
      </c>
      <c r="AD338" s="71">
        <f t="shared" si="19"/>
        <v>0.47210000000000002</v>
      </c>
      <c r="AE338" s="71">
        <f t="shared" si="20"/>
        <v>0</v>
      </c>
      <c r="AF338" s="71">
        <f t="shared" si="18"/>
        <v>0.6744</v>
      </c>
      <c r="AG338" s="277" t="s">
        <v>908</v>
      </c>
      <c r="AH338" s="277" t="s">
        <v>482</v>
      </c>
      <c r="AI338" s="276" t="s">
        <v>483</v>
      </c>
      <c r="AJ338" s="276" t="s">
        <v>484</v>
      </c>
      <c r="AK338" s="276" t="s">
        <v>255</v>
      </c>
      <c r="AL338" s="277" t="s">
        <v>45</v>
      </c>
      <c r="AM338" s="276" t="s">
        <v>485</v>
      </c>
      <c r="AN338" s="276" t="s">
        <v>486</v>
      </c>
      <c r="AO338" s="277" t="s">
        <v>487</v>
      </c>
    </row>
    <row r="339" spans="1:41" ht="15" thickBot="1" x14ac:dyDescent="0.4">
      <c r="A339" s="8">
        <v>2025</v>
      </c>
      <c r="B339" s="9" t="s">
        <v>44</v>
      </c>
      <c r="C339" s="9" t="s">
        <v>45</v>
      </c>
      <c r="D339" s="9" t="s">
        <v>255</v>
      </c>
      <c r="E339" s="9" t="s">
        <v>32</v>
      </c>
      <c r="F339" s="8">
        <v>2030</v>
      </c>
      <c r="G339" s="11">
        <v>0</v>
      </c>
      <c r="H339" s="11">
        <v>0</v>
      </c>
      <c r="I339" s="11">
        <v>0</v>
      </c>
      <c r="J339" s="11">
        <v>0</v>
      </c>
      <c r="K339" s="11">
        <v>0</v>
      </c>
      <c r="L339" s="11" t="s">
        <v>35</v>
      </c>
      <c r="M339" s="11">
        <v>0</v>
      </c>
      <c r="N339" s="11">
        <v>1.07545</v>
      </c>
      <c r="O339" s="11">
        <v>0.54361999999999999</v>
      </c>
      <c r="P339" s="11">
        <v>1.55749</v>
      </c>
      <c r="Q339" s="11">
        <v>2.1962299999999999</v>
      </c>
      <c r="R339" s="11">
        <v>0</v>
      </c>
      <c r="S339" s="11" t="s">
        <v>35</v>
      </c>
      <c r="T339" s="11">
        <v>5.9982800000000003</v>
      </c>
      <c r="U339" s="11">
        <v>0</v>
      </c>
      <c r="V339" s="11">
        <v>0</v>
      </c>
      <c r="W339" s="11">
        <v>0</v>
      </c>
      <c r="X339" s="11">
        <v>0</v>
      </c>
      <c r="Y339" s="11">
        <v>5.9982800000000003</v>
      </c>
      <c r="Z339" s="28" t="s">
        <v>35</v>
      </c>
      <c r="AA339" s="28" t="s">
        <v>35</v>
      </c>
      <c r="AB339" s="11">
        <v>0.32394000000000001</v>
      </c>
      <c r="AC339" s="11">
        <v>0.73904999999999998</v>
      </c>
      <c r="AD339" s="71">
        <f t="shared" si="19"/>
        <v>0.62549999999999994</v>
      </c>
      <c r="AE339" s="71">
        <f t="shared" si="20"/>
        <v>0</v>
      </c>
      <c r="AF339" s="71">
        <f t="shared" si="18"/>
        <v>0.41510000000000002</v>
      </c>
      <c r="AG339" s="277" t="s">
        <v>908</v>
      </c>
      <c r="AH339" s="277" t="s">
        <v>482</v>
      </c>
      <c r="AI339" s="276" t="s">
        <v>483</v>
      </c>
      <c r="AJ339" s="276" t="s">
        <v>484</v>
      </c>
      <c r="AK339" s="276" t="s">
        <v>255</v>
      </c>
      <c r="AL339" s="277" t="s">
        <v>45</v>
      </c>
      <c r="AM339" s="276" t="s">
        <v>485</v>
      </c>
      <c r="AN339" s="276" t="s">
        <v>486</v>
      </c>
      <c r="AO339" s="277" t="s">
        <v>487</v>
      </c>
    </row>
    <row r="340" spans="1:41" ht="15" thickBot="1" x14ac:dyDescent="0.4">
      <c r="A340" s="8">
        <v>2025</v>
      </c>
      <c r="B340" s="9" t="s">
        <v>44</v>
      </c>
      <c r="C340" s="9" t="s">
        <v>45</v>
      </c>
      <c r="D340" s="9" t="s">
        <v>255</v>
      </c>
      <c r="E340" s="9" t="s">
        <v>32</v>
      </c>
      <c r="F340" s="8">
        <v>2031</v>
      </c>
      <c r="G340" s="11">
        <v>0</v>
      </c>
      <c r="H340" s="11">
        <v>0</v>
      </c>
      <c r="I340" s="11">
        <v>0</v>
      </c>
      <c r="J340" s="11">
        <v>0</v>
      </c>
      <c r="K340" s="11">
        <v>0</v>
      </c>
      <c r="L340" s="11" t="s">
        <v>35</v>
      </c>
      <c r="M340" s="11">
        <v>0</v>
      </c>
      <c r="N340" s="11">
        <v>1.1723399999999999</v>
      </c>
      <c r="O340" s="11">
        <v>0.67101999999999995</v>
      </c>
      <c r="P340" s="11">
        <v>1.6932400000000001</v>
      </c>
      <c r="Q340" s="11">
        <v>2.2451599999999998</v>
      </c>
      <c r="R340" s="11">
        <v>0</v>
      </c>
      <c r="S340" s="11" t="s">
        <v>35</v>
      </c>
      <c r="T340" s="11">
        <v>6.1197699999999999</v>
      </c>
      <c r="U340" s="11">
        <v>0</v>
      </c>
      <c r="V340" s="11">
        <v>0</v>
      </c>
      <c r="W340" s="11">
        <v>0</v>
      </c>
      <c r="X340" s="11">
        <v>0</v>
      </c>
      <c r="Y340" s="11">
        <v>6.1197699999999999</v>
      </c>
      <c r="Z340" s="28" t="s">
        <v>35</v>
      </c>
      <c r="AA340" s="28" t="s">
        <v>35</v>
      </c>
      <c r="AB340" s="11">
        <v>0.37842999999999999</v>
      </c>
      <c r="AC340" s="11">
        <v>0.60053000000000001</v>
      </c>
      <c r="AD340" s="71">
        <f t="shared" si="19"/>
        <v>0.33800000000000002</v>
      </c>
      <c r="AE340" s="71">
        <f t="shared" si="20"/>
        <v>0</v>
      </c>
      <c r="AF340" s="71">
        <f t="shared" si="18"/>
        <v>0.22209999999999999</v>
      </c>
      <c r="AG340" s="277" t="s">
        <v>908</v>
      </c>
      <c r="AH340" s="277" t="s">
        <v>482</v>
      </c>
      <c r="AI340" s="276" t="s">
        <v>483</v>
      </c>
      <c r="AJ340" s="276" t="s">
        <v>484</v>
      </c>
      <c r="AK340" s="276" t="s">
        <v>255</v>
      </c>
      <c r="AL340" s="277" t="s">
        <v>45</v>
      </c>
      <c r="AM340" s="276" t="s">
        <v>485</v>
      </c>
      <c r="AN340" s="276" t="s">
        <v>486</v>
      </c>
      <c r="AO340" s="277" t="s">
        <v>487</v>
      </c>
    </row>
    <row r="341" spans="1:41" ht="15" thickBot="1" x14ac:dyDescent="0.4">
      <c r="A341" s="8">
        <v>2025</v>
      </c>
      <c r="B341" s="9" t="s">
        <v>44</v>
      </c>
      <c r="C341" s="9" t="s">
        <v>45</v>
      </c>
      <c r="D341" s="9" t="s">
        <v>255</v>
      </c>
      <c r="E341" s="9" t="s">
        <v>32</v>
      </c>
      <c r="F341" s="8">
        <v>2032</v>
      </c>
      <c r="G341" s="11">
        <v>0</v>
      </c>
      <c r="H341" s="11">
        <v>0</v>
      </c>
      <c r="I341" s="11">
        <v>0</v>
      </c>
      <c r="J341" s="11">
        <v>0</v>
      </c>
      <c r="K341" s="11">
        <v>0</v>
      </c>
      <c r="L341" s="11" t="s">
        <v>35</v>
      </c>
      <c r="M341" s="11">
        <v>0</v>
      </c>
      <c r="N341" s="11">
        <v>1.2296</v>
      </c>
      <c r="O341" s="11">
        <v>0.85141999999999995</v>
      </c>
      <c r="P341" s="11">
        <v>1.53915</v>
      </c>
      <c r="Q341" s="11">
        <v>1.7916799999999999</v>
      </c>
      <c r="R341" s="11">
        <v>0</v>
      </c>
      <c r="S341" s="11" t="s">
        <v>35</v>
      </c>
      <c r="T341" s="11">
        <v>5.8365299999999998</v>
      </c>
      <c r="U341" s="11">
        <v>0</v>
      </c>
      <c r="V341" s="11">
        <v>0</v>
      </c>
      <c r="W341" s="11">
        <v>0</v>
      </c>
      <c r="X341" s="11">
        <v>0</v>
      </c>
      <c r="Y341" s="11">
        <v>5.8365299999999998</v>
      </c>
      <c r="Z341" s="28" t="s">
        <v>35</v>
      </c>
      <c r="AA341" s="28" t="s">
        <v>35</v>
      </c>
      <c r="AB341" s="11">
        <v>0.32200000000000001</v>
      </c>
      <c r="AC341" s="11">
        <v>0.59597999999999995</v>
      </c>
      <c r="AD341" s="71">
        <f t="shared" si="19"/>
        <v>0.42470000000000002</v>
      </c>
      <c r="AE341" s="71">
        <f t="shared" si="20"/>
        <v>0</v>
      </c>
      <c r="AF341" s="71">
        <f t="shared" si="18"/>
        <v>0.27400000000000002</v>
      </c>
      <c r="AG341" s="277" t="s">
        <v>908</v>
      </c>
      <c r="AH341" s="277" t="s">
        <v>482</v>
      </c>
      <c r="AI341" s="276" t="s">
        <v>483</v>
      </c>
      <c r="AJ341" s="276" t="s">
        <v>484</v>
      </c>
      <c r="AK341" s="276" t="s">
        <v>255</v>
      </c>
      <c r="AL341" s="277" t="s">
        <v>45</v>
      </c>
      <c r="AM341" s="276" t="s">
        <v>485</v>
      </c>
      <c r="AN341" s="276" t="s">
        <v>486</v>
      </c>
      <c r="AO341" s="277" t="s">
        <v>487</v>
      </c>
    </row>
    <row r="342" spans="1:41" ht="15" thickBot="1" x14ac:dyDescent="0.4">
      <c r="A342" s="8">
        <v>2025</v>
      </c>
      <c r="B342" s="9" t="s">
        <v>44</v>
      </c>
      <c r="C342" s="9" t="s">
        <v>45</v>
      </c>
      <c r="D342" s="9" t="s">
        <v>255</v>
      </c>
      <c r="E342" s="9" t="s">
        <v>32</v>
      </c>
      <c r="F342" s="8">
        <v>2033</v>
      </c>
      <c r="G342" s="11">
        <v>0</v>
      </c>
      <c r="H342" s="11">
        <v>0</v>
      </c>
      <c r="I342" s="11">
        <v>0</v>
      </c>
      <c r="J342" s="11">
        <v>0</v>
      </c>
      <c r="K342" s="11">
        <v>0</v>
      </c>
      <c r="L342" s="11" t="s">
        <v>35</v>
      </c>
      <c r="M342" s="11">
        <v>0</v>
      </c>
      <c r="N342" s="11">
        <v>1.1705700000000001</v>
      </c>
      <c r="O342" s="11">
        <v>0.84126000000000001</v>
      </c>
      <c r="P342" s="11">
        <v>1.25265</v>
      </c>
      <c r="Q342" s="11">
        <v>2.3516400000000002</v>
      </c>
      <c r="R342" s="11">
        <v>0</v>
      </c>
      <c r="S342" s="11" t="s">
        <v>35</v>
      </c>
      <c r="T342" s="11">
        <v>6.1453899999999999</v>
      </c>
      <c r="U342" s="11">
        <v>0</v>
      </c>
      <c r="V342" s="11">
        <v>0</v>
      </c>
      <c r="W342" s="11">
        <v>0</v>
      </c>
      <c r="X342" s="11">
        <v>0</v>
      </c>
      <c r="Y342" s="11">
        <v>6.1453899999999999</v>
      </c>
      <c r="Z342" s="28" t="s">
        <v>35</v>
      </c>
      <c r="AA342" s="28" t="s">
        <v>35</v>
      </c>
      <c r="AB342" s="11">
        <v>0.18847</v>
      </c>
      <c r="AC342" s="11">
        <v>0.5081</v>
      </c>
      <c r="AD342" s="71">
        <f t="shared" si="19"/>
        <v>0.52929999999999999</v>
      </c>
      <c r="AE342" s="71">
        <f t="shared" si="20"/>
        <v>0</v>
      </c>
      <c r="AF342" s="71">
        <f t="shared" si="18"/>
        <v>0.3196</v>
      </c>
      <c r="AG342" s="277" t="s">
        <v>908</v>
      </c>
      <c r="AH342" s="277" t="s">
        <v>482</v>
      </c>
      <c r="AI342" s="276" t="s">
        <v>483</v>
      </c>
      <c r="AJ342" s="276" t="s">
        <v>484</v>
      </c>
      <c r="AK342" s="276" t="s">
        <v>255</v>
      </c>
      <c r="AL342" s="277" t="s">
        <v>45</v>
      </c>
      <c r="AM342" s="276" t="s">
        <v>485</v>
      </c>
      <c r="AN342" s="276" t="s">
        <v>486</v>
      </c>
      <c r="AO342" s="277" t="s">
        <v>487</v>
      </c>
    </row>
    <row r="343" spans="1:41" ht="15" thickBot="1" x14ac:dyDescent="0.4">
      <c r="A343" s="8">
        <v>2025</v>
      </c>
      <c r="B343" s="9" t="s">
        <v>44</v>
      </c>
      <c r="C343" s="9" t="s">
        <v>45</v>
      </c>
      <c r="D343" s="9" t="s">
        <v>255</v>
      </c>
      <c r="E343" s="9" t="s">
        <v>32</v>
      </c>
      <c r="F343" s="8">
        <v>2034</v>
      </c>
      <c r="G343" s="11">
        <v>0</v>
      </c>
      <c r="H343" s="11">
        <v>0</v>
      </c>
      <c r="I343" s="11">
        <v>0</v>
      </c>
      <c r="J343" s="11">
        <v>0</v>
      </c>
      <c r="K343" s="11">
        <v>0</v>
      </c>
      <c r="L343" s="11" t="s">
        <v>35</v>
      </c>
      <c r="M343" s="11">
        <v>0</v>
      </c>
      <c r="N343" s="11">
        <v>1.0456700000000001</v>
      </c>
      <c r="O343" s="11">
        <v>1.00082</v>
      </c>
      <c r="P343" s="11">
        <v>1.0921700000000001</v>
      </c>
      <c r="Q343" s="11">
        <v>1.8671</v>
      </c>
      <c r="R343" s="11">
        <v>0</v>
      </c>
      <c r="S343" s="11" t="s">
        <v>35</v>
      </c>
      <c r="T343" s="11">
        <v>5.2522200000000003</v>
      </c>
      <c r="U343" s="11">
        <v>0</v>
      </c>
      <c r="V343" s="11">
        <v>0</v>
      </c>
      <c r="W343" s="11">
        <v>0</v>
      </c>
      <c r="X343" s="11">
        <v>0</v>
      </c>
      <c r="Y343" s="11">
        <v>5.2522200000000003</v>
      </c>
      <c r="Z343" s="28" t="s">
        <v>35</v>
      </c>
      <c r="AA343" s="28" t="s">
        <v>35</v>
      </c>
      <c r="AB343" s="11">
        <v>0.15074000000000001</v>
      </c>
      <c r="AC343" s="11">
        <v>0.40153</v>
      </c>
      <c r="AD343" s="71">
        <f t="shared" si="19"/>
        <v>0.2465</v>
      </c>
      <c r="AE343" s="71">
        <f t="shared" si="20"/>
        <v>0</v>
      </c>
      <c r="AF343" s="71">
        <f t="shared" si="18"/>
        <v>0.25080000000000002</v>
      </c>
      <c r="AG343" s="277" t="s">
        <v>908</v>
      </c>
      <c r="AH343" s="277" t="s">
        <v>482</v>
      </c>
      <c r="AI343" s="276" t="s">
        <v>483</v>
      </c>
      <c r="AJ343" s="276" t="s">
        <v>484</v>
      </c>
      <c r="AK343" s="276" t="s">
        <v>255</v>
      </c>
      <c r="AL343" s="277" t="s">
        <v>45</v>
      </c>
      <c r="AM343" s="276" t="s">
        <v>485</v>
      </c>
      <c r="AN343" s="276" t="s">
        <v>486</v>
      </c>
      <c r="AO343" s="277" t="s">
        <v>487</v>
      </c>
    </row>
    <row r="344" spans="1:41" ht="15" thickBot="1" x14ac:dyDescent="0.4">
      <c r="A344" s="8">
        <v>2025</v>
      </c>
      <c r="B344" s="9" t="s">
        <v>44</v>
      </c>
      <c r="C344" s="9" t="s">
        <v>45</v>
      </c>
      <c r="D344" s="9" t="s">
        <v>255</v>
      </c>
      <c r="E344" s="9" t="s">
        <v>32</v>
      </c>
      <c r="F344" s="8">
        <v>2035</v>
      </c>
      <c r="G344" s="11">
        <v>0</v>
      </c>
      <c r="H344" s="11">
        <v>0</v>
      </c>
      <c r="I344" s="11">
        <v>0</v>
      </c>
      <c r="J344" s="11">
        <v>0</v>
      </c>
      <c r="K344" s="11">
        <v>0</v>
      </c>
      <c r="L344" s="11" t="s">
        <v>35</v>
      </c>
      <c r="M344" s="11">
        <v>0</v>
      </c>
      <c r="N344" s="11">
        <v>1.1808700000000001</v>
      </c>
      <c r="O344" s="11">
        <v>1.2193000000000001</v>
      </c>
      <c r="P344" s="11">
        <v>0.89022000000000001</v>
      </c>
      <c r="Q344" s="11">
        <v>1.22357</v>
      </c>
      <c r="R344" s="11">
        <v>0</v>
      </c>
      <c r="S344" s="11" t="s">
        <v>35</v>
      </c>
      <c r="T344" s="11">
        <v>5.0229299999999997</v>
      </c>
      <c r="U344" s="11">
        <v>0</v>
      </c>
      <c r="V344" s="11">
        <v>0</v>
      </c>
      <c r="W344" s="11">
        <v>0</v>
      </c>
      <c r="X344" s="11">
        <v>0</v>
      </c>
      <c r="Y344" s="11">
        <v>5.0229299999999997</v>
      </c>
      <c r="Z344" s="28" t="s">
        <v>35</v>
      </c>
      <c r="AA344" s="28" t="s">
        <v>35</v>
      </c>
      <c r="AB344" s="11">
        <v>0.25774000000000002</v>
      </c>
      <c r="AC344" s="11">
        <v>0.52185999999999999</v>
      </c>
      <c r="AD344" s="71">
        <f t="shared" si="19"/>
        <v>0.50900000000000001</v>
      </c>
      <c r="AE344" s="71">
        <f t="shared" si="20"/>
        <v>0</v>
      </c>
      <c r="AF344" s="71">
        <f t="shared" si="18"/>
        <v>0.2641</v>
      </c>
      <c r="AG344" s="277" t="s">
        <v>908</v>
      </c>
      <c r="AH344" s="277" t="s">
        <v>482</v>
      </c>
      <c r="AI344" s="276" t="s">
        <v>483</v>
      </c>
      <c r="AJ344" s="276" t="s">
        <v>484</v>
      </c>
      <c r="AK344" s="276" t="s">
        <v>255</v>
      </c>
      <c r="AL344" s="277" t="s">
        <v>45</v>
      </c>
      <c r="AM344" s="276" t="s">
        <v>485</v>
      </c>
      <c r="AN344" s="276" t="s">
        <v>486</v>
      </c>
      <c r="AO344" s="277" t="s">
        <v>487</v>
      </c>
    </row>
    <row r="345" spans="1:41" ht="23.5" thickBot="1" x14ac:dyDescent="0.4">
      <c r="A345" s="8">
        <v>2025</v>
      </c>
      <c r="B345" s="9" t="s">
        <v>44</v>
      </c>
      <c r="C345" s="9" t="s">
        <v>46</v>
      </c>
      <c r="D345" s="9" t="s">
        <v>256</v>
      </c>
      <c r="E345" s="97" t="s">
        <v>29</v>
      </c>
      <c r="F345" s="8">
        <v>2025</v>
      </c>
      <c r="G345" s="10">
        <v>0</v>
      </c>
      <c r="H345" s="10">
        <v>23</v>
      </c>
      <c r="I345" s="10">
        <v>5</v>
      </c>
      <c r="J345" s="10">
        <v>0</v>
      </c>
      <c r="K345" s="10">
        <v>0</v>
      </c>
      <c r="L345" s="10">
        <v>6</v>
      </c>
      <c r="M345" s="10">
        <v>0</v>
      </c>
      <c r="N345" s="10">
        <v>0</v>
      </c>
      <c r="O345" s="10">
        <v>0</v>
      </c>
      <c r="P345" s="10">
        <v>0</v>
      </c>
      <c r="Q345" s="10">
        <v>0</v>
      </c>
      <c r="R345" s="10">
        <v>0</v>
      </c>
      <c r="S345" s="10">
        <v>0</v>
      </c>
      <c r="T345" s="10">
        <v>34</v>
      </c>
      <c r="U345" s="10">
        <v>0</v>
      </c>
      <c r="V345" s="10">
        <v>0</v>
      </c>
      <c r="W345" s="10">
        <v>0</v>
      </c>
      <c r="X345" s="10">
        <v>0</v>
      </c>
      <c r="Y345" s="10">
        <v>34</v>
      </c>
      <c r="Z345" s="10">
        <v>5</v>
      </c>
      <c r="AA345" s="10">
        <v>9</v>
      </c>
      <c r="AB345" s="10">
        <v>0</v>
      </c>
      <c r="AC345" s="10">
        <v>14</v>
      </c>
      <c r="AD345" s="71">
        <f t="shared" si="19"/>
        <v>0</v>
      </c>
      <c r="AE345" s="71">
        <f t="shared" si="20"/>
        <v>0</v>
      </c>
      <c r="AF345" s="71">
        <f t="shared" si="18"/>
        <v>0</v>
      </c>
      <c r="AG345" s="277" t="s">
        <v>905</v>
      </c>
      <c r="AH345" s="277" t="s">
        <v>488</v>
      </c>
      <c r="AI345" s="276" t="s">
        <v>489</v>
      </c>
      <c r="AJ345" s="276" t="s">
        <v>490</v>
      </c>
      <c r="AK345" s="276" t="s">
        <v>256</v>
      </c>
      <c r="AL345" s="277" t="s">
        <v>46</v>
      </c>
      <c r="AM345" s="276" t="s">
        <v>485</v>
      </c>
      <c r="AN345" s="276" t="s">
        <v>486</v>
      </c>
      <c r="AO345" s="277" t="s">
        <v>487</v>
      </c>
    </row>
    <row r="346" spans="1:41" ht="15" thickBot="1" x14ac:dyDescent="0.4">
      <c r="A346" s="8">
        <v>2025</v>
      </c>
      <c r="B346" s="9" t="s">
        <v>44</v>
      </c>
      <c r="C346" s="9" t="s">
        <v>46</v>
      </c>
      <c r="D346" s="9" t="s">
        <v>256</v>
      </c>
      <c r="E346" s="9" t="s">
        <v>30</v>
      </c>
      <c r="F346" s="8">
        <v>2025</v>
      </c>
      <c r="G346" s="11">
        <v>0</v>
      </c>
      <c r="H346" s="11">
        <v>7.4399999999999994E-2</v>
      </c>
      <c r="I346" s="11">
        <v>1.9300000000000001E-2</v>
      </c>
      <c r="J346" s="11">
        <v>0</v>
      </c>
      <c r="K346" s="11">
        <v>0</v>
      </c>
      <c r="L346" s="11">
        <v>1.77E-2</v>
      </c>
      <c r="M346" s="11">
        <v>0</v>
      </c>
      <c r="N346" s="11">
        <v>0</v>
      </c>
      <c r="O346" s="11">
        <v>0</v>
      </c>
      <c r="P346" s="11">
        <v>0</v>
      </c>
      <c r="Q346" s="11">
        <v>0</v>
      </c>
      <c r="R346" s="11">
        <v>0</v>
      </c>
      <c r="S346" s="11">
        <v>0</v>
      </c>
      <c r="T346" s="11">
        <v>0.11139</v>
      </c>
      <c r="U346" s="11">
        <v>0</v>
      </c>
      <c r="V346" s="11">
        <v>0</v>
      </c>
      <c r="W346" s="11">
        <v>0</v>
      </c>
      <c r="X346" s="11">
        <v>0</v>
      </c>
      <c r="Y346" s="11">
        <v>0.11139</v>
      </c>
      <c r="Z346" s="11">
        <v>3.8600000000000001E-3</v>
      </c>
      <c r="AA346" s="11">
        <v>5.6699999999999997E-3</v>
      </c>
      <c r="AB346" s="11">
        <v>0</v>
      </c>
      <c r="AC346" s="11">
        <v>9.5300000000000003E-3</v>
      </c>
      <c r="AD346" s="71">
        <f t="shared" si="19"/>
        <v>0</v>
      </c>
      <c r="AE346" s="71">
        <f t="shared" si="20"/>
        <v>0</v>
      </c>
      <c r="AF346" s="71">
        <f t="shared" si="18"/>
        <v>0</v>
      </c>
      <c r="AG346" s="277" t="s">
        <v>906</v>
      </c>
      <c r="AH346" s="277" t="s">
        <v>488</v>
      </c>
      <c r="AI346" s="276" t="s">
        <v>489</v>
      </c>
      <c r="AJ346" s="276" t="s">
        <v>490</v>
      </c>
      <c r="AK346" s="276" t="s">
        <v>256</v>
      </c>
      <c r="AL346" s="277" t="s">
        <v>46</v>
      </c>
      <c r="AM346" s="276" t="s">
        <v>485</v>
      </c>
      <c r="AN346" s="276" t="s">
        <v>486</v>
      </c>
      <c r="AO346" s="277" t="s">
        <v>487</v>
      </c>
    </row>
    <row r="347" spans="1:41" ht="15" thickBot="1" x14ac:dyDescent="0.4">
      <c r="A347" s="8">
        <v>2025</v>
      </c>
      <c r="B347" s="9" t="s">
        <v>44</v>
      </c>
      <c r="C347" s="9" t="s">
        <v>46</v>
      </c>
      <c r="D347" s="9" t="s">
        <v>256</v>
      </c>
      <c r="E347" s="9" t="s">
        <v>30</v>
      </c>
      <c r="F347" s="8">
        <v>2026</v>
      </c>
      <c r="G347" s="11">
        <v>0</v>
      </c>
      <c r="H347" s="11">
        <v>7.5660000000000005E-2</v>
      </c>
      <c r="I347" s="11">
        <v>1.9380000000000001E-2</v>
      </c>
      <c r="J347" s="11">
        <v>0</v>
      </c>
      <c r="K347" s="11">
        <v>0</v>
      </c>
      <c r="L347" s="11">
        <v>1.6400000000000001E-2</v>
      </c>
      <c r="M347" s="11">
        <v>0</v>
      </c>
      <c r="N347" s="11">
        <v>0</v>
      </c>
      <c r="O347" s="11">
        <v>0</v>
      </c>
      <c r="P347" s="11">
        <v>0</v>
      </c>
      <c r="Q347" s="11">
        <v>0</v>
      </c>
      <c r="R347" s="11">
        <v>0</v>
      </c>
      <c r="S347" s="11">
        <v>0</v>
      </c>
      <c r="T347" s="11">
        <v>0.11144</v>
      </c>
      <c r="U347" s="11">
        <v>0</v>
      </c>
      <c r="V347" s="11">
        <v>0</v>
      </c>
      <c r="W347" s="11">
        <v>0</v>
      </c>
      <c r="X347" s="11">
        <v>0</v>
      </c>
      <c r="Y347" s="11">
        <v>0.11144</v>
      </c>
      <c r="Z347" s="11">
        <v>3.9399999999999999E-3</v>
      </c>
      <c r="AA347" s="11">
        <v>5.47E-3</v>
      </c>
      <c r="AB347" s="11">
        <v>0</v>
      </c>
      <c r="AC347" s="11">
        <v>9.41E-3</v>
      </c>
      <c r="AD347" s="71">
        <f t="shared" si="19"/>
        <v>0</v>
      </c>
      <c r="AE347" s="71">
        <f t="shared" si="20"/>
        <v>0</v>
      </c>
      <c r="AF347" s="71">
        <f t="shared" si="18"/>
        <v>0</v>
      </c>
      <c r="AG347" s="277" t="s">
        <v>906</v>
      </c>
      <c r="AH347" s="277" t="s">
        <v>488</v>
      </c>
      <c r="AI347" s="276" t="s">
        <v>489</v>
      </c>
      <c r="AJ347" s="276" t="s">
        <v>490</v>
      </c>
      <c r="AK347" s="276" t="s">
        <v>256</v>
      </c>
      <c r="AL347" s="277" t="s">
        <v>46</v>
      </c>
      <c r="AM347" s="276" t="s">
        <v>485</v>
      </c>
      <c r="AN347" s="276" t="s">
        <v>486</v>
      </c>
      <c r="AO347" s="277" t="s">
        <v>487</v>
      </c>
    </row>
    <row r="348" spans="1:41" ht="15" thickBot="1" x14ac:dyDescent="0.4">
      <c r="A348" s="8">
        <v>2025</v>
      </c>
      <c r="B348" s="9" t="s">
        <v>44</v>
      </c>
      <c r="C348" s="9" t="s">
        <v>46</v>
      </c>
      <c r="D348" s="9" t="s">
        <v>256</v>
      </c>
      <c r="E348" s="9" t="s">
        <v>30</v>
      </c>
      <c r="F348" s="8">
        <v>2027</v>
      </c>
      <c r="G348" s="11">
        <v>0</v>
      </c>
      <c r="H348" s="11">
        <v>7.7679999999999999E-2</v>
      </c>
      <c r="I348" s="11">
        <v>1.8419999999999999E-2</v>
      </c>
      <c r="J348" s="11">
        <v>0</v>
      </c>
      <c r="K348" s="11">
        <v>0</v>
      </c>
      <c r="L348" s="11">
        <v>1.6029999999999999E-2</v>
      </c>
      <c r="M348" s="11">
        <v>0</v>
      </c>
      <c r="N348" s="11">
        <v>0</v>
      </c>
      <c r="O348" s="11">
        <v>0</v>
      </c>
      <c r="P348" s="11">
        <v>0</v>
      </c>
      <c r="Q348" s="11">
        <v>0</v>
      </c>
      <c r="R348" s="11">
        <v>0</v>
      </c>
      <c r="S348" s="11">
        <v>0</v>
      </c>
      <c r="T348" s="11">
        <v>0.11214</v>
      </c>
      <c r="U348" s="11">
        <v>0</v>
      </c>
      <c r="V348" s="11">
        <v>0</v>
      </c>
      <c r="W348" s="11">
        <v>0</v>
      </c>
      <c r="X348" s="11">
        <v>0</v>
      </c>
      <c r="Y348" s="11">
        <v>0.11214</v>
      </c>
      <c r="Z348" s="11">
        <v>4.2399999999999998E-3</v>
      </c>
      <c r="AA348" s="11">
        <v>5.94E-3</v>
      </c>
      <c r="AB348" s="11">
        <v>0</v>
      </c>
      <c r="AC348" s="11">
        <v>1.018E-2</v>
      </c>
      <c r="AD348" s="71">
        <f t="shared" si="19"/>
        <v>0</v>
      </c>
      <c r="AE348" s="71">
        <f t="shared" si="20"/>
        <v>0</v>
      </c>
      <c r="AF348" s="71">
        <f t="shared" si="18"/>
        <v>0</v>
      </c>
      <c r="AG348" s="277" t="s">
        <v>906</v>
      </c>
      <c r="AH348" s="277" t="s">
        <v>488</v>
      </c>
      <c r="AI348" s="276" t="s">
        <v>489</v>
      </c>
      <c r="AJ348" s="276" t="s">
        <v>490</v>
      </c>
      <c r="AK348" s="276" t="s">
        <v>256</v>
      </c>
      <c r="AL348" s="277" t="s">
        <v>46</v>
      </c>
      <c r="AM348" s="276" t="s">
        <v>485</v>
      </c>
      <c r="AN348" s="276" t="s">
        <v>486</v>
      </c>
      <c r="AO348" s="277" t="s">
        <v>487</v>
      </c>
    </row>
    <row r="349" spans="1:41" ht="15" thickBot="1" x14ac:dyDescent="0.4">
      <c r="A349" s="8">
        <v>2025</v>
      </c>
      <c r="B349" s="9" t="s">
        <v>44</v>
      </c>
      <c r="C349" s="9" t="s">
        <v>46</v>
      </c>
      <c r="D349" s="9" t="s">
        <v>256</v>
      </c>
      <c r="E349" s="9" t="s">
        <v>30</v>
      </c>
      <c r="F349" s="8">
        <v>2028</v>
      </c>
      <c r="G349" s="11">
        <v>0</v>
      </c>
      <c r="H349" s="11">
        <v>7.8609999999999999E-2</v>
      </c>
      <c r="I349" s="11">
        <v>1.8599999999999998E-2</v>
      </c>
      <c r="J349" s="11">
        <v>0</v>
      </c>
      <c r="K349" s="11">
        <v>0</v>
      </c>
      <c r="L349" s="11">
        <v>1.5469999999999999E-2</v>
      </c>
      <c r="M349" s="11">
        <v>0</v>
      </c>
      <c r="N349" s="11">
        <v>0</v>
      </c>
      <c r="O349" s="11">
        <v>0</v>
      </c>
      <c r="P349" s="11">
        <v>0</v>
      </c>
      <c r="Q349" s="11">
        <v>0</v>
      </c>
      <c r="R349" s="11">
        <v>0</v>
      </c>
      <c r="S349" s="11">
        <v>0</v>
      </c>
      <c r="T349" s="11">
        <v>0.11268</v>
      </c>
      <c r="U349" s="11">
        <v>0</v>
      </c>
      <c r="V349" s="11">
        <v>0</v>
      </c>
      <c r="W349" s="11">
        <v>0</v>
      </c>
      <c r="X349" s="11">
        <v>0</v>
      </c>
      <c r="Y349" s="11">
        <v>0.11268</v>
      </c>
      <c r="Z349" s="11">
        <v>2.49E-3</v>
      </c>
      <c r="AA349" s="11">
        <v>5.5199999999999997E-3</v>
      </c>
      <c r="AB349" s="11">
        <v>0</v>
      </c>
      <c r="AC349" s="11">
        <v>8.0099999999999998E-3</v>
      </c>
      <c r="AD349" s="71">
        <f t="shared" si="19"/>
        <v>0</v>
      </c>
      <c r="AE349" s="71">
        <f t="shared" si="20"/>
        <v>0</v>
      </c>
      <c r="AF349" s="71">
        <f t="shared" si="18"/>
        <v>0</v>
      </c>
      <c r="AG349" s="277" t="s">
        <v>906</v>
      </c>
      <c r="AH349" s="277" t="s">
        <v>488</v>
      </c>
      <c r="AI349" s="276" t="s">
        <v>489</v>
      </c>
      <c r="AJ349" s="276" t="s">
        <v>490</v>
      </c>
      <c r="AK349" s="276" t="s">
        <v>256</v>
      </c>
      <c r="AL349" s="277" t="s">
        <v>46</v>
      </c>
      <c r="AM349" s="276" t="s">
        <v>485</v>
      </c>
      <c r="AN349" s="276" t="s">
        <v>486</v>
      </c>
      <c r="AO349" s="277" t="s">
        <v>487</v>
      </c>
    </row>
    <row r="350" spans="1:41" ht="15" thickBot="1" x14ac:dyDescent="0.4">
      <c r="A350" s="8">
        <v>2025</v>
      </c>
      <c r="B350" s="9" t="s">
        <v>44</v>
      </c>
      <c r="C350" s="9" t="s">
        <v>46</v>
      </c>
      <c r="D350" s="9" t="s">
        <v>256</v>
      </c>
      <c r="E350" s="9" t="s">
        <v>30</v>
      </c>
      <c r="F350" s="8">
        <v>2029</v>
      </c>
      <c r="G350" s="11">
        <v>0</v>
      </c>
      <c r="H350" s="11">
        <v>8.0979999999999996E-2</v>
      </c>
      <c r="I350" s="11">
        <v>1.9179999999999999E-2</v>
      </c>
      <c r="J350" s="11">
        <v>0</v>
      </c>
      <c r="K350" s="11">
        <v>0</v>
      </c>
      <c r="L350" s="11">
        <v>1.4999999999999999E-2</v>
      </c>
      <c r="M350" s="11">
        <v>0</v>
      </c>
      <c r="N350" s="11">
        <v>0</v>
      </c>
      <c r="O350" s="11">
        <v>0</v>
      </c>
      <c r="P350" s="11">
        <v>0</v>
      </c>
      <c r="Q350" s="11">
        <v>0</v>
      </c>
      <c r="R350" s="11">
        <v>0</v>
      </c>
      <c r="S350" s="11">
        <v>0</v>
      </c>
      <c r="T350" s="11">
        <v>0.11516</v>
      </c>
      <c r="U350" s="11">
        <v>0</v>
      </c>
      <c r="V350" s="11">
        <v>0</v>
      </c>
      <c r="W350" s="11">
        <v>0</v>
      </c>
      <c r="X350" s="11">
        <v>0</v>
      </c>
      <c r="Y350" s="11">
        <v>0.11516</v>
      </c>
      <c r="Z350" s="11">
        <v>2.5300000000000001E-3</v>
      </c>
      <c r="AA350" s="11">
        <v>7.6699999999999997E-3</v>
      </c>
      <c r="AB350" s="11">
        <v>0</v>
      </c>
      <c r="AC350" s="11">
        <v>1.0200000000000001E-2</v>
      </c>
      <c r="AD350" s="71">
        <f t="shared" si="19"/>
        <v>0</v>
      </c>
      <c r="AE350" s="71">
        <f t="shared" si="20"/>
        <v>0</v>
      </c>
      <c r="AF350" s="71">
        <f t="shared" si="18"/>
        <v>0</v>
      </c>
      <c r="AG350" s="277" t="s">
        <v>906</v>
      </c>
      <c r="AH350" s="277" t="s">
        <v>488</v>
      </c>
      <c r="AI350" s="276" t="s">
        <v>489</v>
      </c>
      <c r="AJ350" s="276" t="s">
        <v>490</v>
      </c>
      <c r="AK350" s="276" t="s">
        <v>256</v>
      </c>
      <c r="AL350" s="277" t="s">
        <v>46</v>
      </c>
      <c r="AM350" s="276" t="s">
        <v>485</v>
      </c>
      <c r="AN350" s="276" t="s">
        <v>486</v>
      </c>
      <c r="AO350" s="277" t="s">
        <v>487</v>
      </c>
    </row>
    <row r="351" spans="1:41" ht="15" thickBot="1" x14ac:dyDescent="0.4">
      <c r="A351" s="8">
        <v>2025</v>
      </c>
      <c r="B351" s="9" t="s">
        <v>44</v>
      </c>
      <c r="C351" s="9" t="s">
        <v>46</v>
      </c>
      <c r="D351" s="9" t="s">
        <v>256</v>
      </c>
      <c r="E351" s="9" t="s">
        <v>30</v>
      </c>
      <c r="F351" s="8">
        <v>2030</v>
      </c>
      <c r="G351" s="11">
        <v>0</v>
      </c>
      <c r="H351" s="11">
        <v>8.1739999999999993E-2</v>
      </c>
      <c r="I351" s="11">
        <v>1.992E-2</v>
      </c>
      <c r="J351" s="11">
        <v>0</v>
      </c>
      <c r="K351" s="11">
        <v>0</v>
      </c>
      <c r="L351" s="11">
        <v>1.521E-2</v>
      </c>
      <c r="M351" s="11">
        <v>0</v>
      </c>
      <c r="N351" s="11">
        <v>0</v>
      </c>
      <c r="O351" s="11">
        <v>0</v>
      </c>
      <c r="P351" s="11">
        <v>0</v>
      </c>
      <c r="Q351" s="11">
        <v>0</v>
      </c>
      <c r="R351" s="11">
        <v>0</v>
      </c>
      <c r="S351" s="11">
        <v>0</v>
      </c>
      <c r="T351" s="11">
        <v>0.11687</v>
      </c>
      <c r="U351" s="11">
        <v>0</v>
      </c>
      <c r="V351" s="11">
        <v>0</v>
      </c>
      <c r="W351" s="11">
        <v>0</v>
      </c>
      <c r="X351" s="11">
        <v>0</v>
      </c>
      <c r="Y351" s="11">
        <v>0.11687</v>
      </c>
      <c r="Z351" s="11">
        <v>2.48E-3</v>
      </c>
      <c r="AA351" s="11">
        <v>7.6400000000000001E-3</v>
      </c>
      <c r="AB351" s="11">
        <v>0</v>
      </c>
      <c r="AC351" s="11">
        <v>1.0120000000000001E-2</v>
      </c>
      <c r="AD351" s="71">
        <f t="shared" si="19"/>
        <v>0</v>
      </c>
      <c r="AE351" s="71">
        <f t="shared" si="20"/>
        <v>0</v>
      </c>
      <c r="AF351" s="71">
        <f t="shared" si="18"/>
        <v>0</v>
      </c>
      <c r="AG351" s="277" t="s">
        <v>906</v>
      </c>
      <c r="AH351" s="277" t="s">
        <v>488</v>
      </c>
      <c r="AI351" s="276" t="s">
        <v>489</v>
      </c>
      <c r="AJ351" s="276" t="s">
        <v>490</v>
      </c>
      <c r="AK351" s="276" t="s">
        <v>256</v>
      </c>
      <c r="AL351" s="277" t="s">
        <v>46</v>
      </c>
      <c r="AM351" s="276" t="s">
        <v>485</v>
      </c>
      <c r="AN351" s="276" t="s">
        <v>486</v>
      </c>
      <c r="AO351" s="277" t="s">
        <v>487</v>
      </c>
    </row>
    <row r="352" spans="1:41" ht="15" thickBot="1" x14ac:dyDescent="0.4">
      <c r="A352" s="8">
        <v>2025</v>
      </c>
      <c r="B352" s="9" t="s">
        <v>44</v>
      </c>
      <c r="C352" s="9" t="s">
        <v>46</v>
      </c>
      <c r="D352" s="9" t="s">
        <v>256</v>
      </c>
      <c r="E352" s="9" t="s">
        <v>30</v>
      </c>
      <c r="F352" s="8">
        <v>2031</v>
      </c>
      <c r="G352" s="11">
        <v>0</v>
      </c>
      <c r="H352" s="11">
        <v>8.3030000000000007E-2</v>
      </c>
      <c r="I352" s="11">
        <v>2.0559999999999998E-2</v>
      </c>
      <c r="J352" s="11">
        <v>0</v>
      </c>
      <c r="K352" s="11">
        <v>0</v>
      </c>
      <c r="L352" s="11">
        <v>1.5339999999999999E-2</v>
      </c>
      <c r="M352" s="11">
        <v>0</v>
      </c>
      <c r="N352" s="11">
        <v>0</v>
      </c>
      <c r="O352" s="11">
        <v>0</v>
      </c>
      <c r="P352" s="11">
        <v>0</v>
      </c>
      <c r="Q352" s="11">
        <v>0</v>
      </c>
      <c r="R352" s="11">
        <v>0</v>
      </c>
      <c r="S352" s="11">
        <v>0</v>
      </c>
      <c r="T352" s="11">
        <v>0.11892999999999999</v>
      </c>
      <c r="U352" s="11">
        <v>0</v>
      </c>
      <c r="V352" s="11">
        <v>0</v>
      </c>
      <c r="W352" s="11">
        <v>0</v>
      </c>
      <c r="X352" s="11">
        <v>0</v>
      </c>
      <c r="Y352" s="11">
        <v>0.11892999999999999</v>
      </c>
      <c r="Z352" s="11">
        <v>2.33E-3</v>
      </c>
      <c r="AA352" s="11">
        <v>7.4099999999999999E-3</v>
      </c>
      <c r="AB352" s="11">
        <v>0</v>
      </c>
      <c r="AC352" s="11">
        <v>9.7400000000000004E-3</v>
      </c>
      <c r="AD352" s="71">
        <f t="shared" si="19"/>
        <v>0</v>
      </c>
      <c r="AE352" s="71">
        <f t="shared" si="20"/>
        <v>0</v>
      </c>
      <c r="AF352" s="71">
        <f t="shared" si="18"/>
        <v>0</v>
      </c>
      <c r="AG352" s="277" t="s">
        <v>906</v>
      </c>
      <c r="AH352" s="277" t="s">
        <v>488</v>
      </c>
      <c r="AI352" s="276" t="s">
        <v>489</v>
      </c>
      <c r="AJ352" s="276" t="s">
        <v>490</v>
      </c>
      <c r="AK352" s="276" t="s">
        <v>256</v>
      </c>
      <c r="AL352" s="277" t="s">
        <v>46</v>
      </c>
      <c r="AM352" s="276" t="s">
        <v>485</v>
      </c>
      <c r="AN352" s="276" t="s">
        <v>486</v>
      </c>
      <c r="AO352" s="277" t="s">
        <v>487</v>
      </c>
    </row>
    <row r="353" spans="1:41" ht="15" thickBot="1" x14ac:dyDescent="0.4">
      <c r="A353" s="8">
        <v>2025</v>
      </c>
      <c r="B353" s="9" t="s">
        <v>44</v>
      </c>
      <c r="C353" s="9" t="s">
        <v>46</v>
      </c>
      <c r="D353" s="9" t="s">
        <v>256</v>
      </c>
      <c r="E353" s="9" t="s">
        <v>30</v>
      </c>
      <c r="F353" s="8">
        <v>2032</v>
      </c>
      <c r="G353" s="11">
        <v>0</v>
      </c>
      <c r="H353" s="11">
        <v>8.4279999999999994E-2</v>
      </c>
      <c r="I353" s="11">
        <v>2.0279999999999999E-2</v>
      </c>
      <c r="J353" s="11">
        <v>0</v>
      </c>
      <c r="K353" s="11">
        <v>0</v>
      </c>
      <c r="L353" s="11">
        <v>1.7520000000000001E-2</v>
      </c>
      <c r="M353" s="11">
        <v>0</v>
      </c>
      <c r="N353" s="11">
        <v>0</v>
      </c>
      <c r="O353" s="11">
        <v>0</v>
      </c>
      <c r="P353" s="11">
        <v>0</v>
      </c>
      <c r="Q353" s="11">
        <v>0</v>
      </c>
      <c r="R353" s="11">
        <v>0</v>
      </c>
      <c r="S353" s="11">
        <v>0</v>
      </c>
      <c r="T353" s="11">
        <v>0.12207</v>
      </c>
      <c r="U353" s="11">
        <v>0</v>
      </c>
      <c r="V353" s="11">
        <v>0</v>
      </c>
      <c r="W353" s="11">
        <v>0</v>
      </c>
      <c r="X353" s="11">
        <v>0</v>
      </c>
      <c r="Y353" s="11">
        <v>0.12207</v>
      </c>
      <c r="Z353" s="11">
        <v>3.0100000000000001E-3</v>
      </c>
      <c r="AA353" s="11">
        <v>1.0749999999999999E-2</v>
      </c>
      <c r="AB353" s="11">
        <v>0</v>
      </c>
      <c r="AC353" s="11">
        <v>1.376E-2</v>
      </c>
      <c r="AD353" s="71">
        <f t="shared" si="19"/>
        <v>0</v>
      </c>
      <c r="AE353" s="71">
        <f t="shared" si="20"/>
        <v>0</v>
      </c>
      <c r="AF353" s="71">
        <f t="shared" si="18"/>
        <v>0</v>
      </c>
      <c r="AG353" s="277" t="s">
        <v>906</v>
      </c>
      <c r="AH353" s="277" t="s">
        <v>488</v>
      </c>
      <c r="AI353" s="276" t="s">
        <v>489</v>
      </c>
      <c r="AJ353" s="276" t="s">
        <v>490</v>
      </c>
      <c r="AK353" s="276" t="s">
        <v>256</v>
      </c>
      <c r="AL353" s="277" t="s">
        <v>46</v>
      </c>
      <c r="AM353" s="276" t="s">
        <v>485</v>
      </c>
      <c r="AN353" s="276" t="s">
        <v>486</v>
      </c>
      <c r="AO353" s="277" t="s">
        <v>487</v>
      </c>
    </row>
    <row r="354" spans="1:41" ht="15" thickBot="1" x14ac:dyDescent="0.4">
      <c r="A354" s="8">
        <v>2025</v>
      </c>
      <c r="B354" s="9" t="s">
        <v>44</v>
      </c>
      <c r="C354" s="9" t="s">
        <v>46</v>
      </c>
      <c r="D354" s="9" t="s">
        <v>256</v>
      </c>
      <c r="E354" s="9" t="s">
        <v>30</v>
      </c>
      <c r="F354" s="8">
        <v>2033</v>
      </c>
      <c r="G354" s="11">
        <v>0</v>
      </c>
      <c r="H354" s="11">
        <v>8.4699999999999998E-2</v>
      </c>
      <c r="I354" s="11">
        <v>2.1059999999999999E-2</v>
      </c>
      <c r="J354" s="11">
        <v>0</v>
      </c>
      <c r="K354" s="11">
        <v>0</v>
      </c>
      <c r="L354" s="11">
        <v>1.8280000000000001E-2</v>
      </c>
      <c r="M354" s="11">
        <v>0</v>
      </c>
      <c r="N354" s="11">
        <v>0</v>
      </c>
      <c r="O354" s="11">
        <v>0</v>
      </c>
      <c r="P354" s="11">
        <v>0</v>
      </c>
      <c r="Q354" s="11">
        <v>0</v>
      </c>
      <c r="R354" s="11">
        <v>0</v>
      </c>
      <c r="S354" s="11">
        <v>0</v>
      </c>
      <c r="T354" s="11">
        <v>0.12404</v>
      </c>
      <c r="U354" s="11">
        <v>0</v>
      </c>
      <c r="V354" s="11">
        <v>0</v>
      </c>
      <c r="W354" s="11">
        <v>0</v>
      </c>
      <c r="X354" s="11">
        <v>0</v>
      </c>
      <c r="Y354" s="11">
        <v>0.12404</v>
      </c>
      <c r="Z354" s="11">
        <v>2.6900000000000001E-3</v>
      </c>
      <c r="AA354" s="11">
        <v>1.064E-2</v>
      </c>
      <c r="AB354" s="11">
        <v>0</v>
      </c>
      <c r="AC354" s="11">
        <v>1.333E-2</v>
      </c>
      <c r="AD354" s="71">
        <f t="shared" si="19"/>
        <v>0</v>
      </c>
      <c r="AE354" s="71">
        <f t="shared" si="20"/>
        <v>0</v>
      </c>
      <c r="AF354" s="71">
        <f t="shared" si="18"/>
        <v>0</v>
      </c>
      <c r="AG354" s="277" t="s">
        <v>906</v>
      </c>
      <c r="AH354" s="277" t="s">
        <v>488</v>
      </c>
      <c r="AI354" s="276" t="s">
        <v>489</v>
      </c>
      <c r="AJ354" s="276" t="s">
        <v>490</v>
      </c>
      <c r="AK354" s="276" t="s">
        <v>256</v>
      </c>
      <c r="AL354" s="277" t="s">
        <v>46</v>
      </c>
      <c r="AM354" s="276" t="s">
        <v>485</v>
      </c>
      <c r="AN354" s="276" t="s">
        <v>486</v>
      </c>
      <c r="AO354" s="277" t="s">
        <v>487</v>
      </c>
    </row>
    <row r="355" spans="1:41" ht="15" thickBot="1" x14ac:dyDescent="0.4">
      <c r="A355" s="8">
        <v>2025</v>
      </c>
      <c r="B355" s="9" t="s">
        <v>44</v>
      </c>
      <c r="C355" s="9" t="s">
        <v>46</v>
      </c>
      <c r="D355" s="9" t="s">
        <v>256</v>
      </c>
      <c r="E355" s="9" t="s">
        <v>30</v>
      </c>
      <c r="F355" s="8">
        <v>2034</v>
      </c>
      <c r="G355" s="11">
        <v>0</v>
      </c>
      <c r="H355" s="11">
        <v>8.5440000000000002E-2</v>
      </c>
      <c r="I355" s="11">
        <v>2.1610000000000001E-2</v>
      </c>
      <c r="J355" s="11">
        <v>0</v>
      </c>
      <c r="K355" s="11">
        <v>0</v>
      </c>
      <c r="L355" s="11">
        <v>1.6449999999999999E-2</v>
      </c>
      <c r="M355" s="11">
        <v>0</v>
      </c>
      <c r="N355" s="11">
        <v>0</v>
      </c>
      <c r="O355" s="11">
        <v>0</v>
      </c>
      <c r="P355" s="11">
        <v>0</v>
      </c>
      <c r="Q355" s="11">
        <v>0</v>
      </c>
      <c r="R355" s="11">
        <v>0</v>
      </c>
      <c r="S355" s="11">
        <v>0</v>
      </c>
      <c r="T355" s="11">
        <v>0.1235</v>
      </c>
      <c r="U355" s="11">
        <v>0</v>
      </c>
      <c r="V355" s="11">
        <v>0</v>
      </c>
      <c r="W355" s="11">
        <v>0</v>
      </c>
      <c r="X355" s="11">
        <v>0</v>
      </c>
      <c r="Y355" s="11">
        <v>0.1235</v>
      </c>
      <c r="Z355" s="11">
        <v>2.3800000000000002E-3</v>
      </c>
      <c r="AA355" s="11">
        <v>9.6100000000000005E-3</v>
      </c>
      <c r="AB355" s="11">
        <v>0</v>
      </c>
      <c r="AC355" s="11">
        <v>1.1990000000000001E-2</v>
      </c>
      <c r="AD355" s="71">
        <f t="shared" si="19"/>
        <v>0</v>
      </c>
      <c r="AE355" s="71">
        <f t="shared" si="20"/>
        <v>0</v>
      </c>
      <c r="AF355" s="71">
        <f t="shared" si="18"/>
        <v>0</v>
      </c>
      <c r="AG355" s="277" t="s">
        <v>906</v>
      </c>
      <c r="AH355" s="277" t="s">
        <v>488</v>
      </c>
      <c r="AI355" s="276" t="s">
        <v>489</v>
      </c>
      <c r="AJ355" s="276" t="s">
        <v>490</v>
      </c>
      <c r="AK355" s="276" t="s">
        <v>256</v>
      </c>
      <c r="AL355" s="277" t="s">
        <v>46</v>
      </c>
      <c r="AM355" s="276" t="s">
        <v>485</v>
      </c>
      <c r="AN355" s="276" t="s">
        <v>486</v>
      </c>
      <c r="AO355" s="277" t="s">
        <v>487</v>
      </c>
    </row>
    <row r="356" spans="1:41" ht="15" thickBot="1" x14ac:dyDescent="0.4">
      <c r="A356" s="8">
        <v>2025</v>
      </c>
      <c r="B356" s="9" t="s">
        <v>44</v>
      </c>
      <c r="C356" s="9" t="s">
        <v>46</v>
      </c>
      <c r="D356" s="9" t="s">
        <v>256</v>
      </c>
      <c r="E356" s="9" t="s">
        <v>30</v>
      </c>
      <c r="F356" s="8">
        <v>2035</v>
      </c>
      <c r="G356" s="11">
        <v>0</v>
      </c>
      <c r="H356" s="11">
        <v>8.5849999999999996E-2</v>
      </c>
      <c r="I356" s="11">
        <v>2.1930000000000002E-2</v>
      </c>
      <c r="J356" s="11">
        <v>0</v>
      </c>
      <c r="K356" s="11">
        <v>0</v>
      </c>
      <c r="L356" s="11">
        <v>1.729E-2</v>
      </c>
      <c r="M356" s="11">
        <v>0</v>
      </c>
      <c r="N356" s="11">
        <v>0</v>
      </c>
      <c r="O356" s="11">
        <v>0</v>
      </c>
      <c r="P356" s="11">
        <v>0</v>
      </c>
      <c r="Q356" s="11">
        <v>0</v>
      </c>
      <c r="R356" s="11">
        <v>0</v>
      </c>
      <c r="S356" s="11">
        <v>0</v>
      </c>
      <c r="T356" s="11">
        <v>0.12506999999999999</v>
      </c>
      <c r="U356" s="11">
        <v>0</v>
      </c>
      <c r="V356" s="11">
        <v>0</v>
      </c>
      <c r="W356" s="11">
        <v>0</v>
      </c>
      <c r="X356" s="11">
        <v>0</v>
      </c>
      <c r="Y356" s="11">
        <v>0.12506999999999999</v>
      </c>
      <c r="Z356" s="11">
        <v>2.1199999999999999E-3</v>
      </c>
      <c r="AA356" s="11">
        <v>1.206E-2</v>
      </c>
      <c r="AB356" s="11">
        <v>0</v>
      </c>
      <c r="AC356" s="11">
        <v>1.417E-2</v>
      </c>
      <c r="AD356" s="71">
        <f t="shared" si="19"/>
        <v>0</v>
      </c>
      <c r="AE356" s="71">
        <f t="shared" si="20"/>
        <v>0</v>
      </c>
      <c r="AF356" s="71">
        <f t="shared" si="18"/>
        <v>0</v>
      </c>
      <c r="AG356" s="277" t="s">
        <v>906</v>
      </c>
      <c r="AH356" s="277" t="s">
        <v>488</v>
      </c>
      <c r="AI356" s="276" t="s">
        <v>489</v>
      </c>
      <c r="AJ356" s="276" t="s">
        <v>490</v>
      </c>
      <c r="AK356" s="276" t="s">
        <v>256</v>
      </c>
      <c r="AL356" s="277" t="s">
        <v>46</v>
      </c>
      <c r="AM356" s="276" t="s">
        <v>485</v>
      </c>
      <c r="AN356" s="276" t="s">
        <v>486</v>
      </c>
      <c r="AO356" s="277" t="s">
        <v>487</v>
      </c>
    </row>
    <row r="357" spans="1:41" ht="15" thickBot="1" x14ac:dyDescent="0.4">
      <c r="A357" s="8">
        <v>2025</v>
      </c>
      <c r="B357" s="9" t="s">
        <v>44</v>
      </c>
      <c r="C357" s="9" t="s">
        <v>46</v>
      </c>
      <c r="D357" s="9" t="s">
        <v>256</v>
      </c>
      <c r="E357" s="9" t="s">
        <v>31</v>
      </c>
      <c r="F357" s="8">
        <v>2025</v>
      </c>
      <c r="G357" s="11" t="s">
        <v>381</v>
      </c>
      <c r="H357" s="11" t="s">
        <v>381</v>
      </c>
      <c r="I357" s="11" t="s">
        <v>381</v>
      </c>
      <c r="J357" s="11" t="s">
        <v>381</v>
      </c>
      <c r="K357" s="11" t="s">
        <v>381</v>
      </c>
      <c r="L357" s="11" t="s">
        <v>381</v>
      </c>
      <c r="M357" s="11" t="s">
        <v>381</v>
      </c>
      <c r="N357" s="11" t="s">
        <v>381</v>
      </c>
      <c r="O357" s="11" t="s">
        <v>381</v>
      </c>
      <c r="P357" s="11" t="s">
        <v>381</v>
      </c>
      <c r="Q357" s="11" t="s">
        <v>381</v>
      </c>
      <c r="R357" s="11" t="s">
        <v>381</v>
      </c>
      <c r="S357" s="11" t="s">
        <v>381</v>
      </c>
      <c r="T357" s="11" t="s">
        <v>381</v>
      </c>
      <c r="U357" s="11" t="s">
        <v>381</v>
      </c>
      <c r="V357" s="11" t="s">
        <v>381</v>
      </c>
      <c r="W357" s="11" t="s">
        <v>381</v>
      </c>
      <c r="X357" s="11" t="s">
        <v>381</v>
      </c>
      <c r="Y357" s="11" t="s">
        <v>381</v>
      </c>
      <c r="Z357" s="11">
        <v>2.2270000000000002E-2</v>
      </c>
      <c r="AA357" s="11">
        <v>4.9889999999999997E-2</v>
      </c>
      <c r="AB357" s="11">
        <v>0</v>
      </c>
      <c r="AC357" s="11">
        <v>7.2160000000000002E-2</v>
      </c>
      <c r="AD357" s="71"/>
      <c r="AE357" s="71"/>
      <c r="AF357" s="71">
        <f t="shared" si="18"/>
        <v>0</v>
      </c>
      <c r="AG357" s="277" t="s">
        <v>907</v>
      </c>
      <c r="AH357" s="277" t="s">
        <v>488</v>
      </c>
      <c r="AI357" s="276" t="s">
        <v>489</v>
      </c>
      <c r="AJ357" s="276" t="s">
        <v>490</v>
      </c>
      <c r="AK357" s="276" t="s">
        <v>256</v>
      </c>
      <c r="AL357" s="277" t="s">
        <v>46</v>
      </c>
      <c r="AM357" s="276" t="s">
        <v>485</v>
      </c>
      <c r="AN357" s="276" t="s">
        <v>486</v>
      </c>
      <c r="AO357" s="277" t="s">
        <v>487</v>
      </c>
    </row>
    <row r="358" spans="1:41" ht="15" thickBot="1" x14ac:dyDescent="0.4">
      <c r="A358" s="8">
        <v>2025</v>
      </c>
      <c r="B358" s="9" t="s">
        <v>44</v>
      </c>
      <c r="C358" s="9" t="s">
        <v>46</v>
      </c>
      <c r="D358" s="9" t="s">
        <v>256</v>
      </c>
      <c r="E358" s="9" t="s">
        <v>31</v>
      </c>
      <c r="F358" s="8">
        <v>2026</v>
      </c>
      <c r="G358" s="11" t="s">
        <v>381</v>
      </c>
      <c r="H358" s="11" t="s">
        <v>381</v>
      </c>
      <c r="I358" s="11" t="s">
        <v>381</v>
      </c>
      <c r="J358" s="11" t="s">
        <v>381</v>
      </c>
      <c r="K358" s="11" t="s">
        <v>381</v>
      </c>
      <c r="L358" s="11" t="s">
        <v>381</v>
      </c>
      <c r="M358" s="11" t="s">
        <v>381</v>
      </c>
      <c r="N358" s="11" t="s">
        <v>381</v>
      </c>
      <c r="O358" s="11" t="s">
        <v>381</v>
      </c>
      <c r="P358" s="11" t="s">
        <v>381</v>
      </c>
      <c r="Q358" s="11" t="s">
        <v>381</v>
      </c>
      <c r="R358" s="11" t="s">
        <v>381</v>
      </c>
      <c r="S358" s="11" t="s">
        <v>381</v>
      </c>
      <c r="T358" s="11" t="s">
        <v>381</v>
      </c>
      <c r="U358" s="11" t="s">
        <v>381</v>
      </c>
      <c r="V358" s="11" t="s">
        <v>381</v>
      </c>
      <c r="W358" s="11" t="s">
        <v>381</v>
      </c>
      <c r="X358" s="11" t="s">
        <v>381</v>
      </c>
      <c r="Y358" s="11" t="s">
        <v>381</v>
      </c>
      <c r="Z358" s="11">
        <v>2.002E-2</v>
      </c>
      <c r="AA358" s="11">
        <v>4.5659999999999999E-2</v>
      </c>
      <c r="AB358" s="11">
        <v>0</v>
      </c>
      <c r="AC358" s="11">
        <v>6.5680000000000002E-2</v>
      </c>
      <c r="AD358" s="71"/>
      <c r="AE358" s="71"/>
      <c r="AF358" s="71">
        <f t="shared" si="18"/>
        <v>0</v>
      </c>
      <c r="AG358" s="277" t="s">
        <v>907</v>
      </c>
      <c r="AH358" s="277" t="s">
        <v>488</v>
      </c>
      <c r="AI358" s="276" t="s">
        <v>489</v>
      </c>
      <c r="AJ358" s="276" t="s">
        <v>490</v>
      </c>
      <c r="AK358" s="276" t="s">
        <v>256</v>
      </c>
      <c r="AL358" s="277" t="s">
        <v>46</v>
      </c>
      <c r="AM358" s="276" t="s">
        <v>485</v>
      </c>
      <c r="AN358" s="276" t="s">
        <v>486</v>
      </c>
      <c r="AO358" s="277" t="s">
        <v>487</v>
      </c>
    </row>
    <row r="359" spans="1:41" ht="15" thickBot="1" x14ac:dyDescent="0.4">
      <c r="A359" s="8">
        <v>2025</v>
      </c>
      <c r="B359" s="9" t="s">
        <v>44</v>
      </c>
      <c r="C359" s="9" t="s">
        <v>46</v>
      </c>
      <c r="D359" s="9" t="s">
        <v>256</v>
      </c>
      <c r="E359" s="9" t="s">
        <v>31</v>
      </c>
      <c r="F359" s="8">
        <v>2027</v>
      </c>
      <c r="G359" s="11" t="s">
        <v>381</v>
      </c>
      <c r="H359" s="11" t="s">
        <v>381</v>
      </c>
      <c r="I359" s="11" t="s">
        <v>381</v>
      </c>
      <c r="J359" s="11" t="s">
        <v>381</v>
      </c>
      <c r="K359" s="11" t="s">
        <v>381</v>
      </c>
      <c r="L359" s="11" t="s">
        <v>381</v>
      </c>
      <c r="M359" s="11" t="s">
        <v>381</v>
      </c>
      <c r="N359" s="11" t="s">
        <v>381</v>
      </c>
      <c r="O359" s="11" t="s">
        <v>381</v>
      </c>
      <c r="P359" s="11" t="s">
        <v>381</v>
      </c>
      <c r="Q359" s="11" t="s">
        <v>381</v>
      </c>
      <c r="R359" s="11" t="s">
        <v>381</v>
      </c>
      <c r="S359" s="11" t="s">
        <v>381</v>
      </c>
      <c r="T359" s="11" t="s">
        <v>381</v>
      </c>
      <c r="U359" s="11" t="s">
        <v>381</v>
      </c>
      <c r="V359" s="11" t="s">
        <v>381</v>
      </c>
      <c r="W359" s="11" t="s">
        <v>381</v>
      </c>
      <c r="X359" s="11" t="s">
        <v>381</v>
      </c>
      <c r="Y359" s="11" t="s">
        <v>381</v>
      </c>
      <c r="Z359" s="11">
        <v>2.0830000000000001E-2</v>
      </c>
      <c r="AA359" s="11">
        <v>4.8300000000000003E-2</v>
      </c>
      <c r="AB359" s="11">
        <v>0</v>
      </c>
      <c r="AC359" s="11">
        <v>6.9129999999999997E-2</v>
      </c>
      <c r="AD359" s="71"/>
      <c r="AE359" s="71"/>
      <c r="AF359" s="71">
        <f t="shared" si="18"/>
        <v>0</v>
      </c>
      <c r="AG359" s="277" t="s">
        <v>907</v>
      </c>
      <c r="AH359" s="277" t="s">
        <v>488</v>
      </c>
      <c r="AI359" s="276" t="s">
        <v>489</v>
      </c>
      <c r="AJ359" s="276" t="s">
        <v>490</v>
      </c>
      <c r="AK359" s="276" t="s">
        <v>256</v>
      </c>
      <c r="AL359" s="277" t="s">
        <v>46</v>
      </c>
      <c r="AM359" s="276" t="s">
        <v>485</v>
      </c>
      <c r="AN359" s="276" t="s">
        <v>486</v>
      </c>
      <c r="AO359" s="277" t="s">
        <v>487</v>
      </c>
    </row>
    <row r="360" spans="1:41" ht="15" thickBot="1" x14ac:dyDescent="0.4">
      <c r="A360" s="8">
        <v>2025</v>
      </c>
      <c r="B360" s="9" t="s">
        <v>44</v>
      </c>
      <c r="C360" s="9" t="s">
        <v>46</v>
      </c>
      <c r="D360" s="9" t="s">
        <v>256</v>
      </c>
      <c r="E360" s="9" t="s">
        <v>31</v>
      </c>
      <c r="F360" s="8">
        <v>2028</v>
      </c>
      <c r="G360" s="11" t="s">
        <v>381</v>
      </c>
      <c r="H360" s="11" t="s">
        <v>381</v>
      </c>
      <c r="I360" s="11" t="s">
        <v>381</v>
      </c>
      <c r="J360" s="11" t="s">
        <v>381</v>
      </c>
      <c r="K360" s="11" t="s">
        <v>381</v>
      </c>
      <c r="L360" s="11" t="s">
        <v>381</v>
      </c>
      <c r="M360" s="11" t="s">
        <v>381</v>
      </c>
      <c r="N360" s="11" t="s">
        <v>381</v>
      </c>
      <c r="O360" s="11" t="s">
        <v>381</v>
      </c>
      <c r="P360" s="11" t="s">
        <v>381</v>
      </c>
      <c r="Q360" s="11" t="s">
        <v>381</v>
      </c>
      <c r="R360" s="11" t="s">
        <v>381</v>
      </c>
      <c r="S360" s="11" t="s">
        <v>381</v>
      </c>
      <c r="T360" s="11" t="s">
        <v>381</v>
      </c>
      <c r="U360" s="11" t="s">
        <v>381</v>
      </c>
      <c r="V360" s="11" t="s">
        <v>381</v>
      </c>
      <c r="W360" s="11" t="s">
        <v>381</v>
      </c>
      <c r="X360" s="11" t="s">
        <v>381</v>
      </c>
      <c r="Y360" s="11" t="s">
        <v>381</v>
      </c>
      <c r="Z360" s="11">
        <v>2.18E-2</v>
      </c>
      <c r="AA360" s="11">
        <v>5.092E-2</v>
      </c>
      <c r="AB360" s="11">
        <v>0</v>
      </c>
      <c r="AC360" s="11">
        <v>7.2720000000000007E-2</v>
      </c>
      <c r="AD360" s="71"/>
      <c r="AE360" s="71"/>
      <c r="AF360" s="71">
        <f t="shared" si="18"/>
        <v>0</v>
      </c>
      <c r="AG360" s="277" t="s">
        <v>907</v>
      </c>
      <c r="AH360" s="277" t="s">
        <v>488</v>
      </c>
      <c r="AI360" s="276" t="s">
        <v>489</v>
      </c>
      <c r="AJ360" s="276" t="s">
        <v>490</v>
      </c>
      <c r="AK360" s="276" t="s">
        <v>256</v>
      </c>
      <c r="AL360" s="277" t="s">
        <v>46</v>
      </c>
      <c r="AM360" s="276" t="s">
        <v>485</v>
      </c>
      <c r="AN360" s="276" t="s">
        <v>486</v>
      </c>
      <c r="AO360" s="277" t="s">
        <v>487</v>
      </c>
    </row>
    <row r="361" spans="1:41" ht="15" thickBot="1" x14ac:dyDescent="0.4">
      <c r="A361" s="8">
        <v>2025</v>
      </c>
      <c r="B361" s="9" t="s">
        <v>44</v>
      </c>
      <c r="C361" s="9" t="s">
        <v>46</v>
      </c>
      <c r="D361" s="9" t="s">
        <v>256</v>
      </c>
      <c r="E361" s="9" t="s">
        <v>31</v>
      </c>
      <c r="F361" s="8">
        <v>2029</v>
      </c>
      <c r="G361" s="11" t="s">
        <v>381</v>
      </c>
      <c r="H361" s="11" t="s">
        <v>381</v>
      </c>
      <c r="I361" s="11" t="s">
        <v>381</v>
      </c>
      <c r="J361" s="11" t="s">
        <v>381</v>
      </c>
      <c r="K361" s="11" t="s">
        <v>381</v>
      </c>
      <c r="L361" s="11" t="s">
        <v>381</v>
      </c>
      <c r="M361" s="11" t="s">
        <v>381</v>
      </c>
      <c r="N361" s="11" t="s">
        <v>381</v>
      </c>
      <c r="O361" s="11" t="s">
        <v>381</v>
      </c>
      <c r="P361" s="11" t="s">
        <v>381</v>
      </c>
      <c r="Q361" s="11" t="s">
        <v>381</v>
      </c>
      <c r="R361" s="11" t="s">
        <v>381</v>
      </c>
      <c r="S361" s="11" t="s">
        <v>381</v>
      </c>
      <c r="T361" s="11" t="s">
        <v>381</v>
      </c>
      <c r="U361" s="11" t="s">
        <v>381</v>
      </c>
      <c r="V361" s="11" t="s">
        <v>381</v>
      </c>
      <c r="W361" s="11" t="s">
        <v>381</v>
      </c>
      <c r="X361" s="11" t="s">
        <v>381</v>
      </c>
      <c r="Y361" s="11" t="s">
        <v>381</v>
      </c>
      <c r="Z361" s="11">
        <v>2.2880000000000001E-2</v>
      </c>
      <c r="AA361" s="11">
        <v>5.3789999999999998E-2</v>
      </c>
      <c r="AB361" s="11">
        <v>0</v>
      </c>
      <c r="AC361" s="11">
        <v>7.6670000000000002E-2</v>
      </c>
      <c r="AD361" s="71"/>
      <c r="AE361" s="71"/>
      <c r="AF361" s="71">
        <f t="shared" si="18"/>
        <v>0</v>
      </c>
      <c r="AG361" s="277" t="s">
        <v>907</v>
      </c>
      <c r="AH361" s="277" t="s">
        <v>488</v>
      </c>
      <c r="AI361" s="276" t="s">
        <v>489</v>
      </c>
      <c r="AJ361" s="276" t="s">
        <v>490</v>
      </c>
      <c r="AK361" s="276" t="s">
        <v>256</v>
      </c>
      <c r="AL361" s="277" t="s">
        <v>46</v>
      </c>
      <c r="AM361" s="276" t="s">
        <v>485</v>
      </c>
      <c r="AN361" s="276" t="s">
        <v>486</v>
      </c>
      <c r="AO361" s="277" t="s">
        <v>487</v>
      </c>
    </row>
    <row r="362" spans="1:41" ht="15" thickBot="1" x14ac:dyDescent="0.4">
      <c r="A362" s="8">
        <v>2025</v>
      </c>
      <c r="B362" s="9" t="s">
        <v>44</v>
      </c>
      <c r="C362" s="9" t="s">
        <v>46</v>
      </c>
      <c r="D362" s="9" t="s">
        <v>256</v>
      </c>
      <c r="E362" s="9" t="s">
        <v>31</v>
      </c>
      <c r="F362" s="8">
        <v>2030</v>
      </c>
      <c r="G362" s="11" t="s">
        <v>381</v>
      </c>
      <c r="H362" s="11" t="s">
        <v>381</v>
      </c>
      <c r="I362" s="11" t="s">
        <v>381</v>
      </c>
      <c r="J362" s="11" t="s">
        <v>381</v>
      </c>
      <c r="K362" s="11" t="s">
        <v>381</v>
      </c>
      <c r="L362" s="11" t="s">
        <v>381</v>
      </c>
      <c r="M362" s="11" t="s">
        <v>381</v>
      </c>
      <c r="N362" s="11" t="s">
        <v>381</v>
      </c>
      <c r="O362" s="11" t="s">
        <v>381</v>
      </c>
      <c r="P362" s="11" t="s">
        <v>381</v>
      </c>
      <c r="Q362" s="11" t="s">
        <v>381</v>
      </c>
      <c r="R362" s="11" t="s">
        <v>381</v>
      </c>
      <c r="S362" s="11" t="s">
        <v>381</v>
      </c>
      <c r="T362" s="11" t="s">
        <v>381</v>
      </c>
      <c r="U362" s="11" t="s">
        <v>381</v>
      </c>
      <c r="V362" s="11" t="s">
        <v>381</v>
      </c>
      <c r="W362" s="11" t="s">
        <v>381</v>
      </c>
      <c r="X362" s="11" t="s">
        <v>381</v>
      </c>
      <c r="Y362" s="11" t="s">
        <v>381</v>
      </c>
      <c r="Z362" s="11">
        <v>2.3890000000000002E-2</v>
      </c>
      <c r="AA362" s="11">
        <v>5.7930000000000002E-2</v>
      </c>
      <c r="AB362" s="11">
        <v>0</v>
      </c>
      <c r="AC362" s="11">
        <v>8.1820000000000004E-2</v>
      </c>
      <c r="AD362" s="71"/>
      <c r="AE362" s="71"/>
      <c r="AF362" s="71">
        <f t="shared" si="18"/>
        <v>0</v>
      </c>
      <c r="AG362" s="277" t="s">
        <v>907</v>
      </c>
      <c r="AH362" s="277" t="s">
        <v>488</v>
      </c>
      <c r="AI362" s="276" t="s">
        <v>489</v>
      </c>
      <c r="AJ362" s="276" t="s">
        <v>490</v>
      </c>
      <c r="AK362" s="276" t="s">
        <v>256</v>
      </c>
      <c r="AL362" s="277" t="s">
        <v>46</v>
      </c>
      <c r="AM362" s="276" t="s">
        <v>485</v>
      </c>
      <c r="AN362" s="276" t="s">
        <v>486</v>
      </c>
      <c r="AO362" s="277" t="s">
        <v>487</v>
      </c>
    </row>
    <row r="363" spans="1:41" ht="15" thickBot="1" x14ac:dyDescent="0.4">
      <c r="A363" s="8">
        <v>2025</v>
      </c>
      <c r="B363" s="9" t="s">
        <v>44</v>
      </c>
      <c r="C363" s="9" t="s">
        <v>46</v>
      </c>
      <c r="D363" s="9" t="s">
        <v>256</v>
      </c>
      <c r="E363" s="9" t="s">
        <v>31</v>
      </c>
      <c r="F363" s="8">
        <v>2031</v>
      </c>
      <c r="G363" s="11" t="s">
        <v>381</v>
      </c>
      <c r="H363" s="11" t="s">
        <v>381</v>
      </c>
      <c r="I363" s="11" t="s">
        <v>381</v>
      </c>
      <c r="J363" s="11" t="s">
        <v>381</v>
      </c>
      <c r="K363" s="11" t="s">
        <v>381</v>
      </c>
      <c r="L363" s="11" t="s">
        <v>381</v>
      </c>
      <c r="M363" s="11" t="s">
        <v>381</v>
      </c>
      <c r="N363" s="11" t="s">
        <v>381</v>
      </c>
      <c r="O363" s="11" t="s">
        <v>381</v>
      </c>
      <c r="P363" s="11" t="s">
        <v>381</v>
      </c>
      <c r="Q363" s="11" t="s">
        <v>381</v>
      </c>
      <c r="R363" s="11" t="s">
        <v>381</v>
      </c>
      <c r="S363" s="11" t="s">
        <v>381</v>
      </c>
      <c r="T363" s="11" t="s">
        <v>381</v>
      </c>
      <c r="U363" s="11" t="s">
        <v>381</v>
      </c>
      <c r="V363" s="11" t="s">
        <v>381</v>
      </c>
      <c r="W363" s="11" t="s">
        <v>381</v>
      </c>
      <c r="X363" s="11" t="s">
        <v>381</v>
      </c>
      <c r="Y363" s="11" t="s">
        <v>381</v>
      </c>
      <c r="Z363" s="11">
        <v>2.5729999999999999E-2</v>
      </c>
      <c r="AA363" s="11">
        <v>6.1740000000000003E-2</v>
      </c>
      <c r="AB363" s="11">
        <v>0</v>
      </c>
      <c r="AC363" s="11">
        <v>8.7470000000000006E-2</v>
      </c>
      <c r="AD363" s="71"/>
      <c r="AE363" s="71"/>
      <c r="AF363" s="71">
        <f t="shared" si="18"/>
        <v>0</v>
      </c>
      <c r="AG363" s="277" t="s">
        <v>907</v>
      </c>
      <c r="AH363" s="277" t="s">
        <v>488</v>
      </c>
      <c r="AI363" s="276" t="s">
        <v>489</v>
      </c>
      <c r="AJ363" s="276" t="s">
        <v>490</v>
      </c>
      <c r="AK363" s="276" t="s">
        <v>256</v>
      </c>
      <c r="AL363" s="277" t="s">
        <v>46</v>
      </c>
      <c r="AM363" s="276" t="s">
        <v>485</v>
      </c>
      <c r="AN363" s="276" t="s">
        <v>486</v>
      </c>
      <c r="AO363" s="277" t="s">
        <v>487</v>
      </c>
    </row>
    <row r="364" spans="1:41" ht="15" thickBot="1" x14ac:dyDescent="0.4">
      <c r="A364" s="8">
        <v>2025</v>
      </c>
      <c r="B364" s="9" t="s">
        <v>44</v>
      </c>
      <c r="C364" s="9" t="s">
        <v>46</v>
      </c>
      <c r="D364" s="9" t="s">
        <v>256</v>
      </c>
      <c r="E364" s="9" t="s">
        <v>31</v>
      </c>
      <c r="F364" s="8">
        <v>2032</v>
      </c>
      <c r="G364" s="11" t="s">
        <v>381</v>
      </c>
      <c r="H364" s="11" t="s">
        <v>381</v>
      </c>
      <c r="I364" s="11" t="s">
        <v>381</v>
      </c>
      <c r="J364" s="11" t="s">
        <v>381</v>
      </c>
      <c r="K364" s="11" t="s">
        <v>381</v>
      </c>
      <c r="L364" s="11" t="s">
        <v>381</v>
      </c>
      <c r="M364" s="11" t="s">
        <v>381</v>
      </c>
      <c r="N364" s="11" t="s">
        <v>381</v>
      </c>
      <c r="O364" s="11" t="s">
        <v>381</v>
      </c>
      <c r="P364" s="11" t="s">
        <v>381</v>
      </c>
      <c r="Q364" s="11" t="s">
        <v>381</v>
      </c>
      <c r="R364" s="11" t="s">
        <v>381</v>
      </c>
      <c r="S364" s="11" t="s">
        <v>381</v>
      </c>
      <c r="T364" s="11" t="s">
        <v>381</v>
      </c>
      <c r="U364" s="11" t="s">
        <v>381</v>
      </c>
      <c r="V364" s="11" t="s">
        <v>381</v>
      </c>
      <c r="W364" s="11" t="s">
        <v>381</v>
      </c>
      <c r="X364" s="11" t="s">
        <v>381</v>
      </c>
      <c r="Y364" s="11" t="s">
        <v>381</v>
      </c>
      <c r="Z364" s="11">
        <v>7.9399999999999991E-3</v>
      </c>
      <c r="AA364" s="11">
        <v>6.5720000000000001E-2</v>
      </c>
      <c r="AB364" s="11">
        <v>0</v>
      </c>
      <c r="AC364" s="11">
        <v>7.3660000000000003E-2</v>
      </c>
      <c r="AD364" s="71"/>
      <c r="AE364" s="71"/>
      <c r="AF364" s="71">
        <f t="shared" si="18"/>
        <v>0</v>
      </c>
      <c r="AG364" s="277" t="s">
        <v>907</v>
      </c>
      <c r="AH364" s="277" t="s">
        <v>488</v>
      </c>
      <c r="AI364" s="276" t="s">
        <v>489</v>
      </c>
      <c r="AJ364" s="276" t="s">
        <v>490</v>
      </c>
      <c r="AK364" s="276" t="s">
        <v>256</v>
      </c>
      <c r="AL364" s="277" t="s">
        <v>46</v>
      </c>
      <c r="AM364" s="276" t="s">
        <v>485</v>
      </c>
      <c r="AN364" s="276" t="s">
        <v>486</v>
      </c>
      <c r="AO364" s="277" t="s">
        <v>487</v>
      </c>
    </row>
    <row r="365" spans="1:41" ht="15" thickBot="1" x14ac:dyDescent="0.4">
      <c r="A365" s="8">
        <v>2025</v>
      </c>
      <c r="B365" s="9" t="s">
        <v>44</v>
      </c>
      <c r="C365" s="9" t="s">
        <v>46</v>
      </c>
      <c r="D365" s="9" t="s">
        <v>256</v>
      </c>
      <c r="E365" s="9" t="s">
        <v>31</v>
      </c>
      <c r="F365" s="8">
        <v>2033</v>
      </c>
      <c r="G365" s="11" t="s">
        <v>381</v>
      </c>
      <c r="H365" s="11" t="s">
        <v>381</v>
      </c>
      <c r="I365" s="11" t="s">
        <v>381</v>
      </c>
      <c r="J365" s="11" t="s">
        <v>381</v>
      </c>
      <c r="K365" s="11" t="s">
        <v>381</v>
      </c>
      <c r="L365" s="11" t="s">
        <v>381</v>
      </c>
      <c r="M365" s="11" t="s">
        <v>381</v>
      </c>
      <c r="N365" s="11" t="s">
        <v>381</v>
      </c>
      <c r="O365" s="11" t="s">
        <v>381</v>
      </c>
      <c r="P365" s="11" t="s">
        <v>381</v>
      </c>
      <c r="Q365" s="11" t="s">
        <v>381</v>
      </c>
      <c r="R365" s="11" t="s">
        <v>381</v>
      </c>
      <c r="S365" s="11" t="s">
        <v>381</v>
      </c>
      <c r="T365" s="11" t="s">
        <v>381</v>
      </c>
      <c r="U365" s="11" t="s">
        <v>381</v>
      </c>
      <c r="V365" s="11" t="s">
        <v>381</v>
      </c>
      <c r="W365" s="11" t="s">
        <v>381</v>
      </c>
      <c r="X365" s="11" t="s">
        <v>381</v>
      </c>
      <c r="Y365" s="11" t="s">
        <v>381</v>
      </c>
      <c r="Z365" s="11">
        <v>8.8400000000000006E-3</v>
      </c>
      <c r="AA365" s="11">
        <v>7.041E-2</v>
      </c>
      <c r="AB365" s="11">
        <v>0</v>
      </c>
      <c r="AC365" s="11">
        <v>7.9259999999999997E-2</v>
      </c>
      <c r="AD365" s="71"/>
      <c r="AE365" s="71"/>
      <c r="AF365" s="71">
        <f t="shared" si="18"/>
        <v>0</v>
      </c>
      <c r="AG365" s="277" t="s">
        <v>907</v>
      </c>
      <c r="AH365" s="277" t="s">
        <v>488</v>
      </c>
      <c r="AI365" s="276" t="s">
        <v>489</v>
      </c>
      <c r="AJ365" s="276" t="s">
        <v>490</v>
      </c>
      <c r="AK365" s="276" t="s">
        <v>256</v>
      </c>
      <c r="AL365" s="277" t="s">
        <v>46</v>
      </c>
      <c r="AM365" s="276" t="s">
        <v>485</v>
      </c>
      <c r="AN365" s="276" t="s">
        <v>486</v>
      </c>
      <c r="AO365" s="277" t="s">
        <v>487</v>
      </c>
    </row>
    <row r="366" spans="1:41" ht="15" thickBot="1" x14ac:dyDescent="0.4">
      <c r="A366" s="8">
        <v>2025</v>
      </c>
      <c r="B366" s="9" t="s">
        <v>44</v>
      </c>
      <c r="C366" s="9" t="s">
        <v>46</v>
      </c>
      <c r="D366" s="9" t="s">
        <v>256</v>
      </c>
      <c r="E366" s="9" t="s">
        <v>31</v>
      </c>
      <c r="F366" s="8">
        <v>2034</v>
      </c>
      <c r="G366" s="11" t="s">
        <v>381</v>
      </c>
      <c r="H366" s="11" t="s">
        <v>381</v>
      </c>
      <c r="I366" s="11" t="s">
        <v>381</v>
      </c>
      <c r="J366" s="11" t="s">
        <v>381</v>
      </c>
      <c r="K366" s="11" t="s">
        <v>381</v>
      </c>
      <c r="L366" s="11" t="s">
        <v>381</v>
      </c>
      <c r="M366" s="11" t="s">
        <v>381</v>
      </c>
      <c r="N366" s="11" t="s">
        <v>381</v>
      </c>
      <c r="O366" s="11" t="s">
        <v>381</v>
      </c>
      <c r="P366" s="11" t="s">
        <v>381</v>
      </c>
      <c r="Q366" s="11" t="s">
        <v>381</v>
      </c>
      <c r="R366" s="11" t="s">
        <v>381</v>
      </c>
      <c r="S366" s="11" t="s">
        <v>381</v>
      </c>
      <c r="T366" s="11" t="s">
        <v>381</v>
      </c>
      <c r="U366" s="11" t="s">
        <v>381</v>
      </c>
      <c r="V366" s="11" t="s">
        <v>381</v>
      </c>
      <c r="W366" s="11" t="s">
        <v>381</v>
      </c>
      <c r="X366" s="11" t="s">
        <v>381</v>
      </c>
      <c r="Y366" s="11" t="s">
        <v>381</v>
      </c>
      <c r="Z366" s="11">
        <v>9.75E-3</v>
      </c>
      <c r="AA366" s="11">
        <v>7.6780000000000001E-2</v>
      </c>
      <c r="AB366" s="11">
        <v>0</v>
      </c>
      <c r="AC366" s="11">
        <v>8.6529999999999996E-2</v>
      </c>
      <c r="AD366" s="71"/>
      <c r="AE366" s="71"/>
      <c r="AF366" s="71">
        <f t="shared" si="18"/>
        <v>0</v>
      </c>
      <c r="AG366" s="277" t="s">
        <v>907</v>
      </c>
      <c r="AH366" s="277" t="s">
        <v>488</v>
      </c>
      <c r="AI366" s="276" t="s">
        <v>489</v>
      </c>
      <c r="AJ366" s="276" t="s">
        <v>490</v>
      </c>
      <c r="AK366" s="276" t="s">
        <v>256</v>
      </c>
      <c r="AL366" s="277" t="s">
        <v>46</v>
      </c>
      <c r="AM366" s="276" t="s">
        <v>485</v>
      </c>
      <c r="AN366" s="276" t="s">
        <v>486</v>
      </c>
      <c r="AO366" s="277" t="s">
        <v>487</v>
      </c>
    </row>
    <row r="367" spans="1:41" ht="15" thickBot="1" x14ac:dyDescent="0.4">
      <c r="A367" s="8">
        <v>2025</v>
      </c>
      <c r="B367" s="9" t="s">
        <v>44</v>
      </c>
      <c r="C367" s="9" t="s">
        <v>46</v>
      </c>
      <c r="D367" s="9" t="s">
        <v>256</v>
      </c>
      <c r="E367" s="9" t="s">
        <v>31</v>
      </c>
      <c r="F367" s="8">
        <v>2035</v>
      </c>
      <c r="G367" s="11" t="s">
        <v>381</v>
      </c>
      <c r="H367" s="11" t="s">
        <v>381</v>
      </c>
      <c r="I367" s="11" t="s">
        <v>381</v>
      </c>
      <c r="J367" s="11" t="s">
        <v>381</v>
      </c>
      <c r="K367" s="11" t="s">
        <v>381</v>
      </c>
      <c r="L367" s="11" t="s">
        <v>381</v>
      </c>
      <c r="M367" s="11" t="s">
        <v>381</v>
      </c>
      <c r="N367" s="11" t="s">
        <v>381</v>
      </c>
      <c r="O367" s="11" t="s">
        <v>381</v>
      </c>
      <c r="P367" s="11" t="s">
        <v>381</v>
      </c>
      <c r="Q367" s="11" t="s">
        <v>381</v>
      </c>
      <c r="R367" s="11" t="s">
        <v>381</v>
      </c>
      <c r="S367" s="11" t="s">
        <v>381</v>
      </c>
      <c r="T367" s="11" t="s">
        <v>381</v>
      </c>
      <c r="U367" s="11" t="s">
        <v>381</v>
      </c>
      <c r="V367" s="11" t="s">
        <v>381</v>
      </c>
      <c r="W367" s="11" t="s">
        <v>381</v>
      </c>
      <c r="X367" s="11" t="s">
        <v>381</v>
      </c>
      <c r="Y367" s="11" t="s">
        <v>381</v>
      </c>
      <c r="Z367" s="11">
        <v>1.0970000000000001E-2</v>
      </c>
      <c r="AA367" s="11">
        <v>4.6170000000000003E-2</v>
      </c>
      <c r="AB367" s="11">
        <v>0</v>
      </c>
      <c r="AC367" s="11">
        <v>5.713E-2</v>
      </c>
      <c r="AD367" s="71"/>
      <c r="AE367" s="71"/>
      <c r="AF367" s="71">
        <f t="shared" si="18"/>
        <v>0</v>
      </c>
      <c r="AG367" s="277" t="s">
        <v>907</v>
      </c>
      <c r="AH367" s="277" t="s">
        <v>488</v>
      </c>
      <c r="AI367" s="276" t="s">
        <v>489</v>
      </c>
      <c r="AJ367" s="276" t="s">
        <v>490</v>
      </c>
      <c r="AK367" s="276" t="s">
        <v>256</v>
      </c>
      <c r="AL367" s="277" t="s">
        <v>46</v>
      </c>
      <c r="AM367" s="276" t="s">
        <v>485</v>
      </c>
      <c r="AN367" s="276" t="s">
        <v>486</v>
      </c>
      <c r="AO367" s="277" t="s">
        <v>487</v>
      </c>
    </row>
    <row r="368" spans="1:41" ht="15" thickBot="1" x14ac:dyDescent="0.4">
      <c r="A368" s="8">
        <v>2025</v>
      </c>
      <c r="B368" s="9" t="s">
        <v>44</v>
      </c>
      <c r="C368" s="9" t="s">
        <v>46</v>
      </c>
      <c r="D368" s="9" t="s">
        <v>256</v>
      </c>
      <c r="E368" s="9" t="s">
        <v>32</v>
      </c>
      <c r="F368" s="8">
        <v>2025</v>
      </c>
      <c r="G368" s="11">
        <v>0</v>
      </c>
      <c r="H368" s="11">
        <v>0.27467000000000003</v>
      </c>
      <c r="I368" s="11">
        <v>0.24675</v>
      </c>
      <c r="J368" s="11">
        <v>0</v>
      </c>
      <c r="K368" s="11">
        <v>0</v>
      </c>
      <c r="L368" s="11">
        <v>0.59777000000000002</v>
      </c>
      <c r="M368" s="11">
        <v>0</v>
      </c>
      <c r="N368" s="11">
        <v>0</v>
      </c>
      <c r="O368" s="11">
        <v>0</v>
      </c>
      <c r="P368" s="11">
        <v>0</v>
      </c>
      <c r="Q368" s="11">
        <v>0</v>
      </c>
      <c r="R368" s="11">
        <v>0</v>
      </c>
      <c r="S368" s="11">
        <v>0</v>
      </c>
      <c r="T368" s="11">
        <v>1.1191899999999999</v>
      </c>
      <c r="U368" s="11">
        <v>0</v>
      </c>
      <c r="V368" s="11">
        <v>0</v>
      </c>
      <c r="W368" s="11">
        <v>0</v>
      </c>
      <c r="X368" s="11">
        <v>0</v>
      </c>
      <c r="Y368" s="11">
        <v>1.1191899999999999</v>
      </c>
      <c r="Z368" s="11">
        <v>2.1299999999999999E-3</v>
      </c>
      <c r="AA368" s="11">
        <v>0.44208999999999998</v>
      </c>
      <c r="AB368" s="11">
        <v>0</v>
      </c>
      <c r="AC368" s="11">
        <v>0.44422</v>
      </c>
      <c r="AD368" s="71">
        <f t="shared" si="19"/>
        <v>0</v>
      </c>
      <c r="AE368" s="71">
        <f t="shared" si="20"/>
        <v>0</v>
      </c>
      <c r="AF368" s="71">
        <f t="shared" si="18"/>
        <v>0</v>
      </c>
      <c r="AG368" s="277" t="s">
        <v>908</v>
      </c>
      <c r="AH368" s="277" t="s">
        <v>488</v>
      </c>
      <c r="AI368" s="276" t="s">
        <v>489</v>
      </c>
      <c r="AJ368" s="276" t="s">
        <v>490</v>
      </c>
      <c r="AK368" s="276" t="s">
        <v>256</v>
      </c>
      <c r="AL368" s="277" t="s">
        <v>46</v>
      </c>
      <c r="AM368" s="276" t="s">
        <v>485</v>
      </c>
      <c r="AN368" s="276" t="s">
        <v>486</v>
      </c>
      <c r="AO368" s="277" t="s">
        <v>487</v>
      </c>
    </row>
    <row r="369" spans="1:41" ht="15" thickBot="1" x14ac:dyDescent="0.4">
      <c r="A369" s="8">
        <v>2025</v>
      </c>
      <c r="B369" s="9" t="s">
        <v>44</v>
      </c>
      <c r="C369" s="9" t="s">
        <v>46</v>
      </c>
      <c r="D369" s="9" t="s">
        <v>256</v>
      </c>
      <c r="E369" s="9" t="s">
        <v>32</v>
      </c>
      <c r="F369" s="8">
        <v>2026</v>
      </c>
      <c r="G369" s="11">
        <v>0</v>
      </c>
      <c r="H369" s="11">
        <v>0.69328999999999996</v>
      </c>
      <c r="I369" s="11">
        <v>0.59879000000000004</v>
      </c>
      <c r="J369" s="11">
        <v>0</v>
      </c>
      <c r="K369" s="11">
        <v>0</v>
      </c>
      <c r="L369" s="11">
        <v>0.33643000000000001</v>
      </c>
      <c r="M369" s="11">
        <v>0</v>
      </c>
      <c r="N369" s="11">
        <v>0</v>
      </c>
      <c r="O369" s="11">
        <v>0</v>
      </c>
      <c r="P369" s="11">
        <v>0</v>
      </c>
      <c r="Q369" s="11">
        <v>0</v>
      </c>
      <c r="R369" s="11">
        <v>0</v>
      </c>
      <c r="S369" s="11">
        <v>0</v>
      </c>
      <c r="T369" s="11">
        <v>1.6285099999999999</v>
      </c>
      <c r="U369" s="11">
        <v>0</v>
      </c>
      <c r="V369" s="11">
        <v>0</v>
      </c>
      <c r="W369" s="11">
        <v>0</v>
      </c>
      <c r="X369" s="11">
        <v>0</v>
      </c>
      <c r="Y369" s="11">
        <v>1.6285099999999999</v>
      </c>
      <c r="Z369" s="11">
        <v>2.1299999999999999E-3</v>
      </c>
      <c r="AA369" s="11">
        <v>0.26457000000000003</v>
      </c>
      <c r="AB369" s="11">
        <v>0</v>
      </c>
      <c r="AC369" s="11">
        <v>0.26669999999999999</v>
      </c>
      <c r="AD369" s="71">
        <f t="shared" si="19"/>
        <v>0</v>
      </c>
      <c r="AE369" s="71">
        <f t="shared" si="20"/>
        <v>0</v>
      </c>
      <c r="AF369" s="71">
        <f t="shared" si="18"/>
        <v>0</v>
      </c>
      <c r="AG369" s="277" t="s">
        <v>908</v>
      </c>
      <c r="AH369" s="277" t="s">
        <v>488</v>
      </c>
      <c r="AI369" s="276" t="s">
        <v>489</v>
      </c>
      <c r="AJ369" s="276" t="s">
        <v>490</v>
      </c>
      <c r="AK369" s="276" t="s">
        <v>256</v>
      </c>
      <c r="AL369" s="277" t="s">
        <v>46</v>
      </c>
      <c r="AM369" s="276" t="s">
        <v>485</v>
      </c>
      <c r="AN369" s="276" t="s">
        <v>486</v>
      </c>
      <c r="AO369" s="277" t="s">
        <v>487</v>
      </c>
    </row>
    <row r="370" spans="1:41" ht="15" thickBot="1" x14ac:dyDescent="0.4">
      <c r="A370" s="8">
        <v>2025</v>
      </c>
      <c r="B370" s="9" t="s">
        <v>44</v>
      </c>
      <c r="C370" s="9" t="s">
        <v>46</v>
      </c>
      <c r="D370" s="9" t="s">
        <v>256</v>
      </c>
      <c r="E370" s="9" t="s">
        <v>32</v>
      </c>
      <c r="F370" s="8">
        <v>2027</v>
      </c>
      <c r="G370" s="11">
        <v>0</v>
      </c>
      <c r="H370" s="11">
        <v>0.85197999999999996</v>
      </c>
      <c r="I370" s="11">
        <v>0.13496</v>
      </c>
      <c r="J370" s="11">
        <v>0</v>
      </c>
      <c r="K370" s="11">
        <v>0</v>
      </c>
      <c r="L370" s="11">
        <v>0.40583999999999998</v>
      </c>
      <c r="M370" s="11">
        <v>0</v>
      </c>
      <c r="N370" s="11">
        <v>0</v>
      </c>
      <c r="O370" s="11">
        <v>0</v>
      </c>
      <c r="P370" s="11">
        <v>0</v>
      </c>
      <c r="Q370" s="11">
        <v>0</v>
      </c>
      <c r="R370" s="11">
        <v>0</v>
      </c>
      <c r="S370" s="11">
        <v>0</v>
      </c>
      <c r="T370" s="11">
        <v>1.3927700000000001</v>
      </c>
      <c r="U370" s="11">
        <v>0</v>
      </c>
      <c r="V370" s="11">
        <v>0</v>
      </c>
      <c r="W370" s="11">
        <v>0</v>
      </c>
      <c r="X370" s="11">
        <v>0</v>
      </c>
      <c r="Y370" s="11">
        <v>1.3927700000000001</v>
      </c>
      <c r="Z370" s="11">
        <v>9.3399999999999993E-3</v>
      </c>
      <c r="AA370" s="11">
        <v>0.27809</v>
      </c>
      <c r="AB370" s="11">
        <v>0</v>
      </c>
      <c r="AC370" s="11">
        <v>0.28743999999999997</v>
      </c>
      <c r="AD370" s="71">
        <f t="shared" si="19"/>
        <v>0</v>
      </c>
      <c r="AE370" s="71">
        <f t="shared" si="20"/>
        <v>0</v>
      </c>
      <c r="AF370" s="71">
        <f t="shared" si="18"/>
        <v>0</v>
      </c>
      <c r="AG370" s="277" t="s">
        <v>908</v>
      </c>
      <c r="AH370" s="277" t="s">
        <v>488</v>
      </c>
      <c r="AI370" s="276" t="s">
        <v>489</v>
      </c>
      <c r="AJ370" s="276" t="s">
        <v>490</v>
      </c>
      <c r="AK370" s="276" t="s">
        <v>256</v>
      </c>
      <c r="AL370" s="277" t="s">
        <v>46</v>
      </c>
      <c r="AM370" s="276" t="s">
        <v>485</v>
      </c>
      <c r="AN370" s="276" t="s">
        <v>486</v>
      </c>
      <c r="AO370" s="277" t="s">
        <v>487</v>
      </c>
    </row>
    <row r="371" spans="1:41" ht="15" thickBot="1" x14ac:dyDescent="0.4">
      <c r="A371" s="8">
        <v>2025</v>
      </c>
      <c r="B371" s="9" t="s">
        <v>44</v>
      </c>
      <c r="C371" s="9" t="s">
        <v>46</v>
      </c>
      <c r="D371" s="9" t="s">
        <v>256</v>
      </c>
      <c r="E371" s="9" t="s">
        <v>32</v>
      </c>
      <c r="F371" s="8">
        <v>2028</v>
      </c>
      <c r="G371" s="11">
        <v>0</v>
      </c>
      <c r="H371" s="11">
        <v>0.58104999999999996</v>
      </c>
      <c r="I371" s="11">
        <v>1.8489999999999999E-2</v>
      </c>
      <c r="J371" s="11">
        <v>0</v>
      </c>
      <c r="K371" s="11">
        <v>0</v>
      </c>
      <c r="L371" s="11">
        <v>0.34254000000000001</v>
      </c>
      <c r="M371" s="11">
        <v>0</v>
      </c>
      <c r="N371" s="11">
        <v>0</v>
      </c>
      <c r="O371" s="11">
        <v>0</v>
      </c>
      <c r="P371" s="11">
        <v>0</v>
      </c>
      <c r="Q371" s="11">
        <v>0</v>
      </c>
      <c r="R371" s="11">
        <v>0</v>
      </c>
      <c r="S371" s="11">
        <v>0</v>
      </c>
      <c r="T371" s="11">
        <v>0.94208999999999998</v>
      </c>
      <c r="U371" s="11">
        <v>0</v>
      </c>
      <c r="V371" s="11">
        <v>0</v>
      </c>
      <c r="W371" s="11">
        <v>0</v>
      </c>
      <c r="X371" s="11">
        <v>0</v>
      </c>
      <c r="Y371" s="11">
        <v>0.94208999999999998</v>
      </c>
      <c r="Z371" s="11">
        <v>7.1720000000000006E-2</v>
      </c>
      <c r="AA371" s="11">
        <v>0.40549000000000002</v>
      </c>
      <c r="AB371" s="11">
        <v>0</v>
      </c>
      <c r="AC371" s="11">
        <v>0.47721000000000002</v>
      </c>
      <c r="AD371" s="71">
        <f t="shared" si="19"/>
        <v>0</v>
      </c>
      <c r="AE371" s="71">
        <f t="shared" si="20"/>
        <v>0</v>
      </c>
      <c r="AF371" s="71">
        <f t="shared" si="18"/>
        <v>0</v>
      </c>
      <c r="AG371" s="277" t="s">
        <v>908</v>
      </c>
      <c r="AH371" s="277" t="s">
        <v>488</v>
      </c>
      <c r="AI371" s="276" t="s">
        <v>489</v>
      </c>
      <c r="AJ371" s="276" t="s">
        <v>490</v>
      </c>
      <c r="AK371" s="276" t="s">
        <v>256</v>
      </c>
      <c r="AL371" s="277" t="s">
        <v>46</v>
      </c>
      <c r="AM371" s="276" t="s">
        <v>485</v>
      </c>
      <c r="AN371" s="276" t="s">
        <v>486</v>
      </c>
      <c r="AO371" s="277" t="s">
        <v>487</v>
      </c>
    </row>
    <row r="372" spans="1:41" ht="15" thickBot="1" x14ac:dyDescent="0.4">
      <c r="A372" s="8">
        <v>2025</v>
      </c>
      <c r="B372" s="9" t="s">
        <v>44</v>
      </c>
      <c r="C372" s="9" t="s">
        <v>46</v>
      </c>
      <c r="D372" s="9" t="s">
        <v>256</v>
      </c>
      <c r="E372" s="9" t="s">
        <v>32</v>
      </c>
      <c r="F372" s="8">
        <v>2029</v>
      </c>
      <c r="G372" s="11">
        <v>0</v>
      </c>
      <c r="H372" s="11">
        <v>0.52741000000000005</v>
      </c>
      <c r="I372" s="11">
        <v>2.0000000000000001E-4</v>
      </c>
      <c r="J372" s="11">
        <v>0</v>
      </c>
      <c r="K372" s="11">
        <v>0</v>
      </c>
      <c r="L372" s="11">
        <v>0.1142</v>
      </c>
      <c r="M372" s="11">
        <v>0</v>
      </c>
      <c r="N372" s="11">
        <v>0</v>
      </c>
      <c r="O372" s="11">
        <v>0</v>
      </c>
      <c r="P372" s="11">
        <v>0</v>
      </c>
      <c r="Q372" s="11">
        <v>0</v>
      </c>
      <c r="R372" s="11">
        <v>0</v>
      </c>
      <c r="S372" s="11">
        <v>0</v>
      </c>
      <c r="T372" s="11">
        <v>0.64181999999999995</v>
      </c>
      <c r="U372" s="11">
        <v>0</v>
      </c>
      <c r="V372" s="11">
        <v>0</v>
      </c>
      <c r="W372" s="11">
        <v>0</v>
      </c>
      <c r="X372" s="11">
        <v>0</v>
      </c>
      <c r="Y372" s="11">
        <v>0.64181999999999995</v>
      </c>
      <c r="Z372" s="11">
        <v>0.14763000000000001</v>
      </c>
      <c r="AA372" s="11">
        <v>0.16678999999999999</v>
      </c>
      <c r="AB372" s="11">
        <v>0</v>
      </c>
      <c r="AC372" s="11">
        <v>0.31441999999999998</v>
      </c>
      <c r="AD372" s="71">
        <f t="shared" si="19"/>
        <v>0</v>
      </c>
      <c r="AE372" s="71">
        <f t="shared" si="20"/>
        <v>0</v>
      </c>
      <c r="AF372" s="71">
        <f t="shared" si="18"/>
        <v>0</v>
      </c>
      <c r="AG372" s="277" t="s">
        <v>908</v>
      </c>
      <c r="AH372" s="277" t="s">
        <v>488</v>
      </c>
      <c r="AI372" s="276" t="s">
        <v>489</v>
      </c>
      <c r="AJ372" s="276" t="s">
        <v>490</v>
      </c>
      <c r="AK372" s="276" t="s">
        <v>256</v>
      </c>
      <c r="AL372" s="277" t="s">
        <v>46</v>
      </c>
      <c r="AM372" s="276" t="s">
        <v>485</v>
      </c>
      <c r="AN372" s="276" t="s">
        <v>486</v>
      </c>
      <c r="AO372" s="277" t="s">
        <v>487</v>
      </c>
    </row>
    <row r="373" spans="1:41" ht="15" thickBot="1" x14ac:dyDescent="0.4">
      <c r="A373" s="8">
        <v>2025</v>
      </c>
      <c r="B373" s="9" t="s">
        <v>44</v>
      </c>
      <c r="C373" s="9" t="s">
        <v>46</v>
      </c>
      <c r="D373" s="9" t="s">
        <v>256</v>
      </c>
      <c r="E373" s="9" t="s">
        <v>32</v>
      </c>
      <c r="F373" s="8">
        <v>2030</v>
      </c>
      <c r="G373" s="11">
        <v>0</v>
      </c>
      <c r="H373" s="11">
        <v>0.86043999999999998</v>
      </c>
      <c r="I373" s="11">
        <v>8.3999999999999995E-3</v>
      </c>
      <c r="J373" s="11">
        <v>0</v>
      </c>
      <c r="K373" s="11">
        <v>0</v>
      </c>
      <c r="L373" s="11">
        <v>0.18568999999999999</v>
      </c>
      <c r="M373" s="11">
        <v>0</v>
      </c>
      <c r="N373" s="11">
        <v>0</v>
      </c>
      <c r="O373" s="11">
        <v>0</v>
      </c>
      <c r="P373" s="11">
        <v>0</v>
      </c>
      <c r="Q373" s="11">
        <v>0</v>
      </c>
      <c r="R373" s="11">
        <v>0</v>
      </c>
      <c r="S373" s="11">
        <v>0</v>
      </c>
      <c r="T373" s="11">
        <v>1.05453</v>
      </c>
      <c r="U373" s="11">
        <v>0</v>
      </c>
      <c r="V373" s="11">
        <v>0</v>
      </c>
      <c r="W373" s="11">
        <v>0</v>
      </c>
      <c r="X373" s="11">
        <v>0</v>
      </c>
      <c r="Y373" s="11">
        <v>1.05453</v>
      </c>
      <c r="Z373" s="11">
        <v>0.2722</v>
      </c>
      <c r="AA373" s="11">
        <v>0.17735999999999999</v>
      </c>
      <c r="AB373" s="11">
        <v>0</v>
      </c>
      <c r="AC373" s="11">
        <v>0.44955000000000001</v>
      </c>
      <c r="AD373" s="71">
        <f t="shared" si="19"/>
        <v>0</v>
      </c>
      <c r="AE373" s="71">
        <f t="shared" si="20"/>
        <v>0</v>
      </c>
      <c r="AF373" s="71">
        <f t="shared" si="18"/>
        <v>0</v>
      </c>
      <c r="AG373" s="277" t="s">
        <v>908</v>
      </c>
      <c r="AH373" s="277" t="s">
        <v>488</v>
      </c>
      <c r="AI373" s="276" t="s">
        <v>489</v>
      </c>
      <c r="AJ373" s="276" t="s">
        <v>490</v>
      </c>
      <c r="AK373" s="276" t="s">
        <v>256</v>
      </c>
      <c r="AL373" s="277" t="s">
        <v>46</v>
      </c>
      <c r="AM373" s="276" t="s">
        <v>485</v>
      </c>
      <c r="AN373" s="276" t="s">
        <v>486</v>
      </c>
      <c r="AO373" s="277" t="s">
        <v>487</v>
      </c>
    </row>
    <row r="374" spans="1:41" ht="15" thickBot="1" x14ac:dyDescent="0.4">
      <c r="A374" s="8">
        <v>2025</v>
      </c>
      <c r="B374" s="9" t="s">
        <v>44</v>
      </c>
      <c r="C374" s="9" t="s">
        <v>46</v>
      </c>
      <c r="D374" s="9" t="s">
        <v>256</v>
      </c>
      <c r="E374" s="9" t="s">
        <v>32</v>
      </c>
      <c r="F374" s="8">
        <v>2031</v>
      </c>
      <c r="G374" s="11">
        <v>0</v>
      </c>
      <c r="H374" s="11">
        <v>0.68623000000000001</v>
      </c>
      <c r="I374" s="11">
        <v>1.4659999999999999E-2</v>
      </c>
      <c r="J374" s="11">
        <v>0</v>
      </c>
      <c r="K374" s="11">
        <v>0</v>
      </c>
      <c r="L374" s="11">
        <v>3.8929999999999999E-2</v>
      </c>
      <c r="M374" s="11">
        <v>0</v>
      </c>
      <c r="N374" s="11">
        <v>0</v>
      </c>
      <c r="O374" s="11">
        <v>0</v>
      </c>
      <c r="P374" s="11">
        <v>0</v>
      </c>
      <c r="Q374" s="11">
        <v>0</v>
      </c>
      <c r="R374" s="11">
        <v>0</v>
      </c>
      <c r="S374" s="11">
        <v>0</v>
      </c>
      <c r="T374" s="11">
        <v>0.73982000000000003</v>
      </c>
      <c r="U374" s="11">
        <v>0</v>
      </c>
      <c r="V374" s="11">
        <v>0</v>
      </c>
      <c r="W374" s="11">
        <v>0</v>
      </c>
      <c r="X374" s="11">
        <v>0</v>
      </c>
      <c r="Y374" s="11">
        <v>0.73982000000000003</v>
      </c>
      <c r="Z374" s="11">
        <v>0.40838999999999998</v>
      </c>
      <c r="AA374" s="11">
        <v>0.27007999999999999</v>
      </c>
      <c r="AB374" s="11">
        <v>0</v>
      </c>
      <c r="AC374" s="11">
        <v>0.67847000000000002</v>
      </c>
      <c r="AD374" s="71">
        <f t="shared" si="19"/>
        <v>0</v>
      </c>
      <c r="AE374" s="71">
        <f t="shared" si="20"/>
        <v>0</v>
      </c>
      <c r="AF374" s="71">
        <f t="shared" si="18"/>
        <v>0</v>
      </c>
      <c r="AG374" s="277" t="s">
        <v>908</v>
      </c>
      <c r="AH374" s="277" t="s">
        <v>488</v>
      </c>
      <c r="AI374" s="276" t="s">
        <v>489</v>
      </c>
      <c r="AJ374" s="276" t="s">
        <v>490</v>
      </c>
      <c r="AK374" s="276" t="s">
        <v>256</v>
      </c>
      <c r="AL374" s="277" t="s">
        <v>46</v>
      </c>
      <c r="AM374" s="276" t="s">
        <v>485</v>
      </c>
      <c r="AN374" s="276" t="s">
        <v>486</v>
      </c>
      <c r="AO374" s="277" t="s">
        <v>487</v>
      </c>
    </row>
    <row r="375" spans="1:41" ht="15" thickBot="1" x14ac:dyDescent="0.4">
      <c r="A375" s="8">
        <v>2025</v>
      </c>
      <c r="B375" s="9" t="s">
        <v>44</v>
      </c>
      <c r="C375" s="9" t="s">
        <v>46</v>
      </c>
      <c r="D375" s="9" t="s">
        <v>256</v>
      </c>
      <c r="E375" s="9" t="s">
        <v>32</v>
      </c>
      <c r="F375" s="8">
        <v>2032</v>
      </c>
      <c r="G375" s="11">
        <v>0</v>
      </c>
      <c r="H375" s="11">
        <v>0.30381000000000002</v>
      </c>
      <c r="I375" s="11">
        <v>1.439E-2</v>
      </c>
      <c r="J375" s="11">
        <v>0</v>
      </c>
      <c r="K375" s="11">
        <v>0</v>
      </c>
      <c r="L375" s="11">
        <v>1.3939999999999999E-2</v>
      </c>
      <c r="M375" s="11">
        <v>0</v>
      </c>
      <c r="N375" s="11">
        <v>0</v>
      </c>
      <c r="O375" s="11">
        <v>0</v>
      </c>
      <c r="P375" s="11">
        <v>0</v>
      </c>
      <c r="Q375" s="11">
        <v>0</v>
      </c>
      <c r="R375" s="11">
        <v>0</v>
      </c>
      <c r="S375" s="11">
        <v>0</v>
      </c>
      <c r="T375" s="11">
        <v>0.33213999999999999</v>
      </c>
      <c r="U375" s="11">
        <v>0</v>
      </c>
      <c r="V375" s="11">
        <v>0</v>
      </c>
      <c r="W375" s="11">
        <v>0</v>
      </c>
      <c r="X375" s="11">
        <v>0</v>
      </c>
      <c r="Y375" s="11">
        <v>0.33213999999999999</v>
      </c>
      <c r="Z375" s="11">
        <v>0.50800999999999996</v>
      </c>
      <c r="AA375" s="11">
        <v>0.21301</v>
      </c>
      <c r="AB375" s="11">
        <v>0</v>
      </c>
      <c r="AC375" s="11">
        <v>0.72101999999999999</v>
      </c>
      <c r="AD375" s="71">
        <f t="shared" si="19"/>
        <v>0</v>
      </c>
      <c r="AE375" s="71">
        <f t="shared" si="20"/>
        <v>0</v>
      </c>
      <c r="AF375" s="71">
        <f t="shared" si="18"/>
        <v>0</v>
      </c>
      <c r="AG375" s="277" t="s">
        <v>908</v>
      </c>
      <c r="AH375" s="277" t="s">
        <v>488</v>
      </c>
      <c r="AI375" s="276" t="s">
        <v>489</v>
      </c>
      <c r="AJ375" s="276" t="s">
        <v>490</v>
      </c>
      <c r="AK375" s="276" t="s">
        <v>256</v>
      </c>
      <c r="AL375" s="277" t="s">
        <v>46</v>
      </c>
      <c r="AM375" s="276" t="s">
        <v>485</v>
      </c>
      <c r="AN375" s="276" t="s">
        <v>486</v>
      </c>
      <c r="AO375" s="277" t="s">
        <v>487</v>
      </c>
    </row>
    <row r="376" spans="1:41" ht="15" thickBot="1" x14ac:dyDescent="0.4">
      <c r="A376" s="8">
        <v>2025</v>
      </c>
      <c r="B376" s="9" t="s">
        <v>44</v>
      </c>
      <c r="C376" s="9" t="s">
        <v>46</v>
      </c>
      <c r="D376" s="9" t="s">
        <v>256</v>
      </c>
      <c r="E376" s="9" t="s">
        <v>32</v>
      </c>
      <c r="F376" s="8">
        <v>2033</v>
      </c>
      <c r="G376" s="11">
        <v>0</v>
      </c>
      <c r="H376" s="11">
        <v>0.32504</v>
      </c>
      <c r="I376" s="11">
        <v>4.4729999999999999E-2</v>
      </c>
      <c r="J376" s="11">
        <v>0</v>
      </c>
      <c r="K376" s="11">
        <v>0</v>
      </c>
      <c r="L376" s="11">
        <v>0.19511000000000001</v>
      </c>
      <c r="M376" s="11">
        <v>0</v>
      </c>
      <c r="N376" s="11">
        <v>0</v>
      </c>
      <c r="O376" s="11">
        <v>0</v>
      </c>
      <c r="P376" s="11">
        <v>0</v>
      </c>
      <c r="Q376" s="11">
        <v>0</v>
      </c>
      <c r="R376" s="11">
        <v>0</v>
      </c>
      <c r="S376" s="11">
        <v>0</v>
      </c>
      <c r="T376" s="11">
        <v>0.56488000000000005</v>
      </c>
      <c r="U376" s="11">
        <v>0</v>
      </c>
      <c r="V376" s="11">
        <v>0</v>
      </c>
      <c r="W376" s="11">
        <v>0</v>
      </c>
      <c r="X376" s="11">
        <v>0</v>
      </c>
      <c r="Y376" s="11">
        <v>0.56488000000000005</v>
      </c>
      <c r="Z376" s="11">
        <v>0.4516</v>
      </c>
      <c r="AA376" s="11">
        <v>0.23907999999999999</v>
      </c>
      <c r="AB376" s="11">
        <v>0</v>
      </c>
      <c r="AC376" s="11">
        <v>0.69069000000000003</v>
      </c>
      <c r="AD376" s="71">
        <f t="shared" si="19"/>
        <v>0</v>
      </c>
      <c r="AE376" s="71">
        <f t="shared" si="20"/>
        <v>0</v>
      </c>
      <c r="AF376" s="71">
        <f t="shared" si="18"/>
        <v>0</v>
      </c>
      <c r="AG376" s="277" t="s">
        <v>908</v>
      </c>
      <c r="AH376" s="277" t="s">
        <v>488</v>
      </c>
      <c r="AI376" s="276" t="s">
        <v>489</v>
      </c>
      <c r="AJ376" s="276" t="s">
        <v>490</v>
      </c>
      <c r="AK376" s="276" t="s">
        <v>256</v>
      </c>
      <c r="AL376" s="277" t="s">
        <v>46</v>
      </c>
      <c r="AM376" s="276" t="s">
        <v>485</v>
      </c>
      <c r="AN376" s="276" t="s">
        <v>486</v>
      </c>
      <c r="AO376" s="277" t="s">
        <v>487</v>
      </c>
    </row>
    <row r="377" spans="1:41" ht="15" thickBot="1" x14ac:dyDescent="0.4">
      <c r="A377" s="8">
        <v>2025</v>
      </c>
      <c r="B377" s="9" t="s">
        <v>44</v>
      </c>
      <c r="C377" s="9" t="s">
        <v>46</v>
      </c>
      <c r="D377" s="9" t="s">
        <v>256</v>
      </c>
      <c r="E377" s="9" t="s">
        <v>32</v>
      </c>
      <c r="F377" s="8">
        <v>2034</v>
      </c>
      <c r="G377" s="11">
        <v>0</v>
      </c>
      <c r="H377" s="11">
        <v>0.47198000000000001</v>
      </c>
      <c r="I377" s="11">
        <v>0.14371999999999999</v>
      </c>
      <c r="J377" s="11">
        <v>0</v>
      </c>
      <c r="K377" s="11">
        <v>0</v>
      </c>
      <c r="L377" s="11">
        <v>0.16112000000000001</v>
      </c>
      <c r="M377" s="11">
        <v>0</v>
      </c>
      <c r="N377" s="11">
        <v>0</v>
      </c>
      <c r="O377" s="11">
        <v>0</v>
      </c>
      <c r="P377" s="11">
        <v>0</v>
      </c>
      <c r="Q377" s="11">
        <v>0</v>
      </c>
      <c r="R377" s="11">
        <v>0</v>
      </c>
      <c r="S377" s="11">
        <v>0</v>
      </c>
      <c r="T377" s="11">
        <v>0.77681999999999995</v>
      </c>
      <c r="U377" s="11">
        <v>0</v>
      </c>
      <c r="V377" s="11">
        <v>0</v>
      </c>
      <c r="W377" s="11">
        <v>0</v>
      </c>
      <c r="X377" s="11">
        <v>0</v>
      </c>
      <c r="Y377" s="11">
        <v>0.77681999999999995</v>
      </c>
      <c r="Z377" s="11">
        <v>0.44346000000000002</v>
      </c>
      <c r="AA377" s="11">
        <v>0.22842000000000001</v>
      </c>
      <c r="AB377" s="11">
        <v>0</v>
      </c>
      <c r="AC377" s="11">
        <v>0.67188999999999999</v>
      </c>
      <c r="AD377" s="71">
        <f t="shared" si="19"/>
        <v>0</v>
      </c>
      <c r="AE377" s="71">
        <f t="shared" si="20"/>
        <v>0</v>
      </c>
      <c r="AF377" s="71">
        <f t="shared" si="18"/>
        <v>0</v>
      </c>
      <c r="AG377" s="277" t="s">
        <v>908</v>
      </c>
      <c r="AH377" s="277" t="s">
        <v>488</v>
      </c>
      <c r="AI377" s="276" t="s">
        <v>489</v>
      </c>
      <c r="AJ377" s="276" t="s">
        <v>490</v>
      </c>
      <c r="AK377" s="276" t="s">
        <v>256</v>
      </c>
      <c r="AL377" s="277" t="s">
        <v>46</v>
      </c>
      <c r="AM377" s="276" t="s">
        <v>485</v>
      </c>
      <c r="AN377" s="276" t="s">
        <v>486</v>
      </c>
      <c r="AO377" s="277" t="s">
        <v>487</v>
      </c>
    </row>
    <row r="378" spans="1:41" ht="15" thickBot="1" x14ac:dyDescent="0.4">
      <c r="A378" s="8">
        <v>2025</v>
      </c>
      <c r="B378" s="9" t="s">
        <v>44</v>
      </c>
      <c r="C378" s="9" t="s">
        <v>46</v>
      </c>
      <c r="D378" s="9" t="s">
        <v>256</v>
      </c>
      <c r="E378" s="9" t="s">
        <v>32</v>
      </c>
      <c r="F378" s="8">
        <v>2035</v>
      </c>
      <c r="G378" s="11">
        <v>0</v>
      </c>
      <c r="H378" s="11">
        <v>0.45219999999999999</v>
      </c>
      <c r="I378" s="11">
        <v>0.10976</v>
      </c>
      <c r="J378" s="11">
        <v>0</v>
      </c>
      <c r="K378" s="11">
        <v>0</v>
      </c>
      <c r="L378" s="11">
        <v>0.35922999999999999</v>
      </c>
      <c r="M378" s="11">
        <v>0</v>
      </c>
      <c r="N378" s="11">
        <v>0</v>
      </c>
      <c r="O378" s="11">
        <v>0</v>
      </c>
      <c r="P378" s="11">
        <v>0</v>
      </c>
      <c r="Q378" s="11">
        <v>0</v>
      </c>
      <c r="R378" s="11">
        <v>0</v>
      </c>
      <c r="S378" s="11">
        <v>0</v>
      </c>
      <c r="T378" s="11">
        <v>0.92118</v>
      </c>
      <c r="U378" s="11">
        <v>0</v>
      </c>
      <c r="V378" s="11">
        <v>0</v>
      </c>
      <c r="W378" s="11">
        <v>0</v>
      </c>
      <c r="X378" s="11">
        <v>0</v>
      </c>
      <c r="Y378" s="11">
        <v>0.92118</v>
      </c>
      <c r="Z378" s="11">
        <v>0.38452999999999998</v>
      </c>
      <c r="AA378" s="11">
        <v>0.28244999999999998</v>
      </c>
      <c r="AB378" s="11">
        <v>0</v>
      </c>
      <c r="AC378" s="11">
        <v>0.66698000000000002</v>
      </c>
      <c r="AD378" s="71">
        <f t="shared" si="19"/>
        <v>0</v>
      </c>
      <c r="AE378" s="71">
        <f t="shared" si="20"/>
        <v>0</v>
      </c>
      <c r="AF378" s="71">
        <f t="shared" si="18"/>
        <v>0</v>
      </c>
      <c r="AG378" s="277" t="s">
        <v>908</v>
      </c>
      <c r="AH378" s="277" t="s">
        <v>488</v>
      </c>
      <c r="AI378" s="276" t="s">
        <v>489</v>
      </c>
      <c r="AJ378" s="276" t="s">
        <v>490</v>
      </c>
      <c r="AK378" s="276" t="s">
        <v>256</v>
      </c>
      <c r="AL378" s="277" t="s">
        <v>46</v>
      </c>
      <c r="AM378" s="276" t="s">
        <v>485</v>
      </c>
      <c r="AN378" s="276" t="s">
        <v>486</v>
      </c>
      <c r="AO378" s="277" t="s">
        <v>487</v>
      </c>
    </row>
    <row r="379" spans="1:41" ht="23.5" thickBot="1" x14ac:dyDescent="0.4">
      <c r="A379" s="8">
        <v>2025</v>
      </c>
      <c r="B379" s="9" t="s">
        <v>44</v>
      </c>
      <c r="C379" s="9" t="s">
        <v>47</v>
      </c>
      <c r="D379" s="9" t="s">
        <v>257</v>
      </c>
      <c r="E379" s="97" t="s">
        <v>29</v>
      </c>
      <c r="F379" s="8">
        <v>2025</v>
      </c>
      <c r="G379" s="10">
        <v>0</v>
      </c>
      <c r="H379" s="10">
        <v>5</v>
      </c>
      <c r="I379" s="10" t="s">
        <v>35</v>
      </c>
      <c r="J379" s="10">
        <v>179</v>
      </c>
      <c r="K379" s="10">
        <v>44</v>
      </c>
      <c r="L379" s="10">
        <v>145</v>
      </c>
      <c r="M379" s="10">
        <v>0</v>
      </c>
      <c r="N379" s="10">
        <v>0</v>
      </c>
      <c r="O379" s="10">
        <v>0</v>
      </c>
      <c r="P379" s="10" t="s">
        <v>35</v>
      </c>
      <c r="Q379" s="10">
        <v>0</v>
      </c>
      <c r="R379" s="10" t="s">
        <v>35</v>
      </c>
      <c r="S379" s="10">
        <v>0</v>
      </c>
      <c r="T379" s="10">
        <v>380</v>
      </c>
      <c r="U379" s="10">
        <v>0</v>
      </c>
      <c r="V379" s="10">
        <v>0</v>
      </c>
      <c r="W379" s="10">
        <v>0</v>
      </c>
      <c r="X379" s="10">
        <v>0</v>
      </c>
      <c r="Y379" s="10">
        <v>380</v>
      </c>
      <c r="Z379" s="29" t="s">
        <v>35</v>
      </c>
      <c r="AA379" s="10">
        <v>53</v>
      </c>
      <c r="AB379" s="29" t="s">
        <v>35</v>
      </c>
      <c r="AC379" s="10">
        <v>62</v>
      </c>
      <c r="AD379" s="71">
        <f t="shared" si="19"/>
        <v>7</v>
      </c>
      <c r="AE379" s="71">
        <f t="shared" si="20"/>
        <v>0</v>
      </c>
      <c r="AF379" s="71">
        <f t="shared" si="18"/>
        <v>9</v>
      </c>
      <c r="AG379" s="277" t="s">
        <v>905</v>
      </c>
      <c r="AH379" s="277" t="s">
        <v>491</v>
      </c>
      <c r="AI379" s="276" t="s">
        <v>492</v>
      </c>
      <c r="AJ379" s="276" t="s">
        <v>493</v>
      </c>
      <c r="AK379" s="276" t="s">
        <v>257</v>
      </c>
      <c r="AL379" s="277" t="s">
        <v>47</v>
      </c>
      <c r="AM379" s="276" t="s">
        <v>485</v>
      </c>
      <c r="AN379" s="276" t="s">
        <v>486</v>
      </c>
      <c r="AO379" s="277" t="s">
        <v>487</v>
      </c>
    </row>
    <row r="380" spans="1:41" ht="15" thickBot="1" x14ac:dyDescent="0.4">
      <c r="A380" s="8">
        <v>2025</v>
      </c>
      <c r="B380" s="9" t="s">
        <v>44</v>
      </c>
      <c r="C380" s="9" t="s">
        <v>47</v>
      </c>
      <c r="D380" s="9" t="s">
        <v>257</v>
      </c>
      <c r="E380" s="9" t="s">
        <v>30</v>
      </c>
      <c r="F380" s="8">
        <v>2025</v>
      </c>
      <c r="G380" s="11">
        <v>0</v>
      </c>
      <c r="H380" s="11">
        <v>1.6049999999999998E-2</v>
      </c>
      <c r="I380" s="11" t="s">
        <v>35</v>
      </c>
      <c r="J380" s="11">
        <v>0.55696000000000001</v>
      </c>
      <c r="K380" s="11">
        <v>0.14371</v>
      </c>
      <c r="L380" s="11">
        <v>0.46943000000000001</v>
      </c>
      <c r="M380" s="11">
        <v>0</v>
      </c>
      <c r="N380" s="11">
        <v>0</v>
      </c>
      <c r="O380" s="11">
        <v>0</v>
      </c>
      <c r="P380" s="11" t="s">
        <v>35</v>
      </c>
      <c r="Q380" s="11">
        <v>0</v>
      </c>
      <c r="R380" s="11" t="s">
        <v>35</v>
      </c>
      <c r="S380" s="11">
        <v>0</v>
      </c>
      <c r="T380" s="11">
        <v>1.2094199999999999</v>
      </c>
      <c r="U380" s="11">
        <v>0</v>
      </c>
      <c r="V380" s="11">
        <v>0</v>
      </c>
      <c r="W380" s="11">
        <v>0</v>
      </c>
      <c r="X380" s="11">
        <v>0</v>
      </c>
      <c r="Y380" s="11">
        <v>1.2094199999999999</v>
      </c>
      <c r="Z380" s="28" t="s">
        <v>35</v>
      </c>
      <c r="AA380" s="11">
        <v>5.0200000000000002E-2</v>
      </c>
      <c r="AB380" s="28" t="s">
        <v>35</v>
      </c>
      <c r="AC380" s="11">
        <v>5.8250000000000003E-2</v>
      </c>
      <c r="AD380" s="71">
        <f t="shared" si="19"/>
        <v>2.3300000000000001E-2</v>
      </c>
      <c r="AE380" s="71">
        <f t="shared" si="20"/>
        <v>0</v>
      </c>
      <c r="AF380" s="71">
        <f t="shared" si="18"/>
        <v>8.0999999999999996E-3</v>
      </c>
      <c r="AG380" s="277" t="s">
        <v>906</v>
      </c>
      <c r="AH380" s="277" t="s">
        <v>491</v>
      </c>
      <c r="AI380" s="276" t="s">
        <v>492</v>
      </c>
      <c r="AJ380" s="276" t="s">
        <v>493</v>
      </c>
      <c r="AK380" s="276" t="s">
        <v>257</v>
      </c>
      <c r="AL380" s="277" t="s">
        <v>47</v>
      </c>
      <c r="AM380" s="276" t="s">
        <v>485</v>
      </c>
      <c r="AN380" s="276" t="s">
        <v>486</v>
      </c>
      <c r="AO380" s="277" t="s">
        <v>487</v>
      </c>
    </row>
    <row r="381" spans="1:41" ht="15" thickBot="1" x14ac:dyDescent="0.4">
      <c r="A381" s="8">
        <v>2025</v>
      </c>
      <c r="B381" s="9" t="s">
        <v>44</v>
      </c>
      <c r="C381" s="9" t="s">
        <v>47</v>
      </c>
      <c r="D381" s="9" t="s">
        <v>257</v>
      </c>
      <c r="E381" s="9" t="s">
        <v>30</v>
      </c>
      <c r="F381" s="8">
        <v>2026</v>
      </c>
      <c r="G381" s="11">
        <v>0</v>
      </c>
      <c r="H381" s="11">
        <v>1.6570000000000001E-2</v>
      </c>
      <c r="I381" s="11" t="s">
        <v>35</v>
      </c>
      <c r="J381" s="11">
        <v>0.55623</v>
      </c>
      <c r="K381" s="11">
        <v>0.14241000000000001</v>
      </c>
      <c r="L381" s="11">
        <v>0.47495999999999999</v>
      </c>
      <c r="M381" s="11">
        <v>0</v>
      </c>
      <c r="N381" s="11">
        <v>0</v>
      </c>
      <c r="O381" s="11">
        <v>0</v>
      </c>
      <c r="P381" s="11" t="s">
        <v>35</v>
      </c>
      <c r="Q381" s="11">
        <v>0</v>
      </c>
      <c r="R381" s="11" t="s">
        <v>35</v>
      </c>
      <c r="S381" s="11">
        <v>0</v>
      </c>
      <c r="T381" s="11">
        <v>1.2136</v>
      </c>
      <c r="U381" s="11">
        <v>0</v>
      </c>
      <c r="V381" s="11">
        <v>0</v>
      </c>
      <c r="W381" s="11">
        <v>0</v>
      </c>
      <c r="X381" s="11">
        <v>0</v>
      </c>
      <c r="Y381" s="11">
        <v>1.2136</v>
      </c>
      <c r="Z381" s="28" t="s">
        <v>35</v>
      </c>
      <c r="AA381" s="11">
        <v>5.6099999999999997E-2</v>
      </c>
      <c r="AB381" s="28" t="s">
        <v>35</v>
      </c>
      <c r="AC381" s="11">
        <v>6.4269999999999994E-2</v>
      </c>
      <c r="AD381" s="71">
        <f t="shared" si="19"/>
        <v>2.3400000000000001E-2</v>
      </c>
      <c r="AE381" s="71">
        <f t="shared" si="20"/>
        <v>0</v>
      </c>
      <c r="AF381" s="71">
        <f t="shared" si="18"/>
        <v>8.2000000000000007E-3</v>
      </c>
      <c r="AG381" s="277" t="s">
        <v>906</v>
      </c>
      <c r="AH381" s="277" t="s">
        <v>491</v>
      </c>
      <c r="AI381" s="276" t="s">
        <v>492</v>
      </c>
      <c r="AJ381" s="276" t="s">
        <v>493</v>
      </c>
      <c r="AK381" s="276" t="s">
        <v>257</v>
      </c>
      <c r="AL381" s="277" t="s">
        <v>47</v>
      </c>
      <c r="AM381" s="276" t="s">
        <v>485</v>
      </c>
      <c r="AN381" s="276" t="s">
        <v>486</v>
      </c>
      <c r="AO381" s="277" t="s">
        <v>487</v>
      </c>
    </row>
    <row r="382" spans="1:41" ht="15" thickBot="1" x14ac:dyDescent="0.4">
      <c r="A382" s="8">
        <v>2025</v>
      </c>
      <c r="B382" s="9" t="s">
        <v>44</v>
      </c>
      <c r="C382" s="9" t="s">
        <v>47</v>
      </c>
      <c r="D382" s="9" t="s">
        <v>257</v>
      </c>
      <c r="E382" s="9" t="s">
        <v>30</v>
      </c>
      <c r="F382" s="8">
        <v>2027</v>
      </c>
      <c r="G382" s="11">
        <v>0</v>
      </c>
      <c r="H382" s="11">
        <v>1.763E-2</v>
      </c>
      <c r="I382" s="11" t="s">
        <v>35</v>
      </c>
      <c r="J382" s="11">
        <v>0.55545999999999995</v>
      </c>
      <c r="K382" s="11">
        <v>0.14379</v>
      </c>
      <c r="L382" s="11">
        <v>0.48407</v>
      </c>
      <c r="M382" s="11">
        <v>0</v>
      </c>
      <c r="N382" s="11">
        <v>0</v>
      </c>
      <c r="O382" s="11">
        <v>0</v>
      </c>
      <c r="P382" s="11" t="s">
        <v>35</v>
      </c>
      <c r="Q382" s="11">
        <v>0</v>
      </c>
      <c r="R382" s="11" t="s">
        <v>35</v>
      </c>
      <c r="S382" s="11">
        <v>0</v>
      </c>
      <c r="T382" s="11">
        <v>1.2241200000000001</v>
      </c>
      <c r="U382" s="11">
        <v>0</v>
      </c>
      <c r="V382" s="11">
        <v>0</v>
      </c>
      <c r="W382" s="11">
        <v>0</v>
      </c>
      <c r="X382" s="11">
        <v>0</v>
      </c>
      <c r="Y382" s="11">
        <v>1.2241200000000001</v>
      </c>
      <c r="Z382" s="28" t="s">
        <v>35</v>
      </c>
      <c r="AA382" s="11">
        <v>5.8720000000000001E-2</v>
      </c>
      <c r="AB382" s="28" t="s">
        <v>35</v>
      </c>
      <c r="AC382" s="11">
        <v>6.608E-2</v>
      </c>
      <c r="AD382" s="71">
        <f t="shared" si="19"/>
        <v>2.3199999999999998E-2</v>
      </c>
      <c r="AE382" s="71">
        <f t="shared" si="20"/>
        <v>0</v>
      </c>
      <c r="AF382" s="71">
        <f t="shared" si="18"/>
        <v>7.4000000000000003E-3</v>
      </c>
      <c r="AG382" s="277" t="s">
        <v>906</v>
      </c>
      <c r="AH382" s="277" t="s">
        <v>491</v>
      </c>
      <c r="AI382" s="276" t="s">
        <v>492</v>
      </c>
      <c r="AJ382" s="276" t="s">
        <v>493</v>
      </c>
      <c r="AK382" s="276" t="s">
        <v>257</v>
      </c>
      <c r="AL382" s="277" t="s">
        <v>47</v>
      </c>
      <c r="AM382" s="276" t="s">
        <v>485</v>
      </c>
      <c r="AN382" s="276" t="s">
        <v>486</v>
      </c>
      <c r="AO382" s="277" t="s">
        <v>487</v>
      </c>
    </row>
    <row r="383" spans="1:41" ht="15" thickBot="1" x14ac:dyDescent="0.4">
      <c r="A383" s="8">
        <v>2025</v>
      </c>
      <c r="B383" s="9" t="s">
        <v>44</v>
      </c>
      <c r="C383" s="9" t="s">
        <v>47</v>
      </c>
      <c r="D383" s="9" t="s">
        <v>257</v>
      </c>
      <c r="E383" s="9" t="s">
        <v>30</v>
      </c>
      <c r="F383" s="8">
        <v>2028</v>
      </c>
      <c r="G383" s="11">
        <v>0</v>
      </c>
      <c r="H383" s="11">
        <v>1.8159999999999999E-2</v>
      </c>
      <c r="I383" s="11" t="s">
        <v>35</v>
      </c>
      <c r="J383" s="11">
        <v>0.54915999999999998</v>
      </c>
      <c r="K383" s="11">
        <v>0.14132</v>
      </c>
      <c r="L383" s="11">
        <v>0.48736000000000002</v>
      </c>
      <c r="M383" s="11">
        <v>0</v>
      </c>
      <c r="N383" s="11">
        <v>0</v>
      </c>
      <c r="O383" s="11">
        <v>0</v>
      </c>
      <c r="P383" s="11" t="s">
        <v>35</v>
      </c>
      <c r="Q383" s="11">
        <v>0</v>
      </c>
      <c r="R383" s="11" t="s">
        <v>35</v>
      </c>
      <c r="S383" s="11">
        <v>0</v>
      </c>
      <c r="T383" s="11">
        <v>1.21909</v>
      </c>
      <c r="U383" s="11">
        <v>0</v>
      </c>
      <c r="V383" s="11">
        <v>0</v>
      </c>
      <c r="W383" s="11">
        <v>0</v>
      </c>
      <c r="X383" s="11">
        <v>0</v>
      </c>
      <c r="Y383" s="11">
        <v>1.21909</v>
      </c>
      <c r="Z383" s="28" t="s">
        <v>35</v>
      </c>
      <c r="AA383" s="11">
        <v>6.1949999999999998E-2</v>
      </c>
      <c r="AB383" s="28" t="s">
        <v>35</v>
      </c>
      <c r="AC383" s="11">
        <v>6.8610000000000004E-2</v>
      </c>
      <c r="AD383" s="71">
        <f t="shared" si="19"/>
        <v>2.3099999999999999E-2</v>
      </c>
      <c r="AE383" s="71">
        <f t="shared" si="20"/>
        <v>0</v>
      </c>
      <c r="AF383" s="71">
        <f t="shared" si="18"/>
        <v>6.7000000000000002E-3</v>
      </c>
      <c r="AG383" s="277" t="s">
        <v>906</v>
      </c>
      <c r="AH383" s="277" t="s">
        <v>491</v>
      </c>
      <c r="AI383" s="276" t="s">
        <v>492</v>
      </c>
      <c r="AJ383" s="276" t="s">
        <v>493</v>
      </c>
      <c r="AK383" s="276" t="s">
        <v>257</v>
      </c>
      <c r="AL383" s="277" t="s">
        <v>47</v>
      </c>
      <c r="AM383" s="276" t="s">
        <v>485</v>
      </c>
      <c r="AN383" s="276" t="s">
        <v>486</v>
      </c>
      <c r="AO383" s="277" t="s">
        <v>487</v>
      </c>
    </row>
    <row r="384" spans="1:41" ht="15" thickBot="1" x14ac:dyDescent="0.4">
      <c r="A384" s="8">
        <v>2025</v>
      </c>
      <c r="B384" s="9" t="s">
        <v>44</v>
      </c>
      <c r="C384" s="9" t="s">
        <v>47</v>
      </c>
      <c r="D384" s="9" t="s">
        <v>257</v>
      </c>
      <c r="E384" s="9" t="s">
        <v>30</v>
      </c>
      <c r="F384" s="8">
        <v>2029</v>
      </c>
      <c r="G384" s="11">
        <v>0</v>
      </c>
      <c r="H384" s="11">
        <v>1.8440000000000002E-2</v>
      </c>
      <c r="I384" s="11" t="s">
        <v>35</v>
      </c>
      <c r="J384" s="11">
        <v>0.53812000000000004</v>
      </c>
      <c r="K384" s="11">
        <v>0.14005999999999999</v>
      </c>
      <c r="L384" s="11">
        <v>0.48975999999999997</v>
      </c>
      <c r="M384" s="11">
        <v>0</v>
      </c>
      <c r="N384" s="11">
        <v>0</v>
      </c>
      <c r="O384" s="11">
        <v>0</v>
      </c>
      <c r="P384" s="11" t="s">
        <v>35</v>
      </c>
      <c r="Q384" s="11">
        <v>0</v>
      </c>
      <c r="R384" s="11" t="s">
        <v>35</v>
      </c>
      <c r="S384" s="11">
        <v>0</v>
      </c>
      <c r="T384" s="11">
        <v>1.20963</v>
      </c>
      <c r="U384" s="11">
        <v>0</v>
      </c>
      <c r="V384" s="11">
        <v>0</v>
      </c>
      <c r="W384" s="11">
        <v>0</v>
      </c>
      <c r="X384" s="11">
        <v>0</v>
      </c>
      <c r="Y384" s="11">
        <v>1.20963</v>
      </c>
      <c r="Z384" s="28" t="s">
        <v>35</v>
      </c>
      <c r="AA384" s="11">
        <v>6.3189999999999996E-2</v>
      </c>
      <c r="AB384" s="28" t="s">
        <v>35</v>
      </c>
      <c r="AC384" s="11">
        <v>7.1169999999999997E-2</v>
      </c>
      <c r="AD384" s="71">
        <f t="shared" si="19"/>
        <v>2.3300000000000001E-2</v>
      </c>
      <c r="AE384" s="71">
        <f t="shared" si="20"/>
        <v>0</v>
      </c>
      <c r="AF384" s="71">
        <f t="shared" si="18"/>
        <v>8.0000000000000002E-3</v>
      </c>
      <c r="AG384" s="277" t="s">
        <v>906</v>
      </c>
      <c r="AH384" s="277" t="s">
        <v>491</v>
      </c>
      <c r="AI384" s="276" t="s">
        <v>492</v>
      </c>
      <c r="AJ384" s="276" t="s">
        <v>493</v>
      </c>
      <c r="AK384" s="276" t="s">
        <v>257</v>
      </c>
      <c r="AL384" s="277" t="s">
        <v>47</v>
      </c>
      <c r="AM384" s="276" t="s">
        <v>485</v>
      </c>
      <c r="AN384" s="276" t="s">
        <v>486</v>
      </c>
      <c r="AO384" s="277" t="s">
        <v>487</v>
      </c>
    </row>
    <row r="385" spans="1:41" ht="15" thickBot="1" x14ac:dyDescent="0.4">
      <c r="A385" s="8">
        <v>2025</v>
      </c>
      <c r="B385" s="9" t="s">
        <v>44</v>
      </c>
      <c r="C385" s="9" t="s">
        <v>47</v>
      </c>
      <c r="D385" s="9" t="s">
        <v>257</v>
      </c>
      <c r="E385" s="9" t="s">
        <v>30</v>
      </c>
      <c r="F385" s="8">
        <v>2030</v>
      </c>
      <c r="G385" s="11">
        <v>0</v>
      </c>
      <c r="H385" s="11">
        <v>1.908E-2</v>
      </c>
      <c r="I385" s="11" t="s">
        <v>35</v>
      </c>
      <c r="J385" s="11">
        <v>0.53947999999999996</v>
      </c>
      <c r="K385" s="11">
        <v>0.14052999999999999</v>
      </c>
      <c r="L385" s="11">
        <v>0.48862</v>
      </c>
      <c r="M385" s="11">
        <v>0</v>
      </c>
      <c r="N385" s="11">
        <v>0</v>
      </c>
      <c r="O385" s="11">
        <v>0</v>
      </c>
      <c r="P385" s="11" t="s">
        <v>35</v>
      </c>
      <c r="Q385" s="11">
        <v>0</v>
      </c>
      <c r="R385" s="11" t="s">
        <v>35</v>
      </c>
      <c r="S385" s="11">
        <v>0</v>
      </c>
      <c r="T385" s="11">
        <v>1.2095899999999999</v>
      </c>
      <c r="U385" s="11">
        <v>0</v>
      </c>
      <c r="V385" s="11">
        <v>0</v>
      </c>
      <c r="W385" s="11">
        <v>0</v>
      </c>
      <c r="X385" s="11">
        <v>0</v>
      </c>
      <c r="Y385" s="11">
        <v>1.2095899999999999</v>
      </c>
      <c r="Z385" s="28" t="s">
        <v>35</v>
      </c>
      <c r="AA385" s="11">
        <v>6.2950000000000006E-2</v>
      </c>
      <c r="AB385" s="28" t="s">
        <v>35</v>
      </c>
      <c r="AC385" s="11">
        <v>7.0430000000000006E-2</v>
      </c>
      <c r="AD385" s="71">
        <f t="shared" si="19"/>
        <v>2.1899999999999999E-2</v>
      </c>
      <c r="AE385" s="71">
        <f t="shared" si="20"/>
        <v>0</v>
      </c>
      <c r="AF385" s="71">
        <f t="shared" si="18"/>
        <v>7.4999999999999997E-3</v>
      </c>
      <c r="AG385" s="277" t="s">
        <v>906</v>
      </c>
      <c r="AH385" s="277" t="s">
        <v>491</v>
      </c>
      <c r="AI385" s="276" t="s">
        <v>492</v>
      </c>
      <c r="AJ385" s="276" t="s">
        <v>493</v>
      </c>
      <c r="AK385" s="276" t="s">
        <v>257</v>
      </c>
      <c r="AL385" s="277" t="s">
        <v>47</v>
      </c>
      <c r="AM385" s="276" t="s">
        <v>485</v>
      </c>
      <c r="AN385" s="276" t="s">
        <v>486</v>
      </c>
      <c r="AO385" s="277" t="s">
        <v>487</v>
      </c>
    </row>
    <row r="386" spans="1:41" ht="15" thickBot="1" x14ac:dyDescent="0.4">
      <c r="A386" s="8">
        <v>2025</v>
      </c>
      <c r="B386" s="9" t="s">
        <v>44</v>
      </c>
      <c r="C386" s="9" t="s">
        <v>47</v>
      </c>
      <c r="D386" s="9" t="s">
        <v>257</v>
      </c>
      <c r="E386" s="9" t="s">
        <v>30</v>
      </c>
      <c r="F386" s="8">
        <v>2031</v>
      </c>
      <c r="G386" s="11">
        <v>0</v>
      </c>
      <c r="H386" s="11">
        <v>2.1420000000000002E-2</v>
      </c>
      <c r="I386" s="11" t="s">
        <v>35</v>
      </c>
      <c r="J386" s="11">
        <v>0.53305999999999998</v>
      </c>
      <c r="K386" s="11">
        <v>0.14213999999999999</v>
      </c>
      <c r="L386" s="11">
        <v>0.47727000000000003</v>
      </c>
      <c r="M386" s="11">
        <v>0</v>
      </c>
      <c r="N386" s="11">
        <v>0</v>
      </c>
      <c r="O386" s="11">
        <v>0</v>
      </c>
      <c r="P386" s="11" t="s">
        <v>35</v>
      </c>
      <c r="Q386" s="11">
        <v>0</v>
      </c>
      <c r="R386" s="11" t="s">
        <v>35</v>
      </c>
      <c r="S386" s="11">
        <v>0</v>
      </c>
      <c r="T386" s="11">
        <v>1.1963699999999999</v>
      </c>
      <c r="U386" s="11">
        <v>0</v>
      </c>
      <c r="V386" s="11">
        <v>0</v>
      </c>
      <c r="W386" s="11">
        <v>0</v>
      </c>
      <c r="X386" s="11">
        <v>0</v>
      </c>
      <c r="Y386" s="11">
        <v>1.1963699999999999</v>
      </c>
      <c r="Z386" s="28" t="s">
        <v>35</v>
      </c>
      <c r="AA386" s="11">
        <v>6.3350000000000004E-2</v>
      </c>
      <c r="AB386" s="28" t="s">
        <v>35</v>
      </c>
      <c r="AC386" s="11">
        <v>7.2029999999999997E-2</v>
      </c>
      <c r="AD386" s="71">
        <f t="shared" si="19"/>
        <v>2.2499999999999999E-2</v>
      </c>
      <c r="AE386" s="71">
        <f t="shared" si="20"/>
        <v>0</v>
      </c>
      <c r="AF386" s="71">
        <f t="shared" si="18"/>
        <v>8.6999999999999994E-3</v>
      </c>
      <c r="AG386" s="277" t="s">
        <v>906</v>
      </c>
      <c r="AH386" s="277" t="s">
        <v>491</v>
      </c>
      <c r="AI386" s="276" t="s">
        <v>492</v>
      </c>
      <c r="AJ386" s="276" t="s">
        <v>493</v>
      </c>
      <c r="AK386" s="276" t="s">
        <v>257</v>
      </c>
      <c r="AL386" s="277" t="s">
        <v>47</v>
      </c>
      <c r="AM386" s="276" t="s">
        <v>485</v>
      </c>
      <c r="AN386" s="276" t="s">
        <v>486</v>
      </c>
      <c r="AO386" s="277" t="s">
        <v>487</v>
      </c>
    </row>
    <row r="387" spans="1:41" ht="15" thickBot="1" x14ac:dyDescent="0.4">
      <c r="A387" s="8">
        <v>2025</v>
      </c>
      <c r="B387" s="9" t="s">
        <v>44</v>
      </c>
      <c r="C387" s="9" t="s">
        <v>47</v>
      </c>
      <c r="D387" s="9" t="s">
        <v>257</v>
      </c>
      <c r="E387" s="9" t="s">
        <v>30</v>
      </c>
      <c r="F387" s="8">
        <v>2032</v>
      </c>
      <c r="G387" s="11">
        <v>0</v>
      </c>
      <c r="H387" s="11">
        <v>2.2169999999999999E-2</v>
      </c>
      <c r="I387" s="11" t="s">
        <v>35</v>
      </c>
      <c r="J387" s="11">
        <v>0.52393999999999996</v>
      </c>
      <c r="K387" s="11">
        <v>0.14598</v>
      </c>
      <c r="L387" s="11">
        <v>0.47843000000000002</v>
      </c>
      <c r="M387" s="11">
        <v>0</v>
      </c>
      <c r="N387" s="11">
        <v>0</v>
      </c>
      <c r="O387" s="11">
        <v>0</v>
      </c>
      <c r="P387" s="11" t="s">
        <v>35</v>
      </c>
      <c r="Q387" s="11">
        <v>0</v>
      </c>
      <c r="R387" s="11" t="s">
        <v>35</v>
      </c>
      <c r="S387" s="11">
        <v>0</v>
      </c>
      <c r="T387" s="11">
        <v>1.1926399999999999</v>
      </c>
      <c r="U387" s="11">
        <v>0</v>
      </c>
      <c r="V387" s="11">
        <v>0</v>
      </c>
      <c r="W387" s="11">
        <v>0</v>
      </c>
      <c r="X387" s="11">
        <v>0</v>
      </c>
      <c r="Y387" s="11">
        <v>1.1926399999999999</v>
      </c>
      <c r="Z387" s="28" t="s">
        <v>35</v>
      </c>
      <c r="AA387" s="11">
        <v>6.3320000000000001E-2</v>
      </c>
      <c r="AB387" s="28" t="s">
        <v>35</v>
      </c>
      <c r="AC387" s="11">
        <v>7.177E-2</v>
      </c>
      <c r="AD387" s="71">
        <f t="shared" si="19"/>
        <v>2.2100000000000002E-2</v>
      </c>
      <c r="AE387" s="71">
        <f t="shared" si="20"/>
        <v>0</v>
      </c>
      <c r="AF387" s="71">
        <f t="shared" si="18"/>
        <v>8.5000000000000006E-3</v>
      </c>
      <c r="AG387" s="277" t="s">
        <v>906</v>
      </c>
      <c r="AH387" s="277" t="s">
        <v>491</v>
      </c>
      <c r="AI387" s="276" t="s">
        <v>492</v>
      </c>
      <c r="AJ387" s="276" t="s">
        <v>493</v>
      </c>
      <c r="AK387" s="276" t="s">
        <v>257</v>
      </c>
      <c r="AL387" s="277" t="s">
        <v>47</v>
      </c>
      <c r="AM387" s="276" t="s">
        <v>485</v>
      </c>
      <c r="AN387" s="276" t="s">
        <v>486</v>
      </c>
      <c r="AO387" s="277" t="s">
        <v>487</v>
      </c>
    </row>
    <row r="388" spans="1:41" ht="15" thickBot="1" x14ac:dyDescent="0.4">
      <c r="A388" s="8">
        <v>2025</v>
      </c>
      <c r="B388" s="9" t="s">
        <v>44</v>
      </c>
      <c r="C388" s="9" t="s">
        <v>47</v>
      </c>
      <c r="D388" s="9" t="s">
        <v>257</v>
      </c>
      <c r="E388" s="9" t="s">
        <v>30</v>
      </c>
      <c r="F388" s="8">
        <v>2033</v>
      </c>
      <c r="G388" s="11">
        <v>0</v>
      </c>
      <c r="H388" s="11">
        <v>2.1940000000000001E-2</v>
      </c>
      <c r="I388" s="11" t="s">
        <v>35</v>
      </c>
      <c r="J388" s="11">
        <v>0.52109000000000005</v>
      </c>
      <c r="K388" s="11">
        <v>0.14121</v>
      </c>
      <c r="L388" s="11">
        <v>0.47554000000000002</v>
      </c>
      <c r="M388" s="11">
        <v>0</v>
      </c>
      <c r="N388" s="11">
        <v>0</v>
      </c>
      <c r="O388" s="11">
        <v>0</v>
      </c>
      <c r="P388" s="11" t="s">
        <v>35</v>
      </c>
      <c r="Q388" s="11">
        <v>0</v>
      </c>
      <c r="R388" s="11" t="s">
        <v>35</v>
      </c>
      <c r="S388" s="11">
        <v>0</v>
      </c>
      <c r="T388" s="11">
        <v>1.18228</v>
      </c>
      <c r="U388" s="11">
        <v>0</v>
      </c>
      <c r="V388" s="11">
        <v>0</v>
      </c>
      <c r="W388" s="11">
        <v>0</v>
      </c>
      <c r="X388" s="11">
        <v>0</v>
      </c>
      <c r="Y388" s="11">
        <v>1.18228</v>
      </c>
      <c r="Z388" s="28" t="s">
        <v>35</v>
      </c>
      <c r="AA388" s="11">
        <v>6.7220000000000002E-2</v>
      </c>
      <c r="AB388" s="28" t="s">
        <v>35</v>
      </c>
      <c r="AC388" s="11">
        <v>7.5120000000000006E-2</v>
      </c>
      <c r="AD388" s="71">
        <f t="shared" si="19"/>
        <v>2.2499999999999999E-2</v>
      </c>
      <c r="AE388" s="71">
        <f t="shared" si="20"/>
        <v>0</v>
      </c>
      <c r="AF388" s="71">
        <f t="shared" si="18"/>
        <v>7.9000000000000008E-3</v>
      </c>
      <c r="AG388" s="277" t="s">
        <v>906</v>
      </c>
      <c r="AH388" s="277" t="s">
        <v>491</v>
      </c>
      <c r="AI388" s="276" t="s">
        <v>492</v>
      </c>
      <c r="AJ388" s="276" t="s">
        <v>493</v>
      </c>
      <c r="AK388" s="276" t="s">
        <v>257</v>
      </c>
      <c r="AL388" s="277" t="s">
        <v>47</v>
      </c>
      <c r="AM388" s="276" t="s">
        <v>485</v>
      </c>
      <c r="AN388" s="276" t="s">
        <v>486</v>
      </c>
      <c r="AO388" s="277" t="s">
        <v>487</v>
      </c>
    </row>
    <row r="389" spans="1:41" ht="15" thickBot="1" x14ac:dyDescent="0.4">
      <c r="A389" s="8">
        <v>2025</v>
      </c>
      <c r="B389" s="9" t="s">
        <v>44</v>
      </c>
      <c r="C389" s="9" t="s">
        <v>47</v>
      </c>
      <c r="D389" s="9" t="s">
        <v>257</v>
      </c>
      <c r="E389" s="9" t="s">
        <v>30</v>
      </c>
      <c r="F389" s="8">
        <v>2034</v>
      </c>
      <c r="G389" s="11">
        <v>0</v>
      </c>
      <c r="H389" s="11">
        <v>2.2440000000000002E-2</v>
      </c>
      <c r="I389" s="11" t="s">
        <v>35</v>
      </c>
      <c r="J389" s="11">
        <v>0.51956999999999998</v>
      </c>
      <c r="K389" s="11">
        <v>0.13905999999999999</v>
      </c>
      <c r="L389" s="11">
        <v>0.46916999999999998</v>
      </c>
      <c r="M389" s="11">
        <v>0</v>
      </c>
      <c r="N389" s="11">
        <v>0</v>
      </c>
      <c r="O389" s="11">
        <v>0</v>
      </c>
      <c r="P389" s="11" t="s">
        <v>35</v>
      </c>
      <c r="Q389" s="11">
        <v>0</v>
      </c>
      <c r="R389" s="11" t="s">
        <v>35</v>
      </c>
      <c r="S389" s="11">
        <v>0</v>
      </c>
      <c r="T389" s="11">
        <v>1.1731499999999999</v>
      </c>
      <c r="U389" s="11">
        <v>0</v>
      </c>
      <c r="V389" s="11">
        <v>0</v>
      </c>
      <c r="W389" s="11">
        <v>0</v>
      </c>
      <c r="X389" s="11">
        <v>0</v>
      </c>
      <c r="Y389" s="11">
        <v>1.1731499999999999</v>
      </c>
      <c r="Z389" s="28" t="s">
        <v>35</v>
      </c>
      <c r="AA389" s="11">
        <v>6.3560000000000005E-2</v>
      </c>
      <c r="AB389" s="28" t="s">
        <v>35</v>
      </c>
      <c r="AC389" s="11">
        <v>7.1249999999999994E-2</v>
      </c>
      <c r="AD389" s="71">
        <f t="shared" si="19"/>
        <v>2.29E-2</v>
      </c>
      <c r="AE389" s="71">
        <f t="shared" si="20"/>
        <v>0</v>
      </c>
      <c r="AF389" s="71">
        <f t="shared" si="18"/>
        <v>7.7000000000000002E-3</v>
      </c>
      <c r="AG389" s="277" t="s">
        <v>906</v>
      </c>
      <c r="AH389" s="277" t="s">
        <v>491</v>
      </c>
      <c r="AI389" s="276" t="s">
        <v>492</v>
      </c>
      <c r="AJ389" s="276" t="s">
        <v>493</v>
      </c>
      <c r="AK389" s="276" t="s">
        <v>257</v>
      </c>
      <c r="AL389" s="277" t="s">
        <v>47</v>
      </c>
      <c r="AM389" s="276" t="s">
        <v>485</v>
      </c>
      <c r="AN389" s="276" t="s">
        <v>486</v>
      </c>
      <c r="AO389" s="277" t="s">
        <v>487</v>
      </c>
    </row>
    <row r="390" spans="1:41" ht="15" thickBot="1" x14ac:dyDescent="0.4">
      <c r="A390" s="8">
        <v>2025</v>
      </c>
      <c r="B390" s="9" t="s">
        <v>44</v>
      </c>
      <c r="C390" s="9" t="s">
        <v>47</v>
      </c>
      <c r="D390" s="9" t="s">
        <v>257</v>
      </c>
      <c r="E390" s="9" t="s">
        <v>30</v>
      </c>
      <c r="F390" s="8">
        <v>2035</v>
      </c>
      <c r="G390" s="11">
        <v>0</v>
      </c>
      <c r="H390" s="11">
        <v>2.281E-2</v>
      </c>
      <c r="I390" s="11" t="s">
        <v>35</v>
      </c>
      <c r="J390" s="11">
        <v>0.50922999999999996</v>
      </c>
      <c r="K390" s="11">
        <v>0.14130000000000001</v>
      </c>
      <c r="L390" s="11">
        <v>0.45407999999999998</v>
      </c>
      <c r="M390" s="11">
        <v>0</v>
      </c>
      <c r="N390" s="11">
        <v>0</v>
      </c>
      <c r="O390" s="11">
        <v>0</v>
      </c>
      <c r="P390" s="11" t="s">
        <v>35</v>
      </c>
      <c r="Q390" s="11">
        <v>0</v>
      </c>
      <c r="R390" s="11" t="s">
        <v>35</v>
      </c>
      <c r="S390" s="11">
        <v>0</v>
      </c>
      <c r="T390" s="11">
        <v>1.1503099999999999</v>
      </c>
      <c r="U390" s="11">
        <v>0</v>
      </c>
      <c r="V390" s="11">
        <v>0</v>
      </c>
      <c r="W390" s="11">
        <v>0</v>
      </c>
      <c r="X390" s="11">
        <v>0</v>
      </c>
      <c r="Y390" s="11">
        <v>1.1503099999999999</v>
      </c>
      <c r="Z390" s="28" t="s">
        <v>35</v>
      </c>
      <c r="AA390" s="11">
        <v>6.361E-2</v>
      </c>
      <c r="AB390" s="28" t="s">
        <v>35</v>
      </c>
      <c r="AC390" s="11">
        <v>7.1340000000000001E-2</v>
      </c>
      <c r="AD390" s="71">
        <f t="shared" si="19"/>
        <v>2.29E-2</v>
      </c>
      <c r="AE390" s="71">
        <f t="shared" si="20"/>
        <v>0</v>
      </c>
      <c r="AF390" s="71">
        <f t="shared" si="18"/>
        <v>7.7000000000000002E-3</v>
      </c>
      <c r="AG390" s="277" t="s">
        <v>906</v>
      </c>
      <c r="AH390" s="277" t="s">
        <v>491</v>
      </c>
      <c r="AI390" s="276" t="s">
        <v>492</v>
      </c>
      <c r="AJ390" s="276" t="s">
        <v>493</v>
      </c>
      <c r="AK390" s="276" t="s">
        <v>257</v>
      </c>
      <c r="AL390" s="277" t="s">
        <v>47</v>
      </c>
      <c r="AM390" s="276" t="s">
        <v>485</v>
      </c>
      <c r="AN390" s="276" t="s">
        <v>486</v>
      </c>
      <c r="AO390" s="277" t="s">
        <v>487</v>
      </c>
    </row>
    <row r="391" spans="1:41" ht="15" thickBot="1" x14ac:dyDescent="0.4">
      <c r="A391" s="8">
        <v>2025</v>
      </c>
      <c r="B391" s="9" t="s">
        <v>44</v>
      </c>
      <c r="C391" s="9" t="s">
        <v>47</v>
      </c>
      <c r="D391" s="9" t="s">
        <v>257</v>
      </c>
      <c r="E391" s="9" t="s">
        <v>31</v>
      </c>
      <c r="F391" s="8">
        <v>2025</v>
      </c>
      <c r="G391" s="11" t="s">
        <v>381</v>
      </c>
      <c r="H391" s="11" t="s">
        <v>381</v>
      </c>
      <c r="I391" s="11" t="s">
        <v>381</v>
      </c>
      <c r="J391" s="11" t="s">
        <v>381</v>
      </c>
      <c r="K391" s="11" t="s">
        <v>381</v>
      </c>
      <c r="L391" s="11" t="s">
        <v>381</v>
      </c>
      <c r="M391" s="11" t="s">
        <v>381</v>
      </c>
      <c r="N391" s="11" t="s">
        <v>381</v>
      </c>
      <c r="O391" s="11" t="s">
        <v>381</v>
      </c>
      <c r="P391" s="11" t="s">
        <v>381</v>
      </c>
      <c r="Q391" s="11" t="s">
        <v>381</v>
      </c>
      <c r="R391" s="11" t="s">
        <v>381</v>
      </c>
      <c r="S391" s="11" t="s">
        <v>381</v>
      </c>
      <c r="T391" s="11" t="s">
        <v>381</v>
      </c>
      <c r="U391" s="11" t="s">
        <v>381</v>
      </c>
      <c r="V391" s="11" t="s">
        <v>381</v>
      </c>
      <c r="W391" s="11" t="s">
        <v>381</v>
      </c>
      <c r="X391" s="11" t="s">
        <v>381</v>
      </c>
      <c r="Y391" s="11" t="s">
        <v>381</v>
      </c>
      <c r="Z391" s="28" t="s">
        <v>35</v>
      </c>
      <c r="AA391" s="11">
        <v>0.21854999999999999</v>
      </c>
      <c r="AB391" s="28" t="s">
        <v>35</v>
      </c>
      <c r="AC391" s="11">
        <v>0.27534999999999998</v>
      </c>
      <c r="AD391" s="71"/>
      <c r="AE391" s="71"/>
      <c r="AF391" s="71">
        <f t="shared" si="18"/>
        <v>5.6800000000000003E-2</v>
      </c>
      <c r="AG391" s="277" t="s">
        <v>907</v>
      </c>
      <c r="AH391" s="277" t="s">
        <v>491</v>
      </c>
      <c r="AI391" s="276" t="s">
        <v>492</v>
      </c>
      <c r="AJ391" s="276" t="s">
        <v>493</v>
      </c>
      <c r="AK391" s="276" t="s">
        <v>257</v>
      </c>
      <c r="AL391" s="277" t="s">
        <v>47</v>
      </c>
      <c r="AM391" s="276" t="s">
        <v>485</v>
      </c>
      <c r="AN391" s="276" t="s">
        <v>486</v>
      </c>
      <c r="AO391" s="277" t="s">
        <v>487</v>
      </c>
    </row>
    <row r="392" spans="1:41" ht="15" thickBot="1" x14ac:dyDescent="0.4">
      <c r="A392" s="8">
        <v>2025</v>
      </c>
      <c r="B392" s="9" t="s">
        <v>44</v>
      </c>
      <c r="C392" s="9" t="s">
        <v>47</v>
      </c>
      <c r="D392" s="9" t="s">
        <v>257</v>
      </c>
      <c r="E392" s="9" t="s">
        <v>31</v>
      </c>
      <c r="F392" s="8">
        <v>2026</v>
      </c>
      <c r="G392" s="11" t="s">
        <v>381</v>
      </c>
      <c r="H392" s="11" t="s">
        <v>381</v>
      </c>
      <c r="I392" s="11" t="s">
        <v>381</v>
      </c>
      <c r="J392" s="11" t="s">
        <v>381</v>
      </c>
      <c r="K392" s="11" t="s">
        <v>381</v>
      </c>
      <c r="L392" s="11" t="s">
        <v>381</v>
      </c>
      <c r="M392" s="11" t="s">
        <v>381</v>
      </c>
      <c r="N392" s="11" t="s">
        <v>381</v>
      </c>
      <c r="O392" s="11" t="s">
        <v>381</v>
      </c>
      <c r="P392" s="11" t="s">
        <v>381</v>
      </c>
      <c r="Q392" s="11" t="s">
        <v>381</v>
      </c>
      <c r="R392" s="11" t="s">
        <v>381</v>
      </c>
      <c r="S392" s="11" t="s">
        <v>381</v>
      </c>
      <c r="T392" s="11" t="s">
        <v>381</v>
      </c>
      <c r="U392" s="11" t="s">
        <v>381</v>
      </c>
      <c r="V392" s="11" t="s">
        <v>381</v>
      </c>
      <c r="W392" s="11" t="s">
        <v>381</v>
      </c>
      <c r="X392" s="11" t="s">
        <v>381</v>
      </c>
      <c r="Y392" s="11" t="s">
        <v>381</v>
      </c>
      <c r="Z392" s="28" t="s">
        <v>35</v>
      </c>
      <c r="AA392" s="11">
        <v>0.20838000000000001</v>
      </c>
      <c r="AB392" s="28" t="s">
        <v>35</v>
      </c>
      <c r="AC392" s="11">
        <v>0.26672000000000001</v>
      </c>
      <c r="AD392" s="71"/>
      <c r="AE392" s="71"/>
      <c r="AF392" s="71">
        <f t="shared" si="18"/>
        <v>5.8299999999999998E-2</v>
      </c>
      <c r="AG392" s="277" t="s">
        <v>907</v>
      </c>
      <c r="AH392" s="277" t="s">
        <v>491</v>
      </c>
      <c r="AI392" s="276" t="s">
        <v>492</v>
      </c>
      <c r="AJ392" s="276" t="s">
        <v>493</v>
      </c>
      <c r="AK392" s="276" t="s">
        <v>257</v>
      </c>
      <c r="AL392" s="277" t="s">
        <v>47</v>
      </c>
      <c r="AM392" s="276" t="s">
        <v>485</v>
      </c>
      <c r="AN392" s="276" t="s">
        <v>486</v>
      </c>
      <c r="AO392" s="277" t="s">
        <v>487</v>
      </c>
    </row>
    <row r="393" spans="1:41" ht="15" thickBot="1" x14ac:dyDescent="0.4">
      <c r="A393" s="8">
        <v>2025</v>
      </c>
      <c r="B393" s="9" t="s">
        <v>44</v>
      </c>
      <c r="C393" s="9" t="s">
        <v>47</v>
      </c>
      <c r="D393" s="9" t="s">
        <v>257</v>
      </c>
      <c r="E393" s="9" t="s">
        <v>31</v>
      </c>
      <c r="F393" s="8">
        <v>2027</v>
      </c>
      <c r="G393" s="11" t="s">
        <v>381</v>
      </c>
      <c r="H393" s="11" t="s">
        <v>381</v>
      </c>
      <c r="I393" s="11" t="s">
        <v>381</v>
      </c>
      <c r="J393" s="11" t="s">
        <v>381</v>
      </c>
      <c r="K393" s="11" t="s">
        <v>381</v>
      </c>
      <c r="L393" s="11" t="s">
        <v>381</v>
      </c>
      <c r="M393" s="11" t="s">
        <v>381</v>
      </c>
      <c r="N393" s="11" t="s">
        <v>381</v>
      </c>
      <c r="O393" s="11" t="s">
        <v>381</v>
      </c>
      <c r="P393" s="11" t="s">
        <v>381</v>
      </c>
      <c r="Q393" s="11" t="s">
        <v>381</v>
      </c>
      <c r="R393" s="11" t="s">
        <v>381</v>
      </c>
      <c r="S393" s="11" t="s">
        <v>381</v>
      </c>
      <c r="T393" s="11" t="s">
        <v>381</v>
      </c>
      <c r="U393" s="11" t="s">
        <v>381</v>
      </c>
      <c r="V393" s="11" t="s">
        <v>381</v>
      </c>
      <c r="W393" s="11" t="s">
        <v>381</v>
      </c>
      <c r="X393" s="11" t="s">
        <v>381</v>
      </c>
      <c r="Y393" s="11" t="s">
        <v>381</v>
      </c>
      <c r="Z393" s="28" t="s">
        <v>35</v>
      </c>
      <c r="AA393" s="11">
        <v>0.21895999999999999</v>
      </c>
      <c r="AB393" s="28" t="s">
        <v>35</v>
      </c>
      <c r="AC393" s="11">
        <v>0.26499</v>
      </c>
      <c r="AD393" s="71"/>
      <c r="AE393" s="71"/>
      <c r="AF393" s="71">
        <f t="shared" si="18"/>
        <v>4.5999999999999999E-2</v>
      </c>
      <c r="AG393" s="277" t="s">
        <v>907</v>
      </c>
      <c r="AH393" s="277" t="s">
        <v>491</v>
      </c>
      <c r="AI393" s="276" t="s">
        <v>492</v>
      </c>
      <c r="AJ393" s="276" t="s">
        <v>493</v>
      </c>
      <c r="AK393" s="276" t="s">
        <v>257</v>
      </c>
      <c r="AL393" s="277" t="s">
        <v>47</v>
      </c>
      <c r="AM393" s="276" t="s">
        <v>485</v>
      </c>
      <c r="AN393" s="276" t="s">
        <v>486</v>
      </c>
      <c r="AO393" s="277" t="s">
        <v>487</v>
      </c>
    </row>
    <row r="394" spans="1:41" ht="15" thickBot="1" x14ac:dyDescent="0.4">
      <c r="A394" s="8">
        <v>2025</v>
      </c>
      <c r="B394" s="9" t="s">
        <v>44</v>
      </c>
      <c r="C394" s="9" t="s">
        <v>47</v>
      </c>
      <c r="D394" s="9" t="s">
        <v>257</v>
      </c>
      <c r="E394" s="9" t="s">
        <v>31</v>
      </c>
      <c r="F394" s="8">
        <v>2028</v>
      </c>
      <c r="G394" s="11" t="s">
        <v>381</v>
      </c>
      <c r="H394" s="11" t="s">
        <v>381</v>
      </c>
      <c r="I394" s="11" t="s">
        <v>381</v>
      </c>
      <c r="J394" s="11" t="s">
        <v>381</v>
      </c>
      <c r="K394" s="11" t="s">
        <v>381</v>
      </c>
      <c r="L394" s="11" t="s">
        <v>381</v>
      </c>
      <c r="M394" s="11" t="s">
        <v>381</v>
      </c>
      <c r="N394" s="11" t="s">
        <v>381</v>
      </c>
      <c r="O394" s="11" t="s">
        <v>381</v>
      </c>
      <c r="P394" s="11" t="s">
        <v>381</v>
      </c>
      <c r="Q394" s="11" t="s">
        <v>381</v>
      </c>
      <c r="R394" s="11" t="s">
        <v>381</v>
      </c>
      <c r="S394" s="11" t="s">
        <v>381</v>
      </c>
      <c r="T394" s="11" t="s">
        <v>381</v>
      </c>
      <c r="U394" s="11" t="s">
        <v>381</v>
      </c>
      <c r="V394" s="11" t="s">
        <v>381</v>
      </c>
      <c r="W394" s="11" t="s">
        <v>381</v>
      </c>
      <c r="X394" s="11" t="s">
        <v>381</v>
      </c>
      <c r="Y394" s="11" t="s">
        <v>381</v>
      </c>
      <c r="Z394" s="28" t="s">
        <v>35</v>
      </c>
      <c r="AA394" s="11">
        <v>0.21578</v>
      </c>
      <c r="AB394" s="28" t="s">
        <v>35</v>
      </c>
      <c r="AC394" s="11">
        <v>0.26423000000000002</v>
      </c>
      <c r="AD394" s="71"/>
      <c r="AE394" s="71"/>
      <c r="AF394" s="71">
        <f t="shared" si="18"/>
        <v>4.8500000000000001E-2</v>
      </c>
      <c r="AG394" s="277" t="s">
        <v>907</v>
      </c>
      <c r="AH394" s="277" t="s">
        <v>491</v>
      </c>
      <c r="AI394" s="276" t="s">
        <v>492</v>
      </c>
      <c r="AJ394" s="276" t="s">
        <v>493</v>
      </c>
      <c r="AK394" s="276" t="s">
        <v>257</v>
      </c>
      <c r="AL394" s="277" t="s">
        <v>47</v>
      </c>
      <c r="AM394" s="276" t="s">
        <v>485</v>
      </c>
      <c r="AN394" s="276" t="s">
        <v>486</v>
      </c>
      <c r="AO394" s="277" t="s">
        <v>487</v>
      </c>
    </row>
    <row r="395" spans="1:41" ht="15" thickBot="1" x14ac:dyDescent="0.4">
      <c r="A395" s="8">
        <v>2025</v>
      </c>
      <c r="B395" s="9" t="s">
        <v>44</v>
      </c>
      <c r="C395" s="9" t="s">
        <v>47</v>
      </c>
      <c r="D395" s="9" t="s">
        <v>257</v>
      </c>
      <c r="E395" s="9" t="s">
        <v>31</v>
      </c>
      <c r="F395" s="8">
        <v>2029</v>
      </c>
      <c r="G395" s="11" t="s">
        <v>381</v>
      </c>
      <c r="H395" s="11" t="s">
        <v>381</v>
      </c>
      <c r="I395" s="11" t="s">
        <v>381</v>
      </c>
      <c r="J395" s="11" t="s">
        <v>381</v>
      </c>
      <c r="K395" s="11" t="s">
        <v>381</v>
      </c>
      <c r="L395" s="11" t="s">
        <v>381</v>
      </c>
      <c r="M395" s="11" t="s">
        <v>381</v>
      </c>
      <c r="N395" s="11" t="s">
        <v>381</v>
      </c>
      <c r="O395" s="11" t="s">
        <v>381</v>
      </c>
      <c r="P395" s="11" t="s">
        <v>381</v>
      </c>
      <c r="Q395" s="11" t="s">
        <v>381</v>
      </c>
      <c r="R395" s="11" t="s">
        <v>381</v>
      </c>
      <c r="S395" s="11" t="s">
        <v>381</v>
      </c>
      <c r="T395" s="11" t="s">
        <v>381</v>
      </c>
      <c r="U395" s="11" t="s">
        <v>381</v>
      </c>
      <c r="V395" s="11" t="s">
        <v>381</v>
      </c>
      <c r="W395" s="11" t="s">
        <v>381</v>
      </c>
      <c r="X395" s="11" t="s">
        <v>381</v>
      </c>
      <c r="Y395" s="11" t="s">
        <v>381</v>
      </c>
      <c r="Z395" s="28" t="s">
        <v>35</v>
      </c>
      <c r="AA395" s="11">
        <v>0.21782000000000001</v>
      </c>
      <c r="AB395" s="28" t="s">
        <v>35</v>
      </c>
      <c r="AC395" s="11">
        <v>0.26900000000000002</v>
      </c>
      <c r="AD395" s="71"/>
      <c r="AE395" s="71"/>
      <c r="AF395" s="71">
        <f t="shared" si="18"/>
        <v>5.1200000000000002E-2</v>
      </c>
      <c r="AG395" s="277" t="s">
        <v>907</v>
      </c>
      <c r="AH395" s="277" t="s">
        <v>491</v>
      </c>
      <c r="AI395" s="276" t="s">
        <v>492</v>
      </c>
      <c r="AJ395" s="276" t="s">
        <v>493</v>
      </c>
      <c r="AK395" s="276" t="s">
        <v>257</v>
      </c>
      <c r="AL395" s="277" t="s">
        <v>47</v>
      </c>
      <c r="AM395" s="276" t="s">
        <v>485</v>
      </c>
      <c r="AN395" s="276" t="s">
        <v>486</v>
      </c>
      <c r="AO395" s="277" t="s">
        <v>487</v>
      </c>
    </row>
    <row r="396" spans="1:41" ht="15" thickBot="1" x14ac:dyDescent="0.4">
      <c r="A396" s="8">
        <v>2025</v>
      </c>
      <c r="B396" s="9" t="s">
        <v>44</v>
      </c>
      <c r="C396" s="9" t="s">
        <v>47</v>
      </c>
      <c r="D396" s="9" t="s">
        <v>257</v>
      </c>
      <c r="E396" s="9" t="s">
        <v>31</v>
      </c>
      <c r="F396" s="8">
        <v>2030</v>
      </c>
      <c r="G396" s="11" t="s">
        <v>381</v>
      </c>
      <c r="H396" s="11" t="s">
        <v>381</v>
      </c>
      <c r="I396" s="11" t="s">
        <v>381</v>
      </c>
      <c r="J396" s="11" t="s">
        <v>381</v>
      </c>
      <c r="K396" s="11" t="s">
        <v>381</v>
      </c>
      <c r="L396" s="11" t="s">
        <v>381</v>
      </c>
      <c r="M396" s="11" t="s">
        <v>381</v>
      </c>
      <c r="N396" s="11" t="s">
        <v>381</v>
      </c>
      <c r="O396" s="11" t="s">
        <v>381</v>
      </c>
      <c r="P396" s="11" t="s">
        <v>381</v>
      </c>
      <c r="Q396" s="11" t="s">
        <v>381</v>
      </c>
      <c r="R396" s="11" t="s">
        <v>381</v>
      </c>
      <c r="S396" s="11" t="s">
        <v>381</v>
      </c>
      <c r="T396" s="11" t="s">
        <v>381</v>
      </c>
      <c r="U396" s="11" t="s">
        <v>381</v>
      </c>
      <c r="V396" s="11" t="s">
        <v>381</v>
      </c>
      <c r="W396" s="11" t="s">
        <v>381</v>
      </c>
      <c r="X396" s="11" t="s">
        <v>381</v>
      </c>
      <c r="Y396" s="11" t="s">
        <v>381</v>
      </c>
      <c r="Z396" s="28" t="s">
        <v>35</v>
      </c>
      <c r="AA396" s="11">
        <v>0.22733999999999999</v>
      </c>
      <c r="AB396" s="28" t="s">
        <v>35</v>
      </c>
      <c r="AC396" s="11">
        <v>0.27401999999999999</v>
      </c>
      <c r="AD396" s="71"/>
      <c r="AE396" s="71"/>
      <c r="AF396" s="71">
        <f t="shared" si="18"/>
        <v>4.6699999999999998E-2</v>
      </c>
      <c r="AG396" s="277" t="s">
        <v>907</v>
      </c>
      <c r="AH396" s="277" t="s">
        <v>491</v>
      </c>
      <c r="AI396" s="276" t="s">
        <v>492</v>
      </c>
      <c r="AJ396" s="276" t="s">
        <v>493</v>
      </c>
      <c r="AK396" s="276" t="s">
        <v>257</v>
      </c>
      <c r="AL396" s="277" t="s">
        <v>47</v>
      </c>
      <c r="AM396" s="276" t="s">
        <v>485</v>
      </c>
      <c r="AN396" s="276" t="s">
        <v>486</v>
      </c>
      <c r="AO396" s="277" t="s">
        <v>487</v>
      </c>
    </row>
    <row r="397" spans="1:41" ht="15" thickBot="1" x14ac:dyDescent="0.4">
      <c r="A397" s="8">
        <v>2025</v>
      </c>
      <c r="B397" s="9" t="s">
        <v>44</v>
      </c>
      <c r="C397" s="9" t="s">
        <v>47</v>
      </c>
      <c r="D397" s="9" t="s">
        <v>257</v>
      </c>
      <c r="E397" s="9" t="s">
        <v>31</v>
      </c>
      <c r="F397" s="8">
        <v>2031</v>
      </c>
      <c r="G397" s="11" t="s">
        <v>381</v>
      </c>
      <c r="H397" s="11" t="s">
        <v>381</v>
      </c>
      <c r="I397" s="11" t="s">
        <v>381</v>
      </c>
      <c r="J397" s="11" t="s">
        <v>381</v>
      </c>
      <c r="K397" s="11" t="s">
        <v>381</v>
      </c>
      <c r="L397" s="11" t="s">
        <v>381</v>
      </c>
      <c r="M397" s="11" t="s">
        <v>381</v>
      </c>
      <c r="N397" s="11" t="s">
        <v>381</v>
      </c>
      <c r="O397" s="11" t="s">
        <v>381</v>
      </c>
      <c r="P397" s="11" t="s">
        <v>381</v>
      </c>
      <c r="Q397" s="11" t="s">
        <v>381</v>
      </c>
      <c r="R397" s="11" t="s">
        <v>381</v>
      </c>
      <c r="S397" s="11" t="s">
        <v>381</v>
      </c>
      <c r="T397" s="11" t="s">
        <v>381</v>
      </c>
      <c r="U397" s="11" t="s">
        <v>381</v>
      </c>
      <c r="V397" s="11" t="s">
        <v>381</v>
      </c>
      <c r="W397" s="11" t="s">
        <v>381</v>
      </c>
      <c r="X397" s="11" t="s">
        <v>381</v>
      </c>
      <c r="Y397" s="11" t="s">
        <v>381</v>
      </c>
      <c r="Z397" s="28" t="s">
        <v>35</v>
      </c>
      <c r="AA397" s="11">
        <v>0.22803000000000001</v>
      </c>
      <c r="AB397" s="28" t="s">
        <v>35</v>
      </c>
      <c r="AC397" s="11">
        <v>0.27859</v>
      </c>
      <c r="AD397" s="71"/>
      <c r="AE397" s="71"/>
      <c r="AF397" s="71">
        <f t="shared" ref="AF397:AF460" si="21">ROUND(AC397-SUM(Z397:AB397),4)</f>
        <v>5.0599999999999999E-2</v>
      </c>
      <c r="AG397" s="277" t="s">
        <v>907</v>
      </c>
      <c r="AH397" s="277" t="s">
        <v>491</v>
      </c>
      <c r="AI397" s="276" t="s">
        <v>492</v>
      </c>
      <c r="AJ397" s="276" t="s">
        <v>493</v>
      </c>
      <c r="AK397" s="276" t="s">
        <v>257</v>
      </c>
      <c r="AL397" s="277" t="s">
        <v>47</v>
      </c>
      <c r="AM397" s="276" t="s">
        <v>485</v>
      </c>
      <c r="AN397" s="276" t="s">
        <v>486</v>
      </c>
      <c r="AO397" s="277" t="s">
        <v>487</v>
      </c>
    </row>
    <row r="398" spans="1:41" ht="15" thickBot="1" x14ac:dyDescent="0.4">
      <c r="A398" s="8">
        <v>2025</v>
      </c>
      <c r="B398" s="9" t="s">
        <v>44</v>
      </c>
      <c r="C398" s="9" t="s">
        <v>47</v>
      </c>
      <c r="D398" s="9" t="s">
        <v>257</v>
      </c>
      <c r="E398" s="9" t="s">
        <v>31</v>
      </c>
      <c r="F398" s="8">
        <v>2032</v>
      </c>
      <c r="G398" s="11" t="s">
        <v>381</v>
      </c>
      <c r="H398" s="11" t="s">
        <v>381</v>
      </c>
      <c r="I398" s="11" t="s">
        <v>381</v>
      </c>
      <c r="J398" s="11" t="s">
        <v>381</v>
      </c>
      <c r="K398" s="11" t="s">
        <v>381</v>
      </c>
      <c r="L398" s="11" t="s">
        <v>381</v>
      </c>
      <c r="M398" s="11" t="s">
        <v>381</v>
      </c>
      <c r="N398" s="11" t="s">
        <v>381</v>
      </c>
      <c r="O398" s="11" t="s">
        <v>381</v>
      </c>
      <c r="P398" s="11" t="s">
        <v>381</v>
      </c>
      <c r="Q398" s="11" t="s">
        <v>381</v>
      </c>
      <c r="R398" s="11" t="s">
        <v>381</v>
      </c>
      <c r="S398" s="11" t="s">
        <v>381</v>
      </c>
      <c r="T398" s="11" t="s">
        <v>381</v>
      </c>
      <c r="U398" s="11" t="s">
        <v>381</v>
      </c>
      <c r="V398" s="11" t="s">
        <v>381</v>
      </c>
      <c r="W398" s="11" t="s">
        <v>381</v>
      </c>
      <c r="X398" s="11" t="s">
        <v>381</v>
      </c>
      <c r="Y398" s="11" t="s">
        <v>381</v>
      </c>
      <c r="Z398" s="28" t="s">
        <v>35</v>
      </c>
      <c r="AA398" s="11">
        <v>0.21282000000000001</v>
      </c>
      <c r="AB398" s="28" t="s">
        <v>35</v>
      </c>
      <c r="AC398" s="11">
        <v>0.26751000000000003</v>
      </c>
      <c r="AD398" s="71"/>
      <c r="AE398" s="71"/>
      <c r="AF398" s="71">
        <f t="shared" si="21"/>
        <v>5.4699999999999999E-2</v>
      </c>
      <c r="AG398" s="277" t="s">
        <v>907</v>
      </c>
      <c r="AH398" s="277" t="s">
        <v>491</v>
      </c>
      <c r="AI398" s="276" t="s">
        <v>492</v>
      </c>
      <c r="AJ398" s="276" t="s">
        <v>493</v>
      </c>
      <c r="AK398" s="276" t="s">
        <v>257</v>
      </c>
      <c r="AL398" s="277" t="s">
        <v>47</v>
      </c>
      <c r="AM398" s="276" t="s">
        <v>485</v>
      </c>
      <c r="AN398" s="276" t="s">
        <v>486</v>
      </c>
      <c r="AO398" s="277" t="s">
        <v>487</v>
      </c>
    </row>
    <row r="399" spans="1:41" ht="15" thickBot="1" x14ac:dyDescent="0.4">
      <c r="A399" s="8">
        <v>2025</v>
      </c>
      <c r="B399" s="9" t="s">
        <v>44</v>
      </c>
      <c r="C399" s="9" t="s">
        <v>47</v>
      </c>
      <c r="D399" s="9" t="s">
        <v>257</v>
      </c>
      <c r="E399" s="9" t="s">
        <v>31</v>
      </c>
      <c r="F399" s="8">
        <v>2033</v>
      </c>
      <c r="G399" s="11" t="s">
        <v>381</v>
      </c>
      <c r="H399" s="11" t="s">
        <v>381</v>
      </c>
      <c r="I399" s="11" t="s">
        <v>381</v>
      </c>
      <c r="J399" s="11" t="s">
        <v>381</v>
      </c>
      <c r="K399" s="11" t="s">
        <v>381</v>
      </c>
      <c r="L399" s="11" t="s">
        <v>381</v>
      </c>
      <c r="M399" s="11" t="s">
        <v>381</v>
      </c>
      <c r="N399" s="11" t="s">
        <v>381</v>
      </c>
      <c r="O399" s="11" t="s">
        <v>381</v>
      </c>
      <c r="P399" s="11" t="s">
        <v>381</v>
      </c>
      <c r="Q399" s="11" t="s">
        <v>381</v>
      </c>
      <c r="R399" s="11" t="s">
        <v>381</v>
      </c>
      <c r="S399" s="11" t="s">
        <v>381</v>
      </c>
      <c r="T399" s="11" t="s">
        <v>381</v>
      </c>
      <c r="U399" s="11" t="s">
        <v>381</v>
      </c>
      <c r="V399" s="11" t="s">
        <v>381</v>
      </c>
      <c r="W399" s="11" t="s">
        <v>381</v>
      </c>
      <c r="X399" s="11" t="s">
        <v>381</v>
      </c>
      <c r="Y399" s="11" t="s">
        <v>381</v>
      </c>
      <c r="Z399" s="28" t="s">
        <v>35</v>
      </c>
      <c r="AA399" s="11">
        <v>0.18179999999999999</v>
      </c>
      <c r="AB399" s="28" t="s">
        <v>35</v>
      </c>
      <c r="AC399" s="11">
        <v>0.21573000000000001</v>
      </c>
      <c r="AD399" s="71"/>
      <c r="AE399" s="71"/>
      <c r="AF399" s="71">
        <f t="shared" si="21"/>
        <v>3.39E-2</v>
      </c>
      <c r="AG399" s="277" t="s">
        <v>907</v>
      </c>
      <c r="AH399" s="277" t="s">
        <v>491</v>
      </c>
      <c r="AI399" s="276" t="s">
        <v>492</v>
      </c>
      <c r="AJ399" s="276" t="s">
        <v>493</v>
      </c>
      <c r="AK399" s="276" t="s">
        <v>257</v>
      </c>
      <c r="AL399" s="277" t="s">
        <v>47</v>
      </c>
      <c r="AM399" s="276" t="s">
        <v>485</v>
      </c>
      <c r="AN399" s="276" t="s">
        <v>486</v>
      </c>
      <c r="AO399" s="277" t="s">
        <v>487</v>
      </c>
    </row>
    <row r="400" spans="1:41" ht="15" thickBot="1" x14ac:dyDescent="0.4">
      <c r="A400" s="8">
        <v>2025</v>
      </c>
      <c r="B400" s="9" t="s">
        <v>44</v>
      </c>
      <c r="C400" s="9" t="s">
        <v>47</v>
      </c>
      <c r="D400" s="9" t="s">
        <v>257</v>
      </c>
      <c r="E400" s="9" t="s">
        <v>31</v>
      </c>
      <c r="F400" s="8">
        <v>2034</v>
      </c>
      <c r="G400" s="11" t="s">
        <v>381</v>
      </c>
      <c r="H400" s="11" t="s">
        <v>381</v>
      </c>
      <c r="I400" s="11" t="s">
        <v>381</v>
      </c>
      <c r="J400" s="11" t="s">
        <v>381</v>
      </c>
      <c r="K400" s="11" t="s">
        <v>381</v>
      </c>
      <c r="L400" s="11" t="s">
        <v>381</v>
      </c>
      <c r="M400" s="11" t="s">
        <v>381</v>
      </c>
      <c r="N400" s="11" t="s">
        <v>381</v>
      </c>
      <c r="O400" s="11" t="s">
        <v>381</v>
      </c>
      <c r="P400" s="11" t="s">
        <v>381</v>
      </c>
      <c r="Q400" s="11" t="s">
        <v>381</v>
      </c>
      <c r="R400" s="11" t="s">
        <v>381</v>
      </c>
      <c r="S400" s="11" t="s">
        <v>381</v>
      </c>
      <c r="T400" s="11" t="s">
        <v>381</v>
      </c>
      <c r="U400" s="11" t="s">
        <v>381</v>
      </c>
      <c r="V400" s="11" t="s">
        <v>381</v>
      </c>
      <c r="W400" s="11" t="s">
        <v>381</v>
      </c>
      <c r="X400" s="11" t="s">
        <v>381</v>
      </c>
      <c r="Y400" s="11" t="s">
        <v>381</v>
      </c>
      <c r="Z400" s="28" t="s">
        <v>35</v>
      </c>
      <c r="AA400" s="11">
        <v>0.17491999999999999</v>
      </c>
      <c r="AB400" s="28" t="s">
        <v>35</v>
      </c>
      <c r="AC400" s="11">
        <v>0.21224999999999999</v>
      </c>
      <c r="AD400" s="71"/>
      <c r="AE400" s="71"/>
      <c r="AF400" s="71">
        <f t="shared" si="21"/>
        <v>3.73E-2</v>
      </c>
      <c r="AG400" s="277" t="s">
        <v>907</v>
      </c>
      <c r="AH400" s="277" t="s">
        <v>491</v>
      </c>
      <c r="AI400" s="276" t="s">
        <v>492</v>
      </c>
      <c r="AJ400" s="276" t="s">
        <v>493</v>
      </c>
      <c r="AK400" s="276" t="s">
        <v>257</v>
      </c>
      <c r="AL400" s="277" t="s">
        <v>47</v>
      </c>
      <c r="AM400" s="276" t="s">
        <v>485</v>
      </c>
      <c r="AN400" s="276" t="s">
        <v>486</v>
      </c>
      <c r="AO400" s="277" t="s">
        <v>487</v>
      </c>
    </row>
    <row r="401" spans="1:41" ht="15" thickBot="1" x14ac:dyDescent="0.4">
      <c r="A401" s="8">
        <v>2025</v>
      </c>
      <c r="B401" s="9" t="s">
        <v>44</v>
      </c>
      <c r="C401" s="9" t="s">
        <v>47</v>
      </c>
      <c r="D401" s="9" t="s">
        <v>257</v>
      </c>
      <c r="E401" s="9" t="s">
        <v>31</v>
      </c>
      <c r="F401" s="8">
        <v>2035</v>
      </c>
      <c r="G401" s="11" t="s">
        <v>381</v>
      </c>
      <c r="H401" s="11" t="s">
        <v>381</v>
      </c>
      <c r="I401" s="11" t="s">
        <v>381</v>
      </c>
      <c r="J401" s="11" t="s">
        <v>381</v>
      </c>
      <c r="K401" s="11" t="s">
        <v>381</v>
      </c>
      <c r="L401" s="11" t="s">
        <v>381</v>
      </c>
      <c r="M401" s="11" t="s">
        <v>381</v>
      </c>
      <c r="N401" s="11" t="s">
        <v>381</v>
      </c>
      <c r="O401" s="11" t="s">
        <v>381</v>
      </c>
      <c r="P401" s="11" t="s">
        <v>381</v>
      </c>
      <c r="Q401" s="11" t="s">
        <v>381</v>
      </c>
      <c r="R401" s="11" t="s">
        <v>381</v>
      </c>
      <c r="S401" s="11" t="s">
        <v>381</v>
      </c>
      <c r="T401" s="11" t="s">
        <v>381</v>
      </c>
      <c r="U401" s="11" t="s">
        <v>381</v>
      </c>
      <c r="V401" s="11" t="s">
        <v>381</v>
      </c>
      <c r="W401" s="11" t="s">
        <v>381</v>
      </c>
      <c r="X401" s="11" t="s">
        <v>381</v>
      </c>
      <c r="Y401" s="11" t="s">
        <v>381</v>
      </c>
      <c r="Z401" s="28" t="s">
        <v>35</v>
      </c>
      <c r="AA401" s="11">
        <v>0.17777999999999999</v>
      </c>
      <c r="AB401" s="28" t="s">
        <v>35</v>
      </c>
      <c r="AC401" s="11">
        <v>0.21193999999999999</v>
      </c>
      <c r="AD401" s="71"/>
      <c r="AE401" s="71"/>
      <c r="AF401" s="71">
        <f t="shared" si="21"/>
        <v>3.4200000000000001E-2</v>
      </c>
      <c r="AG401" s="277" t="s">
        <v>907</v>
      </c>
      <c r="AH401" s="277" t="s">
        <v>491</v>
      </c>
      <c r="AI401" s="276" t="s">
        <v>492</v>
      </c>
      <c r="AJ401" s="276" t="s">
        <v>493</v>
      </c>
      <c r="AK401" s="276" t="s">
        <v>257</v>
      </c>
      <c r="AL401" s="277" t="s">
        <v>47</v>
      </c>
      <c r="AM401" s="276" t="s">
        <v>485</v>
      </c>
      <c r="AN401" s="276" t="s">
        <v>486</v>
      </c>
      <c r="AO401" s="277" t="s">
        <v>487</v>
      </c>
    </row>
    <row r="402" spans="1:41" ht="15" thickBot="1" x14ac:dyDescent="0.4">
      <c r="A402" s="8">
        <v>2025</v>
      </c>
      <c r="B402" s="9" t="s">
        <v>44</v>
      </c>
      <c r="C402" s="9" t="s">
        <v>47</v>
      </c>
      <c r="D402" s="9" t="s">
        <v>257</v>
      </c>
      <c r="E402" s="9" t="s">
        <v>32</v>
      </c>
      <c r="F402" s="8">
        <v>2025</v>
      </c>
      <c r="G402" s="11">
        <v>0</v>
      </c>
      <c r="H402" s="11">
        <v>1.75E-3</v>
      </c>
      <c r="I402" s="11" t="s">
        <v>35</v>
      </c>
      <c r="J402" s="11">
        <v>6.5395799999999999</v>
      </c>
      <c r="K402" s="11">
        <v>1.4126099999999999</v>
      </c>
      <c r="L402" s="11">
        <v>3.45824</v>
      </c>
      <c r="M402" s="11">
        <v>0</v>
      </c>
      <c r="N402" s="11">
        <v>0</v>
      </c>
      <c r="O402" s="11">
        <v>0</v>
      </c>
      <c r="P402" s="11" t="s">
        <v>35</v>
      </c>
      <c r="Q402" s="11">
        <v>0</v>
      </c>
      <c r="R402" s="11" t="s">
        <v>35</v>
      </c>
      <c r="S402" s="11">
        <v>0</v>
      </c>
      <c r="T402" s="11">
        <v>11.53322</v>
      </c>
      <c r="U402" s="11">
        <v>0</v>
      </c>
      <c r="V402" s="11">
        <v>0</v>
      </c>
      <c r="W402" s="11">
        <v>0</v>
      </c>
      <c r="X402" s="11">
        <v>0</v>
      </c>
      <c r="Y402" s="11">
        <v>11.53322</v>
      </c>
      <c r="Z402" s="28" t="s">
        <v>35</v>
      </c>
      <c r="AA402" s="11">
        <v>1.0160100000000001</v>
      </c>
      <c r="AB402" s="28" t="s">
        <v>35</v>
      </c>
      <c r="AC402" s="11">
        <v>1.5868599999999999</v>
      </c>
      <c r="AD402" s="71">
        <f t="shared" ref="AD402:AD458" si="22">ROUND(T402-SUM(G402:S402),4)</f>
        <v>0.121</v>
      </c>
      <c r="AE402" s="71">
        <f t="shared" ref="AE402:AE458" si="23">ROUND(X402-SUM(U402:W402),4)</f>
        <v>0</v>
      </c>
      <c r="AF402" s="71">
        <f t="shared" si="21"/>
        <v>0.57089999999999996</v>
      </c>
      <c r="AG402" s="277" t="s">
        <v>908</v>
      </c>
      <c r="AH402" s="277" t="s">
        <v>491</v>
      </c>
      <c r="AI402" s="276" t="s">
        <v>492</v>
      </c>
      <c r="AJ402" s="276" t="s">
        <v>493</v>
      </c>
      <c r="AK402" s="276" t="s">
        <v>257</v>
      </c>
      <c r="AL402" s="277" t="s">
        <v>47</v>
      </c>
      <c r="AM402" s="276" t="s">
        <v>485</v>
      </c>
      <c r="AN402" s="276" t="s">
        <v>486</v>
      </c>
      <c r="AO402" s="277" t="s">
        <v>487</v>
      </c>
    </row>
    <row r="403" spans="1:41" ht="15" thickBot="1" x14ac:dyDescent="0.4">
      <c r="A403" s="8">
        <v>2025</v>
      </c>
      <c r="B403" s="9" t="s">
        <v>44</v>
      </c>
      <c r="C403" s="9" t="s">
        <v>47</v>
      </c>
      <c r="D403" s="9" t="s">
        <v>257</v>
      </c>
      <c r="E403" s="9" t="s">
        <v>32</v>
      </c>
      <c r="F403" s="8">
        <v>2026</v>
      </c>
      <c r="G403" s="11">
        <v>0</v>
      </c>
      <c r="H403" s="11">
        <v>8.1999999999999998E-4</v>
      </c>
      <c r="I403" s="11" t="s">
        <v>35</v>
      </c>
      <c r="J403" s="11">
        <v>6.8278800000000004</v>
      </c>
      <c r="K403" s="11">
        <v>2.1615600000000001</v>
      </c>
      <c r="L403" s="11">
        <v>3.5215999999999998</v>
      </c>
      <c r="M403" s="11">
        <v>0</v>
      </c>
      <c r="N403" s="11">
        <v>0</v>
      </c>
      <c r="O403" s="11">
        <v>0</v>
      </c>
      <c r="P403" s="11" t="s">
        <v>35</v>
      </c>
      <c r="Q403" s="11">
        <v>0</v>
      </c>
      <c r="R403" s="11" t="s">
        <v>35</v>
      </c>
      <c r="S403" s="11">
        <v>0</v>
      </c>
      <c r="T403" s="11">
        <v>12.815899999999999</v>
      </c>
      <c r="U403" s="11">
        <v>0</v>
      </c>
      <c r="V403" s="11">
        <v>0</v>
      </c>
      <c r="W403" s="11">
        <v>0</v>
      </c>
      <c r="X403" s="11">
        <v>0</v>
      </c>
      <c r="Y403" s="11">
        <v>12.815899999999999</v>
      </c>
      <c r="Z403" s="28" t="s">
        <v>35</v>
      </c>
      <c r="AA403" s="11">
        <v>1.36097</v>
      </c>
      <c r="AB403" s="28" t="s">
        <v>35</v>
      </c>
      <c r="AC403" s="11">
        <v>1.9315500000000001</v>
      </c>
      <c r="AD403" s="71">
        <f t="shared" si="22"/>
        <v>0.30399999999999999</v>
      </c>
      <c r="AE403" s="71">
        <f t="shared" si="23"/>
        <v>0</v>
      </c>
      <c r="AF403" s="71">
        <f t="shared" si="21"/>
        <v>0.5706</v>
      </c>
      <c r="AG403" s="277" t="s">
        <v>908</v>
      </c>
      <c r="AH403" s="277" t="s">
        <v>491</v>
      </c>
      <c r="AI403" s="276" t="s">
        <v>492</v>
      </c>
      <c r="AJ403" s="276" t="s">
        <v>493</v>
      </c>
      <c r="AK403" s="276" t="s">
        <v>257</v>
      </c>
      <c r="AL403" s="277" t="s">
        <v>47</v>
      </c>
      <c r="AM403" s="276" t="s">
        <v>485</v>
      </c>
      <c r="AN403" s="276" t="s">
        <v>486</v>
      </c>
      <c r="AO403" s="277" t="s">
        <v>487</v>
      </c>
    </row>
    <row r="404" spans="1:41" ht="15" thickBot="1" x14ac:dyDescent="0.4">
      <c r="A404" s="8">
        <v>2025</v>
      </c>
      <c r="B404" s="9" t="s">
        <v>44</v>
      </c>
      <c r="C404" s="9" t="s">
        <v>47</v>
      </c>
      <c r="D404" s="9" t="s">
        <v>257</v>
      </c>
      <c r="E404" s="9" t="s">
        <v>32</v>
      </c>
      <c r="F404" s="8">
        <v>2027</v>
      </c>
      <c r="G404" s="11">
        <v>0</v>
      </c>
      <c r="H404" s="11">
        <v>3.0100000000000001E-3</v>
      </c>
      <c r="I404" s="11" t="s">
        <v>35</v>
      </c>
      <c r="J404" s="11">
        <v>6.9618700000000002</v>
      </c>
      <c r="K404" s="11">
        <v>2.3327900000000001</v>
      </c>
      <c r="L404" s="11">
        <v>4.1323299999999996</v>
      </c>
      <c r="M404" s="11">
        <v>0</v>
      </c>
      <c r="N404" s="11">
        <v>0</v>
      </c>
      <c r="O404" s="11">
        <v>0</v>
      </c>
      <c r="P404" s="11" t="s">
        <v>35</v>
      </c>
      <c r="Q404" s="11">
        <v>0</v>
      </c>
      <c r="R404" s="11" t="s">
        <v>35</v>
      </c>
      <c r="S404" s="11">
        <v>0</v>
      </c>
      <c r="T404" s="11">
        <v>13.66399</v>
      </c>
      <c r="U404" s="11">
        <v>0</v>
      </c>
      <c r="V404" s="11">
        <v>0</v>
      </c>
      <c r="W404" s="11">
        <v>0</v>
      </c>
      <c r="X404" s="11">
        <v>0</v>
      </c>
      <c r="Y404" s="11">
        <v>13.66399</v>
      </c>
      <c r="Z404" s="28" t="s">
        <v>35</v>
      </c>
      <c r="AA404" s="11">
        <v>1.6942699999999999</v>
      </c>
      <c r="AB404" s="28" t="s">
        <v>35</v>
      </c>
      <c r="AC404" s="11">
        <v>2.2810299999999999</v>
      </c>
      <c r="AD404" s="71">
        <f t="shared" si="22"/>
        <v>0.23400000000000001</v>
      </c>
      <c r="AE404" s="71">
        <f t="shared" si="23"/>
        <v>0</v>
      </c>
      <c r="AF404" s="71">
        <f t="shared" si="21"/>
        <v>0.58679999999999999</v>
      </c>
      <c r="AG404" s="277" t="s">
        <v>908</v>
      </c>
      <c r="AH404" s="277" t="s">
        <v>491</v>
      </c>
      <c r="AI404" s="276" t="s">
        <v>492</v>
      </c>
      <c r="AJ404" s="276" t="s">
        <v>493</v>
      </c>
      <c r="AK404" s="276" t="s">
        <v>257</v>
      </c>
      <c r="AL404" s="277" t="s">
        <v>47</v>
      </c>
      <c r="AM404" s="276" t="s">
        <v>485</v>
      </c>
      <c r="AN404" s="276" t="s">
        <v>486</v>
      </c>
      <c r="AO404" s="277" t="s">
        <v>487</v>
      </c>
    </row>
    <row r="405" spans="1:41" ht="15" thickBot="1" x14ac:dyDescent="0.4">
      <c r="A405" s="8">
        <v>2025</v>
      </c>
      <c r="B405" s="9" t="s">
        <v>44</v>
      </c>
      <c r="C405" s="9" t="s">
        <v>47</v>
      </c>
      <c r="D405" s="9" t="s">
        <v>257</v>
      </c>
      <c r="E405" s="9" t="s">
        <v>32</v>
      </c>
      <c r="F405" s="8">
        <v>2028</v>
      </c>
      <c r="G405" s="11">
        <v>0</v>
      </c>
      <c r="H405" s="11">
        <v>5.5599999999999998E-3</v>
      </c>
      <c r="I405" s="11" t="s">
        <v>35</v>
      </c>
      <c r="J405" s="11">
        <v>6.3423400000000001</v>
      </c>
      <c r="K405" s="11">
        <v>1.54558</v>
      </c>
      <c r="L405" s="11">
        <v>4.7511099999999997</v>
      </c>
      <c r="M405" s="11">
        <v>0</v>
      </c>
      <c r="N405" s="11">
        <v>0</v>
      </c>
      <c r="O405" s="11">
        <v>0</v>
      </c>
      <c r="P405" s="11" t="s">
        <v>35</v>
      </c>
      <c r="Q405" s="11">
        <v>0</v>
      </c>
      <c r="R405" s="11" t="s">
        <v>35</v>
      </c>
      <c r="S405" s="11">
        <v>0</v>
      </c>
      <c r="T405" s="11">
        <v>12.77345</v>
      </c>
      <c r="U405" s="11">
        <v>0</v>
      </c>
      <c r="V405" s="11">
        <v>0</v>
      </c>
      <c r="W405" s="11">
        <v>0</v>
      </c>
      <c r="X405" s="11">
        <v>0</v>
      </c>
      <c r="Y405" s="11">
        <v>12.77345</v>
      </c>
      <c r="Z405" s="28" t="s">
        <v>35</v>
      </c>
      <c r="AA405" s="11">
        <v>1.8409599999999999</v>
      </c>
      <c r="AB405" s="28" t="s">
        <v>35</v>
      </c>
      <c r="AC405" s="11">
        <v>2.3647300000000002</v>
      </c>
      <c r="AD405" s="71">
        <f t="shared" si="22"/>
        <v>0.12889999999999999</v>
      </c>
      <c r="AE405" s="71">
        <f t="shared" si="23"/>
        <v>0</v>
      </c>
      <c r="AF405" s="71">
        <f t="shared" si="21"/>
        <v>0.52380000000000004</v>
      </c>
      <c r="AG405" s="277" t="s">
        <v>908</v>
      </c>
      <c r="AH405" s="277" t="s">
        <v>491</v>
      </c>
      <c r="AI405" s="276" t="s">
        <v>492</v>
      </c>
      <c r="AJ405" s="276" t="s">
        <v>493</v>
      </c>
      <c r="AK405" s="276" t="s">
        <v>257</v>
      </c>
      <c r="AL405" s="277" t="s">
        <v>47</v>
      </c>
      <c r="AM405" s="276" t="s">
        <v>485</v>
      </c>
      <c r="AN405" s="276" t="s">
        <v>486</v>
      </c>
      <c r="AO405" s="277" t="s">
        <v>487</v>
      </c>
    </row>
    <row r="406" spans="1:41" ht="15" thickBot="1" x14ac:dyDescent="0.4">
      <c r="A406" s="8">
        <v>2025</v>
      </c>
      <c r="B406" s="9" t="s">
        <v>44</v>
      </c>
      <c r="C406" s="9" t="s">
        <v>47</v>
      </c>
      <c r="D406" s="9" t="s">
        <v>257</v>
      </c>
      <c r="E406" s="9" t="s">
        <v>32</v>
      </c>
      <c r="F406" s="8">
        <v>2029</v>
      </c>
      <c r="G406" s="11">
        <v>0</v>
      </c>
      <c r="H406" s="11">
        <v>4.7200000000000002E-3</v>
      </c>
      <c r="I406" s="11" t="s">
        <v>35</v>
      </c>
      <c r="J406" s="11">
        <v>6.8434100000000004</v>
      </c>
      <c r="K406" s="11">
        <v>1.70949</v>
      </c>
      <c r="L406" s="11">
        <v>4.5651799999999998</v>
      </c>
      <c r="M406" s="11">
        <v>0</v>
      </c>
      <c r="N406" s="11">
        <v>0</v>
      </c>
      <c r="O406" s="11">
        <v>0</v>
      </c>
      <c r="P406" s="11" t="s">
        <v>35</v>
      </c>
      <c r="Q406" s="11">
        <v>0</v>
      </c>
      <c r="R406" s="11" t="s">
        <v>35</v>
      </c>
      <c r="S406" s="11">
        <v>0</v>
      </c>
      <c r="T406" s="11">
        <v>13.258660000000001</v>
      </c>
      <c r="U406" s="11">
        <v>0</v>
      </c>
      <c r="V406" s="11">
        <v>0</v>
      </c>
      <c r="W406" s="11">
        <v>0</v>
      </c>
      <c r="X406" s="11">
        <v>0</v>
      </c>
      <c r="Y406" s="11">
        <v>13.258660000000001</v>
      </c>
      <c r="Z406" s="28" t="s">
        <v>35</v>
      </c>
      <c r="AA406" s="11">
        <v>1.9177900000000001</v>
      </c>
      <c r="AB406" s="28" t="s">
        <v>35</v>
      </c>
      <c r="AC406" s="11">
        <v>2.3016200000000002</v>
      </c>
      <c r="AD406" s="71">
        <f t="shared" si="22"/>
        <v>0.13589999999999999</v>
      </c>
      <c r="AE406" s="71">
        <f t="shared" si="23"/>
        <v>0</v>
      </c>
      <c r="AF406" s="71">
        <f t="shared" si="21"/>
        <v>0.38379999999999997</v>
      </c>
      <c r="AG406" s="277" t="s">
        <v>908</v>
      </c>
      <c r="AH406" s="277" t="s">
        <v>491</v>
      </c>
      <c r="AI406" s="276" t="s">
        <v>492</v>
      </c>
      <c r="AJ406" s="276" t="s">
        <v>493</v>
      </c>
      <c r="AK406" s="276" t="s">
        <v>257</v>
      </c>
      <c r="AL406" s="277" t="s">
        <v>47</v>
      </c>
      <c r="AM406" s="276" t="s">
        <v>485</v>
      </c>
      <c r="AN406" s="276" t="s">
        <v>486</v>
      </c>
      <c r="AO406" s="277" t="s">
        <v>487</v>
      </c>
    </row>
    <row r="407" spans="1:41" ht="15" thickBot="1" x14ac:dyDescent="0.4">
      <c r="A407" s="8">
        <v>2025</v>
      </c>
      <c r="B407" s="9" t="s">
        <v>44</v>
      </c>
      <c r="C407" s="9" t="s">
        <v>47</v>
      </c>
      <c r="D407" s="9" t="s">
        <v>257</v>
      </c>
      <c r="E407" s="9" t="s">
        <v>32</v>
      </c>
      <c r="F407" s="8">
        <v>2030</v>
      </c>
      <c r="G407" s="11">
        <v>0</v>
      </c>
      <c r="H407" s="11">
        <v>5.2999999999999998E-4</v>
      </c>
      <c r="I407" s="11" t="s">
        <v>35</v>
      </c>
      <c r="J407" s="11">
        <v>6.79922</v>
      </c>
      <c r="K407" s="11">
        <v>1.7454499999999999</v>
      </c>
      <c r="L407" s="11">
        <v>4.8973899999999997</v>
      </c>
      <c r="M407" s="11">
        <v>0</v>
      </c>
      <c r="N407" s="11">
        <v>0</v>
      </c>
      <c r="O407" s="11">
        <v>0</v>
      </c>
      <c r="P407" s="11" t="s">
        <v>35</v>
      </c>
      <c r="Q407" s="11">
        <v>0</v>
      </c>
      <c r="R407" s="11" t="s">
        <v>35</v>
      </c>
      <c r="S407" s="11">
        <v>0</v>
      </c>
      <c r="T407" s="11">
        <v>13.56636</v>
      </c>
      <c r="U407" s="11">
        <v>0</v>
      </c>
      <c r="V407" s="11">
        <v>0</v>
      </c>
      <c r="W407" s="11">
        <v>0</v>
      </c>
      <c r="X407" s="11">
        <v>0</v>
      </c>
      <c r="Y407" s="11">
        <v>13.56636</v>
      </c>
      <c r="Z407" s="28" t="s">
        <v>35</v>
      </c>
      <c r="AA407" s="11">
        <v>2.27149</v>
      </c>
      <c r="AB407" s="28" t="s">
        <v>35</v>
      </c>
      <c r="AC407" s="11">
        <v>2.5505399999999998</v>
      </c>
      <c r="AD407" s="71">
        <f t="shared" si="22"/>
        <v>0.12379999999999999</v>
      </c>
      <c r="AE407" s="71">
        <f t="shared" si="23"/>
        <v>0</v>
      </c>
      <c r="AF407" s="71">
        <f t="shared" si="21"/>
        <v>0.27910000000000001</v>
      </c>
      <c r="AG407" s="277" t="s">
        <v>908</v>
      </c>
      <c r="AH407" s="277" t="s">
        <v>491</v>
      </c>
      <c r="AI407" s="276" t="s">
        <v>492</v>
      </c>
      <c r="AJ407" s="276" t="s">
        <v>493</v>
      </c>
      <c r="AK407" s="276" t="s">
        <v>257</v>
      </c>
      <c r="AL407" s="277" t="s">
        <v>47</v>
      </c>
      <c r="AM407" s="276" t="s">
        <v>485</v>
      </c>
      <c r="AN407" s="276" t="s">
        <v>486</v>
      </c>
      <c r="AO407" s="277" t="s">
        <v>487</v>
      </c>
    </row>
    <row r="408" spans="1:41" ht="15" thickBot="1" x14ac:dyDescent="0.4">
      <c r="A408" s="8">
        <v>2025</v>
      </c>
      <c r="B408" s="9" t="s">
        <v>44</v>
      </c>
      <c r="C408" s="9" t="s">
        <v>47</v>
      </c>
      <c r="D408" s="9" t="s">
        <v>257</v>
      </c>
      <c r="E408" s="9" t="s">
        <v>32</v>
      </c>
      <c r="F408" s="8">
        <v>2031</v>
      </c>
      <c r="G408" s="11">
        <v>0</v>
      </c>
      <c r="H408" s="11">
        <v>1.3799999999999999E-3</v>
      </c>
      <c r="I408" s="11" t="s">
        <v>35</v>
      </c>
      <c r="J408" s="11">
        <v>6.8058100000000001</v>
      </c>
      <c r="K408" s="11">
        <v>1.23631</v>
      </c>
      <c r="L408" s="11">
        <v>4.8196500000000002</v>
      </c>
      <c r="M408" s="11">
        <v>0</v>
      </c>
      <c r="N408" s="11">
        <v>0</v>
      </c>
      <c r="O408" s="11">
        <v>0</v>
      </c>
      <c r="P408" s="11" t="s">
        <v>35</v>
      </c>
      <c r="Q408" s="11">
        <v>0</v>
      </c>
      <c r="R408" s="11" t="s">
        <v>35</v>
      </c>
      <c r="S408" s="11">
        <v>0</v>
      </c>
      <c r="T408" s="11">
        <v>13.053089999999999</v>
      </c>
      <c r="U408" s="11">
        <v>0</v>
      </c>
      <c r="V408" s="11">
        <v>0</v>
      </c>
      <c r="W408" s="11">
        <v>0</v>
      </c>
      <c r="X408" s="11">
        <v>0</v>
      </c>
      <c r="Y408" s="11">
        <v>13.053089999999999</v>
      </c>
      <c r="Z408" s="28" t="s">
        <v>35</v>
      </c>
      <c r="AA408" s="11">
        <v>2.2379500000000001</v>
      </c>
      <c r="AB408" s="28" t="s">
        <v>35</v>
      </c>
      <c r="AC408" s="11">
        <v>2.4327899999999998</v>
      </c>
      <c r="AD408" s="71">
        <f t="shared" si="22"/>
        <v>0.18990000000000001</v>
      </c>
      <c r="AE408" s="71">
        <f t="shared" si="23"/>
        <v>0</v>
      </c>
      <c r="AF408" s="71">
        <f t="shared" si="21"/>
        <v>0.1948</v>
      </c>
      <c r="AG408" s="277" t="s">
        <v>908</v>
      </c>
      <c r="AH408" s="277" t="s">
        <v>491</v>
      </c>
      <c r="AI408" s="276" t="s">
        <v>492</v>
      </c>
      <c r="AJ408" s="276" t="s">
        <v>493</v>
      </c>
      <c r="AK408" s="276" t="s">
        <v>257</v>
      </c>
      <c r="AL408" s="277" t="s">
        <v>47</v>
      </c>
      <c r="AM408" s="276" t="s">
        <v>485</v>
      </c>
      <c r="AN408" s="276" t="s">
        <v>486</v>
      </c>
      <c r="AO408" s="277" t="s">
        <v>487</v>
      </c>
    </row>
    <row r="409" spans="1:41" ht="15" thickBot="1" x14ac:dyDescent="0.4">
      <c r="A409" s="8">
        <v>2025</v>
      </c>
      <c r="B409" s="9" t="s">
        <v>44</v>
      </c>
      <c r="C409" s="9" t="s">
        <v>47</v>
      </c>
      <c r="D409" s="9" t="s">
        <v>257</v>
      </c>
      <c r="E409" s="9" t="s">
        <v>32</v>
      </c>
      <c r="F409" s="8">
        <v>2032</v>
      </c>
      <c r="G409" s="11">
        <v>0</v>
      </c>
      <c r="H409" s="11">
        <v>0.12756000000000001</v>
      </c>
      <c r="I409" s="11" t="s">
        <v>35</v>
      </c>
      <c r="J409" s="11">
        <v>6.62195</v>
      </c>
      <c r="K409" s="11">
        <v>1.6673</v>
      </c>
      <c r="L409" s="11">
        <v>5.7238699999999998</v>
      </c>
      <c r="M409" s="11">
        <v>0</v>
      </c>
      <c r="N409" s="11">
        <v>0</v>
      </c>
      <c r="O409" s="11">
        <v>0</v>
      </c>
      <c r="P409" s="11" t="s">
        <v>35</v>
      </c>
      <c r="Q409" s="11">
        <v>0</v>
      </c>
      <c r="R409" s="11" t="s">
        <v>35</v>
      </c>
      <c r="S409" s="11">
        <v>0</v>
      </c>
      <c r="T409" s="11">
        <v>14.268599999999999</v>
      </c>
      <c r="U409" s="11">
        <v>0</v>
      </c>
      <c r="V409" s="11">
        <v>0</v>
      </c>
      <c r="W409" s="11">
        <v>0</v>
      </c>
      <c r="X409" s="11">
        <v>0</v>
      </c>
      <c r="Y409" s="11">
        <v>14.268599999999999</v>
      </c>
      <c r="Z409" s="28" t="s">
        <v>35</v>
      </c>
      <c r="AA409" s="11">
        <v>2.0602</v>
      </c>
      <c r="AB409" s="28" t="s">
        <v>35</v>
      </c>
      <c r="AC409" s="11">
        <v>2.4189799999999999</v>
      </c>
      <c r="AD409" s="71">
        <f t="shared" si="22"/>
        <v>0.12790000000000001</v>
      </c>
      <c r="AE409" s="71">
        <f t="shared" si="23"/>
        <v>0</v>
      </c>
      <c r="AF409" s="71">
        <f t="shared" si="21"/>
        <v>0.35880000000000001</v>
      </c>
      <c r="AG409" s="277" t="s">
        <v>908</v>
      </c>
      <c r="AH409" s="277" t="s">
        <v>491</v>
      </c>
      <c r="AI409" s="276" t="s">
        <v>492</v>
      </c>
      <c r="AJ409" s="276" t="s">
        <v>493</v>
      </c>
      <c r="AK409" s="276" t="s">
        <v>257</v>
      </c>
      <c r="AL409" s="277" t="s">
        <v>47</v>
      </c>
      <c r="AM409" s="276" t="s">
        <v>485</v>
      </c>
      <c r="AN409" s="276" t="s">
        <v>486</v>
      </c>
      <c r="AO409" s="277" t="s">
        <v>487</v>
      </c>
    </row>
    <row r="410" spans="1:41" ht="15" thickBot="1" x14ac:dyDescent="0.4">
      <c r="A410" s="8">
        <v>2025</v>
      </c>
      <c r="B410" s="9" t="s">
        <v>44</v>
      </c>
      <c r="C410" s="9" t="s">
        <v>47</v>
      </c>
      <c r="D410" s="9" t="s">
        <v>257</v>
      </c>
      <c r="E410" s="9" t="s">
        <v>32</v>
      </c>
      <c r="F410" s="8">
        <v>2033</v>
      </c>
      <c r="G410" s="11">
        <v>0</v>
      </c>
      <c r="H410" s="11">
        <v>0.10159</v>
      </c>
      <c r="I410" s="11" t="s">
        <v>35</v>
      </c>
      <c r="J410" s="11">
        <v>7.0831999999999997</v>
      </c>
      <c r="K410" s="11">
        <v>1.4776199999999999</v>
      </c>
      <c r="L410" s="11">
        <v>5.7425600000000001</v>
      </c>
      <c r="M410" s="11">
        <v>0</v>
      </c>
      <c r="N410" s="11">
        <v>0</v>
      </c>
      <c r="O410" s="11">
        <v>0</v>
      </c>
      <c r="P410" s="11" t="s">
        <v>35</v>
      </c>
      <c r="Q410" s="11">
        <v>0</v>
      </c>
      <c r="R410" s="11" t="s">
        <v>35</v>
      </c>
      <c r="S410" s="11">
        <v>0</v>
      </c>
      <c r="T410" s="11">
        <v>14.530570000000001</v>
      </c>
      <c r="U410" s="11">
        <v>0</v>
      </c>
      <c r="V410" s="11">
        <v>0</v>
      </c>
      <c r="W410" s="11">
        <v>0</v>
      </c>
      <c r="X410" s="11">
        <v>0</v>
      </c>
      <c r="Y410" s="11">
        <v>14.530570000000001</v>
      </c>
      <c r="Z410" s="28" t="s">
        <v>35</v>
      </c>
      <c r="AA410" s="11">
        <v>1.95739</v>
      </c>
      <c r="AB410" s="28" t="s">
        <v>35</v>
      </c>
      <c r="AC410" s="11">
        <v>2.2496999999999998</v>
      </c>
      <c r="AD410" s="71">
        <f t="shared" si="22"/>
        <v>0.12559999999999999</v>
      </c>
      <c r="AE410" s="71">
        <f t="shared" si="23"/>
        <v>0</v>
      </c>
      <c r="AF410" s="71">
        <f t="shared" si="21"/>
        <v>0.2923</v>
      </c>
      <c r="AG410" s="277" t="s">
        <v>908</v>
      </c>
      <c r="AH410" s="277" t="s">
        <v>491</v>
      </c>
      <c r="AI410" s="276" t="s">
        <v>492</v>
      </c>
      <c r="AJ410" s="276" t="s">
        <v>493</v>
      </c>
      <c r="AK410" s="276" t="s">
        <v>257</v>
      </c>
      <c r="AL410" s="277" t="s">
        <v>47</v>
      </c>
      <c r="AM410" s="276" t="s">
        <v>485</v>
      </c>
      <c r="AN410" s="276" t="s">
        <v>486</v>
      </c>
      <c r="AO410" s="277" t="s">
        <v>487</v>
      </c>
    </row>
    <row r="411" spans="1:41" ht="15" thickBot="1" x14ac:dyDescent="0.4">
      <c r="A411" s="8">
        <v>2025</v>
      </c>
      <c r="B411" s="9" t="s">
        <v>44</v>
      </c>
      <c r="C411" s="9" t="s">
        <v>47</v>
      </c>
      <c r="D411" s="9" t="s">
        <v>257</v>
      </c>
      <c r="E411" s="9" t="s">
        <v>32</v>
      </c>
      <c r="F411" s="8">
        <v>2034</v>
      </c>
      <c r="G411" s="11">
        <v>0</v>
      </c>
      <c r="H411" s="11">
        <v>0.13847000000000001</v>
      </c>
      <c r="I411" s="11" t="s">
        <v>35</v>
      </c>
      <c r="J411" s="11">
        <v>7.5027400000000002</v>
      </c>
      <c r="K411" s="11">
        <v>1.62443</v>
      </c>
      <c r="L411" s="11">
        <v>5.9335699999999996</v>
      </c>
      <c r="M411" s="11">
        <v>0</v>
      </c>
      <c r="N411" s="11">
        <v>0</v>
      </c>
      <c r="O411" s="11">
        <v>0</v>
      </c>
      <c r="P411" s="11" t="s">
        <v>35</v>
      </c>
      <c r="Q411" s="11">
        <v>0</v>
      </c>
      <c r="R411" s="11" t="s">
        <v>35</v>
      </c>
      <c r="S411" s="11">
        <v>0</v>
      </c>
      <c r="T411" s="11">
        <v>15.487640000000001</v>
      </c>
      <c r="U411" s="11">
        <v>0</v>
      </c>
      <c r="V411" s="11">
        <v>0</v>
      </c>
      <c r="W411" s="11">
        <v>0</v>
      </c>
      <c r="X411" s="11">
        <v>0</v>
      </c>
      <c r="Y411" s="11">
        <v>15.487640000000001</v>
      </c>
      <c r="Z411" s="28" t="s">
        <v>35</v>
      </c>
      <c r="AA411" s="11">
        <v>2.4502600000000001</v>
      </c>
      <c r="AB411" s="28" t="s">
        <v>35</v>
      </c>
      <c r="AC411" s="11">
        <v>2.5993900000000001</v>
      </c>
      <c r="AD411" s="71">
        <f t="shared" si="22"/>
        <v>0.28839999999999999</v>
      </c>
      <c r="AE411" s="71">
        <f t="shared" si="23"/>
        <v>0</v>
      </c>
      <c r="AF411" s="71">
        <f t="shared" si="21"/>
        <v>0.14910000000000001</v>
      </c>
      <c r="AG411" s="277" t="s">
        <v>908</v>
      </c>
      <c r="AH411" s="277" t="s">
        <v>491</v>
      </c>
      <c r="AI411" s="276" t="s">
        <v>492</v>
      </c>
      <c r="AJ411" s="276" t="s">
        <v>493</v>
      </c>
      <c r="AK411" s="276" t="s">
        <v>257</v>
      </c>
      <c r="AL411" s="277" t="s">
        <v>47</v>
      </c>
      <c r="AM411" s="276" t="s">
        <v>485</v>
      </c>
      <c r="AN411" s="276" t="s">
        <v>486</v>
      </c>
      <c r="AO411" s="277" t="s">
        <v>487</v>
      </c>
    </row>
    <row r="412" spans="1:41" ht="15" thickBot="1" x14ac:dyDescent="0.4">
      <c r="A412" s="8">
        <v>2025</v>
      </c>
      <c r="B412" s="9" t="s">
        <v>44</v>
      </c>
      <c r="C412" s="9" t="s">
        <v>47</v>
      </c>
      <c r="D412" s="9" t="s">
        <v>257</v>
      </c>
      <c r="E412" s="9" t="s">
        <v>32</v>
      </c>
      <c r="F412" s="8">
        <v>2035</v>
      </c>
      <c r="G412" s="11">
        <v>0</v>
      </c>
      <c r="H412" s="11">
        <v>0.24635000000000001</v>
      </c>
      <c r="I412" s="11" t="s">
        <v>35</v>
      </c>
      <c r="J412" s="11">
        <v>6.9008099999999999</v>
      </c>
      <c r="K412" s="11">
        <v>1.77742</v>
      </c>
      <c r="L412" s="11">
        <v>7.1127099999999999</v>
      </c>
      <c r="M412" s="11">
        <v>0</v>
      </c>
      <c r="N412" s="11">
        <v>0</v>
      </c>
      <c r="O412" s="11">
        <v>0</v>
      </c>
      <c r="P412" s="11" t="s">
        <v>35</v>
      </c>
      <c r="Q412" s="11">
        <v>0</v>
      </c>
      <c r="R412" s="11" t="s">
        <v>35</v>
      </c>
      <c r="S412" s="11">
        <v>0</v>
      </c>
      <c r="T412" s="11">
        <v>16.149619999999999</v>
      </c>
      <c r="U412" s="11">
        <v>0</v>
      </c>
      <c r="V412" s="11">
        <v>0</v>
      </c>
      <c r="W412" s="11">
        <v>0</v>
      </c>
      <c r="X412" s="11">
        <v>0</v>
      </c>
      <c r="Y412" s="11">
        <v>16.149619999999999</v>
      </c>
      <c r="Z412" s="28" t="s">
        <v>35</v>
      </c>
      <c r="AA412" s="11">
        <v>2.9124400000000001</v>
      </c>
      <c r="AB412" s="28" t="s">
        <v>35</v>
      </c>
      <c r="AC412" s="11">
        <v>3.00122</v>
      </c>
      <c r="AD412" s="71">
        <f t="shared" si="22"/>
        <v>0.1123</v>
      </c>
      <c r="AE412" s="71">
        <f t="shared" si="23"/>
        <v>0</v>
      </c>
      <c r="AF412" s="71">
        <f t="shared" si="21"/>
        <v>8.8800000000000004E-2</v>
      </c>
      <c r="AG412" s="277" t="s">
        <v>908</v>
      </c>
      <c r="AH412" s="277" t="s">
        <v>491</v>
      </c>
      <c r="AI412" s="276" t="s">
        <v>492</v>
      </c>
      <c r="AJ412" s="276" t="s">
        <v>493</v>
      </c>
      <c r="AK412" s="276" t="s">
        <v>257</v>
      </c>
      <c r="AL412" s="277" t="s">
        <v>47</v>
      </c>
      <c r="AM412" s="276" t="s">
        <v>485</v>
      </c>
      <c r="AN412" s="276" t="s">
        <v>486</v>
      </c>
      <c r="AO412" s="277" t="s">
        <v>487</v>
      </c>
    </row>
    <row r="413" spans="1:41" ht="23.5" thickBot="1" x14ac:dyDescent="0.4">
      <c r="A413" s="8">
        <v>2025</v>
      </c>
      <c r="B413" s="9" t="s">
        <v>44</v>
      </c>
      <c r="C413" s="9" t="s">
        <v>48</v>
      </c>
      <c r="D413" s="9" t="s">
        <v>258</v>
      </c>
      <c r="E413" s="97" t="s">
        <v>29</v>
      </c>
      <c r="F413" s="8">
        <v>2025</v>
      </c>
      <c r="G413" s="10">
        <v>12</v>
      </c>
      <c r="H413" s="10">
        <v>128</v>
      </c>
      <c r="I413" s="10">
        <v>130</v>
      </c>
      <c r="J413" s="10">
        <v>30</v>
      </c>
      <c r="K413" s="10">
        <v>53</v>
      </c>
      <c r="L413" s="10">
        <v>107</v>
      </c>
      <c r="M413" s="10">
        <v>68</v>
      </c>
      <c r="N413" s="10">
        <v>183</v>
      </c>
      <c r="O413" s="10">
        <v>101</v>
      </c>
      <c r="P413" s="10">
        <v>193</v>
      </c>
      <c r="Q413" s="10">
        <v>146</v>
      </c>
      <c r="R413" s="10">
        <v>70</v>
      </c>
      <c r="S413" s="10">
        <v>42</v>
      </c>
      <c r="T413" s="10">
        <v>1263</v>
      </c>
      <c r="U413" s="10">
        <v>245</v>
      </c>
      <c r="V413" s="10">
        <v>36</v>
      </c>
      <c r="W413" s="10">
        <v>12</v>
      </c>
      <c r="X413" s="10">
        <v>293</v>
      </c>
      <c r="Y413" s="10">
        <v>1556</v>
      </c>
      <c r="Z413" s="10">
        <v>50</v>
      </c>
      <c r="AA413" s="10">
        <v>157</v>
      </c>
      <c r="AB413" s="10">
        <v>109</v>
      </c>
      <c r="AC413" s="10">
        <v>316</v>
      </c>
      <c r="AD413" s="71">
        <f t="shared" si="22"/>
        <v>0</v>
      </c>
      <c r="AE413" s="71">
        <f t="shared" si="23"/>
        <v>0</v>
      </c>
      <c r="AF413" s="71">
        <f t="shared" si="21"/>
        <v>0</v>
      </c>
      <c r="AG413" s="277" t="s">
        <v>905</v>
      </c>
      <c r="AH413" s="277" t="s">
        <v>494</v>
      </c>
      <c r="AI413" s="276" t="s">
        <v>495</v>
      </c>
      <c r="AJ413" s="276" t="s">
        <v>496</v>
      </c>
      <c r="AK413" s="276" t="s">
        <v>258</v>
      </c>
      <c r="AL413" s="277" t="s">
        <v>48</v>
      </c>
      <c r="AM413" s="276" t="s">
        <v>485</v>
      </c>
      <c r="AN413" s="276" t="s">
        <v>486</v>
      </c>
      <c r="AO413" s="277" t="s">
        <v>487</v>
      </c>
    </row>
    <row r="414" spans="1:41" ht="15" thickBot="1" x14ac:dyDescent="0.4">
      <c r="A414" s="8">
        <v>2025</v>
      </c>
      <c r="B414" s="9" t="s">
        <v>44</v>
      </c>
      <c r="C414" s="9" t="s">
        <v>48</v>
      </c>
      <c r="D414" s="9" t="s">
        <v>258</v>
      </c>
      <c r="E414" s="9" t="s">
        <v>30</v>
      </c>
      <c r="F414" s="8">
        <v>2025</v>
      </c>
      <c r="G414" s="11">
        <v>4.0160000000000001E-2</v>
      </c>
      <c r="H414" s="11">
        <v>0.39732000000000001</v>
      </c>
      <c r="I414" s="11">
        <v>0.42504999999999998</v>
      </c>
      <c r="J414" s="11">
        <v>9.0929999999999997E-2</v>
      </c>
      <c r="K414" s="11">
        <v>0.17099</v>
      </c>
      <c r="L414" s="11">
        <v>0.34420000000000001</v>
      </c>
      <c r="M414" s="11">
        <v>0.20344999999999999</v>
      </c>
      <c r="N414" s="11">
        <v>0.57962000000000002</v>
      </c>
      <c r="O414" s="11">
        <v>0.32083</v>
      </c>
      <c r="P414" s="11">
        <v>0.65303999999999995</v>
      </c>
      <c r="Q414" s="11">
        <v>0.49497999999999998</v>
      </c>
      <c r="R414" s="11">
        <v>0.22688</v>
      </c>
      <c r="S414" s="11">
        <v>0.13739999999999999</v>
      </c>
      <c r="T414" s="11">
        <v>4.0848599999999999</v>
      </c>
      <c r="U414" s="11">
        <v>1.35175</v>
      </c>
      <c r="V414" s="11">
        <v>0.30101</v>
      </c>
      <c r="W414" s="11">
        <v>0.11333</v>
      </c>
      <c r="X414" s="11">
        <v>1.7660899999999999</v>
      </c>
      <c r="Y414" s="11">
        <v>5.8509500000000001</v>
      </c>
      <c r="Z414" s="11">
        <v>3.6760000000000001E-2</v>
      </c>
      <c r="AA414" s="11">
        <v>0.1197</v>
      </c>
      <c r="AB414" s="11">
        <v>8.8270000000000001E-2</v>
      </c>
      <c r="AC414" s="11">
        <v>0.24473</v>
      </c>
      <c r="AD414" s="71">
        <f t="shared" si="22"/>
        <v>0</v>
      </c>
      <c r="AE414" s="71">
        <f t="shared" si="23"/>
        <v>0</v>
      </c>
      <c r="AF414" s="71">
        <f t="shared" si="21"/>
        <v>0</v>
      </c>
      <c r="AG414" s="277" t="s">
        <v>906</v>
      </c>
      <c r="AH414" s="277" t="s">
        <v>494</v>
      </c>
      <c r="AI414" s="276" t="s">
        <v>495</v>
      </c>
      <c r="AJ414" s="276" t="s">
        <v>496</v>
      </c>
      <c r="AK414" s="276" t="s">
        <v>258</v>
      </c>
      <c r="AL414" s="277" t="s">
        <v>48</v>
      </c>
      <c r="AM414" s="276" t="s">
        <v>485</v>
      </c>
      <c r="AN414" s="276" t="s">
        <v>486</v>
      </c>
      <c r="AO414" s="277" t="s">
        <v>487</v>
      </c>
    </row>
    <row r="415" spans="1:41" ht="15" thickBot="1" x14ac:dyDescent="0.4">
      <c r="A415" s="8">
        <v>2025</v>
      </c>
      <c r="B415" s="9" t="s">
        <v>44</v>
      </c>
      <c r="C415" s="9" t="s">
        <v>48</v>
      </c>
      <c r="D415" s="9" t="s">
        <v>258</v>
      </c>
      <c r="E415" s="9" t="s">
        <v>30</v>
      </c>
      <c r="F415" s="8">
        <v>2026</v>
      </c>
      <c r="G415" s="11">
        <v>3.764E-2</v>
      </c>
      <c r="H415" s="11">
        <v>0.40794000000000002</v>
      </c>
      <c r="I415" s="11">
        <v>0.43446000000000001</v>
      </c>
      <c r="J415" s="11">
        <v>9.1639999999999999E-2</v>
      </c>
      <c r="K415" s="11">
        <v>0.17176</v>
      </c>
      <c r="L415" s="11">
        <v>0.34892000000000001</v>
      </c>
      <c r="M415" s="11">
        <v>0.20544000000000001</v>
      </c>
      <c r="N415" s="11">
        <v>0.57013999999999998</v>
      </c>
      <c r="O415" s="11">
        <v>0.32156000000000001</v>
      </c>
      <c r="P415" s="11">
        <v>0.65646000000000004</v>
      </c>
      <c r="Q415" s="11">
        <v>0.49624000000000001</v>
      </c>
      <c r="R415" s="11">
        <v>0.22752</v>
      </c>
      <c r="S415" s="11">
        <v>0.13825000000000001</v>
      </c>
      <c r="T415" s="11">
        <v>4.1079600000000003</v>
      </c>
      <c r="U415" s="11">
        <v>1.41679</v>
      </c>
      <c r="V415" s="11">
        <v>0.29923</v>
      </c>
      <c r="W415" s="11">
        <v>0.12135</v>
      </c>
      <c r="X415" s="11">
        <v>1.8373699999999999</v>
      </c>
      <c r="Y415" s="11">
        <v>5.9453300000000002</v>
      </c>
      <c r="Z415" s="11">
        <v>3.5799999999999998E-2</v>
      </c>
      <c r="AA415" s="11">
        <v>0.13092000000000001</v>
      </c>
      <c r="AB415" s="11">
        <v>8.8160000000000002E-2</v>
      </c>
      <c r="AC415" s="11">
        <v>0.25488</v>
      </c>
      <c r="AD415" s="71">
        <f t="shared" si="22"/>
        <v>0</v>
      </c>
      <c r="AE415" s="71">
        <f t="shared" si="23"/>
        <v>0</v>
      </c>
      <c r="AF415" s="71">
        <f t="shared" si="21"/>
        <v>0</v>
      </c>
      <c r="AG415" s="277" t="s">
        <v>906</v>
      </c>
      <c r="AH415" s="277" t="s">
        <v>494</v>
      </c>
      <c r="AI415" s="276" t="s">
        <v>495</v>
      </c>
      <c r="AJ415" s="276" t="s">
        <v>496</v>
      </c>
      <c r="AK415" s="276" t="s">
        <v>258</v>
      </c>
      <c r="AL415" s="277" t="s">
        <v>48</v>
      </c>
      <c r="AM415" s="276" t="s">
        <v>485</v>
      </c>
      <c r="AN415" s="276" t="s">
        <v>486</v>
      </c>
      <c r="AO415" s="277" t="s">
        <v>487</v>
      </c>
    </row>
    <row r="416" spans="1:41" ht="15" thickBot="1" x14ac:dyDescent="0.4">
      <c r="A416" s="8">
        <v>2025</v>
      </c>
      <c r="B416" s="9" t="s">
        <v>44</v>
      </c>
      <c r="C416" s="9" t="s">
        <v>48</v>
      </c>
      <c r="D416" s="9" t="s">
        <v>258</v>
      </c>
      <c r="E416" s="9" t="s">
        <v>30</v>
      </c>
      <c r="F416" s="8">
        <v>2027</v>
      </c>
      <c r="G416" s="11">
        <v>3.6020000000000003E-2</v>
      </c>
      <c r="H416" s="11">
        <v>0.41456999999999999</v>
      </c>
      <c r="I416" s="11">
        <v>0.43329000000000001</v>
      </c>
      <c r="J416" s="11">
        <v>9.0509999999999993E-2</v>
      </c>
      <c r="K416" s="11">
        <v>0.17568</v>
      </c>
      <c r="L416" s="11">
        <v>0.35459000000000002</v>
      </c>
      <c r="M416" s="11">
        <v>0.21001</v>
      </c>
      <c r="N416" s="11">
        <v>0.55488000000000004</v>
      </c>
      <c r="O416" s="11">
        <v>0.31955</v>
      </c>
      <c r="P416" s="11">
        <v>0.66310000000000002</v>
      </c>
      <c r="Q416" s="11">
        <v>0.49419000000000002</v>
      </c>
      <c r="R416" s="11">
        <v>0.22858999999999999</v>
      </c>
      <c r="S416" s="11">
        <v>0.13611000000000001</v>
      </c>
      <c r="T416" s="11">
        <v>4.11111</v>
      </c>
      <c r="U416" s="11">
        <v>1.4784600000000001</v>
      </c>
      <c r="V416" s="11">
        <v>0.29520000000000002</v>
      </c>
      <c r="W416" s="11">
        <v>0.12305000000000001</v>
      </c>
      <c r="X416" s="11">
        <v>1.89672</v>
      </c>
      <c r="Y416" s="11">
        <v>6.0078300000000002</v>
      </c>
      <c r="Z416" s="11">
        <v>3.7690000000000001E-2</v>
      </c>
      <c r="AA416" s="11">
        <v>0.13256999999999999</v>
      </c>
      <c r="AB416" s="11">
        <v>8.8940000000000005E-2</v>
      </c>
      <c r="AC416" s="11">
        <v>0.25921</v>
      </c>
      <c r="AD416" s="71">
        <f t="shared" si="22"/>
        <v>0</v>
      </c>
      <c r="AE416" s="71">
        <f t="shared" si="23"/>
        <v>0</v>
      </c>
      <c r="AF416" s="71">
        <f t="shared" si="21"/>
        <v>0</v>
      </c>
      <c r="AG416" s="277" t="s">
        <v>906</v>
      </c>
      <c r="AH416" s="277" t="s">
        <v>494</v>
      </c>
      <c r="AI416" s="276" t="s">
        <v>495</v>
      </c>
      <c r="AJ416" s="276" t="s">
        <v>496</v>
      </c>
      <c r="AK416" s="276" t="s">
        <v>258</v>
      </c>
      <c r="AL416" s="277" t="s">
        <v>48</v>
      </c>
      <c r="AM416" s="276" t="s">
        <v>485</v>
      </c>
      <c r="AN416" s="276" t="s">
        <v>486</v>
      </c>
      <c r="AO416" s="277" t="s">
        <v>487</v>
      </c>
    </row>
    <row r="417" spans="1:41" ht="15" thickBot="1" x14ac:dyDescent="0.4">
      <c r="A417" s="8">
        <v>2025</v>
      </c>
      <c r="B417" s="9" t="s">
        <v>44</v>
      </c>
      <c r="C417" s="9" t="s">
        <v>48</v>
      </c>
      <c r="D417" s="9" t="s">
        <v>258</v>
      </c>
      <c r="E417" s="9" t="s">
        <v>30</v>
      </c>
      <c r="F417" s="8">
        <v>2028</v>
      </c>
      <c r="G417" s="11">
        <v>3.5799999999999998E-2</v>
      </c>
      <c r="H417" s="11">
        <v>0.42381000000000002</v>
      </c>
      <c r="I417" s="11">
        <v>0.44074000000000002</v>
      </c>
      <c r="J417" s="11">
        <v>9.0929999999999997E-2</v>
      </c>
      <c r="K417" s="11">
        <v>0.18032999999999999</v>
      </c>
      <c r="L417" s="11">
        <v>0.35665999999999998</v>
      </c>
      <c r="M417" s="11">
        <v>0.21271000000000001</v>
      </c>
      <c r="N417" s="11">
        <v>0.54101999999999995</v>
      </c>
      <c r="O417" s="11">
        <v>0.31579000000000002</v>
      </c>
      <c r="P417" s="11">
        <v>0.66740999999999995</v>
      </c>
      <c r="Q417" s="11">
        <v>0.48897000000000002</v>
      </c>
      <c r="R417" s="11">
        <v>0.22627</v>
      </c>
      <c r="S417" s="11">
        <v>0.13371</v>
      </c>
      <c r="T417" s="11">
        <v>4.1141399999999999</v>
      </c>
      <c r="U417" s="11">
        <v>1.5461100000000001</v>
      </c>
      <c r="V417" s="11">
        <v>0.29116999999999998</v>
      </c>
      <c r="W417" s="11">
        <v>0.12564</v>
      </c>
      <c r="X417" s="11">
        <v>1.96292</v>
      </c>
      <c r="Y417" s="11">
        <v>6.0770600000000004</v>
      </c>
      <c r="Z417" s="11">
        <v>4.1090000000000002E-2</v>
      </c>
      <c r="AA417" s="11">
        <v>0.13875999999999999</v>
      </c>
      <c r="AB417" s="11">
        <v>9.4439999999999996E-2</v>
      </c>
      <c r="AC417" s="11">
        <v>0.27428000000000002</v>
      </c>
      <c r="AD417" s="71">
        <f t="shared" si="22"/>
        <v>0</v>
      </c>
      <c r="AE417" s="71">
        <f t="shared" si="23"/>
        <v>0</v>
      </c>
      <c r="AF417" s="71">
        <f t="shared" si="21"/>
        <v>0</v>
      </c>
      <c r="AG417" s="277" t="s">
        <v>906</v>
      </c>
      <c r="AH417" s="277" t="s">
        <v>494</v>
      </c>
      <c r="AI417" s="276" t="s">
        <v>495</v>
      </c>
      <c r="AJ417" s="276" t="s">
        <v>496</v>
      </c>
      <c r="AK417" s="276" t="s">
        <v>258</v>
      </c>
      <c r="AL417" s="277" t="s">
        <v>48</v>
      </c>
      <c r="AM417" s="276" t="s">
        <v>485</v>
      </c>
      <c r="AN417" s="276" t="s">
        <v>486</v>
      </c>
      <c r="AO417" s="277" t="s">
        <v>487</v>
      </c>
    </row>
    <row r="418" spans="1:41" ht="15" thickBot="1" x14ac:dyDescent="0.4">
      <c r="A418" s="8">
        <v>2025</v>
      </c>
      <c r="B418" s="9" t="s">
        <v>44</v>
      </c>
      <c r="C418" s="9" t="s">
        <v>48</v>
      </c>
      <c r="D418" s="9" t="s">
        <v>258</v>
      </c>
      <c r="E418" s="9" t="s">
        <v>30</v>
      </c>
      <c r="F418" s="8">
        <v>2029</v>
      </c>
      <c r="G418" s="11">
        <v>3.4630000000000001E-2</v>
      </c>
      <c r="H418" s="11">
        <v>0.43086000000000002</v>
      </c>
      <c r="I418" s="11">
        <v>0.44248999999999999</v>
      </c>
      <c r="J418" s="11">
        <v>8.788E-2</v>
      </c>
      <c r="K418" s="11">
        <v>0.18015999999999999</v>
      </c>
      <c r="L418" s="11">
        <v>0.36298000000000002</v>
      </c>
      <c r="M418" s="11">
        <v>0.21657999999999999</v>
      </c>
      <c r="N418" s="11">
        <v>0.52658000000000005</v>
      </c>
      <c r="O418" s="11">
        <v>0.30790000000000001</v>
      </c>
      <c r="P418" s="11">
        <v>0.66630999999999996</v>
      </c>
      <c r="Q418" s="11">
        <v>0.48454999999999998</v>
      </c>
      <c r="R418" s="11">
        <v>0.21912999999999999</v>
      </c>
      <c r="S418" s="11">
        <v>0.13008</v>
      </c>
      <c r="T418" s="11">
        <v>4.0901399999999999</v>
      </c>
      <c r="U418" s="11">
        <v>1.61869</v>
      </c>
      <c r="V418" s="11">
        <v>0.28948000000000002</v>
      </c>
      <c r="W418" s="11">
        <v>0.11733</v>
      </c>
      <c r="X418" s="11">
        <v>2.0255000000000001</v>
      </c>
      <c r="Y418" s="11">
        <v>6.1156300000000003</v>
      </c>
      <c r="Z418" s="11">
        <v>4.5240000000000002E-2</v>
      </c>
      <c r="AA418" s="11">
        <v>0.14924000000000001</v>
      </c>
      <c r="AB418" s="11">
        <v>9.6430000000000002E-2</v>
      </c>
      <c r="AC418" s="11">
        <v>0.29091</v>
      </c>
      <c r="AD418" s="71">
        <f t="shared" si="22"/>
        <v>0</v>
      </c>
      <c r="AE418" s="71">
        <f t="shared" si="23"/>
        <v>0</v>
      </c>
      <c r="AF418" s="71">
        <f t="shared" si="21"/>
        <v>0</v>
      </c>
      <c r="AG418" s="277" t="s">
        <v>906</v>
      </c>
      <c r="AH418" s="277" t="s">
        <v>494</v>
      </c>
      <c r="AI418" s="276" t="s">
        <v>495</v>
      </c>
      <c r="AJ418" s="276" t="s">
        <v>496</v>
      </c>
      <c r="AK418" s="276" t="s">
        <v>258</v>
      </c>
      <c r="AL418" s="277" t="s">
        <v>48</v>
      </c>
      <c r="AM418" s="276" t="s">
        <v>485</v>
      </c>
      <c r="AN418" s="276" t="s">
        <v>486</v>
      </c>
      <c r="AO418" s="277" t="s">
        <v>487</v>
      </c>
    </row>
    <row r="419" spans="1:41" ht="15" thickBot="1" x14ac:dyDescent="0.4">
      <c r="A419" s="8">
        <v>2025</v>
      </c>
      <c r="B419" s="9" t="s">
        <v>44</v>
      </c>
      <c r="C419" s="9" t="s">
        <v>48</v>
      </c>
      <c r="D419" s="9" t="s">
        <v>258</v>
      </c>
      <c r="E419" s="9" t="s">
        <v>30</v>
      </c>
      <c r="F419" s="8">
        <v>2030</v>
      </c>
      <c r="G419" s="11">
        <v>3.4750000000000003E-2</v>
      </c>
      <c r="H419" s="11">
        <v>0.43791000000000002</v>
      </c>
      <c r="I419" s="11">
        <v>0.44977</v>
      </c>
      <c r="J419" s="11">
        <v>8.5699999999999998E-2</v>
      </c>
      <c r="K419" s="11">
        <v>0.18203</v>
      </c>
      <c r="L419" s="11">
        <v>0.3609</v>
      </c>
      <c r="M419" s="11">
        <v>0.21665000000000001</v>
      </c>
      <c r="N419" s="11">
        <v>0.50351000000000001</v>
      </c>
      <c r="O419" s="11">
        <v>0.29975000000000002</v>
      </c>
      <c r="P419" s="11">
        <v>0.66137000000000001</v>
      </c>
      <c r="Q419" s="11">
        <v>0.46845999999999999</v>
      </c>
      <c r="R419" s="11">
        <v>0.21365000000000001</v>
      </c>
      <c r="S419" s="11">
        <v>0.12479</v>
      </c>
      <c r="T419" s="11">
        <v>4.0392299999999999</v>
      </c>
      <c r="U419" s="11">
        <v>1.6741200000000001</v>
      </c>
      <c r="V419" s="11">
        <v>0.29643999999999998</v>
      </c>
      <c r="W419" s="11">
        <v>0.12384000000000001</v>
      </c>
      <c r="X419" s="11">
        <v>2.0943999999999998</v>
      </c>
      <c r="Y419" s="11">
        <v>6.1336199999999996</v>
      </c>
      <c r="Z419" s="11">
        <v>5.0180000000000002E-2</v>
      </c>
      <c r="AA419" s="11">
        <v>0.15376000000000001</v>
      </c>
      <c r="AB419" s="11">
        <v>0.10150000000000001</v>
      </c>
      <c r="AC419" s="11">
        <v>0.30545</v>
      </c>
      <c r="AD419" s="71">
        <f t="shared" si="22"/>
        <v>0</v>
      </c>
      <c r="AE419" s="71">
        <f t="shared" si="23"/>
        <v>0</v>
      </c>
      <c r="AF419" s="71">
        <f t="shared" si="21"/>
        <v>0</v>
      </c>
      <c r="AG419" s="277" t="s">
        <v>906</v>
      </c>
      <c r="AH419" s="277" t="s">
        <v>494</v>
      </c>
      <c r="AI419" s="276" t="s">
        <v>495</v>
      </c>
      <c r="AJ419" s="276" t="s">
        <v>496</v>
      </c>
      <c r="AK419" s="276" t="s">
        <v>258</v>
      </c>
      <c r="AL419" s="277" t="s">
        <v>48</v>
      </c>
      <c r="AM419" s="276" t="s">
        <v>485</v>
      </c>
      <c r="AN419" s="276" t="s">
        <v>486</v>
      </c>
      <c r="AO419" s="277" t="s">
        <v>487</v>
      </c>
    </row>
    <row r="420" spans="1:41" ht="15" thickBot="1" x14ac:dyDescent="0.4">
      <c r="A420" s="8">
        <v>2025</v>
      </c>
      <c r="B420" s="9" t="s">
        <v>44</v>
      </c>
      <c r="C420" s="9" t="s">
        <v>48</v>
      </c>
      <c r="D420" s="9" t="s">
        <v>258</v>
      </c>
      <c r="E420" s="9" t="s">
        <v>30</v>
      </c>
      <c r="F420" s="8">
        <v>2031</v>
      </c>
      <c r="G420" s="11">
        <v>3.3799999999999997E-2</v>
      </c>
      <c r="H420" s="11">
        <v>0.44868999999999998</v>
      </c>
      <c r="I420" s="11">
        <v>0.44836999999999999</v>
      </c>
      <c r="J420" s="11">
        <v>8.3159999999999998E-2</v>
      </c>
      <c r="K420" s="11">
        <v>0.18073</v>
      </c>
      <c r="L420" s="11">
        <v>0.36649999999999999</v>
      </c>
      <c r="M420" s="11">
        <v>0.22289999999999999</v>
      </c>
      <c r="N420" s="11">
        <v>0.49546000000000001</v>
      </c>
      <c r="O420" s="11">
        <v>0.29008</v>
      </c>
      <c r="P420" s="11">
        <v>0.65493999999999997</v>
      </c>
      <c r="Q420" s="11">
        <v>0.46389000000000002</v>
      </c>
      <c r="R420" s="11">
        <v>0.20696000000000001</v>
      </c>
      <c r="S420" s="11">
        <v>0.12005</v>
      </c>
      <c r="T420" s="11">
        <v>4.01553</v>
      </c>
      <c r="U420" s="11">
        <v>1.7233099999999999</v>
      </c>
      <c r="V420" s="11">
        <v>0.29132000000000002</v>
      </c>
      <c r="W420" s="11">
        <v>0.11935999999999999</v>
      </c>
      <c r="X420" s="11">
        <v>2.1339899999999998</v>
      </c>
      <c r="Y420" s="11">
        <v>6.1495300000000004</v>
      </c>
      <c r="Z420" s="11">
        <v>5.2440000000000001E-2</v>
      </c>
      <c r="AA420" s="11">
        <v>0.15317</v>
      </c>
      <c r="AB420" s="11">
        <v>0.10993</v>
      </c>
      <c r="AC420" s="11">
        <v>0.31552999999999998</v>
      </c>
      <c r="AD420" s="71">
        <f t="shared" si="22"/>
        <v>0</v>
      </c>
      <c r="AE420" s="71">
        <f t="shared" si="23"/>
        <v>0</v>
      </c>
      <c r="AF420" s="71">
        <f t="shared" si="21"/>
        <v>0</v>
      </c>
      <c r="AG420" s="277" t="s">
        <v>906</v>
      </c>
      <c r="AH420" s="277" t="s">
        <v>494</v>
      </c>
      <c r="AI420" s="276" t="s">
        <v>495</v>
      </c>
      <c r="AJ420" s="276" t="s">
        <v>496</v>
      </c>
      <c r="AK420" s="276" t="s">
        <v>258</v>
      </c>
      <c r="AL420" s="277" t="s">
        <v>48</v>
      </c>
      <c r="AM420" s="276" t="s">
        <v>485</v>
      </c>
      <c r="AN420" s="276" t="s">
        <v>486</v>
      </c>
      <c r="AO420" s="277" t="s">
        <v>487</v>
      </c>
    </row>
    <row r="421" spans="1:41" ht="15" thickBot="1" x14ac:dyDescent="0.4">
      <c r="A421" s="8">
        <v>2025</v>
      </c>
      <c r="B421" s="9" t="s">
        <v>44</v>
      </c>
      <c r="C421" s="9" t="s">
        <v>48</v>
      </c>
      <c r="D421" s="9" t="s">
        <v>258</v>
      </c>
      <c r="E421" s="9" t="s">
        <v>30</v>
      </c>
      <c r="F421" s="8">
        <v>2032</v>
      </c>
      <c r="G421" s="11">
        <v>3.3369999999999997E-2</v>
      </c>
      <c r="H421" s="11">
        <v>0.45987</v>
      </c>
      <c r="I421" s="11">
        <v>0.44590999999999997</v>
      </c>
      <c r="J421" s="11">
        <v>8.0570000000000003E-2</v>
      </c>
      <c r="K421" s="11">
        <v>0.186</v>
      </c>
      <c r="L421" s="11">
        <v>0.36736000000000002</v>
      </c>
      <c r="M421" s="11">
        <v>0.22350999999999999</v>
      </c>
      <c r="N421" s="11">
        <v>0.47833999999999999</v>
      </c>
      <c r="O421" s="11">
        <v>0.28391</v>
      </c>
      <c r="P421" s="11">
        <v>0.64881999999999995</v>
      </c>
      <c r="Q421" s="11">
        <v>0.45427000000000001</v>
      </c>
      <c r="R421" s="11">
        <v>0.20113</v>
      </c>
      <c r="S421" s="11">
        <v>0.1157</v>
      </c>
      <c r="T421" s="11">
        <v>3.9787599999999999</v>
      </c>
      <c r="U421" s="11">
        <v>1.7648999999999999</v>
      </c>
      <c r="V421" s="11">
        <v>0.29055999999999998</v>
      </c>
      <c r="W421" s="11">
        <v>0.1144</v>
      </c>
      <c r="X421" s="11">
        <v>2.1698599999999999</v>
      </c>
      <c r="Y421" s="11">
        <v>6.1486200000000002</v>
      </c>
      <c r="Z421" s="11">
        <v>5.459E-2</v>
      </c>
      <c r="AA421" s="11">
        <v>0.15293999999999999</v>
      </c>
      <c r="AB421" s="11">
        <v>0.11409999999999999</v>
      </c>
      <c r="AC421" s="11">
        <v>0.32163000000000003</v>
      </c>
      <c r="AD421" s="71">
        <f t="shared" si="22"/>
        <v>0</v>
      </c>
      <c r="AE421" s="71">
        <f t="shared" si="23"/>
        <v>0</v>
      </c>
      <c r="AF421" s="71">
        <f t="shared" si="21"/>
        <v>0</v>
      </c>
      <c r="AG421" s="277" t="s">
        <v>906</v>
      </c>
      <c r="AH421" s="277" t="s">
        <v>494</v>
      </c>
      <c r="AI421" s="276" t="s">
        <v>495</v>
      </c>
      <c r="AJ421" s="276" t="s">
        <v>496</v>
      </c>
      <c r="AK421" s="276" t="s">
        <v>258</v>
      </c>
      <c r="AL421" s="277" t="s">
        <v>48</v>
      </c>
      <c r="AM421" s="276" t="s">
        <v>485</v>
      </c>
      <c r="AN421" s="276" t="s">
        <v>486</v>
      </c>
      <c r="AO421" s="277" t="s">
        <v>487</v>
      </c>
    </row>
    <row r="422" spans="1:41" ht="15" thickBot="1" x14ac:dyDescent="0.4">
      <c r="A422" s="8">
        <v>2025</v>
      </c>
      <c r="B422" s="9" t="s">
        <v>44</v>
      </c>
      <c r="C422" s="9" t="s">
        <v>48</v>
      </c>
      <c r="D422" s="9" t="s">
        <v>258</v>
      </c>
      <c r="E422" s="9" t="s">
        <v>30</v>
      </c>
      <c r="F422" s="8">
        <v>2033</v>
      </c>
      <c r="G422" s="11">
        <v>3.2719999999999999E-2</v>
      </c>
      <c r="H422" s="11">
        <v>0.45611000000000002</v>
      </c>
      <c r="I422" s="11">
        <v>0.43902000000000002</v>
      </c>
      <c r="J422" s="11">
        <v>7.5370000000000006E-2</v>
      </c>
      <c r="K422" s="11">
        <v>0.18995999999999999</v>
      </c>
      <c r="L422" s="11">
        <v>0.37719000000000003</v>
      </c>
      <c r="M422" s="11">
        <v>0.2286</v>
      </c>
      <c r="N422" s="11">
        <v>0.46072999999999997</v>
      </c>
      <c r="O422" s="11">
        <v>0.27009</v>
      </c>
      <c r="P422" s="11">
        <v>0.64988999999999997</v>
      </c>
      <c r="Q422" s="11">
        <v>0.44597999999999999</v>
      </c>
      <c r="R422" s="11">
        <v>0.19475000000000001</v>
      </c>
      <c r="S422" s="11">
        <v>0.11126</v>
      </c>
      <c r="T422" s="11">
        <v>3.93167</v>
      </c>
      <c r="U422" s="11">
        <v>1.81382</v>
      </c>
      <c r="V422" s="11">
        <v>0.29976999999999998</v>
      </c>
      <c r="W422" s="11">
        <v>0.11210000000000001</v>
      </c>
      <c r="X422" s="11">
        <v>2.2256900000000002</v>
      </c>
      <c r="Y422" s="11">
        <v>6.1573599999999997</v>
      </c>
      <c r="Z422" s="11">
        <v>5.6619999999999997E-2</v>
      </c>
      <c r="AA422" s="11">
        <v>0.15923000000000001</v>
      </c>
      <c r="AB422" s="11">
        <v>0.11260000000000001</v>
      </c>
      <c r="AC422" s="11">
        <v>0.32845000000000002</v>
      </c>
      <c r="AD422" s="71">
        <f t="shared" si="22"/>
        <v>0</v>
      </c>
      <c r="AE422" s="71">
        <f t="shared" si="23"/>
        <v>0</v>
      </c>
      <c r="AF422" s="71">
        <f t="shared" si="21"/>
        <v>0</v>
      </c>
      <c r="AG422" s="277" t="s">
        <v>906</v>
      </c>
      <c r="AH422" s="277" t="s">
        <v>494</v>
      </c>
      <c r="AI422" s="276" t="s">
        <v>495</v>
      </c>
      <c r="AJ422" s="276" t="s">
        <v>496</v>
      </c>
      <c r="AK422" s="276" t="s">
        <v>258</v>
      </c>
      <c r="AL422" s="277" t="s">
        <v>48</v>
      </c>
      <c r="AM422" s="276" t="s">
        <v>485</v>
      </c>
      <c r="AN422" s="276" t="s">
        <v>486</v>
      </c>
      <c r="AO422" s="277" t="s">
        <v>487</v>
      </c>
    </row>
    <row r="423" spans="1:41" ht="15" thickBot="1" x14ac:dyDescent="0.4">
      <c r="A423" s="8">
        <v>2025</v>
      </c>
      <c r="B423" s="9" t="s">
        <v>44</v>
      </c>
      <c r="C423" s="9" t="s">
        <v>48</v>
      </c>
      <c r="D423" s="9" t="s">
        <v>258</v>
      </c>
      <c r="E423" s="9" t="s">
        <v>30</v>
      </c>
      <c r="F423" s="8">
        <v>2034</v>
      </c>
      <c r="G423" s="11">
        <v>2.981E-2</v>
      </c>
      <c r="H423" s="11">
        <v>0.45827000000000001</v>
      </c>
      <c r="I423" s="11">
        <v>0.43456</v>
      </c>
      <c r="J423" s="11">
        <v>6.8680000000000005E-2</v>
      </c>
      <c r="K423" s="11">
        <v>0.19117999999999999</v>
      </c>
      <c r="L423" s="11">
        <v>0.38190000000000002</v>
      </c>
      <c r="M423" s="11">
        <v>0.2306</v>
      </c>
      <c r="N423" s="11">
        <v>0.4415</v>
      </c>
      <c r="O423" s="11">
        <v>0.26155</v>
      </c>
      <c r="P423" s="11">
        <v>0.64220999999999995</v>
      </c>
      <c r="Q423" s="11">
        <v>0.43341000000000002</v>
      </c>
      <c r="R423" s="11">
        <v>0.19499</v>
      </c>
      <c r="S423" s="11">
        <v>0.10634</v>
      </c>
      <c r="T423" s="11">
        <v>3.875</v>
      </c>
      <c r="U423" s="11">
        <v>1.8633200000000001</v>
      </c>
      <c r="V423" s="11">
        <v>0.30801000000000001</v>
      </c>
      <c r="W423" s="11">
        <v>0.1159</v>
      </c>
      <c r="X423" s="11">
        <v>2.2872300000000001</v>
      </c>
      <c r="Y423" s="11">
        <v>6.1622199999999996</v>
      </c>
      <c r="Z423" s="11">
        <v>5.672E-2</v>
      </c>
      <c r="AA423" s="11">
        <v>0.15842999999999999</v>
      </c>
      <c r="AB423" s="11">
        <v>0.11532000000000001</v>
      </c>
      <c r="AC423" s="11">
        <v>0.33046999999999999</v>
      </c>
      <c r="AD423" s="71">
        <f t="shared" si="22"/>
        <v>0</v>
      </c>
      <c r="AE423" s="71">
        <f t="shared" si="23"/>
        <v>0</v>
      </c>
      <c r="AF423" s="71">
        <f t="shared" si="21"/>
        <v>0</v>
      </c>
      <c r="AG423" s="277" t="s">
        <v>906</v>
      </c>
      <c r="AH423" s="277" t="s">
        <v>494</v>
      </c>
      <c r="AI423" s="276" t="s">
        <v>495</v>
      </c>
      <c r="AJ423" s="276" t="s">
        <v>496</v>
      </c>
      <c r="AK423" s="276" t="s">
        <v>258</v>
      </c>
      <c r="AL423" s="277" t="s">
        <v>48</v>
      </c>
      <c r="AM423" s="276" t="s">
        <v>485</v>
      </c>
      <c r="AN423" s="276" t="s">
        <v>486</v>
      </c>
      <c r="AO423" s="277" t="s">
        <v>487</v>
      </c>
    </row>
    <row r="424" spans="1:41" ht="15" thickBot="1" x14ac:dyDescent="0.4">
      <c r="A424" s="8">
        <v>2025</v>
      </c>
      <c r="B424" s="9" t="s">
        <v>44</v>
      </c>
      <c r="C424" s="9" t="s">
        <v>48</v>
      </c>
      <c r="D424" s="9" t="s">
        <v>258</v>
      </c>
      <c r="E424" s="9" t="s">
        <v>30</v>
      </c>
      <c r="F424" s="8">
        <v>2035</v>
      </c>
      <c r="G424" s="11">
        <v>3.0179999999999998E-2</v>
      </c>
      <c r="H424" s="11">
        <v>0.46074999999999999</v>
      </c>
      <c r="I424" s="11">
        <v>0.42598999999999998</v>
      </c>
      <c r="J424" s="11">
        <v>6.7610000000000003E-2</v>
      </c>
      <c r="K424" s="11">
        <v>0.19605</v>
      </c>
      <c r="L424" s="11">
        <v>0.38044</v>
      </c>
      <c r="M424" s="11">
        <v>0.23796999999999999</v>
      </c>
      <c r="N424" s="11">
        <v>0.41735</v>
      </c>
      <c r="O424" s="11">
        <v>0.24751999999999999</v>
      </c>
      <c r="P424" s="11">
        <v>0.63632999999999995</v>
      </c>
      <c r="Q424" s="11">
        <v>0.42143000000000003</v>
      </c>
      <c r="R424" s="11">
        <v>0.19017000000000001</v>
      </c>
      <c r="S424" s="11">
        <v>0.10126</v>
      </c>
      <c r="T424" s="11">
        <v>3.81304</v>
      </c>
      <c r="U424" s="11">
        <v>1.9147700000000001</v>
      </c>
      <c r="V424" s="11">
        <v>0.31579000000000002</v>
      </c>
      <c r="W424" s="11">
        <v>0.11924</v>
      </c>
      <c r="X424" s="11">
        <v>2.3498000000000001</v>
      </c>
      <c r="Y424" s="11">
        <v>6.1628400000000001</v>
      </c>
      <c r="Z424" s="11">
        <v>5.6259999999999998E-2</v>
      </c>
      <c r="AA424" s="11">
        <v>0.16902</v>
      </c>
      <c r="AB424" s="11">
        <v>0.11269</v>
      </c>
      <c r="AC424" s="11">
        <v>0.33796999999999999</v>
      </c>
      <c r="AD424" s="71">
        <f t="shared" si="22"/>
        <v>0</v>
      </c>
      <c r="AE424" s="71">
        <f t="shared" si="23"/>
        <v>0</v>
      </c>
      <c r="AF424" s="71">
        <f t="shared" si="21"/>
        <v>0</v>
      </c>
      <c r="AG424" s="277" t="s">
        <v>906</v>
      </c>
      <c r="AH424" s="277" t="s">
        <v>494</v>
      </c>
      <c r="AI424" s="276" t="s">
        <v>495</v>
      </c>
      <c r="AJ424" s="276" t="s">
        <v>496</v>
      </c>
      <c r="AK424" s="276" t="s">
        <v>258</v>
      </c>
      <c r="AL424" s="277" t="s">
        <v>48</v>
      </c>
      <c r="AM424" s="276" t="s">
        <v>485</v>
      </c>
      <c r="AN424" s="276" t="s">
        <v>486</v>
      </c>
      <c r="AO424" s="277" t="s">
        <v>487</v>
      </c>
    </row>
    <row r="425" spans="1:41" ht="15" thickBot="1" x14ac:dyDescent="0.4">
      <c r="A425" s="8">
        <v>2025</v>
      </c>
      <c r="B425" s="9" t="s">
        <v>44</v>
      </c>
      <c r="C425" s="9" t="s">
        <v>48</v>
      </c>
      <c r="D425" s="9" t="s">
        <v>258</v>
      </c>
      <c r="E425" s="9" t="s">
        <v>31</v>
      </c>
      <c r="F425" s="8">
        <v>2025</v>
      </c>
      <c r="G425" s="11" t="s">
        <v>381</v>
      </c>
      <c r="H425" s="11" t="s">
        <v>381</v>
      </c>
      <c r="I425" s="11" t="s">
        <v>381</v>
      </c>
      <c r="J425" s="11" t="s">
        <v>381</v>
      </c>
      <c r="K425" s="11" t="s">
        <v>381</v>
      </c>
      <c r="L425" s="11" t="s">
        <v>381</v>
      </c>
      <c r="M425" s="11" t="s">
        <v>381</v>
      </c>
      <c r="N425" s="11" t="s">
        <v>381</v>
      </c>
      <c r="O425" s="11" t="s">
        <v>381</v>
      </c>
      <c r="P425" s="11" t="s">
        <v>381</v>
      </c>
      <c r="Q425" s="11" t="s">
        <v>381</v>
      </c>
      <c r="R425" s="11" t="s">
        <v>381</v>
      </c>
      <c r="S425" s="11" t="s">
        <v>381</v>
      </c>
      <c r="T425" s="11" t="s">
        <v>381</v>
      </c>
      <c r="U425" s="11" t="s">
        <v>381</v>
      </c>
      <c r="V425" s="11" t="s">
        <v>381</v>
      </c>
      <c r="W425" s="11" t="s">
        <v>381</v>
      </c>
      <c r="X425" s="11" t="s">
        <v>381</v>
      </c>
      <c r="Y425" s="11" t="s">
        <v>381</v>
      </c>
      <c r="Z425" s="11">
        <v>0.21479000000000001</v>
      </c>
      <c r="AA425" s="11">
        <v>0.68303000000000003</v>
      </c>
      <c r="AB425" s="11">
        <v>0.31808999999999998</v>
      </c>
      <c r="AC425" s="11">
        <v>1.2159199999999999</v>
      </c>
      <c r="AD425" s="71"/>
      <c r="AE425" s="71"/>
      <c r="AF425" s="71">
        <f t="shared" si="21"/>
        <v>0</v>
      </c>
      <c r="AG425" s="277" t="s">
        <v>907</v>
      </c>
      <c r="AH425" s="277" t="s">
        <v>494</v>
      </c>
      <c r="AI425" s="276" t="s">
        <v>495</v>
      </c>
      <c r="AJ425" s="276" t="s">
        <v>496</v>
      </c>
      <c r="AK425" s="276" t="s">
        <v>258</v>
      </c>
      <c r="AL425" s="277" t="s">
        <v>48</v>
      </c>
      <c r="AM425" s="276" t="s">
        <v>485</v>
      </c>
      <c r="AN425" s="276" t="s">
        <v>486</v>
      </c>
      <c r="AO425" s="277" t="s">
        <v>487</v>
      </c>
    </row>
    <row r="426" spans="1:41" ht="15" thickBot="1" x14ac:dyDescent="0.4">
      <c r="A426" s="8">
        <v>2025</v>
      </c>
      <c r="B426" s="9" t="s">
        <v>44</v>
      </c>
      <c r="C426" s="9" t="s">
        <v>48</v>
      </c>
      <c r="D426" s="9" t="s">
        <v>258</v>
      </c>
      <c r="E426" s="9" t="s">
        <v>31</v>
      </c>
      <c r="F426" s="8">
        <v>2026</v>
      </c>
      <c r="G426" s="11" t="s">
        <v>381</v>
      </c>
      <c r="H426" s="11" t="s">
        <v>381</v>
      </c>
      <c r="I426" s="11" t="s">
        <v>381</v>
      </c>
      <c r="J426" s="11" t="s">
        <v>381</v>
      </c>
      <c r="K426" s="11" t="s">
        <v>381</v>
      </c>
      <c r="L426" s="11" t="s">
        <v>381</v>
      </c>
      <c r="M426" s="11" t="s">
        <v>381</v>
      </c>
      <c r="N426" s="11" t="s">
        <v>381</v>
      </c>
      <c r="O426" s="11" t="s">
        <v>381</v>
      </c>
      <c r="P426" s="11" t="s">
        <v>381</v>
      </c>
      <c r="Q426" s="11" t="s">
        <v>381</v>
      </c>
      <c r="R426" s="11" t="s">
        <v>381</v>
      </c>
      <c r="S426" s="11" t="s">
        <v>381</v>
      </c>
      <c r="T426" s="11" t="s">
        <v>381</v>
      </c>
      <c r="U426" s="11" t="s">
        <v>381</v>
      </c>
      <c r="V426" s="11" t="s">
        <v>381</v>
      </c>
      <c r="W426" s="11" t="s">
        <v>381</v>
      </c>
      <c r="X426" s="11" t="s">
        <v>381</v>
      </c>
      <c r="Y426" s="11" t="s">
        <v>381</v>
      </c>
      <c r="Z426" s="11">
        <v>0.21387</v>
      </c>
      <c r="AA426" s="11">
        <v>0.71077999999999997</v>
      </c>
      <c r="AB426" s="11">
        <v>0.30403000000000002</v>
      </c>
      <c r="AC426" s="11">
        <v>1.2286699999999999</v>
      </c>
      <c r="AD426" s="71"/>
      <c r="AE426" s="71"/>
      <c r="AF426" s="71">
        <f t="shared" si="21"/>
        <v>0</v>
      </c>
      <c r="AG426" s="277" t="s">
        <v>907</v>
      </c>
      <c r="AH426" s="277" t="s">
        <v>494</v>
      </c>
      <c r="AI426" s="276" t="s">
        <v>495</v>
      </c>
      <c r="AJ426" s="276" t="s">
        <v>496</v>
      </c>
      <c r="AK426" s="276" t="s">
        <v>258</v>
      </c>
      <c r="AL426" s="277" t="s">
        <v>48</v>
      </c>
      <c r="AM426" s="276" t="s">
        <v>485</v>
      </c>
      <c r="AN426" s="276" t="s">
        <v>486</v>
      </c>
      <c r="AO426" s="277" t="s">
        <v>487</v>
      </c>
    </row>
    <row r="427" spans="1:41" ht="15" thickBot="1" x14ac:dyDescent="0.4">
      <c r="A427" s="8">
        <v>2025</v>
      </c>
      <c r="B427" s="9" t="s">
        <v>44</v>
      </c>
      <c r="C427" s="9" t="s">
        <v>48</v>
      </c>
      <c r="D427" s="9" t="s">
        <v>258</v>
      </c>
      <c r="E427" s="9" t="s">
        <v>31</v>
      </c>
      <c r="F427" s="8">
        <v>2027</v>
      </c>
      <c r="G427" s="11" t="s">
        <v>381</v>
      </c>
      <c r="H427" s="11" t="s">
        <v>381</v>
      </c>
      <c r="I427" s="11" t="s">
        <v>381</v>
      </c>
      <c r="J427" s="11" t="s">
        <v>381</v>
      </c>
      <c r="K427" s="11" t="s">
        <v>381</v>
      </c>
      <c r="L427" s="11" t="s">
        <v>381</v>
      </c>
      <c r="M427" s="11" t="s">
        <v>381</v>
      </c>
      <c r="N427" s="11" t="s">
        <v>381</v>
      </c>
      <c r="O427" s="11" t="s">
        <v>381</v>
      </c>
      <c r="P427" s="11" t="s">
        <v>381</v>
      </c>
      <c r="Q427" s="11" t="s">
        <v>381</v>
      </c>
      <c r="R427" s="11" t="s">
        <v>381</v>
      </c>
      <c r="S427" s="11" t="s">
        <v>381</v>
      </c>
      <c r="T427" s="11" t="s">
        <v>381</v>
      </c>
      <c r="U427" s="11" t="s">
        <v>381</v>
      </c>
      <c r="V427" s="11" t="s">
        <v>381</v>
      </c>
      <c r="W427" s="11" t="s">
        <v>381</v>
      </c>
      <c r="X427" s="11" t="s">
        <v>381</v>
      </c>
      <c r="Y427" s="11" t="s">
        <v>381</v>
      </c>
      <c r="Z427" s="11">
        <v>0.21515999999999999</v>
      </c>
      <c r="AA427" s="11">
        <v>0.67249000000000003</v>
      </c>
      <c r="AB427" s="11">
        <v>0.3034</v>
      </c>
      <c r="AC427" s="11">
        <v>1.19106</v>
      </c>
      <c r="AD427" s="71"/>
      <c r="AE427" s="71"/>
      <c r="AF427" s="71">
        <f t="shared" si="21"/>
        <v>0</v>
      </c>
      <c r="AG427" s="277" t="s">
        <v>907</v>
      </c>
      <c r="AH427" s="277" t="s">
        <v>494</v>
      </c>
      <c r="AI427" s="276" t="s">
        <v>495</v>
      </c>
      <c r="AJ427" s="276" t="s">
        <v>496</v>
      </c>
      <c r="AK427" s="276" t="s">
        <v>258</v>
      </c>
      <c r="AL427" s="277" t="s">
        <v>48</v>
      </c>
      <c r="AM427" s="276" t="s">
        <v>485</v>
      </c>
      <c r="AN427" s="276" t="s">
        <v>486</v>
      </c>
      <c r="AO427" s="277" t="s">
        <v>487</v>
      </c>
    </row>
    <row r="428" spans="1:41" ht="15" thickBot="1" x14ac:dyDescent="0.4">
      <c r="A428" s="8">
        <v>2025</v>
      </c>
      <c r="B428" s="9" t="s">
        <v>44</v>
      </c>
      <c r="C428" s="9" t="s">
        <v>48</v>
      </c>
      <c r="D428" s="9" t="s">
        <v>258</v>
      </c>
      <c r="E428" s="9" t="s">
        <v>31</v>
      </c>
      <c r="F428" s="8">
        <v>2028</v>
      </c>
      <c r="G428" s="11" t="s">
        <v>381</v>
      </c>
      <c r="H428" s="11" t="s">
        <v>381</v>
      </c>
      <c r="I428" s="11" t="s">
        <v>381</v>
      </c>
      <c r="J428" s="11" t="s">
        <v>381</v>
      </c>
      <c r="K428" s="11" t="s">
        <v>381</v>
      </c>
      <c r="L428" s="11" t="s">
        <v>381</v>
      </c>
      <c r="M428" s="11" t="s">
        <v>381</v>
      </c>
      <c r="N428" s="11" t="s">
        <v>381</v>
      </c>
      <c r="O428" s="11" t="s">
        <v>381</v>
      </c>
      <c r="P428" s="11" t="s">
        <v>381</v>
      </c>
      <c r="Q428" s="11" t="s">
        <v>381</v>
      </c>
      <c r="R428" s="11" t="s">
        <v>381</v>
      </c>
      <c r="S428" s="11" t="s">
        <v>381</v>
      </c>
      <c r="T428" s="11" t="s">
        <v>381</v>
      </c>
      <c r="U428" s="11" t="s">
        <v>381</v>
      </c>
      <c r="V428" s="11" t="s">
        <v>381</v>
      </c>
      <c r="W428" s="11" t="s">
        <v>381</v>
      </c>
      <c r="X428" s="11" t="s">
        <v>381</v>
      </c>
      <c r="Y428" s="11" t="s">
        <v>381</v>
      </c>
      <c r="Z428" s="11">
        <v>0.19542999999999999</v>
      </c>
      <c r="AA428" s="11">
        <v>0.63143000000000005</v>
      </c>
      <c r="AB428" s="11">
        <v>0.30174000000000001</v>
      </c>
      <c r="AC428" s="11">
        <v>1.1286</v>
      </c>
      <c r="AD428" s="71"/>
      <c r="AE428" s="71"/>
      <c r="AF428" s="71">
        <f t="shared" si="21"/>
        <v>0</v>
      </c>
      <c r="AG428" s="277" t="s">
        <v>907</v>
      </c>
      <c r="AH428" s="277" t="s">
        <v>494</v>
      </c>
      <c r="AI428" s="276" t="s">
        <v>495</v>
      </c>
      <c r="AJ428" s="276" t="s">
        <v>496</v>
      </c>
      <c r="AK428" s="276" t="s">
        <v>258</v>
      </c>
      <c r="AL428" s="277" t="s">
        <v>48</v>
      </c>
      <c r="AM428" s="276" t="s">
        <v>485</v>
      </c>
      <c r="AN428" s="276" t="s">
        <v>486</v>
      </c>
      <c r="AO428" s="277" t="s">
        <v>487</v>
      </c>
    </row>
    <row r="429" spans="1:41" ht="15" thickBot="1" x14ac:dyDescent="0.4">
      <c r="A429" s="8">
        <v>2025</v>
      </c>
      <c r="B429" s="9" t="s">
        <v>44</v>
      </c>
      <c r="C429" s="9" t="s">
        <v>48</v>
      </c>
      <c r="D429" s="9" t="s">
        <v>258</v>
      </c>
      <c r="E429" s="9" t="s">
        <v>31</v>
      </c>
      <c r="F429" s="8">
        <v>2029</v>
      </c>
      <c r="G429" s="11" t="s">
        <v>381</v>
      </c>
      <c r="H429" s="11" t="s">
        <v>381</v>
      </c>
      <c r="I429" s="11" t="s">
        <v>381</v>
      </c>
      <c r="J429" s="11" t="s">
        <v>381</v>
      </c>
      <c r="K429" s="11" t="s">
        <v>381</v>
      </c>
      <c r="L429" s="11" t="s">
        <v>381</v>
      </c>
      <c r="M429" s="11" t="s">
        <v>381</v>
      </c>
      <c r="N429" s="11" t="s">
        <v>381</v>
      </c>
      <c r="O429" s="11" t="s">
        <v>381</v>
      </c>
      <c r="P429" s="11" t="s">
        <v>381</v>
      </c>
      <c r="Q429" s="11" t="s">
        <v>381</v>
      </c>
      <c r="R429" s="11" t="s">
        <v>381</v>
      </c>
      <c r="S429" s="11" t="s">
        <v>381</v>
      </c>
      <c r="T429" s="11" t="s">
        <v>381</v>
      </c>
      <c r="U429" s="11" t="s">
        <v>381</v>
      </c>
      <c r="V429" s="11" t="s">
        <v>381</v>
      </c>
      <c r="W429" s="11" t="s">
        <v>381</v>
      </c>
      <c r="X429" s="11" t="s">
        <v>381</v>
      </c>
      <c r="Y429" s="11" t="s">
        <v>381</v>
      </c>
      <c r="Z429" s="11">
        <v>0.18353</v>
      </c>
      <c r="AA429" s="11">
        <v>0.61348999999999998</v>
      </c>
      <c r="AB429" s="11">
        <v>0.2989</v>
      </c>
      <c r="AC429" s="11">
        <v>1.09592</v>
      </c>
      <c r="AD429" s="71"/>
      <c r="AE429" s="71"/>
      <c r="AF429" s="71">
        <f t="shared" si="21"/>
        <v>0</v>
      </c>
      <c r="AG429" s="277" t="s">
        <v>907</v>
      </c>
      <c r="AH429" s="277" t="s">
        <v>494</v>
      </c>
      <c r="AI429" s="276" t="s">
        <v>495</v>
      </c>
      <c r="AJ429" s="276" t="s">
        <v>496</v>
      </c>
      <c r="AK429" s="276" t="s">
        <v>258</v>
      </c>
      <c r="AL429" s="277" t="s">
        <v>48</v>
      </c>
      <c r="AM429" s="276" t="s">
        <v>485</v>
      </c>
      <c r="AN429" s="276" t="s">
        <v>486</v>
      </c>
      <c r="AO429" s="277" t="s">
        <v>487</v>
      </c>
    </row>
    <row r="430" spans="1:41" ht="15" thickBot="1" x14ac:dyDescent="0.4">
      <c r="A430" s="8">
        <v>2025</v>
      </c>
      <c r="B430" s="9" t="s">
        <v>44</v>
      </c>
      <c r="C430" s="9" t="s">
        <v>48</v>
      </c>
      <c r="D430" s="9" t="s">
        <v>258</v>
      </c>
      <c r="E430" s="9" t="s">
        <v>31</v>
      </c>
      <c r="F430" s="8">
        <v>2030</v>
      </c>
      <c r="G430" s="11" t="s">
        <v>381</v>
      </c>
      <c r="H430" s="11" t="s">
        <v>381</v>
      </c>
      <c r="I430" s="11" t="s">
        <v>381</v>
      </c>
      <c r="J430" s="11" t="s">
        <v>381</v>
      </c>
      <c r="K430" s="11" t="s">
        <v>381</v>
      </c>
      <c r="L430" s="11" t="s">
        <v>381</v>
      </c>
      <c r="M430" s="11" t="s">
        <v>381</v>
      </c>
      <c r="N430" s="11" t="s">
        <v>381</v>
      </c>
      <c r="O430" s="11" t="s">
        <v>381</v>
      </c>
      <c r="P430" s="11" t="s">
        <v>381</v>
      </c>
      <c r="Q430" s="11" t="s">
        <v>381</v>
      </c>
      <c r="R430" s="11" t="s">
        <v>381</v>
      </c>
      <c r="S430" s="11" t="s">
        <v>381</v>
      </c>
      <c r="T430" s="11" t="s">
        <v>381</v>
      </c>
      <c r="U430" s="11" t="s">
        <v>381</v>
      </c>
      <c r="V430" s="11" t="s">
        <v>381</v>
      </c>
      <c r="W430" s="11" t="s">
        <v>381</v>
      </c>
      <c r="X430" s="11" t="s">
        <v>381</v>
      </c>
      <c r="Y430" s="11" t="s">
        <v>381</v>
      </c>
      <c r="Z430" s="11">
        <v>0.18493999999999999</v>
      </c>
      <c r="AA430" s="11">
        <v>0.57315000000000005</v>
      </c>
      <c r="AB430" s="11">
        <v>0.30041000000000001</v>
      </c>
      <c r="AC430" s="11">
        <v>1.0584899999999999</v>
      </c>
      <c r="AD430" s="71"/>
      <c r="AE430" s="71"/>
      <c r="AF430" s="71">
        <f t="shared" si="21"/>
        <v>0</v>
      </c>
      <c r="AG430" s="277" t="s">
        <v>907</v>
      </c>
      <c r="AH430" s="277" t="s">
        <v>494</v>
      </c>
      <c r="AI430" s="276" t="s">
        <v>495</v>
      </c>
      <c r="AJ430" s="276" t="s">
        <v>496</v>
      </c>
      <c r="AK430" s="276" t="s">
        <v>258</v>
      </c>
      <c r="AL430" s="277" t="s">
        <v>48</v>
      </c>
      <c r="AM430" s="276" t="s">
        <v>485</v>
      </c>
      <c r="AN430" s="276" t="s">
        <v>486</v>
      </c>
      <c r="AO430" s="277" t="s">
        <v>487</v>
      </c>
    </row>
    <row r="431" spans="1:41" ht="15" thickBot="1" x14ac:dyDescent="0.4">
      <c r="A431" s="8">
        <v>2025</v>
      </c>
      <c r="B431" s="9" t="s">
        <v>44</v>
      </c>
      <c r="C431" s="9" t="s">
        <v>48</v>
      </c>
      <c r="D431" s="9" t="s">
        <v>258</v>
      </c>
      <c r="E431" s="9" t="s">
        <v>31</v>
      </c>
      <c r="F431" s="8">
        <v>2031</v>
      </c>
      <c r="G431" s="11" t="s">
        <v>381</v>
      </c>
      <c r="H431" s="11" t="s">
        <v>381</v>
      </c>
      <c r="I431" s="11" t="s">
        <v>381</v>
      </c>
      <c r="J431" s="11" t="s">
        <v>381</v>
      </c>
      <c r="K431" s="11" t="s">
        <v>381</v>
      </c>
      <c r="L431" s="11" t="s">
        <v>381</v>
      </c>
      <c r="M431" s="11" t="s">
        <v>381</v>
      </c>
      <c r="N431" s="11" t="s">
        <v>381</v>
      </c>
      <c r="O431" s="11" t="s">
        <v>381</v>
      </c>
      <c r="P431" s="11" t="s">
        <v>381</v>
      </c>
      <c r="Q431" s="11" t="s">
        <v>381</v>
      </c>
      <c r="R431" s="11" t="s">
        <v>381</v>
      </c>
      <c r="S431" s="11" t="s">
        <v>381</v>
      </c>
      <c r="T431" s="11" t="s">
        <v>381</v>
      </c>
      <c r="U431" s="11" t="s">
        <v>381</v>
      </c>
      <c r="V431" s="11" t="s">
        <v>381</v>
      </c>
      <c r="W431" s="11" t="s">
        <v>381</v>
      </c>
      <c r="X431" s="11" t="s">
        <v>381</v>
      </c>
      <c r="Y431" s="11" t="s">
        <v>381</v>
      </c>
      <c r="Z431" s="11">
        <v>0.20072000000000001</v>
      </c>
      <c r="AA431" s="11">
        <v>0.59067000000000003</v>
      </c>
      <c r="AB431" s="11">
        <v>0.29565999999999998</v>
      </c>
      <c r="AC431" s="11">
        <v>1.0870599999999999</v>
      </c>
      <c r="AD431" s="71"/>
      <c r="AE431" s="71"/>
      <c r="AF431" s="71">
        <f t="shared" si="21"/>
        <v>0</v>
      </c>
      <c r="AG431" s="277" t="s">
        <v>907</v>
      </c>
      <c r="AH431" s="277" t="s">
        <v>494</v>
      </c>
      <c r="AI431" s="276" t="s">
        <v>495</v>
      </c>
      <c r="AJ431" s="276" t="s">
        <v>496</v>
      </c>
      <c r="AK431" s="276" t="s">
        <v>258</v>
      </c>
      <c r="AL431" s="277" t="s">
        <v>48</v>
      </c>
      <c r="AM431" s="276" t="s">
        <v>485</v>
      </c>
      <c r="AN431" s="276" t="s">
        <v>486</v>
      </c>
      <c r="AO431" s="277" t="s">
        <v>487</v>
      </c>
    </row>
    <row r="432" spans="1:41" ht="15" thickBot="1" x14ac:dyDescent="0.4">
      <c r="A432" s="8">
        <v>2025</v>
      </c>
      <c r="B432" s="9" t="s">
        <v>44</v>
      </c>
      <c r="C432" s="9" t="s">
        <v>48</v>
      </c>
      <c r="D432" s="9" t="s">
        <v>258</v>
      </c>
      <c r="E432" s="9" t="s">
        <v>31</v>
      </c>
      <c r="F432" s="8">
        <v>2032</v>
      </c>
      <c r="G432" s="11" t="s">
        <v>381</v>
      </c>
      <c r="H432" s="11" t="s">
        <v>381</v>
      </c>
      <c r="I432" s="11" t="s">
        <v>381</v>
      </c>
      <c r="J432" s="11" t="s">
        <v>381</v>
      </c>
      <c r="K432" s="11" t="s">
        <v>381</v>
      </c>
      <c r="L432" s="11" t="s">
        <v>381</v>
      </c>
      <c r="M432" s="11" t="s">
        <v>381</v>
      </c>
      <c r="N432" s="11" t="s">
        <v>381</v>
      </c>
      <c r="O432" s="11" t="s">
        <v>381</v>
      </c>
      <c r="P432" s="11" t="s">
        <v>381</v>
      </c>
      <c r="Q432" s="11" t="s">
        <v>381</v>
      </c>
      <c r="R432" s="11" t="s">
        <v>381</v>
      </c>
      <c r="S432" s="11" t="s">
        <v>381</v>
      </c>
      <c r="T432" s="11" t="s">
        <v>381</v>
      </c>
      <c r="U432" s="11" t="s">
        <v>381</v>
      </c>
      <c r="V432" s="11" t="s">
        <v>381</v>
      </c>
      <c r="W432" s="11" t="s">
        <v>381</v>
      </c>
      <c r="X432" s="11" t="s">
        <v>381</v>
      </c>
      <c r="Y432" s="11" t="s">
        <v>381</v>
      </c>
      <c r="Z432" s="11">
        <v>0.20222999999999999</v>
      </c>
      <c r="AA432" s="11">
        <v>0.59655999999999998</v>
      </c>
      <c r="AB432" s="11">
        <v>0.31419999999999998</v>
      </c>
      <c r="AC432" s="11">
        <v>1.1129899999999999</v>
      </c>
      <c r="AD432" s="71"/>
      <c r="AE432" s="71"/>
      <c r="AF432" s="71">
        <f t="shared" si="21"/>
        <v>0</v>
      </c>
      <c r="AG432" s="277" t="s">
        <v>907</v>
      </c>
      <c r="AH432" s="277" t="s">
        <v>494</v>
      </c>
      <c r="AI432" s="276" t="s">
        <v>495</v>
      </c>
      <c r="AJ432" s="276" t="s">
        <v>496</v>
      </c>
      <c r="AK432" s="276" t="s">
        <v>258</v>
      </c>
      <c r="AL432" s="277" t="s">
        <v>48</v>
      </c>
      <c r="AM432" s="276" t="s">
        <v>485</v>
      </c>
      <c r="AN432" s="276" t="s">
        <v>486</v>
      </c>
      <c r="AO432" s="277" t="s">
        <v>487</v>
      </c>
    </row>
    <row r="433" spans="1:41" ht="15" thickBot="1" x14ac:dyDescent="0.4">
      <c r="A433" s="8">
        <v>2025</v>
      </c>
      <c r="B433" s="9" t="s">
        <v>44</v>
      </c>
      <c r="C433" s="9" t="s">
        <v>48</v>
      </c>
      <c r="D433" s="9" t="s">
        <v>258</v>
      </c>
      <c r="E433" s="9" t="s">
        <v>31</v>
      </c>
      <c r="F433" s="8">
        <v>2033</v>
      </c>
      <c r="G433" s="11" t="s">
        <v>381</v>
      </c>
      <c r="H433" s="11" t="s">
        <v>381</v>
      </c>
      <c r="I433" s="11" t="s">
        <v>381</v>
      </c>
      <c r="J433" s="11" t="s">
        <v>381</v>
      </c>
      <c r="K433" s="11" t="s">
        <v>381</v>
      </c>
      <c r="L433" s="11" t="s">
        <v>381</v>
      </c>
      <c r="M433" s="11" t="s">
        <v>381</v>
      </c>
      <c r="N433" s="11" t="s">
        <v>381</v>
      </c>
      <c r="O433" s="11" t="s">
        <v>381</v>
      </c>
      <c r="P433" s="11" t="s">
        <v>381</v>
      </c>
      <c r="Q433" s="11" t="s">
        <v>381</v>
      </c>
      <c r="R433" s="11" t="s">
        <v>381</v>
      </c>
      <c r="S433" s="11" t="s">
        <v>381</v>
      </c>
      <c r="T433" s="11" t="s">
        <v>381</v>
      </c>
      <c r="U433" s="11" t="s">
        <v>381</v>
      </c>
      <c r="V433" s="11" t="s">
        <v>381</v>
      </c>
      <c r="W433" s="11" t="s">
        <v>381</v>
      </c>
      <c r="X433" s="11" t="s">
        <v>381</v>
      </c>
      <c r="Y433" s="11" t="s">
        <v>381</v>
      </c>
      <c r="Z433" s="11">
        <v>0.20854</v>
      </c>
      <c r="AA433" s="11">
        <v>0.61684000000000005</v>
      </c>
      <c r="AB433" s="11">
        <v>0.28955999999999998</v>
      </c>
      <c r="AC433" s="11">
        <v>1.11494</v>
      </c>
      <c r="AD433" s="71"/>
      <c r="AE433" s="71"/>
      <c r="AF433" s="71">
        <f t="shared" si="21"/>
        <v>0</v>
      </c>
      <c r="AG433" s="277" t="s">
        <v>907</v>
      </c>
      <c r="AH433" s="277" t="s">
        <v>494</v>
      </c>
      <c r="AI433" s="276" t="s">
        <v>495</v>
      </c>
      <c r="AJ433" s="276" t="s">
        <v>496</v>
      </c>
      <c r="AK433" s="276" t="s">
        <v>258</v>
      </c>
      <c r="AL433" s="277" t="s">
        <v>48</v>
      </c>
      <c r="AM433" s="276" t="s">
        <v>485</v>
      </c>
      <c r="AN433" s="276" t="s">
        <v>486</v>
      </c>
      <c r="AO433" s="277" t="s">
        <v>487</v>
      </c>
    </row>
    <row r="434" spans="1:41" ht="15" thickBot="1" x14ac:dyDescent="0.4">
      <c r="A434" s="8">
        <v>2025</v>
      </c>
      <c r="B434" s="9" t="s">
        <v>44</v>
      </c>
      <c r="C434" s="9" t="s">
        <v>48</v>
      </c>
      <c r="D434" s="9" t="s">
        <v>258</v>
      </c>
      <c r="E434" s="9" t="s">
        <v>31</v>
      </c>
      <c r="F434" s="8">
        <v>2034</v>
      </c>
      <c r="G434" s="11" t="s">
        <v>381</v>
      </c>
      <c r="H434" s="11" t="s">
        <v>381</v>
      </c>
      <c r="I434" s="11" t="s">
        <v>381</v>
      </c>
      <c r="J434" s="11" t="s">
        <v>381</v>
      </c>
      <c r="K434" s="11" t="s">
        <v>381</v>
      </c>
      <c r="L434" s="11" t="s">
        <v>381</v>
      </c>
      <c r="M434" s="11" t="s">
        <v>381</v>
      </c>
      <c r="N434" s="11" t="s">
        <v>381</v>
      </c>
      <c r="O434" s="11" t="s">
        <v>381</v>
      </c>
      <c r="P434" s="11" t="s">
        <v>381</v>
      </c>
      <c r="Q434" s="11" t="s">
        <v>381</v>
      </c>
      <c r="R434" s="11" t="s">
        <v>381</v>
      </c>
      <c r="S434" s="11" t="s">
        <v>381</v>
      </c>
      <c r="T434" s="11" t="s">
        <v>381</v>
      </c>
      <c r="U434" s="11" t="s">
        <v>381</v>
      </c>
      <c r="V434" s="11" t="s">
        <v>381</v>
      </c>
      <c r="W434" s="11" t="s">
        <v>381</v>
      </c>
      <c r="X434" s="11" t="s">
        <v>381</v>
      </c>
      <c r="Y434" s="11" t="s">
        <v>381</v>
      </c>
      <c r="Z434" s="11">
        <v>0.21503</v>
      </c>
      <c r="AA434" s="11">
        <v>0.6381</v>
      </c>
      <c r="AB434" s="11">
        <v>0.27422000000000002</v>
      </c>
      <c r="AC434" s="11">
        <v>1.1273500000000001</v>
      </c>
      <c r="AD434" s="71"/>
      <c r="AE434" s="71"/>
      <c r="AF434" s="71">
        <f t="shared" si="21"/>
        <v>0</v>
      </c>
      <c r="AG434" s="277" t="s">
        <v>907</v>
      </c>
      <c r="AH434" s="277" t="s">
        <v>494</v>
      </c>
      <c r="AI434" s="276" t="s">
        <v>495</v>
      </c>
      <c r="AJ434" s="276" t="s">
        <v>496</v>
      </c>
      <c r="AK434" s="276" t="s">
        <v>258</v>
      </c>
      <c r="AL434" s="277" t="s">
        <v>48</v>
      </c>
      <c r="AM434" s="276" t="s">
        <v>485</v>
      </c>
      <c r="AN434" s="276" t="s">
        <v>486</v>
      </c>
      <c r="AO434" s="277" t="s">
        <v>487</v>
      </c>
    </row>
    <row r="435" spans="1:41" ht="15" thickBot="1" x14ac:dyDescent="0.4">
      <c r="A435" s="8">
        <v>2025</v>
      </c>
      <c r="B435" s="9" t="s">
        <v>44</v>
      </c>
      <c r="C435" s="9" t="s">
        <v>48</v>
      </c>
      <c r="D435" s="9" t="s">
        <v>258</v>
      </c>
      <c r="E435" s="9" t="s">
        <v>31</v>
      </c>
      <c r="F435" s="8">
        <v>2035</v>
      </c>
      <c r="G435" s="11" t="s">
        <v>381</v>
      </c>
      <c r="H435" s="11" t="s">
        <v>381</v>
      </c>
      <c r="I435" s="11" t="s">
        <v>381</v>
      </c>
      <c r="J435" s="11" t="s">
        <v>381</v>
      </c>
      <c r="K435" s="11" t="s">
        <v>381</v>
      </c>
      <c r="L435" s="11" t="s">
        <v>381</v>
      </c>
      <c r="M435" s="11" t="s">
        <v>381</v>
      </c>
      <c r="N435" s="11" t="s">
        <v>381</v>
      </c>
      <c r="O435" s="11" t="s">
        <v>381</v>
      </c>
      <c r="P435" s="11" t="s">
        <v>381</v>
      </c>
      <c r="Q435" s="11" t="s">
        <v>381</v>
      </c>
      <c r="R435" s="11" t="s">
        <v>381</v>
      </c>
      <c r="S435" s="11" t="s">
        <v>381</v>
      </c>
      <c r="T435" s="11" t="s">
        <v>381</v>
      </c>
      <c r="U435" s="11" t="s">
        <v>381</v>
      </c>
      <c r="V435" s="11" t="s">
        <v>381</v>
      </c>
      <c r="W435" s="11" t="s">
        <v>381</v>
      </c>
      <c r="X435" s="11" t="s">
        <v>381</v>
      </c>
      <c r="Y435" s="11" t="s">
        <v>381</v>
      </c>
      <c r="Z435" s="11">
        <v>0.22702</v>
      </c>
      <c r="AA435" s="11">
        <v>0.61238999999999999</v>
      </c>
      <c r="AB435" s="11">
        <v>0.25491000000000003</v>
      </c>
      <c r="AC435" s="11">
        <v>1.09433</v>
      </c>
      <c r="AD435" s="71"/>
      <c r="AE435" s="71"/>
      <c r="AF435" s="71">
        <f t="shared" si="21"/>
        <v>0</v>
      </c>
      <c r="AG435" s="277" t="s">
        <v>907</v>
      </c>
      <c r="AH435" s="277" t="s">
        <v>494</v>
      </c>
      <c r="AI435" s="276" t="s">
        <v>495</v>
      </c>
      <c r="AJ435" s="276" t="s">
        <v>496</v>
      </c>
      <c r="AK435" s="276" t="s">
        <v>258</v>
      </c>
      <c r="AL435" s="277" t="s">
        <v>48</v>
      </c>
      <c r="AM435" s="276" t="s">
        <v>485</v>
      </c>
      <c r="AN435" s="276" t="s">
        <v>486</v>
      </c>
      <c r="AO435" s="277" t="s">
        <v>487</v>
      </c>
    </row>
    <row r="436" spans="1:41" ht="15" thickBot="1" x14ac:dyDescent="0.4">
      <c r="A436" s="8">
        <v>2025</v>
      </c>
      <c r="B436" s="9" t="s">
        <v>44</v>
      </c>
      <c r="C436" s="9" t="s">
        <v>48</v>
      </c>
      <c r="D436" s="9" t="s">
        <v>258</v>
      </c>
      <c r="E436" s="9" t="s">
        <v>32</v>
      </c>
      <c r="F436" s="8">
        <v>2025</v>
      </c>
      <c r="G436" s="11">
        <v>0.46908</v>
      </c>
      <c r="H436" s="11">
        <v>1.0110399999999999</v>
      </c>
      <c r="I436" s="11">
        <v>1.7144299999999999</v>
      </c>
      <c r="J436" s="11">
        <v>1.28782</v>
      </c>
      <c r="K436" s="11">
        <v>1.4094199999999999</v>
      </c>
      <c r="L436" s="11">
        <v>1.98001</v>
      </c>
      <c r="M436" s="11">
        <v>1.55111</v>
      </c>
      <c r="N436" s="11">
        <v>5.6806299999999998</v>
      </c>
      <c r="O436" s="11">
        <v>0.77619000000000005</v>
      </c>
      <c r="P436" s="11">
        <v>4.0094000000000003</v>
      </c>
      <c r="Q436" s="11">
        <v>2.9534199999999999</v>
      </c>
      <c r="R436" s="11">
        <v>1.1176299999999999</v>
      </c>
      <c r="S436" s="11">
        <v>1.25935</v>
      </c>
      <c r="T436" s="11">
        <v>25.219539999999999</v>
      </c>
      <c r="U436" s="11">
        <v>6.0041799999999999</v>
      </c>
      <c r="V436" s="11">
        <v>1.40262</v>
      </c>
      <c r="W436" s="11">
        <v>0.18046999999999999</v>
      </c>
      <c r="X436" s="11">
        <v>7.5872700000000002</v>
      </c>
      <c r="Y436" s="11">
        <v>32.806820000000002</v>
      </c>
      <c r="Z436" s="11">
        <v>0.39931</v>
      </c>
      <c r="AA436" s="11">
        <v>2.7447900000000001</v>
      </c>
      <c r="AB436" s="11">
        <v>1.5249200000000001</v>
      </c>
      <c r="AC436" s="11">
        <v>4.6690100000000001</v>
      </c>
      <c r="AD436" s="71">
        <f t="shared" si="22"/>
        <v>0</v>
      </c>
      <c r="AE436" s="71">
        <f t="shared" si="23"/>
        <v>0</v>
      </c>
      <c r="AF436" s="71">
        <f t="shared" si="21"/>
        <v>0</v>
      </c>
      <c r="AG436" s="277" t="s">
        <v>908</v>
      </c>
      <c r="AH436" s="277" t="s">
        <v>494</v>
      </c>
      <c r="AI436" s="276" t="s">
        <v>495</v>
      </c>
      <c r="AJ436" s="276" t="s">
        <v>496</v>
      </c>
      <c r="AK436" s="276" t="s">
        <v>258</v>
      </c>
      <c r="AL436" s="277" t="s">
        <v>48</v>
      </c>
      <c r="AM436" s="276" t="s">
        <v>485</v>
      </c>
      <c r="AN436" s="276" t="s">
        <v>486</v>
      </c>
      <c r="AO436" s="277" t="s">
        <v>487</v>
      </c>
    </row>
    <row r="437" spans="1:41" ht="15" thickBot="1" x14ac:dyDescent="0.4">
      <c r="A437" s="8">
        <v>2025</v>
      </c>
      <c r="B437" s="9" t="s">
        <v>44</v>
      </c>
      <c r="C437" s="9" t="s">
        <v>48</v>
      </c>
      <c r="D437" s="9" t="s">
        <v>258</v>
      </c>
      <c r="E437" s="9" t="s">
        <v>32</v>
      </c>
      <c r="F437" s="8">
        <v>2026</v>
      </c>
      <c r="G437" s="11">
        <v>0.44436999999999999</v>
      </c>
      <c r="H437" s="11">
        <v>1.1558200000000001</v>
      </c>
      <c r="I437" s="11">
        <v>2.61138</v>
      </c>
      <c r="J437" s="11">
        <v>1.07026</v>
      </c>
      <c r="K437" s="11">
        <v>1.8746100000000001</v>
      </c>
      <c r="L437" s="11">
        <v>2.4449200000000002</v>
      </c>
      <c r="M437" s="11">
        <v>1.4268099999999999</v>
      </c>
      <c r="N437" s="11">
        <v>6.1258600000000003</v>
      </c>
      <c r="O437" s="11">
        <v>1.3356699999999999</v>
      </c>
      <c r="P437" s="11">
        <v>3.4485299999999999</v>
      </c>
      <c r="Q437" s="11">
        <v>3.48976</v>
      </c>
      <c r="R437" s="11">
        <v>1.23563</v>
      </c>
      <c r="S437" s="11">
        <v>1.65733</v>
      </c>
      <c r="T437" s="11">
        <v>28.32095</v>
      </c>
      <c r="U437" s="11">
        <v>7.2479199999999997</v>
      </c>
      <c r="V437" s="11">
        <v>1.41621</v>
      </c>
      <c r="W437" s="11">
        <v>0.16949</v>
      </c>
      <c r="X437" s="11">
        <v>8.8336199999999998</v>
      </c>
      <c r="Y437" s="11">
        <v>37.15457</v>
      </c>
      <c r="Z437" s="11">
        <v>0.56969999999999998</v>
      </c>
      <c r="AA437" s="11">
        <v>2.7787500000000001</v>
      </c>
      <c r="AB437" s="11">
        <v>1.97011</v>
      </c>
      <c r="AC437" s="11">
        <v>5.3185599999999997</v>
      </c>
      <c r="AD437" s="71">
        <f t="shared" si="22"/>
        <v>0</v>
      </c>
      <c r="AE437" s="71">
        <f t="shared" si="23"/>
        <v>0</v>
      </c>
      <c r="AF437" s="71">
        <f t="shared" si="21"/>
        <v>0</v>
      </c>
      <c r="AG437" s="277" t="s">
        <v>908</v>
      </c>
      <c r="AH437" s="277" t="s">
        <v>494</v>
      </c>
      <c r="AI437" s="276" t="s">
        <v>495</v>
      </c>
      <c r="AJ437" s="276" t="s">
        <v>496</v>
      </c>
      <c r="AK437" s="276" t="s">
        <v>258</v>
      </c>
      <c r="AL437" s="277" t="s">
        <v>48</v>
      </c>
      <c r="AM437" s="276" t="s">
        <v>485</v>
      </c>
      <c r="AN437" s="276" t="s">
        <v>486</v>
      </c>
      <c r="AO437" s="277" t="s">
        <v>487</v>
      </c>
    </row>
    <row r="438" spans="1:41" ht="15" thickBot="1" x14ac:dyDescent="0.4">
      <c r="A438" s="8">
        <v>2025</v>
      </c>
      <c r="B438" s="9" t="s">
        <v>44</v>
      </c>
      <c r="C438" s="9" t="s">
        <v>48</v>
      </c>
      <c r="D438" s="9" t="s">
        <v>258</v>
      </c>
      <c r="E438" s="9" t="s">
        <v>32</v>
      </c>
      <c r="F438" s="8">
        <v>2027</v>
      </c>
      <c r="G438" s="11">
        <v>0.54371000000000003</v>
      </c>
      <c r="H438" s="11">
        <v>1.6411800000000001</v>
      </c>
      <c r="I438" s="11">
        <v>2.5726100000000001</v>
      </c>
      <c r="J438" s="11">
        <v>0.73662000000000005</v>
      </c>
      <c r="K438" s="11">
        <v>1.5747800000000001</v>
      </c>
      <c r="L438" s="11">
        <v>4.1615799999999998</v>
      </c>
      <c r="M438" s="11">
        <v>1.6215599999999999</v>
      </c>
      <c r="N438" s="11">
        <v>7.41134</v>
      </c>
      <c r="O438" s="11">
        <v>2.4809000000000001</v>
      </c>
      <c r="P438" s="11">
        <v>4.2687499999999998</v>
      </c>
      <c r="Q438" s="11">
        <v>3.8619599999999998</v>
      </c>
      <c r="R438" s="11">
        <v>1.69242</v>
      </c>
      <c r="S438" s="11">
        <v>1.5823400000000001</v>
      </c>
      <c r="T438" s="11">
        <v>34.149740000000001</v>
      </c>
      <c r="U438" s="11">
        <v>9.19876</v>
      </c>
      <c r="V438" s="11">
        <v>2.07918</v>
      </c>
      <c r="W438" s="11">
        <v>0.21951000000000001</v>
      </c>
      <c r="X438" s="11">
        <v>11.497450000000001</v>
      </c>
      <c r="Y438" s="11">
        <v>45.647199999999998</v>
      </c>
      <c r="Z438" s="11">
        <v>0.89876999999999996</v>
      </c>
      <c r="AA438" s="11">
        <v>3.0036399999999999</v>
      </c>
      <c r="AB438" s="11">
        <v>2.1648900000000002</v>
      </c>
      <c r="AC438" s="11">
        <v>6.0672899999999998</v>
      </c>
      <c r="AD438" s="71">
        <f t="shared" si="22"/>
        <v>0</v>
      </c>
      <c r="AE438" s="71">
        <f t="shared" si="23"/>
        <v>0</v>
      </c>
      <c r="AF438" s="71">
        <f t="shared" si="21"/>
        <v>0</v>
      </c>
      <c r="AG438" s="277" t="s">
        <v>908</v>
      </c>
      <c r="AH438" s="277" t="s">
        <v>494</v>
      </c>
      <c r="AI438" s="276" t="s">
        <v>495</v>
      </c>
      <c r="AJ438" s="276" t="s">
        <v>496</v>
      </c>
      <c r="AK438" s="276" t="s">
        <v>258</v>
      </c>
      <c r="AL438" s="277" t="s">
        <v>48</v>
      </c>
      <c r="AM438" s="276" t="s">
        <v>485</v>
      </c>
      <c r="AN438" s="276" t="s">
        <v>486</v>
      </c>
      <c r="AO438" s="277" t="s">
        <v>487</v>
      </c>
    </row>
    <row r="439" spans="1:41" ht="15" thickBot="1" x14ac:dyDescent="0.4">
      <c r="A439" s="8">
        <v>2025</v>
      </c>
      <c r="B439" s="9" t="s">
        <v>44</v>
      </c>
      <c r="C439" s="9" t="s">
        <v>48</v>
      </c>
      <c r="D439" s="9" t="s">
        <v>258</v>
      </c>
      <c r="E439" s="9" t="s">
        <v>32</v>
      </c>
      <c r="F439" s="8">
        <v>2028</v>
      </c>
      <c r="G439" s="11">
        <v>0.70557999999999998</v>
      </c>
      <c r="H439" s="11">
        <v>1.99942</v>
      </c>
      <c r="I439" s="11">
        <v>3.4641199999999999</v>
      </c>
      <c r="J439" s="11">
        <v>0.77212000000000003</v>
      </c>
      <c r="K439" s="11">
        <v>1.8310200000000001</v>
      </c>
      <c r="L439" s="11">
        <v>2.84341</v>
      </c>
      <c r="M439" s="11">
        <v>1.5044599999999999</v>
      </c>
      <c r="N439" s="11">
        <v>8.0003700000000002</v>
      </c>
      <c r="O439" s="11">
        <v>2.9874700000000001</v>
      </c>
      <c r="P439" s="11">
        <v>5.7717400000000003</v>
      </c>
      <c r="Q439" s="11">
        <v>4.2287100000000004</v>
      </c>
      <c r="R439" s="11">
        <v>2.0508099999999998</v>
      </c>
      <c r="S439" s="11">
        <v>1.4443600000000001</v>
      </c>
      <c r="T439" s="11">
        <v>37.6036</v>
      </c>
      <c r="U439" s="11">
        <v>10.19149</v>
      </c>
      <c r="V439" s="11">
        <v>1.8964799999999999</v>
      </c>
      <c r="W439" s="11">
        <v>0.50516000000000005</v>
      </c>
      <c r="X439" s="11">
        <v>12.593120000000001</v>
      </c>
      <c r="Y439" s="11">
        <v>50.196719999999999</v>
      </c>
      <c r="Z439" s="11">
        <v>1.0888800000000001</v>
      </c>
      <c r="AA439" s="11">
        <v>3.4399799999999998</v>
      </c>
      <c r="AB439" s="11">
        <v>2.02597</v>
      </c>
      <c r="AC439" s="11">
        <v>6.5548299999999999</v>
      </c>
      <c r="AD439" s="71">
        <f t="shared" si="22"/>
        <v>0</v>
      </c>
      <c r="AE439" s="71">
        <f t="shared" si="23"/>
        <v>0</v>
      </c>
      <c r="AF439" s="71">
        <f t="shared" si="21"/>
        <v>0</v>
      </c>
      <c r="AG439" s="277" t="s">
        <v>908</v>
      </c>
      <c r="AH439" s="277" t="s">
        <v>494</v>
      </c>
      <c r="AI439" s="276" t="s">
        <v>495</v>
      </c>
      <c r="AJ439" s="276" t="s">
        <v>496</v>
      </c>
      <c r="AK439" s="276" t="s">
        <v>258</v>
      </c>
      <c r="AL439" s="277" t="s">
        <v>48</v>
      </c>
      <c r="AM439" s="276" t="s">
        <v>485</v>
      </c>
      <c r="AN439" s="276" t="s">
        <v>486</v>
      </c>
      <c r="AO439" s="277" t="s">
        <v>487</v>
      </c>
    </row>
    <row r="440" spans="1:41" ht="15" thickBot="1" x14ac:dyDescent="0.4">
      <c r="A440" s="8">
        <v>2025</v>
      </c>
      <c r="B440" s="9" t="s">
        <v>44</v>
      </c>
      <c r="C440" s="9" t="s">
        <v>48</v>
      </c>
      <c r="D440" s="9" t="s">
        <v>258</v>
      </c>
      <c r="E440" s="9" t="s">
        <v>32</v>
      </c>
      <c r="F440" s="8">
        <v>2029</v>
      </c>
      <c r="G440" s="11">
        <v>0.52103999999999995</v>
      </c>
      <c r="H440" s="11">
        <v>2.33636</v>
      </c>
      <c r="I440" s="11">
        <v>2.7012700000000001</v>
      </c>
      <c r="J440" s="11">
        <v>1.3857699999999999</v>
      </c>
      <c r="K440" s="11">
        <v>2.5325899999999999</v>
      </c>
      <c r="L440" s="11">
        <v>2.5273099999999999</v>
      </c>
      <c r="M440" s="11">
        <v>1.84589</v>
      </c>
      <c r="N440" s="11">
        <v>6.9681600000000001</v>
      </c>
      <c r="O440" s="11">
        <v>3.2287499999999998</v>
      </c>
      <c r="P440" s="11">
        <v>5.3601400000000003</v>
      </c>
      <c r="Q440" s="11">
        <v>5.3614300000000004</v>
      </c>
      <c r="R440" s="11">
        <v>2.21855</v>
      </c>
      <c r="S440" s="11">
        <v>1.8587100000000001</v>
      </c>
      <c r="T440" s="11">
        <v>38.845970000000001</v>
      </c>
      <c r="U440" s="11">
        <v>10.13918</v>
      </c>
      <c r="V440" s="11">
        <v>1.25234</v>
      </c>
      <c r="W440" s="11">
        <v>0.34093000000000001</v>
      </c>
      <c r="X440" s="11">
        <v>11.73246</v>
      </c>
      <c r="Y440" s="11">
        <v>50.578420000000001</v>
      </c>
      <c r="Z440" s="11">
        <v>1.3104899999999999</v>
      </c>
      <c r="AA440" s="11">
        <v>4.1215599999999997</v>
      </c>
      <c r="AB440" s="11">
        <v>2.4758200000000001</v>
      </c>
      <c r="AC440" s="11">
        <v>7.90787</v>
      </c>
      <c r="AD440" s="71">
        <f t="shared" si="22"/>
        <v>0</v>
      </c>
      <c r="AE440" s="71">
        <f t="shared" si="23"/>
        <v>0</v>
      </c>
      <c r="AF440" s="71">
        <f t="shared" si="21"/>
        <v>0</v>
      </c>
      <c r="AG440" s="277" t="s">
        <v>908</v>
      </c>
      <c r="AH440" s="277" t="s">
        <v>494</v>
      </c>
      <c r="AI440" s="276" t="s">
        <v>495</v>
      </c>
      <c r="AJ440" s="276" t="s">
        <v>496</v>
      </c>
      <c r="AK440" s="276" t="s">
        <v>258</v>
      </c>
      <c r="AL440" s="277" t="s">
        <v>48</v>
      </c>
      <c r="AM440" s="276" t="s">
        <v>485</v>
      </c>
      <c r="AN440" s="276" t="s">
        <v>486</v>
      </c>
      <c r="AO440" s="277" t="s">
        <v>487</v>
      </c>
    </row>
    <row r="441" spans="1:41" ht="15" thickBot="1" x14ac:dyDescent="0.4">
      <c r="A441" s="8">
        <v>2025</v>
      </c>
      <c r="B441" s="9" t="s">
        <v>44</v>
      </c>
      <c r="C441" s="9" t="s">
        <v>48</v>
      </c>
      <c r="D441" s="9" t="s">
        <v>258</v>
      </c>
      <c r="E441" s="9" t="s">
        <v>32</v>
      </c>
      <c r="F441" s="8">
        <v>2030</v>
      </c>
      <c r="G441" s="11">
        <v>0.61394000000000004</v>
      </c>
      <c r="H441" s="11">
        <v>2.6109399999999998</v>
      </c>
      <c r="I441" s="11">
        <v>3.7211799999999999</v>
      </c>
      <c r="J441" s="11">
        <v>1.39795</v>
      </c>
      <c r="K441" s="11">
        <v>2.0699299999999998</v>
      </c>
      <c r="L441" s="11">
        <v>3.1152899999999999</v>
      </c>
      <c r="M441" s="11">
        <v>1.7040599999999999</v>
      </c>
      <c r="N441" s="11">
        <v>7.8940799999999998</v>
      </c>
      <c r="O441" s="11">
        <v>3.5240100000000001</v>
      </c>
      <c r="P441" s="11">
        <v>5.7925599999999999</v>
      </c>
      <c r="Q441" s="11">
        <v>6.3363899999999997</v>
      </c>
      <c r="R441" s="11">
        <v>2.2965399999999998</v>
      </c>
      <c r="S441" s="11">
        <v>1.8883000000000001</v>
      </c>
      <c r="T441" s="11">
        <v>42.965170000000001</v>
      </c>
      <c r="U441" s="11">
        <v>10.46049</v>
      </c>
      <c r="V441" s="11">
        <v>1.7074400000000001</v>
      </c>
      <c r="W441" s="11">
        <v>0.24518999999999999</v>
      </c>
      <c r="X441" s="11">
        <v>12.413119999999999</v>
      </c>
      <c r="Y441" s="11">
        <v>55.378279999999997</v>
      </c>
      <c r="Z441" s="11">
        <v>1.5240100000000001</v>
      </c>
      <c r="AA441" s="11">
        <v>4.5355100000000004</v>
      </c>
      <c r="AB441" s="11">
        <v>3.6387</v>
      </c>
      <c r="AC441" s="11">
        <v>9.6982199999999992</v>
      </c>
      <c r="AD441" s="71">
        <f t="shared" si="22"/>
        <v>0</v>
      </c>
      <c r="AE441" s="71">
        <f t="shared" si="23"/>
        <v>0</v>
      </c>
      <c r="AF441" s="71">
        <f t="shared" si="21"/>
        <v>0</v>
      </c>
      <c r="AG441" s="277" t="s">
        <v>908</v>
      </c>
      <c r="AH441" s="277" t="s">
        <v>494</v>
      </c>
      <c r="AI441" s="276" t="s">
        <v>495</v>
      </c>
      <c r="AJ441" s="276" t="s">
        <v>496</v>
      </c>
      <c r="AK441" s="276" t="s">
        <v>258</v>
      </c>
      <c r="AL441" s="277" t="s">
        <v>48</v>
      </c>
      <c r="AM441" s="276" t="s">
        <v>485</v>
      </c>
      <c r="AN441" s="276" t="s">
        <v>486</v>
      </c>
      <c r="AO441" s="277" t="s">
        <v>487</v>
      </c>
    </row>
    <row r="442" spans="1:41" ht="15" thickBot="1" x14ac:dyDescent="0.4">
      <c r="A442" s="8">
        <v>2025</v>
      </c>
      <c r="B442" s="9" t="s">
        <v>44</v>
      </c>
      <c r="C442" s="9" t="s">
        <v>48</v>
      </c>
      <c r="D442" s="9" t="s">
        <v>258</v>
      </c>
      <c r="E442" s="9" t="s">
        <v>32</v>
      </c>
      <c r="F442" s="8">
        <v>2031</v>
      </c>
      <c r="G442" s="11">
        <v>0.81781000000000004</v>
      </c>
      <c r="H442" s="11">
        <v>3.0059300000000002</v>
      </c>
      <c r="I442" s="11">
        <v>4.6763899999999996</v>
      </c>
      <c r="J442" s="11">
        <v>1.45875</v>
      </c>
      <c r="K442" s="11">
        <v>1.4550799999999999</v>
      </c>
      <c r="L442" s="11">
        <v>3.6811699999999998</v>
      </c>
      <c r="M442" s="11">
        <v>2.39859</v>
      </c>
      <c r="N442" s="11">
        <v>9.2028400000000001</v>
      </c>
      <c r="O442" s="11">
        <v>4.1520000000000001</v>
      </c>
      <c r="P442" s="11">
        <v>6.73651</v>
      </c>
      <c r="Q442" s="11">
        <v>6.29115</v>
      </c>
      <c r="R442" s="11">
        <v>2.04779</v>
      </c>
      <c r="S442" s="11">
        <v>1.6938599999999999</v>
      </c>
      <c r="T442" s="11">
        <v>47.61788</v>
      </c>
      <c r="U442" s="11">
        <v>9.8792100000000005</v>
      </c>
      <c r="V442" s="11">
        <v>1.77738</v>
      </c>
      <c r="W442" s="11">
        <v>0.4955</v>
      </c>
      <c r="X442" s="11">
        <v>12.152089999999999</v>
      </c>
      <c r="Y442" s="11">
        <v>59.769970000000001</v>
      </c>
      <c r="Z442" s="11">
        <v>1.56081</v>
      </c>
      <c r="AA442" s="11">
        <v>4.5150899999999998</v>
      </c>
      <c r="AB442" s="11">
        <v>4.3692700000000002</v>
      </c>
      <c r="AC442" s="11">
        <v>10.445169999999999</v>
      </c>
      <c r="AD442" s="71">
        <f t="shared" si="22"/>
        <v>0</v>
      </c>
      <c r="AE442" s="71">
        <f t="shared" si="23"/>
        <v>0</v>
      </c>
      <c r="AF442" s="71">
        <f t="shared" si="21"/>
        <v>0</v>
      </c>
      <c r="AG442" s="277" t="s">
        <v>908</v>
      </c>
      <c r="AH442" s="277" t="s">
        <v>494</v>
      </c>
      <c r="AI442" s="276" t="s">
        <v>495</v>
      </c>
      <c r="AJ442" s="276" t="s">
        <v>496</v>
      </c>
      <c r="AK442" s="276" t="s">
        <v>258</v>
      </c>
      <c r="AL442" s="277" t="s">
        <v>48</v>
      </c>
      <c r="AM442" s="276" t="s">
        <v>485</v>
      </c>
      <c r="AN442" s="276" t="s">
        <v>486</v>
      </c>
      <c r="AO442" s="277" t="s">
        <v>487</v>
      </c>
    </row>
    <row r="443" spans="1:41" ht="15" thickBot="1" x14ac:dyDescent="0.4">
      <c r="A443" s="8">
        <v>2025</v>
      </c>
      <c r="B443" s="9" t="s">
        <v>44</v>
      </c>
      <c r="C443" s="9" t="s">
        <v>48</v>
      </c>
      <c r="D443" s="9" t="s">
        <v>258</v>
      </c>
      <c r="E443" s="9" t="s">
        <v>32</v>
      </c>
      <c r="F443" s="8">
        <v>2032</v>
      </c>
      <c r="G443" s="11">
        <v>0.40273999999999999</v>
      </c>
      <c r="H443" s="11">
        <v>3.1172800000000001</v>
      </c>
      <c r="I443" s="11">
        <v>3.9376600000000002</v>
      </c>
      <c r="J443" s="11">
        <v>1.3932199999999999</v>
      </c>
      <c r="K443" s="11">
        <v>1.5235700000000001</v>
      </c>
      <c r="L443" s="11">
        <v>2.7539600000000002</v>
      </c>
      <c r="M443" s="11">
        <v>2.0332499999999998</v>
      </c>
      <c r="N443" s="11">
        <v>7.6724199999999998</v>
      </c>
      <c r="O443" s="11">
        <v>4.9714700000000001</v>
      </c>
      <c r="P443" s="11">
        <v>6.7803300000000002</v>
      </c>
      <c r="Q443" s="11">
        <v>6.6724600000000001</v>
      </c>
      <c r="R443" s="11">
        <v>2.5903700000000001</v>
      </c>
      <c r="S443" s="11">
        <v>2.05769</v>
      </c>
      <c r="T443" s="11">
        <v>45.90643</v>
      </c>
      <c r="U443" s="11">
        <v>8.63795</v>
      </c>
      <c r="V443" s="11">
        <v>1.1313599999999999</v>
      </c>
      <c r="W443" s="11">
        <v>0.48122999999999999</v>
      </c>
      <c r="X443" s="11">
        <v>10.250540000000001</v>
      </c>
      <c r="Y443" s="11">
        <v>56.156970000000001</v>
      </c>
      <c r="Z443" s="11">
        <v>1.81965</v>
      </c>
      <c r="AA443" s="11">
        <v>4.84964</v>
      </c>
      <c r="AB443" s="11">
        <v>4.03538</v>
      </c>
      <c r="AC443" s="11">
        <v>10.70468</v>
      </c>
      <c r="AD443" s="71">
        <f t="shared" si="22"/>
        <v>0</v>
      </c>
      <c r="AE443" s="71">
        <f t="shared" si="23"/>
        <v>0</v>
      </c>
      <c r="AF443" s="71">
        <f t="shared" si="21"/>
        <v>0</v>
      </c>
      <c r="AG443" s="277" t="s">
        <v>908</v>
      </c>
      <c r="AH443" s="277" t="s">
        <v>494</v>
      </c>
      <c r="AI443" s="276" t="s">
        <v>495</v>
      </c>
      <c r="AJ443" s="276" t="s">
        <v>496</v>
      </c>
      <c r="AK443" s="276" t="s">
        <v>258</v>
      </c>
      <c r="AL443" s="277" t="s">
        <v>48</v>
      </c>
      <c r="AM443" s="276" t="s">
        <v>485</v>
      </c>
      <c r="AN443" s="276" t="s">
        <v>486</v>
      </c>
      <c r="AO443" s="277" t="s">
        <v>487</v>
      </c>
    </row>
    <row r="444" spans="1:41" ht="15" thickBot="1" x14ac:dyDescent="0.4">
      <c r="A444" s="8">
        <v>2025</v>
      </c>
      <c r="B444" s="9" t="s">
        <v>44</v>
      </c>
      <c r="C444" s="9" t="s">
        <v>48</v>
      </c>
      <c r="D444" s="9" t="s">
        <v>258</v>
      </c>
      <c r="E444" s="9" t="s">
        <v>32</v>
      </c>
      <c r="F444" s="8">
        <v>2033</v>
      </c>
      <c r="G444" s="11">
        <v>0.40961999999999998</v>
      </c>
      <c r="H444" s="11">
        <v>3.5143</v>
      </c>
      <c r="I444" s="11">
        <v>4.4769500000000004</v>
      </c>
      <c r="J444" s="11">
        <v>1.7760899999999999</v>
      </c>
      <c r="K444" s="11">
        <v>2.0525899999999999</v>
      </c>
      <c r="L444" s="11">
        <v>2.74024</v>
      </c>
      <c r="M444" s="11">
        <v>1.59595</v>
      </c>
      <c r="N444" s="11">
        <v>7.8401399999999999</v>
      </c>
      <c r="O444" s="11">
        <v>4.7172900000000002</v>
      </c>
      <c r="P444" s="11">
        <v>6.8594400000000002</v>
      </c>
      <c r="Q444" s="11">
        <v>7.2755299999999998</v>
      </c>
      <c r="R444" s="11">
        <v>2.67062</v>
      </c>
      <c r="S444" s="11">
        <v>2.1997100000000001</v>
      </c>
      <c r="T444" s="11">
        <v>48.128480000000003</v>
      </c>
      <c r="U444" s="11">
        <v>7.7298799999999996</v>
      </c>
      <c r="V444" s="11">
        <v>0.66913999999999996</v>
      </c>
      <c r="W444" s="11">
        <v>0.39151000000000002</v>
      </c>
      <c r="X444" s="11">
        <v>8.7905300000000004</v>
      </c>
      <c r="Y444" s="11">
        <v>56.91901</v>
      </c>
      <c r="Z444" s="11">
        <v>1.8928799999999999</v>
      </c>
      <c r="AA444" s="11">
        <v>5.4271599999999998</v>
      </c>
      <c r="AB444" s="11">
        <v>4.3409700000000004</v>
      </c>
      <c r="AC444" s="11">
        <v>11.661009999999999</v>
      </c>
      <c r="AD444" s="71">
        <f t="shared" si="22"/>
        <v>0</v>
      </c>
      <c r="AE444" s="71">
        <f t="shared" si="23"/>
        <v>0</v>
      </c>
      <c r="AF444" s="71">
        <f t="shared" si="21"/>
        <v>0</v>
      </c>
      <c r="AG444" s="277" t="s">
        <v>908</v>
      </c>
      <c r="AH444" s="277" t="s">
        <v>494</v>
      </c>
      <c r="AI444" s="276" t="s">
        <v>495</v>
      </c>
      <c r="AJ444" s="276" t="s">
        <v>496</v>
      </c>
      <c r="AK444" s="276" t="s">
        <v>258</v>
      </c>
      <c r="AL444" s="277" t="s">
        <v>48</v>
      </c>
      <c r="AM444" s="276" t="s">
        <v>485</v>
      </c>
      <c r="AN444" s="276" t="s">
        <v>486</v>
      </c>
      <c r="AO444" s="277" t="s">
        <v>487</v>
      </c>
    </row>
    <row r="445" spans="1:41" ht="15" thickBot="1" x14ac:dyDescent="0.4">
      <c r="A445" s="8">
        <v>2025</v>
      </c>
      <c r="B445" s="9" t="s">
        <v>44</v>
      </c>
      <c r="C445" s="9" t="s">
        <v>48</v>
      </c>
      <c r="D445" s="9" t="s">
        <v>258</v>
      </c>
      <c r="E445" s="9" t="s">
        <v>32</v>
      </c>
      <c r="F445" s="8">
        <v>2034</v>
      </c>
      <c r="G445" s="11">
        <v>0.41272999999999999</v>
      </c>
      <c r="H445" s="11">
        <v>3.92639</v>
      </c>
      <c r="I445" s="11">
        <v>5.6786099999999999</v>
      </c>
      <c r="J445" s="11">
        <v>1.5247200000000001</v>
      </c>
      <c r="K445" s="11">
        <v>1.8247800000000001</v>
      </c>
      <c r="L445" s="11">
        <v>4.3303599999999998</v>
      </c>
      <c r="M445" s="11">
        <v>1.99122</v>
      </c>
      <c r="N445" s="11">
        <v>9.8321400000000008</v>
      </c>
      <c r="O445" s="11">
        <v>4.9571500000000004</v>
      </c>
      <c r="P445" s="11">
        <v>6.6781300000000003</v>
      </c>
      <c r="Q445" s="11">
        <v>6.4135200000000001</v>
      </c>
      <c r="R445" s="11">
        <v>3.1648900000000002</v>
      </c>
      <c r="S445" s="11">
        <v>1.81473</v>
      </c>
      <c r="T445" s="11">
        <v>52.54936</v>
      </c>
      <c r="U445" s="11">
        <v>6.3712999999999997</v>
      </c>
      <c r="V445" s="11">
        <v>0.97177000000000002</v>
      </c>
      <c r="W445" s="11">
        <v>0.52400000000000002</v>
      </c>
      <c r="X445" s="11">
        <v>7.8670799999999996</v>
      </c>
      <c r="Y445" s="11">
        <v>60.416449999999998</v>
      </c>
      <c r="Z445" s="11">
        <v>2.4565199999999998</v>
      </c>
      <c r="AA445" s="11">
        <v>5.5724099999999996</v>
      </c>
      <c r="AB445" s="11">
        <v>4.46624</v>
      </c>
      <c r="AC445" s="11">
        <v>12.49518</v>
      </c>
      <c r="AD445" s="71">
        <f t="shared" si="22"/>
        <v>0</v>
      </c>
      <c r="AE445" s="71">
        <f t="shared" si="23"/>
        <v>0</v>
      </c>
      <c r="AF445" s="71">
        <f t="shared" si="21"/>
        <v>0</v>
      </c>
      <c r="AG445" s="277" t="s">
        <v>908</v>
      </c>
      <c r="AH445" s="277" t="s">
        <v>494</v>
      </c>
      <c r="AI445" s="276" t="s">
        <v>495</v>
      </c>
      <c r="AJ445" s="276" t="s">
        <v>496</v>
      </c>
      <c r="AK445" s="276" t="s">
        <v>258</v>
      </c>
      <c r="AL445" s="277" t="s">
        <v>48</v>
      </c>
      <c r="AM445" s="276" t="s">
        <v>485</v>
      </c>
      <c r="AN445" s="276" t="s">
        <v>486</v>
      </c>
      <c r="AO445" s="277" t="s">
        <v>487</v>
      </c>
    </row>
    <row r="446" spans="1:41" ht="15" thickBot="1" x14ac:dyDescent="0.4">
      <c r="A446" s="8">
        <v>2025</v>
      </c>
      <c r="B446" s="9" t="s">
        <v>44</v>
      </c>
      <c r="C446" s="9" t="s">
        <v>48</v>
      </c>
      <c r="D446" s="9" t="s">
        <v>258</v>
      </c>
      <c r="E446" s="9" t="s">
        <v>32</v>
      </c>
      <c r="F446" s="8">
        <v>2035</v>
      </c>
      <c r="G446" s="11">
        <v>0.33073999999999998</v>
      </c>
      <c r="H446" s="11">
        <v>4.64316</v>
      </c>
      <c r="I446" s="11">
        <v>5.6422600000000003</v>
      </c>
      <c r="J446" s="11">
        <v>1.78962</v>
      </c>
      <c r="K446" s="11">
        <v>1.7774099999999999</v>
      </c>
      <c r="L446" s="11">
        <v>3.3112499999999998</v>
      </c>
      <c r="M446" s="11">
        <v>1.6318299999999999</v>
      </c>
      <c r="N446" s="11">
        <v>7.8864000000000001</v>
      </c>
      <c r="O446" s="11">
        <v>5.0816999999999997</v>
      </c>
      <c r="P446" s="11">
        <v>7.2018500000000003</v>
      </c>
      <c r="Q446" s="11">
        <v>5.4603000000000002</v>
      </c>
      <c r="R446" s="11">
        <v>3.2607900000000001</v>
      </c>
      <c r="S446" s="11">
        <v>1.82745</v>
      </c>
      <c r="T446" s="11">
        <v>49.844749999999998</v>
      </c>
      <c r="U446" s="11">
        <v>6.3750200000000001</v>
      </c>
      <c r="V446" s="11">
        <v>1.1683300000000001</v>
      </c>
      <c r="W446" s="11">
        <v>0.62858999999999998</v>
      </c>
      <c r="X446" s="11">
        <v>8.1719500000000007</v>
      </c>
      <c r="Y446" s="11">
        <v>58.0167</v>
      </c>
      <c r="Z446" s="11">
        <v>2.5259299999999998</v>
      </c>
      <c r="AA446" s="11">
        <v>6.5414899999999996</v>
      </c>
      <c r="AB446" s="11">
        <v>4.7904299999999997</v>
      </c>
      <c r="AC446" s="11">
        <v>13.857849999999999</v>
      </c>
      <c r="AD446" s="71">
        <f t="shared" si="22"/>
        <v>0</v>
      </c>
      <c r="AE446" s="71">
        <f t="shared" si="23"/>
        <v>0</v>
      </c>
      <c r="AF446" s="71">
        <f t="shared" si="21"/>
        <v>0</v>
      </c>
      <c r="AG446" s="277" t="s">
        <v>908</v>
      </c>
      <c r="AH446" s="277" t="s">
        <v>494</v>
      </c>
      <c r="AI446" s="276" t="s">
        <v>495</v>
      </c>
      <c r="AJ446" s="276" t="s">
        <v>496</v>
      </c>
      <c r="AK446" s="276" t="s">
        <v>258</v>
      </c>
      <c r="AL446" s="277" t="s">
        <v>48</v>
      </c>
      <c r="AM446" s="276" t="s">
        <v>485</v>
      </c>
      <c r="AN446" s="276" t="s">
        <v>486</v>
      </c>
      <c r="AO446" s="277" t="s">
        <v>487</v>
      </c>
    </row>
    <row r="447" spans="1:41" ht="23.5" thickBot="1" x14ac:dyDescent="0.4">
      <c r="A447" s="8">
        <v>2025</v>
      </c>
      <c r="B447" s="9" t="s">
        <v>44</v>
      </c>
      <c r="C447" s="9" t="s">
        <v>49</v>
      </c>
      <c r="D447" s="9" t="s">
        <v>259</v>
      </c>
      <c r="E447" s="97" t="s">
        <v>29</v>
      </c>
      <c r="F447" s="8">
        <v>2025</v>
      </c>
      <c r="G447" s="10">
        <v>0</v>
      </c>
      <c r="H447" s="10">
        <v>50</v>
      </c>
      <c r="I447" s="10">
        <v>41</v>
      </c>
      <c r="J447" s="10">
        <v>50</v>
      </c>
      <c r="K447" s="10">
        <v>18</v>
      </c>
      <c r="L447" s="10">
        <v>35</v>
      </c>
      <c r="M447" s="10">
        <v>0</v>
      </c>
      <c r="N447" s="10">
        <v>27</v>
      </c>
      <c r="O447" s="10">
        <v>35</v>
      </c>
      <c r="P447" s="10">
        <v>72</v>
      </c>
      <c r="Q447" s="10">
        <v>73</v>
      </c>
      <c r="R447" s="10">
        <v>12</v>
      </c>
      <c r="S447" s="10">
        <v>11</v>
      </c>
      <c r="T447" s="10">
        <v>424</v>
      </c>
      <c r="U447" s="10">
        <v>0</v>
      </c>
      <c r="V447" s="10">
        <v>0</v>
      </c>
      <c r="W447" s="10">
        <v>0</v>
      </c>
      <c r="X447" s="10">
        <v>0</v>
      </c>
      <c r="Y447" s="10">
        <v>424</v>
      </c>
      <c r="Z447" s="10">
        <v>27</v>
      </c>
      <c r="AA447" s="10">
        <v>62</v>
      </c>
      <c r="AB447" s="10">
        <v>50</v>
      </c>
      <c r="AC447" s="10">
        <v>139</v>
      </c>
      <c r="AD447" s="71">
        <f t="shared" si="22"/>
        <v>0</v>
      </c>
      <c r="AE447" s="71">
        <f t="shared" si="23"/>
        <v>0</v>
      </c>
      <c r="AF447" s="71">
        <f t="shared" si="21"/>
        <v>0</v>
      </c>
      <c r="AG447" s="277" t="s">
        <v>905</v>
      </c>
      <c r="AH447" s="277" t="s">
        <v>497</v>
      </c>
      <c r="AI447" s="276" t="s">
        <v>498</v>
      </c>
      <c r="AJ447" s="276" t="s">
        <v>499</v>
      </c>
      <c r="AK447" s="276" t="s">
        <v>259</v>
      </c>
      <c r="AL447" s="277" t="s">
        <v>49</v>
      </c>
      <c r="AM447" s="276" t="s">
        <v>485</v>
      </c>
      <c r="AN447" s="276" t="s">
        <v>486</v>
      </c>
      <c r="AO447" s="277" t="s">
        <v>487</v>
      </c>
    </row>
    <row r="448" spans="1:41" ht="15" thickBot="1" x14ac:dyDescent="0.4">
      <c r="A448" s="8">
        <v>2025</v>
      </c>
      <c r="B448" s="9" t="s">
        <v>44</v>
      </c>
      <c r="C448" s="9" t="s">
        <v>49</v>
      </c>
      <c r="D448" s="9" t="s">
        <v>259</v>
      </c>
      <c r="E448" s="9" t="s">
        <v>30</v>
      </c>
      <c r="F448" s="8">
        <v>2025</v>
      </c>
      <c r="G448" s="11">
        <v>0</v>
      </c>
      <c r="H448" s="11">
        <v>0.15992000000000001</v>
      </c>
      <c r="I448" s="11">
        <v>0.13871</v>
      </c>
      <c r="J448" s="11">
        <v>0.15484000000000001</v>
      </c>
      <c r="K448" s="11">
        <v>6.2460000000000002E-2</v>
      </c>
      <c r="L448" s="11">
        <v>0.11576</v>
      </c>
      <c r="M448" s="11">
        <v>0</v>
      </c>
      <c r="N448" s="11">
        <v>8.3559999999999995E-2</v>
      </c>
      <c r="O448" s="11">
        <v>0.11275</v>
      </c>
      <c r="P448" s="11">
        <v>0.25352999999999998</v>
      </c>
      <c r="Q448" s="11">
        <v>0.24586</v>
      </c>
      <c r="R448" s="11">
        <v>4.1700000000000001E-2</v>
      </c>
      <c r="S448" s="11">
        <v>3.8399999999999997E-2</v>
      </c>
      <c r="T448" s="11">
        <v>1.4074800000000001</v>
      </c>
      <c r="U448" s="11">
        <v>0</v>
      </c>
      <c r="V448" s="11">
        <v>0</v>
      </c>
      <c r="W448" s="11">
        <v>0</v>
      </c>
      <c r="X448" s="11">
        <v>0</v>
      </c>
      <c r="Y448" s="11">
        <v>1.4074800000000001</v>
      </c>
      <c r="Z448" s="11">
        <v>1.9769999999999999E-2</v>
      </c>
      <c r="AA448" s="11">
        <v>5.7259999999999998E-2</v>
      </c>
      <c r="AB448" s="11">
        <v>4.3430000000000003E-2</v>
      </c>
      <c r="AC448" s="11">
        <v>0.12046</v>
      </c>
      <c r="AD448" s="71">
        <f t="shared" si="22"/>
        <v>0</v>
      </c>
      <c r="AE448" s="71">
        <f t="shared" si="23"/>
        <v>0</v>
      </c>
      <c r="AF448" s="71">
        <f t="shared" si="21"/>
        <v>0</v>
      </c>
      <c r="AG448" s="277" t="s">
        <v>906</v>
      </c>
      <c r="AH448" s="277" t="s">
        <v>497</v>
      </c>
      <c r="AI448" s="276" t="s">
        <v>498</v>
      </c>
      <c r="AJ448" s="276" t="s">
        <v>499</v>
      </c>
      <c r="AK448" s="276" t="s">
        <v>259</v>
      </c>
      <c r="AL448" s="277" t="s">
        <v>49</v>
      </c>
      <c r="AM448" s="276" t="s">
        <v>485</v>
      </c>
      <c r="AN448" s="276" t="s">
        <v>486</v>
      </c>
      <c r="AO448" s="277" t="s">
        <v>487</v>
      </c>
    </row>
    <row r="449" spans="1:41" ht="15" thickBot="1" x14ac:dyDescent="0.4">
      <c r="A449" s="8">
        <v>2025</v>
      </c>
      <c r="B449" s="9" t="s">
        <v>44</v>
      </c>
      <c r="C449" s="9" t="s">
        <v>49</v>
      </c>
      <c r="D449" s="9" t="s">
        <v>259</v>
      </c>
      <c r="E449" s="9" t="s">
        <v>30</v>
      </c>
      <c r="F449" s="8">
        <v>2026</v>
      </c>
      <c r="G449" s="11">
        <v>0</v>
      </c>
      <c r="H449" s="11">
        <v>0.16152</v>
      </c>
      <c r="I449" s="11">
        <v>0.13874</v>
      </c>
      <c r="J449" s="11">
        <v>0.15495999999999999</v>
      </c>
      <c r="K449" s="11">
        <v>6.2539999999999998E-2</v>
      </c>
      <c r="L449" s="11">
        <v>0.11403000000000001</v>
      </c>
      <c r="M449" s="11">
        <v>0</v>
      </c>
      <c r="N449" s="11">
        <v>8.4260000000000002E-2</v>
      </c>
      <c r="O449" s="11">
        <v>0.11388</v>
      </c>
      <c r="P449" s="11">
        <v>0.25466</v>
      </c>
      <c r="Q449" s="11">
        <v>0.24479999999999999</v>
      </c>
      <c r="R449" s="11">
        <v>4.2509999999999999E-2</v>
      </c>
      <c r="S449" s="11">
        <v>3.984E-2</v>
      </c>
      <c r="T449" s="11">
        <v>1.4117200000000001</v>
      </c>
      <c r="U449" s="11">
        <v>0</v>
      </c>
      <c r="V449" s="11">
        <v>0</v>
      </c>
      <c r="W449" s="11">
        <v>0</v>
      </c>
      <c r="X449" s="11">
        <v>0</v>
      </c>
      <c r="Y449" s="11">
        <v>1.4117200000000001</v>
      </c>
      <c r="Z449" s="11">
        <v>2.4070000000000001E-2</v>
      </c>
      <c r="AA449" s="11">
        <v>5.5160000000000001E-2</v>
      </c>
      <c r="AB449" s="11">
        <v>4.4630000000000003E-2</v>
      </c>
      <c r="AC449" s="11">
        <v>0.12385</v>
      </c>
      <c r="AD449" s="71">
        <f t="shared" si="22"/>
        <v>0</v>
      </c>
      <c r="AE449" s="71">
        <f t="shared" si="23"/>
        <v>0</v>
      </c>
      <c r="AF449" s="71">
        <f t="shared" si="21"/>
        <v>0</v>
      </c>
      <c r="AG449" s="277" t="s">
        <v>906</v>
      </c>
      <c r="AH449" s="277" t="s">
        <v>497</v>
      </c>
      <c r="AI449" s="276" t="s">
        <v>498</v>
      </c>
      <c r="AJ449" s="276" t="s">
        <v>499</v>
      </c>
      <c r="AK449" s="276" t="s">
        <v>259</v>
      </c>
      <c r="AL449" s="277" t="s">
        <v>49</v>
      </c>
      <c r="AM449" s="276" t="s">
        <v>485</v>
      </c>
      <c r="AN449" s="276" t="s">
        <v>486</v>
      </c>
      <c r="AO449" s="277" t="s">
        <v>487</v>
      </c>
    </row>
    <row r="450" spans="1:41" ht="15" thickBot="1" x14ac:dyDescent="0.4">
      <c r="A450" s="8">
        <v>2025</v>
      </c>
      <c r="B450" s="9" t="s">
        <v>44</v>
      </c>
      <c r="C450" s="9" t="s">
        <v>49</v>
      </c>
      <c r="D450" s="9" t="s">
        <v>259</v>
      </c>
      <c r="E450" s="9" t="s">
        <v>30</v>
      </c>
      <c r="F450" s="8">
        <v>2027</v>
      </c>
      <c r="G450" s="11">
        <v>0</v>
      </c>
      <c r="H450" s="11">
        <v>0.16400000000000001</v>
      </c>
      <c r="I450" s="11">
        <v>0.13611000000000001</v>
      </c>
      <c r="J450" s="11">
        <v>0.15261</v>
      </c>
      <c r="K450" s="11">
        <v>6.2140000000000001E-2</v>
      </c>
      <c r="L450" s="11">
        <v>0.11301</v>
      </c>
      <c r="M450" s="11">
        <v>0</v>
      </c>
      <c r="N450" s="11">
        <v>8.1689999999999999E-2</v>
      </c>
      <c r="O450" s="11">
        <v>0.11516999999999999</v>
      </c>
      <c r="P450" s="11">
        <v>0.25505</v>
      </c>
      <c r="Q450" s="11">
        <v>0.24510000000000001</v>
      </c>
      <c r="R450" s="11">
        <v>4.2250000000000003E-2</v>
      </c>
      <c r="S450" s="11">
        <v>3.9629999999999999E-2</v>
      </c>
      <c r="T450" s="11">
        <v>1.40676</v>
      </c>
      <c r="U450" s="11">
        <v>0</v>
      </c>
      <c r="V450" s="11">
        <v>0</v>
      </c>
      <c r="W450" s="11">
        <v>0</v>
      </c>
      <c r="X450" s="11">
        <v>0</v>
      </c>
      <c r="Y450" s="11">
        <v>1.40676</v>
      </c>
      <c r="Z450" s="11">
        <v>2.5219999999999999E-2</v>
      </c>
      <c r="AA450" s="11">
        <v>5.8279999999999998E-2</v>
      </c>
      <c r="AB450" s="11">
        <v>4.4490000000000002E-2</v>
      </c>
      <c r="AC450" s="11">
        <v>0.12798999999999999</v>
      </c>
      <c r="AD450" s="71">
        <f t="shared" si="22"/>
        <v>0</v>
      </c>
      <c r="AE450" s="71">
        <f t="shared" si="23"/>
        <v>0</v>
      </c>
      <c r="AF450" s="71">
        <f t="shared" si="21"/>
        <v>0</v>
      </c>
      <c r="AG450" s="277" t="s">
        <v>906</v>
      </c>
      <c r="AH450" s="277" t="s">
        <v>497</v>
      </c>
      <c r="AI450" s="276" t="s">
        <v>498</v>
      </c>
      <c r="AJ450" s="276" t="s">
        <v>499</v>
      </c>
      <c r="AK450" s="276" t="s">
        <v>259</v>
      </c>
      <c r="AL450" s="277" t="s">
        <v>49</v>
      </c>
      <c r="AM450" s="276" t="s">
        <v>485</v>
      </c>
      <c r="AN450" s="276" t="s">
        <v>486</v>
      </c>
      <c r="AO450" s="277" t="s">
        <v>487</v>
      </c>
    </row>
    <row r="451" spans="1:41" ht="15" thickBot="1" x14ac:dyDescent="0.4">
      <c r="A451" s="8">
        <v>2025</v>
      </c>
      <c r="B451" s="9" t="s">
        <v>44</v>
      </c>
      <c r="C451" s="9" t="s">
        <v>49</v>
      </c>
      <c r="D451" s="9" t="s">
        <v>259</v>
      </c>
      <c r="E451" s="9" t="s">
        <v>30</v>
      </c>
      <c r="F451" s="8">
        <v>2028</v>
      </c>
      <c r="G451" s="11">
        <v>0</v>
      </c>
      <c r="H451" s="11">
        <v>0.16420999999999999</v>
      </c>
      <c r="I451" s="11">
        <v>0.13586000000000001</v>
      </c>
      <c r="J451" s="11">
        <v>0.15376999999999999</v>
      </c>
      <c r="K451" s="11">
        <v>6.1749999999999999E-2</v>
      </c>
      <c r="L451" s="11">
        <v>0.11025</v>
      </c>
      <c r="M451" s="11">
        <v>0</v>
      </c>
      <c r="N451" s="11">
        <v>8.0369999999999997E-2</v>
      </c>
      <c r="O451" s="11">
        <v>0.11595</v>
      </c>
      <c r="P451" s="11">
        <v>0.25095000000000001</v>
      </c>
      <c r="Q451" s="11">
        <v>0.23602000000000001</v>
      </c>
      <c r="R451" s="11">
        <v>4.0430000000000001E-2</v>
      </c>
      <c r="S451" s="11">
        <v>3.9969999999999999E-2</v>
      </c>
      <c r="T451" s="11">
        <v>1.3895500000000001</v>
      </c>
      <c r="U451" s="11">
        <v>0</v>
      </c>
      <c r="V451" s="11">
        <v>0</v>
      </c>
      <c r="W451" s="11">
        <v>0</v>
      </c>
      <c r="X451" s="11">
        <v>0</v>
      </c>
      <c r="Y451" s="11">
        <v>1.3895500000000001</v>
      </c>
      <c r="Z451" s="11">
        <v>2.6239999999999999E-2</v>
      </c>
      <c r="AA451" s="11">
        <v>5.781E-2</v>
      </c>
      <c r="AB451" s="11">
        <v>5.0340000000000003E-2</v>
      </c>
      <c r="AC451" s="11">
        <v>0.13438</v>
      </c>
      <c r="AD451" s="71">
        <f t="shared" si="22"/>
        <v>0</v>
      </c>
      <c r="AE451" s="71">
        <f t="shared" si="23"/>
        <v>0</v>
      </c>
      <c r="AF451" s="71">
        <f t="shared" si="21"/>
        <v>0</v>
      </c>
      <c r="AG451" s="277" t="s">
        <v>906</v>
      </c>
      <c r="AH451" s="277" t="s">
        <v>497</v>
      </c>
      <c r="AI451" s="276" t="s">
        <v>498</v>
      </c>
      <c r="AJ451" s="276" t="s">
        <v>499</v>
      </c>
      <c r="AK451" s="276" t="s">
        <v>259</v>
      </c>
      <c r="AL451" s="277" t="s">
        <v>49</v>
      </c>
      <c r="AM451" s="276" t="s">
        <v>485</v>
      </c>
      <c r="AN451" s="276" t="s">
        <v>486</v>
      </c>
      <c r="AO451" s="277" t="s">
        <v>487</v>
      </c>
    </row>
    <row r="452" spans="1:41" ht="15" thickBot="1" x14ac:dyDescent="0.4">
      <c r="A452" s="8">
        <v>2025</v>
      </c>
      <c r="B452" s="9" t="s">
        <v>44</v>
      </c>
      <c r="C452" s="9" t="s">
        <v>49</v>
      </c>
      <c r="D452" s="9" t="s">
        <v>259</v>
      </c>
      <c r="E452" s="9" t="s">
        <v>30</v>
      </c>
      <c r="F452" s="8">
        <v>2029</v>
      </c>
      <c r="G452" s="11">
        <v>0</v>
      </c>
      <c r="H452" s="11">
        <v>0.16502</v>
      </c>
      <c r="I452" s="11">
        <v>0.13428999999999999</v>
      </c>
      <c r="J452" s="11">
        <v>0.15276000000000001</v>
      </c>
      <c r="K452" s="11">
        <v>6.232E-2</v>
      </c>
      <c r="L452" s="11">
        <v>0.10938000000000001</v>
      </c>
      <c r="M452" s="11">
        <v>0</v>
      </c>
      <c r="N452" s="11">
        <v>7.6939999999999995E-2</v>
      </c>
      <c r="O452" s="11">
        <v>0.11509</v>
      </c>
      <c r="P452" s="11">
        <v>0.24657000000000001</v>
      </c>
      <c r="Q452" s="11">
        <v>0.2306</v>
      </c>
      <c r="R452" s="11">
        <v>4.011E-2</v>
      </c>
      <c r="S452" s="11">
        <v>4.0239999999999998E-2</v>
      </c>
      <c r="T452" s="11">
        <v>1.37331</v>
      </c>
      <c r="U452" s="11">
        <v>0</v>
      </c>
      <c r="V452" s="11">
        <v>0</v>
      </c>
      <c r="W452" s="11">
        <v>0</v>
      </c>
      <c r="X452" s="11">
        <v>0</v>
      </c>
      <c r="Y452" s="11">
        <v>1.37331</v>
      </c>
      <c r="Z452" s="11">
        <v>2.843E-2</v>
      </c>
      <c r="AA452" s="11">
        <v>6.1530000000000001E-2</v>
      </c>
      <c r="AB452" s="11">
        <v>4.9160000000000002E-2</v>
      </c>
      <c r="AC452" s="11">
        <v>0.13911999999999999</v>
      </c>
      <c r="AD452" s="71">
        <f t="shared" si="22"/>
        <v>0</v>
      </c>
      <c r="AE452" s="71">
        <f t="shared" si="23"/>
        <v>0</v>
      </c>
      <c r="AF452" s="71">
        <f t="shared" si="21"/>
        <v>0</v>
      </c>
      <c r="AG452" s="277" t="s">
        <v>906</v>
      </c>
      <c r="AH452" s="277" t="s">
        <v>497</v>
      </c>
      <c r="AI452" s="276" t="s">
        <v>498</v>
      </c>
      <c r="AJ452" s="276" t="s">
        <v>499</v>
      </c>
      <c r="AK452" s="276" t="s">
        <v>259</v>
      </c>
      <c r="AL452" s="277" t="s">
        <v>49</v>
      </c>
      <c r="AM452" s="276" t="s">
        <v>485</v>
      </c>
      <c r="AN452" s="276" t="s">
        <v>486</v>
      </c>
      <c r="AO452" s="277" t="s">
        <v>487</v>
      </c>
    </row>
    <row r="453" spans="1:41" ht="15" thickBot="1" x14ac:dyDescent="0.4">
      <c r="A453" s="8">
        <v>2025</v>
      </c>
      <c r="B453" s="9" t="s">
        <v>44</v>
      </c>
      <c r="C453" s="9" t="s">
        <v>49</v>
      </c>
      <c r="D453" s="9" t="s">
        <v>259</v>
      </c>
      <c r="E453" s="9" t="s">
        <v>30</v>
      </c>
      <c r="F453" s="8">
        <v>2030</v>
      </c>
      <c r="G453" s="11">
        <v>0</v>
      </c>
      <c r="H453" s="11">
        <v>0.16461999999999999</v>
      </c>
      <c r="I453" s="11">
        <v>0.13349</v>
      </c>
      <c r="J453" s="11">
        <v>0.14717</v>
      </c>
      <c r="K453" s="11">
        <v>6.062E-2</v>
      </c>
      <c r="L453" s="11">
        <v>0.10455</v>
      </c>
      <c r="M453" s="11">
        <v>0</v>
      </c>
      <c r="N453" s="11">
        <v>7.5639999999999999E-2</v>
      </c>
      <c r="O453" s="11">
        <v>0.11515</v>
      </c>
      <c r="P453" s="11">
        <v>0.24038999999999999</v>
      </c>
      <c r="Q453" s="11">
        <v>0.22219</v>
      </c>
      <c r="R453" s="11">
        <v>3.9230000000000001E-2</v>
      </c>
      <c r="S453" s="11">
        <v>3.9820000000000001E-2</v>
      </c>
      <c r="T453" s="11">
        <v>1.3428599999999999</v>
      </c>
      <c r="U453" s="11">
        <v>0</v>
      </c>
      <c r="V453" s="11">
        <v>0</v>
      </c>
      <c r="W453" s="11">
        <v>0</v>
      </c>
      <c r="X453" s="11">
        <v>0</v>
      </c>
      <c r="Y453" s="11">
        <v>1.3428599999999999</v>
      </c>
      <c r="Z453" s="11">
        <v>2.7550000000000002E-2</v>
      </c>
      <c r="AA453" s="11">
        <v>6.0650000000000003E-2</v>
      </c>
      <c r="AB453" s="11">
        <v>4.6980000000000001E-2</v>
      </c>
      <c r="AC453" s="11">
        <v>0.13519</v>
      </c>
      <c r="AD453" s="71">
        <f t="shared" si="22"/>
        <v>0</v>
      </c>
      <c r="AE453" s="71">
        <f t="shared" si="23"/>
        <v>0</v>
      </c>
      <c r="AF453" s="71">
        <f t="shared" si="21"/>
        <v>0</v>
      </c>
      <c r="AG453" s="277" t="s">
        <v>906</v>
      </c>
      <c r="AH453" s="277" t="s">
        <v>497</v>
      </c>
      <c r="AI453" s="276" t="s">
        <v>498</v>
      </c>
      <c r="AJ453" s="276" t="s">
        <v>499</v>
      </c>
      <c r="AK453" s="276" t="s">
        <v>259</v>
      </c>
      <c r="AL453" s="277" t="s">
        <v>49</v>
      </c>
      <c r="AM453" s="276" t="s">
        <v>485</v>
      </c>
      <c r="AN453" s="276" t="s">
        <v>486</v>
      </c>
      <c r="AO453" s="277" t="s">
        <v>487</v>
      </c>
    </row>
    <row r="454" spans="1:41" ht="15" thickBot="1" x14ac:dyDescent="0.4">
      <c r="A454" s="8">
        <v>2025</v>
      </c>
      <c r="B454" s="9" t="s">
        <v>44</v>
      </c>
      <c r="C454" s="9" t="s">
        <v>49</v>
      </c>
      <c r="D454" s="9" t="s">
        <v>259</v>
      </c>
      <c r="E454" s="9" t="s">
        <v>30</v>
      </c>
      <c r="F454" s="8">
        <v>2031</v>
      </c>
      <c r="G454" s="11">
        <v>0</v>
      </c>
      <c r="H454" s="11">
        <v>0.16406000000000001</v>
      </c>
      <c r="I454" s="11">
        <v>0.13503000000000001</v>
      </c>
      <c r="J454" s="11">
        <v>0.14702000000000001</v>
      </c>
      <c r="K454" s="11">
        <v>6.139E-2</v>
      </c>
      <c r="L454" s="11">
        <v>0.10557</v>
      </c>
      <c r="M454" s="11">
        <v>0</v>
      </c>
      <c r="N454" s="11">
        <v>7.2069999999999995E-2</v>
      </c>
      <c r="O454" s="11">
        <v>0.11148</v>
      </c>
      <c r="P454" s="11">
        <v>0.23638999999999999</v>
      </c>
      <c r="Q454" s="11">
        <v>0.21424000000000001</v>
      </c>
      <c r="R454" s="11">
        <v>3.9170000000000003E-2</v>
      </c>
      <c r="S454" s="11">
        <v>3.9120000000000002E-2</v>
      </c>
      <c r="T454" s="11">
        <v>1.32555</v>
      </c>
      <c r="U454" s="11">
        <v>0</v>
      </c>
      <c r="V454" s="11">
        <v>0</v>
      </c>
      <c r="W454" s="11">
        <v>0</v>
      </c>
      <c r="X454" s="11">
        <v>0</v>
      </c>
      <c r="Y454" s="11">
        <v>1.32555</v>
      </c>
      <c r="Z454" s="11">
        <v>2.9489999999999999E-2</v>
      </c>
      <c r="AA454" s="11">
        <v>5.9639999999999999E-2</v>
      </c>
      <c r="AB454" s="11">
        <v>5.0849999999999999E-2</v>
      </c>
      <c r="AC454" s="11">
        <v>0.13997999999999999</v>
      </c>
      <c r="AD454" s="71">
        <f t="shared" si="22"/>
        <v>0</v>
      </c>
      <c r="AE454" s="71">
        <f t="shared" si="23"/>
        <v>0</v>
      </c>
      <c r="AF454" s="71">
        <f t="shared" si="21"/>
        <v>0</v>
      </c>
      <c r="AG454" s="277" t="s">
        <v>906</v>
      </c>
      <c r="AH454" s="277" t="s">
        <v>497</v>
      </c>
      <c r="AI454" s="276" t="s">
        <v>498</v>
      </c>
      <c r="AJ454" s="276" t="s">
        <v>499</v>
      </c>
      <c r="AK454" s="276" t="s">
        <v>259</v>
      </c>
      <c r="AL454" s="277" t="s">
        <v>49</v>
      </c>
      <c r="AM454" s="276" t="s">
        <v>485</v>
      </c>
      <c r="AN454" s="276" t="s">
        <v>486</v>
      </c>
      <c r="AO454" s="277" t="s">
        <v>487</v>
      </c>
    </row>
    <row r="455" spans="1:41" ht="15" thickBot="1" x14ac:dyDescent="0.4">
      <c r="A455" s="8">
        <v>2025</v>
      </c>
      <c r="B455" s="9" t="s">
        <v>44</v>
      </c>
      <c r="C455" s="9" t="s">
        <v>49</v>
      </c>
      <c r="D455" s="9" t="s">
        <v>259</v>
      </c>
      <c r="E455" s="9" t="s">
        <v>30</v>
      </c>
      <c r="F455" s="8">
        <v>2032</v>
      </c>
      <c r="G455" s="11">
        <v>0</v>
      </c>
      <c r="H455" s="11">
        <v>0.16588</v>
      </c>
      <c r="I455" s="11">
        <v>0.13539000000000001</v>
      </c>
      <c r="J455" s="11">
        <v>0.14635000000000001</v>
      </c>
      <c r="K455" s="11">
        <v>6.2059999999999997E-2</v>
      </c>
      <c r="L455" s="11">
        <v>0.10137</v>
      </c>
      <c r="M455" s="11">
        <v>0</v>
      </c>
      <c r="N455" s="11">
        <v>7.1309999999999998E-2</v>
      </c>
      <c r="O455" s="11">
        <v>0.10757</v>
      </c>
      <c r="P455" s="11">
        <v>0.22816</v>
      </c>
      <c r="Q455" s="11">
        <v>0.20766000000000001</v>
      </c>
      <c r="R455" s="11">
        <v>3.9280000000000002E-2</v>
      </c>
      <c r="S455" s="11">
        <v>3.8809999999999997E-2</v>
      </c>
      <c r="T455" s="11">
        <v>1.30382</v>
      </c>
      <c r="U455" s="11">
        <v>0</v>
      </c>
      <c r="V455" s="11">
        <v>0</v>
      </c>
      <c r="W455" s="11">
        <v>0</v>
      </c>
      <c r="X455" s="11">
        <v>0</v>
      </c>
      <c r="Y455" s="11">
        <v>1.30382</v>
      </c>
      <c r="Z455" s="11">
        <v>3.2219999999999999E-2</v>
      </c>
      <c r="AA455" s="11">
        <v>6.0990000000000003E-2</v>
      </c>
      <c r="AB455" s="11">
        <v>4.854E-2</v>
      </c>
      <c r="AC455" s="11">
        <v>0.14174999999999999</v>
      </c>
      <c r="AD455" s="71">
        <f t="shared" si="22"/>
        <v>0</v>
      </c>
      <c r="AE455" s="71">
        <f t="shared" si="23"/>
        <v>0</v>
      </c>
      <c r="AF455" s="71">
        <f t="shared" si="21"/>
        <v>0</v>
      </c>
      <c r="AG455" s="277" t="s">
        <v>906</v>
      </c>
      <c r="AH455" s="277" t="s">
        <v>497</v>
      </c>
      <c r="AI455" s="276" t="s">
        <v>498</v>
      </c>
      <c r="AJ455" s="276" t="s">
        <v>499</v>
      </c>
      <c r="AK455" s="276" t="s">
        <v>259</v>
      </c>
      <c r="AL455" s="277" t="s">
        <v>49</v>
      </c>
      <c r="AM455" s="276" t="s">
        <v>485</v>
      </c>
      <c r="AN455" s="276" t="s">
        <v>486</v>
      </c>
      <c r="AO455" s="277" t="s">
        <v>487</v>
      </c>
    </row>
    <row r="456" spans="1:41" ht="15" thickBot="1" x14ac:dyDescent="0.4">
      <c r="A456" s="8">
        <v>2025</v>
      </c>
      <c r="B456" s="9" t="s">
        <v>44</v>
      </c>
      <c r="C456" s="9" t="s">
        <v>49</v>
      </c>
      <c r="D456" s="9" t="s">
        <v>259</v>
      </c>
      <c r="E456" s="9" t="s">
        <v>30</v>
      </c>
      <c r="F456" s="8">
        <v>2033</v>
      </c>
      <c r="G456" s="11">
        <v>0</v>
      </c>
      <c r="H456" s="11">
        <v>0.16617999999999999</v>
      </c>
      <c r="I456" s="11">
        <v>0.13947000000000001</v>
      </c>
      <c r="J456" s="11">
        <v>0.14227999999999999</v>
      </c>
      <c r="K456" s="11">
        <v>6.089E-2</v>
      </c>
      <c r="L456" s="11">
        <v>9.8949999999999996E-2</v>
      </c>
      <c r="M456" s="11">
        <v>0</v>
      </c>
      <c r="N456" s="11">
        <v>7.0080000000000003E-2</v>
      </c>
      <c r="O456" s="11">
        <v>0.10483000000000001</v>
      </c>
      <c r="P456" s="11">
        <v>0.21840999999999999</v>
      </c>
      <c r="Q456" s="11">
        <v>0.20458999999999999</v>
      </c>
      <c r="R456" s="11">
        <v>3.9059999999999997E-2</v>
      </c>
      <c r="S456" s="11">
        <v>3.7379999999999997E-2</v>
      </c>
      <c r="T456" s="11">
        <v>1.2821199999999999</v>
      </c>
      <c r="U456" s="11">
        <v>0</v>
      </c>
      <c r="V456" s="11">
        <v>0</v>
      </c>
      <c r="W456" s="11">
        <v>0</v>
      </c>
      <c r="X456" s="11">
        <v>0</v>
      </c>
      <c r="Y456" s="11">
        <v>1.2821199999999999</v>
      </c>
      <c r="Z456" s="11">
        <v>3.2230000000000002E-2</v>
      </c>
      <c r="AA456" s="11">
        <v>6.3570000000000002E-2</v>
      </c>
      <c r="AB456" s="11">
        <v>4.7059999999999998E-2</v>
      </c>
      <c r="AC456" s="11">
        <v>0.14285999999999999</v>
      </c>
      <c r="AD456" s="71">
        <f t="shared" si="22"/>
        <v>0</v>
      </c>
      <c r="AE456" s="71">
        <f t="shared" si="23"/>
        <v>0</v>
      </c>
      <c r="AF456" s="71">
        <f t="shared" si="21"/>
        <v>0</v>
      </c>
      <c r="AG456" s="277" t="s">
        <v>906</v>
      </c>
      <c r="AH456" s="277" t="s">
        <v>497</v>
      </c>
      <c r="AI456" s="276" t="s">
        <v>498</v>
      </c>
      <c r="AJ456" s="276" t="s">
        <v>499</v>
      </c>
      <c r="AK456" s="276" t="s">
        <v>259</v>
      </c>
      <c r="AL456" s="277" t="s">
        <v>49</v>
      </c>
      <c r="AM456" s="276" t="s">
        <v>485</v>
      </c>
      <c r="AN456" s="276" t="s">
        <v>486</v>
      </c>
      <c r="AO456" s="277" t="s">
        <v>487</v>
      </c>
    </row>
    <row r="457" spans="1:41" ht="15" thickBot="1" x14ac:dyDescent="0.4">
      <c r="A457" s="8">
        <v>2025</v>
      </c>
      <c r="B457" s="9" t="s">
        <v>44</v>
      </c>
      <c r="C457" s="9" t="s">
        <v>49</v>
      </c>
      <c r="D457" s="9" t="s">
        <v>259</v>
      </c>
      <c r="E457" s="9" t="s">
        <v>30</v>
      </c>
      <c r="F457" s="8">
        <v>2034</v>
      </c>
      <c r="G457" s="11">
        <v>0</v>
      </c>
      <c r="H457" s="11">
        <v>0.16384000000000001</v>
      </c>
      <c r="I457" s="11">
        <v>0.13836000000000001</v>
      </c>
      <c r="J457" s="11">
        <v>0.14069000000000001</v>
      </c>
      <c r="K457" s="11">
        <v>6.2230000000000001E-2</v>
      </c>
      <c r="L457" s="11">
        <v>9.3670000000000003E-2</v>
      </c>
      <c r="M457" s="11">
        <v>0</v>
      </c>
      <c r="N457" s="11">
        <v>7.0050000000000001E-2</v>
      </c>
      <c r="O457" s="11">
        <v>0.10222000000000001</v>
      </c>
      <c r="P457" s="11">
        <v>0.20563000000000001</v>
      </c>
      <c r="Q457" s="11">
        <v>0.1946</v>
      </c>
      <c r="R457" s="11">
        <v>3.9199999999999999E-2</v>
      </c>
      <c r="S457" s="11">
        <v>3.6909999999999998E-2</v>
      </c>
      <c r="T457" s="11">
        <v>1.2474000000000001</v>
      </c>
      <c r="U457" s="11">
        <v>0</v>
      </c>
      <c r="V457" s="11">
        <v>0</v>
      </c>
      <c r="W457" s="11">
        <v>0</v>
      </c>
      <c r="X457" s="11">
        <v>0</v>
      </c>
      <c r="Y457" s="11">
        <v>1.2474000000000001</v>
      </c>
      <c r="Z457" s="11">
        <v>3.388E-2</v>
      </c>
      <c r="AA457" s="11">
        <v>6.5290000000000001E-2</v>
      </c>
      <c r="AB457" s="11">
        <v>4.4729999999999999E-2</v>
      </c>
      <c r="AC457" s="11">
        <v>0.14391000000000001</v>
      </c>
      <c r="AD457" s="71">
        <f t="shared" si="22"/>
        <v>0</v>
      </c>
      <c r="AE457" s="71">
        <f t="shared" si="23"/>
        <v>0</v>
      </c>
      <c r="AF457" s="71">
        <f t="shared" si="21"/>
        <v>0</v>
      </c>
      <c r="AG457" s="277" t="s">
        <v>906</v>
      </c>
      <c r="AH457" s="277" t="s">
        <v>497</v>
      </c>
      <c r="AI457" s="276" t="s">
        <v>498</v>
      </c>
      <c r="AJ457" s="276" t="s">
        <v>499</v>
      </c>
      <c r="AK457" s="276" t="s">
        <v>259</v>
      </c>
      <c r="AL457" s="277" t="s">
        <v>49</v>
      </c>
      <c r="AM457" s="276" t="s">
        <v>485</v>
      </c>
      <c r="AN457" s="276" t="s">
        <v>486</v>
      </c>
      <c r="AO457" s="277" t="s">
        <v>487</v>
      </c>
    </row>
    <row r="458" spans="1:41" ht="15" thickBot="1" x14ac:dyDescent="0.4">
      <c r="A458" s="8">
        <v>2025</v>
      </c>
      <c r="B458" s="9" t="s">
        <v>44</v>
      </c>
      <c r="C458" s="9" t="s">
        <v>49</v>
      </c>
      <c r="D458" s="9" t="s">
        <v>259</v>
      </c>
      <c r="E458" s="9" t="s">
        <v>30</v>
      </c>
      <c r="F458" s="8">
        <v>2035</v>
      </c>
      <c r="G458" s="11">
        <v>0</v>
      </c>
      <c r="H458" s="11">
        <v>0.16244</v>
      </c>
      <c r="I458" s="11">
        <v>0.13425999999999999</v>
      </c>
      <c r="J458" s="11">
        <v>0.13386000000000001</v>
      </c>
      <c r="K458" s="11">
        <v>6.1089999999999998E-2</v>
      </c>
      <c r="L458" s="11">
        <v>9.0569999999999998E-2</v>
      </c>
      <c r="M458" s="11">
        <v>0</v>
      </c>
      <c r="N458" s="11">
        <v>7.0440000000000003E-2</v>
      </c>
      <c r="O458" s="11">
        <v>9.5680000000000001E-2</v>
      </c>
      <c r="P458" s="11">
        <v>0.20169999999999999</v>
      </c>
      <c r="Q458" s="11">
        <v>0.18603</v>
      </c>
      <c r="R458" s="11">
        <v>3.6920000000000001E-2</v>
      </c>
      <c r="S458" s="11">
        <v>3.6760000000000001E-2</v>
      </c>
      <c r="T458" s="11">
        <v>1.2097500000000001</v>
      </c>
      <c r="U458" s="11">
        <v>0</v>
      </c>
      <c r="V458" s="11">
        <v>0</v>
      </c>
      <c r="W458" s="11">
        <v>0</v>
      </c>
      <c r="X458" s="11">
        <v>0</v>
      </c>
      <c r="Y458" s="11">
        <v>1.2097500000000001</v>
      </c>
      <c r="Z458" s="11">
        <v>3.4970000000000001E-2</v>
      </c>
      <c r="AA458" s="11">
        <v>6.2990000000000004E-2</v>
      </c>
      <c r="AB458" s="11">
        <v>4.283E-2</v>
      </c>
      <c r="AC458" s="11">
        <v>0.14079</v>
      </c>
      <c r="AD458" s="71">
        <f t="shared" si="22"/>
        <v>0</v>
      </c>
      <c r="AE458" s="71">
        <f t="shared" si="23"/>
        <v>0</v>
      </c>
      <c r="AF458" s="71">
        <f t="shared" si="21"/>
        <v>0</v>
      </c>
      <c r="AG458" s="277" t="s">
        <v>906</v>
      </c>
      <c r="AH458" s="277" t="s">
        <v>497</v>
      </c>
      <c r="AI458" s="276" t="s">
        <v>498</v>
      </c>
      <c r="AJ458" s="276" t="s">
        <v>499</v>
      </c>
      <c r="AK458" s="276" t="s">
        <v>259</v>
      </c>
      <c r="AL458" s="277" t="s">
        <v>49</v>
      </c>
      <c r="AM458" s="276" t="s">
        <v>485</v>
      </c>
      <c r="AN458" s="276" t="s">
        <v>486</v>
      </c>
      <c r="AO458" s="277" t="s">
        <v>487</v>
      </c>
    </row>
    <row r="459" spans="1:41" ht="15" thickBot="1" x14ac:dyDescent="0.4">
      <c r="A459" s="8">
        <v>2025</v>
      </c>
      <c r="B459" s="9" t="s">
        <v>44</v>
      </c>
      <c r="C459" s="9" t="s">
        <v>49</v>
      </c>
      <c r="D459" s="9" t="s">
        <v>259</v>
      </c>
      <c r="E459" s="9" t="s">
        <v>31</v>
      </c>
      <c r="F459" s="8">
        <v>2025</v>
      </c>
      <c r="G459" s="11" t="s">
        <v>381</v>
      </c>
      <c r="H459" s="11" t="s">
        <v>381</v>
      </c>
      <c r="I459" s="11" t="s">
        <v>381</v>
      </c>
      <c r="J459" s="11" t="s">
        <v>381</v>
      </c>
      <c r="K459" s="11" t="s">
        <v>381</v>
      </c>
      <c r="L459" s="11" t="s">
        <v>381</v>
      </c>
      <c r="M459" s="11" t="s">
        <v>381</v>
      </c>
      <c r="N459" s="11" t="s">
        <v>381</v>
      </c>
      <c r="O459" s="11" t="s">
        <v>381</v>
      </c>
      <c r="P459" s="11" t="s">
        <v>381</v>
      </c>
      <c r="Q459" s="11" t="s">
        <v>381</v>
      </c>
      <c r="R459" s="11" t="s">
        <v>381</v>
      </c>
      <c r="S459" s="11" t="s">
        <v>381</v>
      </c>
      <c r="T459" s="11" t="s">
        <v>381</v>
      </c>
      <c r="U459" s="11" t="s">
        <v>381</v>
      </c>
      <c r="V459" s="11" t="s">
        <v>381</v>
      </c>
      <c r="W459" s="11" t="s">
        <v>381</v>
      </c>
      <c r="X459" s="11" t="s">
        <v>381</v>
      </c>
      <c r="Y459" s="11" t="s">
        <v>381</v>
      </c>
      <c r="Z459" s="11">
        <v>0.11956</v>
      </c>
      <c r="AA459" s="11">
        <v>0.27250999999999997</v>
      </c>
      <c r="AB459" s="11">
        <v>0.1938</v>
      </c>
      <c r="AC459" s="11">
        <v>0.58587999999999996</v>
      </c>
      <c r="AD459" s="71"/>
      <c r="AE459" s="71"/>
      <c r="AF459" s="71">
        <f t="shared" si="21"/>
        <v>0</v>
      </c>
      <c r="AG459" s="277" t="s">
        <v>907</v>
      </c>
      <c r="AH459" s="277" t="s">
        <v>497</v>
      </c>
      <c r="AI459" s="276" t="s">
        <v>498</v>
      </c>
      <c r="AJ459" s="276" t="s">
        <v>499</v>
      </c>
      <c r="AK459" s="276" t="s">
        <v>259</v>
      </c>
      <c r="AL459" s="277" t="s">
        <v>49</v>
      </c>
      <c r="AM459" s="276" t="s">
        <v>485</v>
      </c>
      <c r="AN459" s="276" t="s">
        <v>486</v>
      </c>
      <c r="AO459" s="277" t="s">
        <v>487</v>
      </c>
    </row>
    <row r="460" spans="1:41" ht="15" thickBot="1" x14ac:dyDescent="0.4">
      <c r="A460" s="8">
        <v>2025</v>
      </c>
      <c r="B460" s="9" t="s">
        <v>44</v>
      </c>
      <c r="C460" s="9" t="s">
        <v>49</v>
      </c>
      <c r="D460" s="9" t="s">
        <v>259</v>
      </c>
      <c r="E460" s="9" t="s">
        <v>31</v>
      </c>
      <c r="F460" s="8">
        <v>2026</v>
      </c>
      <c r="G460" s="11" t="s">
        <v>381</v>
      </c>
      <c r="H460" s="11" t="s">
        <v>381</v>
      </c>
      <c r="I460" s="11" t="s">
        <v>381</v>
      </c>
      <c r="J460" s="11" t="s">
        <v>381</v>
      </c>
      <c r="K460" s="11" t="s">
        <v>381</v>
      </c>
      <c r="L460" s="11" t="s">
        <v>381</v>
      </c>
      <c r="M460" s="11" t="s">
        <v>381</v>
      </c>
      <c r="N460" s="11" t="s">
        <v>381</v>
      </c>
      <c r="O460" s="11" t="s">
        <v>381</v>
      </c>
      <c r="P460" s="11" t="s">
        <v>381</v>
      </c>
      <c r="Q460" s="11" t="s">
        <v>381</v>
      </c>
      <c r="R460" s="11" t="s">
        <v>381</v>
      </c>
      <c r="S460" s="11" t="s">
        <v>381</v>
      </c>
      <c r="T460" s="11" t="s">
        <v>381</v>
      </c>
      <c r="U460" s="11" t="s">
        <v>381</v>
      </c>
      <c r="V460" s="11" t="s">
        <v>381</v>
      </c>
      <c r="W460" s="11" t="s">
        <v>381</v>
      </c>
      <c r="X460" s="11" t="s">
        <v>381</v>
      </c>
      <c r="Y460" s="11" t="s">
        <v>381</v>
      </c>
      <c r="Z460" s="11">
        <v>9.4490000000000005E-2</v>
      </c>
      <c r="AA460" s="11">
        <v>0.28369</v>
      </c>
      <c r="AB460" s="11">
        <v>0.19666</v>
      </c>
      <c r="AC460" s="11">
        <v>0.57484000000000002</v>
      </c>
      <c r="AD460" s="71"/>
      <c r="AE460" s="71"/>
      <c r="AF460" s="71">
        <f t="shared" si="21"/>
        <v>0</v>
      </c>
      <c r="AG460" s="277" t="s">
        <v>907</v>
      </c>
      <c r="AH460" s="277" t="s">
        <v>497</v>
      </c>
      <c r="AI460" s="276" t="s">
        <v>498</v>
      </c>
      <c r="AJ460" s="276" t="s">
        <v>499</v>
      </c>
      <c r="AK460" s="276" t="s">
        <v>259</v>
      </c>
      <c r="AL460" s="277" t="s">
        <v>49</v>
      </c>
      <c r="AM460" s="276" t="s">
        <v>485</v>
      </c>
      <c r="AN460" s="276" t="s">
        <v>486</v>
      </c>
      <c r="AO460" s="277" t="s">
        <v>487</v>
      </c>
    </row>
    <row r="461" spans="1:41" ht="15" thickBot="1" x14ac:dyDescent="0.4">
      <c r="A461" s="8">
        <v>2025</v>
      </c>
      <c r="B461" s="9" t="s">
        <v>44</v>
      </c>
      <c r="C461" s="9" t="s">
        <v>49</v>
      </c>
      <c r="D461" s="9" t="s">
        <v>259</v>
      </c>
      <c r="E461" s="9" t="s">
        <v>31</v>
      </c>
      <c r="F461" s="8">
        <v>2027</v>
      </c>
      <c r="G461" s="11" t="s">
        <v>381</v>
      </c>
      <c r="H461" s="11" t="s">
        <v>381</v>
      </c>
      <c r="I461" s="11" t="s">
        <v>381</v>
      </c>
      <c r="J461" s="11" t="s">
        <v>381</v>
      </c>
      <c r="K461" s="11" t="s">
        <v>381</v>
      </c>
      <c r="L461" s="11" t="s">
        <v>381</v>
      </c>
      <c r="M461" s="11" t="s">
        <v>381</v>
      </c>
      <c r="N461" s="11" t="s">
        <v>381</v>
      </c>
      <c r="O461" s="11" t="s">
        <v>381</v>
      </c>
      <c r="P461" s="11" t="s">
        <v>381</v>
      </c>
      <c r="Q461" s="11" t="s">
        <v>381</v>
      </c>
      <c r="R461" s="11" t="s">
        <v>381</v>
      </c>
      <c r="S461" s="11" t="s">
        <v>381</v>
      </c>
      <c r="T461" s="11" t="s">
        <v>381</v>
      </c>
      <c r="U461" s="11" t="s">
        <v>381</v>
      </c>
      <c r="V461" s="11" t="s">
        <v>381</v>
      </c>
      <c r="W461" s="11" t="s">
        <v>381</v>
      </c>
      <c r="X461" s="11" t="s">
        <v>381</v>
      </c>
      <c r="Y461" s="11" t="s">
        <v>381</v>
      </c>
      <c r="Z461" s="11">
        <v>9.7439999999999999E-2</v>
      </c>
      <c r="AA461" s="11">
        <v>0.27833000000000002</v>
      </c>
      <c r="AB461" s="11">
        <v>0.17371</v>
      </c>
      <c r="AC461" s="11">
        <v>0.54947999999999997</v>
      </c>
      <c r="AD461" s="71"/>
      <c r="AE461" s="71"/>
      <c r="AF461" s="71">
        <f t="shared" ref="AF461:AF524" si="24">ROUND(AC461-SUM(Z461:AB461),4)</f>
        <v>0</v>
      </c>
      <c r="AG461" s="277" t="s">
        <v>907</v>
      </c>
      <c r="AH461" s="277" t="s">
        <v>497</v>
      </c>
      <c r="AI461" s="276" t="s">
        <v>498</v>
      </c>
      <c r="AJ461" s="276" t="s">
        <v>499</v>
      </c>
      <c r="AK461" s="276" t="s">
        <v>259</v>
      </c>
      <c r="AL461" s="277" t="s">
        <v>49</v>
      </c>
      <c r="AM461" s="276" t="s">
        <v>485</v>
      </c>
      <c r="AN461" s="276" t="s">
        <v>486</v>
      </c>
      <c r="AO461" s="277" t="s">
        <v>487</v>
      </c>
    </row>
    <row r="462" spans="1:41" ht="15" thickBot="1" x14ac:dyDescent="0.4">
      <c r="A462" s="8">
        <v>2025</v>
      </c>
      <c r="B462" s="9" t="s">
        <v>44</v>
      </c>
      <c r="C462" s="9" t="s">
        <v>49</v>
      </c>
      <c r="D462" s="9" t="s">
        <v>259</v>
      </c>
      <c r="E462" s="9" t="s">
        <v>31</v>
      </c>
      <c r="F462" s="8">
        <v>2028</v>
      </c>
      <c r="G462" s="11" t="s">
        <v>381</v>
      </c>
      <c r="H462" s="11" t="s">
        <v>381</v>
      </c>
      <c r="I462" s="11" t="s">
        <v>381</v>
      </c>
      <c r="J462" s="11" t="s">
        <v>381</v>
      </c>
      <c r="K462" s="11" t="s">
        <v>381</v>
      </c>
      <c r="L462" s="11" t="s">
        <v>381</v>
      </c>
      <c r="M462" s="11" t="s">
        <v>381</v>
      </c>
      <c r="N462" s="11" t="s">
        <v>381</v>
      </c>
      <c r="O462" s="11" t="s">
        <v>381</v>
      </c>
      <c r="P462" s="11" t="s">
        <v>381</v>
      </c>
      <c r="Q462" s="11" t="s">
        <v>381</v>
      </c>
      <c r="R462" s="11" t="s">
        <v>381</v>
      </c>
      <c r="S462" s="11" t="s">
        <v>381</v>
      </c>
      <c r="T462" s="11" t="s">
        <v>381</v>
      </c>
      <c r="U462" s="11" t="s">
        <v>381</v>
      </c>
      <c r="V462" s="11" t="s">
        <v>381</v>
      </c>
      <c r="W462" s="11" t="s">
        <v>381</v>
      </c>
      <c r="X462" s="11" t="s">
        <v>381</v>
      </c>
      <c r="Y462" s="11" t="s">
        <v>381</v>
      </c>
      <c r="Z462" s="11">
        <v>0.10290000000000001</v>
      </c>
      <c r="AA462" s="11">
        <v>0.26984999999999998</v>
      </c>
      <c r="AB462" s="11">
        <v>0.16916999999999999</v>
      </c>
      <c r="AC462" s="11">
        <v>0.54191999999999996</v>
      </c>
      <c r="AD462" s="71"/>
      <c r="AE462" s="71"/>
      <c r="AF462" s="71">
        <f t="shared" si="24"/>
        <v>0</v>
      </c>
      <c r="AG462" s="277" t="s">
        <v>907</v>
      </c>
      <c r="AH462" s="277" t="s">
        <v>497</v>
      </c>
      <c r="AI462" s="276" t="s">
        <v>498</v>
      </c>
      <c r="AJ462" s="276" t="s">
        <v>499</v>
      </c>
      <c r="AK462" s="276" t="s">
        <v>259</v>
      </c>
      <c r="AL462" s="277" t="s">
        <v>49</v>
      </c>
      <c r="AM462" s="276" t="s">
        <v>485</v>
      </c>
      <c r="AN462" s="276" t="s">
        <v>486</v>
      </c>
      <c r="AO462" s="277" t="s">
        <v>487</v>
      </c>
    </row>
    <row r="463" spans="1:41" ht="15" thickBot="1" x14ac:dyDescent="0.4">
      <c r="A463" s="8">
        <v>2025</v>
      </c>
      <c r="B463" s="9" t="s">
        <v>44</v>
      </c>
      <c r="C463" s="9" t="s">
        <v>49</v>
      </c>
      <c r="D463" s="9" t="s">
        <v>259</v>
      </c>
      <c r="E463" s="9" t="s">
        <v>31</v>
      </c>
      <c r="F463" s="8">
        <v>2029</v>
      </c>
      <c r="G463" s="11" t="s">
        <v>381</v>
      </c>
      <c r="H463" s="11" t="s">
        <v>381</v>
      </c>
      <c r="I463" s="11" t="s">
        <v>381</v>
      </c>
      <c r="J463" s="11" t="s">
        <v>381</v>
      </c>
      <c r="K463" s="11" t="s">
        <v>381</v>
      </c>
      <c r="L463" s="11" t="s">
        <v>381</v>
      </c>
      <c r="M463" s="11" t="s">
        <v>381</v>
      </c>
      <c r="N463" s="11" t="s">
        <v>381</v>
      </c>
      <c r="O463" s="11" t="s">
        <v>381</v>
      </c>
      <c r="P463" s="11" t="s">
        <v>381</v>
      </c>
      <c r="Q463" s="11" t="s">
        <v>381</v>
      </c>
      <c r="R463" s="11" t="s">
        <v>381</v>
      </c>
      <c r="S463" s="11" t="s">
        <v>381</v>
      </c>
      <c r="T463" s="11" t="s">
        <v>381</v>
      </c>
      <c r="U463" s="11" t="s">
        <v>381</v>
      </c>
      <c r="V463" s="11" t="s">
        <v>381</v>
      </c>
      <c r="W463" s="11" t="s">
        <v>381</v>
      </c>
      <c r="X463" s="11" t="s">
        <v>381</v>
      </c>
      <c r="Y463" s="11" t="s">
        <v>381</v>
      </c>
      <c r="Z463" s="11">
        <v>0.10897</v>
      </c>
      <c r="AA463" s="11">
        <v>0.26393</v>
      </c>
      <c r="AB463" s="11">
        <v>0.17233999999999999</v>
      </c>
      <c r="AC463" s="11">
        <v>0.54525000000000001</v>
      </c>
      <c r="AD463" s="71"/>
      <c r="AE463" s="71"/>
      <c r="AF463" s="71">
        <f t="shared" si="24"/>
        <v>0</v>
      </c>
      <c r="AG463" s="277" t="s">
        <v>907</v>
      </c>
      <c r="AH463" s="277" t="s">
        <v>497</v>
      </c>
      <c r="AI463" s="276" t="s">
        <v>498</v>
      </c>
      <c r="AJ463" s="276" t="s">
        <v>499</v>
      </c>
      <c r="AK463" s="276" t="s">
        <v>259</v>
      </c>
      <c r="AL463" s="277" t="s">
        <v>49</v>
      </c>
      <c r="AM463" s="276" t="s">
        <v>485</v>
      </c>
      <c r="AN463" s="276" t="s">
        <v>486</v>
      </c>
      <c r="AO463" s="277" t="s">
        <v>487</v>
      </c>
    </row>
    <row r="464" spans="1:41" ht="15" thickBot="1" x14ac:dyDescent="0.4">
      <c r="A464" s="8">
        <v>2025</v>
      </c>
      <c r="B464" s="9" t="s">
        <v>44</v>
      </c>
      <c r="C464" s="9" t="s">
        <v>49</v>
      </c>
      <c r="D464" s="9" t="s">
        <v>259</v>
      </c>
      <c r="E464" s="9" t="s">
        <v>31</v>
      </c>
      <c r="F464" s="8">
        <v>2030</v>
      </c>
      <c r="G464" s="11" t="s">
        <v>381</v>
      </c>
      <c r="H464" s="11" t="s">
        <v>381</v>
      </c>
      <c r="I464" s="11" t="s">
        <v>381</v>
      </c>
      <c r="J464" s="11" t="s">
        <v>381</v>
      </c>
      <c r="K464" s="11" t="s">
        <v>381</v>
      </c>
      <c r="L464" s="11" t="s">
        <v>381</v>
      </c>
      <c r="M464" s="11" t="s">
        <v>381</v>
      </c>
      <c r="N464" s="11" t="s">
        <v>381</v>
      </c>
      <c r="O464" s="11" t="s">
        <v>381</v>
      </c>
      <c r="P464" s="11" t="s">
        <v>381</v>
      </c>
      <c r="Q464" s="11" t="s">
        <v>381</v>
      </c>
      <c r="R464" s="11" t="s">
        <v>381</v>
      </c>
      <c r="S464" s="11" t="s">
        <v>381</v>
      </c>
      <c r="T464" s="11" t="s">
        <v>381</v>
      </c>
      <c r="U464" s="11" t="s">
        <v>381</v>
      </c>
      <c r="V464" s="11" t="s">
        <v>381</v>
      </c>
      <c r="W464" s="11" t="s">
        <v>381</v>
      </c>
      <c r="X464" s="11" t="s">
        <v>381</v>
      </c>
      <c r="Y464" s="11" t="s">
        <v>381</v>
      </c>
      <c r="Z464" s="11">
        <v>0.10133</v>
      </c>
      <c r="AA464" s="11">
        <v>0.25835999999999998</v>
      </c>
      <c r="AB464" s="11">
        <v>0.17369999999999999</v>
      </c>
      <c r="AC464" s="11">
        <v>0.53339999999999999</v>
      </c>
      <c r="AD464" s="71"/>
      <c r="AE464" s="71"/>
      <c r="AF464" s="71">
        <f t="shared" si="24"/>
        <v>0</v>
      </c>
      <c r="AG464" s="277" t="s">
        <v>907</v>
      </c>
      <c r="AH464" s="277" t="s">
        <v>497</v>
      </c>
      <c r="AI464" s="276" t="s">
        <v>498</v>
      </c>
      <c r="AJ464" s="276" t="s">
        <v>499</v>
      </c>
      <c r="AK464" s="276" t="s">
        <v>259</v>
      </c>
      <c r="AL464" s="277" t="s">
        <v>49</v>
      </c>
      <c r="AM464" s="276" t="s">
        <v>485</v>
      </c>
      <c r="AN464" s="276" t="s">
        <v>486</v>
      </c>
      <c r="AO464" s="277" t="s">
        <v>487</v>
      </c>
    </row>
    <row r="465" spans="1:41" ht="15" thickBot="1" x14ac:dyDescent="0.4">
      <c r="A465" s="8">
        <v>2025</v>
      </c>
      <c r="B465" s="9" t="s">
        <v>44</v>
      </c>
      <c r="C465" s="9" t="s">
        <v>49</v>
      </c>
      <c r="D465" s="9" t="s">
        <v>259</v>
      </c>
      <c r="E465" s="9" t="s">
        <v>31</v>
      </c>
      <c r="F465" s="8">
        <v>2031</v>
      </c>
      <c r="G465" s="11" t="s">
        <v>381</v>
      </c>
      <c r="H465" s="11" t="s">
        <v>381</v>
      </c>
      <c r="I465" s="11" t="s">
        <v>381</v>
      </c>
      <c r="J465" s="11" t="s">
        <v>381</v>
      </c>
      <c r="K465" s="11" t="s">
        <v>381</v>
      </c>
      <c r="L465" s="11" t="s">
        <v>381</v>
      </c>
      <c r="M465" s="11" t="s">
        <v>381</v>
      </c>
      <c r="N465" s="11" t="s">
        <v>381</v>
      </c>
      <c r="O465" s="11" t="s">
        <v>381</v>
      </c>
      <c r="P465" s="11" t="s">
        <v>381</v>
      </c>
      <c r="Q465" s="11" t="s">
        <v>381</v>
      </c>
      <c r="R465" s="11" t="s">
        <v>381</v>
      </c>
      <c r="S465" s="11" t="s">
        <v>381</v>
      </c>
      <c r="T465" s="11" t="s">
        <v>381</v>
      </c>
      <c r="U465" s="11" t="s">
        <v>381</v>
      </c>
      <c r="V465" s="11" t="s">
        <v>381</v>
      </c>
      <c r="W465" s="11" t="s">
        <v>381</v>
      </c>
      <c r="X465" s="11" t="s">
        <v>381</v>
      </c>
      <c r="Y465" s="11" t="s">
        <v>381</v>
      </c>
      <c r="Z465" s="11">
        <v>0.10915999999999999</v>
      </c>
      <c r="AA465" s="11">
        <v>0.25616</v>
      </c>
      <c r="AB465" s="11">
        <v>0.16736999999999999</v>
      </c>
      <c r="AC465" s="11">
        <v>0.53269</v>
      </c>
      <c r="AD465" s="71"/>
      <c r="AE465" s="71"/>
      <c r="AF465" s="71">
        <f t="shared" si="24"/>
        <v>0</v>
      </c>
      <c r="AG465" s="277" t="s">
        <v>907</v>
      </c>
      <c r="AH465" s="277" t="s">
        <v>497</v>
      </c>
      <c r="AI465" s="276" t="s">
        <v>498</v>
      </c>
      <c r="AJ465" s="276" t="s">
        <v>499</v>
      </c>
      <c r="AK465" s="276" t="s">
        <v>259</v>
      </c>
      <c r="AL465" s="277" t="s">
        <v>49</v>
      </c>
      <c r="AM465" s="276" t="s">
        <v>485</v>
      </c>
      <c r="AN465" s="276" t="s">
        <v>486</v>
      </c>
      <c r="AO465" s="277" t="s">
        <v>487</v>
      </c>
    </row>
    <row r="466" spans="1:41" ht="15" thickBot="1" x14ac:dyDescent="0.4">
      <c r="A466" s="8">
        <v>2025</v>
      </c>
      <c r="B466" s="9" t="s">
        <v>44</v>
      </c>
      <c r="C466" s="9" t="s">
        <v>49</v>
      </c>
      <c r="D466" s="9" t="s">
        <v>259</v>
      </c>
      <c r="E466" s="9" t="s">
        <v>31</v>
      </c>
      <c r="F466" s="8">
        <v>2032</v>
      </c>
      <c r="G466" s="11" t="s">
        <v>381</v>
      </c>
      <c r="H466" s="11" t="s">
        <v>381</v>
      </c>
      <c r="I466" s="11" t="s">
        <v>381</v>
      </c>
      <c r="J466" s="11" t="s">
        <v>381</v>
      </c>
      <c r="K466" s="11" t="s">
        <v>381</v>
      </c>
      <c r="L466" s="11" t="s">
        <v>381</v>
      </c>
      <c r="M466" s="11" t="s">
        <v>381</v>
      </c>
      <c r="N466" s="11" t="s">
        <v>381</v>
      </c>
      <c r="O466" s="11" t="s">
        <v>381</v>
      </c>
      <c r="P466" s="11" t="s">
        <v>381</v>
      </c>
      <c r="Q466" s="11" t="s">
        <v>381</v>
      </c>
      <c r="R466" s="11" t="s">
        <v>381</v>
      </c>
      <c r="S466" s="11" t="s">
        <v>381</v>
      </c>
      <c r="T466" s="11" t="s">
        <v>381</v>
      </c>
      <c r="U466" s="11" t="s">
        <v>381</v>
      </c>
      <c r="V466" s="11" t="s">
        <v>381</v>
      </c>
      <c r="W466" s="11" t="s">
        <v>381</v>
      </c>
      <c r="X466" s="11" t="s">
        <v>381</v>
      </c>
      <c r="Y466" s="11" t="s">
        <v>381</v>
      </c>
      <c r="Z466" s="11">
        <v>9.3729999999999994E-2</v>
      </c>
      <c r="AA466" s="11">
        <v>0.27810000000000001</v>
      </c>
      <c r="AB466" s="11">
        <v>0.16167999999999999</v>
      </c>
      <c r="AC466" s="11">
        <v>0.53351000000000004</v>
      </c>
      <c r="AD466" s="71"/>
      <c r="AE466" s="71"/>
      <c r="AF466" s="71">
        <f t="shared" si="24"/>
        <v>0</v>
      </c>
      <c r="AG466" s="277" t="s">
        <v>907</v>
      </c>
      <c r="AH466" s="277" t="s">
        <v>497</v>
      </c>
      <c r="AI466" s="276" t="s">
        <v>498</v>
      </c>
      <c r="AJ466" s="276" t="s">
        <v>499</v>
      </c>
      <c r="AK466" s="276" t="s">
        <v>259</v>
      </c>
      <c r="AL466" s="277" t="s">
        <v>49</v>
      </c>
      <c r="AM466" s="276" t="s">
        <v>485</v>
      </c>
      <c r="AN466" s="276" t="s">
        <v>486</v>
      </c>
      <c r="AO466" s="277" t="s">
        <v>487</v>
      </c>
    </row>
    <row r="467" spans="1:41" ht="15" thickBot="1" x14ac:dyDescent="0.4">
      <c r="A467" s="8">
        <v>2025</v>
      </c>
      <c r="B467" s="9" t="s">
        <v>44</v>
      </c>
      <c r="C467" s="9" t="s">
        <v>49</v>
      </c>
      <c r="D467" s="9" t="s">
        <v>259</v>
      </c>
      <c r="E467" s="9" t="s">
        <v>31</v>
      </c>
      <c r="F467" s="8">
        <v>2033</v>
      </c>
      <c r="G467" s="11" t="s">
        <v>381</v>
      </c>
      <c r="H467" s="11" t="s">
        <v>381</v>
      </c>
      <c r="I467" s="11" t="s">
        <v>381</v>
      </c>
      <c r="J467" s="11" t="s">
        <v>381</v>
      </c>
      <c r="K467" s="11" t="s">
        <v>381</v>
      </c>
      <c r="L467" s="11" t="s">
        <v>381</v>
      </c>
      <c r="M467" s="11" t="s">
        <v>381</v>
      </c>
      <c r="N467" s="11" t="s">
        <v>381</v>
      </c>
      <c r="O467" s="11" t="s">
        <v>381</v>
      </c>
      <c r="P467" s="11" t="s">
        <v>381</v>
      </c>
      <c r="Q467" s="11" t="s">
        <v>381</v>
      </c>
      <c r="R467" s="11" t="s">
        <v>381</v>
      </c>
      <c r="S467" s="11" t="s">
        <v>381</v>
      </c>
      <c r="T467" s="11" t="s">
        <v>381</v>
      </c>
      <c r="U467" s="11" t="s">
        <v>381</v>
      </c>
      <c r="V467" s="11" t="s">
        <v>381</v>
      </c>
      <c r="W467" s="11" t="s">
        <v>381</v>
      </c>
      <c r="X467" s="11" t="s">
        <v>381</v>
      </c>
      <c r="Y467" s="11" t="s">
        <v>381</v>
      </c>
      <c r="Z467" s="11">
        <v>9.4909999999999994E-2</v>
      </c>
      <c r="AA467" s="11">
        <v>0.28039999999999998</v>
      </c>
      <c r="AB467" s="11">
        <v>0.16897999999999999</v>
      </c>
      <c r="AC467" s="11">
        <v>0.54429000000000005</v>
      </c>
      <c r="AD467" s="71"/>
      <c r="AE467" s="71"/>
      <c r="AF467" s="71">
        <f t="shared" si="24"/>
        <v>0</v>
      </c>
      <c r="AG467" s="277" t="s">
        <v>907</v>
      </c>
      <c r="AH467" s="277" t="s">
        <v>497</v>
      </c>
      <c r="AI467" s="276" t="s">
        <v>498</v>
      </c>
      <c r="AJ467" s="276" t="s">
        <v>499</v>
      </c>
      <c r="AK467" s="276" t="s">
        <v>259</v>
      </c>
      <c r="AL467" s="277" t="s">
        <v>49</v>
      </c>
      <c r="AM467" s="276" t="s">
        <v>485</v>
      </c>
      <c r="AN467" s="276" t="s">
        <v>486</v>
      </c>
      <c r="AO467" s="277" t="s">
        <v>487</v>
      </c>
    </row>
    <row r="468" spans="1:41" ht="15" thickBot="1" x14ac:dyDescent="0.4">
      <c r="A468" s="8">
        <v>2025</v>
      </c>
      <c r="B468" s="9" t="s">
        <v>44</v>
      </c>
      <c r="C468" s="9" t="s">
        <v>49</v>
      </c>
      <c r="D468" s="9" t="s">
        <v>259</v>
      </c>
      <c r="E468" s="9" t="s">
        <v>31</v>
      </c>
      <c r="F468" s="8">
        <v>2034</v>
      </c>
      <c r="G468" s="11" t="s">
        <v>381</v>
      </c>
      <c r="H468" s="11" t="s">
        <v>381</v>
      </c>
      <c r="I468" s="11" t="s">
        <v>381</v>
      </c>
      <c r="J468" s="11" t="s">
        <v>381</v>
      </c>
      <c r="K468" s="11" t="s">
        <v>381</v>
      </c>
      <c r="L468" s="11" t="s">
        <v>381</v>
      </c>
      <c r="M468" s="11" t="s">
        <v>381</v>
      </c>
      <c r="N468" s="11" t="s">
        <v>381</v>
      </c>
      <c r="O468" s="11" t="s">
        <v>381</v>
      </c>
      <c r="P468" s="11" t="s">
        <v>381</v>
      </c>
      <c r="Q468" s="11" t="s">
        <v>381</v>
      </c>
      <c r="R468" s="11" t="s">
        <v>381</v>
      </c>
      <c r="S468" s="11" t="s">
        <v>381</v>
      </c>
      <c r="T468" s="11" t="s">
        <v>381</v>
      </c>
      <c r="U468" s="11" t="s">
        <v>381</v>
      </c>
      <c r="V468" s="11" t="s">
        <v>381</v>
      </c>
      <c r="W468" s="11" t="s">
        <v>381</v>
      </c>
      <c r="X468" s="11" t="s">
        <v>381</v>
      </c>
      <c r="Y468" s="11" t="s">
        <v>381</v>
      </c>
      <c r="Z468" s="11">
        <v>9.4259999999999997E-2</v>
      </c>
      <c r="AA468" s="11">
        <v>0.29135</v>
      </c>
      <c r="AB468" s="11">
        <v>0.15601000000000001</v>
      </c>
      <c r="AC468" s="11">
        <v>0.54162999999999994</v>
      </c>
      <c r="AD468" s="71"/>
      <c r="AE468" s="71"/>
      <c r="AF468" s="71">
        <f t="shared" si="24"/>
        <v>0</v>
      </c>
      <c r="AG468" s="277" t="s">
        <v>907</v>
      </c>
      <c r="AH468" s="277" t="s">
        <v>497</v>
      </c>
      <c r="AI468" s="276" t="s">
        <v>498</v>
      </c>
      <c r="AJ468" s="276" t="s">
        <v>499</v>
      </c>
      <c r="AK468" s="276" t="s">
        <v>259</v>
      </c>
      <c r="AL468" s="277" t="s">
        <v>49</v>
      </c>
      <c r="AM468" s="276" t="s">
        <v>485</v>
      </c>
      <c r="AN468" s="276" t="s">
        <v>486</v>
      </c>
      <c r="AO468" s="277" t="s">
        <v>487</v>
      </c>
    </row>
    <row r="469" spans="1:41" ht="15" thickBot="1" x14ac:dyDescent="0.4">
      <c r="A469" s="8">
        <v>2025</v>
      </c>
      <c r="B469" s="9" t="s">
        <v>44</v>
      </c>
      <c r="C469" s="9" t="s">
        <v>49</v>
      </c>
      <c r="D469" s="9" t="s">
        <v>259</v>
      </c>
      <c r="E469" s="9" t="s">
        <v>31</v>
      </c>
      <c r="F469" s="8">
        <v>2035</v>
      </c>
      <c r="G469" s="11" t="s">
        <v>381</v>
      </c>
      <c r="H469" s="11" t="s">
        <v>381</v>
      </c>
      <c r="I469" s="11" t="s">
        <v>381</v>
      </c>
      <c r="J469" s="11" t="s">
        <v>381</v>
      </c>
      <c r="K469" s="11" t="s">
        <v>381</v>
      </c>
      <c r="L469" s="11" t="s">
        <v>381</v>
      </c>
      <c r="M469" s="11" t="s">
        <v>381</v>
      </c>
      <c r="N469" s="11" t="s">
        <v>381</v>
      </c>
      <c r="O469" s="11" t="s">
        <v>381</v>
      </c>
      <c r="P469" s="11" t="s">
        <v>381</v>
      </c>
      <c r="Q469" s="11" t="s">
        <v>381</v>
      </c>
      <c r="R469" s="11" t="s">
        <v>381</v>
      </c>
      <c r="S469" s="11" t="s">
        <v>381</v>
      </c>
      <c r="T469" s="11" t="s">
        <v>381</v>
      </c>
      <c r="U469" s="11" t="s">
        <v>381</v>
      </c>
      <c r="V469" s="11" t="s">
        <v>381</v>
      </c>
      <c r="W469" s="11" t="s">
        <v>381</v>
      </c>
      <c r="X469" s="11" t="s">
        <v>381</v>
      </c>
      <c r="Y469" s="11" t="s">
        <v>381</v>
      </c>
      <c r="Z469" s="11">
        <v>9.2340000000000005E-2</v>
      </c>
      <c r="AA469" s="11">
        <v>0.25585000000000002</v>
      </c>
      <c r="AB469" s="11">
        <v>0.1497</v>
      </c>
      <c r="AC469" s="11">
        <v>0.49789</v>
      </c>
      <c r="AD469" s="71"/>
      <c r="AE469" s="71"/>
      <c r="AF469" s="71">
        <f t="shared" si="24"/>
        <v>0</v>
      </c>
      <c r="AG469" s="277" t="s">
        <v>907</v>
      </c>
      <c r="AH469" s="277" t="s">
        <v>497</v>
      </c>
      <c r="AI469" s="276" t="s">
        <v>498</v>
      </c>
      <c r="AJ469" s="276" t="s">
        <v>499</v>
      </c>
      <c r="AK469" s="276" t="s">
        <v>259</v>
      </c>
      <c r="AL469" s="277" t="s">
        <v>49</v>
      </c>
      <c r="AM469" s="276" t="s">
        <v>485</v>
      </c>
      <c r="AN469" s="276" t="s">
        <v>486</v>
      </c>
      <c r="AO469" s="277" t="s">
        <v>487</v>
      </c>
    </row>
    <row r="470" spans="1:41" ht="15" thickBot="1" x14ac:dyDescent="0.4">
      <c r="A470" s="8">
        <v>2025</v>
      </c>
      <c r="B470" s="9" t="s">
        <v>44</v>
      </c>
      <c r="C470" s="9" t="s">
        <v>49</v>
      </c>
      <c r="D470" s="9" t="s">
        <v>259</v>
      </c>
      <c r="E470" s="9" t="s">
        <v>32</v>
      </c>
      <c r="F470" s="8">
        <v>2025</v>
      </c>
      <c r="G470" s="11">
        <v>0</v>
      </c>
      <c r="H470" s="11">
        <v>1.43519</v>
      </c>
      <c r="I470" s="11">
        <v>2.2370100000000002</v>
      </c>
      <c r="J470" s="11">
        <v>1.1666300000000001</v>
      </c>
      <c r="K470" s="11">
        <v>0.75600000000000001</v>
      </c>
      <c r="L470" s="11">
        <v>0.98475999999999997</v>
      </c>
      <c r="M470" s="11">
        <v>0</v>
      </c>
      <c r="N470" s="11">
        <v>0.85163999999999995</v>
      </c>
      <c r="O470" s="11">
        <v>0.62417999999999996</v>
      </c>
      <c r="P470" s="11">
        <v>1.1939900000000001</v>
      </c>
      <c r="Q470" s="11">
        <v>1.22668</v>
      </c>
      <c r="R470" s="11">
        <v>0.11831999999999999</v>
      </c>
      <c r="S470" s="11">
        <v>2.9199999999999999E-3</v>
      </c>
      <c r="T470" s="11">
        <v>10.597300000000001</v>
      </c>
      <c r="U470" s="11">
        <v>0</v>
      </c>
      <c r="V470" s="11">
        <v>0</v>
      </c>
      <c r="W470" s="11">
        <v>0</v>
      </c>
      <c r="X470" s="11">
        <v>0</v>
      </c>
      <c r="Y470" s="11">
        <v>10.597300000000001</v>
      </c>
      <c r="Z470" s="11">
        <v>0.87936000000000003</v>
      </c>
      <c r="AA470" s="11">
        <v>1.77634</v>
      </c>
      <c r="AB470" s="11">
        <v>1.6043400000000001</v>
      </c>
      <c r="AC470" s="11">
        <v>4.26004</v>
      </c>
      <c r="AD470" s="71">
        <f t="shared" ref="AD470:AD524" si="25">ROUND(T470-SUM(G470:S470),4)</f>
        <v>0</v>
      </c>
      <c r="AE470" s="71">
        <f t="shared" ref="AE470:AE524" si="26">ROUND(X470-SUM(U470:W470),4)</f>
        <v>0</v>
      </c>
      <c r="AF470" s="71">
        <f t="shared" si="24"/>
        <v>0</v>
      </c>
      <c r="AG470" s="277" t="s">
        <v>908</v>
      </c>
      <c r="AH470" s="277" t="s">
        <v>497</v>
      </c>
      <c r="AI470" s="276" t="s">
        <v>498</v>
      </c>
      <c r="AJ470" s="276" t="s">
        <v>499</v>
      </c>
      <c r="AK470" s="276" t="s">
        <v>259</v>
      </c>
      <c r="AL470" s="277" t="s">
        <v>49</v>
      </c>
      <c r="AM470" s="276" t="s">
        <v>485</v>
      </c>
      <c r="AN470" s="276" t="s">
        <v>486</v>
      </c>
      <c r="AO470" s="277" t="s">
        <v>487</v>
      </c>
    </row>
    <row r="471" spans="1:41" ht="15" thickBot="1" x14ac:dyDescent="0.4">
      <c r="A471" s="8">
        <v>2025</v>
      </c>
      <c r="B471" s="9" t="s">
        <v>44</v>
      </c>
      <c r="C471" s="9" t="s">
        <v>49</v>
      </c>
      <c r="D471" s="9" t="s">
        <v>259</v>
      </c>
      <c r="E471" s="9" t="s">
        <v>32</v>
      </c>
      <c r="F471" s="8">
        <v>2026</v>
      </c>
      <c r="G471" s="11">
        <v>0</v>
      </c>
      <c r="H471" s="11">
        <v>1.38941</v>
      </c>
      <c r="I471" s="11">
        <v>1.9801200000000001</v>
      </c>
      <c r="J471" s="11">
        <v>1.18049</v>
      </c>
      <c r="K471" s="11">
        <v>1.00024</v>
      </c>
      <c r="L471" s="11">
        <v>1.05121</v>
      </c>
      <c r="M471" s="11">
        <v>0</v>
      </c>
      <c r="N471" s="11">
        <v>1.1341399999999999</v>
      </c>
      <c r="O471" s="11">
        <v>0.50190000000000001</v>
      </c>
      <c r="P471" s="11">
        <v>1.6505300000000001</v>
      </c>
      <c r="Q471" s="11">
        <v>1.7558800000000001</v>
      </c>
      <c r="R471" s="11">
        <v>0.30974000000000002</v>
      </c>
      <c r="S471" s="11">
        <v>2.5420000000000002E-2</v>
      </c>
      <c r="T471" s="11">
        <v>11.97908</v>
      </c>
      <c r="U471" s="11">
        <v>0</v>
      </c>
      <c r="V471" s="11">
        <v>0</v>
      </c>
      <c r="W471" s="11">
        <v>0</v>
      </c>
      <c r="X471" s="11">
        <v>0</v>
      </c>
      <c r="Y471" s="11">
        <v>11.97908</v>
      </c>
      <c r="Z471" s="11">
        <v>0.87522</v>
      </c>
      <c r="AA471" s="11">
        <v>1.84935</v>
      </c>
      <c r="AB471" s="11">
        <v>1.0141</v>
      </c>
      <c r="AC471" s="11">
        <v>3.73868</v>
      </c>
      <c r="AD471" s="71">
        <f t="shared" si="25"/>
        <v>0</v>
      </c>
      <c r="AE471" s="71">
        <f t="shared" si="26"/>
        <v>0</v>
      </c>
      <c r="AF471" s="71">
        <f t="shared" si="24"/>
        <v>0</v>
      </c>
      <c r="AG471" s="277" t="s">
        <v>908</v>
      </c>
      <c r="AH471" s="277" t="s">
        <v>497</v>
      </c>
      <c r="AI471" s="276" t="s">
        <v>498</v>
      </c>
      <c r="AJ471" s="276" t="s">
        <v>499</v>
      </c>
      <c r="AK471" s="276" t="s">
        <v>259</v>
      </c>
      <c r="AL471" s="277" t="s">
        <v>49</v>
      </c>
      <c r="AM471" s="276" t="s">
        <v>485</v>
      </c>
      <c r="AN471" s="276" t="s">
        <v>486</v>
      </c>
      <c r="AO471" s="277" t="s">
        <v>487</v>
      </c>
    </row>
    <row r="472" spans="1:41" ht="15" thickBot="1" x14ac:dyDescent="0.4">
      <c r="A472" s="8">
        <v>2025</v>
      </c>
      <c r="B472" s="9" t="s">
        <v>44</v>
      </c>
      <c r="C472" s="9" t="s">
        <v>49</v>
      </c>
      <c r="D472" s="9" t="s">
        <v>259</v>
      </c>
      <c r="E472" s="9" t="s">
        <v>32</v>
      </c>
      <c r="F472" s="8">
        <v>2027</v>
      </c>
      <c r="G472" s="11">
        <v>0</v>
      </c>
      <c r="H472" s="11">
        <v>2.2763100000000001</v>
      </c>
      <c r="I472" s="11">
        <v>1.44156</v>
      </c>
      <c r="J472" s="11">
        <v>1.33345</v>
      </c>
      <c r="K472" s="11">
        <v>0.69462999999999997</v>
      </c>
      <c r="L472" s="11">
        <v>1.2125699999999999</v>
      </c>
      <c r="M472" s="11">
        <v>0</v>
      </c>
      <c r="N472" s="11">
        <v>1.53172</v>
      </c>
      <c r="O472" s="11">
        <v>0.54508999999999996</v>
      </c>
      <c r="P472" s="11">
        <v>2.09829</v>
      </c>
      <c r="Q472" s="11">
        <v>2.25299</v>
      </c>
      <c r="R472" s="11">
        <v>0.24573999999999999</v>
      </c>
      <c r="S472" s="11">
        <v>0.11748</v>
      </c>
      <c r="T472" s="11">
        <v>13.749840000000001</v>
      </c>
      <c r="U472" s="11">
        <v>0</v>
      </c>
      <c r="V472" s="11">
        <v>0</v>
      </c>
      <c r="W472" s="11">
        <v>0</v>
      </c>
      <c r="X472" s="11">
        <v>0</v>
      </c>
      <c r="Y472" s="11">
        <v>13.749840000000001</v>
      </c>
      <c r="Z472" s="11">
        <v>1.19821</v>
      </c>
      <c r="AA472" s="11">
        <v>1.9334100000000001</v>
      </c>
      <c r="AB472" s="11">
        <v>0.77712000000000003</v>
      </c>
      <c r="AC472" s="11">
        <v>3.9087399999999999</v>
      </c>
      <c r="AD472" s="71">
        <f t="shared" si="25"/>
        <v>0</v>
      </c>
      <c r="AE472" s="71">
        <f t="shared" si="26"/>
        <v>0</v>
      </c>
      <c r="AF472" s="71">
        <f t="shared" si="24"/>
        <v>0</v>
      </c>
      <c r="AG472" s="277" t="s">
        <v>908</v>
      </c>
      <c r="AH472" s="277" t="s">
        <v>497</v>
      </c>
      <c r="AI472" s="276" t="s">
        <v>498</v>
      </c>
      <c r="AJ472" s="276" t="s">
        <v>499</v>
      </c>
      <c r="AK472" s="276" t="s">
        <v>259</v>
      </c>
      <c r="AL472" s="277" t="s">
        <v>49</v>
      </c>
      <c r="AM472" s="276" t="s">
        <v>485</v>
      </c>
      <c r="AN472" s="276" t="s">
        <v>486</v>
      </c>
      <c r="AO472" s="277" t="s">
        <v>487</v>
      </c>
    </row>
    <row r="473" spans="1:41" ht="15" thickBot="1" x14ac:dyDescent="0.4">
      <c r="A473" s="8">
        <v>2025</v>
      </c>
      <c r="B473" s="9" t="s">
        <v>44</v>
      </c>
      <c r="C473" s="9" t="s">
        <v>49</v>
      </c>
      <c r="D473" s="9" t="s">
        <v>259</v>
      </c>
      <c r="E473" s="9" t="s">
        <v>32</v>
      </c>
      <c r="F473" s="8">
        <v>2028</v>
      </c>
      <c r="G473" s="11">
        <v>0</v>
      </c>
      <c r="H473" s="11">
        <v>1.7484900000000001</v>
      </c>
      <c r="I473" s="11">
        <v>1.2973600000000001</v>
      </c>
      <c r="J473" s="11">
        <v>1.4101399999999999</v>
      </c>
      <c r="K473" s="11">
        <v>0.87766999999999995</v>
      </c>
      <c r="L473" s="11">
        <v>1.3662399999999999</v>
      </c>
      <c r="M473" s="11">
        <v>0</v>
      </c>
      <c r="N473" s="11">
        <v>1.3304</v>
      </c>
      <c r="O473" s="11">
        <v>1.0304</v>
      </c>
      <c r="P473" s="11">
        <v>2.6899799999999998</v>
      </c>
      <c r="Q473" s="11">
        <v>3.1375099999999998</v>
      </c>
      <c r="R473" s="11">
        <v>0.21657000000000001</v>
      </c>
      <c r="S473" s="11">
        <v>0.15328</v>
      </c>
      <c r="T473" s="11">
        <v>15.25803</v>
      </c>
      <c r="U473" s="11">
        <v>0</v>
      </c>
      <c r="V473" s="11">
        <v>0</v>
      </c>
      <c r="W473" s="11">
        <v>0</v>
      </c>
      <c r="X473" s="11">
        <v>0</v>
      </c>
      <c r="Y473" s="11">
        <v>15.25803</v>
      </c>
      <c r="Z473" s="11">
        <v>1.16153</v>
      </c>
      <c r="AA473" s="11">
        <v>2.3688199999999999</v>
      </c>
      <c r="AB473" s="11">
        <v>1.07447</v>
      </c>
      <c r="AC473" s="11">
        <v>4.6048200000000001</v>
      </c>
      <c r="AD473" s="71">
        <f t="shared" si="25"/>
        <v>0</v>
      </c>
      <c r="AE473" s="71">
        <f t="shared" si="26"/>
        <v>0</v>
      </c>
      <c r="AF473" s="71">
        <f t="shared" si="24"/>
        <v>0</v>
      </c>
      <c r="AG473" s="277" t="s">
        <v>908</v>
      </c>
      <c r="AH473" s="277" t="s">
        <v>497</v>
      </c>
      <c r="AI473" s="276" t="s">
        <v>498</v>
      </c>
      <c r="AJ473" s="276" t="s">
        <v>499</v>
      </c>
      <c r="AK473" s="276" t="s">
        <v>259</v>
      </c>
      <c r="AL473" s="277" t="s">
        <v>49</v>
      </c>
      <c r="AM473" s="276" t="s">
        <v>485</v>
      </c>
      <c r="AN473" s="276" t="s">
        <v>486</v>
      </c>
      <c r="AO473" s="277" t="s">
        <v>487</v>
      </c>
    </row>
    <row r="474" spans="1:41" ht="15" thickBot="1" x14ac:dyDescent="0.4">
      <c r="A474" s="8">
        <v>2025</v>
      </c>
      <c r="B474" s="9" t="s">
        <v>44</v>
      </c>
      <c r="C474" s="9" t="s">
        <v>49</v>
      </c>
      <c r="D474" s="9" t="s">
        <v>259</v>
      </c>
      <c r="E474" s="9" t="s">
        <v>32</v>
      </c>
      <c r="F474" s="8">
        <v>2029</v>
      </c>
      <c r="G474" s="11">
        <v>0</v>
      </c>
      <c r="H474" s="11">
        <v>1.53074</v>
      </c>
      <c r="I474" s="11">
        <v>1.0482</v>
      </c>
      <c r="J474" s="11">
        <v>1.95749</v>
      </c>
      <c r="K474" s="11">
        <v>0.98087999999999997</v>
      </c>
      <c r="L474" s="11">
        <v>1.2809299999999999</v>
      </c>
      <c r="M474" s="11">
        <v>0</v>
      </c>
      <c r="N474" s="11">
        <v>1.17814</v>
      </c>
      <c r="O474" s="11">
        <v>0.86429999999999996</v>
      </c>
      <c r="P474" s="11">
        <v>2.7968099999999998</v>
      </c>
      <c r="Q474" s="11">
        <v>3.7307299999999999</v>
      </c>
      <c r="R474" s="11">
        <v>0.24171999999999999</v>
      </c>
      <c r="S474" s="11">
        <v>0.20843999999999999</v>
      </c>
      <c r="T474" s="11">
        <v>15.818379999999999</v>
      </c>
      <c r="U474" s="11">
        <v>0</v>
      </c>
      <c r="V474" s="11">
        <v>0</v>
      </c>
      <c r="W474" s="11">
        <v>0</v>
      </c>
      <c r="X474" s="11">
        <v>0</v>
      </c>
      <c r="Y474" s="11">
        <v>15.818379999999999</v>
      </c>
      <c r="Z474" s="11">
        <v>0.81140999999999996</v>
      </c>
      <c r="AA474" s="11">
        <v>2.4248599999999998</v>
      </c>
      <c r="AB474" s="11">
        <v>1.3800600000000001</v>
      </c>
      <c r="AC474" s="11">
        <v>4.6163400000000001</v>
      </c>
      <c r="AD474" s="71">
        <f t="shared" si="25"/>
        <v>0</v>
      </c>
      <c r="AE474" s="71">
        <f t="shared" si="26"/>
        <v>0</v>
      </c>
      <c r="AF474" s="71">
        <f t="shared" si="24"/>
        <v>0</v>
      </c>
      <c r="AG474" s="277" t="s">
        <v>908</v>
      </c>
      <c r="AH474" s="277" t="s">
        <v>497</v>
      </c>
      <c r="AI474" s="276" t="s">
        <v>498</v>
      </c>
      <c r="AJ474" s="276" t="s">
        <v>499</v>
      </c>
      <c r="AK474" s="276" t="s">
        <v>259</v>
      </c>
      <c r="AL474" s="277" t="s">
        <v>49</v>
      </c>
      <c r="AM474" s="276" t="s">
        <v>485</v>
      </c>
      <c r="AN474" s="276" t="s">
        <v>486</v>
      </c>
      <c r="AO474" s="277" t="s">
        <v>487</v>
      </c>
    </row>
    <row r="475" spans="1:41" ht="15" thickBot="1" x14ac:dyDescent="0.4">
      <c r="A475" s="8">
        <v>2025</v>
      </c>
      <c r="B475" s="9" t="s">
        <v>44</v>
      </c>
      <c r="C475" s="9" t="s">
        <v>49</v>
      </c>
      <c r="D475" s="9" t="s">
        <v>259</v>
      </c>
      <c r="E475" s="9" t="s">
        <v>32</v>
      </c>
      <c r="F475" s="8">
        <v>2030</v>
      </c>
      <c r="G475" s="11">
        <v>0</v>
      </c>
      <c r="H475" s="11">
        <v>1.5732600000000001</v>
      </c>
      <c r="I475" s="11">
        <v>0.70133999999999996</v>
      </c>
      <c r="J475" s="11">
        <v>2.0083199999999999</v>
      </c>
      <c r="K475" s="11">
        <v>0.55800000000000005</v>
      </c>
      <c r="L475" s="11">
        <v>1.8223499999999999</v>
      </c>
      <c r="M475" s="11">
        <v>0</v>
      </c>
      <c r="N475" s="11">
        <v>1.2238599999999999</v>
      </c>
      <c r="O475" s="11">
        <v>0.89381999999999995</v>
      </c>
      <c r="P475" s="11">
        <v>2.9487100000000002</v>
      </c>
      <c r="Q475" s="11">
        <v>3.01966</v>
      </c>
      <c r="R475" s="11">
        <v>0.28760999999999998</v>
      </c>
      <c r="S475" s="11">
        <v>0.23358000000000001</v>
      </c>
      <c r="T475" s="11">
        <v>15.2705</v>
      </c>
      <c r="U475" s="11">
        <v>0</v>
      </c>
      <c r="V475" s="11">
        <v>0</v>
      </c>
      <c r="W475" s="11">
        <v>0</v>
      </c>
      <c r="X475" s="11">
        <v>0</v>
      </c>
      <c r="Y475" s="11">
        <v>15.2705</v>
      </c>
      <c r="Z475" s="11">
        <v>0.56655999999999995</v>
      </c>
      <c r="AA475" s="11">
        <v>2.2320799999999998</v>
      </c>
      <c r="AB475" s="11">
        <v>1.52566</v>
      </c>
      <c r="AC475" s="11">
        <v>4.3243</v>
      </c>
      <c r="AD475" s="71">
        <f t="shared" si="25"/>
        <v>0</v>
      </c>
      <c r="AE475" s="71">
        <f t="shared" si="26"/>
        <v>0</v>
      </c>
      <c r="AF475" s="71">
        <f t="shared" si="24"/>
        <v>0</v>
      </c>
      <c r="AG475" s="277" t="s">
        <v>908</v>
      </c>
      <c r="AH475" s="277" t="s">
        <v>497</v>
      </c>
      <c r="AI475" s="276" t="s">
        <v>498</v>
      </c>
      <c r="AJ475" s="276" t="s">
        <v>499</v>
      </c>
      <c r="AK475" s="276" t="s">
        <v>259</v>
      </c>
      <c r="AL475" s="277" t="s">
        <v>49</v>
      </c>
      <c r="AM475" s="276" t="s">
        <v>485</v>
      </c>
      <c r="AN475" s="276" t="s">
        <v>486</v>
      </c>
      <c r="AO475" s="277" t="s">
        <v>487</v>
      </c>
    </row>
    <row r="476" spans="1:41" ht="15" thickBot="1" x14ac:dyDescent="0.4">
      <c r="A476" s="8">
        <v>2025</v>
      </c>
      <c r="B476" s="9" t="s">
        <v>44</v>
      </c>
      <c r="C476" s="9" t="s">
        <v>49</v>
      </c>
      <c r="D476" s="9" t="s">
        <v>259</v>
      </c>
      <c r="E476" s="9" t="s">
        <v>32</v>
      </c>
      <c r="F476" s="8">
        <v>2031</v>
      </c>
      <c r="G476" s="11">
        <v>0</v>
      </c>
      <c r="H476" s="11">
        <v>1.4764600000000001</v>
      </c>
      <c r="I476" s="11">
        <v>0.55535999999999996</v>
      </c>
      <c r="J476" s="11">
        <v>2.4732400000000001</v>
      </c>
      <c r="K476" s="11">
        <v>0.59830000000000005</v>
      </c>
      <c r="L476" s="11">
        <v>1.8629500000000001</v>
      </c>
      <c r="M476" s="11">
        <v>0</v>
      </c>
      <c r="N476" s="11">
        <v>1.2381500000000001</v>
      </c>
      <c r="O476" s="11">
        <v>1.0817399999999999</v>
      </c>
      <c r="P476" s="11">
        <v>3.1208200000000001</v>
      </c>
      <c r="Q476" s="11">
        <v>3.3156500000000002</v>
      </c>
      <c r="R476" s="11">
        <v>0.24196999999999999</v>
      </c>
      <c r="S476" s="11">
        <v>0.35085</v>
      </c>
      <c r="T476" s="11">
        <v>16.3155</v>
      </c>
      <c r="U476" s="11">
        <v>0</v>
      </c>
      <c r="V476" s="11">
        <v>0</v>
      </c>
      <c r="W476" s="11">
        <v>0</v>
      </c>
      <c r="X476" s="11">
        <v>0</v>
      </c>
      <c r="Y476" s="11">
        <v>16.3155</v>
      </c>
      <c r="Z476" s="11">
        <v>0.54703000000000002</v>
      </c>
      <c r="AA476" s="11">
        <v>1.9256200000000001</v>
      </c>
      <c r="AB476" s="11">
        <v>1.7315199999999999</v>
      </c>
      <c r="AC476" s="11">
        <v>4.2041599999999999</v>
      </c>
      <c r="AD476" s="71">
        <f t="shared" si="25"/>
        <v>0</v>
      </c>
      <c r="AE476" s="71">
        <f t="shared" si="26"/>
        <v>0</v>
      </c>
      <c r="AF476" s="71">
        <f t="shared" si="24"/>
        <v>0</v>
      </c>
      <c r="AG476" s="277" t="s">
        <v>908</v>
      </c>
      <c r="AH476" s="277" t="s">
        <v>497</v>
      </c>
      <c r="AI476" s="276" t="s">
        <v>498</v>
      </c>
      <c r="AJ476" s="276" t="s">
        <v>499</v>
      </c>
      <c r="AK476" s="276" t="s">
        <v>259</v>
      </c>
      <c r="AL476" s="277" t="s">
        <v>49</v>
      </c>
      <c r="AM476" s="276" t="s">
        <v>485</v>
      </c>
      <c r="AN476" s="276" t="s">
        <v>486</v>
      </c>
      <c r="AO476" s="277" t="s">
        <v>487</v>
      </c>
    </row>
    <row r="477" spans="1:41" ht="15" thickBot="1" x14ac:dyDescent="0.4">
      <c r="A477" s="8">
        <v>2025</v>
      </c>
      <c r="B477" s="9" t="s">
        <v>44</v>
      </c>
      <c r="C477" s="9" t="s">
        <v>49</v>
      </c>
      <c r="D477" s="9" t="s">
        <v>259</v>
      </c>
      <c r="E477" s="9" t="s">
        <v>32</v>
      </c>
      <c r="F477" s="8">
        <v>2032</v>
      </c>
      <c r="G477" s="11">
        <v>0</v>
      </c>
      <c r="H477" s="11">
        <v>1.4305300000000001</v>
      </c>
      <c r="I477" s="11">
        <v>0.55681000000000003</v>
      </c>
      <c r="J477" s="11">
        <v>2.5302500000000001</v>
      </c>
      <c r="K477" s="11">
        <v>0.55659999999999998</v>
      </c>
      <c r="L477" s="11">
        <v>2.1958600000000001</v>
      </c>
      <c r="M477" s="11">
        <v>0</v>
      </c>
      <c r="N477" s="11">
        <v>1.1623600000000001</v>
      </c>
      <c r="O477" s="11">
        <v>1.4030499999999999</v>
      </c>
      <c r="P477" s="11">
        <v>2.9356</v>
      </c>
      <c r="Q477" s="11">
        <v>4.0390199999999998</v>
      </c>
      <c r="R477" s="11">
        <v>0.36738999999999999</v>
      </c>
      <c r="S477" s="11">
        <v>0.45839999999999997</v>
      </c>
      <c r="T477" s="11">
        <v>17.63588</v>
      </c>
      <c r="U477" s="11">
        <v>0</v>
      </c>
      <c r="V477" s="11">
        <v>0</v>
      </c>
      <c r="W477" s="11">
        <v>0</v>
      </c>
      <c r="X477" s="11">
        <v>0</v>
      </c>
      <c r="Y477" s="11">
        <v>17.63588</v>
      </c>
      <c r="Z477" s="11">
        <v>0.34584999999999999</v>
      </c>
      <c r="AA477" s="11">
        <v>1.8862300000000001</v>
      </c>
      <c r="AB477" s="11">
        <v>2.1957300000000002</v>
      </c>
      <c r="AC477" s="11">
        <v>4.4278199999999996</v>
      </c>
      <c r="AD477" s="71">
        <f t="shared" si="25"/>
        <v>0</v>
      </c>
      <c r="AE477" s="71">
        <f t="shared" si="26"/>
        <v>0</v>
      </c>
      <c r="AF477" s="71">
        <f t="shared" si="24"/>
        <v>0</v>
      </c>
      <c r="AG477" s="277" t="s">
        <v>908</v>
      </c>
      <c r="AH477" s="277" t="s">
        <v>497</v>
      </c>
      <c r="AI477" s="276" t="s">
        <v>498</v>
      </c>
      <c r="AJ477" s="276" t="s">
        <v>499</v>
      </c>
      <c r="AK477" s="276" t="s">
        <v>259</v>
      </c>
      <c r="AL477" s="277" t="s">
        <v>49</v>
      </c>
      <c r="AM477" s="276" t="s">
        <v>485</v>
      </c>
      <c r="AN477" s="276" t="s">
        <v>486</v>
      </c>
      <c r="AO477" s="277" t="s">
        <v>487</v>
      </c>
    </row>
    <row r="478" spans="1:41" ht="15" thickBot="1" x14ac:dyDescent="0.4">
      <c r="A478" s="8">
        <v>2025</v>
      </c>
      <c r="B478" s="9" t="s">
        <v>44</v>
      </c>
      <c r="C478" s="9" t="s">
        <v>49</v>
      </c>
      <c r="D478" s="9" t="s">
        <v>259</v>
      </c>
      <c r="E478" s="9" t="s">
        <v>32</v>
      </c>
      <c r="F478" s="8">
        <v>2033</v>
      </c>
      <c r="G478" s="11">
        <v>0</v>
      </c>
      <c r="H478" s="11">
        <v>1.2759400000000001</v>
      </c>
      <c r="I478" s="11">
        <v>0.96848999999999996</v>
      </c>
      <c r="J478" s="11">
        <v>2.8345799999999999</v>
      </c>
      <c r="K478" s="11">
        <v>0.33616000000000001</v>
      </c>
      <c r="L478" s="11">
        <v>2.16038</v>
      </c>
      <c r="M478" s="11">
        <v>0</v>
      </c>
      <c r="N478" s="11">
        <v>1.09772</v>
      </c>
      <c r="O478" s="11">
        <v>1.4640500000000001</v>
      </c>
      <c r="P478" s="11">
        <v>3.21116</v>
      </c>
      <c r="Q478" s="11">
        <v>3.4143300000000001</v>
      </c>
      <c r="R478" s="11">
        <v>0.26532</v>
      </c>
      <c r="S478" s="11">
        <v>0.48493000000000003</v>
      </c>
      <c r="T478" s="11">
        <v>17.51305</v>
      </c>
      <c r="U478" s="11">
        <v>0</v>
      </c>
      <c r="V478" s="11">
        <v>0</v>
      </c>
      <c r="W478" s="11">
        <v>0</v>
      </c>
      <c r="X478" s="11">
        <v>0</v>
      </c>
      <c r="Y478" s="11">
        <v>17.51305</v>
      </c>
      <c r="Z478" s="11">
        <v>0.57235000000000003</v>
      </c>
      <c r="AA478" s="11">
        <v>2.0251199999999998</v>
      </c>
      <c r="AB478" s="11">
        <v>2.60745</v>
      </c>
      <c r="AC478" s="11">
        <v>5.2049200000000004</v>
      </c>
      <c r="AD478" s="71">
        <f t="shared" si="25"/>
        <v>0</v>
      </c>
      <c r="AE478" s="71">
        <f t="shared" si="26"/>
        <v>0</v>
      </c>
      <c r="AF478" s="71">
        <f t="shared" si="24"/>
        <v>0</v>
      </c>
      <c r="AG478" s="277" t="s">
        <v>908</v>
      </c>
      <c r="AH478" s="277" t="s">
        <v>497</v>
      </c>
      <c r="AI478" s="276" t="s">
        <v>498</v>
      </c>
      <c r="AJ478" s="276" t="s">
        <v>499</v>
      </c>
      <c r="AK478" s="276" t="s">
        <v>259</v>
      </c>
      <c r="AL478" s="277" t="s">
        <v>49</v>
      </c>
      <c r="AM478" s="276" t="s">
        <v>485</v>
      </c>
      <c r="AN478" s="276" t="s">
        <v>486</v>
      </c>
      <c r="AO478" s="277" t="s">
        <v>487</v>
      </c>
    </row>
    <row r="479" spans="1:41" ht="15" thickBot="1" x14ac:dyDescent="0.4">
      <c r="A479" s="8">
        <v>2025</v>
      </c>
      <c r="B479" s="9" t="s">
        <v>44</v>
      </c>
      <c r="C479" s="9" t="s">
        <v>49</v>
      </c>
      <c r="D479" s="9" t="s">
        <v>259</v>
      </c>
      <c r="E479" s="9" t="s">
        <v>32</v>
      </c>
      <c r="F479" s="8">
        <v>2034</v>
      </c>
      <c r="G479" s="11">
        <v>0</v>
      </c>
      <c r="H479" s="11">
        <v>1.24556</v>
      </c>
      <c r="I479" s="11">
        <v>1.08039</v>
      </c>
      <c r="J479" s="11">
        <v>3.1947199999999998</v>
      </c>
      <c r="K479" s="11">
        <v>0.43608000000000002</v>
      </c>
      <c r="L479" s="11">
        <v>2.23177</v>
      </c>
      <c r="M479" s="11">
        <v>0</v>
      </c>
      <c r="N479" s="11">
        <v>0.70833999999999997</v>
      </c>
      <c r="O479" s="11">
        <v>1.4537</v>
      </c>
      <c r="P479" s="11">
        <v>3.3859300000000001</v>
      </c>
      <c r="Q479" s="11">
        <v>2.7593399999999999</v>
      </c>
      <c r="R479" s="11">
        <v>0.32296000000000002</v>
      </c>
      <c r="S479" s="11">
        <v>0.31924000000000002</v>
      </c>
      <c r="T479" s="11">
        <v>17.138030000000001</v>
      </c>
      <c r="U479" s="11">
        <v>0</v>
      </c>
      <c r="V479" s="11">
        <v>0</v>
      </c>
      <c r="W479" s="11">
        <v>0</v>
      </c>
      <c r="X479" s="11">
        <v>0</v>
      </c>
      <c r="Y479" s="11">
        <v>17.138030000000001</v>
      </c>
      <c r="Z479" s="11">
        <v>0.80569000000000002</v>
      </c>
      <c r="AA479" s="11">
        <v>2.20242</v>
      </c>
      <c r="AB479" s="11">
        <v>3.14195</v>
      </c>
      <c r="AC479" s="11">
        <v>6.1500599999999999</v>
      </c>
      <c r="AD479" s="71">
        <f t="shared" si="25"/>
        <v>0</v>
      </c>
      <c r="AE479" s="71">
        <f t="shared" si="26"/>
        <v>0</v>
      </c>
      <c r="AF479" s="71">
        <f t="shared" si="24"/>
        <v>0</v>
      </c>
      <c r="AG479" s="277" t="s">
        <v>908</v>
      </c>
      <c r="AH479" s="277" t="s">
        <v>497</v>
      </c>
      <c r="AI479" s="276" t="s">
        <v>498</v>
      </c>
      <c r="AJ479" s="276" t="s">
        <v>499</v>
      </c>
      <c r="AK479" s="276" t="s">
        <v>259</v>
      </c>
      <c r="AL479" s="277" t="s">
        <v>49</v>
      </c>
      <c r="AM479" s="276" t="s">
        <v>485</v>
      </c>
      <c r="AN479" s="276" t="s">
        <v>486</v>
      </c>
      <c r="AO479" s="277" t="s">
        <v>487</v>
      </c>
    </row>
    <row r="480" spans="1:41" ht="15" thickBot="1" x14ac:dyDescent="0.4">
      <c r="A480" s="8">
        <v>2025</v>
      </c>
      <c r="B480" s="9" t="s">
        <v>44</v>
      </c>
      <c r="C480" s="9" t="s">
        <v>49</v>
      </c>
      <c r="D480" s="9" t="s">
        <v>259</v>
      </c>
      <c r="E480" s="9" t="s">
        <v>32</v>
      </c>
      <c r="F480" s="8">
        <v>2035</v>
      </c>
      <c r="G480" s="11">
        <v>0</v>
      </c>
      <c r="H480" s="11">
        <v>1.8085599999999999</v>
      </c>
      <c r="I480" s="11">
        <v>1.2271099999999999</v>
      </c>
      <c r="J480" s="11">
        <v>2.5592000000000001</v>
      </c>
      <c r="K480" s="11">
        <v>0.46002999999999999</v>
      </c>
      <c r="L480" s="11">
        <v>2.05749</v>
      </c>
      <c r="M480" s="11">
        <v>0</v>
      </c>
      <c r="N480" s="11">
        <v>0.83779999999999999</v>
      </c>
      <c r="O480" s="11">
        <v>1.33189</v>
      </c>
      <c r="P480" s="11">
        <v>3.9172799999999999</v>
      </c>
      <c r="Q480" s="11">
        <v>3.1571899999999999</v>
      </c>
      <c r="R480" s="11">
        <v>0.20659</v>
      </c>
      <c r="S480" s="11">
        <v>0.44414999999999999</v>
      </c>
      <c r="T480" s="11">
        <v>18.007290000000001</v>
      </c>
      <c r="U480" s="11">
        <v>0</v>
      </c>
      <c r="V480" s="11">
        <v>0</v>
      </c>
      <c r="W480" s="11">
        <v>0</v>
      </c>
      <c r="X480" s="11">
        <v>0</v>
      </c>
      <c r="Y480" s="11">
        <v>18.007290000000001</v>
      </c>
      <c r="Z480" s="11">
        <v>1.26573</v>
      </c>
      <c r="AA480" s="11">
        <v>2.3058900000000002</v>
      </c>
      <c r="AB480" s="11">
        <v>3.2784499999999999</v>
      </c>
      <c r="AC480" s="11">
        <v>6.8500800000000002</v>
      </c>
      <c r="AD480" s="71">
        <f t="shared" si="25"/>
        <v>0</v>
      </c>
      <c r="AE480" s="71">
        <f t="shared" si="26"/>
        <v>0</v>
      </c>
      <c r="AF480" s="71">
        <f t="shared" si="24"/>
        <v>0</v>
      </c>
      <c r="AG480" s="277" t="s">
        <v>908</v>
      </c>
      <c r="AH480" s="277" t="s">
        <v>497</v>
      </c>
      <c r="AI480" s="276" t="s">
        <v>498</v>
      </c>
      <c r="AJ480" s="276" t="s">
        <v>499</v>
      </c>
      <c r="AK480" s="276" t="s">
        <v>259</v>
      </c>
      <c r="AL480" s="277" t="s">
        <v>49</v>
      </c>
      <c r="AM480" s="276" t="s">
        <v>485</v>
      </c>
      <c r="AN480" s="276" t="s">
        <v>486</v>
      </c>
      <c r="AO480" s="277" t="s">
        <v>487</v>
      </c>
    </row>
    <row r="481" spans="1:41" ht="23.5" thickBot="1" x14ac:dyDescent="0.4">
      <c r="A481" s="8">
        <v>2025</v>
      </c>
      <c r="B481" s="9" t="s">
        <v>50</v>
      </c>
      <c r="C481" s="9" t="s">
        <v>377</v>
      </c>
      <c r="D481" s="9" t="s">
        <v>378</v>
      </c>
      <c r="E481" s="97" t="s">
        <v>29</v>
      </c>
      <c r="F481" s="8">
        <v>2025</v>
      </c>
      <c r="G481" s="10">
        <v>0</v>
      </c>
      <c r="H481" s="10">
        <v>0</v>
      </c>
      <c r="I481" s="10">
        <v>0</v>
      </c>
      <c r="J481" s="10">
        <v>0</v>
      </c>
      <c r="K481" s="10">
        <v>0</v>
      </c>
      <c r="L481" s="10">
        <v>0</v>
      </c>
      <c r="M481" s="10">
        <v>0</v>
      </c>
      <c r="N481" s="10">
        <v>0</v>
      </c>
      <c r="O481" s="10" t="s">
        <v>35</v>
      </c>
      <c r="P481" s="10" t="s">
        <v>35</v>
      </c>
      <c r="Q481" s="10">
        <v>37</v>
      </c>
      <c r="R481" s="10">
        <v>0</v>
      </c>
      <c r="S481" s="10">
        <v>0</v>
      </c>
      <c r="T481" s="10">
        <v>61</v>
      </c>
      <c r="U481" s="10">
        <v>0</v>
      </c>
      <c r="V481" s="10">
        <v>0</v>
      </c>
      <c r="W481" s="10">
        <v>0</v>
      </c>
      <c r="X481" s="10">
        <v>0</v>
      </c>
      <c r="Y481" s="10">
        <v>61</v>
      </c>
      <c r="Z481" s="10">
        <v>0</v>
      </c>
      <c r="AA481" s="10">
        <v>6</v>
      </c>
      <c r="AB481" s="10">
        <v>12</v>
      </c>
      <c r="AC481" s="10">
        <v>18</v>
      </c>
      <c r="AD481" s="71">
        <f t="shared" si="25"/>
        <v>24</v>
      </c>
      <c r="AE481" s="71">
        <f t="shared" si="26"/>
        <v>0</v>
      </c>
      <c r="AF481" s="71">
        <f t="shared" si="24"/>
        <v>0</v>
      </c>
      <c r="AG481" s="277" t="s">
        <v>905</v>
      </c>
      <c r="AH481" s="277" t="s">
        <v>500</v>
      </c>
      <c r="AI481" s="276" t="s">
        <v>501</v>
      </c>
      <c r="AJ481" s="276" t="s">
        <v>502</v>
      </c>
      <c r="AK481" s="276" t="s">
        <v>378</v>
      </c>
      <c r="AL481" s="277" t="s">
        <v>377</v>
      </c>
      <c r="AM481" s="276" t="s">
        <v>503</v>
      </c>
      <c r="AN481" s="276" t="s">
        <v>504</v>
      </c>
      <c r="AO481" s="277" t="s">
        <v>505</v>
      </c>
    </row>
    <row r="482" spans="1:41" ht="15" thickBot="1" x14ac:dyDescent="0.4">
      <c r="A482" s="8">
        <v>2025</v>
      </c>
      <c r="B482" s="9" t="s">
        <v>50</v>
      </c>
      <c r="C482" s="9" t="s">
        <v>377</v>
      </c>
      <c r="D482" s="9" t="s">
        <v>378</v>
      </c>
      <c r="E482" s="9" t="s">
        <v>30</v>
      </c>
      <c r="F482" s="8">
        <v>2025</v>
      </c>
      <c r="G482" s="11">
        <v>0</v>
      </c>
      <c r="H482" s="11">
        <v>0</v>
      </c>
      <c r="I482" s="11">
        <v>0</v>
      </c>
      <c r="J482" s="11">
        <v>0</v>
      </c>
      <c r="K482" s="11">
        <v>0</v>
      </c>
      <c r="L482" s="11">
        <v>0</v>
      </c>
      <c r="M482" s="11">
        <v>0</v>
      </c>
      <c r="N482" s="11">
        <v>0</v>
      </c>
      <c r="O482" s="11" t="s">
        <v>35</v>
      </c>
      <c r="P482" s="11" t="s">
        <v>35</v>
      </c>
      <c r="Q482" s="11">
        <v>0.12508</v>
      </c>
      <c r="R482" s="11">
        <v>0</v>
      </c>
      <c r="S482" s="11">
        <v>0</v>
      </c>
      <c r="T482" s="11">
        <v>0.20243</v>
      </c>
      <c r="U482" s="11">
        <v>0</v>
      </c>
      <c r="V482" s="11">
        <v>0</v>
      </c>
      <c r="W482" s="11">
        <v>0</v>
      </c>
      <c r="X482" s="11">
        <v>0</v>
      </c>
      <c r="Y482" s="11">
        <v>0.20243</v>
      </c>
      <c r="Z482" s="11">
        <v>0</v>
      </c>
      <c r="AA482" s="11">
        <v>7.9699999999999997E-3</v>
      </c>
      <c r="AB482" s="11">
        <v>1.2290000000000001E-2</v>
      </c>
      <c r="AC482" s="11">
        <v>2.027E-2</v>
      </c>
      <c r="AD482" s="71">
        <f t="shared" si="25"/>
        <v>7.7399999999999997E-2</v>
      </c>
      <c r="AE482" s="71">
        <f t="shared" si="26"/>
        <v>0</v>
      </c>
      <c r="AF482" s="71">
        <f t="shared" si="24"/>
        <v>0</v>
      </c>
      <c r="AG482" s="277" t="s">
        <v>906</v>
      </c>
      <c r="AH482" s="277" t="s">
        <v>500</v>
      </c>
      <c r="AI482" s="276" t="s">
        <v>501</v>
      </c>
      <c r="AJ482" s="276" t="s">
        <v>502</v>
      </c>
      <c r="AK482" s="276" t="s">
        <v>378</v>
      </c>
      <c r="AL482" s="277" t="s">
        <v>377</v>
      </c>
      <c r="AM482" s="276" t="s">
        <v>503</v>
      </c>
      <c r="AN482" s="276" t="s">
        <v>504</v>
      </c>
      <c r="AO482" s="277" t="s">
        <v>505</v>
      </c>
    </row>
    <row r="483" spans="1:41" ht="15" thickBot="1" x14ac:dyDescent="0.4">
      <c r="A483" s="8">
        <v>2025</v>
      </c>
      <c r="B483" s="9" t="s">
        <v>50</v>
      </c>
      <c r="C483" s="9" t="s">
        <v>377</v>
      </c>
      <c r="D483" s="9" t="s">
        <v>378</v>
      </c>
      <c r="E483" s="9" t="s">
        <v>30</v>
      </c>
      <c r="F483" s="8">
        <v>2026</v>
      </c>
      <c r="G483" s="11">
        <v>0</v>
      </c>
      <c r="H483" s="11">
        <v>0</v>
      </c>
      <c r="I483" s="11">
        <v>0</v>
      </c>
      <c r="J483" s="11">
        <v>0</v>
      </c>
      <c r="K483" s="11">
        <v>0</v>
      </c>
      <c r="L483" s="11">
        <v>0</v>
      </c>
      <c r="M483" s="11">
        <v>0</v>
      </c>
      <c r="N483" s="11">
        <v>0</v>
      </c>
      <c r="O483" s="11" t="s">
        <v>35</v>
      </c>
      <c r="P483" s="11" t="s">
        <v>35</v>
      </c>
      <c r="Q483" s="11">
        <v>0.12737000000000001</v>
      </c>
      <c r="R483" s="11">
        <v>0</v>
      </c>
      <c r="S483" s="11">
        <v>0</v>
      </c>
      <c r="T483" s="11">
        <v>0.20497000000000001</v>
      </c>
      <c r="U483" s="11">
        <v>0</v>
      </c>
      <c r="V483" s="11">
        <v>0</v>
      </c>
      <c r="W483" s="11">
        <v>0</v>
      </c>
      <c r="X483" s="11">
        <v>0</v>
      </c>
      <c r="Y483" s="11">
        <v>0.20497000000000001</v>
      </c>
      <c r="Z483" s="11">
        <v>0</v>
      </c>
      <c r="AA483" s="11">
        <v>7.45E-3</v>
      </c>
      <c r="AB483" s="11">
        <v>1.183E-2</v>
      </c>
      <c r="AC483" s="11">
        <v>1.9279999999999999E-2</v>
      </c>
      <c r="AD483" s="71">
        <f t="shared" si="25"/>
        <v>7.7600000000000002E-2</v>
      </c>
      <c r="AE483" s="71">
        <f t="shared" si="26"/>
        <v>0</v>
      </c>
      <c r="AF483" s="71">
        <f t="shared" si="24"/>
        <v>0</v>
      </c>
      <c r="AG483" s="277" t="s">
        <v>906</v>
      </c>
      <c r="AH483" s="277" t="s">
        <v>500</v>
      </c>
      <c r="AI483" s="276" t="s">
        <v>501</v>
      </c>
      <c r="AJ483" s="276" t="s">
        <v>502</v>
      </c>
      <c r="AK483" s="276" t="s">
        <v>378</v>
      </c>
      <c r="AL483" s="277" t="s">
        <v>377</v>
      </c>
      <c r="AM483" s="276" t="s">
        <v>503</v>
      </c>
      <c r="AN483" s="276" t="s">
        <v>504</v>
      </c>
      <c r="AO483" s="277" t="s">
        <v>505</v>
      </c>
    </row>
    <row r="484" spans="1:41" ht="15" thickBot="1" x14ac:dyDescent="0.4">
      <c r="A484" s="8">
        <v>2025</v>
      </c>
      <c r="B484" s="9" t="s">
        <v>50</v>
      </c>
      <c r="C484" s="9" t="s">
        <v>377</v>
      </c>
      <c r="D484" s="9" t="s">
        <v>378</v>
      </c>
      <c r="E484" s="9" t="s">
        <v>30</v>
      </c>
      <c r="F484" s="8">
        <v>2027</v>
      </c>
      <c r="G484" s="11">
        <v>0</v>
      </c>
      <c r="H484" s="11">
        <v>0</v>
      </c>
      <c r="I484" s="11">
        <v>0</v>
      </c>
      <c r="J484" s="11">
        <v>0</v>
      </c>
      <c r="K484" s="11">
        <v>0</v>
      </c>
      <c r="L484" s="11">
        <v>0</v>
      </c>
      <c r="M484" s="11">
        <v>0</v>
      </c>
      <c r="N484" s="11">
        <v>0</v>
      </c>
      <c r="O484" s="11" t="s">
        <v>35</v>
      </c>
      <c r="P484" s="11" t="s">
        <v>35</v>
      </c>
      <c r="Q484" s="11">
        <v>0.12887999999999999</v>
      </c>
      <c r="R484" s="11">
        <v>0</v>
      </c>
      <c r="S484" s="11">
        <v>0</v>
      </c>
      <c r="T484" s="11">
        <v>0.20616999999999999</v>
      </c>
      <c r="U484" s="11">
        <v>0</v>
      </c>
      <c r="V484" s="11">
        <v>0</v>
      </c>
      <c r="W484" s="11">
        <v>0</v>
      </c>
      <c r="X484" s="11">
        <v>0</v>
      </c>
      <c r="Y484" s="11">
        <v>0.20616999999999999</v>
      </c>
      <c r="Z484" s="11">
        <v>0</v>
      </c>
      <c r="AA484" s="11">
        <v>6.4799999999999996E-3</v>
      </c>
      <c r="AB484" s="11">
        <v>1.2030000000000001E-2</v>
      </c>
      <c r="AC484" s="11">
        <v>1.8499999999999999E-2</v>
      </c>
      <c r="AD484" s="71">
        <f t="shared" si="25"/>
        <v>7.7299999999999994E-2</v>
      </c>
      <c r="AE484" s="71">
        <f t="shared" si="26"/>
        <v>0</v>
      </c>
      <c r="AF484" s="71">
        <f t="shared" si="24"/>
        <v>0</v>
      </c>
      <c r="AG484" s="277" t="s">
        <v>906</v>
      </c>
      <c r="AH484" s="277" t="s">
        <v>500</v>
      </c>
      <c r="AI484" s="276" t="s">
        <v>501</v>
      </c>
      <c r="AJ484" s="276" t="s">
        <v>502</v>
      </c>
      <c r="AK484" s="276" t="s">
        <v>378</v>
      </c>
      <c r="AL484" s="277" t="s">
        <v>377</v>
      </c>
      <c r="AM484" s="276" t="s">
        <v>503</v>
      </c>
      <c r="AN484" s="276" t="s">
        <v>504</v>
      </c>
      <c r="AO484" s="277" t="s">
        <v>505</v>
      </c>
    </row>
    <row r="485" spans="1:41" ht="15" thickBot="1" x14ac:dyDescent="0.4">
      <c r="A485" s="8">
        <v>2025</v>
      </c>
      <c r="B485" s="9" t="s">
        <v>50</v>
      </c>
      <c r="C485" s="9" t="s">
        <v>377</v>
      </c>
      <c r="D485" s="9" t="s">
        <v>378</v>
      </c>
      <c r="E485" s="9" t="s">
        <v>30</v>
      </c>
      <c r="F485" s="8">
        <v>2028</v>
      </c>
      <c r="G485" s="11">
        <v>0</v>
      </c>
      <c r="H485" s="11">
        <v>0</v>
      </c>
      <c r="I485" s="11">
        <v>0</v>
      </c>
      <c r="J485" s="11">
        <v>0</v>
      </c>
      <c r="K485" s="11">
        <v>0</v>
      </c>
      <c r="L485" s="11">
        <v>0</v>
      </c>
      <c r="M485" s="11">
        <v>0</v>
      </c>
      <c r="N485" s="11">
        <v>0</v>
      </c>
      <c r="O485" s="11" t="s">
        <v>35</v>
      </c>
      <c r="P485" s="11" t="s">
        <v>35</v>
      </c>
      <c r="Q485" s="11">
        <v>0.12881000000000001</v>
      </c>
      <c r="R485" s="11">
        <v>0</v>
      </c>
      <c r="S485" s="11">
        <v>0</v>
      </c>
      <c r="T485" s="11">
        <v>0.20615</v>
      </c>
      <c r="U485" s="11">
        <v>0</v>
      </c>
      <c r="V485" s="11">
        <v>0</v>
      </c>
      <c r="W485" s="11">
        <v>0</v>
      </c>
      <c r="X485" s="11">
        <v>0</v>
      </c>
      <c r="Y485" s="11">
        <v>0.20615</v>
      </c>
      <c r="Z485" s="11">
        <v>0</v>
      </c>
      <c r="AA485" s="11">
        <v>6.9699999999999996E-3</v>
      </c>
      <c r="AB485" s="11">
        <v>1.221E-2</v>
      </c>
      <c r="AC485" s="11">
        <v>1.9179999999999999E-2</v>
      </c>
      <c r="AD485" s="71">
        <f t="shared" si="25"/>
        <v>7.7299999999999994E-2</v>
      </c>
      <c r="AE485" s="71">
        <f t="shared" si="26"/>
        <v>0</v>
      </c>
      <c r="AF485" s="71">
        <f t="shared" si="24"/>
        <v>0</v>
      </c>
      <c r="AG485" s="277" t="s">
        <v>906</v>
      </c>
      <c r="AH485" s="277" t="s">
        <v>500</v>
      </c>
      <c r="AI485" s="276" t="s">
        <v>501</v>
      </c>
      <c r="AJ485" s="276" t="s">
        <v>502</v>
      </c>
      <c r="AK485" s="276" t="s">
        <v>378</v>
      </c>
      <c r="AL485" s="277" t="s">
        <v>377</v>
      </c>
      <c r="AM485" s="276" t="s">
        <v>503</v>
      </c>
      <c r="AN485" s="276" t="s">
        <v>504</v>
      </c>
      <c r="AO485" s="277" t="s">
        <v>505</v>
      </c>
    </row>
    <row r="486" spans="1:41" ht="15" thickBot="1" x14ac:dyDescent="0.4">
      <c r="A486" s="8">
        <v>2025</v>
      </c>
      <c r="B486" s="9" t="s">
        <v>50</v>
      </c>
      <c r="C486" s="9" t="s">
        <v>377</v>
      </c>
      <c r="D486" s="9" t="s">
        <v>378</v>
      </c>
      <c r="E486" s="9" t="s">
        <v>30</v>
      </c>
      <c r="F486" s="8">
        <v>2029</v>
      </c>
      <c r="G486" s="11">
        <v>0</v>
      </c>
      <c r="H486" s="11">
        <v>0</v>
      </c>
      <c r="I486" s="11">
        <v>0</v>
      </c>
      <c r="J486" s="11">
        <v>0</v>
      </c>
      <c r="K486" s="11">
        <v>0</v>
      </c>
      <c r="L486" s="11">
        <v>0</v>
      </c>
      <c r="M486" s="11">
        <v>0</v>
      </c>
      <c r="N486" s="11">
        <v>0</v>
      </c>
      <c r="O486" s="11" t="s">
        <v>35</v>
      </c>
      <c r="P486" s="11" t="s">
        <v>35</v>
      </c>
      <c r="Q486" s="11">
        <v>0.12862999999999999</v>
      </c>
      <c r="R486" s="11">
        <v>0</v>
      </c>
      <c r="S486" s="11">
        <v>0</v>
      </c>
      <c r="T486" s="11">
        <v>0.20566000000000001</v>
      </c>
      <c r="U486" s="11">
        <v>0</v>
      </c>
      <c r="V486" s="11">
        <v>0</v>
      </c>
      <c r="W486" s="11">
        <v>0</v>
      </c>
      <c r="X486" s="11">
        <v>0</v>
      </c>
      <c r="Y486" s="11">
        <v>0.20566000000000001</v>
      </c>
      <c r="Z486" s="11">
        <v>0</v>
      </c>
      <c r="AA486" s="11">
        <v>5.8900000000000003E-3</v>
      </c>
      <c r="AB486" s="11">
        <v>1.304E-2</v>
      </c>
      <c r="AC486" s="11">
        <v>1.8929999999999999E-2</v>
      </c>
      <c r="AD486" s="71">
        <f t="shared" si="25"/>
        <v>7.6999999999999999E-2</v>
      </c>
      <c r="AE486" s="71">
        <f t="shared" si="26"/>
        <v>0</v>
      </c>
      <c r="AF486" s="71">
        <f t="shared" si="24"/>
        <v>0</v>
      </c>
      <c r="AG486" s="277" t="s">
        <v>906</v>
      </c>
      <c r="AH486" s="277" t="s">
        <v>500</v>
      </c>
      <c r="AI486" s="276" t="s">
        <v>501</v>
      </c>
      <c r="AJ486" s="276" t="s">
        <v>502</v>
      </c>
      <c r="AK486" s="276" t="s">
        <v>378</v>
      </c>
      <c r="AL486" s="277" t="s">
        <v>377</v>
      </c>
      <c r="AM486" s="276" t="s">
        <v>503</v>
      </c>
      <c r="AN486" s="276" t="s">
        <v>504</v>
      </c>
      <c r="AO486" s="277" t="s">
        <v>505</v>
      </c>
    </row>
    <row r="487" spans="1:41" ht="15" thickBot="1" x14ac:dyDescent="0.4">
      <c r="A487" s="8">
        <v>2025</v>
      </c>
      <c r="B487" s="9" t="s">
        <v>50</v>
      </c>
      <c r="C487" s="9" t="s">
        <v>377</v>
      </c>
      <c r="D487" s="9" t="s">
        <v>378</v>
      </c>
      <c r="E487" s="9" t="s">
        <v>30</v>
      </c>
      <c r="F487" s="8">
        <v>2030</v>
      </c>
      <c r="G487" s="11">
        <v>0</v>
      </c>
      <c r="H487" s="11">
        <v>0</v>
      </c>
      <c r="I487" s="11">
        <v>0</v>
      </c>
      <c r="J487" s="11">
        <v>0</v>
      </c>
      <c r="K487" s="11">
        <v>0</v>
      </c>
      <c r="L487" s="11">
        <v>0</v>
      </c>
      <c r="M487" s="11">
        <v>0</v>
      </c>
      <c r="N487" s="11">
        <v>0</v>
      </c>
      <c r="O487" s="11" t="s">
        <v>35</v>
      </c>
      <c r="P487" s="11" t="s">
        <v>35</v>
      </c>
      <c r="Q487" s="11">
        <v>0.12587000000000001</v>
      </c>
      <c r="R487" s="11">
        <v>0</v>
      </c>
      <c r="S487" s="11">
        <v>0</v>
      </c>
      <c r="T487" s="11">
        <v>0.20244000000000001</v>
      </c>
      <c r="U487" s="11">
        <v>0</v>
      </c>
      <c r="V487" s="11">
        <v>0</v>
      </c>
      <c r="W487" s="11">
        <v>0</v>
      </c>
      <c r="X487" s="11">
        <v>0</v>
      </c>
      <c r="Y487" s="11">
        <v>0.20244000000000001</v>
      </c>
      <c r="Z487" s="11">
        <v>0</v>
      </c>
      <c r="AA487" s="11">
        <v>5.3899999999999998E-3</v>
      </c>
      <c r="AB487" s="11">
        <v>1.372E-2</v>
      </c>
      <c r="AC487" s="11">
        <v>1.9109999999999999E-2</v>
      </c>
      <c r="AD487" s="71">
        <f t="shared" si="25"/>
        <v>7.6600000000000001E-2</v>
      </c>
      <c r="AE487" s="71">
        <f t="shared" si="26"/>
        <v>0</v>
      </c>
      <c r="AF487" s="71">
        <f t="shared" si="24"/>
        <v>0</v>
      </c>
      <c r="AG487" s="277" t="s">
        <v>906</v>
      </c>
      <c r="AH487" s="277" t="s">
        <v>500</v>
      </c>
      <c r="AI487" s="276" t="s">
        <v>501</v>
      </c>
      <c r="AJ487" s="276" t="s">
        <v>502</v>
      </c>
      <c r="AK487" s="276" t="s">
        <v>378</v>
      </c>
      <c r="AL487" s="277" t="s">
        <v>377</v>
      </c>
      <c r="AM487" s="276" t="s">
        <v>503</v>
      </c>
      <c r="AN487" s="276" t="s">
        <v>504</v>
      </c>
      <c r="AO487" s="277" t="s">
        <v>505</v>
      </c>
    </row>
    <row r="488" spans="1:41" ht="15" thickBot="1" x14ac:dyDescent="0.4">
      <c r="A488" s="8">
        <v>2025</v>
      </c>
      <c r="B488" s="9" t="s">
        <v>50</v>
      </c>
      <c r="C488" s="9" t="s">
        <v>377</v>
      </c>
      <c r="D488" s="9" t="s">
        <v>378</v>
      </c>
      <c r="E488" s="9" t="s">
        <v>30</v>
      </c>
      <c r="F488" s="8">
        <v>2031</v>
      </c>
      <c r="G488" s="11">
        <v>0</v>
      </c>
      <c r="H488" s="11">
        <v>0</v>
      </c>
      <c r="I488" s="11">
        <v>0</v>
      </c>
      <c r="J488" s="11">
        <v>0</v>
      </c>
      <c r="K488" s="11">
        <v>0</v>
      </c>
      <c r="L488" s="11">
        <v>0</v>
      </c>
      <c r="M488" s="11">
        <v>0</v>
      </c>
      <c r="N488" s="11">
        <v>0</v>
      </c>
      <c r="O488" s="11" t="s">
        <v>35</v>
      </c>
      <c r="P488" s="11" t="s">
        <v>35</v>
      </c>
      <c r="Q488" s="11">
        <v>0.12684999999999999</v>
      </c>
      <c r="R488" s="11">
        <v>0</v>
      </c>
      <c r="S488" s="11">
        <v>0</v>
      </c>
      <c r="T488" s="11">
        <v>0.20366999999999999</v>
      </c>
      <c r="U488" s="11">
        <v>0</v>
      </c>
      <c r="V488" s="11">
        <v>0</v>
      </c>
      <c r="W488" s="11">
        <v>0</v>
      </c>
      <c r="X488" s="11">
        <v>0</v>
      </c>
      <c r="Y488" s="11">
        <v>0.20366999999999999</v>
      </c>
      <c r="Z488" s="11">
        <v>0</v>
      </c>
      <c r="AA488" s="11">
        <v>4.7400000000000003E-3</v>
      </c>
      <c r="AB488" s="11">
        <v>1.1780000000000001E-2</v>
      </c>
      <c r="AC488" s="11">
        <v>1.653E-2</v>
      </c>
      <c r="AD488" s="71">
        <f t="shared" si="25"/>
        <v>7.6799999999999993E-2</v>
      </c>
      <c r="AE488" s="71">
        <f t="shared" si="26"/>
        <v>0</v>
      </c>
      <c r="AF488" s="71">
        <f t="shared" si="24"/>
        <v>0</v>
      </c>
      <c r="AG488" s="277" t="s">
        <v>906</v>
      </c>
      <c r="AH488" s="277" t="s">
        <v>500</v>
      </c>
      <c r="AI488" s="276" t="s">
        <v>501</v>
      </c>
      <c r="AJ488" s="276" t="s">
        <v>502</v>
      </c>
      <c r="AK488" s="276" t="s">
        <v>378</v>
      </c>
      <c r="AL488" s="277" t="s">
        <v>377</v>
      </c>
      <c r="AM488" s="276" t="s">
        <v>503</v>
      </c>
      <c r="AN488" s="276" t="s">
        <v>504</v>
      </c>
      <c r="AO488" s="277" t="s">
        <v>505</v>
      </c>
    </row>
    <row r="489" spans="1:41" ht="15" thickBot="1" x14ac:dyDescent="0.4">
      <c r="A489" s="8">
        <v>2025</v>
      </c>
      <c r="B489" s="9" t="s">
        <v>50</v>
      </c>
      <c r="C489" s="9" t="s">
        <v>377</v>
      </c>
      <c r="D489" s="9" t="s">
        <v>378</v>
      </c>
      <c r="E489" s="9" t="s">
        <v>30</v>
      </c>
      <c r="F489" s="8">
        <v>2032</v>
      </c>
      <c r="G489" s="11">
        <v>0</v>
      </c>
      <c r="H489" s="11">
        <v>0</v>
      </c>
      <c r="I489" s="11">
        <v>0</v>
      </c>
      <c r="J489" s="11">
        <v>0</v>
      </c>
      <c r="K489" s="11">
        <v>0</v>
      </c>
      <c r="L489" s="11">
        <v>0</v>
      </c>
      <c r="M489" s="11">
        <v>0</v>
      </c>
      <c r="N489" s="11">
        <v>0</v>
      </c>
      <c r="O489" s="11" t="s">
        <v>35</v>
      </c>
      <c r="P489" s="11" t="s">
        <v>35</v>
      </c>
      <c r="Q489" s="11">
        <v>0.12564</v>
      </c>
      <c r="R489" s="11">
        <v>0</v>
      </c>
      <c r="S489" s="11">
        <v>0</v>
      </c>
      <c r="T489" s="11">
        <v>0.19824</v>
      </c>
      <c r="U489" s="11">
        <v>0</v>
      </c>
      <c r="V489" s="11">
        <v>0</v>
      </c>
      <c r="W489" s="11">
        <v>0</v>
      </c>
      <c r="X489" s="11">
        <v>0</v>
      </c>
      <c r="Y489" s="11">
        <v>0.19824</v>
      </c>
      <c r="Z489" s="11">
        <v>0</v>
      </c>
      <c r="AA489" s="11">
        <v>4.2599999999999999E-3</v>
      </c>
      <c r="AB489" s="11">
        <v>1.179E-2</v>
      </c>
      <c r="AC489" s="11">
        <v>1.6039999999999999E-2</v>
      </c>
      <c r="AD489" s="71">
        <f t="shared" si="25"/>
        <v>7.2599999999999998E-2</v>
      </c>
      <c r="AE489" s="71">
        <f t="shared" si="26"/>
        <v>0</v>
      </c>
      <c r="AF489" s="71">
        <f t="shared" si="24"/>
        <v>0</v>
      </c>
      <c r="AG489" s="277" t="s">
        <v>906</v>
      </c>
      <c r="AH489" s="277" t="s">
        <v>500</v>
      </c>
      <c r="AI489" s="276" t="s">
        <v>501</v>
      </c>
      <c r="AJ489" s="276" t="s">
        <v>502</v>
      </c>
      <c r="AK489" s="276" t="s">
        <v>378</v>
      </c>
      <c r="AL489" s="277" t="s">
        <v>377</v>
      </c>
      <c r="AM489" s="276" t="s">
        <v>503</v>
      </c>
      <c r="AN489" s="276" t="s">
        <v>504</v>
      </c>
      <c r="AO489" s="277" t="s">
        <v>505</v>
      </c>
    </row>
    <row r="490" spans="1:41" ht="15" thickBot="1" x14ac:dyDescent="0.4">
      <c r="A490" s="8">
        <v>2025</v>
      </c>
      <c r="B490" s="9" t="s">
        <v>50</v>
      </c>
      <c r="C490" s="9" t="s">
        <v>377</v>
      </c>
      <c r="D490" s="9" t="s">
        <v>378</v>
      </c>
      <c r="E490" s="9" t="s">
        <v>30</v>
      </c>
      <c r="F490" s="8">
        <v>2033</v>
      </c>
      <c r="G490" s="11">
        <v>0</v>
      </c>
      <c r="H490" s="11">
        <v>0</v>
      </c>
      <c r="I490" s="11">
        <v>0</v>
      </c>
      <c r="J490" s="11">
        <v>0</v>
      </c>
      <c r="K490" s="11">
        <v>0</v>
      </c>
      <c r="L490" s="11">
        <v>0</v>
      </c>
      <c r="M490" s="11">
        <v>0</v>
      </c>
      <c r="N490" s="11">
        <v>0</v>
      </c>
      <c r="O490" s="11" t="s">
        <v>35</v>
      </c>
      <c r="P490" s="11" t="s">
        <v>35</v>
      </c>
      <c r="Q490" s="11">
        <v>0.12497999999999999</v>
      </c>
      <c r="R490" s="11">
        <v>0</v>
      </c>
      <c r="S490" s="11">
        <v>0</v>
      </c>
      <c r="T490" s="11">
        <v>0.19885</v>
      </c>
      <c r="U490" s="11">
        <v>0</v>
      </c>
      <c r="V490" s="11">
        <v>0</v>
      </c>
      <c r="W490" s="11">
        <v>0</v>
      </c>
      <c r="X490" s="11">
        <v>0</v>
      </c>
      <c r="Y490" s="11">
        <v>0.19885</v>
      </c>
      <c r="Z490" s="11">
        <v>0</v>
      </c>
      <c r="AA490" s="11">
        <v>4.0800000000000003E-3</v>
      </c>
      <c r="AB490" s="11">
        <v>1.1809999999999999E-2</v>
      </c>
      <c r="AC490" s="11">
        <v>1.5890000000000001E-2</v>
      </c>
      <c r="AD490" s="71">
        <f t="shared" si="25"/>
        <v>7.3899999999999993E-2</v>
      </c>
      <c r="AE490" s="71">
        <f t="shared" si="26"/>
        <v>0</v>
      </c>
      <c r="AF490" s="71">
        <f t="shared" si="24"/>
        <v>0</v>
      </c>
      <c r="AG490" s="277" t="s">
        <v>906</v>
      </c>
      <c r="AH490" s="277" t="s">
        <v>500</v>
      </c>
      <c r="AI490" s="276" t="s">
        <v>501</v>
      </c>
      <c r="AJ490" s="276" t="s">
        <v>502</v>
      </c>
      <c r="AK490" s="276" t="s">
        <v>378</v>
      </c>
      <c r="AL490" s="277" t="s">
        <v>377</v>
      </c>
      <c r="AM490" s="276" t="s">
        <v>503</v>
      </c>
      <c r="AN490" s="276" t="s">
        <v>504</v>
      </c>
      <c r="AO490" s="277" t="s">
        <v>505</v>
      </c>
    </row>
    <row r="491" spans="1:41" ht="15" thickBot="1" x14ac:dyDescent="0.4">
      <c r="A491" s="8">
        <v>2025</v>
      </c>
      <c r="B491" s="9" t="s">
        <v>50</v>
      </c>
      <c r="C491" s="9" t="s">
        <v>377</v>
      </c>
      <c r="D491" s="9" t="s">
        <v>378</v>
      </c>
      <c r="E491" s="9" t="s">
        <v>30</v>
      </c>
      <c r="F491" s="8">
        <v>2034</v>
      </c>
      <c r="G491" s="11">
        <v>0</v>
      </c>
      <c r="H491" s="11">
        <v>0</v>
      </c>
      <c r="I491" s="11">
        <v>0</v>
      </c>
      <c r="J491" s="11">
        <v>0</v>
      </c>
      <c r="K491" s="11">
        <v>0</v>
      </c>
      <c r="L491" s="11">
        <v>0</v>
      </c>
      <c r="M491" s="11">
        <v>0</v>
      </c>
      <c r="N491" s="11">
        <v>0</v>
      </c>
      <c r="O491" s="11" t="s">
        <v>35</v>
      </c>
      <c r="P491" s="11" t="s">
        <v>35</v>
      </c>
      <c r="Q491" s="11">
        <v>0.12314</v>
      </c>
      <c r="R491" s="11">
        <v>0</v>
      </c>
      <c r="S491" s="11">
        <v>0</v>
      </c>
      <c r="T491" s="11">
        <v>0.19375000000000001</v>
      </c>
      <c r="U491" s="11">
        <v>0</v>
      </c>
      <c r="V491" s="11">
        <v>0</v>
      </c>
      <c r="W491" s="11">
        <v>0</v>
      </c>
      <c r="X491" s="11">
        <v>0</v>
      </c>
      <c r="Y491" s="11">
        <v>0.19375000000000001</v>
      </c>
      <c r="Z491" s="11">
        <v>0</v>
      </c>
      <c r="AA491" s="11">
        <v>4.96E-3</v>
      </c>
      <c r="AB491" s="11">
        <v>1.184E-2</v>
      </c>
      <c r="AC491" s="11">
        <v>1.6799999999999999E-2</v>
      </c>
      <c r="AD491" s="71">
        <f t="shared" si="25"/>
        <v>7.0599999999999996E-2</v>
      </c>
      <c r="AE491" s="71">
        <f t="shared" si="26"/>
        <v>0</v>
      </c>
      <c r="AF491" s="71">
        <f t="shared" si="24"/>
        <v>0</v>
      </c>
      <c r="AG491" s="277" t="s">
        <v>906</v>
      </c>
      <c r="AH491" s="277" t="s">
        <v>500</v>
      </c>
      <c r="AI491" s="276" t="s">
        <v>501</v>
      </c>
      <c r="AJ491" s="276" t="s">
        <v>502</v>
      </c>
      <c r="AK491" s="276" t="s">
        <v>378</v>
      </c>
      <c r="AL491" s="277" t="s">
        <v>377</v>
      </c>
      <c r="AM491" s="276" t="s">
        <v>503</v>
      </c>
      <c r="AN491" s="276" t="s">
        <v>504</v>
      </c>
      <c r="AO491" s="277" t="s">
        <v>505</v>
      </c>
    </row>
    <row r="492" spans="1:41" ht="15" thickBot="1" x14ac:dyDescent="0.4">
      <c r="A492" s="8">
        <v>2025</v>
      </c>
      <c r="B492" s="9" t="s">
        <v>50</v>
      </c>
      <c r="C492" s="9" t="s">
        <v>377</v>
      </c>
      <c r="D492" s="9" t="s">
        <v>378</v>
      </c>
      <c r="E492" s="9" t="s">
        <v>30</v>
      </c>
      <c r="F492" s="8">
        <v>2035</v>
      </c>
      <c r="G492" s="11">
        <v>0</v>
      </c>
      <c r="H492" s="11">
        <v>0</v>
      </c>
      <c r="I492" s="11">
        <v>0</v>
      </c>
      <c r="J492" s="11">
        <v>0</v>
      </c>
      <c r="K492" s="11">
        <v>0</v>
      </c>
      <c r="L492" s="11">
        <v>0</v>
      </c>
      <c r="M492" s="11">
        <v>0</v>
      </c>
      <c r="N492" s="11">
        <v>0</v>
      </c>
      <c r="O492" s="11" t="s">
        <v>35</v>
      </c>
      <c r="P492" s="11" t="s">
        <v>35</v>
      </c>
      <c r="Q492" s="11">
        <v>0.12241</v>
      </c>
      <c r="R492" s="11">
        <v>0</v>
      </c>
      <c r="S492" s="11">
        <v>0</v>
      </c>
      <c r="T492" s="11">
        <v>0.19298999999999999</v>
      </c>
      <c r="U492" s="11">
        <v>0</v>
      </c>
      <c r="V492" s="11">
        <v>0</v>
      </c>
      <c r="W492" s="11">
        <v>0</v>
      </c>
      <c r="X492" s="11">
        <v>0</v>
      </c>
      <c r="Y492" s="11">
        <v>0.19298999999999999</v>
      </c>
      <c r="Z492" s="11">
        <v>0</v>
      </c>
      <c r="AA492" s="11">
        <v>7.0600000000000003E-3</v>
      </c>
      <c r="AB492" s="11">
        <v>1.175E-2</v>
      </c>
      <c r="AC492" s="11">
        <v>1.882E-2</v>
      </c>
      <c r="AD492" s="71">
        <f t="shared" si="25"/>
        <v>7.0599999999999996E-2</v>
      </c>
      <c r="AE492" s="71">
        <f t="shared" si="26"/>
        <v>0</v>
      </c>
      <c r="AF492" s="71">
        <f t="shared" si="24"/>
        <v>0</v>
      </c>
      <c r="AG492" s="277" t="s">
        <v>906</v>
      </c>
      <c r="AH492" s="277" t="s">
        <v>500</v>
      </c>
      <c r="AI492" s="276" t="s">
        <v>501</v>
      </c>
      <c r="AJ492" s="276" t="s">
        <v>502</v>
      </c>
      <c r="AK492" s="276" t="s">
        <v>378</v>
      </c>
      <c r="AL492" s="277" t="s">
        <v>377</v>
      </c>
      <c r="AM492" s="276" t="s">
        <v>503</v>
      </c>
      <c r="AN492" s="276" t="s">
        <v>504</v>
      </c>
      <c r="AO492" s="277" t="s">
        <v>505</v>
      </c>
    </row>
    <row r="493" spans="1:41" ht="15" thickBot="1" x14ac:dyDescent="0.4">
      <c r="A493" s="8">
        <v>2025</v>
      </c>
      <c r="B493" s="9" t="s">
        <v>50</v>
      </c>
      <c r="C493" s="9" t="s">
        <v>377</v>
      </c>
      <c r="D493" s="9" t="s">
        <v>378</v>
      </c>
      <c r="E493" s="9" t="s">
        <v>31</v>
      </c>
      <c r="F493" s="8">
        <v>2025</v>
      </c>
      <c r="G493" s="11" t="s">
        <v>381</v>
      </c>
      <c r="H493" s="11" t="s">
        <v>381</v>
      </c>
      <c r="I493" s="11" t="s">
        <v>381</v>
      </c>
      <c r="J493" s="11" t="s">
        <v>381</v>
      </c>
      <c r="K493" s="11" t="s">
        <v>381</v>
      </c>
      <c r="L493" s="11" t="s">
        <v>381</v>
      </c>
      <c r="M493" s="11" t="s">
        <v>381</v>
      </c>
      <c r="N493" s="11" t="s">
        <v>381</v>
      </c>
      <c r="O493" s="11" t="s">
        <v>381</v>
      </c>
      <c r="P493" s="11" t="s">
        <v>381</v>
      </c>
      <c r="Q493" s="11" t="s">
        <v>381</v>
      </c>
      <c r="R493" s="11" t="s">
        <v>381</v>
      </c>
      <c r="S493" s="11" t="s">
        <v>381</v>
      </c>
      <c r="T493" s="11" t="s">
        <v>381</v>
      </c>
      <c r="U493" s="11" t="s">
        <v>381</v>
      </c>
      <c r="V493" s="11" t="s">
        <v>381</v>
      </c>
      <c r="W493" s="11" t="s">
        <v>381</v>
      </c>
      <c r="X493" s="11" t="s">
        <v>381</v>
      </c>
      <c r="Y493" s="11" t="s">
        <v>381</v>
      </c>
      <c r="Z493" s="11">
        <v>0</v>
      </c>
      <c r="AA493" s="11">
        <v>1.711E-2</v>
      </c>
      <c r="AB493" s="11">
        <v>2.9919999999999999E-2</v>
      </c>
      <c r="AC493" s="11">
        <v>4.7030000000000002E-2</v>
      </c>
      <c r="AD493" s="71"/>
      <c r="AE493" s="71"/>
      <c r="AF493" s="71">
        <f t="shared" si="24"/>
        <v>0</v>
      </c>
      <c r="AG493" s="277" t="s">
        <v>907</v>
      </c>
      <c r="AH493" s="277" t="s">
        <v>500</v>
      </c>
      <c r="AI493" s="276" t="s">
        <v>501</v>
      </c>
      <c r="AJ493" s="276" t="s">
        <v>502</v>
      </c>
      <c r="AK493" s="276" t="s">
        <v>378</v>
      </c>
      <c r="AL493" s="277" t="s">
        <v>377</v>
      </c>
      <c r="AM493" s="276" t="s">
        <v>503</v>
      </c>
      <c r="AN493" s="276" t="s">
        <v>504</v>
      </c>
      <c r="AO493" s="277" t="s">
        <v>505</v>
      </c>
    </row>
    <row r="494" spans="1:41" ht="15" thickBot="1" x14ac:dyDescent="0.4">
      <c r="A494" s="8">
        <v>2025</v>
      </c>
      <c r="B494" s="9" t="s">
        <v>50</v>
      </c>
      <c r="C494" s="9" t="s">
        <v>377</v>
      </c>
      <c r="D494" s="9" t="s">
        <v>378</v>
      </c>
      <c r="E494" s="9" t="s">
        <v>31</v>
      </c>
      <c r="F494" s="8">
        <v>2026</v>
      </c>
      <c r="G494" s="11" t="s">
        <v>381</v>
      </c>
      <c r="H494" s="11" t="s">
        <v>381</v>
      </c>
      <c r="I494" s="11" t="s">
        <v>381</v>
      </c>
      <c r="J494" s="11" t="s">
        <v>381</v>
      </c>
      <c r="K494" s="11" t="s">
        <v>381</v>
      </c>
      <c r="L494" s="11" t="s">
        <v>381</v>
      </c>
      <c r="M494" s="11" t="s">
        <v>381</v>
      </c>
      <c r="N494" s="11" t="s">
        <v>381</v>
      </c>
      <c r="O494" s="11" t="s">
        <v>381</v>
      </c>
      <c r="P494" s="11" t="s">
        <v>381</v>
      </c>
      <c r="Q494" s="11" t="s">
        <v>381</v>
      </c>
      <c r="R494" s="11" t="s">
        <v>381</v>
      </c>
      <c r="S494" s="11" t="s">
        <v>381</v>
      </c>
      <c r="T494" s="11" t="s">
        <v>381</v>
      </c>
      <c r="U494" s="11" t="s">
        <v>381</v>
      </c>
      <c r="V494" s="11" t="s">
        <v>381</v>
      </c>
      <c r="W494" s="11" t="s">
        <v>381</v>
      </c>
      <c r="X494" s="11" t="s">
        <v>381</v>
      </c>
      <c r="Y494" s="11" t="s">
        <v>381</v>
      </c>
      <c r="Z494" s="11">
        <v>0</v>
      </c>
      <c r="AA494" s="11">
        <v>1.206E-2</v>
      </c>
      <c r="AB494" s="11">
        <v>2.861E-2</v>
      </c>
      <c r="AC494" s="11">
        <v>4.0660000000000002E-2</v>
      </c>
      <c r="AD494" s="71"/>
      <c r="AE494" s="71"/>
      <c r="AF494" s="71">
        <f t="shared" si="24"/>
        <v>0</v>
      </c>
      <c r="AG494" s="277" t="s">
        <v>907</v>
      </c>
      <c r="AH494" s="277" t="s">
        <v>500</v>
      </c>
      <c r="AI494" s="276" t="s">
        <v>501</v>
      </c>
      <c r="AJ494" s="276" t="s">
        <v>502</v>
      </c>
      <c r="AK494" s="276" t="s">
        <v>378</v>
      </c>
      <c r="AL494" s="277" t="s">
        <v>377</v>
      </c>
      <c r="AM494" s="276" t="s">
        <v>503</v>
      </c>
      <c r="AN494" s="276" t="s">
        <v>504</v>
      </c>
      <c r="AO494" s="277" t="s">
        <v>505</v>
      </c>
    </row>
    <row r="495" spans="1:41" ht="15" thickBot="1" x14ac:dyDescent="0.4">
      <c r="A495" s="8">
        <v>2025</v>
      </c>
      <c r="B495" s="9" t="s">
        <v>50</v>
      </c>
      <c r="C495" s="9" t="s">
        <v>377</v>
      </c>
      <c r="D495" s="9" t="s">
        <v>378</v>
      </c>
      <c r="E495" s="9" t="s">
        <v>31</v>
      </c>
      <c r="F495" s="8">
        <v>2027</v>
      </c>
      <c r="G495" s="11" t="s">
        <v>381</v>
      </c>
      <c r="H495" s="11" t="s">
        <v>381</v>
      </c>
      <c r="I495" s="11" t="s">
        <v>381</v>
      </c>
      <c r="J495" s="11" t="s">
        <v>381</v>
      </c>
      <c r="K495" s="11" t="s">
        <v>381</v>
      </c>
      <c r="L495" s="11" t="s">
        <v>381</v>
      </c>
      <c r="M495" s="11" t="s">
        <v>381</v>
      </c>
      <c r="N495" s="11" t="s">
        <v>381</v>
      </c>
      <c r="O495" s="11" t="s">
        <v>381</v>
      </c>
      <c r="P495" s="11" t="s">
        <v>381</v>
      </c>
      <c r="Q495" s="11" t="s">
        <v>381</v>
      </c>
      <c r="R495" s="11" t="s">
        <v>381</v>
      </c>
      <c r="S495" s="11" t="s">
        <v>381</v>
      </c>
      <c r="T495" s="11" t="s">
        <v>381</v>
      </c>
      <c r="U495" s="11" t="s">
        <v>381</v>
      </c>
      <c r="V495" s="11" t="s">
        <v>381</v>
      </c>
      <c r="W495" s="11" t="s">
        <v>381</v>
      </c>
      <c r="X495" s="11" t="s">
        <v>381</v>
      </c>
      <c r="Y495" s="11" t="s">
        <v>381</v>
      </c>
      <c r="Z495" s="11">
        <v>0</v>
      </c>
      <c r="AA495" s="11">
        <v>1.2800000000000001E-2</v>
      </c>
      <c r="AB495" s="11">
        <v>2.707E-2</v>
      </c>
      <c r="AC495" s="11">
        <v>3.9870000000000003E-2</v>
      </c>
      <c r="AD495" s="71"/>
      <c r="AE495" s="71"/>
      <c r="AF495" s="71">
        <f t="shared" si="24"/>
        <v>0</v>
      </c>
      <c r="AG495" s="277" t="s">
        <v>907</v>
      </c>
      <c r="AH495" s="277" t="s">
        <v>500</v>
      </c>
      <c r="AI495" s="276" t="s">
        <v>501</v>
      </c>
      <c r="AJ495" s="276" t="s">
        <v>502</v>
      </c>
      <c r="AK495" s="276" t="s">
        <v>378</v>
      </c>
      <c r="AL495" s="277" t="s">
        <v>377</v>
      </c>
      <c r="AM495" s="276" t="s">
        <v>503</v>
      </c>
      <c r="AN495" s="276" t="s">
        <v>504</v>
      </c>
      <c r="AO495" s="277" t="s">
        <v>505</v>
      </c>
    </row>
    <row r="496" spans="1:41" ht="15" thickBot="1" x14ac:dyDescent="0.4">
      <c r="A496" s="8">
        <v>2025</v>
      </c>
      <c r="B496" s="9" t="s">
        <v>50</v>
      </c>
      <c r="C496" s="9" t="s">
        <v>377</v>
      </c>
      <c r="D496" s="9" t="s">
        <v>378</v>
      </c>
      <c r="E496" s="9" t="s">
        <v>31</v>
      </c>
      <c r="F496" s="8">
        <v>2028</v>
      </c>
      <c r="G496" s="11" t="s">
        <v>381</v>
      </c>
      <c r="H496" s="11" t="s">
        <v>381</v>
      </c>
      <c r="I496" s="11" t="s">
        <v>381</v>
      </c>
      <c r="J496" s="11" t="s">
        <v>381</v>
      </c>
      <c r="K496" s="11" t="s">
        <v>381</v>
      </c>
      <c r="L496" s="11" t="s">
        <v>381</v>
      </c>
      <c r="M496" s="11" t="s">
        <v>381</v>
      </c>
      <c r="N496" s="11" t="s">
        <v>381</v>
      </c>
      <c r="O496" s="11" t="s">
        <v>381</v>
      </c>
      <c r="P496" s="11" t="s">
        <v>381</v>
      </c>
      <c r="Q496" s="11" t="s">
        <v>381</v>
      </c>
      <c r="R496" s="11" t="s">
        <v>381</v>
      </c>
      <c r="S496" s="11" t="s">
        <v>381</v>
      </c>
      <c r="T496" s="11" t="s">
        <v>381</v>
      </c>
      <c r="U496" s="11" t="s">
        <v>381</v>
      </c>
      <c r="V496" s="11" t="s">
        <v>381</v>
      </c>
      <c r="W496" s="11" t="s">
        <v>381</v>
      </c>
      <c r="X496" s="11" t="s">
        <v>381</v>
      </c>
      <c r="Y496" s="11" t="s">
        <v>381</v>
      </c>
      <c r="Z496" s="11">
        <v>0</v>
      </c>
      <c r="AA496" s="11">
        <v>1.354E-2</v>
      </c>
      <c r="AB496" s="11">
        <v>2.5319999999999999E-2</v>
      </c>
      <c r="AC496" s="11">
        <v>3.8859999999999999E-2</v>
      </c>
      <c r="AD496" s="71"/>
      <c r="AE496" s="71"/>
      <c r="AF496" s="71">
        <f t="shared" si="24"/>
        <v>0</v>
      </c>
      <c r="AG496" s="277" t="s">
        <v>907</v>
      </c>
      <c r="AH496" s="277" t="s">
        <v>500</v>
      </c>
      <c r="AI496" s="276" t="s">
        <v>501</v>
      </c>
      <c r="AJ496" s="276" t="s">
        <v>502</v>
      </c>
      <c r="AK496" s="276" t="s">
        <v>378</v>
      </c>
      <c r="AL496" s="277" t="s">
        <v>377</v>
      </c>
      <c r="AM496" s="276" t="s">
        <v>503</v>
      </c>
      <c r="AN496" s="276" t="s">
        <v>504</v>
      </c>
      <c r="AO496" s="277" t="s">
        <v>505</v>
      </c>
    </row>
    <row r="497" spans="1:41" ht="15" thickBot="1" x14ac:dyDescent="0.4">
      <c r="A497" s="8">
        <v>2025</v>
      </c>
      <c r="B497" s="9" t="s">
        <v>50</v>
      </c>
      <c r="C497" s="9" t="s">
        <v>377</v>
      </c>
      <c r="D497" s="9" t="s">
        <v>378</v>
      </c>
      <c r="E497" s="9" t="s">
        <v>31</v>
      </c>
      <c r="F497" s="8">
        <v>2029</v>
      </c>
      <c r="G497" s="11" t="s">
        <v>381</v>
      </c>
      <c r="H497" s="11" t="s">
        <v>381</v>
      </c>
      <c r="I497" s="11" t="s">
        <v>381</v>
      </c>
      <c r="J497" s="11" t="s">
        <v>381</v>
      </c>
      <c r="K497" s="11" t="s">
        <v>381</v>
      </c>
      <c r="L497" s="11" t="s">
        <v>381</v>
      </c>
      <c r="M497" s="11" t="s">
        <v>381</v>
      </c>
      <c r="N497" s="11" t="s">
        <v>381</v>
      </c>
      <c r="O497" s="11" t="s">
        <v>381</v>
      </c>
      <c r="P497" s="11" t="s">
        <v>381</v>
      </c>
      <c r="Q497" s="11" t="s">
        <v>381</v>
      </c>
      <c r="R497" s="11" t="s">
        <v>381</v>
      </c>
      <c r="S497" s="11" t="s">
        <v>381</v>
      </c>
      <c r="T497" s="11" t="s">
        <v>381</v>
      </c>
      <c r="U497" s="11" t="s">
        <v>381</v>
      </c>
      <c r="V497" s="11" t="s">
        <v>381</v>
      </c>
      <c r="W497" s="11" t="s">
        <v>381</v>
      </c>
      <c r="X497" s="11" t="s">
        <v>381</v>
      </c>
      <c r="Y497" s="11" t="s">
        <v>381</v>
      </c>
      <c r="Z497" s="11">
        <v>0</v>
      </c>
      <c r="AA497" s="11">
        <v>1.788E-2</v>
      </c>
      <c r="AB497" s="11">
        <v>2.6870000000000002E-2</v>
      </c>
      <c r="AC497" s="11">
        <v>4.4749999999999998E-2</v>
      </c>
      <c r="AD497" s="71"/>
      <c r="AE497" s="71"/>
      <c r="AF497" s="71">
        <f t="shared" si="24"/>
        <v>0</v>
      </c>
      <c r="AG497" s="277" t="s">
        <v>907</v>
      </c>
      <c r="AH497" s="277" t="s">
        <v>500</v>
      </c>
      <c r="AI497" s="276" t="s">
        <v>501</v>
      </c>
      <c r="AJ497" s="276" t="s">
        <v>502</v>
      </c>
      <c r="AK497" s="276" t="s">
        <v>378</v>
      </c>
      <c r="AL497" s="277" t="s">
        <v>377</v>
      </c>
      <c r="AM497" s="276" t="s">
        <v>503</v>
      </c>
      <c r="AN497" s="276" t="s">
        <v>504</v>
      </c>
      <c r="AO497" s="277" t="s">
        <v>505</v>
      </c>
    </row>
    <row r="498" spans="1:41" ht="15" thickBot="1" x14ac:dyDescent="0.4">
      <c r="A498" s="8">
        <v>2025</v>
      </c>
      <c r="B498" s="9" t="s">
        <v>50</v>
      </c>
      <c r="C498" s="9" t="s">
        <v>377</v>
      </c>
      <c r="D498" s="9" t="s">
        <v>378</v>
      </c>
      <c r="E498" s="9" t="s">
        <v>31</v>
      </c>
      <c r="F498" s="8">
        <v>2030</v>
      </c>
      <c r="G498" s="11" t="s">
        <v>381</v>
      </c>
      <c r="H498" s="11" t="s">
        <v>381</v>
      </c>
      <c r="I498" s="11" t="s">
        <v>381</v>
      </c>
      <c r="J498" s="11" t="s">
        <v>381</v>
      </c>
      <c r="K498" s="11" t="s">
        <v>381</v>
      </c>
      <c r="L498" s="11" t="s">
        <v>381</v>
      </c>
      <c r="M498" s="11" t="s">
        <v>381</v>
      </c>
      <c r="N498" s="11" t="s">
        <v>381</v>
      </c>
      <c r="O498" s="11" t="s">
        <v>381</v>
      </c>
      <c r="P498" s="11" t="s">
        <v>381</v>
      </c>
      <c r="Q498" s="11" t="s">
        <v>381</v>
      </c>
      <c r="R498" s="11" t="s">
        <v>381</v>
      </c>
      <c r="S498" s="11" t="s">
        <v>381</v>
      </c>
      <c r="T498" s="11" t="s">
        <v>381</v>
      </c>
      <c r="U498" s="11" t="s">
        <v>381</v>
      </c>
      <c r="V498" s="11" t="s">
        <v>381</v>
      </c>
      <c r="W498" s="11" t="s">
        <v>381</v>
      </c>
      <c r="X498" s="11" t="s">
        <v>381</v>
      </c>
      <c r="Y498" s="11" t="s">
        <v>381</v>
      </c>
      <c r="Z498" s="11">
        <v>0</v>
      </c>
      <c r="AA498" s="11">
        <v>1.9349999999999999E-2</v>
      </c>
      <c r="AB498" s="11">
        <v>2.128E-2</v>
      </c>
      <c r="AC498" s="11">
        <v>4.0629999999999999E-2</v>
      </c>
      <c r="AD498" s="71"/>
      <c r="AE498" s="71"/>
      <c r="AF498" s="71">
        <f t="shared" si="24"/>
        <v>0</v>
      </c>
      <c r="AG498" s="277" t="s">
        <v>907</v>
      </c>
      <c r="AH498" s="277" t="s">
        <v>500</v>
      </c>
      <c r="AI498" s="276" t="s">
        <v>501</v>
      </c>
      <c r="AJ498" s="276" t="s">
        <v>502</v>
      </c>
      <c r="AK498" s="276" t="s">
        <v>378</v>
      </c>
      <c r="AL498" s="277" t="s">
        <v>377</v>
      </c>
      <c r="AM498" s="276" t="s">
        <v>503</v>
      </c>
      <c r="AN498" s="276" t="s">
        <v>504</v>
      </c>
      <c r="AO498" s="277" t="s">
        <v>505</v>
      </c>
    </row>
    <row r="499" spans="1:41" ht="15" thickBot="1" x14ac:dyDescent="0.4">
      <c r="A499" s="8">
        <v>2025</v>
      </c>
      <c r="B499" s="9" t="s">
        <v>50</v>
      </c>
      <c r="C499" s="9" t="s">
        <v>377</v>
      </c>
      <c r="D499" s="9" t="s">
        <v>378</v>
      </c>
      <c r="E499" s="9" t="s">
        <v>31</v>
      </c>
      <c r="F499" s="8">
        <v>2031</v>
      </c>
      <c r="G499" s="11" t="s">
        <v>381</v>
      </c>
      <c r="H499" s="11" t="s">
        <v>381</v>
      </c>
      <c r="I499" s="11" t="s">
        <v>381</v>
      </c>
      <c r="J499" s="11" t="s">
        <v>381</v>
      </c>
      <c r="K499" s="11" t="s">
        <v>381</v>
      </c>
      <c r="L499" s="11" t="s">
        <v>381</v>
      </c>
      <c r="M499" s="11" t="s">
        <v>381</v>
      </c>
      <c r="N499" s="11" t="s">
        <v>381</v>
      </c>
      <c r="O499" s="11" t="s">
        <v>381</v>
      </c>
      <c r="P499" s="11" t="s">
        <v>381</v>
      </c>
      <c r="Q499" s="11" t="s">
        <v>381</v>
      </c>
      <c r="R499" s="11" t="s">
        <v>381</v>
      </c>
      <c r="S499" s="11" t="s">
        <v>381</v>
      </c>
      <c r="T499" s="11" t="s">
        <v>381</v>
      </c>
      <c r="U499" s="11" t="s">
        <v>381</v>
      </c>
      <c r="V499" s="11" t="s">
        <v>381</v>
      </c>
      <c r="W499" s="11" t="s">
        <v>381</v>
      </c>
      <c r="X499" s="11" t="s">
        <v>381</v>
      </c>
      <c r="Y499" s="11" t="s">
        <v>381</v>
      </c>
      <c r="Z499" s="11">
        <v>0</v>
      </c>
      <c r="AA499" s="11">
        <v>2.0729999999999998E-2</v>
      </c>
      <c r="AB499" s="11">
        <v>1.8800000000000001E-2</v>
      </c>
      <c r="AC499" s="11">
        <v>3.9530000000000003E-2</v>
      </c>
      <c r="AD499" s="71"/>
      <c r="AE499" s="71"/>
      <c r="AF499" s="71">
        <f t="shared" si="24"/>
        <v>0</v>
      </c>
      <c r="AG499" s="277" t="s">
        <v>907</v>
      </c>
      <c r="AH499" s="277" t="s">
        <v>500</v>
      </c>
      <c r="AI499" s="276" t="s">
        <v>501</v>
      </c>
      <c r="AJ499" s="276" t="s">
        <v>502</v>
      </c>
      <c r="AK499" s="276" t="s">
        <v>378</v>
      </c>
      <c r="AL499" s="277" t="s">
        <v>377</v>
      </c>
      <c r="AM499" s="276" t="s">
        <v>503</v>
      </c>
      <c r="AN499" s="276" t="s">
        <v>504</v>
      </c>
      <c r="AO499" s="277" t="s">
        <v>505</v>
      </c>
    </row>
    <row r="500" spans="1:41" ht="15" thickBot="1" x14ac:dyDescent="0.4">
      <c r="A500" s="8">
        <v>2025</v>
      </c>
      <c r="B500" s="9" t="s">
        <v>50</v>
      </c>
      <c r="C500" s="9" t="s">
        <v>377</v>
      </c>
      <c r="D500" s="9" t="s">
        <v>378</v>
      </c>
      <c r="E500" s="9" t="s">
        <v>31</v>
      </c>
      <c r="F500" s="8">
        <v>2032</v>
      </c>
      <c r="G500" s="11" t="s">
        <v>381</v>
      </c>
      <c r="H500" s="11" t="s">
        <v>381</v>
      </c>
      <c r="I500" s="11" t="s">
        <v>381</v>
      </c>
      <c r="J500" s="11" t="s">
        <v>381</v>
      </c>
      <c r="K500" s="11" t="s">
        <v>381</v>
      </c>
      <c r="L500" s="11" t="s">
        <v>381</v>
      </c>
      <c r="M500" s="11" t="s">
        <v>381</v>
      </c>
      <c r="N500" s="11" t="s">
        <v>381</v>
      </c>
      <c r="O500" s="11" t="s">
        <v>381</v>
      </c>
      <c r="P500" s="11" t="s">
        <v>381</v>
      </c>
      <c r="Q500" s="11" t="s">
        <v>381</v>
      </c>
      <c r="R500" s="11" t="s">
        <v>381</v>
      </c>
      <c r="S500" s="11" t="s">
        <v>381</v>
      </c>
      <c r="T500" s="11" t="s">
        <v>381</v>
      </c>
      <c r="U500" s="11" t="s">
        <v>381</v>
      </c>
      <c r="V500" s="11" t="s">
        <v>381</v>
      </c>
      <c r="W500" s="11" t="s">
        <v>381</v>
      </c>
      <c r="X500" s="11" t="s">
        <v>381</v>
      </c>
      <c r="Y500" s="11" t="s">
        <v>381</v>
      </c>
      <c r="Z500" s="11">
        <v>0</v>
      </c>
      <c r="AA500" s="11">
        <v>2.2190000000000001E-2</v>
      </c>
      <c r="AB500" s="11">
        <v>1.9949999999999999E-2</v>
      </c>
      <c r="AC500" s="11">
        <v>4.2139999999999997E-2</v>
      </c>
      <c r="AD500" s="71"/>
      <c r="AE500" s="71"/>
      <c r="AF500" s="71">
        <f t="shared" si="24"/>
        <v>0</v>
      </c>
      <c r="AG500" s="277" t="s">
        <v>907</v>
      </c>
      <c r="AH500" s="277" t="s">
        <v>500</v>
      </c>
      <c r="AI500" s="276" t="s">
        <v>501</v>
      </c>
      <c r="AJ500" s="276" t="s">
        <v>502</v>
      </c>
      <c r="AK500" s="276" t="s">
        <v>378</v>
      </c>
      <c r="AL500" s="277" t="s">
        <v>377</v>
      </c>
      <c r="AM500" s="276" t="s">
        <v>503</v>
      </c>
      <c r="AN500" s="276" t="s">
        <v>504</v>
      </c>
      <c r="AO500" s="277" t="s">
        <v>505</v>
      </c>
    </row>
    <row r="501" spans="1:41" ht="15" thickBot="1" x14ac:dyDescent="0.4">
      <c r="A501" s="8">
        <v>2025</v>
      </c>
      <c r="B501" s="9" t="s">
        <v>50</v>
      </c>
      <c r="C501" s="9" t="s">
        <v>377</v>
      </c>
      <c r="D501" s="9" t="s">
        <v>378</v>
      </c>
      <c r="E501" s="9" t="s">
        <v>31</v>
      </c>
      <c r="F501" s="8">
        <v>2033</v>
      </c>
      <c r="G501" s="11" t="s">
        <v>381</v>
      </c>
      <c r="H501" s="11" t="s">
        <v>381</v>
      </c>
      <c r="I501" s="11" t="s">
        <v>381</v>
      </c>
      <c r="J501" s="11" t="s">
        <v>381</v>
      </c>
      <c r="K501" s="11" t="s">
        <v>381</v>
      </c>
      <c r="L501" s="11" t="s">
        <v>381</v>
      </c>
      <c r="M501" s="11" t="s">
        <v>381</v>
      </c>
      <c r="N501" s="11" t="s">
        <v>381</v>
      </c>
      <c r="O501" s="11" t="s">
        <v>381</v>
      </c>
      <c r="P501" s="11" t="s">
        <v>381</v>
      </c>
      <c r="Q501" s="11" t="s">
        <v>381</v>
      </c>
      <c r="R501" s="11" t="s">
        <v>381</v>
      </c>
      <c r="S501" s="11" t="s">
        <v>381</v>
      </c>
      <c r="T501" s="11" t="s">
        <v>381</v>
      </c>
      <c r="U501" s="11" t="s">
        <v>381</v>
      </c>
      <c r="V501" s="11" t="s">
        <v>381</v>
      </c>
      <c r="W501" s="11" t="s">
        <v>381</v>
      </c>
      <c r="X501" s="11" t="s">
        <v>381</v>
      </c>
      <c r="Y501" s="11" t="s">
        <v>381</v>
      </c>
      <c r="Z501" s="11">
        <v>0</v>
      </c>
      <c r="AA501" s="11">
        <v>2.392E-2</v>
      </c>
      <c r="AB501" s="11">
        <v>2.0830000000000001E-2</v>
      </c>
      <c r="AC501" s="11">
        <v>4.4740000000000002E-2</v>
      </c>
      <c r="AD501" s="71"/>
      <c r="AE501" s="71"/>
      <c r="AF501" s="71">
        <f t="shared" si="24"/>
        <v>0</v>
      </c>
      <c r="AG501" s="277" t="s">
        <v>907</v>
      </c>
      <c r="AH501" s="277" t="s">
        <v>500</v>
      </c>
      <c r="AI501" s="276" t="s">
        <v>501</v>
      </c>
      <c r="AJ501" s="276" t="s">
        <v>502</v>
      </c>
      <c r="AK501" s="276" t="s">
        <v>378</v>
      </c>
      <c r="AL501" s="277" t="s">
        <v>377</v>
      </c>
      <c r="AM501" s="276" t="s">
        <v>503</v>
      </c>
      <c r="AN501" s="276" t="s">
        <v>504</v>
      </c>
      <c r="AO501" s="277" t="s">
        <v>505</v>
      </c>
    </row>
    <row r="502" spans="1:41" ht="15" thickBot="1" x14ac:dyDescent="0.4">
      <c r="A502" s="8">
        <v>2025</v>
      </c>
      <c r="B502" s="9" t="s">
        <v>50</v>
      </c>
      <c r="C502" s="9" t="s">
        <v>377</v>
      </c>
      <c r="D502" s="9" t="s">
        <v>378</v>
      </c>
      <c r="E502" s="9" t="s">
        <v>31</v>
      </c>
      <c r="F502" s="8">
        <v>2034</v>
      </c>
      <c r="G502" s="11" t="s">
        <v>381</v>
      </c>
      <c r="H502" s="11" t="s">
        <v>381</v>
      </c>
      <c r="I502" s="11" t="s">
        <v>381</v>
      </c>
      <c r="J502" s="11" t="s">
        <v>381</v>
      </c>
      <c r="K502" s="11" t="s">
        <v>381</v>
      </c>
      <c r="L502" s="11" t="s">
        <v>381</v>
      </c>
      <c r="M502" s="11" t="s">
        <v>381</v>
      </c>
      <c r="N502" s="11" t="s">
        <v>381</v>
      </c>
      <c r="O502" s="11" t="s">
        <v>381</v>
      </c>
      <c r="P502" s="11" t="s">
        <v>381</v>
      </c>
      <c r="Q502" s="11" t="s">
        <v>381</v>
      </c>
      <c r="R502" s="11" t="s">
        <v>381</v>
      </c>
      <c r="S502" s="11" t="s">
        <v>381</v>
      </c>
      <c r="T502" s="11" t="s">
        <v>381</v>
      </c>
      <c r="U502" s="11" t="s">
        <v>381</v>
      </c>
      <c r="V502" s="11" t="s">
        <v>381</v>
      </c>
      <c r="W502" s="11" t="s">
        <v>381</v>
      </c>
      <c r="X502" s="11" t="s">
        <v>381</v>
      </c>
      <c r="Y502" s="11" t="s">
        <v>381</v>
      </c>
      <c r="Z502" s="11">
        <v>0</v>
      </c>
      <c r="AA502" s="11">
        <v>1.5939999999999999E-2</v>
      </c>
      <c r="AB502" s="11">
        <v>1.3610000000000001E-2</v>
      </c>
      <c r="AC502" s="11">
        <v>2.955E-2</v>
      </c>
      <c r="AD502" s="71"/>
      <c r="AE502" s="71"/>
      <c r="AF502" s="71">
        <f t="shared" si="24"/>
        <v>0</v>
      </c>
      <c r="AG502" s="277" t="s">
        <v>907</v>
      </c>
      <c r="AH502" s="277" t="s">
        <v>500</v>
      </c>
      <c r="AI502" s="276" t="s">
        <v>501</v>
      </c>
      <c r="AJ502" s="276" t="s">
        <v>502</v>
      </c>
      <c r="AK502" s="276" t="s">
        <v>378</v>
      </c>
      <c r="AL502" s="277" t="s">
        <v>377</v>
      </c>
      <c r="AM502" s="276" t="s">
        <v>503</v>
      </c>
      <c r="AN502" s="276" t="s">
        <v>504</v>
      </c>
      <c r="AO502" s="277" t="s">
        <v>505</v>
      </c>
    </row>
    <row r="503" spans="1:41" ht="15" thickBot="1" x14ac:dyDescent="0.4">
      <c r="A503" s="8">
        <v>2025</v>
      </c>
      <c r="B503" s="9" t="s">
        <v>50</v>
      </c>
      <c r="C503" s="9" t="s">
        <v>377</v>
      </c>
      <c r="D503" s="9" t="s">
        <v>378</v>
      </c>
      <c r="E503" s="9" t="s">
        <v>31</v>
      </c>
      <c r="F503" s="8">
        <v>2035</v>
      </c>
      <c r="G503" s="11" t="s">
        <v>381</v>
      </c>
      <c r="H503" s="11" t="s">
        <v>381</v>
      </c>
      <c r="I503" s="11" t="s">
        <v>381</v>
      </c>
      <c r="J503" s="11" t="s">
        <v>381</v>
      </c>
      <c r="K503" s="11" t="s">
        <v>381</v>
      </c>
      <c r="L503" s="11" t="s">
        <v>381</v>
      </c>
      <c r="M503" s="11" t="s">
        <v>381</v>
      </c>
      <c r="N503" s="11" t="s">
        <v>381</v>
      </c>
      <c r="O503" s="11" t="s">
        <v>381</v>
      </c>
      <c r="P503" s="11" t="s">
        <v>381</v>
      </c>
      <c r="Q503" s="11" t="s">
        <v>381</v>
      </c>
      <c r="R503" s="11" t="s">
        <v>381</v>
      </c>
      <c r="S503" s="11" t="s">
        <v>381</v>
      </c>
      <c r="T503" s="11" t="s">
        <v>381</v>
      </c>
      <c r="U503" s="11" t="s">
        <v>381</v>
      </c>
      <c r="V503" s="11" t="s">
        <v>381</v>
      </c>
      <c r="W503" s="11" t="s">
        <v>381</v>
      </c>
      <c r="X503" s="11" t="s">
        <v>381</v>
      </c>
      <c r="Y503" s="11" t="s">
        <v>381</v>
      </c>
      <c r="Z503" s="11">
        <v>0</v>
      </c>
      <c r="AA503" s="11">
        <v>1.7260000000000001E-2</v>
      </c>
      <c r="AB503" s="11">
        <v>5.1000000000000004E-3</v>
      </c>
      <c r="AC503" s="11">
        <v>2.2370000000000001E-2</v>
      </c>
      <c r="AD503" s="71"/>
      <c r="AE503" s="71"/>
      <c r="AF503" s="71">
        <f t="shared" si="24"/>
        <v>0</v>
      </c>
      <c r="AG503" s="277" t="s">
        <v>907</v>
      </c>
      <c r="AH503" s="277" t="s">
        <v>500</v>
      </c>
      <c r="AI503" s="276" t="s">
        <v>501</v>
      </c>
      <c r="AJ503" s="276" t="s">
        <v>502</v>
      </c>
      <c r="AK503" s="276" t="s">
        <v>378</v>
      </c>
      <c r="AL503" s="277" t="s">
        <v>377</v>
      </c>
      <c r="AM503" s="276" t="s">
        <v>503</v>
      </c>
      <c r="AN503" s="276" t="s">
        <v>504</v>
      </c>
      <c r="AO503" s="277" t="s">
        <v>505</v>
      </c>
    </row>
    <row r="504" spans="1:41" ht="15" thickBot="1" x14ac:dyDescent="0.4">
      <c r="A504" s="8">
        <v>2025</v>
      </c>
      <c r="B504" s="9" t="s">
        <v>50</v>
      </c>
      <c r="C504" s="9" t="s">
        <v>377</v>
      </c>
      <c r="D504" s="9" t="s">
        <v>378</v>
      </c>
      <c r="E504" s="9" t="s">
        <v>32</v>
      </c>
      <c r="F504" s="8">
        <v>2025</v>
      </c>
      <c r="G504" s="11">
        <v>0</v>
      </c>
      <c r="H504" s="11">
        <v>0</v>
      </c>
      <c r="I504" s="11">
        <v>0</v>
      </c>
      <c r="J504" s="11">
        <v>0</v>
      </c>
      <c r="K504" s="11">
        <v>0</v>
      </c>
      <c r="L504" s="11">
        <v>0</v>
      </c>
      <c r="M504" s="11">
        <v>0</v>
      </c>
      <c r="N504" s="11">
        <v>0</v>
      </c>
      <c r="O504" s="11" t="s">
        <v>35</v>
      </c>
      <c r="P504" s="11" t="s">
        <v>35</v>
      </c>
      <c r="Q504" s="11">
        <v>0.42670999999999998</v>
      </c>
      <c r="R504" s="11">
        <v>0</v>
      </c>
      <c r="S504" s="11">
        <v>0</v>
      </c>
      <c r="T504" s="11">
        <v>1.1117900000000001</v>
      </c>
      <c r="U504" s="11">
        <v>0</v>
      </c>
      <c r="V504" s="11">
        <v>0</v>
      </c>
      <c r="W504" s="11">
        <v>0</v>
      </c>
      <c r="X504" s="11">
        <v>0</v>
      </c>
      <c r="Y504" s="11">
        <v>1.1117900000000001</v>
      </c>
      <c r="Z504" s="11">
        <v>0</v>
      </c>
      <c r="AA504" s="11">
        <v>0.32017000000000001</v>
      </c>
      <c r="AB504" s="11">
        <v>1.145E-2</v>
      </c>
      <c r="AC504" s="11">
        <v>0.33162000000000003</v>
      </c>
      <c r="AD504" s="71">
        <f t="shared" si="25"/>
        <v>0.68510000000000004</v>
      </c>
      <c r="AE504" s="71">
        <f t="shared" si="26"/>
        <v>0</v>
      </c>
      <c r="AF504" s="71">
        <f t="shared" si="24"/>
        <v>0</v>
      </c>
      <c r="AG504" s="277" t="s">
        <v>908</v>
      </c>
      <c r="AH504" s="277" t="s">
        <v>500</v>
      </c>
      <c r="AI504" s="276" t="s">
        <v>501</v>
      </c>
      <c r="AJ504" s="276" t="s">
        <v>502</v>
      </c>
      <c r="AK504" s="276" t="s">
        <v>378</v>
      </c>
      <c r="AL504" s="277" t="s">
        <v>377</v>
      </c>
      <c r="AM504" s="276" t="s">
        <v>503</v>
      </c>
      <c r="AN504" s="276" t="s">
        <v>504</v>
      </c>
      <c r="AO504" s="277" t="s">
        <v>505</v>
      </c>
    </row>
    <row r="505" spans="1:41" ht="15" thickBot="1" x14ac:dyDescent="0.4">
      <c r="A505" s="8">
        <v>2025</v>
      </c>
      <c r="B505" s="9" t="s">
        <v>50</v>
      </c>
      <c r="C505" s="9" t="s">
        <v>377</v>
      </c>
      <c r="D505" s="9" t="s">
        <v>378</v>
      </c>
      <c r="E505" s="9" t="s">
        <v>32</v>
      </c>
      <c r="F505" s="8">
        <v>2026</v>
      </c>
      <c r="G505" s="11">
        <v>0</v>
      </c>
      <c r="H505" s="11">
        <v>0</v>
      </c>
      <c r="I505" s="11">
        <v>0</v>
      </c>
      <c r="J505" s="11">
        <v>0</v>
      </c>
      <c r="K505" s="11">
        <v>0</v>
      </c>
      <c r="L505" s="11">
        <v>0</v>
      </c>
      <c r="M505" s="11">
        <v>0</v>
      </c>
      <c r="N505" s="11">
        <v>0</v>
      </c>
      <c r="O505" s="11" t="s">
        <v>35</v>
      </c>
      <c r="P505" s="11" t="s">
        <v>35</v>
      </c>
      <c r="Q505" s="11">
        <v>0.57698000000000005</v>
      </c>
      <c r="R505" s="11">
        <v>0</v>
      </c>
      <c r="S505" s="11">
        <v>0</v>
      </c>
      <c r="T505" s="11">
        <v>1.0156099999999999</v>
      </c>
      <c r="U505" s="11">
        <v>0</v>
      </c>
      <c r="V505" s="11">
        <v>0</v>
      </c>
      <c r="W505" s="11">
        <v>0</v>
      </c>
      <c r="X505" s="11">
        <v>0</v>
      </c>
      <c r="Y505" s="11">
        <v>1.0156099999999999</v>
      </c>
      <c r="Z505" s="11">
        <v>0</v>
      </c>
      <c r="AA505" s="11">
        <v>0.52032</v>
      </c>
      <c r="AB505" s="11">
        <v>8.4209999999999993E-2</v>
      </c>
      <c r="AC505" s="11">
        <v>0.60453999999999997</v>
      </c>
      <c r="AD505" s="71">
        <f t="shared" si="25"/>
        <v>0.43859999999999999</v>
      </c>
      <c r="AE505" s="71">
        <f t="shared" si="26"/>
        <v>0</v>
      </c>
      <c r="AF505" s="71">
        <f t="shared" si="24"/>
        <v>0</v>
      </c>
      <c r="AG505" s="277" t="s">
        <v>908</v>
      </c>
      <c r="AH505" s="277" t="s">
        <v>500</v>
      </c>
      <c r="AI505" s="276" t="s">
        <v>501</v>
      </c>
      <c r="AJ505" s="276" t="s">
        <v>502</v>
      </c>
      <c r="AK505" s="276" t="s">
        <v>378</v>
      </c>
      <c r="AL505" s="277" t="s">
        <v>377</v>
      </c>
      <c r="AM505" s="276" t="s">
        <v>503</v>
      </c>
      <c r="AN505" s="276" t="s">
        <v>504</v>
      </c>
      <c r="AO505" s="277" t="s">
        <v>505</v>
      </c>
    </row>
    <row r="506" spans="1:41" ht="15" thickBot="1" x14ac:dyDescent="0.4">
      <c r="A506" s="8">
        <v>2025</v>
      </c>
      <c r="B506" s="9" t="s">
        <v>50</v>
      </c>
      <c r="C506" s="9" t="s">
        <v>377</v>
      </c>
      <c r="D506" s="9" t="s">
        <v>378</v>
      </c>
      <c r="E506" s="9" t="s">
        <v>32</v>
      </c>
      <c r="F506" s="8">
        <v>2027</v>
      </c>
      <c r="G506" s="11">
        <v>0</v>
      </c>
      <c r="H506" s="11">
        <v>0</v>
      </c>
      <c r="I506" s="11">
        <v>0</v>
      </c>
      <c r="J506" s="11">
        <v>0</v>
      </c>
      <c r="K506" s="11">
        <v>0</v>
      </c>
      <c r="L506" s="11">
        <v>0</v>
      </c>
      <c r="M506" s="11">
        <v>0</v>
      </c>
      <c r="N506" s="11">
        <v>0</v>
      </c>
      <c r="O506" s="11" t="s">
        <v>35</v>
      </c>
      <c r="P506" s="11" t="s">
        <v>35</v>
      </c>
      <c r="Q506" s="11">
        <v>0.67296999999999996</v>
      </c>
      <c r="R506" s="11">
        <v>0</v>
      </c>
      <c r="S506" s="11">
        <v>0</v>
      </c>
      <c r="T506" s="11">
        <v>1.10138</v>
      </c>
      <c r="U506" s="11">
        <v>0</v>
      </c>
      <c r="V506" s="11">
        <v>0</v>
      </c>
      <c r="W506" s="11">
        <v>0</v>
      </c>
      <c r="X506" s="11">
        <v>0</v>
      </c>
      <c r="Y506" s="11">
        <v>1.10138</v>
      </c>
      <c r="Z506" s="11">
        <v>0</v>
      </c>
      <c r="AA506" s="11">
        <v>0.60823000000000005</v>
      </c>
      <c r="AB506" s="11">
        <v>0.16858000000000001</v>
      </c>
      <c r="AC506" s="11">
        <v>0.77681</v>
      </c>
      <c r="AD506" s="71">
        <f t="shared" si="25"/>
        <v>0.4284</v>
      </c>
      <c r="AE506" s="71">
        <f t="shared" si="26"/>
        <v>0</v>
      </c>
      <c r="AF506" s="71">
        <f t="shared" si="24"/>
        <v>0</v>
      </c>
      <c r="AG506" s="277" t="s">
        <v>908</v>
      </c>
      <c r="AH506" s="277" t="s">
        <v>500</v>
      </c>
      <c r="AI506" s="276" t="s">
        <v>501</v>
      </c>
      <c r="AJ506" s="276" t="s">
        <v>502</v>
      </c>
      <c r="AK506" s="276" t="s">
        <v>378</v>
      </c>
      <c r="AL506" s="277" t="s">
        <v>377</v>
      </c>
      <c r="AM506" s="276" t="s">
        <v>503</v>
      </c>
      <c r="AN506" s="276" t="s">
        <v>504</v>
      </c>
      <c r="AO506" s="277" t="s">
        <v>505</v>
      </c>
    </row>
    <row r="507" spans="1:41" ht="15" thickBot="1" x14ac:dyDescent="0.4">
      <c r="A507" s="8">
        <v>2025</v>
      </c>
      <c r="B507" s="9" t="s">
        <v>50</v>
      </c>
      <c r="C507" s="9" t="s">
        <v>377</v>
      </c>
      <c r="D507" s="9" t="s">
        <v>378</v>
      </c>
      <c r="E507" s="9" t="s">
        <v>32</v>
      </c>
      <c r="F507" s="8">
        <v>2028</v>
      </c>
      <c r="G507" s="11">
        <v>0</v>
      </c>
      <c r="H507" s="11">
        <v>0</v>
      </c>
      <c r="I507" s="11">
        <v>0</v>
      </c>
      <c r="J507" s="11">
        <v>0</v>
      </c>
      <c r="K507" s="11">
        <v>0</v>
      </c>
      <c r="L507" s="11">
        <v>0</v>
      </c>
      <c r="M507" s="11">
        <v>0</v>
      </c>
      <c r="N507" s="11">
        <v>0</v>
      </c>
      <c r="O507" s="11" t="s">
        <v>35</v>
      </c>
      <c r="P507" s="11" t="s">
        <v>35</v>
      </c>
      <c r="Q507" s="11">
        <v>0.96741999999999995</v>
      </c>
      <c r="R507" s="11">
        <v>0</v>
      </c>
      <c r="S507" s="11">
        <v>0</v>
      </c>
      <c r="T507" s="11">
        <v>1.29756</v>
      </c>
      <c r="U507" s="11">
        <v>0</v>
      </c>
      <c r="V507" s="11">
        <v>0</v>
      </c>
      <c r="W507" s="11">
        <v>0</v>
      </c>
      <c r="X507" s="11">
        <v>0</v>
      </c>
      <c r="Y507" s="11">
        <v>1.29756</v>
      </c>
      <c r="Z507" s="11">
        <v>0</v>
      </c>
      <c r="AA507" s="11">
        <v>0.53213999999999995</v>
      </c>
      <c r="AB507" s="11">
        <v>0.40205000000000002</v>
      </c>
      <c r="AC507" s="11">
        <v>0.93420000000000003</v>
      </c>
      <c r="AD507" s="71">
        <f t="shared" si="25"/>
        <v>0.3301</v>
      </c>
      <c r="AE507" s="71">
        <f t="shared" si="26"/>
        <v>0</v>
      </c>
      <c r="AF507" s="71">
        <f t="shared" si="24"/>
        <v>0</v>
      </c>
      <c r="AG507" s="277" t="s">
        <v>908</v>
      </c>
      <c r="AH507" s="277" t="s">
        <v>500</v>
      </c>
      <c r="AI507" s="276" t="s">
        <v>501</v>
      </c>
      <c r="AJ507" s="276" t="s">
        <v>502</v>
      </c>
      <c r="AK507" s="276" t="s">
        <v>378</v>
      </c>
      <c r="AL507" s="277" t="s">
        <v>377</v>
      </c>
      <c r="AM507" s="276" t="s">
        <v>503</v>
      </c>
      <c r="AN507" s="276" t="s">
        <v>504</v>
      </c>
      <c r="AO507" s="277" t="s">
        <v>505</v>
      </c>
    </row>
    <row r="508" spans="1:41" ht="15" thickBot="1" x14ac:dyDescent="0.4">
      <c r="A508" s="8">
        <v>2025</v>
      </c>
      <c r="B508" s="9" t="s">
        <v>50</v>
      </c>
      <c r="C508" s="9" t="s">
        <v>377</v>
      </c>
      <c r="D508" s="9" t="s">
        <v>378</v>
      </c>
      <c r="E508" s="9" t="s">
        <v>32</v>
      </c>
      <c r="F508" s="8">
        <v>2029</v>
      </c>
      <c r="G508" s="11">
        <v>0</v>
      </c>
      <c r="H508" s="11">
        <v>0</v>
      </c>
      <c r="I508" s="11">
        <v>0</v>
      </c>
      <c r="J508" s="11">
        <v>0</v>
      </c>
      <c r="K508" s="11">
        <v>0</v>
      </c>
      <c r="L508" s="11">
        <v>0</v>
      </c>
      <c r="M508" s="11">
        <v>0</v>
      </c>
      <c r="N508" s="11">
        <v>0</v>
      </c>
      <c r="O508" s="11" t="s">
        <v>35</v>
      </c>
      <c r="P508" s="11" t="s">
        <v>35</v>
      </c>
      <c r="Q508" s="11">
        <v>1.03243</v>
      </c>
      <c r="R508" s="11">
        <v>0</v>
      </c>
      <c r="S508" s="11">
        <v>0</v>
      </c>
      <c r="T508" s="11">
        <v>1.38127</v>
      </c>
      <c r="U508" s="11">
        <v>0</v>
      </c>
      <c r="V508" s="11">
        <v>0</v>
      </c>
      <c r="W508" s="11">
        <v>0</v>
      </c>
      <c r="X508" s="11">
        <v>0</v>
      </c>
      <c r="Y508" s="11">
        <v>1.38127</v>
      </c>
      <c r="Z508" s="11">
        <v>0</v>
      </c>
      <c r="AA508" s="11">
        <v>0.37935999999999998</v>
      </c>
      <c r="AB508" s="11">
        <v>0.42231999999999997</v>
      </c>
      <c r="AC508" s="11">
        <v>0.80167999999999995</v>
      </c>
      <c r="AD508" s="71">
        <f t="shared" si="25"/>
        <v>0.3488</v>
      </c>
      <c r="AE508" s="71">
        <f t="shared" si="26"/>
        <v>0</v>
      </c>
      <c r="AF508" s="71">
        <f t="shared" si="24"/>
        <v>0</v>
      </c>
      <c r="AG508" s="277" t="s">
        <v>908</v>
      </c>
      <c r="AH508" s="277" t="s">
        <v>500</v>
      </c>
      <c r="AI508" s="276" t="s">
        <v>501</v>
      </c>
      <c r="AJ508" s="276" t="s">
        <v>502</v>
      </c>
      <c r="AK508" s="276" t="s">
        <v>378</v>
      </c>
      <c r="AL508" s="277" t="s">
        <v>377</v>
      </c>
      <c r="AM508" s="276" t="s">
        <v>503</v>
      </c>
      <c r="AN508" s="276" t="s">
        <v>504</v>
      </c>
      <c r="AO508" s="277" t="s">
        <v>505</v>
      </c>
    </row>
    <row r="509" spans="1:41" ht="15" thickBot="1" x14ac:dyDescent="0.4">
      <c r="A509" s="8">
        <v>2025</v>
      </c>
      <c r="B509" s="9" t="s">
        <v>50</v>
      </c>
      <c r="C509" s="9" t="s">
        <v>377</v>
      </c>
      <c r="D509" s="9" t="s">
        <v>378</v>
      </c>
      <c r="E509" s="9" t="s">
        <v>32</v>
      </c>
      <c r="F509" s="8">
        <v>2030</v>
      </c>
      <c r="G509" s="11">
        <v>0</v>
      </c>
      <c r="H509" s="11">
        <v>0</v>
      </c>
      <c r="I509" s="11">
        <v>0</v>
      </c>
      <c r="J509" s="11">
        <v>0</v>
      </c>
      <c r="K509" s="11">
        <v>0</v>
      </c>
      <c r="L509" s="11">
        <v>0</v>
      </c>
      <c r="M509" s="11">
        <v>0</v>
      </c>
      <c r="N509" s="11">
        <v>0</v>
      </c>
      <c r="O509" s="11" t="s">
        <v>35</v>
      </c>
      <c r="P509" s="11" t="s">
        <v>35</v>
      </c>
      <c r="Q509" s="11">
        <v>0.91288000000000002</v>
      </c>
      <c r="R509" s="11">
        <v>0</v>
      </c>
      <c r="S509" s="11">
        <v>0</v>
      </c>
      <c r="T509" s="11">
        <v>1.6215299999999999</v>
      </c>
      <c r="U509" s="11">
        <v>0</v>
      </c>
      <c r="V509" s="11">
        <v>0</v>
      </c>
      <c r="W509" s="11">
        <v>0</v>
      </c>
      <c r="X509" s="11">
        <v>0</v>
      </c>
      <c r="Y509" s="11">
        <v>1.6215299999999999</v>
      </c>
      <c r="Z509" s="11">
        <v>0</v>
      </c>
      <c r="AA509" s="11">
        <v>0.31856000000000001</v>
      </c>
      <c r="AB509" s="11">
        <v>0.34089999999999998</v>
      </c>
      <c r="AC509" s="11">
        <v>0.65946000000000005</v>
      </c>
      <c r="AD509" s="71">
        <f t="shared" si="25"/>
        <v>0.7087</v>
      </c>
      <c r="AE509" s="71">
        <f t="shared" si="26"/>
        <v>0</v>
      </c>
      <c r="AF509" s="71">
        <f t="shared" si="24"/>
        <v>0</v>
      </c>
      <c r="AG509" s="277" t="s">
        <v>908</v>
      </c>
      <c r="AH509" s="277" t="s">
        <v>500</v>
      </c>
      <c r="AI509" s="276" t="s">
        <v>501</v>
      </c>
      <c r="AJ509" s="276" t="s">
        <v>502</v>
      </c>
      <c r="AK509" s="276" t="s">
        <v>378</v>
      </c>
      <c r="AL509" s="277" t="s">
        <v>377</v>
      </c>
      <c r="AM509" s="276" t="s">
        <v>503</v>
      </c>
      <c r="AN509" s="276" t="s">
        <v>504</v>
      </c>
      <c r="AO509" s="277" t="s">
        <v>505</v>
      </c>
    </row>
    <row r="510" spans="1:41" ht="15" thickBot="1" x14ac:dyDescent="0.4">
      <c r="A510" s="8">
        <v>2025</v>
      </c>
      <c r="B510" s="9" t="s">
        <v>50</v>
      </c>
      <c r="C510" s="9" t="s">
        <v>377</v>
      </c>
      <c r="D510" s="9" t="s">
        <v>378</v>
      </c>
      <c r="E510" s="9" t="s">
        <v>32</v>
      </c>
      <c r="F510" s="8">
        <v>2031</v>
      </c>
      <c r="G510" s="11">
        <v>0</v>
      </c>
      <c r="H510" s="11">
        <v>0</v>
      </c>
      <c r="I510" s="11">
        <v>0</v>
      </c>
      <c r="J510" s="11">
        <v>0</v>
      </c>
      <c r="K510" s="11">
        <v>0</v>
      </c>
      <c r="L510" s="11">
        <v>0</v>
      </c>
      <c r="M510" s="11">
        <v>0</v>
      </c>
      <c r="N510" s="11">
        <v>0</v>
      </c>
      <c r="O510" s="11" t="s">
        <v>35</v>
      </c>
      <c r="P510" s="11" t="s">
        <v>35</v>
      </c>
      <c r="Q510" s="11">
        <v>1.3758699999999999</v>
      </c>
      <c r="R510" s="11">
        <v>0</v>
      </c>
      <c r="S510" s="11">
        <v>0</v>
      </c>
      <c r="T510" s="11">
        <v>1.85863</v>
      </c>
      <c r="U510" s="11">
        <v>0</v>
      </c>
      <c r="V510" s="11">
        <v>0</v>
      </c>
      <c r="W510" s="11">
        <v>0</v>
      </c>
      <c r="X510" s="11">
        <v>0</v>
      </c>
      <c r="Y510" s="11">
        <v>1.85863</v>
      </c>
      <c r="Z510" s="11">
        <v>0</v>
      </c>
      <c r="AA510" s="11">
        <v>0.23272999999999999</v>
      </c>
      <c r="AB510" s="11">
        <v>0.39516000000000001</v>
      </c>
      <c r="AC510" s="11">
        <v>0.62788999999999995</v>
      </c>
      <c r="AD510" s="71">
        <f t="shared" si="25"/>
        <v>0.48280000000000001</v>
      </c>
      <c r="AE510" s="71">
        <f t="shared" si="26"/>
        <v>0</v>
      </c>
      <c r="AF510" s="71">
        <f t="shared" si="24"/>
        <v>0</v>
      </c>
      <c r="AG510" s="277" t="s">
        <v>908</v>
      </c>
      <c r="AH510" s="277" t="s">
        <v>500</v>
      </c>
      <c r="AI510" s="276" t="s">
        <v>501</v>
      </c>
      <c r="AJ510" s="276" t="s">
        <v>502</v>
      </c>
      <c r="AK510" s="276" t="s">
        <v>378</v>
      </c>
      <c r="AL510" s="277" t="s">
        <v>377</v>
      </c>
      <c r="AM510" s="276" t="s">
        <v>503</v>
      </c>
      <c r="AN510" s="276" t="s">
        <v>504</v>
      </c>
      <c r="AO510" s="277" t="s">
        <v>505</v>
      </c>
    </row>
    <row r="511" spans="1:41" ht="15" thickBot="1" x14ac:dyDescent="0.4">
      <c r="A511" s="8">
        <v>2025</v>
      </c>
      <c r="B511" s="9" t="s">
        <v>50</v>
      </c>
      <c r="C511" s="9" t="s">
        <v>377</v>
      </c>
      <c r="D511" s="9" t="s">
        <v>378</v>
      </c>
      <c r="E511" s="9" t="s">
        <v>32</v>
      </c>
      <c r="F511" s="8">
        <v>2032</v>
      </c>
      <c r="G511" s="11">
        <v>0</v>
      </c>
      <c r="H511" s="11">
        <v>0</v>
      </c>
      <c r="I511" s="11">
        <v>0</v>
      </c>
      <c r="J511" s="11">
        <v>0</v>
      </c>
      <c r="K511" s="11">
        <v>0</v>
      </c>
      <c r="L511" s="11">
        <v>0</v>
      </c>
      <c r="M511" s="11">
        <v>0</v>
      </c>
      <c r="N511" s="11">
        <v>0</v>
      </c>
      <c r="O511" s="11" t="s">
        <v>35</v>
      </c>
      <c r="P511" s="11" t="s">
        <v>35</v>
      </c>
      <c r="Q511" s="11">
        <v>1.20679</v>
      </c>
      <c r="R511" s="11">
        <v>0</v>
      </c>
      <c r="S511" s="11">
        <v>0</v>
      </c>
      <c r="T511" s="11">
        <v>1.54752</v>
      </c>
      <c r="U511" s="11">
        <v>0</v>
      </c>
      <c r="V511" s="11">
        <v>0</v>
      </c>
      <c r="W511" s="11">
        <v>0</v>
      </c>
      <c r="X511" s="11">
        <v>0</v>
      </c>
      <c r="Y511" s="11">
        <v>1.54752</v>
      </c>
      <c r="Z511" s="11">
        <v>0</v>
      </c>
      <c r="AA511" s="11">
        <v>8.5669999999999996E-2</v>
      </c>
      <c r="AB511" s="11">
        <v>0.40090999999999999</v>
      </c>
      <c r="AC511" s="11">
        <v>0.48658000000000001</v>
      </c>
      <c r="AD511" s="71">
        <f t="shared" si="25"/>
        <v>0.3407</v>
      </c>
      <c r="AE511" s="71">
        <f t="shared" si="26"/>
        <v>0</v>
      </c>
      <c r="AF511" s="71">
        <f t="shared" si="24"/>
        <v>0</v>
      </c>
      <c r="AG511" s="277" t="s">
        <v>908</v>
      </c>
      <c r="AH511" s="277" t="s">
        <v>500</v>
      </c>
      <c r="AI511" s="276" t="s">
        <v>501</v>
      </c>
      <c r="AJ511" s="276" t="s">
        <v>502</v>
      </c>
      <c r="AK511" s="276" t="s">
        <v>378</v>
      </c>
      <c r="AL511" s="277" t="s">
        <v>377</v>
      </c>
      <c r="AM511" s="276" t="s">
        <v>503</v>
      </c>
      <c r="AN511" s="276" t="s">
        <v>504</v>
      </c>
      <c r="AO511" s="277" t="s">
        <v>505</v>
      </c>
    </row>
    <row r="512" spans="1:41" ht="15" thickBot="1" x14ac:dyDescent="0.4">
      <c r="A512" s="8">
        <v>2025</v>
      </c>
      <c r="B512" s="9" t="s">
        <v>50</v>
      </c>
      <c r="C512" s="9" t="s">
        <v>377</v>
      </c>
      <c r="D512" s="9" t="s">
        <v>378</v>
      </c>
      <c r="E512" s="9" t="s">
        <v>32</v>
      </c>
      <c r="F512" s="8">
        <v>2033</v>
      </c>
      <c r="G512" s="11">
        <v>0</v>
      </c>
      <c r="H512" s="11">
        <v>0</v>
      </c>
      <c r="I512" s="11">
        <v>0</v>
      </c>
      <c r="J512" s="11">
        <v>0</v>
      </c>
      <c r="K512" s="11">
        <v>0</v>
      </c>
      <c r="L512" s="11">
        <v>0</v>
      </c>
      <c r="M512" s="11">
        <v>0</v>
      </c>
      <c r="N512" s="11">
        <v>0</v>
      </c>
      <c r="O512" s="11" t="s">
        <v>35</v>
      </c>
      <c r="P512" s="11" t="s">
        <v>35</v>
      </c>
      <c r="Q512" s="11">
        <v>0.98180000000000001</v>
      </c>
      <c r="R512" s="11">
        <v>0</v>
      </c>
      <c r="S512" s="11">
        <v>0</v>
      </c>
      <c r="T512" s="11">
        <v>1.9420500000000001</v>
      </c>
      <c r="U512" s="11">
        <v>0</v>
      </c>
      <c r="V512" s="11">
        <v>0</v>
      </c>
      <c r="W512" s="11">
        <v>0</v>
      </c>
      <c r="X512" s="11">
        <v>0</v>
      </c>
      <c r="Y512" s="11">
        <v>1.9420500000000001</v>
      </c>
      <c r="Z512" s="11">
        <v>0</v>
      </c>
      <c r="AA512" s="11">
        <v>5.3800000000000001E-2</v>
      </c>
      <c r="AB512" s="11">
        <v>0.37436000000000003</v>
      </c>
      <c r="AC512" s="11">
        <v>0.42815999999999999</v>
      </c>
      <c r="AD512" s="71">
        <f t="shared" si="25"/>
        <v>0.96030000000000004</v>
      </c>
      <c r="AE512" s="71">
        <f t="shared" si="26"/>
        <v>0</v>
      </c>
      <c r="AF512" s="71">
        <f t="shared" si="24"/>
        <v>0</v>
      </c>
      <c r="AG512" s="277" t="s">
        <v>908</v>
      </c>
      <c r="AH512" s="277" t="s">
        <v>500</v>
      </c>
      <c r="AI512" s="276" t="s">
        <v>501</v>
      </c>
      <c r="AJ512" s="276" t="s">
        <v>502</v>
      </c>
      <c r="AK512" s="276" t="s">
        <v>378</v>
      </c>
      <c r="AL512" s="277" t="s">
        <v>377</v>
      </c>
      <c r="AM512" s="276" t="s">
        <v>503</v>
      </c>
      <c r="AN512" s="276" t="s">
        <v>504</v>
      </c>
      <c r="AO512" s="277" t="s">
        <v>505</v>
      </c>
    </row>
    <row r="513" spans="1:41" ht="15" thickBot="1" x14ac:dyDescent="0.4">
      <c r="A513" s="8">
        <v>2025</v>
      </c>
      <c r="B513" s="9" t="s">
        <v>50</v>
      </c>
      <c r="C513" s="9" t="s">
        <v>377</v>
      </c>
      <c r="D513" s="9" t="s">
        <v>378</v>
      </c>
      <c r="E513" s="9" t="s">
        <v>32</v>
      </c>
      <c r="F513" s="8">
        <v>2034</v>
      </c>
      <c r="G513" s="11">
        <v>0</v>
      </c>
      <c r="H513" s="11">
        <v>0</v>
      </c>
      <c r="I513" s="11">
        <v>0</v>
      </c>
      <c r="J513" s="11">
        <v>0</v>
      </c>
      <c r="K513" s="11">
        <v>0</v>
      </c>
      <c r="L513" s="11">
        <v>0</v>
      </c>
      <c r="M513" s="11">
        <v>0</v>
      </c>
      <c r="N513" s="11">
        <v>0</v>
      </c>
      <c r="O513" s="11" t="s">
        <v>35</v>
      </c>
      <c r="P513" s="11" t="s">
        <v>35</v>
      </c>
      <c r="Q513" s="11">
        <v>1.26959</v>
      </c>
      <c r="R513" s="11">
        <v>0</v>
      </c>
      <c r="S513" s="11">
        <v>0</v>
      </c>
      <c r="T513" s="11">
        <v>2.2247599999999998</v>
      </c>
      <c r="U513" s="11">
        <v>0</v>
      </c>
      <c r="V513" s="11">
        <v>0</v>
      </c>
      <c r="W513" s="11">
        <v>0</v>
      </c>
      <c r="X513" s="11">
        <v>0</v>
      </c>
      <c r="Y513" s="11">
        <v>2.2247599999999998</v>
      </c>
      <c r="Z513" s="11">
        <v>0</v>
      </c>
      <c r="AA513" s="11">
        <v>2.1780000000000001E-2</v>
      </c>
      <c r="AB513" s="11">
        <v>0.52561000000000002</v>
      </c>
      <c r="AC513" s="11">
        <v>0.54737999999999998</v>
      </c>
      <c r="AD513" s="71">
        <f t="shared" si="25"/>
        <v>0.95520000000000005</v>
      </c>
      <c r="AE513" s="71">
        <f t="shared" si="26"/>
        <v>0</v>
      </c>
      <c r="AF513" s="71">
        <f t="shared" si="24"/>
        <v>0</v>
      </c>
      <c r="AG513" s="277" t="s">
        <v>908</v>
      </c>
      <c r="AH513" s="277" t="s">
        <v>500</v>
      </c>
      <c r="AI513" s="276" t="s">
        <v>501</v>
      </c>
      <c r="AJ513" s="276" t="s">
        <v>502</v>
      </c>
      <c r="AK513" s="276" t="s">
        <v>378</v>
      </c>
      <c r="AL513" s="277" t="s">
        <v>377</v>
      </c>
      <c r="AM513" s="276" t="s">
        <v>503</v>
      </c>
      <c r="AN513" s="276" t="s">
        <v>504</v>
      </c>
      <c r="AO513" s="277" t="s">
        <v>505</v>
      </c>
    </row>
    <row r="514" spans="1:41" ht="15" thickBot="1" x14ac:dyDescent="0.4">
      <c r="A514" s="8">
        <v>2025</v>
      </c>
      <c r="B514" s="9" t="s">
        <v>50</v>
      </c>
      <c r="C514" s="9" t="s">
        <v>377</v>
      </c>
      <c r="D514" s="9" t="s">
        <v>378</v>
      </c>
      <c r="E514" s="9" t="s">
        <v>32</v>
      </c>
      <c r="F514" s="8">
        <v>2035</v>
      </c>
      <c r="G514" s="11">
        <v>0</v>
      </c>
      <c r="H514" s="11">
        <v>0</v>
      </c>
      <c r="I514" s="11">
        <v>0</v>
      </c>
      <c r="J514" s="11">
        <v>0</v>
      </c>
      <c r="K514" s="11">
        <v>0</v>
      </c>
      <c r="L514" s="11">
        <v>0</v>
      </c>
      <c r="M514" s="11">
        <v>0</v>
      </c>
      <c r="N514" s="11">
        <v>0</v>
      </c>
      <c r="O514" s="11" t="s">
        <v>35</v>
      </c>
      <c r="P514" s="11" t="s">
        <v>35</v>
      </c>
      <c r="Q514" s="11">
        <v>1.18845</v>
      </c>
      <c r="R514" s="11">
        <v>0</v>
      </c>
      <c r="S514" s="11">
        <v>0</v>
      </c>
      <c r="T514" s="11">
        <v>2.4237099999999998</v>
      </c>
      <c r="U514" s="11">
        <v>0</v>
      </c>
      <c r="V514" s="11">
        <v>0</v>
      </c>
      <c r="W514" s="11">
        <v>0</v>
      </c>
      <c r="X514" s="11">
        <v>0</v>
      </c>
      <c r="Y514" s="11">
        <v>2.4237099999999998</v>
      </c>
      <c r="Z514" s="11">
        <v>0</v>
      </c>
      <c r="AA514" s="11">
        <v>5.203E-2</v>
      </c>
      <c r="AB514" s="11">
        <v>0.76705000000000001</v>
      </c>
      <c r="AC514" s="11">
        <v>0.81908000000000003</v>
      </c>
      <c r="AD514" s="71">
        <f t="shared" si="25"/>
        <v>1.2353000000000001</v>
      </c>
      <c r="AE514" s="71">
        <f t="shared" si="26"/>
        <v>0</v>
      </c>
      <c r="AF514" s="71">
        <f t="shared" si="24"/>
        <v>0</v>
      </c>
      <c r="AG514" s="277" t="s">
        <v>908</v>
      </c>
      <c r="AH514" s="277" t="s">
        <v>500</v>
      </c>
      <c r="AI514" s="276" t="s">
        <v>501</v>
      </c>
      <c r="AJ514" s="276" t="s">
        <v>502</v>
      </c>
      <c r="AK514" s="276" t="s">
        <v>378</v>
      </c>
      <c r="AL514" s="277" t="s">
        <v>377</v>
      </c>
      <c r="AM514" s="276" t="s">
        <v>503</v>
      </c>
      <c r="AN514" s="276" t="s">
        <v>504</v>
      </c>
      <c r="AO514" s="277" t="s">
        <v>505</v>
      </c>
    </row>
    <row r="515" spans="1:41" ht="23.5" thickBot="1" x14ac:dyDescent="0.4">
      <c r="A515" s="8">
        <v>2025</v>
      </c>
      <c r="B515" s="9" t="s">
        <v>50</v>
      </c>
      <c r="C515" s="9" t="s">
        <v>51</v>
      </c>
      <c r="D515" s="9" t="s">
        <v>260</v>
      </c>
      <c r="E515" s="97" t="s">
        <v>29</v>
      </c>
      <c r="F515" s="8">
        <v>2025</v>
      </c>
      <c r="G515" s="10">
        <v>11</v>
      </c>
      <c r="H515" s="10">
        <v>49</v>
      </c>
      <c r="I515" s="10">
        <v>81</v>
      </c>
      <c r="J515" s="10">
        <v>99</v>
      </c>
      <c r="K515" s="10">
        <v>56</v>
      </c>
      <c r="L515" s="10">
        <v>108</v>
      </c>
      <c r="M515" s="10">
        <v>57</v>
      </c>
      <c r="N515" s="10">
        <v>116</v>
      </c>
      <c r="O515" s="10">
        <v>56</v>
      </c>
      <c r="P515" s="10">
        <v>149</v>
      </c>
      <c r="Q515" s="10">
        <v>98</v>
      </c>
      <c r="R515" s="10">
        <v>47</v>
      </c>
      <c r="S515" s="10">
        <v>35</v>
      </c>
      <c r="T515" s="10">
        <v>962</v>
      </c>
      <c r="U515" s="10">
        <v>120</v>
      </c>
      <c r="V515" s="10">
        <v>22</v>
      </c>
      <c r="W515" s="10">
        <v>10</v>
      </c>
      <c r="X515" s="10">
        <v>152</v>
      </c>
      <c r="Y515" s="10">
        <v>1114</v>
      </c>
      <c r="Z515" s="10">
        <v>41</v>
      </c>
      <c r="AA515" s="10">
        <v>130</v>
      </c>
      <c r="AB515" s="10">
        <v>65</v>
      </c>
      <c r="AC515" s="10">
        <v>236</v>
      </c>
      <c r="AD515" s="71">
        <f t="shared" si="25"/>
        <v>0</v>
      </c>
      <c r="AE515" s="71">
        <f t="shared" si="26"/>
        <v>0</v>
      </c>
      <c r="AF515" s="71">
        <f t="shared" si="24"/>
        <v>0</v>
      </c>
      <c r="AG515" s="277" t="s">
        <v>905</v>
      </c>
      <c r="AH515" s="277" t="s">
        <v>506</v>
      </c>
      <c r="AI515" s="276" t="s">
        <v>507</v>
      </c>
      <c r="AJ515" s="276" t="s">
        <v>508</v>
      </c>
      <c r="AK515" s="276" t="s">
        <v>260</v>
      </c>
      <c r="AL515" s="277" t="s">
        <v>51</v>
      </c>
      <c r="AM515" s="276" t="s">
        <v>503</v>
      </c>
      <c r="AN515" s="276" t="s">
        <v>504</v>
      </c>
      <c r="AO515" s="277" t="s">
        <v>505</v>
      </c>
    </row>
    <row r="516" spans="1:41" ht="15" thickBot="1" x14ac:dyDescent="0.4">
      <c r="A516" s="8">
        <v>2025</v>
      </c>
      <c r="B516" s="9" t="s">
        <v>50</v>
      </c>
      <c r="C516" s="9" t="s">
        <v>51</v>
      </c>
      <c r="D516" s="9" t="s">
        <v>260</v>
      </c>
      <c r="E516" s="9" t="s">
        <v>30</v>
      </c>
      <c r="F516" s="8">
        <v>2025</v>
      </c>
      <c r="G516" s="11">
        <v>3.8249999999999999E-2</v>
      </c>
      <c r="H516" s="11">
        <v>0.14852000000000001</v>
      </c>
      <c r="I516" s="11">
        <v>0.26534000000000002</v>
      </c>
      <c r="J516" s="11">
        <v>0.30407000000000001</v>
      </c>
      <c r="K516" s="11">
        <v>0.18439</v>
      </c>
      <c r="L516" s="11">
        <v>0.35045999999999999</v>
      </c>
      <c r="M516" s="11">
        <v>0.18221999999999999</v>
      </c>
      <c r="N516" s="11">
        <v>0.37533</v>
      </c>
      <c r="O516" s="11">
        <v>0.17971000000000001</v>
      </c>
      <c r="P516" s="11">
        <v>0.52608999999999995</v>
      </c>
      <c r="Q516" s="11">
        <v>0.33759</v>
      </c>
      <c r="R516" s="11">
        <v>0.15296000000000001</v>
      </c>
      <c r="S516" s="11">
        <v>0.12232</v>
      </c>
      <c r="T516" s="11">
        <v>3.1672600000000002</v>
      </c>
      <c r="U516" s="11">
        <v>0.58577999999999997</v>
      </c>
      <c r="V516" s="11">
        <v>0.15547</v>
      </c>
      <c r="W516" s="11">
        <v>9.7239999999999993E-2</v>
      </c>
      <c r="X516" s="11">
        <v>0.83848999999999996</v>
      </c>
      <c r="Y516" s="11">
        <v>4.0057499999999999</v>
      </c>
      <c r="Z516" s="11">
        <v>4.4200000000000003E-2</v>
      </c>
      <c r="AA516" s="11">
        <v>0.12225999999999999</v>
      </c>
      <c r="AB516" s="11">
        <v>5.2830000000000002E-2</v>
      </c>
      <c r="AC516" s="11">
        <v>0.21929000000000001</v>
      </c>
      <c r="AD516" s="71">
        <f t="shared" si="25"/>
        <v>0</v>
      </c>
      <c r="AE516" s="71">
        <f t="shared" si="26"/>
        <v>0</v>
      </c>
      <c r="AF516" s="71">
        <f t="shared" si="24"/>
        <v>0</v>
      </c>
      <c r="AG516" s="277" t="s">
        <v>906</v>
      </c>
      <c r="AH516" s="277" t="s">
        <v>506</v>
      </c>
      <c r="AI516" s="276" t="s">
        <v>507</v>
      </c>
      <c r="AJ516" s="276" t="s">
        <v>508</v>
      </c>
      <c r="AK516" s="276" t="s">
        <v>260</v>
      </c>
      <c r="AL516" s="277" t="s">
        <v>51</v>
      </c>
      <c r="AM516" s="276" t="s">
        <v>503</v>
      </c>
      <c r="AN516" s="276" t="s">
        <v>504</v>
      </c>
      <c r="AO516" s="277" t="s">
        <v>505</v>
      </c>
    </row>
    <row r="517" spans="1:41" ht="15" thickBot="1" x14ac:dyDescent="0.4">
      <c r="A517" s="8">
        <v>2025</v>
      </c>
      <c r="B517" s="9" t="s">
        <v>50</v>
      </c>
      <c r="C517" s="9" t="s">
        <v>51</v>
      </c>
      <c r="D517" s="9" t="s">
        <v>260</v>
      </c>
      <c r="E517" s="9" t="s">
        <v>30</v>
      </c>
      <c r="F517" s="8">
        <v>2026</v>
      </c>
      <c r="G517" s="11">
        <v>3.9960000000000002E-2</v>
      </c>
      <c r="H517" s="11">
        <v>0.15210000000000001</v>
      </c>
      <c r="I517" s="11">
        <v>0.2732</v>
      </c>
      <c r="J517" s="11">
        <v>0.30275000000000002</v>
      </c>
      <c r="K517" s="11">
        <v>0.18575</v>
      </c>
      <c r="L517" s="11">
        <v>0.35638999999999998</v>
      </c>
      <c r="M517" s="11">
        <v>0.18425</v>
      </c>
      <c r="N517" s="11">
        <v>0.37758000000000003</v>
      </c>
      <c r="O517" s="11">
        <v>0.17891000000000001</v>
      </c>
      <c r="P517" s="11">
        <v>0.5343</v>
      </c>
      <c r="Q517" s="11">
        <v>0.33939000000000002</v>
      </c>
      <c r="R517" s="11">
        <v>0.15007999999999999</v>
      </c>
      <c r="S517" s="11">
        <v>0.12250999999999999</v>
      </c>
      <c r="T517" s="11">
        <v>3.1971699999999998</v>
      </c>
      <c r="U517" s="11">
        <v>0.61575000000000002</v>
      </c>
      <c r="V517" s="11">
        <v>0.15906999999999999</v>
      </c>
      <c r="W517" s="11">
        <v>0.10083</v>
      </c>
      <c r="X517" s="11">
        <v>0.87565999999999999</v>
      </c>
      <c r="Y517" s="11">
        <v>4.0728299999999997</v>
      </c>
      <c r="Z517" s="11">
        <v>4.5109999999999997E-2</v>
      </c>
      <c r="AA517" s="11">
        <v>0.12719</v>
      </c>
      <c r="AB517" s="11">
        <v>4.9630000000000001E-2</v>
      </c>
      <c r="AC517" s="11">
        <v>0.22194</v>
      </c>
      <c r="AD517" s="71">
        <f t="shared" si="25"/>
        <v>0</v>
      </c>
      <c r="AE517" s="71">
        <f t="shared" si="26"/>
        <v>0</v>
      </c>
      <c r="AF517" s="71">
        <f t="shared" si="24"/>
        <v>0</v>
      </c>
      <c r="AG517" s="277" t="s">
        <v>906</v>
      </c>
      <c r="AH517" s="277" t="s">
        <v>506</v>
      </c>
      <c r="AI517" s="276" t="s">
        <v>507</v>
      </c>
      <c r="AJ517" s="276" t="s">
        <v>508</v>
      </c>
      <c r="AK517" s="276" t="s">
        <v>260</v>
      </c>
      <c r="AL517" s="277" t="s">
        <v>51</v>
      </c>
      <c r="AM517" s="276" t="s">
        <v>503</v>
      </c>
      <c r="AN517" s="276" t="s">
        <v>504</v>
      </c>
      <c r="AO517" s="277" t="s">
        <v>505</v>
      </c>
    </row>
    <row r="518" spans="1:41" ht="15" thickBot="1" x14ac:dyDescent="0.4">
      <c r="A518" s="8">
        <v>2025</v>
      </c>
      <c r="B518" s="9" t="s">
        <v>50</v>
      </c>
      <c r="C518" s="9" t="s">
        <v>51</v>
      </c>
      <c r="D518" s="9" t="s">
        <v>260</v>
      </c>
      <c r="E518" s="9" t="s">
        <v>30</v>
      </c>
      <c r="F518" s="8">
        <v>2027</v>
      </c>
      <c r="G518" s="11">
        <v>4.0840000000000001E-2</v>
      </c>
      <c r="H518" s="11">
        <v>0.15573999999999999</v>
      </c>
      <c r="I518" s="11">
        <v>0.27499000000000001</v>
      </c>
      <c r="J518" s="11">
        <v>0.30062</v>
      </c>
      <c r="K518" s="11">
        <v>0.19041</v>
      </c>
      <c r="L518" s="11">
        <v>0.35970000000000002</v>
      </c>
      <c r="M518" s="11">
        <v>0.18598000000000001</v>
      </c>
      <c r="N518" s="11">
        <v>0.37346000000000001</v>
      </c>
      <c r="O518" s="11">
        <v>0.17369000000000001</v>
      </c>
      <c r="P518" s="11">
        <v>0.54063000000000005</v>
      </c>
      <c r="Q518" s="11">
        <v>0.33601999999999999</v>
      </c>
      <c r="R518" s="11">
        <v>0.14654</v>
      </c>
      <c r="S518" s="11">
        <v>0.12277</v>
      </c>
      <c r="T518" s="11">
        <v>3.20139</v>
      </c>
      <c r="U518" s="11">
        <v>0.63124000000000002</v>
      </c>
      <c r="V518" s="11">
        <v>0.15695999999999999</v>
      </c>
      <c r="W518" s="11">
        <v>9.8540000000000003E-2</v>
      </c>
      <c r="X518" s="11">
        <v>0.88673999999999997</v>
      </c>
      <c r="Y518" s="11">
        <v>4.0881299999999996</v>
      </c>
      <c r="Z518" s="11">
        <v>4.4450000000000003E-2</v>
      </c>
      <c r="AA518" s="11">
        <v>0.12837000000000001</v>
      </c>
      <c r="AB518" s="11">
        <v>5.2130000000000003E-2</v>
      </c>
      <c r="AC518" s="11">
        <v>0.22495999999999999</v>
      </c>
      <c r="AD518" s="71">
        <f t="shared" si="25"/>
        <v>0</v>
      </c>
      <c r="AE518" s="71">
        <f t="shared" si="26"/>
        <v>0</v>
      </c>
      <c r="AF518" s="71">
        <f t="shared" si="24"/>
        <v>0</v>
      </c>
      <c r="AG518" s="277" t="s">
        <v>906</v>
      </c>
      <c r="AH518" s="277" t="s">
        <v>506</v>
      </c>
      <c r="AI518" s="276" t="s">
        <v>507</v>
      </c>
      <c r="AJ518" s="276" t="s">
        <v>508</v>
      </c>
      <c r="AK518" s="276" t="s">
        <v>260</v>
      </c>
      <c r="AL518" s="277" t="s">
        <v>51</v>
      </c>
      <c r="AM518" s="276" t="s">
        <v>503</v>
      </c>
      <c r="AN518" s="276" t="s">
        <v>504</v>
      </c>
      <c r="AO518" s="277" t="s">
        <v>505</v>
      </c>
    </row>
    <row r="519" spans="1:41" ht="15" thickBot="1" x14ac:dyDescent="0.4">
      <c r="A519" s="8">
        <v>2025</v>
      </c>
      <c r="B519" s="9" t="s">
        <v>50</v>
      </c>
      <c r="C519" s="9" t="s">
        <v>51</v>
      </c>
      <c r="D519" s="9" t="s">
        <v>260</v>
      </c>
      <c r="E519" s="9" t="s">
        <v>30</v>
      </c>
      <c r="F519" s="8">
        <v>2028</v>
      </c>
      <c r="G519" s="11">
        <v>4.036E-2</v>
      </c>
      <c r="H519" s="11">
        <v>0.15668000000000001</v>
      </c>
      <c r="I519" s="11">
        <v>0.27976000000000001</v>
      </c>
      <c r="J519" s="11">
        <v>0.29901</v>
      </c>
      <c r="K519" s="11">
        <v>0.19484000000000001</v>
      </c>
      <c r="L519" s="11">
        <v>0.36965999999999999</v>
      </c>
      <c r="M519" s="11">
        <v>0.18803</v>
      </c>
      <c r="N519" s="11">
        <v>0.36858999999999997</v>
      </c>
      <c r="O519" s="11">
        <v>0.16863</v>
      </c>
      <c r="P519" s="11">
        <v>0.53649999999999998</v>
      </c>
      <c r="Q519" s="11">
        <v>0.33450999999999997</v>
      </c>
      <c r="R519" s="11">
        <v>0.14104</v>
      </c>
      <c r="S519" s="11">
        <v>0.1215</v>
      </c>
      <c r="T519" s="11">
        <v>3.1991100000000001</v>
      </c>
      <c r="U519" s="11">
        <v>0.65517000000000003</v>
      </c>
      <c r="V519" s="11">
        <v>0.16743</v>
      </c>
      <c r="W519" s="11">
        <v>0.10231999999999999</v>
      </c>
      <c r="X519" s="11">
        <v>0.92491999999999996</v>
      </c>
      <c r="Y519" s="11">
        <v>4.1240300000000003</v>
      </c>
      <c r="Z519" s="11">
        <v>4.4400000000000002E-2</v>
      </c>
      <c r="AA519" s="11">
        <v>0.13150999999999999</v>
      </c>
      <c r="AB519" s="11">
        <v>5.5480000000000002E-2</v>
      </c>
      <c r="AC519" s="11">
        <v>0.23139000000000001</v>
      </c>
      <c r="AD519" s="71">
        <f t="shared" si="25"/>
        <v>0</v>
      </c>
      <c r="AE519" s="71">
        <f t="shared" si="26"/>
        <v>0</v>
      </c>
      <c r="AF519" s="71">
        <f t="shared" si="24"/>
        <v>0</v>
      </c>
      <c r="AG519" s="277" t="s">
        <v>906</v>
      </c>
      <c r="AH519" s="277" t="s">
        <v>506</v>
      </c>
      <c r="AI519" s="276" t="s">
        <v>507</v>
      </c>
      <c r="AJ519" s="276" t="s">
        <v>508</v>
      </c>
      <c r="AK519" s="276" t="s">
        <v>260</v>
      </c>
      <c r="AL519" s="277" t="s">
        <v>51</v>
      </c>
      <c r="AM519" s="276" t="s">
        <v>503</v>
      </c>
      <c r="AN519" s="276" t="s">
        <v>504</v>
      </c>
      <c r="AO519" s="277" t="s">
        <v>505</v>
      </c>
    </row>
    <row r="520" spans="1:41" ht="15" thickBot="1" x14ac:dyDescent="0.4">
      <c r="A520" s="8">
        <v>2025</v>
      </c>
      <c r="B520" s="9" t="s">
        <v>50</v>
      </c>
      <c r="C520" s="9" t="s">
        <v>51</v>
      </c>
      <c r="D520" s="9" t="s">
        <v>260</v>
      </c>
      <c r="E520" s="9" t="s">
        <v>30</v>
      </c>
      <c r="F520" s="8">
        <v>2029</v>
      </c>
      <c r="G520" s="11">
        <v>4.1399999999999999E-2</v>
      </c>
      <c r="H520" s="11">
        <v>0.15916</v>
      </c>
      <c r="I520" s="11">
        <v>0.27956999999999999</v>
      </c>
      <c r="J520" s="11">
        <v>0.29457</v>
      </c>
      <c r="K520" s="11">
        <v>0.19416</v>
      </c>
      <c r="L520" s="11">
        <v>0.37175999999999998</v>
      </c>
      <c r="M520" s="11">
        <v>0.18953999999999999</v>
      </c>
      <c r="N520" s="11">
        <v>0.36418</v>
      </c>
      <c r="O520" s="11">
        <v>0.16525000000000001</v>
      </c>
      <c r="P520" s="11">
        <v>0.53298999999999996</v>
      </c>
      <c r="Q520" s="11">
        <v>0.33243</v>
      </c>
      <c r="R520" s="11">
        <v>0.13558999999999999</v>
      </c>
      <c r="S520" s="11">
        <v>0.12239</v>
      </c>
      <c r="T520" s="11">
        <v>3.1829999999999998</v>
      </c>
      <c r="U520" s="11">
        <v>0.68037000000000003</v>
      </c>
      <c r="V520" s="11">
        <v>0.16466</v>
      </c>
      <c r="W520" s="11">
        <v>9.8309999999999995E-2</v>
      </c>
      <c r="X520" s="11">
        <v>0.94333999999999996</v>
      </c>
      <c r="Y520" s="11">
        <v>4.1263399999999999</v>
      </c>
      <c r="Z520" s="11">
        <v>3.8949999999999999E-2</v>
      </c>
      <c r="AA520" s="11">
        <v>0.14069000000000001</v>
      </c>
      <c r="AB520" s="11">
        <v>5.2449999999999997E-2</v>
      </c>
      <c r="AC520" s="11">
        <v>0.23208999999999999</v>
      </c>
      <c r="AD520" s="71">
        <f t="shared" si="25"/>
        <v>0</v>
      </c>
      <c r="AE520" s="71">
        <f t="shared" si="26"/>
        <v>0</v>
      </c>
      <c r="AF520" s="71">
        <f t="shared" si="24"/>
        <v>0</v>
      </c>
      <c r="AG520" s="277" t="s">
        <v>906</v>
      </c>
      <c r="AH520" s="277" t="s">
        <v>506</v>
      </c>
      <c r="AI520" s="276" t="s">
        <v>507</v>
      </c>
      <c r="AJ520" s="276" t="s">
        <v>508</v>
      </c>
      <c r="AK520" s="276" t="s">
        <v>260</v>
      </c>
      <c r="AL520" s="277" t="s">
        <v>51</v>
      </c>
      <c r="AM520" s="276" t="s">
        <v>503</v>
      </c>
      <c r="AN520" s="276" t="s">
        <v>504</v>
      </c>
      <c r="AO520" s="277" t="s">
        <v>505</v>
      </c>
    </row>
    <row r="521" spans="1:41" ht="15" thickBot="1" x14ac:dyDescent="0.4">
      <c r="A521" s="8">
        <v>2025</v>
      </c>
      <c r="B521" s="9" t="s">
        <v>50</v>
      </c>
      <c r="C521" s="9" t="s">
        <v>51</v>
      </c>
      <c r="D521" s="9" t="s">
        <v>260</v>
      </c>
      <c r="E521" s="9" t="s">
        <v>30</v>
      </c>
      <c r="F521" s="8">
        <v>2030</v>
      </c>
      <c r="G521" s="11">
        <v>4.308E-2</v>
      </c>
      <c r="H521" s="11">
        <v>0.16123000000000001</v>
      </c>
      <c r="I521" s="11">
        <v>0.28212999999999999</v>
      </c>
      <c r="J521" s="11">
        <v>0.29421000000000003</v>
      </c>
      <c r="K521" s="11">
        <v>0.19559000000000001</v>
      </c>
      <c r="L521" s="11">
        <v>0.37728</v>
      </c>
      <c r="M521" s="11">
        <v>0.18795999999999999</v>
      </c>
      <c r="N521" s="11">
        <v>0.35664000000000001</v>
      </c>
      <c r="O521" s="11">
        <v>0.15681999999999999</v>
      </c>
      <c r="P521" s="11">
        <v>0.53654000000000002</v>
      </c>
      <c r="Q521" s="11">
        <v>0.33237</v>
      </c>
      <c r="R521" s="11">
        <v>0.12878000000000001</v>
      </c>
      <c r="S521" s="11">
        <v>0.11788</v>
      </c>
      <c r="T521" s="11">
        <v>3.1705100000000002</v>
      </c>
      <c r="U521" s="11">
        <v>0.70699999999999996</v>
      </c>
      <c r="V521" s="11">
        <v>0.17408000000000001</v>
      </c>
      <c r="W521" s="11">
        <v>9.5930000000000001E-2</v>
      </c>
      <c r="X521" s="11">
        <v>0.97701000000000005</v>
      </c>
      <c r="Y521" s="11">
        <v>4.1475200000000001</v>
      </c>
      <c r="Z521" s="11">
        <v>3.5340000000000003E-2</v>
      </c>
      <c r="AA521" s="11">
        <v>0.13567000000000001</v>
      </c>
      <c r="AB521" s="11">
        <v>5.1540000000000002E-2</v>
      </c>
      <c r="AC521" s="11">
        <v>0.22253999999999999</v>
      </c>
      <c r="AD521" s="71">
        <f t="shared" si="25"/>
        <v>0</v>
      </c>
      <c r="AE521" s="71">
        <f t="shared" si="26"/>
        <v>0</v>
      </c>
      <c r="AF521" s="71">
        <f t="shared" si="24"/>
        <v>0</v>
      </c>
      <c r="AG521" s="277" t="s">
        <v>906</v>
      </c>
      <c r="AH521" s="277" t="s">
        <v>506</v>
      </c>
      <c r="AI521" s="276" t="s">
        <v>507</v>
      </c>
      <c r="AJ521" s="276" t="s">
        <v>508</v>
      </c>
      <c r="AK521" s="276" t="s">
        <v>260</v>
      </c>
      <c r="AL521" s="277" t="s">
        <v>51</v>
      </c>
      <c r="AM521" s="276" t="s">
        <v>503</v>
      </c>
      <c r="AN521" s="276" t="s">
        <v>504</v>
      </c>
      <c r="AO521" s="277" t="s">
        <v>505</v>
      </c>
    </row>
    <row r="522" spans="1:41" ht="15" thickBot="1" x14ac:dyDescent="0.4">
      <c r="A522" s="8">
        <v>2025</v>
      </c>
      <c r="B522" s="9" t="s">
        <v>50</v>
      </c>
      <c r="C522" s="9" t="s">
        <v>51</v>
      </c>
      <c r="D522" s="9" t="s">
        <v>260</v>
      </c>
      <c r="E522" s="9" t="s">
        <v>30</v>
      </c>
      <c r="F522" s="8">
        <v>2031</v>
      </c>
      <c r="G522" s="11">
        <v>4.5280000000000001E-2</v>
      </c>
      <c r="H522" s="11">
        <v>0.16392999999999999</v>
      </c>
      <c r="I522" s="11">
        <v>0.28189999999999998</v>
      </c>
      <c r="J522" s="11">
        <v>0.29013</v>
      </c>
      <c r="K522" s="11">
        <v>0.19744999999999999</v>
      </c>
      <c r="L522" s="11">
        <v>0.38594000000000001</v>
      </c>
      <c r="M522" s="11">
        <v>0.19106999999999999</v>
      </c>
      <c r="N522" s="11">
        <v>0.35730000000000001</v>
      </c>
      <c r="O522" s="11">
        <v>0.15062</v>
      </c>
      <c r="P522" s="11">
        <v>0.53603000000000001</v>
      </c>
      <c r="Q522" s="11">
        <v>0.32650000000000001</v>
      </c>
      <c r="R522" s="11">
        <v>0.12282999999999999</v>
      </c>
      <c r="S522" s="11">
        <v>0.1163</v>
      </c>
      <c r="T522" s="11">
        <v>3.1652800000000001</v>
      </c>
      <c r="U522" s="11">
        <v>0.72513000000000005</v>
      </c>
      <c r="V522" s="11">
        <v>0.18767</v>
      </c>
      <c r="W522" s="11">
        <v>8.9959999999999998E-2</v>
      </c>
      <c r="X522" s="11">
        <v>1.0027600000000001</v>
      </c>
      <c r="Y522" s="11">
        <v>4.1680400000000004</v>
      </c>
      <c r="Z522" s="11">
        <v>3.73E-2</v>
      </c>
      <c r="AA522" s="11">
        <v>0.13608999999999999</v>
      </c>
      <c r="AB522" s="11">
        <v>4.9250000000000002E-2</v>
      </c>
      <c r="AC522" s="11">
        <v>0.22264999999999999</v>
      </c>
      <c r="AD522" s="71">
        <f t="shared" si="25"/>
        <v>0</v>
      </c>
      <c r="AE522" s="71">
        <f t="shared" si="26"/>
        <v>0</v>
      </c>
      <c r="AF522" s="71">
        <f t="shared" si="24"/>
        <v>0</v>
      </c>
      <c r="AG522" s="277" t="s">
        <v>906</v>
      </c>
      <c r="AH522" s="277" t="s">
        <v>506</v>
      </c>
      <c r="AI522" s="276" t="s">
        <v>507</v>
      </c>
      <c r="AJ522" s="276" t="s">
        <v>508</v>
      </c>
      <c r="AK522" s="276" t="s">
        <v>260</v>
      </c>
      <c r="AL522" s="277" t="s">
        <v>51</v>
      </c>
      <c r="AM522" s="276" t="s">
        <v>503</v>
      </c>
      <c r="AN522" s="276" t="s">
        <v>504</v>
      </c>
      <c r="AO522" s="277" t="s">
        <v>505</v>
      </c>
    </row>
    <row r="523" spans="1:41" ht="15" thickBot="1" x14ac:dyDescent="0.4">
      <c r="A523" s="8">
        <v>2025</v>
      </c>
      <c r="B523" s="9" t="s">
        <v>50</v>
      </c>
      <c r="C523" s="9" t="s">
        <v>51</v>
      </c>
      <c r="D523" s="9" t="s">
        <v>260</v>
      </c>
      <c r="E523" s="9" t="s">
        <v>30</v>
      </c>
      <c r="F523" s="8">
        <v>2032</v>
      </c>
      <c r="G523" s="11">
        <v>4.6429999999999999E-2</v>
      </c>
      <c r="H523" s="11">
        <v>0.16708000000000001</v>
      </c>
      <c r="I523" s="11">
        <v>0.28991</v>
      </c>
      <c r="J523" s="11">
        <v>0.29138999999999998</v>
      </c>
      <c r="K523" s="11">
        <v>0.19764000000000001</v>
      </c>
      <c r="L523" s="11">
        <v>0.38474000000000003</v>
      </c>
      <c r="M523" s="11">
        <v>0.19070000000000001</v>
      </c>
      <c r="N523" s="11">
        <v>0.35254000000000002</v>
      </c>
      <c r="O523" s="11">
        <v>0.14063999999999999</v>
      </c>
      <c r="P523" s="11">
        <v>0.53349000000000002</v>
      </c>
      <c r="Q523" s="11">
        <v>0.32741999999999999</v>
      </c>
      <c r="R523" s="11">
        <v>0.11813</v>
      </c>
      <c r="S523" s="11">
        <v>0.11319</v>
      </c>
      <c r="T523" s="11">
        <v>3.1533199999999999</v>
      </c>
      <c r="U523" s="11">
        <v>0.75466999999999995</v>
      </c>
      <c r="V523" s="11">
        <v>0.18995000000000001</v>
      </c>
      <c r="W523" s="11">
        <v>9.0459999999999999E-2</v>
      </c>
      <c r="X523" s="11">
        <v>1.0350699999999999</v>
      </c>
      <c r="Y523" s="11">
        <v>4.1883999999999997</v>
      </c>
      <c r="Z523" s="11">
        <v>3.5540000000000002E-2</v>
      </c>
      <c r="AA523" s="11">
        <v>0.13325999999999999</v>
      </c>
      <c r="AB523" s="11">
        <v>4.7629999999999999E-2</v>
      </c>
      <c r="AC523" s="11">
        <v>0.21643000000000001</v>
      </c>
      <c r="AD523" s="71">
        <f t="shared" si="25"/>
        <v>0</v>
      </c>
      <c r="AE523" s="71">
        <f t="shared" si="26"/>
        <v>0</v>
      </c>
      <c r="AF523" s="71">
        <f t="shared" si="24"/>
        <v>0</v>
      </c>
      <c r="AG523" s="277" t="s">
        <v>906</v>
      </c>
      <c r="AH523" s="277" t="s">
        <v>506</v>
      </c>
      <c r="AI523" s="276" t="s">
        <v>507</v>
      </c>
      <c r="AJ523" s="276" t="s">
        <v>508</v>
      </c>
      <c r="AK523" s="276" t="s">
        <v>260</v>
      </c>
      <c r="AL523" s="277" t="s">
        <v>51</v>
      </c>
      <c r="AM523" s="276" t="s">
        <v>503</v>
      </c>
      <c r="AN523" s="276" t="s">
        <v>504</v>
      </c>
      <c r="AO523" s="277" t="s">
        <v>505</v>
      </c>
    </row>
    <row r="524" spans="1:41" ht="15" thickBot="1" x14ac:dyDescent="0.4">
      <c r="A524" s="8">
        <v>2025</v>
      </c>
      <c r="B524" s="9" t="s">
        <v>50</v>
      </c>
      <c r="C524" s="9" t="s">
        <v>51</v>
      </c>
      <c r="D524" s="9" t="s">
        <v>260</v>
      </c>
      <c r="E524" s="9" t="s">
        <v>30</v>
      </c>
      <c r="F524" s="8">
        <v>2033</v>
      </c>
      <c r="G524" s="11">
        <v>4.6339999999999999E-2</v>
      </c>
      <c r="H524" s="11">
        <v>0.16589999999999999</v>
      </c>
      <c r="I524" s="11">
        <v>0.28942000000000001</v>
      </c>
      <c r="J524" s="11">
        <v>0.29019</v>
      </c>
      <c r="K524" s="11">
        <v>0.19994999999999999</v>
      </c>
      <c r="L524" s="11">
        <v>0.39069999999999999</v>
      </c>
      <c r="M524" s="11">
        <v>0.19202</v>
      </c>
      <c r="N524" s="11">
        <v>0.34977999999999998</v>
      </c>
      <c r="O524" s="11">
        <v>0.13231999999999999</v>
      </c>
      <c r="P524" s="11">
        <v>0.53005000000000002</v>
      </c>
      <c r="Q524" s="11">
        <v>0.32468000000000002</v>
      </c>
      <c r="R524" s="11">
        <v>0.11064</v>
      </c>
      <c r="S524" s="11">
        <v>0.10766000000000001</v>
      </c>
      <c r="T524" s="11">
        <v>3.1296599999999999</v>
      </c>
      <c r="U524" s="11">
        <v>0.79588000000000003</v>
      </c>
      <c r="V524" s="11">
        <v>0.19866</v>
      </c>
      <c r="W524" s="11">
        <v>9.3539999999999998E-2</v>
      </c>
      <c r="X524" s="11">
        <v>1.08809</v>
      </c>
      <c r="Y524" s="11">
        <v>4.21774</v>
      </c>
      <c r="Z524" s="11">
        <v>3.4380000000000001E-2</v>
      </c>
      <c r="AA524" s="11">
        <v>0.13888</v>
      </c>
      <c r="AB524" s="11">
        <v>5.432E-2</v>
      </c>
      <c r="AC524" s="11">
        <v>0.22758</v>
      </c>
      <c r="AD524" s="71">
        <f t="shared" si="25"/>
        <v>0</v>
      </c>
      <c r="AE524" s="71">
        <f t="shared" si="26"/>
        <v>0</v>
      </c>
      <c r="AF524" s="71">
        <f t="shared" si="24"/>
        <v>0</v>
      </c>
      <c r="AG524" s="277" t="s">
        <v>906</v>
      </c>
      <c r="AH524" s="277" t="s">
        <v>506</v>
      </c>
      <c r="AI524" s="276" t="s">
        <v>507</v>
      </c>
      <c r="AJ524" s="276" t="s">
        <v>508</v>
      </c>
      <c r="AK524" s="276" t="s">
        <v>260</v>
      </c>
      <c r="AL524" s="277" t="s">
        <v>51</v>
      </c>
      <c r="AM524" s="276" t="s">
        <v>503</v>
      </c>
      <c r="AN524" s="276" t="s">
        <v>504</v>
      </c>
      <c r="AO524" s="277" t="s">
        <v>505</v>
      </c>
    </row>
    <row r="525" spans="1:41" ht="15" thickBot="1" x14ac:dyDescent="0.4">
      <c r="A525" s="8">
        <v>2025</v>
      </c>
      <c r="B525" s="9" t="s">
        <v>50</v>
      </c>
      <c r="C525" s="9" t="s">
        <v>51</v>
      </c>
      <c r="D525" s="9" t="s">
        <v>260</v>
      </c>
      <c r="E525" s="9" t="s">
        <v>30</v>
      </c>
      <c r="F525" s="8">
        <v>2034</v>
      </c>
      <c r="G525" s="11">
        <v>4.5330000000000002E-2</v>
      </c>
      <c r="H525" s="11">
        <v>0.17212</v>
      </c>
      <c r="I525" s="11">
        <v>0.28899999999999998</v>
      </c>
      <c r="J525" s="11">
        <v>0.28926000000000002</v>
      </c>
      <c r="K525" s="11">
        <v>0.19802</v>
      </c>
      <c r="L525" s="11">
        <v>0.39268999999999998</v>
      </c>
      <c r="M525" s="11">
        <v>0.19151000000000001</v>
      </c>
      <c r="N525" s="11">
        <v>0.34439999999999998</v>
      </c>
      <c r="O525" s="11">
        <v>0.12605</v>
      </c>
      <c r="P525" s="11">
        <v>0.52209000000000005</v>
      </c>
      <c r="Q525" s="11">
        <v>0.32213000000000003</v>
      </c>
      <c r="R525" s="11">
        <v>0.10516</v>
      </c>
      <c r="S525" s="11">
        <v>0.10176</v>
      </c>
      <c r="T525" s="11">
        <v>3.0995300000000001</v>
      </c>
      <c r="U525" s="11">
        <v>0.82435000000000003</v>
      </c>
      <c r="V525" s="11">
        <v>0.20718</v>
      </c>
      <c r="W525" s="11">
        <v>9.8799999999999999E-2</v>
      </c>
      <c r="X525" s="11">
        <v>1.13032</v>
      </c>
      <c r="Y525" s="11">
        <v>4.2298499999999999</v>
      </c>
      <c r="Z525" s="11">
        <v>3.7379999999999997E-2</v>
      </c>
      <c r="AA525" s="11">
        <v>0.13819000000000001</v>
      </c>
      <c r="AB525" s="11">
        <v>5.2060000000000002E-2</v>
      </c>
      <c r="AC525" s="11">
        <v>0.22763</v>
      </c>
      <c r="AD525" s="71">
        <f t="shared" ref="AD525:AD588" si="27">ROUND(T525-SUM(G525:S525),4)</f>
        <v>0</v>
      </c>
      <c r="AE525" s="71">
        <f t="shared" ref="AE525:AE588" si="28">ROUND(X525-SUM(U525:W525),4)</f>
        <v>0</v>
      </c>
      <c r="AF525" s="71">
        <f t="shared" ref="AF525:AF588" si="29">ROUND(AC525-SUM(Z525:AB525),4)</f>
        <v>0</v>
      </c>
      <c r="AG525" s="277" t="s">
        <v>906</v>
      </c>
      <c r="AH525" s="277" t="s">
        <v>506</v>
      </c>
      <c r="AI525" s="276" t="s">
        <v>507</v>
      </c>
      <c r="AJ525" s="276" t="s">
        <v>508</v>
      </c>
      <c r="AK525" s="276" t="s">
        <v>260</v>
      </c>
      <c r="AL525" s="277" t="s">
        <v>51</v>
      </c>
      <c r="AM525" s="276" t="s">
        <v>503</v>
      </c>
      <c r="AN525" s="276" t="s">
        <v>504</v>
      </c>
      <c r="AO525" s="277" t="s">
        <v>505</v>
      </c>
    </row>
    <row r="526" spans="1:41" ht="15" thickBot="1" x14ac:dyDescent="0.4">
      <c r="A526" s="8">
        <v>2025</v>
      </c>
      <c r="B526" s="9" t="s">
        <v>50</v>
      </c>
      <c r="C526" s="9" t="s">
        <v>51</v>
      </c>
      <c r="D526" s="9" t="s">
        <v>260</v>
      </c>
      <c r="E526" s="9" t="s">
        <v>30</v>
      </c>
      <c r="F526" s="8">
        <v>2035</v>
      </c>
      <c r="G526" s="11">
        <v>4.5569999999999999E-2</v>
      </c>
      <c r="H526" s="11">
        <v>0.17183000000000001</v>
      </c>
      <c r="I526" s="11">
        <v>0.28338999999999998</v>
      </c>
      <c r="J526" s="11">
        <v>0.28671999999999997</v>
      </c>
      <c r="K526" s="11">
        <v>0.20168</v>
      </c>
      <c r="L526" s="11">
        <v>0.40023999999999998</v>
      </c>
      <c r="M526" s="11">
        <v>0.19400999999999999</v>
      </c>
      <c r="N526" s="11">
        <v>0.34276000000000001</v>
      </c>
      <c r="O526" s="11">
        <v>0.1202</v>
      </c>
      <c r="P526" s="11">
        <v>0.51959</v>
      </c>
      <c r="Q526" s="11">
        <v>0.31337999999999999</v>
      </c>
      <c r="R526" s="11">
        <v>0.10061</v>
      </c>
      <c r="S526" s="11">
        <v>9.8430000000000004E-2</v>
      </c>
      <c r="T526" s="11">
        <v>3.0784199999999999</v>
      </c>
      <c r="U526" s="11">
        <v>0.84225000000000005</v>
      </c>
      <c r="V526" s="11">
        <v>0.22342999999999999</v>
      </c>
      <c r="W526" s="11">
        <v>9.8089999999999997E-2</v>
      </c>
      <c r="X526" s="11">
        <v>1.16377</v>
      </c>
      <c r="Y526" s="11">
        <v>4.2421800000000003</v>
      </c>
      <c r="Z526" s="11">
        <v>4.0469999999999999E-2</v>
      </c>
      <c r="AA526" s="11">
        <v>0.14271</v>
      </c>
      <c r="AB526" s="11">
        <v>5.0500000000000003E-2</v>
      </c>
      <c r="AC526" s="11">
        <v>0.23368</v>
      </c>
      <c r="AD526" s="71">
        <f t="shared" si="27"/>
        <v>0</v>
      </c>
      <c r="AE526" s="71">
        <f t="shared" si="28"/>
        <v>0</v>
      </c>
      <c r="AF526" s="71">
        <f t="shared" si="29"/>
        <v>0</v>
      </c>
      <c r="AG526" s="277" t="s">
        <v>906</v>
      </c>
      <c r="AH526" s="277" t="s">
        <v>506</v>
      </c>
      <c r="AI526" s="276" t="s">
        <v>507</v>
      </c>
      <c r="AJ526" s="276" t="s">
        <v>508</v>
      </c>
      <c r="AK526" s="276" t="s">
        <v>260</v>
      </c>
      <c r="AL526" s="277" t="s">
        <v>51</v>
      </c>
      <c r="AM526" s="276" t="s">
        <v>503</v>
      </c>
      <c r="AN526" s="276" t="s">
        <v>504</v>
      </c>
      <c r="AO526" s="277" t="s">
        <v>505</v>
      </c>
    </row>
    <row r="527" spans="1:41" ht="15" thickBot="1" x14ac:dyDescent="0.4">
      <c r="A527" s="8">
        <v>2025</v>
      </c>
      <c r="B527" s="9" t="s">
        <v>50</v>
      </c>
      <c r="C527" s="9" t="s">
        <v>51</v>
      </c>
      <c r="D527" s="9" t="s">
        <v>260</v>
      </c>
      <c r="E527" s="9" t="s">
        <v>31</v>
      </c>
      <c r="F527" s="8">
        <v>2025</v>
      </c>
      <c r="G527" s="11" t="s">
        <v>381</v>
      </c>
      <c r="H527" s="11" t="s">
        <v>381</v>
      </c>
      <c r="I527" s="11" t="s">
        <v>381</v>
      </c>
      <c r="J527" s="11" t="s">
        <v>381</v>
      </c>
      <c r="K527" s="11" t="s">
        <v>381</v>
      </c>
      <c r="L527" s="11" t="s">
        <v>381</v>
      </c>
      <c r="M527" s="11" t="s">
        <v>381</v>
      </c>
      <c r="N527" s="11" t="s">
        <v>381</v>
      </c>
      <c r="O527" s="11" t="s">
        <v>381</v>
      </c>
      <c r="P527" s="11" t="s">
        <v>381</v>
      </c>
      <c r="Q527" s="11" t="s">
        <v>381</v>
      </c>
      <c r="R527" s="11" t="s">
        <v>381</v>
      </c>
      <c r="S527" s="11" t="s">
        <v>381</v>
      </c>
      <c r="T527" s="11" t="s">
        <v>381</v>
      </c>
      <c r="U527" s="11" t="s">
        <v>381</v>
      </c>
      <c r="V527" s="11" t="s">
        <v>381</v>
      </c>
      <c r="W527" s="11" t="s">
        <v>381</v>
      </c>
      <c r="X527" s="11" t="s">
        <v>381</v>
      </c>
      <c r="Y527" s="11" t="s">
        <v>381</v>
      </c>
      <c r="Z527" s="11">
        <v>0.14273</v>
      </c>
      <c r="AA527" s="11">
        <v>0.45763999999999999</v>
      </c>
      <c r="AB527" s="11">
        <v>0.19764000000000001</v>
      </c>
      <c r="AC527" s="11">
        <v>0.79800000000000004</v>
      </c>
      <c r="AD527" s="71"/>
      <c r="AE527" s="71"/>
      <c r="AF527" s="71">
        <f t="shared" si="29"/>
        <v>0</v>
      </c>
      <c r="AG527" s="277" t="s">
        <v>907</v>
      </c>
      <c r="AH527" s="277" t="s">
        <v>506</v>
      </c>
      <c r="AI527" s="276" t="s">
        <v>507</v>
      </c>
      <c r="AJ527" s="276" t="s">
        <v>508</v>
      </c>
      <c r="AK527" s="276" t="s">
        <v>260</v>
      </c>
      <c r="AL527" s="277" t="s">
        <v>51</v>
      </c>
      <c r="AM527" s="276" t="s">
        <v>503</v>
      </c>
      <c r="AN527" s="276" t="s">
        <v>504</v>
      </c>
      <c r="AO527" s="277" t="s">
        <v>505</v>
      </c>
    </row>
    <row r="528" spans="1:41" ht="15" thickBot="1" x14ac:dyDescent="0.4">
      <c r="A528" s="8">
        <v>2025</v>
      </c>
      <c r="B528" s="9" t="s">
        <v>50</v>
      </c>
      <c r="C528" s="9" t="s">
        <v>51</v>
      </c>
      <c r="D528" s="9" t="s">
        <v>260</v>
      </c>
      <c r="E528" s="9" t="s">
        <v>31</v>
      </c>
      <c r="F528" s="8">
        <v>2026</v>
      </c>
      <c r="G528" s="11" t="s">
        <v>381</v>
      </c>
      <c r="H528" s="11" t="s">
        <v>381</v>
      </c>
      <c r="I528" s="11" t="s">
        <v>381</v>
      </c>
      <c r="J528" s="11" t="s">
        <v>381</v>
      </c>
      <c r="K528" s="11" t="s">
        <v>381</v>
      </c>
      <c r="L528" s="11" t="s">
        <v>381</v>
      </c>
      <c r="M528" s="11" t="s">
        <v>381</v>
      </c>
      <c r="N528" s="11" t="s">
        <v>381</v>
      </c>
      <c r="O528" s="11" t="s">
        <v>381</v>
      </c>
      <c r="P528" s="11" t="s">
        <v>381</v>
      </c>
      <c r="Q528" s="11" t="s">
        <v>381</v>
      </c>
      <c r="R528" s="11" t="s">
        <v>381</v>
      </c>
      <c r="S528" s="11" t="s">
        <v>381</v>
      </c>
      <c r="T528" s="11" t="s">
        <v>381</v>
      </c>
      <c r="U528" s="11" t="s">
        <v>381</v>
      </c>
      <c r="V528" s="11" t="s">
        <v>381</v>
      </c>
      <c r="W528" s="11" t="s">
        <v>381</v>
      </c>
      <c r="X528" s="11" t="s">
        <v>381</v>
      </c>
      <c r="Y528" s="11" t="s">
        <v>381</v>
      </c>
      <c r="Z528" s="11">
        <v>0.13206000000000001</v>
      </c>
      <c r="AA528" s="11">
        <v>0.43675000000000003</v>
      </c>
      <c r="AB528" s="11">
        <v>0.19783000000000001</v>
      </c>
      <c r="AC528" s="11">
        <v>0.76663000000000003</v>
      </c>
      <c r="AD528" s="71"/>
      <c r="AE528" s="71"/>
      <c r="AF528" s="71">
        <f t="shared" si="29"/>
        <v>0</v>
      </c>
      <c r="AG528" s="277" t="s">
        <v>907</v>
      </c>
      <c r="AH528" s="277" t="s">
        <v>506</v>
      </c>
      <c r="AI528" s="276" t="s">
        <v>507</v>
      </c>
      <c r="AJ528" s="276" t="s">
        <v>508</v>
      </c>
      <c r="AK528" s="276" t="s">
        <v>260</v>
      </c>
      <c r="AL528" s="277" t="s">
        <v>51</v>
      </c>
      <c r="AM528" s="276" t="s">
        <v>503</v>
      </c>
      <c r="AN528" s="276" t="s">
        <v>504</v>
      </c>
      <c r="AO528" s="277" t="s">
        <v>505</v>
      </c>
    </row>
    <row r="529" spans="1:41" ht="15" thickBot="1" x14ac:dyDescent="0.4">
      <c r="A529" s="8">
        <v>2025</v>
      </c>
      <c r="B529" s="9" t="s">
        <v>50</v>
      </c>
      <c r="C529" s="9" t="s">
        <v>51</v>
      </c>
      <c r="D529" s="9" t="s">
        <v>260</v>
      </c>
      <c r="E529" s="9" t="s">
        <v>31</v>
      </c>
      <c r="F529" s="8">
        <v>2027</v>
      </c>
      <c r="G529" s="11" t="s">
        <v>381</v>
      </c>
      <c r="H529" s="11" t="s">
        <v>381</v>
      </c>
      <c r="I529" s="11" t="s">
        <v>381</v>
      </c>
      <c r="J529" s="11" t="s">
        <v>381</v>
      </c>
      <c r="K529" s="11" t="s">
        <v>381</v>
      </c>
      <c r="L529" s="11" t="s">
        <v>381</v>
      </c>
      <c r="M529" s="11" t="s">
        <v>381</v>
      </c>
      <c r="N529" s="11" t="s">
        <v>381</v>
      </c>
      <c r="O529" s="11" t="s">
        <v>381</v>
      </c>
      <c r="P529" s="11" t="s">
        <v>381</v>
      </c>
      <c r="Q529" s="11" t="s">
        <v>381</v>
      </c>
      <c r="R529" s="11" t="s">
        <v>381</v>
      </c>
      <c r="S529" s="11" t="s">
        <v>381</v>
      </c>
      <c r="T529" s="11" t="s">
        <v>381</v>
      </c>
      <c r="U529" s="11" t="s">
        <v>381</v>
      </c>
      <c r="V529" s="11" t="s">
        <v>381</v>
      </c>
      <c r="W529" s="11" t="s">
        <v>381</v>
      </c>
      <c r="X529" s="11" t="s">
        <v>381</v>
      </c>
      <c r="Y529" s="11" t="s">
        <v>381</v>
      </c>
      <c r="Z529" s="11">
        <v>9.6180000000000002E-2</v>
      </c>
      <c r="AA529" s="11">
        <v>0.43972</v>
      </c>
      <c r="AB529" s="11">
        <v>0.17802000000000001</v>
      </c>
      <c r="AC529" s="11">
        <v>0.71392</v>
      </c>
      <c r="AD529" s="71"/>
      <c r="AE529" s="71"/>
      <c r="AF529" s="71">
        <f t="shared" si="29"/>
        <v>0</v>
      </c>
      <c r="AG529" s="277" t="s">
        <v>907</v>
      </c>
      <c r="AH529" s="277" t="s">
        <v>506</v>
      </c>
      <c r="AI529" s="276" t="s">
        <v>507</v>
      </c>
      <c r="AJ529" s="276" t="s">
        <v>508</v>
      </c>
      <c r="AK529" s="276" t="s">
        <v>260</v>
      </c>
      <c r="AL529" s="277" t="s">
        <v>51</v>
      </c>
      <c r="AM529" s="276" t="s">
        <v>503</v>
      </c>
      <c r="AN529" s="276" t="s">
        <v>504</v>
      </c>
      <c r="AO529" s="277" t="s">
        <v>505</v>
      </c>
    </row>
    <row r="530" spans="1:41" ht="15" thickBot="1" x14ac:dyDescent="0.4">
      <c r="A530" s="8">
        <v>2025</v>
      </c>
      <c r="B530" s="9" t="s">
        <v>50</v>
      </c>
      <c r="C530" s="9" t="s">
        <v>51</v>
      </c>
      <c r="D530" s="9" t="s">
        <v>260</v>
      </c>
      <c r="E530" s="9" t="s">
        <v>31</v>
      </c>
      <c r="F530" s="8">
        <v>2028</v>
      </c>
      <c r="G530" s="11" t="s">
        <v>381</v>
      </c>
      <c r="H530" s="11" t="s">
        <v>381</v>
      </c>
      <c r="I530" s="11" t="s">
        <v>381</v>
      </c>
      <c r="J530" s="11" t="s">
        <v>381</v>
      </c>
      <c r="K530" s="11" t="s">
        <v>381</v>
      </c>
      <c r="L530" s="11" t="s">
        <v>381</v>
      </c>
      <c r="M530" s="11" t="s">
        <v>381</v>
      </c>
      <c r="N530" s="11" t="s">
        <v>381</v>
      </c>
      <c r="O530" s="11" t="s">
        <v>381</v>
      </c>
      <c r="P530" s="11" t="s">
        <v>381</v>
      </c>
      <c r="Q530" s="11" t="s">
        <v>381</v>
      </c>
      <c r="R530" s="11" t="s">
        <v>381</v>
      </c>
      <c r="S530" s="11" t="s">
        <v>381</v>
      </c>
      <c r="T530" s="11" t="s">
        <v>381</v>
      </c>
      <c r="U530" s="11" t="s">
        <v>381</v>
      </c>
      <c r="V530" s="11" t="s">
        <v>381</v>
      </c>
      <c r="W530" s="11" t="s">
        <v>381</v>
      </c>
      <c r="X530" s="11" t="s">
        <v>381</v>
      </c>
      <c r="Y530" s="11" t="s">
        <v>381</v>
      </c>
      <c r="Z530" s="11">
        <v>9.7780000000000006E-2</v>
      </c>
      <c r="AA530" s="11">
        <v>0.40901999999999999</v>
      </c>
      <c r="AB530" s="11">
        <v>0.1547</v>
      </c>
      <c r="AC530" s="11">
        <v>0.66149999999999998</v>
      </c>
      <c r="AD530" s="71"/>
      <c r="AE530" s="71"/>
      <c r="AF530" s="71">
        <f t="shared" si="29"/>
        <v>0</v>
      </c>
      <c r="AG530" s="277" t="s">
        <v>907</v>
      </c>
      <c r="AH530" s="277" t="s">
        <v>506</v>
      </c>
      <c r="AI530" s="276" t="s">
        <v>507</v>
      </c>
      <c r="AJ530" s="276" t="s">
        <v>508</v>
      </c>
      <c r="AK530" s="276" t="s">
        <v>260</v>
      </c>
      <c r="AL530" s="277" t="s">
        <v>51</v>
      </c>
      <c r="AM530" s="276" t="s">
        <v>503</v>
      </c>
      <c r="AN530" s="276" t="s">
        <v>504</v>
      </c>
      <c r="AO530" s="277" t="s">
        <v>505</v>
      </c>
    </row>
    <row r="531" spans="1:41" ht="15" thickBot="1" x14ac:dyDescent="0.4">
      <c r="A531" s="8">
        <v>2025</v>
      </c>
      <c r="B531" s="9" t="s">
        <v>50</v>
      </c>
      <c r="C531" s="9" t="s">
        <v>51</v>
      </c>
      <c r="D531" s="9" t="s">
        <v>260</v>
      </c>
      <c r="E531" s="9" t="s">
        <v>31</v>
      </c>
      <c r="F531" s="8">
        <v>2029</v>
      </c>
      <c r="G531" s="11" t="s">
        <v>381</v>
      </c>
      <c r="H531" s="11" t="s">
        <v>381</v>
      </c>
      <c r="I531" s="11" t="s">
        <v>381</v>
      </c>
      <c r="J531" s="11" t="s">
        <v>381</v>
      </c>
      <c r="K531" s="11" t="s">
        <v>381</v>
      </c>
      <c r="L531" s="11" t="s">
        <v>381</v>
      </c>
      <c r="M531" s="11" t="s">
        <v>381</v>
      </c>
      <c r="N531" s="11" t="s">
        <v>381</v>
      </c>
      <c r="O531" s="11" t="s">
        <v>381</v>
      </c>
      <c r="P531" s="11" t="s">
        <v>381</v>
      </c>
      <c r="Q531" s="11" t="s">
        <v>381</v>
      </c>
      <c r="R531" s="11" t="s">
        <v>381</v>
      </c>
      <c r="S531" s="11" t="s">
        <v>381</v>
      </c>
      <c r="T531" s="11" t="s">
        <v>381</v>
      </c>
      <c r="U531" s="11" t="s">
        <v>381</v>
      </c>
      <c r="V531" s="11" t="s">
        <v>381</v>
      </c>
      <c r="W531" s="11" t="s">
        <v>381</v>
      </c>
      <c r="X531" s="11" t="s">
        <v>381</v>
      </c>
      <c r="Y531" s="11" t="s">
        <v>381</v>
      </c>
      <c r="Z531" s="11">
        <v>9.3939999999999996E-2</v>
      </c>
      <c r="AA531" s="11">
        <v>0.42342999999999997</v>
      </c>
      <c r="AB531" s="11">
        <v>0.15378</v>
      </c>
      <c r="AC531" s="11">
        <v>0.67113999999999996</v>
      </c>
      <c r="AD531" s="71"/>
      <c r="AE531" s="71"/>
      <c r="AF531" s="71">
        <f t="shared" si="29"/>
        <v>0</v>
      </c>
      <c r="AG531" s="277" t="s">
        <v>907</v>
      </c>
      <c r="AH531" s="277" t="s">
        <v>506</v>
      </c>
      <c r="AI531" s="276" t="s">
        <v>507</v>
      </c>
      <c r="AJ531" s="276" t="s">
        <v>508</v>
      </c>
      <c r="AK531" s="276" t="s">
        <v>260</v>
      </c>
      <c r="AL531" s="277" t="s">
        <v>51</v>
      </c>
      <c r="AM531" s="276" t="s">
        <v>503</v>
      </c>
      <c r="AN531" s="276" t="s">
        <v>504</v>
      </c>
      <c r="AO531" s="277" t="s">
        <v>505</v>
      </c>
    </row>
    <row r="532" spans="1:41" ht="15" thickBot="1" x14ac:dyDescent="0.4">
      <c r="A532" s="8">
        <v>2025</v>
      </c>
      <c r="B532" s="9" t="s">
        <v>50</v>
      </c>
      <c r="C532" s="9" t="s">
        <v>51</v>
      </c>
      <c r="D532" s="9" t="s">
        <v>260</v>
      </c>
      <c r="E532" s="9" t="s">
        <v>31</v>
      </c>
      <c r="F532" s="8">
        <v>2030</v>
      </c>
      <c r="G532" s="11" t="s">
        <v>381</v>
      </c>
      <c r="H532" s="11" t="s">
        <v>381</v>
      </c>
      <c r="I532" s="11" t="s">
        <v>381</v>
      </c>
      <c r="J532" s="11" t="s">
        <v>381</v>
      </c>
      <c r="K532" s="11" t="s">
        <v>381</v>
      </c>
      <c r="L532" s="11" t="s">
        <v>381</v>
      </c>
      <c r="M532" s="11" t="s">
        <v>381</v>
      </c>
      <c r="N532" s="11" t="s">
        <v>381</v>
      </c>
      <c r="O532" s="11" t="s">
        <v>381</v>
      </c>
      <c r="P532" s="11" t="s">
        <v>381</v>
      </c>
      <c r="Q532" s="11" t="s">
        <v>381</v>
      </c>
      <c r="R532" s="11" t="s">
        <v>381</v>
      </c>
      <c r="S532" s="11" t="s">
        <v>381</v>
      </c>
      <c r="T532" s="11" t="s">
        <v>381</v>
      </c>
      <c r="U532" s="11" t="s">
        <v>381</v>
      </c>
      <c r="V532" s="11" t="s">
        <v>381</v>
      </c>
      <c r="W532" s="11" t="s">
        <v>381</v>
      </c>
      <c r="X532" s="11" t="s">
        <v>381</v>
      </c>
      <c r="Y532" s="11" t="s">
        <v>381</v>
      </c>
      <c r="Z532" s="11">
        <v>9.9349999999999994E-2</v>
      </c>
      <c r="AA532" s="11">
        <v>0.43520999999999999</v>
      </c>
      <c r="AB532" s="11">
        <v>0.15437999999999999</v>
      </c>
      <c r="AC532" s="11">
        <v>0.68894</v>
      </c>
      <c r="AD532" s="71"/>
      <c r="AE532" s="71"/>
      <c r="AF532" s="71">
        <f t="shared" si="29"/>
        <v>0</v>
      </c>
      <c r="AG532" s="277" t="s">
        <v>907</v>
      </c>
      <c r="AH532" s="277" t="s">
        <v>506</v>
      </c>
      <c r="AI532" s="276" t="s">
        <v>507</v>
      </c>
      <c r="AJ532" s="276" t="s">
        <v>508</v>
      </c>
      <c r="AK532" s="276" t="s">
        <v>260</v>
      </c>
      <c r="AL532" s="277" t="s">
        <v>51</v>
      </c>
      <c r="AM532" s="276" t="s">
        <v>503</v>
      </c>
      <c r="AN532" s="276" t="s">
        <v>504</v>
      </c>
      <c r="AO532" s="277" t="s">
        <v>505</v>
      </c>
    </row>
    <row r="533" spans="1:41" ht="15" thickBot="1" x14ac:dyDescent="0.4">
      <c r="A533" s="8">
        <v>2025</v>
      </c>
      <c r="B533" s="9" t="s">
        <v>50</v>
      </c>
      <c r="C533" s="9" t="s">
        <v>51</v>
      </c>
      <c r="D533" s="9" t="s">
        <v>260</v>
      </c>
      <c r="E533" s="9" t="s">
        <v>31</v>
      </c>
      <c r="F533" s="8">
        <v>2031</v>
      </c>
      <c r="G533" s="11" t="s">
        <v>381</v>
      </c>
      <c r="H533" s="11" t="s">
        <v>381</v>
      </c>
      <c r="I533" s="11" t="s">
        <v>381</v>
      </c>
      <c r="J533" s="11" t="s">
        <v>381</v>
      </c>
      <c r="K533" s="11" t="s">
        <v>381</v>
      </c>
      <c r="L533" s="11" t="s">
        <v>381</v>
      </c>
      <c r="M533" s="11" t="s">
        <v>381</v>
      </c>
      <c r="N533" s="11" t="s">
        <v>381</v>
      </c>
      <c r="O533" s="11" t="s">
        <v>381</v>
      </c>
      <c r="P533" s="11" t="s">
        <v>381</v>
      </c>
      <c r="Q533" s="11" t="s">
        <v>381</v>
      </c>
      <c r="R533" s="11" t="s">
        <v>381</v>
      </c>
      <c r="S533" s="11" t="s">
        <v>381</v>
      </c>
      <c r="T533" s="11" t="s">
        <v>381</v>
      </c>
      <c r="U533" s="11" t="s">
        <v>381</v>
      </c>
      <c r="V533" s="11" t="s">
        <v>381</v>
      </c>
      <c r="W533" s="11" t="s">
        <v>381</v>
      </c>
      <c r="X533" s="11" t="s">
        <v>381</v>
      </c>
      <c r="Y533" s="11" t="s">
        <v>381</v>
      </c>
      <c r="Z533" s="11">
        <v>0.10838</v>
      </c>
      <c r="AA533" s="11">
        <v>0.43220999999999998</v>
      </c>
      <c r="AB533" s="11">
        <v>0.15570999999999999</v>
      </c>
      <c r="AC533" s="11">
        <v>0.69628999999999996</v>
      </c>
      <c r="AD533" s="71"/>
      <c r="AE533" s="71"/>
      <c r="AF533" s="71">
        <f t="shared" si="29"/>
        <v>0</v>
      </c>
      <c r="AG533" s="277" t="s">
        <v>907</v>
      </c>
      <c r="AH533" s="277" t="s">
        <v>506</v>
      </c>
      <c r="AI533" s="276" t="s">
        <v>507</v>
      </c>
      <c r="AJ533" s="276" t="s">
        <v>508</v>
      </c>
      <c r="AK533" s="276" t="s">
        <v>260</v>
      </c>
      <c r="AL533" s="277" t="s">
        <v>51</v>
      </c>
      <c r="AM533" s="276" t="s">
        <v>503</v>
      </c>
      <c r="AN533" s="276" t="s">
        <v>504</v>
      </c>
      <c r="AO533" s="277" t="s">
        <v>505</v>
      </c>
    </row>
    <row r="534" spans="1:41" ht="15" thickBot="1" x14ac:dyDescent="0.4">
      <c r="A534" s="8">
        <v>2025</v>
      </c>
      <c r="B534" s="9" t="s">
        <v>50</v>
      </c>
      <c r="C534" s="9" t="s">
        <v>51</v>
      </c>
      <c r="D534" s="9" t="s">
        <v>260</v>
      </c>
      <c r="E534" s="9" t="s">
        <v>31</v>
      </c>
      <c r="F534" s="8">
        <v>2032</v>
      </c>
      <c r="G534" s="11" t="s">
        <v>381</v>
      </c>
      <c r="H534" s="11" t="s">
        <v>381</v>
      </c>
      <c r="I534" s="11" t="s">
        <v>381</v>
      </c>
      <c r="J534" s="11" t="s">
        <v>381</v>
      </c>
      <c r="K534" s="11" t="s">
        <v>381</v>
      </c>
      <c r="L534" s="11" t="s">
        <v>381</v>
      </c>
      <c r="M534" s="11" t="s">
        <v>381</v>
      </c>
      <c r="N534" s="11" t="s">
        <v>381</v>
      </c>
      <c r="O534" s="11" t="s">
        <v>381</v>
      </c>
      <c r="P534" s="11" t="s">
        <v>381</v>
      </c>
      <c r="Q534" s="11" t="s">
        <v>381</v>
      </c>
      <c r="R534" s="11" t="s">
        <v>381</v>
      </c>
      <c r="S534" s="11" t="s">
        <v>381</v>
      </c>
      <c r="T534" s="11" t="s">
        <v>381</v>
      </c>
      <c r="U534" s="11" t="s">
        <v>381</v>
      </c>
      <c r="V534" s="11" t="s">
        <v>381</v>
      </c>
      <c r="W534" s="11" t="s">
        <v>381</v>
      </c>
      <c r="X534" s="11" t="s">
        <v>381</v>
      </c>
      <c r="Y534" s="11" t="s">
        <v>381</v>
      </c>
      <c r="Z534" s="11">
        <v>0.11805</v>
      </c>
      <c r="AA534" s="11">
        <v>0.38718999999999998</v>
      </c>
      <c r="AB534" s="11">
        <v>0.15711</v>
      </c>
      <c r="AC534" s="11">
        <v>0.66234000000000004</v>
      </c>
      <c r="AD534" s="71"/>
      <c r="AE534" s="71"/>
      <c r="AF534" s="71">
        <f t="shared" si="29"/>
        <v>0</v>
      </c>
      <c r="AG534" s="277" t="s">
        <v>907</v>
      </c>
      <c r="AH534" s="277" t="s">
        <v>506</v>
      </c>
      <c r="AI534" s="276" t="s">
        <v>507</v>
      </c>
      <c r="AJ534" s="276" t="s">
        <v>508</v>
      </c>
      <c r="AK534" s="276" t="s">
        <v>260</v>
      </c>
      <c r="AL534" s="277" t="s">
        <v>51</v>
      </c>
      <c r="AM534" s="276" t="s">
        <v>503</v>
      </c>
      <c r="AN534" s="276" t="s">
        <v>504</v>
      </c>
      <c r="AO534" s="277" t="s">
        <v>505</v>
      </c>
    </row>
    <row r="535" spans="1:41" ht="15" thickBot="1" x14ac:dyDescent="0.4">
      <c r="A535" s="8">
        <v>2025</v>
      </c>
      <c r="B535" s="9" t="s">
        <v>50</v>
      </c>
      <c r="C535" s="9" t="s">
        <v>51</v>
      </c>
      <c r="D535" s="9" t="s">
        <v>260</v>
      </c>
      <c r="E535" s="9" t="s">
        <v>31</v>
      </c>
      <c r="F535" s="8">
        <v>2033</v>
      </c>
      <c r="G535" s="11" t="s">
        <v>381</v>
      </c>
      <c r="H535" s="11" t="s">
        <v>381</v>
      </c>
      <c r="I535" s="11" t="s">
        <v>381</v>
      </c>
      <c r="J535" s="11" t="s">
        <v>381</v>
      </c>
      <c r="K535" s="11" t="s">
        <v>381</v>
      </c>
      <c r="L535" s="11" t="s">
        <v>381</v>
      </c>
      <c r="M535" s="11" t="s">
        <v>381</v>
      </c>
      <c r="N535" s="11" t="s">
        <v>381</v>
      </c>
      <c r="O535" s="11" t="s">
        <v>381</v>
      </c>
      <c r="P535" s="11" t="s">
        <v>381</v>
      </c>
      <c r="Q535" s="11" t="s">
        <v>381</v>
      </c>
      <c r="R535" s="11" t="s">
        <v>381</v>
      </c>
      <c r="S535" s="11" t="s">
        <v>381</v>
      </c>
      <c r="T535" s="11" t="s">
        <v>381</v>
      </c>
      <c r="U535" s="11" t="s">
        <v>381</v>
      </c>
      <c r="V535" s="11" t="s">
        <v>381</v>
      </c>
      <c r="W535" s="11" t="s">
        <v>381</v>
      </c>
      <c r="X535" s="11" t="s">
        <v>381</v>
      </c>
      <c r="Y535" s="11" t="s">
        <v>381</v>
      </c>
      <c r="Z535" s="11">
        <v>0.11548</v>
      </c>
      <c r="AA535" s="11">
        <v>0.37539</v>
      </c>
      <c r="AB535" s="11">
        <v>0.15445</v>
      </c>
      <c r="AC535" s="11">
        <v>0.64531000000000005</v>
      </c>
      <c r="AD535" s="71"/>
      <c r="AE535" s="71"/>
      <c r="AF535" s="71">
        <f t="shared" si="29"/>
        <v>0</v>
      </c>
      <c r="AG535" s="277" t="s">
        <v>907</v>
      </c>
      <c r="AH535" s="277" t="s">
        <v>506</v>
      </c>
      <c r="AI535" s="276" t="s">
        <v>507</v>
      </c>
      <c r="AJ535" s="276" t="s">
        <v>508</v>
      </c>
      <c r="AK535" s="276" t="s">
        <v>260</v>
      </c>
      <c r="AL535" s="277" t="s">
        <v>51</v>
      </c>
      <c r="AM535" s="276" t="s">
        <v>503</v>
      </c>
      <c r="AN535" s="276" t="s">
        <v>504</v>
      </c>
      <c r="AO535" s="277" t="s">
        <v>505</v>
      </c>
    </row>
    <row r="536" spans="1:41" ht="15" thickBot="1" x14ac:dyDescent="0.4">
      <c r="A536" s="8">
        <v>2025</v>
      </c>
      <c r="B536" s="9" t="s">
        <v>50</v>
      </c>
      <c r="C536" s="9" t="s">
        <v>51</v>
      </c>
      <c r="D536" s="9" t="s">
        <v>260</v>
      </c>
      <c r="E536" s="9" t="s">
        <v>31</v>
      </c>
      <c r="F536" s="8">
        <v>2034</v>
      </c>
      <c r="G536" s="11" t="s">
        <v>381</v>
      </c>
      <c r="H536" s="11" t="s">
        <v>381</v>
      </c>
      <c r="I536" s="11" t="s">
        <v>381</v>
      </c>
      <c r="J536" s="11" t="s">
        <v>381</v>
      </c>
      <c r="K536" s="11" t="s">
        <v>381</v>
      </c>
      <c r="L536" s="11" t="s">
        <v>381</v>
      </c>
      <c r="M536" s="11" t="s">
        <v>381</v>
      </c>
      <c r="N536" s="11" t="s">
        <v>381</v>
      </c>
      <c r="O536" s="11" t="s">
        <v>381</v>
      </c>
      <c r="P536" s="11" t="s">
        <v>381</v>
      </c>
      <c r="Q536" s="11" t="s">
        <v>381</v>
      </c>
      <c r="R536" s="11" t="s">
        <v>381</v>
      </c>
      <c r="S536" s="11" t="s">
        <v>381</v>
      </c>
      <c r="T536" s="11" t="s">
        <v>381</v>
      </c>
      <c r="U536" s="11" t="s">
        <v>381</v>
      </c>
      <c r="V536" s="11" t="s">
        <v>381</v>
      </c>
      <c r="W536" s="11" t="s">
        <v>381</v>
      </c>
      <c r="X536" s="11" t="s">
        <v>381</v>
      </c>
      <c r="Y536" s="11" t="s">
        <v>381</v>
      </c>
      <c r="Z536" s="11">
        <v>0.12026000000000001</v>
      </c>
      <c r="AA536" s="11">
        <v>0.37551000000000001</v>
      </c>
      <c r="AB536" s="11">
        <v>0.14940999999999999</v>
      </c>
      <c r="AC536" s="11">
        <v>0.64517999999999998</v>
      </c>
      <c r="AD536" s="71"/>
      <c r="AE536" s="71"/>
      <c r="AF536" s="71">
        <f t="shared" si="29"/>
        <v>0</v>
      </c>
      <c r="AG536" s="277" t="s">
        <v>907</v>
      </c>
      <c r="AH536" s="277" t="s">
        <v>506</v>
      </c>
      <c r="AI536" s="276" t="s">
        <v>507</v>
      </c>
      <c r="AJ536" s="276" t="s">
        <v>508</v>
      </c>
      <c r="AK536" s="276" t="s">
        <v>260</v>
      </c>
      <c r="AL536" s="277" t="s">
        <v>51</v>
      </c>
      <c r="AM536" s="276" t="s">
        <v>503</v>
      </c>
      <c r="AN536" s="276" t="s">
        <v>504</v>
      </c>
      <c r="AO536" s="277" t="s">
        <v>505</v>
      </c>
    </row>
    <row r="537" spans="1:41" ht="15" thickBot="1" x14ac:dyDescent="0.4">
      <c r="A537" s="8">
        <v>2025</v>
      </c>
      <c r="B537" s="9" t="s">
        <v>50</v>
      </c>
      <c r="C537" s="9" t="s">
        <v>51</v>
      </c>
      <c r="D537" s="9" t="s">
        <v>260</v>
      </c>
      <c r="E537" s="9" t="s">
        <v>31</v>
      </c>
      <c r="F537" s="8">
        <v>2035</v>
      </c>
      <c r="G537" s="11" t="s">
        <v>381</v>
      </c>
      <c r="H537" s="11" t="s">
        <v>381</v>
      </c>
      <c r="I537" s="11" t="s">
        <v>381</v>
      </c>
      <c r="J537" s="11" t="s">
        <v>381</v>
      </c>
      <c r="K537" s="11" t="s">
        <v>381</v>
      </c>
      <c r="L537" s="11" t="s">
        <v>381</v>
      </c>
      <c r="M537" s="11" t="s">
        <v>381</v>
      </c>
      <c r="N537" s="11" t="s">
        <v>381</v>
      </c>
      <c r="O537" s="11" t="s">
        <v>381</v>
      </c>
      <c r="P537" s="11" t="s">
        <v>381</v>
      </c>
      <c r="Q537" s="11" t="s">
        <v>381</v>
      </c>
      <c r="R537" s="11" t="s">
        <v>381</v>
      </c>
      <c r="S537" s="11" t="s">
        <v>381</v>
      </c>
      <c r="T537" s="11" t="s">
        <v>381</v>
      </c>
      <c r="U537" s="11" t="s">
        <v>381</v>
      </c>
      <c r="V537" s="11" t="s">
        <v>381</v>
      </c>
      <c r="W537" s="11" t="s">
        <v>381</v>
      </c>
      <c r="X537" s="11" t="s">
        <v>381</v>
      </c>
      <c r="Y537" s="11" t="s">
        <v>381</v>
      </c>
      <c r="Z537" s="11">
        <v>0.12733</v>
      </c>
      <c r="AA537" s="11">
        <v>0.32113999999999998</v>
      </c>
      <c r="AB537" s="11">
        <v>0.14806</v>
      </c>
      <c r="AC537" s="11">
        <v>0.59653</v>
      </c>
      <c r="AD537" s="71"/>
      <c r="AE537" s="71"/>
      <c r="AF537" s="71">
        <f t="shared" si="29"/>
        <v>0</v>
      </c>
      <c r="AG537" s="277" t="s">
        <v>907</v>
      </c>
      <c r="AH537" s="277" t="s">
        <v>506</v>
      </c>
      <c r="AI537" s="276" t="s">
        <v>507</v>
      </c>
      <c r="AJ537" s="276" t="s">
        <v>508</v>
      </c>
      <c r="AK537" s="276" t="s">
        <v>260</v>
      </c>
      <c r="AL537" s="277" t="s">
        <v>51</v>
      </c>
      <c r="AM537" s="276" t="s">
        <v>503</v>
      </c>
      <c r="AN537" s="276" t="s">
        <v>504</v>
      </c>
      <c r="AO537" s="277" t="s">
        <v>505</v>
      </c>
    </row>
    <row r="538" spans="1:41" ht="15" thickBot="1" x14ac:dyDescent="0.4">
      <c r="A538" s="8">
        <v>2025</v>
      </c>
      <c r="B538" s="9" t="s">
        <v>50</v>
      </c>
      <c r="C538" s="9" t="s">
        <v>51</v>
      </c>
      <c r="D538" s="9" t="s">
        <v>260</v>
      </c>
      <c r="E538" s="9" t="s">
        <v>32</v>
      </c>
      <c r="F538" s="8">
        <v>2025</v>
      </c>
      <c r="G538" s="11">
        <v>2.2499999999999998E-3</v>
      </c>
      <c r="H538" s="11">
        <v>0.92908999999999997</v>
      </c>
      <c r="I538" s="11">
        <v>1.09785</v>
      </c>
      <c r="J538" s="11">
        <v>4.0551000000000004</v>
      </c>
      <c r="K538" s="11">
        <v>0.98341999999999996</v>
      </c>
      <c r="L538" s="11">
        <v>2.1113599999999999</v>
      </c>
      <c r="M538" s="11">
        <v>1.29335</v>
      </c>
      <c r="N538" s="11">
        <v>1.6533599999999999</v>
      </c>
      <c r="O538" s="11">
        <v>1.1797200000000001</v>
      </c>
      <c r="P538" s="11">
        <v>1.9490799999999999</v>
      </c>
      <c r="Q538" s="11">
        <v>1.6807700000000001</v>
      </c>
      <c r="R538" s="11">
        <v>1.8765099999999999</v>
      </c>
      <c r="S538" s="11">
        <v>0.35937999999999998</v>
      </c>
      <c r="T538" s="11">
        <v>19.171220000000002</v>
      </c>
      <c r="U538" s="11">
        <v>4.0083900000000003</v>
      </c>
      <c r="V538" s="11">
        <v>0.82901000000000002</v>
      </c>
      <c r="W538" s="11">
        <v>0.12477000000000001</v>
      </c>
      <c r="X538" s="11">
        <v>4.9621700000000004</v>
      </c>
      <c r="Y538" s="11">
        <v>24.133400000000002</v>
      </c>
      <c r="Z538" s="11">
        <v>0.78878000000000004</v>
      </c>
      <c r="AA538" s="11">
        <v>4.2493499999999997</v>
      </c>
      <c r="AB538" s="11">
        <v>1.89639</v>
      </c>
      <c r="AC538" s="11">
        <v>6.93452</v>
      </c>
      <c r="AD538" s="71">
        <f t="shared" si="27"/>
        <v>0</v>
      </c>
      <c r="AE538" s="71">
        <f t="shared" si="28"/>
        <v>0</v>
      </c>
      <c r="AF538" s="71">
        <f t="shared" si="29"/>
        <v>0</v>
      </c>
      <c r="AG538" s="277" t="s">
        <v>908</v>
      </c>
      <c r="AH538" s="277" t="s">
        <v>506</v>
      </c>
      <c r="AI538" s="276" t="s">
        <v>507</v>
      </c>
      <c r="AJ538" s="276" t="s">
        <v>508</v>
      </c>
      <c r="AK538" s="276" t="s">
        <v>260</v>
      </c>
      <c r="AL538" s="277" t="s">
        <v>51</v>
      </c>
      <c r="AM538" s="276" t="s">
        <v>503</v>
      </c>
      <c r="AN538" s="276" t="s">
        <v>504</v>
      </c>
      <c r="AO538" s="277" t="s">
        <v>505</v>
      </c>
    </row>
    <row r="539" spans="1:41" ht="15" thickBot="1" x14ac:dyDescent="0.4">
      <c r="A539" s="8">
        <v>2025</v>
      </c>
      <c r="B539" s="9" t="s">
        <v>50</v>
      </c>
      <c r="C539" s="9" t="s">
        <v>51</v>
      </c>
      <c r="D539" s="9" t="s">
        <v>260</v>
      </c>
      <c r="E539" s="9" t="s">
        <v>32</v>
      </c>
      <c r="F539" s="8">
        <v>2026</v>
      </c>
      <c r="G539" s="11">
        <v>9.92E-3</v>
      </c>
      <c r="H539" s="11">
        <v>0.59540999999999999</v>
      </c>
      <c r="I539" s="11">
        <v>1.3823799999999999</v>
      </c>
      <c r="J539" s="11">
        <v>4.4783600000000003</v>
      </c>
      <c r="K539" s="11">
        <v>1.43936</v>
      </c>
      <c r="L539" s="11">
        <v>1.85379</v>
      </c>
      <c r="M539" s="11">
        <v>1.7711300000000001</v>
      </c>
      <c r="N539" s="11">
        <v>2.2976800000000002</v>
      </c>
      <c r="O539" s="11">
        <v>1.79206</v>
      </c>
      <c r="P539" s="11">
        <v>2.1211500000000001</v>
      </c>
      <c r="Q539" s="11">
        <v>2.0406200000000001</v>
      </c>
      <c r="R539" s="11">
        <v>1.9199299999999999</v>
      </c>
      <c r="S539" s="11">
        <v>0.51075000000000004</v>
      </c>
      <c r="T539" s="11">
        <v>22.21255</v>
      </c>
      <c r="U539" s="11">
        <v>5.5742799999999999</v>
      </c>
      <c r="V539" s="11">
        <v>1.1380999999999999</v>
      </c>
      <c r="W539" s="11">
        <v>0.23257</v>
      </c>
      <c r="X539" s="11">
        <v>6.9449500000000004</v>
      </c>
      <c r="Y539" s="11">
        <v>29.157509999999998</v>
      </c>
      <c r="Z539" s="11">
        <v>1.0259</v>
      </c>
      <c r="AA539" s="11">
        <v>4.2831000000000001</v>
      </c>
      <c r="AB539" s="11">
        <v>1.7559100000000001</v>
      </c>
      <c r="AC539" s="11">
        <v>7.0649199999999999</v>
      </c>
      <c r="AD539" s="71">
        <f t="shared" si="27"/>
        <v>0</v>
      </c>
      <c r="AE539" s="71">
        <f t="shared" si="28"/>
        <v>0</v>
      </c>
      <c r="AF539" s="71">
        <f t="shared" si="29"/>
        <v>0</v>
      </c>
      <c r="AG539" s="277" t="s">
        <v>908</v>
      </c>
      <c r="AH539" s="277" t="s">
        <v>506</v>
      </c>
      <c r="AI539" s="276" t="s">
        <v>507</v>
      </c>
      <c r="AJ539" s="276" t="s">
        <v>508</v>
      </c>
      <c r="AK539" s="276" t="s">
        <v>260</v>
      </c>
      <c r="AL539" s="277" t="s">
        <v>51</v>
      </c>
      <c r="AM539" s="276" t="s">
        <v>503</v>
      </c>
      <c r="AN539" s="276" t="s">
        <v>504</v>
      </c>
      <c r="AO539" s="277" t="s">
        <v>505</v>
      </c>
    </row>
    <row r="540" spans="1:41" ht="15" thickBot="1" x14ac:dyDescent="0.4">
      <c r="A540" s="8">
        <v>2025</v>
      </c>
      <c r="B540" s="9" t="s">
        <v>50</v>
      </c>
      <c r="C540" s="9" t="s">
        <v>51</v>
      </c>
      <c r="D540" s="9" t="s">
        <v>260</v>
      </c>
      <c r="E540" s="9" t="s">
        <v>32</v>
      </c>
      <c r="F540" s="8">
        <v>2027</v>
      </c>
      <c r="G540" s="11">
        <v>1.84E-2</v>
      </c>
      <c r="H540" s="11">
        <v>0.45177</v>
      </c>
      <c r="I540" s="11">
        <v>1.95442</v>
      </c>
      <c r="J540" s="11">
        <v>3.0280200000000002</v>
      </c>
      <c r="K540" s="11">
        <v>1.8308899999999999</v>
      </c>
      <c r="L540" s="11">
        <v>2.3784999999999998</v>
      </c>
      <c r="M540" s="11">
        <v>2.0519599999999998</v>
      </c>
      <c r="N540" s="11">
        <v>3.33867</v>
      </c>
      <c r="O540" s="11">
        <v>2.4936799999999999</v>
      </c>
      <c r="P540" s="11">
        <v>2.27237</v>
      </c>
      <c r="Q540" s="11">
        <v>2.6229399999999998</v>
      </c>
      <c r="R540" s="11">
        <v>1.4220299999999999</v>
      </c>
      <c r="S540" s="11">
        <v>0.61309000000000002</v>
      </c>
      <c r="T540" s="11">
        <v>24.47672</v>
      </c>
      <c r="U540" s="11">
        <v>5.0368300000000001</v>
      </c>
      <c r="V540" s="11">
        <v>0.66805000000000003</v>
      </c>
      <c r="W540" s="11">
        <v>0.19994999999999999</v>
      </c>
      <c r="X540" s="11">
        <v>5.9048299999999996</v>
      </c>
      <c r="Y540" s="11">
        <v>30.381550000000001</v>
      </c>
      <c r="Z540" s="11">
        <v>1.74176</v>
      </c>
      <c r="AA540" s="11">
        <v>4.1777199999999999</v>
      </c>
      <c r="AB540" s="11">
        <v>1.8754599999999999</v>
      </c>
      <c r="AC540" s="11">
        <v>7.7949299999999999</v>
      </c>
      <c r="AD540" s="71">
        <f t="shared" si="27"/>
        <v>0</v>
      </c>
      <c r="AE540" s="71">
        <f t="shared" si="28"/>
        <v>0</v>
      </c>
      <c r="AF540" s="71">
        <f t="shared" si="29"/>
        <v>0</v>
      </c>
      <c r="AG540" s="277" t="s">
        <v>908</v>
      </c>
      <c r="AH540" s="277" t="s">
        <v>506</v>
      </c>
      <c r="AI540" s="276" t="s">
        <v>507</v>
      </c>
      <c r="AJ540" s="276" t="s">
        <v>508</v>
      </c>
      <c r="AK540" s="276" t="s">
        <v>260</v>
      </c>
      <c r="AL540" s="277" t="s">
        <v>51</v>
      </c>
      <c r="AM540" s="276" t="s">
        <v>503</v>
      </c>
      <c r="AN540" s="276" t="s">
        <v>504</v>
      </c>
      <c r="AO540" s="277" t="s">
        <v>505</v>
      </c>
    </row>
    <row r="541" spans="1:41" ht="15" thickBot="1" x14ac:dyDescent="0.4">
      <c r="A541" s="8">
        <v>2025</v>
      </c>
      <c r="B541" s="9" t="s">
        <v>50</v>
      </c>
      <c r="C541" s="9" t="s">
        <v>51</v>
      </c>
      <c r="D541" s="9" t="s">
        <v>260</v>
      </c>
      <c r="E541" s="9" t="s">
        <v>32</v>
      </c>
      <c r="F541" s="8">
        <v>2028</v>
      </c>
      <c r="G541" s="11">
        <v>5.3249999999999999E-2</v>
      </c>
      <c r="H541" s="11">
        <v>0.84540000000000004</v>
      </c>
      <c r="I541" s="11">
        <v>1.9236500000000001</v>
      </c>
      <c r="J541" s="11">
        <v>3.3264499999999999</v>
      </c>
      <c r="K541" s="11">
        <v>1.7605</v>
      </c>
      <c r="L541" s="11">
        <v>2.7620900000000002</v>
      </c>
      <c r="M541" s="11">
        <v>1.92371</v>
      </c>
      <c r="N541" s="11">
        <v>3.19048</v>
      </c>
      <c r="O541" s="11">
        <v>2.7443399999999998</v>
      </c>
      <c r="P541" s="11">
        <v>3.4019900000000001</v>
      </c>
      <c r="Q541" s="11">
        <v>3.21895</v>
      </c>
      <c r="R541" s="11">
        <v>1.6491199999999999</v>
      </c>
      <c r="S541" s="11">
        <v>0.92622000000000004</v>
      </c>
      <c r="T541" s="11">
        <v>27.72616</v>
      </c>
      <c r="U541" s="11">
        <v>5.8427300000000004</v>
      </c>
      <c r="V541" s="11">
        <v>0.58382000000000001</v>
      </c>
      <c r="W541" s="11">
        <v>0.1719</v>
      </c>
      <c r="X541" s="11">
        <v>6.5984600000000002</v>
      </c>
      <c r="Y541" s="11">
        <v>34.324620000000003</v>
      </c>
      <c r="Z541" s="11">
        <v>2.29732</v>
      </c>
      <c r="AA541" s="11">
        <v>3.8216000000000001</v>
      </c>
      <c r="AB541" s="11">
        <v>2.3633999999999999</v>
      </c>
      <c r="AC541" s="11">
        <v>8.4823199999999996</v>
      </c>
      <c r="AD541" s="71">
        <f t="shared" si="27"/>
        <v>0</v>
      </c>
      <c r="AE541" s="71">
        <f t="shared" si="28"/>
        <v>0</v>
      </c>
      <c r="AF541" s="71">
        <f t="shared" si="29"/>
        <v>0</v>
      </c>
      <c r="AG541" s="277" t="s">
        <v>908</v>
      </c>
      <c r="AH541" s="277" t="s">
        <v>506</v>
      </c>
      <c r="AI541" s="276" t="s">
        <v>507</v>
      </c>
      <c r="AJ541" s="276" t="s">
        <v>508</v>
      </c>
      <c r="AK541" s="276" t="s">
        <v>260</v>
      </c>
      <c r="AL541" s="277" t="s">
        <v>51</v>
      </c>
      <c r="AM541" s="276" t="s">
        <v>503</v>
      </c>
      <c r="AN541" s="276" t="s">
        <v>504</v>
      </c>
      <c r="AO541" s="277" t="s">
        <v>505</v>
      </c>
    </row>
    <row r="542" spans="1:41" ht="15" thickBot="1" x14ac:dyDescent="0.4">
      <c r="A542" s="8">
        <v>2025</v>
      </c>
      <c r="B542" s="9" t="s">
        <v>50</v>
      </c>
      <c r="C542" s="9" t="s">
        <v>51</v>
      </c>
      <c r="D542" s="9" t="s">
        <v>260</v>
      </c>
      <c r="E542" s="9" t="s">
        <v>32</v>
      </c>
      <c r="F542" s="8">
        <v>2029</v>
      </c>
      <c r="G542" s="11">
        <v>7.3359999999999995E-2</v>
      </c>
      <c r="H542" s="11">
        <v>0.73109000000000002</v>
      </c>
      <c r="I542" s="11">
        <v>1.8693299999999999</v>
      </c>
      <c r="J542" s="11">
        <v>3.3382800000000001</v>
      </c>
      <c r="K542" s="11">
        <v>1.9341900000000001</v>
      </c>
      <c r="L542" s="11">
        <v>3.0701800000000001</v>
      </c>
      <c r="M542" s="11">
        <v>1.7342299999999999</v>
      </c>
      <c r="N542" s="11">
        <v>3.1978499999999999</v>
      </c>
      <c r="O542" s="11">
        <v>2.45845</v>
      </c>
      <c r="P542" s="11">
        <v>4.0388500000000001</v>
      </c>
      <c r="Q542" s="11">
        <v>2.6682899999999998</v>
      </c>
      <c r="R542" s="11">
        <v>2.2597399999999999</v>
      </c>
      <c r="S542" s="11">
        <v>1.0715300000000001</v>
      </c>
      <c r="T542" s="11">
        <v>28.44537</v>
      </c>
      <c r="U542" s="11">
        <v>4.3377999999999997</v>
      </c>
      <c r="V542" s="11">
        <v>0.65107999999999999</v>
      </c>
      <c r="W542" s="11">
        <v>0.49027999999999999</v>
      </c>
      <c r="X542" s="11">
        <v>5.4791600000000003</v>
      </c>
      <c r="Y542" s="11">
        <v>33.924529999999997</v>
      </c>
      <c r="Z542" s="11">
        <v>2.3319399999999999</v>
      </c>
      <c r="AA542" s="11">
        <v>4.2912800000000004</v>
      </c>
      <c r="AB542" s="11">
        <v>2.8747799999999999</v>
      </c>
      <c r="AC542" s="11">
        <v>9.4979999999999993</v>
      </c>
      <c r="AD542" s="71">
        <f t="shared" si="27"/>
        <v>0</v>
      </c>
      <c r="AE542" s="71">
        <f t="shared" si="28"/>
        <v>0</v>
      </c>
      <c r="AF542" s="71">
        <f t="shared" si="29"/>
        <v>0</v>
      </c>
      <c r="AG542" s="277" t="s">
        <v>908</v>
      </c>
      <c r="AH542" s="277" t="s">
        <v>506</v>
      </c>
      <c r="AI542" s="276" t="s">
        <v>507</v>
      </c>
      <c r="AJ542" s="276" t="s">
        <v>508</v>
      </c>
      <c r="AK542" s="276" t="s">
        <v>260</v>
      </c>
      <c r="AL542" s="277" t="s">
        <v>51</v>
      </c>
      <c r="AM542" s="276" t="s">
        <v>503</v>
      </c>
      <c r="AN542" s="276" t="s">
        <v>504</v>
      </c>
      <c r="AO542" s="277" t="s">
        <v>505</v>
      </c>
    </row>
    <row r="543" spans="1:41" ht="15" thickBot="1" x14ac:dyDescent="0.4">
      <c r="A543" s="8">
        <v>2025</v>
      </c>
      <c r="B543" s="9" t="s">
        <v>50</v>
      </c>
      <c r="C543" s="9" t="s">
        <v>51</v>
      </c>
      <c r="D543" s="9" t="s">
        <v>260</v>
      </c>
      <c r="E543" s="9" t="s">
        <v>32</v>
      </c>
      <c r="F543" s="8">
        <v>2030</v>
      </c>
      <c r="G543" s="11">
        <v>6.5320000000000003E-2</v>
      </c>
      <c r="H543" s="11">
        <v>0.85424999999999995</v>
      </c>
      <c r="I543" s="11">
        <v>1.48872</v>
      </c>
      <c r="J543" s="11">
        <v>3.1243300000000001</v>
      </c>
      <c r="K543" s="11">
        <v>2.2842699999999998</v>
      </c>
      <c r="L543" s="11">
        <v>3.1654</v>
      </c>
      <c r="M543" s="11">
        <v>1.85673</v>
      </c>
      <c r="N543" s="11">
        <v>3.9035799999999998</v>
      </c>
      <c r="O543" s="11">
        <v>2.74525</v>
      </c>
      <c r="P543" s="11">
        <v>3.5933700000000002</v>
      </c>
      <c r="Q543" s="11">
        <v>2.6183800000000002</v>
      </c>
      <c r="R543" s="11">
        <v>1.87717</v>
      </c>
      <c r="S543" s="11">
        <v>1.5212000000000001</v>
      </c>
      <c r="T543" s="11">
        <v>29.09797</v>
      </c>
      <c r="U543" s="11">
        <v>4.7983700000000002</v>
      </c>
      <c r="V543" s="11">
        <v>0.71899000000000002</v>
      </c>
      <c r="W543" s="11">
        <v>0.57311999999999996</v>
      </c>
      <c r="X543" s="11">
        <v>6.0904800000000003</v>
      </c>
      <c r="Y543" s="11">
        <v>35.188450000000003</v>
      </c>
      <c r="Z543" s="11">
        <v>2.12642</v>
      </c>
      <c r="AA543" s="11">
        <v>4.9795999999999996</v>
      </c>
      <c r="AB543" s="11">
        <v>2.8123200000000002</v>
      </c>
      <c r="AC543" s="11">
        <v>9.9183400000000006</v>
      </c>
      <c r="AD543" s="71">
        <f t="shared" si="27"/>
        <v>0</v>
      </c>
      <c r="AE543" s="71">
        <f t="shared" si="28"/>
        <v>0</v>
      </c>
      <c r="AF543" s="71">
        <f t="shared" si="29"/>
        <v>0</v>
      </c>
      <c r="AG543" s="277" t="s">
        <v>908</v>
      </c>
      <c r="AH543" s="277" t="s">
        <v>506</v>
      </c>
      <c r="AI543" s="276" t="s">
        <v>507</v>
      </c>
      <c r="AJ543" s="276" t="s">
        <v>508</v>
      </c>
      <c r="AK543" s="276" t="s">
        <v>260</v>
      </c>
      <c r="AL543" s="277" t="s">
        <v>51</v>
      </c>
      <c r="AM543" s="276" t="s">
        <v>503</v>
      </c>
      <c r="AN543" s="276" t="s">
        <v>504</v>
      </c>
      <c r="AO543" s="277" t="s">
        <v>505</v>
      </c>
    </row>
    <row r="544" spans="1:41" ht="15" thickBot="1" x14ac:dyDescent="0.4">
      <c r="A544" s="8">
        <v>2025</v>
      </c>
      <c r="B544" s="9" t="s">
        <v>50</v>
      </c>
      <c r="C544" s="9" t="s">
        <v>51</v>
      </c>
      <c r="D544" s="9" t="s">
        <v>260</v>
      </c>
      <c r="E544" s="9" t="s">
        <v>32</v>
      </c>
      <c r="F544" s="8">
        <v>2031</v>
      </c>
      <c r="G544" s="11">
        <v>0.10273</v>
      </c>
      <c r="H544" s="11">
        <v>1.2335100000000001</v>
      </c>
      <c r="I544" s="11">
        <v>1.9755400000000001</v>
      </c>
      <c r="J544" s="11">
        <v>3.03294</v>
      </c>
      <c r="K544" s="11">
        <v>2.2283900000000001</v>
      </c>
      <c r="L544" s="11">
        <v>3.2887499999999998</v>
      </c>
      <c r="M544" s="11">
        <v>2.0028800000000002</v>
      </c>
      <c r="N544" s="11">
        <v>3.9813900000000002</v>
      </c>
      <c r="O544" s="11">
        <v>2.8827099999999999</v>
      </c>
      <c r="P544" s="11">
        <v>4.2617900000000004</v>
      </c>
      <c r="Q544" s="11">
        <v>2.6272700000000002</v>
      </c>
      <c r="R544" s="11">
        <v>1.95716</v>
      </c>
      <c r="S544" s="11">
        <v>1.4739</v>
      </c>
      <c r="T544" s="11">
        <v>31.048950000000001</v>
      </c>
      <c r="U544" s="11">
        <v>4.05131</v>
      </c>
      <c r="V544" s="11">
        <v>0.30101</v>
      </c>
      <c r="W544" s="11">
        <v>0.20188</v>
      </c>
      <c r="X544" s="11">
        <v>4.5541999999999998</v>
      </c>
      <c r="Y544" s="11">
        <v>35.603149999999999</v>
      </c>
      <c r="Z544" s="11">
        <v>1.96245</v>
      </c>
      <c r="AA544" s="11">
        <v>4.5930999999999997</v>
      </c>
      <c r="AB544" s="11">
        <v>2.7191100000000001</v>
      </c>
      <c r="AC544" s="11">
        <v>9.2746600000000008</v>
      </c>
      <c r="AD544" s="71">
        <f t="shared" si="27"/>
        <v>0</v>
      </c>
      <c r="AE544" s="71">
        <f t="shared" si="28"/>
        <v>0</v>
      </c>
      <c r="AF544" s="71">
        <f t="shared" si="29"/>
        <v>0</v>
      </c>
      <c r="AG544" s="277" t="s">
        <v>908</v>
      </c>
      <c r="AH544" s="277" t="s">
        <v>506</v>
      </c>
      <c r="AI544" s="276" t="s">
        <v>507</v>
      </c>
      <c r="AJ544" s="276" t="s">
        <v>508</v>
      </c>
      <c r="AK544" s="276" t="s">
        <v>260</v>
      </c>
      <c r="AL544" s="277" t="s">
        <v>51</v>
      </c>
      <c r="AM544" s="276" t="s">
        <v>503</v>
      </c>
      <c r="AN544" s="276" t="s">
        <v>504</v>
      </c>
      <c r="AO544" s="277" t="s">
        <v>505</v>
      </c>
    </row>
    <row r="545" spans="1:41" ht="15" thickBot="1" x14ac:dyDescent="0.4">
      <c r="A545" s="8">
        <v>2025</v>
      </c>
      <c r="B545" s="9" t="s">
        <v>50</v>
      </c>
      <c r="C545" s="9" t="s">
        <v>51</v>
      </c>
      <c r="D545" s="9" t="s">
        <v>260</v>
      </c>
      <c r="E545" s="9" t="s">
        <v>32</v>
      </c>
      <c r="F545" s="8">
        <v>2032</v>
      </c>
      <c r="G545" s="11">
        <v>0.43269000000000002</v>
      </c>
      <c r="H545" s="11">
        <v>1.2090399999999999</v>
      </c>
      <c r="I545" s="11">
        <v>2.45268</v>
      </c>
      <c r="J545" s="11">
        <v>4.0752899999999999</v>
      </c>
      <c r="K545" s="11">
        <v>1.84978</v>
      </c>
      <c r="L545" s="11">
        <v>3.1627800000000001</v>
      </c>
      <c r="M545" s="11">
        <v>1.4982200000000001</v>
      </c>
      <c r="N545" s="11">
        <v>3.2813099999999999</v>
      </c>
      <c r="O545" s="11">
        <v>2.8646500000000001</v>
      </c>
      <c r="P545" s="11">
        <v>5.0211199999999998</v>
      </c>
      <c r="Q545" s="11">
        <v>2.99532</v>
      </c>
      <c r="R545" s="11">
        <v>2.7896299999999998</v>
      </c>
      <c r="S545" s="11">
        <v>1.65917</v>
      </c>
      <c r="T545" s="11">
        <v>33.29166</v>
      </c>
      <c r="U545" s="11">
        <v>4.0286099999999996</v>
      </c>
      <c r="V545" s="11">
        <v>0.50483</v>
      </c>
      <c r="W545" s="11">
        <v>8.7090000000000001E-2</v>
      </c>
      <c r="X545" s="11">
        <v>4.62052</v>
      </c>
      <c r="Y545" s="11">
        <v>37.912190000000002</v>
      </c>
      <c r="Z545" s="11">
        <v>1.6234299999999999</v>
      </c>
      <c r="AA545" s="11">
        <v>4.8537100000000004</v>
      </c>
      <c r="AB545" s="11">
        <v>3.04142</v>
      </c>
      <c r="AC545" s="11">
        <v>9.5185600000000008</v>
      </c>
      <c r="AD545" s="71">
        <f t="shared" si="27"/>
        <v>0</v>
      </c>
      <c r="AE545" s="71">
        <f t="shared" si="28"/>
        <v>0</v>
      </c>
      <c r="AF545" s="71">
        <f t="shared" si="29"/>
        <v>0</v>
      </c>
      <c r="AG545" s="277" t="s">
        <v>908</v>
      </c>
      <c r="AH545" s="277" t="s">
        <v>506</v>
      </c>
      <c r="AI545" s="276" t="s">
        <v>507</v>
      </c>
      <c r="AJ545" s="276" t="s">
        <v>508</v>
      </c>
      <c r="AK545" s="276" t="s">
        <v>260</v>
      </c>
      <c r="AL545" s="277" t="s">
        <v>51</v>
      </c>
      <c r="AM545" s="276" t="s">
        <v>503</v>
      </c>
      <c r="AN545" s="276" t="s">
        <v>504</v>
      </c>
      <c r="AO545" s="277" t="s">
        <v>505</v>
      </c>
    </row>
    <row r="546" spans="1:41" ht="15" thickBot="1" x14ac:dyDescent="0.4">
      <c r="A546" s="8">
        <v>2025</v>
      </c>
      <c r="B546" s="9" t="s">
        <v>50</v>
      </c>
      <c r="C546" s="9" t="s">
        <v>51</v>
      </c>
      <c r="D546" s="9" t="s">
        <v>260</v>
      </c>
      <c r="E546" s="9" t="s">
        <v>32</v>
      </c>
      <c r="F546" s="8">
        <v>2033</v>
      </c>
      <c r="G546" s="11">
        <v>0.29387999999999997</v>
      </c>
      <c r="H546" s="11">
        <v>0.97324999999999995</v>
      </c>
      <c r="I546" s="11">
        <v>2.03783</v>
      </c>
      <c r="J546" s="11">
        <v>4.4066299999999998</v>
      </c>
      <c r="K546" s="11">
        <v>1.73214</v>
      </c>
      <c r="L546" s="11">
        <v>3.6130599999999999</v>
      </c>
      <c r="M546" s="11">
        <v>1.5890299999999999</v>
      </c>
      <c r="N546" s="11">
        <v>4.1164800000000001</v>
      </c>
      <c r="O546" s="11">
        <v>2.6199300000000001</v>
      </c>
      <c r="P546" s="11">
        <v>5.1494600000000004</v>
      </c>
      <c r="Q546" s="11">
        <v>2.8863099999999999</v>
      </c>
      <c r="R546" s="11">
        <v>2.2207599999999998</v>
      </c>
      <c r="S546" s="11">
        <v>1.77244</v>
      </c>
      <c r="T546" s="11">
        <v>33.411189999999998</v>
      </c>
      <c r="U546" s="11">
        <v>3.3098999999999998</v>
      </c>
      <c r="V546" s="11">
        <v>0.74790000000000001</v>
      </c>
      <c r="W546" s="11">
        <v>0.22122</v>
      </c>
      <c r="X546" s="11">
        <v>4.27902</v>
      </c>
      <c r="Y546" s="11">
        <v>37.69021</v>
      </c>
      <c r="Z546" s="11">
        <v>1.6208400000000001</v>
      </c>
      <c r="AA546" s="11">
        <v>5.9731699999999996</v>
      </c>
      <c r="AB546" s="11">
        <v>3.3811100000000001</v>
      </c>
      <c r="AC546" s="11">
        <v>10.97512</v>
      </c>
      <c r="AD546" s="71">
        <f t="shared" si="27"/>
        <v>0</v>
      </c>
      <c r="AE546" s="71">
        <f t="shared" si="28"/>
        <v>0</v>
      </c>
      <c r="AF546" s="71">
        <f t="shared" si="29"/>
        <v>0</v>
      </c>
      <c r="AG546" s="277" t="s">
        <v>908</v>
      </c>
      <c r="AH546" s="277" t="s">
        <v>506</v>
      </c>
      <c r="AI546" s="276" t="s">
        <v>507</v>
      </c>
      <c r="AJ546" s="276" t="s">
        <v>508</v>
      </c>
      <c r="AK546" s="276" t="s">
        <v>260</v>
      </c>
      <c r="AL546" s="277" t="s">
        <v>51</v>
      </c>
      <c r="AM546" s="276" t="s">
        <v>503</v>
      </c>
      <c r="AN546" s="276" t="s">
        <v>504</v>
      </c>
      <c r="AO546" s="277" t="s">
        <v>505</v>
      </c>
    </row>
    <row r="547" spans="1:41" ht="15" thickBot="1" x14ac:dyDescent="0.4">
      <c r="A547" s="8">
        <v>2025</v>
      </c>
      <c r="B547" s="9" t="s">
        <v>50</v>
      </c>
      <c r="C547" s="9" t="s">
        <v>51</v>
      </c>
      <c r="D547" s="9" t="s">
        <v>260</v>
      </c>
      <c r="E547" s="9" t="s">
        <v>32</v>
      </c>
      <c r="F547" s="8">
        <v>2034</v>
      </c>
      <c r="G547" s="11">
        <v>0.24623999999999999</v>
      </c>
      <c r="H547" s="11">
        <v>1.3936999999999999</v>
      </c>
      <c r="I547" s="11">
        <v>2.74797</v>
      </c>
      <c r="J547" s="11">
        <v>3.8851599999999999</v>
      </c>
      <c r="K547" s="11">
        <v>1.7859799999999999</v>
      </c>
      <c r="L547" s="11">
        <v>2.9047700000000001</v>
      </c>
      <c r="M547" s="11">
        <v>1.9418299999999999</v>
      </c>
      <c r="N547" s="11">
        <v>4.3857299999999997</v>
      </c>
      <c r="O547" s="11">
        <v>2.9531200000000002</v>
      </c>
      <c r="P547" s="11">
        <v>4.5935800000000002</v>
      </c>
      <c r="Q547" s="11">
        <v>3.6838600000000001</v>
      </c>
      <c r="R547" s="11">
        <v>2.3433899999999999</v>
      </c>
      <c r="S547" s="11">
        <v>1.7701199999999999</v>
      </c>
      <c r="T547" s="11">
        <v>34.635460000000002</v>
      </c>
      <c r="U547" s="11">
        <v>2.6909000000000001</v>
      </c>
      <c r="V547" s="11">
        <v>0.61114999999999997</v>
      </c>
      <c r="W547" s="11">
        <v>0.23874000000000001</v>
      </c>
      <c r="X547" s="11">
        <v>3.5407899999999999</v>
      </c>
      <c r="Y547" s="11">
        <v>38.17624</v>
      </c>
      <c r="Z547" s="11">
        <v>1.2761199999999999</v>
      </c>
      <c r="AA547" s="11">
        <v>5.98773</v>
      </c>
      <c r="AB547" s="11">
        <v>3.83569</v>
      </c>
      <c r="AC547" s="11">
        <v>11.099550000000001</v>
      </c>
      <c r="AD547" s="71">
        <f t="shared" si="27"/>
        <v>0</v>
      </c>
      <c r="AE547" s="71">
        <f t="shared" si="28"/>
        <v>0</v>
      </c>
      <c r="AF547" s="71">
        <f t="shared" si="29"/>
        <v>0</v>
      </c>
      <c r="AG547" s="277" t="s">
        <v>908</v>
      </c>
      <c r="AH547" s="277" t="s">
        <v>506</v>
      </c>
      <c r="AI547" s="276" t="s">
        <v>507</v>
      </c>
      <c r="AJ547" s="276" t="s">
        <v>508</v>
      </c>
      <c r="AK547" s="276" t="s">
        <v>260</v>
      </c>
      <c r="AL547" s="277" t="s">
        <v>51</v>
      </c>
      <c r="AM547" s="276" t="s">
        <v>503</v>
      </c>
      <c r="AN547" s="276" t="s">
        <v>504</v>
      </c>
      <c r="AO547" s="277" t="s">
        <v>505</v>
      </c>
    </row>
    <row r="548" spans="1:41" ht="15" thickBot="1" x14ac:dyDescent="0.4">
      <c r="A548" s="8">
        <v>2025</v>
      </c>
      <c r="B548" s="9" t="s">
        <v>50</v>
      </c>
      <c r="C548" s="9" t="s">
        <v>51</v>
      </c>
      <c r="D548" s="9" t="s">
        <v>260</v>
      </c>
      <c r="E548" s="9" t="s">
        <v>32</v>
      </c>
      <c r="F548" s="8">
        <v>2035</v>
      </c>
      <c r="G548" s="11">
        <v>0.51537999999999995</v>
      </c>
      <c r="H548" s="11">
        <v>1.3970400000000001</v>
      </c>
      <c r="I548" s="11">
        <v>3.0212699999999999</v>
      </c>
      <c r="J548" s="11">
        <v>4.73909</v>
      </c>
      <c r="K548" s="11">
        <v>1.361</v>
      </c>
      <c r="L548" s="11">
        <v>3.8323499999999999</v>
      </c>
      <c r="M548" s="11">
        <v>1.6857</v>
      </c>
      <c r="N548" s="11">
        <v>3.5343</v>
      </c>
      <c r="O548" s="11">
        <v>3.03003</v>
      </c>
      <c r="P548" s="11">
        <v>4.8669500000000001</v>
      </c>
      <c r="Q548" s="11">
        <v>3.9772400000000001</v>
      </c>
      <c r="R548" s="11">
        <v>2.37737</v>
      </c>
      <c r="S548" s="11">
        <v>1.4899899999999999</v>
      </c>
      <c r="T548" s="11">
        <v>35.827719999999999</v>
      </c>
      <c r="U548" s="11">
        <v>2.8219599999999998</v>
      </c>
      <c r="V548" s="11">
        <v>0.33528000000000002</v>
      </c>
      <c r="W548" s="11">
        <v>0.21587000000000001</v>
      </c>
      <c r="X548" s="11">
        <v>3.3731100000000001</v>
      </c>
      <c r="Y548" s="11">
        <v>39.200830000000003</v>
      </c>
      <c r="Z548" s="11">
        <v>1.51017</v>
      </c>
      <c r="AA548" s="11">
        <v>6.3589099999999998</v>
      </c>
      <c r="AB548" s="11">
        <v>4.4516299999999998</v>
      </c>
      <c r="AC548" s="11">
        <v>12.32071</v>
      </c>
      <c r="AD548" s="71">
        <f t="shared" si="27"/>
        <v>0</v>
      </c>
      <c r="AE548" s="71">
        <f t="shared" si="28"/>
        <v>0</v>
      </c>
      <c r="AF548" s="71">
        <f t="shared" si="29"/>
        <v>0</v>
      </c>
      <c r="AG548" s="277" t="s">
        <v>908</v>
      </c>
      <c r="AH548" s="277" t="s">
        <v>506</v>
      </c>
      <c r="AI548" s="276" t="s">
        <v>507</v>
      </c>
      <c r="AJ548" s="276" t="s">
        <v>508</v>
      </c>
      <c r="AK548" s="276" t="s">
        <v>260</v>
      </c>
      <c r="AL548" s="277" t="s">
        <v>51</v>
      </c>
      <c r="AM548" s="276" t="s">
        <v>503</v>
      </c>
      <c r="AN548" s="276" t="s">
        <v>504</v>
      </c>
      <c r="AO548" s="277" t="s">
        <v>505</v>
      </c>
    </row>
    <row r="549" spans="1:41" ht="23.5" thickBot="1" x14ac:dyDescent="0.4">
      <c r="A549" s="8">
        <v>2025</v>
      </c>
      <c r="B549" s="9" t="s">
        <v>52</v>
      </c>
      <c r="C549" s="9" t="s">
        <v>53</v>
      </c>
      <c r="D549" s="9" t="s">
        <v>261</v>
      </c>
      <c r="E549" s="97" t="s">
        <v>29</v>
      </c>
      <c r="F549" s="8">
        <v>2025</v>
      </c>
      <c r="G549" s="29" t="s">
        <v>35</v>
      </c>
      <c r="H549" s="10">
        <v>18</v>
      </c>
      <c r="I549" s="10">
        <v>16</v>
      </c>
      <c r="J549" s="10">
        <v>9</v>
      </c>
      <c r="K549" s="10">
        <v>21</v>
      </c>
      <c r="L549" s="10">
        <v>9</v>
      </c>
      <c r="M549" s="10">
        <v>0</v>
      </c>
      <c r="N549" s="10">
        <v>21</v>
      </c>
      <c r="O549" s="10">
        <v>13</v>
      </c>
      <c r="P549" s="10">
        <v>22</v>
      </c>
      <c r="Q549" s="10">
        <v>19</v>
      </c>
      <c r="R549" s="10" t="s">
        <v>35</v>
      </c>
      <c r="S549" s="10" t="s">
        <v>35</v>
      </c>
      <c r="T549" s="10">
        <v>156</v>
      </c>
      <c r="U549" s="10">
        <v>0</v>
      </c>
      <c r="V549" s="10">
        <v>0</v>
      </c>
      <c r="W549" s="10">
        <v>0</v>
      </c>
      <c r="X549" s="10">
        <v>0</v>
      </c>
      <c r="Y549" s="10">
        <v>156</v>
      </c>
      <c r="Z549" s="10">
        <v>6</v>
      </c>
      <c r="AA549" s="10">
        <v>48</v>
      </c>
      <c r="AB549" s="10">
        <v>13</v>
      </c>
      <c r="AC549" s="10">
        <v>67</v>
      </c>
      <c r="AD549" s="71">
        <f t="shared" si="27"/>
        <v>8</v>
      </c>
      <c r="AE549" s="71">
        <f t="shared" si="28"/>
        <v>0</v>
      </c>
      <c r="AF549" s="71">
        <f t="shared" si="29"/>
        <v>0</v>
      </c>
      <c r="AG549" s="277" t="s">
        <v>905</v>
      </c>
      <c r="AH549" s="277" t="s">
        <v>509</v>
      </c>
      <c r="AI549" s="276" t="s">
        <v>510</v>
      </c>
      <c r="AJ549" s="276" t="s">
        <v>511</v>
      </c>
      <c r="AK549" s="276" t="s">
        <v>261</v>
      </c>
      <c r="AL549" s="277" t="s">
        <v>53</v>
      </c>
      <c r="AM549" s="276" t="s">
        <v>512</v>
      </c>
      <c r="AN549" s="276" t="s">
        <v>513</v>
      </c>
      <c r="AO549" s="277" t="s">
        <v>52</v>
      </c>
    </row>
    <row r="550" spans="1:41" ht="15" thickBot="1" x14ac:dyDescent="0.4">
      <c r="A550" s="8">
        <v>2025</v>
      </c>
      <c r="B550" s="9" t="s">
        <v>52</v>
      </c>
      <c r="C550" s="9" t="s">
        <v>53</v>
      </c>
      <c r="D550" s="9" t="s">
        <v>261</v>
      </c>
      <c r="E550" s="9" t="s">
        <v>30</v>
      </c>
      <c r="F550" s="8">
        <v>2025</v>
      </c>
      <c r="G550" s="28" t="s">
        <v>35</v>
      </c>
      <c r="H550" s="11">
        <v>5.7779999999999998E-2</v>
      </c>
      <c r="I550" s="11">
        <v>5.9240000000000001E-2</v>
      </c>
      <c r="J550" s="11">
        <v>3.27E-2</v>
      </c>
      <c r="K550" s="11">
        <v>6.9260000000000002E-2</v>
      </c>
      <c r="L550" s="11">
        <v>2.6499999999999999E-2</v>
      </c>
      <c r="M550" s="11">
        <v>0</v>
      </c>
      <c r="N550" s="11">
        <v>6.9809999999999997E-2</v>
      </c>
      <c r="O550" s="11">
        <v>4.5060000000000003E-2</v>
      </c>
      <c r="P550" s="11">
        <v>7.0809999999999998E-2</v>
      </c>
      <c r="Q550" s="11">
        <v>6.7049999999999998E-2</v>
      </c>
      <c r="R550" s="11" t="s">
        <v>35</v>
      </c>
      <c r="S550" s="11" t="s">
        <v>35</v>
      </c>
      <c r="T550" s="11">
        <v>0.52305999999999997</v>
      </c>
      <c r="U550" s="11">
        <v>0</v>
      </c>
      <c r="V550" s="11">
        <v>0</v>
      </c>
      <c r="W550" s="11">
        <v>0</v>
      </c>
      <c r="X550" s="11">
        <v>0</v>
      </c>
      <c r="Y550" s="11">
        <v>0.52305999999999997</v>
      </c>
      <c r="Z550" s="11">
        <v>5.2199999999999998E-3</v>
      </c>
      <c r="AA550" s="11">
        <v>3.959E-2</v>
      </c>
      <c r="AB550" s="11">
        <v>1.2330000000000001E-2</v>
      </c>
      <c r="AC550" s="11">
        <v>5.713E-2</v>
      </c>
      <c r="AD550" s="71">
        <f t="shared" si="27"/>
        <v>2.4899999999999999E-2</v>
      </c>
      <c r="AE550" s="71">
        <f t="shared" si="28"/>
        <v>0</v>
      </c>
      <c r="AF550" s="71">
        <f t="shared" si="29"/>
        <v>0</v>
      </c>
      <c r="AG550" s="277" t="s">
        <v>906</v>
      </c>
      <c r="AH550" s="277" t="s">
        <v>509</v>
      </c>
      <c r="AI550" s="276" t="s">
        <v>510</v>
      </c>
      <c r="AJ550" s="276" t="s">
        <v>511</v>
      </c>
      <c r="AK550" s="276" t="s">
        <v>261</v>
      </c>
      <c r="AL550" s="277" t="s">
        <v>53</v>
      </c>
      <c r="AM550" s="276" t="s">
        <v>512</v>
      </c>
      <c r="AN550" s="276" t="s">
        <v>513</v>
      </c>
      <c r="AO550" s="277" t="s">
        <v>52</v>
      </c>
    </row>
    <row r="551" spans="1:41" ht="15" thickBot="1" x14ac:dyDescent="0.4">
      <c r="A551" s="8">
        <v>2025</v>
      </c>
      <c r="B551" s="9" t="s">
        <v>52</v>
      </c>
      <c r="C551" s="9" t="s">
        <v>53</v>
      </c>
      <c r="D551" s="9" t="s">
        <v>261</v>
      </c>
      <c r="E551" s="9" t="s">
        <v>30</v>
      </c>
      <c r="F551" s="8">
        <v>2026</v>
      </c>
      <c r="G551" s="28" t="s">
        <v>35</v>
      </c>
      <c r="H551" s="11">
        <v>5.8720000000000001E-2</v>
      </c>
      <c r="I551" s="11">
        <v>6.1359999999999998E-2</v>
      </c>
      <c r="J551" s="11">
        <v>3.1550000000000002E-2</v>
      </c>
      <c r="K551" s="11">
        <v>7.1139999999999995E-2</v>
      </c>
      <c r="L551" s="11">
        <v>2.6409999999999999E-2</v>
      </c>
      <c r="M551" s="11">
        <v>0</v>
      </c>
      <c r="N551" s="11">
        <v>6.7119999999999999E-2</v>
      </c>
      <c r="O551" s="11">
        <v>4.512E-2</v>
      </c>
      <c r="P551" s="11">
        <v>6.991E-2</v>
      </c>
      <c r="Q551" s="11">
        <v>6.8129999999999996E-2</v>
      </c>
      <c r="R551" s="11" t="s">
        <v>35</v>
      </c>
      <c r="S551" s="11" t="s">
        <v>35</v>
      </c>
      <c r="T551" s="11">
        <v>0.52483999999999997</v>
      </c>
      <c r="U551" s="11">
        <v>0</v>
      </c>
      <c r="V551" s="11">
        <v>0</v>
      </c>
      <c r="W551" s="11">
        <v>0</v>
      </c>
      <c r="X551" s="11">
        <v>0</v>
      </c>
      <c r="Y551" s="11">
        <v>0.52483999999999997</v>
      </c>
      <c r="Z551" s="11">
        <v>4.6499999999999996E-3</v>
      </c>
      <c r="AA551" s="11">
        <v>4.0239999999999998E-2</v>
      </c>
      <c r="AB551" s="11">
        <v>1.4279999999999999E-2</v>
      </c>
      <c r="AC551" s="11">
        <v>5.9159999999999997E-2</v>
      </c>
      <c r="AD551" s="71">
        <f t="shared" si="27"/>
        <v>2.5399999999999999E-2</v>
      </c>
      <c r="AE551" s="71">
        <f t="shared" si="28"/>
        <v>0</v>
      </c>
      <c r="AF551" s="71">
        <f t="shared" si="29"/>
        <v>0</v>
      </c>
      <c r="AG551" s="277" t="s">
        <v>906</v>
      </c>
      <c r="AH551" s="277" t="s">
        <v>509</v>
      </c>
      <c r="AI551" s="276" t="s">
        <v>510</v>
      </c>
      <c r="AJ551" s="276" t="s">
        <v>511</v>
      </c>
      <c r="AK551" s="276" t="s">
        <v>261</v>
      </c>
      <c r="AL551" s="277" t="s">
        <v>53</v>
      </c>
      <c r="AM551" s="276" t="s">
        <v>512</v>
      </c>
      <c r="AN551" s="276" t="s">
        <v>513</v>
      </c>
      <c r="AO551" s="277" t="s">
        <v>52</v>
      </c>
    </row>
    <row r="552" spans="1:41" ht="15" thickBot="1" x14ac:dyDescent="0.4">
      <c r="A552" s="8">
        <v>2025</v>
      </c>
      <c r="B552" s="9" t="s">
        <v>52</v>
      </c>
      <c r="C552" s="9" t="s">
        <v>53</v>
      </c>
      <c r="D552" s="9" t="s">
        <v>261</v>
      </c>
      <c r="E552" s="9" t="s">
        <v>30</v>
      </c>
      <c r="F552" s="8">
        <v>2027</v>
      </c>
      <c r="G552" s="28" t="s">
        <v>35</v>
      </c>
      <c r="H552" s="11">
        <v>5.9569999999999998E-2</v>
      </c>
      <c r="I552" s="11">
        <v>6.3119999999999996E-2</v>
      </c>
      <c r="J552" s="11">
        <v>3.209E-2</v>
      </c>
      <c r="K552" s="11">
        <v>7.1739999999999998E-2</v>
      </c>
      <c r="L552" s="11">
        <v>2.7199999999999998E-2</v>
      </c>
      <c r="M552" s="11">
        <v>0</v>
      </c>
      <c r="N552" s="11">
        <v>6.615E-2</v>
      </c>
      <c r="O552" s="11">
        <v>4.5260000000000002E-2</v>
      </c>
      <c r="P552" s="11">
        <v>6.7169999999999994E-2</v>
      </c>
      <c r="Q552" s="11">
        <v>6.7519999999999997E-2</v>
      </c>
      <c r="R552" s="11" t="s">
        <v>35</v>
      </c>
      <c r="S552" s="11" t="s">
        <v>35</v>
      </c>
      <c r="T552" s="11">
        <v>0.52419000000000004</v>
      </c>
      <c r="U552" s="11">
        <v>0</v>
      </c>
      <c r="V552" s="11">
        <v>0</v>
      </c>
      <c r="W552" s="11">
        <v>0</v>
      </c>
      <c r="X552" s="11">
        <v>0</v>
      </c>
      <c r="Y552" s="11">
        <v>0.52419000000000004</v>
      </c>
      <c r="Z552" s="11">
        <v>3.9199999999999999E-3</v>
      </c>
      <c r="AA552" s="11">
        <v>3.6249999999999998E-2</v>
      </c>
      <c r="AB552" s="11">
        <v>1.3729999999999999E-2</v>
      </c>
      <c r="AC552" s="11">
        <v>5.3900000000000003E-2</v>
      </c>
      <c r="AD552" s="71">
        <f t="shared" si="27"/>
        <v>2.4400000000000002E-2</v>
      </c>
      <c r="AE552" s="71">
        <f t="shared" si="28"/>
        <v>0</v>
      </c>
      <c r="AF552" s="71">
        <f t="shared" si="29"/>
        <v>0</v>
      </c>
      <c r="AG552" s="277" t="s">
        <v>906</v>
      </c>
      <c r="AH552" s="277" t="s">
        <v>509</v>
      </c>
      <c r="AI552" s="276" t="s">
        <v>510</v>
      </c>
      <c r="AJ552" s="276" t="s">
        <v>511</v>
      </c>
      <c r="AK552" s="276" t="s">
        <v>261</v>
      </c>
      <c r="AL552" s="277" t="s">
        <v>53</v>
      </c>
      <c r="AM552" s="276" t="s">
        <v>512</v>
      </c>
      <c r="AN552" s="276" t="s">
        <v>513</v>
      </c>
      <c r="AO552" s="277" t="s">
        <v>52</v>
      </c>
    </row>
    <row r="553" spans="1:41" ht="15" thickBot="1" x14ac:dyDescent="0.4">
      <c r="A553" s="8">
        <v>2025</v>
      </c>
      <c r="B553" s="9" t="s">
        <v>52</v>
      </c>
      <c r="C553" s="9" t="s">
        <v>53</v>
      </c>
      <c r="D553" s="9" t="s">
        <v>261</v>
      </c>
      <c r="E553" s="9" t="s">
        <v>30</v>
      </c>
      <c r="F553" s="8">
        <v>2028</v>
      </c>
      <c r="G553" s="28" t="s">
        <v>35</v>
      </c>
      <c r="H553" s="11">
        <v>5.8700000000000002E-2</v>
      </c>
      <c r="I553" s="11">
        <v>6.5079999999999999E-2</v>
      </c>
      <c r="J553" s="11">
        <v>3.2550000000000003E-2</v>
      </c>
      <c r="K553" s="11">
        <v>7.3010000000000005E-2</v>
      </c>
      <c r="L553" s="11">
        <v>2.7619999999999999E-2</v>
      </c>
      <c r="M553" s="11">
        <v>0</v>
      </c>
      <c r="N553" s="11">
        <v>6.3560000000000005E-2</v>
      </c>
      <c r="O553" s="11">
        <v>4.3679999999999997E-2</v>
      </c>
      <c r="P553" s="11">
        <v>6.5360000000000001E-2</v>
      </c>
      <c r="Q553" s="11">
        <v>6.6110000000000002E-2</v>
      </c>
      <c r="R553" s="11" t="s">
        <v>35</v>
      </c>
      <c r="S553" s="11" t="s">
        <v>35</v>
      </c>
      <c r="T553" s="11">
        <v>0.51907999999999999</v>
      </c>
      <c r="U553" s="11">
        <v>0</v>
      </c>
      <c r="V553" s="11">
        <v>0</v>
      </c>
      <c r="W553" s="11">
        <v>0</v>
      </c>
      <c r="X553" s="11">
        <v>0</v>
      </c>
      <c r="Y553" s="11">
        <v>0.51907999999999999</v>
      </c>
      <c r="Z553" s="11">
        <v>2.99E-3</v>
      </c>
      <c r="AA553" s="11">
        <v>3.7600000000000001E-2</v>
      </c>
      <c r="AB553" s="11">
        <v>1.226E-2</v>
      </c>
      <c r="AC553" s="11">
        <v>5.2850000000000001E-2</v>
      </c>
      <c r="AD553" s="71">
        <f t="shared" si="27"/>
        <v>2.3400000000000001E-2</v>
      </c>
      <c r="AE553" s="71">
        <f t="shared" si="28"/>
        <v>0</v>
      </c>
      <c r="AF553" s="71">
        <f t="shared" si="29"/>
        <v>0</v>
      </c>
      <c r="AG553" s="277" t="s">
        <v>906</v>
      </c>
      <c r="AH553" s="277" t="s">
        <v>509</v>
      </c>
      <c r="AI553" s="276" t="s">
        <v>510</v>
      </c>
      <c r="AJ553" s="276" t="s">
        <v>511</v>
      </c>
      <c r="AK553" s="276" t="s">
        <v>261</v>
      </c>
      <c r="AL553" s="277" t="s">
        <v>53</v>
      </c>
      <c r="AM553" s="276" t="s">
        <v>512</v>
      </c>
      <c r="AN553" s="276" t="s">
        <v>513</v>
      </c>
      <c r="AO553" s="277" t="s">
        <v>52</v>
      </c>
    </row>
    <row r="554" spans="1:41" ht="15" thickBot="1" x14ac:dyDescent="0.4">
      <c r="A554" s="8">
        <v>2025</v>
      </c>
      <c r="B554" s="9" t="s">
        <v>52</v>
      </c>
      <c r="C554" s="9" t="s">
        <v>53</v>
      </c>
      <c r="D554" s="9" t="s">
        <v>261</v>
      </c>
      <c r="E554" s="9" t="s">
        <v>30</v>
      </c>
      <c r="F554" s="8">
        <v>2029</v>
      </c>
      <c r="G554" s="28" t="s">
        <v>35</v>
      </c>
      <c r="H554" s="11">
        <v>5.9909999999999998E-2</v>
      </c>
      <c r="I554" s="11">
        <v>6.6320000000000004E-2</v>
      </c>
      <c r="J554" s="11">
        <v>3.1510000000000003E-2</v>
      </c>
      <c r="K554" s="11">
        <v>7.0760000000000003E-2</v>
      </c>
      <c r="L554" s="11">
        <v>2.7740000000000001E-2</v>
      </c>
      <c r="M554" s="11">
        <v>0</v>
      </c>
      <c r="N554" s="11">
        <v>6.13E-2</v>
      </c>
      <c r="O554" s="11">
        <v>4.165E-2</v>
      </c>
      <c r="P554" s="11">
        <v>6.2059999999999997E-2</v>
      </c>
      <c r="Q554" s="11">
        <v>6.5320000000000003E-2</v>
      </c>
      <c r="R554" s="11" t="s">
        <v>35</v>
      </c>
      <c r="S554" s="11" t="s">
        <v>35</v>
      </c>
      <c r="T554" s="11">
        <v>0.50907999999999998</v>
      </c>
      <c r="U554" s="11">
        <v>0</v>
      </c>
      <c r="V554" s="11">
        <v>0</v>
      </c>
      <c r="W554" s="11">
        <v>0</v>
      </c>
      <c r="X554" s="11">
        <v>0</v>
      </c>
      <c r="Y554" s="11">
        <v>0.50909000000000004</v>
      </c>
      <c r="Z554" s="11">
        <v>4.15E-3</v>
      </c>
      <c r="AA554" s="11">
        <v>4.3900000000000002E-2</v>
      </c>
      <c r="AB554" s="11">
        <v>1.1270000000000001E-2</v>
      </c>
      <c r="AC554" s="11">
        <v>5.9319999999999998E-2</v>
      </c>
      <c r="AD554" s="71">
        <f t="shared" si="27"/>
        <v>2.2499999999999999E-2</v>
      </c>
      <c r="AE554" s="71">
        <f t="shared" si="28"/>
        <v>0</v>
      </c>
      <c r="AF554" s="71">
        <f t="shared" si="29"/>
        <v>0</v>
      </c>
      <c r="AG554" s="277" t="s">
        <v>906</v>
      </c>
      <c r="AH554" s="277" t="s">
        <v>509</v>
      </c>
      <c r="AI554" s="276" t="s">
        <v>510</v>
      </c>
      <c r="AJ554" s="276" t="s">
        <v>511</v>
      </c>
      <c r="AK554" s="276" t="s">
        <v>261</v>
      </c>
      <c r="AL554" s="277" t="s">
        <v>53</v>
      </c>
      <c r="AM554" s="276" t="s">
        <v>512</v>
      </c>
      <c r="AN554" s="276" t="s">
        <v>513</v>
      </c>
      <c r="AO554" s="277" t="s">
        <v>52</v>
      </c>
    </row>
    <row r="555" spans="1:41" ht="15" thickBot="1" x14ac:dyDescent="0.4">
      <c r="A555" s="8">
        <v>2025</v>
      </c>
      <c r="B555" s="9" t="s">
        <v>52</v>
      </c>
      <c r="C555" s="9" t="s">
        <v>53</v>
      </c>
      <c r="D555" s="9" t="s">
        <v>261</v>
      </c>
      <c r="E555" s="9" t="s">
        <v>30</v>
      </c>
      <c r="F555" s="8">
        <v>2030</v>
      </c>
      <c r="G555" s="28" t="s">
        <v>35</v>
      </c>
      <c r="H555" s="11">
        <v>6.0019999999999997E-2</v>
      </c>
      <c r="I555" s="11">
        <v>6.83E-2</v>
      </c>
      <c r="J555" s="11">
        <v>3.0460000000000001E-2</v>
      </c>
      <c r="K555" s="11">
        <v>7.0650000000000004E-2</v>
      </c>
      <c r="L555" s="11">
        <v>2.8420000000000001E-2</v>
      </c>
      <c r="M555" s="11">
        <v>0</v>
      </c>
      <c r="N555" s="11">
        <v>5.9810000000000002E-2</v>
      </c>
      <c r="O555" s="11">
        <v>3.9570000000000001E-2</v>
      </c>
      <c r="P555" s="11">
        <v>6.2300000000000001E-2</v>
      </c>
      <c r="Q555" s="11">
        <v>6.343E-2</v>
      </c>
      <c r="R555" s="11" t="s">
        <v>35</v>
      </c>
      <c r="S555" s="11" t="s">
        <v>35</v>
      </c>
      <c r="T555" s="11">
        <v>0.50492999999999999</v>
      </c>
      <c r="U555" s="11">
        <v>0</v>
      </c>
      <c r="V555" s="11">
        <v>0</v>
      </c>
      <c r="W555" s="11">
        <v>0</v>
      </c>
      <c r="X555" s="11">
        <v>0</v>
      </c>
      <c r="Y555" s="11">
        <v>0.50492999999999999</v>
      </c>
      <c r="Z555" s="11">
        <v>3.6900000000000001E-3</v>
      </c>
      <c r="AA555" s="11">
        <v>4.3650000000000001E-2</v>
      </c>
      <c r="AB555" s="11">
        <v>1.3429999999999999E-2</v>
      </c>
      <c r="AC555" s="11">
        <v>6.0769999999999998E-2</v>
      </c>
      <c r="AD555" s="71">
        <f t="shared" si="27"/>
        <v>2.1999999999999999E-2</v>
      </c>
      <c r="AE555" s="71">
        <f t="shared" si="28"/>
        <v>0</v>
      </c>
      <c r="AF555" s="71">
        <f t="shared" si="29"/>
        <v>0</v>
      </c>
      <c r="AG555" s="277" t="s">
        <v>906</v>
      </c>
      <c r="AH555" s="277" t="s">
        <v>509</v>
      </c>
      <c r="AI555" s="276" t="s">
        <v>510</v>
      </c>
      <c r="AJ555" s="276" t="s">
        <v>511</v>
      </c>
      <c r="AK555" s="276" t="s">
        <v>261</v>
      </c>
      <c r="AL555" s="277" t="s">
        <v>53</v>
      </c>
      <c r="AM555" s="276" t="s">
        <v>512</v>
      </c>
      <c r="AN555" s="276" t="s">
        <v>513</v>
      </c>
      <c r="AO555" s="277" t="s">
        <v>52</v>
      </c>
    </row>
    <row r="556" spans="1:41" ht="15" thickBot="1" x14ac:dyDescent="0.4">
      <c r="A556" s="8">
        <v>2025</v>
      </c>
      <c r="B556" s="9" t="s">
        <v>52</v>
      </c>
      <c r="C556" s="9" t="s">
        <v>53</v>
      </c>
      <c r="D556" s="9" t="s">
        <v>261</v>
      </c>
      <c r="E556" s="9" t="s">
        <v>30</v>
      </c>
      <c r="F556" s="8">
        <v>2031</v>
      </c>
      <c r="G556" s="28" t="s">
        <v>35</v>
      </c>
      <c r="H556" s="11">
        <v>6.089E-2</v>
      </c>
      <c r="I556" s="11">
        <v>6.7909999999999998E-2</v>
      </c>
      <c r="J556" s="11">
        <v>3.006E-2</v>
      </c>
      <c r="K556" s="11">
        <v>6.9309999999999997E-2</v>
      </c>
      <c r="L556" s="11">
        <v>2.7109999999999999E-2</v>
      </c>
      <c r="M556" s="11">
        <v>0</v>
      </c>
      <c r="N556" s="11">
        <v>5.8209999999999998E-2</v>
      </c>
      <c r="O556" s="11">
        <v>3.891E-2</v>
      </c>
      <c r="P556" s="11">
        <v>6.2480000000000001E-2</v>
      </c>
      <c r="Q556" s="11">
        <v>6.3270000000000007E-2</v>
      </c>
      <c r="R556" s="11" t="s">
        <v>35</v>
      </c>
      <c r="S556" s="11" t="s">
        <v>35</v>
      </c>
      <c r="T556" s="11">
        <v>0.49984000000000001</v>
      </c>
      <c r="U556" s="11">
        <v>0</v>
      </c>
      <c r="V556" s="11">
        <v>0</v>
      </c>
      <c r="W556" s="11">
        <v>0</v>
      </c>
      <c r="X556" s="11">
        <v>0</v>
      </c>
      <c r="Y556" s="11">
        <v>0.49984000000000001</v>
      </c>
      <c r="Z556" s="11">
        <v>3.1099999999999999E-3</v>
      </c>
      <c r="AA556" s="11">
        <v>4.981E-2</v>
      </c>
      <c r="AB556" s="11">
        <v>1.443E-2</v>
      </c>
      <c r="AC556" s="11">
        <v>6.7360000000000003E-2</v>
      </c>
      <c r="AD556" s="71">
        <f t="shared" si="27"/>
        <v>2.1700000000000001E-2</v>
      </c>
      <c r="AE556" s="71">
        <f t="shared" si="28"/>
        <v>0</v>
      </c>
      <c r="AF556" s="71">
        <f t="shared" si="29"/>
        <v>0</v>
      </c>
      <c r="AG556" s="277" t="s">
        <v>906</v>
      </c>
      <c r="AH556" s="277" t="s">
        <v>509</v>
      </c>
      <c r="AI556" s="276" t="s">
        <v>510</v>
      </c>
      <c r="AJ556" s="276" t="s">
        <v>511</v>
      </c>
      <c r="AK556" s="276" t="s">
        <v>261</v>
      </c>
      <c r="AL556" s="277" t="s">
        <v>53</v>
      </c>
      <c r="AM556" s="276" t="s">
        <v>512</v>
      </c>
      <c r="AN556" s="276" t="s">
        <v>513</v>
      </c>
      <c r="AO556" s="277" t="s">
        <v>52</v>
      </c>
    </row>
    <row r="557" spans="1:41" ht="15" thickBot="1" x14ac:dyDescent="0.4">
      <c r="A557" s="8">
        <v>2025</v>
      </c>
      <c r="B557" s="9" t="s">
        <v>52</v>
      </c>
      <c r="C557" s="9" t="s">
        <v>53</v>
      </c>
      <c r="D557" s="9" t="s">
        <v>261</v>
      </c>
      <c r="E557" s="9" t="s">
        <v>30</v>
      </c>
      <c r="F557" s="8">
        <v>2032</v>
      </c>
      <c r="G557" s="28" t="s">
        <v>35</v>
      </c>
      <c r="H557" s="11">
        <v>6.0999999999999999E-2</v>
      </c>
      <c r="I557" s="11">
        <v>6.7470000000000002E-2</v>
      </c>
      <c r="J557" s="11">
        <v>2.9989999999999999E-2</v>
      </c>
      <c r="K557" s="11">
        <v>6.7849999999999994E-2</v>
      </c>
      <c r="L557" s="11">
        <v>2.6540000000000001E-2</v>
      </c>
      <c r="M557" s="11">
        <v>0</v>
      </c>
      <c r="N557" s="11">
        <v>5.8619999999999998E-2</v>
      </c>
      <c r="O557" s="11">
        <v>3.6249999999999998E-2</v>
      </c>
      <c r="P557" s="11">
        <v>5.7869999999999998E-2</v>
      </c>
      <c r="Q557" s="11">
        <v>6.0560000000000003E-2</v>
      </c>
      <c r="R557" s="11" t="s">
        <v>35</v>
      </c>
      <c r="S557" s="11" t="s">
        <v>35</v>
      </c>
      <c r="T557" s="11">
        <v>0.48781999999999998</v>
      </c>
      <c r="U557" s="11">
        <v>0</v>
      </c>
      <c r="V557" s="11">
        <v>0</v>
      </c>
      <c r="W557" s="11">
        <v>0</v>
      </c>
      <c r="X557" s="11">
        <v>0</v>
      </c>
      <c r="Y557" s="11">
        <v>0.48781999999999998</v>
      </c>
      <c r="Z557" s="11">
        <v>2.8E-3</v>
      </c>
      <c r="AA557" s="11">
        <v>5.1220000000000002E-2</v>
      </c>
      <c r="AB557" s="11">
        <v>1.474E-2</v>
      </c>
      <c r="AC557" s="11">
        <v>6.8760000000000002E-2</v>
      </c>
      <c r="AD557" s="71">
        <f t="shared" si="27"/>
        <v>2.1700000000000001E-2</v>
      </c>
      <c r="AE557" s="71">
        <f t="shared" si="28"/>
        <v>0</v>
      </c>
      <c r="AF557" s="71">
        <f t="shared" si="29"/>
        <v>0</v>
      </c>
      <c r="AG557" s="277" t="s">
        <v>906</v>
      </c>
      <c r="AH557" s="277" t="s">
        <v>509</v>
      </c>
      <c r="AI557" s="276" t="s">
        <v>510</v>
      </c>
      <c r="AJ557" s="276" t="s">
        <v>511</v>
      </c>
      <c r="AK557" s="276" t="s">
        <v>261</v>
      </c>
      <c r="AL557" s="277" t="s">
        <v>53</v>
      </c>
      <c r="AM557" s="276" t="s">
        <v>512</v>
      </c>
      <c r="AN557" s="276" t="s">
        <v>513</v>
      </c>
      <c r="AO557" s="277" t="s">
        <v>52</v>
      </c>
    </row>
    <row r="558" spans="1:41" ht="15" thickBot="1" x14ac:dyDescent="0.4">
      <c r="A558" s="8">
        <v>2025</v>
      </c>
      <c r="B558" s="9" t="s">
        <v>52</v>
      </c>
      <c r="C558" s="9" t="s">
        <v>53</v>
      </c>
      <c r="D558" s="9" t="s">
        <v>261</v>
      </c>
      <c r="E558" s="9" t="s">
        <v>30</v>
      </c>
      <c r="F558" s="8">
        <v>2033</v>
      </c>
      <c r="G558" s="28" t="s">
        <v>35</v>
      </c>
      <c r="H558" s="11">
        <v>6.0720000000000003E-2</v>
      </c>
      <c r="I558" s="11">
        <v>7.0470000000000005E-2</v>
      </c>
      <c r="J558" s="11">
        <v>2.8570000000000002E-2</v>
      </c>
      <c r="K558" s="11">
        <v>6.8269999999999997E-2</v>
      </c>
      <c r="L558" s="11">
        <v>2.725E-2</v>
      </c>
      <c r="M558" s="11">
        <v>0</v>
      </c>
      <c r="N558" s="11">
        <v>6.1780000000000002E-2</v>
      </c>
      <c r="O558" s="11">
        <v>3.5610000000000003E-2</v>
      </c>
      <c r="P558" s="11">
        <v>5.6480000000000002E-2</v>
      </c>
      <c r="Q558" s="11">
        <v>5.858E-2</v>
      </c>
      <c r="R558" s="11" t="s">
        <v>35</v>
      </c>
      <c r="S558" s="11" t="s">
        <v>35</v>
      </c>
      <c r="T558" s="11">
        <v>0.48930000000000001</v>
      </c>
      <c r="U558" s="11">
        <v>0</v>
      </c>
      <c r="V558" s="11">
        <v>0</v>
      </c>
      <c r="W558" s="11">
        <v>0</v>
      </c>
      <c r="X558" s="11">
        <v>0</v>
      </c>
      <c r="Y558" s="11">
        <v>0.48930000000000001</v>
      </c>
      <c r="Z558" s="11">
        <v>2.7100000000000002E-3</v>
      </c>
      <c r="AA558" s="11">
        <v>4.9770000000000002E-2</v>
      </c>
      <c r="AB558" s="11">
        <v>1.504E-2</v>
      </c>
      <c r="AC558" s="11">
        <v>6.7519999999999997E-2</v>
      </c>
      <c r="AD558" s="71">
        <f t="shared" si="27"/>
        <v>2.1600000000000001E-2</v>
      </c>
      <c r="AE558" s="71">
        <f t="shared" si="28"/>
        <v>0</v>
      </c>
      <c r="AF558" s="71">
        <f t="shared" si="29"/>
        <v>0</v>
      </c>
      <c r="AG558" s="277" t="s">
        <v>906</v>
      </c>
      <c r="AH558" s="277" t="s">
        <v>509</v>
      </c>
      <c r="AI558" s="276" t="s">
        <v>510</v>
      </c>
      <c r="AJ558" s="276" t="s">
        <v>511</v>
      </c>
      <c r="AK558" s="276" t="s">
        <v>261</v>
      </c>
      <c r="AL558" s="277" t="s">
        <v>53</v>
      </c>
      <c r="AM558" s="276" t="s">
        <v>512</v>
      </c>
      <c r="AN558" s="276" t="s">
        <v>513</v>
      </c>
      <c r="AO558" s="277" t="s">
        <v>52</v>
      </c>
    </row>
    <row r="559" spans="1:41" ht="15" thickBot="1" x14ac:dyDescent="0.4">
      <c r="A559" s="8">
        <v>2025</v>
      </c>
      <c r="B559" s="9" t="s">
        <v>52</v>
      </c>
      <c r="C559" s="9" t="s">
        <v>53</v>
      </c>
      <c r="D559" s="9" t="s">
        <v>261</v>
      </c>
      <c r="E559" s="9" t="s">
        <v>30</v>
      </c>
      <c r="F559" s="8">
        <v>2034</v>
      </c>
      <c r="G559" s="28" t="s">
        <v>35</v>
      </c>
      <c r="H559" s="11">
        <v>6.0819999999999999E-2</v>
      </c>
      <c r="I559" s="11">
        <v>7.152E-2</v>
      </c>
      <c r="J559" s="11">
        <v>2.613E-2</v>
      </c>
      <c r="K559" s="11">
        <v>6.7909999999999998E-2</v>
      </c>
      <c r="L559" s="11">
        <v>2.7709999999999999E-2</v>
      </c>
      <c r="M559" s="11">
        <v>0</v>
      </c>
      <c r="N559" s="11">
        <v>6.2100000000000002E-2</v>
      </c>
      <c r="O559" s="11">
        <v>3.4950000000000002E-2</v>
      </c>
      <c r="P559" s="11">
        <v>5.484E-2</v>
      </c>
      <c r="Q559" s="11">
        <v>5.4339999999999999E-2</v>
      </c>
      <c r="R559" s="11" t="s">
        <v>35</v>
      </c>
      <c r="S559" s="11" t="s">
        <v>35</v>
      </c>
      <c r="T559" s="11">
        <v>0.48235</v>
      </c>
      <c r="U559" s="11">
        <v>0</v>
      </c>
      <c r="V559" s="11">
        <v>0</v>
      </c>
      <c r="W559" s="11">
        <v>0</v>
      </c>
      <c r="X559" s="11">
        <v>0</v>
      </c>
      <c r="Y559" s="11">
        <v>0.48235</v>
      </c>
      <c r="Z559" s="11">
        <v>2.5899999999999999E-3</v>
      </c>
      <c r="AA559" s="11">
        <v>5.9089999999999997E-2</v>
      </c>
      <c r="AB559" s="11">
        <v>1.7180000000000001E-2</v>
      </c>
      <c r="AC559" s="11">
        <v>7.886E-2</v>
      </c>
      <c r="AD559" s="71">
        <f t="shared" si="27"/>
        <v>2.1999999999999999E-2</v>
      </c>
      <c r="AE559" s="71">
        <f t="shared" si="28"/>
        <v>0</v>
      </c>
      <c r="AF559" s="71">
        <f t="shared" si="29"/>
        <v>0</v>
      </c>
      <c r="AG559" s="277" t="s">
        <v>906</v>
      </c>
      <c r="AH559" s="277" t="s">
        <v>509</v>
      </c>
      <c r="AI559" s="276" t="s">
        <v>510</v>
      </c>
      <c r="AJ559" s="276" t="s">
        <v>511</v>
      </c>
      <c r="AK559" s="276" t="s">
        <v>261</v>
      </c>
      <c r="AL559" s="277" t="s">
        <v>53</v>
      </c>
      <c r="AM559" s="276" t="s">
        <v>512</v>
      </c>
      <c r="AN559" s="276" t="s">
        <v>513</v>
      </c>
      <c r="AO559" s="277" t="s">
        <v>52</v>
      </c>
    </row>
    <row r="560" spans="1:41" ht="15" thickBot="1" x14ac:dyDescent="0.4">
      <c r="A560" s="8">
        <v>2025</v>
      </c>
      <c r="B560" s="9" t="s">
        <v>52</v>
      </c>
      <c r="C560" s="9" t="s">
        <v>53</v>
      </c>
      <c r="D560" s="9" t="s">
        <v>261</v>
      </c>
      <c r="E560" s="9" t="s">
        <v>30</v>
      </c>
      <c r="F560" s="8">
        <v>2035</v>
      </c>
      <c r="G560" s="28" t="s">
        <v>35</v>
      </c>
      <c r="H560" s="11">
        <v>6.2309999999999997E-2</v>
      </c>
      <c r="I560" s="11">
        <v>7.0809999999999998E-2</v>
      </c>
      <c r="J560" s="11">
        <v>2.5409999999999999E-2</v>
      </c>
      <c r="K560" s="11">
        <v>6.8210000000000007E-2</v>
      </c>
      <c r="L560" s="11">
        <v>2.9080000000000002E-2</v>
      </c>
      <c r="M560" s="11">
        <v>0</v>
      </c>
      <c r="N560" s="11">
        <v>5.6680000000000001E-2</v>
      </c>
      <c r="O560" s="11">
        <v>3.3980000000000003E-2</v>
      </c>
      <c r="P560" s="11">
        <v>5.4859999999999999E-2</v>
      </c>
      <c r="Q560" s="11">
        <v>5.185E-2</v>
      </c>
      <c r="R560" s="11" t="s">
        <v>35</v>
      </c>
      <c r="S560" s="11" t="s">
        <v>35</v>
      </c>
      <c r="T560" s="11">
        <v>0.47566000000000003</v>
      </c>
      <c r="U560" s="11">
        <v>0</v>
      </c>
      <c r="V560" s="11">
        <v>0</v>
      </c>
      <c r="W560" s="11">
        <v>0</v>
      </c>
      <c r="X560" s="11">
        <v>0</v>
      </c>
      <c r="Y560" s="11">
        <v>0.47566000000000003</v>
      </c>
      <c r="Z560" s="11">
        <v>2.65E-3</v>
      </c>
      <c r="AA560" s="11">
        <v>6.1030000000000001E-2</v>
      </c>
      <c r="AB560" s="11">
        <v>1.635E-2</v>
      </c>
      <c r="AC560" s="11">
        <v>8.0030000000000004E-2</v>
      </c>
      <c r="AD560" s="71">
        <f t="shared" si="27"/>
        <v>2.2499999999999999E-2</v>
      </c>
      <c r="AE560" s="71">
        <f t="shared" si="28"/>
        <v>0</v>
      </c>
      <c r="AF560" s="71">
        <f t="shared" si="29"/>
        <v>0</v>
      </c>
      <c r="AG560" s="277" t="s">
        <v>906</v>
      </c>
      <c r="AH560" s="277" t="s">
        <v>509</v>
      </c>
      <c r="AI560" s="276" t="s">
        <v>510</v>
      </c>
      <c r="AJ560" s="276" t="s">
        <v>511</v>
      </c>
      <c r="AK560" s="276" t="s">
        <v>261</v>
      </c>
      <c r="AL560" s="277" t="s">
        <v>53</v>
      </c>
      <c r="AM560" s="276" t="s">
        <v>512</v>
      </c>
      <c r="AN560" s="276" t="s">
        <v>513</v>
      </c>
      <c r="AO560" s="277" t="s">
        <v>52</v>
      </c>
    </row>
    <row r="561" spans="1:41" ht="15" thickBot="1" x14ac:dyDescent="0.4">
      <c r="A561" s="8">
        <v>2025</v>
      </c>
      <c r="B561" s="9" t="s">
        <v>52</v>
      </c>
      <c r="C561" s="9" t="s">
        <v>53</v>
      </c>
      <c r="D561" s="9" t="s">
        <v>261</v>
      </c>
      <c r="E561" s="9" t="s">
        <v>31</v>
      </c>
      <c r="F561" s="8">
        <v>2025</v>
      </c>
      <c r="G561" s="11" t="s">
        <v>381</v>
      </c>
      <c r="H561" s="11" t="s">
        <v>381</v>
      </c>
      <c r="I561" s="11" t="s">
        <v>381</v>
      </c>
      <c r="J561" s="11" t="s">
        <v>381</v>
      </c>
      <c r="K561" s="11" t="s">
        <v>381</v>
      </c>
      <c r="L561" s="11" t="s">
        <v>381</v>
      </c>
      <c r="M561" s="11" t="s">
        <v>381</v>
      </c>
      <c r="N561" s="11" t="s">
        <v>381</v>
      </c>
      <c r="O561" s="11" t="s">
        <v>381</v>
      </c>
      <c r="P561" s="11" t="s">
        <v>381</v>
      </c>
      <c r="Q561" s="11" t="s">
        <v>381</v>
      </c>
      <c r="R561" s="11" t="s">
        <v>381</v>
      </c>
      <c r="S561" s="11" t="s">
        <v>381</v>
      </c>
      <c r="T561" s="11" t="s">
        <v>381</v>
      </c>
      <c r="U561" s="11" t="s">
        <v>381</v>
      </c>
      <c r="V561" s="11" t="s">
        <v>381</v>
      </c>
      <c r="W561" s="11" t="s">
        <v>381</v>
      </c>
      <c r="X561" s="11" t="s">
        <v>381</v>
      </c>
      <c r="Y561" s="11" t="s">
        <v>381</v>
      </c>
      <c r="Z561" s="11">
        <v>5.62E-3</v>
      </c>
      <c r="AA561" s="11">
        <v>0.18098</v>
      </c>
      <c r="AB561" s="11">
        <v>5.4120000000000001E-2</v>
      </c>
      <c r="AC561" s="11">
        <v>0.24071000000000001</v>
      </c>
      <c r="AD561" s="71"/>
      <c r="AE561" s="71"/>
      <c r="AF561" s="71">
        <f t="shared" si="29"/>
        <v>0</v>
      </c>
      <c r="AG561" s="277" t="s">
        <v>907</v>
      </c>
      <c r="AH561" s="277" t="s">
        <v>509</v>
      </c>
      <c r="AI561" s="276" t="s">
        <v>510</v>
      </c>
      <c r="AJ561" s="276" t="s">
        <v>511</v>
      </c>
      <c r="AK561" s="276" t="s">
        <v>261</v>
      </c>
      <c r="AL561" s="277" t="s">
        <v>53</v>
      </c>
      <c r="AM561" s="276" t="s">
        <v>512</v>
      </c>
      <c r="AN561" s="276" t="s">
        <v>513</v>
      </c>
      <c r="AO561" s="277" t="s">
        <v>52</v>
      </c>
    </row>
    <row r="562" spans="1:41" ht="15" thickBot="1" x14ac:dyDescent="0.4">
      <c r="A562" s="8">
        <v>2025</v>
      </c>
      <c r="B562" s="9" t="s">
        <v>52</v>
      </c>
      <c r="C562" s="9" t="s">
        <v>53</v>
      </c>
      <c r="D562" s="9" t="s">
        <v>261</v>
      </c>
      <c r="E562" s="9" t="s">
        <v>31</v>
      </c>
      <c r="F562" s="8">
        <v>2026</v>
      </c>
      <c r="G562" s="11" t="s">
        <v>381</v>
      </c>
      <c r="H562" s="11" t="s">
        <v>381</v>
      </c>
      <c r="I562" s="11" t="s">
        <v>381</v>
      </c>
      <c r="J562" s="11" t="s">
        <v>381</v>
      </c>
      <c r="K562" s="11" t="s">
        <v>381</v>
      </c>
      <c r="L562" s="11" t="s">
        <v>381</v>
      </c>
      <c r="M562" s="11" t="s">
        <v>381</v>
      </c>
      <c r="N562" s="11" t="s">
        <v>381</v>
      </c>
      <c r="O562" s="11" t="s">
        <v>381</v>
      </c>
      <c r="P562" s="11" t="s">
        <v>381</v>
      </c>
      <c r="Q562" s="11" t="s">
        <v>381</v>
      </c>
      <c r="R562" s="11" t="s">
        <v>381</v>
      </c>
      <c r="S562" s="11" t="s">
        <v>381</v>
      </c>
      <c r="T562" s="11" t="s">
        <v>381</v>
      </c>
      <c r="U562" s="11" t="s">
        <v>381</v>
      </c>
      <c r="V562" s="11" t="s">
        <v>381</v>
      </c>
      <c r="W562" s="11" t="s">
        <v>381</v>
      </c>
      <c r="X562" s="11" t="s">
        <v>381</v>
      </c>
      <c r="Y562" s="11" t="s">
        <v>381</v>
      </c>
      <c r="Z562" s="11">
        <v>5.8199999999999997E-3</v>
      </c>
      <c r="AA562" s="11">
        <v>0.16983000000000001</v>
      </c>
      <c r="AB562" s="11">
        <v>5.9299999999999999E-2</v>
      </c>
      <c r="AC562" s="11">
        <v>0.23494999999999999</v>
      </c>
      <c r="AD562" s="71"/>
      <c r="AE562" s="71"/>
      <c r="AF562" s="71">
        <f t="shared" si="29"/>
        <v>0</v>
      </c>
      <c r="AG562" s="277" t="s">
        <v>907</v>
      </c>
      <c r="AH562" s="277" t="s">
        <v>509</v>
      </c>
      <c r="AI562" s="276" t="s">
        <v>510</v>
      </c>
      <c r="AJ562" s="276" t="s">
        <v>511</v>
      </c>
      <c r="AK562" s="276" t="s">
        <v>261</v>
      </c>
      <c r="AL562" s="277" t="s">
        <v>53</v>
      </c>
      <c r="AM562" s="276" t="s">
        <v>512</v>
      </c>
      <c r="AN562" s="276" t="s">
        <v>513</v>
      </c>
      <c r="AO562" s="277" t="s">
        <v>52</v>
      </c>
    </row>
    <row r="563" spans="1:41" ht="15" thickBot="1" x14ac:dyDescent="0.4">
      <c r="A563" s="8">
        <v>2025</v>
      </c>
      <c r="B563" s="9" t="s">
        <v>52</v>
      </c>
      <c r="C563" s="9" t="s">
        <v>53</v>
      </c>
      <c r="D563" s="9" t="s">
        <v>261</v>
      </c>
      <c r="E563" s="9" t="s">
        <v>31</v>
      </c>
      <c r="F563" s="8">
        <v>2027</v>
      </c>
      <c r="G563" s="11" t="s">
        <v>381</v>
      </c>
      <c r="H563" s="11" t="s">
        <v>381</v>
      </c>
      <c r="I563" s="11" t="s">
        <v>381</v>
      </c>
      <c r="J563" s="11" t="s">
        <v>381</v>
      </c>
      <c r="K563" s="11" t="s">
        <v>381</v>
      </c>
      <c r="L563" s="11" t="s">
        <v>381</v>
      </c>
      <c r="M563" s="11" t="s">
        <v>381</v>
      </c>
      <c r="N563" s="11" t="s">
        <v>381</v>
      </c>
      <c r="O563" s="11" t="s">
        <v>381</v>
      </c>
      <c r="P563" s="11" t="s">
        <v>381</v>
      </c>
      <c r="Q563" s="11" t="s">
        <v>381</v>
      </c>
      <c r="R563" s="11" t="s">
        <v>381</v>
      </c>
      <c r="S563" s="11" t="s">
        <v>381</v>
      </c>
      <c r="T563" s="11" t="s">
        <v>381</v>
      </c>
      <c r="U563" s="11" t="s">
        <v>381</v>
      </c>
      <c r="V563" s="11" t="s">
        <v>381</v>
      </c>
      <c r="W563" s="11" t="s">
        <v>381</v>
      </c>
      <c r="X563" s="11" t="s">
        <v>381</v>
      </c>
      <c r="Y563" s="11" t="s">
        <v>381</v>
      </c>
      <c r="Z563" s="11">
        <v>6.13E-3</v>
      </c>
      <c r="AA563" s="11">
        <v>0.15429999999999999</v>
      </c>
      <c r="AB563" s="11">
        <v>5.8990000000000001E-2</v>
      </c>
      <c r="AC563" s="11">
        <v>0.21942</v>
      </c>
      <c r="AD563" s="71"/>
      <c r="AE563" s="71"/>
      <c r="AF563" s="71">
        <f t="shared" si="29"/>
        <v>0</v>
      </c>
      <c r="AG563" s="277" t="s">
        <v>907</v>
      </c>
      <c r="AH563" s="277" t="s">
        <v>509</v>
      </c>
      <c r="AI563" s="276" t="s">
        <v>510</v>
      </c>
      <c r="AJ563" s="276" t="s">
        <v>511</v>
      </c>
      <c r="AK563" s="276" t="s">
        <v>261</v>
      </c>
      <c r="AL563" s="277" t="s">
        <v>53</v>
      </c>
      <c r="AM563" s="276" t="s">
        <v>512</v>
      </c>
      <c r="AN563" s="276" t="s">
        <v>513</v>
      </c>
      <c r="AO563" s="277" t="s">
        <v>52</v>
      </c>
    </row>
    <row r="564" spans="1:41" ht="15" thickBot="1" x14ac:dyDescent="0.4">
      <c r="A564" s="8">
        <v>2025</v>
      </c>
      <c r="B564" s="9" t="s">
        <v>52</v>
      </c>
      <c r="C564" s="9" t="s">
        <v>53</v>
      </c>
      <c r="D564" s="9" t="s">
        <v>261</v>
      </c>
      <c r="E564" s="9" t="s">
        <v>31</v>
      </c>
      <c r="F564" s="8">
        <v>2028</v>
      </c>
      <c r="G564" s="11" t="s">
        <v>381</v>
      </c>
      <c r="H564" s="11" t="s">
        <v>381</v>
      </c>
      <c r="I564" s="11" t="s">
        <v>381</v>
      </c>
      <c r="J564" s="11" t="s">
        <v>381</v>
      </c>
      <c r="K564" s="11" t="s">
        <v>381</v>
      </c>
      <c r="L564" s="11" t="s">
        <v>381</v>
      </c>
      <c r="M564" s="11" t="s">
        <v>381</v>
      </c>
      <c r="N564" s="11" t="s">
        <v>381</v>
      </c>
      <c r="O564" s="11" t="s">
        <v>381</v>
      </c>
      <c r="P564" s="11" t="s">
        <v>381</v>
      </c>
      <c r="Q564" s="11" t="s">
        <v>381</v>
      </c>
      <c r="R564" s="11" t="s">
        <v>381</v>
      </c>
      <c r="S564" s="11" t="s">
        <v>381</v>
      </c>
      <c r="T564" s="11" t="s">
        <v>381</v>
      </c>
      <c r="U564" s="11" t="s">
        <v>381</v>
      </c>
      <c r="V564" s="11" t="s">
        <v>381</v>
      </c>
      <c r="W564" s="11" t="s">
        <v>381</v>
      </c>
      <c r="X564" s="11" t="s">
        <v>381</v>
      </c>
      <c r="Y564" s="11" t="s">
        <v>381</v>
      </c>
      <c r="Z564" s="11">
        <v>6.4700000000000001E-3</v>
      </c>
      <c r="AA564" s="11">
        <v>0.16336000000000001</v>
      </c>
      <c r="AB564" s="11">
        <v>6.1699999999999998E-2</v>
      </c>
      <c r="AC564" s="11">
        <v>0.23153000000000001</v>
      </c>
      <c r="AD564" s="71"/>
      <c r="AE564" s="71"/>
      <c r="AF564" s="71">
        <f t="shared" si="29"/>
        <v>0</v>
      </c>
      <c r="AG564" s="277" t="s">
        <v>907</v>
      </c>
      <c r="AH564" s="277" t="s">
        <v>509</v>
      </c>
      <c r="AI564" s="276" t="s">
        <v>510</v>
      </c>
      <c r="AJ564" s="276" t="s">
        <v>511</v>
      </c>
      <c r="AK564" s="276" t="s">
        <v>261</v>
      </c>
      <c r="AL564" s="277" t="s">
        <v>53</v>
      </c>
      <c r="AM564" s="276" t="s">
        <v>512</v>
      </c>
      <c r="AN564" s="276" t="s">
        <v>513</v>
      </c>
      <c r="AO564" s="277" t="s">
        <v>52</v>
      </c>
    </row>
    <row r="565" spans="1:41" ht="15" thickBot="1" x14ac:dyDescent="0.4">
      <c r="A565" s="8">
        <v>2025</v>
      </c>
      <c r="B565" s="9" t="s">
        <v>52</v>
      </c>
      <c r="C565" s="9" t="s">
        <v>53</v>
      </c>
      <c r="D565" s="9" t="s">
        <v>261</v>
      </c>
      <c r="E565" s="9" t="s">
        <v>31</v>
      </c>
      <c r="F565" s="8">
        <v>2029</v>
      </c>
      <c r="G565" s="11" t="s">
        <v>381</v>
      </c>
      <c r="H565" s="11" t="s">
        <v>381</v>
      </c>
      <c r="I565" s="11" t="s">
        <v>381</v>
      </c>
      <c r="J565" s="11" t="s">
        <v>381</v>
      </c>
      <c r="K565" s="11" t="s">
        <v>381</v>
      </c>
      <c r="L565" s="11" t="s">
        <v>381</v>
      </c>
      <c r="M565" s="11" t="s">
        <v>381</v>
      </c>
      <c r="N565" s="11" t="s">
        <v>381</v>
      </c>
      <c r="O565" s="11" t="s">
        <v>381</v>
      </c>
      <c r="P565" s="11" t="s">
        <v>381</v>
      </c>
      <c r="Q565" s="11" t="s">
        <v>381</v>
      </c>
      <c r="R565" s="11" t="s">
        <v>381</v>
      </c>
      <c r="S565" s="11" t="s">
        <v>381</v>
      </c>
      <c r="T565" s="11" t="s">
        <v>381</v>
      </c>
      <c r="U565" s="11" t="s">
        <v>381</v>
      </c>
      <c r="V565" s="11" t="s">
        <v>381</v>
      </c>
      <c r="W565" s="11" t="s">
        <v>381</v>
      </c>
      <c r="X565" s="11" t="s">
        <v>381</v>
      </c>
      <c r="Y565" s="11" t="s">
        <v>381</v>
      </c>
      <c r="Z565" s="11">
        <v>6.8500000000000002E-3</v>
      </c>
      <c r="AA565" s="11">
        <v>0.16979</v>
      </c>
      <c r="AB565" s="11">
        <v>6.1929999999999999E-2</v>
      </c>
      <c r="AC565" s="11">
        <v>0.23857</v>
      </c>
      <c r="AD565" s="71"/>
      <c r="AE565" s="71"/>
      <c r="AF565" s="71">
        <f t="shared" si="29"/>
        <v>0</v>
      </c>
      <c r="AG565" s="277" t="s">
        <v>907</v>
      </c>
      <c r="AH565" s="277" t="s">
        <v>509</v>
      </c>
      <c r="AI565" s="276" t="s">
        <v>510</v>
      </c>
      <c r="AJ565" s="276" t="s">
        <v>511</v>
      </c>
      <c r="AK565" s="276" t="s">
        <v>261</v>
      </c>
      <c r="AL565" s="277" t="s">
        <v>53</v>
      </c>
      <c r="AM565" s="276" t="s">
        <v>512</v>
      </c>
      <c r="AN565" s="276" t="s">
        <v>513</v>
      </c>
      <c r="AO565" s="277" t="s">
        <v>52</v>
      </c>
    </row>
    <row r="566" spans="1:41" ht="15" thickBot="1" x14ac:dyDescent="0.4">
      <c r="A566" s="8">
        <v>2025</v>
      </c>
      <c r="B566" s="9" t="s">
        <v>52</v>
      </c>
      <c r="C566" s="9" t="s">
        <v>53</v>
      </c>
      <c r="D566" s="9" t="s">
        <v>261</v>
      </c>
      <c r="E566" s="9" t="s">
        <v>31</v>
      </c>
      <c r="F566" s="8">
        <v>2030</v>
      </c>
      <c r="G566" s="11" t="s">
        <v>381</v>
      </c>
      <c r="H566" s="11" t="s">
        <v>381</v>
      </c>
      <c r="I566" s="11" t="s">
        <v>381</v>
      </c>
      <c r="J566" s="11" t="s">
        <v>381</v>
      </c>
      <c r="K566" s="11" t="s">
        <v>381</v>
      </c>
      <c r="L566" s="11" t="s">
        <v>381</v>
      </c>
      <c r="M566" s="11" t="s">
        <v>381</v>
      </c>
      <c r="N566" s="11" t="s">
        <v>381</v>
      </c>
      <c r="O566" s="11" t="s">
        <v>381</v>
      </c>
      <c r="P566" s="11" t="s">
        <v>381</v>
      </c>
      <c r="Q566" s="11" t="s">
        <v>381</v>
      </c>
      <c r="R566" s="11" t="s">
        <v>381</v>
      </c>
      <c r="S566" s="11" t="s">
        <v>381</v>
      </c>
      <c r="T566" s="11" t="s">
        <v>381</v>
      </c>
      <c r="U566" s="11" t="s">
        <v>381</v>
      </c>
      <c r="V566" s="11" t="s">
        <v>381</v>
      </c>
      <c r="W566" s="11" t="s">
        <v>381</v>
      </c>
      <c r="X566" s="11" t="s">
        <v>381</v>
      </c>
      <c r="Y566" s="11" t="s">
        <v>381</v>
      </c>
      <c r="Z566" s="11">
        <v>7.2100000000000003E-3</v>
      </c>
      <c r="AA566" s="11">
        <v>0.16142999999999999</v>
      </c>
      <c r="AB566" s="11">
        <v>4.104E-2</v>
      </c>
      <c r="AC566" s="11">
        <v>0.20968999999999999</v>
      </c>
      <c r="AD566" s="71"/>
      <c r="AE566" s="71"/>
      <c r="AF566" s="71">
        <f t="shared" si="29"/>
        <v>0</v>
      </c>
      <c r="AG566" s="277" t="s">
        <v>907</v>
      </c>
      <c r="AH566" s="277" t="s">
        <v>509</v>
      </c>
      <c r="AI566" s="276" t="s">
        <v>510</v>
      </c>
      <c r="AJ566" s="276" t="s">
        <v>511</v>
      </c>
      <c r="AK566" s="276" t="s">
        <v>261</v>
      </c>
      <c r="AL566" s="277" t="s">
        <v>53</v>
      </c>
      <c r="AM566" s="276" t="s">
        <v>512</v>
      </c>
      <c r="AN566" s="276" t="s">
        <v>513</v>
      </c>
      <c r="AO566" s="277" t="s">
        <v>52</v>
      </c>
    </row>
    <row r="567" spans="1:41" ht="15" thickBot="1" x14ac:dyDescent="0.4">
      <c r="A567" s="8">
        <v>2025</v>
      </c>
      <c r="B567" s="9" t="s">
        <v>52</v>
      </c>
      <c r="C567" s="9" t="s">
        <v>53</v>
      </c>
      <c r="D567" s="9" t="s">
        <v>261</v>
      </c>
      <c r="E567" s="9" t="s">
        <v>31</v>
      </c>
      <c r="F567" s="8">
        <v>2031</v>
      </c>
      <c r="G567" s="11" t="s">
        <v>381</v>
      </c>
      <c r="H567" s="11" t="s">
        <v>381</v>
      </c>
      <c r="I567" s="11" t="s">
        <v>381</v>
      </c>
      <c r="J567" s="11" t="s">
        <v>381</v>
      </c>
      <c r="K567" s="11" t="s">
        <v>381</v>
      </c>
      <c r="L567" s="11" t="s">
        <v>381</v>
      </c>
      <c r="M567" s="11" t="s">
        <v>381</v>
      </c>
      <c r="N567" s="11" t="s">
        <v>381</v>
      </c>
      <c r="O567" s="11" t="s">
        <v>381</v>
      </c>
      <c r="P567" s="11" t="s">
        <v>381</v>
      </c>
      <c r="Q567" s="11" t="s">
        <v>381</v>
      </c>
      <c r="R567" s="11" t="s">
        <v>381</v>
      </c>
      <c r="S567" s="11" t="s">
        <v>381</v>
      </c>
      <c r="T567" s="11" t="s">
        <v>381</v>
      </c>
      <c r="U567" s="11" t="s">
        <v>381</v>
      </c>
      <c r="V567" s="11" t="s">
        <v>381</v>
      </c>
      <c r="W567" s="11" t="s">
        <v>381</v>
      </c>
      <c r="X567" s="11" t="s">
        <v>381</v>
      </c>
      <c r="Y567" s="11" t="s">
        <v>381</v>
      </c>
      <c r="Z567" s="11">
        <v>7.8200000000000006E-3</v>
      </c>
      <c r="AA567" s="11">
        <v>0.15673000000000001</v>
      </c>
      <c r="AB567" s="11">
        <v>2.8549999999999999E-2</v>
      </c>
      <c r="AC567" s="11">
        <v>0.19309999999999999</v>
      </c>
      <c r="AD567" s="71"/>
      <c r="AE567" s="71"/>
      <c r="AF567" s="71">
        <f t="shared" si="29"/>
        <v>0</v>
      </c>
      <c r="AG567" s="277" t="s">
        <v>907</v>
      </c>
      <c r="AH567" s="277" t="s">
        <v>509</v>
      </c>
      <c r="AI567" s="276" t="s">
        <v>510</v>
      </c>
      <c r="AJ567" s="276" t="s">
        <v>511</v>
      </c>
      <c r="AK567" s="276" t="s">
        <v>261</v>
      </c>
      <c r="AL567" s="277" t="s">
        <v>53</v>
      </c>
      <c r="AM567" s="276" t="s">
        <v>512</v>
      </c>
      <c r="AN567" s="276" t="s">
        <v>513</v>
      </c>
      <c r="AO567" s="277" t="s">
        <v>52</v>
      </c>
    </row>
    <row r="568" spans="1:41" ht="15" thickBot="1" x14ac:dyDescent="0.4">
      <c r="A568" s="8">
        <v>2025</v>
      </c>
      <c r="B568" s="9" t="s">
        <v>52</v>
      </c>
      <c r="C568" s="9" t="s">
        <v>53</v>
      </c>
      <c r="D568" s="9" t="s">
        <v>261</v>
      </c>
      <c r="E568" s="9" t="s">
        <v>31</v>
      </c>
      <c r="F568" s="8">
        <v>2032</v>
      </c>
      <c r="G568" s="11" t="s">
        <v>381</v>
      </c>
      <c r="H568" s="11" t="s">
        <v>381</v>
      </c>
      <c r="I568" s="11" t="s">
        <v>381</v>
      </c>
      <c r="J568" s="11" t="s">
        <v>381</v>
      </c>
      <c r="K568" s="11" t="s">
        <v>381</v>
      </c>
      <c r="L568" s="11" t="s">
        <v>381</v>
      </c>
      <c r="M568" s="11" t="s">
        <v>381</v>
      </c>
      <c r="N568" s="11" t="s">
        <v>381</v>
      </c>
      <c r="O568" s="11" t="s">
        <v>381</v>
      </c>
      <c r="P568" s="11" t="s">
        <v>381</v>
      </c>
      <c r="Q568" s="11" t="s">
        <v>381</v>
      </c>
      <c r="R568" s="11" t="s">
        <v>381</v>
      </c>
      <c r="S568" s="11" t="s">
        <v>381</v>
      </c>
      <c r="T568" s="11" t="s">
        <v>381</v>
      </c>
      <c r="U568" s="11" t="s">
        <v>381</v>
      </c>
      <c r="V568" s="11" t="s">
        <v>381</v>
      </c>
      <c r="W568" s="11" t="s">
        <v>381</v>
      </c>
      <c r="X568" s="11" t="s">
        <v>381</v>
      </c>
      <c r="Y568" s="11" t="s">
        <v>381</v>
      </c>
      <c r="Z568" s="11">
        <v>8.4799999999999997E-3</v>
      </c>
      <c r="AA568" s="11">
        <v>0.15026</v>
      </c>
      <c r="AB568" s="11">
        <v>2.247E-2</v>
      </c>
      <c r="AC568" s="11">
        <v>0.18121999999999999</v>
      </c>
      <c r="AD568" s="71"/>
      <c r="AE568" s="71"/>
      <c r="AF568" s="71">
        <f t="shared" si="29"/>
        <v>0</v>
      </c>
      <c r="AG568" s="277" t="s">
        <v>907</v>
      </c>
      <c r="AH568" s="277" t="s">
        <v>509</v>
      </c>
      <c r="AI568" s="276" t="s">
        <v>510</v>
      </c>
      <c r="AJ568" s="276" t="s">
        <v>511</v>
      </c>
      <c r="AK568" s="276" t="s">
        <v>261</v>
      </c>
      <c r="AL568" s="277" t="s">
        <v>53</v>
      </c>
      <c r="AM568" s="276" t="s">
        <v>512</v>
      </c>
      <c r="AN568" s="276" t="s">
        <v>513</v>
      </c>
      <c r="AO568" s="277" t="s">
        <v>52</v>
      </c>
    </row>
    <row r="569" spans="1:41" ht="15" thickBot="1" x14ac:dyDescent="0.4">
      <c r="A569" s="8">
        <v>2025</v>
      </c>
      <c r="B569" s="9" t="s">
        <v>52</v>
      </c>
      <c r="C569" s="9" t="s">
        <v>53</v>
      </c>
      <c r="D569" s="9" t="s">
        <v>261</v>
      </c>
      <c r="E569" s="9" t="s">
        <v>31</v>
      </c>
      <c r="F569" s="8">
        <v>2033</v>
      </c>
      <c r="G569" s="11" t="s">
        <v>381</v>
      </c>
      <c r="H569" s="11" t="s">
        <v>381</v>
      </c>
      <c r="I569" s="11" t="s">
        <v>381</v>
      </c>
      <c r="J569" s="11" t="s">
        <v>381</v>
      </c>
      <c r="K569" s="11" t="s">
        <v>381</v>
      </c>
      <c r="L569" s="11" t="s">
        <v>381</v>
      </c>
      <c r="M569" s="11" t="s">
        <v>381</v>
      </c>
      <c r="N569" s="11" t="s">
        <v>381</v>
      </c>
      <c r="O569" s="11" t="s">
        <v>381</v>
      </c>
      <c r="P569" s="11" t="s">
        <v>381</v>
      </c>
      <c r="Q569" s="11" t="s">
        <v>381</v>
      </c>
      <c r="R569" s="11" t="s">
        <v>381</v>
      </c>
      <c r="S569" s="11" t="s">
        <v>381</v>
      </c>
      <c r="T569" s="11" t="s">
        <v>381</v>
      </c>
      <c r="U569" s="11" t="s">
        <v>381</v>
      </c>
      <c r="V569" s="11" t="s">
        <v>381</v>
      </c>
      <c r="W569" s="11" t="s">
        <v>381</v>
      </c>
      <c r="X569" s="11" t="s">
        <v>381</v>
      </c>
      <c r="Y569" s="11" t="s">
        <v>381</v>
      </c>
      <c r="Z569" s="11">
        <v>9.3900000000000008E-3</v>
      </c>
      <c r="AA569" s="11">
        <v>0.16198000000000001</v>
      </c>
      <c r="AB569" s="11">
        <v>2.3550000000000001E-2</v>
      </c>
      <c r="AC569" s="11">
        <v>0.19492000000000001</v>
      </c>
      <c r="AD569" s="71"/>
      <c r="AE569" s="71"/>
      <c r="AF569" s="71">
        <f t="shared" si="29"/>
        <v>0</v>
      </c>
      <c r="AG569" s="277" t="s">
        <v>907</v>
      </c>
      <c r="AH569" s="277" t="s">
        <v>509</v>
      </c>
      <c r="AI569" s="276" t="s">
        <v>510</v>
      </c>
      <c r="AJ569" s="276" t="s">
        <v>511</v>
      </c>
      <c r="AK569" s="276" t="s">
        <v>261</v>
      </c>
      <c r="AL569" s="277" t="s">
        <v>53</v>
      </c>
      <c r="AM569" s="276" t="s">
        <v>512</v>
      </c>
      <c r="AN569" s="276" t="s">
        <v>513</v>
      </c>
      <c r="AO569" s="277" t="s">
        <v>52</v>
      </c>
    </row>
    <row r="570" spans="1:41" ht="15" thickBot="1" x14ac:dyDescent="0.4">
      <c r="A570" s="8">
        <v>2025</v>
      </c>
      <c r="B570" s="9" t="s">
        <v>52</v>
      </c>
      <c r="C570" s="9" t="s">
        <v>53</v>
      </c>
      <c r="D570" s="9" t="s">
        <v>261</v>
      </c>
      <c r="E570" s="9" t="s">
        <v>31</v>
      </c>
      <c r="F570" s="8">
        <v>2034</v>
      </c>
      <c r="G570" s="11" t="s">
        <v>381</v>
      </c>
      <c r="H570" s="11" t="s">
        <v>381</v>
      </c>
      <c r="I570" s="11" t="s">
        <v>381</v>
      </c>
      <c r="J570" s="11" t="s">
        <v>381</v>
      </c>
      <c r="K570" s="11" t="s">
        <v>381</v>
      </c>
      <c r="L570" s="11" t="s">
        <v>381</v>
      </c>
      <c r="M570" s="11" t="s">
        <v>381</v>
      </c>
      <c r="N570" s="11" t="s">
        <v>381</v>
      </c>
      <c r="O570" s="11" t="s">
        <v>381</v>
      </c>
      <c r="P570" s="11" t="s">
        <v>381</v>
      </c>
      <c r="Q570" s="11" t="s">
        <v>381</v>
      </c>
      <c r="R570" s="11" t="s">
        <v>381</v>
      </c>
      <c r="S570" s="11" t="s">
        <v>381</v>
      </c>
      <c r="T570" s="11" t="s">
        <v>381</v>
      </c>
      <c r="U570" s="11" t="s">
        <v>381</v>
      </c>
      <c r="V570" s="11" t="s">
        <v>381</v>
      </c>
      <c r="W570" s="11" t="s">
        <v>381</v>
      </c>
      <c r="X570" s="11" t="s">
        <v>381</v>
      </c>
      <c r="Y570" s="11" t="s">
        <v>381</v>
      </c>
      <c r="Z570" s="11">
        <v>1.0290000000000001E-2</v>
      </c>
      <c r="AA570" s="11">
        <v>0.17083999999999999</v>
      </c>
      <c r="AB570" s="11">
        <v>2.564E-2</v>
      </c>
      <c r="AC570" s="11">
        <v>0.20677000000000001</v>
      </c>
      <c r="AD570" s="71"/>
      <c r="AE570" s="71"/>
      <c r="AF570" s="71">
        <f t="shared" si="29"/>
        <v>0</v>
      </c>
      <c r="AG570" s="277" t="s">
        <v>907</v>
      </c>
      <c r="AH570" s="277" t="s">
        <v>509</v>
      </c>
      <c r="AI570" s="276" t="s">
        <v>510</v>
      </c>
      <c r="AJ570" s="276" t="s">
        <v>511</v>
      </c>
      <c r="AK570" s="276" t="s">
        <v>261</v>
      </c>
      <c r="AL570" s="277" t="s">
        <v>53</v>
      </c>
      <c r="AM570" s="276" t="s">
        <v>512</v>
      </c>
      <c r="AN570" s="276" t="s">
        <v>513</v>
      </c>
      <c r="AO570" s="277" t="s">
        <v>52</v>
      </c>
    </row>
    <row r="571" spans="1:41" ht="15" thickBot="1" x14ac:dyDescent="0.4">
      <c r="A571" s="8">
        <v>2025</v>
      </c>
      <c r="B571" s="9" t="s">
        <v>52</v>
      </c>
      <c r="C571" s="9" t="s">
        <v>53</v>
      </c>
      <c r="D571" s="9" t="s">
        <v>261</v>
      </c>
      <c r="E571" s="9" t="s">
        <v>31</v>
      </c>
      <c r="F571" s="8">
        <v>2035</v>
      </c>
      <c r="G571" s="11" t="s">
        <v>381</v>
      </c>
      <c r="H571" s="11" t="s">
        <v>381</v>
      </c>
      <c r="I571" s="11" t="s">
        <v>381</v>
      </c>
      <c r="J571" s="11" t="s">
        <v>381</v>
      </c>
      <c r="K571" s="11" t="s">
        <v>381</v>
      </c>
      <c r="L571" s="11" t="s">
        <v>381</v>
      </c>
      <c r="M571" s="11" t="s">
        <v>381</v>
      </c>
      <c r="N571" s="11" t="s">
        <v>381</v>
      </c>
      <c r="O571" s="11" t="s">
        <v>381</v>
      </c>
      <c r="P571" s="11" t="s">
        <v>381</v>
      </c>
      <c r="Q571" s="11" t="s">
        <v>381</v>
      </c>
      <c r="R571" s="11" t="s">
        <v>381</v>
      </c>
      <c r="S571" s="11" t="s">
        <v>381</v>
      </c>
      <c r="T571" s="11" t="s">
        <v>381</v>
      </c>
      <c r="U571" s="11" t="s">
        <v>381</v>
      </c>
      <c r="V571" s="11" t="s">
        <v>381</v>
      </c>
      <c r="W571" s="11" t="s">
        <v>381</v>
      </c>
      <c r="X571" s="11" t="s">
        <v>381</v>
      </c>
      <c r="Y571" s="11" t="s">
        <v>381</v>
      </c>
      <c r="Z571" s="11">
        <v>0</v>
      </c>
      <c r="AA571" s="11">
        <v>0.14207</v>
      </c>
      <c r="AB571" s="11">
        <v>2.8539999999999999E-2</v>
      </c>
      <c r="AC571" s="11">
        <v>0.17061000000000001</v>
      </c>
      <c r="AD571" s="71"/>
      <c r="AE571" s="71"/>
      <c r="AF571" s="71">
        <f t="shared" si="29"/>
        <v>0</v>
      </c>
      <c r="AG571" s="277" t="s">
        <v>907</v>
      </c>
      <c r="AH571" s="277" t="s">
        <v>509</v>
      </c>
      <c r="AI571" s="276" t="s">
        <v>510</v>
      </c>
      <c r="AJ571" s="276" t="s">
        <v>511</v>
      </c>
      <c r="AK571" s="276" t="s">
        <v>261</v>
      </c>
      <c r="AL571" s="277" t="s">
        <v>53</v>
      </c>
      <c r="AM571" s="276" t="s">
        <v>512</v>
      </c>
      <c r="AN571" s="276" t="s">
        <v>513</v>
      </c>
      <c r="AO571" s="277" t="s">
        <v>52</v>
      </c>
    </row>
    <row r="572" spans="1:41" ht="15" thickBot="1" x14ac:dyDescent="0.4">
      <c r="A572" s="8">
        <v>2025</v>
      </c>
      <c r="B572" s="9" t="s">
        <v>52</v>
      </c>
      <c r="C572" s="9" t="s">
        <v>53</v>
      </c>
      <c r="D572" s="9" t="s">
        <v>261</v>
      </c>
      <c r="E572" s="9" t="s">
        <v>32</v>
      </c>
      <c r="F572" s="8">
        <v>2025</v>
      </c>
      <c r="G572" s="28" t="s">
        <v>35</v>
      </c>
      <c r="H572" s="11">
        <v>0.34131</v>
      </c>
      <c r="I572" s="11">
        <v>3.29E-3</v>
      </c>
      <c r="J572" s="11">
        <v>3.7589999999999998E-2</v>
      </c>
      <c r="K572" s="11">
        <v>0.62861</v>
      </c>
      <c r="L572" s="11">
        <v>8.7359999999999993E-2</v>
      </c>
      <c r="M572" s="11">
        <v>0</v>
      </c>
      <c r="N572" s="11">
        <v>1.1078399999999999</v>
      </c>
      <c r="O572" s="11">
        <v>0.24926999999999999</v>
      </c>
      <c r="P572" s="11">
        <v>1.1494800000000001</v>
      </c>
      <c r="Q572" s="11">
        <v>0.10183</v>
      </c>
      <c r="R572" s="11" t="s">
        <v>35</v>
      </c>
      <c r="S572" s="11" t="s">
        <v>35</v>
      </c>
      <c r="T572" s="11">
        <v>4.1705199999999998</v>
      </c>
      <c r="U572" s="11">
        <v>0</v>
      </c>
      <c r="V572" s="11">
        <v>0</v>
      </c>
      <c r="W572" s="11">
        <v>0</v>
      </c>
      <c r="X572" s="11">
        <v>0</v>
      </c>
      <c r="Y572" s="11">
        <v>4.1705199999999998</v>
      </c>
      <c r="Z572" s="11">
        <v>0.85141</v>
      </c>
      <c r="AA572" s="11">
        <v>1.0624499999999999</v>
      </c>
      <c r="AB572" s="11">
        <v>1.157E-2</v>
      </c>
      <c r="AC572" s="11">
        <v>1.9254199999999999</v>
      </c>
      <c r="AD572" s="71">
        <f t="shared" si="27"/>
        <v>0.46389999999999998</v>
      </c>
      <c r="AE572" s="71">
        <f t="shared" si="28"/>
        <v>0</v>
      </c>
      <c r="AF572" s="71">
        <f t="shared" si="29"/>
        <v>0</v>
      </c>
      <c r="AG572" s="277" t="s">
        <v>908</v>
      </c>
      <c r="AH572" s="277" t="s">
        <v>509</v>
      </c>
      <c r="AI572" s="276" t="s">
        <v>510</v>
      </c>
      <c r="AJ572" s="276" t="s">
        <v>511</v>
      </c>
      <c r="AK572" s="276" t="s">
        <v>261</v>
      </c>
      <c r="AL572" s="277" t="s">
        <v>53</v>
      </c>
      <c r="AM572" s="276" t="s">
        <v>512</v>
      </c>
      <c r="AN572" s="276" t="s">
        <v>513</v>
      </c>
      <c r="AO572" s="277" t="s">
        <v>52</v>
      </c>
    </row>
    <row r="573" spans="1:41" ht="15" thickBot="1" x14ac:dyDescent="0.4">
      <c r="A573" s="8">
        <v>2025</v>
      </c>
      <c r="B573" s="9" t="s">
        <v>52</v>
      </c>
      <c r="C573" s="9" t="s">
        <v>53</v>
      </c>
      <c r="D573" s="9" t="s">
        <v>261</v>
      </c>
      <c r="E573" s="9" t="s">
        <v>32</v>
      </c>
      <c r="F573" s="8">
        <v>2026</v>
      </c>
      <c r="G573" s="28" t="s">
        <v>35</v>
      </c>
      <c r="H573" s="11">
        <v>0.56796000000000002</v>
      </c>
      <c r="I573" s="11">
        <v>5.6699999999999997E-3</v>
      </c>
      <c r="J573" s="11">
        <v>0.17377999999999999</v>
      </c>
      <c r="K573" s="11">
        <v>1.2364599999999999</v>
      </c>
      <c r="L573" s="11">
        <v>8.1460000000000005E-2</v>
      </c>
      <c r="M573" s="11">
        <v>0</v>
      </c>
      <c r="N573" s="11">
        <v>0.82703000000000004</v>
      </c>
      <c r="O573" s="11">
        <v>0.24492</v>
      </c>
      <c r="P573" s="11">
        <v>1.08388</v>
      </c>
      <c r="Q573" s="11">
        <v>0.18415000000000001</v>
      </c>
      <c r="R573" s="11" t="s">
        <v>35</v>
      </c>
      <c r="S573" s="11" t="s">
        <v>35</v>
      </c>
      <c r="T573" s="11">
        <v>4.8010700000000002</v>
      </c>
      <c r="U573" s="11">
        <v>0</v>
      </c>
      <c r="V573" s="11">
        <v>0</v>
      </c>
      <c r="W573" s="11">
        <v>0</v>
      </c>
      <c r="X573" s="11">
        <v>0</v>
      </c>
      <c r="Y573" s="11">
        <v>4.8010700000000002</v>
      </c>
      <c r="Z573" s="11">
        <v>0.80461000000000005</v>
      </c>
      <c r="AA573" s="11">
        <v>1.2769999999999999</v>
      </c>
      <c r="AB573" s="11">
        <v>2.01E-2</v>
      </c>
      <c r="AC573" s="11">
        <v>2.1017000000000001</v>
      </c>
      <c r="AD573" s="71">
        <f t="shared" si="27"/>
        <v>0.39579999999999999</v>
      </c>
      <c r="AE573" s="71">
        <f t="shared" si="28"/>
        <v>0</v>
      </c>
      <c r="AF573" s="71">
        <f t="shared" si="29"/>
        <v>0</v>
      </c>
      <c r="AG573" s="277" t="s">
        <v>908</v>
      </c>
      <c r="AH573" s="277" t="s">
        <v>509</v>
      </c>
      <c r="AI573" s="276" t="s">
        <v>510</v>
      </c>
      <c r="AJ573" s="276" t="s">
        <v>511</v>
      </c>
      <c r="AK573" s="276" t="s">
        <v>261</v>
      </c>
      <c r="AL573" s="277" t="s">
        <v>53</v>
      </c>
      <c r="AM573" s="276" t="s">
        <v>512</v>
      </c>
      <c r="AN573" s="276" t="s">
        <v>513</v>
      </c>
      <c r="AO573" s="277" t="s">
        <v>52</v>
      </c>
    </row>
    <row r="574" spans="1:41" ht="15" thickBot="1" x14ac:dyDescent="0.4">
      <c r="A574" s="8">
        <v>2025</v>
      </c>
      <c r="B574" s="9" t="s">
        <v>52</v>
      </c>
      <c r="C574" s="9" t="s">
        <v>53</v>
      </c>
      <c r="D574" s="9" t="s">
        <v>261</v>
      </c>
      <c r="E574" s="9" t="s">
        <v>32</v>
      </c>
      <c r="F574" s="8">
        <v>2027</v>
      </c>
      <c r="G574" s="28" t="s">
        <v>35</v>
      </c>
      <c r="H574" s="11">
        <v>0.39074999999999999</v>
      </c>
      <c r="I574" s="11">
        <v>1.1089999999999999E-2</v>
      </c>
      <c r="J574" s="11">
        <v>0.23336999999999999</v>
      </c>
      <c r="K574" s="11">
        <v>0.70679000000000003</v>
      </c>
      <c r="L574" s="11">
        <v>0.2261</v>
      </c>
      <c r="M574" s="11">
        <v>0</v>
      </c>
      <c r="N574" s="11">
        <v>0.80711999999999995</v>
      </c>
      <c r="O574" s="11">
        <v>0.50722</v>
      </c>
      <c r="P574" s="11">
        <v>1.2170099999999999</v>
      </c>
      <c r="Q574" s="11">
        <v>0.32222000000000001</v>
      </c>
      <c r="R574" s="11" t="s">
        <v>35</v>
      </c>
      <c r="S574" s="11" t="s">
        <v>35</v>
      </c>
      <c r="T574" s="11">
        <v>4.9484500000000002</v>
      </c>
      <c r="U574" s="11">
        <v>0</v>
      </c>
      <c r="V574" s="11">
        <v>0</v>
      </c>
      <c r="W574" s="11">
        <v>0</v>
      </c>
      <c r="X574" s="11">
        <v>0</v>
      </c>
      <c r="Y574" s="11">
        <v>4.9484500000000002</v>
      </c>
      <c r="Z574" s="11">
        <v>0.90563000000000005</v>
      </c>
      <c r="AA574" s="11">
        <v>1.28701</v>
      </c>
      <c r="AB574" s="11">
        <v>0.10038999999999999</v>
      </c>
      <c r="AC574" s="11">
        <v>2.2930299999999999</v>
      </c>
      <c r="AD574" s="71">
        <f t="shared" si="27"/>
        <v>0.52680000000000005</v>
      </c>
      <c r="AE574" s="71">
        <f t="shared" si="28"/>
        <v>0</v>
      </c>
      <c r="AF574" s="71">
        <f t="shared" si="29"/>
        <v>0</v>
      </c>
      <c r="AG574" s="277" t="s">
        <v>908</v>
      </c>
      <c r="AH574" s="277" t="s">
        <v>509</v>
      </c>
      <c r="AI574" s="276" t="s">
        <v>510</v>
      </c>
      <c r="AJ574" s="276" t="s">
        <v>511</v>
      </c>
      <c r="AK574" s="276" t="s">
        <v>261</v>
      </c>
      <c r="AL574" s="277" t="s">
        <v>53</v>
      </c>
      <c r="AM574" s="276" t="s">
        <v>512</v>
      </c>
      <c r="AN574" s="276" t="s">
        <v>513</v>
      </c>
      <c r="AO574" s="277" t="s">
        <v>52</v>
      </c>
    </row>
    <row r="575" spans="1:41" ht="15" thickBot="1" x14ac:dyDescent="0.4">
      <c r="A575" s="8">
        <v>2025</v>
      </c>
      <c r="B575" s="9" t="s">
        <v>52</v>
      </c>
      <c r="C575" s="9" t="s">
        <v>53</v>
      </c>
      <c r="D575" s="9" t="s">
        <v>261</v>
      </c>
      <c r="E575" s="9" t="s">
        <v>32</v>
      </c>
      <c r="F575" s="8">
        <v>2028</v>
      </c>
      <c r="G575" s="28" t="s">
        <v>35</v>
      </c>
      <c r="H575" s="11">
        <v>0.40928999999999999</v>
      </c>
      <c r="I575" s="11">
        <v>2.1260000000000001E-2</v>
      </c>
      <c r="J575" s="11">
        <v>0.22966</v>
      </c>
      <c r="K575" s="11">
        <v>0.69006999999999996</v>
      </c>
      <c r="L575" s="11">
        <v>0.19958000000000001</v>
      </c>
      <c r="M575" s="11">
        <v>0</v>
      </c>
      <c r="N575" s="11">
        <v>0.53058000000000005</v>
      </c>
      <c r="O575" s="11">
        <v>0.51722000000000001</v>
      </c>
      <c r="P575" s="11">
        <v>1.27874</v>
      </c>
      <c r="Q575" s="11">
        <v>0.52947999999999995</v>
      </c>
      <c r="R575" s="11" t="s">
        <v>35</v>
      </c>
      <c r="S575" s="11" t="s">
        <v>35</v>
      </c>
      <c r="T575" s="11">
        <v>4.8909200000000004</v>
      </c>
      <c r="U575" s="11">
        <v>0</v>
      </c>
      <c r="V575" s="11">
        <v>0</v>
      </c>
      <c r="W575" s="11">
        <v>0</v>
      </c>
      <c r="X575" s="11">
        <v>0</v>
      </c>
      <c r="Y575" s="11">
        <v>4.8909200000000004</v>
      </c>
      <c r="Z575" s="11">
        <v>0.86116000000000004</v>
      </c>
      <c r="AA575" s="11">
        <v>1.1801900000000001</v>
      </c>
      <c r="AB575" s="11">
        <v>0.18068999999999999</v>
      </c>
      <c r="AC575" s="11">
        <v>2.2220300000000002</v>
      </c>
      <c r="AD575" s="71">
        <f t="shared" si="27"/>
        <v>0.48499999999999999</v>
      </c>
      <c r="AE575" s="71">
        <f t="shared" si="28"/>
        <v>0</v>
      </c>
      <c r="AF575" s="71">
        <f t="shared" si="29"/>
        <v>0</v>
      </c>
      <c r="AG575" s="277" t="s">
        <v>908</v>
      </c>
      <c r="AH575" s="277" t="s">
        <v>509</v>
      </c>
      <c r="AI575" s="276" t="s">
        <v>510</v>
      </c>
      <c r="AJ575" s="276" t="s">
        <v>511</v>
      </c>
      <c r="AK575" s="276" t="s">
        <v>261</v>
      </c>
      <c r="AL575" s="277" t="s">
        <v>53</v>
      </c>
      <c r="AM575" s="276" t="s">
        <v>512</v>
      </c>
      <c r="AN575" s="276" t="s">
        <v>513</v>
      </c>
      <c r="AO575" s="277" t="s">
        <v>52</v>
      </c>
    </row>
    <row r="576" spans="1:41" ht="15" thickBot="1" x14ac:dyDescent="0.4">
      <c r="A576" s="8">
        <v>2025</v>
      </c>
      <c r="B576" s="9" t="s">
        <v>52</v>
      </c>
      <c r="C576" s="9" t="s">
        <v>53</v>
      </c>
      <c r="D576" s="9" t="s">
        <v>261</v>
      </c>
      <c r="E576" s="9" t="s">
        <v>32</v>
      </c>
      <c r="F576" s="8">
        <v>2029</v>
      </c>
      <c r="G576" s="28" t="s">
        <v>35</v>
      </c>
      <c r="H576" s="11">
        <v>0.89159999999999995</v>
      </c>
      <c r="I576" s="11">
        <v>4.5069999999999999E-2</v>
      </c>
      <c r="J576" s="11">
        <v>0.34721000000000002</v>
      </c>
      <c r="K576" s="11">
        <v>0.90378000000000003</v>
      </c>
      <c r="L576" s="11">
        <v>0.12615000000000001</v>
      </c>
      <c r="M576" s="11">
        <v>0</v>
      </c>
      <c r="N576" s="11">
        <v>0.42605999999999999</v>
      </c>
      <c r="O576" s="11">
        <v>0.47608</v>
      </c>
      <c r="P576" s="11">
        <v>0.84179000000000004</v>
      </c>
      <c r="Q576" s="11">
        <v>0.70418000000000003</v>
      </c>
      <c r="R576" s="11" t="s">
        <v>35</v>
      </c>
      <c r="S576" s="11" t="s">
        <v>35</v>
      </c>
      <c r="T576" s="11">
        <v>5.1427300000000002</v>
      </c>
      <c r="U576" s="11">
        <v>0</v>
      </c>
      <c r="V576" s="11">
        <v>0</v>
      </c>
      <c r="W576" s="11">
        <v>0</v>
      </c>
      <c r="X576" s="11">
        <v>0</v>
      </c>
      <c r="Y576" s="11">
        <v>5.1427300000000002</v>
      </c>
      <c r="Z576" s="11">
        <v>0.45124999999999998</v>
      </c>
      <c r="AA576" s="11">
        <v>1.27173</v>
      </c>
      <c r="AB576" s="11">
        <v>0.25941999999999998</v>
      </c>
      <c r="AC576" s="11">
        <v>1.9823900000000001</v>
      </c>
      <c r="AD576" s="71">
        <f t="shared" si="27"/>
        <v>0.38080000000000003</v>
      </c>
      <c r="AE576" s="71">
        <f t="shared" si="28"/>
        <v>0</v>
      </c>
      <c r="AF576" s="71">
        <f t="shared" si="29"/>
        <v>0</v>
      </c>
      <c r="AG576" s="277" t="s">
        <v>908</v>
      </c>
      <c r="AH576" s="277" t="s">
        <v>509</v>
      </c>
      <c r="AI576" s="276" t="s">
        <v>510</v>
      </c>
      <c r="AJ576" s="276" t="s">
        <v>511</v>
      </c>
      <c r="AK576" s="276" t="s">
        <v>261</v>
      </c>
      <c r="AL576" s="277" t="s">
        <v>53</v>
      </c>
      <c r="AM576" s="276" t="s">
        <v>512</v>
      </c>
      <c r="AN576" s="276" t="s">
        <v>513</v>
      </c>
      <c r="AO576" s="277" t="s">
        <v>52</v>
      </c>
    </row>
    <row r="577" spans="1:41" ht="15" thickBot="1" x14ac:dyDescent="0.4">
      <c r="A577" s="8">
        <v>2025</v>
      </c>
      <c r="B577" s="9" t="s">
        <v>52</v>
      </c>
      <c r="C577" s="9" t="s">
        <v>53</v>
      </c>
      <c r="D577" s="9" t="s">
        <v>261</v>
      </c>
      <c r="E577" s="9" t="s">
        <v>32</v>
      </c>
      <c r="F577" s="8">
        <v>2030</v>
      </c>
      <c r="G577" s="28" t="s">
        <v>35</v>
      </c>
      <c r="H577" s="11">
        <v>0.52171000000000001</v>
      </c>
      <c r="I577" s="11">
        <v>0.17305999999999999</v>
      </c>
      <c r="J577" s="11">
        <v>0.63965000000000005</v>
      </c>
      <c r="K577" s="11">
        <v>0.77678999999999998</v>
      </c>
      <c r="L577" s="11">
        <v>0.15881000000000001</v>
      </c>
      <c r="M577" s="11">
        <v>0</v>
      </c>
      <c r="N577" s="11">
        <v>0.55761000000000005</v>
      </c>
      <c r="O577" s="11">
        <v>0.43079000000000001</v>
      </c>
      <c r="P577" s="11">
        <v>0.71243999999999996</v>
      </c>
      <c r="Q577" s="11">
        <v>0.69789000000000001</v>
      </c>
      <c r="R577" s="11" t="s">
        <v>35</v>
      </c>
      <c r="S577" s="11" t="s">
        <v>35</v>
      </c>
      <c r="T577" s="11">
        <v>5.0035100000000003</v>
      </c>
      <c r="U577" s="11">
        <v>0</v>
      </c>
      <c r="V577" s="11">
        <v>0</v>
      </c>
      <c r="W577" s="11">
        <v>0</v>
      </c>
      <c r="X577" s="11">
        <v>0</v>
      </c>
      <c r="Y577" s="11">
        <v>5.0034999999999998</v>
      </c>
      <c r="Z577" s="11">
        <v>0.43258000000000002</v>
      </c>
      <c r="AA577" s="11">
        <v>1.3867100000000001</v>
      </c>
      <c r="AB577" s="11">
        <v>0.18037</v>
      </c>
      <c r="AC577" s="11">
        <v>1.99966</v>
      </c>
      <c r="AD577" s="71">
        <f t="shared" si="27"/>
        <v>0.33479999999999999</v>
      </c>
      <c r="AE577" s="71">
        <f t="shared" si="28"/>
        <v>0</v>
      </c>
      <c r="AF577" s="71">
        <f t="shared" si="29"/>
        <v>0</v>
      </c>
      <c r="AG577" s="277" t="s">
        <v>908</v>
      </c>
      <c r="AH577" s="277" t="s">
        <v>509</v>
      </c>
      <c r="AI577" s="276" t="s">
        <v>510</v>
      </c>
      <c r="AJ577" s="276" t="s">
        <v>511</v>
      </c>
      <c r="AK577" s="276" t="s">
        <v>261</v>
      </c>
      <c r="AL577" s="277" t="s">
        <v>53</v>
      </c>
      <c r="AM577" s="276" t="s">
        <v>512</v>
      </c>
      <c r="AN577" s="276" t="s">
        <v>513</v>
      </c>
      <c r="AO577" s="277" t="s">
        <v>52</v>
      </c>
    </row>
    <row r="578" spans="1:41" ht="15" thickBot="1" x14ac:dyDescent="0.4">
      <c r="A578" s="8">
        <v>2025</v>
      </c>
      <c r="B578" s="9" t="s">
        <v>52</v>
      </c>
      <c r="C578" s="9" t="s">
        <v>53</v>
      </c>
      <c r="D578" s="9" t="s">
        <v>261</v>
      </c>
      <c r="E578" s="9" t="s">
        <v>32</v>
      </c>
      <c r="F578" s="8">
        <v>2031</v>
      </c>
      <c r="G578" s="28" t="s">
        <v>35</v>
      </c>
      <c r="H578" s="11">
        <v>0.35197000000000001</v>
      </c>
      <c r="I578" s="11">
        <v>0.36898999999999998</v>
      </c>
      <c r="J578" s="11">
        <v>0.45323000000000002</v>
      </c>
      <c r="K578" s="11">
        <v>0.63075999999999999</v>
      </c>
      <c r="L578" s="11">
        <v>0.19941999999999999</v>
      </c>
      <c r="M578" s="11">
        <v>0</v>
      </c>
      <c r="N578" s="11">
        <v>0.39982000000000001</v>
      </c>
      <c r="O578" s="11">
        <v>0.64232</v>
      </c>
      <c r="P578" s="11">
        <v>0.82725000000000004</v>
      </c>
      <c r="Q578" s="11">
        <v>1.0022200000000001</v>
      </c>
      <c r="R578" s="11" t="s">
        <v>35</v>
      </c>
      <c r="S578" s="11" t="s">
        <v>35</v>
      </c>
      <c r="T578" s="11">
        <v>5.01912</v>
      </c>
      <c r="U578" s="11">
        <v>0</v>
      </c>
      <c r="V578" s="11">
        <v>0</v>
      </c>
      <c r="W578" s="11">
        <v>0</v>
      </c>
      <c r="X578" s="11">
        <v>0</v>
      </c>
      <c r="Y578" s="11">
        <v>5.0191100000000004</v>
      </c>
      <c r="Z578" s="11">
        <v>0.38413000000000003</v>
      </c>
      <c r="AA578" s="11">
        <v>1.3419099999999999</v>
      </c>
      <c r="AB578" s="11">
        <v>0.12712000000000001</v>
      </c>
      <c r="AC578" s="11">
        <v>1.85317</v>
      </c>
      <c r="AD578" s="71">
        <f t="shared" si="27"/>
        <v>0.1431</v>
      </c>
      <c r="AE578" s="71">
        <f t="shared" si="28"/>
        <v>0</v>
      </c>
      <c r="AF578" s="71">
        <f t="shared" si="29"/>
        <v>0</v>
      </c>
      <c r="AG578" s="277" t="s">
        <v>908</v>
      </c>
      <c r="AH578" s="277" t="s">
        <v>509</v>
      </c>
      <c r="AI578" s="276" t="s">
        <v>510</v>
      </c>
      <c r="AJ578" s="276" t="s">
        <v>511</v>
      </c>
      <c r="AK578" s="276" t="s">
        <v>261</v>
      </c>
      <c r="AL578" s="277" t="s">
        <v>53</v>
      </c>
      <c r="AM578" s="276" t="s">
        <v>512</v>
      </c>
      <c r="AN578" s="276" t="s">
        <v>513</v>
      </c>
      <c r="AO578" s="277" t="s">
        <v>52</v>
      </c>
    </row>
    <row r="579" spans="1:41" ht="15" thickBot="1" x14ac:dyDescent="0.4">
      <c r="A579" s="8">
        <v>2025</v>
      </c>
      <c r="B579" s="9" t="s">
        <v>52</v>
      </c>
      <c r="C579" s="9" t="s">
        <v>53</v>
      </c>
      <c r="D579" s="9" t="s">
        <v>261</v>
      </c>
      <c r="E579" s="9" t="s">
        <v>32</v>
      </c>
      <c r="F579" s="8">
        <v>2032</v>
      </c>
      <c r="G579" s="28" t="s">
        <v>35</v>
      </c>
      <c r="H579" s="11">
        <v>0.61524000000000001</v>
      </c>
      <c r="I579" s="11">
        <v>0.36814000000000002</v>
      </c>
      <c r="J579" s="11">
        <v>0.38207999999999998</v>
      </c>
      <c r="K579" s="11">
        <v>0.62455000000000005</v>
      </c>
      <c r="L579" s="11">
        <v>0.24056</v>
      </c>
      <c r="M579" s="11">
        <v>0</v>
      </c>
      <c r="N579" s="11">
        <v>0.49237999999999998</v>
      </c>
      <c r="O579" s="11">
        <v>0.53510000000000002</v>
      </c>
      <c r="P579" s="11">
        <v>0.49430000000000002</v>
      </c>
      <c r="Q579" s="11">
        <v>1.1816599999999999</v>
      </c>
      <c r="R579" s="11" t="s">
        <v>35</v>
      </c>
      <c r="S579" s="11" t="s">
        <v>35</v>
      </c>
      <c r="T579" s="11">
        <v>5.1818299999999997</v>
      </c>
      <c r="U579" s="11">
        <v>0</v>
      </c>
      <c r="V579" s="11">
        <v>0</v>
      </c>
      <c r="W579" s="11">
        <v>0</v>
      </c>
      <c r="X579" s="11">
        <v>0</v>
      </c>
      <c r="Y579" s="11">
        <v>5.1818299999999997</v>
      </c>
      <c r="Z579" s="11">
        <v>0.19041</v>
      </c>
      <c r="AA579" s="11">
        <v>1.26294</v>
      </c>
      <c r="AB579" s="11">
        <v>0.15639</v>
      </c>
      <c r="AC579" s="11">
        <v>1.6097399999999999</v>
      </c>
      <c r="AD579" s="71">
        <f t="shared" si="27"/>
        <v>0.24779999999999999</v>
      </c>
      <c r="AE579" s="71">
        <f t="shared" si="28"/>
        <v>0</v>
      </c>
      <c r="AF579" s="71">
        <f t="shared" si="29"/>
        <v>0</v>
      </c>
      <c r="AG579" s="277" t="s">
        <v>908</v>
      </c>
      <c r="AH579" s="277" t="s">
        <v>509</v>
      </c>
      <c r="AI579" s="276" t="s">
        <v>510</v>
      </c>
      <c r="AJ579" s="276" t="s">
        <v>511</v>
      </c>
      <c r="AK579" s="276" t="s">
        <v>261</v>
      </c>
      <c r="AL579" s="277" t="s">
        <v>53</v>
      </c>
      <c r="AM579" s="276" t="s">
        <v>512</v>
      </c>
      <c r="AN579" s="276" t="s">
        <v>513</v>
      </c>
      <c r="AO579" s="277" t="s">
        <v>52</v>
      </c>
    </row>
    <row r="580" spans="1:41" ht="15" thickBot="1" x14ac:dyDescent="0.4">
      <c r="A580" s="8">
        <v>2025</v>
      </c>
      <c r="B580" s="9" t="s">
        <v>52</v>
      </c>
      <c r="C580" s="9" t="s">
        <v>53</v>
      </c>
      <c r="D580" s="9" t="s">
        <v>261</v>
      </c>
      <c r="E580" s="9" t="s">
        <v>32</v>
      </c>
      <c r="F580" s="8">
        <v>2033</v>
      </c>
      <c r="G580" s="28" t="s">
        <v>35</v>
      </c>
      <c r="H580" s="11">
        <v>0.67852999999999997</v>
      </c>
      <c r="I580" s="11">
        <v>0.48549999999999999</v>
      </c>
      <c r="J580" s="11">
        <v>0.65934999999999999</v>
      </c>
      <c r="K580" s="11">
        <v>1.2424500000000001</v>
      </c>
      <c r="L580" s="11">
        <v>0.24174000000000001</v>
      </c>
      <c r="M580" s="11">
        <v>0</v>
      </c>
      <c r="N580" s="11">
        <v>0.45926</v>
      </c>
      <c r="O580" s="11">
        <v>0.68725999999999998</v>
      </c>
      <c r="P580" s="11">
        <v>0.71943000000000001</v>
      </c>
      <c r="Q580" s="11">
        <v>1.0409999999999999</v>
      </c>
      <c r="R580" s="11" t="s">
        <v>35</v>
      </c>
      <c r="S580" s="11" t="s">
        <v>35</v>
      </c>
      <c r="T580" s="11">
        <v>6.2735799999999999</v>
      </c>
      <c r="U580" s="11">
        <v>0</v>
      </c>
      <c r="V580" s="11">
        <v>0</v>
      </c>
      <c r="W580" s="11">
        <v>0</v>
      </c>
      <c r="X580" s="11">
        <v>0</v>
      </c>
      <c r="Y580" s="11">
        <v>6.2735799999999999</v>
      </c>
      <c r="Z580" s="11">
        <v>8.0610000000000001E-2</v>
      </c>
      <c r="AA580" s="11">
        <v>1.4084000000000001</v>
      </c>
      <c r="AB580" s="11">
        <v>0.47860999999999998</v>
      </c>
      <c r="AC580" s="11">
        <v>1.9676199999999999</v>
      </c>
      <c r="AD580" s="71">
        <f t="shared" si="27"/>
        <v>5.91E-2</v>
      </c>
      <c r="AE580" s="71">
        <f t="shared" si="28"/>
        <v>0</v>
      </c>
      <c r="AF580" s="71">
        <f t="shared" si="29"/>
        <v>0</v>
      </c>
      <c r="AG580" s="277" t="s">
        <v>908</v>
      </c>
      <c r="AH580" s="277" t="s">
        <v>509</v>
      </c>
      <c r="AI580" s="276" t="s">
        <v>510</v>
      </c>
      <c r="AJ580" s="276" t="s">
        <v>511</v>
      </c>
      <c r="AK580" s="276" t="s">
        <v>261</v>
      </c>
      <c r="AL580" s="277" t="s">
        <v>53</v>
      </c>
      <c r="AM580" s="276" t="s">
        <v>512</v>
      </c>
      <c r="AN580" s="276" t="s">
        <v>513</v>
      </c>
      <c r="AO580" s="277" t="s">
        <v>52</v>
      </c>
    </row>
    <row r="581" spans="1:41" ht="15" thickBot="1" x14ac:dyDescent="0.4">
      <c r="A581" s="8">
        <v>2025</v>
      </c>
      <c r="B581" s="9" t="s">
        <v>52</v>
      </c>
      <c r="C581" s="9" t="s">
        <v>53</v>
      </c>
      <c r="D581" s="9" t="s">
        <v>261</v>
      </c>
      <c r="E581" s="9" t="s">
        <v>32</v>
      </c>
      <c r="F581" s="8">
        <v>2034</v>
      </c>
      <c r="G581" s="28" t="s">
        <v>35</v>
      </c>
      <c r="H581" s="11">
        <v>0.52173999999999998</v>
      </c>
      <c r="I581" s="11">
        <v>0.78512000000000004</v>
      </c>
      <c r="J581" s="11">
        <v>0.60850000000000004</v>
      </c>
      <c r="K581" s="11">
        <v>0.81444000000000005</v>
      </c>
      <c r="L581" s="11">
        <v>0.19239000000000001</v>
      </c>
      <c r="M581" s="11">
        <v>0</v>
      </c>
      <c r="N581" s="11">
        <v>0.69933999999999996</v>
      </c>
      <c r="O581" s="11">
        <v>0.55984999999999996</v>
      </c>
      <c r="P581" s="11">
        <v>0.69127000000000005</v>
      </c>
      <c r="Q581" s="11">
        <v>1.2319199999999999</v>
      </c>
      <c r="R581" s="11" t="s">
        <v>35</v>
      </c>
      <c r="S581" s="11" t="s">
        <v>35</v>
      </c>
      <c r="T581" s="11">
        <v>6.1173200000000003</v>
      </c>
      <c r="U581" s="11">
        <v>0</v>
      </c>
      <c r="V581" s="11">
        <v>0</v>
      </c>
      <c r="W581" s="11">
        <v>0</v>
      </c>
      <c r="X581" s="11">
        <v>0</v>
      </c>
      <c r="Y581" s="11">
        <v>6.1173200000000003</v>
      </c>
      <c r="Z581" s="11">
        <v>6.8949999999999997E-2</v>
      </c>
      <c r="AA581" s="11">
        <v>1.55091</v>
      </c>
      <c r="AB581" s="11">
        <v>0.68205000000000005</v>
      </c>
      <c r="AC581" s="11">
        <v>2.3019099999999999</v>
      </c>
      <c r="AD581" s="71">
        <f t="shared" si="27"/>
        <v>1.2800000000000001E-2</v>
      </c>
      <c r="AE581" s="71">
        <f t="shared" si="28"/>
        <v>0</v>
      </c>
      <c r="AF581" s="71">
        <f t="shared" si="29"/>
        <v>0</v>
      </c>
      <c r="AG581" s="277" t="s">
        <v>908</v>
      </c>
      <c r="AH581" s="277" t="s">
        <v>509</v>
      </c>
      <c r="AI581" s="276" t="s">
        <v>510</v>
      </c>
      <c r="AJ581" s="276" t="s">
        <v>511</v>
      </c>
      <c r="AK581" s="276" t="s">
        <v>261</v>
      </c>
      <c r="AL581" s="277" t="s">
        <v>53</v>
      </c>
      <c r="AM581" s="276" t="s">
        <v>512</v>
      </c>
      <c r="AN581" s="276" t="s">
        <v>513</v>
      </c>
      <c r="AO581" s="277" t="s">
        <v>52</v>
      </c>
    </row>
    <row r="582" spans="1:41" ht="15" thickBot="1" x14ac:dyDescent="0.4">
      <c r="A582" s="8">
        <v>2025</v>
      </c>
      <c r="B582" s="9" t="s">
        <v>52</v>
      </c>
      <c r="C582" s="9" t="s">
        <v>53</v>
      </c>
      <c r="D582" s="9" t="s">
        <v>261</v>
      </c>
      <c r="E582" s="9" t="s">
        <v>32</v>
      </c>
      <c r="F582" s="8">
        <v>2035</v>
      </c>
      <c r="G582" s="28" t="s">
        <v>35</v>
      </c>
      <c r="H582" s="11">
        <v>0.42154000000000003</v>
      </c>
      <c r="I582" s="11">
        <v>0.91400000000000003</v>
      </c>
      <c r="J582" s="11">
        <v>0.39156000000000002</v>
      </c>
      <c r="K582" s="11">
        <v>0.82508000000000004</v>
      </c>
      <c r="L582" s="11">
        <v>0.31513999999999998</v>
      </c>
      <c r="M582" s="11">
        <v>0</v>
      </c>
      <c r="N582" s="11">
        <v>0.65985000000000005</v>
      </c>
      <c r="O582" s="11">
        <v>0.43813000000000002</v>
      </c>
      <c r="P582" s="11">
        <v>0.83850999999999998</v>
      </c>
      <c r="Q582" s="11">
        <v>1.31304</v>
      </c>
      <c r="R582" s="11" t="s">
        <v>35</v>
      </c>
      <c r="S582" s="11" t="s">
        <v>35</v>
      </c>
      <c r="T582" s="11">
        <v>6.1310900000000004</v>
      </c>
      <c r="U582" s="11">
        <v>0</v>
      </c>
      <c r="V582" s="11">
        <v>0</v>
      </c>
      <c r="W582" s="11">
        <v>0</v>
      </c>
      <c r="X582" s="11">
        <v>0</v>
      </c>
      <c r="Y582" s="11">
        <v>6.1310900000000004</v>
      </c>
      <c r="Z582" s="11">
        <v>5.6399999999999999E-2</v>
      </c>
      <c r="AA582" s="11">
        <v>1.8446899999999999</v>
      </c>
      <c r="AB582" s="11">
        <v>0.84565999999999997</v>
      </c>
      <c r="AC582" s="11">
        <v>2.74675</v>
      </c>
      <c r="AD582" s="71">
        <f t="shared" si="27"/>
        <v>1.4200000000000001E-2</v>
      </c>
      <c r="AE582" s="71">
        <f t="shared" si="28"/>
        <v>0</v>
      </c>
      <c r="AF582" s="71">
        <f t="shared" si="29"/>
        <v>0</v>
      </c>
      <c r="AG582" s="277" t="s">
        <v>908</v>
      </c>
      <c r="AH582" s="277" t="s">
        <v>509</v>
      </c>
      <c r="AI582" s="276" t="s">
        <v>510</v>
      </c>
      <c r="AJ582" s="276" t="s">
        <v>511</v>
      </c>
      <c r="AK582" s="276" t="s">
        <v>261</v>
      </c>
      <c r="AL582" s="277" t="s">
        <v>53</v>
      </c>
      <c r="AM582" s="276" t="s">
        <v>512</v>
      </c>
      <c r="AN582" s="276" t="s">
        <v>513</v>
      </c>
      <c r="AO582" s="277" t="s">
        <v>52</v>
      </c>
    </row>
    <row r="583" spans="1:41" ht="23.5" thickBot="1" x14ac:dyDescent="0.4">
      <c r="A583" s="8">
        <v>2025</v>
      </c>
      <c r="B583" s="9" t="s">
        <v>54</v>
      </c>
      <c r="C583" s="9" t="s">
        <v>55</v>
      </c>
      <c r="D583" s="9" t="s">
        <v>262</v>
      </c>
      <c r="E583" s="97" t="s">
        <v>29</v>
      </c>
      <c r="F583" s="8">
        <v>2025</v>
      </c>
      <c r="G583" s="10">
        <v>0</v>
      </c>
      <c r="H583" s="10">
        <v>0</v>
      </c>
      <c r="I583" s="10">
        <v>0</v>
      </c>
      <c r="J583" s="10">
        <v>0</v>
      </c>
      <c r="K583" s="10">
        <v>0</v>
      </c>
      <c r="L583" s="10">
        <v>0</v>
      </c>
      <c r="M583" s="10">
        <v>0</v>
      </c>
      <c r="N583" s="10">
        <v>0</v>
      </c>
      <c r="O583" s="10">
        <v>0</v>
      </c>
      <c r="P583" s="10" t="s">
        <v>35</v>
      </c>
      <c r="Q583" s="10" t="s">
        <v>35</v>
      </c>
      <c r="R583" s="10">
        <v>0</v>
      </c>
      <c r="S583" s="10">
        <v>0</v>
      </c>
      <c r="T583" s="10">
        <v>34</v>
      </c>
      <c r="U583" s="10">
        <v>0</v>
      </c>
      <c r="V583" s="10">
        <v>0</v>
      </c>
      <c r="W583" s="10">
        <v>0</v>
      </c>
      <c r="X583" s="10">
        <v>0</v>
      </c>
      <c r="Y583" s="10">
        <v>34</v>
      </c>
      <c r="Z583" s="29" t="s">
        <v>35</v>
      </c>
      <c r="AA583" s="29" t="s">
        <v>35</v>
      </c>
      <c r="AB583" s="10">
        <v>6</v>
      </c>
      <c r="AC583" s="10">
        <v>8</v>
      </c>
      <c r="AD583" s="71">
        <f t="shared" si="27"/>
        <v>34</v>
      </c>
      <c r="AE583" s="71">
        <f t="shared" si="28"/>
        <v>0</v>
      </c>
      <c r="AF583" s="71">
        <f t="shared" si="29"/>
        <v>2</v>
      </c>
      <c r="AG583" s="277" t="s">
        <v>905</v>
      </c>
      <c r="AH583" s="277" t="s">
        <v>514</v>
      </c>
      <c r="AI583" s="276" t="s">
        <v>515</v>
      </c>
      <c r="AJ583" s="276" t="s">
        <v>516</v>
      </c>
      <c r="AK583" s="276" t="s">
        <v>262</v>
      </c>
      <c r="AL583" s="277" t="s">
        <v>55</v>
      </c>
      <c r="AM583" s="276" t="s">
        <v>517</v>
      </c>
      <c r="AN583" s="276" t="s">
        <v>518</v>
      </c>
      <c r="AO583" s="277" t="s">
        <v>519</v>
      </c>
    </row>
    <row r="584" spans="1:41" ht="15" thickBot="1" x14ac:dyDescent="0.4">
      <c r="A584" s="8">
        <v>2025</v>
      </c>
      <c r="B584" s="9" t="s">
        <v>54</v>
      </c>
      <c r="C584" s="9" t="s">
        <v>55</v>
      </c>
      <c r="D584" s="9" t="s">
        <v>262</v>
      </c>
      <c r="E584" s="9" t="s">
        <v>30</v>
      </c>
      <c r="F584" s="8">
        <v>2025</v>
      </c>
      <c r="G584" s="11">
        <v>0</v>
      </c>
      <c r="H584" s="11">
        <v>0</v>
      </c>
      <c r="I584" s="11">
        <v>0</v>
      </c>
      <c r="J584" s="11">
        <v>0</v>
      </c>
      <c r="K584" s="11">
        <v>0</v>
      </c>
      <c r="L584" s="11">
        <v>0</v>
      </c>
      <c r="M584" s="11">
        <v>0</v>
      </c>
      <c r="N584" s="11">
        <v>0</v>
      </c>
      <c r="O584" s="11">
        <v>0</v>
      </c>
      <c r="P584" s="11" t="s">
        <v>35</v>
      </c>
      <c r="Q584" s="11" t="s">
        <v>35</v>
      </c>
      <c r="R584" s="11">
        <v>0</v>
      </c>
      <c r="S584" s="11">
        <v>0</v>
      </c>
      <c r="T584" s="11">
        <v>0.11362</v>
      </c>
      <c r="U584" s="11">
        <v>0</v>
      </c>
      <c r="V584" s="11">
        <v>0</v>
      </c>
      <c r="W584" s="11">
        <v>0</v>
      </c>
      <c r="X584" s="11">
        <v>0</v>
      </c>
      <c r="Y584" s="11">
        <v>0.11362</v>
      </c>
      <c r="Z584" s="28" t="s">
        <v>35</v>
      </c>
      <c r="AA584" s="28" t="s">
        <v>35</v>
      </c>
      <c r="AB584" s="11">
        <v>3.7599999999999999E-3</v>
      </c>
      <c r="AC584" s="11">
        <v>4.2199999999999998E-3</v>
      </c>
      <c r="AD584" s="71">
        <f t="shared" si="27"/>
        <v>0.11360000000000001</v>
      </c>
      <c r="AE584" s="71">
        <f t="shared" si="28"/>
        <v>0</v>
      </c>
      <c r="AF584" s="71">
        <f t="shared" si="29"/>
        <v>5.0000000000000001E-4</v>
      </c>
      <c r="AG584" s="277" t="s">
        <v>906</v>
      </c>
      <c r="AH584" s="277" t="s">
        <v>514</v>
      </c>
      <c r="AI584" s="276" t="s">
        <v>515</v>
      </c>
      <c r="AJ584" s="276" t="s">
        <v>516</v>
      </c>
      <c r="AK584" s="276" t="s">
        <v>262</v>
      </c>
      <c r="AL584" s="277" t="s">
        <v>55</v>
      </c>
      <c r="AM584" s="276" t="s">
        <v>517</v>
      </c>
      <c r="AN584" s="276" t="s">
        <v>518</v>
      </c>
      <c r="AO584" s="277" t="s">
        <v>519</v>
      </c>
    </row>
    <row r="585" spans="1:41" ht="15" thickBot="1" x14ac:dyDescent="0.4">
      <c r="A585" s="8">
        <v>2025</v>
      </c>
      <c r="B585" s="9" t="s">
        <v>54</v>
      </c>
      <c r="C585" s="9" t="s">
        <v>55</v>
      </c>
      <c r="D585" s="9" t="s">
        <v>262</v>
      </c>
      <c r="E585" s="9" t="s">
        <v>30</v>
      </c>
      <c r="F585" s="8">
        <v>2026</v>
      </c>
      <c r="G585" s="11">
        <v>0</v>
      </c>
      <c r="H585" s="11">
        <v>0</v>
      </c>
      <c r="I585" s="11">
        <v>0</v>
      </c>
      <c r="J585" s="11">
        <v>0</v>
      </c>
      <c r="K585" s="11">
        <v>0</v>
      </c>
      <c r="L585" s="11">
        <v>0</v>
      </c>
      <c r="M585" s="11">
        <v>0</v>
      </c>
      <c r="N585" s="11">
        <v>0</v>
      </c>
      <c r="O585" s="11">
        <v>0</v>
      </c>
      <c r="P585" s="11" t="s">
        <v>35</v>
      </c>
      <c r="Q585" s="11" t="s">
        <v>35</v>
      </c>
      <c r="R585" s="11">
        <v>0</v>
      </c>
      <c r="S585" s="11">
        <v>0</v>
      </c>
      <c r="T585" s="11">
        <v>0.11454</v>
      </c>
      <c r="U585" s="11">
        <v>0</v>
      </c>
      <c r="V585" s="11">
        <v>0</v>
      </c>
      <c r="W585" s="11">
        <v>0</v>
      </c>
      <c r="X585" s="11">
        <v>0</v>
      </c>
      <c r="Y585" s="11">
        <v>0.11454</v>
      </c>
      <c r="Z585" s="28" t="s">
        <v>35</v>
      </c>
      <c r="AA585" s="28" t="s">
        <v>35</v>
      </c>
      <c r="AB585" s="11">
        <v>5.3899999999999998E-3</v>
      </c>
      <c r="AC585" s="11">
        <v>5.8599999999999998E-3</v>
      </c>
      <c r="AD585" s="71">
        <f t="shared" si="27"/>
        <v>0.1145</v>
      </c>
      <c r="AE585" s="71">
        <f t="shared" si="28"/>
        <v>0</v>
      </c>
      <c r="AF585" s="71">
        <f t="shared" si="29"/>
        <v>5.0000000000000001E-4</v>
      </c>
      <c r="AG585" s="277" t="s">
        <v>906</v>
      </c>
      <c r="AH585" s="277" t="s">
        <v>514</v>
      </c>
      <c r="AI585" s="276" t="s">
        <v>515</v>
      </c>
      <c r="AJ585" s="276" t="s">
        <v>516</v>
      </c>
      <c r="AK585" s="276" t="s">
        <v>262</v>
      </c>
      <c r="AL585" s="277" t="s">
        <v>55</v>
      </c>
      <c r="AM585" s="276" t="s">
        <v>517</v>
      </c>
      <c r="AN585" s="276" t="s">
        <v>518</v>
      </c>
      <c r="AO585" s="277" t="s">
        <v>519</v>
      </c>
    </row>
    <row r="586" spans="1:41" ht="15" thickBot="1" x14ac:dyDescent="0.4">
      <c r="A586" s="8">
        <v>2025</v>
      </c>
      <c r="B586" s="9" t="s">
        <v>54</v>
      </c>
      <c r="C586" s="9" t="s">
        <v>55</v>
      </c>
      <c r="D586" s="9" t="s">
        <v>262</v>
      </c>
      <c r="E586" s="9" t="s">
        <v>30</v>
      </c>
      <c r="F586" s="8">
        <v>2027</v>
      </c>
      <c r="G586" s="11">
        <v>0</v>
      </c>
      <c r="H586" s="11">
        <v>0</v>
      </c>
      <c r="I586" s="11">
        <v>0</v>
      </c>
      <c r="J586" s="11">
        <v>0</v>
      </c>
      <c r="K586" s="11">
        <v>0</v>
      </c>
      <c r="L586" s="11">
        <v>0</v>
      </c>
      <c r="M586" s="11">
        <v>0</v>
      </c>
      <c r="N586" s="11">
        <v>0</v>
      </c>
      <c r="O586" s="11">
        <v>0</v>
      </c>
      <c r="P586" s="11" t="s">
        <v>35</v>
      </c>
      <c r="Q586" s="11" t="s">
        <v>35</v>
      </c>
      <c r="R586" s="11">
        <v>0</v>
      </c>
      <c r="S586" s="11">
        <v>0</v>
      </c>
      <c r="T586" s="11">
        <v>0.11436</v>
      </c>
      <c r="U586" s="11">
        <v>0</v>
      </c>
      <c r="V586" s="11">
        <v>0</v>
      </c>
      <c r="W586" s="11">
        <v>0</v>
      </c>
      <c r="X586" s="11">
        <v>0</v>
      </c>
      <c r="Y586" s="11">
        <v>0.11436</v>
      </c>
      <c r="Z586" s="28" t="s">
        <v>35</v>
      </c>
      <c r="AA586" s="28" t="s">
        <v>35</v>
      </c>
      <c r="AB586" s="11">
        <v>5.4900000000000001E-3</v>
      </c>
      <c r="AC586" s="11">
        <v>5.9699999999999996E-3</v>
      </c>
      <c r="AD586" s="71">
        <f t="shared" si="27"/>
        <v>0.1144</v>
      </c>
      <c r="AE586" s="71">
        <f t="shared" si="28"/>
        <v>0</v>
      </c>
      <c r="AF586" s="71">
        <f t="shared" si="29"/>
        <v>5.0000000000000001E-4</v>
      </c>
      <c r="AG586" s="277" t="s">
        <v>906</v>
      </c>
      <c r="AH586" s="277" t="s">
        <v>514</v>
      </c>
      <c r="AI586" s="276" t="s">
        <v>515</v>
      </c>
      <c r="AJ586" s="276" t="s">
        <v>516</v>
      </c>
      <c r="AK586" s="276" t="s">
        <v>262</v>
      </c>
      <c r="AL586" s="277" t="s">
        <v>55</v>
      </c>
      <c r="AM586" s="276" t="s">
        <v>517</v>
      </c>
      <c r="AN586" s="276" t="s">
        <v>518</v>
      </c>
      <c r="AO586" s="277" t="s">
        <v>519</v>
      </c>
    </row>
    <row r="587" spans="1:41" ht="15" thickBot="1" x14ac:dyDescent="0.4">
      <c r="A587" s="8">
        <v>2025</v>
      </c>
      <c r="B587" s="9" t="s">
        <v>54</v>
      </c>
      <c r="C587" s="9" t="s">
        <v>55</v>
      </c>
      <c r="D587" s="9" t="s">
        <v>262</v>
      </c>
      <c r="E587" s="9" t="s">
        <v>30</v>
      </c>
      <c r="F587" s="8">
        <v>2028</v>
      </c>
      <c r="G587" s="11">
        <v>0</v>
      </c>
      <c r="H587" s="11">
        <v>0</v>
      </c>
      <c r="I587" s="11">
        <v>0</v>
      </c>
      <c r="J587" s="11">
        <v>0</v>
      </c>
      <c r="K587" s="11">
        <v>0</v>
      </c>
      <c r="L587" s="11">
        <v>0</v>
      </c>
      <c r="M587" s="11">
        <v>0</v>
      </c>
      <c r="N587" s="11">
        <v>0</v>
      </c>
      <c r="O587" s="11">
        <v>0</v>
      </c>
      <c r="P587" s="11" t="s">
        <v>35</v>
      </c>
      <c r="Q587" s="11" t="s">
        <v>35</v>
      </c>
      <c r="R587" s="11">
        <v>0</v>
      </c>
      <c r="S587" s="11">
        <v>0</v>
      </c>
      <c r="T587" s="11">
        <v>0.11419</v>
      </c>
      <c r="U587" s="11">
        <v>0</v>
      </c>
      <c r="V587" s="11">
        <v>0</v>
      </c>
      <c r="W587" s="11">
        <v>0</v>
      </c>
      <c r="X587" s="11">
        <v>0</v>
      </c>
      <c r="Y587" s="11">
        <v>0.11419</v>
      </c>
      <c r="Z587" s="28" t="s">
        <v>35</v>
      </c>
      <c r="AA587" s="28" t="s">
        <v>35</v>
      </c>
      <c r="AB587" s="11">
        <v>5.45E-3</v>
      </c>
      <c r="AC587" s="11">
        <v>5.94E-3</v>
      </c>
      <c r="AD587" s="71">
        <f t="shared" si="27"/>
        <v>0.1142</v>
      </c>
      <c r="AE587" s="71">
        <f t="shared" si="28"/>
        <v>0</v>
      </c>
      <c r="AF587" s="71">
        <f t="shared" si="29"/>
        <v>5.0000000000000001E-4</v>
      </c>
      <c r="AG587" s="277" t="s">
        <v>906</v>
      </c>
      <c r="AH587" s="277" t="s">
        <v>514</v>
      </c>
      <c r="AI587" s="276" t="s">
        <v>515</v>
      </c>
      <c r="AJ587" s="276" t="s">
        <v>516</v>
      </c>
      <c r="AK587" s="276" t="s">
        <v>262</v>
      </c>
      <c r="AL587" s="277" t="s">
        <v>55</v>
      </c>
      <c r="AM587" s="276" t="s">
        <v>517</v>
      </c>
      <c r="AN587" s="276" t="s">
        <v>518</v>
      </c>
      <c r="AO587" s="277" t="s">
        <v>519</v>
      </c>
    </row>
    <row r="588" spans="1:41" ht="15" thickBot="1" x14ac:dyDescent="0.4">
      <c r="A588" s="8">
        <v>2025</v>
      </c>
      <c r="B588" s="9" t="s">
        <v>54</v>
      </c>
      <c r="C588" s="9" t="s">
        <v>55</v>
      </c>
      <c r="D588" s="9" t="s">
        <v>262</v>
      </c>
      <c r="E588" s="9" t="s">
        <v>30</v>
      </c>
      <c r="F588" s="8">
        <v>2029</v>
      </c>
      <c r="G588" s="11">
        <v>0</v>
      </c>
      <c r="H588" s="11">
        <v>0</v>
      </c>
      <c r="I588" s="11">
        <v>0</v>
      </c>
      <c r="J588" s="11">
        <v>0</v>
      </c>
      <c r="K588" s="11">
        <v>0</v>
      </c>
      <c r="L588" s="11">
        <v>0</v>
      </c>
      <c r="M588" s="11">
        <v>0</v>
      </c>
      <c r="N588" s="11">
        <v>0</v>
      </c>
      <c r="O588" s="11">
        <v>0</v>
      </c>
      <c r="P588" s="11" t="s">
        <v>35</v>
      </c>
      <c r="Q588" s="11" t="s">
        <v>35</v>
      </c>
      <c r="R588" s="11">
        <v>0</v>
      </c>
      <c r="S588" s="11">
        <v>0</v>
      </c>
      <c r="T588" s="11">
        <v>0.11348</v>
      </c>
      <c r="U588" s="11">
        <v>0</v>
      </c>
      <c r="V588" s="11">
        <v>0</v>
      </c>
      <c r="W588" s="11">
        <v>0</v>
      </c>
      <c r="X588" s="11">
        <v>0</v>
      </c>
      <c r="Y588" s="11">
        <v>0.11348</v>
      </c>
      <c r="Z588" s="28" t="s">
        <v>35</v>
      </c>
      <c r="AA588" s="28" t="s">
        <v>35</v>
      </c>
      <c r="AB588" s="11">
        <v>5.45E-3</v>
      </c>
      <c r="AC588" s="11">
        <v>5.9500000000000004E-3</v>
      </c>
      <c r="AD588" s="71">
        <f t="shared" si="27"/>
        <v>0.1135</v>
      </c>
      <c r="AE588" s="71">
        <f t="shared" si="28"/>
        <v>0</v>
      </c>
      <c r="AF588" s="71">
        <f t="shared" si="29"/>
        <v>5.0000000000000001E-4</v>
      </c>
      <c r="AG588" s="277" t="s">
        <v>906</v>
      </c>
      <c r="AH588" s="277" t="s">
        <v>514</v>
      </c>
      <c r="AI588" s="276" t="s">
        <v>515</v>
      </c>
      <c r="AJ588" s="276" t="s">
        <v>516</v>
      </c>
      <c r="AK588" s="276" t="s">
        <v>262</v>
      </c>
      <c r="AL588" s="277" t="s">
        <v>55</v>
      </c>
      <c r="AM588" s="276" t="s">
        <v>517</v>
      </c>
      <c r="AN588" s="276" t="s">
        <v>518</v>
      </c>
      <c r="AO588" s="277" t="s">
        <v>519</v>
      </c>
    </row>
    <row r="589" spans="1:41" ht="15" thickBot="1" x14ac:dyDescent="0.4">
      <c r="A589" s="8">
        <v>2025</v>
      </c>
      <c r="B589" s="9" t="s">
        <v>54</v>
      </c>
      <c r="C589" s="9" t="s">
        <v>55</v>
      </c>
      <c r="D589" s="9" t="s">
        <v>262</v>
      </c>
      <c r="E589" s="9" t="s">
        <v>30</v>
      </c>
      <c r="F589" s="8">
        <v>2030</v>
      </c>
      <c r="G589" s="11">
        <v>0</v>
      </c>
      <c r="H589" s="11">
        <v>0</v>
      </c>
      <c r="I589" s="11">
        <v>0</v>
      </c>
      <c r="J589" s="11">
        <v>0</v>
      </c>
      <c r="K589" s="11">
        <v>0</v>
      </c>
      <c r="L589" s="11">
        <v>0</v>
      </c>
      <c r="M589" s="11">
        <v>0</v>
      </c>
      <c r="N589" s="11">
        <v>0</v>
      </c>
      <c r="O589" s="11">
        <v>0</v>
      </c>
      <c r="P589" s="11" t="s">
        <v>35</v>
      </c>
      <c r="Q589" s="11" t="s">
        <v>35</v>
      </c>
      <c r="R589" s="11">
        <v>0</v>
      </c>
      <c r="S589" s="11">
        <v>0</v>
      </c>
      <c r="T589" s="11">
        <v>0.11242000000000001</v>
      </c>
      <c r="U589" s="11">
        <v>0</v>
      </c>
      <c r="V589" s="11">
        <v>0</v>
      </c>
      <c r="W589" s="11">
        <v>0</v>
      </c>
      <c r="X589" s="11">
        <v>0</v>
      </c>
      <c r="Y589" s="11">
        <v>0.11242000000000001</v>
      </c>
      <c r="Z589" s="28" t="s">
        <v>35</v>
      </c>
      <c r="AA589" s="28" t="s">
        <v>35</v>
      </c>
      <c r="AB589" s="11">
        <v>5.4400000000000004E-3</v>
      </c>
      <c r="AC589" s="11">
        <v>5.9500000000000004E-3</v>
      </c>
      <c r="AD589" s="71">
        <f t="shared" ref="AD589:AD652" si="30">ROUND(T589-SUM(G589:S589),4)</f>
        <v>0.1124</v>
      </c>
      <c r="AE589" s="71">
        <f t="shared" ref="AE589:AE652" si="31">ROUND(X589-SUM(U589:W589),4)</f>
        <v>0</v>
      </c>
      <c r="AF589" s="71">
        <f t="shared" ref="AF589:AF652" si="32">ROUND(AC589-SUM(Z589:AB589),4)</f>
        <v>5.0000000000000001E-4</v>
      </c>
      <c r="AG589" s="277" t="s">
        <v>906</v>
      </c>
      <c r="AH589" s="277" t="s">
        <v>514</v>
      </c>
      <c r="AI589" s="276" t="s">
        <v>515</v>
      </c>
      <c r="AJ589" s="276" t="s">
        <v>516</v>
      </c>
      <c r="AK589" s="276" t="s">
        <v>262</v>
      </c>
      <c r="AL589" s="277" t="s">
        <v>55</v>
      </c>
      <c r="AM589" s="276" t="s">
        <v>517</v>
      </c>
      <c r="AN589" s="276" t="s">
        <v>518</v>
      </c>
      <c r="AO589" s="277" t="s">
        <v>519</v>
      </c>
    </row>
    <row r="590" spans="1:41" ht="15" thickBot="1" x14ac:dyDescent="0.4">
      <c r="A590" s="8">
        <v>2025</v>
      </c>
      <c r="B590" s="9" t="s">
        <v>54</v>
      </c>
      <c r="C590" s="9" t="s">
        <v>55</v>
      </c>
      <c r="D590" s="9" t="s">
        <v>262</v>
      </c>
      <c r="E590" s="9" t="s">
        <v>30</v>
      </c>
      <c r="F590" s="8">
        <v>2031</v>
      </c>
      <c r="G590" s="11">
        <v>0</v>
      </c>
      <c r="H590" s="11">
        <v>0</v>
      </c>
      <c r="I590" s="11">
        <v>0</v>
      </c>
      <c r="J590" s="11">
        <v>0</v>
      </c>
      <c r="K590" s="11">
        <v>0</v>
      </c>
      <c r="L590" s="11">
        <v>0</v>
      </c>
      <c r="M590" s="11">
        <v>0</v>
      </c>
      <c r="N590" s="11">
        <v>0</v>
      </c>
      <c r="O590" s="11">
        <v>0</v>
      </c>
      <c r="P590" s="11" t="s">
        <v>35</v>
      </c>
      <c r="Q590" s="11" t="s">
        <v>35</v>
      </c>
      <c r="R590" s="11">
        <v>0</v>
      </c>
      <c r="S590" s="11">
        <v>0</v>
      </c>
      <c r="T590" s="11">
        <v>0.11268</v>
      </c>
      <c r="U590" s="11">
        <v>0</v>
      </c>
      <c r="V590" s="11">
        <v>0</v>
      </c>
      <c r="W590" s="11">
        <v>0</v>
      </c>
      <c r="X590" s="11">
        <v>0</v>
      </c>
      <c r="Y590" s="11">
        <v>0.11268</v>
      </c>
      <c r="Z590" s="28" t="s">
        <v>35</v>
      </c>
      <c r="AA590" s="28" t="s">
        <v>35</v>
      </c>
      <c r="AB590" s="11">
        <v>5.4200000000000003E-3</v>
      </c>
      <c r="AC590" s="11">
        <v>5.94E-3</v>
      </c>
      <c r="AD590" s="71">
        <f t="shared" si="30"/>
        <v>0.11269999999999999</v>
      </c>
      <c r="AE590" s="71">
        <f t="shared" si="31"/>
        <v>0</v>
      </c>
      <c r="AF590" s="71">
        <f t="shared" si="32"/>
        <v>5.0000000000000001E-4</v>
      </c>
      <c r="AG590" s="277" t="s">
        <v>906</v>
      </c>
      <c r="AH590" s="277" t="s">
        <v>514</v>
      </c>
      <c r="AI590" s="276" t="s">
        <v>515</v>
      </c>
      <c r="AJ590" s="276" t="s">
        <v>516</v>
      </c>
      <c r="AK590" s="276" t="s">
        <v>262</v>
      </c>
      <c r="AL590" s="277" t="s">
        <v>55</v>
      </c>
      <c r="AM590" s="276" t="s">
        <v>517</v>
      </c>
      <c r="AN590" s="276" t="s">
        <v>518</v>
      </c>
      <c r="AO590" s="277" t="s">
        <v>519</v>
      </c>
    </row>
    <row r="591" spans="1:41" ht="15" thickBot="1" x14ac:dyDescent="0.4">
      <c r="A591" s="8">
        <v>2025</v>
      </c>
      <c r="B591" s="9" t="s">
        <v>54</v>
      </c>
      <c r="C591" s="9" t="s">
        <v>55</v>
      </c>
      <c r="D591" s="9" t="s">
        <v>262</v>
      </c>
      <c r="E591" s="9" t="s">
        <v>30</v>
      </c>
      <c r="F591" s="8">
        <v>2032</v>
      </c>
      <c r="G591" s="11">
        <v>0</v>
      </c>
      <c r="H591" s="11">
        <v>0</v>
      </c>
      <c r="I591" s="11">
        <v>0</v>
      </c>
      <c r="J591" s="11">
        <v>0</v>
      </c>
      <c r="K591" s="11">
        <v>0</v>
      </c>
      <c r="L591" s="11">
        <v>0</v>
      </c>
      <c r="M591" s="11">
        <v>0</v>
      </c>
      <c r="N591" s="11">
        <v>0</v>
      </c>
      <c r="O591" s="11">
        <v>0</v>
      </c>
      <c r="P591" s="11" t="s">
        <v>35</v>
      </c>
      <c r="Q591" s="11" t="s">
        <v>35</v>
      </c>
      <c r="R591" s="11">
        <v>0</v>
      </c>
      <c r="S591" s="11">
        <v>0</v>
      </c>
      <c r="T591" s="11">
        <v>0.11252</v>
      </c>
      <c r="U591" s="11">
        <v>0</v>
      </c>
      <c r="V591" s="11">
        <v>0</v>
      </c>
      <c r="W591" s="11">
        <v>0</v>
      </c>
      <c r="X591" s="11">
        <v>0</v>
      </c>
      <c r="Y591" s="11">
        <v>0.11252</v>
      </c>
      <c r="Z591" s="28" t="s">
        <v>35</v>
      </c>
      <c r="AA591" s="28" t="s">
        <v>35</v>
      </c>
      <c r="AB591" s="11">
        <v>5.45E-3</v>
      </c>
      <c r="AC591" s="11">
        <v>5.9899999999999997E-3</v>
      </c>
      <c r="AD591" s="71">
        <f t="shared" si="30"/>
        <v>0.1125</v>
      </c>
      <c r="AE591" s="71">
        <f t="shared" si="31"/>
        <v>0</v>
      </c>
      <c r="AF591" s="71">
        <f t="shared" si="32"/>
        <v>5.0000000000000001E-4</v>
      </c>
      <c r="AG591" s="277" t="s">
        <v>906</v>
      </c>
      <c r="AH591" s="277" t="s">
        <v>514</v>
      </c>
      <c r="AI591" s="276" t="s">
        <v>515</v>
      </c>
      <c r="AJ591" s="276" t="s">
        <v>516</v>
      </c>
      <c r="AK591" s="276" t="s">
        <v>262</v>
      </c>
      <c r="AL591" s="277" t="s">
        <v>55</v>
      </c>
      <c r="AM591" s="276" t="s">
        <v>517</v>
      </c>
      <c r="AN591" s="276" t="s">
        <v>518</v>
      </c>
      <c r="AO591" s="277" t="s">
        <v>519</v>
      </c>
    </row>
    <row r="592" spans="1:41" ht="15" thickBot="1" x14ac:dyDescent="0.4">
      <c r="A592" s="8">
        <v>2025</v>
      </c>
      <c r="B592" s="9" t="s">
        <v>54</v>
      </c>
      <c r="C592" s="9" t="s">
        <v>55</v>
      </c>
      <c r="D592" s="9" t="s">
        <v>262</v>
      </c>
      <c r="E592" s="9" t="s">
        <v>30</v>
      </c>
      <c r="F592" s="8">
        <v>2033</v>
      </c>
      <c r="G592" s="11">
        <v>0</v>
      </c>
      <c r="H592" s="11">
        <v>0</v>
      </c>
      <c r="I592" s="11">
        <v>0</v>
      </c>
      <c r="J592" s="11">
        <v>0</v>
      </c>
      <c r="K592" s="11">
        <v>0</v>
      </c>
      <c r="L592" s="11">
        <v>0</v>
      </c>
      <c r="M592" s="11">
        <v>0</v>
      </c>
      <c r="N592" s="11">
        <v>0</v>
      </c>
      <c r="O592" s="11">
        <v>0</v>
      </c>
      <c r="P592" s="11" t="s">
        <v>35</v>
      </c>
      <c r="Q592" s="11" t="s">
        <v>35</v>
      </c>
      <c r="R592" s="11">
        <v>0</v>
      </c>
      <c r="S592" s="11">
        <v>0</v>
      </c>
      <c r="T592" s="11">
        <v>0.11208</v>
      </c>
      <c r="U592" s="11">
        <v>0</v>
      </c>
      <c r="V592" s="11">
        <v>0</v>
      </c>
      <c r="W592" s="11">
        <v>0</v>
      </c>
      <c r="X592" s="11">
        <v>0</v>
      </c>
      <c r="Y592" s="11">
        <v>0.11208</v>
      </c>
      <c r="Z592" s="28" t="s">
        <v>35</v>
      </c>
      <c r="AA592" s="28" t="s">
        <v>35</v>
      </c>
      <c r="AB592" s="11">
        <v>5.5900000000000004E-3</v>
      </c>
      <c r="AC592" s="11">
        <v>6.7600000000000004E-3</v>
      </c>
      <c r="AD592" s="71">
        <f t="shared" si="30"/>
        <v>0.11210000000000001</v>
      </c>
      <c r="AE592" s="71">
        <f t="shared" si="31"/>
        <v>0</v>
      </c>
      <c r="AF592" s="71">
        <f t="shared" si="32"/>
        <v>1.1999999999999999E-3</v>
      </c>
      <c r="AG592" s="277" t="s">
        <v>906</v>
      </c>
      <c r="AH592" s="277" t="s">
        <v>514</v>
      </c>
      <c r="AI592" s="276" t="s">
        <v>515</v>
      </c>
      <c r="AJ592" s="276" t="s">
        <v>516</v>
      </c>
      <c r="AK592" s="276" t="s">
        <v>262</v>
      </c>
      <c r="AL592" s="277" t="s">
        <v>55</v>
      </c>
      <c r="AM592" s="276" t="s">
        <v>517</v>
      </c>
      <c r="AN592" s="276" t="s">
        <v>518</v>
      </c>
      <c r="AO592" s="277" t="s">
        <v>519</v>
      </c>
    </row>
    <row r="593" spans="1:41" ht="15" thickBot="1" x14ac:dyDescent="0.4">
      <c r="A593" s="8">
        <v>2025</v>
      </c>
      <c r="B593" s="9" t="s">
        <v>54</v>
      </c>
      <c r="C593" s="9" t="s">
        <v>55</v>
      </c>
      <c r="D593" s="9" t="s">
        <v>262</v>
      </c>
      <c r="E593" s="9" t="s">
        <v>30</v>
      </c>
      <c r="F593" s="8">
        <v>2034</v>
      </c>
      <c r="G593" s="11">
        <v>0</v>
      </c>
      <c r="H593" s="11">
        <v>0</v>
      </c>
      <c r="I593" s="11">
        <v>0</v>
      </c>
      <c r="J593" s="11">
        <v>0</v>
      </c>
      <c r="K593" s="11">
        <v>0</v>
      </c>
      <c r="L593" s="11">
        <v>0</v>
      </c>
      <c r="M593" s="11">
        <v>0</v>
      </c>
      <c r="N593" s="11">
        <v>0</v>
      </c>
      <c r="O593" s="11">
        <v>0</v>
      </c>
      <c r="P593" s="11" t="s">
        <v>35</v>
      </c>
      <c r="Q593" s="11" t="s">
        <v>35</v>
      </c>
      <c r="R593" s="11">
        <v>0</v>
      </c>
      <c r="S593" s="11">
        <v>0</v>
      </c>
      <c r="T593" s="11">
        <v>0.10631</v>
      </c>
      <c r="U593" s="11">
        <v>0</v>
      </c>
      <c r="V593" s="11">
        <v>0</v>
      </c>
      <c r="W593" s="11">
        <v>0</v>
      </c>
      <c r="X593" s="11">
        <v>0</v>
      </c>
      <c r="Y593" s="11">
        <v>0.10631</v>
      </c>
      <c r="Z593" s="28" t="s">
        <v>35</v>
      </c>
      <c r="AA593" s="28" t="s">
        <v>35</v>
      </c>
      <c r="AB593" s="11">
        <v>7.5500000000000003E-3</v>
      </c>
      <c r="AC593" s="11">
        <v>8.7399999999999995E-3</v>
      </c>
      <c r="AD593" s="71">
        <f t="shared" si="30"/>
        <v>0.10630000000000001</v>
      </c>
      <c r="AE593" s="71">
        <f t="shared" si="31"/>
        <v>0</v>
      </c>
      <c r="AF593" s="71">
        <f t="shared" si="32"/>
        <v>1.1999999999999999E-3</v>
      </c>
      <c r="AG593" s="277" t="s">
        <v>906</v>
      </c>
      <c r="AH593" s="277" t="s">
        <v>514</v>
      </c>
      <c r="AI593" s="276" t="s">
        <v>515</v>
      </c>
      <c r="AJ593" s="276" t="s">
        <v>516</v>
      </c>
      <c r="AK593" s="276" t="s">
        <v>262</v>
      </c>
      <c r="AL593" s="277" t="s">
        <v>55</v>
      </c>
      <c r="AM593" s="276" t="s">
        <v>517</v>
      </c>
      <c r="AN593" s="276" t="s">
        <v>518</v>
      </c>
      <c r="AO593" s="277" t="s">
        <v>519</v>
      </c>
    </row>
    <row r="594" spans="1:41" ht="15" thickBot="1" x14ac:dyDescent="0.4">
      <c r="A594" s="8">
        <v>2025</v>
      </c>
      <c r="B594" s="9" t="s">
        <v>54</v>
      </c>
      <c r="C594" s="9" t="s">
        <v>55</v>
      </c>
      <c r="D594" s="9" t="s">
        <v>262</v>
      </c>
      <c r="E594" s="9" t="s">
        <v>30</v>
      </c>
      <c r="F594" s="8">
        <v>2035</v>
      </c>
      <c r="G594" s="11">
        <v>0</v>
      </c>
      <c r="H594" s="11">
        <v>0</v>
      </c>
      <c r="I594" s="11">
        <v>0</v>
      </c>
      <c r="J594" s="11">
        <v>0</v>
      </c>
      <c r="K594" s="11">
        <v>0</v>
      </c>
      <c r="L594" s="11">
        <v>0</v>
      </c>
      <c r="M594" s="11">
        <v>0</v>
      </c>
      <c r="N594" s="11">
        <v>0</v>
      </c>
      <c r="O594" s="11">
        <v>0</v>
      </c>
      <c r="P594" s="11" t="s">
        <v>35</v>
      </c>
      <c r="Q594" s="11" t="s">
        <v>35</v>
      </c>
      <c r="R594" s="11">
        <v>0</v>
      </c>
      <c r="S594" s="11">
        <v>0</v>
      </c>
      <c r="T594" s="11">
        <v>0.10644000000000001</v>
      </c>
      <c r="U594" s="11">
        <v>0</v>
      </c>
      <c r="V594" s="11">
        <v>0</v>
      </c>
      <c r="W594" s="11">
        <v>0</v>
      </c>
      <c r="X594" s="11">
        <v>0</v>
      </c>
      <c r="Y594" s="11">
        <v>0.10644000000000001</v>
      </c>
      <c r="Z594" s="28" t="s">
        <v>35</v>
      </c>
      <c r="AA594" s="28" t="s">
        <v>35</v>
      </c>
      <c r="AB594" s="11">
        <v>7.7600000000000004E-3</v>
      </c>
      <c r="AC594" s="11">
        <v>8.9999999999999993E-3</v>
      </c>
      <c r="AD594" s="71">
        <f t="shared" si="30"/>
        <v>0.10639999999999999</v>
      </c>
      <c r="AE594" s="71">
        <f t="shared" si="31"/>
        <v>0</v>
      </c>
      <c r="AF594" s="71">
        <f t="shared" si="32"/>
        <v>1.1999999999999999E-3</v>
      </c>
      <c r="AG594" s="277" t="s">
        <v>906</v>
      </c>
      <c r="AH594" s="277" t="s">
        <v>514</v>
      </c>
      <c r="AI594" s="276" t="s">
        <v>515</v>
      </c>
      <c r="AJ594" s="276" t="s">
        <v>516</v>
      </c>
      <c r="AK594" s="276" t="s">
        <v>262</v>
      </c>
      <c r="AL594" s="277" t="s">
        <v>55</v>
      </c>
      <c r="AM594" s="276" t="s">
        <v>517</v>
      </c>
      <c r="AN594" s="276" t="s">
        <v>518</v>
      </c>
      <c r="AO594" s="277" t="s">
        <v>519</v>
      </c>
    </row>
    <row r="595" spans="1:41" ht="15" thickBot="1" x14ac:dyDescent="0.4">
      <c r="A595" s="8">
        <v>2025</v>
      </c>
      <c r="B595" s="9" t="s">
        <v>54</v>
      </c>
      <c r="C595" s="9" t="s">
        <v>55</v>
      </c>
      <c r="D595" s="9" t="s">
        <v>262</v>
      </c>
      <c r="E595" s="9" t="s">
        <v>31</v>
      </c>
      <c r="F595" s="8">
        <v>2025</v>
      </c>
      <c r="G595" s="11" t="s">
        <v>381</v>
      </c>
      <c r="H595" s="11" t="s">
        <v>381</v>
      </c>
      <c r="I595" s="11" t="s">
        <v>381</v>
      </c>
      <c r="J595" s="11" t="s">
        <v>381</v>
      </c>
      <c r="K595" s="11" t="s">
        <v>381</v>
      </c>
      <c r="L595" s="11" t="s">
        <v>381</v>
      </c>
      <c r="M595" s="11" t="s">
        <v>381</v>
      </c>
      <c r="N595" s="11" t="s">
        <v>381</v>
      </c>
      <c r="O595" s="11" t="s">
        <v>381</v>
      </c>
      <c r="P595" s="11" t="s">
        <v>381</v>
      </c>
      <c r="Q595" s="11" t="s">
        <v>381</v>
      </c>
      <c r="R595" s="11" t="s">
        <v>381</v>
      </c>
      <c r="S595" s="11" t="s">
        <v>381</v>
      </c>
      <c r="T595" s="11" t="s">
        <v>381</v>
      </c>
      <c r="U595" s="11" t="s">
        <v>381</v>
      </c>
      <c r="V595" s="11" t="s">
        <v>381</v>
      </c>
      <c r="W595" s="11" t="s">
        <v>381</v>
      </c>
      <c r="X595" s="11" t="s">
        <v>381</v>
      </c>
      <c r="Y595" s="11" t="s">
        <v>381</v>
      </c>
      <c r="Z595" s="28" t="s">
        <v>35</v>
      </c>
      <c r="AA595" s="28" t="s">
        <v>35</v>
      </c>
      <c r="AB595" s="11">
        <v>2.6800000000000001E-3</v>
      </c>
      <c r="AC595" s="11">
        <v>4.2139999999999997E-2</v>
      </c>
      <c r="AD595" s="71"/>
      <c r="AE595" s="71"/>
      <c r="AF595" s="71">
        <f t="shared" si="32"/>
        <v>3.95E-2</v>
      </c>
      <c r="AG595" s="277" t="s">
        <v>907</v>
      </c>
      <c r="AH595" s="277" t="s">
        <v>514</v>
      </c>
      <c r="AI595" s="276" t="s">
        <v>515</v>
      </c>
      <c r="AJ595" s="276" t="s">
        <v>516</v>
      </c>
      <c r="AK595" s="276" t="s">
        <v>262</v>
      </c>
      <c r="AL595" s="277" t="s">
        <v>55</v>
      </c>
      <c r="AM595" s="276" t="s">
        <v>517</v>
      </c>
      <c r="AN595" s="276" t="s">
        <v>518</v>
      </c>
      <c r="AO595" s="277" t="s">
        <v>519</v>
      </c>
    </row>
    <row r="596" spans="1:41" ht="15" thickBot="1" x14ac:dyDescent="0.4">
      <c r="A596" s="8">
        <v>2025</v>
      </c>
      <c r="B596" s="9" t="s">
        <v>54</v>
      </c>
      <c r="C596" s="9" t="s">
        <v>55</v>
      </c>
      <c r="D596" s="9" t="s">
        <v>262</v>
      </c>
      <c r="E596" s="9" t="s">
        <v>31</v>
      </c>
      <c r="F596" s="8">
        <v>2026</v>
      </c>
      <c r="G596" s="11" t="s">
        <v>381</v>
      </c>
      <c r="H596" s="11" t="s">
        <v>381</v>
      </c>
      <c r="I596" s="11" t="s">
        <v>381</v>
      </c>
      <c r="J596" s="11" t="s">
        <v>381</v>
      </c>
      <c r="K596" s="11" t="s">
        <v>381</v>
      </c>
      <c r="L596" s="11" t="s">
        <v>381</v>
      </c>
      <c r="M596" s="11" t="s">
        <v>381</v>
      </c>
      <c r="N596" s="11" t="s">
        <v>381</v>
      </c>
      <c r="O596" s="11" t="s">
        <v>381</v>
      </c>
      <c r="P596" s="11" t="s">
        <v>381</v>
      </c>
      <c r="Q596" s="11" t="s">
        <v>381</v>
      </c>
      <c r="R596" s="11" t="s">
        <v>381</v>
      </c>
      <c r="S596" s="11" t="s">
        <v>381</v>
      </c>
      <c r="T596" s="11" t="s">
        <v>381</v>
      </c>
      <c r="U596" s="11" t="s">
        <v>381</v>
      </c>
      <c r="V596" s="11" t="s">
        <v>381</v>
      </c>
      <c r="W596" s="11" t="s">
        <v>381</v>
      </c>
      <c r="X596" s="11" t="s">
        <v>381</v>
      </c>
      <c r="Y596" s="11" t="s">
        <v>381</v>
      </c>
      <c r="Z596" s="28" t="s">
        <v>35</v>
      </c>
      <c r="AA596" s="28" t="s">
        <v>35</v>
      </c>
      <c r="AB596" s="11">
        <v>5.6299999999999996E-3</v>
      </c>
      <c r="AC596" s="11">
        <v>1.7319999999999999E-2</v>
      </c>
      <c r="AD596" s="71"/>
      <c r="AE596" s="71"/>
      <c r="AF596" s="71">
        <f t="shared" si="32"/>
        <v>1.17E-2</v>
      </c>
      <c r="AG596" s="277" t="s">
        <v>907</v>
      </c>
      <c r="AH596" s="277" t="s">
        <v>514</v>
      </c>
      <c r="AI596" s="276" t="s">
        <v>515</v>
      </c>
      <c r="AJ596" s="276" t="s">
        <v>516</v>
      </c>
      <c r="AK596" s="276" t="s">
        <v>262</v>
      </c>
      <c r="AL596" s="277" t="s">
        <v>55</v>
      </c>
      <c r="AM596" s="276" t="s">
        <v>517</v>
      </c>
      <c r="AN596" s="276" t="s">
        <v>518</v>
      </c>
      <c r="AO596" s="277" t="s">
        <v>519</v>
      </c>
    </row>
    <row r="597" spans="1:41" ht="15" thickBot="1" x14ac:dyDescent="0.4">
      <c r="A597" s="8">
        <v>2025</v>
      </c>
      <c r="B597" s="9" t="s">
        <v>54</v>
      </c>
      <c r="C597" s="9" t="s">
        <v>55</v>
      </c>
      <c r="D597" s="9" t="s">
        <v>262</v>
      </c>
      <c r="E597" s="9" t="s">
        <v>31</v>
      </c>
      <c r="F597" s="8">
        <v>2027</v>
      </c>
      <c r="G597" s="11" t="s">
        <v>381</v>
      </c>
      <c r="H597" s="11" t="s">
        <v>381</v>
      </c>
      <c r="I597" s="11" t="s">
        <v>381</v>
      </c>
      <c r="J597" s="11" t="s">
        <v>381</v>
      </c>
      <c r="K597" s="11" t="s">
        <v>381</v>
      </c>
      <c r="L597" s="11" t="s">
        <v>381</v>
      </c>
      <c r="M597" s="11" t="s">
        <v>381</v>
      </c>
      <c r="N597" s="11" t="s">
        <v>381</v>
      </c>
      <c r="O597" s="11" t="s">
        <v>381</v>
      </c>
      <c r="P597" s="11" t="s">
        <v>381</v>
      </c>
      <c r="Q597" s="11" t="s">
        <v>381</v>
      </c>
      <c r="R597" s="11" t="s">
        <v>381</v>
      </c>
      <c r="S597" s="11" t="s">
        <v>381</v>
      </c>
      <c r="T597" s="11" t="s">
        <v>381</v>
      </c>
      <c r="U597" s="11" t="s">
        <v>381</v>
      </c>
      <c r="V597" s="11" t="s">
        <v>381</v>
      </c>
      <c r="W597" s="11" t="s">
        <v>381</v>
      </c>
      <c r="X597" s="11" t="s">
        <v>381</v>
      </c>
      <c r="Y597" s="11" t="s">
        <v>381</v>
      </c>
      <c r="Z597" s="28" t="s">
        <v>35</v>
      </c>
      <c r="AA597" s="28" t="s">
        <v>35</v>
      </c>
      <c r="AB597" s="11">
        <v>5.9300000000000004E-3</v>
      </c>
      <c r="AC597" s="11">
        <v>1.831E-2</v>
      </c>
      <c r="AD597" s="71"/>
      <c r="AE597" s="71"/>
      <c r="AF597" s="71">
        <f t="shared" si="32"/>
        <v>1.24E-2</v>
      </c>
      <c r="AG597" s="277" t="s">
        <v>907</v>
      </c>
      <c r="AH597" s="277" t="s">
        <v>514</v>
      </c>
      <c r="AI597" s="276" t="s">
        <v>515</v>
      </c>
      <c r="AJ597" s="276" t="s">
        <v>516</v>
      </c>
      <c r="AK597" s="276" t="s">
        <v>262</v>
      </c>
      <c r="AL597" s="277" t="s">
        <v>55</v>
      </c>
      <c r="AM597" s="276" t="s">
        <v>517</v>
      </c>
      <c r="AN597" s="276" t="s">
        <v>518</v>
      </c>
      <c r="AO597" s="277" t="s">
        <v>519</v>
      </c>
    </row>
    <row r="598" spans="1:41" ht="15" thickBot="1" x14ac:dyDescent="0.4">
      <c r="A598" s="8">
        <v>2025</v>
      </c>
      <c r="B598" s="9" t="s">
        <v>54</v>
      </c>
      <c r="C598" s="9" t="s">
        <v>55</v>
      </c>
      <c r="D598" s="9" t="s">
        <v>262</v>
      </c>
      <c r="E598" s="9" t="s">
        <v>31</v>
      </c>
      <c r="F598" s="8">
        <v>2028</v>
      </c>
      <c r="G598" s="11" t="s">
        <v>381</v>
      </c>
      <c r="H598" s="11" t="s">
        <v>381</v>
      </c>
      <c r="I598" s="11" t="s">
        <v>381</v>
      </c>
      <c r="J598" s="11" t="s">
        <v>381</v>
      </c>
      <c r="K598" s="11" t="s">
        <v>381</v>
      </c>
      <c r="L598" s="11" t="s">
        <v>381</v>
      </c>
      <c r="M598" s="11" t="s">
        <v>381</v>
      </c>
      <c r="N598" s="11" t="s">
        <v>381</v>
      </c>
      <c r="O598" s="11" t="s">
        <v>381</v>
      </c>
      <c r="P598" s="11" t="s">
        <v>381</v>
      </c>
      <c r="Q598" s="11" t="s">
        <v>381</v>
      </c>
      <c r="R598" s="11" t="s">
        <v>381</v>
      </c>
      <c r="S598" s="11" t="s">
        <v>381</v>
      </c>
      <c r="T598" s="11" t="s">
        <v>381</v>
      </c>
      <c r="U598" s="11" t="s">
        <v>381</v>
      </c>
      <c r="V598" s="11" t="s">
        <v>381</v>
      </c>
      <c r="W598" s="11" t="s">
        <v>381</v>
      </c>
      <c r="X598" s="11" t="s">
        <v>381</v>
      </c>
      <c r="Y598" s="11" t="s">
        <v>381</v>
      </c>
      <c r="Z598" s="28" t="s">
        <v>35</v>
      </c>
      <c r="AA598" s="28" t="s">
        <v>35</v>
      </c>
      <c r="AB598" s="11">
        <v>6.2399999999999999E-3</v>
      </c>
      <c r="AC598" s="11">
        <v>1.9380000000000001E-2</v>
      </c>
      <c r="AD598" s="71"/>
      <c r="AE598" s="71"/>
      <c r="AF598" s="71">
        <f t="shared" si="32"/>
        <v>1.3100000000000001E-2</v>
      </c>
      <c r="AG598" s="277" t="s">
        <v>907</v>
      </c>
      <c r="AH598" s="277" t="s">
        <v>514</v>
      </c>
      <c r="AI598" s="276" t="s">
        <v>515</v>
      </c>
      <c r="AJ598" s="276" t="s">
        <v>516</v>
      </c>
      <c r="AK598" s="276" t="s">
        <v>262</v>
      </c>
      <c r="AL598" s="277" t="s">
        <v>55</v>
      </c>
      <c r="AM598" s="276" t="s">
        <v>517</v>
      </c>
      <c r="AN598" s="276" t="s">
        <v>518</v>
      </c>
      <c r="AO598" s="277" t="s">
        <v>519</v>
      </c>
    </row>
    <row r="599" spans="1:41" ht="15" thickBot="1" x14ac:dyDescent="0.4">
      <c r="A599" s="8">
        <v>2025</v>
      </c>
      <c r="B599" s="9" t="s">
        <v>54</v>
      </c>
      <c r="C599" s="9" t="s">
        <v>55</v>
      </c>
      <c r="D599" s="9" t="s">
        <v>262</v>
      </c>
      <c r="E599" s="9" t="s">
        <v>31</v>
      </c>
      <c r="F599" s="8">
        <v>2029</v>
      </c>
      <c r="G599" s="11" t="s">
        <v>381</v>
      </c>
      <c r="H599" s="11" t="s">
        <v>381</v>
      </c>
      <c r="I599" s="11" t="s">
        <v>381</v>
      </c>
      <c r="J599" s="11" t="s">
        <v>381</v>
      </c>
      <c r="K599" s="11" t="s">
        <v>381</v>
      </c>
      <c r="L599" s="11" t="s">
        <v>381</v>
      </c>
      <c r="M599" s="11" t="s">
        <v>381</v>
      </c>
      <c r="N599" s="11" t="s">
        <v>381</v>
      </c>
      <c r="O599" s="11" t="s">
        <v>381</v>
      </c>
      <c r="P599" s="11" t="s">
        <v>381</v>
      </c>
      <c r="Q599" s="11" t="s">
        <v>381</v>
      </c>
      <c r="R599" s="11" t="s">
        <v>381</v>
      </c>
      <c r="S599" s="11" t="s">
        <v>381</v>
      </c>
      <c r="T599" s="11" t="s">
        <v>381</v>
      </c>
      <c r="U599" s="11" t="s">
        <v>381</v>
      </c>
      <c r="V599" s="11" t="s">
        <v>381</v>
      </c>
      <c r="W599" s="11" t="s">
        <v>381</v>
      </c>
      <c r="X599" s="11" t="s">
        <v>381</v>
      </c>
      <c r="Y599" s="11" t="s">
        <v>381</v>
      </c>
      <c r="Z599" s="28" t="s">
        <v>35</v>
      </c>
      <c r="AA599" s="28" t="s">
        <v>35</v>
      </c>
      <c r="AB599" s="11">
        <v>1.337E-2</v>
      </c>
      <c r="AC599" s="11">
        <v>2.734E-2</v>
      </c>
      <c r="AD599" s="71"/>
      <c r="AE599" s="71"/>
      <c r="AF599" s="71">
        <f t="shared" si="32"/>
        <v>1.4E-2</v>
      </c>
      <c r="AG599" s="277" t="s">
        <v>907</v>
      </c>
      <c r="AH599" s="277" t="s">
        <v>514</v>
      </c>
      <c r="AI599" s="276" t="s">
        <v>515</v>
      </c>
      <c r="AJ599" s="276" t="s">
        <v>516</v>
      </c>
      <c r="AK599" s="276" t="s">
        <v>262</v>
      </c>
      <c r="AL599" s="277" t="s">
        <v>55</v>
      </c>
      <c r="AM599" s="276" t="s">
        <v>517</v>
      </c>
      <c r="AN599" s="276" t="s">
        <v>518</v>
      </c>
      <c r="AO599" s="277" t="s">
        <v>519</v>
      </c>
    </row>
    <row r="600" spans="1:41" ht="15" thickBot="1" x14ac:dyDescent="0.4">
      <c r="A600" s="8">
        <v>2025</v>
      </c>
      <c r="B600" s="9" t="s">
        <v>54</v>
      </c>
      <c r="C600" s="9" t="s">
        <v>55</v>
      </c>
      <c r="D600" s="9" t="s">
        <v>262</v>
      </c>
      <c r="E600" s="9" t="s">
        <v>31</v>
      </c>
      <c r="F600" s="8">
        <v>2030</v>
      </c>
      <c r="G600" s="11" t="s">
        <v>381</v>
      </c>
      <c r="H600" s="11" t="s">
        <v>381</v>
      </c>
      <c r="I600" s="11" t="s">
        <v>381</v>
      </c>
      <c r="J600" s="11" t="s">
        <v>381</v>
      </c>
      <c r="K600" s="11" t="s">
        <v>381</v>
      </c>
      <c r="L600" s="11" t="s">
        <v>381</v>
      </c>
      <c r="M600" s="11" t="s">
        <v>381</v>
      </c>
      <c r="N600" s="11" t="s">
        <v>381</v>
      </c>
      <c r="O600" s="11" t="s">
        <v>381</v>
      </c>
      <c r="P600" s="11" t="s">
        <v>381</v>
      </c>
      <c r="Q600" s="11" t="s">
        <v>381</v>
      </c>
      <c r="R600" s="11" t="s">
        <v>381</v>
      </c>
      <c r="S600" s="11" t="s">
        <v>381</v>
      </c>
      <c r="T600" s="11" t="s">
        <v>381</v>
      </c>
      <c r="U600" s="11" t="s">
        <v>381</v>
      </c>
      <c r="V600" s="11" t="s">
        <v>381</v>
      </c>
      <c r="W600" s="11" t="s">
        <v>381</v>
      </c>
      <c r="X600" s="11" t="s">
        <v>381</v>
      </c>
      <c r="Y600" s="11" t="s">
        <v>381</v>
      </c>
      <c r="Z600" s="28" t="s">
        <v>35</v>
      </c>
      <c r="AA600" s="28" t="s">
        <v>35</v>
      </c>
      <c r="AB600" s="11">
        <v>1.413E-2</v>
      </c>
      <c r="AC600" s="11">
        <v>2.9090000000000001E-2</v>
      </c>
      <c r="AD600" s="71"/>
      <c r="AE600" s="71"/>
      <c r="AF600" s="71">
        <f t="shared" si="32"/>
        <v>1.4999999999999999E-2</v>
      </c>
      <c r="AG600" s="277" t="s">
        <v>907</v>
      </c>
      <c r="AH600" s="277" t="s">
        <v>514</v>
      </c>
      <c r="AI600" s="276" t="s">
        <v>515</v>
      </c>
      <c r="AJ600" s="276" t="s">
        <v>516</v>
      </c>
      <c r="AK600" s="276" t="s">
        <v>262</v>
      </c>
      <c r="AL600" s="277" t="s">
        <v>55</v>
      </c>
      <c r="AM600" s="276" t="s">
        <v>517</v>
      </c>
      <c r="AN600" s="276" t="s">
        <v>518</v>
      </c>
      <c r="AO600" s="277" t="s">
        <v>519</v>
      </c>
    </row>
    <row r="601" spans="1:41" ht="15" thickBot="1" x14ac:dyDescent="0.4">
      <c r="A601" s="8">
        <v>2025</v>
      </c>
      <c r="B601" s="9" t="s">
        <v>54</v>
      </c>
      <c r="C601" s="9" t="s">
        <v>55</v>
      </c>
      <c r="D601" s="9" t="s">
        <v>262</v>
      </c>
      <c r="E601" s="9" t="s">
        <v>31</v>
      </c>
      <c r="F601" s="8">
        <v>2031</v>
      </c>
      <c r="G601" s="11" t="s">
        <v>381</v>
      </c>
      <c r="H601" s="11" t="s">
        <v>381</v>
      </c>
      <c r="I601" s="11" t="s">
        <v>381</v>
      </c>
      <c r="J601" s="11" t="s">
        <v>381</v>
      </c>
      <c r="K601" s="11" t="s">
        <v>381</v>
      </c>
      <c r="L601" s="11" t="s">
        <v>381</v>
      </c>
      <c r="M601" s="11" t="s">
        <v>381</v>
      </c>
      <c r="N601" s="11" t="s">
        <v>381</v>
      </c>
      <c r="O601" s="11" t="s">
        <v>381</v>
      </c>
      <c r="P601" s="11" t="s">
        <v>381</v>
      </c>
      <c r="Q601" s="11" t="s">
        <v>381</v>
      </c>
      <c r="R601" s="11" t="s">
        <v>381</v>
      </c>
      <c r="S601" s="11" t="s">
        <v>381</v>
      </c>
      <c r="T601" s="11" t="s">
        <v>381</v>
      </c>
      <c r="U601" s="11" t="s">
        <v>381</v>
      </c>
      <c r="V601" s="11" t="s">
        <v>381</v>
      </c>
      <c r="W601" s="11" t="s">
        <v>381</v>
      </c>
      <c r="X601" s="11" t="s">
        <v>381</v>
      </c>
      <c r="Y601" s="11" t="s">
        <v>381</v>
      </c>
      <c r="Z601" s="28" t="s">
        <v>35</v>
      </c>
      <c r="AA601" s="28" t="s">
        <v>35</v>
      </c>
      <c r="AB601" s="11">
        <v>1.503E-2</v>
      </c>
      <c r="AC601" s="11">
        <v>3.1220000000000001E-2</v>
      </c>
      <c r="AD601" s="71"/>
      <c r="AE601" s="71"/>
      <c r="AF601" s="71">
        <f t="shared" si="32"/>
        <v>1.6199999999999999E-2</v>
      </c>
      <c r="AG601" s="277" t="s">
        <v>907</v>
      </c>
      <c r="AH601" s="277" t="s">
        <v>514</v>
      </c>
      <c r="AI601" s="276" t="s">
        <v>515</v>
      </c>
      <c r="AJ601" s="276" t="s">
        <v>516</v>
      </c>
      <c r="AK601" s="276" t="s">
        <v>262</v>
      </c>
      <c r="AL601" s="277" t="s">
        <v>55</v>
      </c>
      <c r="AM601" s="276" t="s">
        <v>517</v>
      </c>
      <c r="AN601" s="276" t="s">
        <v>518</v>
      </c>
      <c r="AO601" s="277" t="s">
        <v>519</v>
      </c>
    </row>
    <row r="602" spans="1:41" ht="15" thickBot="1" x14ac:dyDescent="0.4">
      <c r="A602" s="8">
        <v>2025</v>
      </c>
      <c r="B602" s="9" t="s">
        <v>54</v>
      </c>
      <c r="C602" s="9" t="s">
        <v>55</v>
      </c>
      <c r="D602" s="9" t="s">
        <v>262</v>
      </c>
      <c r="E602" s="9" t="s">
        <v>31</v>
      </c>
      <c r="F602" s="8">
        <v>2032</v>
      </c>
      <c r="G602" s="11" t="s">
        <v>381</v>
      </c>
      <c r="H602" s="11" t="s">
        <v>381</v>
      </c>
      <c r="I602" s="11" t="s">
        <v>381</v>
      </c>
      <c r="J602" s="11" t="s">
        <v>381</v>
      </c>
      <c r="K602" s="11" t="s">
        <v>381</v>
      </c>
      <c r="L602" s="11" t="s">
        <v>381</v>
      </c>
      <c r="M602" s="11" t="s">
        <v>381</v>
      </c>
      <c r="N602" s="11" t="s">
        <v>381</v>
      </c>
      <c r="O602" s="11" t="s">
        <v>381</v>
      </c>
      <c r="P602" s="11" t="s">
        <v>381</v>
      </c>
      <c r="Q602" s="11" t="s">
        <v>381</v>
      </c>
      <c r="R602" s="11" t="s">
        <v>381</v>
      </c>
      <c r="S602" s="11" t="s">
        <v>381</v>
      </c>
      <c r="T602" s="11" t="s">
        <v>381</v>
      </c>
      <c r="U602" s="11" t="s">
        <v>381</v>
      </c>
      <c r="V602" s="11" t="s">
        <v>381</v>
      </c>
      <c r="W602" s="11" t="s">
        <v>381</v>
      </c>
      <c r="X602" s="11" t="s">
        <v>381</v>
      </c>
      <c r="Y602" s="11" t="s">
        <v>381</v>
      </c>
      <c r="Z602" s="28" t="s">
        <v>35</v>
      </c>
      <c r="AA602" s="28" t="s">
        <v>35</v>
      </c>
      <c r="AB602" s="11">
        <v>1.6049999999999998E-2</v>
      </c>
      <c r="AC602" s="11">
        <v>3.3550000000000003E-2</v>
      </c>
      <c r="AD602" s="71"/>
      <c r="AE602" s="71"/>
      <c r="AF602" s="71">
        <f t="shared" si="32"/>
        <v>1.7500000000000002E-2</v>
      </c>
      <c r="AG602" s="277" t="s">
        <v>907</v>
      </c>
      <c r="AH602" s="277" t="s">
        <v>514</v>
      </c>
      <c r="AI602" s="276" t="s">
        <v>515</v>
      </c>
      <c r="AJ602" s="276" t="s">
        <v>516</v>
      </c>
      <c r="AK602" s="276" t="s">
        <v>262</v>
      </c>
      <c r="AL602" s="277" t="s">
        <v>55</v>
      </c>
      <c r="AM602" s="276" t="s">
        <v>517</v>
      </c>
      <c r="AN602" s="276" t="s">
        <v>518</v>
      </c>
      <c r="AO602" s="277" t="s">
        <v>519</v>
      </c>
    </row>
    <row r="603" spans="1:41" ht="15" thickBot="1" x14ac:dyDescent="0.4">
      <c r="A603" s="8">
        <v>2025</v>
      </c>
      <c r="B603" s="9" t="s">
        <v>54</v>
      </c>
      <c r="C603" s="9" t="s">
        <v>55</v>
      </c>
      <c r="D603" s="9" t="s">
        <v>262</v>
      </c>
      <c r="E603" s="9" t="s">
        <v>31</v>
      </c>
      <c r="F603" s="8">
        <v>2033</v>
      </c>
      <c r="G603" s="11" t="s">
        <v>381</v>
      </c>
      <c r="H603" s="11" t="s">
        <v>381</v>
      </c>
      <c r="I603" s="11" t="s">
        <v>381</v>
      </c>
      <c r="J603" s="11" t="s">
        <v>381</v>
      </c>
      <c r="K603" s="11" t="s">
        <v>381</v>
      </c>
      <c r="L603" s="11" t="s">
        <v>381</v>
      </c>
      <c r="M603" s="11" t="s">
        <v>381</v>
      </c>
      <c r="N603" s="11" t="s">
        <v>381</v>
      </c>
      <c r="O603" s="11" t="s">
        <v>381</v>
      </c>
      <c r="P603" s="11" t="s">
        <v>381</v>
      </c>
      <c r="Q603" s="11" t="s">
        <v>381</v>
      </c>
      <c r="R603" s="11" t="s">
        <v>381</v>
      </c>
      <c r="S603" s="11" t="s">
        <v>381</v>
      </c>
      <c r="T603" s="11" t="s">
        <v>381</v>
      </c>
      <c r="U603" s="11" t="s">
        <v>381</v>
      </c>
      <c r="V603" s="11" t="s">
        <v>381</v>
      </c>
      <c r="W603" s="11" t="s">
        <v>381</v>
      </c>
      <c r="X603" s="11" t="s">
        <v>381</v>
      </c>
      <c r="Y603" s="11" t="s">
        <v>381</v>
      </c>
      <c r="Z603" s="28" t="s">
        <v>35</v>
      </c>
      <c r="AA603" s="28" t="s">
        <v>35</v>
      </c>
      <c r="AB603" s="11">
        <v>1.6979999999999999E-2</v>
      </c>
      <c r="AC603" s="11">
        <v>3.6170000000000001E-2</v>
      </c>
      <c r="AD603" s="71"/>
      <c r="AE603" s="71"/>
      <c r="AF603" s="71">
        <f t="shared" si="32"/>
        <v>1.9199999999999998E-2</v>
      </c>
      <c r="AG603" s="277" t="s">
        <v>907</v>
      </c>
      <c r="AH603" s="277" t="s">
        <v>514</v>
      </c>
      <c r="AI603" s="276" t="s">
        <v>515</v>
      </c>
      <c r="AJ603" s="276" t="s">
        <v>516</v>
      </c>
      <c r="AK603" s="276" t="s">
        <v>262</v>
      </c>
      <c r="AL603" s="277" t="s">
        <v>55</v>
      </c>
      <c r="AM603" s="276" t="s">
        <v>517</v>
      </c>
      <c r="AN603" s="276" t="s">
        <v>518</v>
      </c>
      <c r="AO603" s="277" t="s">
        <v>519</v>
      </c>
    </row>
    <row r="604" spans="1:41" ht="15" thickBot="1" x14ac:dyDescent="0.4">
      <c r="A604" s="8">
        <v>2025</v>
      </c>
      <c r="B604" s="9" t="s">
        <v>54</v>
      </c>
      <c r="C604" s="9" t="s">
        <v>55</v>
      </c>
      <c r="D604" s="9" t="s">
        <v>262</v>
      </c>
      <c r="E604" s="9" t="s">
        <v>31</v>
      </c>
      <c r="F604" s="8">
        <v>2034</v>
      </c>
      <c r="G604" s="11" t="s">
        <v>381</v>
      </c>
      <c r="H604" s="11" t="s">
        <v>381</v>
      </c>
      <c r="I604" s="11" t="s">
        <v>381</v>
      </c>
      <c r="J604" s="11" t="s">
        <v>381</v>
      </c>
      <c r="K604" s="11" t="s">
        <v>381</v>
      </c>
      <c r="L604" s="11" t="s">
        <v>381</v>
      </c>
      <c r="M604" s="11" t="s">
        <v>381</v>
      </c>
      <c r="N604" s="11" t="s">
        <v>381</v>
      </c>
      <c r="O604" s="11" t="s">
        <v>381</v>
      </c>
      <c r="P604" s="11" t="s">
        <v>381</v>
      </c>
      <c r="Q604" s="11" t="s">
        <v>381</v>
      </c>
      <c r="R604" s="11" t="s">
        <v>381</v>
      </c>
      <c r="S604" s="11" t="s">
        <v>381</v>
      </c>
      <c r="T604" s="11" t="s">
        <v>381</v>
      </c>
      <c r="U604" s="11" t="s">
        <v>381</v>
      </c>
      <c r="V604" s="11" t="s">
        <v>381</v>
      </c>
      <c r="W604" s="11" t="s">
        <v>381</v>
      </c>
      <c r="X604" s="11" t="s">
        <v>381</v>
      </c>
      <c r="Y604" s="11" t="s">
        <v>381</v>
      </c>
      <c r="Z604" s="28" t="s">
        <v>35</v>
      </c>
      <c r="AA604" s="28" t="s">
        <v>35</v>
      </c>
      <c r="AB604" s="11">
        <v>1.8550000000000001E-2</v>
      </c>
      <c r="AC604" s="11">
        <v>3.9660000000000001E-2</v>
      </c>
      <c r="AD604" s="71"/>
      <c r="AE604" s="71"/>
      <c r="AF604" s="71">
        <f t="shared" si="32"/>
        <v>2.1100000000000001E-2</v>
      </c>
      <c r="AG604" s="277" t="s">
        <v>907</v>
      </c>
      <c r="AH604" s="277" t="s">
        <v>514</v>
      </c>
      <c r="AI604" s="276" t="s">
        <v>515</v>
      </c>
      <c r="AJ604" s="276" t="s">
        <v>516</v>
      </c>
      <c r="AK604" s="276" t="s">
        <v>262</v>
      </c>
      <c r="AL604" s="277" t="s">
        <v>55</v>
      </c>
      <c r="AM604" s="276" t="s">
        <v>517</v>
      </c>
      <c r="AN604" s="276" t="s">
        <v>518</v>
      </c>
      <c r="AO604" s="277" t="s">
        <v>519</v>
      </c>
    </row>
    <row r="605" spans="1:41" ht="15" thickBot="1" x14ac:dyDescent="0.4">
      <c r="A605" s="8">
        <v>2025</v>
      </c>
      <c r="B605" s="9" t="s">
        <v>54</v>
      </c>
      <c r="C605" s="9" t="s">
        <v>55</v>
      </c>
      <c r="D605" s="9" t="s">
        <v>262</v>
      </c>
      <c r="E605" s="9" t="s">
        <v>31</v>
      </c>
      <c r="F605" s="8">
        <v>2035</v>
      </c>
      <c r="G605" s="11" t="s">
        <v>381</v>
      </c>
      <c r="H605" s="11" t="s">
        <v>381</v>
      </c>
      <c r="I605" s="11" t="s">
        <v>381</v>
      </c>
      <c r="J605" s="11" t="s">
        <v>381</v>
      </c>
      <c r="K605" s="11" t="s">
        <v>381</v>
      </c>
      <c r="L605" s="11" t="s">
        <v>381</v>
      </c>
      <c r="M605" s="11" t="s">
        <v>381</v>
      </c>
      <c r="N605" s="11" t="s">
        <v>381</v>
      </c>
      <c r="O605" s="11" t="s">
        <v>381</v>
      </c>
      <c r="P605" s="11" t="s">
        <v>381</v>
      </c>
      <c r="Q605" s="11" t="s">
        <v>381</v>
      </c>
      <c r="R605" s="11" t="s">
        <v>381</v>
      </c>
      <c r="S605" s="11" t="s">
        <v>381</v>
      </c>
      <c r="T605" s="11" t="s">
        <v>381</v>
      </c>
      <c r="U605" s="11" t="s">
        <v>381</v>
      </c>
      <c r="V605" s="11" t="s">
        <v>381</v>
      </c>
      <c r="W605" s="11" t="s">
        <v>381</v>
      </c>
      <c r="X605" s="11" t="s">
        <v>381</v>
      </c>
      <c r="Y605" s="11" t="s">
        <v>381</v>
      </c>
      <c r="Z605" s="28" t="s">
        <v>35</v>
      </c>
      <c r="AA605" s="28" t="s">
        <v>35</v>
      </c>
      <c r="AB605" s="11">
        <v>2.0709999999999999E-2</v>
      </c>
      <c r="AC605" s="11">
        <v>4.403E-2</v>
      </c>
      <c r="AD605" s="71"/>
      <c r="AE605" s="71"/>
      <c r="AF605" s="71">
        <f t="shared" si="32"/>
        <v>2.3300000000000001E-2</v>
      </c>
      <c r="AG605" s="277" t="s">
        <v>907</v>
      </c>
      <c r="AH605" s="277" t="s">
        <v>514</v>
      </c>
      <c r="AI605" s="276" t="s">
        <v>515</v>
      </c>
      <c r="AJ605" s="276" t="s">
        <v>516</v>
      </c>
      <c r="AK605" s="276" t="s">
        <v>262</v>
      </c>
      <c r="AL605" s="277" t="s">
        <v>55</v>
      </c>
      <c r="AM605" s="276" t="s">
        <v>517</v>
      </c>
      <c r="AN605" s="276" t="s">
        <v>518</v>
      </c>
      <c r="AO605" s="277" t="s">
        <v>519</v>
      </c>
    </row>
    <row r="606" spans="1:41" ht="15" thickBot="1" x14ac:dyDescent="0.4">
      <c r="A606" s="8">
        <v>2025</v>
      </c>
      <c r="B606" s="9" t="s">
        <v>54</v>
      </c>
      <c r="C606" s="9" t="s">
        <v>55</v>
      </c>
      <c r="D606" s="9" t="s">
        <v>262</v>
      </c>
      <c r="E606" s="9" t="s">
        <v>32</v>
      </c>
      <c r="F606" s="8">
        <v>2025</v>
      </c>
      <c r="G606" s="11">
        <v>0</v>
      </c>
      <c r="H606" s="11">
        <v>0</v>
      </c>
      <c r="I606" s="11">
        <v>0</v>
      </c>
      <c r="J606" s="11">
        <v>0</v>
      </c>
      <c r="K606" s="11">
        <v>0</v>
      </c>
      <c r="L606" s="11">
        <v>0</v>
      </c>
      <c r="M606" s="11">
        <v>0</v>
      </c>
      <c r="N606" s="11">
        <v>0</v>
      </c>
      <c r="O606" s="11">
        <v>0</v>
      </c>
      <c r="P606" s="11" t="s">
        <v>35</v>
      </c>
      <c r="Q606" s="11" t="s">
        <v>35</v>
      </c>
      <c r="R606" s="11">
        <v>0</v>
      </c>
      <c r="S606" s="11">
        <v>0</v>
      </c>
      <c r="T606" s="11">
        <v>0.30360999999999999</v>
      </c>
      <c r="U606" s="11">
        <v>0</v>
      </c>
      <c r="V606" s="11">
        <v>0</v>
      </c>
      <c r="W606" s="11">
        <v>0</v>
      </c>
      <c r="X606" s="11">
        <v>0</v>
      </c>
      <c r="Y606" s="11">
        <v>0.30360999999999999</v>
      </c>
      <c r="Z606" s="28" t="s">
        <v>35</v>
      </c>
      <c r="AA606" s="28" t="s">
        <v>35</v>
      </c>
      <c r="AB606" s="11">
        <v>5.0000000000000001E-3</v>
      </c>
      <c r="AC606" s="11">
        <v>5.0000000000000001E-3</v>
      </c>
      <c r="AD606" s="71">
        <f t="shared" si="30"/>
        <v>0.30359999999999998</v>
      </c>
      <c r="AE606" s="71">
        <f t="shared" si="31"/>
        <v>0</v>
      </c>
      <c r="AF606" s="71">
        <f t="shared" si="32"/>
        <v>0</v>
      </c>
      <c r="AG606" s="277" t="s">
        <v>908</v>
      </c>
      <c r="AH606" s="277" t="s">
        <v>514</v>
      </c>
      <c r="AI606" s="276" t="s">
        <v>515</v>
      </c>
      <c r="AJ606" s="276" t="s">
        <v>516</v>
      </c>
      <c r="AK606" s="276" t="s">
        <v>262</v>
      </c>
      <c r="AL606" s="277" t="s">
        <v>55</v>
      </c>
      <c r="AM606" s="276" t="s">
        <v>517</v>
      </c>
      <c r="AN606" s="276" t="s">
        <v>518</v>
      </c>
      <c r="AO606" s="277" t="s">
        <v>519</v>
      </c>
    </row>
    <row r="607" spans="1:41" ht="15" thickBot="1" x14ac:dyDescent="0.4">
      <c r="A607" s="8">
        <v>2025</v>
      </c>
      <c r="B607" s="9" t="s">
        <v>54</v>
      </c>
      <c r="C607" s="9" t="s">
        <v>55</v>
      </c>
      <c r="D607" s="9" t="s">
        <v>262</v>
      </c>
      <c r="E607" s="9" t="s">
        <v>32</v>
      </c>
      <c r="F607" s="8">
        <v>2026</v>
      </c>
      <c r="G607" s="11">
        <v>0</v>
      </c>
      <c r="H607" s="11">
        <v>0</v>
      </c>
      <c r="I607" s="11">
        <v>0</v>
      </c>
      <c r="J607" s="11">
        <v>0</v>
      </c>
      <c r="K607" s="11">
        <v>0</v>
      </c>
      <c r="L607" s="11">
        <v>0</v>
      </c>
      <c r="M607" s="11">
        <v>0</v>
      </c>
      <c r="N607" s="11">
        <v>0</v>
      </c>
      <c r="O607" s="11">
        <v>0</v>
      </c>
      <c r="P607" s="11" t="s">
        <v>35</v>
      </c>
      <c r="Q607" s="11" t="s">
        <v>35</v>
      </c>
      <c r="R607" s="11">
        <v>0</v>
      </c>
      <c r="S607" s="11">
        <v>0</v>
      </c>
      <c r="T607" s="11">
        <v>0.46298</v>
      </c>
      <c r="U607" s="11">
        <v>0</v>
      </c>
      <c r="V607" s="11">
        <v>0</v>
      </c>
      <c r="W607" s="11">
        <v>0</v>
      </c>
      <c r="X607" s="11">
        <v>0</v>
      </c>
      <c r="Y607" s="11">
        <v>0.46298</v>
      </c>
      <c r="Z607" s="28" t="s">
        <v>35</v>
      </c>
      <c r="AA607" s="28" t="s">
        <v>35</v>
      </c>
      <c r="AB607" s="11">
        <v>2.768E-2</v>
      </c>
      <c r="AC607" s="11">
        <v>2.768E-2</v>
      </c>
      <c r="AD607" s="71">
        <f t="shared" si="30"/>
        <v>0.46300000000000002</v>
      </c>
      <c r="AE607" s="71">
        <f t="shared" si="31"/>
        <v>0</v>
      </c>
      <c r="AF607" s="71">
        <f t="shared" si="32"/>
        <v>0</v>
      </c>
      <c r="AG607" s="277" t="s">
        <v>908</v>
      </c>
      <c r="AH607" s="277" t="s">
        <v>514</v>
      </c>
      <c r="AI607" s="276" t="s">
        <v>515</v>
      </c>
      <c r="AJ607" s="276" t="s">
        <v>516</v>
      </c>
      <c r="AK607" s="276" t="s">
        <v>262</v>
      </c>
      <c r="AL607" s="277" t="s">
        <v>55</v>
      </c>
      <c r="AM607" s="276" t="s">
        <v>517</v>
      </c>
      <c r="AN607" s="276" t="s">
        <v>518</v>
      </c>
      <c r="AO607" s="277" t="s">
        <v>519</v>
      </c>
    </row>
    <row r="608" spans="1:41" ht="15" thickBot="1" x14ac:dyDescent="0.4">
      <c r="A608" s="8">
        <v>2025</v>
      </c>
      <c r="B608" s="9" t="s">
        <v>54</v>
      </c>
      <c r="C608" s="9" t="s">
        <v>55</v>
      </c>
      <c r="D608" s="9" t="s">
        <v>262</v>
      </c>
      <c r="E608" s="9" t="s">
        <v>32</v>
      </c>
      <c r="F608" s="8">
        <v>2027</v>
      </c>
      <c r="G608" s="11">
        <v>0</v>
      </c>
      <c r="H608" s="11">
        <v>0</v>
      </c>
      <c r="I608" s="11">
        <v>0</v>
      </c>
      <c r="J608" s="11">
        <v>0</v>
      </c>
      <c r="K608" s="11">
        <v>0</v>
      </c>
      <c r="L608" s="11">
        <v>0</v>
      </c>
      <c r="M608" s="11">
        <v>0</v>
      </c>
      <c r="N608" s="11">
        <v>0</v>
      </c>
      <c r="O608" s="11">
        <v>0</v>
      </c>
      <c r="P608" s="11" t="s">
        <v>35</v>
      </c>
      <c r="Q608" s="11" t="s">
        <v>35</v>
      </c>
      <c r="R608" s="11">
        <v>0</v>
      </c>
      <c r="S608" s="11">
        <v>0</v>
      </c>
      <c r="T608" s="11">
        <v>0.70243</v>
      </c>
      <c r="U608" s="11">
        <v>0</v>
      </c>
      <c r="V608" s="11">
        <v>0</v>
      </c>
      <c r="W608" s="11">
        <v>0</v>
      </c>
      <c r="X608" s="11">
        <v>0</v>
      </c>
      <c r="Y608" s="11">
        <v>0.70243</v>
      </c>
      <c r="Z608" s="28" t="s">
        <v>35</v>
      </c>
      <c r="AA608" s="28" t="s">
        <v>35</v>
      </c>
      <c r="AB608" s="11">
        <v>0.21127000000000001</v>
      </c>
      <c r="AC608" s="11">
        <v>0.21127000000000001</v>
      </c>
      <c r="AD608" s="71">
        <f t="shared" si="30"/>
        <v>0.70240000000000002</v>
      </c>
      <c r="AE608" s="71">
        <f t="shared" si="31"/>
        <v>0</v>
      </c>
      <c r="AF608" s="71">
        <f t="shared" si="32"/>
        <v>0</v>
      </c>
      <c r="AG608" s="277" t="s">
        <v>908</v>
      </c>
      <c r="AH608" s="277" t="s">
        <v>514</v>
      </c>
      <c r="AI608" s="276" t="s">
        <v>515</v>
      </c>
      <c r="AJ608" s="276" t="s">
        <v>516</v>
      </c>
      <c r="AK608" s="276" t="s">
        <v>262</v>
      </c>
      <c r="AL608" s="277" t="s">
        <v>55</v>
      </c>
      <c r="AM608" s="276" t="s">
        <v>517</v>
      </c>
      <c r="AN608" s="276" t="s">
        <v>518</v>
      </c>
      <c r="AO608" s="277" t="s">
        <v>519</v>
      </c>
    </row>
    <row r="609" spans="1:41" ht="15" thickBot="1" x14ac:dyDescent="0.4">
      <c r="A609" s="8">
        <v>2025</v>
      </c>
      <c r="B609" s="9" t="s">
        <v>54</v>
      </c>
      <c r="C609" s="9" t="s">
        <v>55</v>
      </c>
      <c r="D609" s="9" t="s">
        <v>262</v>
      </c>
      <c r="E609" s="9" t="s">
        <v>32</v>
      </c>
      <c r="F609" s="8">
        <v>2028</v>
      </c>
      <c r="G609" s="11">
        <v>0</v>
      </c>
      <c r="H609" s="11">
        <v>0</v>
      </c>
      <c r="I609" s="11">
        <v>0</v>
      </c>
      <c r="J609" s="11">
        <v>0</v>
      </c>
      <c r="K609" s="11">
        <v>0</v>
      </c>
      <c r="L609" s="11">
        <v>0</v>
      </c>
      <c r="M609" s="11">
        <v>0</v>
      </c>
      <c r="N609" s="11">
        <v>0</v>
      </c>
      <c r="O609" s="11">
        <v>0</v>
      </c>
      <c r="P609" s="11" t="s">
        <v>35</v>
      </c>
      <c r="Q609" s="11" t="s">
        <v>35</v>
      </c>
      <c r="R609" s="11">
        <v>0</v>
      </c>
      <c r="S609" s="11">
        <v>0</v>
      </c>
      <c r="T609" s="11">
        <v>0.76385000000000003</v>
      </c>
      <c r="U609" s="11">
        <v>0</v>
      </c>
      <c r="V609" s="11">
        <v>0</v>
      </c>
      <c r="W609" s="11">
        <v>0</v>
      </c>
      <c r="X609" s="11">
        <v>0</v>
      </c>
      <c r="Y609" s="11">
        <v>0.76385000000000003</v>
      </c>
      <c r="Z609" s="28" t="s">
        <v>35</v>
      </c>
      <c r="AA609" s="28" t="s">
        <v>35</v>
      </c>
      <c r="AB609" s="11">
        <v>0.17147000000000001</v>
      </c>
      <c r="AC609" s="11">
        <v>0.17216000000000001</v>
      </c>
      <c r="AD609" s="71">
        <f t="shared" si="30"/>
        <v>0.76390000000000002</v>
      </c>
      <c r="AE609" s="71">
        <f t="shared" si="31"/>
        <v>0</v>
      </c>
      <c r="AF609" s="71">
        <f t="shared" si="32"/>
        <v>6.9999999999999999E-4</v>
      </c>
      <c r="AG609" s="277" t="s">
        <v>908</v>
      </c>
      <c r="AH609" s="277" t="s">
        <v>514</v>
      </c>
      <c r="AI609" s="276" t="s">
        <v>515</v>
      </c>
      <c r="AJ609" s="276" t="s">
        <v>516</v>
      </c>
      <c r="AK609" s="276" t="s">
        <v>262</v>
      </c>
      <c r="AL609" s="277" t="s">
        <v>55</v>
      </c>
      <c r="AM609" s="276" t="s">
        <v>517</v>
      </c>
      <c r="AN609" s="276" t="s">
        <v>518</v>
      </c>
      <c r="AO609" s="277" t="s">
        <v>519</v>
      </c>
    </row>
    <row r="610" spans="1:41" ht="15" thickBot="1" x14ac:dyDescent="0.4">
      <c r="A610" s="8">
        <v>2025</v>
      </c>
      <c r="B610" s="9" t="s">
        <v>54</v>
      </c>
      <c r="C610" s="9" t="s">
        <v>55</v>
      </c>
      <c r="D610" s="9" t="s">
        <v>262</v>
      </c>
      <c r="E610" s="9" t="s">
        <v>32</v>
      </c>
      <c r="F610" s="8">
        <v>2029</v>
      </c>
      <c r="G610" s="11">
        <v>0</v>
      </c>
      <c r="H610" s="11">
        <v>0</v>
      </c>
      <c r="I610" s="11">
        <v>0</v>
      </c>
      <c r="J610" s="11">
        <v>0</v>
      </c>
      <c r="K610" s="11">
        <v>0</v>
      </c>
      <c r="L610" s="11">
        <v>0</v>
      </c>
      <c r="M610" s="11">
        <v>0</v>
      </c>
      <c r="N610" s="11">
        <v>0</v>
      </c>
      <c r="O610" s="11">
        <v>0</v>
      </c>
      <c r="P610" s="11" t="s">
        <v>35</v>
      </c>
      <c r="Q610" s="11" t="s">
        <v>35</v>
      </c>
      <c r="R610" s="11">
        <v>0</v>
      </c>
      <c r="S610" s="11">
        <v>0</v>
      </c>
      <c r="T610" s="11">
        <v>1.10381</v>
      </c>
      <c r="U610" s="11">
        <v>0</v>
      </c>
      <c r="V610" s="11">
        <v>0</v>
      </c>
      <c r="W610" s="11">
        <v>0</v>
      </c>
      <c r="X610" s="11">
        <v>0</v>
      </c>
      <c r="Y610" s="11">
        <v>1.10381</v>
      </c>
      <c r="Z610" s="28" t="s">
        <v>35</v>
      </c>
      <c r="AA610" s="28" t="s">
        <v>35</v>
      </c>
      <c r="AB610" s="11">
        <v>0.15376999999999999</v>
      </c>
      <c r="AC610" s="11">
        <v>0.15445999999999999</v>
      </c>
      <c r="AD610" s="71">
        <f t="shared" si="30"/>
        <v>1.1037999999999999</v>
      </c>
      <c r="AE610" s="71">
        <f t="shared" si="31"/>
        <v>0</v>
      </c>
      <c r="AF610" s="71">
        <f t="shared" si="32"/>
        <v>6.9999999999999999E-4</v>
      </c>
      <c r="AG610" s="277" t="s">
        <v>908</v>
      </c>
      <c r="AH610" s="277" t="s">
        <v>514</v>
      </c>
      <c r="AI610" s="276" t="s">
        <v>515</v>
      </c>
      <c r="AJ610" s="276" t="s">
        <v>516</v>
      </c>
      <c r="AK610" s="276" t="s">
        <v>262</v>
      </c>
      <c r="AL610" s="277" t="s">
        <v>55</v>
      </c>
      <c r="AM610" s="276" t="s">
        <v>517</v>
      </c>
      <c r="AN610" s="276" t="s">
        <v>518</v>
      </c>
      <c r="AO610" s="277" t="s">
        <v>519</v>
      </c>
    </row>
    <row r="611" spans="1:41" ht="15" thickBot="1" x14ac:dyDescent="0.4">
      <c r="A611" s="8">
        <v>2025</v>
      </c>
      <c r="B611" s="9" t="s">
        <v>54</v>
      </c>
      <c r="C611" s="9" t="s">
        <v>55</v>
      </c>
      <c r="D611" s="9" t="s">
        <v>262</v>
      </c>
      <c r="E611" s="9" t="s">
        <v>32</v>
      </c>
      <c r="F611" s="8">
        <v>2030</v>
      </c>
      <c r="G611" s="11">
        <v>0</v>
      </c>
      <c r="H611" s="11">
        <v>0</v>
      </c>
      <c r="I611" s="11">
        <v>0</v>
      </c>
      <c r="J611" s="11">
        <v>0</v>
      </c>
      <c r="K611" s="11">
        <v>0</v>
      </c>
      <c r="L611" s="11">
        <v>0</v>
      </c>
      <c r="M611" s="11">
        <v>0</v>
      </c>
      <c r="N611" s="11">
        <v>0</v>
      </c>
      <c r="O611" s="11">
        <v>0</v>
      </c>
      <c r="P611" s="11" t="s">
        <v>35</v>
      </c>
      <c r="Q611" s="11" t="s">
        <v>35</v>
      </c>
      <c r="R611" s="11">
        <v>0</v>
      </c>
      <c r="S611" s="11">
        <v>0</v>
      </c>
      <c r="T611" s="11">
        <v>1.08541</v>
      </c>
      <c r="U611" s="11">
        <v>0</v>
      </c>
      <c r="V611" s="11">
        <v>0</v>
      </c>
      <c r="W611" s="11">
        <v>0</v>
      </c>
      <c r="X611" s="11">
        <v>0</v>
      </c>
      <c r="Y611" s="11">
        <v>1.08541</v>
      </c>
      <c r="Z611" s="28" t="s">
        <v>35</v>
      </c>
      <c r="AA611" s="28" t="s">
        <v>35</v>
      </c>
      <c r="AB611" s="11">
        <v>0.14787</v>
      </c>
      <c r="AC611" s="11">
        <v>0.14856</v>
      </c>
      <c r="AD611" s="71">
        <f t="shared" si="30"/>
        <v>1.0853999999999999</v>
      </c>
      <c r="AE611" s="71">
        <f t="shared" si="31"/>
        <v>0</v>
      </c>
      <c r="AF611" s="71">
        <f t="shared" si="32"/>
        <v>6.9999999999999999E-4</v>
      </c>
      <c r="AG611" s="277" t="s">
        <v>908</v>
      </c>
      <c r="AH611" s="277" t="s">
        <v>514</v>
      </c>
      <c r="AI611" s="276" t="s">
        <v>515</v>
      </c>
      <c r="AJ611" s="276" t="s">
        <v>516</v>
      </c>
      <c r="AK611" s="276" t="s">
        <v>262</v>
      </c>
      <c r="AL611" s="277" t="s">
        <v>55</v>
      </c>
      <c r="AM611" s="276" t="s">
        <v>517</v>
      </c>
      <c r="AN611" s="276" t="s">
        <v>518</v>
      </c>
      <c r="AO611" s="277" t="s">
        <v>519</v>
      </c>
    </row>
    <row r="612" spans="1:41" ht="15" thickBot="1" x14ac:dyDescent="0.4">
      <c r="A612" s="8">
        <v>2025</v>
      </c>
      <c r="B612" s="9" t="s">
        <v>54</v>
      </c>
      <c r="C612" s="9" t="s">
        <v>55</v>
      </c>
      <c r="D612" s="9" t="s">
        <v>262</v>
      </c>
      <c r="E612" s="9" t="s">
        <v>32</v>
      </c>
      <c r="F612" s="8">
        <v>2031</v>
      </c>
      <c r="G612" s="11">
        <v>0</v>
      </c>
      <c r="H612" s="11">
        <v>0</v>
      </c>
      <c r="I612" s="11">
        <v>0</v>
      </c>
      <c r="J612" s="11">
        <v>0</v>
      </c>
      <c r="K612" s="11">
        <v>0</v>
      </c>
      <c r="L612" s="11">
        <v>0</v>
      </c>
      <c r="M612" s="11">
        <v>0</v>
      </c>
      <c r="N612" s="11">
        <v>0</v>
      </c>
      <c r="O612" s="11">
        <v>0</v>
      </c>
      <c r="P612" s="11" t="s">
        <v>35</v>
      </c>
      <c r="Q612" s="11" t="s">
        <v>35</v>
      </c>
      <c r="R612" s="11">
        <v>0</v>
      </c>
      <c r="S612" s="11">
        <v>0</v>
      </c>
      <c r="T612" s="11">
        <v>1.36677</v>
      </c>
      <c r="U612" s="11">
        <v>0</v>
      </c>
      <c r="V612" s="11">
        <v>0</v>
      </c>
      <c r="W612" s="11">
        <v>0</v>
      </c>
      <c r="X612" s="11">
        <v>0</v>
      </c>
      <c r="Y612" s="11">
        <v>1.36677</v>
      </c>
      <c r="Z612" s="28" t="s">
        <v>35</v>
      </c>
      <c r="AA612" s="28" t="s">
        <v>35</v>
      </c>
      <c r="AB612" s="11">
        <v>0.16636999999999999</v>
      </c>
      <c r="AC612" s="11">
        <v>0.16705999999999999</v>
      </c>
      <c r="AD612" s="71">
        <f t="shared" si="30"/>
        <v>1.3668</v>
      </c>
      <c r="AE612" s="71">
        <f t="shared" si="31"/>
        <v>0</v>
      </c>
      <c r="AF612" s="71">
        <f t="shared" si="32"/>
        <v>6.9999999999999999E-4</v>
      </c>
      <c r="AG612" s="277" t="s">
        <v>908</v>
      </c>
      <c r="AH612" s="277" t="s">
        <v>514</v>
      </c>
      <c r="AI612" s="276" t="s">
        <v>515</v>
      </c>
      <c r="AJ612" s="276" t="s">
        <v>516</v>
      </c>
      <c r="AK612" s="276" t="s">
        <v>262</v>
      </c>
      <c r="AL612" s="277" t="s">
        <v>55</v>
      </c>
      <c r="AM612" s="276" t="s">
        <v>517</v>
      </c>
      <c r="AN612" s="276" t="s">
        <v>518</v>
      </c>
      <c r="AO612" s="277" t="s">
        <v>519</v>
      </c>
    </row>
    <row r="613" spans="1:41" ht="15" thickBot="1" x14ac:dyDescent="0.4">
      <c r="A613" s="8">
        <v>2025</v>
      </c>
      <c r="B613" s="9" t="s">
        <v>54</v>
      </c>
      <c r="C613" s="9" t="s">
        <v>55</v>
      </c>
      <c r="D613" s="9" t="s">
        <v>262</v>
      </c>
      <c r="E613" s="9" t="s">
        <v>32</v>
      </c>
      <c r="F613" s="8">
        <v>2032</v>
      </c>
      <c r="G613" s="11">
        <v>0</v>
      </c>
      <c r="H613" s="11">
        <v>0</v>
      </c>
      <c r="I613" s="11">
        <v>0</v>
      </c>
      <c r="J613" s="11">
        <v>0</v>
      </c>
      <c r="K613" s="11">
        <v>0</v>
      </c>
      <c r="L613" s="11">
        <v>0</v>
      </c>
      <c r="M613" s="11">
        <v>0</v>
      </c>
      <c r="N613" s="11">
        <v>0</v>
      </c>
      <c r="O613" s="11">
        <v>0</v>
      </c>
      <c r="P613" s="11" t="s">
        <v>35</v>
      </c>
      <c r="Q613" s="11" t="s">
        <v>35</v>
      </c>
      <c r="R613" s="11">
        <v>0</v>
      </c>
      <c r="S613" s="11">
        <v>0</v>
      </c>
      <c r="T613" s="11">
        <v>1.3285499999999999</v>
      </c>
      <c r="U613" s="11">
        <v>0</v>
      </c>
      <c r="V613" s="11">
        <v>0</v>
      </c>
      <c r="W613" s="11">
        <v>0</v>
      </c>
      <c r="X613" s="11">
        <v>0</v>
      </c>
      <c r="Y613" s="11">
        <v>1.3285499999999999</v>
      </c>
      <c r="Z613" s="28" t="s">
        <v>35</v>
      </c>
      <c r="AA613" s="28" t="s">
        <v>35</v>
      </c>
      <c r="AB613" s="11">
        <v>6.1620000000000001E-2</v>
      </c>
      <c r="AC613" s="11">
        <v>6.2309999999999997E-2</v>
      </c>
      <c r="AD613" s="71">
        <f t="shared" si="30"/>
        <v>1.3286</v>
      </c>
      <c r="AE613" s="71">
        <f t="shared" si="31"/>
        <v>0</v>
      </c>
      <c r="AF613" s="71">
        <f t="shared" si="32"/>
        <v>6.9999999999999999E-4</v>
      </c>
      <c r="AG613" s="277" t="s">
        <v>908</v>
      </c>
      <c r="AH613" s="277" t="s">
        <v>514</v>
      </c>
      <c r="AI613" s="276" t="s">
        <v>515</v>
      </c>
      <c r="AJ613" s="276" t="s">
        <v>516</v>
      </c>
      <c r="AK613" s="276" t="s">
        <v>262</v>
      </c>
      <c r="AL613" s="277" t="s">
        <v>55</v>
      </c>
      <c r="AM613" s="276" t="s">
        <v>517</v>
      </c>
      <c r="AN613" s="276" t="s">
        <v>518</v>
      </c>
      <c r="AO613" s="277" t="s">
        <v>519</v>
      </c>
    </row>
    <row r="614" spans="1:41" ht="15" thickBot="1" x14ac:dyDescent="0.4">
      <c r="A614" s="8">
        <v>2025</v>
      </c>
      <c r="B614" s="9" t="s">
        <v>54</v>
      </c>
      <c r="C614" s="9" t="s">
        <v>55</v>
      </c>
      <c r="D614" s="9" t="s">
        <v>262</v>
      </c>
      <c r="E614" s="9" t="s">
        <v>32</v>
      </c>
      <c r="F614" s="8">
        <v>2033</v>
      </c>
      <c r="G614" s="11">
        <v>0</v>
      </c>
      <c r="H614" s="11">
        <v>0</v>
      </c>
      <c r="I614" s="11">
        <v>0</v>
      </c>
      <c r="J614" s="11">
        <v>0</v>
      </c>
      <c r="K614" s="11">
        <v>0</v>
      </c>
      <c r="L614" s="11">
        <v>0</v>
      </c>
      <c r="M614" s="11">
        <v>0</v>
      </c>
      <c r="N614" s="11">
        <v>0</v>
      </c>
      <c r="O614" s="11">
        <v>0</v>
      </c>
      <c r="P614" s="11" t="s">
        <v>35</v>
      </c>
      <c r="Q614" s="11" t="s">
        <v>35</v>
      </c>
      <c r="R614" s="11">
        <v>0</v>
      </c>
      <c r="S614" s="11">
        <v>0</v>
      </c>
      <c r="T614" s="11">
        <v>1.23895</v>
      </c>
      <c r="U614" s="11">
        <v>0</v>
      </c>
      <c r="V614" s="11">
        <v>0</v>
      </c>
      <c r="W614" s="11">
        <v>0</v>
      </c>
      <c r="X614" s="11">
        <v>0</v>
      </c>
      <c r="Y614" s="11">
        <v>1.23895</v>
      </c>
      <c r="Z614" s="28" t="s">
        <v>35</v>
      </c>
      <c r="AA614" s="28" t="s">
        <v>35</v>
      </c>
      <c r="AB614" s="11">
        <v>3.2910000000000002E-2</v>
      </c>
      <c r="AC614" s="11">
        <v>3.3610000000000001E-2</v>
      </c>
      <c r="AD614" s="71">
        <f t="shared" si="30"/>
        <v>1.2390000000000001</v>
      </c>
      <c r="AE614" s="71">
        <f t="shared" si="31"/>
        <v>0</v>
      </c>
      <c r="AF614" s="71">
        <f t="shared" si="32"/>
        <v>6.9999999999999999E-4</v>
      </c>
      <c r="AG614" s="277" t="s">
        <v>908</v>
      </c>
      <c r="AH614" s="277" t="s">
        <v>514</v>
      </c>
      <c r="AI614" s="276" t="s">
        <v>515</v>
      </c>
      <c r="AJ614" s="276" t="s">
        <v>516</v>
      </c>
      <c r="AK614" s="276" t="s">
        <v>262</v>
      </c>
      <c r="AL614" s="277" t="s">
        <v>55</v>
      </c>
      <c r="AM614" s="276" t="s">
        <v>517</v>
      </c>
      <c r="AN614" s="276" t="s">
        <v>518</v>
      </c>
      <c r="AO614" s="277" t="s">
        <v>519</v>
      </c>
    </row>
    <row r="615" spans="1:41" ht="15" thickBot="1" x14ac:dyDescent="0.4">
      <c r="A615" s="8">
        <v>2025</v>
      </c>
      <c r="B615" s="9" t="s">
        <v>54</v>
      </c>
      <c r="C615" s="9" t="s">
        <v>55</v>
      </c>
      <c r="D615" s="9" t="s">
        <v>262</v>
      </c>
      <c r="E615" s="9" t="s">
        <v>32</v>
      </c>
      <c r="F615" s="8">
        <v>2034</v>
      </c>
      <c r="G615" s="11">
        <v>0</v>
      </c>
      <c r="H615" s="11">
        <v>0</v>
      </c>
      <c r="I615" s="11">
        <v>0</v>
      </c>
      <c r="J615" s="11">
        <v>0</v>
      </c>
      <c r="K615" s="11">
        <v>0</v>
      </c>
      <c r="L615" s="11">
        <v>0</v>
      </c>
      <c r="M615" s="11">
        <v>0</v>
      </c>
      <c r="N615" s="11">
        <v>0</v>
      </c>
      <c r="O615" s="11">
        <v>0</v>
      </c>
      <c r="P615" s="11" t="s">
        <v>35</v>
      </c>
      <c r="Q615" s="11" t="s">
        <v>35</v>
      </c>
      <c r="R615" s="11">
        <v>0</v>
      </c>
      <c r="S615" s="11">
        <v>0</v>
      </c>
      <c r="T615" s="11">
        <v>1.20621</v>
      </c>
      <c r="U615" s="11">
        <v>0</v>
      </c>
      <c r="V615" s="11">
        <v>0</v>
      </c>
      <c r="W615" s="11">
        <v>0</v>
      </c>
      <c r="X615" s="11">
        <v>0</v>
      </c>
      <c r="Y615" s="11">
        <v>1.20621</v>
      </c>
      <c r="Z615" s="28" t="s">
        <v>35</v>
      </c>
      <c r="AA615" s="28" t="s">
        <v>35</v>
      </c>
      <c r="AB615" s="11">
        <v>1.8540000000000001E-2</v>
      </c>
      <c r="AC615" s="11">
        <v>1.924E-2</v>
      </c>
      <c r="AD615" s="71">
        <f t="shared" si="30"/>
        <v>1.2061999999999999</v>
      </c>
      <c r="AE615" s="71">
        <f t="shared" si="31"/>
        <v>0</v>
      </c>
      <c r="AF615" s="71">
        <f t="shared" si="32"/>
        <v>6.9999999999999999E-4</v>
      </c>
      <c r="AG615" s="277" t="s">
        <v>908</v>
      </c>
      <c r="AH615" s="277" t="s">
        <v>514</v>
      </c>
      <c r="AI615" s="276" t="s">
        <v>515</v>
      </c>
      <c r="AJ615" s="276" t="s">
        <v>516</v>
      </c>
      <c r="AK615" s="276" t="s">
        <v>262</v>
      </c>
      <c r="AL615" s="277" t="s">
        <v>55</v>
      </c>
      <c r="AM615" s="276" t="s">
        <v>517</v>
      </c>
      <c r="AN615" s="276" t="s">
        <v>518</v>
      </c>
      <c r="AO615" s="277" t="s">
        <v>519</v>
      </c>
    </row>
    <row r="616" spans="1:41" ht="15" thickBot="1" x14ac:dyDescent="0.4">
      <c r="A616" s="8">
        <v>2025</v>
      </c>
      <c r="B616" s="9" t="s">
        <v>54</v>
      </c>
      <c r="C616" s="9" t="s">
        <v>55</v>
      </c>
      <c r="D616" s="9" t="s">
        <v>262</v>
      </c>
      <c r="E616" s="9" t="s">
        <v>32</v>
      </c>
      <c r="F616" s="8">
        <v>2035</v>
      </c>
      <c r="G616" s="11">
        <v>0</v>
      </c>
      <c r="H616" s="11">
        <v>0</v>
      </c>
      <c r="I616" s="11">
        <v>0</v>
      </c>
      <c r="J616" s="11">
        <v>0</v>
      </c>
      <c r="K616" s="11">
        <v>0</v>
      </c>
      <c r="L616" s="11">
        <v>0</v>
      </c>
      <c r="M616" s="11">
        <v>0</v>
      </c>
      <c r="N616" s="11">
        <v>0</v>
      </c>
      <c r="O616" s="11">
        <v>0</v>
      </c>
      <c r="P616" s="11" t="s">
        <v>35</v>
      </c>
      <c r="Q616" s="11" t="s">
        <v>35</v>
      </c>
      <c r="R616" s="11">
        <v>0</v>
      </c>
      <c r="S616" s="11">
        <v>0</v>
      </c>
      <c r="T616" s="11">
        <v>0.86565000000000003</v>
      </c>
      <c r="U616" s="11">
        <v>0</v>
      </c>
      <c r="V616" s="11">
        <v>0</v>
      </c>
      <c r="W616" s="11">
        <v>0</v>
      </c>
      <c r="X616" s="11">
        <v>0</v>
      </c>
      <c r="Y616" s="11">
        <v>0.86565000000000003</v>
      </c>
      <c r="Z616" s="28" t="s">
        <v>35</v>
      </c>
      <c r="AA616" s="28" t="s">
        <v>35</v>
      </c>
      <c r="AB616" s="11">
        <v>2.077E-2</v>
      </c>
      <c r="AC616" s="11">
        <v>2.147E-2</v>
      </c>
      <c r="AD616" s="71">
        <f t="shared" si="30"/>
        <v>0.86570000000000003</v>
      </c>
      <c r="AE616" s="71">
        <f t="shared" si="31"/>
        <v>0</v>
      </c>
      <c r="AF616" s="71">
        <f t="shared" si="32"/>
        <v>6.9999999999999999E-4</v>
      </c>
      <c r="AG616" s="277" t="s">
        <v>908</v>
      </c>
      <c r="AH616" s="277" t="s">
        <v>514</v>
      </c>
      <c r="AI616" s="276" t="s">
        <v>515</v>
      </c>
      <c r="AJ616" s="276" t="s">
        <v>516</v>
      </c>
      <c r="AK616" s="276" t="s">
        <v>262</v>
      </c>
      <c r="AL616" s="277" t="s">
        <v>55</v>
      </c>
      <c r="AM616" s="276" t="s">
        <v>517</v>
      </c>
      <c r="AN616" s="276" t="s">
        <v>518</v>
      </c>
      <c r="AO616" s="277" t="s">
        <v>519</v>
      </c>
    </row>
    <row r="617" spans="1:41" ht="23.5" thickBot="1" x14ac:dyDescent="0.4">
      <c r="A617" s="8">
        <v>2025</v>
      </c>
      <c r="B617" s="9" t="s">
        <v>54</v>
      </c>
      <c r="C617" s="9" t="s">
        <v>56</v>
      </c>
      <c r="D617" s="9" t="s">
        <v>263</v>
      </c>
      <c r="E617" s="97" t="s">
        <v>29</v>
      </c>
      <c r="F617" s="8">
        <v>2025</v>
      </c>
      <c r="G617" s="29" t="s">
        <v>35</v>
      </c>
      <c r="H617" s="10" t="s">
        <v>35</v>
      </c>
      <c r="I617" s="10">
        <v>46</v>
      </c>
      <c r="J617" s="10">
        <v>35</v>
      </c>
      <c r="K617" s="10">
        <v>19</v>
      </c>
      <c r="L617" s="10">
        <v>83</v>
      </c>
      <c r="M617" s="10">
        <v>0</v>
      </c>
      <c r="N617" s="10">
        <v>0</v>
      </c>
      <c r="O617" s="10">
        <v>10</v>
      </c>
      <c r="P617" s="10">
        <v>86</v>
      </c>
      <c r="Q617" s="10">
        <v>49</v>
      </c>
      <c r="R617" s="10">
        <v>7</v>
      </c>
      <c r="S617" s="10">
        <v>13</v>
      </c>
      <c r="T617" s="10">
        <v>352</v>
      </c>
      <c r="U617" s="10">
        <v>0</v>
      </c>
      <c r="V617" s="10">
        <v>0</v>
      </c>
      <c r="W617" s="10">
        <v>0</v>
      </c>
      <c r="X617" s="10">
        <v>0</v>
      </c>
      <c r="Y617" s="10">
        <v>352</v>
      </c>
      <c r="Z617" s="10">
        <v>22</v>
      </c>
      <c r="AA617" s="10">
        <v>45</v>
      </c>
      <c r="AB617" s="10">
        <v>37</v>
      </c>
      <c r="AC617" s="10">
        <v>104</v>
      </c>
      <c r="AD617" s="71">
        <f t="shared" si="30"/>
        <v>4</v>
      </c>
      <c r="AE617" s="71">
        <f t="shared" si="31"/>
        <v>0</v>
      </c>
      <c r="AF617" s="71">
        <f t="shared" si="32"/>
        <v>0</v>
      </c>
      <c r="AG617" s="277" t="s">
        <v>905</v>
      </c>
      <c r="AH617" s="277" t="s">
        <v>520</v>
      </c>
      <c r="AI617" s="276" t="s">
        <v>521</v>
      </c>
      <c r="AJ617" s="276" t="s">
        <v>522</v>
      </c>
      <c r="AK617" s="276" t="s">
        <v>263</v>
      </c>
      <c r="AL617" s="277" t="s">
        <v>56</v>
      </c>
      <c r="AM617" s="276" t="s">
        <v>517</v>
      </c>
      <c r="AN617" s="276" t="s">
        <v>518</v>
      </c>
      <c r="AO617" s="277" t="s">
        <v>519</v>
      </c>
    </row>
    <row r="618" spans="1:41" ht="15" thickBot="1" x14ac:dyDescent="0.4">
      <c r="A618" s="8">
        <v>2025</v>
      </c>
      <c r="B618" s="9" t="s">
        <v>54</v>
      </c>
      <c r="C618" s="9" t="s">
        <v>56</v>
      </c>
      <c r="D618" s="9" t="s">
        <v>263</v>
      </c>
      <c r="E618" s="9" t="s">
        <v>30</v>
      </c>
      <c r="F618" s="8">
        <v>2025</v>
      </c>
      <c r="G618" s="28" t="s">
        <v>35</v>
      </c>
      <c r="H618" s="11" t="s">
        <v>35</v>
      </c>
      <c r="I618" s="11">
        <v>0.14176</v>
      </c>
      <c r="J618" s="11">
        <v>0.108</v>
      </c>
      <c r="K618" s="11">
        <v>6.5780000000000005E-2</v>
      </c>
      <c r="L618" s="11">
        <v>0.26423000000000002</v>
      </c>
      <c r="M618" s="11">
        <v>0</v>
      </c>
      <c r="N618" s="11">
        <v>0</v>
      </c>
      <c r="O618" s="11">
        <v>2.9409999999999999E-2</v>
      </c>
      <c r="P618" s="11">
        <v>0.30776999999999999</v>
      </c>
      <c r="Q618" s="11">
        <v>0.17044999999999999</v>
      </c>
      <c r="R618" s="11">
        <v>1.8169999999999999E-2</v>
      </c>
      <c r="S618" s="11">
        <v>4.3130000000000002E-2</v>
      </c>
      <c r="T618" s="11">
        <v>1.1633899999999999</v>
      </c>
      <c r="U618" s="11">
        <v>0</v>
      </c>
      <c r="V618" s="11">
        <v>0</v>
      </c>
      <c r="W618" s="11">
        <v>0</v>
      </c>
      <c r="X618" s="11">
        <v>0</v>
      </c>
      <c r="Y618" s="11">
        <v>1.1633899999999999</v>
      </c>
      <c r="Z618" s="11">
        <v>2.1489999999999999E-2</v>
      </c>
      <c r="AA618" s="11">
        <v>3.7170000000000002E-2</v>
      </c>
      <c r="AB618" s="11">
        <v>3.1550000000000002E-2</v>
      </c>
      <c r="AC618" s="11">
        <v>9.0209999999999999E-2</v>
      </c>
      <c r="AD618" s="71">
        <f t="shared" si="30"/>
        <v>1.47E-2</v>
      </c>
      <c r="AE618" s="71">
        <f t="shared" si="31"/>
        <v>0</v>
      </c>
      <c r="AF618" s="71">
        <f t="shared" si="32"/>
        <v>0</v>
      </c>
      <c r="AG618" s="277" t="s">
        <v>906</v>
      </c>
      <c r="AH618" s="277" t="s">
        <v>520</v>
      </c>
      <c r="AI618" s="276" t="s">
        <v>521</v>
      </c>
      <c r="AJ618" s="276" t="s">
        <v>522</v>
      </c>
      <c r="AK618" s="276" t="s">
        <v>263</v>
      </c>
      <c r="AL618" s="277" t="s">
        <v>56</v>
      </c>
      <c r="AM618" s="276" t="s">
        <v>517</v>
      </c>
      <c r="AN618" s="276" t="s">
        <v>518</v>
      </c>
      <c r="AO618" s="277" t="s">
        <v>519</v>
      </c>
    </row>
    <row r="619" spans="1:41" ht="15" thickBot="1" x14ac:dyDescent="0.4">
      <c r="A619" s="8">
        <v>2025</v>
      </c>
      <c r="B619" s="9" t="s">
        <v>54</v>
      </c>
      <c r="C619" s="9" t="s">
        <v>56</v>
      </c>
      <c r="D619" s="9" t="s">
        <v>263</v>
      </c>
      <c r="E619" s="9" t="s">
        <v>30</v>
      </c>
      <c r="F619" s="8">
        <v>2026</v>
      </c>
      <c r="G619" s="28" t="s">
        <v>35</v>
      </c>
      <c r="H619" s="11" t="s">
        <v>35</v>
      </c>
      <c r="I619" s="11">
        <v>0.14419000000000001</v>
      </c>
      <c r="J619" s="11">
        <v>0.10714</v>
      </c>
      <c r="K619" s="11">
        <v>6.9269999999999998E-2</v>
      </c>
      <c r="L619" s="11">
        <v>0.27173999999999998</v>
      </c>
      <c r="M619" s="11">
        <v>0</v>
      </c>
      <c r="N619" s="11">
        <v>0</v>
      </c>
      <c r="O619" s="11">
        <v>2.8500000000000001E-2</v>
      </c>
      <c r="P619" s="11">
        <v>0.30774000000000001</v>
      </c>
      <c r="Q619" s="11">
        <v>0.17080999999999999</v>
      </c>
      <c r="R619" s="11">
        <v>1.968E-2</v>
      </c>
      <c r="S619" s="11">
        <v>4.24E-2</v>
      </c>
      <c r="T619" s="11">
        <v>1.1755500000000001</v>
      </c>
      <c r="U619" s="11">
        <v>0</v>
      </c>
      <c r="V619" s="11">
        <v>0</v>
      </c>
      <c r="W619" s="11">
        <v>0</v>
      </c>
      <c r="X619" s="11">
        <v>0</v>
      </c>
      <c r="Y619" s="11">
        <v>1.1755500000000001</v>
      </c>
      <c r="Z619" s="11">
        <v>2.2440000000000002E-2</v>
      </c>
      <c r="AA619" s="11">
        <v>3.2809999999999999E-2</v>
      </c>
      <c r="AB619" s="11">
        <v>3.2140000000000002E-2</v>
      </c>
      <c r="AC619" s="11">
        <v>8.7389999999999995E-2</v>
      </c>
      <c r="AD619" s="71">
        <f t="shared" si="30"/>
        <v>1.41E-2</v>
      </c>
      <c r="AE619" s="71">
        <f t="shared" si="31"/>
        <v>0</v>
      </c>
      <c r="AF619" s="71">
        <f t="shared" si="32"/>
        <v>0</v>
      </c>
      <c r="AG619" s="277" t="s">
        <v>906</v>
      </c>
      <c r="AH619" s="277" t="s">
        <v>520</v>
      </c>
      <c r="AI619" s="276" t="s">
        <v>521</v>
      </c>
      <c r="AJ619" s="276" t="s">
        <v>522</v>
      </c>
      <c r="AK619" s="276" t="s">
        <v>263</v>
      </c>
      <c r="AL619" s="277" t="s">
        <v>56</v>
      </c>
      <c r="AM619" s="276" t="s">
        <v>517</v>
      </c>
      <c r="AN619" s="276" t="s">
        <v>518</v>
      </c>
      <c r="AO619" s="277" t="s">
        <v>519</v>
      </c>
    </row>
    <row r="620" spans="1:41" ht="15" thickBot="1" x14ac:dyDescent="0.4">
      <c r="A620" s="8">
        <v>2025</v>
      </c>
      <c r="B620" s="9" t="s">
        <v>54</v>
      </c>
      <c r="C620" s="9" t="s">
        <v>56</v>
      </c>
      <c r="D620" s="9" t="s">
        <v>263</v>
      </c>
      <c r="E620" s="9" t="s">
        <v>30</v>
      </c>
      <c r="F620" s="8">
        <v>2027</v>
      </c>
      <c r="G620" s="28" t="s">
        <v>35</v>
      </c>
      <c r="H620" s="11" t="s">
        <v>35</v>
      </c>
      <c r="I620" s="11">
        <v>0.1434</v>
      </c>
      <c r="J620" s="11">
        <v>0.10563</v>
      </c>
      <c r="K620" s="11">
        <v>7.1029999999999996E-2</v>
      </c>
      <c r="L620" s="11">
        <v>0.28159000000000001</v>
      </c>
      <c r="M620" s="11">
        <v>0</v>
      </c>
      <c r="N620" s="11">
        <v>0</v>
      </c>
      <c r="O620" s="11">
        <v>2.8559999999999999E-2</v>
      </c>
      <c r="P620" s="11">
        <v>0.31219999999999998</v>
      </c>
      <c r="Q620" s="11">
        <v>0.17163999999999999</v>
      </c>
      <c r="R620" s="11">
        <v>1.9400000000000001E-2</v>
      </c>
      <c r="S620" s="11">
        <v>4.1149999999999999E-2</v>
      </c>
      <c r="T620" s="11">
        <v>1.1872</v>
      </c>
      <c r="U620" s="11">
        <v>0</v>
      </c>
      <c r="V620" s="11">
        <v>0</v>
      </c>
      <c r="W620" s="11">
        <v>0</v>
      </c>
      <c r="X620" s="11">
        <v>0</v>
      </c>
      <c r="Y620" s="11">
        <v>1.1872</v>
      </c>
      <c r="Z620" s="11">
        <v>2.223E-2</v>
      </c>
      <c r="AA620" s="11">
        <v>3.1440000000000003E-2</v>
      </c>
      <c r="AB620" s="11">
        <v>3.143E-2</v>
      </c>
      <c r="AC620" s="11">
        <v>8.5099999999999995E-2</v>
      </c>
      <c r="AD620" s="71">
        <f t="shared" si="30"/>
        <v>1.26E-2</v>
      </c>
      <c r="AE620" s="71">
        <f t="shared" si="31"/>
        <v>0</v>
      </c>
      <c r="AF620" s="71">
        <f t="shared" si="32"/>
        <v>0</v>
      </c>
      <c r="AG620" s="277" t="s">
        <v>906</v>
      </c>
      <c r="AH620" s="277" t="s">
        <v>520</v>
      </c>
      <c r="AI620" s="276" t="s">
        <v>521</v>
      </c>
      <c r="AJ620" s="276" t="s">
        <v>522</v>
      </c>
      <c r="AK620" s="276" t="s">
        <v>263</v>
      </c>
      <c r="AL620" s="277" t="s">
        <v>56</v>
      </c>
      <c r="AM620" s="276" t="s">
        <v>517</v>
      </c>
      <c r="AN620" s="276" t="s">
        <v>518</v>
      </c>
      <c r="AO620" s="277" t="s">
        <v>519</v>
      </c>
    </row>
    <row r="621" spans="1:41" ht="15" thickBot="1" x14ac:dyDescent="0.4">
      <c r="A621" s="8">
        <v>2025</v>
      </c>
      <c r="B621" s="9" t="s">
        <v>54</v>
      </c>
      <c r="C621" s="9" t="s">
        <v>56</v>
      </c>
      <c r="D621" s="9" t="s">
        <v>263</v>
      </c>
      <c r="E621" s="9" t="s">
        <v>30</v>
      </c>
      <c r="F621" s="8">
        <v>2028</v>
      </c>
      <c r="G621" s="28" t="s">
        <v>35</v>
      </c>
      <c r="H621" s="11" t="s">
        <v>35</v>
      </c>
      <c r="I621" s="11">
        <v>0.14318</v>
      </c>
      <c r="J621" s="11">
        <v>0.10463</v>
      </c>
      <c r="K621" s="11">
        <v>7.399E-2</v>
      </c>
      <c r="L621" s="11">
        <v>0.28767999999999999</v>
      </c>
      <c r="M621" s="11">
        <v>0</v>
      </c>
      <c r="N621" s="11">
        <v>0</v>
      </c>
      <c r="O621" s="11">
        <v>2.809E-2</v>
      </c>
      <c r="P621" s="11">
        <v>0.31629000000000002</v>
      </c>
      <c r="Q621" s="11">
        <v>0.1706</v>
      </c>
      <c r="R621" s="11">
        <v>2.019E-2</v>
      </c>
      <c r="S621" s="11">
        <v>3.9820000000000001E-2</v>
      </c>
      <c r="T621" s="11">
        <v>1.1968700000000001</v>
      </c>
      <c r="U621" s="11">
        <v>0</v>
      </c>
      <c r="V621" s="11">
        <v>0</v>
      </c>
      <c r="W621" s="11">
        <v>0</v>
      </c>
      <c r="X621" s="11">
        <v>0</v>
      </c>
      <c r="Y621" s="11">
        <v>1.1968700000000001</v>
      </c>
      <c r="Z621" s="11">
        <v>2.0750000000000001E-2</v>
      </c>
      <c r="AA621" s="11">
        <v>3.465E-2</v>
      </c>
      <c r="AB621" s="11">
        <v>3.2590000000000001E-2</v>
      </c>
      <c r="AC621" s="11">
        <v>8.7989999999999999E-2</v>
      </c>
      <c r="AD621" s="71">
        <f t="shared" si="30"/>
        <v>1.24E-2</v>
      </c>
      <c r="AE621" s="71">
        <f t="shared" si="31"/>
        <v>0</v>
      </c>
      <c r="AF621" s="71">
        <f t="shared" si="32"/>
        <v>0</v>
      </c>
      <c r="AG621" s="277" t="s">
        <v>906</v>
      </c>
      <c r="AH621" s="277" t="s">
        <v>520</v>
      </c>
      <c r="AI621" s="276" t="s">
        <v>521</v>
      </c>
      <c r="AJ621" s="276" t="s">
        <v>522</v>
      </c>
      <c r="AK621" s="276" t="s">
        <v>263</v>
      </c>
      <c r="AL621" s="277" t="s">
        <v>56</v>
      </c>
      <c r="AM621" s="276" t="s">
        <v>517</v>
      </c>
      <c r="AN621" s="276" t="s">
        <v>518</v>
      </c>
      <c r="AO621" s="277" t="s">
        <v>519</v>
      </c>
    </row>
    <row r="622" spans="1:41" ht="15" thickBot="1" x14ac:dyDescent="0.4">
      <c r="A622" s="8">
        <v>2025</v>
      </c>
      <c r="B622" s="9" t="s">
        <v>54</v>
      </c>
      <c r="C622" s="9" t="s">
        <v>56</v>
      </c>
      <c r="D622" s="9" t="s">
        <v>263</v>
      </c>
      <c r="E622" s="9" t="s">
        <v>30</v>
      </c>
      <c r="F622" s="8">
        <v>2029</v>
      </c>
      <c r="G622" s="28" t="s">
        <v>35</v>
      </c>
      <c r="H622" s="11" t="s">
        <v>35</v>
      </c>
      <c r="I622" s="11">
        <v>0.14399000000000001</v>
      </c>
      <c r="J622" s="11">
        <v>0.10387</v>
      </c>
      <c r="K622" s="11">
        <v>7.7859999999999999E-2</v>
      </c>
      <c r="L622" s="11">
        <v>0.29532999999999998</v>
      </c>
      <c r="M622" s="11">
        <v>0</v>
      </c>
      <c r="N622" s="11">
        <v>0</v>
      </c>
      <c r="O622" s="11">
        <v>2.8289999999999999E-2</v>
      </c>
      <c r="P622" s="11">
        <v>0.31772</v>
      </c>
      <c r="Q622" s="11">
        <v>0.16767000000000001</v>
      </c>
      <c r="R622" s="11">
        <v>1.9369999999999998E-2</v>
      </c>
      <c r="S622" s="11">
        <v>3.9539999999999999E-2</v>
      </c>
      <c r="T622" s="11">
        <v>1.2051099999999999</v>
      </c>
      <c r="U622" s="11">
        <v>0</v>
      </c>
      <c r="V622" s="11">
        <v>0</v>
      </c>
      <c r="W622" s="11">
        <v>0</v>
      </c>
      <c r="X622" s="11">
        <v>0</v>
      </c>
      <c r="Y622" s="11">
        <v>1.20512</v>
      </c>
      <c r="Z622" s="11">
        <v>2.146E-2</v>
      </c>
      <c r="AA622" s="11">
        <v>3.4389999999999997E-2</v>
      </c>
      <c r="AB622" s="11">
        <v>3.3279999999999997E-2</v>
      </c>
      <c r="AC622" s="11">
        <v>8.9120000000000005E-2</v>
      </c>
      <c r="AD622" s="71">
        <f t="shared" si="30"/>
        <v>1.15E-2</v>
      </c>
      <c r="AE622" s="71">
        <f t="shared" si="31"/>
        <v>0</v>
      </c>
      <c r="AF622" s="71">
        <f t="shared" si="32"/>
        <v>0</v>
      </c>
      <c r="AG622" s="277" t="s">
        <v>906</v>
      </c>
      <c r="AH622" s="277" t="s">
        <v>520</v>
      </c>
      <c r="AI622" s="276" t="s">
        <v>521</v>
      </c>
      <c r="AJ622" s="276" t="s">
        <v>522</v>
      </c>
      <c r="AK622" s="276" t="s">
        <v>263</v>
      </c>
      <c r="AL622" s="277" t="s">
        <v>56</v>
      </c>
      <c r="AM622" s="276" t="s">
        <v>517</v>
      </c>
      <c r="AN622" s="276" t="s">
        <v>518</v>
      </c>
      <c r="AO622" s="277" t="s">
        <v>519</v>
      </c>
    </row>
    <row r="623" spans="1:41" ht="15" thickBot="1" x14ac:dyDescent="0.4">
      <c r="A623" s="8">
        <v>2025</v>
      </c>
      <c r="B623" s="9" t="s">
        <v>54</v>
      </c>
      <c r="C623" s="9" t="s">
        <v>56</v>
      </c>
      <c r="D623" s="9" t="s">
        <v>263</v>
      </c>
      <c r="E623" s="9" t="s">
        <v>30</v>
      </c>
      <c r="F623" s="8">
        <v>2030</v>
      </c>
      <c r="G623" s="28" t="s">
        <v>35</v>
      </c>
      <c r="H623" s="11" t="s">
        <v>35</v>
      </c>
      <c r="I623" s="11">
        <v>0.14795</v>
      </c>
      <c r="J623" s="11">
        <v>0.10499</v>
      </c>
      <c r="K623" s="11">
        <v>8.1070000000000003E-2</v>
      </c>
      <c r="L623" s="11">
        <v>0.30264999999999997</v>
      </c>
      <c r="M623" s="11">
        <v>0</v>
      </c>
      <c r="N623" s="11">
        <v>0</v>
      </c>
      <c r="O623" s="11">
        <v>2.7E-2</v>
      </c>
      <c r="P623" s="11">
        <v>0.32047999999999999</v>
      </c>
      <c r="Q623" s="11">
        <v>0.1704</v>
      </c>
      <c r="R623" s="11">
        <v>1.7919999999999998E-2</v>
      </c>
      <c r="S623" s="11">
        <v>3.8960000000000002E-2</v>
      </c>
      <c r="T623" s="11">
        <v>1.2227699999999999</v>
      </c>
      <c r="U623" s="11">
        <v>0</v>
      </c>
      <c r="V623" s="11">
        <v>0</v>
      </c>
      <c r="W623" s="11">
        <v>0</v>
      </c>
      <c r="X623" s="11">
        <v>0</v>
      </c>
      <c r="Y623" s="11">
        <v>1.2227699999999999</v>
      </c>
      <c r="Z623" s="11">
        <v>2.111E-2</v>
      </c>
      <c r="AA623" s="11">
        <v>4.0169999999999997E-2</v>
      </c>
      <c r="AB623" s="11">
        <v>3.1600000000000003E-2</v>
      </c>
      <c r="AC623" s="11">
        <v>9.289E-2</v>
      </c>
      <c r="AD623" s="71">
        <f t="shared" si="30"/>
        <v>1.14E-2</v>
      </c>
      <c r="AE623" s="71">
        <f t="shared" si="31"/>
        <v>0</v>
      </c>
      <c r="AF623" s="71">
        <f t="shared" si="32"/>
        <v>0</v>
      </c>
      <c r="AG623" s="277" t="s">
        <v>906</v>
      </c>
      <c r="AH623" s="277" t="s">
        <v>520</v>
      </c>
      <c r="AI623" s="276" t="s">
        <v>521</v>
      </c>
      <c r="AJ623" s="276" t="s">
        <v>522</v>
      </c>
      <c r="AK623" s="276" t="s">
        <v>263</v>
      </c>
      <c r="AL623" s="277" t="s">
        <v>56</v>
      </c>
      <c r="AM623" s="276" t="s">
        <v>517</v>
      </c>
      <c r="AN623" s="276" t="s">
        <v>518</v>
      </c>
      <c r="AO623" s="277" t="s">
        <v>519</v>
      </c>
    </row>
    <row r="624" spans="1:41" ht="15" thickBot="1" x14ac:dyDescent="0.4">
      <c r="A624" s="8">
        <v>2025</v>
      </c>
      <c r="B624" s="9" t="s">
        <v>54</v>
      </c>
      <c r="C624" s="9" t="s">
        <v>56</v>
      </c>
      <c r="D624" s="9" t="s">
        <v>263</v>
      </c>
      <c r="E624" s="9" t="s">
        <v>30</v>
      </c>
      <c r="F624" s="8">
        <v>2031</v>
      </c>
      <c r="G624" s="28" t="s">
        <v>35</v>
      </c>
      <c r="H624" s="11" t="s">
        <v>35</v>
      </c>
      <c r="I624" s="11">
        <v>0.14892</v>
      </c>
      <c r="J624" s="11">
        <v>0.10605000000000001</v>
      </c>
      <c r="K624" s="11">
        <v>8.3309999999999995E-2</v>
      </c>
      <c r="L624" s="11">
        <v>0.30830999999999997</v>
      </c>
      <c r="M624" s="11">
        <v>0</v>
      </c>
      <c r="N624" s="11">
        <v>0</v>
      </c>
      <c r="O624" s="11">
        <v>2.5909999999999999E-2</v>
      </c>
      <c r="P624" s="11">
        <v>0.32022</v>
      </c>
      <c r="Q624" s="11">
        <v>0.17055000000000001</v>
      </c>
      <c r="R624" s="11">
        <v>1.653E-2</v>
      </c>
      <c r="S624" s="11">
        <v>3.7159999999999999E-2</v>
      </c>
      <c r="T624" s="11">
        <v>1.2285900000000001</v>
      </c>
      <c r="U624" s="11">
        <v>0</v>
      </c>
      <c r="V624" s="11">
        <v>0</v>
      </c>
      <c r="W624" s="11">
        <v>0</v>
      </c>
      <c r="X624" s="11">
        <v>0</v>
      </c>
      <c r="Y624" s="11">
        <v>1.2285900000000001</v>
      </c>
      <c r="Z624" s="11">
        <v>1.8440000000000002E-2</v>
      </c>
      <c r="AA624" s="11">
        <v>3.993E-2</v>
      </c>
      <c r="AB624" s="11">
        <v>3.1440000000000003E-2</v>
      </c>
      <c r="AC624" s="11">
        <v>8.9810000000000001E-2</v>
      </c>
      <c r="AD624" s="71">
        <f t="shared" si="30"/>
        <v>1.1599999999999999E-2</v>
      </c>
      <c r="AE624" s="71">
        <f t="shared" si="31"/>
        <v>0</v>
      </c>
      <c r="AF624" s="71">
        <f t="shared" si="32"/>
        <v>0</v>
      </c>
      <c r="AG624" s="277" t="s">
        <v>906</v>
      </c>
      <c r="AH624" s="277" t="s">
        <v>520</v>
      </c>
      <c r="AI624" s="276" t="s">
        <v>521</v>
      </c>
      <c r="AJ624" s="276" t="s">
        <v>522</v>
      </c>
      <c r="AK624" s="276" t="s">
        <v>263</v>
      </c>
      <c r="AL624" s="277" t="s">
        <v>56</v>
      </c>
      <c r="AM624" s="276" t="s">
        <v>517</v>
      </c>
      <c r="AN624" s="276" t="s">
        <v>518</v>
      </c>
      <c r="AO624" s="277" t="s">
        <v>519</v>
      </c>
    </row>
    <row r="625" spans="1:41" ht="15" thickBot="1" x14ac:dyDescent="0.4">
      <c r="A625" s="8">
        <v>2025</v>
      </c>
      <c r="B625" s="9" t="s">
        <v>54</v>
      </c>
      <c r="C625" s="9" t="s">
        <v>56</v>
      </c>
      <c r="D625" s="9" t="s">
        <v>263</v>
      </c>
      <c r="E625" s="9" t="s">
        <v>30</v>
      </c>
      <c r="F625" s="8">
        <v>2032</v>
      </c>
      <c r="G625" s="28" t="s">
        <v>35</v>
      </c>
      <c r="H625" s="11" t="s">
        <v>35</v>
      </c>
      <c r="I625" s="11">
        <v>0.14762</v>
      </c>
      <c r="J625" s="11">
        <v>0.10582999999999999</v>
      </c>
      <c r="K625" s="11">
        <v>8.3949999999999997E-2</v>
      </c>
      <c r="L625" s="11">
        <v>0.31170999999999999</v>
      </c>
      <c r="M625" s="11">
        <v>0</v>
      </c>
      <c r="N625" s="11">
        <v>0</v>
      </c>
      <c r="O625" s="11">
        <v>2.5999999999999999E-2</v>
      </c>
      <c r="P625" s="11">
        <v>0.32169999999999999</v>
      </c>
      <c r="Q625" s="11">
        <v>0.17091000000000001</v>
      </c>
      <c r="R625" s="11">
        <v>1.523E-2</v>
      </c>
      <c r="S625" s="11">
        <v>3.7679999999999998E-2</v>
      </c>
      <c r="T625" s="11">
        <v>1.2321299999999999</v>
      </c>
      <c r="U625" s="11">
        <v>0</v>
      </c>
      <c r="V625" s="11">
        <v>0</v>
      </c>
      <c r="W625" s="11">
        <v>0</v>
      </c>
      <c r="X625" s="11">
        <v>0</v>
      </c>
      <c r="Y625" s="11">
        <v>1.2321299999999999</v>
      </c>
      <c r="Z625" s="11">
        <v>1.9980000000000001E-2</v>
      </c>
      <c r="AA625" s="11">
        <v>4.1669999999999999E-2</v>
      </c>
      <c r="AB625" s="11">
        <v>3.1620000000000002E-2</v>
      </c>
      <c r="AC625" s="11">
        <v>9.3270000000000006E-2</v>
      </c>
      <c r="AD625" s="71">
        <f t="shared" si="30"/>
        <v>1.15E-2</v>
      </c>
      <c r="AE625" s="71">
        <f t="shared" si="31"/>
        <v>0</v>
      </c>
      <c r="AF625" s="71">
        <f t="shared" si="32"/>
        <v>0</v>
      </c>
      <c r="AG625" s="277" t="s">
        <v>906</v>
      </c>
      <c r="AH625" s="277" t="s">
        <v>520</v>
      </c>
      <c r="AI625" s="276" t="s">
        <v>521</v>
      </c>
      <c r="AJ625" s="276" t="s">
        <v>522</v>
      </c>
      <c r="AK625" s="276" t="s">
        <v>263</v>
      </c>
      <c r="AL625" s="277" t="s">
        <v>56</v>
      </c>
      <c r="AM625" s="276" t="s">
        <v>517</v>
      </c>
      <c r="AN625" s="276" t="s">
        <v>518</v>
      </c>
      <c r="AO625" s="277" t="s">
        <v>519</v>
      </c>
    </row>
    <row r="626" spans="1:41" ht="15" thickBot="1" x14ac:dyDescent="0.4">
      <c r="A626" s="8">
        <v>2025</v>
      </c>
      <c r="B626" s="9" t="s">
        <v>54</v>
      </c>
      <c r="C626" s="9" t="s">
        <v>56</v>
      </c>
      <c r="D626" s="9" t="s">
        <v>263</v>
      </c>
      <c r="E626" s="9" t="s">
        <v>30</v>
      </c>
      <c r="F626" s="8">
        <v>2033</v>
      </c>
      <c r="G626" s="28" t="s">
        <v>35</v>
      </c>
      <c r="H626" s="11" t="s">
        <v>35</v>
      </c>
      <c r="I626" s="11">
        <v>0.15168999999999999</v>
      </c>
      <c r="J626" s="11">
        <v>0.10433000000000001</v>
      </c>
      <c r="K626" s="11">
        <v>8.5370000000000001E-2</v>
      </c>
      <c r="L626" s="11">
        <v>0.31685000000000002</v>
      </c>
      <c r="M626" s="11">
        <v>0</v>
      </c>
      <c r="N626" s="11">
        <v>0</v>
      </c>
      <c r="O626" s="11">
        <v>2.6100000000000002E-2</v>
      </c>
      <c r="P626" s="11">
        <v>0.32212000000000002</v>
      </c>
      <c r="Q626" s="11">
        <v>0.1704</v>
      </c>
      <c r="R626" s="11">
        <v>1.354E-2</v>
      </c>
      <c r="S626" s="11">
        <v>3.6290000000000003E-2</v>
      </c>
      <c r="T626" s="11">
        <v>1.23783</v>
      </c>
      <c r="U626" s="11">
        <v>0</v>
      </c>
      <c r="V626" s="11">
        <v>0</v>
      </c>
      <c r="W626" s="11">
        <v>0</v>
      </c>
      <c r="X626" s="11">
        <v>0</v>
      </c>
      <c r="Y626" s="11">
        <v>1.23783</v>
      </c>
      <c r="Z626" s="11">
        <v>2.0049999999999998E-2</v>
      </c>
      <c r="AA626" s="11">
        <v>4.6210000000000001E-2</v>
      </c>
      <c r="AB626" s="11">
        <v>2.886E-2</v>
      </c>
      <c r="AC626" s="11">
        <v>9.5119999999999996E-2</v>
      </c>
      <c r="AD626" s="71">
        <f t="shared" si="30"/>
        <v>1.11E-2</v>
      </c>
      <c r="AE626" s="71">
        <f t="shared" si="31"/>
        <v>0</v>
      </c>
      <c r="AF626" s="71">
        <f t="shared" si="32"/>
        <v>0</v>
      </c>
      <c r="AG626" s="277" t="s">
        <v>906</v>
      </c>
      <c r="AH626" s="277" t="s">
        <v>520</v>
      </c>
      <c r="AI626" s="276" t="s">
        <v>521</v>
      </c>
      <c r="AJ626" s="276" t="s">
        <v>522</v>
      </c>
      <c r="AK626" s="276" t="s">
        <v>263</v>
      </c>
      <c r="AL626" s="277" t="s">
        <v>56</v>
      </c>
      <c r="AM626" s="276" t="s">
        <v>517</v>
      </c>
      <c r="AN626" s="276" t="s">
        <v>518</v>
      </c>
      <c r="AO626" s="277" t="s">
        <v>519</v>
      </c>
    </row>
    <row r="627" spans="1:41" ht="15" thickBot="1" x14ac:dyDescent="0.4">
      <c r="A627" s="8">
        <v>2025</v>
      </c>
      <c r="B627" s="9" t="s">
        <v>54</v>
      </c>
      <c r="C627" s="9" t="s">
        <v>56</v>
      </c>
      <c r="D627" s="9" t="s">
        <v>263</v>
      </c>
      <c r="E627" s="9" t="s">
        <v>30</v>
      </c>
      <c r="F627" s="8">
        <v>2034</v>
      </c>
      <c r="G627" s="28" t="s">
        <v>35</v>
      </c>
      <c r="H627" s="11" t="s">
        <v>35</v>
      </c>
      <c r="I627" s="11">
        <v>0.15226000000000001</v>
      </c>
      <c r="J627" s="11">
        <v>0.10277</v>
      </c>
      <c r="K627" s="11">
        <v>8.3690000000000001E-2</v>
      </c>
      <c r="L627" s="11">
        <v>0.32469999999999999</v>
      </c>
      <c r="M627" s="11">
        <v>0</v>
      </c>
      <c r="N627" s="11">
        <v>0</v>
      </c>
      <c r="O627" s="11">
        <v>2.6419999999999999E-2</v>
      </c>
      <c r="P627" s="11">
        <v>0.32545000000000002</v>
      </c>
      <c r="Q627" s="11">
        <v>0.17018</v>
      </c>
      <c r="R627" s="11">
        <v>1.265E-2</v>
      </c>
      <c r="S627" s="11">
        <v>3.6990000000000002E-2</v>
      </c>
      <c r="T627" s="11">
        <v>1.24624</v>
      </c>
      <c r="U627" s="11">
        <v>0</v>
      </c>
      <c r="V627" s="11">
        <v>0</v>
      </c>
      <c r="W627" s="11">
        <v>0</v>
      </c>
      <c r="X627" s="11">
        <v>0</v>
      </c>
      <c r="Y627" s="11">
        <v>1.24624</v>
      </c>
      <c r="Z627" s="11">
        <v>1.899E-2</v>
      </c>
      <c r="AA627" s="11">
        <v>4.4659999999999998E-2</v>
      </c>
      <c r="AB627" s="11">
        <v>2.751E-2</v>
      </c>
      <c r="AC627" s="11">
        <v>9.1149999999999995E-2</v>
      </c>
      <c r="AD627" s="71">
        <f t="shared" si="30"/>
        <v>1.11E-2</v>
      </c>
      <c r="AE627" s="71">
        <f t="shared" si="31"/>
        <v>0</v>
      </c>
      <c r="AF627" s="71">
        <f t="shared" si="32"/>
        <v>0</v>
      </c>
      <c r="AG627" s="277" t="s">
        <v>906</v>
      </c>
      <c r="AH627" s="277" t="s">
        <v>520</v>
      </c>
      <c r="AI627" s="276" t="s">
        <v>521</v>
      </c>
      <c r="AJ627" s="276" t="s">
        <v>522</v>
      </c>
      <c r="AK627" s="276" t="s">
        <v>263</v>
      </c>
      <c r="AL627" s="277" t="s">
        <v>56</v>
      </c>
      <c r="AM627" s="276" t="s">
        <v>517</v>
      </c>
      <c r="AN627" s="276" t="s">
        <v>518</v>
      </c>
      <c r="AO627" s="277" t="s">
        <v>519</v>
      </c>
    </row>
    <row r="628" spans="1:41" ht="15" thickBot="1" x14ac:dyDescent="0.4">
      <c r="A628" s="8">
        <v>2025</v>
      </c>
      <c r="B628" s="9" t="s">
        <v>54</v>
      </c>
      <c r="C628" s="9" t="s">
        <v>56</v>
      </c>
      <c r="D628" s="9" t="s">
        <v>263</v>
      </c>
      <c r="E628" s="9" t="s">
        <v>30</v>
      </c>
      <c r="F628" s="8">
        <v>2035</v>
      </c>
      <c r="G628" s="28" t="s">
        <v>35</v>
      </c>
      <c r="H628" s="11" t="s">
        <v>35</v>
      </c>
      <c r="I628" s="11">
        <v>0.15251000000000001</v>
      </c>
      <c r="J628" s="11">
        <v>0.10245</v>
      </c>
      <c r="K628" s="11">
        <v>8.659E-2</v>
      </c>
      <c r="L628" s="11">
        <v>0.32712000000000002</v>
      </c>
      <c r="M628" s="11">
        <v>0</v>
      </c>
      <c r="N628" s="11">
        <v>0</v>
      </c>
      <c r="O628" s="11">
        <v>2.639E-2</v>
      </c>
      <c r="P628" s="11">
        <v>0.3276</v>
      </c>
      <c r="Q628" s="11">
        <v>0.17230999999999999</v>
      </c>
      <c r="R628" s="11">
        <v>1.2540000000000001E-2</v>
      </c>
      <c r="S628" s="11">
        <v>3.5990000000000001E-2</v>
      </c>
      <c r="T628" s="11">
        <v>1.25299</v>
      </c>
      <c r="U628" s="11">
        <v>0</v>
      </c>
      <c r="V628" s="11">
        <v>0</v>
      </c>
      <c r="W628" s="11">
        <v>0</v>
      </c>
      <c r="X628" s="11">
        <v>0</v>
      </c>
      <c r="Y628" s="11">
        <v>1.25299</v>
      </c>
      <c r="Z628" s="11">
        <v>2.2839999999999999E-2</v>
      </c>
      <c r="AA628" s="11">
        <v>4.8050000000000002E-2</v>
      </c>
      <c r="AB628" s="11">
        <v>2.8490000000000001E-2</v>
      </c>
      <c r="AC628" s="11">
        <v>9.937E-2</v>
      </c>
      <c r="AD628" s="71">
        <f t="shared" si="30"/>
        <v>9.4999999999999998E-3</v>
      </c>
      <c r="AE628" s="71">
        <f t="shared" si="31"/>
        <v>0</v>
      </c>
      <c r="AF628" s="71">
        <f t="shared" si="32"/>
        <v>0</v>
      </c>
      <c r="AG628" s="277" t="s">
        <v>906</v>
      </c>
      <c r="AH628" s="277" t="s">
        <v>520</v>
      </c>
      <c r="AI628" s="276" t="s">
        <v>521</v>
      </c>
      <c r="AJ628" s="276" t="s">
        <v>522</v>
      </c>
      <c r="AK628" s="276" t="s">
        <v>263</v>
      </c>
      <c r="AL628" s="277" t="s">
        <v>56</v>
      </c>
      <c r="AM628" s="276" t="s">
        <v>517</v>
      </c>
      <c r="AN628" s="276" t="s">
        <v>518</v>
      </c>
      <c r="AO628" s="277" t="s">
        <v>519</v>
      </c>
    </row>
    <row r="629" spans="1:41" ht="15" thickBot="1" x14ac:dyDescent="0.4">
      <c r="A629" s="8">
        <v>2025</v>
      </c>
      <c r="B629" s="9" t="s">
        <v>54</v>
      </c>
      <c r="C629" s="9" t="s">
        <v>56</v>
      </c>
      <c r="D629" s="9" t="s">
        <v>263</v>
      </c>
      <c r="E629" s="9" t="s">
        <v>31</v>
      </c>
      <c r="F629" s="8">
        <v>2025</v>
      </c>
      <c r="G629" s="11" t="s">
        <v>381</v>
      </c>
      <c r="H629" s="11" t="s">
        <v>381</v>
      </c>
      <c r="I629" s="11" t="s">
        <v>381</v>
      </c>
      <c r="J629" s="11" t="s">
        <v>381</v>
      </c>
      <c r="K629" s="11" t="s">
        <v>381</v>
      </c>
      <c r="L629" s="11" t="s">
        <v>381</v>
      </c>
      <c r="M629" s="11" t="s">
        <v>381</v>
      </c>
      <c r="N629" s="11" t="s">
        <v>381</v>
      </c>
      <c r="O629" s="11" t="s">
        <v>381</v>
      </c>
      <c r="P629" s="11" t="s">
        <v>381</v>
      </c>
      <c r="Q629" s="11" t="s">
        <v>381</v>
      </c>
      <c r="R629" s="11" t="s">
        <v>381</v>
      </c>
      <c r="S629" s="11" t="s">
        <v>381</v>
      </c>
      <c r="T629" s="11" t="s">
        <v>381</v>
      </c>
      <c r="U629" s="11" t="s">
        <v>381</v>
      </c>
      <c r="V629" s="11" t="s">
        <v>381</v>
      </c>
      <c r="W629" s="11" t="s">
        <v>381</v>
      </c>
      <c r="X629" s="11" t="s">
        <v>381</v>
      </c>
      <c r="Y629" s="11" t="s">
        <v>381</v>
      </c>
      <c r="Z629" s="11">
        <v>7.7299999999999994E-2</v>
      </c>
      <c r="AA629" s="11">
        <v>0.25052000000000002</v>
      </c>
      <c r="AB629" s="11">
        <v>0.11362999999999999</v>
      </c>
      <c r="AC629" s="11">
        <v>0.44145000000000001</v>
      </c>
      <c r="AD629" s="71"/>
      <c r="AE629" s="71"/>
      <c r="AF629" s="71">
        <f t="shared" si="32"/>
        <v>0</v>
      </c>
      <c r="AG629" s="277" t="s">
        <v>907</v>
      </c>
      <c r="AH629" s="277" t="s">
        <v>520</v>
      </c>
      <c r="AI629" s="276" t="s">
        <v>521</v>
      </c>
      <c r="AJ629" s="276" t="s">
        <v>522</v>
      </c>
      <c r="AK629" s="276" t="s">
        <v>263</v>
      </c>
      <c r="AL629" s="277" t="s">
        <v>56</v>
      </c>
      <c r="AM629" s="276" t="s">
        <v>517</v>
      </c>
      <c r="AN629" s="276" t="s">
        <v>518</v>
      </c>
      <c r="AO629" s="277" t="s">
        <v>519</v>
      </c>
    </row>
    <row r="630" spans="1:41" ht="15" thickBot="1" x14ac:dyDescent="0.4">
      <c r="A630" s="8">
        <v>2025</v>
      </c>
      <c r="B630" s="9" t="s">
        <v>54</v>
      </c>
      <c r="C630" s="9" t="s">
        <v>56</v>
      </c>
      <c r="D630" s="9" t="s">
        <v>263</v>
      </c>
      <c r="E630" s="9" t="s">
        <v>31</v>
      </c>
      <c r="F630" s="8">
        <v>2026</v>
      </c>
      <c r="G630" s="11" t="s">
        <v>381</v>
      </c>
      <c r="H630" s="11" t="s">
        <v>381</v>
      </c>
      <c r="I630" s="11" t="s">
        <v>381</v>
      </c>
      <c r="J630" s="11" t="s">
        <v>381</v>
      </c>
      <c r="K630" s="11" t="s">
        <v>381</v>
      </c>
      <c r="L630" s="11" t="s">
        <v>381</v>
      </c>
      <c r="M630" s="11" t="s">
        <v>381</v>
      </c>
      <c r="N630" s="11" t="s">
        <v>381</v>
      </c>
      <c r="O630" s="11" t="s">
        <v>381</v>
      </c>
      <c r="P630" s="11" t="s">
        <v>381</v>
      </c>
      <c r="Q630" s="11" t="s">
        <v>381</v>
      </c>
      <c r="R630" s="11" t="s">
        <v>381</v>
      </c>
      <c r="S630" s="11" t="s">
        <v>381</v>
      </c>
      <c r="T630" s="11" t="s">
        <v>381</v>
      </c>
      <c r="U630" s="11" t="s">
        <v>381</v>
      </c>
      <c r="V630" s="11" t="s">
        <v>381</v>
      </c>
      <c r="W630" s="11" t="s">
        <v>381</v>
      </c>
      <c r="X630" s="11" t="s">
        <v>381</v>
      </c>
      <c r="Y630" s="11" t="s">
        <v>381</v>
      </c>
      <c r="Z630" s="11">
        <v>6.2460000000000002E-2</v>
      </c>
      <c r="AA630" s="11">
        <v>0.21859999999999999</v>
      </c>
      <c r="AB630" s="11">
        <v>0.12146</v>
      </c>
      <c r="AC630" s="11">
        <v>0.40253</v>
      </c>
      <c r="AD630" s="71"/>
      <c r="AE630" s="71"/>
      <c r="AF630" s="71">
        <f t="shared" si="32"/>
        <v>0</v>
      </c>
      <c r="AG630" s="277" t="s">
        <v>907</v>
      </c>
      <c r="AH630" s="277" t="s">
        <v>520</v>
      </c>
      <c r="AI630" s="276" t="s">
        <v>521</v>
      </c>
      <c r="AJ630" s="276" t="s">
        <v>522</v>
      </c>
      <c r="AK630" s="276" t="s">
        <v>263</v>
      </c>
      <c r="AL630" s="277" t="s">
        <v>56</v>
      </c>
      <c r="AM630" s="276" t="s">
        <v>517</v>
      </c>
      <c r="AN630" s="276" t="s">
        <v>518</v>
      </c>
      <c r="AO630" s="277" t="s">
        <v>519</v>
      </c>
    </row>
    <row r="631" spans="1:41" ht="15" thickBot="1" x14ac:dyDescent="0.4">
      <c r="A631" s="8">
        <v>2025</v>
      </c>
      <c r="B631" s="9" t="s">
        <v>54</v>
      </c>
      <c r="C631" s="9" t="s">
        <v>56</v>
      </c>
      <c r="D631" s="9" t="s">
        <v>263</v>
      </c>
      <c r="E631" s="9" t="s">
        <v>31</v>
      </c>
      <c r="F631" s="8">
        <v>2027</v>
      </c>
      <c r="G631" s="11" t="s">
        <v>381</v>
      </c>
      <c r="H631" s="11" t="s">
        <v>381</v>
      </c>
      <c r="I631" s="11" t="s">
        <v>381</v>
      </c>
      <c r="J631" s="11" t="s">
        <v>381</v>
      </c>
      <c r="K631" s="11" t="s">
        <v>381</v>
      </c>
      <c r="L631" s="11" t="s">
        <v>381</v>
      </c>
      <c r="M631" s="11" t="s">
        <v>381</v>
      </c>
      <c r="N631" s="11" t="s">
        <v>381</v>
      </c>
      <c r="O631" s="11" t="s">
        <v>381</v>
      </c>
      <c r="P631" s="11" t="s">
        <v>381</v>
      </c>
      <c r="Q631" s="11" t="s">
        <v>381</v>
      </c>
      <c r="R631" s="11" t="s">
        <v>381</v>
      </c>
      <c r="S631" s="11" t="s">
        <v>381</v>
      </c>
      <c r="T631" s="11" t="s">
        <v>381</v>
      </c>
      <c r="U631" s="11" t="s">
        <v>381</v>
      </c>
      <c r="V631" s="11" t="s">
        <v>381</v>
      </c>
      <c r="W631" s="11" t="s">
        <v>381</v>
      </c>
      <c r="X631" s="11" t="s">
        <v>381</v>
      </c>
      <c r="Y631" s="11" t="s">
        <v>381</v>
      </c>
      <c r="Z631" s="11">
        <v>5.6869999999999997E-2</v>
      </c>
      <c r="AA631" s="11">
        <v>0.20327000000000001</v>
      </c>
      <c r="AB631" s="11">
        <v>0.11225</v>
      </c>
      <c r="AC631" s="11">
        <v>0.37239</v>
      </c>
      <c r="AD631" s="71"/>
      <c r="AE631" s="71"/>
      <c r="AF631" s="71">
        <f t="shared" si="32"/>
        <v>0</v>
      </c>
      <c r="AG631" s="277" t="s">
        <v>907</v>
      </c>
      <c r="AH631" s="277" t="s">
        <v>520</v>
      </c>
      <c r="AI631" s="276" t="s">
        <v>521</v>
      </c>
      <c r="AJ631" s="276" t="s">
        <v>522</v>
      </c>
      <c r="AK631" s="276" t="s">
        <v>263</v>
      </c>
      <c r="AL631" s="277" t="s">
        <v>56</v>
      </c>
      <c r="AM631" s="276" t="s">
        <v>517</v>
      </c>
      <c r="AN631" s="276" t="s">
        <v>518</v>
      </c>
      <c r="AO631" s="277" t="s">
        <v>519</v>
      </c>
    </row>
    <row r="632" spans="1:41" ht="15" thickBot="1" x14ac:dyDescent="0.4">
      <c r="A632" s="8">
        <v>2025</v>
      </c>
      <c r="B632" s="9" t="s">
        <v>54</v>
      </c>
      <c r="C632" s="9" t="s">
        <v>56</v>
      </c>
      <c r="D632" s="9" t="s">
        <v>263</v>
      </c>
      <c r="E632" s="9" t="s">
        <v>31</v>
      </c>
      <c r="F632" s="8">
        <v>2028</v>
      </c>
      <c r="G632" s="11" t="s">
        <v>381</v>
      </c>
      <c r="H632" s="11" t="s">
        <v>381</v>
      </c>
      <c r="I632" s="11" t="s">
        <v>381</v>
      </c>
      <c r="J632" s="11" t="s">
        <v>381</v>
      </c>
      <c r="K632" s="11" t="s">
        <v>381</v>
      </c>
      <c r="L632" s="11" t="s">
        <v>381</v>
      </c>
      <c r="M632" s="11" t="s">
        <v>381</v>
      </c>
      <c r="N632" s="11" t="s">
        <v>381</v>
      </c>
      <c r="O632" s="11" t="s">
        <v>381</v>
      </c>
      <c r="P632" s="11" t="s">
        <v>381</v>
      </c>
      <c r="Q632" s="11" t="s">
        <v>381</v>
      </c>
      <c r="R632" s="11" t="s">
        <v>381</v>
      </c>
      <c r="S632" s="11" t="s">
        <v>381</v>
      </c>
      <c r="T632" s="11" t="s">
        <v>381</v>
      </c>
      <c r="U632" s="11" t="s">
        <v>381</v>
      </c>
      <c r="V632" s="11" t="s">
        <v>381</v>
      </c>
      <c r="W632" s="11" t="s">
        <v>381</v>
      </c>
      <c r="X632" s="11" t="s">
        <v>381</v>
      </c>
      <c r="Y632" s="11" t="s">
        <v>381</v>
      </c>
      <c r="Z632" s="11">
        <v>5.3859999999999998E-2</v>
      </c>
      <c r="AA632" s="11">
        <v>0.21820000000000001</v>
      </c>
      <c r="AB632" s="11">
        <v>0.12062</v>
      </c>
      <c r="AC632" s="11">
        <v>0.39268999999999998</v>
      </c>
      <c r="AD632" s="71"/>
      <c r="AE632" s="71"/>
      <c r="AF632" s="71">
        <f t="shared" si="32"/>
        <v>0</v>
      </c>
      <c r="AG632" s="277" t="s">
        <v>907</v>
      </c>
      <c r="AH632" s="277" t="s">
        <v>520</v>
      </c>
      <c r="AI632" s="276" t="s">
        <v>521</v>
      </c>
      <c r="AJ632" s="276" t="s">
        <v>522</v>
      </c>
      <c r="AK632" s="276" t="s">
        <v>263</v>
      </c>
      <c r="AL632" s="277" t="s">
        <v>56</v>
      </c>
      <c r="AM632" s="276" t="s">
        <v>517</v>
      </c>
      <c r="AN632" s="276" t="s">
        <v>518</v>
      </c>
      <c r="AO632" s="277" t="s">
        <v>519</v>
      </c>
    </row>
    <row r="633" spans="1:41" ht="15" thickBot="1" x14ac:dyDescent="0.4">
      <c r="A633" s="8">
        <v>2025</v>
      </c>
      <c r="B633" s="9" t="s">
        <v>54</v>
      </c>
      <c r="C633" s="9" t="s">
        <v>56</v>
      </c>
      <c r="D633" s="9" t="s">
        <v>263</v>
      </c>
      <c r="E633" s="9" t="s">
        <v>31</v>
      </c>
      <c r="F633" s="8">
        <v>2029</v>
      </c>
      <c r="G633" s="11" t="s">
        <v>381</v>
      </c>
      <c r="H633" s="11" t="s">
        <v>381</v>
      </c>
      <c r="I633" s="11" t="s">
        <v>381</v>
      </c>
      <c r="J633" s="11" t="s">
        <v>381</v>
      </c>
      <c r="K633" s="11" t="s">
        <v>381</v>
      </c>
      <c r="L633" s="11" t="s">
        <v>381</v>
      </c>
      <c r="M633" s="11" t="s">
        <v>381</v>
      </c>
      <c r="N633" s="11" t="s">
        <v>381</v>
      </c>
      <c r="O633" s="11" t="s">
        <v>381</v>
      </c>
      <c r="P633" s="11" t="s">
        <v>381</v>
      </c>
      <c r="Q633" s="11" t="s">
        <v>381</v>
      </c>
      <c r="R633" s="11" t="s">
        <v>381</v>
      </c>
      <c r="S633" s="11" t="s">
        <v>381</v>
      </c>
      <c r="T633" s="11" t="s">
        <v>381</v>
      </c>
      <c r="U633" s="11" t="s">
        <v>381</v>
      </c>
      <c r="V633" s="11" t="s">
        <v>381</v>
      </c>
      <c r="W633" s="11" t="s">
        <v>381</v>
      </c>
      <c r="X633" s="11" t="s">
        <v>381</v>
      </c>
      <c r="Y633" s="11" t="s">
        <v>381</v>
      </c>
      <c r="Z633" s="11">
        <v>5.7169999999999999E-2</v>
      </c>
      <c r="AA633" s="11">
        <v>0.22408</v>
      </c>
      <c r="AB633" s="11">
        <v>0.11082</v>
      </c>
      <c r="AC633" s="11">
        <v>0.39206999999999997</v>
      </c>
      <c r="AD633" s="71"/>
      <c r="AE633" s="71"/>
      <c r="AF633" s="71">
        <f t="shared" si="32"/>
        <v>0</v>
      </c>
      <c r="AG633" s="277" t="s">
        <v>907</v>
      </c>
      <c r="AH633" s="277" t="s">
        <v>520</v>
      </c>
      <c r="AI633" s="276" t="s">
        <v>521</v>
      </c>
      <c r="AJ633" s="276" t="s">
        <v>522</v>
      </c>
      <c r="AK633" s="276" t="s">
        <v>263</v>
      </c>
      <c r="AL633" s="277" t="s">
        <v>56</v>
      </c>
      <c r="AM633" s="276" t="s">
        <v>517</v>
      </c>
      <c r="AN633" s="276" t="s">
        <v>518</v>
      </c>
      <c r="AO633" s="277" t="s">
        <v>519</v>
      </c>
    </row>
    <row r="634" spans="1:41" ht="15" thickBot="1" x14ac:dyDescent="0.4">
      <c r="A634" s="8">
        <v>2025</v>
      </c>
      <c r="B634" s="9" t="s">
        <v>54</v>
      </c>
      <c r="C634" s="9" t="s">
        <v>56</v>
      </c>
      <c r="D634" s="9" t="s">
        <v>263</v>
      </c>
      <c r="E634" s="9" t="s">
        <v>31</v>
      </c>
      <c r="F634" s="8">
        <v>2030</v>
      </c>
      <c r="G634" s="11" t="s">
        <v>381</v>
      </c>
      <c r="H634" s="11" t="s">
        <v>381</v>
      </c>
      <c r="I634" s="11" t="s">
        <v>381</v>
      </c>
      <c r="J634" s="11" t="s">
        <v>381</v>
      </c>
      <c r="K634" s="11" t="s">
        <v>381</v>
      </c>
      <c r="L634" s="11" t="s">
        <v>381</v>
      </c>
      <c r="M634" s="11" t="s">
        <v>381</v>
      </c>
      <c r="N634" s="11" t="s">
        <v>381</v>
      </c>
      <c r="O634" s="11" t="s">
        <v>381</v>
      </c>
      <c r="P634" s="11" t="s">
        <v>381</v>
      </c>
      <c r="Q634" s="11" t="s">
        <v>381</v>
      </c>
      <c r="R634" s="11" t="s">
        <v>381</v>
      </c>
      <c r="S634" s="11" t="s">
        <v>381</v>
      </c>
      <c r="T634" s="11" t="s">
        <v>381</v>
      </c>
      <c r="U634" s="11" t="s">
        <v>381</v>
      </c>
      <c r="V634" s="11" t="s">
        <v>381</v>
      </c>
      <c r="W634" s="11" t="s">
        <v>381</v>
      </c>
      <c r="X634" s="11" t="s">
        <v>381</v>
      </c>
      <c r="Y634" s="11" t="s">
        <v>381</v>
      </c>
      <c r="Z634" s="11">
        <v>4.8680000000000001E-2</v>
      </c>
      <c r="AA634" s="11">
        <v>0.21787999999999999</v>
      </c>
      <c r="AB634" s="11">
        <v>0.11269</v>
      </c>
      <c r="AC634" s="11">
        <v>0.37924000000000002</v>
      </c>
      <c r="AD634" s="71"/>
      <c r="AE634" s="71"/>
      <c r="AF634" s="71">
        <f t="shared" si="32"/>
        <v>0</v>
      </c>
      <c r="AG634" s="277" t="s">
        <v>907</v>
      </c>
      <c r="AH634" s="277" t="s">
        <v>520</v>
      </c>
      <c r="AI634" s="276" t="s">
        <v>521</v>
      </c>
      <c r="AJ634" s="276" t="s">
        <v>522</v>
      </c>
      <c r="AK634" s="276" t="s">
        <v>263</v>
      </c>
      <c r="AL634" s="277" t="s">
        <v>56</v>
      </c>
      <c r="AM634" s="276" t="s">
        <v>517</v>
      </c>
      <c r="AN634" s="276" t="s">
        <v>518</v>
      </c>
      <c r="AO634" s="277" t="s">
        <v>519</v>
      </c>
    </row>
    <row r="635" spans="1:41" ht="15" thickBot="1" x14ac:dyDescent="0.4">
      <c r="A635" s="8">
        <v>2025</v>
      </c>
      <c r="B635" s="9" t="s">
        <v>54</v>
      </c>
      <c r="C635" s="9" t="s">
        <v>56</v>
      </c>
      <c r="D635" s="9" t="s">
        <v>263</v>
      </c>
      <c r="E635" s="9" t="s">
        <v>31</v>
      </c>
      <c r="F635" s="8">
        <v>2031</v>
      </c>
      <c r="G635" s="11" t="s">
        <v>381</v>
      </c>
      <c r="H635" s="11" t="s">
        <v>381</v>
      </c>
      <c r="I635" s="11" t="s">
        <v>381</v>
      </c>
      <c r="J635" s="11" t="s">
        <v>381</v>
      </c>
      <c r="K635" s="11" t="s">
        <v>381</v>
      </c>
      <c r="L635" s="11" t="s">
        <v>381</v>
      </c>
      <c r="M635" s="11" t="s">
        <v>381</v>
      </c>
      <c r="N635" s="11" t="s">
        <v>381</v>
      </c>
      <c r="O635" s="11" t="s">
        <v>381</v>
      </c>
      <c r="P635" s="11" t="s">
        <v>381</v>
      </c>
      <c r="Q635" s="11" t="s">
        <v>381</v>
      </c>
      <c r="R635" s="11" t="s">
        <v>381</v>
      </c>
      <c r="S635" s="11" t="s">
        <v>381</v>
      </c>
      <c r="T635" s="11" t="s">
        <v>381</v>
      </c>
      <c r="U635" s="11" t="s">
        <v>381</v>
      </c>
      <c r="V635" s="11" t="s">
        <v>381</v>
      </c>
      <c r="W635" s="11" t="s">
        <v>381</v>
      </c>
      <c r="X635" s="11" t="s">
        <v>381</v>
      </c>
      <c r="Y635" s="11" t="s">
        <v>381</v>
      </c>
      <c r="Z635" s="11">
        <v>5.3030000000000001E-2</v>
      </c>
      <c r="AA635" s="11">
        <v>0.22281000000000001</v>
      </c>
      <c r="AB635" s="11">
        <v>9.3850000000000003E-2</v>
      </c>
      <c r="AC635" s="11">
        <v>0.36969999999999997</v>
      </c>
      <c r="AD635" s="71"/>
      <c r="AE635" s="71"/>
      <c r="AF635" s="71">
        <f t="shared" si="32"/>
        <v>0</v>
      </c>
      <c r="AG635" s="277" t="s">
        <v>907</v>
      </c>
      <c r="AH635" s="277" t="s">
        <v>520</v>
      </c>
      <c r="AI635" s="276" t="s">
        <v>521</v>
      </c>
      <c r="AJ635" s="276" t="s">
        <v>522</v>
      </c>
      <c r="AK635" s="276" t="s">
        <v>263</v>
      </c>
      <c r="AL635" s="277" t="s">
        <v>56</v>
      </c>
      <c r="AM635" s="276" t="s">
        <v>517</v>
      </c>
      <c r="AN635" s="276" t="s">
        <v>518</v>
      </c>
      <c r="AO635" s="277" t="s">
        <v>519</v>
      </c>
    </row>
    <row r="636" spans="1:41" ht="15" thickBot="1" x14ac:dyDescent="0.4">
      <c r="A636" s="8">
        <v>2025</v>
      </c>
      <c r="B636" s="9" t="s">
        <v>54</v>
      </c>
      <c r="C636" s="9" t="s">
        <v>56</v>
      </c>
      <c r="D636" s="9" t="s">
        <v>263</v>
      </c>
      <c r="E636" s="9" t="s">
        <v>31</v>
      </c>
      <c r="F636" s="8">
        <v>2032</v>
      </c>
      <c r="G636" s="11" t="s">
        <v>381</v>
      </c>
      <c r="H636" s="11" t="s">
        <v>381</v>
      </c>
      <c r="I636" s="11" t="s">
        <v>381</v>
      </c>
      <c r="J636" s="11" t="s">
        <v>381</v>
      </c>
      <c r="K636" s="11" t="s">
        <v>381</v>
      </c>
      <c r="L636" s="11" t="s">
        <v>381</v>
      </c>
      <c r="M636" s="11" t="s">
        <v>381</v>
      </c>
      <c r="N636" s="11" t="s">
        <v>381</v>
      </c>
      <c r="O636" s="11" t="s">
        <v>381</v>
      </c>
      <c r="P636" s="11" t="s">
        <v>381</v>
      </c>
      <c r="Q636" s="11" t="s">
        <v>381</v>
      </c>
      <c r="R636" s="11" t="s">
        <v>381</v>
      </c>
      <c r="S636" s="11" t="s">
        <v>381</v>
      </c>
      <c r="T636" s="11" t="s">
        <v>381</v>
      </c>
      <c r="U636" s="11" t="s">
        <v>381</v>
      </c>
      <c r="V636" s="11" t="s">
        <v>381</v>
      </c>
      <c r="W636" s="11" t="s">
        <v>381</v>
      </c>
      <c r="X636" s="11" t="s">
        <v>381</v>
      </c>
      <c r="Y636" s="11" t="s">
        <v>381</v>
      </c>
      <c r="Z636" s="11">
        <v>4.9360000000000001E-2</v>
      </c>
      <c r="AA636" s="11">
        <v>0.23802999999999999</v>
      </c>
      <c r="AB636" s="11">
        <v>8.3589999999999998E-2</v>
      </c>
      <c r="AC636" s="11">
        <v>0.37097000000000002</v>
      </c>
      <c r="AD636" s="71"/>
      <c r="AE636" s="71"/>
      <c r="AF636" s="71">
        <f t="shared" si="32"/>
        <v>0</v>
      </c>
      <c r="AG636" s="277" t="s">
        <v>907</v>
      </c>
      <c r="AH636" s="277" t="s">
        <v>520</v>
      </c>
      <c r="AI636" s="276" t="s">
        <v>521</v>
      </c>
      <c r="AJ636" s="276" t="s">
        <v>522</v>
      </c>
      <c r="AK636" s="276" t="s">
        <v>263</v>
      </c>
      <c r="AL636" s="277" t="s">
        <v>56</v>
      </c>
      <c r="AM636" s="276" t="s">
        <v>517</v>
      </c>
      <c r="AN636" s="276" t="s">
        <v>518</v>
      </c>
      <c r="AO636" s="277" t="s">
        <v>519</v>
      </c>
    </row>
    <row r="637" spans="1:41" ht="15" thickBot="1" x14ac:dyDescent="0.4">
      <c r="A637" s="8">
        <v>2025</v>
      </c>
      <c r="B637" s="9" t="s">
        <v>54</v>
      </c>
      <c r="C637" s="9" t="s">
        <v>56</v>
      </c>
      <c r="D637" s="9" t="s">
        <v>263</v>
      </c>
      <c r="E637" s="9" t="s">
        <v>31</v>
      </c>
      <c r="F637" s="8">
        <v>2033</v>
      </c>
      <c r="G637" s="11" t="s">
        <v>381</v>
      </c>
      <c r="H637" s="11" t="s">
        <v>381</v>
      </c>
      <c r="I637" s="11" t="s">
        <v>381</v>
      </c>
      <c r="J637" s="11" t="s">
        <v>381</v>
      </c>
      <c r="K637" s="11" t="s">
        <v>381</v>
      </c>
      <c r="L637" s="11" t="s">
        <v>381</v>
      </c>
      <c r="M637" s="11" t="s">
        <v>381</v>
      </c>
      <c r="N637" s="11" t="s">
        <v>381</v>
      </c>
      <c r="O637" s="11" t="s">
        <v>381</v>
      </c>
      <c r="P637" s="11" t="s">
        <v>381</v>
      </c>
      <c r="Q637" s="11" t="s">
        <v>381</v>
      </c>
      <c r="R637" s="11" t="s">
        <v>381</v>
      </c>
      <c r="S637" s="11" t="s">
        <v>381</v>
      </c>
      <c r="T637" s="11" t="s">
        <v>381</v>
      </c>
      <c r="U637" s="11" t="s">
        <v>381</v>
      </c>
      <c r="V637" s="11" t="s">
        <v>381</v>
      </c>
      <c r="W637" s="11" t="s">
        <v>381</v>
      </c>
      <c r="X637" s="11" t="s">
        <v>381</v>
      </c>
      <c r="Y637" s="11" t="s">
        <v>381</v>
      </c>
      <c r="Z637" s="11">
        <v>5.491E-2</v>
      </c>
      <c r="AA637" s="11">
        <v>0.25606000000000001</v>
      </c>
      <c r="AB637" s="11">
        <v>7.2270000000000001E-2</v>
      </c>
      <c r="AC637" s="11">
        <v>0.38324000000000003</v>
      </c>
      <c r="AD637" s="71"/>
      <c r="AE637" s="71"/>
      <c r="AF637" s="71">
        <f t="shared" si="32"/>
        <v>0</v>
      </c>
      <c r="AG637" s="277" t="s">
        <v>907</v>
      </c>
      <c r="AH637" s="277" t="s">
        <v>520</v>
      </c>
      <c r="AI637" s="276" t="s">
        <v>521</v>
      </c>
      <c r="AJ637" s="276" t="s">
        <v>522</v>
      </c>
      <c r="AK637" s="276" t="s">
        <v>263</v>
      </c>
      <c r="AL637" s="277" t="s">
        <v>56</v>
      </c>
      <c r="AM637" s="276" t="s">
        <v>517</v>
      </c>
      <c r="AN637" s="276" t="s">
        <v>518</v>
      </c>
      <c r="AO637" s="277" t="s">
        <v>519</v>
      </c>
    </row>
    <row r="638" spans="1:41" ht="15" thickBot="1" x14ac:dyDescent="0.4">
      <c r="A638" s="8">
        <v>2025</v>
      </c>
      <c r="B638" s="9" t="s">
        <v>54</v>
      </c>
      <c r="C638" s="9" t="s">
        <v>56</v>
      </c>
      <c r="D638" s="9" t="s">
        <v>263</v>
      </c>
      <c r="E638" s="9" t="s">
        <v>31</v>
      </c>
      <c r="F638" s="8">
        <v>2034</v>
      </c>
      <c r="G638" s="11" t="s">
        <v>381</v>
      </c>
      <c r="H638" s="11" t="s">
        <v>381</v>
      </c>
      <c r="I638" s="11" t="s">
        <v>381</v>
      </c>
      <c r="J638" s="11" t="s">
        <v>381</v>
      </c>
      <c r="K638" s="11" t="s">
        <v>381</v>
      </c>
      <c r="L638" s="11" t="s">
        <v>381</v>
      </c>
      <c r="M638" s="11" t="s">
        <v>381</v>
      </c>
      <c r="N638" s="11" t="s">
        <v>381</v>
      </c>
      <c r="O638" s="11" t="s">
        <v>381</v>
      </c>
      <c r="P638" s="11" t="s">
        <v>381</v>
      </c>
      <c r="Q638" s="11" t="s">
        <v>381</v>
      </c>
      <c r="R638" s="11" t="s">
        <v>381</v>
      </c>
      <c r="S638" s="11" t="s">
        <v>381</v>
      </c>
      <c r="T638" s="11" t="s">
        <v>381</v>
      </c>
      <c r="U638" s="11" t="s">
        <v>381</v>
      </c>
      <c r="V638" s="11" t="s">
        <v>381</v>
      </c>
      <c r="W638" s="11" t="s">
        <v>381</v>
      </c>
      <c r="X638" s="11" t="s">
        <v>381</v>
      </c>
      <c r="Y638" s="11" t="s">
        <v>381</v>
      </c>
      <c r="Z638" s="11">
        <v>6.0429999999999998E-2</v>
      </c>
      <c r="AA638" s="11">
        <v>0.24973999999999999</v>
      </c>
      <c r="AB638" s="11">
        <v>7.8659999999999994E-2</v>
      </c>
      <c r="AC638" s="11">
        <v>0.38883000000000001</v>
      </c>
      <c r="AD638" s="71"/>
      <c r="AE638" s="71"/>
      <c r="AF638" s="71">
        <f t="shared" si="32"/>
        <v>0</v>
      </c>
      <c r="AG638" s="277" t="s">
        <v>907</v>
      </c>
      <c r="AH638" s="277" t="s">
        <v>520</v>
      </c>
      <c r="AI638" s="276" t="s">
        <v>521</v>
      </c>
      <c r="AJ638" s="276" t="s">
        <v>522</v>
      </c>
      <c r="AK638" s="276" t="s">
        <v>263</v>
      </c>
      <c r="AL638" s="277" t="s">
        <v>56</v>
      </c>
      <c r="AM638" s="276" t="s">
        <v>517</v>
      </c>
      <c r="AN638" s="276" t="s">
        <v>518</v>
      </c>
      <c r="AO638" s="277" t="s">
        <v>519</v>
      </c>
    </row>
    <row r="639" spans="1:41" ht="15" thickBot="1" x14ac:dyDescent="0.4">
      <c r="A639" s="8">
        <v>2025</v>
      </c>
      <c r="B639" s="9" t="s">
        <v>54</v>
      </c>
      <c r="C639" s="9" t="s">
        <v>56</v>
      </c>
      <c r="D639" s="9" t="s">
        <v>263</v>
      </c>
      <c r="E639" s="9" t="s">
        <v>31</v>
      </c>
      <c r="F639" s="8">
        <v>2035</v>
      </c>
      <c r="G639" s="11" t="s">
        <v>381</v>
      </c>
      <c r="H639" s="11" t="s">
        <v>381</v>
      </c>
      <c r="I639" s="11" t="s">
        <v>381</v>
      </c>
      <c r="J639" s="11" t="s">
        <v>381</v>
      </c>
      <c r="K639" s="11" t="s">
        <v>381</v>
      </c>
      <c r="L639" s="11" t="s">
        <v>381</v>
      </c>
      <c r="M639" s="11" t="s">
        <v>381</v>
      </c>
      <c r="N639" s="11" t="s">
        <v>381</v>
      </c>
      <c r="O639" s="11" t="s">
        <v>381</v>
      </c>
      <c r="P639" s="11" t="s">
        <v>381</v>
      </c>
      <c r="Q639" s="11" t="s">
        <v>381</v>
      </c>
      <c r="R639" s="11" t="s">
        <v>381</v>
      </c>
      <c r="S639" s="11" t="s">
        <v>381</v>
      </c>
      <c r="T639" s="11" t="s">
        <v>381</v>
      </c>
      <c r="U639" s="11" t="s">
        <v>381</v>
      </c>
      <c r="V639" s="11" t="s">
        <v>381</v>
      </c>
      <c r="W639" s="11" t="s">
        <v>381</v>
      </c>
      <c r="X639" s="11" t="s">
        <v>381</v>
      </c>
      <c r="Y639" s="11" t="s">
        <v>381</v>
      </c>
      <c r="Z639" s="11">
        <v>6.787E-2</v>
      </c>
      <c r="AA639" s="11">
        <v>0.26153999999999999</v>
      </c>
      <c r="AB639" s="11">
        <v>6.7400000000000002E-2</v>
      </c>
      <c r="AC639" s="11">
        <v>0.39679999999999999</v>
      </c>
      <c r="AD639" s="71"/>
      <c r="AE639" s="71"/>
      <c r="AF639" s="71">
        <f t="shared" si="32"/>
        <v>0</v>
      </c>
      <c r="AG639" s="277" t="s">
        <v>907</v>
      </c>
      <c r="AH639" s="277" t="s">
        <v>520</v>
      </c>
      <c r="AI639" s="276" t="s">
        <v>521</v>
      </c>
      <c r="AJ639" s="276" t="s">
        <v>522</v>
      </c>
      <c r="AK639" s="276" t="s">
        <v>263</v>
      </c>
      <c r="AL639" s="277" t="s">
        <v>56</v>
      </c>
      <c r="AM639" s="276" t="s">
        <v>517</v>
      </c>
      <c r="AN639" s="276" t="s">
        <v>518</v>
      </c>
      <c r="AO639" s="277" t="s">
        <v>519</v>
      </c>
    </row>
    <row r="640" spans="1:41" ht="15" thickBot="1" x14ac:dyDescent="0.4">
      <c r="A640" s="8">
        <v>2025</v>
      </c>
      <c r="B640" s="9" t="s">
        <v>54</v>
      </c>
      <c r="C640" s="9" t="s">
        <v>56</v>
      </c>
      <c r="D640" s="9" t="s">
        <v>263</v>
      </c>
      <c r="E640" s="9" t="s">
        <v>32</v>
      </c>
      <c r="F640" s="8">
        <v>2025</v>
      </c>
      <c r="G640" s="28" t="s">
        <v>35</v>
      </c>
      <c r="H640" s="11" t="s">
        <v>35</v>
      </c>
      <c r="I640" s="11">
        <v>0.91422999999999999</v>
      </c>
      <c r="J640" s="11">
        <v>1.0659799999999999</v>
      </c>
      <c r="K640" s="11">
        <v>4.086E-2</v>
      </c>
      <c r="L640" s="11">
        <v>0.76436000000000004</v>
      </c>
      <c r="M640" s="11">
        <v>0</v>
      </c>
      <c r="N640" s="11">
        <v>0</v>
      </c>
      <c r="O640" s="11">
        <v>0.22564999999999999</v>
      </c>
      <c r="P640" s="11">
        <v>2.19665</v>
      </c>
      <c r="Q640" s="11">
        <v>0.64195000000000002</v>
      </c>
      <c r="R640" s="11">
        <v>0.10715</v>
      </c>
      <c r="S640" s="11">
        <v>0.13417999999999999</v>
      </c>
      <c r="T640" s="11">
        <v>6.4297500000000003</v>
      </c>
      <c r="U640" s="11">
        <v>0</v>
      </c>
      <c r="V640" s="11">
        <v>0</v>
      </c>
      <c r="W640" s="11">
        <v>0</v>
      </c>
      <c r="X640" s="11">
        <v>0</v>
      </c>
      <c r="Y640" s="11">
        <v>6.4297500000000003</v>
      </c>
      <c r="Z640" s="11">
        <v>0.31424000000000002</v>
      </c>
      <c r="AA640" s="11">
        <v>1.071</v>
      </c>
      <c r="AB640" s="11">
        <v>0.55049000000000003</v>
      </c>
      <c r="AC640" s="11">
        <v>1.93573</v>
      </c>
      <c r="AD640" s="71">
        <f t="shared" si="30"/>
        <v>0.3387</v>
      </c>
      <c r="AE640" s="71">
        <f t="shared" si="31"/>
        <v>0</v>
      </c>
      <c r="AF640" s="71">
        <f t="shared" si="32"/>
        <v>0</v>
      </c>
      <c r="AG640" s="277" t="s">
        <v>908</v>
      </c>
      <c r="AH640" s="277" t="s">
        <v>520</v>
      </c>
      <c r="AI640" s="276" t="s">
        <v>521</v>
      </c>
      <c r="AJ640" s="276" t="s">
        <v>522</v>
      </c>
      <c r="AK640" s="276" t="s">
        <v>263</v>
      </c>
      <c r="AL640" s="277" t="s">
        <v>56</v>
      </c>
      <c r="AM640" s="276" t="s">
        <v>517</v>
      </c>
      <c r="AN640" s="276" t="s">
        <v>518</v>
      </c>
      <c r="AO640" s="277" t="s">
        <v>519</v>
      </c>
    </row>
    <row r="641" spans="1:41" ht="15" thickBot="1" x14ac:dyDescent="0.4">
      <c r="A641" s="8">
        <v>2025</v>
      </c>
      <c r="B641" s="9" t="s">
        <v>54</v>
      </c>
      <c r="C641" s="9" t="s">
        <v>56</v>
      </c>
      <c r="D641" s="9" t="s">
        <v>263</v>
      </c>
      <c r="E641" s="9" t="s">
        <v>32</v>
      </c>
      <c r="F641" s="8">
        <v>2026</v>
      </c>
      <c r="G641" s="28" t="s">
        <v>35</v>
      </c>
      <c r="H641" s="11" t="s">
        <v>35</v>
      </c>
      <c r="I641" s="11">
        <v>0.82723999999999998</v>
      </c>
      <c r="J641" s="11">
        <v>1.5137700000000001</v>
      </c>
      <c r="K641" s="11">
        <v>0.15675</v>
      </c>
      <c r="L641" s="11">
        <v>0.91961000000000004</v>
      </c>
      <c r="M641" s="11">
        <v>0</v>
      </c>
      <c r="N641" s="11">
        <v>0</v>
      </c>
      <c r="O641" s="11">
        <v>0.44077</v>
      </c>
      <c r="P641" s="11">
        <v>1.40239</v>
      </c>
      <c r="Q641" s="11">
        <v>0.56167999999999996</v>
      </c>
      <c r="R641" s="11">
        <v>0.21132000000000001</v>
      </c>
      <c r="S641" s="11">
        <v>0.24163000000000001</v>
      </c>
      <c r="T641" s="11">
        <v>6.4392699999999996</v>
      </c>
      <c r="U641" s="11">
        <v>0</v>
      </c>
      <c r="V641" s="11">
        <v>0</v>
      </c>
      <c r="W641" s="11">
        <v>0</v>
      </c>
      <c r="X641" s="11">
        <v>0</v>
      </c>
      <c r="Y641" s="11">
        <v>6.4392800000000001</v>
      </c>
      <c r="Z641" s="11">
        <v>0.49743999999999999</v>
      </c>
      <c r="AA641" s="11">
        <v>1.0908100000000001</v>
      </c>
      <c r="AB641" s="11">
        <v>0.56572999999999996</v>
      </c>
      <c r="AC641" s="11">
        <v>2.1539799999999998</v>
      </c>
      <c r="AD641" s="71">
        <f t="shared" si="30"/>
        <v>0.1641</v>
      </c>
      <c r="AE641" s="71">
        <f t="shared" si="31"/>
        <v>0</v>
      </c>
      <c r="AF641" s="71">
        <f t="shared" si="32"/>
        <v>0</v>
      </c>
      <c r="AG641" s="277" t="s">
        <v>908</v>
      </c>
      <c r="AH641" s="277" t="s">
        <v>520</v>
      </c>
      <c r="AI641" s="276" t="s">
        <v>521</v>
      </c>
      <c r="AJ641" s="276" t="s">
        <v>522</v>
      </c>
      <c r="AK641" s="276" t="s">
        <v>263</v>
      </c>
      <c r="AL641" s="277" t="s">
        <v>56</v>
      </c>
      <c r="AM641" s="276" t="s">
        <v>517</v>
      </c>
      <c r="AN641" s="276" t="s">
        <v>518</v>
      </c>
      <c r="AO641" s="277" t="s">
        <v>519</v>
      </c>
    </row>
    <row r="642" spans="1:41" ht="15" thickBot="1" x14ac:dyDescent="0.4">
      <c r="A642" s="8">
        <v>2025</v>
      </c>
      <c r="B642" s="9" t="s">
        <v>54</v>
      </c>
      <c r="C642" s="9" t="s">
        <v>56</v>
      </c>
      <c r="D642" s="9" t="s">
        <v>263</v>
      </c>
      <c r="E642" s="9" t="s">
        <v>32</v>
      </c>
      <c r="F642" s="8">
        <v>2027</v>
      </c>
      <c r="G642" s="28" t="s">
        <v>35</v>
      </c>
      <c r="H642" s="11" t="s">
        <v>35</v>
      </c>
      <c r="I642" s="11">
        <v>1.3319399999999999</v>
      </c>
      <c r="J642" s="11">
        <v>1.26118</v>
      </c>
      <c r="K642" s="11">
        <v>0.27435999999999999</v>
      </c>
      <c r="L642" s="11">
        <v>1.05684</v>
      </c>
      <c r="M642" s="11">
        <v>0</v>
      </c>
      <c r="N642" s="11">
        <v>0</v>
      </c>
      <c r="O642" s="11">
        <v>0.37261</v>
      </c>
      <c r="P642" s="11">
        <v>1.7362899999999999</v>
      </c>
      <c r="Q642" s="11">
        <v>1.01058</v>
      </c>
      <c r="R642" s="11">
        <v>0.25013999999999997</v>
      </c>
      <c r="S642" s="11">
        <v>0.38423000000000002</v>
      </c>
      <c r="T642" s="11">
        <v>7.8633899999999999</v>
      </c>
      <c r="U642" s="11">
        <v>0</v>
      </c>
      <c r="V642" s="11">
        <v>0</v>
      </c>
      <c r="W642" s="11">
        <v>0</v>
      </c>
      <c r="X642" s="11">
        <v>0</v>
      </c>
      <c r="Y642" s="11">
        <v>7.8633899999999999</v>
      </c>
      <c r="Z642" s="11">
        <v>0.69945999999999997</v>
      </c>
      <c r="AA642" s="11">
        <v>1.2542</v>
      </c>
      <c r="AB642" s="11">
        <v>0.76612000000000002</v>
      </c>
      <c r="AC642" s="11">
        <v>2.7197800000000001</v>
      </c>
      <c r="AD642" s="71">
        <f t="shared" si="30"/>
        <v>0.1852</v>
      </c>
      <c r="AE642" s="71">
        <f t="shared" si="31"/>
        <v>0</v>
      </c>
      <c r="AF642" s="71">
        <f t="shared" si="32"/>
        <v>0</v>
      </c>
      <c r="AG642" s="277" t="s">
        <v>908</v>
      </c>
      <c r="AH642" s="277" t="s">
        <v>520</v>
      </c>
      <c r="AI642" s="276" t="s">
        <v>521</v>
      </c>
      <c r="AJ642" s="276" t="s">
        <v>522</v>
      </c>
      <c r="AK642" s="276" t="s">
        <v>263</v>
      </c>
      <c r="AL642" s="277" t="s">
        <v>56</v>
      </c>
      <c r="AM642" s="276" t="s">
        <v>517</v>
      </c>
      <c r="AN642" s="276" t="s">
        <v>518</v>
      </c>
      <c r="AO642" s="277" t="s">
        <v>519</v>
      </c>
    </row>
    <row r="643" spans="1:41" ht="15" thickBot="1" x14ac:dyDescent="0.4">
      <c r="A643" s="8">
        <v>2025</v>
      </c>
      <c r="B643" s="9" t="s">
        <v>54</v>
      </c>
      <c r="C643" s="9" t="s">
        <v>56</v>
      </c>
      <c r="D643" s="9" t="s">
        <v>263</v>
      </c>
      <c r="E643" s="9" t="s">
        <v>32</v>
      </c>
      <c r="F643" s="8">
        <v>2028</v>
      </c>
      <c r="G643" s="28" t="s">
        <v>35</v>
      </c>
      <c r="H643" s="11" t="s">
        <v>35</v>
      </c>
      <c r="I643" s="11">
        <v>1.27468</v>
      </c>
      <c r="J643" s="11">
        <v>1.63262</v>
      </c>
      <c r="K643" s="11">
        <v>0.25775999999999999</v>
      </c>
      <c r="L643" s="11">
        <v>1.1203399999999999</v>
      </c>
      <c r="M643" s="11">
        <v>0</v>
      </c>
      <c r="N643" s="11">
        <v>0</v>
      </c>
      <c r="O643" s="11">
        <v>0.31085000000000002</v>
      </c>
      <c r="P643" s="11">
        <v>1.43689</v>
      </c>
      <c r="Q643" s="11">
        <v>1.22678</v>
      </c>
      <c r="R643" s="11">
        <v>0.38625999999999999</v>
      </c>
      <c r="S643" s="11">
        <v>0.51829000000000003</v>
      </c>
      <c r="T643" s="11">
        <v>8.5796299999999999</v>
      </c>
      <c r="U643" s="11">
        <v>0</v>
      </c>
      <c r="V643" s="11">
        <v>0</v>
      </c>
      <c r="W643" s="11">
        <v>0</v>
      </c>
      <c r="X643" s="11">
        <v>0</v>
      </c>
      <c r="Y643" s="11">
        <v>8.5796200000000002</v>
      </c>
      <c r="Z643" s="11">
        <v>0.58230000000000004</v>
      </c>
      <c r="AA643" s="11">
        <v>1.36113</v>
      </c>
      <c r="AB643" s="11">
        <v>0.76014000000000004</v>
      </c>
      <c r="AC643" s="11">
        <v>2.7035800000000001</v>
      </c>
      <c r="AD643" s="71">
        <f t="shared" si="30"/>
        <v>0.41520000000000001</v>
      </c>
      <c r="AE643" s="71">
        <f t="shared" si="31"/>
        <v>0</v>
      </c>
      <c r="AF643" s="71">
        <f t="shared" si="32"/>
        <v>0</v>
      </c>
      <c r="AG643" s="277" t="s">
        <v>908</v>
      </c>
      <c r="AH643" s="277" t="s">
        <v>520</v>
      </c>
      <c r="AI643" s="276" t="s">
        <v>521</v>
      </c>
      <c r="AJ643" s="276" t="s">
        <v>522</v>
      </c>
      <c r="AK643" s="276" t="s">
        <v>263</v>
      </c>
      <c r="AL643" s="277" t="s">
        <v>56</v>
      </c>
      <c r="AM643" s="276" t="s">
        <v>517</v>
      </c>
      <c r="AN643" s="276" t="s">
        <v>518</v>
      </c>
      <c r="AO643" s="277" t="s">
        <v>519</v>
      </c>
    </row>
    <row r="644" spans="1:41" ht="15" thickBot="1" x14ac:dyDescent="0.4">
      <c r="A644" s="8">
        <v>2025</v>
      </c>
      <c r="B644" s="9" t="s">
        <v>54</v>
      </c>
      <c r="C644" s="9" t="s">
        <v>56</v>
      </c>
      <c r="D644" s="9" t="s">
        <v>263</v>
      </c>
      <c r="E644" s="9" t="s">
        <v>32</v>
      </c>
      <c r="F644" s="8">
        <v>2029</v>
      </c>
      <c r="G644" s="28" t="s">
        <v>35</v>
      </c>
      <c r="H644" s="11" t="s">
        <v>35</v>
      </c>
      <c r="I644" s="11">
        <v>1.2835799999999999</v>
      </c>
      <c r="J644" s="11">
        <v>1.2908999999999999</v>
      </c>
      <c r="K644" s="11">
        <v>0.19572000000000001</v>
      </c>
      <c r="L644" s="11">
        <v>1.51678</v>
      </c>
      <c r="M644" s="11">
        <v>0</v>
      </c>
      <c r="N644" s="11">
        <v>0</v>
      </c>
      <c r="O644" s="11">
        <v>0.70779000000000003</v>
      </c>
      <c r="P644" s="11">
        <v>1.52481</v>
      </c>
      <c r="Q644" s="11">
        <v>1.17676</v>
      </c>
      <c r="R644" s="11">
        <v>0.60948000000000002</v>
      </c>
      <c r="S644" s="11">
        <v>0.50370000000000004</v>
      </c>
      <c r="T644" s="11">
        <v>8.9512499999999999</v>
      </c>
      <c r="U644" s="11">
        <v>0</v>
      </c>
      <c r="V644" s="11">
        <v>0</v>
      </c>
      <c r="W644" s="11">
        <v>0</v>
      </c>
      <c r="X644" s="11">
        <v>0</v>
      </c>
      <c r="Y644" s="11">
        <v>8.9512400000000003</v>
      </c>
      <c r="Z644" s="11">
        <v>0.60077999999999998</v>
      </c>
      <c r="AA644" s="11">
        <v>1.0963700000000001</v>
      </c>
      <c r="AB644" s="11">
        <v>0.94140000000000001</v>
      </c>
      <c r="AC644" s="11">
        <v>2.63856</v>
      </c>
      <c r="AD644" s="71">
        <f t="shared" si="30"/>
        <v>0.14169999999999999</v>
      </c>
      <c r="AE644" s="71">
        <f t="shared" si="31"/>
        <v>0</v>
      </c>
      <c r="AF644" s="71">
        <f t="shared" si="32"/>
        <v>0</v>
      </c>
      <c r="AG644" s="277" t="s">
        <v>908</v>
      </c>
      <c r="AH644" s="277" t="s">
        <v>520</v>
      </c>
      <c r="AI644" s="276" t="s">
        <v>521</v>
      </c>
      <c r="AJ644" s="276" t="s">
        <v>522</v>
      </c>
      <c r="AK644" s="276" t="s">
        <v>263</v>
      </c>
      <c r="AL644" s="277" t="s">
        <v>56</v>
      </c>
      <c r="AM644" s="276" t="s">
        <v>517</v>
      </c>
      <c r="AN644" s="276" t="s">
        <v>518</v>
      </c>
      <c r="AO644" s="277" t="s">
        <v>519</v>
      </c>
    </row>
    <row r="645" spans="1:41" ht="15" thickBot="1" x14ac:dyDescent="0.4">
      <c r="A645" s="8">
        <v>2025</v>
      </c>
      <c r="B645" s="9" t="s">
        <v>54</v>
      </c>
      <c r="C645" s="9" t="s">
        <v>56</v>
      </c>
      <c r="D645" s="9" t="s">
        <v>263</v>
      </c>
      <c r="E645" s="9" t="s">
        <v>32</v>
      </c>
      <c r="F645" s="8">
        <v>2030</v>
      </c>
      <c r="G645" s="28" t="s">
        <v>35</v>
      </c>
      <c r="H645" s="11" t="s">
        <v>35</v>
      </c>
      <c r="I645" s="11">
        <v>1.21855</v>
      </c>
      <c r="J645" s="11">
        <v>1.8389</v>
      </c>
      <c r="K645" s="11">
        <v>0.44796000000000002</v>
      </c>
      <c r="L645" s="11">
        <v>1.6945399999999999</v>
      </c>
      <c r="M645" s="11">
        <v>0</v>
      </c>
      <c r="N645" s="11">
        <v>0</v>
      </c>
      <c r="O645" s="11">
        <v>0.49296000000000001</v>
      </c>
      <c r="P645" s="11">
        <v>1.6453800000000001</v>
      </c>
      <c r="Q645" s="11">
        <v>1.37632</v>
      </c>
      <c r="R645" s="11">
        <v>0.54681999999999997</v>
      </c>
      <c r="S645" s="11">
        <v>0.56916</v>
      </c>
      <c r="T645" s="11">
        <v>9.89771</v>
      </c>
      <c r="U645" s="11">
        <v>0</v>
      </c>
      <c r="V645" s="11">
        <v>0</v>
      </c>
      <c r="W645" s="11">
        <v>0</v>
      </c>
      <c r="X645" s="11">
        <v>0</v>
      </c>
      <c r="Y645" s="11">
        <v>9.89771</v>
      </c>
      <c r="Z645" s="11">
        <v>0.76378000000000001</v>
      </c>
      <c r="AA645" s="11">
        <v>0.86394000000000004</v>
      </c>
      <c r="AB645" s="11">
        <v>1.35819</v>
      </c>
      <c r="AC645" s="11">
        <v>2.9859100000000001</v>
      </c>
      <c r="AD645" s="71">
        <f t="shared" si="30"/>
        <v>6.7100000000000007E-2</v>
      </c>
      <c r="AE645" s="71">
        <f t="shared" si="31"/>
        <v>0</v>
      </c>
      <c r="AF645" s="71">
        <f t="shared" si="32"/>
        <v>0</v>
      </c>
      <c r="AG645" s="277" t="s">
        <v>908</v>
      </c>
      <c r="AH645" s="277" t="s">
        <v>520</v>
      </c>
      <c r="AI645" s="276" t="s">
        <v>521</v>
      </c>
      <c r="AJ645" s="276" t="s">
        <v>522</v>
      </c>
      <c r="AK645" s="276" t="s">
        <v>263</v>
      </c>
      <c r="AL645" s="277" t="s">
        <v>56</v>
      </c>
      <c r="AM645" s="276" t="s">
        <v>517</v>
      </c>
      <c r="AN645" s="276" t="s">
        <v>518</v>
      </c>
      <c r="AO645" s="277" t="s">
        <v>519</v>
      </c>
    </row>
    <row r="646" spans="1:41" ht="15" thickBot="1" x14ac:dyDescent="0.4">
      <c r="A646" s="8">
        <v>2025</v>
      </c>
      <c r="B646" s="9" t="s">
        <v>54</v>
      </c>
      <c r="C646" s="9" t="s">
        <v>56</v>
      </c>
      <c r="D646" s="9" t="s">
        <v>263</v>
      </c>
      <c r="E646" s="9" t="s">
        <v>32</v>
      </c>
      <c r="F646" s="8">
        <v>2031</v>
      </c>
      <c r="G646" s="28" t="s">
        <v>35</v>
      </c>
      <c r="H646" s="11" t="s">
        <v>35</v>
      </c>
      <c r="I646" s="11">
        <v>1.73146</v>
      </c>
      <c r="J646" s="11">
        <v>1.33365</v>
      </c>
      <c r="K646" s="11">
        <v>0.46137</v>
      </c>
      <c r="L646" s="11">
        <v>2.2389000000000001</v>
      </c>
      <c r="M646" s="11">
        <v>0</v>
      </c>
      <c r="N646" s="11">
        <v>0</v>
      </c>
      <c r="O646" s="11">
        <v>0.22122</v>
      </c>
      <c r="P646" s="11">
        <v>1.6890799999999999</v>
      </c>
      <c r="Q646" s="11">
        <v>1.47536</v>
      </c>
      <c r="R646" s="11">
        <v>0.57147000000000003</v>
      </c>
      <c r="S646" s="11">
        <v>0.56006999999999996</v>
      </c>
      <c r="T646" s="11">
        <v>10.41549</v>
      </c>
      <c r="U646" s="11">
        <v>0</v>
      </c>
      <c r="V646" s="11">
        <v>0</v>
      </c>
      <c r="W646" s="11">
        <v>0</v>
      </c>
      <c r="X646" s="11">
        <v>0</v>
      </c>
      <c r="Y646" s="11">
        <v>10.41549</v>
      </c>
      <c r="Z646" s="11">
        <v>0.75141999999999998</v>
      </c>
      <c r="AA646" s="11">
        <v>0.86722999999999995</v>
      </c>
      <c r="AB646" s="11">
        <v>1.9734799999999999</v>
      </c>
      <c r="AC646" s="11">
        <v>3.59212</v>
      </c>
      <c r="AD646" s="71">
        <f t="shared" si="30"/>
        <v>0.13289999999999999</v>
      </c>
      <c r="AE646" s="71">
        <f t="shared" si="31"/>
        <v>0</v>
      </c>
      <c r="AF646" s="71">
        <f t="shared" si="32"/>
        <v>0</v>
      </c>
      <c r="AG646" s="277" t="s">
        <v>908</v>
      </c>
      <c r="AH646" s="277" t="s">
        <v>520</v>
      </c>
      <c r="AI646" s="276" t="s">
        <v>521</v>
      </c>
      <c r="AJ646" s="276" t="s">
        <v>522</v>
      </c>
      <c r="AK646" s="276" t="s">
        <v>263</v>
      </c>
      <c r="AL646" s="277" t="s">
        <v>56</v>
      </c>
      <c r="AM646" s="276" t="s">
        <v>517</v>
      </c>
      <c r="AN646" s="276" t="s">
        <v>518</v>
      </c>
      <c r="AO646" s="277" t="s">
        <v>519</v>
      </c>
    </row>
    <row r="647" spans="1:41" ht="15" thickBot="1" x14ac:dyDescent="0.4">
      <c r="A647" s="8">
        <v>2025</v>
      </c>
      <c r="B647" s="9" t="s">
        <v>54</v>
      </c>
      <c r="C647" s="9" t="s">
        <v>56</v>
      </c>
      <c r="D647" s="9" t="s">
        <v>263</v>
      </c>
      <c r="E647" s="9" t="s">
        <v>32</v>
      </c>
      <c r="F647" s="8">
        <v>2032</v>
      </c>
      <c r="G647" s="28" t="s">
        <v>35</v>
      </c>
      <c r="H647" s="11" t="s">
        <v>35</v>
      </c>
      <c r="I647" s="11">
        <v>1.33005</v>
      </c>
      <c r="J647" s="11">
        <v>1.28176</v>
      </c>
      <c r="K647" s="11">
        <v>0.44908999999999999</v>
      </c>
      <c r="L647" s="11">
        <v>1.84066</v>
      </c>
      <c r="M647" s="11">
        <v>0</v>
      </c>
      <c r="N647" s="11">
        <v>0</v>
      </c>
      <c r="O647" s="11">
        <v>0.11713</v>
      </c>
      <c r="P647" s="11">
        <v>2.19278</v>
      </c>
      <c r="Q647" s="11">
        <v>1.4870300000000001</v>
      </c>
      <c r="R647" s="11">
        <v>0.63297000000000003</v>
      </c>
      <c r="S647" s="11">
        <v>0.75953999999999999</v>
      </c>
      <c r="T647" s="11">
        <v>10.279590000000001</v>
      </c>
      <c r="U647" s="11">
        <v>0</v>
      </c>
      <c r="V647" s="11">
        <v>0</v>
      </c>
      <c r="W647" s="11">
        <v>0</v>
      </c>
      <c r="X647" s="11">
        <v>0</v>
      </c>
      <c r="Y647" s="11">
        <v>10.279590000000001</v>
      </c>
      <c r="Z647" s="11">
        <v>0.59853000000000001</v>
      </c>
      <c r="AA647" s="11">
        <v>1.18072</v>
      </c>
      <c r="AB647" s="11">
        <v>1.8211599999999999</v>
      </c>
      <c r="AC647" s="11">
        <v>3.6004</v>
      </c>
      <c r="AD647" s="71">
        <f t="shared" si="30"/>
        <v>0.18859999999999999</v>
      </c>
      <c r="AE647" s="71">
        <f t="shared" si="31"/>
        <v>0</v>
      </c>
      <c r="AF647" s="71">
        <f t="shared" si="32"/>
        <v>0</v>
      </c>
      <c r="AG647" s="277" t="s">
        <v>908</v>
      </c>
      <c r="AH647" s="277" t="s">
        <v>520</v>
      </c>
      <c r="AI647" s="276" t="s">
        <v>521</v>
      </c>
      <c r="AJ647" s="276" t="s">
        <v>522</v>
      </c>
      <c r="AK647" s="276" t="s">
        <v>263</v>
      </c>
      <c r="AL647" s="277" t="s">
        <v>56</v>
      </c>
      <c r="AM647" s="276" t="s">
        <v>517</v>
      </c>
      <c r="AN647" s="276" t="s">
        <v>518</v>
      </c>
      <c r="AO647" s="277" t="s">
        <v>519</v>
      </c>
    </row>
    <row r="648" spans="1:41" ht="15" thickBot="1" x14ac:dyDescent="0.4">
      <c r="A648" s="8">
        <v>2025</v>
      </c>
      <c r="B648" s="9" t="s">
        <v>54</v>
      </c>
      <c r="C648" s="9" t="s">
        <v>56</v>
      </c>
      <c r="D648" s="9" t="s">
        <v>263</v>
      </c>
      <c r="E648" s="9" t="s">
        <v>32</v>
      </c>
      <c r="F648" s="8">
        <v>2033</v>
      </c>
      <c r="G648" s="28" t="s">
        <v>35</v>
      </c>
      <c r="H648" s="11" t="s">
        <v>35</v>
      </c>
      <c r="I648" s="11">
        <v>1.67553</v>
      </c>
      <c r="J648" s="11">
        <v>1.47407</v>
      </c>
      <c r="K648" s="11">
        <v>0.59952000000000005</v>
      </c>
      <c r="L648" s="11">
        <v>1.9592099999999999</v>
      </c>
      <c r="M648" s="11">
        <v>0</v>
      </c>
      <c r="N648" s="11">
        <v>0</v>
      </c>
      <c r="O648" s="11">
        <v>8.1839999999999996E-2</v>
      </c>
      <c r="P648" s="11">
        <v>2.3782299999999998</v>
      </c>
      <c r="Q648" s="11">
        <v>1.6486499999999999</v>
      </c>
      <c r="R648" s="11">
        <v>0.39851999999999999</v>
      </c>
      <c r="S648" s="11">
        <v>0.70106999999999997</v>
      </c>
      <c r="T648" s="11">
        <v>11.02671</v>
      </c>
      <c r="U648" s="11">
        <v>0</v>
      </c>
      <c r="V648" s="11">
        <v>0</v>
      </c>
      <c r="W648" s="11">
        <v>0</v>
      </c>
      <c r="X648" s="11">
        <v>0</v>
      </c>
      <c r="Y648" s="11">
        <v>11.02671</v>
      </c>
      <c r="Z648" s="11">
        <v>1.10568</v>
      </c>
      <c r="AA648" s="11">
        <v>1.1915800000000001</v>
      </c>
      <c r="AB648" s="11">
        <v>1.78267</v>
      </c>
      <c r="AC648" s="11">
        <v>4.0799300000000001</v>
      </c>
      <c r="AD648" s="71">
        <f t="shared" si="30"/>
        <v>0.1101</v>
      </c>
      <c r="AE648" s="71">
        <f t="shared" si="31"/>
        <v>0</v>
      </c>
      <c r="AF648" s="71">
        <f t="shared" si="32"/>
        <v>0</v>
      </c>
      <c r="AG648" s="277" t="s">
        <v>908</v>
      </c>
      <c r="AH648" s="277" t="s">
        <v>520</v>
      </c>
      <c r="AI648" s="276" t="s">
        <v>521</v>
      </c>
      <c r="AJ648" s="276" t="s">
        <v>522</v>
      </c>
      <c r="AK648" s="276" t="s">
        <v>263</v>
      </c>
      <c r="AL648" s="277" t="s">
        <v>56</v>
      </c>
      <c r="AM648" s="276" t="s">
        <v>517</v>
      </c>
      <c r="AN648" s="276" t="s">
        <v>518</v>
      </c>
      <c r="AO648" s="277" t="s">
        <v>519</v>
      </c>
    </row>
    <row r="649" spans="1:41" ht="15" thickBot="1" x14ac:dyDescent="0.4">
      <c r="A649" s="8">
        <v>2025</v>
      </c>
      <c r="B649" s="9" t="s">
        <v>54</v>
      </c>
      <c r="C649" s="9" t="s">
        <v>56</v>
      </c>
      <c r="D649" s="9" t="s">
        <v>263</v>
      </c>
      <c r="E649" s="9" t="s">
        <v>32</v>
      </c>
      <c r="F649" s="8">
        <v>2034</v>
      </c>
      <c r="G649" s="28" t="s">
        <v>35</v>
      </c>
      <c r="H649" s="11" t="s">
        <v>35</v>
      </c>
      <c r="I649" s="11">
        <v>1.6608799999999999</v>
      </c>
      <c r="J649" s="11">
        <v>1.09362</v>
      </c>
      <c r="K649" s="11">
        <v>0.54593999999999998</v>
      </c>
      <c r="L649" s="11">
        <v>2.8866700000000001</v>
      </c>
      <c r="M649" s="11">
        <v>0</v>
      </c>
      <c r="N649" s="11">
        <v>0</v>
      </c>
      <c r="O649" s="11">
        <v>4.2470000000000001E-2</v>
      </c>
      <c r="P649" s="11">
        <v>2.7359399999999998</v>
      </c>
      <c r="Q649" s="11">
        <v>1.2680100000000001</v>
      </c>
      <c r="R649" s="11">
        <v>0.11234</v>
      </c>
      <c r="S649" s="11">
        <v>0.50692999999999999</v>
      </c>
      <c r="T649" s="11">
        <v>10.993169999999999</v>
      </c>
      <c r="U649" s="11">
        <v>0</v>
      </c>
      <c r="V649" s="11">
        <v>0</v>
      </c>
      <c r="W649" s="11">
        <v>0</v>
      </c>
      <c r="X649" s="11">
        <v>0</v>
      </c>
      <c r="Y649" s="11">
        <v>10.993169999999999</v>
      </c>
      <c r="Z649" s="11">
        <v>1.39822</v>
      </c>
      <c r="AA649" s="11">
        <v>1.2054100000000001</v>
      </c>
      <c r="AB649" s="11">
        <v>1.4316599999999999</v>
      </c>
      <c r="AC649" s="11">
        <v>4.0352899999999998</v>
      </c>
      <c r="AD649" s="71">
        <f t="shared" si="30"/>
        <v>0.1404</v>
      </c>
      <c r="AE649" s="71">
        <f t="shared" si="31"/>
        <v>0</v>
      </c>
      <c r="AF649" s="71">
        <f t="shared" si="32"/>
        <v>0</v>
      </c>
      <c r="AG649" s="277" t="s">
        <v>908</v>
      </c>
      <c r="AH649" s="277" t="s">
        <v>520</v>
      </c>
      <c r="AI649" s="276" t="s">
        <v>521</v>
      </c>
      <c r="AJ649" s="276" t="s">
        <v>522</v>
      </c>
      <c r="AK649" s="276" t="s">
        <v>263</v>
      </c>
      <c r="AL649" s="277" t="s">
        <v>56</v>
      </c>
      <c r="AM649" s="276" t="s">
        <v>517</v>
      </c>
      <c r="AN649" s="276" t="s">
        <v>518</v>
      </c>
      <c r="AO649" s="277" t="s">
        <v>519</v>
      </c>
    </row>
    <row r="650" spans="1:41" ht="15" thickBot="1" x14ac:dyDescent="0.4">
      <c r="A650" s="8">
        <v>2025</v>
      </c>
      <c r="B650" s="9" t="s">
        <v>54</v>
      </c>
      <c r="C650" s="9" t="s">
        <v>56</v>
      </c>
      <c r="D650" s="9" t="s">
        <v>263</v>
      </c>
      <c r="E650" s="9" t="s">
        <v>32</v>
      </c>
      <c r="F650" s="8">
        <v>2035</v>
      </c>
      <c r="G650" s="28" t="s">
        <v>35</v>
      </c>
      <c r="H650" s="11" t="s">
        <v>35</v>
      </c>
      <c r="I650" s="11">
        <v>1.8378300000000001</v>
      </c>
      <c r="J650" s="11">
        <v>0.95116000000000001</v>
      </c>
      <c r="K650" s="11">
        <v>0.53693000000000002</v>
      </c>
      <c r="L650" s="11">
        <v>2.2579600000000002</v>
      </c>
      <c r="M650" s="11">
        <v>0</v>
      </c>
      <c r="N650" s="11">
        <v>0</v>
      </c>
      <c r="O650" s="11">
        <v>2.3550000000000001E-2</v>
      </c>
      <c r="P650" s="11">
        <v>3.2924000000000002</v>
      </c>
      <c r="Q650" s="11">
        <v>1.0089399999999999</v>
      </c>
      <c r="R650" s="11">
        <v>0.10807</v>
      </c>
      <c r="S650" s="11">
        <v>0.82189000000000001</v>
      </c>
      <c r="T650" s="11">
        <v>10.975899999999999</v>
      </c>
      <c r="U650" s="11">
        <v>0</v>
      </c>
      <c r="V650" s="11">
        <v>0</v>
      </c>
      <c r="W650" s="11">
        <v>0</v>
      </c>
      <c r="X650" s="11">
        <v>0</v>
      </c>
      <c r="Y650" s="11">
        <v>10.975899999999999</v>
      </c>
      <c r="Z650" s="11">
        <v>1.72818</v>
      </c>
      <c r="AA650" s="11">
        <v>1.6446700000000001</v>
      </c>
      <c r="AB650" s="11">
        <v>1.1361699999999999</v>
      </c>
      <c r="AC650" s="11">
        <v>4.5090199999999996</v>
      </c>
      <c r="AD650" s="71">
        <f t="shared" si="30"/>
        <v>0.13719999999999999</v>
      </c>
      <c r="AE650" s="71">
        <f t="shared" si="31"/>
        <v>0</v>
      </c>
      <c r="AF650" s="71">
        <f t="shared" si="32"/>
        <v>0</v>
      </c>
      <c r="AG650" s="277" t="s">
        <v>908</v>
      </c>
      <c r="AH650" s="277" t="s">
        <v>520</v>
      </c>
      <c r="AI650" s="276" t="s">
        <v>521</v>
      </c>
      <c r="AJ650" s="276" t="s">
        <v>522</v>
      </c>
      <c r="AK650" s="276" t="s">
        <v>263</v>
      </c>
      <c r="AL650" s="277" t="s">
        <v>56</v>
      </c>
      <c r="AM650" s="276" t="s">
        <v>517</v>
      </c>
      <c r="AN650" s="276" t="s">
        <v>518</v>
      </c>
      <c r="AO650" s="277" t="s">
        <v>519</v>
      </c>
    </row>
    <row r="651" spans="1:41" ht="23.5" thickBot="1" x14ac:dyDescent="0.4">
      <c r="A651" s="8">
        <v>2025</v>
      </c>
      <c r="B651" s="9" t="s">
        <v>54</v>
      </c>
      <c r="C651" s="9" t="s">
        <v>57</v>
      </c>
      <c r="D651" s="9" t="s">
        <v>264</v>
      </c>
      <c r="E651" s="97" t="s">
        <v>29</v>
      </c>
      <c r="F651" s="8">
        <v>2025</v>
      </c>
      <c r="G651" s="10">
        <v>0</v>
      </c>
      <c r="H651" s="10">
        <v>60</v>
      </c>
      <c r="I651" s="10">
        <v>46</v>
      </c>
      <c r="J651" s="10">
        <v>144</v>
      </c>
      <c r="K651" s="10">
        <v>78</v>
      </c>
      <c r="L651" s="10">
        <v>281</v>
      </c>
      <c r="M651" s="10">
        <v>0</v>
      </c>
      <c r="N651" s="10" t="s">
        <v>35</v>
      </c>
      <c r="O651" s="10">
        <v>0</v>
      </c>
      <c r="P651" s="10">
        <v>43</v>
      </c>
      <c r="Q651" s="10" t="s">
        <v>35</v>
      </c>
      <c r="R651" s="10">
        <v>0</v>
      </c>
      <c r="S651" s="10">
        <v>0</v>
      </c>
      <c r="T651" s="10">
        <v>664</v>
      </c>
      <c r="U651" s="10">
        <v>0</v>
      </c>
      <c r="V651" s="10">
        <v>0</v>
      </c>
      <c r="W651" s="10">
        <v>0</v>
      </c>
      <c r="X651" s="10">
        <v>0</v>
      </c>
      <c r="Y651" s="10">
        <v>664</v>
      </c>
      <c r="Z651" s="10">
        <v>20</v>
      </c>
      <c r="AA651" s="10">
        <v>56</v>
      </c>
      <c r="AB651" s="10">
        <v>12</v>
      </c>
      <c r="AC651" s="10">
        <v>88</v>
      </c>
      <c r="AD651" s="71">
        <f t="shared" si="30"/>
        <v>12</v>
      </c>
      <c r="AE651" s="71">
        <f t="shared" si="31"/>
        <v>0</v>
      </c>
      <c r="AF651" s="71">
        <f t="shared" si="32"/>
        <v>0</v>
      </c>
      <c r="AG651" s="277" t="s">
        <v>905</v>
      </c>
      <c r="AH651" s="277" t="s">
        <v>523</v>
      </c>
      <c r="AI651" s="276" t="s">
        <v>524</v>
      </c>
      <c r="AJ651" s="276" t="s">
        <v>525</v>
      </c>
      <c r="AK651" s="276" t="s">
        <v>264</v>
      </c>
      <c r="AL651" s="277" t="s">
        <v>57</v>
      </c>
      <c r="AM651" s="276" t="s">
        <v>517</v>
      </c>
      <c r="AN651" s="276" t="s">
        <v>518</v>
      </c>
      <c r="AO651" s="277" t="s">
        <v>519</v>
      </c>
    </row>
    <row r="652" spans="1:41" ht="15" thickBot="1" x14ac:dyDescent="0.4">
      <c r="A652" s="8">
        <v>2025</v>
      </c>
      <c r="B652" s="9" t="s">
        <v>54</v>
      </c>
      <c r="C652" s="9" t="s">
        <v>57</v>
      </c>
      <c r="D652" s="9" t="s">
        <v>264</v>
      </c>
      <c r="E652" s="9" t="s">
        <v>30</v>
      </c>
      <c r="F652" s="8">
        <v>2025</v>
      </c>
      <c r="G652" s="11">
        <v>0</v>
      </c>
      <c r="H652" s="11">
        <v>0.18260000000000001</v>
      </c>
      <c r="I652" s="11">
        <v>0.15495999999999999</v>
      </c>
      <c r="J652" s="11">
        <v>0.45044000000000001</v>
      </c>
      <c r="K652" s="11">
        <v>0.25741000000000003</v>
      </c>
      <c r="L652" s="11">
        <v>0.86456999999999995</v>
      </c>
      <c r="M652" s="11">
        <v>0</v>
      </c>
      <c r="N652" s="11" t="s">
        <v>35</v>
      </c>
      <c r="O652" s="11">
        <v>0</v>
      </c>
      <c r="P652" s="11">
        <v>0.14298</v>
      </c>
      <c r="Q652" s="11" t="s">
        <v>35</v>
      </c>
      <c r="R652" s="11">
        <v>0</v>
      </c>
      <c r="S652" s="11">
        <v>0</v>
      </c>
      <c r="T652" s="11">
        <v>2.0932599999999999</v>
      </c>
      <c r="U652" s="11">
        <v>0</v>
      </c>
      <c r="V652" s="11">
        <v>0</v>
      </c>
      <c r="W652" s="11">
        <v>0</v>
      </c>
      <c r="X652" s="11">
        <v>0</v>
      </c>
      <c r="Y652" s="11">
        <v>2.0932599999999999</v>
      </c>
      <c r="Z652" s="11">
        <v>2.1409999999999998E-2</v>
      </c>
      <c r="AA652" s="11">
        <v>4.138E-2</v>
      </c>
      <c r="AB652" s="11">
        <v>1.052E-2</v>
      </c>
      <c r="AC652" s="11">
        <v>7.331E-2</v>
      </c>
      <c r="AD652" s="71">
        <f t="shared" si="30"/>
        <v>4.0300000000000002E-2</v>
      </c>
      <c r="AE652" s="71">
        <f t="shared" si="31"/>
        <v>0</v>
      </c>
      <c r="AF652" s="71">
        <f t="shared" si="32"/>
        <v>0</v>
      </c>
      <c r="AG652" s="277" t="s">
        <v>906</v>
      </c>
      <c r="AH652" s="277" t="s">
        <v>523</v>
      </c>
      <c r="AI652" s="276" t="s">
        <v>524</v>
      </c>
      <c r="AJ652" s="276" t="s">
        <v>525</v>
      </c>
      <c r="AK652" s="276" t="s">
        <v>264</v>
      </c>
      <c r="AL652" s="277" t="s">
        <v>57</v>
      </c>
      <c r="AM652" s="276" t="s">
        <v>517</v>
      </c>
      <c r="AN652" s="276" t="s">
        <v>518</v>
      </c>
      <c r="AO652" s="277" t="s">
        <v>519</v>
      </c>
    </row>
    <row r="653" spans="1:41" ht="15" thickBot="1" x14ac:dyDescent="0.4">
      <c r="A653" s="8">
        <v>2025</v>
      </c>
      <c r="B653" s="9" t="s">
        <v>54</v>
      </c>
      <c r="C653" s="9" t="s">
        <v>57</v>
      </c>
      <c r="D653" s="9" t="s">
        <v>264</v>
      </c>
      <c r="E653" s="9" t="s">
        <v>30</v>
      </c>
      <c r="F653" s="8">
        <v>2026</v>
      </c>
      <c r="G653" s="11">
        <v>0</v>
      </c>
      <c r="H653" s="11">
        <v>0.18611</v>
      </c>
      <c r="I653" s="11">
        <v>0.15920000000000001</v>
      </c>
      <c r="J653" s="11">
        <v>0.45733000000000001</v>
      </c>
      <c r="K653" s="11">
        <v>0.25879000000000002</v>
      </c>
      <c r="L653" s="11">
        <v>0.88192999999999999</v>
      </c>
      <c r="M653" s="11">
        <v>0</v>
      </c>
      <c r="N653" s="11" t="s">
        <v>35</v>
      </c>
      <c r="O653" s="11">
        <v>0</v>
      </c>
      <c r="P653" s="11">
        <v>0.14716000000000001</v>
      </c>
      <c r="Q653" s="11" t="s">
        <v>35</v>
      </c>
      <c r="R653" s="11">
        <v>0</v>
      </c>
      <c r="S653" s="11">
        <v>0</v>
      </c>
      <c r="T653" s="11">
        <v>2.1298499999999998</v>
      </c>
      <c r="U653" s="11">
        <v>0</v>
      </c>
      <c r="V653" s="11">
        <v>0</v>
      </c>
      <c r="W653" s="11">
        <v>0</v>
      </c>
      <c r="X653" s="11">
        <v>0</v>
      </c>
      <c r="Y653" s="11">
        <v>2.1298499999999998</v>
      </c>
      <c r="Z653" s="11">
        <v>2.111E-2</v>
      </c>
      <c r="AA653" s="11">
        <v>4.0399999999999998E-2</v>
      </c>
      <c r="AB653" s="11">
        <v>1.091E-2</v>
      </c>
      <c r="AC653" s="11">
        <v>7.2419999999999998E-2</v>
      </c>
      <c r="AD653" s="71">
        <f t="shared" ref="AD653:AD716" si="33">ROUND(T653-SUM(G653:S653),4)</f>
        <v>3.9300000000000002E-2</v>
      </c>
      <c r="AE653" s="71">
        <f t="shared" ref="AE653:AE716" si="34">ROUND(X653-SUM(U653:W653),4)</f>
        <v>0</v>
      </c>
      <c r="AF653" s="71">
        <f t="shared" ref="AF653:AF716" si="35">ROUND(AC653-SUM(Z653:AB653),4)</f>
        <v>0</v>
      </c>
      <c r="AG653" s="277" t="s">
        <v>906</v>
      </c>
      <c r="AH653" s="277" t="s">
        <v>523</v>
      </c>
      <c r="AI653" s="276" t="s">
        <v>524</v>
      </c>
      <c r="AJ653" s="276" t="s">
        <v>525</v>
      </c>
      <c r="AK653" s="276" t="s">
        <v>264</v>
      </c>
      <c r="AL653" s="277" t="s">
        <v>57</v>
      </c>
      <c r="AM653" s="276" t="s">
        <v>517</v>
      </c>
      <c r="AN653" s="276" t="s">
        <v>518</v>
      </c>
      <c r="AO653" s="277" t="s">
        <v>519</v>
      </c>
    </row>
    <row r="654" spans="1:41" ht="15" thickBot="1" x14ac:dyDescent="0.4">
      <c r="A654" s="8">
        <v>2025</v>
      </c>
      <c r="B654" s="9" t="s">
        <v>54</v>
      </c>
      <c r="C654" s="9" t="s">
        <v>57</v>
      </c>
      <c r="D654" s="9" t="s">
        <v>264</v>
      </c>
      <c r="E654" s="9" t="s">
        <v>30</v>
      </c>
      <c r="F654" s="8">
        <v>2027</v>
      </c>
      <c r="G654" s="11">
        <v>0</v>
      </c>
      <c r="H654" s="11">
        <v>0.19136</v>
      </c>
      <c r="I654" s="11">
        <v>0.16164000000000001</v>
      </c>
      <c r="J654" s="11">
        <v>0.46010000000000001</v>
      </c>
      <c r="K654" s="11">
        <v>0.26118999999999998</v>
      </c>
      <c r="L654" s="11">
        <v>0.89629000000000003</v>
      </c>
      <c r="M654" s="11">
        <v>0</v>
      </c>
      <c r="N654" s="11" t="s">
        <v>35</v>
      </c>
      <c r="O654" s="11">
        <v>0</v>
      </c>
      <c r="P654" s="11">
        <v>0.14652000000000001</v>
      </c>
      <c r="Q654" s="11" t="s">
        <v>35</v>
      </c>
      <c r="R654" s="11">
        <v>0</v>
      </c>
      <c r="S654" s="11">
        <v>0</v>
      </c>
      <c r="T654" s="11">
        <v>2.1537700000000002</v>
      </c>
      <c r="U654" s="11">
        <v>0</v>
      </c>
      <c r="V654" s="11">
        <v>0</v>
      </c>
      <c r="W654" s="11">
        <v>0</v>
      </c>
      <c r="X654" s="11">
        <v>0</v>
      </c>
      <c r="Y654" s="11">
        <v>2.1537700000000002</v>
      </c>
      <c r="Z654" s="11">
        <v>2.0060000000000001E-2</v>
      </c>
      <c r="AA654" s="11">
        <v>4.0840000000000001E-2</v>
      </c>
      <c r="AB654" s="11">
        <v>9.5899999999999996E-3</v>
      </c>
      <c r="AC654" s="11">
        <v>7.0489999999999997E-2</v>
      </c>
      <c r="AD654" s="71">
        <f t="shared" si="33"/>
        <v>3.6700000000000003E-2</v>
      </c>
      <c r="AE654" s="71">
        <f t="shared" si="34"/>
        <v>0</v>
      </c>
      <c r="AF654" s="71">
        <f t="shared" si="35"/>
        <v>0</v>
      </c>
      <c r="AG654" s="277" t="s">
        <v>906</v>
      </c>
      <c r="AH654" s="277" t="s">
        <v>523</v>
      </c>
      <c r="AI654" s="276" t="s">
        <v>524</v>
      </c>
      <c r="AJ654" s="276" t="s">
        <v>525</v>
      </c>
      <c r="AK654" s="276" t="s">
        <v>264</v>
      </c>
      <c r="AL654" s="277" t="s">
        <v>57</v>
      </c>
      <c r="AM654" s="276" t="s">
        <v>517</v>
      </c>
      <c r="AN654" s="276" t="s">
        <v>518</v>
      </c>
      <c r="AO654" s="277" t="s">
        <v>519</v>
      </c>
    </row>
    <row r="655" spans="1:41" ht="15" thickBot="1" x14ac:dyDescent="0.4">
      <c r="A655" s="8">
        <v>2025</v>
      </c>
      <c r="B655" s="9" t="s">
        <v>54</v>
      </c>
      <c r="C655" s="9" t="s">
        <v>57</v>
      </c>
      <c r="D655" s="9" t="s">
        <v>264</v>
      </c>
      <c r="E655" s="9" t="s">
        <v>30</v>
      </c>
      <c r="F655" s="8">
        <v>2028</v>
      </c>
      <c r="G655" s="11">
        <v>0</v>
      </c>
      <c r="H655" s="11">
        <v>0.19264000000000001</v>
      </c>
      <c r="I655" s="11">
        <v>0.16741</v>
      </c>
      <c r="J655" s="11">
        <v>0.46300999999999998</v>
      </c>
      <c r="K655" s="11">
        <v>0.26579000000000003</v>
      </c>
      <c r="L655" s="11">
        <v>0.89949999999999997</v>
      </c>
      <c r="M655" s="11">
        <v>0</v>
      </c>
      <c r="N655" s="11" t="s">
        <v>35</v>
      </c>
      <c r="O655" s="11">
        <v>0</v>
      </c>
      <c r="P655" s="11">
        <v>0.14788000000000001</v>
      </c>
      <c r="Q655" s="11" t="s">
        <v>35</v>
      </c>
      <c r="R655" s="11">
        <v>0</v>
      </c>
      <c r="S655" s="11">
        <v>0</v>
      </c>
      <c r="T655" s="11">
        <v>2.1705899999999998</v>
      </c>
      <c r="U655" s="11">
        <v>0</v>
      </c>
      <c r="V655" s="11">
        <v>0</v>
      </c>
      <c r="W655" s="11">
        <v>0</v>
      </c>
      <c r="X655" s="11">
        <v>0</v>
      </c>
      <c r="Y655" s="11">
        <v>2.1705899999999998</v>
      </c>
      <c r="Z655" s="11">
        <v>2.3310000000000001E-2</v>
      </c>
      <c r="AA655" s="11">
        <v>4.1700000000000001E-2</v>
      </c>
      <c r="AB655" s="11">
        <v>9.0399999999999994E-3</v>
      </c>
      <c r="AC655" s="11">
        <v>7.4050000000000005E-2</v>
      </c>
      <c r="AD655" s="71">
        <f t="shared" si="33"/>
        <v>3.44E-2</v>
      </c>
      <c r="AE655" s="71">
        <f t="shared" si="34"/>
        <v>0</v>
      </c>
      <c r="AF655" s="71">
        <f t="shared" si="35"/>
        <v>0</v>
      </c>
      <c r="AG655" s="277" t="s">
        <v>906</v>
      </c>
      <c r="AH655" s="277" t="s">
        <v>523</v>
      </c>
      <c r="AI655" s="276" t="s">
        <v>524</v>
      </c>
      <c r="AJ655" s="276" t="s">
        <v>525</v>
      </c>
      <c r="AK655" s="276" t="s">
        <v>264</v>
      </c>
      <c r="AL655" s="277" t="s">
        <v>57</v>
      </c>
      <c r="AM655" s="276" t="s">
        <v>517</v>
      </c>
      <c r="AN655" s="276" t="s">
        <v>518</v>
      </c>
      <c r="AO655" s="277" t="s">
        <v>519</v>
      </c>
    </row>
    <row r="656" spans="1:41" ht="15" thickBot="1" x14ac:dyDescent="0.4">
      <c r="A656" s="8">
        <v>2025</v>
      </c>
      <c r="B656" s="9" t="s">
        <v>54</v>
      </c>
      <c r="C656" s="9" t="s">
        <v>57</v>
      </c>
      <c r="D656" s="9" t="s">
        <v>264</v>
      </c>
      <c r="E656" s="9" t="s">
        <v>30</v>
      </c>
      <c r="F656" s="8">
        <v>2029</v>
      </c>
      <c r="G656" s="11">
        <v>0</v>
      </c>
      <c r="H656" s="11">
        <v>0.19783000000000001</v>
      </c>
      <c r="I656" s="11">
        <v>0.17083000000000001</v>
      </c>
      <c r="J656" s="11">
        <v>0.46715000000000001</v>
      </c>
      <c r="K656" s="11">
        <v>0.27102999999999999</v>
      </c>
      <c r="L656" s="11">
        <v>0.90608</v>
      </c>
      <c r="M656" s="11">
        <v>0</v>
      </c>
      <c r="N656" s="11" t="s">
        <v>35</v>
      </c>
      <c r="O656" s="11">
        <v>0</v>
      </c>
      <c r="P656" s="11">
        <v>0.14915999999999999</v>
      </c>
      <c r="Q656" s="11" t="s">
        <v>35</v>
      </c>
      <c r="R656" s="11">
        <v>0</v>
      </c>
      <c r="S656" s="11">
        <v>0</v>
      </c>
      <c r="T656" s="11">
        <v>2.1945899999999998</v>
      </c>
      <c r="U656" s="11">
        <v>0</v>
      </c>
      <c r="V656" s="11">
        <v>0</v>
      </c>
      <c r="W656" s="11">
        <v>0</v>
      </c>
      <c r="X656" s="11">
        <v>0</v>
      </c>
      <c r="Y656" s="11">
        <v>2.1945899999999998</v>
      </c>
      <c r="Z656" s="11">
        <v>2.4629999999999999E-2</v>
      </c>
      <c r="AA656" s="11">
        <v>4.6269999999999999E-2</v>
      </c>
      <c r="AB656" s="11">
        <v>7.5199999999999998E-3</v>
      </c>
      <c r="AC656" s="11">
        <v>7.8420000000000004E-2</v>
      </c>
      <c r="AD656" s="71">
        <f t="shared" si="33"/>
        <v>3.2500000000000001E-2</v>
      </c>
      <c r="AE656" s="71">
        <f t="shared" si="34"/>
        <v>0</v>
      </c>
      <c r="AF656" s="71">
        <f t="shared" si="35"/>
        <v>0</v>
      </c>
      <c r="AG656" s="277" t="s">
        <v>906</v>
      </c>
      <c r="AH656" s="277" t="s">
        <v>523</v>
      </c>
      <c r="AI656" s="276" t="s">
        <v>524</v>
      </c>
      <c r="AJ656" s="276" t="s">
        <v>525</v>
      </c>
      <c r="AK656" s="276" t="s">
        <v>264</v>
      </c>
      <c r="AL656" s="277" t="s">
        <v>57</v>
      </c>
      <c r="AM656" s="276" t="s">
        <v>517</v>
      </c>
      <c r="AN656" s="276" t="s">
        <v>518</v>
      </c>
      <c r="AO656" s="277" t="s">
        <v>519</v>
      </c>
    </row>
    <row r="657" spans="1:41" ht="15" thickBot="1" x14ac:dyDescent="0.4">
      <c r="A657" s="8">
        <v>2025</v>
      </c>
      <c r="B657" s="9" t="s">
        <v>54</v>
      </c>
      <c r="C657" s="9" t="s">
        <v>57</v>
      </c>
      <c r="D657" s="9" t="s">
        <v>264</v>
      </c>
      <c r="E657" s="9" t="s">
        <v>30</v>
      </c>
      <c r="F657" s="8">
        <v>2030</v>
      </c>
      <c r="G657" s="11">
        <v>0</v>
      </c>
      <c r="H657" s="11">
        <v>0.19666</v>
      </c>
      <c r="I657" s="11">
        <v>0.17207</v>
      </c>
      <c r="J657" s="11">
        <v>0.46654000000000001</v>
      </c>
      <c r="K657" s="11">
        <v>0.26834000000000002</v>
      </c>
      <c r="L657" s="11">
        <v>0.90820999999999996</v>
      </c>
      <c r="M657" s="11">
        <v>0</v>
      </c>
      <c r="N657" s="11" t="s">
        <v>35</v>
      </c>
      <c r="O657" s="11">
        <v>0</v>
      </c>
      <c r="P657" s="11">
        <v>0.14840999999999999</v>
      </c>
      <c r="Q657" s="11" t="s">
        <v>35</v>
      </c>
      <c r="R657" s="11">
        <v>0</v>
      </c>
      <c r="S657" s="11">
        <v>0</v>
      </c>
      <c r="T657" s="11">
        <v>2.1908099999999999</v>
      </c>
      <c r="U657" s="11">
        <v>0</v>
      </c>
      <c r="V657" s="11">
        <v>0</v>
      </c>
      <c r="W657" s="11">
        <v>0</v>
      </c>
      <c r="X657" s="11">
        <v>0</v>
      </c>
      <c r="Y657" s="11">
        <v>2.1908099999999999</v>
      </c>
      <c r="Z657" s="11">
        <v>2.445E-2</v>
      </c>
      <c r="AA657" s="11">
        <v>4.7780000000000003E-2</v>
      </c>
      <c r="AB657" s="11">
        <v>7.0699999999999999E-3</v>
      </c>
      <c r="AC657" s="11">
        <v>7.9299999999999995E-2</v>
      </c>
      <c r="AD657" s="71">
        <f t="shared" si="33"/>
        <v>3.0599999999999999E-2</v>
      </c>
      <c r="AE657" s="71">
        <f t="shared" si="34"/>
        <v>0</v>
      </c>
      <c r="AF657" s="71">
        <f t="shared" si="35"/>
        <v>0</v>
      </c>
      <c r="AG657" s="277" t="s">
        <v>906</v>
      </c>
      <c r="AH657" s="277" t="s">
        <v>523</v>
      </c>
      <c r="AI657" s="276" t="s">
        <v>524</v>
      </c>
      <c r="AJ657" s="276" t="s">
        <v>525</v>
      </c>
      <c r="AK657" s="276" t="s">
        <v>264</v>
      </c>
      <c r="AL657" s="277" t="s">
        <v>57</v>
      </c>
      <c r="AM657" s="276" t="s">
        <v>517</v>
      </c>
      <c r="AN657" s="276" t="s">
        <v>518</v>
      </c>
      <c r="AO657" s="277" t="s">
        <v>519</v>
      </c>
    </row>
    <row r="658" spans="1:41" ht="15" thickBot="1" x14ac:dyDescent="0.4">
      <c r="A658" s="8">
        <v>2025</v>
      </c>
      <c r="B658" s="9" t="s">
        <v>54</v>
      </c>
      <c r="C658" s="9" t="s">
        <v>57</v>
      </c>
      <c r="D658" s="9" t="s">
        <v>264</v>
      </c>
      <c r="E658" s="9" t="s">
        <v>30</v>
      </c>
      <c r="F658" s="8">
        <v>2031</v>
      </c>
      <c r="G658" s="11">
        <v>0</v>
      </c>
      <c r="H658" s="11">
        <v>0.20119000000000001</v>
      </c>
      <c r="I658" s="11">
        <v>0.17582999999999999</v>
      </c>
      <c r="J658" s="11">
        <v>0.47425</v>
      </c>
      <c r="K658" s="11">
        <v>0.27339000000000002</v>
      </c>
      <c r="L658" s="11">
        <v>0.91998999999999997</v>
      </c>
      <c r="M658" s="11">
        <v>0</v>
      </c>
      <c r="N658" s="11" t="s">
        <v>35</v>
      </c>
      <c r="O658" s="11">
        <v>0</v>
      </c>
      <c r="P658" s="11">
        <v>0.14879000000000001</v>
      </c>
      <c r="Q658" s="11" t="s">
        <v>35</v>
      </c>
      <c r="R658" s="11">
        <v>0</v>
      </c>
      <c r="S658" s="11">
        <v>0</v>
      </c>
      <c r="T658" s="11">
        <v>2.2235399999999998</v>
      </c>
      <c r="U658" s="11">
        <v>0</v>
      </c>
      <c r="V658" s="11">
        <v>0</v>
      </c>
      <c r="W658" s="11">
        <v>0</v>
      </c>
      <c r="X658" s="11">
        <v>0</v>
      </c>
      <c r="Y658" s="11">
        <v>2.2235399999999998</v>
      </c>
      <c r="Z658" s="11">
        <v>2.4330000000000001E-2</v>
      </c>
      <c r="AA658" s="11">
        <v>4.6929999999999999E-2</v>
      </c>
      <c r="AB658" s="11">
        <v>4.7999999999999996E-3</v>
      </c>
      <c r="AC658" s="11">
        <v>7.6060000000000003E-2</v>
      </c>
      <c r="AD658" s="71">
        <f t="shared" si="33"/>
        <v>3.0099999999999998E-2</v>
      </c>
      <c r="AE658" s="71">
        <f t="shared" si="34"/>
        <v>0</v>
      </c>
      <c r="AF658" s="71">
        <f t="shared" si="35"/>
        <v>0</v>
      </c>
      <c r="AG658" s="277" t="s">
        <v>906</v>
      </c>
      <c r="AH658" s="277" t="s">
        <v>523</v>
      </c>
      <c r="AI658" s="276" t="s">
        <v>524</v>
      </c>
      <c r="AJ658" s="276" t="s">
        <v>525</v>
      </c>
      <c r="AK658" s="276" t="s">
        <v>264</v>
      </c>
      <c r="AL658" s="277" t="s">
        <v>57</v>
      </c>
      <c r="AM658" s="276" t="s">
        <v>517</v>
      </c>
      <c r="AN658" s="276" t="s">
        <v>518</v>
      </c>
      <c r="AO658" s="277" t="s">
        <v>519</v>
      </c>
    </row>
    <row r="659" spans="1:41" ht="15" thickBot="1" x14ac:dyDescent="0.4">
      <c r="A659" s="8">
        <v>2025</v>
      </c>
      <c r="B659" s="9" t="s">
        <v>54</v>
      </c>
      <c r="C659" s="9" t="s">
        <v>57</v>
      </c>
      <c r="D659" s="9" t="s">
        <v>264</v>
      </c>
      <c r="E659" s="9" t="s">
        <v>30</v>
      </c>
      <c r="F659" s="8">
        <v>2032</v>
      </c>
      <c r="G659" s="11">
        <v>0</v>
      </c>
      <c r="H659" s="11">
        <v>0.20074</v>
      </c>
      <c r="I659" s="11">
        <v>0.17757999999999999</v>
      </c>
      <c r="J659" s="11">
        <v>0.46833999999999998</v>
      </c>
      <c r="K659" s="11">
        <v>0.27755000000000002</v>
      </c>
      <c r="L659" s="11">
        <v>0.92988999999999999</v>
      </c>
      <c r="M659" s="11">
        <v>0</v>
      </c>
      <c r="N659" s="11" t="s">
        <v>35</v>
      </c>
      <c r="O659" s="11">
        <v>0</v>
      </c>
      <c r="P659" s="11">
        <v>0.14798</v>
      </c>
      <c r="Q659" s="11" t="s">
        <v>35</v>
      </c>
      <c r="R659" s="11">
        <v>0</v>
      </c>
      <c r="S659" s="11">
        <v>0</v>
      </c>
      <c r="T659" s="11">
        <v>2.2312099999999999</v>
      </c>
      <c r="U659" s="11">
        <v>0</v>
      </c>
      <c r="V659" s="11">
        <v>0</v>
      </c>
      <c r="W659" s="11">
        <v>0</v>
      </c>
      <c r="X659" s="11">
        <v>0</v>
      </c>
      <c r="Y659" s="11">
        <v>2.2312099999999999</v>
      </c>
      <c r="Z659" s="11">
        <v>2.4299999999999999E-2</v>
      </c>
      <c r="AA659" s="11">
        <v>4.7370000000000002E-2</v>
      </c>
      <c r="AB659" s="11">
        <v>4.5999999999999999E-3</v>
      </c>
      <c r="AC659" s="11">
        <v>7.6270000000000004E-2</v>
      </c>
      <c r="AD659" s="71">
        <f t="shared" si="33"/>
        <v>2.9100000000000001E-2</v>
      </c>
      <c r="AE659" s="71">
        <f t="shared" si="34"/>
        <v>0</v>
      </c>
      <c r="AF659" s="71">
        <f t="shared" si="35"/>
        <v>0</v>
      </c>
      <c r="AG659" s="277" t="s">
        <v>906</v>
      </c>
      <c r="AH659" s="277" t="s">
        <v>523</v>
      </c>
      <c r="AI659" s="276" t="s">
        <v>524</v>
      </c>
      <c r="AJ659" s="276" t="s">
        <v>525</v>
      </c>
      <c r="AK659" s="276" t="s">
        <v>264</v>
      </c>
      <c r="AL659" s="277" t="s">
        <v>57</v>
      </c>
      <c r="AM659" s="276" t="s">
        <v>517</v>
      </c>
      <c r="AN659" s="276" t="s">
        <v>518</v>
      </c>
      <c r="AO659" s="277" t="s">
        <v>519</v>
      </c>
    </row>
    <row r="660" spans="1:41" ht="15" thickBot="1" x14ac:dyDescent="0.4">
      <c r="A660" s="8">
        <v>2025</v>
      </c>
      <c r="B660" s="9" t="s">
        <v>54</v>
      </c>
      <c r="C660" s="9" t="s">
        <v>57</v>
      </c>
      <c r="D660" s="9" t="s">
        <v>264</v>
      </c>
      <c r="E660" s="9" t="s">
        <v>30</v>
      </c>
      <c r="F660" s="8">
        <v>2033</v>
      </c>
      <c r="G660" s="11">
        <v>0</v>
      </c>
      <c r="H660" s="11">
        <v>0.20760000000000001</v>
      </c>
      <c r="I660" s="11">
        <v>0.18584000000000001</v>
      </c>
      <c r="J660" s="11">
        <v>0.46783999999999998</v>
      </c>
      <c r="K660" s="11">
        <v>0.28223999999999999</v>
      </c>
      <c r="L660" s="11">
        <v>0.93603000000000003</v>
      </c>
      <c r="M660" s="11">
        <v>0</v>
      </c>
      <c r="N660" s="11" t="s">
        <v>35</v>
      </c>
      <c r="O660" s="11">
        <v>0</v>
      </c>
      <c r="P660" s="11">
        <v>0.14851</v>
      </c>
      <c r="Q660" s="11" t="s">
        <v>35</v>
      </c>
      <c r="R660" s="11">
        <v>0</v>
      </c>
      <c r="S660" s="11">
        <v>0</v>
      </c>
      <c r="T660" s="11">
        <v>2.2573300000000001</v>
      </c>
      <c r="U660" s="11">
        <v>0</v>
      </c>
      <c r="V660" s="11">
        <v>0</v>
      </c>
      <c r="W660" s="11">
        <v>0</v>
      </c>
      <c r="X660" s="11">
        <v>0</v>
      </c>
      <c r="Y660" s="11">
        <v>2.2573300000000001</v>
      </c>
      <c r="Z660" s="11">
        <v>2.1299999999999999E-2</v>
      </c>
      <c r="AA660" s="11">
        <v>5.6210000000000003E-2</v>
      </c>
      <c r="AB660" s="11">
        <v>5.3600000000000002E-3</v>
      </c>
      <c r="AC660" s="11">
        <v>8.2879999999999995E-2</v>
      </c>
      <c r="AD660" s="71">
        <f t="shared" si="33"/>
        <v>2.93E-2</v>
      </c>
      <c r="AE660" s="71">
        <f t="shared" si="34"/>
        <v>0</v>
      </c>
      <c r="AF660" s="71">
        <f t="shared" si="35"/>
        <v>0</v>
      </c>
      <c r="AG660" s="277" t="s">
        <v>906</v>
      </c>
      <c r="AH660" s="277" t="s">
        <v>523</v>
      </c>
      <c r="AI660" s="276" t="s">
        <v>524</v>
      </c>
      <c r="AJ660" s="276" t="s">
        <v>525</v>
      </c>
      <c r="AK660" s="276" t="s">
        <v>264</v>
      </c>
      <c r="AL660" s="277" t="s">
        <v>57</v>
      </c>
      <c r="AM660" s="276" t="s">
        <v>517</v>
      </c>
      <c r="AN660" s="276" t="s">
        <v>518</v>
      </c>
      <c r="AO660" s="277" t="s">
        <v>519</v>
      </c>
    </row>
    <row r="661" spans="1:41" ht="15" thickBot="1" x14ac:dyDescent="0.4">
      <c r="A661" s="8">
        <v>2025</v>
      </c>
      <c r="B661" s="9" t="s">
        <v>54</v>
      </c>
      <c r="C661" s="9" t="s">
        <v>57</v>
      </c>
      <c r="D661" s="9" t="s">
        <v>264</v>
      </c>
      <c r="E661" s="9" t="s">
        <v>30</v>
      </c>
      <c r="F661" s="8">
        <v>2034</v>
      </c>
      <c r="G661" s="11">
        <v>0</v>
      </c>
      <c r="H661" s="11">
        <v>0.21317</v>
      </c>
      <c r="I661" s="11">
        <v>0.19016</v>
      </c>
      <c r="J661" s="11">
        <v>0.46855999999999998</v>
      </c>
      <c r="K661" s="11">
        <v>0.28702</v>
      </c>
      <c r="L661" s="11">
        <v>0.95099999999999996</v>
      </c>
      <c r="M661" s="11">
        <v>0</v>
      </c>
      <c r="N661" s="11" t="s">
        <v>35</v>
      </c>
      <c r="O661" s="11">
        <v>0</v>
      </c>
      <c r="P661" s="11">
        <v>0.15165999999999999</v>
      </c>
      <c r="Q661" s="11" t="s">
        <v>35</v>
      </c>
      <c r="R661" s="11">
        <v>0</v>
      </c>
      <c r="S661" s="11">
        <v>0</v>
      </c>
      <c r="T661" s="11">
        <v>2.2896899999999998</v>
      </c>
      <c r="U661" s="11">
        <v>0</v>
      </c>
      <c r="V661" s="11">
        <v>0</v>
      </c>
      <c r="W661" s="11">
        <v>0</v>
      </c>
      <c r="X661" s="11">
        <v>0</v>
      </c>
      <c r="Y661" s="11">
        <v>2.2896899999999998</v>
      </c>
      <c r="Z661" s="11">
        <v>1.9890000000000001E-2</v>
      </c>
      <c r="AA661" s="11">
        <v>6.1679999999999999E-2</v>
      </c>
      <c r="AB661" s="11">
        <v>4.3E-3</v>
      </c>
      <c r="AC661" s="11">
        <v>8.5870000000000002E-2</v>
      </c>
      <c r="AD661" s="71">
        <f t="shared" si="33"/>
        <v>2.81E-2</v>
      </c>
      <c r="AE661" s="71">
        <f t="shared" si="34"/>
        <v>0</v>
      </c>
      <c r="AF661" s="71">
        <f t="shared" si="35"/>
        <v>0</v>
      </c>
      <c r="AG661" s="277" t="s">
        <v>906</v>
      </c>
      <c r="AH661" s="277" t="s">
        <v>523</v>
      </c>
      <c r="AI661" s="276" t="s">
        <v>524</v>
      </c>
      <c r="AJ661" s="276" t="s">
        <v>525</v>
      </c>
      <c r="AK661" s="276" t="s">
        <v>264</v>
      </c>
      <c r="AL661" s="277" t="s">
        <v>57</v>
      </c>
      <c r="AM661" s="276" t="s">
        <v>517</v>
      </c>
      <c r="AN661" s="276" t="s">
        <v>518</v>
      </c>
      <c r="AO661" s="277" t="s">
        <v>519</v>
      </c>
    </row>
    <row r="662" spans="1:41" ht="15" thickBot="1" x14ac:dyDescent="0.4">
      <c r="A662" s="8">
        <v>2025</v>
      </c>
      <c r="B662" s="9" t="s">
        <v>54</v>
      </c>
      <c r="C662" s="9" t="s">
        <v>57</v>
      </c>
      <c r="D662" s="9" t="s">
        <v>264</v>
      </c>
      <c r="E662" s="9" t="s">
        <v>30</v>
      </c>
      <c r="F662" s="8">
        <v>2035</v>
      </c>
      <c r="G662" s="11">
        <v>0</v>
      </c>
      <c r="H662" s="11">
        <v>0.21193000000000001</v>
      </c>
      <c r="I662" s="11">
        <v>0.18981999999999999</v>
      </c>
      <c r="J662" s="11">
        <v>0.46306999999999998</v>
      </c>
      <c r="K662" s="11">
        <v>0.29359000000000002</v>
      </c>
      <c r="L662" s="11">
        <v>0.95745999999999998</v>
      </c>
      <c r="M662" s="11">
        <v>0</v>
      </c>
      <c r="N662" s="11" t="s">
        <v>35</v>
      </c>
      <c r="O662" s="11">
        <v>0</v>
      </c>
      <c r="P662" s="11">
        <v>0.15637000000000001</v>
      </c>
      <c r="Q662" s="11" t="s">
        <v>35</v>
      </c>
      <c r="R662" s="11">
        <v>0</v>
      </c>
      <c r="S662" s="11">
        <v>0</v>
      </c>
      <c r="T662" s="11">
        <v>2.3008000000000002</v>
      </c>
      <c r="U662" s="11">
        <v>0</v>
      </c>
      <c r="V662" s="11">
        <v>0</v>
      </c>
      <c r="W662" s="11">
        <v>0</v>
      </c>
      <c r="X662" s="11">
        <v>0</v>
      </c>
      <c r="Y662" s="11">
        <v>2.3008000000000002</v>
      </c>
      <c r="Z662" s="11">
        <v>1.8710000000000001E-2</v>
      </c>
      <c r="AA662" s="11">
        <v>6.3579999999999998E-2</v>
      </c>
      <c r="AB662" s="11">
        <v>5.2900000000000004E-3</v>
      </c>
      <c r="AC662" s="11">
        <v>8.7580000000000005E-2</v>
      </c>
      <c r="AD662" s="71">
        <f t="shared" si="33"/>
        <v>2.86E-2</v>
      </c>
      <c r="AE662" s="71">
        <f t="shared" si="34"/>
        <v>0</v>
      </c>
      <c r="AF662" s="71">
        <f t="shared" si="35"/>
        <v>0</v>
      </c>
      <c r="AG662" s="277" t="s">
        <v>906</v>
      </c>
      <c r="AH662" s="277" t="s">
        <v>523</v>
      </c>
      <c r="AI662" s="276" t="s">
        <v>524</v>
      </c>
      <c r="AJ662" s="276" t="s">
        <v>525</v>
      </c>
      <c r="AK662" s="276" t="s">
        <v>264</v>
      </c>
      <c r="AL662" s="277" t="s">
        <v>57</v>
      </c>
      <c r="AM662" s="276" t="s">
        <v>517</v>
      </c>
      <c r="AN662" s="276" t="s">
        <v>518</v>
      </c>
      <c r="AO662" s="277" t="s">
        <v>519</v>
      </c>
    </row>
    <row r="663" spans="1:41" ht="15" thickBot="1" x14ac:dyDescent="0.4">
      <c r="A663" s="8">
        <v>2025</v>
      </c>
      <c r="B663" s="9" t="s">
        <v>54</v>
      </c>
      <c r="C663" s="9" t="s">
        <v>57</v>
      </c>
      <c r="D663" s="9" t="s">
        <v>264</v>
      </c>
      <c r="E663" s="9" t="s">
        <v>31</v>
      </c>
      <c r="F663" s="8">
        <v>2025</v>
      </c>
      <c r="G663" s="11" t="s">
        <v>381</v>
      </c>
      <c r="H663" s="11" t="s">
        <v>381</v>
      </c>
      <c r="I663" s="11" t="s">
        <v>381</v>
      </c>
      <c r="J663" s="11" t="s">
        <v>381</v>
      </c>
      <c r="K663" s="11" t="s">
        <v>381</v>
      </c>
      <c r="L663" s="11" t="s">
        <v>381</v>
      </c>
      <c r="M663" s="11" t="s">
        <v>381</v>
      </c>
      <c r="N663" s="11" t="s">
        <v>381</v>
      </c>
      <c r="O663" s="11" t="s">
        <v>381</v>
      </c>
      <c r="P663" s="11" t="s">
        <v>381</v>
      </c>
      <c r="Q663" s="11" t="s">
        <v>381</v>
      </c>
      <c r="R663" s="11" t="s">
        <v>381</v>
      </c>
      <c r="S663" s="11" t="s">
        <v>381</v>
      </c>
      <c r="T663" s="11" t="s">
        <v>381</v>
      </c>
      <c r="U663" s="11" t="s">
        <v>381</v>
      </c>
      <c r="V663" s="11" t="s">
        <v>381</v>
      </c>
      <c r="W663" s="11" t="s">
        <v>381</v>
      </c>
      <c r="X663" s="11" t="s">
        <v>381</v>
      </c>
      <c r="Y663" s="11" t="s">
        <v>381</v>
      </c>
      <c r="Z663" s="11">
        <v>6.1740000000000003E-2</v>
      </c>
      <c r="AA663" s="11">
        <v>0.32580999999999999</v>
      </c>
      <c r="AB663" s="11">
        <v>8.0700000000000008E-3</v>
      </c>
      <c r="AC663" s="11">
        <v>0.39562000000000003</v>
      </c>
      <c r="AD663" s="71"/>
      <c r="AE663" s="71"/>
      <c r="AF663" s="71">
        <f t="shared" si="35"/>
        <v>0</v>
      </c>
      <c r="AG663" s="277" t="s">
        <v>907</v>
      </c>
      <c r="AH663" s="277" t="s">
        <v>523</v>
      </c>
      <c r="AI663" s="276" t="s">
        <v>524</v>
      </c>
      <c r="AJ663" s="276" t="s">
        <v>525</v>
      </c>
      <c r="AK663" s="276" t="s">
        <v>264</v>
      </c>
      <c r="AL663" s="277" t="s">
        <v>57</v>
      </c>
      <c r="AM663" s="276" t="s">
        <v>517</v>
      </c>
      <c r="AN663" s="276" t="s">
        <v>518</v>
      </c>
      <c r="AO663" s="277" t="s">
        <v>519</v>
      </c>
    </row>
    <row r="664" spans="1:41" ht="15" thickBot="1" x14ac:dyDescent="0.4">
      <c r="A664" s="8">
        <v>2025</v>
      </c>
      <c r="B664" s="9" t="s">
        <v>54</v>
      </c>
      <c r="C664" s="9" t="s">
        <v>57</v>
      </c>
      <c r="D664" s="9" t="s">
        <v>264</v>
      </c>
      <c r="E664" s="9" t="s">
        <v>31</v>
      </c>
      <c r="F664" s="8">
        <v>2026</v>
      </c>
      <c r="G664" s="11" t="s">
        <v>381</v>
      </c>
      <c r="H664" s="11" t="s">
        <v>381</v>
      </c>
      <c r="I664" s="11" t="s">
        <v>381</v>
      </c>
      <c r="J664" s="11" t="s">
        <v>381</v>
      </c>
      <c r="K664" s="11" t="s">
        <v>381</v>
      </c>
      <c r="L664" s="11" t="s">
        <v>381</v>
      </c>
      <c r="M664" s="11" t="s">
        <v>381</v>
      </c>
      <c r="N664" s="11" t="s">
        <v>381</v>
      </c>
      <c r="O664" s="11" t="s">
        <v>381</v>
      </c>
      <c r="P664" s="11" t="s">
        <v>381</v>
      </c>
      <c r="Q664" s="11" t="s">
        <v>381</v>
      </c>
      <c r="R664" s="11" t="s">
        <v>381</v>
      </c>
      <c r="S664" s="11" t="s">
        <v>381</v>
      </c>
      <c r="T664" s="11" t="s">
        <v>381</v>
      </c>
      <c r="U664" s="11" t="s">
        <v>381</v>
      </c>
      <c r="V664" s="11" t="s">
        <v>381</v>
      </c>
      <c r="W664" s="11" t="s">
        <v>381</v>
      </c>
      <c r="X664" s="11" t="s">
        <v>381</v>
      </c>
      <c r="Y664" s="11" t="s">
        <v>381</v>
      </c>
      <c r="Z664" s="11">
        <v>5.6559999999999999E-2</v>
      </c>
      <c r="AA664" s="11">
        <v>0.30091000000000001</v>
      </c>
      <c r="AB664" s="11">
        <v>5.62E-3</v>
      </c>
      <c r="AC664" s="11">
        <v>0.36309000000000002</v>
      </c>
      <c r="AD664" s="71"/>
      <c r="AE664" s="71"/>
      <c r="AF664" s="71">
        <f t="shared" si="35"/>
        <v>0</v>
      </c>
      <c r="AG664" s="277" t="s">
        <v>907</v>
      </c>
      <c r="AH664" s="277" t="s">
        <v>523</v>
      </c>
      <c r="AI664" s="276" t="s">
        <v>524</v>
      </c>
      <c r="AJ664" s="276" t="s">
        <v>525</v>
      </c>
      <c r="AK664" s="276" t="s">
        <v>264</v>
      </c>
      <c r="AL664" s="277" t="s">
        <v>57</v>
      </c>
      <c r="AM664" s="276" t="s">
        <v>517</v>
      </c>
      <c r="AN664" s="276" t="s">
        <v>518</v>
      </c>
      <c r="AO664" s="277" t="s">
        <v>519</v>
      </c>
    </row>
    <row r="665" spans="1:41" ht="15" thickBot="1" x14ac:dyDescent="0.4">
      <c r="A665" s="8">
        <v>2025</v>
      </c>
      <c r="B665" s="9" t="s">
        <v>54</v>
      </c>
      <c r="C665" s="9" t="s">
        <v>57</v>
      </c>
      <c r="D665" s="9" t="s">
        <v>264</v>
      </c>
      <c r="E665" s="9" t="s">
        <v>31</v>
      </c>
      <c r="F665" s="8">
        <v>2027</v>
      </c>
      <c r="G665" s="11" t="s">
        <v>381</v>
      </c>
      <c r="H665" s="11" t="s">
        <v>381</v>
      </c>
      <c r="I665" s="11" t="s">
        <v>381</v>
      </c>
      <c r="J665" s="11" t="s">
        <v>381</v>
      </c>
      <c r="K665" s="11" t="s">
        <v>381</v>
      </c>
      <c r="L665" s="11" t="s">
        <v>381</v>
      </c>
      <c r="M665" s="11" t="s">
        <v>381</v>
      </c>
      <c r="N665" s="11" t="s">
        <v>381</v>
      </c>
      <c r="O665" s="11" t="s">
        <v>381</v>
      </c>
      <c r="P665" s="11" t="s">
        <v>381</v>
      </c>
      <c r="Q665" s="11" t="s">
        <v>381</v>
      </c>
      <c r="R665" s="11" t="s">
        <v>381</v>
      </c>
      <c r="S665" s="11" t="s">
        <v>381</v>
      </c>
      <c r="T665" s="11" t="s">
        <v>381</v>
      </c>
      <c r="U665" s="11" t="s">
        <v>381</v>
      </c>
      <c r="V665" s="11" t="s">
        <v>381</v>
      </c>
      <c r="W665" s="11" t="s">
        <v>381</v>
      </c>
      <c r="X665" s="11" t="s">
        <v>381</v>
      </c>
      <c r="Y665" s="11" t="s">
        <v>381</v>
      </c>
      <c r="Z665" s="11">
        <v>5.5539999999999999E-2</v>
      </c>
      <c r="AA665" s="11">
        <v>0.29141</v>
      </c>
      <c r="AB665" s="11">
        <v>5.9100000000000003E-3</v>
      </c>
      <c r="AC665" s="11">
        <v>0.35285</v>
      </c>
      <c r="AD665" s="71"/>
      <c r="AE665" s="71"/>
      <c r="AF665" s="71">
        <f t="shared" si="35"/>
        <v>0</v>
      </c>
      <c r="AG665" s="277" t="s">
        <v>907</v>
      </c>
      <c r="AH665" s="277" t="s">
        <v>523</v>
      </c>
      <c r="AI665" s="276" t="s">
        <v>524</v>
      </c>
      <c r="AJ665" s="276" t="s">
        <v>525</v>
      </c>
      <c r="AK665" s="276" t="s">
        <v>264</v>
      </c>
      <c r="AL665" s="277" t="s">
        <v>57</v>
      </c>
      <c r="AM665" s="276" t="s">
        <v>517</v>
      </c>
      <c r="AN665" s="276" t="s">
        <v>518</v>
      </c>
      <c r="AO665" s="277" t="s">
        <v>519</v>
      </c>
    </row>
    <row r="666" spans="1:41" ht="15" thickBot="1" x14ac:dyDescent="0.4">
      <c r="A666" s="8">
        <v>2025</v>
      </c>
      <c r="B666" s="9" t="s">
        <v>54</v>
      </c>
      <c r="C666" s="9" t="s">
        <v>57</v>
      </c>
      <c r="D666" s="9" t="s">
        <v>264</v>
      </c>
      <c r="E666" s="9" t="s">
        <v>31</v>
      </c>
      <c r="F666" s="8">
        <v>2028</v>
      </c>
      <c r="G666" s="11" t="s">
        <v>381</v>
      </c>
      <c r="H666" s="11" t="s">
        <v>381</v>
      </c>
      <c r="I666" s="11" t="s">
        <v>381</v>
      </c>
      <c r="J666" s="11" t="s">
        <v>381</v>
      </c>
      <c r="K666" s="11" t="s">
        <v>381</v>
      </c>
      <c r="L666" s="11" t="s">
        <v>381</v>
      </c>
      <c r="M666" s="11" t="s">
        <v>381</v>
      </c>
      <c r="N666" s="11" t="s">
        <v>381</v>
      </c>
      <c r="O666" s="11" t="s">
        <v>381</v>
      </c>
      <c r="P666" s="11" t="s">
        <v>381</v>
      </c>
      <c r="Q666" s="11" t="s">
        <v>381</v>
      </c>
      <c r="R666" s="11" t="s">
        <v>381</v>
      </c>
      <c r="S666" s="11" t="s">
        <v>381</v>
      </c>
      <c r="T666" s="11" t="s">
        <v>381</v>
      </c>
      <c r="U666" s="11" t="s">
        <v>381</v>
      </c>
      <c r="V666" s="11" t="s">
        <v>381</v>
      </c>
      <c r="W666" s="11" t="s">
        <v>381</v>
      </c>
      <c r="X666" s="11" t="s">
        <v>381</v>
      </c>
      <c r="Y666" s="11" t="s">
        <v>381</v>
      </c>
      <c r="Z666" s="11">
        <v>5.8810000000000001E-2</v>
      </c>
      <c r="AA666" s="11">
        <v>0.29010999999999998</v>
      </c>
      <c r="AB666" s="11">
        <v>6.2300000000000003E-3</v>
      </c>
      <c r="AC666" s="11">
        <v>0.35515000000000002</v>
      </c>
      <c r="AD666" s="71"/>
      <c r="AE666" s="71"/>
      <c r="AF666" s="71">
        <f t="shared" si="35"/>
        <v>0</v>
      </c>
      <c r="AG666" s="277" t="s">
        <v>907</v>
      </c>
      <c r="AH666" s="277" t="s">
        <v>523</v>
      </c>
      <c r="AI666" s="276" t="s">
        <v>524</v>
      </c>
      <c r="AJ666" s="276" t="s">
        <v>525</v>
      </c>
      <c r="AK666" s="276" t="s">
        <v>264</v>
      </c>
      <c r="AL666" s="277" t="s">
        <v>57</v>
      </c>
      <c r="AM666" s="276" t="s">
        <v>517</v>
      </c>
      <c r="AN666" s="276" t="s">
        <v>518</v>
      </c>
      <c r="AO666" s="277" t="s">
        <v>519</v>
      </c>
    </row>
    <row r="667" spans="1:41" ht="15" thickBot="1" x14ac:dyDescent="0.4">
      <c r="A667" s="8">
        <v>2025</v>
      </c>
      <c r="B667" s="9" t="s">
        <v>54</v>
      </c>
      <c r="C667" s="9" t="s">
        <v>57</v>
      </c>
      <c r="D667" s="9" t="s">
        <v>264</v>
      </c>
      <c r="E667" s="9" t="s">
        <v>31</v>
      </c>
      <c r="F667" s="8">
        <v>2029</v>
      </c>
      <c r="G667" s="11" t="s">
        <v>381</v>
      </c>
      <c r="H667" s="11" t="s">
        <v>381</v>
      </c>
      <c r="I667" s="11" t="s">
        <v>381</v>
      </c>
      <c r="J667" s="11" t="s">
        <v>381</v>
      </c>
      <c r="K667" s="11" t="s">
        <v>381</v>
      </c>
      <c r="L667" s="11" t="s">
        <v>381</v>
      </c>
      <c r="M667" s="11" t="s">
        <v>381</v>
      </c>
      <c r="N667" s="11" t="s">
        <v>381</v>
      </c>
      <c r="O667" s="11" t="s">
        <v>381</v>
      </c>
      <c r="P667" s="11" t="s">
        <v>381</v>
      </c>
      <c r="Q667" s="11" t="s">
        <v>381</v>
      </c>
      <c r="R667" s="11" t="s">
        <v>381</v>
      </c>
      <c r="S667" s="11" t="s">
        <v>381</v>
      </c>
      <c r="T667" s="11" t="s">
        <v>381</v>
      </c>
      <c r="U667" s="11" t="s">
        <v>381</v>
      </c>
      <c r="V667" s="11" t="s">
        <v>381</v>
      </c>
      <c r="W667" s="11" t="s">
        <v>381</v>
      </c>
      <c r="X667" s="11" t="s">
        <v>381</v>
      </c>
      <c r="Y667" s="11" t="s">
        <v>381</v>
      </c>
      <c r="Z667" s="11">
        <v>5.9119999999999999E-2</v>
      </c>
      <c r="AA667" s="11">
        <v>0.27650000000000002</v>
      </c>
      <c r="AB667" s="11">
        <v>3.32E-3</v>
      </c>
      <c r="AC667" s="11">
        <v>0.33894000000000002</v>
      </c>
      <c r="AD667" s="71"/>
      <c r="AE667" s="71"/>
      <c r="AF667" s="71">
        <f t="shared" si="35"/>
        <v>0</v>
      </c>
      <c r="AG667" s="277" t="s">
        <v>907</v>
      </c>
      <c r="AH667" s="277" t="s">
        <v>523</v>
      </c>
      <c r="AI667" s="276" t="s">
        <v>524</v>
      </c>
      <c r="AJ667" s="276" t="s">
        <v>525</v>
      </c>
      <c r="AK667" s="276" t="s">
        <v>264</v>
      </c>
      <c r="AL667" s="277" t="s">
        <v>57</v>
      </c>
      <c r="AM667" s="276" t="s">
        <v>517</v>
      </c>
      <c r="AN667" s="276" t="s">
        <v>518</v>
      </c>
      <c r="AO667" s="277" t="s">
        <v>519</v>
      </c>
    </row>
    <row r="668" spans="1:41" ht="15" thickBot="1" x14ac:dyDescent="0.4">
      <c r="A668" s="8">
        <v>2025</v>
      </c>
      <c r="B668" s="9" t="s">
        <v>54</v>
      </c>
      <c r="C668" s="9" t="s">
        <v>57</v>
      </c>
      <c r="D668" s="9" t="s">
        <v>264</v>
      </c>
      <c r="E668" s="9" t="s">
        <v>31</v>
      </c>
      <c r="F668" s="8">
        <v>2030</v>
      </c>
      <c r="G668" s="11" t="s">
        <v>381</v>
      </c>
      <c r="H668" s="11" t="s">
        <v>381</v>
      </c>
      <c r="I668" s="11" t="s">
        <v>381</v>
      </c>
      <c r="J668" s="11" t="s">
        <v>381</v>
      </c>
      <c r="K668" s="11" t="s">
        <v>381</v>
      </c>
      <c r="L668" s="11" t="s">
        <v>381</v>
      </c>
      <c r="M668" s="11" t="s">
        <v>381</v>
      </c>
      <c r="N668" s="11" t="s">
        <v>381</v>
      </c>
      <c r="O668" s="11" t="s">
        <v>381</v>
      </c>
      <c r="P668" s="11" t="s">
        <v>381</v>
      </c>
      <c r="Q668" s="11" t="s">
        <v>381</v>
      </c>
      <c r="R668" s="11" t="s">
        <v>381</v>
      </c>
      <c r="S668" s="11" t="s">
        <v>381</v>
      </c>
      <c r="T668" s="11" t="s">
        <v>381</v>
      </c>
      <c r="U668" s="11" t="s">
        <v>381</v>
      </c>
      <c r="V668" s="11" t="s">
        <v>381</v>
      </c>
      <c r="W668" s="11" t="s">
        <v>381</v>
      </c>
      <c r="X668" s="11" t="s">
        <v>381</v>
      </c>
      <c r="Y668" s="11" t="s">
        <v>381</v>
      </c>
      <c r="Z668" s="11">
        <v>4.2369999999999998E-2</v>
      </c>
      <c r="AA668" s="11">
        <v>0.26912999999999998</v>
      </c>
      <c r="AB668" s="11">
        <v>3.5100000000000001E-3</v>
      </c>
      <c r="AC668" s="11">
        <v>0.31501000000000001</v>
      </c>
      <c r="AD668" s="71"/>
      <c r="AE668" s="71"/>
      <c r="AF668" s="71">
        <f t="shared" si="35"/>
        <v>0</v>
      </c>
      <c r="AG668" s="277" t="s">
        <v>907</v>
      </c>
      <c r="AH668" s="277" t="s">
        <v>523</v>
      </c>
      <c r="AI668" s="276" t="s">
        <v>524</v>
      </c>
      <c r="AJ668" s="276" t="s">
        <v>525</v>
      </c>
      <c r="AK668" s="276" t="s">
        <v>264</v>
      </c>
      <c r="AL668" s="277" t="s">
        <v>57</v>
      </c>
      <c r="AM668" s="276" t="s">
        <v>517</v>
      </c>
      <c r="AN668" s="276" t="s">
        <v>518</v>
      </c>
      <c r="AO668" s="277" t="s">
        <v>519</v>
      </c>
    </row>
    <row r="669" spans="1:41" ht="15" thickBot="1" x14ac:dyDescent="0.4">
      <c r="A669" s="8">
        <v>2025</v>
      </c>
      <c r="B669" s="9" t="s">
        <v>54</v>
      </c>
      <c r="C669" s="9" t="s">
        <v>57</v>
      </c>
      <c r="D669" s="9" t="s">
        <v>264</v>
      </c>
      <c r="E669" s="9" t="s">
        <v>31</v>
      </c>
      <c r="F669" s="8">
        <v>2031</v>
      </c>
      <c r="G669" s="11" t="s">
        <v>381</v>
      </c>
      <c r="H669" s="11" t="s">
        <v>381</v>
      </c>
      <c r="I669" s="11" t="s">
        <v>381</v>
      </c>
      <c r="J669" s="11" t="s">
        <v>381</v>
      </c>
      <c r="K669" s="11" t="s">
        <v>381</v>
      </c>
      <c r="L669" s="11" t="s">
        <v>381</v>
      </c>
      <c r="M669" s="11" t="s">
        <v>381</v>
      </c>
      <c r="N669" s="11" t="s">
        <v>381</v>
      </c>
      <c r="O669" s="11" t="s">
        <v>381</v>
      </c>
      <c r="P669" s="11" t="s">
        <v>381</v>
      </c>
      <c r="Q669" s="11" t="s">
        <v>381</v>
      </c>
      <c r="R669" s="11" t="s">
        <v>381</v>
      </c>
      <c r="S669" s="11" t="s">
        <v>381</v>
      </c>
      <c r="T669" s="11" t="s">
        <v>381</v>
      </c>
      <c r="U669" s="11" t="s">
        <v>381</v>
      </c>
      <c r="V669" s="11" t="s">
        <v>381</v>
      </c>
      <c r="W669" s="11" t="s">
        <v>381</v>
      </c>
      <c r="X669" s="11" t="s">
        <v>381</v>
      </c>
      <c r="Y669" s="11" t="s">
        <v>381</v>
      </c>
      <c r="Z669" s="11">
        <v>3.8460000000000001E-2</v>
      </c>
      <c r="AA669" s="11">
        <v>0.25988</v>
      </c>
      <c r="AB669" s="11">
        <v>3.7399999999999998E-3</v>
      </c>
      <c r="AC669" s="11">
        <v>0.30207000000000001</v>
      </c>
      <c r="AD669" s="71"/>
      <c r="AE669" s="71"/>
      <c r="AF669" s="71">
        <f t="shared" si="35"/>
        <v>0</v>
      </c>
      <c r="AG669" s="277" t="s">
        <v>907</v>
      </c>
      <c r="AH669" s="277" t="s">
        <v>523</v>
      </c>
      <c r="AI669" s="276" t="s">
        <v>524</v>
      </c>
      <c r="AJ669" s="276" t="s">
        <v>525</v>
      </c>
      <c r="AK669" s="276" t="s">
        <v>264</v>
      </c>
      <c r="AL669" s="277" t="s">
        <v>57</v>
      </c>
      <c r="AM669" s="276" t="s">
        <v>517</v>
      </c>
      <c r="AN669" s="276" t="s">
        <v>518</v>
      </c>
      <c r="AO669" s="277" t="s">
        <v>519</v>
      </c>
    </row>
    <row r="670" spans="1:41" ht="15" thickBot="1" x14ac:dyDescent="0.4">
      <c r="A670" s="8">
        <v>2025</v>
      </c>
      <c r="B670" s="9" t="s">
        <v>54</v>
      </c>
      <c r="C670" s="9" t="s">
        <v>57</v>
      </c>
      <c r="D670" s="9" t="s">
        <v>264</v>
      </c>
      <c r="E670" s="9" t="s">
        <v>31</v>
      </c>
      <c r="F670" s="8">
        <v>2032</v>
      </c>
      <c r="G670" s="11" t="s">
        <v>381</v>
      </c>
      <c r="H670" s="11" t="s">
        <v>381</v>
      </c>
      <c r="I670" s="11" t="s">
        <v>381</v>
      </c>
      <c r="J670" s="11" t="s">
        <v>381</v>
      </c>
      <c r="K670" s="11" t="s">
        <v>381</v>
      </c>
      <c r="L670" s="11" t="s">
        <v>381</v>
      </c>
      <c r="M670" s="11" t="s">
        <v>381</v>
      </c>
      <c r="N670" s="11" t="s">
        <v>381</v>
      </c>
      <c r="O670" s="11" t="s">
        <v>381</v>
      </c>
      <c r="P670" s="11" t="s">
        <v>381</v>
      </c>
      <c r="Q670" s="11" t="s">
        <v>381</v>
      </c>
      <c r="R670" s="11" t="s">
        <v>381</v>
      </c>
      <c r="S670" s="11" t="s">
        <v>381</v>
      </c>
      <c r="T670" s="11" t="s">
        <v>381</v>
      </c>
      <c r="U670" s="11" t="s">
        <v>381</v>
      </c>
      <c r="V670" s="11" t="s">
        <v>381</v>
      </c>
      <c r="W670" s="11" t="s">
        <v>381</v>
      </c>
      <c r="X670" s="11" t="s">
        <v>381</v>
      </c>
      <c r="Y670" s="11" t="s">
        <v>381</v>
      </c>
      <c r="Z670" s="11">
        <v>4.19E-2</v>
      </c>
      <c r="AA670" s="11">
        <v>0.26921</v>
      </c>
      <c r="AB670" s="11">
        <v>3.9899999999999996E-3</v>
      </c>
      <c r="AC670" s="11">
        <v>0.31509999999999999</v>
      </c>
      <c r="AD670" s="71"/>
      <c r="AE670" s="71"/>
      <c r="AF670" s="71">
        <f t="shared" si="35"/>
        <v>0</v>
      </c>
      <c r="AG670" s="277" t="s">
        <v>907</v>
      </c>
      <c r="AH670" s="277" t="s">
        <v>523</v>
      </c>
      <c r="AI670" s="276" t="s">
        <v>524</v>
      </c>
      <c r="AJ670" s="276" t="s">
        <v>525</v>
      </c>
      <c r="AK670" s="276" t="s">
        <v>264</v>
      </c>
      <c r="AL670" s="277" t="s">
        <v>57</v>
      </c>
      <c r="AM670" s="276" t="s">
        <v>517</v>
      </c>
      <c r="AN670" s="276" t="s">
        <v>518</v>
      </c>
      <c r="AO670" s="277" t="s">
        <v>519</v>
      </c>
    </row>
    <row r="671" spans="1:41" ht="15" thickBot="1" x14ac:dyDescent="0.4">
      <c r="A671" s="8">
        <v>2025</v>
      </c>
      <c r="B671" s="9" t="s">
        <v>54</v>
      </c>
      <c r="C671" s="9" t="s">
        <v>57</v>
      </c>
      <c r="D671" s="9" t="s">
        <v>264</v>
      </c>
      <c r="E671" s="9" t="s">
        <v>31</v>
      </c>
      <c r="F671" s="8">
        <v>2033</v>
      </c>
      <c r="G671" s="11" t="s">
        <v>381</v>
      </c>
      <c r="H671" s="11" t="s">
        <v>381</v>
      </c>
      <c r="I671" s="11" t="s">
        <v>381</v>
      </c>
      <c r="J671" s="11" t="s">
        <v>381</v>
      </c>
      <c r="K671" s="11" t="s">
        <v>381</v>
      </c>
      <c r="L671" s="11" t="s">
        <v>381</v>
      </c>
      <c r="M671" s="11" t="s">
        <v>381</v>
      </c>
      <c r="N671" s="11" t="s">
        <v>381</v>
      </c>
      <c r="O671" s="11" t="s">
        <v>381</v>
      </c>
      <c r="P671" s="11" t="s">
        <v>381</v>
      </c>
      <c r="Q671" s="11" t="s">
        <v>381</v>
      </c>
      <c r="R671" s="11" t="s">
        <v>381</v>
      </c>
      <c r="S671" s="11" t="s">
        <v>381</v>
      </c>
      <c r="T671" s="11" t="s">
        <v>381</v>
      </c>
      <c r="U671" s="11" t="s">
        <v>381</v>
      </c>
      <c r="V671" s="11" t="s">
        <v>381</v>
      </c>
      <c r="W671" s="11" t="s">
        <v>381</v>
      </c>
      <c r="X671" s="11" t="s">
        <v>381</v>
      </c>
      <c r="Y671" s="11" t="s">
        <v>381</v>
      </c>
      <c r="Z671" s="11">
        <v>4.6609999999999999E-2</v>
      </c>
      <c r="AA671" s="11">
        <v>0.28259000000000001</v>
      </c>
      <c r="AB671" s="11">
        <v>8.4799999999999997E-3</v>
      </c>
      <c r="AC671" s="11">
        <v>0.33767999999999998</v>
      </c>
      <c r="AD671" s="71"/>
      <c r="AE671" s="71"/>
      <c r="AF671" s="71">
        <f t="shared" si="35"/>
        <v>0</v>
      </c>
      <c r="AG671" s="277" t="s">
        <v>907</v>
      </c>
      <c r="AH671" s="277" t="s">
        <v>523</v>
      </c>
      <c r="AI671" s="276" t="s">
        <v>524</v>
      </c>
      <c r="AJ671" s="276" t="s">
        <v>525</v>
      </c>
      <c r="AK671" s="276" t="s">
        <v>264</v>
      </c>
      <c r="AL671" s="277" t="s">
        <v>57</v>
      </c>
      <c r="AM671" s="276" t="s">
        <v>517</v>
      </c>
      <c r="AN671" s="276" t="s">
        <v>518</v>
      </c>
      <c r="AO671" s="277" t="s">
        <v>519</v>
      </c>
    </row>
    <row r="672" spans="1:41" ht="15" thickBot="1" x14ac:dyDescent="0.4">
      <c r="A672" s="8">
        <v>2025</v>
      </c>
      <c r="B672" s="9" t="s">
        <v>54</v>
      </c>
      <c r="C672" s="9" t="s">
        <v>57</v>
      </c>
      <c r="D672" s="9" t="s">
        <v>264</v>
      </c>
      <c r="E672" s="9" t="s">
        <v>31</v>
      </c>
      <c r="F672" s="8">
        <v>2034</v>
      </c>
      <c r="G672" s="11" t="s">
        <v>381</v>
      </c>
      <c r="H672" s="11" t="s">
        <v>381</v>
      </c>
      <c r="I672" s="11" t="s">
        <v>381</v>
      </c>
      <c r="J672" s="11" t="s">
        <v>381</v>
      </c>
      <c r="K672" s="11" t="s">
        <v>381</v>
      </c>
      <c r="L672" s="11" t="s">
        <v>381</v>
      </c>
      <c r="M672" s="11" t="s">
        <v>381</v>
      </c>
      <c r="N672" s="11" t="s">
        <v>381</v>
      </c>
      <c r="O672" s="11" t="s">
        <v>381</v>
      </c>
      <c r="P672" s="11" t="s">
        <v>381</v>
      </c>
      <c r="Q672" s="11" t="s">
        <v>381</v>
      </c>
      <c r="R672" s="11" t="s">
        <v>381</v>
      </c>
      <c r="S672" s="11" t="s">
        <v>381</v>
      </c>
      <c r="T672" s="11" t="s">
        <v>381</v>
      </c>
      <c r="U672" s="11" t="s">
        <v>381</v>
      </c>
      <c r="V672" s="11" t="s">
        <v>381</v>
      </c>
      <c r="W672" s="11" t="s">
        <v>381</v>
      </c>
      <c r="X672" s="11" t="s">
        <v>381</v>
      </c>
      <c r="Y672" s="11" t="s">
        <v>381</v>
      </c>
      <c r="Z672" s="11">
        <v>3.6490000000000002E-2</v>
      </c>
      <c r="AA672" s="11">
        <v>0.30447000000000002</v>
      </c>
      <c r="AB672" s="11">
        <v>9.2499999999999995E-3</v>
      </c>
      <c r="AC672" s="11">
        <v>0.35021000000000002</v>
      </c>
      <c r="AD672" s="71"/>
      <c r="AE672" s="71"/>
      <c r="AF672" s="71">
        <f t="shared" si="35"/>
        <v>0</v>
      </c>
      <c r="AG672" s="277" t="s">
        <v>907</v>
      </c>
      <c r="AH672" s="277" t="s">
        <v>523</v>
      </c>
      <c r="AI672" s="276" t="s">
        <v>524</v>
      </c>
      <c r="AJ672" s="276" t="s">
        <v>525</v>
      </c>
      <c r="AK672" s="276" t="s">
        <v>264</v>
      </c>
      <c r="AL672" s="277" t="s">
        <v>57</v>
      </c>
      <c r="AM672" s="276" t="s">
        <v>517</v>
      </c>
      <c r="AN672" s="276" t="s">
        <v>518</v>
      </c>
      <c r="AO672" s="277" t="s">
        <v>519</v>
      </c>
    </row>
    <row r="673" spans="1:41" ht="15" thickBot="1" x14ac:dyDescent="0.4">
      <c r="A673" s="8">
        <v>2025</v>
      </c>
      <c r="B673" s="9" t="s">
        <v>54</v>
      </c>
      <c r="C673" s="9" t="s">
        <v>57</v>
      </c>
      <c r="D673" s="9" t="s">
        <v>264</v>
      </c>
      <c r="E673" s="9" t="s">
        <v>31</v>
      </c>
      <c r="F673" s="8">
        <v>2035</v>
      </c>
      <c r="G673" s="11" t="s">
        <v>381</v>
      </c>
      <c r="H673" s="11" t="s">
        <v>381</v>
      </c>
      <c r="I673" s="11" t="s">
        <v>381</v>
      </c>
      <c r="J673" s="11" t="s">
        <v>381</v>
      </c>
      <c r="K673" s="11" t="s">
        <v>381</v>
      </c>
      <c r="L673" s="11" t="s">
        <v>381</v>
      </c>
      <c r="M673" s="11" t="s">
        <v>381</v>
      </c>
      <c r="N673" s="11" t="s">
        <v>381</v>
      </c>
      <c r="O673" s="11" t="s">
        <v>381</v>
      </c>
      <c r="P673" s="11" t="s">
        <v>381</v>
      </c>
      <c r="Q673" s="11" t="s">
        <v>381</v>
      </c>
      <c r="R673" s="11" t="s">
        <v>381</v>
      </c>
      <c r="S673" s="11" t="s">
        <v>381</v>
      </c>
      <c r="T673" s="11" t="s">
        <v>381</v>
      </c>
      <c r="U673" s="11" t="s">
        <v>381</v>
      </c>
      <c r="V673" s="11" t="s">
        <v>381</v>
      </c>
      <c r="W673" s="11" t="s">
        <v>381</v>
      </c>
      <c r="X673" s="11" t="s">
        <v>381</v>
      </c>
      <c r="Y673" s="11" t="s">
        <v>381</v>
      </c>
      <c r="Z673" s="11">
        <v>1.5650000000000001E-2</v>
      </c>
      <c r="AA673" s="11">
        <v>0.30320999999999998</v>
      </c>
      <c r="AB673" s="11">
        <v>1.034E-2</v>
      </c>
      <c r="AC673" s="11">
        <v>0.32919999999999999</v>
      </c>
      <c r="AD673" s="71"/>
      <c r="AE673" s="71"/>
      <c r="AF673" s="71">
        <f t="shared" si="35"/>
        <v>0</v>
      </c>
      <c r="AG673" s="277" t="s">
        <v>907</v>
      </c>
      <c r="AH673" s="277" t="s">
        <v>523</v>
      </c>
      <c r="AI673" s="276" t="s">
        <v>524</v>
      </c>
      <c r="AJ673" s="276" t="s">
        <v>525</v>
      </c>
      <c r="AK673" s="276" t="s">
        <v>264</v>
      </c>
      <c r="AL673" s="277" t="s">
        <v>57</v>
      </c>
      <c r="AM673" s="276" t="s">
        <v>517</v>
      </c>
      <c r="AN673" s="276" t="s">
        <v>518</v>
      </c>
      <c r="AO673" s="277" t="s">
        <v>519</v>
      </c>
    </row>
    <row r="674" spans="1:41" ht="15" thickBot="1" x14ac:dyDescent="0.4">
      <c r="A674" s="8">
        <v>2025</v>
      </c>
      <c r="B674" s="9" t="s">
        <v>54</v>
      </c>
      <c r="C674" s="9" t="s">
        <v>57</v>
      </c>
      <c r="D674" s="9" t="s">
        <v>264</v>
      </c>
      <c r="E674" s="9" t="s">
        <v>32</v>
      </c>
      <c r="F674" s="8">
        <v>2025</v>
      </c>
      <c r="G674" s="11">
        <v>0</v>
      </c>
      <c r="H674" s="11">
        <v>1.0069300000000001</v>
      </c>
      <c r="I674" s="11">
        <v>0.20297000000000001</v>
      </c>
      <c r="J674" s="11">
        <v>2.6350699999999998</v>
      </c>
      <c r="K674" s="11">
        <v>2.7716500000000002</v>
      </c>
      <c r="L674" s="11">
        <v>8.0543099999999992</v>
      </c>
      <c r="M674" s="11">
        <v>0</v>
      </c>
      <c r="N674" s="11" t="s">
        <v>35</v>
      </c>
      <c r="O674" s="11">
        <v>0</v>
      </c>
      <c r="P674" s="11">
        <v>0.22317000000000001</v>
      </c>
      <c r="Q674" s="11" t="s">
        <v>35</v>
      </c>
      <c r="R674" s="11">
        <v>0</v>
      </c>
      <c r="S674" s="11">
        <v>0</v>
      </c>
      <c r="T674" s="11">
        <v>15.59126</v>
      </c>
      <c r="U674" s="11">
        <v>0</v>
      </c>
      <c r="V674" s="11">
        <v>0</v>
      </c>
      <c r="W674" s="11">
        <v>0</v>
      </c>
      <c r="X674" s="11">
        <v>0</v>
      </c>
      <c r="Y674" s="11">
        <v>15.59126</v>
      </c>
      <c r="Z674" s="11">
        <v>0.94228999999999996</v>
      </c>
      <c r="AA674" s="11">
        <v>0.70211999999999997</v>
      </c>
      <c r="AB674" s="11">
        <v>0.98021999999999998</v>
      </c>
      <c r="AC674" s="11">
        <v>2.6246299999999998</v>
      </c>
      <c r="AD674" s="71">
        <f t="shared" si="33"/>
        <v>0.69720000000000004</v>
      </c>
      <c r="AE674" s="71">
        <f t="shared" si="34"/>
        <v>0</v>
      </c>
      <c r="AF674" s="71">
        <f t="shared" si="35"/>
        <v>0</v>
      </c>
      <c r="AG674" s="277" t="s">
        <v>908</v>
      </c>
      <c r="AH674" s="277" t="s">
        <v>523</v>
      </c>
      <c r="AI674" s="276" t="s">
        <v>524</v>
      </c>
      <c r="AJ674" s="276" t="s">
        <v>525</v>
      </c>
      <c r="AK674" s="276" t="s">
        <v>264</v>
      </c>
      <c r="AL674" s="277" t="s">
        <v>57</v>
      </c>
      <c r="AM674" s="276" t="s">
        <v>517</v>
      </c>
      <c r="AN674" s="276" t="s">
        <v>518</v>
      </c>
      <c r="AO674" s="277" t="s">
        <v>519</v>
      </c>
    </row>
    <row r="675" spans="1:41" ht="15" thickBot="1" x14ac:dyDescent="0.4">
      <c r="A675" s="8">
        <v>2025</v>
      </c>
      <c r="B675" s="9" t="s">
        <v>54</v>
      </c>
      <c r="C675" s="9" t="s">
        <v>57</v>
      </c>
      <c r="D675" s="9" t="s">
        <v>264</v>
      </c>
      <c r="E675" s="9" t="s">
        <v>32</v>
      </c>
      <c r="F675" s="8">
        <v>2026</v>
      </c>
      <c r="G675" s="11">
        <v>0</v>
      </c>
      <c r="H675" s="11">
        <v>1.05189</v>
      </c>
      <c r="I675" s="11">
        <v>0.27048</v>
      </c>
      <c r="J675" s="11">
        <v>3.1775899999999999</v>
      </c>
      <c r="K675" s="11">
        <v>2.83765</v>
      </c>
      <c r="L675" s="11">
        <v>8.7387800000000002</v>
      </c>
      <c r="M675" s="11">
        <v>0</v>
      </c>
      <c r="N675" s="11" t="s">
        <v>35</v>
      </c>
      <c r="O675" s="11">
        <v>0</v>
      </c>
      <c r="P675" s="11">
        <v>0.69991999999999999</v>
      </c>
      <c r="Q675" s="11" t="s">
        <v>35</v>
      </c>
      <c r="R675" s="11">
        <v>0</v>
      </c>
      <c r="S675" s="11">
        <v>0</v>
      </c>
      <c r="T675" s="11">
        <v>17.57273</v>
      </c>
      <c r="U675" s="11">
        <v>0</v>
      </c>
      <c r="V675" s="11">
        <v>0</v>
      </c>
      <c r="W675" s="11">
        <v>0</v>
      </c>
      <c r="X675" s="11">
        <v>0</v>
      </c>
      <c r="Y675" s="11">
        <v>17.57273</v>
      </c>
      <c r="Z675" s="11">
        <v>0.77320999999999995</v>
      </c>
      <c r="AA675" s="11">
        <v>0.92788999999999999</v>
      </c>
      <c r="AB675" s="11">
        <v>1.07545</v>
      </c>
      <c r="AC675" s="11">
        <v>2.7765599999999999</v>
      </c>
      <c r="AD675" s="71">
        <f t="shared" si="33"/>
        <v>0.7964</v>
      </c>
      <c r="AE675" s="71">
        <f t="shared" si="34"/>
        <v>0</v>
      </c>
      <c r="AF675" s="71">
        <f t="shared" si="35"/>
        <v>0</v>
      </c>
      <c r="AG675" s="277" t="s">
        <v>908</v>
      </c>
      <c r="AH675" s="277" t="s">
        <v>523</v>
      </c>
      <c r="AI675" s="276" t="s">
        <v>524</v>
      </c>
      <c r="AJ675" s="276" t="s">
        <v>525</v>
      </c>
      <c r="AK675" s="276" t="s">
        <v>264</v>
      </c>
      <c r="AL675" s="277" t="s">
        <v>57</v>
      </c>
      <c r="AM675" s="276" t="s">
        <v>517</v>
      </c>
      <c r="AN675" s="276" t="s">
        <v>518</v>
      </c>
      <c r="AO675" s="277" t="s">
        <v>519</v>
      </c>
    </row>
    <row r="676" spans="1:41" ht="15" thickBot="1" x14ac:dyDescent="0.4">
      <c r="A676" s="8">
        <v>2025</v>
      </c>
      <c r="B676" s="9" t="s">
        <v>54</v>
      </c>
      <c r="C676" s="9" t="s">
        <v>57</v>
      </c>
      <c r="D676" s="9" t="s">
        <v>264</v>
      </c>
      <c r="E676" s="9" t="s">
        <v>32</v>
      </c>
      <c r="F676" s="8">
        <v>2027</v>
      </c>
      <c r="G676" s="11">
        <v>0</v>
      </c>
      <c r="H676" s="11">
        <v>1.2456199999999999</v>
      </c>
      <c r="I676" s="11">
        <v>0.29682999999999998</v>
      </c>
      <c r="J676" s="11">
        <v>3.3644799999999999</v>
      </c>
      <c r="K676" s="11">
        <v>2.54</v>
      </c>
      <c r="L676" s="11">
        <v>10.09779</v>
      </c>
      <c r="M676" s="11">
        <v>0</v>
      </c>
      <c r="N676" s="11" t="s">
        <v>35</v>
      </c>
      <c r="O676" s="11">
        <v>0</v>
      </c>
      <c r="P676" s="11">
        <v>0.93393999999999999</v>
      </c>
      <c r="Q676" s="11" t="s">
        <v>35</v>
      </c>
      <c r="R676" s="11">
        <v>0</v>
      </c>
      <c r="S676" s="11">
        <v>0</v>
      </c>
      <c r="T676" s="11">
        <v>19.3901</v>
      </c>
      <c r="U676" s="11">
        <v>0</v>
      </c>
      <c r="V676" s="11">
        <v>0</v>
      </c>
      <c r="W676" s="11">
        <v>0</v>
      </c>
      <c r="X676" s="11">
        <v>0</v>
      </c>
      <c r="Y676" s="11">
        <v>19.3901</v>
      </c>
      <c r="Z676" s="11">
        <v>0.53098000000000001</v>
      </c>
      <c r="AA676" s="11">
        <v>1.36859</v>
      </c>
      <c r="AB676" s="11">
        <v>1.01518</v>
      </c>
      <c r="AC676" s="11">
        <v>2.9147400000000001</v>
      </c>
      <c r="AD676" s="71">
        <f t="shared" si="33"/>
        <v>0.91139999999999999</v>
      </c>
      <c r="AE676" s="71">
        <f t="shared" si="34"/>
        <v>0</v>
      </c>
      <c r="AF676" s="71">
        <f t="shared" si="35"/>
        <v>0</v>
      </c>
      <c r="AG676" s="277" t="s">
        <v>908</v>
      </c>
      <c r="AH676" s="277" t="s">
        <v>523</v>
      </c>
      <c r="AI676" s="276" t="s">
        <v>524</v>
      </c>
      <c r="AJ676" s="276" t="s">
        <v>525</v>
      </c>
      <c r="AK676" s="276" t="s">
        <v>264</v>
      </c>
      <c r="AL676" s="277" t="s">
        <v>57</v>
      </c>
      <c r="AM676" s="276" t="s">
        <v>517</v>
      </c>
      <c r="AN676" s="276" t="s">
        <v>518</v>
      </c>
      <c r="AO676" s="277" t="s">
        <v>519</v>
      </c>
    </row>
    <row r="677" spans="1:41" ht="15" thickBot="1" x14ac:dyDescent="0.4">
      <c r="A677" s="8">
        <v>2025</v>
      </c>
      <c r="B677" s="9" t="s">
        <v>54</v>
      </c>
      <c r="C677" s="9" t="s">
        <v>57</v>
      </c>
      <c r="D677" s="9" t="s">
        <v>264</v>
      </c>
      <c r="E677" s="9" t="s">
        <v>32</v>
      </c>
      <c r="F677" s="8">
        <v>2028</v>
      </c>
      <c r="G677" s="11">
        <v>0</v>
      </c>
      <c r="H677" s="11">
        <v>1.0621</v>
      </c>
      <c r="I677" s="11">
        <v>0.49784</v>
      </c>
      <c r="J677" s="11">
        <v>3.9780600000000002</v>
      </c>
      <c r="K677" s="11">
        <v>2.6440399999999999</v>
      </c>
      <c r="L677" s="11">
        <v>9.8597999999999999</v>
      </c>
      <c r="M677" s="11">
        <v>0</v>
      </c>
      <c r="N677" s="11" t="s">
        <v>35</v>
      </c>
      <c r="O677" s="11">
        <v>0</v>
      </c>
      <c r="P677" s="11">
        <v>1.0360100000000001</v>
      </c>
      <c r="Q677" s="11" t="s">
        <v>35</v>
      </c>
      <c r="R677" s="11">
        <v>0</v>
      </c>
      <c r="S677" s="11">
        <v>0</v>
      </c>
      <c r="T677" s="11">
        <v>19.91555</v>
      </c>
      <c r="U677" s="11">
        <v>0</v>
      </c>
      <c r="V677" s="11">
        <v>0</v>
      </c>
      <c r="W677" s="11">
        <v>0</v>
      </c>
      <c r="X677" s="11">
        <v>0</v>
      </c>
      <c r="Y677" s="11">
        <v>19.91555</v>
      </c>
      <c r="Z677" s="11">
        <v>0.52280000000000004</v>
      </c>
      <c r="AA677" s="11">
        <v>1.1916500000000001</v>
      </c>
      <c r="AB677" s="11">
        <v>0.77590000000000003</v>
      </c>
      <c r="AC677" s="11">
        <v>2.4903499999999998</v>
      </c>
      <c r="AD677" s="71">
        <f t="shared" si="33"/>
        <v>0.8377</v>
      </c>
      <c r="AE677" s="71">
        <f t="shared" si="34"/>
        <v>0</v>
      </c>
      <c r="AF677" s="71">
        <f t="shared" si="35"/>
        <v>0</v>
      </c>
      <c r="AG677" s="277" t="s">
        <v>908</v>
      </c>
      <c r="AH677" s="277" t="s">
        <v>523</v>
      </c>
      <c r="AI677" s="276" t="s">
        <v>524</v>
      </c>
      <c r="AJ677" s="276" t="s">
        <v>525</v>
      </c>
      <c r="AK677" s="276" t="s">
        <v>264</v>
      </c>
      <c r="AL677" s="277" t="s">
        <v>57</v>
      </c>
      <c r="AM677" s="276" t="s">
        <v>517</v>
      </c>
      <c r="AN677" s="276" t="s">
        <v>518</v>
      </c>
      <c r="AO677" s="277" t="s">
        <v>519</v>
      </c>
    </row>
    <row r="678" spans="1:41" ht="15" thickBot="1" x14ac:dyDescent="0.4">
      <c r="A678" s="8">
        <v>2025</v>
      </c>
      <c r="B678" s="9" t="s">
        <v>54</v>
      </c>
      <c r="C678" s="9" t="s">
        <v>57</v>
      </c>
      <c r="D678" s="9" t="s">
        <v>264</v>
      </c>
      <c r="E678" s="9" t="s">
        <v>32</v>
      </c>
      <c r="F678" s="8">
        <v>2029</v>
      </c>
      <c r="G678" s="11">
        <v>0</v>
      </c>
      <c r="H678" s="11">
        <v>1.39944</v>
      </c>
      <c r="I678" s="11">
        <v>0.60680999999999996</v>
      </c>
      <c r="J678" s="11">
        <v>4.14954</v>
      </c>
      <c r="K678" s="11">
        <v>2.4882</v>
      </c>
      <c r="L678" s="11">
        <v>8.8908100000000001</v>
      </c>
      <c r="M678" s="11">
        <v>0</v>
      </c>
      <c r="N678" s="11" t="s">
        <v>35</v>
      </c>
      <c r="O678" s="11">
        <v>0</v>
      </c>
      <c r="P678" s="11">
        <v>1.19211</v>
      </c>
      <c r="Q678" s="11" t="s">
        <v>35</v>
      </c>
      <c r="R678" s="11">
        <v>0</v>
      </c>
      <c r="S678" s="11">
        <v>0</v>
      </c>
      <c r="T678" s="11">
        <v>19.301760000000002</v>
      </c>
      <c r="U678" s="11">
        <v>0</v>
      </c>
      <c r="V678" s="11">
        <v>0</v>
      </c>
      <c r="W678" s="11">
        <v>0</v>
      </c>
      <c r="X678" s="11">
        <v>0</v>
      </c>
      <c r="Y678" s="11">
        <v>19.301760000000002</v>
      </c>
      <c r="Z678" s="11">
        <v>0.77134999999999998</v>
      </c>
      <c r="AA678" s="11">
        <v>1.4719599999999999</v>
      </c>
      <c r="AB678" s="11">
        <v>0.79959000000000002</v>
      </c>
      <c r="AC678" s="11">
        <v>3.0428999999999999</v>
      </c>
      <c r="AD678" s="71">
        <f t="shared" si="33"/>
        <v>0.57489999999999997</v>
      </c>
      <c r="AE678" s="71">
        <f t="shared" si="34"/>
        <v>0</v>
      </c>
      <c r="AF678" s="71">
        <f t="shared" si="35"/>
        <v>0</v>
      </c>
      <c r="AG678" s="277" t="s">
        <v>908</v>
      </c>
      <c r="AH678" s="277" t="s">
        <v>523</v>
      </c>
      <c r="AI678" s="276" t="s">
        <v>524</v>
      </c>
      <c r="AJ678" s="276" t="s">
        <v>525</v>
      </c>
      <c r="AK678" s="276" t="s">
        <v>264</v>
      </c>
      <c r="AL678" s="277" t="s">
        <v>57</v>
      </c>
      <c r="AM678" s="276" t="s">
        <v>517</v>
      </c>
      <c r="AN678" s="276" t="s">
        <v>518</v>
      </c>
      <c r="AO678" s="277" t="s">
        <v>519</v>
      </c>
    </row>
    <row r="679" spans="1:41" ht="15" thickBot="1" x14ac:dyDescent="0.4">
      <c r="A679" s="8">
        <v>2025</v>
      </c>
      <c r="B679" s="9" t="s">
        <v>54</v>
      </c>
      <c r="C679" s="9" t="s">
        <v>57</v>
      </c>
      <c r="D679" s="9" t="s">
        <v>264</v>
      </c>
      <c r="E679" s="9" t="s">
        <v>32</v>
      </c>
      <c r="F679" s="8">
        <v>2030</v>
      </c>
      <c r="G679" s="11">
        <v>0</v>
      </c>
      <c r="H679" s="11">
        <v>1.10659</v>
      </c>
      <c r="I679" s="11">
        <v>0.60675999999999997</v>
      </c>
      <c r="J679" s="11">
        <v>4.1564800000000002</v>
      </c>
      <c r="K679" s="11">
        <v>1.7820199999999999</v>
      </c>
      <c r="L679" s="11">
        <v>8.4901800000000005</v>
      </c>
      <c r="M679" s="11">
        <v>0</v>
      </c>
      <c r="N679" s="11" t="s">
        <v>35</v>
      </c>
      <c r="O679" s="11">
        <v>0</v>
      </c>
      <c r="P679" s="11">
        <v>1.35005</v>
      </c>
      <c r="Q679" s="11" t="s">
        <v>35</v>
      </c>
      <c r="R679" s="11">
        <v>0</v>
      </c>
      <c r="S679" s="11">
        <v>0</v>
      </c>
      <c r="T679" s="11">
        <v>17.984480000000001</v>
      </c>
      <c r="U679" s="11">
        <v>0</v>
      </c>
      <c r="V679" s="11">
        <v>0</v>
      </c>
      <c r="W679" s="11">
        <v>0</v>
      </c>
      <c r="X679" s="11">
        <v>0</v>
      </c>
      <c r="Y679" s="11">
        <v>17.984480000000001</v>
      </c>
      <c r="Z679" s="11">
        <v>0.62682000000000004</v>
      </c>
      <c r="AA679" s="11">
        <v>1.5102500000000001</v>
      </c>
      <c r="AB679" s="11">
        <v>0.53905000000000003</v>
      </c>
      <c r="AC679" s="11">
        <v>2.6761200000000001</v>
      </c>
      <c r="AD679" s="71">
        <f t="shared" si="33"/>
        <v>0.4924</v>
      </c>
      <c r="AE679" s="71">
        <f t="shared" si="34"/>
        <v>0</v>
      </c>
      <c r="AF679" s="71">
        <f t="shared" si="35"/>
        <v>0</v>
      </c>
      <c r="AG679" s="277" t="s">
        <v>908</v>
      </c>
      <c r="AH679" s="277" t="s">
        <v>523</v>
      </c>
      <c r="AI679" s="276" t="s">
        <v>524</v>
      </c>
      <c r="AJ679" s="276" t="s">
        <v>525</v>
      </c>
      <c r="AK679" s="276" t="s">
        <v>264</v>
      </c>
      <c r="AL679" s="277" t="s">
        <v>57</v>
      </c>
      <c r="AM679" s="276" t="s">
        <v>517</v>
      </c>
      <c r="AN679" s="276" t="s">
        <v>518</v>
      </c>
      <c r="AO679" s="277" t="s">
        <v>519</v>
      </c>
    </row>
    <row r="680" spans="1:41" ht="15" thickBot="1" x14ac:dyDescent="0.4">
      <c r="A680" s="8">
        <v>2025</v>
      </c>
      <c r="B680" s="9" t="s">
        <v>54</v>
      </c>
      <c r="C680" s="9" t="s">
        <v>57</v>
      </c>
      <c r="D680" s="9" t="s">
        <v>264</v>
      </c>
      <c r="E680" s="9" t="s">
        <v>32</v>
      </c>
      <c r="F680" s="8">
        <v>2031</v>
      </c>
      <c r="G680" s="11">
        <v>0</v>
      </c>
      <c r="H680" s="11">
        <v>1.5071300000000001</v>
      </c>
      <c r="I680" s="11">
        <v>0.83692</v>
      </c>
      <c r="J680" s="11">
        <v>4.8680199999999996</v>
      </c>
      <c r="K680" s="11">
        <v>2.0668299999999999</v>
      </c>
      <c r="L680" s="11">
        <v>9.7011800000000008</v>
      </c>
      <c r="M680" s="11">
        <v>0</v>
      </c>
      <c r="N680" s="11" t="s">
        <v>35</v>
      </c>
      <c r="O680" s="11">
        <v>0</v>
      </c>
      <c r="P680" s="11">
        <v>1.4460599999999999</v>
      </c>
      <c r="Q680" s="11" t="s">
        <v>35</v>
      </c>
      <c r="R680" s="11">
        <v>0</v>
      </c>
      <c r="S680" s="11">
        <v>0</v>
      </c>
      <c r="T680" s="11">
        <v>20.953340000000001</v>
      </c>
      <c r="U680" s="11">
        <v>0</v>
      </c>
      <c r="V680" s="11">
        <v>0</v>
      </c>
      <c r="W680" s="11">
        <v>0</v>
      </c>
      <c r="X680" s="11">
        <v>0</v>
      </c>
      <c r="Y680" s="11">
        <v>20.953340000000001</v>
      </c>
      <c r="Z680" s="11">
        <v>0.67659000000000002</v>
      </c>
      <c r="AA680" s="11">
        <v>1.4269499999999999</v>
      </c>
      <c r="AB680" s="11">
        <v>0.41542000000000001</v>
      </c>
      <c r="AC680" s="11">
        <v>2.5189599999999999</v>
      </c>
      <c r="AD680" s="71">
        <f t="shared" si="33"/>
        <v>0.5272</v>
      </c>
      <c r="AE680" s="71">
        <f t="shared" si="34"/>
        <v>0</v>
      </c>
      <c r="AF680" s="71">
        <f t="shared" si="35"/>
        <v>0</v>
      </c>
      <c r="AG680" s="277" t="s">
        <v>908</v>
      </c>
      <c r="AH680" s="277" t="s">
        <v>523</v>
      </c>
      <c r="AI680" s="276" t="s">
        <v>524</v>
      </c>
      <c r="AJ680" s="276" t="s">
        <v>525</v>
      </c>
      <c r="AK680" s="276" t="s">
        <v>264</v>
      </c>
      <c r="AL680" s="277" t="s">
        <v>57</v>
      </c>
      <c r="AM680" s="276" t="s">
        <v>517</v>
      </c>
      <c r="AN680" s="276" t="s">
        <v>518</v>
      </c>
      <c r="AO680" s="277" t="s">
        <v>519</v>
      </c>
    </row>
    <row r="681" spans="1:41" ht="15" thickBot="1" x14ac:dyDescent="0.4">
      <c r="A681" s="8">
        <v>2025</v>
      </c>
      <c r="B681" s="9" t="s">
        <v>54</v>
      </c>
      <c r="C681" s="9" t="s">
        <v>57</v>
      </c>
      <c r="D681" s="9" t="s">
        <v>264</v>
      </c>
      <c r="E681" s="9" t="s">
        <v>32</v>
      </c>
      <c r="F681" s="8">
        <v>2032</v>
      </c>
      <c r="G681" s="11">
        <v>0</v>
      </c>
      <c r="H681" s="11">
        <v>1.6588099999999999</v>
      </c>
      <c r="I681" s="11">
        <v>0.67976999999999999</v>
      </c>
      <c r="J681" s="11">
        <v>5.5038900000000002</v>
      </c>
      <c r="K681" s="11">
        <v>1.7758499999999999</v>
      </c>
      <c r="L681" s="11">
        <v>8.3488299999999995</v>
      </c>
      <c r="M681" s="11">
        <v>0</v>
      </c>
      <c r="N681" s="11" t="s">
        <v>35</v>
      </c>
      <c r="O681" s="11">
        <v>0</v>
      </c>
      <c r="P681" s="11">
        <v>1.3421000000000001</v>
      </c>
      <c r="Q681" s="11" t="s">
        <v>35</v>
      </c>
      <c r="R681" s="11">
        <v>0</v>
      </c>
      <c r="S681" s="11">
        <v>0</v>
      </c>
      <c r="T681" s="11">
        <v>19.578620000000001</v>
      </c>
      <c r="U681" s="11">
        <v>0</v>
      </c>
      <c r="V681" s="11">
        <v>0</v>
      </c>
      <c r="W681" s="11">
        <v>0</v>
      </c>
      <c r="X681" s="11">
        <v>0</v>
      </c>
      <c r="Y681" s="11">
        <v>19.578620000000001</v>
      </c>
      <c r="Z681" s="11">
        <v>1.02921</v>
      </c>
      <c r="AA681" s="11">
        <v>1.34914</v>
      </c>
      <c r="AB681" s="11">
        <v>0.50121000000000004</v>
      </c>
      <c r="AC681" s="11">
        <v>2.8795700000000002</v>
      </c>
      <c r="AD681" s="71">
        <f t="shared" si="33"/>
        <v>0.26939999999999997</v>
      </c>
      <c r="AE681" s="71">
        <f t="shared" si="34"/>
        <v>0</v>
      </c>
      <c r="AF681" s="71">
        <f t="shared" si="35"/>
        <v>0</v>
      </c>
      <c r="AG681" s="277" t="s">
        <v>908</v>
      </c>
      <c r="AH681" s="277" t="s">
        <v>523</v>
      </c>
      <c r="AI681" s="276" t="s">
        <v>524</v>
      </c>
      <c r="AJ681" s="276" t="s">
        <v>525</v>
      </c>
      <c r="AK681" s="276" t="s">
        <v>264</v>
      </c>
      <c r="AL681" s="277" t="s">
        <v>57</v>
      </c>
      <c r="AM681" s="276" t="s">
        <v>517</v>
      </c>
      <c r="AN681" s="276" t="s">
        <v>518</v>
      </c>
      <c r="AO681" s="277" t="s">
        <v>519</v>
      </c>
    </row>
    <row r="682" spans="1:41" ht="15" thickBot="1" x14ac:dyDescent="0.4">
      <c r="A682" s="8">
        <v>2025</v>
      </c>
      <c r="B682" s="9" t="s">
        <v>54</v>
      </c>
      <c r="C682" s="9" t="s">
        <v>57</v>
      </c>
      <c r="D682" s="9" t="s">
        <v>264</v>
      </c>
      <c r="E682" s="9" t="s">
        <v>32</v>
      </c>
      <c r="F682" s="8">
        <v>2033</v>
      </c>
      <c r="G682" s="11">
        <v>0</v>
      </c>
      <c r="H682" s="11">
        <v>1.2470300000000001</v>
      </c>
      <c r="I682" s="11">
        <v>1.02701</v>
      </c>
      <c r="J682" s="11">
        <v>5.8331400000000002</v>
      </c>
      <c r="K682" s="11">
        <v>1.40107</v>
      </c>
      <c r="L682" s="11">
        <v>7.6004199999999997</v>
      </c>
      <c r="M682" s="11">
        <v>0</v>
      </c>
      <c r="N682" s="11" t="s">
        <v>35</v>
      </c>
      <c r="O682" s="11">
        <v>0</v>
      </c>
      <c r="P682" s="11">
        <v>1.18326</v>
      </c>
      <c r="Q682" s="11" t="s">
        <v>35</v>
      </c>
      <c r="R682" s="11">
        <v>0</v>
      </c>
      <c r="S682" s="11">
        <v>0</v>
      </c>
      <c r="T682" s="11">
        <v>18.47017</v>
      </c>
      <c r="U682" s="11">
        <v>0</v>
      </c>
      <c r="V682" s="11">
        <v>0</v>
      </c>
      <c r="W682" s="11">
        <v>0</v>
      </c>
      <c r="X682" s="11">
        <v>0</v>
      </c>
      <c r="Y682" s="11">
        <v>18.47017</v>
      </c>
      <c r="Z682" s="11">
        <v>1.1376299999999999</v>
      </c>
      <c r="AA682" s="11">
        <v>1.1975499999999999</v>
      </c>
      <c r="AB682" s="11">
        <v>0.34073999999999999</v>
      </c>
      <c r="AC682" s="11">
        <v>2.6759200000000001</v>
      </c>
      <c r="AD682" s="71">
        <f t="shared" si="33"/>
        <v>0.1782</v>
      </c>
      <c r="AE682" s="71">
        <f t="shared" si="34"/>
        <v>0</v>
      </c>
      <c r="AF682" s="71">
        <f t="shared" si="35"/>
        <v>0</v>
      </c>
      <c r="AG682" s="277" t="s">
        <v>908</v>
      </c>
      <c r="AH682" s="277" t="s">
        <v>523</v>
      </c>
      <c r="AI682" s="276" t="s">
        <v>524</v>
      </c>
      <c r="AJ682" s="276" t="s">
        <v>525</v>
      </c>
      <c r="AK682" s="276" t="s">
        <v>264</v>
      </c>
      <c r="AL682" s="277" t="s">
        <v>57</v>
      </c>
      <c r="AM682" s="276" t="s">
        <v>517</v>
      </c>
      <c r="AN682" s="276" t="s">
        <v>518</v>
      </c>
      <c r="AO682" s="277" t="s">
        <v>519</v>
      </c>
    </row>
    <row r="683" spans="1:41" ht="15" thickBot="1" x14ac:dyDescent="0.4">
      <c r="A683" s="8">
        <v>2025</v>
      </c>
      <c r="B683" s="9" t="s">
        <v>54</v>
      </c>
      <c r="C683" s="9" t="s">
        <v>57</v>
      </c>
      <c r="D683" s="9" t="s">
        <v>264</v>
      </c>
      <c r="E683" s="9" t="s">
        <v>32</v>
      </c>
      <c r="F683" s="8">
        <v>2034</v>
      </c>
      <c r="G683" s="11">
        <v>0</v>
      </c>
      <c r="H683" s="11">
        <v>1.7120200000000001</v>
      </c>
      <c r="I683" s="11">
        <v>1.3438099999999999</v>
      </c>
      <c r="J683" s="11">
        <v>6.3729100000000001</v>
      </c>
      <c r="K683" s="11">
        <v>1.7947299999999999</v>
      </c>
      <c r="L683" s="11">
        <v>8.7914499999999993</v>
      </c>
      <c r="M683" s="11">
        <v>0</v>
      </c>
      <c r="N683" s="11" t="s">
        <v>35</v>
      </c>
      <c r="O683" s="11">
        <v>0</v>
      </c>
      <c r="P683" s="11">
        <v>1.1303099999999999</v>
      </c>
      <c r="Q683" s="11" t="s">
        <v>35</v>
      </c>
      <c r="R683" s="11">
        <v>0</v>
      </c>
      <c r="S683" s="11">
        <v>0</v>
      </c>
      <c r="T683" s="11">
        <v>21.43995</v>
      </c>
      <c r="U683" s="11">
        <v>0</v>
      </c>
      <c r="V683" s="11">
        <v>0</v>
      </c>
      <c r="W683" s="11">
        <v>0</v>
      </c>
      <c r="X683" s="11">
        <v>0</v>
      </c>
      <c r="Y683" s="11">
        <v>21.43995</v>
      </c>
      <c r="Z683" s="11">
        <v>1.0740499999999999</v>
      </c>
      <c r="AA683" s="11">
        <v>1.3075600000000001</v>
      </c>
      <c r="AB683" s="11">
        <v>0.22756000000000001</v>
      </c>
      <c r="AC683" s="11">
        <v>2.6091799999999998</v>
      </c>
      <c r="AD683" s="71">
        <f t="shared" si="33"/>
        <v>0.29470000000000002</v>
      </c>
      <c r="AE683" s="71">
        <f t="shared" si="34"/>
        <v>0</v>
      </c>
      <c r="AF683" s="71">
        <f t="shared" si="35"/>
        <v>0</v>
      </c>
      <c r="AG683" s="277" t="s">
        <v>908</v>
      </c>
      <c r="AH683" s="277" t="s">
        <v>523</v>
      </c>
      <c r="AI683" s="276" t="s">
        <v>524</v>
      </c>
      <c r="AJ683" s="276" t="s">
        <v>525</v>
      </c>
      <c r="AK683" s="276" t="s">
        <v>264</v>
      </c>
      <c r="AL683" s="277" t="s">
        <v>57</v>
      </c>
      <c r="AM683" s="276" t="s">
        <v>517</v>
      </c>
      <c r="AN683" s="276" t="s">
        <v>518</v>
      </c>
      <c r="AO683" s="277" t="s">
        <v>519</v>
      </c>
    </row>
    <row r="684" spans="1:41" ht="15" thickBot="1" x14ac:dyDescent="0.4">
      <c r="A684" s="8">
        <v>2025</v>
      </c>
      <c r="B684" s="9" t="s">
        <v>54</v>
      </c>
      <c r="C684" s="9" t="s">
        <v>57</v>
      </c>
      <c r="D684" s="9" t="s">
        <v>264</v>
      </c>
      <c r="E684" s="9" t="s">
        <v>32</v>
      </c>
      <c r="F684" s="8">
        <v>2035</v>
      </c>
      <c r="G684" s="11">
        <v>0</v>
      </c>
      <c r="H684" s="11">
        <v>1.67645</v>
      </c>
      <c r="I684" s="11">
        <v>1.04236</v>
      </c>
      <c r="J684" s="11">
        <v>5.9567300000000003</v>
      </c>
      <c r="K684" s="11">
        <v>1.8059400000000001</v>
      </c>
      <c r="L684" s="11">
        <v>9.1067</v>
      </c>
      <c r="M684" s="11">
        <v>0</v>
      </c>
      <c r="N684" s="11" t="s">
        <v>35</v>
      </c>
      <c r="O684" s="11">
        <v>0</v>
      </c>
      <c r="P684" s="11">
        <v>1.15404</v>
      </c>
      <c r="Q684" s="11" t="s">
        <v>35</v>
      </c>
      <c r="R684" s="11">
        <v>0</v>
      </c>
      <c r="S684" s="11">
        <v>0</v>
      </c>
      <c r="T684" s="11">
        <v>21.100560000000002</v>
      </c>
      <c r="U684" s="11">
        <v>0</v>
      </c>
      <c r="V684" s="11">
        <v>0</v>
      </c>
      <c r="W684" s="11">
        <v>0</v>
      </c>
      <c r="X684" s="11">
        <v>0</v>
      </c>
      <c r="Y684" s="11">
        <v>21.100560000000002</v>
      </c>
      <c r="Z684" s="11">
        <v>1.4076</v>
      </c>
      <c r="AA684" s="11">
        <v>1.31993</v>
      </c>
      <c r="AB684" s="11">
        <v>0.21618999999999999</v>
      </c>
      <c r="AC684" s="11">
        <v>2.9437199999999999</v>
      </c>
      <c r="AD684" s="71">
        <f t="shared" si="33"/>
        <v>0.35830000000000001</v>
      </c>
      <c r="AE684" s="71">
        <f t="shared" si="34"/>
        <v>0</v>
      </c>
      <c r="AF684" s="71">
        <f t="shared" si="35"/>
        <v>0</v>
      </c>
      <c r="AG684" s="277" t="s">
        <v>908</v>
      </c>
      <c r="AH684" s="277" t="s">
        <v>523</v>
      </c>
      <c r="AI684" s="276" t="s">
        <v>524</v>
      </c>
      <c r="AJ684" s="276" t="s">
        <v>525</v>
      </c>
      <c r="AK684" s="276" t="s">
        <v>264</v>
      </c>
      <c r="AL684" s="277" t="s">
        <v>57</v>
      </c>
      <c r="AM684" s="276" t="s">
        <v>517</v>
      </c>
      <c r="AN684" s="276" t="s">
        <v>518</v>
      </c>
      <c r="AO684" s="277" t="s">
        <v>519</v>
      </c>
    </row>
    <row r="685" spans="1:41" ht="23.5" thickBot="1" x14ac:dyDescent="0.4">
      <c r="A685" s="8">
        <v>2025</v>
      </c>
      <c r="B685" s="9" t="s">
        <v>54</v>
      </c>
      <c r="C685" s="9" t="s">
        <v>58</v>
      </c>
      <c r="D685" s="9" t="s">
        <v>265</v>
      </c>
      <c r="E685" s="97" t="s">
        <v>29</v>
      </c>
      <c r="F685" s="8">
        <v>2025</v>
      </c>
      <c r="G685" s="10">
        <v>0</v>
      </c>
      <c r="H685" s="10">
        <v>85</v>
      </c>
      <c r="I685" s="10">
        <v>108</v>
      </c>
      <c r="J685" s="10">
        <v>82</v>
      </c>
      <c r="K685" s="10">
        <v>61</v>
      </c>
      <c r="L685" s="10">
        <v>110</v>
      </c>
      <c r="M685" s="10">
        <v>7</v>
      </c>
      <c r="N685" s="10">
        <v>72</v>
      </c>
      <c r="O685" s="10">
        <v>36</v>
      </c>
      <c r="P685" s="10">
        <v>82</v>
      </c>
      <c r="Q685" s="10">
        <v>79</v>
      </c>
      <c r="R685" s="10">
        <v>13</v>
      </c>
      <c r="S685" s="10">
        <v>22</v>
      </c>
      <c r="T685" s="10">
        <v>757</v>
      </c>
      <c r="U685" s="10">
        <v>158</v>
      </c>
      <c r="V685" s="10">
        <v>0</v>
      </c>
      <c r="W685" s="10">
        <v>0</v>
      </c>
      <c r="X685" s="10">
        <v>158</v>
      </c>
      <c r="Y685" s="10">
        <v>915</v>
      </c>
      <c r="Z685" s="10">
        <v>45</v>
      </c>
      <c r="AA685" s="10">
        <v>187</v>
      </c>
      <c r="AB685" s="10">
        <v>119</v>
      </c>
      <c r="AC685" s="10">
        <v>351</v>
      </c>
      <c r="AD685" s="71">
        <f t="shared" si="33"/>
        <v>0</v>
      </c>
      <c r="AE685" s="71">
        <f t="shared" si="34"/>
        <v>0</v>
      </c>
      <c r="AF685" s="71">
        <f t="shared" si="35"/>
        <v>0</v>
      </c>
      <c r="AG685" s="277" t="s">
        <v>905</v>
      </c>
      <c r="AH685" s="277" t="s">
        <v>526</v>
      </c>
      <c r="AI685" s="276" t="s">
        <v>527</v>
      </c>
      <c r="AJ685" s="276" t="s">
        <v>528</v>
      </c>
      <c r="AK685" s="276" t="s">
        <v>265</v>
      </c>
      <c r="AL685" s="277" t="s">
        <v>58</v>
      </c>
      <c r="AM685" s="276" t="s">
        <v>517</v>
      </c>
      <c r="AN685" s="276" t="s">
        <v>518</v>
      </c>
      <c r="AO685" s="277" t="s">
        <v>519</v>
      </c>
    </row>
    <row r="686" spans="1:41" ht="15" thickBot="1" x14ac:dyDescent="0.4">
      <c r="A686" s="8">
        <v>2025</v>
      </c>
      <c r="B686" s="9" t="s">
        <v>54</v>
      </c>
      <c r="C686" s="9" t="s">
        <v>58</v>
      </c>
      <c r="D686" s="9" t="s">
        <v>265</v>
      </c>
      <c r="E686" s="9" t="s">
        <v>30</v>
      </c>
      <c r="F686" s="8">
        <v>2025</v>
      </c>
      <c r="G686" s="11">
        <v>0</v>
      </c>
      <c r="H686" s="11">
        <v>0.25352000000000002</v>
      </c>
      <c r="I686" s="11">
        <v>0.36354999999999998</v>
      </c>
      <c r="J686" s="11">
        <v>0.26451000000000002</v>
      </c>
      <c r="K686" s="11">
        <v>0.21042</v>
      </c>
      <c r="L686" s="11">
        <v>0.36384</v>
      </c>
      <c r="M686" s="11">
        <v>2.477E-2</v>
      </c>
      <c r="N686" s="11">
        <v>0.23182</v>
      </c>
      <c r="O686" s="11">
        <v>0.11748</v>
      </c>
      <c r="P686" s="11">
        <v>0.27259</v>
      </c>
      <c r="Q686" s="11">
        <v>0.28009000000000001</v>
      </c>
      <c r="R686" s="11">
        <v>4.4269999999999997E-2</v>
      </c>
      <c r="S686" s="11">
        <v>6.83E-2</v>
      </c>
      <c r="T686" s="11">
        <v>2.4951500000000002</v>
      </c>
      <c r="U686" s="11">
        <v>0.75566999999999995</v>
      </c>
      <c r="V686" s="11">
        <v>0</v>
      </c>
      <c r="W686" s="11">
        <v>0</v>
      </c>
      <c r="X686" s="11">
        <v>0.75566999999999995</v>
      </c>
      <c r="Y686" s="11">
        <v>3.25082</v>
      </c>
      <c r="Z686" s="11">
        <v>3.5090000000000003E-2</v>
      </c>
      <c r="AA686" s="11">
        <v>0.15787999999999999</v>
      </c>
      <c r="AB686" s="11">
        <v>7.9880000000000007E-2</v>
      </c>
      <c r="AC686" s="11">
        <v>0.27284999999999998</v>
      </c>
      <c r="AD686" s="71">
        <f t="shared" si="33"/>
        <v>0</v>
      </c>
      <c r="AE686" s="71">
        <f t="shared" si="34"/>
        <v>0</v>
      </c>
      <c r="AF686" s="71">
        <f t="shared" si="35"/>
        <v>0</v>
      </c>
      <c r="AG686" s="277" t="s">
        <v>906</v>
      </c>
      <c r="AH686" s="277" t="s">
        <v>526</v>
      </c>
      <c r="AI686" s="276" t="s">
        <v>527</v>
      </c>
      <c r="AJ686" s="276" t="s">
        <v>528</v>
      </c>
      <c r="AK686" s="276" t="s">
        <v>265</v>
      </c>
      <c r="AL686" s="277" t="s">
        <v>58</v>
      </c>
      <c r="AM686" s="276" t="s">
        <v>517</v>
      </c>
      <c r="AN686" s="276" t="s">
        <v>518</v>
      </c>
      <c r="AO686" s="277" t="s">
        <v>519</v>
      </c>
    </row>
    <row r="687" spans="1:41" ht="15" thickBot="1" x14ac:dyDescent="0.4">
      <c r="A687" s="8">
        <v>2025</v>
      </c>
      <c r="B687" s="9" t="s">
        <v>54</v>
      </c>
      <c r="C687" s="9" t="s">
        <v>58</v>
      </c>
      <c r="D687" s="9" t="s">
        <v>265</v>
      </c>
      <c r="E687" s="9" t="s">
        <v>30</v>
      </c>
      <c r="F687" s="8">
        <v>2026</v>
      </c>
      <c r="G687" s="11">
        <v>0</v>
      </c>
      <c r="H687" s="11">
        <v>0.25655</v>
      </c>
      <c r="I687" s="11">
        <v>0.37229000000000001</v>
      </c>
      <c r="J687" s="11">
        <v>0.26691999999999999</v>
      </c>
      <c r="K687" s="11">
        <v>0.21421999999999999</v>
      </c>
      <c r="L687" s="11">
        <v>0.36769000000000002</v>
      </c>
      <c r="M687" s="11">
        <v>2.547E-2</v>
      </c>
      <c r="N687" s="11">
        <v>0.23527000000000001</v>
      </c>
      <c r="O687" s="11">
        <v>0.11831999999999999</v>
      </c>
      <c r="P687" s="11">
        <v>0.27571000000000001</v>
      </c>
      <c r="Q687" s="11">
        <v>0.28253</v>
      </c>
      <c r="R687" s="11">
        <v>4.4639999999999999E-2</v>
      </c>
      <c r="S687" s="11">
        <v>6.8580000000000002E-2</v>
      </c>
      <c r="T687" s="11">
        <v>2.5281799999999999</v>
      </c>
      <c r="U687" s="11">
        <v>0.79110999999999998</v>
      </c>
      <c r="V687" s="11">
        <v>0</v>
      </c>
      <c r="W687" s="11">
        <v>0</v>
      </c>
      <c r="X687" s="11">
        <v>0.79110999999999998</v>
      </c>
      <c r="Y687" s="11">
        <v>3.3192900000000001</v>
      </c>
      <c r="Z687" s="11">
        <v>4.1349999999999998E-2</v>
      </c>
      <c r="AA687" s="11">
        <v>0.15246999999999999</v>
      </c>
      <c r="AB687" s="11">
        <v>8.7489999999999998E-2</v>
      </c>
      <c r="AC687" s="11">
        <v>0.28131</v>
      </c>
      <c r="AD687" s="71">
        <f t="shared" si="33"/>
        <v>0</v>
      </c>
      <c r="AE687" s="71">
        <f t="shared" si="34"/>
        <v>0</v>
      </c>
      <c r="AF687" s="71">
        <f t="shared" si="35"/>
        <v>0</v>
      </c>
      <c r="AG687" s="277" t="s">
        <v>906</v>
      </c>
      <c r="AH687" s="277" t="s">
        <v>526</v>
      </c>
      <c r="AI687" s="276" t="s">
        <v>527</v>
      </c>
      <c r="AJ687" s="276" t="s">
        <v>528</v>
      </c>
      <c r="AK687" s="276" t="s">
        <v>265</v>
      </c>
      <c r="AL687" s="277" t="s">
        <v>58</v>
      </c>
      <c r="AM687" s="276" t="s">
        <v>517</v>
      </c>
      <c r="AN687" s="276" t="s">
        <v>518</v>
      </c>
      <c r="AO687" s="277" t="s">
        <v>519</v>
      </c>
    </row>
    <row r="688" spans="1:41" ht="15" thickBot="1" x14ac:dyDescent="0.4">
      <c r="A688" s="8">
        <v>2025</v>
      </c>
      <c r="B688" s="9" t="s">
        <v>54</v>
      </c>
      <c r="C688" s="9" t="s">
        <v>58</v>
      </c>
      <c r="D688" s="9" t="s">
        <v>265</v>
      </c>
      <c r="E688" s="9" t="s">
        <v>30</v>
      </c>
      <c r="F688" s="8">
        <v>2027</v>
      </c>
      <c r="G688" s="11">
        <v>0</v>
      </c>
      <c r="H688" s="11">
        <v>0.26217000000000001</v>
      </c>
      <c r="I688" s="11">
        <v>0.37922</v>
      </c>
      <c r="J688" s="11">
        <v>0.26386999999999999</v>
      </c>
      <c r="K688" s="11">
        <v>0.21787999999999999</v>
      </c>
      <c r="L688" s="11">
        <v>0.37286999999999998</v>
      </c>
      <c r="M688" s="11">
        <v>2.6120000000000001E-2</v>
      </c>
      <c r="N688" s="11">
        <v>0.23852999999999999</v>
      </c>
      <c r="O688" s="11">
        <v>0.1216</v>
      </c>
      <c r="P688" s="11">
        <v>0.27832000000000001</v>
      </c>
      <c r="Q688" s="11">
        <v>0.27954000000000001</v>
      </c>
      <c r="R688" s="11">
        <v>4.4850000000000001E-2</v>
      </c>
      <c r="S688" s="11">
        <v>6.701E-2</v>
      </c>
      <c r="T688" s="11">
        <v>2.55199</v>
      </c>
      <c r="U688" s="11">
        <v>0.80706999999999995</v>
      </c>
      <c r="V688" s="11">
        <v>0</v>
      </c>
      <c r="W688" s="11">
        <v>0</v>
      </c>
      <c r="X688" s="11">
        <v>0.80706999999999995</v>
      </c>
      <c r="Y688" s="11">
        <v>3.3590599999999999</v>
      </c>
      <c r="Z688" s="11">
        <v>4.5859999999999998E-2</v>
      </c>
      <c r="AA688" s="11">
        <v>0.16641</v>
      </c>
      <c r="AB688" s="11">
        <v>8.8120000000000004E-2</v>
      </c>
      <c r="AC688" s="11">
        <v>0.30037999999999998</v>
      </c>
      <c r="AD688" s="71">
        <f t="shared" si="33"/>
        <v>0</v>
      </c>
      <c r="AE688" s="71">
        <f t="shared" si="34"/>
        <v>0</v>
      </c>
      <c r="AF688" s="71">
        <f t="shared" si="35"/>
        <v>0</v>
      </c>
      <c r="AG688" s="277" t="s">
        <v>906</v>
      </c>
      <c r="AH688" s="277" t="s">
        <v>526</v>
      </c>
      <c r="AI688" s="276" t="s">
        <v>527</v>
      </c>
      <c r="AJ688" s="276" t="s">
        <v>528</v>
      </c>
      <c r="AK688" s="276" t="s">
        <v>265</v>
      </c>
      <c r="AL688" s="277" t="s">
        <v>58</v>
      </c>
      <c r="AM688" s="276" t="s">
        <v>517</v>
      </c>
      <c r="AN688" s="276" t="s">
        <v>518</v>
      </c>
      <c r="AO688" s="277" t="s">
        <v>519</v>
      </c>
    </row>
    <row r="689" spans="1:41" ht="15" thickBot="1" x14ac:dyDescent="0.4">
      <c r="A689" s="8">
        <v>2025</v>
      </c>
      <c r="B689" s="9" t="s">
        <v>54</v>
      </c>
      <c r="C689" s="9" t="s">
        <v>58</v>
      </c>
      <c r="D689" s="9" t="s">
        <v>265</v>
      </c>
      <c r="E689" s="9" t="s">
        <v>30</v>
      </c>
      <c r="F689" s="8">
        <v>2028</v>
      </c>
      <c r="G689" s="11">
        <v>0</v>
      </c>
      <c r="H689" s="11">
        <v>0.26478000000000002</v>
      </c>
      <c r="I689" s="11">
        <v>0.38424000000000003</v>
      </c>
      <c r="J689" s="11">
        <v>0.2666</v>
      </c>
      <c r="K689" s="11">
        <v>0.22506999999999999</v>
      </c>
      <c r="L689" s="11">
        <v>0.38124000000000002</v>
      </c>
      <c r="M689" s="11">
        <v>2.7019999999999999E-2</v>
      </c>
      <c r="N689" s="11">
        <v>0.23918</v>
      </c>
      <c r="O689" s="11">
        <v>0.1235</v>
      </c>
      <c r="P689" s="11">
        <v>0.27857999999999999</v>
      </c>
      <c r="Q689" s="11">
        <v>0.27426</v>
      </c>
      <c r="R689" s="11">
        <v>4.3529999999999999E-2</v>
      </c>
      <c r="S689" s="11">
        <v>6.726E-2</v>
      </c>
      <c r="T689" s="11">
        <v>2.5752600000000001</v>
      </c>
      <c r="U689" s="11">
        <v>0.83677000000000001</v>
      </c>
      <c r="V689" s="11">
        <v>0</v>
      </c>
      <c r="W689" s="11">
        <v>0</v>
      </c>
      <c r="X689" s="11">
        <v>0.83677000000000001</v>
      </c>
      <c r="Y689" s="11">
        <v>3.4120400000000002</v>
      </c>
      <c r="Z689" s="11">
        <v>4.6199999999999998E-2</v>
      </c>
      <c r="AA689" s="11">
        <v>0.17929</v>
      </c>
      <c r="AB689" s="11">
        <v>9.1569999999999999E-2</v>
      </c>
      <c r="AC689" s="11">
        <v>0.31705</v>
      </c>
      <c r="AD689" s="71">
        <f t="shared" si="33"/>
        <v>0</v>
      </c>
      <c r="AE689" s="71">
        <f t="shared" si="34"/>
        <v>0</v>
      </c>
      <c r="AF689" s="71">
        <f t="shared" si="35"/>
        <v>0</v>
      </c>
      <c r="AG689" s="277" t="s">
        <v>906</v>
      </c>
      <c r="AH689" s="277" t="s">
        <v>526</v>
      </c>
      <c r="AI689" s="276" t="s">
        <v>527</v>
      </c>
      <c r="AJ689" s="276" t="s">
        <v>528</v>
      </c>
      <c r="AK689" s="276" t="s">
        <v>265</v>
      </c>
      <c r="AL689" s="277" t="s">
        <v>58</v>
      </c>
      <c r="AM689" s="276" t="s">
        <v>517</v>
      </c>
      <c r="AN689" s="276" t="s">
        <v>518</v>
      </c>
      <c r="AO689" s="277" t="s">
        <v>519</v>
      </c>
    </row>
    <row r="690" spans="1:41" ht="15" thickBot="1" x14ac:dyDescent="0.4">
      <c r="A690" s="8">
        <v>2025</v>
      </c>
      <c r="B690" s="9" t="s">
        <v>54</v>
      </c>
      <c r="C690" s="9" t="s">
        <v>58</v>
      </c>
      <c r="D690" s="9" t="s">
        <v>265</v>
      </c>
      <c r="E690" s="9" t="s">
        <v>30</v>
      </c>
      <c r="F690" s="8">
        <v>2029</v>
      </c>
      <c r="G690" s="11">
        <v>0</v>
      </c>
      <c r="H690" s="11">
        <v>0.27160000000000001</v>
      </c>
      <c r="I690" s="11">
        <v>0.38963999999999999</v>
      </c>
      <c r="J690" s="11">
        <v>0.26501999999999998</v>
      </c>
      <c r="K690" s="11">
        <v>0.22756999999999999</v>
      </c>
      <c r="L690" s="11">
        <v>0.39002999999999999</v>
      </c>
      <c r="M690" s="11">
        <v>2.802E-2</v>
      </c>
      <c r="N690" s="11">
        <v>0.24317</v>
      </c>
      <c r="O690" s="11">
        <v>0.12606000000000001</v>
      </c>
      <c r="P690" s="11">
        <v>0.28000000000000003</v>
      </c>
      <c r="Q690" s="11">
        <v>0.27143</v>
      </c>
      <c r="R690" s="11">
        <v>4.4350000000000001E-2</v>
      </c>
      <c r="S690" s="11">
        <v>6.8390000000000006E-2</v>
      </c>
      <c r="T690" s="11">
        <v>2.60528</v>
      </c>
      <c r="U690" s="11">
        <v>0.85982999999999998</v>
      </c>
      <c r="V690" s="11">
        <v>0</v>
      </c>
      <c r="W690" s="11">
        <v>0</v>
      </c>
      <c r="X690" s="11">
        <v>0.85982999999999998</v>
      </c>
      <c r="Y690" s="11">
        <v>3.4651100000000001</v>
      </c>
      <c r="Z690" s="11">
        <v>4.956E-2</v>
      </c>
      <c r="AA690" s="11">
        <v>0.17274</v>
      </c>
      <c r="AB690" s="11">
        <v>9.6509999999999999E-2</v>
      </c>
      <c r="AC690" s="11">
        <v>0.31879999999999997</v>
      </c>
      <c r="AD690" s="71">
        <f t="shared" si="33"/>
        <v>0</v>
      </c>
      <c r="AE690" s="71">
        <f t="shared" si="34"/>
        <v>0</v>
      </c>
      <c r="AF690" s="71">
        <f t="shared" si="35"/>
        <v>0</v>
      </c>
      <c r="AG690" s="277" t="s">
        <v>906</v>
      </c>
      <c r="AH690" s="277" t="s">
        <v>526</v>
      </c>
      <c r="AI690" s="276" t="s">
        <v>527</v>
      </c>
      <c r="AJ690" s="276" t="s">
        <v>528</v>
      </c>
      <c r="AK690" s="276" t="s">
        <v>265</v>
      </c>
      <c r="AL690" s="277" t="s">
        <v>58</v>
      </c>
      <c r="AM690" s="276" t="s">
        <v>517</v>
      </c>
      <c r="AN690" s="276" t="s">
        <v>518</v>
      </c>
      <c r="AO690" s="277" t="s">
        <v>519</v>
      </c>
    </row>
    <row r="691" spans="1:41" ht="15" thickBot="1" x14ac:dyDescent="0.4">
      <c r="A691" s="8">
        <v>2025</v>
      </c>
      <c r="B691" s="9" t="s">
        <v>54</v>
      </c>
      <c r="C691" s="9" t="s">
        <v>58</v>
      </c>
      <c r="D691" s="9" t="s">
        <v>265</v>
      </c>
      <c r="E691" s="9" t="s">
        <v>30</v>
      </c>
      <c r="F691" s="8">
        <v>2030</v>
      </c>
      <c r="G691" s="11">
        <v>0</v>
      </c>
      <c r="H691" s="11">
        <v>0.27504000000000001</v>
      </c>
      <c r="I691" s="11">
        <v>0.40031</v>
      </c>
      <c r="J691" s="11">
        <v>0.26595000000000002</v>
      </c>
      <c r="K691" s="11">
        <v>0.23096</v>
      </c>
      <c r="L691" s="11">
        <v>0.39645000000000002</v>
      </c>
      <c r="M691" s="11">
        <v>2.9170000000000001E-2</v>
      </c>
      <c r="N691" s="11">
        <v>0.24539</v>
      </c>
      <c r="O691" s="11">
        <v>0.12598000000000001</v>
      </c>
      <c r="P691" s="11">
        <v>0.28544999999999998</v>
      </c>
      <c r="Q691" s="11">
        <v>0.26756999999999997</v>
      </c>
      <c r="R691" s="11">
        <v>4.1860000000000001E-2</v>
      </c>
      <c r="S691" s="11">
        <v>6.7879999999999996E-2</v>
      </c>
      <c r="T691" s="11">
        <v>2.6320100000000002</v>
      </c>
      <c r="U691" s="11">
        <v>0.90031000000000005</v>
      </c>
      <c r="V691" s="11">
        <v>0</v>
      </c>
      <c r="W691" s="11">
        <v>0</v>
      </c>
      <c r="X691" s="11">
        <v>0.90031000000000005</v>
      </c>
      <c r="Y691" s="11">
        <v>3.5323199999999999</v>
      </c>
      <c r="Z691" s="11">
        <v>4.8800000000000003E-2</v>
      </c>
      <c r="AA691" s="11">
        <v>0.17541999999999999</v>
      </c>
      <c r="AB691" s="11">
        <v>0.10324999999999999</v>
      </c>
      <c r="AC691" s="11">
        <v>0.32746999999999998</v>
      </c>
      <c r="AD691" s="71">
        <f t="shared" si="33"/>
        <v>0</v>
      </c>
      <c r="AE691" s="71">
        <f t="shared" si="34"/>
        <v>0</v>
      </c>
      <c r="AF691" s="71">
        <f t="shared" si="35"/>
        <v>0</v>
      </c>
      <c r="AG691" s="277" t="s">
        <v>906</v>
      </c>
      <c r="AH691" s="277" t="s">
        <v>526</v>
      </c>
      <c r="AI691" s="276" t="s">
        <v>527</v>
      </c>
      <c r="AJ691" s="276" t="s">
        <v>528</v>
      </c>
      <c r="AK691" s="276" t="s">
        <v>265</v>
      </c>
      <c r="AL691" s="277" t="s">
        <v>58</v>
      </c>
      <c r="AM691" s="276" t="s">
        <v>517</v>
      </c>
      <c r="AN691" s="276" t="s">
        <v>518</v>
      </c>
      <c r="AO691" s="277" t="s">
        <v>519</v>
      </c>
    </row>
    <row r="692" spans="1:41" ht="15" thickBot="1" x14ac:dyDescent="0.4">
      <c r="A692" s="8">
        <v>2025</v>
      </c>
      <c r="B692" s="9" t="s">
        <v>54</v>
      </c>
      <c r="C692" s="9" t="s">
        <v>58</v>
      </c>
      <c r="D692" s="9" t="s">
        <v>265</v>
      </c>
      <c r="E692" s="9" t="s">
        <v>30</v>
      </c>
      <c r="F692" s="8">
        <v>2031</v>
      </c>
      <c r="G692" s="11">
        <v>0</v>
      </c>
      <c r="H692" s="11">
        <v>0.28053</v>
      </c>
      <c r="I692" s="11">
        <v>0.40745999999999999</v>
      </c>
      <c r="J692" s="11">
        <v>0.26833000000000001</v>
      </c>
      <c r="K692" s="11">
        <v>0.22832</v>
      </c>
      <c r="L692" s="11">
        <v>0.40544000000000002</v>
      </c>
      <c r="M692" s="11">
        <v>3.041E-2</v>
      </c>
      <c r="N692" s="11">
        <v>0.24757000000000001</v>
      </c>
      <c r="O692" s="11">
        <v>0.12587000000000001</v>
      </c>
      <c r="P692" s="11">
        <v>0.29235</v>
      </c>
      <c r="Q692" s="11">
        <v>0.26197999999999999</v>
      </c>
      <c r="R692" s="11">
        <v>4.1950000000000001E-2</v>
      </c>
      <c r="S692" s="11">
        <v>6.9309999999999997E-2</v>
      </c>
      <c r="T692" s="11">
        <v>2.6595300000000002</v>
      </c>
      <c r="U692" s="11">
        <v>0.91678000000000004</v>
      </c>
      <c r="V692" s="11">
        <v>0</v>
      </c>
      <c r="W692" s="11">
        <v>0</v>
      </c>
      <c r="X692" s="11">
        <v>0.91678000000000004</v>
      </c>
      <c r="Y692" s="11">
        <v>3.5763099999999999</v>
      </c>
      <c r="Z692" s="11">
        <v>4.7910000000000001E-2</v>
      </c>
      <c r="AA692" s="11">
        <v>0.17721000000000001</v>
      </c>
      <c r="AB692" s="11">
        <v>0.10432</v>
      </c>
      <c r="AC692" s="11">
        <v>0.32944000000000001</v>
      </c>
      <c r="AD692" s="71">
        <f t="shared" si="33"/>
        <v>0</v>
      </c>
      <c r="AE692" s="71">
        <f t="shared" si="34"/>
        <v>0</v>
      </c>
      <c r="AF692" s="71">
        <f t="shared" si="35"/>
        <v>0</v>
      </c>
      <c r="AG692" s="277" t="s">
        <v>906</v>
      </c>
      <c r="AH692" s="277" t="s">
        <v>526</v>
      </c>
      <c r="AI692" s="276" t="s">
        <v>527</v>
      </c>
      <c r="AJ692" s="276" t="s">
        <v>528</v>
      </c>
      <c r="AK692" s="276" t="s">
        <v>265</v>
      </c>
      <c r="AL692" s="277" t="s">
        <v>58</v>
      </c>
      <c r="AM692" s="276" t="s">
        <v>517</v>
      </c>
      <c r="AN692" s="276" t="s">
        <v>518</v>
      </c>
      <c r="AO692" s="277" t="s">
        <v>519</v>
      </c>
    </row>
    <row r="693" spans="1:41" ht="15" thickBot="1" x14ac:dyDescent="0.4">
      <c r="A693" s="8">
        <v>2025</v>
      </c>
      <c r="B693" s="9" t="s">
        <v>54</v>
      </c>
      <c r="C693" s="9" t="s">
        <v>58</v>
      </c>
      <c r="D693" s="9" t="s">
        <v>265</v>
      </c>
      <c r="E693" s="9" t="s">
        <v>30</v>
      </c>
      <c r="F693" s="8">
        <v>2032</v>
      </c>
      <c r="G693" s="11">
        <v>0</v>
      </c>
      <c r="H693" s="11">
        <v>0.28178999999999998</v>
      </c>
      <c r="I693" s="11">
        <v>0.41554000000000002</v>
      </c>
      <c r="J693" s="11">
        <v>0.26707999999999998</v>
      </c>
      <c r="K693" s="11">
        <v>0.22616</v>
      </c>
      <c r="L693" s="11">
        <v>0.41114000000000001</v>
      </c>
      <c r="M693" s="11">
        <v>3.048E-2</v>
      </c>
      <c r="N693" s="11">
        <v>0.25037999999999999</v>
      </c>
      <c r="O693" s="11">
        <v>0.1244</v>
      </c>
      <c r="P693" s="11">
        <v>0.29169</v>
      </c>
      <c r="Q693" s="11">
        <v>0.25645000000000001</v>
      </c>
      <c r="R693" s="11">
        <v>4.0480000000000002E-2</v>
      </c>
      <c r="S693" s="11">
        <v>6.7769999999999997E-2</v>
      </c>
      <c r="T693" s="11">
        <v>2.6633599999999999</v>
      </c>
      <c r="U693" s="11">
        <v>0.95286999999999999</v>
      </c>
      <c r="V693" s="11">
        <v>0</v>
      </c>
      <c r="W693" s="11">
        <v>0</v>
      </c>
      <c r="X693" s="11">
        <v>0.95286999999999999</v>
      </c>
      <c r="Y693" s="11">
        <v>3.6162399999999999</v>
      </c>
      <c r="Z693" s="11">
        <v>5.1529999999999999E-2</v>
      </c>
      <c r="AA693" s="11">
        <v>0.17588999999999999</v>
      </c>
      <c r="AB693" s="11">
        <v>0.11165</v>
      </c>
      <c r="AC693" s="11">
        <v>0.33906999999999998</v>
      </c>
      <c r="AD693" s="71">
        <f t="shared" si="33"/>
        <v>0</v>
      </c>
      <c r="AE693" s="71">
        <f t="shared" si="34"/>
        <v>0</v>
      </c>
      <c r="AF693" s="71">
        <f t="shared" si="35"/>
        <v>0</v>
      </c>
      <c r="AG693" s="277" t="s">
        <v>906</v>
      </c>
      <c r="AH693" s="277" t="s">
        <v>526</v>
      </c>
      <c r="AI693" s="276" t="s">
        <v>527</v>
      </c>
      <c r="AJ693" s="276" t="s">
        <v>528</v>
      </c>
      <c r="AK693" s="276" t="s">
        <v>265</v>
      </c>
      <c r="AL693" s="277" t="s">
        <v>58</v>
      </c>
      <c r="AM693" s="276" t="s">
        <v>517</v>
      </c>
      <c r="AN693" s="276" t="s">
        <v>518</v>
      </c>
      <c r="AO693" s="277" t="s">
        <v>519</v>
      </c>
    </row>
    <row r="694" spans="1:41" ht="15" thickBot="1" x14ac:dyDescent="0.4">
      <c r="A694" s="8">
        <v>2025</v>
      </c>
      <c r="B694" s="9" t="s">
        <v>54</v>
      </c>
      <c r="C694" s="9" t="s">
        <v>58</v>
      </c>
      <c r="D694" s="9" t="s">
        <v>265</v>
      </c>
      <c r="E694" s="9" t="s">
        <v>30</v>
      </c>
      <c r="F694" s="8">
        <v>2033</v>
      </c>
      <c r="G694" s="11">
        <v>0</v>
      </c>
      <c r="H694" s="11">
        <v>0.28173999999999999</v>
      </c>
      <c r="I694" s="11">
        <v>0.41876999999999998</v>
      </c>
      <c r="J694" s="11">
        <v>0.27015</v>
      </c>
      <c r="K694" s="11">
        <v>0.22946</v>
      </c>
      <c r="L694" s="11">
        <v>0.41915000000000002</v>
      </c>
      <c r="M694" s="11">
        <v>3.1739999999999997E-2</v>
      </c>
      <c r="N694" s="11">
        <v>0.25553999999999999</v>
      </c>
      <c r="O694" s="11">
        <v>0.12366000000000001</v>
      </c>
      <c r="P694" s="11">
        <v>0.29321000000000003</v>
      </c>
      <c r="Q694" s="11">
        <v>0.25628000000000001</v>
      </c>
      <c r="R694" s="11">
        <v>3.9129999999999998E-2</v>
      </c>
      <c r="S694" s="11">
        <v>7.0029999999999995E-2</v>
      </c>
      <c r="T694" s="11">
        <v>2.68886</v>
      </c>
      <c r="U694" s="11">
        <v>0.98626999999999998</v>
      </c>
      <c r="V694" s="11">
        <v>0</v>
      </c>
      <c r="W694" s="11">
        <v>0</v>
      </c>
      <c r="X694" s="11">
        <v>0.98626999999999998</v>
      </c>
      <c r="Y694" s="11">
        <v>3.6751299999999998</v>
      </c>
      <c r="Z694" s="11">
        <v>5.1330000000000001E-2</v>
      </c>
      <c r="AA694" s="11">
        <v>0.17782999999999999</v>
      </c>
      <c r="AB694" s="11">
        <v>0.11924</v>
      </c>
      <c r="AC694" s="11">
        <v>0.34839999999999999</v>
      </c>
      <c r="AD694" s="71">
        <f t="shared" si="33"/>
        <v>0</v>
      </c>
      <c r="AE694" s="71">
        <f t="shared" si="34"/>
        <v>0</v>
      </c>
      <c r="AF694" s="71">
        <f t="shared" si="35"/>
        <v>0</v>
      </c>
      <c r="AG694" s="277" t="s">
        <v>906</v>
      </c>
      <c r="AH694" s="277" t="s">
        <v>526</v>
      </c>
      <c r="AI694" s="276" t="s">
        <v>527</v>
      </c>
      <c r="AJ694" s="276" t="s">
        <v>528</v>
      </c>
      <c r="AK694" s="276" t="s">
        <v>265</v>
      </c>
      <c r="AL694" s="277" t="s">
        <v>58</v>
      </c>
      <c r="AM694" s="276" t="s">
        <v>517</v>
      </c>
      <c r="AN694" s="276" t="s">
        <v>518</v>
      </c>
      <c r="AO694" s="277" t="s">
        <v>519</v>
      </c>
    </row>
    <row r="695" spans="1:41" ht="15" thickBot="1" x14ac:dyDescent="0.4">
      <c r="A695" s="8">
        <v>2025</v>
      </c>
      <c r="B695" s="9" t="s">
        <v>54</v>
      </c>
      <c r="C695" s="9" t="s">
        <v>58</v>
      </c>
      <c r="D695" s="9" t="s">
        <v>265</v>
      </c>
      <c r="E695" s="9" t="s">
        <v>30</v>
      </c>
      <c r="F695" s="8">
        <v>2034</v>
      </c>
      <c r="G695" s="11">
        <v>0</v>
      </c>
      <c r="H695" s="11">
        <v>0.28129999999999999</v>
      </c>
      <c r="I695" s="11">
        <v>0.42426000000000003</v>
      </c>
      <c r="J695" s="11">
        <v>0.26901999999999998</v>
      </c>
      <c r="K695" s="11">
        <v>0.23175999999999999</v>
      </c>
      <c r="L695" s="11">
        <v>0.41811999999999999</v>
      </c>
      <c r="M695" s="11">
        <v>3.0700000000000002E-2</v>
      </c>
      <c r="N695" s="11">
        <v>0.25639000000000001</v>
      </c>
      <c r="O695" s="11">
        <v>0.12052</v>
      </c>
      <c r="P695" s="11">
        <v>0.29382999999999998</v>
      </c>
      <c r="Q695" s="11">
        <v>0.25296000000000002</v>
      </c>
      <c r="R695" s="11">
        <v>3.8870000000000002E-2</v>
      </c>
      <c r="S695" s="11">
        <v>7.0099999999999996E-2</v>
      </c>
      <c r="T695" s="11">
        <v>2.6878299999999999</v>
      </c>
      <c r="U695" s="11">
        <v>1.0109900000000001</v>
      </c>
      <c r="V695" s="11">
        <v>0</v>
      </c>
      <c r="W695" s="11">
        <v>0</v>
      </c>
      <c r="X695" s="11">
        <v>1.0109900000000001</v>
      </c>
      <c r="Y695" s="11">
        <v>3.6988099999999999</v>
      </c>
      <c r="Z695" s="11">
        <v>5.4609999999999999E-2</v>
      </c>
      <c r="AA695" s="11">
        <v>0.18326000000000001</v>
      </c>
      <c r="AB695" s="11">
        <v>0.11738</v>
      </c>
      <c r="AC695" s="11">
        <v>0.35525000000000001</v>
      </c>
      <c r="AD695" s="71">
        <f t="shared" si="33"/>
        <v>0</v>
      </c>
      <c r="AE695" s="71">
        <f t="shared" si="34"/>
        <v>0</v>
      </c>
      <c r="AF695" s="71">
        <f t="shared" si="35"/>
        <v>0</v>
      </c>
      <c r="AG695" s="277" t="s">
        <v>906</v>
      </c>
      <c r="AH695" s="277" t="s">
        <v>526</v>
      </c>
      <c r="AI695" s="276" t="s">
        <v>527</v>
      </c>
      <c r="AJ695" s="276" t="s">
        <v>528</v>
      </c>
      <c r="AK695" s="276" t="s">
        <v>265</v>
      </c>
      <c r="AL695" s="277" t="s">
        <v>58</v>
      </c>
      <c r="AM695" s="276" t="s">
        <v>517</v>
      </c>
      <c r="AN695" s="276" t="s">
        <v>518</v>
      </c>
      <c r="AO695" s="277" t="s">
        <v>519</v>
      </c>
    </row>
    <row r="696" spans="1:41" ht="15" thickBot="1" x14ac:dyDescent="0.4">
      <c r="A696" s="8">
        <v>2025</v>
      </c>
      <c r="B696" s="9" t="s">
        <v>54</v>
      </c>
      <c r="C696" s="9" t="s">
        <v>58</v>
      </c>
      <c r="D696" s="9" t="s">
        <v>265</v>
      </c>
      <c r="E696" s="9" t="s">
        <v>30</v>
      </c>
      <c r="F696" s="8">
        <v>2035</v>
      </c>
      <c r="G696" s="11">
        <v>0</v>
      </c>
      <c r="H696" s="11">
        <v>0.28436</v>
      </c>
      <c r="I696" s="11">
        <v>0.42455999999999999</v>
      </c>
      <c r="J696" s="11">
        <v>0.27449000000000001</v>
      </c>
      <c r="K696" s="11">
        <v>0.23388999999999999</v>
      </c>
      <c r="L696" s="11">
        <v>0.42111999999999999</v>
      </c>
      <c r="M696" s="11">
        <v>3.1809999999999998E-2</v>
      </c>
      <c r="N696" s="11">
        <v>0.25685000000000002</v>
      </c>
      <c r="O696" s="11">
        <v>0.12334000000000001</v>
      </c>
      <c r="P696" s="11">
        <v>0.29816999999999999</v>
      </c>
      <c r="Q696" s="11">
        <v>0.24757000000000001</v>
      </c>
      <c r="R696" s="11">
        <v>3.7170000000000002E-2</v>
      </c>
      <c r="S696" s="11">
        <v>6.6320000000000004E-2</v>
      </c>
      <c r="T696" s="11">
        <v>2.6996500000000001</v>
      </c>
      <c r="U696" s="11">
        <v>1.0465599999999999</v>
      </c>
      <c r="V696" s="11">
        <v>0</v>
      </c>
      <c r="W696" s="11">
        <v>0</v>
      </c>
      <c r="X696" s="11">
        <v>1.0465599999999999</v>
      </c>
      <c r="Y696" s="11">
        <v>3.74621</v>
      </c>
      <c r="Z696" s="11">
        <v>5.62E-2</v>
      </c>
      <c r="AA696" s="11">
        <v>0.18622</v>
      </c>
      <c r="AB696" s="11">
        <v>0.12289</v>
      </c>
      <c r="AC696" s="11">
        <v>0.36531000000000002</v>
      </c>
      <c r="AD696" s="71">
        <f t="shared" si="33"/>
        <v>0</v>
      </c>
      <c r="AE696" s="71">
        <f t="shared" si="34"/>
        <v>0</v>
      </c>
      <c r="AF696" s="71">
        <f t="shared" si="35"/>
        <v>0</v>
      </c>
      <c r="AG696" s="277" t="s">
        <v>906</v>
      </c>
      <c r="AH696" s="277" t="s">
        <v>526</v>
      </c>
      <c r="AI696" s="276" t="s">
        <v>527</v>
      </c>
      <c r="AJ696" s="276" t="s">
        <v>528</v>
      </c>
      <c r="AK696" s="276" t="s">
        <v>265</v>
      </c>
      <c r="AL696" s="277" t="s">
        <v>58</v>
      </c>
      <c r="AM696" s="276" t="s">
        <v>517</v>
      </c>
      <c r="AN696" s="276" t="s">
        <v>518</v>
      </c>
      <c r="AO696" s="277" t="s">
        <v>519</v>
      </c>
    </row>
    <row r="697" spans="1:41" ht="15" thickBot="1" x14ac:dyDescent="0.4">
      <c r="A697" s="8">
        <v>2025</v>
      </c>
      <c r="B697" s="9" t="s">
        <v>54</v>
      </c>
      <c r="C697" s="9" t="s">
        <v>58</v>
      </c>
      <c r="D697" s="9" t="s">
        <v>265</v>
      </c>
      <c r="E697" s="9" t="s">
        <v>31</v>
      </c>
      <c r="F697" s="8">
        <v>2025</v>
      </c>
      <c r="G697" s="11" t="s">
        <v>381</v>
      </c>
      <c r="H697" s="11" t="s">
        <v>381</v>
      </c>
      <c r="I697" s="11" t="s">
        <v>381</v>
      </c>
      <c r="J697" s="11" t="s">
        <v>381</v>
      </c>
      <c r="K697" s="11" t="s">
        <v>381</v>
      </c>
      <c r="L697" s="11" t="s">
        <v>381</v>
      </c>
      <c r="M697" s="11" t="s">
        <v>381</v>
      </c>
      <c r="N697" s="11" t="s">
        <v>381</v>
      </c>
      <c r="O697" s="11" t="s">
        <v>381</v>
      </c>
      <c r="P697" s="11" t="s">
        <v>381</v>
      </c>
      <c r="Q697" s="11" t="s">
        <v>381</v>
      </c>
      <c r="R697" s="11" t="s">
        <v>381</v>
      </c>
      <c r="S697" s="11" t="s">
        <v>381</v>
      </c>
      <c r="T697" s="11" t="s">
        <v>381</v>
      </c>
      <c r="U697" s="11" t="s">
        <v>381</v>
      </c>
      <c r="V697" s="11" t="s">
        <v>381</v>
      </c>
      <c r="W697" s="11" t="s">
        <v>381</v>
      </c>
      <c r="X697" s="11" t="s">
        <v>381</v>
      </c>
      <c r="Y697" s="11" t="s">
        <v>381</v>
      </c>
      <c r="Z697" s="11">
        <v>0.18701999999999999</v>
      </c>
      <c r="AA697" s="11">
        <v>0.82013999999999998</v>
      </c>
      <c r="AB697" s="11">
        <v>0.47121000000000002</v>
      </c>
      <c r="AC697" s="11">
        <v>1.47837</v>
      </c>
      <c r="AD697" s="71"/>
      <c r="AE697" s="71"/>
      <c r="AF697" s="71">
        <f t="shared" si="35"/>
        <v>0</v>
      </c>
      <c r="AG697" s="277" t="s">
        <v>907</v>
      </c>
      <c r="AH697" s="277" t="s">
        <v>526</v>
      </c>
      <c r="AI697" s="276" t="s">
        <v>527</v>
      </c>
      <c r="AJ697" s="276" t="s">
        <v>528</v>
      </c>
      <c r="AK697" s="276" t="s">
        <v>265</v>
      </c>
      <c r="AL697" s="277" t="s">
        <v>58</v>
      </c>
      <c r="AM697" s="276" t="s">
        <v>517</v>
      </c>
      <c r="AN697" s="276" t="s">
        <v>518</v>
      </c>
      <c r="AO697" s="277" t="s">
        <v>519</v>
      </c>
    </row>
    <row r="698" spans="1:41" ht="15" thickBot="1" x14ac:dyDescent="0.4">
      <c r="A698" s="8">
        <v>2025</v>
      </c>
      <c r="B698" s="9" t="s">
        <v>54</v>
      </c>
      <c r="C698" s="9" t="s">
        <v>58</v>
      </c>
      <c r="D698" s="9" t="s">
        <v>265</v>
      </c>
      <c r="E698" s="9" t="s">
        <v>31</v>
      </c>
      <c r="F698" s="8">
        <v>2026</v>
      </c>
      <c r="G698" s="11" t="s">
        <v>381</v>
      </c>
      <c r="H698" s="11" t="s">
        <v>381</v>
      </c>
      <c r="I698" s="11" t="s">
        <v>381</v>
      </c>
      <c r="J698" s="11" t="s">
        <v>381</v>
      </c>
      <c r="K698" s="11" t="s">
        <v>381</v>
      </c>
      <c r="L698" s="11" t="s">
        <v>381</v>
      </c>
      <c r="M698" s="11" t="s">
        <v>381</v>
      </c>
      <c r="N698" s="11" t="s">
        <v>381</v>
      </c>
      <c r="O698" s="11" t="s">
        <v>381</v>
      </c>
      <c r="P698" s="11" t="s">
        <v>381</v>
      </c>
      <c r="Q698" s="11" t="s">
        <v>381</v>
      </c>
      <c r="R698" s="11" t="s">
        <v>381</v>
      </c>
      <c r="S698" s="11" t="s">
        <v>381</v>
      </c>
      <c r="T698" s="11" t="s">
        <v>381</v>
      </c>
      <c r="U698" s="11" t="s">
        <v>381</v>
      </c>
      <c r="V698" s="11" t="s">
        <v>381</v>
      </c>
      <c r="W698" s="11" t="s">
        <v>381</v>
      </c>
      <c r="X698" s="11" t="s">
        <v>381</v>
      </c>
      <c r="Y698" s="11" t="s">
        <v>381</v>
      </c>
      <c r="Z698" s="11">
        <v>0.19281999999999999</v>
      </c>
      <c r="AA698" s="11">
        <v>0.82194</v>
      </c>
      <c r="AB698" s="11">
        <v>0.48864000000000002</v>
      </c>
      <c r="AC698" s="11">
        <v>1.5034000000000001</v>
      </c>
      <c r="AD698" s="71"/>
      <c r="AE698" s="71"/>
      <c r="AF698" s="71">
        <f t="shared" si="35"/>
        <v>0</v>
      </c>
      <c r="AG698" s="277" t="s">
        <v>907</v>
      </c>
      <c r="AH698" s="277" t="s">
        <v>526</v>
      </c>
      <c r="AI698" s="276" t="s">
        <v>527</v>
      </c>
      <c r="AJ698" s="276" t="s">
        <v>528</v>
      </c>
      <c r="AK698" s="276" t="s">
        <v>265</v>
      </c>
      <c r="AL698" s="277" t="s">
        <v>58</v>
      </c>
      <c r="AM698" s="276" t="s">
        <v>517</v>
      </c>
      <c r="AN698" s="276" t="s">
        <v>518</v>
      </c>
      <c r="AO698" s="277" t="s">
        <v>519</v>
      </c>
    </row>
    <row r="699" spans="1:41" ht="15" thickBot="1" x14ac:dyDescent="0.4">
      <c r="A699" s="8">
        <v>2025</v>
      </c>
      <c r="B699" s="9" t="s">
        <v>54</v>
      </c>
      <c r="C699" s="9" t="s">
        <v>58</v>
      </c>
      <c r="D699" s="9" t="s">
        <v>265</v>
      </c>
      <c r="E699" s="9" t="s">
        <v>31</v>
      </c>
      <c r="F699" s="8">
        <v>2027</v>
      </c>
      <c r="G699" s="11" t="s">
        <v>381</v>
      </c>
      <c r="H699" s="11" t="s">
        <v>381</v>
      </c>
      <c r="I699" s="11" t="s">
        <v>381</v>
      </c>
      <c r="J699" s="11" t="s">
        <v>381</v>
      </c>
      <c r="K699" s="11" t="s">
        <v>381</v>
      </c>
      <c r="L699" s="11" t="s">
        <v>381</v>
      </c>
      <c r="M699" s="11" t="s">
        <v>381</v>
      </c>
      <c r="N699" s="11" t="s">
        <v>381</v>
      </c>
      <c r="O699" s="11" t="s">
        <v>381</v>
      </c>
      <c r="P699" s="11" t="s">
        <v>381</v>
      </c>
      <c r="Q699" s="11" t="s">
        <v>381</v>
      </c>
      <c r="R699" s="11" t="s">
        <v>381</v>
      </c>
      <c r="S699" s="11" t="s">
        <v>381</v>
      </c>
      <c r="T699" s="11" t="s">
        <v>381</v>
      </c>
      <c r="U699" s="11" t="s">
        <v>381</v>
      </c>
      <c r="V699" s="11" t="s">
        <v>381</v>
      </c>
      <c r="W699" s="11" t="s">
        <v>381</v>
      </c>
      <c r="X699" s="11" t="s">
        <v>381</v>
      </c>
      <c r="Y699" s="11" t="s">
        <v>381</v>
      </c>
      <c r="Z699" s="11">
        <v>0.18887999999999999</v>
      </c>
      <c r="AA699" s="11">
        <v>0.82062000000000002</v>
      </c>
      <c r="AB699" s="11">
        <v>0.48411999999999999</v>
      </c>
      <c r="AC699" s="11">
        <v>1.49363</v>
      </c>
      <c r="AD699" s="71"/>
      <c r="AE699" s="71"/>
      <c r="AF699" s="71">
        <f t="shared" si="35"/>
        <v>0</v>
      </c>
      <c r="AG699" s="277" t="s">
        <v>907</v>
      </c>
      <c r="AH699" s="277" t="s">
        <v>526</v>
      </c>
      <c r="AI699" s="276" t="s">
        <v>527</v>
      </c>
      <c r="AJ699" s="276" t="s">
        <v>528</v>
      </c>
      <c r="AK699" s="276" t="s">
        <v>265</v>
      </c>
      <c r="AL699" s="277" t="s">
        <v>58</v>
      </c>
      <c r="AM699" s="276" t="s">
        <v>517</v>
      </c>
      <c r="AN699" s="276" t="s">
        <v>518</v>
      </c>
      <c r="AO699" s="277" t="s">
        <v>519</v>
      </c>
    </row>
    <row r="700" spans="1:41" ht="15" thickBot="1" x14ac:dyDescent="0.4">
      <c r="A700" s="8">
        <v>2025</v>
      </c>
      <c r="B700" s="9" t="s">
        <v>54</v>
      </c>
      <c r="C700" s="9" t="s">
        <v>58</v>
      </c>
      <c r="D700" s="9" t="s">
        <v>265</v>
      </c>
      <c r="E700" s="9" t="s">
        <v>31</v>
      </c>
      <c r="F700" s="8">
        <v>2028</v>
      </c>
      <c r="G700" s="11" t="s">
        <v>381</v>
      </c>
      <c r="H700" s="11" t="s">
        <v>381</v>
      </c>
      <c r="I700" s="11" t="s">
        <v>381</v>
      </c>
      <c r="J700" s="11" t="s">
        <v>381</v>
      </c>
      <c r="K700" s="11" t="s">
        <v>381</v>
      </c>
      <c r="L700" s="11" t="s">
        <v>381</v>
      </c>
      <c r="M700" s="11" t="s">
        <v>381</v>
      </c>
      <c r="N700" s="11" t="s">
        <v>381</v>
      </c>
      <c r="O700" s="11" t="s">
        <v>381</v>
      </c>
      <c r="P700" s="11" t="s">
        <v>381</v>
      </c>
      <c r="Q700" s="11" t="s">
        <v>381</v>
      </c>
      <c r="R700" s="11" t="s">
        <v>381</v>
      </c>
      <c r="S700" s="11" t="s">
        <v>381</v>
      </c>
      <c r="T700" s="11" t="s">
        <v>381</v>
      </c>
      <c r="U700" s="11" t="s">
        <v>381</v>
      </c>
      <c r="V700" s="11" t="s">
        <v>381</v>
      </c>
      <c r="W700" s="11" t="s">
        <v>381</v>
      </c>
      <c r="X700" s="11" t="s">
        <v>381</v>
      </c>
      <c r="Y700" s="11" t="s">
        <v>381</v>
      </c>
      <c r="Z700" s="11">
        <v>0.19197</v>
      </c>
      <c r="AA700" s="11">
        <v>0.81584000000000001</v>
      </c>
      <c r="AB700" s="11">
        <v>0.47843000000000002</v>
      </c>
      <c r="AC700" s="11">
        <v>1.4862299999999999</v>
      </c>
      <c r="AD700" s="71"/>
      <c r="AE700" s="71"/>
      <c r="AF700" s="71">
        <f t="shared" si="35"/>
        <v>0</v>
      </c>
      <c r="AG700" s="277" t="s">
        <v>907</v>
      </c>
      <c r="AH700" s="277" t="s">
        <v>526</v>
      </c>
      <c r="AI700" s="276" t="s">
        <v>527</v>
      </c>
      <c r="AJ700" s="276" t="s">
        <v>528</v>
      </c>
      <c r="AK700" s="276" t="s">
        <v>265</v>
      </c>
      <c r="AL700" s="277" t="s">
        <v>58</v>
      </c>
      <c r="AM700" s="276" t="s">
        <v>517</v>
      </c>
      <c r="AN700" s="276" t="s">
        <v>518</v>
      </c>
      <c r="AO700" s="277" t="s">
        <v>519</v>
      </c>
    </row>
    <row r="701" spans="1:41" ht="15" thickBot="1" x14ac:dyDescent="0.4">
      <c r="A701" s="8">
        <v>2025</v>
      </c>
      <c r="B701" s="9" t="s">
        <v>54</v>
      </c>
      <c r="C701" s="9" t="s">
        <v>58</v>
      </c>
      <c r="D701" s="9" t="s">
        <v>265</v>
      </c>
      <c r="E701" s="9" t="s">
        <v>31</v>
      </c>
      <c r="F701" s="8">
        <v>2029</v>
      </c>
      <c r="G701" s="11" t="s">
        <v>381</v>
      </c>
      <c r="H701" s="11" t="s">
        <v>381</v>
      </c>
      <c r="I701" s="11" t="s">
        <v>381</v>
      </c>
      <c r="J701" s="11" t="s">
        <v>381</v>
      </c>
      <c r="K701" s="11" t="s">
        <v>381</v>
      </c>
      <c r="L701" s="11" t="s">
        <v>381</v>
      </c>
      <c r="M701" s="11" t="s">
        <v>381</v>
      </c>
      <c r="N701" s="11" t="s">
        <v>381</v>
      </c>
      <c r="O701" s="11" t="s">
        <v>381</v>
      </c>
      <c r="P701" s="11" t="s">
        <v>381</v>
      </c>
      <c r="Q701" s="11" t="s">
        <v>381</v>
      </c>
      <c r="R701" s="11" t="s">
        <v>381</v>
      </c>
      <c r="S701" s="11" t="s">
        <v>381</v>
      </c>
      <c r="T701" s="11" t="s">
        <v>381</v>
      </c>
      <c r="U701" s="11" t="s">
        <v>381</v>
      </c>
      <c r="V701" s="11" t="s">
        <v>381</v>
      </c>
      <c r="W701" s="11" t="s">
        <v>381</v>
      </c>
      <c r="X701" s="11" t="s">
        <v>381</v>
      </c>
      <c r="Y701" s="11" t="s">
        <v>381</v>
      </c>
      <c r="Z701" s="11">
        <v>0.19303000000000001</v>
      </c>
      <c r="AA701" s="11">
        <v>0.77951000000000004</v>
      </c>
      <c r="AB701" s="11">
        <v>0.46766999999999997</v>
      </c>
      <c r="AC701" s="11">
        <v>1.4402200000000001</v>
      </c>
      <c r="AD701" s="71"/>
      <c r="AE701" s="71"/>
      <c r="AF701" s="71">
        <f t="shared" si="35"/>
        <v>0</v>
      </c>
      <c r="AG701" s="277" t="s">
        <v>907</v>
      </c>
      <c r="AH701" s="277" t="s">
        <v>526</v>
      </c>
      <c r="AI701" s="276" t="s">
        <v>527</v>
      </c>
      <c r="AJ701" s="276" t="s">
        <v>528</v>
      </c>
      <c r="AK701" s="276" t="s">
        <v>265</v>
      </c>
      <c r="AL701" s="277" t="s">
        <v>58</v>
      </c>
      <c r="AM701" s="276" t="s">
        <v>517</v>
      </c>
      <c r="AN701" s="276" t="s">
        <v>518</v>
      </c>
      <c r="AO701" s="277" t="s">
        <v>519</v>
      </c>
    </row>
    <row r="702" spans="1:41" ht="15" thickBot="1" x14ac:dyDescent="0.4">
      <c r="A702" s="8">
        <v>2025</v>
      </c>
      <c r="B702" s="9" t="s">
        <v>54</v>
      </c>
      <c r="C702" s="9" t="s">
        <v>58</v>
      </c>
      <c r="D702" s="9" t="s">
        <v>265</v>
      </c>
      <c r="E702" s="9" t="s">
        <v>31</v>
      </c>
      <c r="F702" s="8">
        <v>2030</v>
      </c>
      <c r="G702" s="11" t="s">
        <v>381</v>
      </c>
      <c r="H702" s="11" t="s">
        <v>381</v>
      </c>
      <c r="I702" s="11" t="s">
        <v>381</v>
      </c>
      <c r="J702" s="11" t="s">
        <v>381</v>
      </c>
      <c r="K702" s="11" t="s">
        <v>381</v>
      </c>
      <c r="L702" s="11" t="s">
        <v>381</v>
      </c>
      <c r="M702" s="11" t="s">
        <v>381</v>
      </c>
      <c r="N702" s="11" t="s">
        <v>381</v>
      </c>
      <c r="O702" s="11" t="s">
        <v>381</v>
      </c>
      <c r="P702" s="11" t="s">
        <v>381</v>
      </c>
      <c r="Q702" s="11" t="s">
        <v>381</v>
      </c>
      <c r="R702" s="11" t="s">
        <v>381</v>
      </c>
      <c r="S702" s="11" t="s">
        <v>381</v>
      </c>
      <c r="T702" s="11" t="s">
        <v>381</v>
      </c>
      <c r="U702" s="11" t="s">
        <v>381</v>
      </c>
      <c r="V702" s="11" t="s">
        <v>381</v>
      </c>
      <c r="W702" s="11" t="s">
        <v>381</v>
      </c>
      <c r="X702" s="11" t="s">
        <v>381</v>
      </c>
      <c r="Y702" s="11" t="s">
        <v>381</v>
      </c>
      <c r="Z702" s="11">
        <v>0.17902999999999999</v>
      </c>
      <c r="AA702" s="11">
        <v>0.82360999999999995</v>
      </c>
      <c r="AB702" s="11">
        <v>0.46092</v>
      </c>
      <c r="AC702" s="11">
        <v>1.46357</v>
      </c>
      <c r="AD702" s="71"/>
      <c r="AE702" s="71"/>
      <c r="AF702" s="71">
        <f t="shared" si="35"/>
        <v>0</v>
      </c>
      <c r="AG702" s="277" t="s">
        <v>907</v>
      </c>
      <c r="AH702" s="277" t="s">
        <v>526</v>
      </c>
      <c r="AI702" s="276" t="s">
        <v>527</v>
      </c>
      <c r="AJ702" s="276" t="s">
        <v>528</v>
      </c>
      <c r="AK702" s="276" t="s">
        <v>265</v>
      </c>
      <c r="AL702" s="277" t="s">
        <v>58</v>
      </c>
      <c r="AM702" s="276" t="s">
        <v>517</v>
      </c>
      <c r="AN702" s="276" t="s">
        <v>518</v>
      </c>
      <c r="AO702" s="277" t="s">
        <v>519</v>
      </c>
    </row>
    <row r="703" spans="1:41" ht="15" thickBot="1" x14ac:dyDescent="0.4">
      <c r="A703" s="8">
        <v>2025</v>
      </c>
      <c r="B703" s="9" t="s">
        <v>54</v>
      </c>
      <c r="C703" s="9" t="s">
        <v>58</v>
      </c>
      <c r="D703" s="9" t="s">
        <v>265</v>
      </c>
      <c r="E703" s="9" t="s">
        <v>31</v>
      </c>
      <c r="F703" s="8">
        <v>2031</v>
      </c>
      <c r="G703" s="11" t="s">
        <v>381</v>
      </c>
      <c r="H703" s="11" t="s">
        <v>381</v>
      </c>
      <c r="I703" s="11" t="s">
        <v>381</v>
      </c>
      <c r="J703" s="11" t="s">
        <v>381</v>
      </c>
      <c r="K703" s="11" t="s">
        <v>381</v>
      </c>
      <c r="L703" s="11" t="s">
        <v>381</v>
      </c>
      <c r="M703" s="11" t="s">
        <v>381</v>
      </c>
      <c r="N703" s="11" t="s">
        <v>381</v>
      </c>
      <c r="O703" s="11" t="s">
        <v>381</v>
      </c>
      <c r="P703" s="11" t="s">
        <v>381</v>
      </c>
      <c r="Q703" s="11" t="s">
        <v>381</v>
      </c>
      <c r="R703" s="11" t="s">
        <v>381</v>
      </c>
      <c r="S703" s="11" t="s">
        <v>381</v>
      </c>
      <c r="T703" s="11" t="s">
        <v>381</v>
      </c>
      <c r="U703" s="11" t="s">
        <v>381</v>
      </c>
      <c r="V703" s="11" t="s">
        <v>381</v>
      </c>
      <c r="W703" s="11" t="s">
        <v>381</v>
      </c>
      <c r="X703" s="11" t="s">
        <v>381</v>
      </c>
      <c r="Y703" s="11" t="s">
        <v>381</v>
      </c>
      <c r="Z703" s="11">
        <v>0.17657999999999999</v>
      </c>
      <c r="AA703" s="11">
        <v>0.79939000000000004</v>
      </c>
      <c r="AB703" s="11">
        <v>0.43102000000000001</v>
      </c>
      <c r="AC703" s="11">
        <v>1.40699</v>
      </c>
      <c r="AD703" s="71"/>
      <c r="AE703" s="71"/>
      <c r="AF703" s="71">
        <f t="shared" si="35"/>
        <v>0</v>
      </c>
      <c r="AG703" s="277" t="s">
        <v>907</v>
      </c>
      <c r="AH703" s="277" t="s">
        <v>526</v>
      </c>
      <c r="AI703" s="276" t="s">
        <v>527</v>
      </c>
      <c r="AJ703" s="276" t="s">
        <v>528</v>
      </c>
      <c r="AK703" s="276" t="s">
        <v>265</v>
      </c>
      <c r="AL703" s="277" t="s">
        <v>58</v>
      </c>
      <c r="AM703" s="276" t="s">
        <v>517</v>
      </c>
      <c r="AN703" s="276" t="s">
        <v>518</v>
      </c>
      <c r="AO703" s="277" t="s">
        <v>519</v>
      </c>
    </row>
    <row r="704" spans="1:41" ht="15" thickBot="1" x14ac:dyDescent="0.4">
      <c r="A704" s="8">
        <v>2025</v>
      </c>
      <c r="B704" s="9" t="s">
        <v>54</v>
      </c>
      <c r="C704" s="9" t="s">
        <v>58</v>
      </c>
      <c r="D704" s="9" t="s">
        <v>265</v>
      </c>
      <c r="E704" s="9" t="s">
        <v>31</v>
      </c>
      <c r="F704" s="8">
        <v>2032</v>
      </c>
      <c r="G704" s="11" t="s">
        <v>381</v>
      </c>
      <c r="H704" s="11" t="s">
        <v>381</v>
      </c>
      <c r="I704" s="11" t="s">
        <v>381</v>
      </c>
      <c r="J704" s="11" t="s">
        <v>381</v>
      </c>
      <c r="K704" s="11" t="s">
        <v>381</v>
      </c>
      <c r="L704" s="11" t="s">
        <v>381</v>
      </c>
      <c r="M704" s="11" t="s">
        <v>381</v>
      </c>
      <c r="N704" s="11" t="s">
        <v>381</v>
      </c>
      <c r="O704" s="11" t="s">
        <v>381</v>
      </c>
      <c r="P704" s="11" t="s">
        <v>381</v>
      </c>
      <c r="Q704" s="11" t="s">
        <v>381</v>
      </c>
      <c r="R704" s="11" t="s">
        <v>381</v>
      </c>
      <c r="S704" s="11" t="s">
        <v>381</v>
      </c>
      <c r="T704" s="11" t="s">
        <v>381</v>
      </c>
      <c r="U704" s="11" t="s">
        <v>381</v>
      </c>
      <c r="V704" s="11" t="s">
        <v>381</v>
      </c>
      <c r="W704" s="11" t="s">
        <v>381</v>
      </c>
      <c r="X704" s="11" t="s">
        <v>381</v>
      </c>
      <c r="Y704" s="11" t="s">
        <v>381</v>
      </c>
      <c r="Z704" s="11">
        <v>0.14798</v>
      </c>
      <c r="AA704" s="11">
        <v>0.81662999999999997</v>
      </c>
      <c r="AB704" s="11">
        <v>0.43456</v>
      </c>
      <c r="AC704" s="11">
        <v>1.39916</v>
      </c>
      <c r="AD704" s="71"/>
      <c r="AE704" s="71"/>
      <c r="AF704" s="71">
        <f t="shared" si="35"/>
        <v>0</v>
      </c>
      <c r="AG704" s="277" t="s">
        <v>907</v>
      </c>
      <c r="AH704" s="277" t="s">
        <v>526</v>
      </c>
      <c r="AI704" s="276" t="s">
        <v>527</v>
      </c>
      <c r="AJ704" s="276" t="s">
        <v>528</v>
      </c>
      <c r="AK704" s="276" t="s">
        <v>265</v>
      </c>
      <c r="AL704" s="277" t="s">
        <v>58</v>
      </c>
      <c r="AM704" s="276" t="s">
        <v>517</v>
      </c>
      <c r="AN704" s="276" t="s">
        <v>518</v>
      </c>
      <c r="AO704" s="277" t="s">
        <v>519</v>
      </c>
    </row>
    <row r="705" spans="1:41" ht="15" thickBot="1" x14ac:dyDescent="0.4">
      <c r="A705" s="8">
        <v>2025</v>
      </c>
      <c r="B705" s="9" t="s">
        <v>54</v>
      </c>
      <c r="C705" s="9" t="s">
        <v>58</v>
      </c>
      <c r="D705" s="9" t="s">
        <v>265</v>
      </c>
      <c r="E705" s="9" t="s">
        <v>31</v>
      </c>
      <c r="F705" s="8">
        <v>2033</v>
      </c>
      <c r="G705" s="11" t="s">
        <v>381</v>
      </c>
      <c r="H705" s="11" t="s">
        <v>381</v>
      </c>
      <c r="I705" s="11" t="s">
        <v>381</v>
      </c>
      <c r="J705" s="11" t="s">
        <v>381</v>
      </c>
      <c r="K705" s="11" t="s">
        <v>381</v>
      </c>
      <c r="L705" s="11" t="s">
        <v>381</v>
      </c>
      <c r="M705" s="11" t="s">
        <v>381</v>
      </c>
      <c r="N705" s="11" t="s">
        <v>381</v>
      </c>
      <c r="O705" s="11" t="s">
        <v>381</v>
      </c>
      <c r="P705" s="11" t="s">
        <v>381</v>
      </c>
      <c r="Q705" s="11" t="s">
        <v>381</v>
      </c>
      <c r="R705" s="11" t="s">
        <v>381</v>
      </c>
      <c r="S705" s="11" t="s">
        <v>381</v>
      </c>
      <c r="T705" s="11" t="s">
        <v>381</v>
      </c>
      <c r="U705" s="11" t="s">
        <v>381</v>
      </c>
      <c r="V705" s="11" t="s">
        <v>381</v>
      </c>
      <c r="W705" s="11" t="s">
        <v>381</v>
      </c>
      <c r="X705" s="11" t="s">
        <v>381</v>
      </c>
      <c r="Y705" s="11" t="s">
        <v>381</v>
      </c>
      <c r="Z705" s="11">
        <v>0.13913</v>
      </c>
      <c r="AA705" s="11">
        <v>0.74324000000000001</v>
      </c>
      <c r="AB705" s="11">
        <v>0.44935000000000003</v>
      </c>
      <c r="AC705" s="11">
        <v>1.33172</v>
      </c>
      <c r="AD705" s="71"/>
      <c r="AE705" s="71"/>
      <c r="AF705" s="71">
        <f t="shared" si="35"/>
        <v>0</v>
      </c>
      <c r="AG705" s="277" t="s">
        <v>907</v>
      </c>
      <c r="AH705" s="277" t="s">
        <v>526</v>
      </c>
      <c r="AI705" s="276" t="s">
        <v>527</v>
      </c>
      <c r="AJ705" s="276" t="s">
        <v>528</v>
      </c>
      <c r="AK705" s="276" t="s">
        <v>265</v>
      </c>
      <c r="AL705" s="277" t="s">
        <v>58</v>
      </c>
      <c r="AM705" s="276" t="s">
        <v>517</v>
      </c>
      <c r="AN705" s="276" t="s">
        <v>518</v>
      </c>
      <c r="AO705" s="277" t="s">
        <v>519</v>
      </c>
    </row>
    <row r="706" spans="1:41" ht="15" thickBot="1" x14ac:dyDescent="0.4">
      <c r="A706" s="8">
        <v>2025</v>
      </c>
      <c r="B706" s="9" t="s">
        <v>54</v>
      </c>
      <c r="C706" s="9" t="s">
        <v>58</v>
      </c>
      <c r="D706" s="9" t="s">
        <v>265</v>
      </c>
      <c r="E706" s="9" t="s">
        <v>31</v>
      </c>
      <c r="F706" s="8">
        <v>2034</v>
      </c>
      <c r="G706" s="11" t="s">
        <v>381</v>
      </c>
      <c r="H706" s="11" t="s">
        <v>381</v>
      </c>
      <c r="I706" s="11" t="s">
        <v>381</v>
      </c>
      <c r="J706" s="11" t="s">
        <v>381</v>
      </c>
      <c r="K706" s="11" t="s">
        <v>381</v>
      </c>
      <c r="L706" s="11" t="s">
        <v>381</v>
      </c>
      <c r="M706" s="11" t="s">
        <v>381</v>
      </c>
      <c r="N706" s="11" t="s">
        <v>381</v>
      </c>
      <c r="O706" s="11" t="s">
        <v>381</v>
      </c>
      <c r="P706" s="11" t="s">
        <v>381</v>
      </c>
      <c r="Q706" s="11" t="s">
        <v>381</v>
      </c>
      <c r="R706" s="11" t="s">
        <v>381</v>
      </c>
      <c r="S706" s="11" t="s">
        <v>381</v>
      </c>
      <c r="T706" s="11" t="s">
        <v>381</v>
      </c>
      <c r="U706" s="11" t="s">
        <v>381</v>
      </c>
      <c r="V706" s="11" t="s">
        <v>381</v>
      </c>
      <c r="W706" s="11" t="s">
        <v>381</v>
      </c>
      <c r="X706" s="11" t="s">
        <v>381</v>
      </c>
      <c r="Y706" s="11" t="s">
        <v>381</v>
      </c>
      <c r="Z706" s="11">
        <v>0.15817999999999999</v>
      </c>
      <c r="AA706" s="11">
        <v>0.71869000000000005</v>
      </c>
      <c r="AB706" s="11">
        <v>0.46914</v>
      </c>
      <c r="AC706" s="11">
        <v>1.34602</v>
      </c>
      <c r="AD706" s="71"/>
      <c r="AE706" s="71"/>
      <c r="AF706" s="71">
        <f t="shared" si="35"/>
        <v>0</v>
      </c>
      <c r="AG706" s="277" t="s">
        <v>907</v>
      </c>
      <c r="AH706" s="277" t="s">
        <v>526</v>
      </c>
      <c r="AI706" s="276" t="s">
        <v>527</v>
      </c>
      <c r="AJ706" s="276" t="s">
        <v>528</v>
      </c>
      <c r="AK706" s="276" t="s">
        <v>265</v>
      </c>
      <c r="AL706" s="277" t="s">
        <v>58</v>
      </c>
      <c r="AM706" s="276" t="s">
        <v>517</v>
      </c>
      <c r="AN706" s="276" t="s">
        <v>518</v>
      </c>
      <c r="AO706" s="277" t="s">
        <v>519</v>
      </c>
    </row>
    <row r="707" spans="1:41" ht="15" thickBot="1" x14ac:dyDescent="0.4">
      <c r="A707" s="8">
        <v>2025</v>
      </c>
      <c r="B707" s="9" t="s">
        <v>54</v>
      </c>
      <c r="C707" s="9" t="s">
        <v>58</v>
      </c>
      <c r="D707" s="9" t="s">
        <v>265</v>
      </c>
      <c r="E707" s="9" t="s">
        <v>31</v>
      </c>
      <c r="F707" s="8">
        <v>2035</v>
      </c>
      <c r="G707" s="11" t="s">
        <v>381</v>
      </c>
      <c r="H707" s="11" t="s">
        <v>381</v>
      </c>
      <c r="I707" s="11" t="s">
        <v>381</v>
      </c>
      <c r="J707" s="11" t="s">
        <v>381</v>
      </c>
      <c r="K707" s="11" t="s">
        <v>381</v>
      </c>
      <c r="L707" s="11" t="s">
        <v>381</v>
      </c>
      <c r="M707" s="11" t="s">
        <v>381</v>
      </c>
      <c r="N707" s="11" t="s">
        <v>381</v>
      </c>
      <c r="O707" s="11" t="s">
        <v>381</v>
      </c>
      <c r="P707" s="11" t="s">
        <v>381</v>
      </c>
      <c r="Q707" s="11" t="s">
        <v>381</v>
      </c>
      <c r="R707" s="11" t="s">
        <v>381</v>
      </c>
      <c r="S707" s="11" t="s">
        <v>381</v>
      </c>
      <c r="T707" s="11" t="s">
        <v>381</v>
      </c>
      <c r="U707" s="11" t="s">
        <v>381</v>
      </c>
      <c r="V707" s="11" t="s">
        <v>381</v>
      </c>
      <c r="W707" s="11" t="s">
        <v>381</v>
      </c>
      <c r="X707" s="11" t="s">
        <v>381</v>
      </c>
      <c r="Y707" s="11" t="s">
        <v>381</v>
      </c>
      <c r="Z707" s="11">
        <v>0.15206</v>
      </c>
      <c r="AA707" s="11">
        <v>0.74968999999999997</v>
      </c>
      <c r="AB707" s="11">
        <v>0.48118</v>
      </c>
      <c r="AC707" s="11">
        <v>1.38293</v>
      </c>
      <c r="AD707" s="71"/>
      <c r="AE707" s="71"/>
      <c r="AF707" s="71">
        <f t="shared" si="35"/>
        <v>0</v>
      </c>
      <c r="AG707" s="277" t="s">
        <v>907</v>
      </c>
      <c r="AH707" s="277" t="s">
        <v>526</v>
      </c>
      <c r="AI707" s="276" t="s">
        <v>527</v>
      </c>
      <c r="AJ707" s="276" t="s">
        <v>528</v>
      </c>
      <c r="AK707" s="276" t="s">
        <v>265</v>
      </c>
      <c r="AL707" s="277" t="s">
        <v>58</v>
      </c>
      <c r="AM707" s="276" t="s">
        <v>517</v>
      </c>
      <c r="AN707" s="276" t="s">
        <v>518</v>
      </c>
      <c r="AO707" s="277" t="s">
        <v>519</v>
      </c>
    </row>
    <row r="708" spans="1:41" ht="15" thickBot="1" x14ac:dyDescent="0.4">
      <c r="A708" s="8">
        <v>2025</v>
      </c>
      <c r="B708" s="9" t="s">
        <v>54</v>
      </c>
      <c r="C708" s="9" t="s">
        <v>58</v>
      </c>
      <c r="D708" s="9" t="s">
        <v>265</v>
      </c>
      <c r="E708" s="9" t="s">
        <v>32</v>
      </c>
      <c r="F708" s="8">
        <v>2025</v>
      </c>
      <c r="G708" s="11">
        <v>0</v>
      </c>
      <c r="H708" s="11">
        <v>2.4642599999999999</v>
      </c>
      <c r="I708" s="11">
        <v>1.0382499999999999</v>
      </c>
      <c r="J708" s="11">
        <v>2.4567299999999999</v>
      </c>
      <c r="K708" s="11">
        <v>1.6349899999999999</v>
      </c>
      <c r="L708" s="11">
        <v>2.8871199999999999</v>
      </c>
      <c r="M708" s="11">
        <v>1.5499999999999999E-3</v>
      </c>
      <c r="N708" s="11">
        <v>0.59828999999999999</v>
      </c>
      <c r="O708" s="11">
        <v>0.13114999999999999</v>
      </c>
      <c r="P708" s="11">
        <v>1.2669699999999999</v>
      </c>
      <c r="Q708" s="11">
        <v>1.7838499999999999</v>
      </c>
      <c r="R708" s="11">
        <v>0.14651</v>
      </c>
      <c r="S708" s="11">
        <v>0.53844999999999998</v>
      </c>
      <c r="T708" s="11">
        <v>14.948130000000001</v>
      </c>
      <c r="U708" s="11">
        <v>5.4532299999999996</v>
      </c>
      <c r="V708" s="11">
        <v>0</v>
      </c>
      <c r="W708" s="11">
        <v>0</v>
      </c>
      <c r="X708" s="11">
        <v>5.4532299999999996</v>
      </c>
      <c r="Y708" s="11">
        <v>20.40136</v>
      </c>
      <c r="Z708" s="11">
        <v>0.26756999999999997</v>
      </c>
      <c r="AA708" s="11">
        <v>4.8769</v>
      </c>
      <c r="AB708" s="11">
        <v>1.3079400000000001</v>
      </c>
      <c r="AC708" s="11">
        <v>6.4524100000000004</v>
      </c>
      <c r="AD708" s="71">
        <f t="shared" si="33"/>
        <v>0</v>
      </c>
      <c r="AE708" s="71">
        <f t="shared" si="34"/>
        <v>0</v>
      </c>
      <c r="AF708" s="71">
        <f t="shared" si="35"/>
        <v>0</v>
      </c>
      <c r="AG708" s="277" t="s">
        <v>908</v>
      </c>
      <c r="AH708" s="277" t="s">
        <v>526</v>
      </c>
      <c r="AI708" s="276" t="s">
        <v>527</v>
      </c>
      <c r="AJ708" s="276" t="s">
        <v>528</v>
      </c>
      <c r="AK708" s="276" t="s">
        <v>265</v>
      </c>
      <c r="AL708" s="277" t="s">
        <v>58</v>
      </c>
      <c r="AM708" s="276" t="s">
        <v>517</v>
      </c>
      <c r="AN708" s="276" t="s">
        <v>518</v>
      </c>
      <c r="AO708" s="277" t="s">
        <v>519</v>
      </c>
    </row>
    <row r="709" spans="1:41" ht="15" thickBot="1" x14ac:dyDescent="0.4">
      <c r="A709" s="8">
        <v>2025</v>
      </c>
      <c r="B709" s="9" t="s">
        <v>54</v>
      </c>
      <c r="C709" s="9" t="s">
        <v>58</v>
      </c>
      <c r="D709" s="9" t="s">
        <v>265</v>
      </c>
      <c r="E709" s="9" t="s">
        <v>32</v>
      </c>
      <c r="F709" s="8">
        <v>2026</v>
      </c>
      <c r="G709" s="11">
        <v>0</v>
      </c>
      <c r="H709" s="11">
        <v>2.3071299999999999</v>
      </c>
      <c r="I709" s="11">
        <v>0.86677999999999999</v>
      </c>
      <c r="J709" s="11">
        <v>2.1490100000000001</v>
      </c>
      <c r="K709" s="11">
        <v>1.16821</v>
      </c>
      <c r="L709" s="11">
        <v>1.90523</v>
      </c>
      <c r="M709" s="11">
        <v>1.4300000000000001E-3</v>
      </c>
      <c r="N709" s="11">
        <v>0.67554000000000003</v>
      </c>
      <c r="O709" s="11">
        <v>0.14002999999999999</v>
      </c>
      <c r="P709" s="11">
        <v>1.7698199999999999</v>
      </c>
      <c r="Q709" s="11">
        <v>1.9668699999999999</v>
      </c>
      <c r="R709" s="11">
        <v>0.29072999999999999</v>
      </c>
      <c r="S709" s="11">
        <v>0.5474</v>
      </c>
      <c r="T709" s="11">
        <v>13.788169999999999</v>
      </c>
      <c r="U709" s="11">
        <v>6.1330200000000001</v>
      </c>
      <c r="V709" s="11">
        <v>0</v>
      </c>
      <c r="W709" s="11">
        <v>0</v>
      </c>
      <c r="X709" s="11">
        <v>6.1330200000000001</v>
      </c>
      <c r="Y709" s="11">
        <v>19.921199999999999</v>
      </c>
      <c r="Z709" s="11">
        <v>0.32562000000000002</v>
      </c>
      <c r="AA709" s="11">
        <v>5.5659099999999997</v>
      </c>
      <c r="AB709" s="11">
        <v>1.6843900000000001</v>
      </c>
      <c r="AC709" s="11">
        <v>7.5759100000000004</v>
      </c>
      <c r="AD709" s="71">
        <f t="shared" si="33"/>
        <v>0</v>
      </c>
      <c r="AE709" s="71">
        <f t="shared" si="34"/>
        <v>0</v>
      </c>
      <c r="AF709" s="71">
        <f t="shared" si="35"/>
        <v>0</v>
      </c>
      <c r="AG709" s="277" t="s">
        <v>908</v>
      </c>
      <c r="AH709" s="277" t="s">
        <v>526</v>
      </c>
      <c r="AI709" s="276" t="s">
        <v>527</v>
      </c>
      <c r="AJ709" s="276" t="s">
        <v>528</v>
      </c>
      <c r="AK709" s="276" t="s">
        <v>265</v>
      </c>
      <c r="AL709" s="277" t="s">
        <v>58</v>
      </c>
      <c r="AM709" s="276" t="s">
        <v>517</v>
      </c>
      <c r="AN709" s="276" t="s">
        <v>518</v>
      </c>
      <c r="AO709" s="277" t="s">
        <v>519</v>
      </c>
    </row>
    <row r="710" spans="1:41" ht="15" thickBot="1" x14ac:dyDescent="0.4">
      <c r="A710" s="8">
        <v>2025</v>
      </c>
      <c r="B710" s="9" t="s">
        <v>54</v>
      </c>
      <c r="C710" s="9" t="s">
        <v>58</v>
      </c>
      <c r="D710" s="9" t="s">
        <v>265</v>
      </c>
      <c r="E710" s="9" t="s">
        <v>32</v>
      </c>
      <c r="F710" s="8">
        <v>2027</v>
      </c>
      <c r="G710" s="11">
        <v>0</v>
      </c>
      <c r="H710" s="11">
        <v>1.4533499999999999</v>
      </c>
      <c r="I710" s="11">
        <v>1.0952299999999999</v>
      </c>
      <c r="J710" s="11">
        <v>1.8214399999999999</v>
      </c>
      <c r="K710" s="11">
        <v>1.2733099999999999</v>
      </c>
      <c r="L710" s="11">
        <v>1.6435200000000001</v>
      </c>
      <c r="M710" s="11">
        <v>3.5899999999999999E-3</v>
      </c>
      <c r="N710" s="11">
        <v>0.8095</v>
      </c>
      <c r="O710" s="11">
        <v>0.33628000000000002</v>
      </c>
      <c r="P710" s="11">
        <v>1.7457800000000001</v>
      </c>
      <c r="Q710" s="11">
        <v>2.0729700000000002</v>
      </c>
      <c r="R710" s="11">
        <v>0.18808</v>
      </c>
      <c r="S710" s="11">
        <v>0.26689000000000002</v>
      </c>
      <c r="T710" s="11">
        <v>12.70993</v>
      </c>
      <c r="U710" s="11">
        <v>6.38713</v>
      </c>
      <c r="V710" s="11">
        <v>0</v>
      </c>
      <c r="W710" s="11">
        <v>0</v>
      </c>
      <c r="X710" s="11">
        <v>6.38713</v>
      </c>
      <c r="Y710" s="11">
        <v>19.097059999999999</v>
      </c>
      <c r="Z710" s="11">
        <v>0.37313000000000002</v>
      </c>
      <c r="AA710" s="11">
        <v>5.7894800000000002</v>
      </c>
      <c r="AB710" s="11">
        <v>2.07761</v>
      </c>
      <c r="AC710" s="11">
        <v>8.2402200000000008</v>
      </c>
      <c r="AD710" s="71">
        <f t="shared" si="33"/>
        <v>0</v>
      </c>
      <c r="AE710" s="71">
        <f t="shared" si="34"/>
        <v>0</v>
      </c>
      <c r="AF710" s="71">
        <f t="shared" si="35"/>
        <v>0</v>
      </c>
      <c r="AG710" s="277" t="s">
        <v>908</v>
      </c>
      <c r="AH710" s="277" t="s">
        <v>526</v>
      </c>
      <c r="AI710" s="276" t="s">
        <v>527</v>
      </c>
      <c r="AJ710" s="276" t="s">
        <v>528</v>
      </c>
      <c r="AK710" s="276" t="s">
        <v>265</v>
      </c>
      <c r="AL710" s="277" t="s">
        <v>58</v>
      </c>
      <c r="AM710" s="276" t="s">
        <v>517</v>
      </c>
      <c r="AN710" s="276" t="s">
        <v>518</v>
      </c>
      <c r="AO710" s="277" t="s">
        <v>519</v>
      </c>
    </row>
    <row r="711" spans="1:41" ht="15" thickBot="1" x14ac:dyDescent="0.4">
      <c r="A711" s="8">
        <v>2025</v>
      </c>
      <c r="B711" s="9" t="s">
        <v>54</v>
      </c>
      <c r="C711" s="9" t="s">
        <v>58</v>
      </c>
      <c r="D711" s="9" t="s">
        <v>265</v>
      </c>
      <c r="E711" s="9" t="s">
        <v>32</v>
      </c>
      <c r="F711" s="8">
        <v>2028</v>
      </c>
      <c r="G711" s="11">
        <v>0</v>
      </c>
      <c r="H711" s="11">
        <v>1.5169299999999999</v>
      </c>
      <c r="I711" s="11">
        <v>1.1218900000000001</v>
      </c>
      <c r="J711" s="11">
        <v>2.01397</v>
      </c>
      <c r="K711" s="11">
        <v>1.5418400000000001</v>
      </c>
      <c r="L711" s="11">
        <v>2.3127</v>
      </c>
      <c r="M711" s="11">
        <v>4.1399999999999996E-3</v>
      </c>
      <c r="N711" s="11">
        <v>1.23241</v>
      </c>
      <c r="O711" s="11">
        <v>0.62739</v>
      </c>
      <c r="P711" s="11">
        <v>2.10615</v>
      </c>
      <c r="Q711" s="11">
        <v>2.12473</v>
      </c>
      <c r="R711" s="11">
        <v>0.14362</v>
      </c>
      <c r="S711" s="11">
        <v>0.22888</v>
      </c>
      <c r="T711" s="11">
        <v>14.974629999999999</v>
      </c>
      <c r="U711" s="11">
        <v>6.0652200000000001</v>
      </c>
      <c r="V711" s="11">
        <v>0</v>
      </c>
      <c r="W711" s="11">
        <v>0</v>
      </c>
      <c r="X711" s="11">
        <v>6.0652200000000001</v>
      </c>
      <c r="Y711" s="11">
        <v>21.039860000000001</v>
      </c>
      <c r="Z711" s="11">
        <v>0.50217000000000001</v>
      </c>
      <c r="AA711" s="11">
        <v>5.7930700000000002</v>
      </c>
      <c r="AB711" s="11">
        <v>2.60067</v>
      </c>
      <c r="AC711" s="11">
        <v>8.8959200000000003</v>
      </c>
      <c r="AD711" s="71">
        <f t="shared" si="33"/>
        <v>0</v>
      </c>
      <c r="AE711" s="71">
        <f t="shared" si="34"/>
        <v>0</v>
      </c>
      <c r="AF711" s="71">
        <f t="shared" si="35"/>
        <v>0</v>
      </c>
      <c r="AG711" s="277" t="s">
        <v>908</v>
      </c>
      <c r="AH711" s="277" t="s">
        <v>526</v>
      </c>
      <c r="AI711" s="276" t="s">
        <v>527</v>
      </c>
      <c r="AJ711" s="276" t="s">
        <v>528</v>
      </c>
      <c r="AK711" s="276" t="s">
        <v>265</v>
      </c>
      <c r="AL711" s="277" t="s">
        <v>58</v>
      </c>
      <c r="AM711" s="276" t="s">
        <v>517</v>
      </c>
      <c r="AN711" s="276" t="s">
        <v>518</v>
      </c>
      <c r="AO711" s="277" t="s">
        <v>519</v>
      </c>
    </row>
    <row r="712" spans="1:41" ht="15" thickBot="1" x14ac:dyDescent="0.4">
      <c r="A712" s="8">
        <v>2025</v>
      </c>
      <c r="B712" s="9" t="s">
        <v>54</v>
      </c>
      <c r="C712" s="9" t="s">
        <v>58</v>
      </c>
      <c r="D712" s="9" t="s">
        <v>265</v>
      </c>
      <c r="E712" s="9" t="s">
        <v>32</v>
      </c>
      <c r="F712" s="8">
        <v>2029</v>
      </c>
      <c r="G712" s="11">
        <v>0</v>
      </c>
      <c r="H712" s="11">
        <v>1.7339800000000001</v>
      </c>
      <c r="I712" s="11">
        <v>1.3422700000000001</v>
      </c>
      <c r="J712" s="11">
        <v>1.74752</v>
      </c>
      <c r="K712" s="11">
        <v>1.3303</v>
      </c>
      <c r="L712" s="11">
        <v>1.76098</v>
      </c>
      <c r="M712" s="11">
        <v>4.2700000000000004E-3</v>
      </c>
      <c r="N712" s="11">
        <v>1.3764700000000001</v>
      </c>
      <c r="O712" s="11">
        <v>0.58975</v>
      </c>
      <c r="P712" s="11">
        <v>2.2811300000000001</v>
      </c>
      <c r="Q712" s="11">
        <v>2.13008</v>
      </c>
      <c r="R712" s="11">
        <v>0.46416000000000002</v>
      </c>
      <c r="S712" s="11">
        <v>0.36005999999999999</v>
      </c>
      <c r="T712" s="11">
        <v>15.12096</v>
      </c>
      <c r="U712" s="11">
        <v>5.2795300000000003</v>
      </c>
      <c r="V712" s="11">
        <v>0</v>
      </c>
      <c r="W712" s="11">
        <v>0</v>
      </c>
      <c r="X712" s="11">
        <v>5.2795300000000003</v>
      </c>
      <c r="Y712" s="11">
        <v>20.400490000000001</v>
      </c>
      <c r="Z712" s="11">
        <v>1.0825400000000001</v>
      </c>
      <c r="AA712" s="11">
        <v>5.4635699999999998</v>
      </c>
      <c r="AB712" s="11">
        <v>2.7646700000000002</v>
      </c>
      <c r="AC712" s="11">
        <v>9.3107799999999994</v>
      </c>
      <c r="AD712" s="71">
        <f t="shared" si="33"/>
        <v>0</v>
      </c>
      <c r="AE712" s="71">
        <f t="shared" si="34"/>
        <v>0</v>
      </c>
      <c r="AF712" s="71">
        <f t="shared" si="35"/>
        <v>0</v>
      </c>
      <c r="AG712" s="277" t="s">
        <v>908</v>
      </c>
      <c r="AH712" s="277" t="s">
        <v>526</v>
      </c>
      <c r="AI712" s="276" t="s">
        <v>527</v>
      </c>
      <c r="AJ712" s="276" t="s">
        <v>528</v>
      </c>
      <c r="AK712" s="276" t="s">
        <v>265</v>
      </c>
      <c r="AL712" s="277" t="s">
        <v>58</v>
      </c>
      <c r="AM712" s="276" t="s">
        <v>517</v>
      </c>
      <c r="AN712" s="276" t="s">
        <v>518</v>
      </c>
      <c r="AO712" s="277" t="s">
        <v>519</v>
      </c>
    </row>
    <row r="713" spans="1:41" ht="15" thickBot="1" x14ac:dyDescent="0.4">
      <c r="A713" s="8">
        <v>2025</v>
      </c>
      <c r="B713" s="9" t="s">
        <v>54</v>
      </c>
      <c r="C713" s="9" t="s">
        <v>58</v>
      </c>
      <c r="D713" s="9" t="s">
        <v>265</v>
      </c>
      <c r="E713" s="9" t="s">
        <v>32</v>
      </c>
      <c r="F713" s="8">
        <v>2030</v>
      </c>
      <c r="G713" s="11">
        <v>0</v>
      </c>
      <c r="H713" s="11">
        <v>1.9195500000000001</v>
      </c>
      <c r="I713" s="11">
        <v>2.1255700000000002</v>
      </c>
      <c r="J713" s="11">
        <v>1.95695</v>
      </c>
      <c r="K713" s="11">
        <v>1.3778900000000001</v>
      </c>
      <c r="L713" s="11">
        <v>1.8386199999999999</v>
      </c>
      <c r="M713" s="11">
        <v>1.482E-2</v>
      </c>
      <c r="N713" s="11">
        <v>1.3242700000000001</v>
      </c>
      <c r="O713" s="11">
        <v>0.68291999999999997</v>
      </c>
      <c r="P713" s="11">
        <v>1.6894199999999999</v>
      </c>
      <c r="Q713" s="11">
        <v>2.6212399999999998</v>
      </c>
      <c r="R713" s="11">
        <v>0.23033000000000001</v>
      </c>
      <c r="S713" s="11">
        <v>0.31603999999999999</v>
      </c>
      <c r="T713" s="11">
        <v>16.09759</v>
      </c>
      <c r="U713" s="11">
        <v>5.6638799999999998</v>
      </c>
      <c r="V713" s="11">
        <v>0</v>
      </c>
      <c r="W713" s="11">
        <v>0</v>
      </c>
      <c r="X713" s="11">
        <v>5.6638799999999998</v>
      </c>
      <c r="Y713" s="11">
        <v>21.761469999999999</v>
      </c>
      <c r="Z713" s="11">
        <v>1.5853999999999999</v>
      </c>
      <c r="AA713" s="11">
        <v>5.50448</v>
      </c>
      <c r="AB713" s="11">
        <v>3.6458400000000002</v>
      </c>
      <c r="AC713" s="11">
        <v>10.735720000000001</v>
      </c>
      <c r="AD713" s="71">
        <f t="shared" si="33"/>
        <v>0</v>
      </c>
      <c r="AE713" s="71">
        <f t="shared" si="34"/>
        <v>0</v>
      </c>
      <c r="AF713" s="71">
        <f t="shared" si="35"/>
        <v>0</v>
      </c>
      <c r="AG713" s="277" t="s">
        <v>908</v>
      </c>
      <c r="AH713" s="277" t="s">
        <v>526</v>
      </c>
      <c r="AI713" s="276" t="s">
        <v>527</v>
      </c>
      <c r="AJ713" s="276" t="s">
        <v>528</v>
      </c>
      <c r="AK713" s="276" t="s">
        <v>265</v>
      </c>
      <c r="AL713" s="277" t="s">
        <v>58</v>
      </c>
      <c r="AM713" s="276" t="s">
        <v>517</v>
      </c>
      <c r="AN713" s="276" t="s">
        <v>518</v>
      </c>
      <c r="AO713" s="277" t="s">
        <v>519</v>
      </c>
    </row>
    <row r="714" spans="1:41" ht="15" thickBot="1" x14ac:dyDescent="0.4">
      <c r="A714" s="8">
        <v>2025</v>
      </c>
      <c r="B714" s="9" t="s">
        <v>54</v>
      </c>
      <c r="C714" s="9" t="s">
        <v>58</v>
      </c>
      <c r="D714" s="9" t="s">
        <v>265</v>
      </c>
      <c r="E714" s="9" t="s">
        <v>32</v>
      </c>
      <c r="F714" s="8">
        <v>2031</v>
      </c>
      <c r="G714" s="11">
        <v>0</v>
      </c>
      <c r="H714" s="11">
        <v>1.6315</v>
      </c>
      <c r="I714" s="11">
        <v>2.1685699999999999</v>
      </c>
      <c r="J714" s="11">
        <v>2.9156200000000001</v>
      </c>
      <c r="K714" s="11">
        <v>1.85005</v>
      </c>
      <c r="L714" s="11">
        <v>2.3440699999999999</v>
      </c>
      <c r="M714" s="11">
        <v>2.0469999999999999E-2</v>
      </c>
      <c r="N714" s="11">
        <v>1.15903</v>
      </c>
      <c r="O714" s="11">
        <v>0.85911999999999999</v>
      </c>
      <c r="P714" s="11">
        <v>2.10669</v>
      </c>
      <c r="Q714" s="11">
        <v>2.96414</v>
      </c>
      <c r="R714" s="11">
        <v>0.29058</v>
      </c>
      <c r="S714" s="11">
        <v>0.34734999999999999</v>
      </c>
      <c r="T714" s="11">
        <v>18.65719</v>
      </c>
      <c r="U714" s="11">
        <v>6.0963799999999999</v>
      </c>
      <c r="V714" s="11">
        <v>0</v>
      </c>
      <c r="W714" s="11">
        <v>0</v>
      </c>
      <c r="X714" s="11">
        <v>6.0963799999999999</v>
      </c>
      <c r="Y714" s="11">
        <v>24.75357</v>
      </c>
      <c r="Z714" s="11">
        <v>1.6385000000000001</v>
      </c>
      <c r="AA714" s="11">
        <v>5.6060699999999999</v>
      </c>
      <c r="AB714" s="11">
        <v>4.1381899999999998</v>
      </c>
      <c r="AC714" s="11">
        <v>11.382759999999999</v>
      </c>
      <c r="AD714" s="71">
        <f t="shared" si="33"/>
        <v>0</v>
      </c>
      <c r="AE714" s="71">
        <f t="shared" si="34"/>
        <v>0</v>
      </c>
      <c r="AF714" s="71">
        <f t="shared" si="35"/>
        <v>0</v>
      </c>
      <c r="AG714" s="277" t="s">
        <v>908</v>
      </c>
      <c r="AH714" s="277" t="s">
        <v>526</v>
      </c>
      <c r="AI714" s="276" t="s">
        <v>527</v>
      </c>
      <c r="AJ714" s="276" t="s">
        <v>528</v>
      </c>
      <c r="AK714" s="276" t="s">
        <v>265</v>
      </c>
      <c r="AL714" s="277" t="s">
        <v>58</v>
      </c>
      <c r="AM714" s="276" t="s">
        <v>517</v>
      </c>
      <c r="AN714" s="276" t="s">
        <v>518</v>
      </c>
      <c r="AO714" s="277" t="s">
        <v>519</v>
      </c>
    </row>
    <row r="715" spans="1:41" ht="15" thickBot="1" x14ac:dyDescent="0.4">
      <c r="A715" s="8">
        <v>2025</v>
      </c>
      <c r="B715" s="9" t="s">
        <v>54</v>
      </c>
      <c r="C715" s="9" t="s">
        <v>58</v>
      </c>
      <c r="D715" s="9" t="s">
        <v>265</v>
      </c>
      <c r="E715" s="9" t="s">
        <v>32</v>
      </c>
      <c r="F715" s="8">
        <v>2032</v>
      </c>
      <c r="G715" s="11">
        <v>0</v>
      </c>
      <c r="H715" s="11">
        <v>1.60697</v>
      </c>
      <c r="I715" s="11">
        <v>2.5259100000000001</v>
      </c>
      <c r="J715" s="11">
        <v>2.36097</v>
      </c>
      <c r="K715" s="11">
        <v>2.0514999999999999</v>
      </c>
      <c r="L715" s="11">
        <v>2.9535</v>
      </c>
      <c r="M715" s="11">
        <v>2.5909999999999999E-2</v>
      </c>
      <c r="N715" s="11">
        <v>1.5696699999999999</v>
      </c>
      <c r="O715" s="11">
        <v>0.73926999999999998</v>
      </c>
      <c r="P715" s="11">
        <v>2.3589799999999999</v>
      </c>
      <c r="Q715" s="11">
        <v>3.0542600000000002</v>
      </c>
      <c r="R715" s="11">
        <v>0.34075</v>
      </c>
      <c r="S715" s="11">
        <v>0.50260000000000005</v>
      </c>
      <c r="T715" s="11">
        <v>20.09027</v>
      </c>
      <c r="U715" s="11">
        <v>6.0184199999999999</v>
      </c>
      <c r="V715" s="11">
        <v>0</v>
      </c>
      <c r="W715" s="11">
        <v>0</v>
      </c>
      <c r="X715" s="11">
        <v>6.0184199999999999</v>
      </c>
      <c r="Y715" s="11">
        <v>26.108689999999999</v>
      </c>
      <c r="Z715" s="11">
        <v>1.98119</v>
      </c>
      <c r="AA715" s="11">
        <v>5.2020099999999996</v>
      </c>
      <c r="AB715" s="11">
        <v>3.7060200000000001</v>
      </c>
      <c r="AC715" s="11">
        <v>10.88922</v>
      </c>
      <c r="AD715" s="71">
        <f t="shared" si="33"/>
        <v>0</v>
      </c>
      <c r="AE715" s="71">
        <f t="shared" si="34"/>
        <v>0</v>
      </c>
      <c r="AF715" s="71">
        <f t="shared" si="35"/>
        <v>0</v>
      </c>
      <c r="AG715" s="277" t="s">
        <v>908</v>
      </c>
      <c r="AH715" s="277" t="s">
        <v>526</v>
      </c>
      <c r="AI715" s="276" t="s">
        <v>527</v>
      </c>
      <c r="AJ715" s="276" t="s">
        <v>528</v>
      </c>
      <c r="AK715" s="276" t="s">
        <v>265</v>
      </c>
      <c r="AL715" s="277" t="s">
        <v>58</v>
      </c>
      <c r="AM715" s="276" t="s">
        <v>517</v>
      </c>
      <c r="AN715" s="276" t="s">
        <v>518</v>
      </c>
      <c r="AO715" s="277" t="s">
        <v>519</v>
      </c>
    </row>
    <row r="716" spans="1:41" ht="15" thickBot="1" x14ac:dyDescent="0.4">
      <c r="A716" s="8">
        <v>2025</v>
      </c>
      <c r="B716" s="9" t="s">
        <v>54</v>
      </c>
      <c r="C716" s="9" t="s">
        <v>58</v>
      </c>
      <c r="D716" s="9" t="s">
        <v>265</v>
      </c>
      <c r="E716" s="9" t="s">
        <v>32</v>
      </c>
      <c r="F716" s="8">
        <v>2033</v>
      </c>
      <c r="G716" s="11">
        <v>0</v>
      </c>
      <c r="H716" s="11">
        <v>2.4597699999999998</v>
      </c>
      <c r="I716" s="11">
        <v>3.0396399999999999</v>
      </c>
      <c r="J716" s="11">
        <v>2.6342699999999999</v>
      </c>
      <c r="K716" s="11">
        <v>2.0935999999999999</v>
      </c>
      <c r="L716" s="11">
        <v>3.04975</v>
      </c>
      <c r="M716" s="11">
        <v>0.12583</v>
      </c>
      <c r="N716" s="11">
        <v>2.25095</v>
      </c>
      <c r="O716" s="11">
        <v>0.90120999999999996</v>
      </c>
      <c r="P716" s="11">
        <v>2.0388700000000002</v>
      </c>
      <c r="Q716" s="11">
        <v>3.1497799999999998</v>
      </c>
      <c r="R716" s="11">
        <v>0.50094000000000005</v>
      </c>
      <c r="S716" s="11">
        <v>0.48770000000000002</v>
      </c>
      <c r="T716" s="11">
        <v>22.732320000000001</v>
      </c>
      <c r="U716" s="11">
        <v>6.1440000000000001</v>
      </c>
      <c r="V716" s="11">
        <v>0</v>
      </c>
      <c r="W716" s="11">
        <v>0</v>
      </c>
      <c r="X716" s="11">
        <v>6.1440000000000001</v>
      </c>
      <c r="Y716" s="11">
        <v>28.87632</v>
      </c>
      <c r="Z716" s="11">
        <v>2.3205499999999999</v>
      </c>
      <c r="AA716" s="11">
        <v>5.2495900000000004</v>
      </c>
      <c r="AB716" s="11">
        <v>3.6582699999999999</v>
      </c>
      <c r="AC716" s="11">
        <v>11.22841</v>
      </c>
      <c r="AD716" s="71">
        <f t="shared" si="33"/>
        <v>0</v>
      </c>
      <c r="AE716" s="71">
        <f t="shared" si="34"/>
        <v>0</v>
      </c>
      <c r="AF716" s="71">
        <f t="shared" si="35"/>
        <v>0</v>
      </c>
      <c r="AG716" s="277" t="s">
        <v>908</v>
      </c>
      <c r="AH716" s="277" t="s">
        <v>526</v>
      </c>
      <c r="AI716" s="276" t="s">
        <v>527</v>
      </c>
      <c r="AJ716" s="276" t="s">
        <v>528</v>
      </c>
      <c r="AK716" s="276" t="s">
        <v>265</v>
      </c>
      <c r="AL716" s="277" t="s">
        <v>58</v>
      </c>
      <c r="AM716" s="276" t="s">
        <v>517</v>
      </c>
      <c r="AN716" s="276" t="s">
        <v>518</v>
      </c>
      <c r="AO716" s="277" t="s">
        <v>519</v>
      </c>
    </row>
    <row r="717" spans="1:41" ht="15" thickBot="1" x14ac:dyDescent="0.4">
      <c r="A717" s="8">
        <v>2025</v>
      </c>
      <c r="B717" s="9" t="s">
        <v>54</v>
      </c>
      <c r="C717" s="9" t="s">
        <v>58</v>
      </c>
      <c r="D717" s="9" t="s">
        <v>265</v>
      </c>
      <c r="E717" s="9" t="s">
        <v>32</v>
      </c>
      <c r="F717" s="8">
        <v>2034</v>
      </c>
      <c r="G717" s="11">
        <v>0</v>
      </c>
      <c r="H717" s="11">
        <v>2.4472</v>
      </c>
      <c r="I717" s="11">
        <v>3.2712300000000001</v>
      </c>
      <c r="J717" s="11">
        <v>3.1332</v>
      </c>
      <c r="K717" s="11">
        <v>2.6934900000000002</v>
      </c>
      <c r="L717" s="11">
        <v>3.2351700000000001</v>
      </c>
      <c r="M717" s="11">
        <v>0.10732</v>
      </c>
      <c r="N717" s="11">
        <v>1.99499</v>
      </c>
      <c r="O717" s="11">
        <v>0.85582000000000003</v>
      </c>
      <c r="P717" s="11">
        <v>1.9574800000000001</v>
      </c>
      <c r="Q717" s="11">
        <v>3.1019600000000001</v>
      </c>
      <c r="R717" s="11">
        <v>0.70521</v>
      </c>
      <c r="S717" s="11">
        <v>0.89029999999999998</v>
      </c>
      <c r="T717" s="11">
        <v>24.39339</v>
      </c>
      <c r="U717" s="11">
        <v>6.12852</v>
      </c>
      <c r="V717" s="11">
        <v>0</v>
      </c>
      <c r="W717" s="11">
        <v>0</v>
      </c>
      <c r="X717" s="11">
        <v>6.12852</v>
      </c>
      <c r="Y717" s="11">
        <v>30.521909999999998</v>
      </c>
      <c r="Z717" s="11">
        <v>2.3203999999999998</v>
      </c>
      <c r="AA717" s="11">
        <v>6.0401800000000003</v>
      </c>
      <c r="AB717" s="11">
        <v>3.72201</v>
      </c>
      <c r="AC717" s="11">
        <v>12.08259</v>
      </c>
      <c r="AD717" s="71">
        <f t="shared" ref="AD717:AD780" si="36">ROUND(T717-SUM(G717:S717),4)</f>
        <v>0</v>
      </c>
      <c r="AE717" s="71">
        <f t="shared" ref="AE717:AE780" si="37">ROUND(X717-SUM(U717:W717),4)</f>
        <v>0</v>
      </c>
      <c r="AF717" s="71">
        <f t="shared" ref="AF717:AF780" si="38">ROUND(AC717-SUM(Z717:AB717),4)</f>
        <v>0</v>
      </c>
      <c r="AG717" s="277" t="s">
        <v>908</v>
      </c>
      <c r="AH717" s="277" t="s">
        <v>526</v>
      </c>
      <c r="AI717" s="276" t="s">
        <v>527</v>
      </c>
      <c r="AJ717" s="276" t="s">
        <v>528</v>
      </c>
      <c r="AK717" s="276" t="s">
        <v>265</v>
      </c>
      <c r="AL717" s="277" t="s">
        <v>58</v>
      </c>
      <c r="AM717" s="276" t="s">
        <v>517</v>
      </c>
      <c r="AN717" s="276" t="s">
        <v>518</v>
      </c>
      <c r="AO717" s="277" t="s">
        <v>519</v>
      </c>
    </row>
    <row r="718" spans="1:41" ht="15" thickBot="1" x14ac:dyDescent="0.4">
      <c r="A718" s="8">
        <v>2025</v>
      </c>
      <c r="B718" s="9" t="s">
        <v>54</v>
      </c>
      <c r="C718" s="9" t="s">
        <v>58</v>
      </c>
      <c r="D718" s="9" t="s">
        <v>265</v>
      </c>
      <c r="E718" s="9" t="s">
        <v>32</v>
      </c>
      <c r="F718" s="8">
        <v>2035</v>
      </c>
      <c r="G718" s="11">
        <v>0</v>
      </c>
      <c r="H718" s="11">
        <v>2.2801800000000001</v>
      </c>
      <c r="I718" s="11">
        <v>3.0923699999999998</v>
      </c>
      <c r="J718" s="11">
        <v>2.7278899999999999</v>
      </c>
      <c r="K718" s="11">
        <v>2.7972199999999998</v>
      </c>
      <c r="L718" s="11">
        <v>4.0462800000000003</v>
      </c>
      <c r="M718" s="11">
        <v>0.22969999999999999</v>
      </c>
      <c r="N718" s="11">
        <v>2.2017600000000002</v>
      </c>
      <c r="O718" s="11">
        <v>0.60885</v>
      </c>
      <c r="P718" s="11">
        <v>1.72262</v>
      </c>
      <c r="Q718" s="11">
        <v>2.9366099999999999</v>
      </c>
      <c r="R718" s="11">
        <v>0.51705999999999996</v>
      </c>
      <c r="S718" s="11">
        <v>0.71794999999999998</v>
      </c>
      <c r="T718" s="11">
        <v>23.878489999999999</v>
      </c>
      <c r="U718" s="11">
        <v>5.9251300000000002</v>
      </c>
      <c r="V718" s="11">
        <v>0</v>
      </c>
      <c r="W718" s="11">
        <v>0</v>
      </c>
      <c r="X718" s="11">
        <v>5.9251300000000002</v>
      </c>
      <c r="Y718" s="11">
        <v>29.803619999999999</v>
      </c>
      <c r="Z718" s="11">
        <v>2.0701800000000001</v>
      </c>
      <c r="AA718" s="11">
        <v>5.3401300000000003</v>
      </c>
      <c r="AB718" s="11">
        <v>3.1821000000000002</v>
      </c>
      <c r="AC718" s="11">
        <v>10.592420000000001</v>
      </c>
      <c r="AD718" s="71">
        <f t="shared" si="36"/>
        <v>0</v>
      </c>
      <c r="AE718" s="71">
        <f t="shared" si="37"/>
        <v>0</v>
      </c>
      <c r="AF718" s="71">
        <f t="shared" si="38"/>
        <v>0</v>
      </c>
      <c r="AG718" s="277" t="s">
        <v>908</v>
      </c>
      <c r="AH718" s="277" t="s">
        <v>526</v>
      </c>
      <c r="AI718" s="276" t="s">
        <v>527</v>
      </c>
      <c r="AJ718" s="276" t="s">
        <v>528</v>
      </c>
      <c r="AK718" s="276" t="s">
        <v>265</v>
      </c>
      <c r="AL718" s="277" t="s">
        <v>58</v>
      </c>
      <c r="AM718" s="276" t="s">
        <v>517</v>
      </c>
      <c r="AN718" s="276" t="s">
        <v>518</v>
      </c>
      <c r="AO718" s="277" t="s">
        <v>519</v>
      </c>
    </row>
    <row r="719" spans="1:41" ht="23.5" thickBot="1" x14ac:dyDescent="0.4">
      <c r="A719" s="8">
        <v>2025</v>
      </c>
      <c r="B719" s="9" t="s">
        <v>54</v>
      </c>
      <c r="C719" s="9" t="s">
        <v>59</v>
      </c>
      <c r="D719" s="9" t="s">
        <v>266</v>
      </c>
      <c r="E719" s="97" t="s">
        <v>29</v>
      </c>
      <c r="F719" s="8">
        <v>2025</v>
      </c>
      <c r="G719" s="10">
        <v>0</v>
      </c>
      <c r="H719" s="10">
        <v>71</v>
      </c>
      <c r="I719" s="10">
        <v>65</v>
      </c>
      <c r="J719" s="10">
        <v>64</v>
      </c>
      <c r="K719" s="10">
        <v>56</v>
      </c>
      <c r="L719" s="10">
        <v>56</v>
      </c>
      <c r="M719" s="10" t="s">
        <v>35</v>
      </c>
      <c r="N719" s="10">
        <v>52</v>
      </c>
      <c r="O719" s="10" t="s">
        <v>35</v>
      </c>
      <c r="P719" s="10">
        <v>157</v>
      </c>
      <c r="Q719" s="10">
        <v>75</v>
      </c>
      <c r="R719" s="10">
        <v>44</v>
      </c>
      <c r="S719" s="10">
        <v>0</v>
      </c>
      <c r="T719" s="10">
        <v>678</v>
      </c>
      <c r="U719" s="10">
        <v>111</v>
      </c>
      <c r="V719" s="10">
        <v>0</v>
      </c>
      <c r="W719" s="10">
        <v>0</v>
      </c>
      <c r="X719" s="10">
        <v>111</v>
      </c>
      <c r="Y719" s="10">
        <v>789</v>
      </c>
      <c r="Z719" s="10">
        <v>34</v>
      </c>
      <c r="AA719" s="10">
        <v>72</v>
      </c>
      <c r="AB719" s="10">
        <v>42</v>
      </c>
      <c r="AC719" s="10">
        <v>148</v>
      </c>
      <c r="AD719" s="71">
        <f t="shared" si="36"/>
        <v>38</v>
      </c>
      <c r="AE719" s="71">
        <f t="shared" si="37"/>
        <v>0</v>
      </c>
      <c r="AF719" s="71">
        <f t="shared" si="38"/>
        <v>0</v>
      </c>
      <c r="AG719" s="277" t="s">
        <v>905</v>
      </c>
      <c r="AH719" s="277" t="s">
        <v>529</v>
      </c>
      <c r="AI719" s="276" t="s">
        <v>530</v>
      </c>
      <c r="AJ719" s="276" t="s">
        <v>531</v>
      </c>
      <c r="AK719" s="276" t="s">
        <v>266</v>
      </c>
      <c r="AL719" s="277" t="s">
        <v>59</v>
      </c>
      <c r="AM719" s="276" t="s">
        <v>517</v>
      </c>
      <c r="AN719" s="276" t="s">
        <v>518</v>
      </c>
      <c r="AO719" s="277" t="s">
        <v>519</v>
      </c>
    </row>
    <row r="720" spans="1:41" ht="15" thickBot="1" x14ac:dyDescent="0.4">
      <c r="A720" s="8">
        <v>2025</v>
      </c>
      <c r="B720" s="9" t="s">
        <v>54</v>
      </c>
      <c r="C720" s="9" t="s">
        <v>59</v>
      </c>
      <c r="D720" s="9" t="s">
        <v>266</v>
      </c>
      <c r="E720" s="9" t="s">
        <v>30</v>
      </c>
      <c r="F720" s="8">
        <v>2025</v>
      </c>
      <c r="G720" s="11">
        <v>0</v>
      </c>
      <c r="H720" s="11">
        <v>0.21778</v>
      </c>
      <c r="I720" s="11">
        <v>0.21493000000000001</v>
      </c>
      <c r="J720" s="11">
        <v>0.20380000000000001</v>
      </c>
      <c r="K720" s="11">
        <v>0.18534</v>
      </c>
      <c r="L720" s="11">
        <v>0.17030000000000001</v>
      </c>
      <c r="M720" s="11" t="s">
        <v>35</v>
      </c>
      <c r="N720" s="11">
        <v>0.16822000000000001</v>
      </c>
      <c r="O720" s="11" t="s">
        <v>35</v>
      </c>
      <c r="P720" s="11">
        <v>0.54337999999999997</v>
      </c>
      <c r="Q720" s="11">
        <v>0.26025999999999999</v>
      </c>
      <c r="R720" s="11">
        <v>0.14724999999999999</v>
      </c>
      <c r="S720" s="11">
        <v>0</v>
      </c>
      <c r="T720" s="11">
        <v>2.2275299999999998</v>
      </c>
      <c r="U720" s="11">
        <v>0.65276000000000001</v>
      </c>
      <c r="V720" s="11">
        <v>0</v>
      </c>
      <c r="W720" s="11">
        <v>0</v>
      </c>
      <c r="X720" s="11">
        <v>0.65276000000000001</v>
      </c>
      <c r="Y720" s="11">
        <v>2.88029</v>
      </c>
      <c r="Z720" s="11">
        <v>3.2099999999999997E-2</v>
      </c>
      <c r="AA720" s="11">
        <v>6.8559999999999996E-2</v>
      </c>
      <c r="AB720" s="11">
        <v>2.6720000000000001E-2</v>
      </c>
      <c r="AC720" s="11">
        <v>0.12737000000000001</v>
      </c>
      <c r="AD720" s="71">
        <f t="shared" si="36"/>
        <v>0.1163</v>
      </c>
      <c r="AE720" s="71">
        <f t="shared" si="37"/>
        <v>0</v>
      </c>
      <c r="AF720" s="71">
        <f t="shared" si="38"/>
        <v>0</v>
      </c>
      <c r="AG720" s="277" t="s">
        <v>906</v>
      </c>
      <c r="AH720" s="277" t="s">
        <v>529</v>
      </c>
      <c r="AI720" s="276" t="s">
        <v>530</v>
      </c>
      <c r="AJ720" s="276" t="s">
        <v>531</v>
      </c>
      <c r="AK720" s="276" t="s">
        <v>266</v>
      </c>
      <c r="AL720" s="277" t="s">
        <v>59</v>
      </c>
      <c r="AM720" s="276" t="s">
        <v>517</v>
      </c>
      <c r="AN720" s="276" t="s">
        <v>518</v>
      </c>
      <c r="AO720" s="277" t="s">
        <v>519</v>
      </c>
    </row>
    <row r="721" spans="1:41" ht="15" thickBot="1" x14ac:dyDescent="0.4">
      <c r="A721" s="8">
        <v>2025</v>
      </c>
      <c r="B721" s="9" t="s">
        <v>54</v>
      </c>
      <c r="C721" s="9" t="s">
        <v>59</v>
      </c>
      <c r="D721" s="9" t="s">
        <v>266</v>
      </c>
      <c r="E721" s="9" t="s">
        <v>30</v>
      </c>
      <c r="F721" s="8">
        <v>2026</v>
      </c>
      <c r="G721" s="11">
        <v>0</v>
      </c>
      <c r="H721" s="11">
        <v>0.22528999999999999</v>
      </c>
      <c r="I721" s="11">
        <v>0.2198</v>
      </c>
      <c r="J721" s="11">
        <v>0.20146</v>
      </c>
      <c r="K721" s="11">
        <v>0.18992000000000001</v>
      </c>
      <c r="L721" s="11">
        <v>0.17049</v>
      </c>
      <c r="M721" s="11" t="s">
        <v>35</v>
      </c>
      <c r="N721" s="11">
        <v>0.16864000000000001</v>
      </c>
      <c r="O721" s="11" t="s">
        <v>35</v>
      </c>
      <c r="P721" s="11">
        <v>0.54635999999999996</v>
      </c>
      <c r="Q721" s="11">
        <v>0.26101000000000002</v>
      </c>
      <c r="R721" s="11">
        <v>0.14285999999999999</v>
      </c>
      <c r="S721" s="11">
        <v>0</v>
      </c>
      <c r="T721" s="11">
        <v>2.2438899999999999</v>
      </c>
      <c r="U721" s="11">
        <v>0.68408000000000002</v>
      </c>
      <c r="V721" s="11">
        <v>0</v>
      </c>
      <c r="W721" s="11">
        <v>0</v>
      </c>
      <c r="X721" s="11">
        <v>0.68408000000000002</v>
      </c>
      <c r="Y721" s="11">
        <v>2.9279700000000002</v>
      </c>
      <c r="Z721" s="11">
        <v>2.6859999999999998E-2</v>
      </c>
      <c r="AA721" s="11">
        <v>7.1510000000000004E-2</v>
      </c>
      <c r="AB721" s="11">
        <v>2.6689999999999998E-2</v>
      </c>
      <c r="AC721" s="11">
        <v>0.12506</v>
      </c>
      <c r="AD721" s="71">
        <f t="shared" si="36"/>
        <v>0.1181</v>
      </c>
      <c r="AE721" s="71">
        <f t="shared" si="37"/>
        <v>0</v>
      </c>
      <c r="AF721" s="71">
        <f t="shared" si="38"/>
        <v>0</v>
      </c>
      <c r="AG721" s="277" t="s">
        <v>906</v>
      </c>
      <c r="AH721" s="277" t="s">
        <v>529</v>
      </c>
      <c r="AI721" s="276" t="s">
        <v>530</v>
      </c>
      <c r="AJ721" s="276" t="s">
        <v>531</v>
      </c>
      <c r="AK721" s="276" t="s">
        <v>266</v>
      </c>
      <c r="AL721" s="277" t="s">
        <v>59</v>
      </c>
      <c r="AM721" s="276" t="s">
        <v>517</v>
      </c>
      <c r="AN721" s="276" t="s">
        <v>518</v>
      </c>
      <c r="AO721" s="277" t="s">
        <v>519</v>
      </c>
    </row>
    <row r="722" spans="1:41" ht="15" thickBot="1" x14ac:dyDescent="0.4">
      <c r="A722" s="8">
        <v>2025</v>
      </c>
      <c r="B722" s="9" t="s">
        <v>54</v>
      </c>
      <c r="C722" s="9" t="s">
        <v>59</v>
      </c>
      <c r="D722" s="9" t="s">
        <v>266</v>
      </c>
      <c r="E722" s="9" t="s">
        <v>30</v>
      </c>
      <c r="F722" s="8">
        <v>2027</v>
      </c>
      <c r="G722" s="11">
        <v>0</v>
      </c>
      <c r="H722" s="11">
        <v>0.23058999999999999</v>
      </c>
      <c r="I722" s="11">
        <v>0.21507000000000001</v>
      </c>
      <c r="J722" s="11">
        <v>0.20146</v>
      </c>
      <c r="K722" s="11">
        <v>0.19606999999999999</v>
      </c>
      <c r="L722" s="11">
        <v>0.17094000000000001</v>
      </c>
      <c r="M722" s="11" t="s">
        <v>35</v>
      </c>
      <c r="N722" s="11">
        <v>0.16647999999999999</v>
      </c>
      <c r="O722" s="11" t="s">
        <v>35</v>
      </c>
      <c r="P722" s="11">
        <v>0.55054999999999998</v>
      </c>
      <c r="Q722" s="11">
        <v>0.26229999999999998</v>
      </c>
      <c r="R722" s="11">
        <v>0.14343</v>
      </c>
      <c r="S722" s="11">
        <v>0</v>
      </c>
      <c r="T722" s="11">
        <v>2.2570399999999999</v>
      </c>
      <c r="U722" s="11">
        <v>0.71919</v>
      </c>
      <c r="V722" s="11">
        <v>0</v>
      </c>
      <c r="W722" s="11">
        <v>0</v>
      </c>
      <c r="X722" s="11">
        <v>0.71919</v>
      </c>
      <c r="Y722" s="11">
        <v>2.9762300000000002</v>
      </c>
      <c r="Z722" s="11">
        <v>2.384E-2</v>
      </c>
      <c r="AA722" s="11">
        <v>7.1150000000000005E-2</v>
      </c>
      <c r="AB722" s="11">
        <v>2.9780000000000001E-2</v>
      </c>
      <c r="AC722" s="11">
        <v>0.12477000000000001</v>
      </c>
      <c r="AD722" s="71">
        <f t="shared" si="36"/>
        <v>0.1202</v>
      </c>
      <c r="AE722" s="71">
        <f t="shared" si="37"/>
        <v>0</v>
      </c>
      <c r="AF722" s="71">
        <f t="shared" si="38"/>
        <v>0</v>
      </c>
      <c r="AG722" s="277" t="s">
        <v>906</v>
      </c>
      <c r="AH722" s="277" t="s">
        <v>529</v>
      </c>
      <c r="AI722" s="276" t="s">
        <v>530</v>
      </c>
      <c r="AJ722" s="276" t="s">
        <v>531</v>
      </c>
      <c r="AK722" s="276" t="s">
        <v>266</v>
      </c>
      <c r="AL722" s="277" t="s">
        <v>59</v>
      </c>
      <c r="AM722" s="276" t="s">
        <v>517</v>
      </c>
      <c r="AN722" s="276" t="s">
        <v>518</v>
      </c>
      <c r="AO722" s="277" t="s">
        <v>519</v>
      </c>
    </row>
    <row r="723" spans="1:41" ht="15" thickBot="1" x14ac:dyDescent="0.4">
      <c r="A723" s="8">
        <v>2025</v>
      </c>
      <c r="B723" s="9" t="s">
        <v>54</v>
      </c>
      <c r="C723" s="9" t="s">
        <v>59</v>
      </c>
      <c r="D723" s="9" t="s">
        <v>266</v>
      </c>
      <c r="E723" s="9" t="s">
        <v>30</v>
      </c>
      <c r="F723" s="8">
        <v>2028</v>
      </c>
      <c r="G723" s="11">
        <v>0</v>
      </c>
      <c r="H723" s="11">
        <v>0.23246</v>
      </c>
      <c r="I723" s="11">
        <v>0.21289</v>
      </c>
      <c r="J723" s="11">
        <v>0.20330000000000001</v>
      </c>
      <c r="K723" s="11">
        <v>0.20430999999999999</v>
      </c>
      <c r="L723" s="11">
        <v>0.16991000000000001</v>
      </c>
      <c r="M723" s="11" t="s">
        <v>35</v>
      </c>
      <c r="N723" s="11">
        <v>0.16616</v>
      </c>
      <c r="O723" s="11" t="s">
        <v>35</v>
      </c>
      <c r="P723" s="11">
        <v>0.55747999999999998</v>
      </c>
      <c r="Q723" s="11">
        <v>0.25534000000000001</v>
      </c>
      <c r="R723" s="11">
        <v>0.14595</v>
      </c>
      <c r="S723" s="11">
        <v>0</v>
      </c>
      <c r="T723" s="11">
        <v>2.26789</v>
      </c>
      <c r="U723" s="11">
        <v>0.75607000000000002</v>
      </c>
      <c r="V723" s="11">
        <v>0</v>
      </c>
      <c r="W723" s="11">
        <v>0</v>
      </c>
      <c r="X723" s="11">
        <v>0.75607000000000002</v>
      </c>
      <c r="Y723" s="11">
        <v>3.0239600000000002</v>
      </c>
      <c r="Z723" s="11">
        <v>2.4490000000000001E-2</v>
      </c>
      <c r="AA723" s="11">
        <v>6.9650000000000004E-2</v>
      </c>
      <c r="AB723" s="11">
        <v>2.997E-2</v>
      </c>
      <c r="AC723" s="11">
        <v>0.12411</v>
      </c>
      <c r="AD723" s="71">
        <f t="shared" si="36"/>
        <v>0.1201</v>
      </c>
      <c r="AE723" s="71">
        <f t="shared" si="37"/>
        <v>0</v>
      </c>
      <c r="AF723" s="71">
        <f t="shared" si="38"/>
        <v>0</v>
      </c>
      <c r="AG723" s="277" t="s">
        <v>906</v>
      </c>
      <c r="AH723" s="277" t="s">
        <v>529</v>
      </c>
      <c r="AI723" s="276" t="s">
        <v>530</v>
      </c>
      <c r="AJ723" s="276" t="s">
        <v>531</v>
      </c>
      <c r="AK723" s="276" t="s">
        <v>266</v>
      </c>
      <c r="AL723" s="277" t="s">
        <v>59</v>
      </c>
      <c r="AM723" s="276" t="s">
        <v>517</v>
      </c>
      <c r="AN723" s="276" t="s">
        <v>518</v>
      </c>
      <c r="AO723" s="277" t="s">
        <v>519</v>
      </c>
    </row>
    <row r="724" spans="1:41" ht="15" thickBot="1" x14ac:dyDescent="0.4">
      <c r="A724" s="8">
        <v>2025</v>
      </c>
      <c r="B724" s="9" t="s">
        <v>54</v>
      </c>
      <c r="C724" s="9" t="s">
        <v>59</v>
      </c>
      <c r="D724" s="9" t="s">
        <v>266</v>
      </c>
      <c r="E724" s="9" t="s">
        <v>30</v>
      </c>
      <c r="F724" s="8">
        <v>2029</v>
      </c>
      <c r="G724" s="11">
        <v>0</v>
      </c>
      <c r="H724" s="11">
        <v>0.24027999999999999</v>
      </c>
      <c r="I724" s="11">
        <v>0.20541000000000001</v>
      </c>
      <c r="J724" s="11">
        <v>0.19949</v>
      </c>
      <c r="K724" s="11">
        <v>0.21007000000000001</v>
      </c>
      <c r="L724" s="11">
        <v>0.17005000000000001</v>
      </c>
      <c r="M724" s="11" t="s">
        <v>35</v>
      </c>
      <c r="N724" s="11">
        <v>0.16575000000000001</v>
      </c>
      <c r="O724" s="11" t="s">
        <v>35</v>
      </c>
      <c r="P724" s="11">
        <v>0.56201000000000001</v>
      </c>
      <c r="Q724" s="11">
        <v>0.24925</v>
      </c>
      <c r="R724" s="11">
        <v>0.14552000000000001</v>
      </c>
      <c r="S724" s="11">
        <v>0</v>
      </c>
      <c r="T724" s="11">
        <v>2.2675000000000001</v>
      </c>
      <c r="U724" s="11">
        <v>0.77337999999999996</v>
      </c>
      <c r="V724" s="11">
        <v>0</v>
      </c>
      <c r="W724" s="11">
        <v>0</v>
      </c>
      <c r="X724" s="11">
        <v>0.77337999999999996</v>
      </c>
      <c r="Y724" s="11">
        <v>3.04088</v>
      </c>
      <c r="Z724" s="11">
        <v>2.664E-2</v>
      </c>
      <c r="AA724" s="11">
        <v>7.0319999999999994E-2</v>
      </c>
      <c r="AB724" s="11">
        <v>3.0530000000000002E-2</v>
      </c>
      <c r="AC724" s="11">
        <v>0.12748999999999999</v>
      </c>
      <c r="AD724" s="71">
        <f t="shared" si="36"/>
        <v>0.1197</v>
      </c>
      <c r="AE724" s="71">
        <f t="shared" si="37"/>
        <v>0</v>
      </c>
      <c r="AF724" s="71">
        <f t="shared" si="38"/>
        <v>0</v>
      </c>
      <c r="AG724" s="277" t="s">
        <v>906</v>
      </c>
      <c r="AH724" s="277" t="s">
        <v>529</v>
      </c>
      <c r="AI724" s="276" t="s">
        <v>530</v>
      </c>
      <c r="AJ724" s="276" t="s">
        <v>531</v>
      </c>
      <c r="AK724" s="276" t="s">
        <v>266</v>
      </c>
      <c r="AL724" s="277" t="s">
        <v>59</v>
      </c>
      <c r="AM724" s="276" t="s">
        <v>517</v>
      </c>
      <c r="AN724" s="276" t="s">
        <v>518</v>
      </c>
      <c r="AO724" s="277" t="s">
        <v>519</v>
      </c>
    </row>
    <row r="725" spans="1:41" ht="15" thickBot="1" x14ac:dyDescent="0.4">
      <c r="A725" s="8">
        <v>2025</v>
      </c>
      <c r="B725" s="9" t="s">
        <v>54</v>
      </c>
      <c r="C725" s="9" t="s">
        <v>59</v>
      </c>
      <c r="D725" s="9" t="s">
        <v>266</v>
      </c>
      <c r="E725" s="9" t="s">
        <v>30</v>
      </c>
      <c r="F725" s="8">
        <v>2030</v>
      </c>
      <c r="G725" s="11">
        <v>0</v>
      </c>
      <c r="H725" s="11">
        <v>0.24778</v>
      </c>
      <c r="I725" s="11">
        <v>0.20544999999999999</v>
      </c>
      <c r="J725" s="11">
        <v>0.20066000000000001</v>
      </c>
      <c r="K725" s="11">
        <v>0.21193999999999999</v>
      </c>
      <c r="L725" s="11">
        <v>0.17132</v>
      </c>
      <c r="M725" s="11" t="s">
        <v>35</v>
      </c>
      <c r="N725" s="11">
        <v>0.16766</v>
      </c>
      <c r="O725" s="11" t="s">
        <v>35</v>
      </c>
      <c r="P725" s="11">
        <v>0.56311</v>
      </c>
      <c r="Q725" s="11">
        <v>0.25062000000000001</v>
      </c>
      <c r="R725" s="11">
        <v>0.14593999999999999</v>
      </c>
      <c r="S725" s="11">
        <v>0</v>
      </c>
      <c r="T725" s="11">
        <v>2.2815699999999999</v>
      </c>
      <c r="U725" s="11">
        <v>0.80857999999999997</v>
      </c>
      <c r="V725" s="11">
        <v>0</v>
      </c>
      <c r="W725" s="11">
        <v>0</v>
      </c>
      <c r="X725" s="11">
        <v>0.80857999999999997</v>
      </c>
      <c r="Y725" s="11">
        <v>3.09016</v>
      </c>
      <c r="Z725" s="11">
        <v>2.7879999999999999E-2</v>
      </c>
      <c r="AA725" s="11">
        <v>6.8959999999999994E-2</v>
      </c>
      <c r="AB725" s="11">
        <v>3.1350000000000003E-2</v>
      </c>
      <c r="AC725" s="11">
        <v>0.12820000000000001</v>
      </c>
      <c r="AD725" s="71">
        <f t="shared" si="36"/>
        <v>0.1171</v>
      </c>
      <c r="AE725" s="71">
        <f t="shared" si="37"/>
        <v>0</v>
      </c>
      <c r="AF725" s="71">
        <f t="shared" si="38"/>
        <v>0</v>
      </c>
      <c r="AG725" s="277" t="s">
        <v>906</v>
      </c>
      <c r="AH725" s="277" t="s">
        <v>529</v>
      </c>
      <c r="AI725" s="276" t="s">
        <v>530</v>
      </c>
      <c r="AJ725" s="276" t="s">
        <v>531</v>
      </c>
      <c r="AK725" s="276" t="s">
        <v>266</v>
      </c>
      <c r="AL725" s="277" t="s">
        <v>59</v>
      </c>
      <c r="AM725" s="276" t="s">
        <v>517</v>
      </c>
      <c r="AN725" s="276" t="s">
        <v>518</v>
      </c>
      <c r="AO725" s="277" t="s">
        <v>519</v>
      </c>
    </row>
    <row r="726" spans="1:41" ht="15" thickBot="1" x14ac:dyDescent="0.4">
      <c r="A726" s="8">
        <v>2025</v>
      </c>
      <c r="B726" s="9" t="s">
        <v>54</v>
      </c>
      <c r="C726" s="9" t="s">
        <v>59</v>
      </c>
      <c r="D726" s="9" t="s">
        <v>266</v>
      </c>
      <c r="E726" s="9" t="s">
        <v>30</v>
      </c>
      <c r="F726" s="8">
        <v>2031</v>
      </c>
      <c r="G726" s="11">
        <v>0</v>
      </c>
      <c r="H726" s="11">
        <v>0.25364999999999999</v>
      </c>
      <c r="I726" s="11">
        <v>0.20355000000000001</v>
      </c>
      <c r="J726" s="11">
        <v>0.20347000000000001</v>
      </c>
      <c r="K726" s="11">
        <v>0.21462999999999999</v>
      </c>
      <c r="L726" s="11">
        <v>0.16786000000000001</v>
      </c>
      <c r="M726" s="11" t="s">
        <v>35</v>
      </c>
      <c r="N726" s="11">
        <v>0.1709</v>
      </c>
      <c r="O726" s="11" t="s">
        <v>35</v>
      </c>
      <c r="P726" s="11">
        <v>0.56401000000000001</v>
      </c>
      <c r="Q726" s="11">
        <v>0.24879999999999999</v>
      </c>
      <c r="R726" s="11">
        <v>0.14262</v>
      </c>
      <c r="S726" s="11">
        <v>0</v>
      </c>
      <c r="T726" s="11">
        <v>2.2845300000000002</v>
      </c>
      <c r="U726" s="11">
        <v>0.81318999999999997</v>
      </c>
      <c r="V726" s="11">
        <v>0</v>
      </c>
      <c r="W726" s="11">
        <v>0</v>
      </c>
      <c r="X726" s="11">
        <v>0.81318999999999997</v>
      </c>
      <c r="Y726" s="11">
        <v>3.0977199999999998</v>
      </c>
      <c r="Z726" s="11">
        <v>2.6839999999999999E-2</v>
      </c>
      <c r="AA726" s="11">
        <v>6.8860000000000005E-2</v>
      </c>
      <c r="AB726" s="11">
        <v>3.0779999999999998E-2</v>
      </c>
      <c r="AC726" s="11">
        <v>0.12648000000000001</v>
      </c>
      <c r="AD726" s="71">
        <f t="shared" si="36"/>
        <v>0.115</v>
      </c>
      <c r="AE726" s="71">
        <f t="shared" si="37"/>
        <v>0</v>
      </c>
      <c r="AF726" s="71">
        <f t="shared" si="38"/>
        <v>0</v>
      </c>
      <c r="AG726" s="277" t="s">
        <v>906</v>
      </c>
      <c r="AH726" s="277" t="s">
        <v>529</v>
      </c>
      <c r="AI726" s="276" t="s">
        <v>530</v>
      </c>
      <c r="AJ726" s="276" t="s">
        <v>531</v>
      </c>
      <c r="AK726" s="276" t="s">
        <v>266</v>
      </c>
      <c r="AL726" s="277" t="s">
        <v>59</v>
      </c>
      <c r="AM726" s="276" t="s">
        <v>517</v>
      </c>
      <c r="AN726" s="276" t="s">
        <v>518</v>
      </c>
      <c r="AO726" s="277" t="s">
        <v>519</v>
      </c>
    </row>
    <row r="727" spans="1:41" ht="15" thickBot="1" x14ac:dyDescent="0.4">
      <c r="A727" s="8">
        <v>2025</v>
      </c>
      <c r="B727" s="9" t="s">
        <v>54</v>
      </c>
      <c r="C727" s="9" t="s">
        <v>59</v>
      </c>
      <c r="D727" s="9" t="s">
        <v>266</v>
      </c>
      <c r="E727" s="9" t="s">
        <v>30</v>
      </c>
      <c r="F727" s="8">
        <v>2032</v>
      </c>
      <c r="G727" s="11">
        <v>0</v>
      </c>
      <c r="H727" s="11">
        <v>0.25247000000000003</v>
      </c>
      <c r="I727" s="11">
        <v>0.20477000000000001</v>
      </c>
      <c r="J727" s="11">
        <v>0.20471</v>
      </c>
      <c r="K727" s="11">
        <v>0.21748999999999999</v>
      </c>
      <c r="L727" s="11">
        <v>0.16983999999999999</v>
      </c>
      <c r="M727" s="11" t="s">
        <v>35</v>
      </c>
      <c r="N727" s="11">
        <v>0.17365</v>
      </c>
      <c r="O727" s="11" t="s">
        <v>35</v>
      </c>
      <c r="P727" s="11">
        <v>0.56647999999999998</v>
      </c>
      <c r="Q727" s="11">
        <v>0.24787000000000001</v>
      </c>
      <c r="R727" s="11">
        <v>0.14212</v>
      </c>
      <c r="S727" s="11">
        <v>0</v>
      </c>
      <c r="T727" s="11">
        <v>2.2919299999999998</v>
      </c>
      <c r="U727" s="11">
        <v>0.85374000000000005</v>
      </c>
      <c r="V727" s="11">
        <v>0</v>
      </c>
      <c r="W727" s="11">
        <v>0</v>
      </c>
      <c r="X727" s="11">
        <v>0.85374000000000005</v>
      </c>
      <c r="Y727" s="11">
        <v>3.14567</v>
      </c>
      <c r="Z727" s="11">
        <v>2.785E-2</v>
      </c>
      <c r="AA727" s="11">
        <v>6.8720000000000003E-2</v>
      </c>
      <c r="AB727" s="11">
        <v>2.9749999999999999E-2</v>
      </c>
      <c r="AC727" s="11">
        <v>0.12633</v>
      </c>
      <c r="AD727" s="71">
        <f t="shared" si="36"/>
        <v>0.1125</v>
      </c>
      <c r="AE727" s="71">
        <f t="shared" si="37"/>
        <v>0</v>
      </c>
      <c r="AF727" s="71">
        <f t="shared" si="38"/>
        <v>0</v>
      </c>
      <c r="AG727" s="277" t="s">
        <v>906</v>
      </c>
      <c r="AH727" s="277" t="s">
        <v>529</v>
      </c>
      <c r="AI727" s="276" t="s">
        <v>530</v>
      </c>
      <c r="AJ727" s="276" t="s">
        <v>531</v>
      </c>
      <c r="AK727" s="276" t="s">
        <v>266</v>
      </c>
      <c r="AL727" s="277" t="s">
        <v>59</v>
      </c>
      <c r="AM727" s="276" t="s">
        <v>517</v>
      </c>
      <c r="AN727" s="276" t="s">
        <v>518</v>
      </c>
      <c r="AO727" s="277" t="s">
        <v>519</v>
      </c>
    </row>
    <row r="728" spans="1:41" ht="15" thickBot="1" x14ac:dyDescent="0.4">
      <c r="A728" s="8">
        <v>2025</v>
      </c>
      <c r="B728" s="9" t="s">
        <v>54</v>
      </c>
      <c r="C728" s="9" t="s">
        <v>59</v>
      </c>
      <c r="D728" s="9" t="s">
        <v>266</v>
      </c>
      <c r="E728" s="9" t="s">
        <v>30</v>
      </c>
      <c r="F728" s="8">
        <v>2033</v>
      </c>
      <c r="G728" s="11">
        <v>0</v>
      </c>
      <c r="H728" s="11">
        <v>0.25342999999999999</v>
      </c>
      <c r="I728" s="11">
        <v>0.20455999999999999</v>
      </c>
      <c r="J728" s="11">
        <v>0.20682</v>
      </c>
      <c r="K728" s="11">
        <v>0.22398999999999999</v>
      </c>
      <c r="L728" s="11">
        <v>0.16613</v>
      </c>
      <c r="M728" s="11" t="s">
        <v>35</v>
      </c>
      <c r="N728" s="11">
        <v>0.18131</v>
      </c>
      <c r="O728" s="11" t="s">
        <v>35</v>
      </c>
      <c r="P728" s="11">
        <v>0.56164999999999998</v>
      </c>
      <c r="Q728" s="11">
        <v>0.2465</v>
      </c>
      <c r="R728" s="11">
        <v>0.14044999999999999</v>
      </c>
      <c r="S728" s="11">
        <v>0</v>
      </c>
      <c r="T728" s="11">
        <v>2.29379</v>
      </c>
      <c r="U728" s="11">
        <v>0.88541999999999998</v>
      </c>
      <c r="V728" s="11">
        <v>0</v>
      </c>
      <c r="W728" s="11">
        <v>0</v>
      </c>
      <c r="X728" s="11">
        <v>0.88541999999999998</v>
      </c>
      <c r="Y728" s="11">
        <v>3.1792099999999999</v>
      </c>
      <c r="Z728" s="11">
        <v>2.8539999999999999E-2</v>
      </c>
      <c r="AA728" s="11">
        <v>6.386E-2</v>
      </c>
      <c r="AB728" s="11">
        <v>3.3910000000000003E-2</v>
      </c>
      <c r="AC728" s="11">
        <v>0.12631000000000001</v>
      </c>
      <c r="AD728" s="71">
        <f t="shared" si="36"/>
        <v>0.109</v>
      </c>
      <c r="AE728" s="71">
        <f t="shared" si="37"/>
        <v>0</v>
      </c>
      <c r="AF728" s="71">
        <f t="shared" si="38"/>
        <v>0</v>
      </c>
      <c r="AG728" s="277" t="s">
        <v>906</v>
      </c>
      <c r="AH728" s="277" t="s">
        <v>529</v>
      </c>
      <c r="AI728" s="276" t="s">
        <v>530</v>
      </c>
      <c r="AJ728" s="276" t="s">
        <v>531</v>
      </c>
      <c r="AK728" s="276" t="s">
        <v>266</v>
      </c>
      <c r="AL728" s="277" t="s">
        <v>59</v>
      </c>
      <c r="AM728" s="276" t="s">
        <v>517</v>
      </c>
      <c r="AN728" s="276" t="s">
        <v>518</v>
      </c>
      <c r="AO728" s="277" t="s">
        <v>519</v>
      </c>
    </row>
    <row r="729" spans="1:41" ht="15" thickBot="1" x14ac:dyDescent="0.4">
      <c r="A729" s="8">
        <v>2025</v>
      </c>
      <c r="B729" s="9" t="s">
        <v>54</v>
      </c>
      <c r="C729" s="9" t="s">
        <v>59</v>
      </c>
      <c r="D729" s="9" t="s">
        <v>266</v>
      </c>
      <c r="E729" s="9" t="s">
        <v>30</v>
      </c>
      <c r="F729" s="8">
        <v>2034</v>
      </c>
      <c r="G729" s="11">
        <v>0</v>
      </c>
      <c r="H729" s="11">
        <v>0.25245000000000001</v>
      </c>
      <c r="I729" s="11">
        <v>0.20646999999999999</v>
      </c>
      <c r="J729" s="11">
        <v>0.20548</v>
      </c>
      <c r="K729" s="11">
        <v>0.22955999999999999</v>
      </c>
      <c r="L729" s="11">
        <v>0.16342000000000001</v>
      </c>
      <c r="M729" s="11" t="s">
        <v>35</v>
      </c>
      <c r="N729" s="11">
        <v>0.18582000000000001</v>
      </c>
      <c r="O729" s="11" t="s">
        <v>35</v>
      </c>
      <c r="P729" s="11">
        <v>0.56420999999999999</v>
      </c>
      <c r="Q729" s="11">
        <v>0.24823000000000001</v>
      </c>
      <c r="R729" s="11">
        <v>0.13888</v>
      </c>
      <c r="S729" s="11">
        <v>0</v>
      </c>
      <c r="T729" s="11">
        <v>2.29637</v>
      </c>
      <c r="U729" s="11">
        <v>0.92410000000000003</v>
      </c>
      <c r="V729" s="11">
        <v>0</v>
      </c>
      <c r="W729" s="11">
        <v>0</v>
      </c>
      <c r="X729" s="11">
        <v>0.92410000000000003</v>
      </c>
      <c r="Y729" s="11">
        <v>3.2204799999999998</v>
      </c>
      <c r="Z729" s="11">
        <v>2.6169999999999999E-2</v>
      </c>
      <c r="AA729" s="11">
        <v>6.9709999999999994E-2</v>
      </c>
      <c r="AB729" s="11">
        <v>3.5040000000000002E-2</v>
      </c>
      <c r="AC729" s="11">
        <v>0.13092000000000001</v>
      </c>
      <c r="AD729" s="71">
        <f t="shared" si="36"/>
        <v>0.1019</v>
      </c>
      <c r="AE729" s="71">
        <f t="shared" si="37"/>
        <v>0</v>
      </c>
      <c r="AF729" s="71">
        <f t="shared" si="38"/>
        <v>0</v>
      </c>
      <c r="AG729" s="277" t="s">
        <v>906</v>
      </c>
      <c r="AH729" s="277" t="s">
        <v>529</v>
      </c>
      <c r="AI729" s="276" t="s">
        <v>530</v>
      </c>
      <c r="AJ729" s="276" t="s">
        <v>531</v>
      </c>
      <c r="AK729" s="276" t="s">
        <v>266</v>
      </c>
      <c r="AL729" s="277" t="s">
        <v>59</v>
      </c>
      <c r="AM729" s="276" t="s">
        <v>517</v>
      </c>
      <c r="AN729" s="276" t="s">
        <v>518</v>
      </c>
      <c r="AO729" s="277" t="s">
        <v>519</v>
      </c>
    </row>
    <row r="730" spans="1:41" ht="15" thickBot="1" x14ac:dyDescent="0.4">
      <c r="A730" s="8">
        <v>2025</v>
      </c>
      <c r="B730" s="9" t="s">
        <v>54</v>
      </c>
      <c r="C730" s="9" t="s">
        <v>59</v>
      </c>
      <c r="D730" s="9" t="s">
        <v>266</v>
      </c>
      <c r="E730" s="9" t="s">
        <v>30</v>
      </c>
      <c r="F730" s="8">
        <v>2035</v>
      </c>
      <c r="G730" s="11">
        <v>0</v>
      </c>
      <c r="H730" s="11">
        <v>0.25475999999999999</v>
      </c>
      <c r="I730" s="11">
        <v>0.20624000000000001</v>
      </c>
      <c r="J730" s="11">
        <v>0.20843</v>
      </c>
      <c r="K730" s="11">
        <v>0.23225000000000001</v>
      </c>
      <c r="L730" s="11">
        <v>0.16614000000000001</v>
      </c>
      <c r="M730" s="11" t="s">
        <v>35</v>
      </c>
      <c r="N730" s="11">
        <v>0.18851999999999999</v>
      </c>
      <c r="O730" s="11" t="s">
        <v>35</v>
      </c>
      <c r="P730" s="11">
        <v>0.56686999999999999</v>
      </c>
      <c r="Q730" s="11">
        <v>0.24843999999999999</v>
      </c>
      <c r="R730" s="11">
        <v>0.13413</v>
      </c>
      <c r="S730" s="11">
        <v>0</v>
      </c>
      <c r="T730" s="11">
        <v>2.3085200000000001</v>
      </c>
      <c r="U730" s="11">
        <v>0.95248999999999995</v>
      </c>
      <c r="V730" s="11">
        <v>0</v>
      </c>
      <c r="W730" s="11">
        <v>0</v>
      </c>
      <c r="X730" s="11">
        <v>0.95248999999999995</v>
      </c>
      <c r="Y730" s="11">
        <v>3.2610100000000002</v>
      </c>
      <c r="Z730" s="11">
        <v>2.5329999999999998E-2</v>
      </c>
      <c r="AA730" s="11">
        <v>6.8860000000000005E-2</v>
      </c>
      <c r="AB730" s="11">
        <v>3.9129999999999998E-2</v>
      </c>
      <c r="AC730" s="11">
        <v>0.13331999999999999</v>
      </c>
      <c r="AD730" s="71">
        <f t="shared" si="36"/>
        <v>0.1027</v>
      </c>
      <c r="AE730" s="71">
        <f t="shared" si="37"/>
        <v>0</v>
      </c>
      <c r="AF730" s="71">
        <f t="shared" si="38"/>
        <v>0</v>
      </c>
      <c r="AG730" s="277" t="s">
        <v>906</v>
      </c>
      <c r="AH730" s="277" t="s">
        <v>529</v>
      </c>
      <c r="AI730" s="276" t="s">
        <v>530</v>
      </c>
      <c r="AJ730" s="276" t="s">
        <v>531</v>
      </c>
      <c r="AK730" s="276" t="s">
        <v>266</v>
      </c>
      <c r="AL730" s="277" t="s">
        <v>59</v>
      </c>
      <c r="AM730" s="276" t="s">
        <v>517</v>
      </c>
      <c r="AN730" s="276" t="s">
        <v>518</v>
      </c>
      <c r="AO730" s="277" t="s">
        <v>519</v>
      </c>
    </row>
    <row r="731" spans="1:41" ht="15" thickBot="1" x14ac:dyDescent="0.4">
      <c r="A731" s="8">
        <v>2025</v>
      </c>
      <c r="B731" s="9" t="s">
        <v>54</v>
      </c>
      <c r="C731" s="9" t="s">
        <v>59</v>
      </c>
      <c r="D731" s="9" t="s">
        <v>266</v>
      </c>
      <c r="E731" s="9" t="s">
        <v>31</v>
      </c>
      <c r="F731" s="8">
        <v>2025</v>
      </c>
      <c r="G731" s="11" t="s">
        <v>381</v>
      </c>
      <c r="H731" s="11" t="s">
        <v>381</v>
      </c>
      <c r="I731" s="11" t="s">
        <v>381</v>
      </c>
      <c r="J731" s="11" t="s">
        <v>381</v>
      </c>
      <c r="K731" s="11" t="s">
        <v>381</v>
      </c>
      <c r="L731" s="11" t="s">
        <v>381</v>
      </c>
      <c r="M731" s="11" t="s">
        <v>381</v>
      </c>
      <c r="N731" s="11" t="s">
        <v>381</v>
      </c>
      <c r="O731" s="11" t="s">
        <v>381</v>
      </c>
      <c r="P731" s="11" t="s">
        <v>381</v>
      </c>
      <c r="Q731" s="11" t="s">
        <v>381</v>
      </c>
      <c r="R731" s="11" t="s">
        <v>381</v>
      </c>
      <c r="S731" s="11" t="s">
        <v>381</v>
      </c>
      <c r="T731" s="11" t="s">
        <v>381</v>
      </c>
      <c r="U731" s="11" t="s">
        <v>381</v>
      </c>
      <c r="V731" s="11" t="s">
        <v>381</v>
      </c>
      <c r="W731" s="11" t="s">
        <v>381</v>
      </c>
      <c r="X731" s="11" t="s">
        <v>381</v>
      </c>
      <c r="Y731" s="11" t="s">
        <v>381</v>
      </c>
      <c r="Z731" s="11">
        <v>6.7150000000000001E-2</v>
      </c>
      <c r="AA731" s="11">
        <v>0.24686</v>
      </c>
      <c r="AB731" s="11">
        <v>0.1326</v>
      </c>
      <c r="AC731" s="11">
        <v>0.44662000000000002</v>
      </c>
      <c r="AD731" s="71"/>
      <c r="AE731" s="71"/>
      <c r="AF731" s="71">
        <f t="shared" si="38"/>
        <v>0</v>
      </c>
      <c r="AG731" s="277" t="s">
        <v>907</v>
      </c>
      <c r="AH731" s="277" t="s">
        <v>529</v>
      </c>
      <c r="AI731" s="276" t="s">
        <v>530</v>
      </c>
      <c r="AJ731" s="276" t="s">
        <v>531</v>
      </c>
      <c r="AK731" s="276" t="s">
        <v>266</v>
      </c>
      <c r="AL731" s="277" t="s">
        <v>59</v>
      </c>
      <c r="AM731" s="276" t="s">
        <v>517</v>
      </c>
      <c r="AN731" s="276" t="s">
        <v>518</v>
      </c>
      <c r="AO731" s="277" t="s">
        <v>519</v>
      </c>
    </row>
    <row r="732" spans="1:41" ht="15" thickBot="1" x14ac:dyDescent="0.4">
      <c r="A732" s="8">
        <v>2025</v>
      </c>
      <c r="B732" s="9" t="s">
        <v>54</v>
      </c>
      <c r="C732" s="9" t="s">
        <v>59</v>
      </c>
      <c r="D732" s="9" t="s">
        <v>266</v>
      </c>
      <c r="E732" s="9" t="s">
        <v>31</v>
      </c>
      <c r="F732" s="8">
        <v>2026</v>
      </c>
      <c r="G732" s="11" t="s">
        <v>381</v>
      </c>
      <c r="H732" s="11" t="s">
        <v>381</v>
      </c>
      <c r="I732" s="11" t="s">
        <v>381</v>
      </c>
      <c r="J732" s="11" t="s">
        <v>381</v>
      </c>
      <c r="K732" s="11" t="s">
        <v>381</v>
      </c>
      <c r="L732" s="11" t="s">
        <v>381</v>
      </c>
      <c r="M732" s="11" t="s">
        <v>381</v>
      </c>
      <c r="N732" s="11" t="s">
        <v>381</v>
      </c>
      <c r="O732" s="11" t="s">
        <v>381</v>
      </c>
      <c r="P732" s="11" t="s">
        <v>381</v>
      </c>
      <c r="Q732" s="11" t="s">
        <v>381</v>
      </c>
      <c r="R732" s="11" t="s">
        <v>381</v>
      </c>
      <c r="S732" s="11" t="s">
        <v>381</v>
      </c>
      <c r="T732" s="11" t="s">
        <v>381</v>
      </c>
      <c r="U732" s="11" t="s">
        <v>381</v>
      </c>
      <c r="V732" s="11" t="s">
        <v>381</v>
      </c>
      <c r="W732" s="11" t="s">
        <v>381</v>
      </c>
      <c r="X732" s="11" t="s">
        <v>381</v>
      </c>
      <c r="Y732" s="11" t="s">
        <v>381</v>
      </c>
      <c r="Z732" s="11">
        <v>6.676E-2</v>
      </c>
      <c r="AA732" s="11">
        <v>0.23624999999999999</v>
      </c>
      <c r="AB732" s="11">
        <v>0.11824</v>
      </c>
      <c r="AC732" s="11">
        <v>0.42124</v>
      </c>
      <c r="AD732" s="71"/>
      <c r="AE732" s="71"/>
      <c r="AF732" s="71">
        <f t="shared" si="38"/>
        <v>0</v>
      </c>
      <c r="AG732" s="277" t="s">
        <v>907</v>
      </c>
      <c r="AH732" s="277" t="s">
        <v>529</v>
      </c>
      <c r="AI732" s="276" t="s">
        <v>530</v>
      </c>
      <c r="AJ732" s="276" t="s">
        <v>531</v>
      </c>
      <c r="AK732" s="276" t="s">
        <v>266</v>
      </c>
      <c r="AL732" s="277" t="s">
        <v>59</v>
      </c>
      <c r="AM732" s="276" t="s">
        <v>517</v>
      </c>
      <c r="AN732" s="276" t="s">
        <v>518</v>
      </c>
      <c r="AO732" s="277" t="s">
        <v>519</v>
      </c>
    </row>
    <row r="733" spans="1:41" ht="15" thickBot="1" x14ac:dyDescent="0.4">
      <c r="A733" s="8">
        <v>2025</v>
      </c>
      <c r="B733" s="9" t="s">
        <v>54</v>
      </c>
      <c r="C733" s="9" t="s">
        <v>59</v>
      </c>
      <c r="D733" s="9" t="s">
        <v>266</v>
      </c>
      <c r="E733" s="9" t="s">
        <v>31</v>
      </c>
      <c r="F733" s="8">
        <v>2027</v>
      </c>
      <c r="G733" s="11" t="s">
        <v>381</v>
      </c>
      <c r="H733" s="11" t="s">
        <v>381</v>
      </c>
      <c r="I733" s="11" t="s">
        <v>381</v>
      </c>
      <c r="J733" s="11" t="s">
        <v>381</v>
      </c>
      <c r="K733" s="11" t="s">
        <v>381</v>
      </c>
      <c r="L733" s="11" t="s">
        <v>381</v>
      </c>
      <c r="M733" s="11" t="s">
        <v>381</v>
      </c>
      <c r="N733" s="11" t="s">
        <v>381</v>
      </c>
      <c r="O733" s="11" t="s">
        <v>381</v>
      </c>
      <c r="P733" s="11" t="s">
        <v>381</v>
      </c>
      <c r="Q733" s="11" t="s">
        <v>381</v>
      </c>
      <c r="R733" s="11" t="s">
        <v>381</v>
      </c>
      <c r="S733" s="11" t="s">
        <v>381</v>
      </c>
      <c r="T733" s="11" t="s">
        <v>381</v>
      </c>
      <c r="U733" s="11" t="s">
        <v>381</v>
      </c>
      <c r="V733" s="11" t="s">
        <v>381</v>
      </c>
      <c r="W733" s="11" t="s">
        <v>381</v>
      </c>
      <c r="X733" s="11" t="s">
        <v>381</v>
      </c>
      <c r="Y733" s="11" t="s">
        <v>381</v>
      </c>
      <c r="Z733" s="11">
        <v>7.034E-2</v>
      </c>
      <c r="AA733" s="11">
        <v>0.21403</v>
      </c>
      <c r="AB733" s="11">
        <v>0.1176</v>
      </c>
      <c r="AC733" s="11">
        <v>0.40196999999999999</v>
      </c>
      <c r="AD733" s="71"/>
      <c r="AE733" s="71"/>
      <c r="AF733" s="71">
        <f t="shared" si="38"/>
        <v>0</v>
      </c>
      <c r="AG733" s="277" t="s">
        <v>907</v>
      </c>
      <c r="AH733" s="277" t="s">
        <v>529</v>
      </c>
      <c r="AI733" s="276" t="s">
        <v>530</v>
      </c>
      <c r="AJ733" s="276" t="s">
        <v>531</v>
      </c>
      <c r="AK733" s="276" t="s">
        <v>266</v>
      </c>
      <c r="AL733" s="277" t="s">
        <v>59</v>
      </c>
      <c r="AM733" s="276" t="s">
        <v>517</v>
      </c>
      <c r="AN733" s="276" t="s">
        <v>518</v>
      </c>
      <c r="AO733" s="277" t="s">
        <v>519</v>
      </c>
    </row>
    <row r="734" spans="1:41" ht="15" thickBot="1" x14ac:dyDescent="0.4">
      <c r="A734" s="8">
        <v>2025</v>
      </c>
      <c r="B734" s="9" t="s">
        <v>54</v>
      </c>
      <c r="C734" s="9" t="s">
        <v>59</v>
      </c>
      <c r="D734" s="9" t="s">
        <v>266</v>
      </c>
      <c r="E734" s="9" t="s">
        <v>31</v>
      </c>
      <c r="F734" s="8">
        <v>2028</v>
      </c>
      <c r="G734" s="11" t="s">
        <v>381</v>
      </c>
      <c r="H734" s="11" t="s">
        <v>381</v>
      </c>
      <c r="I734" s="11" t="s">
        <v>381</v>
      </c>
      <c r="J734" s="11" t="s">
        <v>381</v>
      </c>
      <c r="K734" s="11" t="s">
        <v>381</v>
      </c>
      <c r="L734" s="11" t="s">
        <v>381</v>
      </c>
      <c r="M734" s="11" t="s">
        <v>381</v>
      </c>
      <c r="N734" s="11" t="s">
        <v>381</v>
      </c>
      <c r="O734" s="11" t="s">
        <v>381</v>
      </c>
      <c r="P734" s="11" t="s">
        <v>381</v>
      </c>
      <c r="Q734" s="11" t="s">
        <v>381</v>
      </c>
      <c r="R734" s="11" t="s">
        <v>381</v>
      </c>
      <c r="S734" s="11" t="s">
        <v>381</v>
      </c>
      <c r="T734" s="11" t="s">
        <v>381</v>
      </c>
      <c r="U734" s="11" t="s">
        <v>381</v>
      </c>
      <c r="V734" s="11" t="s">
        <v>381</v>
      </c>
      <c r="W734" s="11" t="s">
        <v>381</v>
      </c>
      <c r="X734" s="11" t="s">
        <v>381</v>
      </c>
      <c r="Y734" s="11" t="s">
        <v>381</v>
      </c>
      <c r="Z734" s="11">
        <v>5.765E-2</v>
      </c>
      <c r="AA734" s="11">
        <v>0.20075000000000001</v>
      </c>
      <c r="AB734" s="11">
        <v>0.12623000000000001</v>
      </c>
      <c r="AC734" s="11">
        <v>0.38463000000000003</v>
      </c>
      <c r="AD734" s="71"/>
      <c r="AE734" s="71"/>
      <c r="AF734" s="71">
        <f t="shared" si="38"/>
        <v>0</v>
      </c>
      <c r="AG734" s="277" t="s">
        <v>907</v>
      </c>
      <c r="AH734" s="277" t="s">
        <v>529</v>
      </c>
      <c r="AI734" s="276" t="s">
        <v>530</v>
      </c>
      <c r="AJ734" s="276" t="s">
        <v>531</v>
      </c>
      <c r="AK734" s="276" t="s">
        <v>266</v>
      </c>
      <c r="AL734" s="277" t="s">
        <v>59</v>
      </c>
      <c r="AM734" s="276" t="s">
        <v>517</v>
      </c>
      <c r="AN734" s="276" t="s">
        <v>518</v>
      </c>
      <c r="AO734" s="277" t="s">
        <v>519</v>
      </c>
    </row>
    <row r="735" spans="1:41" ht="15" thickBot="1" x14ac:dyDescent="0.4">
      <c r="A735" s="8">
        <v>2025</v>
      </c>
      <c r="B735" s="9" t="s">
        <v>54</v>
      </c>
      <c r="C735" s="9" t="s">
        <v>59</v>
      </c>
      <c r="D735" s="9" t="s">
        <v>266</v>
      </c>
      <c r="E735" s="9" t="s">
        <v>31</v>
      </c>
      <c r="F735" s="8">
        <v>2029</v>
      </c>
      <c r="G735" s="11" t="s">
        <v>381</v>
      </c>
      <c r="H735" s="11" t="s">
        <v>381</v>
      </c>
      <c r="I735" s="11" t="s">
        <v>381</v>
      </c>
      <c r="J735" s="11" t="s">
        <v>381</v>
      </c>
      <c r="K735" s="11" t="s">
        <v>381</v>
      </c>
      <c r="L735" s="11" t="s">
        <v>381</v>
      </c>
      <c r="M735" s="11" t="s">
        <v>381</v>
      </c>
      <c r="N735" s="11" t="s">
        <v>381</v>
      </c>
      <c r="O735" s="11" t="s">
        <v>381</v>
      </c>
      <c r="P735" s="11" t="s">
        <v>381</v>
      </c>
      <c r="Q735" s="11" t="s">
        <v>381</v>
      </c>
      <c r="R735" s="11" t="s">
        <v>381</v>
      </c>
      <c r="S735" s="11" t="s">
        <v>381</v>
      </c>
      <c r="T735" s="11" t="s">
        <v>381</v>
      </c>
      <c r="U735" s="11" t="s">
        <v>381</v>
      </c>
      <c r="V735" s="11" t="s">
        <v>381</v>
      </c>
      <c r="W735" s="11" t="s">
        <v>381</v>
      </c>
      <c r="X735" s="11" t="s">
        <v>381</v>
      </c>
      <c r="Y735" s="11" t="s">
        <v>381</v>
      </c>
      <c r="Z735" s="11">
        <v>5.3499999999999999E-2</v>
      </c>
      <c r="AA735" s="11">
        <v>0.19653999999999999</v>
      </c>
      <c r="AB735" s="11">
        <v>0.12078</v>
      </c>
      <c r="AC735" s="11">
        <v>0.37081999999999998</v>
      </c>
      <c r="AD735" s="71"/>
      <c r="AE735" s="71"/>
      <c r="AF735" s="71">
        <f t="shared" si="38"/>
        <v>0</v>
      </c>
      <c r="AG735" s="277" t="s">
        <v>907</v>
      </c>
      <c r="AH735" s="277" t="s">
        <v>529</v>
      </c>
      <c r="AI735" s="276" t="s">
        <v>530</v>
      </c>
      <c r="AJ735" s="276" t="s">
        <v>531</v>
      </c>
      <c r="AK735" s="276" t="s">
        <v>266</v>
      </c>
      <c r="AL735" s="277" t="s">
        <v>59</v>
      </c>
      <c r="AM735" s="276" t="s">
        <v>517</v>
      </c>
      <c r="AN735" s="276" t="s">
        <v>518</v>
      </c>
      <c r="AO735" s="277" t="s">
        <v>519</v>
      </c>
    </row>
    <row r="736" spans="1:41" ht="15" thickBot="1" x14ac:dyDescent="0.4">
      <c r="A736" s="8">
        <v>2025</v>
      </c>
      <c r="B736" s="9" t="s">
        <v>54</v>
      </c>
      <c r="C736" s="9" t="s">
        <v>59</v>
      </c>
      <c r="D736" s="9" t="s">
        <v>266</v>
      </c>
      <c r="E736" s="9" t="s">
        <v>31</v>
      </c>
      <c r="F736" s="8">
        <v>2030</v>
      </c>
      <c r="G736" s="11" t="s">
        <v>381</v>
      </c>
      <c r="H736" s="11" t="s">
        <v>381</v>
      </c>
      <c r="I736" s="11" t="s">
        <v>381</v>
      </c>
      <c r="J736" s="11" t="s">
        <v>381</v>
      </c>
      <c r="K736" s="11" t="s">
        <v>381</v>
      </c>
      <c r="L736" s="11" t="s">
        <v>381</v>
      </c>
      <c r="M736" s="11" t="s">
        <v>381</v>
      </c>
      <c r="N736" s="11" t="s">
        <v>381</v>
      </c>
      <c r="O736" s="11" t="s">
        <v>381</v>
      </c>
      <c r="P736" s="11" t="s">
        <v>381</v>
      </c>
      <c r="Q736" s="11" t="s">
        <v>381</v>
      </c>
      <c r="R736" s="11" t="s">
        <v>381</v>
      </c>
      <c r="S736" s="11" t="s">
        <v>381</v>
      </c>
      <c r="T736" s="11" t="s">
        <v>381</v>
      </c>
      <c r="U736" s="11" t="s">
        <v>381</v>
      </c>
      <c r="V736" s="11" t="s">
        <v>381</v>
      </c>
      <c r="W736" s="11" t="s">
        <v>381</v>
      </c>
      <c r="X736" s="11" t="s">
        <v>381</v>
      </c>
      <c r="Y736" s="11" t="s">
        <v>381</v>
      </c>
      <c r="Z736" s="11">
        <v>5.1860000000000003E-2</v>
      </c>
      <c r="AA736" s="11">
        <v>0.19389999999999999</v>
      </c>
      <c r="AB736" s="11">
        <v>0.11890000000000001</v>
      </c>
      <c r="AC736" s="11">
        <v>0.36465999999999998</v>
      </c>
      <c r="AD736" s="71"/>
      <c r="AE736" s="71"/>
      <c r="AF736" s="71">
        <f t="shared" si="38"/>
        <v>0</v>
      </c>
      <c r="AG736" s="277" t="s">
        <v>907</v>
      </c>
      <c r="AH736" s="277" t="s">
        <v>529</v>
      </c>
      <c r="AI736" s="276" t="s">
        <v>530</v>
      </c>
      <c r="AJ736" s="276" t="s">
        <v>531</v>
      </c>
      <c r="AK736" s="276" t="s">
        <v>266</v>
      </c>
      <c r="AL736" s="277" t="s">
        <v>59</v>
      </c>
      <c r="AM736" s="276" t="s">
        <v>517</v>
      </c>
      <c r="AN736" s="276" t="s">
        <v>518</v>
      </c>
      <c r="AO736" s="277" t="s">
        <v>519</v>
      </c>
    </row>
    <row r="737" spans="1:41" ht="15" thickBot="1" x14ac:dyDescent="0.4">
      <c r="A737" s="8">
        <v>2025</v>
      </c>
      <c r="B737" s="9" t="s">
        <v>54</v>
      </c>
      <c r="C737" s="9" t="s">
        <v>59</v>
      </c>
      <c r="D737" s="9" t="s">
        <v>266</v>
      </c>
      <c r="E737" s="9" t="s">
        <v>31</v>
      </c>
      <c r="F737" s="8">
        <v>2031</v>
      </c>
      <c r="G737" s="11" t="s">
        <v>381</v>
      </c>
      <c r="H737" s="11" t="s">
        <v>381</v>
      </c>
      <c r="I737" s="11" t="s">
        <v>381</v>
      </c>
      <c r="J737" s="11" t="s">
        <v>381</v>
      </c>
      <c r="K737" s="11" t="s">
        <v>381</v>
      </c>
      <c r="L737" s="11" t="s">
        <v>381</v>
      </c>
      <c r="M737" s="11" t="s">
        <v>381</v>
      </c>
      <c r="N737" s="11" t="s">
        <v>381</v>
      </c>
      <c r="O737" s="11" t="s">
        <v>381</v>
      </c>
      <c r="P737" s="11" t="s">
        <v>381</v>
      </c>
      <c r="Q737" s="11" t="s">
        <v>381</v>
      </c>
      <c r="R737" s="11" t="s">
        <v>381</v>
      </c>
      <c r="S737" s="11" t="s">
        <v>381</v>
      </c>
      <c r="T737" s="11" t="s">
        <v>381</v>
      </c>
      <c r="U737" s="11" t="s">
        <v>381</v>
      </c>
      <c r="V737" s="11" t="s">
        <v>381</v>
      </c>
      <c r="W737" s="11" t="s">
        <v>381</v>
      </c>
      <c r="X737" s="11" t="s">
        <v>381</v>
      </c>
      <c r="Y737" s="11" t="s">
        <v>381</v>
      </c>
      <c r="Z737" s="11">
        <v>5.6550000000000003E-2</v>
      </c>
      <c r="AA737" s="11">
        <v>0.20280999999999999</v>
      </c>
      <c r="AB737" s="11">
        <v>0.12217</v>
      </c>
      <c r="AC737" s="11">
        <v>0.38152999999999998</v>
      </c>
      <c r="AD737" s="71"/>
      <c r="AE737" s="71"/>
      <c r="AF737" s="71">
        <f t="shared" si="38"/>
        <v>0</v>
      </c>
      <c r="AG737" s="277" t="s">
        <v>907</v>
      </c>
      <c r="AH737" s="277" t="s">
        <v>529</v>
      </c>
      <c r="AI737" s="276" t="s">
        <v>530</v>
      </c>
      <c r="AJ737" s="276" t="s">
        <v>531</v>
      </c>
      <c r="AK737" s="276" t="s">
        <v>266</v>
      </c>
      <c r="AL737" s="277" t="s">
        <v>59</v>
      </c>
      <c r="AM737" s="276" t="s">
        <v>517</v>
      </c>
      <c r="AN737" s="276" t="s">
        <v>518</v>
      </c>
      <c r="AO737" s="277" t="s">
        <v>519</v>
      </c>
    </row>
    <row r="738" spans="1:41" ht="15" thickBot="1" x14ac:dyDescent="0.4">
      <c r="A738" s="8">
        <v>2025</v>
      </c>
      <c r="B738" s="9" t="s">
        <v>54</v>
      </c>
      <c r="C738" s="9" t="s">
        <v>59</v>
      </c>
      <c r="D738" s="9" t="s">
        <v>266</v>
      </c>
      <c r="E738" s="9" t="s">
        <v>31</v>
      </c>
      <c r="F738" s="8">
        <v>2032</v>
      </c>
      <c r="G738" s="11" t="s">
        <v>381</v>
      </c>
      <c r="H738" s="11" t="s">
        <v>381</v>
      </c>
      <c r="I738" s="11" t="s">
        <v>381</v>
      </c>
      <c r="J738" s="11" t="s">
        <v>381</v>
      </c>
      <c r="K738" s="11" t="s">
        <v>381</v>
      </c>
      <c r="L738" s="11" t="s">
        <v>381</v>
      </c>
      <c r="M738" s="11" t="s">
        <v>381</v>
      </c>
      <c r="N738" s="11" t="s">
        <v>381</v>
      </c>
      <c r="O738" s="11" t="s">
        <v>381</v>
      </c>
      <c r="P738" s="11" t="s">
        <v>381</v>
      </c>
      <c r="Q738" s="11" t="s">
        <v>381</v>
      </c>
      <c r="R738" s="11" t="s">
        <v>381</v>
      </c>
      <c r="S738" s="11" t="s">
        <v>381</v>
      </c>
      <c r="T738" s="11" t="s">
        <v>381</v>
      </c>
      <c r="U738" s="11" t="s">
        <v>381</v>
      </c>
      <c r="V738" s="11" t="s">
        <v>381</v>
      </c>
      <c r="W738" s="11" t="s">
        <v>381</v>
      </c>
      <c r="X738" s="11" t="s">
        <v>381</v>
      </c>
      <c r="Y738" s="11" t="s">
        <v>381</v>
      </c>
      <c r="Z738" s="11">
        <v>6.157E-2</v>
      </c>
      <c r="AA738" s="11">
        <v>0.19836999999999999</v>
      </c>
      <c r="AB738" s="11">
        <v>0.12578</v>
      </c>
      <c r="AC738" s="11">
        <v>0.38572000000000001</v>
      </c>
      <c r="AD738" s="71"/>
      <c r="AE738" s="71"/>
      <c r="AF738" s="71">
        <f t="shared" si="38"/>
        <v>0</v>
      </c>
      <c r="AG738" s="277" t="s">
        <v>907</v>
      </c>
      <c r="AH738" s="277" t="s">
        <v>529</v>
      </c>
      <c r="AI738" s="276" t="s">
        <v>530</v>
      </c>
      <c r="AJ738" s="276" t="s">
        <v>531</v>
      </c>
      <c r="AK738" s="276" t="s">
        <v>266</v>
      </c>
      <c r="AL738" s="277" t="s">
        <v>59</v>
      </c>
      <c r="AM738" s="276" t="s">
        <v>517</v>
      </c>
      <c r="AN738" s="276" t="s">
        <v>518</v>
      </c>
      <c r="AO738" s="277" t="s">
        <v>519</v>
      </c>
    </row>
    <row r="739" spans="1:41" ht="15" thickBot="1" x14ac:dyDescent="0.4">
      <c r="A739" s="8">
        <v>2025</v>
      </c>
      <c r="B739" s="9" t="s">
        <v>54</v>
      </c>
      <c r="C739" s="9" t="s">
        <v>59</v>
      </c>
      <c r="D739" s="9" t="s">
        <v>266</v>
      </c>
      <c r="E739" s="9" t="s">
        <v>31</v>
      </c>
      <c r="F739" s="8">
        <v>2033</v>
      </c>
      <c r="G739" s="11" t="s">
        <v>381</v>
      </c>
      <c r="H739" s="11" t="s">
        <v>381</v>
      </c>
      <c r="I739" s="11" t="s">
        <v>381</v>
      </c>
      <c r="J739" s="11" t="s">
        <v>381</v>
      </c>
      <c r="K739" s="11" t="s">
        <v>381</v>
      </c>
      <c r="L739" s="11" t="s">
        <v>381</v>
      </c>
      <c r="M739" s="11" t="s">
        <v>381</v>
      </c>
      <c r="N739" s="11" t="s">
        <v>381</v>
      </c>
      <c r="O739" s="11" t="s">
        <v>381</v>
      </c>
      <c r="P739" s="11" t="s">
        <v>381</v>
      </c>
      <c r="Q739" s="11" t="s">
        <v>381</v>
      </c>
      <c r="R739" s="11" t="s">
        <v>381</v>
      </c>
      <c r="S739" s="11" t="s">
        <v>381</v>
      </c>
      <c r="T739" s="11" t="s">
        <v>381</v>
      </c>
      <c r="U739" s="11" t="s">
        <v>381</v>
      </c>
      <c r="V739" s="11" t="s">
        <v>381</v>
      </c>
      <c r="W739" s="11" t="s">
        <v>381</v>
      </c>
      <c r="X739" s="11" t="s">
        <v>381</v>
      </c>
      <c r="Y739" s="11" t="s">
        <v>381</v>
      </c>
      <c r="Z739" s="11">
        <v>6.8430000000000005E-2</v>
      </c>
      <c r="AA739" s="11">
        <v>0.18553</v>
      </c>
      <c r="AB739" s="11">
        <v>0.11912</v>
      </c>
      <c r="AC739" s="11">
        <v>0.37308000000000002</v>
      </c>
      <c r="AD739" s="71"/>
      <c r="AE739" s="71"/>
      <c r="AF739" s="71">
        <f t="shared" si="38"/>
        <v>0</v>
      </c>
      <c r="AG739" s="277" t="s">
        <v>907</v>
      </c>
      <c r="AH739" s="277" t="s">
        <v>529</v>
      </c>
      <c r="AI739" s="276" t="s">
        <v>530</v>
      </c>
      <c r="AJ739" s="276" t="s">
        <v>531</v>
      </c>
      <c r="AK739" s="276" t="s">
        <v>266</v>
      </c>
      <c r="AL739" s="277" t="s">
        <v>59</v>
      </c>
      <c r="AM739" s="276" t="s">
        <v>517</v>
      </c>
      <c r="AN739" s="276" t="s">
        <v>518</v>
      </c>
      <c r="AO739" s="277" t="s">
        <v>519</v>
      </c>
    </row>
    <row r="740" spans="1:41" ht="15" thickBot="1" x14ac:dyDescent="0.4">
      <c r="A740" s="8">
        <v>2025</v>
      </c>
      <c r="B740" s="9" t="s">
        <v>54</v>
      </c>
      <c r="C740" s="9" t="s">
        <v>59</v>
      </c>
      <c r="D740" s="9" t="s">
        <v>266</v>
      </c>
      <c r="E740" s="9" t="s">
        <v>31</v>
      </c>
      <c r="F740" s="8">
        <v>2034</v>
      </c>
      <c r="G740" s="11" t="s">
        <v>381</v>
      </c>
      <c r="H740" s="11" t="s">
        <v>381</v>
      </c>
      <c r="I740" s="11" t="s">
        <v>381</v>
      </c>
      <c r="J740" s="11" t="s">
        <v>381</v>
      </c>
      <c r="K740" s="11" t="s">
        <v>381</v>
      </c>
      <c r="L740" s="11" t="s">
        <v>381</v>
      </c>
      <c r="M740" s="11" t="s">
        <v>381</v>
      </c>
      <c r="N740" s="11" t="s">
        <v>381</v>
      </c>
      <c r="O740" s="11" t="s">
        <v>381</v>
      </c>
      <c r="P740" s="11" t="s">
        <v>381</v>
      </c>
      <c r="Q740" s="11" t="s">
        <v>381</v>
      </c>
      <c r="R740" s="11" t="s">
        <v>381</v>
      </c>
      <c r="S740" s="11" t="s">
        <v>381</v>
      </c>
      <c r="T740" s="11" t="s">
        <v>381</v>
      </c>
      <c r="U740" s="11" t="s">
        <v>381</v>
      </c>
      <c r="V740" s="11" t="s">
        <v>381</v>
      </c>
      <c r="W740" s="11" t="s">
        <v>381</v>
      </c>
      <c r="X740" s="11" t="s">
        <v>381</v>
      </c>
      <c r="Y740" s="11" t="s">
        <v>381</v>
      </c>
      <c r="Z740" s="11">
        <v>6.8430000000000005E-2</v>
      </c>
      <c r="AA740" s="11">
        <v>0.19309000000000001</v>
      </c>
      <c r="AB740" s="11">
        <v>0.12484000000000001</v>
      </c>
      <c r="AC740" s="11">
        <v>0.38635999999999998</v>
      </c>
      <c r="AD740" s="71"/>
      <c r="AE740" s="71"/>
      <c r="AF740" s="71">
        <f t="shared" si="38"/>
        <v>0</v>
      </c>
      <c r="AG740" s="277" t="s">
        <v>907</v>
      </c>
      <c r="AH740" s="277" t="s">
        <v>529</v>
      </c>
      <c r="AI740" s="276" t="s">
        <v>530</v>
      </c>
      <c r="AJ740" s="276" t="s">
        <v>531</v>
      </c>
      <c r="AK740" s="276" t="s">
        <v>266</v>
      </c>
      <c r="AL740" s="277" t="s">
        <v>59</v>
      </c>
      <c r="AM740" s="276" t="s">
        <v>517</v>
      </c>
      <c r="AN740" s="276" t="s">
        <v>518</v>
      </c>
      <c r="AO740" s="277" t="s">
        <v>519</v>
      </c>
    </row>
    <row r="741" spans="1:41" ht="15" thickBot="1" x14ac:dyDescent="0.4">
      <c r="A741" s="8">
        <v>2025</v>
      </c>
      <c r="B741" s="9" t="s">
        <v>54</v>
      </c>
      <c r="C741" s="9" t="s">
        <v>59</v>
      </c>
      <c r="D741" s="9" t="s">
        <v>266</v>
      </c>
      <c r="E741" s="9" t="s">
        <v>31</v>
      </c>
      <c r="F741" s="8">
        <v>2035</v>
      </c>
      <c r="G741" s="11" t="s">
        <v>381</v>
      </c>
      <c r="H741" s="11" t="s">
        <v>381</v>
      </c>
      <c r="I741" s="11" t="s">
        <v>381</v>
      </c>
      <c r="J741" s="11" t="s">
        <v>381</v>
      </c>
      <c r="K741" s="11" t="s">
        <v>381</v>
      </c>
      <c r="L741" s="11" t="s">
        <v>381</v>
      </c>
      <c r="M741" s="11" t="s">
        <v>381</v>
      </c>
      <c r="N741" s="11" t="s">
        <v>381</v>
      </c>
      <c r="O741" s="11" t="s">
        <v>381</v>
      </c>
      <c r="P741" s="11" t="s">
        <v>381</v>
      </c>
      <c r="Q741" s="11" t="s">
        <v>381</v>
      </c>
      <c r="R741" s="11" t="s">
        <v>381</v>
      </c>
      <c r="S741" s="11" t="s">
        <v>381</v>
      </c>
      <c r="T741" s="11" t="s">
        <v>381</v>
      </c>
      <c r="U741" s="11" t="s">
        <v>381</v>
      </c>
      <c r="V741" s="11" t="s">
        <v>381</v>
      </c>
      <c r="W741" s="11" t="s">
        <v>381</v>
      </c>
      <c r="X741" s="11" t="s">
        <v>381</v>
      </c>
      <c r="Y741" s="11" t="s">
        <v>381</v>
      </c>
      <c r="Z741" s="11">
        <v>6.5320000000000003E-2</v>
      </c>
      <c r="AA741" s="11">
        <v>0.19228000000000001</v>
      </c>
      <c r="AB741" s="11">
        <v>0.12678</v>
      </c>
      <c r="AC741" s="11">
        <v>0.38438</v>
      </c>
      <c r="AD741" s="71"/>
      <c r="AE741" s="71"/>
      <c r="AF741" s="71">
        <f t="shared" si="38"/>
        <v>0</v>
      </c>
      <c r="AG741" s="277" t="s">
        <v>907</v>
      </c>
      <c r="AH741" s="277" t="s">
        <v>529</v>
      </c>
      <c r="AI741" s="276" t="s">
        <v>530</v>
      </c>
      <c r="AJ741" s="276" t="s">
        <v>531</v>
      </c>
      <c r="AK741" s="276" t="s">
        <v>266</v>
      </c>
      <c r="AL741" s="277" t="s">
        <v>59</v>
      </c>
      <c r="AM741" s="276" t="s">
        <v>517</v>
      </c>
      <c r="AN741" s="276" t="s">
        <v>518</v>
      </c>
      <c r="AO741" s="277" t="s">
        <v>519</v>
      </c>
    </row>
    <row r="742" spans="1:41" ht="15" thickBot="1" x14ac:dyDescent="0.4">
      <c r="A742" s="8">
        <v>2025</v>
      </c>
      <c r="B742" s="9" t="s">
        <v>54</v>
      </c>
      <c r="C742" s="9" t="s">
        <v>59</v>
      </c>
      <c r="D742" s="9" t="s">
        <v>266</v>
      </c>
      <c r="E742" s="9" t="s">
        <v>32</v>
      </c>
      <c r="F742" s="8">
        <v>2025</v>
      </c>
      <c r="G742" s="11">
        <v>0</v>
      </c>
      <c r="H742" s="11">
        <v>0.28237000000000001</v>
      </c>
      <c r="I742" s="11">
        <v>1.8594900000000001</v>
      </c>
      <c r="J742" s="11">
        <v>2.55443</v>
      </c>
      <c r="K742" s="11">
        <v>0.81450999999999996</v>
      </c>
      <c r="L742" s="11">
        <v>2.5613100000000002</v>
      </c>
      <c r="M742" s="11" t="s">
        <v>35</v>
      </c>
      <c r="N742" s="11">
        <v>0.91251000000000004</v>
      </c>
      <c r="O742" s="11" t="s">
        <v>35</v>
      </c>
      <c r="P742" s="11">
        <v>2.7978700000000001</v>
      </c>
      <c r="Q742" s="11">
        <v>2.5021100000000001</v>
      </c>
      <c r="R742" s="11">
        <v>1.0733999999999999</v>
      </c>
      <c r="S742" s="11">
        <v>0</v>
      </c>
      <c r="T742" s="11">
        <v>15.97456</v>
      </c>
      <c r="U742" s="11">
        <v>2.79277</v>
      </c>
      <c r="V742" s="11">
        <v>0</v>
      </c>
      <c r="W742" s="11">
        <v>0</v>
      </c>
      <c r="X742" s="11">
        <v>2.79277</v>
      </c>
      <c r="Y742" s="11">
        <v>18.767340000000001</v>
      </c>
      <c r="Z742" s="11">
        <v>3.5422799999999999</v>
      </c>
      <c r="AA742" s="11">
        <v>2.7931900000000001</v>
      </c>
      <c r="AB742" s="11">
        <v>1.4289000000000001</v>
      </c>
      <c r="AC742" s="11">
        <v>7.7643700000000004</v>
      </c>
      <c r="AD742" s="71">
        <f t="shared" si="36"/>
        <v>0.61660000000000004</v>
      </c>
      <c r="AE742" s="71">
        <f t="shared" si="37"/>
        <v>0</v>
      </c>
      <c r="AF742" s="71">
        <f t="shared" si="38"/>
        <v>0</v>
      </c>
      <c r="AG742" s="277" t="s">
        <v>908</v>
      </c>
      <c r="AH742" s="277" t="s">
        <v>529</v>
      </c>
      <c r="AI742" s="276" t="s">
        <v>530</v>
      </c>
      <c r="AJ742" s="276" t="s">
        <v>531</v>
      </c>
      <c r="AK742" s="276" t="s">
        <v>266</v>
      </c>
      <c r="AL742" s="277" t="s">
        <v>59</v>
      </c>
      <c r="AM742" s="276" t="s">
        <v>517</v>
      </c>
      <c r="AN742" s="276" t="s">
        <v>518</v>
      </c>
      <c r="AO742" s="277" t="s">
        <v>519</v>
      </c>
    </row>
    <row r="743" spans="1:41" ht="15" thickBot="1" x14ac:dyDescent="0.4">
      <c r="A743" s="8">
        <v>2025</v>
      </c>
      <c r="B743" s="9" t="s">
        <v>54</v>
      </c>
      <c r="C743" s="9" t="s">
        <v>59</v>
      </c>
      <c r="D743" s="9" t="s">
        <v>266</v>
      </c>
      <c r="E743" s="9" t="s">
        <v>32</v>
      </c>
      <c r="F743" s="8">
        <v>2026</v>
      </c>
      <c r="G743" s="11">
        <v>0</v>
      </c>
      <c r="H743" s="11">
        <v>0.50080000000000002</v>
      </c>
      <c r="I743" s="11">
        <v>2.3749500000000001</v>
      </c>
      <c r="J743" s="11">
        <v>2.3486099999999999</v>
      </c>
      <c r="K743" s="11">
        <v>0.89983999999999997</v>
      </c>
      <c r="L743" s="11">
        <v>2.6251000000000002</v>
      </c>
      <c r="M743" s="11" t="s">
        <v>35</v>
      </c>
      <c r="N743" s="11">
        <v>1.1514500000000001</v>
      </c>
      <c r="O743" s="11" t="s">
        <v>35</v>
      </c>
      <c r="P743" s="11">
        <v>3.0874899999999998</v>
      </c>
      <c r="Q743" s="11">
        <v>1.9656899999999999</v>
      </c>
      <c r="R743" s="11">
        <v>0.98675000000000002</v>
      </c>
      <c r="S743" s="11">
        <v>0</v>
      </c>
      <c r="T743" s="11">
        <v>16.952200000000001</v>
      </c>
      <c r="U743" s="11">
        <v>3.4240599999999999</v>
      </c>
      <c r="V743" s="11">
        <v>0</v>
      </c>
      <c r="W743" s="11">
        <v>0</v>
      </c>
      <c r="X743" s="11">
        <v>3.4240599999999999</v>
      </c>
      <c r="Y743" s="11">
        <v>20.376259999999998</v>
      </c>
      <c r="Z743" s="11">
        <v>2.3860600000000001</v>
      </c>
      <c r="AA743" s="11">
        <v>2.91242</v>
      </c>
      <c r="AB743" s="11">
        <v>1.0057700000000001</v>
      </c>
      <c r="AC743" s="11">
        <v>6.3042499999999997</v>
      </c>
      <c r="AD743" s="71">
        <f t="shared" si="36"/>
        <v>1.0115000000000001</v>
      </c>
      <c r="AE743" s="71">
        <f t="shared" si="37"/>
        <v>0</v>
      </c>
      <c r="AF743" s="71">
        <f t="shared" si="38"/>
        <v>0</v>
      </c>
      <c r="AG743" s="277" t="s">
        <v>908</v>
      </c>
      <c r="AH743" s="277" t="s">
        <v>529</v>
      </c>
      <c r="AI743" s="276" t="s">
        <v>530</v>
      </c>
      <c r="AJ743" s="276" t="s">
        <v>531</v>
      </c>
      <c r="AK743" s="276" t="s">
        <v>266</v>
      </c>
      <c r="AL743" s="277" t="s">
        <v>59</v>
      </c>
      <c r="AM743" s="276" t="s">
        <v>517</v>
      </c>
      <c r="AN743" s="276" t="s">
        <v>518</v>
      </c>
      <c r="AO743" s="277" t="s">
        <v>519</v>
      </c>
    </row>
    <row r="744" spans="1:41" ht="15" thickBot="1" x14ac:dyDescent="0.4">
      <c r="A744" s="8">
        <v>2025</v>
      </c>
      <c r="B744" s="9" t="s">
        <v>54</v>
      </c>
      <c r="C744" s="9" t="s">
        <v>59</v>
      </c>
      <c r="D744" s="9" t="s">
        <v>266</v>
      </c>
      <c r="E744" s="9" t="s">
        <v>32</v>
      </c>
      <c r="F744" s="8">
        <v>2027</v>
      </c>
      <c r="G744" s="11">
        <v>0</v>
      </c>
      <c r="H744" s="11">
        <v>0.64490999999999998</v>
      </c>
      <c r="I744" s="11">
        <v>2.3759000000000001</v>
      </c>
      <c r="J744" s="11">
        <v>2.00488</v>
      </c>
      <c r="K744" s="11">
        <v>1.36121</v>
      </c>
      <c r="L744" s="11">
        <v>1.8181</v>
      </c>
      <c r="M744" s="11" t="s">
        <v>35</v>
      </c>
      <c r="N744" s="11">
        <v>1.25888</v>
      </c>
      <c r="O744" s="11" t="s">
        <v>35</v>
      </c>
      <c r="P744" s="11">
        <v>3.3288799999999998</v>
      </c>
      <c r="Q744" s="11">
        <v>2.5309400000000002</v>
      </c>
      <c r="R744" s="11">
        <v>0.56977</v>
      </c>
      <c r="S744" s="11">
        <v>0</v>
      </c>
      <c r="T744" s="11">
        <v>16.760680000000001</v>
      </c>
      <c r="U744" s="11">
        <v>3.5572300000000001</v>
      </c>
      <c r="V744" s="11">
        <v>0</v>
      </c>
      <c r="W744" s="11">
        <v>0</v>
      </c>
      <c r="X744" s="11">
        <v>3.5572300000000001</v>
      </c>
      <c r="Y744" s="11">
        <v>20.317910000000001</v>
      </c>
      <c r="Z744" s="11">
        <v>2.37296</v>
      </c>
      <c r="AA744" s="11">
        <v>2.5615899999999998</v>
      </c>
      <c r="AB744" s="11">
        <v>1.2158</v>
      </c>
      <c r="AC744" s="11">
        <v>6.15036</v>
      </c>
      <c r="AD744" s="71">
        <f t="shared" si="36"/>
        <v>0.86719999999999997</v>
      </c>
      <c r="AE744" s="71">
        <f t="shared" si="37"/>
        <v>0</v>
      </c>
      <c r="AF744" s="71">
        <f t="shared" si="38"/>
        <v>0</v>
      </c>
      <c r="AG744" s="277" t="s">
        <v>908</v>
      </c>
      <c r="AH744" s="277" t="s">
        <v>529</v>
      </c>
      <c r="AI744" s="276" t="s">
        <v>530</v>
      </c>
      <c r="AJ744" s="276" t="s">
        <v>531</v>
      </c>
      <c r="AK744" s="276" t="s">
        <v>266</v>
      </c>
      <c r="AL744" s="277" t="s">
        <v>59</v>
      </c>
      <c r="AM744" s="276" t="s">
        <v>517</v>
      </c>
      <c r="AN744" s="276" t="s">
        <v>518</v>
      </c>
      <c r="AO744" s="277" t="s">
        <v>519</v>
      </c>
    </row>
    <row r="745" spans="1:41" ht="15" thickBot="1" x14ac:dyDescent="0.4">
      <c r="A745" s="8">
        <v>2025</v>
      </c>
      <c r="B745" s="9" t="s">
        <v>54</v>
      </c>
      <c r="C745" s="9" t="s">
        <v>59</v>
      </c>
      <c r="D745" s="9" t="s">
        <v>266</v>
      </c>
      <c r="E745" s="9" t="s">
        <v>32</v>
      </c>
      <c r="F745" s="8">
        <v>2028</v>
      </c>
      <c r="G745" s="11">
        <v>0</v>
      </c>
      <c r="H745" s="11">
        <v>0.86521000000000003</v>
      </c>
      <c r="I745" s="11">
        <v>2.8267000000000002</v>
      </c>
      <c r="J745" s="11">
        <v>1.86649</v>
      </c>
      <c r="K745" s="11">
        <v>1.5803199999999999</v>
      </c>
      <c r="L745" s="11">
        <v>1.99665</v>
      </c>
      <c r="M745" s="11" t="s">
        <v>35</v>
      </c>
      <c r="N745" s="11">
        <v>1.2389399999999999</v>
      </c>
      <c r="O745" s="11" t="s">
        <v>35</v>
      </c>
      <c r="P745" s="11">
        <v>4.2740200000000002</v>
      </c>
      <c r="Q745" s="11">
        <v>2.3174100000000002</v>
      </c>
      <c r="R745" s="11">
        <v>0.94989000000000001</v>
      </c>
      <c r="S745" s="11">
        <v>0</v>
      </c>
      <c r="T745" s="11">
        <v>18.884340000000002</v>
      </c>
      <c r="U745" s="11">
        <v>3.2475399999999999</v>
      </c>
      <c r="V745" s="11">
        <v>0</v>
      </c>
      <c r="W745" s="11">
        <v>0</v>
      </c>
      <c r="X745" s="11">
        <v>3.2475399999999999</v>
      </c>
      <c r="Y745" s="11">
        <v>22.131879999999999</v>
      </c>
      <c r="Z745" s="11">
        <v>1.6315</v>
      </c>
      <c r="AA745" s="11">
        <v>2.7274600000000002</v>
      </c>
      <c r="AB745" s="11">
        <v>1.1536500000000001</v>
      </c>
      <c r="AC745" s="11">
        <v>5.5125999999999999</v>
      </c>
      <c r="AD745" s="71">
        <f t="shared" si="36"/>
        <v>0.96870000000000001</v>
      </c>
      <c r="AE745" s="71">
        <f t="shared" si="37"/>
        <v>0</v>
      </c>
      <c r="AF745" s="71">
        <f t="shared" si="38"/>
        <v>0</v>
      </c>
      <c r="AG745" s="277" t="s">
        <v>908</v>
      </c>
      <c r="AH745" s="277" t="s">
        <v>529</v>
      </c>
      <c r="AI745" s="276" t="s">
        <v>530</v>
      </c>
      <c r="AJ745" s="276" t="s">
        <v>531</v>
      </c>
      <c r="AK745" s="276" t="s">
        <v>266</v>
      </c>
      <c r="AL745" s="277" t="s">
        <v>59</v>
      </c>
      <c r="AM745" s="276" t="s">
        <v>517</v>
      </c>
      <c r="AN745" s="276" t="s">
        <v>518</v>
      </c>
      <c r="AO745" s="277" t="s">
        <v>519</v>
      </c>
    </row>
    <row r="746" spans="1:41" ht="15" thickBot="1" x14ac:dyDescent="0.4">
      <c r="A746" s="8">
        <v>2025</v>
      </c>
      <c r="B746" s="9" t="s">
        <v>54</v>
      </c>
      <c r="C746" s="9" t="s">
        <v>59</v>
      </c>
      <c r="D746" s="9" t="s">
        <v>266</v>
      </c>
      <c r="E746" s="9" t="s">
        <v>32</v>
      </c>
      <c r="F746" s="8">
        <v>2029</v>
      </c>
      <c r="G746" s="11">
        <v>0</v>
      </c>
      <c r="H746" s="11">
        <v>1.0116000000000001</v>
      </c>
      <c r="I746" s="11">
        <v>3.2576200000000002</v>
      </c>
      <c r="J746" s="11">
        <v>1.7412000000000001</v>
      </c>
      <c r="K746" s="11">
        <v>1.2771999999999999</v>
      </c>
      <c r="L746" s="11">
        <v>2.47099</v>
      </c>
      <c r="M746" s="11" t="s">
        <v>35</v>
      </c>
      <c r="N746" s="11">
        <v>0.8256</v>
      </c>
      <c r="O746" s="11" t="s">
        <v>35</v>
      </c>
      <c r="P746" s="11">
        <v>4.1933299999999996</v>
      </c>
      <c r="Q746" s="11">
        <v>1.8185199999999999</v>
      </c>
      <c r="R746" s="11">
        <v>0.86968000000000001</v>
      </c>
      <c r="S746" s="11">
        <v>0</v>
      </c>
      <c r="T746" s="11">
        <v>18.505130000000001</v>
      </c>
      <c r="U746" s="11">
        <v>3.5255800000000002</v>
      </c>
      <c r="V746" s="11">
        <v>0</v>
      </c>
      <c r="W746" s="11">
        <v>0</v>
      </c>
      <c r="X746" s="11">
        <v>3.5255800000000002</v>
      </c>
      <c r="Y746" s="11">
        <v>22.030709999999999</v>
      </c>
      <c r="Z746" s="11">
        <v>1.42048</v>
      </c>
      <c r="AA746" s="11">
        <v>2.7479</v>
      </c>
      <c r="AB746" s="11">
        <v>0.91137999999999997</v>
      </c>
      <c r="AC746" s="11">
        <v>5.0797699999999999</v>
      </c>
      <c r="AD746" s="71">
        <f t="shared" si="36"/>
        <v>1.0394000000000001</v>
      </c>
      <c r="AE746" s="71">
        <f t="shared" si="37"/>
        <v>0</v>
      </c>
      <c r="AF746" s="71">
        <f t="shared" si="38"/>
        <v>0</v>
      </c>
      <c r="AG746" s="277" t="s">
        <v>908</v>
      </c>
      <c r="AH746" s="277" t="s">
        <v>529</v>
      </c>
      <c r="AI746" s="276" t="s">
        <v>530</v>
      </c>
      <c r="AJ746" s="276" t="s">
        <v>531</v>
      </c>
      <c r="AK746" s="276" t="s">
        <v>266</v>
      </c>
      <c r="AL746" s="277" t="s">
        <v>59</v>
      </c>
      <c r="AM746" s="276" t="s">
        <v>517</v>
      </c>
      <c r="AN746" s="276" t="s">
        <v>518</v>
      </c>
      <c r="AO746" s="277" t="s">
        <v>519</v>
      </c>
    </row>
    <row r="747" spans="1:41" ht="15" thickBot="1" x14ac:dyDescent="0.4">
      <c r="A747" s="8">
        <v>2025</v>
      </c>
      <c r="B747" s="9" t="s">
        <v>54</v>
      </c>
      <c r="C747" s="9" t="s">
        <v>59</v>
      </c>
      <c r="D747" s="9" t="s">
        <v>266</v>
      </c>
      <c r="E747" s="9" t="s">
        <v>32</v>
      </c>
      <c r="F747" s="8">
        <v>2030</v>
      </c>
      <c r="G747" s="11">
        <v>0</v>
      </c>
      <c r="H747" s="11">
        <v>1.5857000000000001</v>
      </c>
      <c r="I747" s="11">
        <v>2.3820100000000002</v>
      </c>
      <c r="J747" s="11">
        <v>1.6067800000000001</v>
      </c>
      <c r="K747" s="11">
        <v>1.3850499999999999</v>
      </c>
      <c r="L747" s="11">
        <v>1.9182999999999999</v>
      </c>
      <c r="M747" s="11" t="s">
        <v>35</v>
      </c>
      <c r="N747" s="11">
        <v>0.75682000000000005</v>
      </c>
      <c r="O747" s="11" t="s">
        <v>35</v>
      </c>
      <c r="P747" s="11">
        <v>4.0846999999999998</v>
      </c>
      <c r="Q747" s="11">
        <v>2.0019800000000001</v>
      </c>
      <c r="R747" s="11">
        <v>1.14323</v>
      </c>
      <c r="S747" s="11">
        <v>0</v>
      </c>
      <c r="T747" s="11">
        <v>17.97983</v>
      </c>
      <c r="U747" s="11">
        <v>3.3285999999999998</v>
      </c>
      <c r="V747" s="11">
        <v>0</v>
      </c>
      <c r="W747" s="11">
        <v>0</v>
      </c>
      <c r="X747" s="11">
        <v>3.3285999999999998</v>
      </c>
      <c r="Y747" s="11">
        <v>21.308430000000001</v>
      </c>
      <c r="Z747" s="11">
        <v>1.4371799999999999</v>
      </c>
      <c r="AA747" s="11">
        <v>2.44638</v>
      </c>
      <c r="AB747" s="11">
        <v>0.99348000000000003</v>
      </c>
      <c r="AC747" s="11">
        <v>4.87704</v>
      </c>
      <c r="AD747" s="71">
        <f t="shared" si="36"/>
        <v>1.1153</v>
      </c>
      <c r="AE747" s="71">
        <f t="shared" si="37"/>
        <v>0</v>
      </c>
      <c r="AF747" s="71">
        <f t="shared" si="38"/>
        <v>0</v>
      </c>
      <c r="AG747" s="277" t="s">
        <v>908</v>
      </c>
      <c r="AH747" s="277" t="s">
        <v>529</v>
      </c>
      <c r="AI747" s="276" t="s">
        <v>530</v>
      </c>
      <c r="AJ747" s="276" t="s">
        <v>531</v>
      </c>
      <c r="AK747" s="276" t="s">
        <v>266</v>
      </c>
      <c r="AL747" s="277" t="s">
        <v>59</v>
      </c>
      <c r="AM747" s="276" t="s">
        <v>517</v>
      </c>
      <c r="AN747" s="276" t="s">
        <v>518</v>
      </c>
      <c r="AO747" s="277" t="s">
        <v>519</v>
      </c>
    </row>
    <row r="748" spans="1:41" ht="15" thickBot="1" x14ac:dyDescent="0.4">
      <c r="A748" s="8">
        <v>2025</v>
      </c>
      <c r="B748" s="9" t="s">
        <v>54</v>
      </c>
      <c r="C748" s="9" t="s">
        <v>59</v>
      </c>
      <c r="D748" s="9" t="s">
        <v>266</v>
      </c>
      <c r="E748" s="9" t="s">
        <v>32</v>
      </c>
      <c r="F748" s="8">
        <v>2031</v>
      </c>
      <c r="G748" s="11">
        <v>0</v>
      </c>
      <c r="H748" s="11">
        <v>1.7370399999999999</v>
      </c>
      <c r="I748" s="11">
        <v>2.4321299999999999</v>
      </c>
      <c r="J748" s="11">
        <v>1.6192200000000001</v>
      </c>
      <c r="K748" s="11">
        <v>1.7501800000000001</v>
      </c>
      <c r="L748" s="11">
        <v>1.86147</v>
      </c>
      <c r="M748" s="11" t="s">
        <v>35</v>
      </c>
      <c r="N748" s="11">
        <v>0.64473000000000003</v>
      </c>
      <c r="O748" s="11" t="s">
        <v>35</v>
      </c>
      <c r="P748" s="11">
        <v>4.0969800000000003</v>
      </c>
      <c r="Q748" s="11">
        <v>1.5271399999999999</v>
      </c>
      <c r="R748" s="11">
        <v>1.1131500000000001</v>
      </c>
      <c r="S748" s="11">
        <v>0</v>
      </c>
      <c r="T748" s="11">
        <v>17.881530000000001</v>
      </c>
      <c r="U748" s="11">
        <v>3.2665999999999999</v>
      </c>
      <c r="V748" s="11">
        <v>0</v>
      </c>
      <c r="W748" s="11">
        <v>0</v>
      </c>
      <c r="X748" s="11">
        <v>3.2665999999999999</v>
      </c>
      <c r="Y748" s="11">
        <v>21.148140000000001</v>
      </c>
      <c r="Z748" s="11">
        <v>1.47306</v>
      </c>
      <c r="AA748" s="11">
        <v>2.84795</v>
      </c>
      <c r="AB748" s="11">
        <v>0.99436999999999998</v>
      </c>
      <c r="AC748" s="11">
        <v>5.3153800000000002</v>
      </c>
      <c r="AD748" s="71">
        <f t="shared" si="36"/>
        <v>1.0994999999999999</v>
      </c>
      <c r="AE748" s="71">
        <f t="shared" si="37"/>
        <v>0</v>
      </c>
      <c r="AF748" s="71">
        <f t="shared" si="38"/>
        <v>0</v>
      </c>
      <c r="AG748" s="277" t="s">
        <v>908</v>
      </c>
      <c r="AH748" s="277" t="s">
        <v>529</v>
      </c>
      <c r="AI748" s="276" t="s">
        <v>530</v>
      </c>
      <c r="AJ748" s="276" t="s">
        <v>531</v>
      </c>
      <c r="AK748" s="276" t="s">
        <v>266</v>
      </c>
      <c r="AL748" s="277" t="s">
        <v>59</v>
      </c>
      <c r="AM748" s="276" t="s">
        <v>517</v>
      </c>
      <c r="AN748" s="276" t="s">
        <v>518</v>
      </c>
      <c r="AO748" s="277" t="s">
        <v>519</v>
      </c>
    </row>
    <row r="749" spans="1:41" ht="15" thickBot="1" x14ac:dyDescent="0.4">
      <c r="A749" s="8">
        <v>2025</v>
      </c>
      <c r="B749" s="9" t="s">
        <v>54</v>
      </c>
      <c r="C749" s="9" t="s">
        <v>59</v>
      </c>
      <c r="D749" s="9" t="s">
        <v>266</v>
      </c>
      <c r="E749" s="9" t="s">
        <v>32</v>
      </c>
      <c r="F749" s="8">
        <v>2032</v>
      </c>
      <c r="G749" s="11">
        <v>0</v>
      </c>
      <c r="H749" s="11">
        <v>1.7266900000000001</v>
      </c>
      <c r="I749" s="11">
        <v>2.4355199999999999</v>
      </c>
      <c r="J749" s="11">
        <v>1.6732800000000001</v>
      </c>
      <c r="K749" s="11">
        <v>1.2897400000000001</v>
      </c>
      <c r="L749" s="11">
        <v>2.4608099999999999</v>
      </c>
      <c r="M749" s="11" t="s">
        <v>35</v>
      </c>
      <c r="N749" s="11">
        <v>0.59340999999999999</v>
      </c>
      <c r="O749" s="11" t="s">
        <v>35</v>
      </c>
      <c r="P749" s="11">
        <v>4.3174099999999997</v>
      </c>
      <c r="Q749" s="11">
        <v>1.8762300000000001</v>
      </c>
      <c r="R749" s="11">
        <v>1.3570599999999999</v>
      </c>
      <c r="S749" s="11">
        <v>0</v>
      </c>
      <c r="T749" s="11">
        <v>19.136769999999999</v>
      </c>
      <c r="U749" s="11">
        <v>3.0916399999999999</v>
      </c>
      <c r="V749" s="11">
        <v>0</v>
      </c>
      <c r="W749" s="11">
        <v>0</v>
      </c>
      <c r="X749" s="11">
        <v>3.0916399999999999</v>
      </c>
      <c r="Y749" s="11">
        <v>22.22842</v>
      </c>
      <c r="Z749" s="11">
        <v>1.41825</v>
      </c>
      <c r="AA749" s="11">
        <v>3.2415799999999999</v>
      </c>
      <c r="AB749" s="11">
        <v>1.06914</v>
      </c>
      <c r="AC749" s="11">
        <v>5.7289700000000003</v>
      </c>
      <c r="AD749" s="71">
        <f t="shared" si="36"/>
        <v>1.4066000000000001</v>
      </c>
      <c r="AE749" s="71">
        <f t="shared" si="37"/>
        <v>0</v>
      </c>
      <c r="AF749" s="71">
        <f t="shared" si="38"/>
        <v>0</v>
      </c>
      <c r="AG749" s="277" t="s">
        <v>908</v>
      </c>
      <c r="AH749" s="277" t="s">
        <v>529</v>
      </c>
      <c r="AI749" s="276" t="s">
        <v>530</v>
      </c>
      <c r="AJ749" s="276" t="s">
        <v>531</v>
      </c>
      <c r="AK749" s="276" t="s">
        <v>266</v>
      </c>
      <c r="AL749" s="277" t="s">
        <v>59</v>
      </c>
      <c r="AM749" s="276" t="s">
        <v>517</v>
      </c>
      <c r="AN749" s="276" t="s">
        <v>518</v>
      </c>
      <c r="AO749" s="277" t="s">
        <v>519</v>
      </c>
    </row>
    <row r="750" spans="1:41" ht="15" thickBot="1" x14ac:dyDescent="0.4">
      <c r="A750" s="8">
        <v>2025</v>
      </c>
      <c r="B750" s="9" t="s">
        <v>54</v>
      </c>
      <c r="C750" s="9" t="s">
        <v>59</v>
      </c>
      <c r="D750" s="9" t="s">
        <v>266</v>
      </c>
      <c r="E750" s="9" t="s">
        <v>32</v>
      </c>
      <c r="F750" s="8">
        <v>2033</v>
      </c>
      <c r="G750" s="11">
        <v>0</v>
      </c>
      <c r="H750" s="11">
        <v>2.1191499999999999</v>
      </c>
      <c r="I750" s="11">
        <v>2.2890100000000002</v>
      </c>
      <c r="J750" s="11">
        <v>2.52338</v>
      </c>
      <c r="K750" s="11">
        <v>1.4170199999999999</v>
      </c>
      <c r="L750" s="11">
        <v>1.87141</v>
      </c>
      <c r="M750" s="11" t="s">
        <v>35</v>
      </c>
      <c r="N750" s="11">
        <v>0.56572999999999996</v>
      </c>
      <c r="O750" s="11" t="s">
        <v>35</v>
      </c>
      <c r="P750" s="11">
        <v>3.8235399999999999</v>
      </c>
      <c r="Q750" s="11">
        <v>2.26511</v>
      </c>
      <c r="R750" s="11">
        <v>1.36313</v>
      </c>
      <c r="S750" s="11">
        <v>0</v>
      </c>
      <c r="T750" s="11">
        <v>19.679950000000002</v>
      </c>
      <c r="U750" s="11">
        <v>3.92944</v>
      </c>
      <c r="V750" s="11">
        <v>0</v>
      </c>
      <c r="W750" s="11">
        <v>0</v>
      </c>
      <c r="X750" s="11">
        <v>3.92944</v>
      </c>
      <c r="Y750" s="11">
        <v>23.609390000000001</v>
      </c>
      <c r="Z750" s="11">
        <v>1.54959</v>
      </c>
      <c r="AA750" s="11">
        <v>2.9164300000000001</v>
      </c>
      <c r="AB750" s="11">
        <v>1.3949199999999999</v>
      </c>
      <c r="AC750" s="11">
        <v>5.8609400000000003</v>
      </c>
      <c r="AD750" s="71">
        <f t="shared" si="36"/>
        <v>1.4424999999999999</v>
      </c>
      <c r="AE750" s="71">
        <f t="shared" si="37"/>
        <v>0</v>
      </c>
      <c r="AF750" s="71">
        <f t="shared" si="38"/>
        <v>0</v>
      </c>
      <c r="AG750" s="277" t="s">
        <v>908</v>
      </c>
      <c r="AH750" s="277" t="s">
        <v>529</v>
      </c>
      <c r="AI750" s="276" t="s">
        <v>530</v>
      </c>
      <c r="AJ750" s="276" t="s">
        <v>531</v>
      </c>
      <c r="AK750" s="276" t="s">
        <v>266</v>
      </c>
      <c r="AL750" s="277" t="s">
        <v>59</v>
      </c>
      <c r="AM750" s="276" t="s">
        <v>517</v>
      </c>
      <c r="AN750" s="276" t="s">
        <v>518</v>
      </c>
      <c r="AO750" s="277" t="s">
        <v>519</v>
      </c>
    </row>
    <row r="751" spans="1:41" ht="15" thickBot="1" x14ac:dyDescent="0.4">
      <c r="A751" s="8">
        <v>2025</v>
      </c>
      <c r="B751" s="9" t="s">
        <v>54</v>
      </c>
      <c r="C751" s="9" t="s">
        <v>59</v>
      </c>
      <c r="D751" s="9" t="s">
        <v>266</v>
      </c>
      <c r="E751" s="9" t="s">
        <v>32</v>
      </c>
      <c r="F751" s="8">
        <v>2034</v>
      </c>
      <c r="G751" s="11">
        <v>0</v>
      </c>
      <c r="H751" s="11">
        <v>2.0205199999999999</v>
      </c>
      <c r="I751" s="11">
        <v>1.8294299999999999</v>
      </c>
      <c r="J751" s="11">
        <v>1.94052</v>
      </c>
      <c r="K751" s="11">
        <v>1.7234799999999999</v>
      </c>
      <c r="L751" s="11">
        <v>1.8237099999999999</v>
      </c>
      <c r="M751" s="11" t="s">
        <v>35</v>
      </c>
      <c r="N751" s="11">
        <v>0.97153999999999996</v>
      </c>
      <c r="O751" s="11" t="s">
        <v>35</v>
      </c>
      <c r="P751" s="11">
        <v>3.9508899999999998</v>
      </c>
      <c r="Q751" s="11">
        <v>1.75427</v>
      </c>
      <c r="R751" s="11">
        <v>1.0687599999999999</v>
      </c>
      <c r="S751" s="11">
        <v>0</v>
      </c>
      <c r="T751" s="11">
        <v>18.46461</v>
      </c>
      <c r="U751" s="11">
        <v>5.0621200000000002</v>
      </c>
      <c r="V751" s="11">
        <v>0</v>
      </c>
      <c r="W751" s="11">
        <v>0</v>
      </c>
      <c r="X751" s="11">
        <v>5.0621200000000002</v>
      </c>
      <c r="Y751" s="11">
        <v>23.526730000000001</v>
      </c>
      <c r="Z751" s="11">
        <v>1.23201</v>
      </c>
      <c r="AA751" s="11">
        <v>2.6483300000000001</v>
      </c>
      <c r="AB751" s="11">
        <v>1.43415</v>
      </c>
      <c r="AC751" s="11">
        <v>5.3144999999999998</v>
      </c>
      <c r="AD751" s="71">
        <f t="shared" si="36"/>
        <v>1.3815</v>
      </c>
      <c r="AE751" s="71">
        <f t="shared" si="37"/>
        <v>0</v>
      </c>
      <c r="AF751" s="71">
        <f t="shared" si="38"/>
        <v>0</v>
      </c>
      <c r="AG751" s="277" t="s">
        <v>908</v>
      </c>
      <c r="AH751" s="277" t="s">
        <v>529</v>
      </c>
      <c r="AI751" s="276" t="s">
        <v>530</v>
      </c>
      <c r="AJ751" s="276" t="s">
        <v>531</v>
      </c>
      <c r="AK751" s="276" t="s">
        <v>266</v>
      </c>
      <c r="AL751" s="277" t="s">
        <v>59</v>
      </c>
      <c r="AM751" s="276" t="s">
        <v>517</v>
      </c>
      <c r="AN751" s="276" t="s">
        <v>518</v>
      </c>
      <c r="AO751" s="277" t="s">
        <v>519</v>
      </c>
    </row>
    <row r="752" spans="1:41" ht="15" thickBot="1" x14ac:dyDescent="0.4">
      <c r="A752" s="8">
        <v>2025</v>
      </c>
      <c r="B752" s="9" t="s">
        <v>54</v>
      </c>
      <c r="C752" s="9" t="s">
        <v>59</v>
      </c>
      <c r="D752" s="9" t="s">
        <v>266</v>
      </c>
      <c r="E752" s="9" t="s">
        <v>32</v>
      </c>
      <c r="F752" s="8">
        <v>2035</v>
      </c>
      <c r="G752" s="11">
        <v>0</v>
      </c>
      <c r="H752" s="11">
        <v>1.986</v>
      </c>
      <c r="I752" s="11">
        <v>1.8911</v>
      </c>
      <c r="J752" s="11">
        <v>2.1282399999999999</v>
      </c>
      <c r="K752" s="11">
        <v>1.6962200000000001</v>
      </c>
      <c r="L752" s="11">
        <v>2.2704300000000002</v>
      </c>
      <c r="M752" s="11" t="s">
        <v>35</v>
      </c>
      <c r="N752" s="11">
        <v>1.21879</v>
      </c>
      <c r="O752" s="11" t="s">
        <v>35</v>
      </c>
      <c r="P752" s="11">
        <v>4.9215</v>
      </c>
      <c r="Q752" s="11">
        <v>2.09361</v>
      </c>
      <c r="R752" s="11">
        <v>1.0348299999999999</v>
      </c>
      <c r="S752" s="11">
        <v>0</v>
      </c>
      <c r="T752" s="11">
        <v>20.566369999999999</v>
      </c>
      <c r="U752" s="11">
        <v>4.3280399999999997</v>
      </c>
      <c r="V752" s="11">
        <v>0</v>
      </c>
      <c r="W752" s="11">
        <v>0</v>
      </c>
      <c r="X752" s="11">
        <v>4.3280399999999997</v>
      </c>
      <c r="Y752" s="11">
        <v>24.894410000000001</v>
      </c>
      <c r="Z752" s="11">
        <v>1.4554800000000001</v>
      </c>
      <c r="AA752" s="11">
        <v>2.5322100000000001</v>
      </c>
      <c r="AB752" s="11">
        <v>1.57222</v>
      </c>
      <c r="AC752" s="11">
        <v>5.5599100000000004</v>
      </c>
      <c r="AD752" s="71">
        <f t="shared" si="36"/>
        <v>1.3257000000000001</v>
      </c>
      <c r="AE752" s="71">
        <f t="shared" si="37"/>
        <v>0</v>
      </c>
      <c r="AF752" s="71">
        <f t="shared" si="38"/>
        <v>0</v>
      </c>
      <c r="AG752" s="277" t="s">
        <v>908</v>
      </c>
      <c r="AH752" s="277" t="s">
        <v>529</v>
      </c>
      <c r="AI752" s="276" t="s">
        <v>530</v>
      </c>
      <c r="AJ752" s="276" t="s">
        <v>531</v>
      </c>
      <c r="AK752" s="276" t="s">
        <v>266</v>
      </c>
      <c r="AL752" s="277" t="s">
        <v>59</v>
      </c>
      <c r="AM752" s="276" t="s">
        <v>517</v>
      </c>
      <c r="AN752" s="276" t="s">
        <v>518</v>
      </c>
      <c r="AO752" s="277" t="s">
        <v>519</v>
      </c>
    </row>
    <row r="753" spans="1:41" ht="23.5" thickBot="1" x14ac:dyDescent="0.4">
      <c r="A753" s="8">
        <v>2025</v>
      </c>
      <c r="B753" s="9" t="s">
        <v>60</v>
      </c>
      <c r="C753" s="9" t="s">
        <v>61</v>
      </c>
      <c r="D753" s="9" t="s">
        <v>267</v>
      </c>
      <c r="E753" s="97" t="s">
        <v>29</v>
      </c>
      <c r="F753" s="8">
        <v>2025</v>
      </c>
      <c r="G753" s="10">
        <v>0</v>
      </c>
      <c r="H753" s="10">
        <v>87</v>
      </c>
      <c r="I753" s="10">
        <v>70</v>
      </c>
      <c r="J753" s="10">
        <v>86</v>
      </c>
      <c r="K753" s="10">
        <v>59</v>
      </c>
      <c r="L753" s="10">
        <v>101</v>
      </c>
      <c r="M753" s="10">
        <v>30</v>
      </c>
      <c r="N753" s="10">
        <v>95</v>
      </c>
      <c r="O753" s="10">
        <v>53</v>
      </c>
      <c r="P753" s="10">
        <v>103</v>
      </c>
      <c r="Q753" s="10">
        <v>85</v>
      </c>
      <c r="R753" s="10">
        <v>38</v>
      </c>
      <c r="S753" s="10">
        <v>22</v>
      </c>
      <c r="T753" s="10">
        <v>829</v>
      </c>
      <c r="U753" s="10">
        <v>111</v>
      </c>
      <c r="V753" s="10">
        <v>0</v>
      </c>
      <c r="W753" s="10">
        <v>6</v>
      </c>
      <c r="X753" s="10">
        <v>117</v>
      </c>
      <c r="Y753" s="10">
        <v>946</v>
      </c>
      <c r="Z753" s="10">
        <v>37</v>
      </c>
      <c r="AA753" s="10">
        <v>152</v>
      </c>
      <c r="AB753" s="10">
        <v>87</v>
      </c>
      <c r="AC753" s="10">
        <v>276</v>
      </c>
      <c r="AD753" s="71">
        <f t="shared" si="36"/>
        <v>0</v>
      </c>
      <c r="AE753" s="71">
        <f t="shared" si="37"/>
        <v>0</v>
      </c>
      <c r="AF753" s="71">
        <f t="shared" si="38"/>
        <v>0</v>
      </c>
      <c r="AG753" s="277" t="s">
        <v>905</v>
      </c>
      <c r="AH753" s="277" t="s">
        <v>532</v>
      </c>
      <c r="AI753" s="276" t="s">
        <v>533</v>
      </c>
      <c r="AJ753" s="276" t="s">
        <v>534</v>
      </c>
      <c r="AK753" s="276" t="s">
        <v>535</v>
      </c>
      <c r="AL753" s="277" t="s">
        <v>536</v>
      </c>
      <c r="AM753" s="276" t="s">
        <v>537</v>
      </c>
      <c r="AN753" s="276" t="s">
        <v>474</v>
      </c>
      <c r="AO753" s="277" t="s">
        <v>475</v>
      </c>
    </row>
    <row r="754" spans="1:41" ht="15" thickBot="1" x14ac:dyDescent="0.4">
      <c r="A754" s="8">
        <v>2025</v>
      </c>
      <c r="B754" s="9" t="s">
        <v>60</v>
      </c>
      <c r="C754" s="9" t="s">
        <v>61</v>
      </c>
      <c r="D754" s="9" t="s">
        <v>267</v>
      </c>
      <c r="E754" s="9" t="s">
        <v>30</v>
      </c>
      <c r="F754" s="8">
        <v>2025</v>
      </c>
      <c r="G754" s="11">
        <v>0</v>
      </c>
      <c r="H754" s="11">
        <v>0.27750999999999998</v>
      </c>
      <c r="I754" s="11">
        <v>0.23413</v>
      </c>
      <c r="J754" s="11">
        <v>0.26996999999999999</v>
      </c>
      <c r="K754" s="11">
        <v>0.20018</v>
      </c>
      <c r="L754" s="11">
        <v>0.32777000000000001</v>
      </c>
      <c r="M754" s="11">
        <v>9.4759999999999997E-2</v>
      </c>
      <c r="N754" s="11">
        <v>0.31152999999999997</v>
      </c>
      <c r="O754" s="11">
        <v>0.17041999999999999</v>
      </c>
      <c r="P754" s="11">
        <v>0.36051</v>
      </c>
      <c r="Q754" s="11">
        <v>0.30097000000000002</v>
      </c>
      <c r="R754" s="11">
        <v>0.12432</v>
      </c>
      <c r="S754" s="11">
        <v>7.3279999999999998E-2</v>
      </c>
      <c r="T754" s="11">
        <v>2.7453400000000001</v>
      </c>
      <c r="U754" s="11">
        <v>0.57828000000000002</v>
      </c>
      <c r="V754" s="11">
        <v>0</v>
      </c>
      <c r="W754" s="11">
        <v>4.206E-2</v>
      </c>
      <c r="X754" s="11">
        <v>0.62034</v>
      </c>
      <c r="Y754" s="11">
        <v>3.3656799999999998</v>
      </c>
      <c r="Z754" s="11">
        <v>3.3509999999999998E-2</v>
      </c>
      <c r="AA754" s="11">
        <v>0.12404</v>
      </c>
      <c r="AB754" s="11">
        <v>7.1609999999999993E-2</v>
      </c>
      <c r="AC754" s="11">
        <v>0.22916</v>
      </c>
      <c r="AD754" s="71">
        <f t="shared" si="36"/>
        <v>0</v>
      </c>
      <c r="AE754" s="71">
        <f t="shared" si="37"/>
        <v>0</v>
      </c>
      <c r="AF754" s="71">
        <f t="shared" si="38"/>
        <v>0</v>
      </c>
      <c r="AG754" s="277" t="s">
        <v>906</v>
      </c>
      <c r="AH754" s="277" t="s">
        <v>532</v>
      </c>
      <c r="AI754" s="276" t="s">
        <v>533</v>
      </c>
      <c r="AJ754" s="276" t="s">
        <v>534</v>
      </c>
      <c r="AK754" s="276" t="s">
        <v>535</v>
      </c>
      <c r="AL754" s="277" t="s">
        <v>536</v>
      </c>
      <c r="AM754" s="276" t="s">
        <v>537</v>
      </c>
      <c r="AN754" s="276" t="s">
        <v>474</v>
      </c>
      <c r="AO754" s="277" t="s">
        <v>475</v>
      </c>
    </row>
    <row r="755" spans="1:41" ht="15" thickBot="1" x14ac:dyDescent="0.4">
      <c r="A755" s="8">
        <v>2025</v>
      </c>
      <c r="B755" s="9" t="s">
        <v>60</v>
      </c>
      <c r="C755" s="9" t="s">
        <v>61</v>
      </c>
      <c r="D755" s="9" t="s">
        <v>267</v>
      </c>
      <c r="E755" s="9" t="s">
        <v>30</v>
      </c>
      <c r="F755" s="8">
        <v>2026</v>
      </c>
      <c r="G755" s="11">
        <v>0</v>
      </c>
      <c r="H755" s="11">
        <v>0.28377999999999998</v>
      </c>
      <c r="I755" s="11">
        <v>0.24027000000000001</v>
      </c>
      <c r="J755" s="11">
        <v>0.27200999999999997</v>
      </c>
      <c r="K755" s="11">
        <v>0.20257</v>
      </c>
      <c r="L755" s="11">
        <v>0.34066999999999997</v>
      </c>
      <c r="M755" s="11">
        <v>9.5280000000000004E-2</v>
      </c>
      <c r="N755" s="11">
        <v>0.31097999999999998</v>
      </c>
      <c r="O755" s="11">
        <v>0.17261000000000001</v>
      </c>
      <c r="P755" s="11">
        <v>0.35821999999999998</v>
      </c>
      <c r="Q755" s="11">
        <v>0.30129</v>
      </c>
      <c r="R755" s="11">
        <v>0.1229</v>
      </c>
      <c r="S755" s="11">
        <v>7.1900000000000006E-2</v>
      </c>
      <c r="T755" s="11">
        <v>2.7724899999999999</v>
      </c>
      <c r="U755" s="11">
        <v>0.60541999999999996</v>
      </c>
      <c r="V755" s="11">
        <v>0</v>
      </c>
      <c r="W755" s="11">
        <v>4.6890000000000001E-2</v>
      </c>
      <c r="X755" s="11">
        <v>0.65230999999999995</v>
      </c>
      <c r="Y755" s="11">
        <v>3.4247999999999998</v>
      </c>
      <c r="Z755" s="11">
        <v>3.3349999999999998E-2</v>
      </c>
      <c r="AA755" s="11">
        <v>0.13250000000000001</v>
      </c>
      <c r="AB755" s="11">
        <v>7.7280000000000001E-2</v>
      </c>
      <c r="AC755" s="11">
        <v>0.24313000000000001</v>
      </c>
      <c r="AD755" s="71">
        <f t="shared" si="36"/>
        <v>0</v>
      </c>
      <c r="AE755" s="71">
        <f t="shared" si="37"/>
        <v>0</v>
      </c>
      <c r="AF755" s="71">
        <f t="shared" si="38"/>
        <v>0</v>
      </c>
      <c r="AG755" s="277" t="s">
        <v>906</v>
      </c>
      <c r="AH755" s="277" t="s">
        <v>532</v>
      </c>
      <c r="AI755" s="276" t="s">
        <v>533</v>
      </c>
      <c r="AJ755" s="276" t="s">
        <v>534</v>
      </c>
      <c r="AK755" s="276" t="s">
        <v>535</v>
      </c>
      <c r="AL755" s="277" t="s">
        <v>536</v>
      </c>
      <c r="AM755" s="276" t="s">
        <v>537</v>
      </c>
      <c r="AN755" s="276" t="s">
        <v>474</v>
      </c>
      <c r="AO755" s="277" t="s">
        <v>475</v>
      </c>
    </row>
    <row r="756" spans="1:41" ht="15" thickBot="1" x14ac:dyDescent="0.4">
      <c r="A756" s="8">
        <v>2025</v>
      </c>
      <c r="B756" s="9" t="s">
        <v>60</v>
      </c>
      <c r="C756" s="9" t="s">
        <v>61</v>
      </c>
      <c r="D756" s="9" t="s">
        <v>267</v>
      </c>
      <c r="E756" s="9" t="s">
        <v>30</v>
      </c>
      <c r="F756" s="8">
        <v>2027</v>
      </c>
      <c r="G756" s="11">
        <v>0</v>
      </c>
      <c r="H756" s="11">
        <v>0.28433999999999998</v>
      </c>
      <c r="I756" s="11">
        <v>0.24487999999999999</v>
      </c>
      <c r="J756" s="11">
        <v>0.27252999999999999</v>
      </c>
      <c r="K756" s="11">
        <v>0.21045</v>
      </c>
      <c r="L756" s="11">
        <v>0.34836</v>
      </c>
      <c r="M756" s="11">
        <v>9.9769999999999998E-2</v>
      </c>
      <c r="N756" s="11">
        <v>0.30353999999999998</v>
      </c>
      <c r="O756" s="11">
        <v>0.17151</v>
      </c>
      <c r="P756" s="11">
        <v>0.35621999999999998</v>
      </c>
      <c r="Q756" s="11">
        <v>0.30120999999999998</v>
      </c>
      <c r="R756" s="11">
        <v>0.11957</v>
      </c>
      <c r="S756" s="11">
        <v>6.9570000000000007E-2</v>
      </c>
      <c r="T756" s="11">
        <v>2.7819500000000001</v>
      </c>
      <c r="U756" s="11">
        <v>0.63687000000000005</v>
      </c>
      <c r="V756" s="11">
        <v>0</v>
      </c>
      <c r="W756" s="11">
        <v>4.6530000000000002E-2</v>
      </c>
      <c r="X756" s="11">
        <v>0.68340000000000001</v>
      </c>
      <c r="Y756" s="11">
        <v>3.4653499999999999</v>
      </c>
      <c r="Z756" s="11">
        <v>3.288E-2</v>
      </c>
      <c r="AA756" s="11">
        <v>0.13636999999999999</v>
      </c>
      <c r="AB756" s="11">
        <v>7.6660000000000006E-2</v>
      </c>
      <c r="AC756" s="11">
        <v>0.24590999999999999</v>
      </c>
      <c r="AD756" s="71">
        <f t="shared" si="36"/>
        <v>0</v>
      </c>
      <c r="AE756" s="71">
        <f t="shared" si="37"/>
        <v>0</v>
      </c>
      <c r="AF756" s="71">
        <f t="shared" si="38"/>
        <v>0</v>
      </c>
      <c r="AG756" s="277" t="s">
        <v>906</v>
      </c>
      <c r="AH756" s="277" t="s">
        <v>532</v>
      </c>
      <c r="AI756" s="276" t="s">
        <v>533</v>
      </c>
      <c r="AJ756" s="276" t="s">
        <v>534</v>
      </c>
      <c r="AK756" s="276" t="s">
        <v>535</v>
      </c>
      <c r="AL756" s="277" t="s">
        <v>536</v>
      </c>
      <c r="AM756" s="276" t="s">
        <v>537</v>
      </c>
      <c r="AN756" s="276" t="s">
        <v>474</v>
      </c>
      <c r="AO756" s="277" t="s">
        <v>475</v>
      </c>
    </row>
    <row r="757" spans="1:41" ht="15" thickBot="1" x14ac:dyDescent="0.4">
      <c r="A757" s="8">
        <v>2025</v>
      </c>
      <c r="B757" s="9" t="s">
        <v>60</v>
      </c>
      <c r="C757" s="9" t="s">
        <v>61</v>
      </c>
      <c r="D757" s="9" t="s">
        <v>267</v>
      </c>
      <c r="E757" s="9" t="s">
        <v>30</v>
      </c>
      <c r="F757" s="8">
        <v>2028</v>
      </c>
      <c r="G757" s="11">
        <v>0</v>
      </c>
      <c r="H757" s="11">
        <v>0.28605000000000003</v>
      </c>
      <c r="I757" s="11">
        <v>0.24660000000000001</v>
      </c>
      <c r="J757" s="11">
        <v>0.2727</v>
      </c>
      <c r="K757" s="11">
        <v>0.21542</v>
      </c>
      <c r="L757" s="11">
        <v>0.34876000000000001</v>
      </c>
      <c r="M757" s="11">
        <v>9.9339999999999998E-2</v>
      </c>
      <c r="N757" s="11">
        <v>0.29326999999999998</v>
      </c>
      <c r="O757" s="11">
        <v>0.16930000000000001</v>
      </c>
      <c r="P757" s="11">
        <v>0.35571000000000003</v>
      </c>
      <c r="Q757" s="11">
        <v>0.30334</v>
      </c>
      <c r="R757" s="11">
        <v>0.11425</v>
      </c>
      <c r="S757" s="11">
        <v>6.7919999999999994E-2</v>
      </c>
      <c r="T757" s="11">
        <v>2.7726500000000001</v>
      </c>
      <c r="U757" s="11">
        <v>0.66590000000000005</v>
      </c>
      <c r="V757" s="11">
        <v>0</v>
      </c>
      <c r="W757" s="11">
        <v>5.0020000000000002E-2</v>
      </c>
      <c r="X757" s="11">
        <v>0.71592</v>
      </c>
      <c r="Y757" s="11">
        <v>3.4885700000000002</v>
      </c>
      <c r="Z757" s="11">
        <v>3.2190000000000003E-2</v>
      </c>
      <c r="AA757" s="11">
        <v>0.13571</v>
      </c>
      <c r="AB757" s="11">
        <v>8.0610000000000001E-2</v>
      </c>
      <c r="AC757" s="11">
        <v>0.24851000000000001</v>
      </c>
      <c r="AD757" s="71">
        <f t="shared" si="36"/>
        <v>0</v>
      </c>
      <c r="AE757" s="71">
        <f t="shared" si="37"/>
        <v>0</v>
      </c>
      <c r="AF757" s="71">
        <f t="shared" si="38"/>
        <v>0</v>
      </c>
      <c r="AG757" s="277" t="s">
        <v>906</v>
      </c>
      <c r="AH757" s="277" t="s">
        <v>532</v>
      </c>
      <c r="AI757" s="276" t="s">
        <v>533</v>
      </c>
      <c r="AJ757" s="276" t="s">
        <v>534</v>
      </c>
      <c r="AK757" s="276" t="s">
        <v>535</v>
      </c>
      <c r="AL757" s="277" t="s">
        <v>536</v>
      </c>
      <c r="AM757" s="276" t="s">
        <v>537</v>
      </c>
      <c r="AN757" s="276" t="s">
        <v>474</v>
      </c>
      <c r="AO757" s="277" t="s">
        <v>475</v>
      </c>
    </row>
    <row r="758" spans="1:41" ht="15" thickBot="1" x14ac:dyDescent="0.4">
      <c r="A758" s="8">
        <v>2025</v>
      </c>
      <c r="B758" s="9" t="s">
        <v>60</v>
      </c>
      <c r="C758" s="9" t="s">
        <v>61</v>
      </c>
      <c r="D758" s="9" t="s">
        <v>267</v>
      </c>
      <c r="E758" s="9" t="s">
        <v>30</v>
      </c>
      <c r="F758" s="8">
        <v>2029</v>
      </c>
      <c r="G758" s="11">
        <v>0</v>
      </c>
      <c r="H758" s="11">
        <v>0.28552</v>
      </c>
      <c r="I758" s="11">
        <v>0.25012000000000001</v>
      </c>
      <c r="J758" s="11">
        <v>0.27079999999999999</v>
      </c>
      <c r="K758" s="11">
        <v>0.21718999999999999</v>
      </c>
      <c r="L758" s="11">
        <v>0.34941</v>
      </c>
      <c r="M758" s="11">
        <v>9.9940000000000001E-2</v>
      </c>
      <c r="N758" s="11">
        <v>0.28992000000000001</v>
      </c>
      <c r="O758" s="11">
        <v>0.16613</v>
      </c>
      <c r="P758" s="11">
        <v>0.35542000000000001</v>
      </c>
      <c r="Q758" s="11">
        <v>0.30044999999999999</v>
      </c>
      <c r="R758" s="11">
        <v>0.10933</v>
      </c>
      <c r="S758" s="11">
        <v>6.6479999999999997E-2</v>
      </c>
      <c r="T758" s="11">
        <v>2.76071</v>
      </c>
      <c r="U758" s="11">
        <v>0.7006</v>
      </c>
      <c r="V758" s="11">
        <v>0</v>
      </c>
      <c r="W758" s="11">
        <v>5.2139999999999999E-2</v>
      </c>
      <c r="X758" s="11">
        <v>0.75273000000000001</v>
      </c>
      <c r="Y758" s="11">
        <v>3.5134500000000002</v>
      </c>
      <c r="Z758" s="11">
        <v>3.3329999999999999E-2</v>
      </c>
      <c r="AA758" s="11">
        <v>0.14194999999999999</v>
      </c>
      <c r="AB758" s="11">
        <v>7.6609999999999998E-2</v>
      </c>
      <c r="AC758" s="11">
        <v>0.25189</v>
      </c>
      <c r="AD758" s="71">
        <f t="shared" si="36"/>
        <v>0</v>
      </c>
      <c r="AE758" s="71">
        <f t="shared" si="37"/>
        <v>0</v>
      </c>
      <c r="AF758" s="71">
        <f t="shared" si="38"/>
        <v>0</v>
      </c>
      <c r="AG758" s="277" t="s">
        <v>906</v>
      </c>
      <c r="AH758" s="277" t="s">
        <v>532</v>
      </c>
      <c r="AI758" s="276" t="s">
        <v>533</v>
      </c>
      <c r="AJ758" s="276" t="s">
        <v>534</v>
      </c>
      <c r="AK758" s="276" t="s">
        <v>535</v>
      </c>
      <c r="AL758" s="277" t="s">
        <v>536</v>
      </c>
      <c r="AM758" s="276" t="s">
        <v>537</v>
      </c>
      <c r="AN758" s="276" t="s">
        <v>474</v>
      </c>
      <c r="AO758" s="277" t="s">
        <v>475</v>
      </c>
    </row>
    <row r="759" spans="1:41" ht="15" thickBot="1" x14ac:dyDescent="0.4">
      <c r="A759" s="8">
        <v>2025</v>
      </c>
      <c r="B759" s="9" t="s">
        <v>60</v>
      </c>
      <c r="C759" s="9" t="s">
        <v>61</v>
      </c>
      <c r="D759" s="9" t="s">
        <v>267</v>
      </c>
      <c r="E759" s="9" t="s">
        <v>30</v>
      </c>
      <c r="F759" s="8">
        <v>2030</v>
      </c>
      <c r="G759" s="11">
        <v>0</v>
      </c>
      <c r="H759" s="11">
        <v>0.28998000000000002</v>
      </c>
      <c r="I759" s="11">
        <v>0.24979000000000001</v>
      </c>
      <c r="J759" s="11">
        <v>0.26606000000000002</v>
      </c>
      <c r="K759" s="11">
        <v>0.21808</v>
      </c>
      <c r="L759" s="11">
        <v>0.34738000000000002</v>
      </c>
      <c r="M759" s="11">
        <v>0.10262</v>
      </c>
      <c r="N759" s="11">
        <v>0.28358</v>
      </c>
      <c r="O759" s="11">
        <v>0.15864</v>
      </c>
      <c r="P759" s="11">
        <v>0.35539999999999999</v>
      </c>
      <c r="Q759" s="11">
        <v>0.30101</v>
      </c>
      <c r="R759" s="11">
        <v>0.10155</v>
      </c>
      <c r="S759" s="11">
        <v>6.6299999999999998E-2</v>
      </c>
      <c r="T759" s="11">
        <v>2.7404000000000002</v>
      </c>
      <c r="U759" s="11">
        <v>0.74658999999999998</v>
      </c>
      <c r="V759" s="11">
        <v>0</v>
      </c>
      <c r="W759" s="11">
        <v>5.509E-2</v>
      </c>
      <c r="X759" s="11">
        <v>0.80167999999999995</v>
      </c>
      <c r="Y759" s="11">
        <v>3.5420799999999999</v>
      </c>
      <c r="Z759" s="11">
        <v>3.3919999999999999E-2</v>
      </c>
      <c r="AA759" s="11">
        <v>0.14213999999999999</v>
      </c>
      <c r="AB759" s="11">
        <v>7.5160000000000005E-2</v>
      </c>
      <c r="AC759" s="11">
        <v>0.25122</v>
      </c>
      <c r="AD759" s="71">
        <f t="shared" si="36"/>
        <v>0</v>
      </c>
      <c r="AE759" s="71">
        <f t="shared" si="37"/>
        <v>0</v>
      </c>
      <c r="AF759" s="71">
        <f t="shared" si="38"/>
        <v>0</v>
      </c>
      <c r="AG759" s="277" t="s">
        <v>906</v>
      </c>
      <c r="AH759" s="277" t="s">
        <v>532</v>
      </c>
      <c r="AI759" s="276" t="s">
        <v>533</v>
      </c>
      <c r="AJ759" s="276" t="s">
        <v>534</v>
      </c>
      <c r="AK759" s="276" t="s">
        <v>535</v>
      </c>
      <c r="AL759" s="277" t="s">
        <v>536</v>
      </c>
      <c r="AM759" s="276" t="s">
        <v>537</v>
      </c>
      <c r="AN759" s="276" t="s">
        <v>474</v>
      </c>
      <c r="AO759" s="277" t="s">
        <v>475</v>
      </c>
    </row>
    <row r="760" spans="1:41" ht="15" thickBot="1" x14ac:dyDescent="0.4">
      <c r="A760" s="8">
        <v>2025</v>
      </c>
      <c r="B760" s="9" t="s">
        <v>60</v>
      </c>
      <c r="C760" s="9" t="s">
        <v>61</v>
      </c>
      <c r="D760" s="9" t="s">
        <v>267</v>
      </c>
      <c r="E760" s="9" t="s">
        <v>30</v>
      </c>
      <c r="F760" s="8">
        <v>2031</v>
      </c>
      <c r="G760" s="11">
        <v>0</v>
      </c>
      <c r="H760" s="11">
        <v>0.29660999999999998</v>
      </c>
      <c r="I760" s="11">
        <v>0.24751000000000001</v>
      </c>
      <c r="J760" s="11">
        <v>0.26339000000000001</v>
      </c>
      <c r="K760" s="11">
        <v>0.22070000000000001</v>
      </c>
      <c r="L760" s="11">
        <v>0.34023999999999999</v>
      </c>
      <c r="M760" s="11">
        <v>0.10332</v>
      </c>
      <c r="N760" s="11">
        <v>0.27727000000000002</v>
      </c>
      <c r="O760" s="11">
        <v>0.15251000000000001</v>
      </c>
      <c r="P760" s="11">
        <v>0.35196</v>
      </c>
      <c r="Q760" s="11">
        <v>0.29626999999999998</v>
      </c>
      <c r="R760" s="11">
        <v>9.6890000000000004E-2</v>
      </c>
      <c r="S760" s="11">
        <v>6.6350000000000006E-2</v>
      </c>
      <c r="T760" s="11">
        <v>2.7130100000000001</v>
      </c>
      <c r="U760" s="11">
        <v>0.77124000000000004</v>
      </c>
      <c r="V760" s="11">
        <v>0</v>
      </c>
      <c r="W760" s="11">
        <v>5.7410000000000003E-2</v>
      </c>
      <c r="X760" s="11">
        <v>0.82864000000000004</v>
      </c>
      <c r="Y760" s="11">
        <v>3.5416500000000002</v>
      </c>
      <c r="Z760" s="11">
        <v>3.3489999999999999E-2</v>
      </c>
      <c r="AA760" s="11">
        <v>0.13986999999999999</v>
      </c>
      <c r="AB760" s="11">
        <v>7.4340000000000003E-2</v>
      </c>
      <c r="AC760" s="11">
        <v>0.2477</v>
      </c>
      <c r="AD760" s="71">
        <f t="shared" si="36"/>
        <v>0</v>
      </c>
      <c r="AE760" s="71">
        <f t="shared" si="37"/>
        <v>0</v>
      </c>
      <c r="AF760" s="71">
        <f t="shared" si="38"/>
        <v>0</v>
      </c>
      <c r="AG760" s="277" t="s">
        <v>906</v>
      </c>
      <c r="AH760" s="277" t="s">
        <v>532</v>
      </c>
      <c r="AI760" s="276" t="s">
        <v>533</v>
      </c>
      <c r="AJ760" s="276" t="s">
        <v>534</v>
      </c>
      <c r="AK760" s="276" t="s">
        <v>535</v>
      </c>
      <c r="AL760" s="277" t="s">
        <v>536</v>
      </c>
      <c r="AM760" s="276" t="s">
        <v>537</v>
      </c>
      <c r="AN760" s="276" t="s">
        <v>474</v>
      </c>
      <c r="AO760" s="277" t="s">
        <v>475</v>
      </c>
    </row>
    <row r="761" spans="1:41" ht="15" thickBot="1" x14ac:dyDescent="0.4">
      <c r="A761" s="8">
        <v>2025</v>
      </c>
      <c r="B761" s="9" t="s">
        <v>60</v>
      </c>
      <c r="C761" s="9" t="s">
        <v>61</v>
      </c>
      <c r="D761" s="9" t="s">
        <v>267</v>
      </c>
      <c r="E761" s="9" t="s">
        <v>30</v>
      </c>
      <c r="F761" s="8">
        <v>2032</v>
      </c>
      <c r="G761" s="11">
        <v>0</v>
      </c>
      <c r="H761" s="11">
        <v>0.29801</v>
      </c>
      <c r="I761" s="11">
        <v>0.25135999999999997</v>
      </c>
      <c r="J761" s="11">
        <v>0.25668000000000002</v>
      </c>
      <c r="K761" s="11">
        <v>0.22478999999999999</v>
      </c>
      <c r="L761" s="11">
        <v>0.34061000000000002</v>
      </c>
      <c r="M761" s="11">
        <v>0.10242</v>
      </c>
      <c r="N761" s="11">
        <v>0.26749000000000001</v>
      </c>
      <c r="O761" s="11">
        <v>0.14724999999999999</v>
      </c>
      <c r="P761" s="11">
        <v>0.34882999999999997</v>
      </c>
      <c r="Q761" s="11">
        <v>0.29148000000000002</v>
      </c>
      <c r="R761" s="11">
        <v>9.2119999999999994E-2</v>
      </c>
      <c r="S761" s="11">
        <v>6.6000000000000003E-2</v>
      </c>
      <c r="T761" s="11">
        <v>2.6870400000000001</v>
      </c>
      <c r="U761" s="11">
        <v>0.81345999999999996</v>
      </c>
      <c r="V761" s="11">
        <v>0</v>
      </c>
      <c r="W761" s="11">
        <v>5.9119999999999999E-2</v>
      </c>
      <c r="X761" s="11">
        <v>0.87258000000000002</v>
      </c>
      <c r="Y761" s="11">
        <v>3.5596199999999998</v>
      </c>
      <c r="Z761" s="11">
        <v>3.218E-2</v>
      </c>
      <c r="AA761" s="11">
        <v>0.14580000000000001</v>
      </c>
      <c r="AB761" s="11">
        <v>7.6119999999999993E-2</v>
      </c>
      <c r="AC761" s="11">
        <v>0.25409999999999999</v>
      </c>
      <c r="AD761" s="71">
        <f t="shared" si="36"/>
        <v>0</v>
      </c>
      <c r="AE761" s="71">
        <f t="shared" si="37"/>
        <v>0</v>
      </c>
      <c r="AF761" s="71">
        <f t="shared" si="38"/>
        <v>0</v>
      </c>
      <c r="AG761" s="277" t="s">
        <v>906</v>
      </c>
      <c r="AH761" s="277" t="s">
        <v>532</v>
      </c>
      <c r="AI761" s="276" t="s">
        <v>533</v>
      </c>
      <c r="AJ761" s="276" t="s">
        <v>534</v>
      </c>
      <c r="AK761" s="276" t="s">
        <v>535</v>
      </c>
      <c r="AL761" s="277" t="s">
        <v>536</v>
      </c>
      <c r="AM761" s="276" t="s">
        <v>537</v>
      </c>
      <c r="AN761" s="276" t="s">
        <v>474</v>
      </c>
      <c r="AO761" s="277" t="s">
        <v>475</v>
      </c>
    </row>
    <row r="762" spans="1:41" ht="15" thickBot="1" x14ac:dyDescent="0.4">
      <c r="A762" s="8">
        <v>2025</v>
      </c>
      <c r="B762" s="9" t="s">
        <v>60</v>
      </c>
      <c r="C762" s="9" t="s">
        <v>61</v>
      </c>
      <c r="D762" s="9" t="s">
        <v>267</v>
      </c>
      <c r="E762" s="9" t="s">
        <v>30</v>
      </c>
      <c r="F762" s="8">
        <v>2033</v>
      </c>
      <c r="G762" s="11">
        <v>0</v>
      </c>
      <c r="H762" s="11">
        <v>0.29941000000000001</v>
      </c>
      <c r="I762" s="11">
        <v>0.25124000000000002</v>
      </c>
      <c r="J762" s="11">
        <v>0.25946999999999998</v>
      </c>
      <c r="K762" s="11">
        <v>0.22414000000000001</v>
      </c>
      <c r="L762" s="11">
        <v>0.33656000000000003</v>
      </c>
      <c r="M762" s="11">
        <v>0.10484</v>
      </c>
      <c r="N762" s="11">
        <v>0.26311000000000001</v>
      </c>
      <c r="O762" s="11">
        <v>0.1351</v>
      </c>
      <c r="P762" s="11">
        <v>0.34934999999999999</v>
      </c>
      <c r="Q762" s="11">
        <v>0.29289999999999999</v>
      </c>
      <c r="R762" s="11">
        <v>8.6379999999999998E-2</v>
      </c>
      <c r="S762" s="11">
        <v>6.3390000000000002E-2</v>
      </c>
      <c r="T762" s="11">
        <v>2.6659000000000002</v>
      </c>
      <c r="U762" s="11">
        <v>0.85679000000000005</v>
      </c>
      <c r="V762" s="11">
        <v>0</v>
      </c>
      <c r="W762" s="11">
        <v>6.0789999999999997E-2</v>
      </c>
      <c r="X762" s="11">
        <v>0.91757999999999995</v>
      </c>
      <c r="Y762" s="11">
        <v>3.5834899999999998</v>
      </c>
      <c r="Z762" s="11">
        <v>2.8719999999999999E-2</v>
      </c>
      <c r="AA762" s="11">
        <v>0.14624000000000001</v>
      </c>
      <c r="AB762" s="11">
        <v>7.9899999999999999E-2</v>
      </c>
      <c r="AC762" s="11">
        <v>0.25485999999999998</v>
      </c>
      <c r="AD762" s="71">
        <f t="shared" si="36"/>
        <v>0</v>
      </c>
      <c r="AE762" s="71">
        <f t="shared" si="37"/>
        <v>0</v>
      </c>
      <c r="AF762" s="71">
        <f t="shared" si="38"/>
        <v>0</v>
      </c>
      <c r="AG762" s="277" t="s">
        <v>906</v>
      </c>
      <c r="AH762" s="277" t="s">
        <v>532</v>
      </c>
      <c r="AI762" s="276" t="s">
        <v>533</v>
      </c>
      <c r="AJ762" s="276" t="s">
        <v>534</v>
      </c>
      <c r="AK762" s="276" t="s">
        <v>535</v>
      </c>
      <c r="AL762" s="277" t="s">
        <v>536</v>
      </c>
      <c r="AM762" s="276" t="s">
        <v>537</v>
      </c>
      <c r="AN762" s="276" t="s">
        <v>474</v>
      </c>
      <c r="AO762" s="277" t="s">
        <v>475</v>
      </c>
    </row>
    <row r="763" spans="1:41" ht="15" thickBot="1" x14ac:dyDescent="0.4">
      <c r="A763" s="8">
        <v>2025</v>
      </c>
      <c r="B763" s="9" t="s">
        <v>60</v>
      </c>
      <c r="C763" s="9" t="s">
        <v>61</v>
      </c>
      <c r="D763" s="9" t="s">
        <v>267</v>
      </c>
      <c r="E763" s="9" t="s">
        <v>30</v>
      </c>
      <c r="F763" s="8">
        <v>2034</v>
      </c>
      <c r="G763" s="11">
        <v>0</v>
      </c>
      <c r="H763" s="11">
        <v>0.30021999999999999</v>
      </c>
      <c r="I763" s="11">
        <v>0.25542999999999999</v>
      </c>
      <c r="J763" s="11">
        <v>0.25735000000000002</v>
      </c>
      <c r="K763" s="11">
        <v>0.22549</v>
      </c>
      <c r="L763" s="11">
        <v>0.32621</v>
      </c>
      <c r="M763" s="11">
        <v>0.10360999999999999</v>
      </c>
      <c r="N763" s="11">
        <v>0.25416</v>
      </c>
      <c r="O763" s="11">
        <v>0.13256000000000001</v>
      </c>
      <c r="P763" s="11">
        <v>0.34839999999999999</v>
      </c>
      <c r="Q763" s="11">
        <v>0.28536</v>
      </c>
      <c r="R763" s="11">
        <v>8.226E-2</v>
      </c>
      <c r="S763" s="11">
        <v>6.2520000000000006E-2</v>
      </c>
      <c r="T763" s="11">
        <v>2.6335600000000001</v>
      </c>
      <c r="U763" s="11">
        <v>0.89795999999999998</v>
      </c>
      <c r="V763" s="11">
        <v>0</v>
      </c>
      <c r="W763" s="11">
        <v>6.5089999999999995E-2</v>
      </c>
      <c r="X763" s="11">
        <v>0.96304999999999996</v>
      </c>
      <c r="Y763" s="11">
        <v>3.5966100000000001</v>
      </c>
      <c r="Z763" s="11">
        <v>3.1620000000000002E-2</v>
      </c>
      <c r="AA763" s="11">
        <v>0.14788999999999999</v>
      </c>
      <c r="AB763" s="11">
        <v>8.0519999999999994E-2</v>
      </c>
      <c r="AC763" s="11">
        <v>0.26002999999999998</v>
      </c>
      <c r="AD763" s="71">
        <f t="shared" si="36"/>
        <v>0</v>
      </c>
      <c r="AE763" s="71">
        <f t="shared" si="37"/>
        <v>0</v>
      </c>
      <c r="AF763" s="71">
        <f t="shared" si="38"/>
        <v>0</v>
      </c>
      <c r="AG763" s="277" t="s">
        <v>906</v>
      </c>
      <c r="AH763" s="277" t="s">
        <v>532</v>
      </c>
      <c r="AI763" s="276" t="s">
        <v>533</v>
      </c>
      <c r="AJ763" s="276" t="s">
        <v>534</v>
      </c>
      <c r="AK763" s="276" t="s">
        <v>535</v>
      </c>
      <c r="AL763" s="277" t="s">
        <v>536</v>
      </c>
      <c r="AM763" s="276" t="s">
        <v>537</v>
      </c>
      <c r="AN763" s="276" t="s">
        <v>474</v>
      </c>
      <c r="AO763" s="277" t="s">
        <v>475</v>
      </c>
    </row>
    <row r="764" spans="1:41" ht="15" thickBot="1" x14ac:dyDescent="0.4">
      <c r="A764" s="8">
        <v>2025</v>
      </c>
      <c r="B764" s="9" t="s">
        <v>60</v>
      </c>
      <c r="C764" s="9" t="s">
        <v>61</v>
      </c>
      <c r="D764" s="9" t="s">
        <v>267</v>
      </c>
      <c r="E764" s="9" t="s">
        <v>30</v>
      </c>
      <c r="F764" s="8">
        <v>2035</v>
      </c>
      <c r="G764" s="11">
        <v>0</v>
      </c>
      <c r="H764" s="11">
        <v>0.29277999999999998</v>
      </c>
      <c r="I764" s="11">
        <v>0.25594</v>
      </c>
      <c r="J764" s="11">
        <v>0.26185000000000003</v>
      </c>
      <c r="K764" s="11">
        <v>0.23025999999999999</v>
      </c>
      <c r="L764" s="11">
        <v>0.32346000000000003</v>
      </c>
      <c r="M764" s="11">
        <v>0.1003</v>
      </c>
      <c r="N764" s="11">
        <v>0.24693000000000001</v>
      </c>
      <c r="O764" s="11">
        <v>0.11806</v>
      </c>
      <c r="P764" s="11">
        <v>0.35120000000000001</v>
      </c>
      <c r="Q764" s="11">
        <v>0.28397</v>
      </c>
      <c r="R764" s="11">
        <v>7.6119999999999993E-2</v>
      </c>
      <c r="S764" s="11">
        <v>5.978E-2</v>
      </c>
      <c r="T764" s="11">
        <v>2.60066</v>
      </c>
      <c r="U764" s="11">
        <v>0.91142999999999996</v>
      </c>
      <c r="V764" s="11">
        <v>0</v>
      </c>
      <c r="W764" s="11">
        <v>6.0979999999999999E-2</v>
      </c>
      <c r="X764" s="11">
        <v>0.97241999999999995</v>
      </c>
      <c r="Y764" s="11">
        <v>3.57308</v>
      </c>
      <c r="Z764" s="11">
        <v>3.014E-2</v>
      </c>
      <c r="AA764" s="11">
        <v>0.14213999999999999</v>
      </c>
      <c r="AB764" s="11">
        <v>8.1809999999999994E-2</v>
      </c>
      <c r="AC764" s="11">
        <v>0.25408999999999998</v>
      </c>
      <c r="AD764" s="71">
        <f t="shared" si="36"/>
        <v>0</v>
      </c>
      <c r="AE764" s="71">
        <f t="shared" si="37"/>
        <v>0</v>
      </c>
      <c r="AF764" s="71">
        <f t="shared" si="38"/>
        <v>0</v>
      </c>
      <c r="AG764" s="277" t="s">
        <v>906</v>
      </c>
      <c r="AH764" s="277" t="s">
        <v>532</v>
      </c>
      <c r="AI764" s="276" t="s">
        <v>533</v>
      </c>
      <c r="AJ764" s="276" t="s">
        <v>534</v>
      </c>
      <c r="AK764" s="276" t="s">
        <v>535</v>
      </c>
      <c r="AL764" s="277" t="s">
        <v>536</v>
      </c>
      <c r="AM764" s="276" t="s">
        <v>537</v>
      </c>
      <c r="AN764" s="276" t="s">
        <v>474</v>
      </c>
      <c r="AO764" s="277" t="s">
        <v>475</v>
      </c>
    </row>
    <row r="765" spans="1:41" ht="15" thickBot="1" x14ac:dyDescent="0.4">
      <c r="A765" s="8">
        <v>2025</v>
      </c>
      <c r="B765" s="9" t="s">
        <v>60</v>
      </c>
      <c r="C765" s="9" t="s">
        <v>61</v>
      </c>
      <c r="D765" s="9" t="s">
        <v>267</v>
      </c>
      <c r="E765" s="9" t="s">
        <v>31</v>
      </c>
      <c r="F765" s="8">
        <v>2025</v>
      </c>
      <c r="G765" s="11" t="s">
        <v>381</v>
      </c>
      <c r="H765" s="11" t="s">
        <v>381</v>
      </c>
      <c r="I765" s="11" t="s">
        <v>381</v>
      </c>
      <c r="J765" s="11" t="s">
        <v>381</v>
      </c>
      <c r="K765" s="11" t="s">
        <v>381</v>
      </c>
      <c r="L765" s="11" t="s">
        <v>381</v>
      </c>
      <c r="M765" s="11" t="s">
        <v>381</v>
      </c>
      <c r="N765" s="11" t="s">
        <v>381</v>
      </c>
      <c r="O765" s="11" t="s">
        <v>381</v>
      </c>
      <c r="P765" s="11" t="s">
        <v>381</v>
      </c>
      <c r="Q765" s="11" t="s">
        <v>381</v>
      </c>
      <c r="R765" s="11" t="s">
        <v>381</v>
      </c>
      <c r="S765" s="11" t="s">
        <v>381</v>
      </c>
      <c r="T765" s="11" t="s">
        <v>381</v>
      </c>
      <c r="U765" s="11" t="s">
        <v>381</v>
      </c>
      <c r="V765" s="11" t="s">
        <v>381</v>
      </c>
      <c r="W765" s="11" t="s">
        <v>381</v>
      </c>
      <c r="X765" s="11" t="s">
        <v>381</v>
      </c>
      <c r="Y765" s="11" t="s">
        <v>381</v>
      </c>
      <c r="Z765" s="11">
        <v>0.12404</v>
      </c>
      <c r="AA765" s="11">
        <v>0.62080999999999997</v>
      </c>
      <c r="AB765" s="11">
        <v>0.23133000000000001</v>
      </c>
      <c r="AC765" s="11">
        <v>0.97618000000000005</v>
      </c>
      <c r="AD765" s="71"/>
      <c r="AE765" s="71"/>
      <c r="AF765" s="71">
        <f t="shared" si="38"/>
        <v>0</v>
      </c>
      <c r="AG765" s="277" t="s">
        <v>907</v>
      </c>
      <c r="AH765" s="277" t="s">
        <v>532</v>
      </c>
      <c r="AI765" s="276" t="s">
        <v>533</v>
      </c>
      <c r="AJ765" s="276" t="s">
        <v>534</v>
      </c>
      <c r="AK765" s="276" t="s">
        <v>535</v>
      </c>
      <c r="AL765" s="277" t="s">
        <v>536</v>
      </c>
      <c r="AM765" s="276" t="s">
        <v>537</v>
      </c>
      <c r="AN765" s="276" t="s">
        <v>474</v>
      </c>
      <c r="AO765" s="277" t="s">
        <v>475</v>
      </c>
    </row>
    <row r="766" spans="1:41" ht="15" thickBot="1" x14ac:dyDescent="0.4">
      <c r="A766" s="8">
        <v>2025</v>
      </c>
      <c r="B766" s="9" t="s">
        <v>60</v>
      </c>
      <c r="C766" s="9" t="s">
        <v>61</v>
      </c>
      <c r="D766" s="9" t="s">
        <v>267</v>
      </c>
      <c r="E766" s="9" t="s">
        <v>31</v>
      </c>
      <c r="F766" s="8">
        <v>2026</v>
      </c>
      <c r="G766" s="11" t="s">
        <v>381</v>
      </c>
      <c r="H766" s="11" t="s">
        <v>381</v>
      </c>
      <c r="I766" s="11" t="s">
        <v>381</v>
      </c>
      <c r="J766" s="11" t="s">
        <v>381</v>
      </c>
      <c r="K766" s="11" t="s">
        <v>381</v>
      </c>
      <c r="L766" s="11" t="s">
        <v>381</v>
      </c>
      <c r="M766" s="11" t="s">
        <v>381</v>
      </c>
      <c r="N766" s="11" t="s">
        <v>381</v>
      </c>
      <c r="O766" s="11" t="s">
        <v>381</v>
      </c>
      <c r="P766" s="11" t="s">
        <v>381</v>
      </c>
      <c r="Q766" s="11" t="s">
        <v>381</v>
      </c>
      <c r="R766" s="11" t="s">
        <v>381</v>
      </c>
      <c r="S766" s="11" t="s">
        <v>381</v>
      </c>
      <c r="T766" s="11" t="s">
        <v>381</v>
      </c>
      <c r="U766" s="11" t="s">
        <v>381</v>
      </c>
      <c r="V766" s="11" t="s">
        <v>381</v>
      </c>
      <c r="W766" s="11" t="s">
        <v>381</v>
      </c>
      <c r="X766" s="11" t="s">
        <v>381</v>
      </c>
      <c r="Y766" s="11" t="s">
        <v>381</v>
      </c>
      <c r="Z766" s="11">
        <v>0.12149</v>
      </c>
      <c r="AA766" s="11">
        <v>0.59097</v>
      </c>
      <c r="AB766" s="11">
        <v>0.23385</v>
      </c>
      <c r="AC766" s="11">
        <v>0.94630999999999998</v>
      </c>
      <c r="AD766" s="71"/>
      <c r="AE766" s="71"/>
      <c r="AF766" s="71">
        <f t="shared" si="38"/>
        <v>0</v>
      </c>
      <c r="AG766" s="277" t="s">
        <v>907</v>
      </c>
      <c r="AH766" s="277" t="s">
        <v>532</v>
      </c>
      <c r="AI766" s="276" t="s">
        <v>533</v>
      </c>
      <c r="AJ766" s="276" t="s">
        <v>534</v>
      </c>
      <c r="AK766" s="276" t="s">
        <v>535</v>
      </c>
      <c r="AL766" s="277" t="s">
        <v>536</v>
      </c>
      <c r="AM766" s="276" t="s">
        <v>537</v>
      </c>
      <c r="AN766" s="276" t="s">
        <v>474</v>
      </c>
      <c r="AO766" s="277" t="s">
        <v>475</v>
      </c>
    </row>
    <row r="767" spans="1:41" ht="15" thickBot="1" x14ac:dyDescent="0.4">
      <c r="A767" s="8">
        <v>2025</v>
      </c>
      <c r="B767" s="9" t="s">
        <v>60</v>
      </c>
      <c r="C767" s="9" t="s">
        <v>61</v>
      </c>
      <c r="D767" s="9" t="s">
        <v>267</v>
      </c>
      <c r="E767" s="9" t="s">
        <v>31</v>
      </c>
      <c r="F767" s="8">
        <v>2027</v>
      </c>
      <c r="G767" s="11" t="s">
        <v>381</v>
      </c>
      <c r="H767" s="11" t="s">
        <v>381</v>
      </c>
      <c r="I767" s="11" t="s">
        <v>381</v>
      </c>
      <c r="J767" s="11" t="s">
        <v>381</v>
      </c>
      <c r="K767" s="11" t="s">
        <v>381</v>
      </c>
      <c r="L767" s="11" t="s">
        <v>381</v>
      </c>
      <c r="M767" s="11" t="s">
        <v>381</v>
      </c>
      <c r="N767" s="11" t="s">
        <v>381</v>
      </c>
      <c r="O767" s="11" t="s">
        <v>381</v>
      </c>
      <c r="P767" s="11" t="s">
        <v>381</v>
      </c>
      <c r="Q767" s="11" t="s">
        <v>381</v>
      </c>
      <c r="R767" s="11" t="s">
        <v>381</v>
      </c>
      <c r="S767" s="11" t="s">
        <v>381</v>
      </c>
      <c r="T767" s="11" t="s">
        <v>381</v>
      </c>
      <c r="U767" s="11" t="s">
        <v>381</v>
      </c>
      <c r="V767" s="11" t="s">
        <v>381</v>
      </c>
      <c r="W767" s="11" t="s">
        <v>381</v>
      </c>
      <c r="X767" s="11" t="s">
        <v>381</v>
      </c>
      <c r="Y767" s="11" t="s">
        <v>381</v>
      </c>
      <c r="Z767" s="11">
        <v>0.1139</v>
      </c>
      <c r="AA767" s="11">
        <v>0.58447000000000005</v>
      </c>
      <c r="AB767" s="11">
        <v>0.23612</v>
      </c>
      <c r="AC767" s="11">
        <v>0.9345</v>
      </c>
      <c r="AD767" s="71"/>
      <c r="AE767" s="71"/>
      <c r="AF767" s="71">
        <f t="shared" si="38"/>
        <v>0</v>
      </c>
      <c r="AG767" s="277" t="s">
        <v>907</v>
      </c>
      <c r="AH767" s="277" t="s">
        <v>532</v>
      </c>
      <c r="AI767" s="276" t="s">
        <v>533</v>
      </c>
      <c r="AJ767" s="276" t="s">
        <v>534</v>
      </c>
      <c r="AK767" s="276" t="s">
        <v>535</v>
      </c>
      <c r="AL767" s="277" t="s">
        <v>536</v>
      </c>
      <c r="AM767" s="276" t="s">
        <v>537</v>
      </c>
      <c r="AN767" s="276" t="s">
        <v>474</v>
      </c>
      <c r="AO767" s="277" t="s">
        <v>475</v>
      </c>
    </row>
    <row r="768" spans="1:41" ht="15" thickBot="1" x14ac:dyDescent="0.4">
      <c r="A768" s="8">
        <v>2025</v>
      </c>
      <c r="B768" s="9" t="s">
        <v>60</v>
      </c>
      <c r="C768" s="9" t="s">
        <v>61</v>
      </c>
      <c r="D768" s="9" t="s">
        <v>267</v>
      </c>
      <c r="E768" s="9" t="s">
        <v>31</v>
      </c>
      <c r="F768" s="8">
        <v>2028</v>
      </c>
      <c r="G768" s="11" t="s">
        <v>381</v>
      </c>
      <c r="H768" s="11" t="s">
        <v>381</v>
      </c>
      <c r="I768" s="11" t="s">
        <v>381</v>
      </c>
      <c r="J768" s="11" t="s">
        <v>381</v>
      </c>
      <c r="K768" s="11" t="s">
        <v>381</v>
      </c>
      <c r="L768" s="11" t="s">
        <v>381</v>
      </c>
      <c r="M768" s="11" t="s">
        <v>381</v>
      </c>
      <c r="N768" s="11" t="s">
        <v>381</v>
      </c>
      <c r="O768" s="11" t="s">
        <v>381</v>
      </c>
      <c r="P768" s="11" t="s">
        <v>381</v>
      </c>
      <c r="Q768" s="11" t="s">
        <v>381</v>
      </c>
      <c r="R768" s="11" t="s">
        <v>381</v>
      </c>
      <c r="S768" s="11" t="s">
        <v>381</v>
      </c>
      <c r="T768" s="11" t="s">
        <v>381</v>
      </c>
      <c r="U768" s="11" t="s">
        <v>381</v>
      </c>
      <c r="V768" s="11" t="s">
        <v>381</v>
      </c>
      <c r="W768" s="11" t="s">
        <v>381</v>
      </c>
      <c r="X768" s="11" t="s">
        <v>381</v>
      </c>
      <c r="Y768" s="11" t="s">
        <v>381</v>
      </c>
      <c r="Z768" s="11">
        <v>9.7059999999999994E-2</v>
      </c>
      <c r="AA768" s="11">
        <v>0.61065000000000003</v>
      </c>
      <c r="AB768" s="11">
        <v>0.22772999999999999</v>
      </c>
      <c r="AC768" s="11">
        <v>0.93544000000000005</v>
      </c>
      <c r="AD768" s="71"/>
      <c r="AE768" s="71"/>
      <c r="AF768" s="71">
        <f t="shared" si="38"/>
        <v>0</v>
      </c>
      <c r="AG768" s="277" t="s">
        <v>907</v>
      </c>
      <c r="AH768" s="277" t="s">
        <v>532</v>
      </c>
      <c r="AI768" s="276" t="s">
        <v>533</v>
      </c>
      <c r="AJ768" s="276" t="s">
        <v>534</v>
      </c>
      <c r="AK768" s="276" t="s">
        <v>535</v>
      </c>
      <c r="AL768" s="277" t="s">
        <v>536</v>
      </c>
      <c r="AM768" s="276" t="s">
        <v>537</v>
      </c>
      <c r="AN768" s="276" t="s">
        <v>474</v>
      </c>
      <c r="AO768" s="277" t="s">
        <v>475</v>
      </c>
    </row>
    <row r="769" spans="1:41" ht="15" thickBot="1" x14ac:dyDescent="0.4">
      <c r="A769" s="8">
        <v>2025</v>
      </c>
      <c r="B769" s="9" t="s">
        <v>60</v>
      </c>
      <c r="C769" s="9" t="s">
        <v>61</v>
      </c>
      <c r="D769" s="9" t="s">
        <v>267</v>
      </c>
      <c r="E769" s="9" t="s">
        <v>31</v>
      </c>
      <c r="F769" s="8">
        <v>2029</v>
      </c>
      <c r="G769" s="11" t="s">
        <v>381</v>
      </c>
      <c r="H769" s="11" t="s">
        <v>381</v>
      </c>
      <c r="I769" s="11" t="s">
        <v>381</v>
      </c>
      <c r="J769" s="11" t="s">
        <v>381</v>
      </c>
      <c r="K769" s="11" t="s">
        <v>381</v>
      </c>
      <c r="L769" s="11" t="s">
        <v>381</v>
      </c>
      <c r="M769" s="11" t="s">
        <v>381</v>
      </c>
      <c r="N769" s="11" t="s">
        <v>381</v>
      </c>
      <c r="O769" s="11" t="s">
        <v>381</v>
      </c>
      <c r="P769" s="11" t="s">
        <v>381</v>
      </c>
      <c r="Q769" s="11" t="s">
        <v>381</v>
      </c>
      <c r="R769" s="11" t="s">
        <v>381</v>
      </c>
      <c r="S769" s="11" t="s">
        <v>381</v>
      </c>
      <c r="T769" s="11" t="s">
        <v>381</v>
      </c>
      <c r="U769" s="11" t="s">
        <v>381</v>
      </c>
      <c r="V769" s="11" t="s">
        <v>381</v>
      </c>
      <c r="W769" s="11" t="s">
        <v>381</v>
      </c>
      <c r="X769" s="11" t="s">
        <v>381</v>
      </c>
      <c r="Y769" s="11" t="s">
        <v>381</v>
      </c>
      <c r="Z769" s="11">
        <v>9.6199999999999994E-2</v>
      </c>
      <c r="AA769" s="11">
        <v>0.55752999999999997</v>
      </c>
      <c r="AB769" s="11">
        <v>0.22502</v>
      </c>
      <c r="AC769" s="11">
        <v>0.87875000000000003</v>
      </c>
      <c r="AD769" s="71"/>
      <c r="AE769" s="71"/>
      <c r="AF769" s="71">
        <f t="shared" si="38"/>
        <v>0</v>
      </c>
      <c r="AG769" s="277" t="s">
        <v>907</v>
      </c>
      <c r="AH769" s="277" t="s">
        <v>532</v>
      </c>
      <c r="AI769" s="276" t="s">
        <v>533</v>
      </c>
      <c r="AJ769" s="276" t="s">
        <v>534</v>
      </c>
      <c r="AK769" s="276" t="s">
        <v>535</v>
      </c>
      <c r="AL769" s="277" t="s">
        <v>536</v>
      </c>
      <c r="AM769" s="276" t="s">
        <v>537</v>
      </c>
      <c r="AN769" s="276" t="s">
        <v>474</v>
      </c>
      <c r="AO769" s="277" t="s">
        <v>475</v>
      </c>
    </row>
    <row r="770" spans="1:41" ht="15" thickBot="1" x14ac:dyDescent="0.4">
      <c r="A770" s="8">
        <v>2025</v>
      </c>
      <c r="B770" s="9" t="s">
        <v>60</v>
      </c>
      <c r="C770" s="9" t="s">
        <v>61</v>
      </c>
      <c r="D770" s="9" t="s">
        <v>267</v>
      </c>
      <c r="E770" s="9" t="s">
        <v>31</v>
      </c>
      <c r="F770" s="8">
        <v>2030</v>
      </c>
      <c r="G770" s="11" t="s">
        <v>381</v>
      </c>
      <c r="H770" s="11" t="s">
        <v>381</v>
      </c>
      <c r="I770" s="11" t="s">
        <v>381</v>
      </c>
      <c r="J770" s="11" t="s">
        <v>381</v>
      </c>
      <c r="K770" s="11" t="s">
        <v>381</v>
      </c>
      <c r="L770" s="11" t="s">
        <v>381</v>
      </c>
      <c r="M770" s="11" t="s">
        <v>381</v>
      </c>
      <c r="N770" s="11" t="s">
        <v>381</v>
      </c>
      <c r="O770" s="11" t="s">
        <v>381</v>
      </c>
      <c r="P770" s="11" t="s">
        <v>381</v>
      </c>
      <c r="Q770" s="11" t="s">
        <v>381</v>
      </c>
      <c r="R770" s="11" t="s">
        <v>381</v>
      </c>
      <c r="S770" s="11" t="s">
        <v>381</v>
      </c>
      <c r="T770" s="11" t="s">
        <v>381</v>
      </c>
      <c r="U770" s="11" t="s">
        <v>381</v>
      </c>
      <c r="V770" s="11" t="s">
        <v>381</v>
      </c>
      <c r="W770" s="11" t="s">
        <v>381</v>
      </c>
      <c r="X770" s="11" t="s">
        <v>381</v>
      </c>
      <c r="Y770" s="11" t="s">
        <v>381</v>
      </c>
      <c r="Z770" s="11">
        <v>0.10145</v>
      </c>
      <c r="AA770" s="11">
        <v>0.52566000000000002</v>
      </c>
      <c r="AB770" s="11">
        <v>0.22502</v>
      </c>
      <c r="AC770" s="11">
        <v>0.85213000000000005</v>
      </c>
      <c r="AD770" s="71"/>
      <c r="AE770" s="71"/>
      <c r="AF770" s="71">
        <f t="shared" si="38"/>
        <v>0</v>
      </c>
      <c r="AG770" s="277" t="s">
        <v>907</v>
      </c>
      <c r="AH770" s="277" t="s">
        <v>532</v>
      </c>
      <c r="AI770" s="276" t="s">
        <v>533</v>
      </c>
      <c r="AJ770" s="276" t="s">
        <v>534</v>
      </c>
      <c r="AK770" s="276" t="s">
        <v>535</v>
      </c>
      <c r="AL770" s="277" t="s">
        <v>536</v>
      </c>
      <c r="AM770" s="276" t="s">
        <v>537</v>
      </c>
      <c r="AN770" s="276" t="s">
        <v>474</v>
      </c>
      <c r="AO770" s="277" t="s">
        <v>475</v>
      </c>
    </row>
    <row r="771" spans="1:41" ht="15" thickBot="1" x14ac:dyDescent="0.4">
      <c r="A771" s="8">
        <v>2025</v>
      </c>
      <c r="B771" s="9" t="s">
        <v>60</v>
      </c>
      <c r="C771" s="9" t="s">
        <v>61</v>
      </c>
      <c r="D771" s="9" t="s">
        <v>267</v>
      </c>
      <c r="E771" s="9" t="s">
        <v>31</v>
      </c>
      <c r="F771" s="8">
        <v>2031</v>
      </c>
      <c r="G771" s="11" t="s">
        <v>381</v>
      </c>
      <c r="H771" s="11" t="s">
        <v>381</v>
      </c>
      <c r="I771" s="11" t="s">
        <v>381</v>
      </c>
      <c r="J771" s="11" t="s">
        <v>381</v>
      </c>
      <c r="K771" s="11" t="s">
        <v>381</v>
      </c>
      <c r="L771" s="11" t="s">
        <v>381</v>
      </c>
      <c r="M771" s="11" t="s">
        <v>381</v>
      </c>
      <c r="N771" s="11" t="s">
        <v>381</v>
      </c>
      <c r="O771" s="11" t="s">
        <v>381</v>
      </c>
      <c r="P771" s="11" t="s">
        <v>381</v>
      </c>
      <c r="Q771" s="11" t="s">
        <v>381</v>
      </c>
      <c r="R771" s="11" t="s">
        <v>381</v>
      </c>
      <c r="S771" s="11" t="s">
        <v>381</v>
      </c>
      <c r="T771" s="11" t="s">
        <v>381</v>
      </c>
      <c r="U771" s="11" t="s">
        <v>381</v>
      </c>
      <c r="V771" s="11" t="s">
        <v>381</v>
      </c>
      <c r="W771" s="11" t="s">
        <v>381</v>
      </c>
      <c r="X771" s="11" t="s">
        <v>381</v>
      </c>
      <c r="Y771" s="11" t="s">
        <v>381</v>
      </c>
      <c r="Z771" s="11">
        <v>0.10428999999999999</v>
      </c>
      <c r="AA771" s="11">
        <v>0.50048000000000004</v>
      </c>
      <c r="AB771" s="11">
        <v>0.23116</v>
      </c>
      <c r="AC771" s="11">
        <v>0.83594000000000002</v>
      </c>
      <c r="AD771" s="71"/>
      <c r="AE771" s="71"/>
      <c r="AF771" s="71">
        <f t="shared" si="38"/>
        <v>0</v>
      </c>
      <c r="AG771" s="277" t="s">
        <v>907</v>
      </c>
      <c r="AH771" s="277" t="s">
        <v>532</v>
      </c>
      <c r="AI771" s="276" t="s">
        <v>533</v>
      </c>
      <c r="AJ771" s="276" t="s">
        <v>534</v>
      </c>
      <c r="AK771" s="276" t="s">
        <v>535</v>
      </c>
      <c r="AL771" s="277" t="s">
        <v>536</v>
      </c>
      <c r="AM771" s="276" t="s">
        <v>537</v>
      </c>
      <c r="AN771" s="276" t="s">
        <v>474</v>
      </c>
      <c r="AO771" s="277" t="s">
        <v>475</v>
      </c>
    </row>
    <row r="772" spans="1:41" ht="15" thickBot="1" x14ac:dyDescent="0.4">
      <c r="A772" s="8">
        <v>2025</v>
      </c>
      <c r="B772" s="9" t="s">
        <v>60</v>
      </c>
      <c r="C772" s="9" t="s">
        <v>61</v>
      </c>
      <c r="D772" s="9" t="s">
        <v>267</v>
      </c>
      <c r="E772" s="9" t="s">
        <v>31</v>
      </c>
      <c r="F772" s="8">
        <v>2032</v>
      </c>
      <c r="G772" s="11" t="s">
        <v>381</v>
      </c>
      <c r="H772" s="11" t="s">
        <v>381</v>
      </c>
      <c r="I772" s="11" t="s">
        <v>381</v>
      </c>
      <c r="J772" s="11" t="s">
        <v>381</v>
      </c>
      <c r="K772" s="11" t="s">
        <v>381</v>
      </c>
      <c r="L772" s="11" t="s">
        <v>381</v>
      </c>
      <c r="M772" s="11" t="s">
        <v>381</v>
      </c>
      <c r="N772" s="11" t="s">
        <v>381</v>
      </c>
      <c r="O772" s="11" t="s">
        <v>381</v>
      </c>
      <c r="P772" s="11" t="s">
        <v>381</v>
      </c>
      <c r="Q772" s="11" t="s">
        <v>381</v>
      </c>
      <c r="R772" s="11" t="s">
        <v>381</v>
      </c>
      <c r="S772" s="11" t="s">
        <v>381</v>
      </c>
      <c r="T772" s="11" t="s">
        <v>381</v>
      </c>
      <c r="U772" s="11" t="s">
        <v>381</v>
      </c>
      <c r="V772" s="11" t="s">
        <v>381</v>
      </c>
      <c r="W772" s="11" t="s">
        <v>381</v>
      </c>
      <c r="X772" s="11" t="s">
        <v>381</v>
      </c>
      <c r="Y772" s="11" t="s">
        <v>381</v>
      </c>
      <c r="Z772" s="11">
        <v>0.10492</v>
      </c>
      <c r="AA772" s="11">
        <v>0.4778</v>
      </c>
      <c r="AB772" s="11">
        <v>0.21679999999999999</v>
      </c>
      <c r="AC772" s="11">
        <v>0.79952000000000001</v>
      </c>
      <c r="AD772" s="71"/>
      <c r="AE772" s="71"/>
      <c r="AF772" s="71">
        <f t="shared" si="38"/>
        <v>0</v>
      </c>
      <c r="AG772" s="277" t="s">
        <v>907</v>
      </c>
      <c r="AH772" s="277" t="s">
        <v>532</v>
      </c>
      <c r="AI772" s="276" t="s">
        <v>533</v>
      </c>
      <c r="AJ772" s="276" t="s">
        <v>534</v>
      </c>
      <c r="AK772" s="276" t="s">
        <v>535</v>
      </c>
      <c r="AL772" s="277" t="s">
        <v>536</v>
      </c>
      <c r="AM772" s="276" t="s">
        <v>537</v>
      </c>
      <c r="AN772" s="276" t="s">
        <v>474</v>
      </c>
      <c r="AO772" s="277" t="s">
        <v>475</v>
      </c>
    </row>
    <row r="773" spans="1:41" ht="15" thickBot="1" x14ac:dyDescent="0.4">
      <c r="A773" s="8">
        <v>2025</v>
      </c>
      <c r="B773" s="9" t="s">
        <v>60</v>
      </c>
      <c r="C773" s="9" t="s">
        <v>61</v>
      </c>
      <c r="D773" s="9" t="s">
        <v>267</v>
      </c>
      <c r="E773" s="9" t="s">
        <v>31</v>
      </c>
      <c r="F773" s="8">
        <v>2033</v>
      </c>
      <c r="G773" s="11" t="s">
        <v>381</v>
      </c>
      <c r="H773" s="11" t="s">
        <v>381</v>
      </c>
      <c r="I773" s="11" t="s">
        <v>381</v>
      </c>
      <c r="J773" s="11" t="s">
        <v>381</v>
      </c>
      <c r="K773" s="11" t="s">
        <v>381</v>
      </c>
      <c r="L773" s="11" t="s">
        <v>381</v>
      </c>
      <c r="M773" s="11" t="s">
        <v>381</v>
      </c>
      <c r="N773" s="11" t="s">
        <v>381</v>
      </c>
      <c r="O773" s="11" t="s">
        <v>381</v>
      </c>
      <c r="P773" s="11" t="s">
        <v>381</v>
      </c>
      <c r="Q773" s="11" t="s">
        <v>381</v>
      </c>
      <c r="R773" s="11" t="s">
        <v>381</v>
      </c>
      <c r="S773" s="11" t="s">
        <v>381</v>
      </c>
      <c r="T773" s="11" t="s">
        <v>381</v>
      </c>
      <c r="U773" s="11" t="s">
        <v>381</v>
      </c>
      <c r="V773" s="11" t="s">
        <v>381</v>
      </c>
      <c r="W773" s="11" t="s">
        <v>381</v>
      </c>
      <c r="X773" s="11" t="s">
        <v>381</v>
      </c>
      <c r="Y773" s="11" t="s">
        <v>381</v>
      </c>
      <c r="Z773" s="11">
        <v>0.11638</v>
      </c>
      <c r="AA773" s="11">
        <v>0.45598</v>
      </c>
      <c r="AB773" s="11">
        <v>0.20655000000000001</v>
      </c>
      <c r="AC773" s="11">
        <v>0.77890999999999999</v>
      </c>
      <c r="AD773" s="71"/>
      <c r="AE773" s="71"/>
      <c r="AF773" s="71">
        <f t="shared" si="38"/>
        <v>0</v>
      </c>
      <c r="AG773" s="277" t="s">
        <v>907</v>
      </c>
      <c r="AH773" s="277" t="s">
        <v>532</v>
      </c>
      <c r="AI773" s="276" t="s">
        <v>533</v>
      </c>
      <c r="AJ773" s="276" t="s">
        <v>534</v>
      </c>
      <c r="AK773" s="276" t="s">
        <v>535</v>
      </c>
      <c r="AL773" s="277" t="s">
        <v>536</v>
      </c>
      <c r="AM773" s="276" t="s">
        <v>537</v>
      </c>
      <c r="AN773" s="276" t="s">
        <v>474</v>
      </c>
      <c r="AO773" s="277" t="s">
        <v>475</v>
      </c>
    </row>
    <row r="774" spans="1:41" ht="15" thickBot="1" x14ac:dyDescent="0.4">
      <c r="A774" s="8">
        <v>2025</v>
      </c>
      <c r="B774" s="9" t="s">
        <v>60</v>
      </c>
      <c r="C774" s="9" t="s">
        <v>61</v>
      </c>
      <c r="D774" s="9" t="s">
        <v>267</v>
      </c>
      <c r="E774" s="9" t="s">
        <v>31</v>
      </c>
      <c r="F774" s="8">
        <v>2034</v>
      </c>
      <c r="G774" s="11" t="s">
        <v>381</v>
      </c>
      <c r="H774" s="11" t="s">
        <v>381</v>
      </c>
      <c r="I774" s="11" t="s">
        <v>381</v>
      </c>
      <c r="J774" s="11" t="s">
        <v>381</v>
      </c>
      <c r="K774" s="11" t="s">
        <v>381</v>
      </c>
      <c r="L774" s="11" t="s">
        <v>381</v>
      </c>
      <c r="M774" s="11" t="s">
        <v>381</v>
      </c>
      <c r="N774" s="11" t="s">
        <v>381</v>
      </c>
      <c r="O774" s="11" t="s">
        <v>381</v>
      </c>
      <c r="P774" s="11" t="s">
        <v>381</v>
      </c>
      <c r="Q774" s="11" t="s">
        <v>381</v>
      </c>
      <c r="R774" s="11" t="s">
        <v>381</v>
      </c>
      <c r="S774" s="11" t="s">
        <v>381</v>
      </c>
      <c r="T774" s="11" t="s">
        <v>381</v>
      </c>
      <c r="U774" s="11" t="s">
        <v>381</v>
      </c>
      <c r="V774" s="11" t="s">
        <v>381</v>
      </c>
      <c r="W774" s="11" t="s">
        <v>381</v>
      </c>
      <c r="X774" s="11" t="s">
        <v>381</v>
      </c>
      <c r="Y774" s="11" t="s">
        <v>381</v>
      </c>
      <c r="Z774" s="11">
        <v>0.12249</v>
      </c>
      <c r="AA774" s="11">
        <v>0.48131000000000002</v>
      </c>
      <c r="AB774" s="11">
        <v>0.19788</v>
      </c>
      <c r="AC774" s="11">
        <v>0.80167999999999995</v>
      </c>
      <c r="AD774" s="71"/>
      <c r="AE774" s="71"/>
      <c r="AF774" s="71">
        <f t="shared" si="38"/>
        <v>0</v>
      </c>
      <c r="AG774" s="277" t="s">
        <v>907</v>
      </c>
      <c r="AH774" s="277" t="s">
        <v>532</v>
      </c>
      <c r="AI774" s="276" t="s">
        <v>533</v>
      </c>
      <c r="AJ774" s="276" t="s">
        <v>534</v>
      </c>
      <c r="AK774" s="276" t="s">
        <v>535</v>
      </c>
      <c r="AL774" s="277" t="s">
        <v>536</v>
      </c>
      <c r="AM774" s="276" t="s">
        <v>537</v>
      </c>
      <c r="AN774" s="276" t="s">
        <v>474</v>
      </c>
      <c r="AO774" s="277" t="s">
        <v>475</v>
      </c>
    </row>
    <row r="775" spans="1:41" ht="15" thickBot="1" x14ac:dyDescent="0.4">
      <c r="A775" s="8">
        <v>2025</v>
      </c>
      <c r="B775" s="9" t="s">
        <v>60</v>
      </c>
      <c r="C775" s="9" t="s">
        <v>61</v>
      </c>
      <c r="D775" s="9" t="s">
        <v>267</v>
      </c>
      <c r="E775" s="9" t="s">
        <v>31</v>
      </c>
      <c r="F775" s="8">
        <v>2035</v>
      </c>
      <c r="G775" s="11" t="s">
        <v>381</v>
      </c>
      <c r="H775" s="11" t="s">
        <v>381</v>
      </c>
      <c r="I775" s="11" t="s">
        <v>381</v>
      </c>
      <c r="J775" s="11" t="s">
        <v>381</v>
      </c>
      <c r="K775" s="11" t="s">
        <v>381</v>
      </c>
      <c r="L775" s="11" t="s">
        <v>381</v>
      </c>
      <c r="M775" s="11" t="s">
        <v>381</v>
      </c>
      <c r="N775" s="11" t="s">
        <v>381</v>
      </c>
      <c r="O775" s="11" t="s">
        <v>381</v>
      </c>
      <c r="P775" s="11" t="s">
        <v>381</v>
      </c>
      <c r="Q775" s="11" t="s">
        <v>381</v>
      </c>
      <c r="R775" s="11" t="s">
        <v>381</v>
      </c>
      <c r="S775" s="11" t="s">
        <v>381</v>
      </c>
      <c r="T775" s="11" t="s">
        <v>381</v>
      </c>
      <c r="U775" s="11" t="s">
        <v>381</v>
      </c>
      <c r="V775" s="11" t="s">
        <v>381</v>
      </c>
      <c r="W775" s="11" t="s">
        <v>381</v>
      </c>
      <c r="X775" s="11" t="s">
        <v>381</v>
      </c>
      <c r="Y775" s="11" t="s">
        <v>381</v>
      </c>
      <c r="Z775" s="11">
        <v>0.12356</v>
      </c>
      <c r="AA775" s="11">
        <v>0.46731</v>
      </c>
      <c r="AB775" s="11">
        <v>0.19778000000000001</v>
      </c>
      <c r="AC775" s="11">
        <v>0.78864999999999996</v>
      </c>
      <c r="AD775" s="71"/>
      <c r="AE775" s="71"/>
      <c r="AF775" s="71">
        <f t="shared" si="38"/>
        <v>0</v>
      </c>
      <c r="AG775" s="277" t="s">
        <v>907</v>
      </c>
      <c r="AH775" s="277" t="s">
        <v>532</v>
      </c>
      <c r="AI775" s="276" t="s">
        <v>533</v>
      </c>
      <c r="AJ775" s="276" t="s">
        <v>534</v>
      </c>
      <c r="AK775" s="276" t="s">
        <v>535</v>
      </c>
      <c r="AL775" s="277" t="s">
        <v>536</v>
      </c>
      <c r="AM775" s="276" t="s">
        <v>537</v>
      </c>
      <c r="AN775" s="276" t="s">
        <v>474</v>
      </c>
      <c r="AO775" s="277" t="s">
        <v>475</v>
      </c>
    </row>
    <row r="776" spans="1:41" ht="15" thickBot="1" x14ac:dyDescent="0.4">
      <c r="A776" s="8">
        <v>2025</v>
      </c>
      <c r="B776" s="9" t="s">
        <v>60</v>
      </c>
      <c r="C776" s="9" t="s">
        <v>61</v>
      </c>
      <c r="D776" s="9" t="s">
        <v>267</v>
      </c>
      <c r="E776" s="9" t="s">
        <v>32</v>
      </c>
      <c r="F776" s="8">
        <v>2025</v>
      </c>
      <c r="G776" s="11">
        <v>0</v>
      </c>
      <c r="H776" s="11">
        <v>1.5635699999999999</v>
      </c>
      <c r="I776" s="11">
        <v>1.16805</v>
      </c>
      <c r="J776" s="11">
        <v>2.4264899999999998</v>
      </c>
      <c r="K776" s="11">
        <v>0.89986999999999995</v>
      </c>
      <c r="L776" s="11">
        <v>2.30952</v>
      </c>
      <c r="M776" s="11">
        <v>0.13669999999999999</v>
      </c>
      <c r="N776" s="11">
        <v>2.71638</v>
      </c>
      <c r="O776" s="11">
        <v>0.50173000000000001</v>
      </c>
      <c r="P776" s="11">
        <v>1.8816200000000001</v>
      </c>
      <c r="Q776" s="11">
        <v>1.09765</v>
      </c>
      <c r="R776" s="11">
        <v>1.4769099999999999</v>
      </c>
      <c r="S776" s="11">
        <v>1.0468</v>
      </c>
      <c r="T776" s="11">
        <v>17.225300000000001</v>
      </c>
      <c r="U776" s="11">
        <v>2.0119099999999999</v>
      </c>
      <c r="V776" s="11">
        <v>0</v>
      </c>
      <c r="W776" s="11">
        <v>3.1900000000000001E-3</v>
      </c>
      <c r="X776" s="11">
        <v>2.01511</v>
      </c>
      <c r="Y776" s="11">
        <v>19.240410000000001</v>
      </c>
      <c r="Z776" s="11">
        <v>0.63868999999999998</v>
      </c>
      <c r="AA776" s="11">
        <v>4.5248200000000001</v>
      </c>
      <c r="AB776" s="11">
        <v>2.0466000000000002</v>
      </c>
      <c r="AC776" s="11">
        <v>7.2101100000000002</v>
      </c>
      <c r="AD776" s="71">
        <f t="shared" si="36"/>
        <v>0</v>
      </c>
      <c r="AE776" s="71">
        <f t="shared" si="37"/>
        <v>0</v>
      </c>
      <c r="AF776" s="71">
        <f t="shared" si="38"/>
        <v>0</v>
      </c>
      <c r="AG776" s="277" t="s">
        <v>908</v>
      </c>
      <c r="AH776" s="277" t="s">
        <v>532</v>
      </c>
      <c r="AI776" s="276" t="s">
        <v>533</v>
      </c>
      <c r="AJ776" s="276" t="s">
        <v>534</v>
      </c>
      <c r="AK776" s="276" t="s">
        <v>535</v>
      </c>
      <c r="AL776" s="277" t="s">
        <v>536</v>
      </c>
      <c r="AM776" s="276" t="s">
        <v>537</v>
      </c>
      <c r="AN776" s="276" t="s">
        <v>474</v>
      </c>
      <c r="AO776" s="277" t="s">
        <v>475</v>
      </c>
    </row>
    <row r="777" spans="1:41" ht="15" thickBot="1" x14ac:dyDescent="0.4">
      <c r="A777" s="8">
        <v>2025</v>
      </c>
      <c r="B777" s="9" t="s">
        <v>60</v>
      </c>
      <c r="C777" s="9" t="s">
        <v>61</v>
      </c>
      <c r="D777" s="9" t="s">
        <v>267</v>
      </c>
      <c r="E777" s="9" t="s">
        <v>32</v>
      </c>
      <c r="F777" s="8">
        <v>2026</v>
      </c>
      <c r="G777" s="11">
        <v>0</v>
      </c>
      <c r="H777" s="11">
        <v>1.8763799999999999</v>
      </c>
      <c r="I777" s="11">
        <v>1.2154100000000001</v>
      </c>
      <c r="J777" s="11">
        <v>2.7620300000000002</v>
      </c>
      <c r="K777" s="11">
        <v>0.86612999999999996</v>
      </c>
      <c r="L777" s="11">
        <v>1.56385</v>
      </c>
      <c r="M777" s="11">
        <v>0.27866000000000002</v>
      </c>
      <c r="N777" s="11">
        <v>2.9484900000000001</v>
      </c>
      <c r="O777" s="11">
        <v>0.83299000000000001</v>
      </c>
      <c r="P777" s="11">
        <v>2.45757</v>
      </c>
      <c r="Q777" s="11">
        <v>1.9379999999999999</v>
      </c>
      <c r="R777" s="11">
        <v>1.3648100000000001</v>
      </c>
      <c r="S777" s="11">
        <v>1.2507999999999999</v>
      </c>
      <c r="T777" s="11">
        <v>19.355129999999999</v>
      </c>
      <c r="U777" s="11">
        <v>2.79956</v>
      </c>
      <c r="V777" s="11">
        <v>0</v>
      </c>
      <c r="W777" s="11">
        <v>0</v>
      </c>
      <c r="X777" s="11">
        <v>2.79956</v>
      </c>
      <c r="Y777" s="11">
        <v>22.154689999999999</v>
      </c>
      <c r="Z777" s="11">
        <v>0.9385</v>
      </c>
      <c r="AA777" s="11">
        <v>4.7052699999999996</v>
      </c>
      <c r="AB777" s="11">
        <v>2.3452700000000002</v>
      </c>
      <c r="AC777" s="11">
        <v>7.9890400000000001</v>
      </c>
      <c r="AD777" s="71">
        <f t="shared" si="36"/>
        <v>0</v>
      </c>
      <c r="AE777" s="71">
        <f t="shared" si="37"/>
        <v>0</v>
      </c>
      <c r="AF777" s="71">
        <f t="shared" si="38"/>
        <v>0</v>
      </c>
      <c r="AG777" s="277" t="s">
        <v>908</v>
      </c>
      <c r="AH777" s="277" t="s">
        <v>532</v>
      </c>
      <c r="AI777" s="276" t="s">
        <v>533</v>
      </c>
      <c r="AJ777" s="276" t="s">
        <v>534</v>
      </c>
      <c r="AK777" s="276" t="s">
        <v>535</v>
      </c>
      <c r="AL777" s="277" t="s">
        <v>536</v>
      </c>
      <c r="AM777" s="276" t="s">
        <v>537</v>
      </c>
      <c r="AN777" s="276" t="s">
        <v>474</v>
      </c>
      <c r="AO777" s="277" t="s">
        <v>475</v>
      </c>
    </row>
    <row r="778" spans="1:41" ht="15" thickBot="1" x14ac:dyDescent="0.4">
      <c r="A778" s="8">
        <v>2025</v>
      </c>
      <c r="B778" s="9" t="s">
        <v>60</v>
      </c>
      <c r="C778" s="9" t="s">
        <v>61</v>
      </c>
      <c r="D778" s="9" t="s">
        <v>267</v>
      </c>
      <c r="E778" s="9" t="s">
        <v>32</v>
      </c>
      <c r="F778" s="8">
        <v>2027</v>
      </c>
      <c r="G778" s="11">
        <v>0</v>
      </c>
      <c r="H778" s="11">
        <v>2.3610699999999998</v>
      </c>
      <c r="I778" s="11">
        <v>1.5019199999999999</v>
      </c>
      <c r="J778" s="11">
        <v>3.1614100000000001</v>
      </c>
      <c r="K778" s="11">
        <v>1.0166900000000001</v>
      </c>
      <c r="L778" s="11">
        <v>2.0582400000000001</v>
      </c>
      <c r="M778" s="11">
        <v>0.34787000000000001</v>
      </c>
      <c r="N778" s="11">
        <v>3.5794800000000002</v>
      </c>
      <c r="O778" s="11">
        <v>1.44021</v>
      </c>
      <c r="P778" s="11">
        <v>3.2160899999999999</v>
      </c>
      <c r="Q778" s="11">
        <v>1.8159099999999999</v>
      </c>
      <c r="R778" s="11">
        <v>1.5955900000000001</v>
      </c>
      <c r="S778" s="11">
        <v>0.43509999999999999</v>
      </c>
      <c r="T778" s="11">
        <v>22.529599999999999</v>
      </c>
      <c r="U778" s="11">
        <v>3.5961500000000002</v>
      </c>
      <c r="V778" s="11">
        <v>0</v>
      </c>
      <c r="W778" s="11">
        <v>1.9560000000000001E-2</v>
      </c>
      <c r="X778" s="11">
        <v>3.61571</v>
      </c>
      <c r="Y778" s="11">
        <v>26.145309999999998</v>
      </c>
      <c r="Z778" s="11">
        <v>1.14859</v>
      </c>
      <c r="AA778" s="11">
        <v>5.02773</v>
      </c>
      <c r="AB778" s="11">
        <v>2.0747100000000001</v>
      </c>
      <c r="AC778" s="11">
        <v>8.2510300000000001</v>
      </c>
      <c r="AD778" s="71">
        <f t="shared" si="36"/>
        <v>0</v>
      </c>
      <c r="AE778" s="71">
        <f t="shared" si="37"/>
        <v>0</v>
      </c>
      <c r="AF778" s="71">
        <f t="shared" si="38"/>
        <v>0</v>
      </c>
      <c r="AG778" s="277" t="s">
        <v>908</v>
      </c>
      <c r="AH778" s="277" t="s">
        <v>532</v>
      </c>
      <c r="AI778" s="276" t="s">
        <v>533</v>
      </c>
      <c r="AJ778" s="276" t="s">
        <v>534</v>
      </c>
      <c r="AK778" s="276" t="s">
        <v>535</v>
      </c>
      <c r="AL778" s="277" t="s">
        <v>536</v>
      </c>
      <c r="AM778" s="276" t="s">
        <v>537</v>
      </c>
      <c r="AN778" s="276" t="s">
        <v>474</v>
      </c>
      <c r="AO778" s="277" t="s">
        <v>475</v>
      </c>
    </row>
    <row r="779" spans="1:41" ht="15" thickBot="1" x14ac:dyDescent="0.4">
      <c r="A779" s="8">
        <v>2025</v>
      </c>
      <c r="B779" s="9" t="s">
        <v>60</v>
      </c>
      <c r="C779" s="9" t="s">
        <v>61</v>
      </c>
      <c r="D779" s="9" t="s">
        <v>267</v>
      </c>
      <c r="E779" s="9" t="s">
        <v>32</v>
      </c>
      <c r="F779" s="8">
        <v>2028</v>
      </c>
      <c r="G779" s="11">
        <v>0</v>
      </c>
      <c r="H779" s="11">
        <v>1.8128</v>
      </c>
      <c r="I779" s="11">
        <v>1.69265</v>
      </c>
      <c r="J779" s="11">
        <v>2.6958700000000002</v>
      </c>
      <c r="K779" s="11">
        <v>1.6614500000000001</v>
      </c>
      <c r="L779" s="11">
        <v>2.7016399999999998</v>
      </c>
      <c r="M779" s="11">
        <v>0.59879000000000004</v>
      </c>
      <c r="N779" s="11">
        <v>4.1565000000000003</v>
      </c>
      <c r="O779" s="11">
        <v>1.6357600000000001</v>
      </c>
      <c r="P779" s="11">
        <v>3.0797400000000001</v>
      </c>
      <c r="Q779" s="11">
        <v>1.82576</v>
      </c>
      <c r="R779" s="11">
        <v>1.6469800000000001</v>
      </c>
      <c r="S779" s="11">
        <v>0.41572999999999999</v>
      </c>
      <c r="T779" s="11">
        <v>23.923680000000001</v>
      </c>
      <c r="U779" s="11">
        <v>3.9672000000000001</v>
      </c>
      <c r="V779" s="11">
        <v>0</v>
      </c>
      <c r="W779" s="11">
        <v>4.0480000000000002E-2</v>
      </c>
      <c r="X779" s="11">
        <v>4.0076799999999997</v>
      </c>
      <c r="Y779" s="11">
        <v>27.931360000000002</v>
      </c>
      <c r="Z779" s="11">
        <v>1.15693</v>
      </c>
      <c r="AA779" s="11">
        <v>5.1834600000000002</v>
      </c>
      <c r="AB779" s="11">
        <v>1.9340200000000001</v>
      </c>
      <c r="AC779" s="11">
        <v>8.2744199999999992</v>
      </c>
      <c r="AD779" s="71">
        <f t="shared" si="36"/>
        <v>0</v>
      </c>
      <c r="AE779" s="71">
        <f t="shared" si="37"/>
        <v>0</v>
      </c>
      <c r="AF779" s="71">
        <f t="shared" si="38"/>
        <v>0</v>
      </c>
      <c r="AG779" s="277" t="s">
        <v>908</v>
      </c>
      <c r="AH779" s="277" t="s">
        <v>532</v>
      </c>
      <c r="AI779" s="276" t="s">
        <v>533</v>
      </c>
      <c r="AJ779" s="276" t="s">
        <v>534</v>
      </c>
      <c r="AK779" s="276" t="s">
        <v>535</v>
      </c>
      <c r="AL779" s="277" t="s">
        <v>536</v>
      </c>
      <c r="AM779" s="276" t="s">
        <v>537</v>
      </c>
      <c r="AN779" s="276" t="s">
        <v>474</v>
      </c>
      <c r="AO779" s="277" t="s">
        <v>475</v>
      </c>
    </row>
    <row r="780" spans="1:41" ht="15" thickBot="1" x14ac:dyDescent="0.4">
      <c r="A780" s="8">
        <v>2025</v>
      </c>
      <c r="B780" s="9" t="s">
        <v>60</v>
      </c>
      <c r="C780" s="9" t="s">
        <v>61</v>
      </c>
      <c r="D780" s="9" t="s">
        <v>267</v>
      </c>
      <c r="E780" s="9" t="s">
        <v>32</v>
      </c>
      <c r="F780" s="8">
        <v>2029</v>
      </c>
      <c r="G780" s="11">
        <v>0</v>
      </c>
      <c r="H780" s="11">
        <v>1.9260999999999999</v>
      </c>
      <c r="I780" s="11">
        <v>1.76498</v>
      </c>
      <c r="J780" s="11">
        <v>3.1775899999999999</v>
      </c>
      <c r="K780" s="11">
        <v>1.7319800000000001</v>
      </c>
      <c r="L780" s="11">
        <v>3.4388700000000001</v>
      </c>
      <c r="M780" s="11">
        <v>0.86858000000000002</v>
      </c>
      <c r="N780" s="11">
        <v>4.2030700000000003</v>
      </c>
      <c r="O780" s="11">
        <v>1.8061199999999999</v>
      </c>
      <c r="P780" s="11">
        <v>3.2223299999999999</v>
      </c>
      <c r="Q780" s="11">
        <v>2.5510299999999999</v>
      </c>
      <c r="R780" s="11">
        <v>1.94173</v>
      </c>
      <c r="S780" s="11">
        <v>0.47159000000000001</v>
      </c>
      <c r="T780" s="11">
        <v>27.10397</v>
      </c>
      <c r="U780" s="11">
        <v>3.6590699999999998</v>
      </c>
      <c r="V780" s="11">
        <v>0</v>
      </c>
      <c r="W780" s="11">
        <v>3.8699999999999998E-2</v>
      </c>
      <c r="X780" s="11">
        <v>3.6977600000000002</v>
      </c>
      <c r="Y780" s="11">
        <v>30.801729999999999</v>
      </c>
      <c r="Z780" s="11">
        <v>1.6617500000000001</v>
      </c>
      <c r="AA780" s="11">
        <v>4.9217199999999997</v>
      </c>
      <c r="AB780" s="11">
        <v>2.5844800000000001</v>
      </c>
      <c r="AC780" s="11">
        <v>9.1679499999999994</v>
      </c>
      <c r="AD780" s="71">
        <f t="shared" si="36"/>
        <v>0</v>
      </c>
      <c r="AE780" s="71">
        <f t="shared" si="37"/>
        <v>0</v>
      </c>
      <c r="AF780" s="71">
        <f t="shared" si="38"/>
        <v>0</v>
      </c>
      <c r="AG780" s="277" t="s">
        <v>908</v>
      </c>
      <c r="AH780" s="277" t="s">
        <v>532</v>
      </c>
      <c r="AI780" s="276" t="s">
        <v>533</v>
      </c>
      <c r="AJ780" s="276" t="s">
        <v>534</v>
      </c>
      <c r="AK780" s="276" t="s">
        <v>535</v>
      </c>
      <c r="AL780" s="277" t="s">
        <v>536</v>
      </c>
      <c r="AM780" s="276" t="s">
        <v>537</v>
      </c>
      <c r="AN780" s="276" t="s">
        <v>474</v>
      </c>
      <c r="AO780" s="277" t="s">
        <v>475</v>
      </c>
    </row>
    <row r="781" spans="1:41" ht="15" thickBot="1" x14ac:dyDescent="0.4">
      <c r="A781" s="8">
        <v>2025</v>
      </c>
      <c r="B781" s="9" t="s">
        <v>60</v>
      </c>
      <c r="C781" s="9" t="s">
        <v>61</v>
      </c>
      <c r="D781" s="9" t="s">
        <v>267</v>
      </c>
      <c r="E781" s="9" t="s">
        <v>32</v>
      </c>
      <c r="F781" s="8">
        <v>2030</v>
      </c>
      <c r="G781" s="11">
        <v>0</v>
      </c>
      <c r="H781" s="11">
        <v>1.95228</v>
      </c>
      <c r="I781" s="11">
        <v>1.47298</v>
      </c>
      <c r="J781" s="11">
        <v>3.1984300000000001</v>
      </c>
      <c r="K781" s="11">
        <v>1.8928799999999999</v>
      </c>
      <c r="L781" s="11">
        <v>4.2972799999999998</v>
      </c>
      <c r="M781" s="11">
        <v>0.83694000000000002</v>
      </c>
      <c r="N781" s="11">
        <v>3.5475300000000001</v>
      </c>
      <c r="O781" s="11">
        <v>2.2723800000000001</v>
      </c>
      <c r="P781" s="11">
        <v>3.1497799999999998</v>
      </c>
      <c r="Q781" s="11">
        <v>2.9825499999999998</v>
      </c>
      <c r="R781" s="11">
        <v>1.8976299999999999</v>
      </c>
      <c r="S781" s="11">
        <v>0.53163000000000005</v>
      </c>
      <c r="T781" s="11">
        <v>28.032299999999999</v>
      </c>
      <c r="U781" s="11">
        <v>3.9252099999999999</v>
      </c>
      <c r="V781" s="11">
        <v>0</v>
      </c>
      <c r="W781" s="11">
        <v>0.10811</v>
      </c>
      <c r="X781" s="11">
        <v>4.0333199999999998</v>
      </c>
      <c r="Y781" s="11">
        <v>32.065620000000003</v>
      </c>
      <c r="Z781" s="11">
        <v>2.1139999999999999</v>
      </c>
      <c r="AA781" s="11">
        <v>4.7433500000000004</v>
      </c>
      <c r="AB781" s="11">
        <v>2.8616899999999998</v>
      </c>
      <c r="AC781" s="11">
        <v>9.7190300000000001</v>
      </c>
      <c r="AD781" s="71">
        <f t="shared" ref="AD781:AD844" si="39">ROUND(T781-SUM(G781:S781),4)</f>
        <v>0</v>
      </c>
      <c r="AE781" s="71">
        <f t="shared" ref="AE781:AE844" si="40">ROUND(X781-SUM(U781:W781),4)</f>
        <v>0</v>
      </c>
      <c r="AF781" s="71">
        <f t="shared" ref="AF781:AF844" si="41">ROUND(AC781-SUM(Z781:AB781),4)</f>
        <v>0</v>
      </c>
      <c r="AG781" s="277" t="s">
        <v>908</v>
      </c>
      <c r="AH781" s="277" t="s">
        <v>532</v>
      </c>
      <c r="AI781" s="276" t="s">
        <v>533</v>
      </c>
      <c r="AJ781" s="276" t="s">
        <v>534</v>
      </c>
      <c r="AK781" s="276" t="s">
        <v>535</v>
      </c>
      <c r="AL781" s="277" t="s">
        <v>536</v>
      </c>
      <c r="AM781" s="276" t="s">
        <v>537</v>
      </c>
      <c r="AN781" s="276" t="s">
        <v>474</v>
      </c>
      <c r="AO781" s="277" t="s">
        <v>475</v>
      </c>
    </row>
    <row r="782" spans="1:41" ht="15" thickBot="1" x14ac:dyDescent="0.4">
      <c r="A782" s="8">
        <v>2025</v>
      </c>
      <c r="B782" s="9" t="s">
        <v>60</v>
      </c>
      <c r="C782" s="9" t="s">
        <v>61</v>
      </c>
      <c r="D782" s="9" t="s">
        <v>267</v>
      </c>
      <c r="E782" s="9" t="s">
        <v>32</v>
      </c>
      <c r="F782" s="8">
        <v>2031</v>
      </c>
      <c r="G782" s="11">
        <v>0</v>
      </c>
      <c r="H782" s="11">
        <v>2.3056800000000002</v>
      </c>
      <c r="I782" s="11">
        <v>1.84572</v>
      </c>
      <c r="J782" s="11">
        <v>3.3927100000000001</v>
      </c>
      <c r="K782" s="11">
        <v>1.91</v>
      </c>
      <c r="L782" s="11">
        <v>3.8429899999999999</v>
      </c>
      <c r="M782" s="11">
        <v>1.0970299999999999</v>
      </c>
      <c r="N782" s="11">
        <v>3.83683</v>
      </c>
      <c r="O782" s="11">
        <v>2.5839099999999999</v>
      </c>
      <c r="P782" s="11">
        <v>3.11626</v>
      </c>
      <c r="Q782" s="11">
        <v>2.3265600000000002</v>
      </c>
      <c r="R782" s="11">
        <v>2.0112999999999999</v>
      </c>
      <c r="S782" s="11">
        <v>0.4985</v>
      </c>
      <c r="T782" s="11">
        <v>28.767499999999998</v>
      </c>
      <c r="U782" s="11">
        <v>3.70784</v>
      </c>
      <c r="V782" s="11">
        <v>0</v>
      </c>
      <c r="W782" s="11">
        <v>0.16736999999999999</v>
      </c>
      <c r="X782" s="11">
        <v>3.87521</v>
      </c>
      <c r="Y782" s="11">
        <v>32.642710000000001</v>
      </c>
      <c r="Z782" s="11">
        <v>2.4419300000000002</v>
      </c>
      <c r="AA782" s="11">
        <v>4.5515400000000001</v>
      </c>
      <c r="AB782" s="11">
        <v>2.0788500000000001</v>
      </c>
      <c r="AC782" s="11">
        <v>9.0723199999999995</v>
      </c>
      <c r="AD782" s="71">
        <f t="shared" si="39"/>
        <v>0</v>
      </c>
      <c r="AE782" s="71">
        <f t="shared" si="40"/>
        <v>0</v>
      </c>
      <c r="AF782" s="71">
        <f t="shared" si="41"/>
        <v>0</v>
      </c>
      <c r="AG782" s="277" t="s">
        <v>908</v>
      </c>
      <c r="AH782" s="277" t="s">
        <v>532</v>
      </c>
      <c r="AI782" s="276" t="s">
        <v>533</v>
      </c>
      <c r="AJ782" s="276" t="s">
        <v>534</v>
      </c>
      <c r="AK782" s="276" t="s">
        <v>535</v>
      </c>
      <c r="AL782" s="277" t="s">
        <v>536</v>
      </c>
      <c r="AM782" s="276" t="s">
        <v>537</v>
      </c>
      <c r="AN782" s="276" t="s">
        <v>474</v>
      </c>
      <c r="AO782" s="277" t="s">
        <v>475</v>
      </c>
    </row>
    <row r="783" spans="1:41" ht="15" thickBot="1" x14ac:dyDescent="0.4">
      <c r="A783" s="8">
        <v>2025</v>
      </c>
      <c r="B783" s="9" t="s">
        <v>60</v>
      </c>
      <c r="C783" s="9" t="s">
        <v>61</v>
      </c>
      <c r="D783" s="9" t="s">
        <v>267</v>
      </c>
      <c r="E783" s="9" t="s">
        <v>32</v>
      </c>
      <c r="F783" s="8">
        <v>2032</v>
      </c>
      <c r="G783" s="11">
        <v>0</v>
      </c>
      <c r="H783" s="11">
        <v>2.1349499999999999</v>
      </c>
      <c r="I783" s="11">
        <v>2.3568799999999999</v>
      </c>
      <c r="J783" s="11">
        <v>2.8256999999999999</v>
      </c>
      <c r="K783" s="11">
        <v>2.0327500000000001</v>
      </c>
      <c r="L783" s="11">
        <v>4.8088499999999996</v>
      </c>
      <c r="M783" s="11">
        <v>1.4195599999999999</v>
      </c>
      <c r="N783" s="11">
        <v>3.8441800000000002</v>
      </c>
      <c r="O783" s="11">
        <v>2.2821500000000001</v>
      </c>
      <c r="P783" s="11">
        <v>2.7686500000000001</v>
      </c>
      <c r="Q783" s="11">
        <v>2.3675000000000002</v>
      </c>
      <c r="R783" s="11">
        <v>1.9883999999999999</v>
      </c>
      <c r="S783" s="11">
        <v>1.2491699999999999</v>
      </c>
      <c r="T783" s="11">
        <v>30.07873</v>
      </c>
      <c r="U783" s="11">
        <v>3.2939500000000002</v>
      </c>
      <c r="V783" s="11">
        <v>0</v>
      </c>
      <c r="W783" s="11">
        <v>0.25251000000000001</v>
      </c>
      <c r="X783" s="11">
        <v>3.5464600000000002</v>
      </c>
      <c r="Y783" s="11">
        <v>33.625190000000003</v>
      </c>
      <c r="Z783" s="11">
        <v>2.2233100000000001</v>
      </c>
      <c r="AA783" s="11">
        <v>5.1225199999999997</v>
      </c>
      <c r="AB783" s="11">
        <v>2.02664</v>
      </c>
      <c r="AC783" s="11">
        <v>9.3724799999999995</v>
      </c>
      <c r="AD783" s="71">
        <f t="shared" si="39"/>
        <v>0</v>
      </c>
      <c r="AE783" s="71">
        <f t="shared" si="40"/>
        <v>0</v>
      </c>
      <c r="AF783" s="71">
        <f t="shared" si="41"/>
        <v>0</v>
      </c>
      <c r="AG783" s="277" t="s">
        <v>908</v>
      </c>
      <c r="AH783" s="277" t="s">
        <v>532</v>
      </c>
      <c r="AI783" s="276" t="s">
        <v>533</v>
      </c>
      <c r="AJ783" s="276" t="s">
        <v>534</v>
      </c>
      <c r="AK783" s="276" t="s">
        <v>535</v>
      </c>
      <c r="AL783" s="277" t="s">
        <v>536</v>
      </c>
      <c r="AM783" s="276" t="s">
        <v>537</v>
      </c>
      <c r="AN783" s="276" t="s">
        <v>474</v>
      </c>
      <c r="AO783" s="277" t="s">
        <v>475</v>
      </c>
    </row>
    <row r="784" spans="1:41" ht="15" thickBot="1" x14ac:dyDescent="0.4">
      <c r="A784" s="8">
        <v>2025</v>
      </c>
      <c r="B784" s="9" t="s">
        <v>60</v>
      </c>
      <c r="C784" s="9" t="s">
        <v>61</v>
      </c>
      <c r="D784" s="9" t="s">
        <v>267</v>
      </c>
      <c r="E784" s="9" t="s">
        <v>32</v>
      </c>
      <c r="F784" s="8">
        <v>2033</v>
      </c>
      <c r="G784" s="11">
        <v>0</v>
      </c>
      <c r="H784" s="11">
        <v>2.6630699999999998</v>
      </c>
      <c r="I784" s="11">
        <v>1.6297699999999999</v>
      </c>
      <c r="J784" s="11">
        <v>3.22316</v>
      </c>
      <c r="K784" s="11">
        <v>1.8559000000000001</v>
      </c>
      <c r="L784" s="11">
        <v>5.0742700000000003</v>
      </c>
      <c r="M784" s="11">
        <v>1.26488</v>
      </c>
      <c r="N784" s="11">
        <v>3.5279199999999999</v>
      </c>
      <c r="O784" s="11">
        <v>2.1446299999999998</v>
      </c>
      <c r="P784" s="11">
        <v>2.9650699999999999</v>
      </c>
      <c r="Q784" s="11">
        <v>3.6222500000000002</v>
      </c>
      <c r="R784" s="11">
        <v>2.0785499999999999</v>
      </c>
      <c r="S784" s="11">
        <v>1.1176299999999999</v>
      </c>
      <c r="T784" s="11">
        <v>31.167100000000001</v>
      </c>
      <c r="U784" s="11">
        <v>3.6951100000000001</v>
      </c>
      <c r="V784" s="11">
        <v>0</v>
      </c>
      <c r="W784" s="11">
        <v>9.0789999999999996E-2</v>
      </c>
      <c r="X784" s="11">
        <v>3.7858900000000002</v>
      </c>
      <c r="Y784" s="11">
        <v>34.95299</v>
      </c>
      <c r="Z784" s="11">
        <v>2.3072300000000001</v>
      </c>
      <c r="AA784" s="11">
        <v>5.6864999999999997</v>
      </c>
      <c r="AB784" s="11">
        <v>2.6427700000000001</v>
      </c>
      <c r="AC784" s="11">
        <v>10.6365</v>
      </c>
      <c r="AD784" s="71">
        <f t="shared" si="39"/>
        <v>0</v>
      </c>
      <c r="AE784" s="71">
        <f t="shared" si="40"/>
        <v>0</v>
      </c>
      <c r="AF784" s="71">
        <f t="shared" si="41"/>
        <v>0</v>
      </c>
      <c r="AG784" s="277" t="s">
        <v>908</v>
      </c>
      <c r="AH784" s="277" t="s">
        <v>532</v>
      </c>
      <c r="AI784" s="276" t="s">
        <v>533</v>
      </c>
      <c r="AJ784" s="276" t="s">
        <v>534</v>
      </c>
      <c r="AK784" s="276" t="s">
        <v>535</v>
      </c>
      <c r="AL784" s="277" t="s">
        <v>536</v>
      </c>
      <c r="AM784" s="276" t="s">
        <v>537</v>
      </c>
      <c r="AN784" s="276" t="s">
        <v>474</v>
      </c>
      <c r="AO784" s="277" t="s">
        <v>475</v>
      </c>
    </row>
    <row r="785" spans="1:41" ht="15" thickBot="1" x14ac:dyDescent="0.4">
      <c r="A785" s="8">
        <v>2025</v>
      </c>
      <c r="B785" s="9" t="s">
        <v>60</v>
      </c>
      <c r="C785" s="9" t="s">
        <v>61</v>
      </c>
      <c r="D785" s="9" t="s">
        <v>267</v>
      </c>
      <c r="E785" s="9" t="s">
        <v>32</v>
      </c>
      <c r="F785" s="8">
        <v>2034</v>
      </c>
      <c r="G785" s="11">
        <v>0</v>
      </c>
      <c r="H785" s="11">
        <v>2.5920999999999998</v>
      </c>
      <c r="I785" s="11">
        <v>2.2318199999999999</v>
      </c>
      <c r="J785" s="11">
        <v>2.6903600000000001</v>
      </c>
      <c r="K785" s="11">
        <v>1.7543599999999999</v>
      </c>
      <c r="L785" s="11">
        <v>4.0068400000000004</v>
      </c>
      <c r="M785" s="11">
        <v>1.4073</v>
      </c>
      <c r="N785" s="11">
        <v>3.5331700000000001</v>
      </c>
      <c r="O785" s="11">
        <v>3.3776299999999999</v>
      </c>
      <c r="P785" s="11">
        <v>2.7250299999999998</v>
      </c>
      <c r="Q785" s="11">
        <v>2.3656299999999999</v>
      </c>
      <c r="R785" s="11">
        <v>2.2847499999999998</v>
      </c>
      <c r="S785" s="11">
        <v>0.81249000000000005</v>
      </c>
      <c r="T785" s="11">
        <v>29.781490000000002</v>
      </c>
      <c r="U785" s="11">
        <v>4.2759999999999998</v>
      </c>
      <c r="V785" s="11">
        <v>0</v>
      </c>
      <c r="W785" s="11">
        <v>0.16819999999999999</v>
      </c>
      <c r="X785" s="11">
        <v>4.4442000000000004</v>
      </c>
      <c r="Y785" s="11">
        <v>34.22569</v>
      </c>
      <c r="Z785" s="11">
        <v>2.05261</v>
      </c>
      <c r="AA785" s="11">
        <v>7.13314</v>
      </c>
      <c r="AB785" s="11">
        <v>3.0667900000000001</v>
      </c>
      <c r="AC785" s="11">
        <v>12.25254</v>
      </c>
      <c r="AD785" s="71">
        <f t="shared" si="39"/>
        <v>0</v>
      </c>
      <c r="AE785" s="71">
        <f t="shared" si="40"/>
        <v>0</v>
      </c>
      <c r="AF785" s="71">
        <f t="shared" si="41"/>
        <v>0</v>
      </c>
      <c r="AG785" s="277" t="s">
        <v>908</v>
      </c>
      <c r="AH785" s="277" t="s">
        <v>532</v>
      </c>
      <c r="AI785" s="276" t="s">
        <v>533</v>
      </c>
      <c r="AJ785" s="276" t="s">
        <v>534</v>
      </c>
      <c r="AK785" s="276" t="s">
        <v>535</v>
      </c>
      <c r="AL785" s="277" t="s">
        <v>536</v>
      </c>
      <c r="AM785" s="276" t="s">
        <v>537</v>
      </c>
      <c r="AN785" s="276" t="s">
        <v>474</v>
      </c>
      <c r="AO785" s="277" t="s">
        <v>475</v>
      </c>
    </row>
    <row r="786" spans="1:41" ht="15" thickBot="1" x14ac:dyDescent="0.4">
      <c r="A786" s="8">
        <v>2025</v>
      </c>
      <c r="B786" s="9" t="s">
        <v>60</v>
      </c>
      <c r="C786" s="9" t="s">
        <v>61</v>
      </c>
      <c r="D786" s="9" t="s">
        <v>267</v>
      </c>
      <c r="E786" s="9" t="s">
        <v>32</v>
      </c>
      <c r="F786" s="8">
        <v>2035</v>
      </c>
      <c r="G786" s="11">
        <v>0</v>
      </c>
      <c r="H786" s="11">
        <v>2.4809000000000001</v>
      </c>
      <c r="I786" s="11">
        <v>2.76946</v>
      </c>
      <c r="J786" s="11">
        <v>2.6102400000000001</v>
      </c>
      <c r="K786" s="11">
        <v>1.6019699999999999</v>
      </c>
      <c r="L786" s="11">
        <v>4.6758199999999999</v>
      </c>
      <c r="M786" s="11">
        <v>1.3667</v>
      </c>
      <c r="N786" s="11">
        <v>3.9767999999999999</v>
      </c>
      <c r="O786" s="11">
        <v>2.9393199999999999</v>
      </c>
      <c r="P786" s="11">
        <v>2.6444800000000002</v>
      </c>
      <c r="Q786" s="11">
        <v>3.2378200000000001</v>
      </c>
      <c r="R786" s="11">
        <v>2.0803799999999999</v>
      </c>
      <c r="S786" s="11">
        <v>1.0849200000000001</v>
      </c>
      <c r="T786" s="11">
        <v>31.468820000000001</v>
      </c>
      <c r="U786" s="11">
        <v>4.04108</v>
      </c>
      <c r="V786" s="11">
        <v>0</v>
      </c>
      <c r="W786" s="11">
        <v>7.739E-2</v>
      </c>
      <c r="X786" s="11">
        <v>4.1184700000000003</v>
      </c>
      <c r="Y786" s="11">
        <v>35.58728</v>
      </c>
      <c r="Z786" s="11">
        <v>1.8008200000000001</v>
      </c>
      <c r="AA786" s="11">
        <v>8.1147299999999998</v>
      </c>
      <c r="AB786" s="11">
        <v>4.1881599999999999</v>
      </c>
      <c r="AC786" s="11">
        <v>14.103719999999999</v>
      </c>
      <c r="AD786" s="71">
        <f t="shared" si="39"/>
        <v>0</v>
      </c>
      <c r="AE786" s="71">
        <f t="shared" si="40"/>
        <v>0</v>
      </c>
      <c r="AF786" s="71">
        <f t="shared" si="41"/>
        <v>0</v>
      </c>
      <c r="AG786" s="277" t="s">
        <v>908</v>
      </c>
      <c r="AH786" s="277" t="s">
        <v>532</v>
      </c>
      <c r="AI786" s="276" t="s">
        <v>533</v>
      </c>
      <c r="AJ786" s="276" t="s">
        <v>534</v>
      </c>
      <c r="AK786" s="276" t="s">
        <v>535</v>
      </c>
      <c r="AL786" s="277" t="s">
        <v>536</v>
      </c>
      <c r="AM786" s="276" t="s">
        <v>537</v>
      </c>
      <c r="AN786" s="276" t="s">
        <v>474</v>
      </c>
      <c r="AO786" s="277" t="s">
        <v>475</v>
      </c>
    </row>
    <row r="787" spans="1:41" ht="23.5" thickBot="1" x14ac:dyDescent="0.4">
      <c r="A787" s="8">
        <v>2025</v>
      </c>
      <c r="B787" s="9" t="s">
        <v>60</v>
      </c>
      <c r="C787" s="9" t="s">
        <v>62</v>
      </c>
      <c r="D787" s="9" t="s">
        <v>268</v>
      </c>
      <c r="E787" s="97" t="s">
        <v>29</v>
      </c>
      <c r="F787" s="8">
        <v>2025</v>
      </c>
      <c r="G787" s="10">
        <v>0</v>
      </c>
      <c r="H787" s="10">
        <v>0</v>
      </c>
      <c r="I787" s="10">
        <v>0</v>
      </c>
      <c r="J787" s="10">
        <v>0</v>
      </c>
      <c r="K787" s="10">
        <v>0</v>
      </c>
      <c r="L787" s="10" t="s">
        <v>35</v>
      </c>
      <c r="M787" s="10">
        <v>0</v>
      </c>
      <c r="N787" s="10">
        <v>20</v>
      </c>
      <c r="O787" s="10">
        <v>0</v>
      </c>
      <c r="P787" s="10" t="s">
        <v>35</v>
      </c>
      <c r="Q787" s="10">
        <v>9</v>
      </c>
      <c r="R787" s="10">
        <v>0</v>
      </c>
      <c r="S787" s="10">
        <v>0</v>
      </c>
      <c r="T787" s="10">
        <v>31</v>
      </c>
      <c r="U787" s="10">
        <v>0</v>
      </c>
      <c r="V787" s="10">
        <v>0</v>
      </c>
      <c r="W787" s="10">
        <v>0</v>
      </c>
      <c r="X787" s="10">
        <v>0</v>
      </c>
      <c r="Y787" s="10">
        <v>31</v>
      </c>
      <c r="Z787" s="29" t="s">
        <v>35</v>
      </c>
      <c r="AA787" s="10">
        <v>0</v>
      </c>
      <c r="AB787" s="10">
        <v>0</v>
      </c>
      <c r="AC787" s="29" t="s">
        <v>35</v>
      </c>
      <c r="AD787" s="71">
        <f t="shared" si="39"/>
        <v>2</v>
      </c>
      <c r="AE787" s="71">
        <f t="shared" si="40"/>
        <v>0</v>
      </c>
      <c r="AF787" s="71" t="e">
        <f t="shared" si="41"/>
        <v>#VALUE!</v>
      </c>
      <c r="AG787" s="277" t="s">
        <v>905</v>
      </c>
      <c r="AH787" s="277" t="s">
        <v>538</v>
      </c>
      <c r="AI787" s="276" t="s">
        <v>539</v>
      </c>
      <c r="AJ787" s="276" t="s">
        <v>540</v>
      </c>
      <c r="AK787" s="276" t="s">
        <v>541</v>
      </c>
      <c r="AL787" s="277" t="s">
        <v>542</v>
      </c>
      <c r="AM787" s="276" t="s">
        <v>537</v>
      </c>
      <c r="AN787" s="276" t="s">
        <v>474</v>
      </c>
      <c r="AO787" s="277" t="s">
        <v>475</v>
      </c>
    </row>
    <row r="788" spans="1:41" ht="15" thickBot="1" x14ac:dyDescent="0.4">
      <c r="A788" s="8">
        <v>2025</v>
      </c>
      <c r="B788" s="9" t="s">
        <v>60</v>
      </c>
      <c r="C788" s="9" t="s">
        <v>62</v>
      </c>
      <c r="D788" s="9" t="s">
        <v>268</v>
      </c>
      <c r="E788" s="9" t="s">
        <v>30</v>
      </c>
      <c r="F788" s="8">
        <v>2025</v>
      </c>
      <c r="G788" s="11">
        <v>0</v>
      </c>
      <c r="H788" s="11">
        <v>0</v>
      </c>
      <c r="I788" s="11">
        <v>0</v>
      </c>
      <c r="J788" s="11">
        <v>0</v>
      </c>
      <c r="K788" s="11">
        <v>0</v>
      </c>
      <c r="L788" s="11" t="s">
        <v>35</v>
      </c>
      <c r="M788" s="11">
        <v>0</v>
      </c>
      <c r="N788" s="11">
        <v>5.8869999999999999E-2</v>
      </c>
      <c r="O788" s="11">
        <v>0</v>
      </c>
      <c r="P788" s="11" t="s">
        <v>35</v>
      </c>
      <c r="Q788" s="11">
        <v>3.039E-2</v>
      </c>
      <c r="R788" s="11">
        <v>0</v>
      </c>
      <c r="S788" s="11">
        <v>0</v>
      </c>
      <c r="T788" s="11">
        <v>9.4640000000000002E-2</v>
      </c>
      <c r="U788" s="11">
        <v>0</v>
      </c>
      <c r="V788" s="11">
        <v>0</v>
      </c>
      <c r="W788" s="11">
        <v>0</v>
      </c>
      <c r="X788" s="11">
        <v>0</v>
      </c>
      <c r="Y788" s="11">
        <v>9.4640000000000002E-2</v>
      </c>
      <c r="Z788" s="28" t="s">
        <v>35</v>
      </c>
      <c r="AA788" s="11">
        <v>0</v>
      </c>
      <c r="AB788" s="11">
        <v>0</v>
      </c>
      <c r="AC788" s="28" t="s">
        <v>35</v>
      </c>
      <c r="AD788" s="71">
        <f t="shared" si="39"/>
        <v>5.4000000000000003E-3</v>
      </c>
      <c r="AE788" s="71">
        <f t="shared" si="40"/>
        <v>0</v>
      </c>
      <c r="AF788" s="71" t="e">
        <f t="shared" si="41"/>
        <v>#VALUE!</v>
      </c>
      <c r="AG788" s="277" t="s">
        <v>906</v>
      </c>
      <c r="AH788" s="277" t="s">
        <v>538</v>
      </c>
      <c r="AI788" s="276" t="s">
        <v>539</v>
      </c>
      <c r="AJ788" s="276" t="s">
        <v>540</v>
      </c>
      <c r="AK788" s="276" t="s">
        <v>541</v>
      </c>
      <c r="AL788" s="277" t="s">
        <v>542</v>
      </c>
      <c r="AM788" s="276" t="s">
        <v>537</v>
      </c>
      <c r="AN788" s="276" t="s">
        <v>474</v>
      </c>
      <c r="AO788" s="277" t="s">
        <v>475</v>
      </c>
    </row>
    <row r="789" spans="1:41" ht="15" thickBot="1" x14ac:dyDescent="0.4">
      <c r="A789" s="8">
        <v>2025</v>
      </c>
      <c r="B789" s="9" t="s">
        <v>60</v>
      </c>
      <c r="C789" s="9" t="s">
        <v>62</v>
      </c>
      <c r="D789" s="9" t="s">
        <v>268</v>
      </c>
      <c r="E789" s="9" t="s">
        <v>30</v>
      </c>
      <c r="F789" s="8">
        <v>2026</v>
      </c>
      <c r="G789" s="11">
        <v>0</v>
      </c>
      <c r="H789" s="11">
        <v>0</v>
      </c>
      <c r="I789" s="11">
        <v>0</v>
      </c>
      <c r="J789" s="11">
        <v>0</v>
      </c>
      <c r="K789" s="11">
        <v>0</v>
      </c>
      <c r="L789" s="11" t="s">
        <v>35</v>
      </c>
      <c r="M789" s="11">
        <v>0</v>
      </c>
      <c r="N789" s="11">
        <v>5.8610000000000002E-2</v>
      </c>
      <c r="O789" s="11">
        <v>0</v>
      </c>
      <c r="P789" s="11" t="s">
        <v>35</v>
      </c>
      <c r="Q789" s="11">
        <v>3.0089999999999999E-2</v>
      </c>
      <c r="R789" s="11">
        <v>0</v>
      </c>
      <c r="S789" s="11">
        <v>0</v>
      </c>
      <c r="T789" s="11">
        <v>9.4259999999999997E-2</v>
      </c>
      <c r="U789" s="11">
        <v>0</v>
      </c>
      <c r="V789" s="11">
        <v>0</v>
      </c>
      <c r="W789" s="11">
        <v>0</v>
      </c>
      <c r="X789" s="11">
        <v>0</v>
      </c>
      <c r="Y789" s="11">
        <v>9.4259999999999997E-2</v>
      </c>
      <c r="Z789" s="28" t="s">
        <v>35</v>
      </c>
      <c r="AA789" s="11">
        <v>0</v>
      </c>
      <c r="AB789" s="11">
        <v>0</v>
      </c>
      <c r="AC789" s="28" t="s">
        <v>35</v>
      </c>
      <c r="AD789" s="71">
        <f t="shared" si="39"/>
        <v>5.5999999999999999E-3</v>
      </c>
      <c r="AE789" s="71">
        <f t="shared" si="40"/>
        <v>0</v>
      </c>
      <c r="AF789" s="71" t="e">
        <f t="shared" si="41"/>
        <v>#VALUE!</v>
      </c>
      <c r="AG789" s="277" t="s">
        <v>906</v>
      </c>
      <c r="AH789" s="277" t="s">
        <v>538</v>
      </c>
      <c r="AI789" s="276" t="s">
        <v>539</v>
      </c>
      <c r="AJ789" s="276" t="s">
        <v>540</v>
      </c>
      <c r="AK789" s="276" t="s">
        <v>541</v>
      </c>
      <c r="AL789" s="277" t="s">
        <v>542</v>
      </c>
      <c r="AM789" s="276" t="s">
        <v>537</v>
      </c>
      <c r="AN789" s="276" t="s">
        <v>474</v>
      </c>
      <c r="AO789" s="277" t="s">
        <v>475</v>
      </c>
    </row>
    <row r="790" spans="1:41" ht="15" thickBot="1" x14ac:dyDescent="0.4">
      <c r="A790" s="8">
        <v>2025</v>
      </c>
      <c r="B790" s="9" t="s">
        <v>60</v>
      </c>
      <c r="C790" s="9" t="s">
        <v>62</v>
      </c>
      <c r="D790" s="9" t="s">
        <v>268</v>
      </c>
      <c r="E790" s="9" t="s">
        <v>30</v>
      </c>
      <c r="F790" s="8">
        <v>2027</v>
      </c>
      <c r="G790" s="11">
        <v>0</v>
      </c>
      <c r="H790" s="11">
        <v>0</v>
      </c>
      <c r="I790" s="11">
        <v>0</v>
      </c>
      <c r="J790" s="11">
        <v>0</v>
      </c>
      <c r="K790" s="11">
        <v>0</v>
      </c>
      <c r="L790" s="11" t="s">
        <v>35</v>
      </c>
      <c r="M790" s="11">
        <v>0</v>
      </c>
      <c r="N790" s="11">
        <v>5.7970000000000001E-2</v>
      </c>
      <c r="O790" s="11">
        <v>0</v>
      </c>
      <c r="P790" s="11" t="s">
        <v>35</v>
      </c>
      <c r="Q790" s="11">
        <v>3.0120000000000001E-2</v>
      </c>
      <c r="R790" s="11">
        <v>0</v>
      </c>
      <c r="S790" s="11">
        <v>0</v>
      </c>
      <c r="T790" s="11">
        <v>9.4520000000000007E-2</v>
      </c>
      <c r="U790" s="11">
        <v>0</v>
      </c>
      <c r="V790" s="11">
        <v>0</v>
      </c>
      <c r="W790" s="11">
        <v>0</v>
      </c>
      <c r="X790" s="11">
        <v>0</v>
      </c>
      <c r="Y790" s="11">
        <v>9.4520000000000007E-2</v>
      </c>
      <c r="Z790" s="28" t="s">
        <v>35</v>
      </c>
      <c r="AA790" s="11">
        <v>0</v>
      </c>
      <c r="AB790" s="11">
        <v>0</v>
      </c>
      <c r="AC790" s="28" t="s">
        <v>35</v>
      </c>
      <c r="AD790" s="71">
        <f t="shared" si="39"/>
        <v>6.4000000000000003E-3</v>
      </c>
      <c r="AE790" s="71">
        <f t="shared" si="40"/>
        <v>0</v>
      </c>
      <c r="AF790" s="71" t="e">
        <f t="shared" si="41"/>
        <v>#VALUE!</v>
      </c>
      <c r="AG790" s="277" t="s">
        <v>906</v>
      </c>
      <c r="AH790" s="277" t="s">
        <v>538</v>
      </c>
      <c r="AI790" s="276" t="s">
        <v>539</v>
      </c>
      <c r="AJ790" s="276" t="s">
        <v>540</v>
      </c>
      <c r="AK790" s="276" t="s">
        <v>541</v>
      </c>
      <c r="AL790" s="277" t="s">
        <v>542</v>
      </c>
      <c r="AM790" s="276" t="s">
        <v>537</v>
      </c>
      <c r="AN790" s="276" t="s">
        <v>474</v>
      </c>
      <c r="AO790" s="277" t="s">
        <v>475</v>
      </c>
    </row>
    <row r="791" spans="1:41" ht="15" thickBot="1" x14ac:dyDescent="0.4">
      <c r="A791" s="8">
        <v>2025</v>
      </c>
      <c r="B791" s="9" t="s">
        <v>60</v>
      </c>
      <c r="C791" s="9" t="s">
        <v>62</v>
      </c>
      <c r="D791" s="9" t="s">
        <v>268</v>
      </c>
      <c r="E791" s="9" t="s">
        <v>30</v>
      </c>
      <c r="F791" s="8">
        <v>2028</v>
      </c>
      <c r="G791" s="11">
        <v>0</v>
      </c>
      <c r="H791" s="11">
        <v>0</v>
      </c>
      <c r="I791" s="11">
        <v>0</v>
      </c>
      <c r="J791" s="11">
        <v>0</v>
      </c>
      <c r="K791" s="11">
        <v>0</v>
      </c>
      <c r="L791" s="11" t="s">
        <v>35</v>
      </c>
      <c r="M791" s="11">
        <v>0</v>
      </c>
      <c r="N791" s="11">
        <v>5.62E-2</v>
      </c>
      <c r="O791" s="11">
        <v>0</v>
      </c>
      <c r="P791" s="11" t="s">
        <v>35</v>
      </c>
      <c r="Q791" s="11">
        <v>3.024E-2</v>
      </c>
      <c r="R791" s="11">
        <v>0</v>
      </c>
      <c r="S791" s="11">
        <v>0</v>
      </c>
      <c r="T791" s="11">
        <v>9.3090000000000006E-2</v>
      </c>
      <c r="U791" s="11">
        <v>0</v>
      </c>
      <c r="V791" s="11">
        <v>0</v>
      </c>
      <c r="W791" s="11">
        <v>0</v>
      </c>
      <c r="X791" s="11">
        <v>0</v>
      </c>
      <c r="Y791" s="11">
        <v>9.3090000000000006E-2</v>
      </c>
      <c r="Z791" s="28" t="s">
        <v>35</v>
      </c>
      <c r="AA791" s="11">
        <v>0</v>
      </c>
      <c r="AB791" s="11">
        <v>0</v>
      </c>
      <c r="AC791" s="28" t="s">
        <v>35</v>
      </c>
      <c r="AD791" s="71">
        <f t="shared" si="39"/>
        <v>6.7000000000000002E-3</v>
      </c>
      <c r="AE791" s="71">
        <f t="shared" si="40"/>
        <v>0</v>
      </c>
      <c r="AF791" s="71" t="e">
        <f t="shared" si="41"/>
        <v>#VALUE!</v>
      </c>
      <c r="AG791" s="277" t="s">
        <v>906</v>
      </c>
      <c r="AH791" s="277" t="s">
        <v>538</v>
      </c>
      <c r="AI791" s="276" t="s">
        <v>539</v>
      </c>
      <c r="AJ791" s="276" t="s">
        <v>540</v>
      </c>
      <c r="AK791" s="276" t="s">
        <v>541</v>
      </c>
      <c r="AL791" s="277" t="s">
        <v>542</v>
      </c>
      <c r="AM791" s="276" t="s">
        <v>537</v>
      </c>
      <c r="AN791" s="276" t="s">
        <v>474</v>
      </c>
      <c r="AO791" s="277" t="s">
        <v>475</v>
      </c>
    </row>
    <row r="792" spans="1:41" ht="15" thickBot="1" x14ac:dyDescent="0.4">
      <c r="A792" s="8">
        <v>2025</v>
      </c>
      <c r="B792" s="9" t="s">
        <v>60</v>
      </c>
      <c r="C792" s="9" t="s">
        <v>62</v>
      </c>
      <c r="D792" s="9" t="s">
        <v>268</v>
      </c>
      <c r="E792" s="9" t="s">
        <v>30</v>
      </c>
      <c r="F792" s="8">
        <v>2029</v>
      </c>
      <c r="G792" s="11">
        <v>0</v>
      </c>
      <c r="H792" s="11">
        <v>0</v>
      </c>
      <c r="I792" s="11">
        <v>0</v>
      </c>
      <c r="J792" s="11">
        <v>0</v>
      </c>
      <c r="K792" s="11">
        <v>0</v>
      </c>
      <c r="L792" s="11" t="s">
        <v>35</v>
      </c>
      <c r="M792" s="11">
        <v>0</v>
      </c>
      <c r="N792" s="11">
        <v>5.7070000000000003E-2</v>
      </c>
      <c r="O792" s="11">
        <v>0</v>
      </c>
      <c r="P792" s="11" t="s">
        <v>35</v>
      </c>
      <c r="Q792" s="11">
        <v>3.04E-2</v>
      </c>
      <c r="R792" s="11">
        <v>0</v>
      </c>
      <c r="S792" s="11">
        <v>0</v>
      </c>
      <c r="T792" s="11">
        <v>9.4350000000000003E-2</v>
      </c>
      <c r="U792" s="11">
        <v>0</v>
      </c>
      <c r="V792" s="11">
        <v>0</v>
      </c>
      <c r="W792" s="11">
        <v>0</v>
      </c>
      <c r="X792" s="11">
        <v>0</v>
      </c>
      <c r="Y792" s="11">
        <v>9.4350000000000003E-2</v>
      </c>
      <c r="Z792" s="28" t="s">
        <v>35</v>
      </c>
      <c r="AA792" s="11">
        <v>0</v>
      </c>
      <c r="AB792" s="11">
        <v>0</v>
      </c>
      <c r="AC792" s="28" t="s">
        <v>35</v>
      </c>
      <c r="AD792" s="71">
        <f t="shared" si="39"/>
        <v>6.8999999999999999E-3</v>
      </c>
      <c r="AE792" s="71">
        <f t="shared" si="40"/>
        <v>0</v>
      </c>
      <c r="AF792" s="71" t="e">
        <f t="shared" si="41"/>
        <v>#VALUE!</v>
      </c>
      <c r="AG792" s="277" t="s">
        <v>906</v>
      </c>
      <c r="AH792" s="277" t="s">
        <v>538</v>
      </c>
      <c r="AI792" s="276" t="s">
        <v>539</v>
      </c>
      <c r="AJ792" s="276" t="s">
        <v>540</v>
      </c>
      <c r="AK792" s="276" t="s">
        <v>541</v>
      </c>
      <c r="AL792" s="277" t="s">
        <v>542</v>
      </c>
      <c r="AM792" s="276" t="s">
        <v>537</v>
      </c>
      <c r="AN792" s="276" t="s">
        <v>474</v>
      </c>
      <c r="AO792" s="277" t="s">
        <v>475</v>
      </c>
    </row>
    <row r="793" spans="1:41" ht="15" thickBot="1" x14ac:dyDescent="0.4">
      <c r="A793" s="8">
        <v>2025</v>
      </c>
      <c r="B793" s="9" t="s">
        <v>60</v>
      </c>
      <c r="C793" s="9" t="s">
        <v>62</v>
      </c>
      <c r="D793" s="9" t="s">
        <v>268</v>
      </c>
      <c r="E793" s="9" t="s">
        <v>30</v>
      </c>
      <c r="F793" s="8">
        <v>2030</v>
      </c>
      <c r="G793" s="11">
        <v>0</v>
      </c>
      <c r="H793" s="11">
        <v>0</v>
      </c>
      <c r="I793" s="11">
        <v>0</v>
      </c>
      <c r="J793" s="11">
        <v>0</v>
      </c>
      <c r="K793" s="11">
        <v>0</v>
      </c>
      <c r="L793" s="11" t="s">
        <v>35</v>
      </c>
      <c r="M793" s="11">
        <v>0</v>
      </c>
      <c r="N793" s="11">
        <v>5.416E-2</v>
      </c>
      <c r="O793" s="11">
        <v>0</v>
      </c>
      <c r="P793" s="11" t="s">
        <v>35</v>
      </c>
      <c r="Q793" s="11">
        <v>2.8039999999999999E-2</v>
      </c>
      <c r="R793" s="11">
        <v>0</v>
      </c>
      <c r="S793" s="11">
        <v>0</v>
      </c>
      <c r="T793" s="11">
        <v>8.9319999999999997E-2</v>
      </c>
      <c r="U793" s="11">
        <v>0</v>
      </c>
      <c r="V793" s="11">
        <v>0</v>
      </c>
      <c r="W793" s="11">
        <v>0</v>
      </c>
      <c r="X793" s="11">
        <v>0</v>
      </c>
      <c r="Y793" s="11">
        <v>8.9319999999999997E-2</v>
      </c>
      <c r="Z793" s="28" t="s">
        <v>35</v>
      </c>
      <c r="AA793" s="11">
        <v>0</v>
      </c>
      <c r="AB793" s="11">
        <v>0</v>
      </c>
      <c r="AC793" s="28" t="s">
        <v>35</v>
      </c>
      <c r="AD793" s="71">
        <f t="shared" si="39"/>
        <v>7.1000000000000004E-3</v>
      </c>
      <c r="AE793" s="71">
        <f t="shared" si="40"/>
        <v>0</v>
      </c>
      <c r="AF793" s="71" t="e">
        <f t="shared" si="41"/>
        <v>#VALUE!</v>
      </c>
      <c r="AG793" s="277" t="s">
        <v>906</v>
      </c>
      <c r="AH793" s="277" t="s">
        <v>538</v>
      </c>
      <c r="AI793" s="276" t="s">
        <v>539</v>
      </c>
      <c r="AJ793" s="276" t="s">
        <v>540</v>
      </c>
      <c r="AK793" s="276" t="s">
        <v>541</v>
      </c>
      <c r="AL793" s="277" t="s">
        <v>542</v>
      </c>
      <c r="AM793" s="276" t="s">
        <v>537</v>
      </c>
      <c r="AN793" s="276" t="s">
        <v>474</v>
      </c>
      <c r="AO793" s="277" t="s">
        <v>475</v>
      </c>
    </row>
    <row r="794" spans="1:41" ht="15" thickBot="1" x14ac:dyDescent="0.4">
      <c r="A794" s="8">
        <v>2025</v>
      </c>
      <c r="B794" s="9" t="s">
        <v>60</v>
      </c>
      <c r="C794" s="9" t="s">
        <v>62</v>
      </c>
      <c r="D794" s="9" t="s">
        <v>268</v>
      </c>
      <c r="E794" s="9" t="s">
        <v>30</v>
      </c>
      <c r="F794" s="8">
        <v>2031</v>
      </c>
      <c r="G794" s="11">
        <v>0</v>
      </c>
      <c r="H794" s="11">
        <v>0</v>
      </c>
      <c r="I794" s="11">
        <v>0</v>
      </c>
      <c r="J794" s="11">
        <v>0</v>
      </c>
      <c r="K794" s="11">
        <v>0</v>
      </c>
      <c r="L794" s="11" t="s">
        <v>35</v>
      </c>
      <c r="M794" s="11">
        <v>0</v>
      </c>
      <c r="N794" s="11">
        <v>5.5190000000000003E-2</v>
      </c>
      <c r="O794" s="11">
        <v>0</v>
      </c>
      <c r="P794" s="11" t="s">
        <v>35</v>
      </c>
      <c r="Q794" s="11">
        <v>2.8289999999999999E-2</v>
      </c>
      <c r="R794" s="11">
        <v>0</v>
      </c>
      <c r="S794" s="11">
        <v>0</v>
      </c>
      <c r="T794" s="11">
        <v>9.1450000000000004E-2</v>
      </c>
      <c r="U794" s="11">
        <v>0</v>
      </c>
      <c r="V794" s="11">
        <v>0</v>
      </c>
      <c r="W794" s="11">
        <v>0</v>
      </c>
      <c r="X794" s="11">
        <v>0</v>
      </c>
      <c r="Y794" s="11">
        <v>9.1450000000000004E-2</v>
      </c>
      <c r="Z794" s="28" t="s">
        <v>35</v>
      </c>
      <c r="AA794" s="11">
        <v>0</v>
      </c>
      <c r="AB794" s="11">
        <v>0</v>
      </c>
      <c r="AC794" s="28" t="s">
        <v>35</v>
      </c>
      <c r="AD794" s="71">
        <f t="shared" si="39"/>
        <v>8.0000000000000002E-3</v>
      </c>
      <c r="AE794" s="71">
        <f t="shared" si="40"/>
        <v>0</v>
      </c>
      <c r="AF794" s="71" t="e">
        <f t="shared" si="41"/>
        <v>#VALUE!</v>
      </c>
      <c r="AG794" s="277" t="s">
        <v>906</v>
      </c>
      <c r="AH794" s="277" t="s">
        <v>538</v>
      </c>
      <c r="AI794" s="276" t="s">
        <v>539</v>
      </c>
      <c r="AJ794" s="276" t="s">
        <v>540</v>
      </c>
      <c r="AK794" s="276" t="s">
        <v>541</v>
      </c>
      <c r="AL794" s="277" t="s">
        <v>542</v>
      </c>
      <c r="AM794" s="276" t="s">
        <v>537</v>
      </c>
      <c r="AN794" s="276" t="s">
        <v>474</v>
      </c>
      <c r="AO794" s="277" t="s">
        <v>475</v>
      </c>
    </row>
    <row r="795" spans="1:41" ht="15" thickBot="1" x14ac:dyDescent="0.4">
      <c r="A795" s="8">
        <v>2025</v>
      </c>
      <c r="B795" s="9" t="s">
        <v>60</v>
      </c>
      <c r="C795" s="9" t="s">
        <v>62</v>
      </c>
      <c r="D795" s="9" t="s">
        <v>268</v>
      </c>
      <c r="E795" s="9" t="s">
        <v>30</v>
      </c>
      <c r="F795" s="8">
        <v>2032</v>
      </c>
      <c r="G795" s="11">
        <v>0</v>
      </c>
      <c r="H795" s="11">
        <v>0</v>
      </c>
      <c r="I795" s="11">
        <v>0</v>
      </c>
      <c r="J795" s="11">
        <v>0</v>
      </c>
      <c r="K795" s="11">
        <v>0</v>
      </c>
      <c r="L795" s="11" t="s">
        <v>35</v>
      </c>
      <c r="M795" s="11">
        <v>0</v>
      </c>
      <c r="N795" s="11">
        <v>5.2420000000000001E-2</v>
      </c>
      <c r="O795" s="11">
        <v>0</v>
      </c>
      <c r="P795" s="11" t="s">
        <v>35</v>
      </c>
      <c r="Q795" s="11">
        <v>2.7E-2</v>
      </c>
      <c r="R795" s="11">
        <v>0</v>
      </c>
      <c r="S795" s="11">
        <v>0</v>
      </c>
      <c r="T795" s="11">
        <v>8.7679999999999994E-2</v>
      </c>
      <c r="U795" s="11">
        <v>0</v>
      </c>
      <c r="V795" s="11">
        <v>0</v>
      </c>
      <c r="W795" s="11">
        <v>0</v>
      </c>
      <c r="X795" s="11">
        <v>0</v>
      </c>
      <c r="Y795" s="11">
        <v>8.7679999999999994E-2</v>
      </c>
      <c r="Z795" s="28" t="s">
        <v>35</v>
      </c>
      <c r="AA795" s="11">
        <v>0</v>
      </c>
      <c r="AB795" s="11">
        <v>0</v>
      </c>
      <c r="AC795" s="28" t="s">
        <v>35</v>
      </c>
      <c r="AD795" s="71">
        <f t="shared" si="39"/>
        <v>8.3000000000000001E-3</v>
      </c>
      <c r="AE795" s="71">
        <f t="shared" si="40"/>
        <v>0</v>
      </c>
      <c r="AF795" s="71" t="e">
        <f t="shared" si="41"/>
        <v>#VALUE!</v>
      </c>
      <c r="AG795" s="277" t="s">
        <v>906</v>
      </c>
      <c r="AH795" s="277" t="s">
        <v>538</v>
      </c>
      <c r="AI795" s="276" t="s">
        <v>539</v>
      </c>
      <c r="AJ795" s="276" t="s">
        <v>540</v>
      </c>
      <c r="AK795" s="276" t="s">
        <v>541</v>
      </c>
      <c r="AL795" s="277" t="s">
        <v>542</v>
      </c>
      <c r="AM795" s="276" t="s">
        <v>537</v>
      </c>
      <c r="AN795" s="276" t="s">
        <v>474</v>
      </c>
      <c r="AO795" s="277" t="s">
        <v>475</v>
      </c>
    </row>
    <row r="796" spans="1:41" ht="15" thickBot="1" x14ac:dyDescent="0.4">
      <c r="A796" s="8">
        <v>2025</v>
      </c>
      <c r="B796" s="9" t="s">
        <v>60</v>
      </c>
      <c r="C796" s="9" t="s">
        <v>62</v>
      </c>
      <c r="D796" s="9" t="s">
        <v>268</v>
      </c>
      <c r="E796" s="9" t="s">
        <v>30</v>
      </c>
      <c r="F796" s="8">
        <v>2033</v>
      </c>
      <c r="G796" s="11">
        <v>0</v>
      </c>
      <c r="H796" s="11">
        <v>0</v>
      </c>
      <c r="I796" s="11">
        <v>0</v>
      </c>
      <c r="J796" s="11">
        <v>0</v>
      </c>
      <c r="K796" s="11">
        <v>0</v>
      </c>
      <c r="L796" s="11" t="s">
        <v>35</v>
      </c>
      <c r="M796" s="11">
        <v>0</v>
      </c>
      <c r="N796" s="11">
        <v>5.0540000000000002E-2</v>
      </c>
      <c r="O796" s="11">
        <v>0</v>
      </c>
      <c r="P796" s="11" t="s">
        <v>35</v>
      </c>
      <c r="Q796" s="11">
        <v>2.6669999999999999E-2</v>
      </c>
      <c r="R796" s="11">
        <v>0</v>
      </c>
      <c r="S796" s="11">
        <v>0</v>
      </c>
      <c r="T796" s="11">
        <v>8.5819999999999994E-2</v>
      </c>
      <c r="U796" s="11">
        <v>0</v>
      </c>
      <c r="V796" s="11">
        <v>0</v>
      </c>
      <c r="W796" s="11">
        <v>0</v>
      </c>
      <c r="X796" s="11">
        <v>0</v>
      </c>
      <c r="Y796" s="11">
        <v>8.5819999999999994E-2</v>
      </c>
      <c r="Z796" s="28" t="s">
        <v>35</v>
      </c>
      <c r="AA796" s="11">
        <v>0</v>
      </c>
      <c r="AB796" s="11">
        <v>0</v>
      </c>
      <c r="AC796" s="28" t="s">
        <v>35</v>
      </c>
      <c r="AD796" s="71">
        <f t="shared" si="39"/>
        <v>8.6E-3</v>
      </c>
      <c r="AE796" s="71">
        <f t="shared" si="40"/>
        <v>0</v>
      </c>
      <c r="AF796" s="71" t="e">
        <f t="shared" si="41"/>
        <v>#VALUE!</v>
      </c>
      <c r="AG796" s="277" t="s">
        <v>906</v>
      </c>
      <c r="AH796" s="277" t="s">
        <v>538</v>
      </c>
      <c r="AI796" s="276" t="s">
        <v>539</v>
      </c>
      <c r="AJ796" s="276" t="s">
        <v>540</v>
      </c>
      <c r="AK796" s="276" t="s">
        <v>541</v>
      </c>
      <c r="AL796" s="277" t="s">
        <v>542</v>
      </c>
      <c r="AM796" s="276" t="s">
        <v>537</v>
      </c>
      <c r="AN796" s="276" t="s">
        <v>474</v>
      </c>
      <c r="AO796" s="277" t="s">
        <v>475</v>
      </c>
    </row>
    <row r="797" spans="1:41" ht="15" thickBot="1" x14ac:dyDescent="0.4">
      <c r="A797" s="8">
        <v>2025</v>
      </c>
      <c r="B797" s="9" t="s">
        <v>60</v>
      </c>
      <c r="C797" s="9" t="s">
        <v>62</v>
      </c>
      <c r="D797" s="9" t="s">
        <v>268</v>
      </c>
      <c r="E797" s="9" t="s">
        <v>30</v>
      </c>
      <c r="F797" s="8">
        <v>2034</v>
      </c>
      <c r="G797" s="11">
        <v>0</v>
      </c>
      <c r="H797" s="11">
        <v>0</v>
      </c>
      <c r="I797" s="11">
        <v>0</v>
      </c>
      <c r="J797" s="11">
        <v>0</v>
      </c>
      <c r="K797" s="11">
        <v>0</v>
      </c>
      <c r="L797" s="11" t="s">
        <v>35</v>
      </c>
      <c r="M797" s="11">
        <v>0</v>
      </c>
      <c r="N797" s="11">
        <v>4.9369999999999997E-2</v>
      </c>
      <c r="O797" s="11">
        <v>0</v>
      </c>
      <c r="P797" s="11" t="s">
        <v>35</v>
      </c>
      <c r="Q797" s="11">
        <v>2.5899999999999999E-2</v>
      </c>
      <c r="R797" s="11">
        <v>0</v>
      </c>
      <c r="S797" s="11">
        <v>0</v>
      </c>
      <c r="T797" s="11">
        <v>8.4250000000000005E-2</v>
      </c>
      <c r="U797" s="11">
        <v>0</v>
      </c>
      <c r="V797" s="11">
        <v>0</v>
      </c>
      <c r="W797" s="11">
        <v>0</v>
      </c>
      <c r="X797" s="11">
        <v>0</v>
      </c>
      <c r="Y797" s="11">
        <v>8.4250000000000005E-2</v>
      </c>
      <c r="Z797" s="28" t="s">
        <v>35</v>
      </c>
      <c r="AA797" s="11">
        <v>0</v>
      </c>
      <c r="AB797" s="11">
        <v>0</v>
      </c>
      <c r="AC797" s="28" t="s">
        <v>35</v>
      </c>
      <c r="AD797" s="71">
        <f t="shared" si="39"/>
        <v>8.9999999999999993E-3</v>
      </c>
      <c r="AE797" s="71">
        <f t="shared" si="40"/>
        <v>0</v>
      </c>
      <c r="AF797" s="71" t="e">
        <f t="shared" si="41"/>
        <v>#VALUE!</v>
      </c>
      <c r="AG797" s="277" t="s">
        <v>906</v>
      </c>
      <c r="AH797" s="277" t="s">
        <v>538</v>
      </c>
      <c r="AI797" s="276" t="s">
        <v>539</v>
      </c>
      <c r="AJ797" s="276" t="s">
        <v>540</v>
      </c>
      <c r="AK797" s="276" t="s">
        <v>541</v>
      </c>
      <c r="AL797" s="277" t="s">
        <v>542</v>
      </c>
      <c r="AM797" s="276" t="s">
        <v>537</v>
      </c>
      <c r="AN797" s="276" t="s">
        <v>474</v>
      </c>
      <c r="AO797" s="277" t="s">
        <v>475</v>
      </c>
    </row>
    <row r="798" spans="1:41" ht="15" thickBot="1" x14ac:dyDescent="0.4">
      <c r="A798" s="8">
        <v>2025</v>
      </c>
      <c r="B798" s="9" t="s">
        <v>60</v>
      </c>
      <c r="C798" s="9" t="s">
        <v>62</v>
      </c>
      <c r="D798" s="9" t="s">
        <v>268</v>
      </c>
      <c r="E798" s="9" t="s">
        <v>30</v>
      </c>
      <c r="F798" s="8">
        <v>2035</v>
      </c>
      <c r="G798" s="11">
        <v>0</v>
      </c>
      <c r="H798" s="11">
        <v>0</v>
      </c>
      <c r="I798" s="11">
        <v>0</v>
      </c>
      <c r="J798" s="11">
        <v>0</v>
      </c>
      <c r="K798" s="11">
        <v>0</v>
      </c>
      <c r="L798" s="11" t="s">
        <v>35</v>
      </c>
      <c r="M798" s="11">
        <v>0</v>
      </c>
      <c r="N798" s="11">
        <v>4.2479999999999997E-2</v>
      </c>
      <c r="O798" s="11">
        <v>0</v>
      </c>
      <c r="P798" s="11" t="s">
        <v>35</v>
      </c>
      <c r="Q798" s="11">
        <v>2.5170000000000001E-2</v>
      </c>
      <c r="R798" s="11">
        <v>0</v>
      </c>
      <c r="S798" s="11">
        <v>0</v>
      </c>
      <c r="T798" s="11">
        <v>7.707E-2</v>
      </c>
      <c r="U798" s="11">
        <v>0</v>
      </c>
      <c r="V798" s="11">
        <v>0</v>
      </c>
      <c r="W798" s="11">
        <v>0</v>
      </c>
      <c r="X798" s="11">
        <v>0</v>
      </c>
      <c r="Y798" s="11">
        <v>7.707E-2</v>
      </c>
      <c r="Z798" s="28" t="s">
        <v>35</v>
      </c>
      <c r="AA798" s="11">
        <v>0</v>
      </c>
      <c r="AB798" s="11">
        <v>0</v>
      </c>
      <c r="AC798" s="28" t="s">
        <v>35</v>
      </c>
      <c r="AD798" s="71">
        <f t="shared" si="39"/>
        <v>9.4000000000000004E-3</v>
      </c>
      <c r="AE798" s="71">
        <f t="shared" si="40"/>
        <v>0</v>
      </c>
      <c r="AF798" s="71" t="e">
        <f t="shared" si="41"/>
        <v>#VALUE!</v>
      </c>
      <c r="AG798" s="277" t="s">
        <v>906</v>
      </c>
      <c r="AH798" s="277" t="s">
        <v>538</v>
      </c>
      <c r="AI798" s="276" t="s">
        <v>539</v>
      </c>
      <c r="AJ798" s="276" t="s">
        <v>540</v>
      </c>
      <c r="AK798" s="276" t="s">
        <v>541</v>
      </c>
      <c r="AL798" s="277" t="s">
        <v>542</v>
      </c>
      <c r="AM798" s="276" t="s">
        <v>537</v>
      </c>
      <c r="AN798" s="276" t="s">
        <v>474</v>
      </c>
      <c r="AO798" s="277" t="s">
        <v>475</v>
      </c>
    </row>
    <row r="799" spans="1:41" ht="15" thickBot="1" x14ac:dyDescent="0.4">
      <c r="A799" s="8">
        <v>2025</v>
      </c>
      <c r="B799" s="9" t="s">
        <v>60</v>
      </c>
      <c r="C799" s="9" t="s">
        <v>62</v>
      </c>
      <c r="D799" s="9" t="s">
        <v>268</v>
      </c>
      <c r="E799" s="9" t="s">
        <v>31</v>
      </c>
      <c r="F799" s="8">
        <v>2025</v>
      </c>
      <c r="G799" s="11" t="s">
        <v>381</v>
      </c>
      <c r="H799" s="11" t="s">
        <v>381</v>
      </c>
      <c r="I799" s="11" t="s">
        <v>381</v>
      </c>
      <c r="J799" s="11" t="s">
        <v>381</v>
      </c>
      <c r="K799" s="11" t="s">
        <v>381</v>
      </c>
      <c r="L799" s="11" t="s">
        <v>381</v>
      </c>
      <c r="M799" s="11" t="s">
        <v>381</v>
      </c>
      <c r="N799" s="11" t="s">
        <v>381</v>
      </c>
      <c r="O799" s="11" t="s">
        <v>381</v>
      </c>
      <c r="P799" s="11" t="s">
        <v>381</v>
      </c>
      <c r="Q799" s="11" t="s">
        <v>381</v>
      </c>
      <c r="R799" s="11" t="s">
        <v>381</v>
      </c>
      <c r="S799" s="11" t="s">
        <v>381</v>
      </c>
      <c r="T799" s="11" t="s">
        <v>381</v>
      </c>
      <c r="U799" s="11" t="s">
        <v>381</v>
      </c>
      <c r="V799" s="11" t="s">
        <v>381</v>
      </c>
      <c r="W799" s="11" t="s">
        <v>381</v>
      </c>
      <c r="X799" s="11" t="s">
        <v>381</v>
      </c>
      <c r="Y799" s="11" t="s">
        <v>381</v>
      </c>
      <c r="Z799" s="28" t="s">
        <v>35</v>
      </c>
      <c r="AA799" s="11">
        <v>0</v>
      </c>
      <c r="AB799" s="11">
        <v>0</v>
      </c>
      <c r="AC799" s="28" t="s">
        <v>35</v>
      </c>
      <c r="AD799" s="71"/>
      <c r="AE799" s="71"/>
      <c r="AF799" s="71" t="e">
        <f t="shared" si="41"/>
        <v>#VALUE!</v>
      </c>
      <c r="AG799" s="277" t="s">
        <v>907</v>
      </c>
      <c r="AH799" s="277" t="s">
        <v>538</v>
      </c>
      <c r="AI799" s="276" t="s">
        <v>539</v>
      </c>
      <c r="AJ799" s="276" t="s">
        <v>540</v>
      </c>
      <c r="AK799" s="276" t="s">
        <v>541</v>
      </c>
      <c r="AL799" s="277" t="s">
        <v>542</v>
      </c>
      <c r="AM799" s="276" t="s">
        <v>537</v>
      </c>
      <c r="AN799" s="276" t="s">
        <v>474</v>
      </c>
      <c r="AO799" s="277" t="s">
        <v>475</v>
      </c>
    </row>
    <row r="800" spans="1:41" ht="15" thickBot="1" x14ac:dyDescent="0.4">
      <c r="A800" s="8">
        <v>2025</v>
      </c>
      <c r="B800" s="9" t="s">
        <v>60</v>
      </c>
      <c r="C800" s="9" t="s">
        <v>62</v>
      </c>
      <c r="D800" s="9" t="s">
        <v>268</v>
      </c>
      <c r="E800" s="9" t="s">
        <v>31</v>
      </c>
      <c r="F800" s="8">
        <v>2026</v>
      </c>
      <c r="G800" s="11" t="s">
        <v>381</v>
      </c>
      <c r="H800" s="11" t="s">
        <v>381</v>
      </c>
      <c r="I800" s="11" t="s">
        <v>381</v>
      </c>
      <c r="J800" s="11" t="s">
        <v>381</v>
      </c>
      <c r="K800" s="11" t="s">
        <v>381</v>
      </c>
      <c r="L800" s="11" t="s">
        <v>381</v>
      </c>
      <c r="M800" s="11" t="s">
        <v>381</v>
      </c>
      <c r="N800" s="11" t="s">
        <v>381</v>
      </c>
      <c r="O800" s="11" t="s">
        <v>381</v>
      </c>
      <c r="P800" s="11" t="s">
        <v>381</v>
      </c>
      <c r="Q800" s="11" t="s">
        <v>381</v>
      </c>
      <c r="R800" s="11" t="s">
        <v>381</v>
      </c>
      <c r="S800" s="11" t="s">
        <v>381</v>
      </c>
      <c r="T800" s="11" t="s">
        <v>381</v>
      </c>
      <c r="U800" s="11" t="s">
        <v>381</v>
      </c>
      <c r="V800" s="11" t="s">
        <v>381</v>
      </c>
      <c r="W800" s="11" t="s">
        <v>381</v>
      </c>
      <c r="X800" s="11" t="s">
        <v>381</v>
      </c>
      <c r="Y800" s="11" t="s">
        <v>381</v>
      </c>
      <c r="Z800" s="28" t="s">
        <v>35</v>
      </c>
      <c r="AA800" s="11">
        <v>0</v>
      </c>
      <c r="AB800" s="11">
        <v>0</v>
      </c>
      <c r="AC800" s="28" t="s">
        <v>35</v>
      </c>
      <c r="AD800" s="71"/>
      <c r="AE800" s="71"/>
      <c r="AF800" s="71" t="e">
        <f t="shared" si="41"/>
        <v>#VALUE!</v>
      </c>
      <c r="AG800" s="277" t="s">
        <v>907</v>
      </c>
      <c r="AH800" s="277" t="s">
        <v>538</v>
      </c>
      <c r="AI800" s="276" t="s">
        <v>539</v>
      </c>
      <c r="AJ800" s="276" t="s">
        <v>540</v>
      </c>
      <c r="AK800" s="276" t="s">
        <v>541</v>
      </c>
      <c r="AL800" s="277" t="s">
        <v>542</v>
      </c>
      <c r="AM800" s="276" t="s">
        <v>537</v>
      </c>
      <c r="AN800" s="276" t="s">
        <v>474</v>
      </c>
      <c r="AO800" s="277" t="s">
        <v>475</v>
      </c>
    </row>
    <row r="801" spans="1:41" ht="15" thickBot="1" x14ac:dyDescent="0.4">
      <c r="A801" s="8">
        <v>2025</v>
      </c>
      <c r="B801" s="9" t="s">
        <v>60</v>
      </c>
      <c r="C801" s="9" t="s">
        <v>62</v>
      </c>
      <c r="D801" s="9" t="s">
        <v>268</v>
      </c>
      <c r="E801" s="9" t="s">
        <v>32</v>
      </c>
      <c r="F801" s="8">
        <v>2025</v>
      </c>
      <c r="G801" s="11">
        <v>0</v>
      </c>
      <c r="H801" s="11">
        <v>0</v>
      </c>
      <c r="I801" s="11">
        <v>0</v>
      </c>
      <c r="J801" s="11">
        <v>0</v>
      </c>
      <c r="K801" s="11">
        <v>0</v>
      </c>
      <c r="L801" s="11" t="s">
        <v>35</v>
      </c>
      <c r="M801" s="11">
        <v>0</v>
      </c>
      <c r="N801" s="11">
        <v>0.58350999999999997</v>
      </c>
      <c r="O801" s="11">
        <v>0</v>
      </c>
      <c r="P801" s="11" t="s">
        <v>35</v>
      </c>
      <c r="Q801" s="11">
        <v>0.12751000000000001</v>
      </c>
      <c r="R801" s="11">
        <v>0</v>
      </c>
      <c r="S801" s="11">
        <v>0</v>
      </c>
      <c r="T801" s="11">
        <v>0.71101999999999999</v>
      </c>
      <c r="U801" s="11">
        <v>0</v>
      </c>
      <c r="V801" s="11">
        <v>0</v>
      </c>
      <c r="W801" s="11">
        <v>0</v>
      </c>
      <c r="X801" s="11">
        <v>0</v>
      </c>
      <c r="Y801" s="11">
        <v>0.71101999999999999</v>
      </c>
      <c r="Z801" s="28" t="s">
        <v>35</v>
      </c>
      <c r="AA801" s="11">
        <v>0</v>
      </c>
      <c r="AB801" s="11">
        <v>0</v>
      </c>
      <c r="AC801" s="28" t="s">
        <v>35</v>
      </c>
      <c r="AD801" s="71">
        <f t="shared" si="39"/>
        <v>0</v>
      </c>
      <c r="AE801" s="71">
        <f t="shared" si="40"/>
        <v>0</v>
      </c>
      <c r="AF801" s="71" t="e">
        <f t="shared" si="41"/>
        <v>#VALUE!</v>
      </c>
      <c r="AG801" s="277" t="s">
        <v>908</v>
      </c>
      <c r="AH801" s="277" t="s">
        <v>538</v>
      </c>
      <c r="AI801" s="276" t="s">
        <v>539</v>
      </c>
      <c r="AJ801" s="276" t="s">
        <v>540</v>
      </c>
      <c r="AK801" s="276" t="s">
        <v>541</v>
      </c>
      <c r="AL801" s="277" t="s">
        <v>542</v>
      </c>
      <c r="AM801" s="276" t="s">
        <v>537</v>
      </c>
      <c r="AN801" s="276" t="s">
        <v>474</v>
      </c>
      <c r="AO801" s="277" t="s">
        <v>475</v>
      </c>
    </row>
    <row r="802" spans="1:41" ht="15" thickBot="1" x14ac:dyDescent="0.4">
      <c r="A802" s="8">
        <v>2025</v>
      </c>
      <c r="B802" s="9" t="s">
        <v>60</v>
      </c>
      <c r="C802" s="9" t="s">
        <v>62</v>
      </c>
      <c r="D802" s="9" t="s">
        <v>268</v>
      </c>
      <c r="E802" s="9" t="s">
        <v>32</v>
      </c>
      <c r="F802" s="8">
        <v>2026</v>
      </c>
      <c r="G802" s="11">
        <v>0</v>
      </c>
      <c r="H802" s="11">
        <v>0</v>
      </c>
      <c r="I802" s="11">
        <v>0</v>
      </c>
      <c r="J802" s="11">
        <v>0</v>
      </c>
      <c r="K802" s="11">
        <v>0</v>
      </c>
      <c r="L802" s="11" t="s">
        <v>35</v>
      </c>
      <c r="M802" s="11">
        <v>0</v>
      </c>
      <c r="N802" s="11">
        <v>0.49362</v>
      </c>
      <c r="O802" s="11">
        <v>0</v>
      </c>
      <c r="P802" s="11" t="s">
        <v>35</v>
      </c>
      <c r="Q802" s="11">
        <v>0.25280000000000002</v>
      </c>
      <c r="R802" s="11">
        <v>0</v>
      </c>
      <c r="S802" s="11">
        <v>0</v>
      </c>
      <c r="T802" s="11">
        <v>0.74668000000000001</v>
      </c>
      <c r="U802" s="11">
        <v>0</v>
      </c>
      <c r="V802" s="11">
        <v>0</v>
      </c>
      <c r="W802" s="11">
        <v>0</v>
      </c>
      <c r="X802" s="11">
        <v>0</v>
      </c>
      <c r="Y802" s="11">
        <v>0.74668000000000001</v>
      </c>
      <c r="Z802" s="28" t="s">
        <v>35</v>
      </c>
      <c r="AA802" s="11">
        <v>0</v>
      </c>
      <c r="AB802" s="11">
        <v>0</v>
      </c>
      <c r="AC802" s="28" t="s">
        <v>35</v>
      </c>
      <c r="AD802" s="71">
        <f t="shared" si="39"/>
        <v>2.9999999999999997E-4</v>
      </c>
      <c r="AE802" s="71">
        <f t="shared" si="40"/>
        <v>0</v>
      </c>
      <c r="AF802" s="71" t="e">
        <f t="shared" si="41"/>
        <v>#VALUE!</v>
      </c>
      <c r="AG802" s="277" t="s">
        <v>908</v>
      </c>
      <c r="AH802" s="277" t="s">
        <v>538</v>
      </c>
      <c r="AI802" s="276" t="s">
        <v>539</v>
      </c>
      <c r="AJ802" s="276" t="s">
        <v>540</v>
      </c>
      <c r="AK802" s="276" t="s">
        <v>541</v>
      </c>
      <c r="AL802" s="277" t="s">
        <v>542</v>
      </c>
      <c r="AM802" s="276" t="s">
        <v>537</v>
      </c>
      <c r="AN802" s="276" t="s">
        <v>474</v>
      </c>
      <c r="AO802" s="277" t="s">
        <v>475</v>
      </c>
    </row>
    <row r="803" spans="1:41" ht="15" thickBot="1" x14ac:dyDescent="0.4">
      <c r="A803" s="8">
        <v>2025</v>
      </c>
      <c r="B803" s="9" t="s">
        <v>60</v>
      </c>
      <c r="C803" s="9" t="s">
        <v>62</v>
      </c>
      <c r="D803" s="9" t="s">
        <v>268</v>
      </c>
      <c r="E803" s="9" t="s">
        <v>32</v>
      </c>
      <c r="F803" s="8">
        <v>2027</v>
      </c>
      <c r="G803" s="11">
        <v>0</v>
      </c>
      <c r="H803" s="11">
        <v>0</v>
      </c>
      <c r="I803" s="11">
        <v>0</v>
      </c>
      <c r="J803" s="11">
        <v>0</v>
      </c>
      <c r="K803" s="11">
        <v>0</v>
      </c>
      <c r="L803" s="11" t="s">
        <v>35</v>
      </c>
      <c r="M803" s="11">
        <v>0</v>
      </c>
      <c r="N803" s="11">
        <v>0.51458000000000004</v>
      </c>
      <c r="O803" s="11">
        <v>0</v>
      </c>
      <c r="P803" s="11" t="s">
        <v>35</v>
      </c>
      <c r="Q803" s="11">
        <v>0.23071</v>
      </c>
      <c r="R803" s="11">
        <v>0</v>
      </c>
      <c r="S803" s="11">
        <v>0</v>
      </c>
      <c r="T803" s="11">
        <v>0.74529000000000001</v>
      </c>
      <c r="U803" s="11">
        <v>0</v>
      </c>
      <c r="V803" s="11">
        <v>0</v>
      </c>
      <c r="W803" s="11">
        <v>0</v>
      </c>
      <c r="X803" s="11">
        <v>0</v>
      </c>
      <c r="Y803" s="11">
        <v>0.74529000000000001</v>
      </c>
      <c r="Z803" s="28" t="s">
        <v>35</v>
      </c>
      <c r="AA803" s="11">
        <v>0</v>
      </c>
      <c r="AB803" s="11">
        <v>0</v>
      </c>
      <c r="AC803" s="28" t="s">
        <v>35</v>
      </c>
      <c r="AD803" s="71">
        <f t="shared" si="39"/>
        <v>0</v>
      </c>
      <c r="AE803" s="71">
        <f t="shared" si="40"/>
        <v>0</v>
      </c>
      <c r="AF803" s="71" t="e">
        <f t="shared" si="41"/>
        <v>#VALUE!</v>
      </c>
      <c r="AG803" s="277" t="s">
        <v>908</v>
      </c>
      <c r="AH803" s="277" t="s">
        <v>538</v>
      </c>
      <c r="AI803" s="276" t="s">
        <v>539</v>
      </c>
      <c r="AJ803" s="276" t="s">
        <v>540</v>
      </c>
      <c r="AK803" s="276" t="s">
        <v>541</v>
      </c>
      <c r="AL803" s="277" t="s">
        <v>542</v>
      </c>
      <c r="AM803" s="276" t="s">
        <v>537</v>
      </c>
      <c r="AN803" s="276" t="s">
        <v>474</v>
      </c>
      <c r="AO803" s="277" t="s">
        <v>475</v>
      </c>
    </row>
    <row r="804" spans="1:41" ht="15" thickBot="1" x14ac:dyDescent="0.4">
      <c r="A804" s="8">
        <v>2025</v>
      </c>
      <c r="B804" s="9" t="s">
        <v>60</v>
      </c>
      <c r="C804" s="9" t="s">
        <v>62</v>
      </c>
      <c r="D804" s="9" t="s">
        <v>268</v>
      </c>
      <c r="E804" s="9" t="s">
        <v>32</v>
      </c>
      <c r="F804" s="8">
        <v>2028</v>
      </c>
      <c r="G804" s="11">
        <v>0</v>
      </c>
      <c r="H804" s="11">
        <v>0</v>
      </c>
      <c r="I804" s="11">
        <v>0</v>
      </c>
      <c r="J804" s="11">
        <v>0</v>
      </c>
      <c r="K804" s="11">
        <v>0</v>
      </c>
      <c r="L804" s="11" t="s">
        <v>35</v>
      </c>
      <c r="M804" s="11">
        <v>0</v>
      </c>
      <c r="N804" s="11">
        <v>0.65634999999999999</v>
      </c>
      <c r="O804" s="11">
        <v>0</v>
      </c>
      <c r="P804" s="11" t="s">
        <v>35</v>
      </c>
      <c r="Q804" s="11">
        <v>0.20632</v>
      </c>
      <c r="R804" s="11">
        <v>0</v>
      </c>
      <c r="S804" s="11">
        <v>0</v>
      </c>
      <c r="T804" s="11">
        <v>0.86267000000000005</v>
      </c>
      <c r="U804" s="11">
        <v>0</v>
      </c>
      <c r="V804" s="11">
        <v>0</v>
      </c>
      <c r="W804" s="11">
        <v>0</v>
      </c>
      <c r="X804" s="11">
        <v>0</v>
      </c>
      <c r="Y804" s="11">
        <v>0.86267000000000005</v>
      </c>
      <c r="Z804" s="28" t="s">
        <v>35</v>
      </c>
      <c r="AA804" s="11">
        <v>0</v>
      </c>
      <c r="AB804" s="11">
        <v>0</v>
      </c>
      <c r="AC804" s="28" t="s">
        <v>35</v>
      </c>
      <c r="AD804" s="71">
        <f t="shared" si="39"/>
        <v>0</v>
      </c>
      <c r="AE804" s="71">
        <f t="shared" si="40"/>
        <v>0</v>
      </c>
      <c r="AF804" s="71" t="e">
        <f t="shared" si="41"/>
        <v>#VALUE!</v>
      </c>
      <c r="AG804" s="277" t="s">
        <v>908</v>
      </c>
      <c r="AH804" s="277" t="s">
        <v>538</v>
      </c>
      <c r="AI804" s="276" t="s">
        <v>539</v>
      </c>
      <c r="AJ804" s="276" t="s">
        <v>540</v>
      </c>
      <c r="AK804" s="276" t="s">
        <v>541</v>
      </c>
      <c r="AL804" s="277" t="s">
        <v>542</v>
      </c>
      <c r="AM804" s="276" t="s">
        <v>537</v>
      </c>
      <c r="AN804" s="276" t="s">
        <v>474</v>
      </c>
      <c r="AO804" s="277" t="s">
        <v>475</v>
      </c>
    </row>
    <row r="805" spans="1:41" ht="15" thickBot="1" x14ac:dyDescent="0.4">
      <c r="A805" s="8">
        <v>2025</v>
      </c>
      <c r="B805" s="9" t="s">
        <v>60</v>
      </c>
      <c r="C805" s="9" t="s">
        <v>62</v>
      </c>
      <c r="D805" s="9" t="s">
        <v>268</v>
      </c>
      <c r="E805" s="9" t="s">
        <v>32</v>
      </c>
      <c r="F805" s="8">
        <v>2029</v>
      </c>
      <c r="G805" s="11">
        <v>0</v>
      </c>
      <c r="H805" s="11">
        <v>0</v>
      </c>
      <c r="I805" s="11">
        <v>0</v>
      </c>
      <c r="J805" s="11">
        <v>0</v>
      </c>
      <c r="K805" s="11">
        <v>0</v>
      </c>
      <c r="L805" s="11" t="s">
        <v>35</v>
      </c>
      <c r="M805" s="11">
        <v>0</v>
      </c>
      <c r="N805" s="11">
        <v>0.74473999999999996</v>
      </c>
      <c r="O805" s="11">
        <v>0</v>
      </c>
      <c r="P805" s="11" t="s">
        <v>35</v>
      </c>
      <c r="Q805" s="11">
        <v>0.36902000000000001</v>
      </c>
      <c r="R805" s="11">
        <v>0</v>
      </c>
      <c r="S805" s="11">
        <v>0</v>
      </c>
      <c r="T805" s="11">
        <v>1.1137600000000001</v>
      </c>
      <c r="U805" s="11">
        <v>0</v>
      </c>
      <c r="V805" s="11">
        <v>0</v>
      </c>
      <c r="W805" s="11">
        <v>0</v>
      </c>
      <c r="X805" s="11">
        <v>0</v>
      </c>
      <c r="Y805" s="11">
        <v>1.1137600000000001</v>
      </c>
      <c r="Z805" s="28" t="s">
        <v>35</v>
      </c>
      <c r="AA805" s="11">
        <v>0</v>
      </c>
      <c r="AB805" s="11">
        <v>0</v>
      </c>
      <c r="AC805" s="28" t="s">
        <v>35</v>
      </c>
      <c r="AD805" s="71">
        <f t="shared" si="39"/>
        <v>0</v>
      </c>
      <c r="AE805" s="71">
        <f t="shared" si="40"/>
        <v>0</v>
      </c>
      <c r="AF805" s="71" t="e">
        <f t="shared" si="41"/>
        <v>#VALUE!</v>
      </c>
      <c r="AG805" s="277" t="s">
        <v>908</v>
      </c>
      <c r="AH805" s="277" t="s">
        <v>538</v>
      </c>
      <c r="AI805" s="276" t="s">
        <v>539</v>
      </c>
      <c r="AJ805" s="276" t="s">
        <v>540</v>
      </c>
      <c r="AK805" s="276" t="s">
        <v>541</v>
      </c>
      <c r="AL805" s="277" t="s">
        <v>542</v>
      </c>
      <c r="AM805" s="276" t="s">
        <v>537</v>
      </c>
      <c r="AN805" s="276" t="s">
        <v>474</v>
      </c>
      <c r="AO805" s="277" t="s">
        <v>475</v>
      </c>
    </row>
    <row r="806" spans="1:41" ht="15" thickBot="1" x14ac:dyDescent="0.4">
      <c r="A806" s="8">
        <v>2025</v>
      </c>
      <c r="B806" s="9" t="s">
        <v>60</v>
      </c>
      <c r="C806" s="9" t="s">
        <v>62</v>
      </c>
      <c r="D806" s="9" t="s">
        <v>268</v>
      </c>
      <c r="E806" s="9" t="s">
        <v>32</v>
      </c>
      <c r="F806" s="8">
        <v>2030</v>
      </c>
      <c r="G806" s="11">
        <v>0</v>
      </c>
      <c r="H806" s="11">
        <v>0</v>
      </c>
      <c r="I806" s="11">
        <v>0</v>
      </c>
      <c r="J806" s="11">
        <v>0</v>
      </c>
      <c r="K806" s="11">
        <v>0</v>
      </c>
      <c r="L806" s="11" t="s">
        <v>35</v>
      </c>
      <c r="M806" s="11">
        <v>0</v>
      </c>
      <c r="N806" s="11">
        <v>0.91019000000000005</v>
      </c>
      <c r="O806" s="11">
        <v>0</v>
      </c>
      <c r="P806" s="11" t="s">
        <v>35</v>
      </c>
      <c r="Q806" s="11">
        <v>0.42047000000000001</v>
      </c>
      <c r="R806" s="11">
        <v>0</v>
      </c>
      <c r="S806" s="11">
        <v>0</v>
      </c>
      <c r="T806" s="11">
        <v>1.3311200000000001</v>
      </c>
      <c r="U806" s="11">
        <v>0</v>
      </c>
      <c r="V806" s="11">
        <v>0</v>
      </c>
      <c r="W806" s="11">
        <v>0</v>
      </c>
      <c r="X806" s="11">
        <v>0</v>
      </c>
      <c r="Y806" s="11">
        <v>1.3311200000000001</v>
      </c>
      <c r="Z806" s="28" t="s">
        <v>35</v>
      </c>
      <c r="AA806" s="11">
        <v>0</v>
      </c>
      <c r="AB806" s="11">
        <v>0</v>
      </c>
      <c r="AC806" s="28" t="s">
        <v>35</v>
      </c>
      <c r="AD806" s="71">
        <f t="shared" si="39"/>
        <v>5.0000000000000001E-4</v>
      </c>
      <c r="AE806" s="71">
        <f t="shared" si="40"/>
        <v>0</v>
      </c>
      <c r="AF806" s="71" t="e">
        <f t="shared" si="41"/>
        <v>#VALUE!</v>
      </c>
      <c r="AG806" s="277" t="s">
        <v>908</v>
      </c>
      <c r="AH806" s="277" t="s">
        <v>538</v>
      </c>
      <c r="AI806" s="276" t="s">
        <v>539</v>
      </c>
      <c r="AJ806" s="276" t="s">
        <v>540</v>
      </c>
      <c r="AK806" s="276" t="s">
        <v>541</v>
      </c>
      <c r="AL806" s="277" t="s">
        <v>542</v>
      </c>
      <c r="AM806" s="276" t="s">
        <v>537</v>
      </c>
      <c r="AN806" s="276" t="s">
        <v>474</v>
      </c>
      <c r="AO806" s="277" t="s">
        <v>475</v>
      </c>
    </row>
    <row r="807" spans="1:41" ht="15" thickBot="1" x14ac:dyDescent="0.4">
      <c r="A807" s="8">
        <v>2025</v>
      </c>
      <c r="B807" s="9" t="s">
        <v>60</v>
      </c>
      <c r="C807" s="9" t="s">
        <v>62</v>
      </c>
      <c r="D807" s="9" t="s">
        <v>268</v>
      </c>
      <c r="E807" s="9" t="s">
        <v>32</v>
      </c>
      <c r="F807" s="8">
        <v>2031</v>
      </c>
      <c r="G807" s="11">
        <v>0</v>
      </c>
      <c r="H807" s="11">
        <v>0</v>
      </c>
      <c r="I807" s="11">
        <v>0</v>
      </c>
      <c r="J807" s="11">
        <v>0</v>
      </c>
      <c r="K807" s="11">
        <v>0</v>
      </c>
      <c r="L807" s="11" t="s">
        <v>35</v>
      </c>
      <c r="M807" s="11">
        <v>0</v>
      </c>
      <c r="N807" s="11">
        <v>0.91220000000000001</v>
      </c>
      <c r="O807" s="11">
        <v>0</v>
      </c>
      <c r="P807" s="11" t="s">
        <v>35</v>
      </c>
      <c r="Q807" s="11">
        <v>0.53920000000000001</v>
      </c>
      <c r="R807" s="11">
        <v>0</v>
      </c>
      <c r="S807" s="11">
        <v>0</v>
      </c>
      <c r="T807" s="11">
        <v>1.4518599999999999</v>
      </c>
      <c r="U807" s="11">
        <v>0</v>
      </c>
      <c r="V807" s="11">
        <v>0</v>
      </c>
      <c r="W807" s="11">
        <v>0</v>
      </c>
      <c r="X807" s="11">
        <v>0</v>
      </c>
      <c r="Y807" s="11">
        <v>1.4518599999999999</v>
      </c>
      <c r="Z807" s="28" t="s">
        <v>35</v>
      </c>
      <c r="AA807" s="11">
        <v>0</v>
      </c>
      <c r="AB807" s="11">
        <v>0</v>
      </c>
      <c r="AC807" s="28" t="s">
        <v>35</v>
      </c>
      <c r="AD807" s="71">
        <f t="shared" si="39"/>
        <v>5.0000000000000001E-4</v>
      </c>
      <c r="AE807" s="71">
        <f t="shared" si="40"/>
        <v>0</v>
      </c>
      <c r="AF807" s="71" t="e">
        <f t="shared" si="41"/>
        <v>#VALUE!</v>
      </c>
      <c r="AG807" s="277" t="s">
        <v>908</v>
      </c>
      <c r="AH807" s="277" t="s">
        <v>538</v>
      </c>
      <c r="AI807" s="276" t="s">
        <v>539</v>
      </c>
      <c r="AJ807" s="276" t="s">
        <v>540</v>
      </c>
      <c r="AK807" s="276" t="s">
        <v>541</v>
      </c>
      <c r="AL807" s="277" t="s">
        <v>542</v>
      </c>
      <c r="AM807" s="276" t="s">
        <v>537</v>
      </c>
      <c r="AN807" s="276" t="s">
        <v>474</v>
      </c>
      <c r="AO807" s="277" t="s">
        <v>475</v>
      </c>
    </row>
    <row r="808" spans="1:41" ht="15" thickBot="1" x14ac:dyDescent="0.4">
      <c r="A808" s="8">
        <v>2025</v>
      </c>
      <c r="B808" s="9" t="s">
        <v>60</v>
      </c>
      <c r="C808" s="9" t="s">
        <v>62</v>
      </c>
      <c r="D808" s="9" t="s">
        <v>268</v>
      </c>
      <c r="E808" s="9" t="s">
        <v>32</v>
      </c>
      <c r="F808" s="8">
        <v>2032</v>
      </c>
      <c r="G808" s="11">
        <v>0</v>
      </c>
      <c r="H808" s="11">
        <v>0</v>
      </c>
      <c r="I808" s="11">
        <v>0</v>
      </c>
      <c r="J808" s="11">
        <v>0</v>
      </c>
      <c r="K808" s="11">
        <v>0</v>
      </c>
      <c r="L808" s="11" t="s">
        <v>35</v>
      </c>
      <c r="M808" s="11">
        <v>0</v>
      </c>
      <c r="N808" s="11">
        <v>1.1851799999999999</v>
      </c>
      <c r="O808" s="11">
        <v>0</v>
      </c>
      <c r="P808" s="11" t="s">
        <v>35</v>
      </c>
      <c r="Q808" s="11">
        <v>0.37744</v>
      </c>
      <c r="R808" s="11">
        <v>0</v>
      </c>
      <c r="S808" s="11">
        <v>0</v>
      </c>
      <c r="T808" s="11">
        <v>1.5626199999999999</v>
      </c>
      <c r="U808" s="11">
        <v>0</v>
      </c>
      <c r="V808" s="11">
        <v>0</v>
      </c>
      <c r="W808" s="11">
        <v>0</v>
      </c>
      <c r="X808" s="11">
        <v>0</v>
      </c>
      <c r="Y808" s="11">
        <v>1.5626199999999999</v>
      </c>
      <c r="Z808" s="28" t="s">
        <v>35</v>
      </c>
      <c r="AA808" s="11">
        <v>0</v>
      </c>
      <c r="AB808" s="11">
        <v>0</v>
      </c>
      <c r="AC808" s="28" t="s">
        <v>35</v>
      </c>
      <c r="AD808" s="71">
        <f t="shared" si="39"/>
        <v>0</v>
      </c>
      <c r="AE808" s="71">
        <f t="shared" si="40"/>
        <v>0</v>
      </c>
      <c r="AF808" s="71" t="e">
        <f t="shared" si="41"/>
        <v>#VALUE!</v>
      </c>
      <c r="AG808" s="277" t="s">
        <v>908</v>
      </c>
      <c r="AH808" s="277" t="s">
        <v>538</v>
      </c>
      <c r="AI808" s="276" t="s">
        <v>539</v>
      </c>
      <c r="AJ808" s="276" t="s">
        <v>540</v>
      </c>
      <c r="AK808" s="276" t="s">
        <v>541</v>
      </c>
      <c r="AL808" s="277" t="s">
        <v>542</v>
      </c>
      <c r="AM808" s="276" t="s">
        <v>537</v>
      </c>
      <c r="AN808" s="276" t="s">
        <v>474</v>
      </c>
      <c r="AO808" s="277" t="s">
        <v>475</v>
      </c>
    </row>
    <row r="809" spans="1:41" ht="15" thickBot="1" x14ac:dyDescent="0.4">
      <c r="A809" s="8">
        <v>2025</v>
      </c>
      <c r="B809" s="9" t="s">
        <v>60</v>
      </c>
      <c r="C809" s="9" t="s">
        <v>62</v>
      </c>
      <c r="D809" s="9" t="s">
        <v>268</v>
      </c>
      <c r="E809" s="9" t="s">
        <v>32</v>
      </c>
      <c r="F809" s="8">
        <v>2033</v>
      </c>
      <c r="G809" s="11">
        <v>0</v>
      </c>
      <c r="H809" s="11">
        <v>0</v>
      </c>
      <c r="I809" s="11">
        <v>0</v>
      </c>
      <c r="J809" s="11">
        <v>0</v>
      </c>
      <c r="K809" s="11">
        <v>0</v>
      </c>
      <c r="L809" s="11" t="s">
        <v>35</v>
      </c>
      <c r="M809" s="11">
        <v>0</v>
      </c>
      <c r="N809" s="11">
        <v>1.0718099999999999</v>
      </c>
      <c r="O809" s="11">
        <v>0</v>
      </c>
      <c r="P809" s="11" t="s">
        <v>35</v>
      </c>
      <c r="Q809" s="11">
        <v>0.38662000000000002</v>
      </c>
      <c r="R809" s="11">
        <v>0</v>
      </c>
      <c r="S809" s="11">
        <v>0</v>
      </c>
      <c r="T809" s="11">
        <v>1.45946</v>
      </c>
      <c r="U809" s="11">
        <v>0</v>
      </c>
      <c r="V809" s="11">
        <v>0</v>
      </c>
      <c r="W809" s="11">
        <v>0</v>
      </c>
      <c r="X809" s="11">
        <v>0</v>
      </c>
      <c r="Y809" s="11">
        <v>1.45946</v>
      </c>
      <c r="Z809" s="28" t="s">
        <v>35</v>
      </c>
      <c r="AA809" s="11">
        <v>0</v>
      </c>
      <c r="AB809" s="11">
        <v>0</v>
      </c>
      <c r="AC809" s="28" t="s">
        <v>35</v>
      </c>
      <c r="AD809" s="71">
        <f t="shared" si="39"/>
        <v>1E-3</v>
      </c>
      <c r="AE809" s="71">
        <f t="shared" si="40"/>
        <v>0</v>
      </c>
      <c r="AF809" s="71" t="e">
        <f t="shared" si="41"/>
        <v>#VALUE!</v>
      </c>
      <c r="AG809" s="277" t="s">
        <v>908</v>
      </c>
      <c r="AH809" s="277" t="s">
        <v>538</v>
      </c>
      <c r="AI809" s="276" t="s">
        <v>539</v>
      </c>
      <c r="AJ809" s="276" t="s">
        <v>540</v>
      </c>
      <c r="AK809" s="276" t="s">
        <v>541</v>
      </c>
      <c r="AL809" s="277" t="s">
        <v>542</v>
      </c>
      <c r="AM809" s="276" t="s">
        <v>537</v>
      </c>
      <c r="AN809" s="276" t="s">
        <v>474</v>
      </c>
      <c r="AO809" s="277" t="s">
        <v>475</v>
      </c>
    </row>
    <row r="810" spans="1:41" ht="15" thickBot="1" x14ac:dyDescent="0.4">
      <c r="A810" s="8">
        <v>2025</v>
      </c>
      <c r="B810" s="9" t="s">
        <v>60</v>
      </c>
      <c r="C810" s="9" t="s">
        <v>62</v>
      </c>
      <c r="D810" s="9" t="s">
        <v>268</v>
      </c>
      <c r="E810" s="9" t="s">
        <v>32</v>
      </c>
      <c r="F810" s="8">
        <v>2034</v>
      </c>
      <c r="G810" s="11">
        <v>0</v>
      </c>
      <c r="H810" s="11">
        <v>0</v>
      </c>
      <c r="I810" s="11">
        <v>0</v>
      </c>
      <c r="J810" s="11">
        <v>0</v>
      </c>
      <c r="K810" s="11">
        <v>0</v>
      </c>
      <c r="L810" s="11" t="s">
        <v>35</v>
      </c>
      <c r="M810" s="11">
        <v>0</v>
      </c>
      <c r="N810" s="11">
        <v>0.96763999999999994</v>
      </c>
      <c r="O810" s="11">
        <v>0</v>
      </c>
      <c r="P810" s="11" t="s">
        <v>35</v>
      </c>
      <c r="Q810" s="11">
        <v>0.44177</v>
      </c>
      <c r="R810" s="11">
        <v>0</v>
      </c>
      <c r="S810" s="11">
        <v>0</v>
      </c>
      <c r="T810" s="11">
        <v>1.4094100000000001</v>
      </c>
      <c r="U810" s="11">
        <v>0</v>
      </c>
      <c r="V810" s="11">
        <v>0</v>
      </c>
      <c r="W810" s="11">
        <v>0</v>
      </c>
      <c r="X810" s="11">
        <v>0</v>
      </c>
      <c r="Y810" s="11">
        <v>1.4094100000000001</v>
      </c>
      <c r="Z810" s="28" t="s">
        <v>35</v>
      </c>
      <c r="AA810" s="11">
        <v>0</v>
      </c>
      <c r="AB810" s="11">
        <v>0</v>
      </c>
      <c r="AC810" s="28" t="s">
        <v>35</v>
      </c>
      <c r="AD810" s="71">
        <f t="shared" si="39"/>
        <v>0</v>
      </c>
      <c r="AE810" s="71">
        <f t="shared" si="40"/>
        <v>0</v>
      </c>
      <c r="AF810" s="71" t="e">
        <f t="shared" si="41"/>
        <v>#VALUE!</v>
      </c>
      <c r="AG810" s="277" t="s">
        <v>908</v>
      </c>
      <c r="AH810" s="277" t="s">
        <v>538</v>
      </c>
      <c r="AI810" s="276" t="s">
        <v>539</v>
      </c>
      <c r="AJ810" s="276" t="s">
        <v>540</v>
      </c>
      <c r="AK810" s="276" t="s">
        <v>541</v>
      </c>
      <c r="AL810" s="277" t="s">
        <v>542</v>
      </c>
      <c r="AM810" s="276" t="s">
        <v>537</v>
      </c>
      <c r="AN810" s="276" t="s">
        <v>474</v>
      </c>
      <c r="AO810" s="277" t="s">
        <v>475</v>
      </c>
    </row>
    <row r="811" spans="1:41" ht="15" thickBot="1" x14ac:dyDescent="0.4">
      <c r="A811" s="8">
        <v>2025</v>
      </c>
      <c r="B811" s="9" t="s">
        <v>60</v>
      </c>
      <c r="C811" s="9" t="s">
        <v>62</v>
      </c>
      <c r="D811" s="9" t="s">
        <v>268</v>
      </c>
      <c r="E811" s="9" t="s">
        <v>32</v>
      </c>
      <c r="F811" s="8">
        <v>2035</v>
      </c>
      <c r="G811" s="11">
        <v>0</v>
      </c>
      <c r="H811" s="11">
        <v>0</v>
      </c>
      <c r="I811" s="11">
        <v>0</v>
      </c>
      <c r="J811" s="11">
        <v>0</v>
      </c>
      <c r="K811" s="11">
        <v>0</v>
      </c>
      <c r="L811" s="11" t="s">
        <v>35</v>
      </c>
      <c r="M811" s="11">
        <v>0</v>
      </c>
      <c r="N811" s="11">
        <v>1.15334</v>
      </c>
      <c r="O811" s="11">
        <v>0</v>
      </c>
      <c r="P811" s="11" t="s">
        <v>35</v>
      </c>
      <c r="Q811" s="11">
        <v>0.28365000000000001</v>
      </c>
      <c r="R811" s="11">
        <v>0</v>
      </c>
      <c r="S811" s="11">
        <v>0</v>
      </c>
      <c r="T811" s="11">
        <v>1.43788</v>
      </c>
      <c r="U811" s="11">
        <v>0</v>
      </c>
      <c r="V811" s="11">
        <v>0</v>
      </c>
      <c r="W811" s="11">
        <v>0</v>
      </c>
      <c r="X811" s="11">
        <v>0</v>
      </c>
      <c r="Y811" s="11">
        <v>1.43788</v>
      </c>
      <c r="Z811" s="28" t="s">
        <v>35</v>
      </c>
      <c r="AA811" s="11">
        <v>0</v>
      </c>
      <c r="AB811" s="11">
        <v>0</v>
      </c>
      <c r="AC811" s="28" t="s">
        <v>35</v>
      </c>
      <c r="AD811" s="71">
        <f t="shared" si="39"/>
        <v>8.9999999999999998E-4</v>
      </c>
      <c r="AE811" s="71">
        <f t="shared" si="40"/>
        <v>0</v>
      </c>
      <c r="AF811" s="71" t="e">
        <f t="shared" si="41"/>
        <v>#VALUE!</v>
      </c>
      <c r="AG811" s="277" t="s">
        <v>908</v>
      </c>
      <c r="AH811" s="277" t="s">
        <v>538</v>
      </c>
      <c r="AI811" s="276" t="s">
        <v>539</v>
      </c>
      <c r="AJ811" s="276" t="s">
        <v>540</v>
      </c>
      <c r="AK811" s="276" t="s">
        <v>541</v>
      </c>
      <c r="AL811" s="277" t="s">
        <v>542</v>
      </c>
      <c r="AM811" s="276" t="s">
        <v>537</v>
      </c>
      <c r="AN811" s="276" t="s">
        <v>474</v>
      </c>
      <c r="AO811" s="277" t="s">
        <v>475</v>
      </c>
    </row>
    <row r="812" spans="1:41" ht="23.5" thickBot="1" x14ac:dyDescent="0.4">
      <c r="A812" s="8">
        <v>2025</v>
      </c>
      <c r="B812" s="9" t="s">
        <v>63</v>
      </c>
      <c r="C812" s="9" t="s">
        <v>64</v>
      </c>
      <c r="D812" s="9" t="s">
        <v>269</v>
      </c>
      <c r="E812" s="97" t="s">
        <v>29</v>
      </c>
      <c r="F812" s="8">
        <v>2025</v>
      </c>
      <c r="G812" s="10">
        <v>0</v>
      </c>
      <c r="H812" s="10">
        <v>0</v>
      </c>
      <c r="I812" s="10">
        <v>63</v>
      </c>
      <c r="J812" s="10">
        <v>0</v>
      </c>
      <c r="K812" s="10">
        <v>0</v>
      </c>
      <c r="L812" s="10">
        <v>7</v>
      </c>
      <c r="M812" s="10">
        <v>0</v>
      </c>
      <c r="N812" s="10" t="s">
        <v>35</v>
      </c>
      <c r="O812" s="10">
        <v>30</v>
      </c>
      <c r="P812" s="10">
        <v>102</v>
      </c>
      <c r="Q812" s="10">
        <v>199</v>
      </c>
      <c r="R812" s="10">
        <v>23</v>
      </c>
      <c r="S812" s="10" t="s">
        <v>35</v>
      </c>
      <c r="T812" s="10">
        <v>432</v>
      </c>
      <c r="U812" s="10">
        <v>0</v>
      </c>
      <c r="V812" s="10">
        <v>0</v>
      </c>
      <c r="W812" s="10">
        <v>0</v>
      </c>
      <c r="X812" s="10">
        <v>0</v>
      </c>
      <c r="Y812" s="10">
        <v>432</v>
      </c>
      <c r="Z812" s="10">
        <v>9</v>
      </c>
      <c r="AA812" s="10">
        <v>27</v>
      </c>
      <c r="AB812" s="10">
        <v>42</v>
      </c>
      <c r="AC812" s="10">
        <v>78</v>
      </c>
      <c r="AD812" s="71">
        <f t="shared" si="39"/>
        <v>8</v>
      </c>
      <c r="AE812" s="71">
        <f t="shared" si="40"/>
        <v>0</v>
      </c>
      <c r="AF812" s="71">
        <f t="shared" si="41"/>
        <v>0</v>
      </c>
      <c r="AG812" s="277" t="s">
        <v>905</v>
      </c>
      <c r="AH812" s="277" t="s">
        <v>543</v>
      </c>
      <c r="AI812" s="276" t="s">
        <v>544</v>
      </c>
      <c r="AJ812" s="276" t="s">
        <v>545</v>
      </c>
      <c r="AK812" s="276" t="s">
        <v>269</v>
      </c>
      <c r="AL812" s="277" t="s">
        <v>64</v>
      </c>
      <c r="AM812" s="276" t="s">
        <v>546</v>
      </c>
      <c r="AN812" s="276" t="s">
        <v>504</v>
      </c>
      <c r="AO812" s="277" t="s">
        <v>505</v>
      </c>
    </row>
    <row r="813" spans="1:41" ht="15" thickBot="1" x14ac:dyDescent="0.4">
      <c r="A813" s="8">
        <v>2025</v>
      </c>
      <c r="B813" s="9" t="s">
        <v>63</v>
      </c>
      <c r="C813" s="9" t="s">
        <v>64</v>
      </c>
      <c r="D813" s="9" t="s">
        <v>269</v>
      </c>
      <c r="E813" s="9" t="s">
        <v>30</v>
      </c>
      <c r="F813" s="8">
        <v>2025</v>
      </c>
      <c r="G813" s="11">
        <v>0</v>
      </c>
      <c r="H813" s="11">
        <v>0</v>
      </c>
      <c r="I813" s="11">
        <v>0.19911999999999999</v>
      </c>
      <c r="J813" s="11">
        <v>0</v>
      </c>
      <c r="K813" s="11">
        <v>0</v>
      </c>
      <c r="L813" s="11">
        <v>2.1999999999999999E-2</v>
      </c>
      <c r="M813" s="11">
        <v>0</v>
      </c>
      <c r="N813" s="11" t="s">
        <v>35</v>
      </c>
      <c r="O813" s="11">
        <v>9.0690000000000007E-2</v>
      </c>
      <c r="P813" s="11">
        <v>0.34727000000000002</v>
      </c>
      <c r="Q813" s="11">
        <v>0.66051000000000004</v>
      </c>
      <c r="R813" s="11">
        <v>7.2969999999999993E-2</v>
      </c>
      <c r="S813" s="11" t="s">
        <v>35</v>
      </c>
      <c r="T813" s="11">
        <v>1.4140699999999999</v>
      </c>
      <c r="U813" s="11">
        <v>0</v>
      </c>
      <c r="V813" s="11">
        <v>0</v>
      </c>
      <c r="W813" s="11">
        <v>0</v>
      </c>
      <c r="X813" s="11">
        <v>0</v>
      </c>
      <c r="Y813" s="11">
        <v>1.4140699999999999</v>
      </c>
      <c r="Z813" s="11">
        <v>8.2000000000000007E-3</v>
      </c>
      <c r="AA813" s="11">
        <v>2.333E-2</v>
      </c>
      <c r="AB813" s="11">
        <v>3.261E-2</v>
      </c>
      <c r="AC813" s="11">
        <v>6.4140000000000003E-2</v>
      </c>
      <c r="AD813" s="71">
        <f t="shared" si="39"/>
        <v>2.1499999999999998E-2</v>
      </c>
      <c r="AE813" s="71">
        <f t="shared" si="40"/>
        <v>0</v>
      </c>
      <c r="AF813" s="71">
        <f t="shared" si="41"/>
        <v>0</v>
      </c>
      <c r="AG813" s="277" t="s">
        <v>906</v>
      </c>
      <c r="AH813" s="277" t="s">
        <v>543</v>
      </c>
      <c r="AI813" s="276" t="s">
        <v>544</v>
      </c>
      <c r="AJ813" s="276" t="s">
        <v>545</v>
      </c>
      <c r="AK813" s="276" t="s">
        <v>269</v>
      </c>
      <c r="AL813" s="277" t="s">
        <v>64</v>
      </c>
      <c r="AM813" s="276" t="s">
        <v>546</v>
      </c>
      <c r="AN813" s="276" t="s">
        <v>504</v>
      </c>
      <c r="AO813" s="277" t="s">
        <v>505</v>
      </c>
    </row>
    <row r="814" spans="1:41" ht="15" thickBot="1" x14ac:dyDescent="0.4">
      <c r="A814" s="8">
        <v>2025</v>
      </c>
      <c r="B814" s="9" t="s">
        <v>63</v>
      </c>
      <c r="C814" s="9" t="s">
        <v>64</v>
      </c>
      <c r="D814" s="9" t="s">
        <v>269</v>
      </c>
      <c r="E814" s="9" t="s">
        <v>30</v>
      </c>
      <c r="F814" s="8">
        <v>2026</v>
      </c>
      <c r="G814" s="11">
        <v>0</v>
      </c>
      <c r="H814" s="11">
        <v>0</v>
      </c>
      <c r="I814" s="11">
        <v>0.20485</v>
      </c>
      <c r="J814" s="11">
        <v>0</v>
      </c>
      <c r="K814" s="11">
        <v>0</v>
      </c>
      <c r="L814" s="11">
        <v>2.2349999999999998E-2</v>
      </c>
      <c r="M814" s="11">
        <v>0</v>
      </c>
      <c r="N814" s="11" t="s">
        <v>35</v>
      </c>
      <c r="O814" s="11">
        <v>8.9800000000000005E-2</v>
      </c>
      <c r="P814" s="11">
        <v>0.35457</v>
      </c>
      <c r="Q814" s="11">
        <v>0.66224000000000005</v>
      </c>
      <c r="R814" s="11">
        <v>7.331E-2</v>
      </c>
      <c r="S814" s="11" t="s">
        <v>35</v>
      </c>
      <c r="T814" s="11">
        <v>1.42909</v>
      </c>
      <c r="U814" s="11">
        <v>0</v>
      </c>
      <c r="V814" s="11">
        <v>0</v>
      </c>
      <c r="W814" s="11">
        <v>0</v>
      </c>
      <c r="X814" s="11">
        <v>0</v>
      </c>
      <c r="Y814" s="11">
        <v>1.42909</v>
      </c>
      <c r="Z814" s="11">
        <v>8.3099999999999997E-3</v>
      </c>
      <c r="AA814" s="11">
        <v>2.6870000000000002E-2</v>
      </c>
      <c r="AB814" s="11">
        <v>3.049E-2</v>
      </c>
      <c r="AC814" s="11">
        <v>6.5680000000000002E-2</v>
      </c>
      <c r="AD814" s="71">
        <f t="shared" si="39"/>
        <v>2.1999999999999999E-2</v>
      </c>
      <c r="AE814" s="71">
        <f t="shared" si="40"/>
        <v>0</v>
      </c>
      <c r="AF814" s="71">
        <f t="shared" si="41"/>
        <v>0</v>
      </c>
      <c r="AG814" s="277" t="s">
        <v>906</v>
      </c>
      <c r="AH814" s="277" t="s">
        <v>543</v>
      </c>
      <c r="AI814" s="276" t="s">
        <v>544</v>
      </c>
      <c r="AJ814" s="276" t="s">
        <v>545</v>
      </c>
      <c r="AK814" s="276" t="s">
        <v>269</v>
      </c>
      <c r="AL814" s="277" t="s">
        <v>64</v>
      </c>
      <c r="AM814" s="276" t="s">
        <v>546</v>
      </c>
      <c r="AN814" s="276" t="s">
        <v>504</v>
      </c>
      <c r="AO814" s="277" t="s">
        <v>505</v>
      </c>
    </row>
    <row r="815" spans="1:41" ht="15" thickBot="1" x14ac:dyDescent="0.4">
      <c r="A815" s="8">
        <v>2025</v>
      </c>
      <c r="B815" s="9" t="s">
        <v>63</v>
      </c>
      <c r="C815" s="9" t="s">
        <v>64</v>
      </c>
      <c r="D815" s="9" t="s">
        <v>269</v>
      </c>
      <c r="E815" s="9" t="s">
        <v>30</v>
      </c>
      <c r="F815" s="8">
        <v>2027</v>
      </c>
      <c r="G815" s="11">
        <v>0</v>
      </c>
      <c r="H815" s="11">
        <v>0</v>
      </c>
      <c r="I815" s="11">
        <v>0.20585999999999999</v>
      </c>
      <c r="J815" s="11">
        <v>0</v>
      </c>
      <c r="K815" s="11">
        <v>0</v>
      </c>
      <c r="L815" s="11">
        <v>2.247E-2</v>
      </c>
      <c r="M815" s="11">
        <v>0</v>
      </c>
      <c r="N815" s="11" t="s">
        <v>35</v>
      </c>
      <c r="O815" s="11">
        <v>8.677E-2</v>
      </c>
      <c r="P815" s="11">
        <v>0.35659000000000002</v>
      </c>
      <c r="Q815" s="11">
        <v>0.66161999999999999</v>
      </c>
      <c r="R815" s="11">
        <v>7.2209999999999996E-2</v>
      </c>
      <c r="S815" s="11" t="s">
        <v>35</v>
      </c>
      <c r="T815" s="11">
        <v>1.42784</v>
      </c>
      <c r="U815" s="11">
        <v>0</v>
      </c>
      <c r="V815" s="11">
        <v>0</v>
      </c>
      <c r="W815" s="11">
        <v>0</v>
      </c>
      <c r="X815" s="11">
        <v>0</v>
      </c>
      <c r="Y815" s="11">
        <v>1.42784</v>
      </c>
      <c r="Z815" s="11">
        <v>9.9600000000000001E-3</v>
      </c>
      <c r="AA815" s="11">
        <v>2.7959999999999999E-2</v>
      </c>
      <c r="AB815" s="11">
        <v>3.1850000000000003E-2</v>
      </c>
      <c r="AC815" s="11">
        <v>6.9769999999999999E-2</v>
      </c>
      <c r="AD815" s="71">
        <f t="shared" si="39"/>
        <v>2.23E-2</v>
      </c>
      <c r="AE815" s="71">
        <f t="shared" si="40"/>
        <v>0</v>
      </c>
      <c r="AF815" s="71">
        <f t="shared" si="41"/>
        <v>0</v>
      </c>
      <c r="AG815" s="277" t="s">
        <v>906</v>
      </c>
      <c r="AH815" s="277" t="s">
        <v>543</v>
      </c>
      <c r="AI815" s="276" t="s">
        <v>544</v>
      </c>
      <c r="AJ815" s="276" t="s">
        <v>545</v>
      </c>
      <c r="AK815" s="276" t="s">
        <v>269</v>
      </c>
      <c r="AL815" s="277" t="s">
        <v>64</v>
      </c>
      <c r="AM815" s="276" t="s">
        <v>546</v>
      </c>
      <c r="AN815" s="276" t="s">
        <v>504</v>
      </c>
      <c r="AO815" s="277" t="s">
        <v>505</v>
      </c>
    </row>
    <row r="816" spans="1:41" ht="15" thickBot="1" x14ac:dyDescent="0.4">
      <c r="A816" s="8">
        <v>2025</v>
      </c>
      <c r="B816" s="9" t="s">
        <v>63</v>
      </c>
      <c r="C816" s="9" t="s">
        <v>64</v>
      </c>
      <c r="D816" s="9" t="s">
        <v>269</v>
      </c>
      <c r="E816" s="9" t="s">
        <v>30</v>
      </c>
      <c r="F816" s="8">
        <v>2028</v>
      </c>
      <c r="G816" s="11">
        <v>0</v>
      </c>
      <c r="H816" s="11">
        <v>0</v>
      </c>
      <c r="I816" s="11">
        <v>0.20713999999999999</v>
      </c>
      <c r="J816" s="11">
        <v>0</v>
      </c>
      <c r="K816" s="11">
        <v>0</v>
      </c>
      <c r="L816" s="11">
        <v>2.3109999999999999E-2</v>
      </c>
      <c r="M816" s="11">
        <v>0</v>
      </c>
      <c r="N816" s="11" t="s">
        <v>35</v>
      </c>
      <c r="O816" s="11">
        <v>8.4309999999999996E-2</v>
      </c>
      <c r="P816" s="11">
        <v>0.35971999999999998</v>
      </c>
      <c r="Q816" s="11">
        <v>0.66166000000000003</v>
      </c>
      <c r="R816" s="11">
        <v>7.0279999999999995E-2</v>
      </c>
      <c r="S816" s="11" t="s">
        <v>35</v>
      </c>
      <c r="T816" s="11">
        <v>1.4289099999999999</v>
      </c>
      <c r="U816" s="11">
        <v>0</v>
      </c>
      <c r="V816" s="11">
        <v>0</v>
      </c>
      <c r="W816" s="11">
        <v>0</v>
      </c>
      <c r="X816" s="11">
        <v>0</v>
      </c>
      <c r="Y816" s="11">
        <v>1.4289099999999999</v>
      </c>
      <c r="Z816" s="11">
        <v>1.1560000000000001E-2</v>
      </c>
      <c r="AA816" s="11">
        <v>2.9579999999999999E-2</v>
      </c>
      <c r="AB816" s="11">
        <v>3.5249999999999997E-2</v>
      </c>
      <c r="AC816" s="11">
        <v>7.639E-2</v>
      </c>
      <c r="AD816" s="71">
        <f t="shared" si="39"/>
        <v>2.2700000000000001E-2</v>
      </c>
      <c r="AE816" s="71">
        <f t="shared" si="40"/>
        <v>0</v>
      </c>
      <c r="AF816" s="71">
        <f t="shared" si="41"/>
        <v>0</v>
      </c>
      <c r="AG816" s="277" t="s">
        <v>906</v>
      </c>
      <c r="AH816" s="277" t="s">
        <v>543</v>
      </c>
      <c r="AI816" s="276" t="s">
        <v>544</v>
      </c>
      <c r="AJ816" s="276" t="s">
        <v>545</v>
      </c>
      <c r="AK816" s="276" t="s">
        <v>269</v>
      </c>
      <c r="AL816" s="277" t="s">
        <v>64</v>
      </c>
      <c r="AM816" s="276" t="s">
        <v>546</v>
      </c>
      <c r="AN816" s="276" t="s">
        <v>504</v>
      </c>
      <c r="AO816" s="277" t="s">
        <v>505</v>
      </c>
    </row>
    <row r="817" spans="1:41" ht="15" thickBot="1" x14ac:dyDescent="0.4">
      <c r="A817" s="8">
        <v>2025</v>
      </c>
      <c r="B817" s="9" t="s">
        <v>63</v>
      </c>
      <c r="C817" s="9" t="s">
        <v>64</v>
      </c>
      <c r="D817" s="9" t="s">
        <v>269</v>
      </c>
      <c r="E817" s="9" t="s">
        <v>30</v>
      </c>
      <c r="F817" s="8">
        <v>2029</v>
      </c>
      <c r="G817" s="11">
        <v>0</v>
      </c>
      <c r="H817" s="11">
        <v>0</v>
      </c>
      <c r="I817" s="11">
        <v>0.21090999999999999</v>
      </c>
      <c r="J817" s="11">
        <v>0</v>
      </c>
      <c r="K817" s="11">
        <v>0</v>
      </c>
      <c r="L817" s="11">
        <v>2.375E-2</v>
      </c>
      <c r="M817" s="11">
        <v>0</v>
      </c>
      <c r="N817" s="11" t="s">
        <v>35</v>
      </c>
      <c r="O817" s="11">
        <v>8.2189999999999999E-2</v>
      </c>
      <c r="P817" s="11">
        <v>0.36108000000000001</v>
      </c>
      <c r="Q817" s="11">
        <v>0.65768000000000004</v>
      </c>
      <c r="R817" s="11">
        <v>6.8989999999999996E-2</v>
      </c>
      <c r="S817" s="11" t="s">
        <v>35</v>
      </c>
      <c r="T817" s="11">
        <v>1.4281200000000001</v>
      </c>
      <c r="U817" s="11">
        <v>0</v>
      </c>
      <c r="V817" s="11">
        <v>0</v>
      </c>
      <c r="W817" s="11">
        <v>0</v>
      </c>
      <c r="X817" s="11">
        <v>0</v>
      </c>
      <c r="Y817" s="11">
        <v>1.4281200000000001</v>
      </c>
      <c r="Z817" s="11">
        <v>1.1520000000000001E-2</v>
      </c>
      <c r="AA817" s="11">
        <v>3.005E-2</v>
      </c>
      <c r="AB817" s="11">
        <v>3.5020000000000003E-2</v>
      </c>
      <c r="AC817" s="11">
        <v>7.6590000000000005E-2</v>
      </c>
      <c r="AD817" s="71">
        <f t="shared" si="39"/>
        <v>2.35E-2</v>
      </c>
      <c r="AE817" s="71">
        <f t="shared" si="40"/>
        <v>0</v>
      </c>
      <c r="AF817" s="71">
        <f t="shared" si="41"/>
        <v>0</v>
      </c>
      <c r="AG817" s="277" t="s">
        <v>906</v>
      </c>
      <c r="AH817" s="277" t="s">
        <v>543</v>
      </c>
      <c r="AI817" s="276" t="s">
        <v>544</v>
      </c>
      <c r="AJ817" s="276" t="s">
        <v>545</v>
      </c>
      <c r="AK817" s="276" t="s">
        <v>269</v>
      </c>
      <c r="AL817" s="277" t="s">
        <v>64</v>
      </c>
      <c r="AM817" s="276" t="s">
        <v>546</v>
      </c>
      <c r="AN817" s="276" t="s">
        <v>504</v>
      </c>
      <c r="AO817" s="277" t="s">
        <v>505</v>
      </c>
    </row>
    <row r="818" spans="1:41" ht="15" thickBot="1" x14ac:dyDescent="0.4">
      <c r="A818" s="8">
        <v>2025</v>
      </c>
      <c r="B818" s="9" t="s">
        <v>63</v>
      </c>
      <c r="C818" s="9" t="s">
        <v>64</v>
      </c>
      <c r="D818" s="9" t="s">
        <v>269</v>
      </c>
      <c r="E818" s="9" t="s">
        <v>30</v>
      </c>
      <c r="F818" s="8">
        <v>2030</v>
      </c>
      <c r="G818" s="11">
        <v>0</v>
      </c>
      <c r="H818" s="11">
        <v>0</v>
      </c>
      <c r="I818" s="11">
        <v>0.21557000000000001</v>
      </c>
      <c r="J818" s="11">
        <v>0</v>
      </c>
      <c r="K818" s="11">
        <v>0</v>
      </c>
      <c r="L818" s="11">
        <v>2.4930000000000001E-2</v>
      </c>
      <c r="M818" s="11">
        <v>0</v>
      </c>
      <c r="N818" s="11" t="s">
        <v>35</v>
      </c>
      <c r="O818" s="11">
        <v>7.8630000000000005E-2</v>
      </c>
      <c r="P818" s="11">
        <v>0.36643999999999999</v>
      </c>
      <c r="Q818" s="11">
        <v>0.64839999999999998</v>
      </c>
      <c r="R818" s="11">
        <v>6.7379999999999995E-2</v>
      </c>
      <c r="S818" s="11" t="s">
        <v>35</v>
      </c>
      <c r="T818" s="11">
        <v>1.4238999999999999</v>
      </c>
      <c r="U818" s="11">
        <v>0</v>
      </c>
      <c r="V818" s="11">
        <v>0</v>
      </c>
      <c r="W818" s="11">
        <v>0</v>
      </c>
      <c r="X818" s="11">
        <v>0</v>
      </c>
      <c r="Y818" s="11">
        <v>1.4238999999999999</v>
      </c>
      <c r="Z818" s="11">
        <v>1.239E-2</v>
      </c>
      <c r="AA818" s="11">
        <v>2.7199999999999998E-2</v>
      </c>
      <c r="AB818" s="11">
        <v>4.1820000000000003E-2</v>
      </c>
      <c r="AC818" s="11">
        <v>8.1409999999999996E-2</v>
      </c>
      <c r="AD818" s="71">
        <f t="shared" si="39"/>
        <v>2.2599999999999999E-2</v>
      </c>
      <c r="AE818" s="71">
        <f t="shared" si="40"/>
        <v>0</v>
      </c>
      <c r="AF818" s="71">
        <f t="shared" si="41"/>
        <v>0</v>
      </c>
      <c r="AG818" s="277" t="s">
        <v>906</v>
      </c>
      <c r="AH818" s="277" t="s">
        <v>543</v>
      </c>
      <c r="AI818" s="276" t="s">
        <v>544</v>
      </c>
      <c r="AJ818" s="276" t="s">
        <v>545</v>
      </c>
      <c r="AK818" s="276" t="s">
        <v>269</v>
      </c>
      <c r="AL818" s="277" t="s">
        <v>64</v>
      </c>
      <c r="AM818" s="276" t="s">
        <v>546</v>
      </c>
      <c r="AN818" s="276" t="s">
        <v>504</v>
      </c>
      <c r="AO818" s="277" t="s">
        <v>505</v>
      </c>
    </row>
    <row r="819" spans="1:41" ht="15" thickBot="1" x14ac:dyDescent="0.4">
      <c r="A819" s="8">
        <v>2025</v>
      </c>
      <c r="B819" s="9" t="s">
        <v>63</v>
      </c>
      <c r="C819" s="9" t="s">
        <v>64</v>
      </c>
      <c r="D819" s="9" t="s">
        <v>269</v>
      </c>
      <c r="E819" s="9" t="s">
        <v>30</v>
      </c>
      <c r="F819" s="8">
        <v>2031</v>
      </c>
      <c r="G819" s="11">
        <v>0</v>
      </c>
      <c r="H819" s="11">
        <v>0</v>
      </c>
      <c r="I819" s="11">
        <v>0.21498999999999999</v>
      </c>
      <c r="J819" s="11">
        <v>0</v>
      </c>
      <c r="K819" s="11">
        <v>0</v>
      </c>
      <c r="L819" s="11">
        <v>2.5649999999999999E-2</v>
      </c>
      <c r="M819" s="11">
        <v>0</v>
      </c>
      <c r="N819" s="11" t="s">
        <v>35</v>
      </c>
      <c r="O819" s="11">
        <v>7.4889999999999998E-2</v>
      </c>
      <c r="P819" s="11">
        <v>0.36801</v>
      </c>
      <c r="Q819" s="11">
        <v>0.64575000000000005</v>
      </c>
      <c r="R819" s="11">
        <v>6.5540000000000001E-2</v>
      </c>
      <c r="S819" s="11" t="s">
        <v>35</v>
      </c>
      <c r="T819" s="11">
        <v>1.4195</v>
      </c>
      <c r="U819" s="11">
        <v>0</v>
      </c>
      <c r="V819" s="11">
        <v>0</v>
      </c>
      <c r="W819" s="11">
        <v>0</v>
      </c>
      <c r="X819" s="11">
        <v>0</v>
      </c>
      <c r="Y819" s="11">
        <v>1.4195</v>
      </c>
      <c r="Z819" s="11">
        <v>1.2500000000000001E-2</v>
      </c>
      <c r="AA819" s="11">
        <v>2.9729999999999999E-2</v>
      </c>
      <c r="AB819" s="11">
        <v>4.4319999999999998E-2</v>
      </c>
      <c r="AC819" s="11">
        <v>8.6559999999999998E-2</v>
      </c>
      <c r="AD819" s="71">
        <f t="shared" si="39"/>
        <v>2.47E-2</v>
      </c>
      <c r="AE819" s="71">
        <f t="shared" si="40"/>
        <v>0</v>
      </c>
      <c r="AF819" s="71">
        <f t="shared" si="41"/>
        <v>0</v>
      </c>
      <c r="AG819" s="277" t="s">
        <v>906</v>
      </c>
      <c r="AH819" s="277" t="s">
        <v>543</v>
      </c>
      <c r="AI819" s="276" t="s">
        <v>544</v>
      </c>
      <c r="AJ819" s="276" t="s">
        <v>545</v>
      </c>
      <c r="AK819" s="276" t="s">
        <v>269</v>
      </c>
      <c r="AL819" s="277" t="s">
        <v>64</v>
      </c>
      <c r="AM819" s="276" t="s">
        <v>546</v>
      </c>
      <c r="AN819" s="276" t="s">
        <v>504</v>
      </c>
      <c r="AO819" s="277" t="s">
        <v>505</v>
      </c>
    </row>
    <row r="820" spans="1:41" ht="15" thickBot="1" x14ac:dyDescent="0.4">
      <c r="A820" s="8">
        <v>2025</v>
      </c>
      <c r="B820" s="9" t="s">
        <v>63</v>
      </c>
      <c r="C820" s="9" t="s">
        <v>64</v>
      </c>
      <c r="D820" s="9" t="s">
        <v>269</v>
      </c>
      <c r="E820" s="9" t="s">
        <v>30</v>
      </c>
      <c r="F820" s="8">
        <v>2032</v>
      </c>
      <c r="G820" s="11">
        <v>0</v>
      </c>
      <c r="H820" s="11">
        <v>0</v>
      </c>
      <c r="I820" s="11">
        <v>0.2185</v>
      </c>
      <c r="J820" s="11">
        <v>0</v>
      </c>
      <c r="K820" s="11">
        <v>0</v>
      </c>
      <c r="L820" s="11">
        <v>2.6089999999999999E-2</v>
      </c>
      <c r="M820" s="11">
        <v>0</v>
      </c>
      <c r="N820" s="11" t="s">
        <v>35</v>
      </c>
      <c r="O820" s="11">
        <v>7.4130000000000001E-2</v>
      </c>
      <c r="P820" s="11">
        <v>0.36851</v>
      </c>
      <c r="Q820" s="11">
        <v>0.63666999999999996</v>
      </c>
      <c r="R820" s="11">
        <v>6.318E-2</v>
      </c>
      <c r="S820" s="11" t="s">
        <v>35</v>
      </c>
      <c r="T820" s="11">
        <v>1.4115899999999999</v>
      </c>
      <c r="U820" s="11">
        <v>0</v>
      </c>
      <c r="V820" s="11">
        <v>0</v>
      </c>
      <c r="W820" s="11">
        <v>0</v>
      </c>
      <c r="X820" s="11">
        <v>0</v>
      </c>
      <c r="Y820" s="11">
        <v>1.4115899999999999</v>
      </c>
      <c r="Z820" s="11">
        <v>1.193E-2</v>
      </c>
      <c r="AA820" s="11">
        <v>3.0689999999999999E-2</v>
      </c>
      <c r="AB820" s="11">
        <v>4.8579999999999998E-2</v>
      </c>
      <c r="AC820" s="11">
        <v>9.1200000000000003E-2</v>
      </c>
      <c r="AD820" s="71">
        <f t="shared" si="39"/>
        <v>2.4500000000000001E-2</v>
      </c>
      <c r="AE820" s="71">
        <f t="shared" si="40"/>
        <v>0</v>
      </c>
      <c r="AF820" s="71">
        <f t="shared" si="41"/>
        <v>0</v>
      </c>
      <c r="AG820" s="277" t="s">
        <v>906</v>
      </c>
      <c r="AH820" s="277" t="s">
        <v>543</v>
      </c>
      <c r="AI820" s="276" t="s">
        <v>544</v>
      </c>
      <c r="AJ820" s="276" t="s">
        <v>545</v>
      </c>
      <c r="AK820" s="276" t="s">
        <v>269</v>
      </c>
      <c r="AL820" s="277" t="s">
        <v>64</v>
      </c>
      <c r="AM820" s="276" t="s">
        <v>546</v>
      </c>
      <c r="AN820" s="276" t="s">
        <v>504</v>
      </c>
      <c r="AO820" s="277" t="s">
        <v>505</v>
      </c>
    </row>
    <row r="821" spans="1:41" ht="15" thickBot="1" x14ac:dyDescent="0.4">
      <c r="A821" s="8">
        <v>2025</v>
      </c>
      <c r="B821" s="9" t="s">
        <v>63</v>
      </c>
      <c r="C821" s="9" t="s">
        <v>64</v>
      </c>
      <c r="D821" s="9" t="s">
        <v>269</v>
      </c>
      <c r="E821" s="9" t="s">
        <v>30</v>
      </c>
      <c r="F821" s="8">
        <v>2033</v>
      </c>
      <c r="G821" s="11">
        <v>0</v>
      </c>
      <c r="H821" s="11">
        <v>0</v>
      </c>
      <c r="I821" s="11">
        <v>0.22384999999999999</v>
      </c>
      <c r="J821" s="11">
        <v>0</v>
      </c>
      <c r="K821" s="11">
        <v>0</v>
      </c>
      <c r="L821" s="11">
        <v>2.6880000000000001E-2</v>
      </c>
      <c r="M821" s="11">
        <v>0</v>
      </c>
      <c r="N821" s="11" t="s">
        <v>35</v>
      </c>
      <c r="O821" s="11">
        <v>7.0250000000000007E-2</v>
      </c>
      <c r="P821" s="11">
        <v>0.37353999999999998</v>
      </c>
      <c r="Q821" s="11">
        <v>0.63429000000000002</v>
      </c>
      <c r="R821" s="11">
        <v>6.0040000000000003E-2</v>
      </c>
      <c r="S821" s="11" t="s">
        <v>35</v>
      </c>
      <c r="T821" s="11">
        <v>1.4135</v>
      </c>
      <c r="U821" s="11">
        <v>0</v>
      </c>
      <c r="V821" s="11">
        <v>0</v>
      </c>
      <c r="W821" s="11">
        <v>0</v>
      </c>
      <c r="X821" s="11">
        <v>0</v>
      </c>
      <c r="Y821" s="11">
        <v>1.4135</v>
      </c>
      <c r="Z821" s="11">
        <v>1.15E-2</v>
      </c>
      <c r="AA821" s="11">
        <v>3.1359999999999999E-2</v>
      </c>
      <c r="AB821" s="11">
        <v>4.6330000000000003E-2</v>
      </c>
      <c r="AC821" s="11">
        <v>8.9190000000000005E-2</v>
      </c>
      <c r="AD821" s="71">
        <f t="shared" si="39"/>
        <v>2.46E-2</v>
      </c>
      <c r="AE821" s="71">
        <f t="shared" si="40"/>
        <v>0</v>
      </c>
      <c r="AF821" s="71">
        <f t="shared" si="41"/>
        <v>0</v>
      </c>
      <c r="AG821" s="277" t="s">
        <v>906</v>
      </c>
      <c r="AH821" s="277" t="s">
        <v>543</v>
      </c>
      <c r="AI821" s="276" t="s">
        <v>544</v>
      </c>
      <c r="AJ821" s="276" t="s">
        <v>545</v>
      </c>
      <c r="AK821" s="276" t="s">
        <v>269</v>
      </c>
      <c r="AL821" s="277" t="s">
        <v>64</v>
      </c>
      <c r="AM821" s="276" t="s">
        <v>546</v>
      </c>
      <c r="AN821" s="276" t="s">
        <v>504</v>
      </c>
      <c r="AO821" s="277" t="s">
        <v>505</v>
      </c>
    </row>
    <row r="822" spans="1:41" ht="15" thickBot="1" x14ac:dyDescent="0.4">
      <c r="A822" s="8">
        <v>2025</v>
      </c>
      <c r="B822" s="9" t="s">
        <v>63</v>
      </c>
      <c r="C822" s="9" t="s">
        <v>64</v>
      </c>
      <c r="D822" s="9" t="s">
        <v>269</v>
      </c>
      <c r="E822" s="9" t="s">
        <v>30</v>
      </c>
      <c r="F822" s="8">
        <v>2034</v>
      </c>
      <c r="G822" s="11">
        <v>0</v>
      </c>
      <c r="H822" s="11">
        <v>0</v>
      </c>
      <c r="I822" s="11">
        <v>0.22674</v>
      </c>
      <c r="J822" s="11">
        <v>0</v>
      </c>
      <c r="K822" s="11">
        <v>0</v>
      </c>
      <c r="L822" s="11">
        <v>2.9399999999999999E-2</v>
      </c>
      <c r="M822" s="11">
        <v>0</v>
      </c>
      <c r="N822" s="11" t="s">
        <v>35</v>
      </c>
      <c r="O822" s="11">
        <v>6.8210000000000007E-2</v>
      </c>
      <c r="P822" s="11">
        <v>0.36807000000000001</v>
      </c>
      <c r="Q822" s="11">
        <v>0.62426000000000004</v>
      </c>
      <c r="R822" s="11">
        <v>5.9560000000000002E-2</v>
      </c>
      <c r="S822" s="11" t="s">
        <v>35</v>
      </c>
      <c r="T822" s="11">
        <v>1.40229</v>
      </c>
      <c r="U822" s="11">
        <v>0</v>
      </c>
      <c r="V822" s="11">
        <v>0</v>
      </c>
      <c r="W822" s="11">
        <v>0</v>
      </c>
      <c r="X822" s="11">
        <v>0</v>
      </c>
      <c r="Y822" s="11">
        <v>1.40229</v>
      </c>
      <c r="Z822" s="11">
        <v>1.115E-2</v>
      </c>
      <c r="AA822" s="11">
        <v>3.3750000000000002E-2</v>
      </c>
      <c r="AB822" s="11">
        <v>5.0720000000000001E-2</v>
      </c>
      <c r="AC822" s="11">
        <v>9.5619999999999997E-2</v>
      </c>
      <c r="AD822" s="71">
        <f t="shared" si="39"/>
        <v>2.5999999999999999E-2</v>
      </c>
      <c r="AE822" s="71">
        <f t="shared" si="40"/>
        <v>0</v>
      </c>
      <c r="AF822" s="71">
        <f t="shared" si="41"/>
        <v>0</v>
      </c>
      <c r="AG822" s="277" t="s">
        <v>906</v>
      </c>
      <c r="AH822" s="277" t="s">
        <v>543</v>
      </c>
      <c r="AI822" s="276" t="s">
        <v>544</v>
      </c>
      <c r="AJ822" s="276" t="s">
        <v>545</v>
      </c>
      <c r="AK822" s="276" t="s">
        <v>269</v>
      </c>
      <c r="AL822" s="277" t="s">
        <v>64</v>
      </c>
      <c r="AM822" s="276" t="s">
        <v>546</v>
      </c>
      <c r="AN822" s="276" t="s">
        <v>504</v>
      </c>
      <c r="AO822" s="277" t="s">
        <v>505</v>
      </c>
    </row>
    <row r="823" spans="1:41" ht="15" thickBot="1" x14ac:dyDescent="0.4">
      <c r="A823" s="8">
        <v>2025</v>
      </c>
      <c r="B823" s="9" t="s">
        <v>63</v>
      </c>
      <c r="C823" s="9" t="s">
        <v>64</v>
      </c>
      <c r="D823" s="9" t="s">
        <v>269</v>
      </c>
      <c r="E823" s="9" t="s">
        <v>30</v>
      </c>
      <c r="F823" s="8">
        <v>2035</v>
      </c>
      <c r="G823" s="11">
        <v>0</v>
      </c>
      <c r="H823" s="11">
        <v>0</v>
      </c>
      <c r="I823" s="11">
        <v>0.22719</v>
      </c>
      <c r="J823" s="11">
        <v>0</v>
      </c>
      <c r="K823" s="11">
        <v>0</v>
      </c>
      <c r="L823" s="11">
        <v>2.937E-2</v>
      </c>
      <c r="M823" s="11">
        <v>0</v>
      </c>
      <c r="N823" s="11" t="s">
        <v>35</v>
      </c>
      <c r="O823" s="11">
        <v>6.5820000000000004E-2</v>
      </c>
      <c r="P823" s="11">
        <v>0.36704999999999999</v>
      </c>
      <c r="Q823" s="11">
        <v>0.62033000000000005</v>
      </c>
      <c r="R823" s="11">
        <v>5.8709999999999998E-2</v>
      </c>
      <c r="S823" s="11" t="s">
        <v>35</v>
      </c>
      <c r="T823" s="11">
        <v>1.39246</v>
      </c>
      <c r="U823" s="11">
        <v>0</v>
      </c>
      <c r="V823" s="11">
        <v>0</v>
      </c>
      <c r="W823" s="11">
        <v>0</v>
      </c>
      <c r="X823" s="11">
        <v>0</v>
      </c>
      <c r="Y823" s="11">
        <v>1.39246</v>
      </c>
      <c r="Z823" s="11">
        <v>1.123E-2</v>
      </c>
      <c r="AA823" s="11">
        <v>3.3009999999999998E-2</v>
      </c>
      <c r="AB823" s="11">
        <v>5.228E-2</v>
      </c>
      <c r="AC823" s="11">
        <v>9.6519999999999995E-2</v>
      </c>
      <c r="AD823" s="71">
        <f t="shared" si="39"/>
        <v>2.4E-2</v>
      </c>
      <c r="AE823" s="71">
        <f t="shared" si="40"/>
        <v>0</v>
      </c>
      <c r="AF823" s="71">
        <f t="shared" si="41"/>
        <v>0</v>
      </c>
      <c r="AG823" s="277" t="s">
        <v>906</v>
      </c>
      <c r="AH823" s="277" t="s">
        <v>543</v>
      </c>
      <c r="AI823" s="276" t="s">
        <v>544</v>
      </c>
      <c r="AJ823" s="276" t="s">
        <v>545</v>
      </c>
      <c r="AK823" s="276" t="s">
        <v>269</v>
      </c>
      <c r="AL823" s="277" t="s">
        <v>64</v>
      </c>
      <c r="AM823" s="276" t="s">
        <v>546</v>
      </c>
      <c r="AN823" s="276" t="s">
        <v>504</v>
      </c>
      <c r="AO823" s="277" t="s">
        <v>505</v>
      </c>
    </row>
    <row r="824" spans="1:41" ht="15" thickBot="1" x14ac:dyDescent="0.4">
      <c r="A824" s="8">
        <v>2025</v>
      </c>
      <c r="B824" s="9" t="s">
        <v>63</v>
      </c>
      <c r="C824" s="9" t="s">
        <v>64</v>
      </c>
      <c r="D824" s="9" t="s">
        <v>269</v>
      </c>
      <c r="E824" s="9" t="s">
        <v>31</v>
      </c>
      <c r="F824" s="8">
        <v>2025</v>
      </c>
      <c r="G824" s="11" t="s">
        <v>381</v>
      </c>
      <c r="H824" s="11" t="s">
        <v>381</v>
      </c>
      <c r="I824" s="11" t="s">
        <v>381</v>
      </c>
      <c r="J824" s="11" t="s">
        <v>381</v>
      </c>
      <c r="K824" s="11" t="s">
        <v>381</v>
      </c>
      <c r="L824" s="11" t="s">
        <v>381</v>
      </c>
      <c r="M824" s="11" t="s">
        <v>381</v>
      </c>
      <c r="N824" s="11" t="s">
        <v>381</v>
      </c>
      <c r="O824" s="11" t="s">
        <v>381</v>
      </c>
      <c r="P824" s="11" t="s">
        <v>381</v>
      </c>
      <c r="Q824" s="11" t="s">
        <v>381</v>
      </c>
      <c r="R824" s="11" t="s">
        <v>381</v>
      </c>
      <c r="S824" s="11" t="s">
        <v>381</v>
      </c>
      <c r="T824" s="11" t="s">
        <v>381</v>
      </c>
      <c r="U824" s="11" t="s">
        <v>381</v>
      </c>
      <c r="V824" s="11" t="s">
        <v>381</v>
      </c>
      <c r="W824" s="11" t="s">
        <v>381</v>
      </c>
      <c r="X824" s="11" t="s">
        <v>381</v>
      </c>
      <c r="Y824" s="11" t="s">
        <v>381</v>
      </c>
      <c r="Z824" s="11">
        <v>4.6469999999999997E-2</v>
      </c>
      <c r="AA824" s="11">
        <v>8.8550000000000004E-2</v>
      </c>
      <c r="AB824" s="11">
        <v>0.14097999999999999</v>
      </c>
      <c r="AC824" s="11">
        <v>0.27600000000000002</v>
      </c>
      <c r="AD824" s="71"/>
      <c r="AE824" s="71"/>
      <c r="AF824" s="71">
        <f t="shared" si="41"/>
        <v>0</v>
      </c>
      <c r="AG824" s="277" t="s">
        <v>907</v>
      </c>
      <c r="AH824" s="277" t="s">
        <v>543</v>
      </c>
      <c r="AI824" s="276" t="s">
        <v>544</v>
      </c>
      <c r="AJ824" s="276" t="s">
        <v>545</v>
      </c>
      <c r="AK824" s="276" t="s">
        <v>269</v>
      </c>
      <c r="AL824" s="277" t="s">
        <v>64</v>
      </c>
      <c r="AM824" s="276" t="s">
        <v>546</v>
      </c>
      <c r="AN824" s="276" t="s">
        <v>504</v>
      </c>
      <c r="AO824" s="277" t="s">
        <v>505</v>
      </c>
    </row>
    <row r="825" spans="1:41" ht="15" thickBot="1" x14ac:dyDescent="0.4">
      <c r="A825" s="8">
        <v>2025</v>
      </c>
      <c r="B825" s="9" t="s">
        <v>63</v>
      </c>
      <c r="C825" s="9" t="s">
        <v>64</v>
      </c>
      <c r="D825" s="9" t="s">
        <v>269</v>
      </c>
      <c r="E825" s="9" t="s">
        <v>31</v>
      </c>
      <c r="F825" s="8">
        <v>2026</v>
      </c>
      <c r="G825" s="11" t="s">
        <v>381</v>
      </c>
      <c r="H825" s="11" t="s">
        <v>381</v>
      </c>
      <c r="I825" s="11" t="s">
        <v>381</v>
      </c>
      <c r="J825" s="11" t="s">
        <v>381</v>
      </c>
      <c r="K825" s="11" t="s">
        <v>381</v>
      </c>
      <c r="L825" s="11" t="s">
        <v>381</v>
      </c>
      <c r="M825" s="11" t="s">
        <v>381</v>
      </c>
      <c r="N825" s="11" t="s">
        <v>381</v>
      </c>
      <c r="O825" s="11" t="s">
        <v>381</v>
      </c>
      <c r="P825" s="11" t="s">
        <v>381</v>
      </c>
      <c r="Q825" s="11" t="s">
        <v>381</v>
      </c>
      <c r="R825" s="11" t="s">
        <v>381</v>
      </c>
      <c r="S825" s="11" t="s">
        <v>381</v>
      </c>
      <c r="T825" s="11" t="s">
        <v>381</v>
      </c>
      <c r="U825" s="11" t="s">
        <v>381</v>
      </c>
      <c r="V825" s="11" t="s">
        <v>381</v>
      </c>
      <c r="W825" s="11" t="s">
        <v>381</v>
      </c>
      <c r="X825" s="11" t="s">
        <v>381</v>
      </c>
      <c r="Y825" s="11" t="s">
        <v>381</v>
      </c>
      <c r="Z825" s="11">
        <v>5.0639999999999998E-2</v>
      </c>
      <c r="AA825" s="11">
        <v>9.357E-2</v>
      </c>
      <c r="AB825" s="11">
        <v>0.14454</v>
      </c>
      <c r="AC825" s="11">
        <v>0.28875000000000001</v>
      </c>
      <c r="AD825" s="71"/>
      <c r="AE825" s="71"/>
      <c r="AF825" s="71">
        <f t="shared" si="41"/>
        <v>0</v>
      </c>
      <c r="AG825" s="277" t="s">
        <v>907</v>
      </c>
      <c r="AH825" s="277" t="s">
        <v>543</v>
      </c>
      <c r="AI825" s="276" t="s">
        <v>544</v>
      </c>
      <c r="AJ825" s="276" t="s">
        <v>545</v>
      </c>
      <c r="AK825" s="276" t="s">
        <v>269</v>
      </c>
      <c r="AL825" s="277" t="s">
        <v>64</v>
      </c>
      <c r="AM825" s="276" t="s">
        <v>546</v>
      </c>
      <c r="AN825" s="276" t="s">
        <v>504</v>
      </c>
      <c r="AO825" s="277" t="s">
        <v>505</v>
      </c>
    </row>
    <row r="826" spans="1:41" ht="15" thickBot="1" x14ac:dyDescent="0.4">
      <c r="A826" s="8">
        <v>2025</v>
      </c>
      <c r="B826" s="9" t="s">
        <v>63</v>
      </c>
      <c r="C826" s="9" t="s">
        <v>64</v>
      </c>
      <c r="D826" s="9" t="s">
        <v>269</v>
      </c>
      <c r="E826" s="9" t="s">
        <v>31</v>
      </c>
      <c r="F826" s="8">
        <v>2027</v>
      </c>
      <c r="G826" s="11" t="s">
        <v>381</v>
      </c>
      <c r="H826" s="11" t="s">
        <v>381</v>
      </c>
      <c r="I826" s="11" t="s">
        <v>381</v>
      </c>
      <c r="J826" s="11" t="s">
        <v>381</v>
      </c>
      <c r="K826" s="11" t="s">
        <v>381</v>
      </c>
      <c r="L826" s="11" t="s">
        <v>381</v>
      </c>
      <c r="M826" s="11" t="s">
        <v>381</v>
      </c>
      <c r="N826" s="11" t="s">
        <v>381</v>
      </c>
      <c r="O826" s="11" t="s">
        <v>381</v>
      </c>
      <c r="P826" s="11" t="s">
        <v>381</v>
      </c>
      <c r="Q826" s="11" t="s">
        <v>381</v>
      </c>
      <c r="R826" s="11" t="s">
        <v>381</v>
      </c>
      <c r="S826" s="11" t="s">
        <v>381</v>
      </c>
      <c r="T826" s="11" t="s">
        <v>381</v>
      </c>
      <c r="U826" s="11" t="s">
        <v>381</v>
      </c>
      <c r="V826" s="11" t="s">
        <v>381</v>
      </c>
      <c r="W826" s="11" t="s">
        <v>381</v>
      </c>
      <c r="X826" s="11" t="s">
        <v>381</v>
      </c>
      <c r="Y826" s="11" t="s">
        <v>381</v>
      </c>
      <c r="Z826" s="11">
        <v>4.6949999999999999E-2</v>
      </c>
      <c r="AA826" s="11">
        <v>9.3100000000000002E-2</v>
      </c>
      <c r="AB826" s="11">
        <v>0.15709000000000001</v>
      </c>
      <c r="AC826" s="11">
        <v>0.29715000000000003</v>
      </c>
      <c r="AD826" s="71"/>
      <c r="AE826" s="71"/>
      <c r="AF826" s="71">
        <f t="shared" si="41"/>
        <v>0</v>
      </c>
      <c r="AG826" s="277" t="s">
        <v>907</v>
      </c>
      <c r="AH826" s="277" t="s">
        <v>543</v>
      </c>
      <c r="AI826" s="276" t="s">
        <v>544</v>
      </c>
      <c r="AJ826" s="276" t="s">
        <v>545</v>
      </c>
      <c r="AK826" s="276" t="s">
        <v>269</v>
      </c>
      <c r="AL826" s="277" t="s">
        <v>64</v>
      </c>
      <c r="AM826" s="276" t="s">
        <v>546</v>
      </c>
      <c r="AN826" s="276" t="s">
        <v>504</v>
      </c>
      <c r="AO826" s="277" t="s">
        <v>505</v>
      </c>
    </row>
    <row r="827" spans="1:41" ht="15" thickBot="1" x14ac:dyDescent="0.4">
      <c r="A827" s="8">
        <v>2025</v>
      </c>
      <c r="B827" s="9" t="s">
        <v>63</v>
      </c>
      <c r="C827" s="9" t="s">
        <v>64</v>
      </c>
      <c r="D827" s="9" t="s">
        <v>269</v>
      </c>
      <c r="E827" s="9" t="s">
        <v>31</v>
      </c>
      <c r="F827" s="8">
        <v>2028</v>
      </c>
      <c r="G827" s="11" t="s">
        <v>381</v>
      </c>
      <c r="H827" s="11" t="s">
        <v>381</v>
      </c>
      <c r="I827" s="11" t="s">
        <v>381</v>
      </c>
      <c r="J827" s="11" t="s">
        <v>381</v>
      </c>
      <c r="K827" s="11" t="s">
        <v>381</v>
      </c>
      <c r="L827" s="11" t="s">
        <v>381</v>
      </c>
      <c r="M827" s="11" t="s">
        <v>381</v>
      </c>
      <c r="N827" s="11" t="s">
        <v>381</v>
      </c>
      <c r="O827" s="11" t="s">
        <v>381</v>
      </c>
      <c r="P827" s="11" t="s">
        <v>381</v>
      </c>
      <c r="Q827" s="11" t="s">
        <v>381</v>
      </c>
      <c r="R827" s="11" t="s">
        <v>381</v>
      </c>
      <c r="S827" s="11" t="s">
        <v>381</v>
      </c>
      <c r="T827" s="11" t="s">
        <v>381</v>
      </c>
      <c r="U827" s="11" t="s">
        <v>381</v>
      </c>
      <c r="V827" s="11" t="s">
        <v>381</v>
      </c>
      <c r="W827" s="11" t="s">
        <v>381</v>
      </c>
      <c r="X827" s="11" t="s">
        <v>381</v>
      </c>
      <c r="Y827" s="11" t="s">
        <v>381</v>
      </c>
      <c r="Z827" s="11">
        <v>4.5240000000000002E-2</v>
      </c>
      <c r="AA827" s="11">
        <v>8.1430000000000002E-2</v>
      </c>
      <c r="AB827" s="11">
        <v>0.15833</v>
      </c>
      <c r="AC827" s="11">
        <v>0.28499999999999998</v>
      </c>
      <c r="AD827" s="71"/>
      <c r="AE827" s="71"/>
      <c r="AF827" s="71">
        <f t="shared" si="41"/>
        <v>0</v>
      </c>
      <c r="AG827" s="277" t="s">
        <v>907</v>
      </c>
      <c r="AH827" s="277" t="s">
        <v>543</v>
      </c>
      <c r="AI827" s="276" t="s">
        <v>544</v>
      </c>
      <c r="AJ827" s="276" t="s">
        <v>545</v>
      </c>
      <c r="AK827" s="276" t="s">
        <v>269</v>
      </c>
      <c r="AL827" s="277" t="s">
        <v>64</v>
      </c>
      <c r="AM827" s="276" t="s">
        <v>546</v>
      </c>
      <c r="AN827" s="276" t="s">
        <v>504</v>
      </c>
      <c r="AO827" s="277" t="s">
        <v>505</v>
      </c>
    </row>
    <row r="828" spans="1:41" ht="15" thickBot="1" x14ac:dyDescent="0.4">
      <c r="A828" s="8">
        <v>2025</v>
      </c>
      <c r="B828" s="9" t="s">
        <v>63</v>
      </c>
      <c r="C828" s="9" t="s">
        <v>64</v>
      </c>
      <c r="D828" s="9" t="s">
        <v>269</v>
      </c>
      <c r="E828" s="9" t="s">
        <v>31</v>
      </c>
      <c r="F828" s="8">
        <v>2029</v>
      </c>
      <c r="G828" s="11" t="s">
        <v>381</v>
      </c>
      <c r="H828" s="11" t="s">
        <v>381</v>
      </c>
      <c r="I828" s="11" t="s">
        <v>381</v>
      </c>
      <c r="J828" s="11" t="s">
        <v>381</v>
      </c>
      <c r="K828" s="11" t="s">
        <v>381</v>
      </c>
      <c r="L828" s="11" t="s">
        <v>381</v>
      </c>
      <c r="M828" s="11" t="s">
        <v>381</v>
      </c>
      <c r="N828" s="11" t="s">
        <v>381</v>
      </c>
      <c r="O828" s="11" t="s">
        <v>381</v>
      </c>
      <c r="P828" s="11" t="s">
        <v>381</v>
      </c>
      <c r="Q828" s="11" t="s">
        <v>381</v>
      </c>
      <c r="R828" s="11" t="s">
        <v>381</v>
      </c>
      <c r="S828" s="11" t="s">
        <v>381</v>
      </c>
      <c r="T828" s="11" t="s">
        <v>381</v>
      </c>
      <c r="U828" s="11" t="s">
        <v>381</v>
      </c>
      <c r="V828" s="11" t="s">
        <v>381</v>
      </c>
      <c r="W828" s="11" t="s">
        <v>381</v>
      </c>
      <c r="X828" s="11" t="s">
        <v>381</v>
      </c>
      <c r="Y828" s="11" t="s">
        <v>381</v>
      </c>
      <c r="Z828" s="11">
        <v>4.7739999999999998E-2</v>
      </c>
      <c r="AA828" s="11">
        <v>8.3040000000000003E-2</v>
      </c>
      <c r="AB828" s="11">
        <v>0.15809000000000001</v>
      </c>
      <c r="AC828" s="11">
        <v>0.28887000000000002</v>
      </c>
      <c r="AD828" s="71"/>
      <c r="AE828" s="71"/>
      <c r="AF828" s="71">
        <f t="shared" si="41"/>
        <v>0</v>
      </c>
      <c r="AG828" s="277" t="s">
        <v>907</v>
      </c>
      <c r="AH828" s="277" t="s">
        <v>543</v>
      </c>
      <c r="AI828" s="276" t="s">
        <v>544</v>
      </c>
      <c r="AJ828" s="276" t="s">
        <v>545</v>
      </c>
      <c r="AK828" s="276" t="s">
        <v>269</v>
      </c>
      <c r="AL828" s="277" t="s">
        <v>64</v>
      </c>
      <c r="AM828" s="276" t="s">
        <v>546</v>
      </c>
      <c r="AN828" s="276" t="s">
        <v>504</v>
      </c>
      <c r="AO828" s="277" t="s">
        <v>505</v>
      </c>
    </row>
    <row r="829" spans="1:41" ht="15" thickBot="1" x14ac:dyDescent="0.4">
      <c r="A829" s="8">
        <v>2025</v>
      </c>
      <c r="B829" s="9" t="s">
        <v>63</v>
      </c>
      <c r="C829" s="9" t="s">
        <v>64</v>
      </c>
      <c r="D829" s="9" t="s">
        <v>269</v>
      </c>
      <c r="E829" s="9" t="s">
        <v>31</v>
      </c>
      <c r="F829" s="8">
        <v>2030</v>
      </c>
      <c r="G829" s="11" t="s">
        <v>381</v>
      </c>
      <c r="H829" s="11" t="s">
        <v>381</v>
      </c>
      <c r="I829" s="11" t="s">
        <v>381</v>
      </c>
      <c r="J829" s="11" t="s">
        <v>381</v>
      </c>
      <c r="K829" s="11" t="s">
        <v>381</v>
      </c>
      <c r="L829" s="11" t="s">
        <v>381</v>
      </c>
      <c r="M829" s="11" t="s">
        <v>381</v>
      </c>
      <c r="N829" s="11" t="s">
        <v>381</v>
      </c>
      <c r="O829" s="11" t="s">
        <v>381</v>
      </c>
      <c r="P829" s="11" t="s">
        <v>381</v>
      </c>
      <c r="Q829" s="11" t="s">
        <v>381</v>
      </c>
      <c r="R829" s="11" t="s">
        <v>381</v>
      </c>
      <c r="S829" s="11" t="s">
        <v>381</v>
      </c>
      <c r="T829" s="11" t="s">
        <v>381</v>
      </c>
      <c r="U829" s="11" t="s">
        <v>381</v>
      </c>
      <c r="V829" s="11" t="s">
        <v>381</v>
      </c>
      <c r="W829" s="11" t="s">
        <v>381</v>
      </c>
      <c r="X829" s="11" t="s">
        <v>381</v>
      </c>
      <c r="Y829" s="11" t="s">
        <v>381</v>
      </c>
      <c r="Z829" s="11">
        <v>3.3090000000000001E-2</v>
      </c>
      <c r="AA829" s="11">
        <v>8.9899999999999994E-2</v>
      </c>
      <c r="AB829" s="11">
        <v>0.16628999999999999</v>
      </c>
      <c r="AC829" s="11">
        <v>0.28927999999999998</v>
      </c>
      <c r="AD829" s="71"/>
      <c r="AE829" s="71"/>
      <c r="AF829" s="71">
        <f t="shared" si="41"/>
        <v>0</v>
      </c>
      <c r="AG829" s="277" t="s">
        <v>907</v>
      </c>
      <c r="AH829" s="277" t="s">
        <v>543</v>
      </c>
      <c r="AI829" s="276" t="s">
        <v>544</v>
      </c>
      <c r="AJ829" s="276" t="s">
        <v>545</v>
      </c>
      <c r="AK829" s="276" t="s">
        <v>269</v>
      </c>
      <c r="AL829" s="277" t="s">
        <v>64</v>
      </c>
      <c r="AM829" s="276" t="s">
        <v>546</v>
      </c>
      <c r="AN829" s="276" t="s">
        <v>504</v>
      </c>
      <c r="AO829" s="277" t="s">
        <v>505</v>
      </c>
    </row>
    <row r="830" spans="1:41" ht="15" thickBot="1" x14ac:dyDescent="0.4">
      <c r="A830" s="8">
        <v>2025</v>
      </c>
      <c r="B830" s="9" t="s">
        <v>63</v>
      </c>
      <c r="C830" s="9" t="s">
        <v>64</v>
      </c>
      <c r="D830" s="9" t="s">
        <v>269</v>
      </c>
      <c r="E830" s="9" t="s">
        <v>31</v>
      </c>
      <c r="F830" s="8">
        <v>2031</v>
      </c>
      <c r="G830" s="11" t="s">
        <v>381</v>
      </c>
      <c r="H830" s="11" t="s">
        <v>381</v>
      </c>
      <c r="I830" s="11" t="s">
        <v>381</v>
      </c>
      <c r="J830" s="11" t="s">
        <v>381</v>
      </c>
      <c r="K830" s="11" t="s">
        <v>381</v>
      </c>
      <c r="L830" s="11" t="s">
        <v>381</v>
      </c>
      <c r="M830" s="11" t="s">
        <v>381</v>
      </c>
      <c r="N830" s="11" t="s">
        <v>381</v>
      </c>
      <c r="O830" s="11" t="s">
        <v>381</v>
      </c>
      <c r="P830" s="11" t="s">
        <v>381</v>
      </c>
      <c r="Q830" s="11" t="s">
        <v>381</v>
      </c>
      <c r="R830" s="11" t="s">
        <v>381</v>
      </c>
      <c r="S830" s="11" t="s">
        <v>381</v>
      </c>
      <c r="T830" s="11" t="s">
        <v>381</v>
      </c>
      <c r="U830" s="11" t="s">
        <v>381</v>
      </c>
      <c r="V830" s="11" t="s">
        <v>381</v>
      </c>
      <c r="W830" s="11" t="s">
        <v>381</v>
      </c>
      <c r="X830" s="11" t="s">
        <v>381</v>
      </c>
      <c r="Y830" s="11" t="s">
        <v>381</v>
      </c>
      <c r="Z830" s="11">
        <v>3.603E-2</v>
      </c>
      <c r="AA830" s="11">
        <v>9.6409999999999996E-2</v>
      </c>
      <c r="AB830" s="11">
        <v>0.16485</v>
      </c>
      <c r="AC830" s="11">
        <v>0.29729</v>
      </c>
      <c r="AD830" s="71"/>
      <c r="AE830" s="71"/>
      <c r="AF830" s="71">
        <f t="shared" si="41"/>
        <v>0</v>
      </c>
      <c r="AG830" s="277" t="s">
        <v>907</v>
      </c>
      <c r="AH830" s="277" t="s">
        <v>543</v>
      </c>
      <c r="AI830" s="276" t="s">
        <v>544</v>
      </c>
      <c r="AJ830" s="276" t="s">
        <v>545</v>
      </c>
      <c r="AK830" s="276" t="s">
        <v>269</v>
      </c>
      <c r="AL830" s="277" t="s">
        <v>64</v>
      </c>
      <c r="AM830" s="276" t="s">
        <v>546</v>
      </c>
      <c r="AN830" s="276" t="s">
        <v>504</v>
      </c>
      <c r="AO830" s="277" t="s">
        <v>505</v>
      </c>
    </row>
    <row r="831" spans="1:41" ht="15" thickBot="1" x14ac:dyDescent="0.4">
      <c r="A831" s="8">
        <v>2025</v>
      </c>
      <c r="B831" s="9" t="s">
        <v>63</v>
      </c>
      <c r="C831" s="9" t="s">
        <v>64</v>
      </c>
      <c r="D831" s="9" t="s">
        <v>269</v>
      </c>
      <c r="E831" s="9" t="s">
        <v>31</v>
      </c>
      <c r="F831" s="8">
        <v>2032</v>
      </c>
      <c r="G831" s="11" t="s">
        <v>381</v>
      </c>
      <c r="H831" s="11" t="s">
        <v>381</v>
      </c>
      <c r="I831" s="11" t="s">
        <v>381</v>
      </c>
      <c r="J831" s="11" t="s">
        <v>381</v>
      </c>
      <c r="K831" s="11" t="s">
        <v>381</v>
      </c>
      <c r="L831" s="11" t="s">
        <v>381</v>
      </c>
      <c r="M831" s="11" t="s">
        <v>381</v>
      </c>
      <c r="N831" s="11" t="s">
        <v>381</v>
      </c>
      <c r="O831" s="11" t="s">
        <v>381</v>
      </c>
      <c r="P831" s="11" t="s">
        <v>381</v>
      </c>
      <c r="Q831" s="11" t="s">
        <v>381</v>
      </c>
      <c r="R831" s="11" t="s">
        <v>381</v>
      </c>
      <c r="S831" s="11" t="s">
        <v>381</v>
      </c>
      <c r="T831" s="11" t="s">
        <v>381</v>
      </c>
      <c r="U831" s="11" t="s">
        <v>381</v>
      </c>
      <c r="V831" s="11" t="s">
        <v>381</v>
      </c>
      <c r="W831" s="11" t="s">
        <v>381</v>
      </c>
      <c r="X831" s="11" t="s">
        <v>381</v>
      </c>
      <c r="Y831" s="11" t="s">
        <v>381</v>
      </c>
      <c r="Z831" s="11">
        <v>3.4979999999999997E-2</v>
      </c>
      <c r="AA831" s="11">
        <v>7.8350000000000003E-2</v>
      </c>
      <c r="AB831" s="11">
        <v>0.17516999999999999</v>
      </c>
      <c r="AC831" s="11">
        <v>0.28849999999999998</v>
      </c>
      <c r="AD831" s="71"/>
      <c r="AE831" s="71"/>
      <c r="AF831" s="71">
        <f t="shared" si="41"/>
        <v>0</v>
      </c>
      <c r="AG831" s="277" t="s">
        <v>907</v>
      </c>
      <c r="AH831" s="277" t="s">
        <v>543</v>
      </c>
      <c r="AI831" s="276" t="s">
        <v>544</v>
      </c>
      <c r="AJ831" s="276" t="s">
        <v>545</v>
      </c>
      <c r="AK831" s="276" t="s">
        <v>269</v>
      </c>
      <c r="AL831" s="277" t="s">
        <v>64</v>
      </c>
      <c r="AM831" s="276" t="s">
        <v>546</v>
      </c>
      <c r="AN831" s="276" t="s">
        <v>504</v>
      </c>
      <c r="AO831" s="277" t="s">
        <v>505</v>
      </c>
    </row>
    <row r="832" spans="1:41" ht="15" thickBot="1" x14ac:dyDescent="0.4">
      <c r="A832" s="8">
        <v>2025</v>
      </c>
      <c r="B832" s="9" t="s">
        <v>63</v>
      </c>
      <c r="C832" s="9" t="s">
        <v>64</v>
      </c>
      <c r="D832" s="9" t="s">
        <v>269</v>
      </c>
      <c r="E832" s="9" t="s">
        <v>31</v>
      </c>
      <c r="F832" s="8">
        <v>2033</v>
      </c>
      <c r="G832" s="11" t="s">
        <v>381</v>
      </c>
      <c r="H832" s="11" t="s">
        <v>381</v>
      </c>
      <c r="I832" s="11" t="s">
        <v>381</v>
      </c>
      <c r="J832" s="11" t="s">
        <v>381</v>
      </c>
      <c r="K832" s="11" t="s">
        <v>381</v>
      </c>
      <c r="L832" s="11" t="s">
        <v>381</v>
      </c>
      <c r="M832" s="11" t="s">
        <v>381</v>
      </c>
      <c r="N832" s="11" t="s">
        <v>381</v>
      </c>
      <c r="O832" s="11" t="s">
        <v>381</v>
      </c>
      <c r="P832" s="11" t="s">
        <v>381</v>
      </c>
      <c r="Q832" s="11" t="s">
        <v>381</v>
      </c>
      <c r="R832" s="11" t="s">
        <v>381</v>
      </c>
      <c r="S832" s="11" t="s">
        <v>381</v>
      </c>
      <c r="T832" s="11" t="s">
        <v>381</v>
      </c>
      <c r="U832" s="11" t="s">
        <v>381</v>
      </c>
      <c r="V832" s="11" t="s">
        <v>381</v>
      </c>
      <c r="W832" s="11" t="s">
        <v>381</v>
      </c>
      <c r="X832" s="11" t="s">
        <v>381</v>
      </c>
      <c r="Y832" s="11" t="s">
        <v>381</v>
      </c>
      <c r="Z832" s="11">
        <v>2.954E-2</v>
      </c>
      <c r="AA832" s="11">
        <v>7.5020000000000003E-2</v>
      </c>
      <c r="AB832" s="11">
        <v>0.1706</v>
      </c>
      <c r="AC832" s="11">
        <v>0.27516000000000002</v>
      </c>
      <c r="AD832" s="71"/>
      <c r="AE832" s="71"/>
      <c r="AF832" s="71">
        <f t="shared" si="41"/>
        <v>0</v>
      </c>
      <c r="AG832" s="277" t="s">
        <v>907</v>
      </c>
      <c r="AH832" s="277" t="s">
        <v>543</v>
      </c>
      <c r="AI832" s="276" t="s">
        <v>544</v>
      </c>
      <c r="AJ832" s="276" t="s">
        <v>545</v>
      </c>
      <c r="AK832" s="276" t="s">
        <v>269</v>
      </c>
      <c r="AL832" s="277" t="s">
        <v>64</v>
      </c>
      <c r="AM832" s="276" t="s">
        <v>546</v>
      </c>
      <c r="AN832" s="276" t="s">
        <v>504</v>
      </c>
      <c r="AO832" s="277" t="s">
        <v>505</v>
      </c>
    </row>
    <row r="833" spans="1:41" ht="15" thickBot="1" x14ac:dyDescent="0.4">
      <c r="A833" s="8">
        <v>2025</v>
      </c>
      <c r="B833" s="9" t="s">
        <v>63</v>
      </c>
      <c r="C833" s="9" t="s">
        <v>64</v>
      </c>
      <c r="D833" s="9" t="s">
        <v>269</v>
      </c>
      <c r="E833" s="9" t="s">
        <v>31</v>
      </c>
      <c r="F833" s="8">
        <v>2034</v>
      </c>
      <c r="G833" s="11" t="s">
        <v>381</v>
      </c>
      <c r="H833" s="11" t="s">
        <v>381</v>
      </c>
      <c r="I833" s="11" t="s">
        <v>381</v>
      </c>
      <c r="J833" s="11" t="s">
        <v>381</v>
      </c>
      <c r="K833" s="11" t="s">
        <v>381</v>
      </c>
      <c r="L833" s="11" t="s">
        <v>381</v>
      </c>
      <c r="M833" s="11" t="s">
        <v>381</v>
      </c>
      <c r="N833" s="11" t="s">
        <v>381</v>
      </c>
      <c r="O833" s="11" t="s">
        <v>381</v>
      </c>
      <c r="P833" s="11" t="s">
        <v>381</v>
      </c>
      <c r="Q833" s="11" t="s">
        <v>381</v>
      </c>
      <c r="R833" s="11" t="s">
        <v>381</v>
      </c>
      <c r="S833" s="11" t="s">
        <v>381</v>
      </c>
      <c r="T833" s="11" t="s">
        <v>381</v>
      </c>
      <c r="U833" s="11" t="s">
        <v>381</v>
      </c>
      <c r="V833" s="11" t="s">
        <v>381</v>
      </c>
      <c r="W833" s="11" t="s">
        <v>381</v>
      </c>
      <c r="X833" s="11" t="s">
        <v>381</v>
      </c>
      <c r="Y833" s="11" t="s">
        <v>381</v>
      </c>
      <c r="Z833" s="11">
        <v>2.2270000000000002E-2</v>
      </c>
      <c r="AA833" s="11">
        <v>7.7439999999999995E-2</v>
      </c>
      <c r="AB833" s="11">
        <v>0.17621000000000001</v>
      </c>
      <c r="AC833" s="11">
        <v>0.27592</v>
      </c>
      <c r="AD833" s="71"/>
      <c r="AE833" s="71"/>
      <c r="AF833" s="71">
        <f t="shared" si="41"/>
        <v>0</v>
      </c>
      <c r="AG833" s="277" t="s">
        <v>907</v>
      </c>
      <c r="AH833" s="277" t="s">
        <v>543</v>
      </c>
      <c r="AI833" s="276" t="s">
        <v>544</v>
      </c>
      <c r="AJ833" s="276" t="s">
        <v>545</v>
      </c>
      <c r="AK833" s="276" t="s">
        <v>269</v>
      </c>
      <c r="AL833" s="277" t="s">
        <v>64</v>
      </c>
      <c r="AM833" s="276" t="s">
        <v>546</v>
      </c>
      <c r="AN833" s="276" t="s">
        <v>504</v>
      </c>
      <c r="AO833" s="277" t="s">
        <v>505</v>
      </c>
    </row>
    <row r="834" spans="1:41" ht="15" thickBot="1" x14ac:dyDescent="0.4">
      <c r="A834" s="8">
        <v>2025</v>
      </c>
      <c r="B834" s="9" t="s">
        <v>63</v>
      </c>
      <c r="C834" s="9" t="s">
        <v>64</v>
      </c>
      <c r="D834" s="9" t="s">
        <v>269</v>
      </c>
      <c r="E834" s="9" t="s">
        <v>31</v>
      </c>
      <c r="F834" s="8">
        <v>2035</v>
      </c>
      <c r="G834" s="11" t="s">
        <v>381</v>
      </c>
      <c r="H834" s="11" t="s">
        <v>381</v>
      </c>
      <c r="I834" s="11" t="s">
        <v>381</v>
      </c>
      <c r="J834" s="11" t="s">
        <v>381</v>
      </c>
      <c r="K834" s="11" t="s">
        <v>381</v>
      </c>
      <c r="L834" s="11" t="s">
        <v>381</v>
      </c>
      <c r="M834" s="11" t="s">
        <v>381</v>
      </c>
      <c r="N834" s="11" t="s">
        <v>381</v>
      </c>
      <c r="O834" s="11" t="s">
        <v>381</v>
      </c>
      <c r="P834" s="11" t="s">
        <v>381</v>
      </c>
      <c r="Q834" s="11" t="s">
        <v>381</v>
      </c>
      <c r="R834" s="11" t="s">
        <v>381</v>
      </c>
      <c r="S834" s="11" t="s">
        <v>381</v>
      </c>
      <c r="T834" s="11" t="s">
        <v>381</v>
      </c>
      <c r="U834" s="11" t="s">
        <v>381</v>
      </c>
      <c r="V834" s="11" t="s">
        <v>381</v>
      </c>
      <c r="W834" s="11" t="s">
        <v>381</v>
      </c>
      <c r="X834" s="11" t="s">
        <v>381</v>
      </c>
      <c r="Y834" s="11" t="s">
        <v>381</v>
      </c>
      <c r="Z834" s="11">
        <v>2.503E-2</v>
      </c>
      <c r="AA834" s="11">
        <v>8.3799999999999999E-2</v>
      </c>
      <c r="AB834" s="11">
        <v>0.15756000000000001</v>
      </c>
      <c r="AC834" s="11">
        <v>0.26639000000000002</v>
      </c>
      <c r="AD834" s="71"/>
      <c r="AE834" s="71"/>
      <c r="AF834" s="71">
        <f t="shared" si="41"/>
        <v>0</v>
      </c>
      <c r="AG834" s="277" t="s">
        <v>907</v>
      </c>
      <c r="AH834" s="277" t="s">
        <v>543</v>
      </c>
      <c r="AI834" s="276" t="s">
        <v>544</v>
      </c>
      <c r="AJ834" s="276" t="s">
        <v>545</v>
      </c>
      <c r="AK834" s="276" t="s">
        <v>269</v>
      </c>
      <c r="AL834" s="277" t="s">
        <v>64</v>
      </c>
      <c r="AM834" s="276" t="s">
        <v>546</v>
      </c>
      <c r="AN834" s="276" t="s">
        <v>504</v>
      </c>
      <c r="AO834" s="277" t="s">
        <v>505</v>
      </c>
    </row>
    <row r="835" spans="1:41" ht="15" thickBot="1" x14ac:dyDescent="0.4">
      <c r="A835" s="8">
        <v>2025</v>
      </c>
      <c r="B835" s="9" t="s">
        <v>63</v>
      </c>
      <c r="C835" s="9" t="s">
        <v>64</v>
      </c>
      <c r="D835" s="9" t="s">
        <v>269</v>
      </c>
      <c r="E835" s="9" t="s">
        <v>32</v>
      </c>
      <c r="F835" s="8">
        <v>2025</v>
      </c>
      <c r="G835" s="11">
        <v>0</v>
      </c>
      <c r="H835" s="11">
        <v>0</v>
      </c>
      <c r="I835" s="11">
        <v>0.75463999999999998</v>
      </c>
      <c r="J835" s="11">
        <v>0</v>
      </c>
      <c r="K835" s="11">
        <v>0</v>
      </c>
      <c r="L835" s="11">
        <v>9.1E-4</v>
      </c>
      <c r="M835" s="11">
        <v>0</v>
      </c>
      <c r="N835" s="11" t="s">
        <v>35</v>
      </c>
      <c r="O835" s="11">
        <v>1.01918</v>
      </c>
      <c r="P835" s="11">
        <v>1.7617700000000001</v>
      </c>
      <c r="Q835" s="11">
        <v>4.2450200000000002</v>
      </c>
      <c r="R835" s="11">
        <v>8.2900000000000001E-2</v>
      </c>
      <c r="S835" s="11" t="s">
        <v>35</v>
      </c>
      <c r="T835" s="11">
        <v>7.8698899999999998</v>
      </c>
      <c r="U835" s="11">
        <v>0</v>
      </c>
      <c r="V835" s="11">
        <v>0</v>
      </c>
      <c r="W835" s="11">
        <v>0</v>
      </c>
      <c r="X835" s="11">
        <v>0</v>
      </c>
      <c r="Y835" s="11">
        <v>7.8698899999999998</v>
      </c>
      <c r="Z835" s="11">
        <v>1.302E-2</v>
      </c>
      <c r="AA835" s="11">
        <v>0.25933</v>
      </c>
      <c r="AB835" s="11">
        <v>0.84211999999999998</v>
      </c>
      <c r="AC835" s="11">
        <v>1.1144700000000001</v>
      </c>
      <c r="AD835" s="71">
        <f t="shared" si="39"/>
        <v>5.4999999999999997E-3</v>
      </c>
      <c r="AE835" s="71">
        <f t="shared" si="40"/>
        <v>0</v>
      </c>
      <c r="AF835" s="71">
        <f t="shared" si="41"/>
        <v>0</v>
      </c>
      <c r="AG835" s="277" t="s">
        <v>908</v>
      </c>
      <c r="AH835" s="277" t="s">
        <v>543</v>
      </c>
      <c r="AI835" s="276" t="s">
        <v>544</v>
      </c>
      <c r="AJ835" s="276" t="s">
        <v>545</v>
      </c>
      <c r="AK835" s="276" t="s">
        <v>269</v>
      </c>
      <c r="AL835" s="277" t="s">
        <v>64</v>
      </c>
      <c r="AM835" s="276" t="s">
        <v>546</v>
      </c>
      <c r="AN835" s="276" t="s">
        <v>504</v>
      </c>
      <c r="AO835" s="277" t="s">
        <v>505</v>
      </c>
    </row>
    <row r="836" spans="1:41" ht="15" thickBot="1" x14ac:dyDescent="0.4">
      <c r="A836" s="8">
        <v>2025</v>
      </c>
      <c r="B836" s="9" t="s">
        <v>63</v>
      </c>
      <c r="C836" s="9" t="s">
        <v>64</v>
      </c>
      <c r="D836" s="9" t="s">
        <v>269</v>
      </c>
      <c r="E836" s="9" t="s">
        <v>32</v>
      </c>
      <c r="F836" s="8">
        <v>2026</v>
      </c>
      <c r="G836" s="11">
        <v>0</v>
      </c>
      <c r="H836" s="11">
        <v>0</v>
      </c>
      <c r="I836" s="11">
        <v>1.3092900000000001</v>
      </c>
      <c r="J836" s="11">
        <v>0</v>
      </c>
      <c r="K836" s="11">
        <v>0</v>
      </c>
      <c r="L836" s="11">
        <v>5.77E-3</v>
      </c>
      <c r="M836" s="11">
        <v>0</v>
      </c>
      <c r="N836" s="11" t="s">
        <v>35</v>
      </c>
      <c r="O836" s="11">
        <v>1.31629</v>
      </c>
      <c r="P836" s="11">
        <v>1.8126</v>
      </c>
      <c r="Q836" s="11">
        <v>4.9620899999999999</v>
      </c>
      <c r="R836" s="11">
        <v>0.23286999999999999</v>
      </c>
      <c r="S836" s="11" t="s">
        <v>35</v>
      </c>
      <c r="T836" s="11">
        <v>9.6443100000000008</v>
      </c>
      <c r="U836" s="11">
        <v>0</v>
      </c>
      <c r="V836" s="11">
        <v>0</v>
      </c>
      <c r="W836" s="11">
        <v>0</v>
      </c>
      <c r="X836" s="11">
        <v>0</v>
      </c>
      <c r="Y836" s="11">
        <v>9.6443100000000008</v>
      </c>
      <c r="Z836" s="11">
        <v>5.4129999999999998E-2</v>
      </c>
      <c r="AA836" s="11">
        <v>0.35589999999999999</v>
      </c>
      <c r="AB836" s="11">
        <v>0.58125000000000004</v>
      </c>
      <c r="AC836" s="11">
        <v>0.99128000000000005</v>
      </c>
      <c r="AD836" s="71">
        <f t="shared" si="39"/>
        <v>5.4000000000000003E-3</v>
      </c>
      <c r="AE836" s="71">
        <f t="shared" si="40"/>
        <v>0</v>
      </c>
      <c r="AF836" s="71">
        <f t="shared" si="41"/>
        <v>0</v>
      </c>
      <c r="AG836" s="277" t="s">
        <v>908</v>
      </c>
      <c r="AH836" s="277" t="s">
        <v>543</v>
      </c>
      <c r="AI836" s="276" t="s">
        <v>544</v>
      </c>
      <c r="AJ836" s="276" t="s">
        <v>545</v>
      </c>
      <c r="AK836" s="276" t="s">
        <v>269</v>
      </c>
      <c r="AL836" s="277" t="s">
        <v>64</v>
      </c>
      <c r="AM836" s="276" t="s">
        <v>546</v>
      </c>
      <c r="AN836" s="276" t="s">
        <v>504</v>
      </c>
      <c r="AO836" s="277" t="s">
        <v>505</v>
      </c>
    </row>
    <row r="837" spans="1:41" ht="15" thickBot="1" x14ac:dyDescent="0.4">
      <c r="A837" s="8">
        <v>2025</v>
      </c>
      <c r="B837" s="9" t="s">
        <v>63</v>
      </c>
      <c r="C837" s="9" t="s">
        <v>64</v>
      </c>
      <c r="D837" s="9" t="s">
        <v>269</v>
      </c>
      <c r="E837" s="9" t="s">
        <v>32</v>
      </c>
      <c r="F837" s="8">
        <v>2027</v>
      </c>
      <c r="G837" s="11">
        <v>0</v>
      </c>
      <c r="H837" s="11">
        <v>0</v>
      </c>
      <c r="I837" s="11">
        <v>1.1662600000000001</v>
      </c>
      <c r="J837" s="11">
        <v>0</v>
      </c>
      <c r="K837" s="11">
        <v>0</v>
      </c>
      <c r="L837" s="11">
        <v>7.6719999999999997E-2</v>
      </c>
      <c r="M837" s="11">
        <v>0</v>
      </c>
      <c r="N837" s="11" t="s">
        <v>35</v>
      </c>
      <c r="O837" s="11">
        <v>1.0967100000000001</v>
      </c>
      <c r="P837" s="11">
        <v>1.5415099999999999</v>
      </c>
      <c r="Q837" s="11">
        <v>5.3150199999999996</v>
      </c>
      <c r="R837" s="11">
        <v>0.48150999999999999</v>
      </c>
      <c r="S837" s="11" t="s">
        <v>35</v>
      </c>
      <c r="T837" s="11">
        <v>9.6855200000000004</v>
      </c>
      <c r="U837" s="11">
        <v>0</v>
      </c>
      <c r="V837" s="11">
        <v>0</v>
      </c>
      <c r="W837" s="11">
        <v>0</v>
      </c>
      <c r="X837" s="11">
        <v>0</v>
      </c>
      <c r="Y837" s="11">
        <v>9.6855200000000004</v>
      </c>
      <c r="Z837" s="11">
        <v>0.11685</v>
      </c>
      <c r="AA837" s="11">
        <v>0.47502</v>
      </c>
      <c r="AB837" s="11">
        <v>0.45027</v>
      </c>
      <c r="AC837" s="11">
        <v>1.0421400000000001</v>
      </c>
      <c r="AD837" s="71">
        <f t="shared" si="39"/>
        <v>7.7999999999999996E-3</v>
      </c>
      <c r="AE837" s="71">
        <f t="shared" si="40"/>
        <v>0</v>
      </c>
      <c r="AF837" s="71">
        <f t="shared" si="41"/>
        <v>0</v>
      </c>
      <c r="AG837" s="277" t="s">
        <v>908</v>
      </c>
      <c r="AH837" s="277" t="s">
        <v>543</v>
      </c>
      <c r="AI837" s="276" t="s">
        <v>544</v>
      </c>
      <c r="AJ837" s="276" t="s">
        <v>545</v>
      </c>
      <c r="AK837" s="276" t="s">
        <v>269</v>
      </c>
      <c r="AL837" s="277" t="s">
        <v>64</v>
      </c>
      <c r="AM837" s="276" t="s">
        <v>546</v>
      </c>
      <c r="AN837" s="276" t="s">
        <v>504</v>
      </c>
      <c r="AO837" s="277" t="s">
        <v>505</v>
      </c>
    </row>
    <row r="838" spans="1:41" ht="15" thickBot="1" x14ac:dyDescent="0.4">
      <c r="A838" s="8">
        <v>2025</v>
      </c>
      <c r="B838" s="9" t="s">
        <v>63</v>
      </c>
      <c r="C838" s="9" t="s">
        <v>64</v>
      </c>
      <c r="D838" s="9" t="s">
        <v>269</v>
      </c>
      <c r="E838" s="9" t="s">
        <v>32</v>
      </c>
      <c r="F838" s="8">
        <v>2028</v>
      </c>
      <c r="G838" s="11">
        <v>0</v>
      </c>
      <c r="H838" s="11">
        <v>0</v>
      </c>
      <c r="I838" s="11">
        <v>1.1948700000000001</v>
      </c>
      <c r="J838" s="11">
        <v>0</v>
      </c>
      <c r="K838" s="11">
        <v>0</v>
      </c>
      <c r="L838" s="11">
        <v>0.10666</v>
      </c>
      <c r="M838" s="11">
        <v>0</v>
      </c>
      <c r="N838" s="11" t="s">
        <v>35</v>
      </c>
      <c r="O838" s="11">
        <v>1.31786</v>
      </c>
      <c r="P838" s="11">
        <v>2.0436399999999999</v>
      </c>
      <c r="Q838" s="11">
        <v>5.7674099999999999</v>
      </c>
      <c r="R838" s="11">
        <v>0.74380000000000002</v>
      </c>
      <c r="S838" s="11" t="s">
        <v>35</v>
      </c>
      <c r="T838" s="11">
        <v>11.194229999999999</v>
      </c>
      <c r="U838" s="11">
        <v>0</v>
      </c>
      <c r="V838" s="11">
        <v>0</v>
      </c>
      <c r="W838" s="11">
        <v>0</v>
      </c>
      <c r="X838" s="11">
        <v>0</v>
      </c>
      <c r="Y838" s="11">
        <v>11.194229999999999</v>
      </c>
      <c r="Z838" s="11">
        <v>0.20441000000000001</v>
      </c>
      <c r="AA838" s="11">
        <v>0.61853000000000002</v>
      </c>
      <c r="AB838" s="11">
        <v>0.44295000000000001</v>
      </c>
      <c r="AC838" s="11">
        <v>1.26589</v>
      </c>
      <c r="AD838" s="71">
        <f t="shared" si="39"/>
        <v>0.02</v>
      </c>
      <c r="AE838" s="71">
        <f t="shared" si="40"/>
        <v>0</v>
      </c>
      <c r="AF838" s="71">
        <f t="shared" si="41"/>
        <v>0</v>
      </c>
      <c r="AG838" s="277" t="s">
        <v>908</v>
      </c>
      <c r="AH838" s="277" t="s">
        <v>543</v>
      </c>
      <c r="AI838" s="276" t="s">
        <v>544</v>
      </c>
      <c r="AJ838" s="276" t="s">
        <v>545</v>
      </c>
      <c r="AK838" s="276" t="s">
        <v>269</v>
      </c>
      <c r="AL838" s="277" t="s">
        <v>64</v>
      </c>
      <c r="AM838" s="276" t="s">
        <v>546</v>
      </c>
      <c r="AN838" s="276" t="s">
        <v>504</v>
      </c>
      <c r="AO838" s="277" t="s">
        <v>505</v>
      </c>
    </row>
    <row r="839" spans="1:41" ht="15" thickBot="1" x14ac:dyDescent="0.4">
      <c r="A839" s="8">
        <v>2025</v>
      </c>
      <c r="B839" s="9" t="s">
        <v>63</v>
      </c>
      <c r="C839" s="9" t="s">
        <v>64</v>
      </c>
      <c r="D839" s="9" t="s">
        <v>269</v>
      </c>
      <c r="E839" s="9" t="s">
        <v>32</v>
      </c>
      <c r="F839" s="8">
        <v>2029</v>
      </c>
      <c r="G839" s="11">
        <v>0</v>
      </c>
      <c r="H839" s="11">
        <v>0</v>
      </c>
      <c r="I839" s="11">
        <v>1.3176699999999999</v>
      </c>
      <c r="J839" s="11">
        <v>0</v>
      </c>
      <c r="K839" s="11">
        <v>0</v>
      </c>
      <c r="L839" s="11">
        <v>9.5100000000000004E-2</v>
      </c>
      <c r="M839" s="11">
        <v>0</v>
      </c>
      <c r="N839" s="11" t="s">
        <v>35</v>
      </c>
      <c r="O839" s="11">
        <v>1.4940599999999999</v>
      </c>
      <c r="P839" s="11">
        <v>2.4243600000000001</v>
      </c>
      <c r="Q839" s="11">
        <v>6.5466899999999999</v>
      </c>
      <c r="R839" s="11">
        <v>0.87483999999999995</v>
      </c>
      <c r="S839" s="11" t="s">
        <v>35</v>
      </c>
      <c r="T839" s="11">
        <v>12.785270000000001</v>
      </c>
      <c r="U839" s="11">
        <v>0</v>
      </c>
      <c r="V839" s="11">
        <v>0</v>
      </c>
      <c r="W839" s="11">
        <v>0</v>
      </c>
      <c r="X839" s="11">
        <v>0</v>
      </c>
      <c r="Y839" s="11">
        <v>12.785270000000001</v>
      </c>
      <c r="Z839" s="11">
        <v>0.31774999999999998</v>
      </c>
      <c r="AA839" s="11">
        <v>1.04694</v>
      </c>
      <c r="AB839" s="11">
        <v>0.58235000000000003</v>
      </c>
      <c r="AC839" s="11">
        <v>1.9470499999999999</v>
      </c>
      <c r="AD839" s="71">
        <f t="shared" si="39"/>
        <v>3.2599999999999997E-2</v>
      </c>
      <c r="AE839" s="71">
        <f t="shared" si="40"/>
        <v>0</v>
      </c>
      <c r="AF839" s="71">
        <f t="shared" si="41"/>
        <v>0</v>
      </c>
      <c r="AG839" s="277" t="s">
        <v>908</v>
      </c>
      <c r="AH839" s="277" t="s">
        <v>543</v>
      </c>
      <c r="AI839" s="276" t="s">
        <v>544</v>
      </c>
      <c r="AJ839" s="276" t="s">
        <v>545</v>
      </c>
      <c r="AK839" s="276" t="s">
        <v>269</v>
      </c>
      <c r="AL839" s="277" t="s">
        <v>64</v>
      </c>
      <c r="AM839" s="276" t="s">
        <v>546</v>
      </c>
      <c r="AN839" s="276" t="s">
        <v>504</v>
      </c>
      <c r="AO839" s="277" t="s">
        <v>505</v>
      </c>
    </row>
    <row r="840" spans="1:41" ht="15" thickBot="1" x14ac:dyDescent="0.4">
      <c r="A840" s="8">
        <v>2025</v>
      </c>
      <c r="B840" s="9" t="s">
        <v>63</v>
      </c>
      <c r="C840" s="9" t="s">
        <v>64</v>
      </c>
      <c r="D840" s="9" t="s">
        <v>269</v>
      </c>
      <c r="E840" s="9" t="s">
        <v>32</v>
      </c>
      <c r="F840" s="8">
        <v>2030</v>
      </c>
      <c r="G840" s="11">
        <v>0</v>
      </c>
      <c r="H840" s="11">
        <v>0</v>
      </c>
      <c r="I840" s="11">
        <v>1.54254</v>
      </c>
      <c r="J840" s="11">
        <v>0</v>
      </c>
      <c r="K840" s="11">
        <v>0</v>
      </c>
      <c r="L840" s="11">
        <v>0.13128000000000001</v>
      </c>
      <c r="M840" s="11">
        <v>0</v>
      </c>
      <c r="N840" s="11" t="s">
        <v>35</v>
      </c>
      <c r="O840" s="11">
        <v>1.0976999999999999</v>
      </c>
      <c r="P840" s="11">
        <v>2.6053500000000001</v>
      </c>
      <c r="Q840" s="11">
        <v>5.8806099999999999</v>
      </c>
      <c r="R840" s="11">
        <v>0.89571999999999996</v>
      </c>
      <c r="S840" s="11" t="s">
        <v>35</v>
      </c>
      <c r="T840" s="11">
        <v>12.184290000000001</v>
      </c>
      <c r="U840" s="11">
        <v>0</v>
      </c>
      <c r="V840" s="11">
        <v>0</v>
      </c>
      <c r="W840" s="11">
        <v>0</v>
      </c>
      <c r="X840" s="11">
        <v>0</v>
      </c>
      <c r="Y840" s="11">
        <v>12.184290000000001</v>
      </c>
      <c r="Z840" s="11">
        <v>0.39322000000000001</v>
      </c>
      <c r="AA840" s="11">
        <v>1.1658999999999999</v>
      </c>
      <c r="AB840" s="11">
        <v>0.74922999999999995</v>
      </c>
      <c r="AC840" s="11">
        <v>2.30836</v>
      </c>
      <c r="AD840" s="71">
        <f t="shared" si="39"/>
        <v>3.1099999999999999E-2</v>
      </c>
      <c r="AE840" s="71">
        <f t="shared" si="40"/>
        <v>0</v>
      </c>
      <c r="AF840" s="71">
        <f t="shared" si="41"/>
        <v>0</v>
      </c>
      <c r="AG840" s="277" t="s">
        <v>908</v>
      </c>
      <c r="AH840" s="277" t="s">
        <v>543</v>
      </c>
      <c r="AI840" s="276" t="s">
        <v>544</v>
      </c>
      <c r="AJ840" s="276" t="s">
        <v>545</v>
      </c>
      <c r="AK840" s="276" t="s">
        <v>269</v>
      </c>
      <c r="AL840" s="277" t="s">
        <v>64</v>
      </c>
      <c r="AM840" s="276" t="s">
        <v>546</v>
      </c>
      <c r="AN840" s="276" t="s">
        <v>504</v>
      </c>
      <c r="AO840" s="277" t="s">
        <v>505</v>
      </c>
    </row>
    <row r="841" spans="1:41" ht="15" thickBot="1" x14ac:dyDescent="0.4">
      <c r="A841" s="8">
        <v>2025</v>
      </c>
      <c r="B841" s="9" t="s">
        <v>63</v>
      </c>
      <c r="C841" s="9" t="s">
        <v>64</v>
      </c>
      <c r="D841" s="9" t="s">
        <v>269</v>
      </c>
      <c r="E841" s="9" t="s">
        <v>32</v>
      </c>
      <c r="F841" s="8">
        <v>2031</v>
      </c>
      <c r="G841" s="11">
        <v>0</v>
      </c>
      <c r="H841" s="11">
        <v>0</v>
      </c>
      <c r="I841" s="11">
        <v>1.331</v>
      </c>
      <c r="J841" s="11">
        <v>0</v>
      </c>
      <c r="K841" s="11">
        <v>0</v>
      </c>
      <c r="L841" s="11">
        <v>0.23810000000000001</v>
      </c>
      <c r="M841" s="11">
        <v>0</v>
      </c>
      <c r="N841" s="11" t="s">
        <v>35</v>
      </c>
      <c r="O841" s="11">
        <v>1.0871599999999999</v>
      </c>
      <c r="P841" s="11">
        <v>3.3743599999999998</v>
      </c>
      <c r="Q841" s="11">
        <v>6.8857699999999999</v>
      </c>
      <c r="R841" s="11">
        <v>1.10714</v>
      </c>
      <c r="S841" s="11" t="s">
        <v>35</v>
      </c>
      <c r="T841" s="11">
        <v>14.27126</v>
      </c>
      <c r="U841" s="11">
        <v>0</v>
      </c>
      <c r="V841" s="11">
        <v>0</v>
      </c>
      <c r="W841" s="11">
        <v>0</v>
      </c>
      <c r="X841" s="11">
        <v>0</v>
      </c>
      <c r="Y841" s="11">
        <v>14.27126</v>
      </c>
      <c r="Z841" s="11">
        <v>0.50851999999999997</v>
      </c>
      <c r="AA841" s="11">
        <v>1.16621</v>
      </c>
      <c r="AB841" s="11">
        <v>0.94864999999999999</v>
      </c>
      <c r="AC841" s="11">
        <v>2.6233900000000001</v>
      </c>
      <c r="AD841" s="71">
        <f t="shared" si="39"/>
        <v>0.2477</v>
      </c>
      <c r="AE841" s="71">
        <f t="shared" si="40"/>
        <v>0</v>
      </c>
      <c r="AF841" s="71">
        <f t="shared" si="41"/>
        <v>0</v>
      </c>
      <c r="AG841" s="277" t="s">
        <v>908</v>
      </c>
      <c r="AH841" s="277" t="s">
        <v>543</v>
      </c>
      <c r="AI841" s="276" t="s">
        <v>544</v>
      </c>
      <c r="AJ841" s="276" t="s">
        <v>545</v>
      </c>
      <c r="AK841" s="276" t="s">
        <v>269</v>
      </c>
      <c r="AL841" s="277" t="s">
        <v>64</v>
      </c>
      <c r="AM841" s="276" t="s">
        <v>546</v>
      </c>
      <c r="AN841" s="276" t="s">
        <v>504</v>
      </c>
      <c r="AO841" s="277" t="s">
        <v>505</v>
      </c>
    </row>
    <row r="842" spans="1:41" ht="15" thickBot="1" x14ac:dyDescent="0.4">
      <c r="A842" s="8">
        <v>2025</v>
      </c>
      <c r="B842" s="9" t="s">
        <v>63</v>
      </c>
      <c r="C842" s="9" t="s">
        <v>64</v>
      </c>
      <c r="D842" s="9" t="s">
        <v>269</v>
      </c>
      <c r="E842" s="9" t="s">
        <v>32</v>
      </c>
      <c r="F842" s="8">
        <v>2032</v>
      </c>
      <c r="G842" s="11">
        <v>0</v>
      </c>
      <c r="H842" s="11">
        <v>0</v>
      </c>
      <c r="I842" s="11">
        <v>1.47601</v>
      </c>
      <c r="J842" s="11">
        <v>0</v>
      </c>
      <c r="K842" s="11">
        <v>0</v>
      </c>
      <c r="L842" s="11">
        <v>0.12894</v>
      </c>
      <c r="M842" s="11">
        <v>0</v>
      </c>
      <c r="N842" s="11" t="s">
        <v>35</v>
      </c>
      <c r="O842" s="11">
        <v>1.70513</v>
      </c>
      <c r="P842" s="11">
        <v>3.0737899999999998</v>
      </c>
      <c r="Q842" s="11">
        <v>6.5330599999999999</v>
      </c>
      <c r="R842" s="11">
        <v>1.12354</v>
      </c>
      <c r="S842" s="11" t="s">
        <v>35</v>
      </c>
      <c r="T842" s="11">
        <v>14.271559999999999</v>
      </c>
      <c r="U842" s="11">
        <v>0</v>
      </c>
      <c r="V842" s="11">
        <v>0</v>
      </c>
      <c r="W842" s="11">
        <v>0</v>
      </c>
      <c r="X842" s="11">
        <v>0</v>
      </c>
      <c r="Y842" s="11">
        <v>14.271559999999999</v>
      </c>
      <c r="Z842" s="11">
        <v>0.47371999999999997</v>
      </c>
      <c r="AA842" s="11">
        <v>1.12934</v>
      </c>
      <c r="AB842" s="11">
        <v>1.0729299999999999</v>
      </c>
      <c r="AC842" s="11">
        <v>2.67598</v>
      </c>
      <c r="AD842" s="71">
        <f t="shared" si="39"/>
        <v>0.2311</v>
      </c>
      <c r="AE842" s="71">
        <f t="shared" si="40"/>
        <v>0</v>
      </c>
      <c r="AF842" s="71">
        <f t="shared" si="41"/>
        <v>0</v>
      </c>
      <c r="AG842" s="277" t="s">
        <v>908</v>
      </c>
      <c r="AH842" s="277" t="s">
        <v>543</v>
      </c>
      <c r="AI842" s="276" t="s">
        <v>544</v>
      </c>
      <c r="AJ842" s="276" t="s">
        <v>545</v>
      </c>
      <c r="AK842" s="276" t="s">
        <v>269</v>
      </c>
      <c r="AL842" s="277" t="s">
        <v>64</v>
      </c>
      <c r="AM842" s="276" t="s">
        <v>546</v>
      </c>
      <c r="AN842" s="276" t="s">
        <v>504</v>
      </c>
      <c r="AO842" s="277" t="s">
        <v>505</v>
      </c>
    </row>
    <row r="843" spans="1:41" ht="15" thickBot="1" x14ac:dyDescent="0.4">
      <c r="A843" s="8">
        <v>2025</v>
      </c>
      <c r="B843" s="9" t="s">
        <v>63</v>
      </c>
      <c r="C843" s="9" t="s">
        <v>64</v>
      </c>
      <c r="D843" s="9" t="s">
        <v>269</v>
      </c>
      <c r="E843" s="9" t="s">
        <v>32</v>
      </c>
      <c r="F843" s="8">
        <v>2033</v>
      </c>
      <c r="G843" s="11">
        <v>0</v>
      </c>
      <c r="H843" s="11">
        <v>0</v>
      </c>
      <c r="I843" s="11">
        <v>1.7063999999999999</v>
      </c>
      <c r="J843" s="11">
        <v>0</v>
      </c>
      <c r="K843" s="11">
        <v>0</v>
      </c>
      <c r="L843" s="11">
        <v>7.1290000000000006E-2</v>
      </c>
      <c r="M843" s="11">
        <v>0</v>
      </c>
      <c r="N843" s="11" t="s">
        <v>35</v>
      </c>
      <c r="O843" s="11">
        <v>1.29657</v>
      </c>
      <c r="P843" s="11">
        <v>3.3508200000000001</v>
      </c>
      <c r="Q843" s="11">
        <v>6.9397099999999998</v>
      </c>
      <c r="R843" s="11">
        <v>0.66239999999999999</v>
      </c>
      <c r="S843" s="11" t="s">
        <v>35</v>
      </c>
      <c r="T843" s="11">
        <v>14.36755</v>
      </c>
      <c r="U843" s="11">
        <v>0</v>
      </c>
      <c r="V843" s="11">
        <v>0</v>
      </c>
      <c r="W843" s="11">
        <v>0</v>
      </c>
      <c r="X843" s="11">
        <v>0</v>
      </c>
      <c r="Y843" s="11">
        <v>14.36755</v>
      </c>
      <c r="Z843" s="11">
        <v>0.37737999999999999</v>
      </c>
      <c r="AA843" s="11">
        <v>0.96052000000000004</v>
      </c>
      <c r="AB843" s="11">
        <v>1.37079</v>
      </c>
      <c r="AC843" s="11">
        <v>2.7086899999999998</v>
      </c>
      <c r="AD843" s="71">
        <f t="shared" si="39"/>
        <v>0.34039999999999998</v>
      </c>
      <c r="AE843" s="71">
        <f t="shared" si="40"/>
        <v>0</v>
      </c>
      <c r="AF843" s="71">
        <f t="shared" si="41"/>
        <v>0</v>
      </c>
      <c r="AG843" s="277" t="s">
        <v>908</v>
      </c>
      <c r="AH843" s="277" t="s">
        <v>543</v>
      </c>
      <c r="AI843" s="276" t="s">
        <v>544</v>
      </c>
      <c r="AJ843" s="276" t="s">
        <v>545</v>
      </c>
      <c r="AK843" s="276" t="s">
        <v>269</v>
      </c>
      <c r="AL843" s="277" t="s">
        <v>64</v>
      </c>
      <c r="AM843" s="276" t="s">
        <v>546</v>
      </c>
      <c r="AN843" s="276" t="s">
        <v>504</v>
      </c>
      <c r="AO843" s="277" t="s">
        <v>505</v>
      </c>
    </row>
    <row r="844" spans="1:41" ht="15" thickBot="1" x14ac:dyDescent="0.4">
      <c r="A844" s="8">
        <v>2025</v>
      </c>
      <c r="B844" s="9" t="s">
        <v>63</v>
      </c>
      <c r="C844" s="9" t="s">
        <v>64</v>
      </c>
      <c r="D844" s="9" t="s">
        <v>269</v>
      </c>
      <c r="E844" s="9" t="s">
        <v>32</v>
      </c>
      <c r="F844" s="8">
        <v>2034</v>
      </c>
      <c r="G844" s="11">
        <v>0</v>
      </c>
      <c r="H844" s="11">
        <v>0</v>
      </c>
      <c r="I844" s="11">
        <v>2.1773699999999998</v>
      </c>
      <c r="J844" s="11">
        <v>0</v>
      </c>
      <c r="K844" s="11">
        <v>0</v>
      </c>
      <c r="L844" s="11">
        <v>0.15772</v>
      </c>
      <c r="M844" s="11">
        <v>0</v>
      </c>
      <c r="N844" s="11" t="s">
        <v>35</v>
      </c>
      <c r="O844" s="11">
        <v>1.23736</v>
      </c>
      <c r="P844" s="11">
        <v>3.4794100000000001</v>
      </c>
      <c r="Q844" s="11">
        <v>7.07423</v>
      </c>
      <c r="R844" s="11">
        <v>0.72987000000000002</v>
      </c>
      <c r="S844" s="11" t="s">
        <v>35</v>
      </c>
      <c r="T844" s="11">
        <v>15.31256</v>
      </c>
      <c r="U844" s="11">
        <v>0</v>
      </c>
      <c r="V844" s="11">
        <v>0</v>
      </c>
      <c r="W844" s="11">
        <v>0</v>
      </c>
      <c r="X844" s="11">
        <v>0</v>
      </c>
      <c r="Y844" s="11">
        <v>15.31256</v>
      </c>
      <c r="Z844" s="11">
        <v>0.31501000000000001</v>
      </c>
      <c r="AA844" s="11">
        <v>1.0739000000000001</v>
      </c>
      <c r="AB844" s="11">
        <v>1.4788399999999999</v>
      </c>
      <c r="AC844" s="11">
        <v>2.86775</v>
      </c>
      <c r="AD844" s="71">
        <f t="shared" si="39"/>
        <v>0.45660000000000001</v>
      </c>
      <c r="AE844" s="71">
        <f t="shared" si="40"/>
        <v>0</v>
      </c>
      <c r="AF844" s="71">
        <f t="shared" si="41"/>
        <v>0</v>
      </c>
      <c r="AG844" s="277" t="s">
        <v>908</v>
      </c>
      <c r="AH844" s="277" t="s">
        <v>543</v>
      </c>
      <c r="AI844" s="276" t="s">
        <v>544</v>
      </c>
      <c r="AJ844" s="276" t="s">
        <v>545</v>
      </c>
      <c r="AK844" s="276" t="s">
        <v>269</v>
      </c>
      <c r="AL844" s="277" t="s">
        <v>64</v>
      </c>
      <c r="AM844" s="276" t="s">
        <v>546</v>
      </c>
      <c r="AN844" s="276" t="s">
        <v>504</v>
      </c>
      <c r="AO844" s="277" t="s">
        <v>505</v>
      </c>
    </row>
    <row r="845" spans="1:41" ht="15" thickBot="1" x14ac:dyDescent="0.4">
      <c r="A845" s="8">
        <v>2025</v>
      </c>
      <c r="B845" s="9" t="s">
        <v>63</v>
      </c>
      <c r="C845" s="9" t="s">
        <v>64</v>
      </c>
      <c r="D845" s="9" t="s">
        <v>269</v>
      </c>
      <c r="E845" s="9" t="s">
        <v>32</v>
      </c>
      <c r="F845" s="8">
        <v>2035</v>
      </c>
      <c r="G845" s="11">
        <v>0</v>
      </c>
      <c r="H845" s="11">
        <v>0</v>
      </c>
      <c r="I845" s="11">
        <v>2.37907</v>
      </c>
      <c r="J845" s="11">
        <v>0</v>
      </c>
      <c r="K845" s="11">
        <v>0</v>
      </c>
      <c r="L845" s="11">
        <v>0.22906000000000001</v>
      </c>
      <c r="M845" s="11">
        <v>0</v>
      </c>
      <c r="N845" s="11" t="s">
        <v>35</v>
      </c>
      <c r="O845" s="11">
        <v>1.2612399999999999</v>
      </c>
      <c r="P845" s="11">
        <v>3.8348800000000001</v>
      </c>
      <c r="Q845" s="11">
        <v>7.4253600000000004</v>
      </c>
      <c r="R845" s="11">
        <v>0.71926999999999996</v>
      </c>
      <c r="S845" s="11" t="s">
        <v>35</v>
      </c>
      <c r="T845" s="11">
        <v>16.336819999999999</v>
      </c>
      <c r="U845" s="11">
        <v>0</v>
      </c>
      <c r="V845" s="11">
        <v>0</v>
      </c>
      <c r="W845" s="11">
        <v>0</v>
      </c>
      <c r="X845" s="11">
        <v>0</v>
      </c>
      <c r="Y845" s="11">
        <v>16.336819999999999</v>
      </c>
      <c r="Z845" s="11">
        <v>0.42696000000000001</v>
      </c>
      <c r="AA845" s="11">
        <v>1.2943800000000001</v>
      </c>
      <c r="AB845" s="11">
        <v>1.7646200000000001</v>
      </c>
      <c r="AC845" s="11">
        <v>3.4859599999999999</v>
      </c>
      <c r="AD845" s="71">
        <f t="shared" ref="AD845:AD908" si="42">ROUND(T845-SUM(G845:S845),4)</f>
        <v>0.4879</v>
      </c>
      <c r="AE845" s="71">
        <f t="shared" ref="AE845:AE908" si="43">ROUND(X845-SUM(U845:W845),4)</f>
        <v>0</v>
      </c>
      <c r="AF845" s="71">
        <f t="shared" ref="AF845:AF908" si="44">ROUND(AC845-SUM(Z845:AB845),4)</f>
        <v>0</v>
      </c>
      <c r="AG845" s="277" t="s">
        <v>908</v>
      </c>
      <c r="AH845" s="277" t="s">
        <v>543</v>
      </c>
      <c r="AI845" s="276" t="s">
        <v>544</v>
      </c>
      <c r="AJ845" s="276" t="s">
        <v>545</v>
      </c>
      <c r="AK845" s="276" t="s">
        <v>269</v>
      </c>
      <c r="AL845" s="277" t="s">
        <v>64</v>
      </c>
      <c r="AM845" s="276" t="s">
        <v>546</v>
      </c>
      <c r="AN845" s="276" t="s">
        <v>504</v>
      </c>
      <c r="AO845" s="277" t="s">
        <v>505</v>
      </c>
    </row>
    <row r="846" spans="1:41" ht="23.5" thickBot="1" x14ac:dyDescent="0.4">
      <c r="A846" s="8">
        <v>2025</v>
      </c>
      <c r="B846" s="9" t="s">
        <v>63</v>
      </c>
      <c r="C846" s="9" t="s">
        <v>65</v>
      </c>
      <c r="D846" s="9" t="s">
        <v>270</v>
      </c>
      <c r="E846" s="97" t="s">
        <v>29</v>
      </c>
      <c r="F846" s="8">
        <v>2025</v>
      </c>
      <c r="G846" s="10">
        <v>0</v>
      </c>
      <c r="H846" s="10">
        <v>26</v>
      </c>
      <c r="I846" s="10">
        <v>9</v>
      </c>
      <c r="J846" s="10">
        <v>0</v>
      </c>
      <c r="K846" s="10">
        <v>0</v>
      </c>
      <c r="L846" s="10">
        <v>7</v>
      </c>
      <c r="M846" s="10">
        <v>0</v>
      </c>
      <c r="N846" s="10">
        <v>0</v>
      </c>
      <c r="O846" s="10">
        <v>0</v>
      </c>
      <c r="P846" s="10">
        <v>0</v>
      </c>
      <c r="Q846" s="10">
        <v>0</v>
      </c>
      <c r="R846" s="10">
        <v>0</v>
      </c>
      <c r="S846" s="10">
        <v>0</v>
      </c>
      <c r="T846" s="10">
        <v>42</v>
      </c>
      <c r="U846" s="10">
        <v>0</v>
      </c>
      <c r="V846" s="10">
        <v>0</v>
      </c>
      <c r="W846" s="10">
        <v>0</v>
      </c>
      <c r="X846" s="10">
        <v>0</v>
      </c>
      <c r="Y846" s="10">
        <v>42</v>
      </c>
      <c r="Z846" s="10">
        <v>0</v>
      </c>
      <c r="AA846" s="10">
        <v>11</v>
      </c>
      <c r="AB846" s="10">
        <v>0</v>
      </c>
      <c r="AC846" s="10">
        <v>11</v>
      </c>
      <c r="AD846" s="71">
        <f t="shared" si="42"/>
        <v>0</v>
      </c>
      <c r="AE846" s="71">
        <f t="shared" si="43"/>
        <v>0</v>
      </c>
      <c r="AF846" s="71">
        <f t="shared" si="44"/>
        <v>0</v>
      </c>
      <c r="AG846" s="277" t="s">
        <v>905</v>
      </c>
      <c r="AH846" s="277" t="s">
        <v>547</v>
      </c>
      <c r="AI846" s="276" t="s">
        <v>548</v>
      </c>
      <c r="AJ846" s="276" t="s">
        <v>549</v>
      </c>
      <c r="AK846" s="276" t="s">
        <v>270</v>
      </c>
      <c r="AL846" s="277" t="s">
        <v>65</v>
      </c>
      <c r="AM846" s="276" t="s">
        <v>546</v>
      </c>
      <c r="AN846" s="276" t="s">
        <v>504</v>
      </c>
      <c r="AO846" s="277" t="s">
        <v>505</v>
      </c>
    </row>
    <row r="847" spans="1:41" ht="15" thickBot="1" x14ac:dyDescent="0.4">
      <c r="A847" s="8">
        <v>2025</v>
      </c>
      <c r="B847" s="9" t="s">
        <v>63</v>
      </c>
      <c r="C847" s="9" t="s">
        <v>65</v>
      </c>
      <c r="D847" s="9" t="s">
        <v>270</v>
      </c>
      <c r="E847" s="9" t="s">
        <v>30</v>
      </c>
      <c r="F847" s="8">
        <v>2025</v>
      </c>
      <c r="G847" s="11">
        <v>0</v>
      </c>
      <c r="H847" s="11">
        <v>8.2669999999999993E-2</v>
      </c>
      <c r="I847" s="11">
        <v>2.9270000000000001E-2</v>
      </c>
      <c r="J847" s="11">
        <v>0</v>
      </c>
      <c r="K847" s="11">
        <v>0</v>
      </c>
      <c r="L847" s="11">
        <v>2.0670000000000001E-2</v>
      </c>
      <c r="M847" s="11">
        <v>0</v>
      </c>
      <c r="N847" s="11">
        <v>0</v>
      </c>
      <c r="O847" s="11">
        <v>0</v>
      </c>
      <c r="P847" s="11">
        <v>0</v>
      </c>
      <c r="Q847" s="11">
        <v>0</v>
      </c>
      <c r="R847" s="11">
        <v>0</v>
      </c>
      <c r="S847" s="11">
        <v>0</v>
      </c>
      <c r="T847" s="11">
        <v>0.13261999999999999</v>
      </c>
      <c r="U847" s="11">
        <v>0</v>
      </c>
      <c r="V847" s="11">
        <v>0</v>
      </c>
      <c r="W847" s="11">
        <v>0</v>
      </c>
      <c r="X847" s="11">
        <v>0</v>
      </c>
      <c r="Y847" s="11">
        <v>0.13261999999999999</v>
      </c>
      <c r="Z847" s="11">
        <v>0</v>
      </c>
      <c r="AA847" s="11">
        <v>9.8700000000000003E-3</v>
      </c>
      <c r="AB847" s="11">
        <v>0</v>
      </c>
      <c r="AC847" s="11">
        <v>9.8700000000000003E-3</v>
      </c>
      <c r="AD847" s="71">
        <f t="shared" si="42"/>
        <v>0</v>
      </c>
      <c r="AE847" s="71">
        <f t="shared" si="43"/>
        <v>0</v>
      </c>
      <c r="AF847" s="71">
        <f t="shared" si="44"/>
        <v>0</v>
      </c>
      <c r="AG847" s="277" t="s">
        <v>906</v>
      </c>
      <c r="AH847" s="277" t="s">
        <v>547</v>
      </c>
      <c r="AI847" s="276" t="s">
        <v>548</v>
      </c>
      <c r="AJ847" s="276" t="s">
        <v>549</v>
      </c>
      <c r="AK847" s="276" t="s">
        <v>270</v>
      </c>
      <c r="AL847" s="277" t="s">
        <v>65</v>
      </c>
      <c r="AM847" s="276" t="s">
        <v>546</v>
      </c>
      <c r="AN847" s="276" t="s">
        <v>504</v>
      </c>
      <c r="AO847" s="277" t="s">
        <v>505</v>
      </c>
    </row>
    <row r="848" spans="1:41" ht="15" thickBot="1" x14ac:dyDescent="0.4">
      <c r="A848" s="8">
        <v>2025</v>
      </c>
      <c r="B848" s="9" t="s">
        <v>63</v>
      </c>
      <c r="C848" s="9" t="s">
        <v>65</v>
      </c>
      <c r="D848" s="9" t="s">
        <v>270</v>
      </c>
      <c r="E848" s="9" t="s">
        <v>30</v>
      </c>
      <c r="F848" s="8">
        <v>2026</v>
      </c>
      <c r="G848" s="11">
        <v>0</v>
      </c>
      <c r="H848" s="11">
        <v>8.5760000000000003E-2</v>
      </c>
      <c r="I848" s="11">
        <v>3.0280000000000001E-2</v>
      </c>
      <c r="J848" s="11">
        <v>0</v>
      </c>
      <c r="K848" s="11">
        <v>0</v>
      </c>
      <c r="L848" s="11">
        <v>2.2530000000000001E-2</v>
      </c>
      <c r="M848" s="11">
        <v>0</v>
      </c>
      <c r="N848" s="11">
        <v>0</v>
      </c>
      <c r="O848" s="11">
        <v>0</v>
      </c>
      <c r="P848" s="11">
        <v>0</v>
      </c>
      <c r="Q848" s="11">
        <v>0</v>
      </c>
      <c r="R848" s="11">
        <v>0</v>
      </c>
      <c r="S848" s="11">
        <v>0</v>
      </c>
      <c r="T848" s="11">
        <v>0.13857</v>
      </c>
      <c r="U848" s="11">
        <v>0</v>
      </c>
      <c r="V848" s="11">
        <v>0</v>
      </c>
      <c r="W848" s="11">
        <v>0</v>
      </c>
      <c r="X848" s="11">
        <v>0</v>
      </c>
      <c r="Y848" s="11">
        <v>0.13857</v>
      </c>
      <c r="Z848" s="11">
        <v>0</v>
      </c>
      <c r="AA848" s="11">
        <v>9.8099999999999993E-3</v>
      </c>
      <c r="AB848" s="11">
        <v>0</v>
      </c>
      <c r="AC848" s="11">
        <v>9.8099999999999993E-3</v>
      </c>
      <c r="AD848" s="71">
        <f t="shared" si="42"/>
        <v>0</v>
      </c>
      <c r="AE848" s="71">
        <f t="shared" si="43"/>
        <v>0</v>
      </c>
      <c r="AF848" s="71">
        <f t="shared" si="44"/>
        <v>0</v>
      </c>
      <c r="AG848" s="277" t="s">
        <v>906</v>
      </c>
      <c r="AH848" s="277" t="s">
        <v>547</v>
      </c>
      <c r="AI848" s="276" t="s">
        <v>548</v>
      </c>
      <c r="AJ848" s="276" t="s">
        <v>549</v>
      </c>
      <c r="AK848" s="276" t="s">
        <v>270</v>
      </c>
      <c r="AL848" s="277" t="s">
        <v>65</v>
      </c>
      <c r="AM848" s="276" t="s">
        <v>546</v>
      </c>
      <c r="AN848" s="276" t="s">
        <v>504</v>
      </c>
      <c r="AO848" s="277" t="s">
        <v>505</v>
      </c>
    </row>
    <row r="849" spans="1:41" ht="15" thickBot="1" x14ac:dyDescent="0.4">
      <c r="A849" s="8">
        <v>2025</v>
      </c>
      <c r="B849" s="9" t="s">
        <v>63</v>
      </c>
      <c r="C849" s="9" t="s">
        <v>65</v>
      </c>
      <c r="D849" s="9" t="s">
        <v>270</v>
      </c>
      <c r="E849" s="9" t="s">
        <v>30</v>
      </c>
      <c r="F849" s="8">
        <v>2027</v>
      </c>
      <c r="G849" s="11">
        <v>0</v>
      </c>
      <c r="H849" s="11">
        <v>8.7679999999999994E-2</v>
      </c>
      <c r="I849" s="11">
        <v>2.9700000000000001E-2</v>
      </c>
      <c r="J849" s="11">
        <v>0</v>
      </c>
      <c r="K849" s="11">
        <v>0</v>
      </c>
      <c r="L849" s="11">
        <v>2.3380000000000001E-2</v>
      </c>
      <c r="M849" s="11">
        <v>0</v>
      </c>
      <c r="N849" s="11">
        <v>0</v>
      </c>
      <c r="O849" s="11">
        <v>0</v>
      </c>
      <c r="P849" s="11">
        <v>0</v>
      </c>
      <c r="Q849" s="11">
        <v>0</v>
      </c>
      <c r="R849" s="11">
        <v>0</v>
      </c>
      <c r="S849" s="11">
        <v>0</v>
      </c>
      <c r="T849" s="11">
        <v>0.14076</v>
      </c>
      <c r="U849" s="11">
        <v>0</v>
      </c>
      <c r="V849" s="11">
        <v>0</v>
      </c>
      <c r="W849" s="11">
        <v>0</v>
      </c>
      <c r="X849" s="11">
        <v>0</v>
      </c>
      <c r="Y849" s="11">
        <v>0.14076</v>
      </c>
      <c r="Z849" s="11">
        <v>0</v>
      </c>
      <c r="AA849" s="11">
        <v>1.051E-2</v>
      </c>
      <c r="AB849" s="11">
        <v>0</v>
      </c>
      <c r="AC849" s="11">
        <v>1.051E-2</v>
      </c>
      <c r="AD849" s="71">
        <f t="shared" si="42"/>
        <v>0</v>
      </c>
      <c r="AE849" s="71">
        <f t="shared" si="43"/>
        <v>0</v>
      </c>
      <c r="AF849" s="71">
        <f t="shared" si="44"/>
        <v>0</v>
      </c>
      <c r="AG849" s="277" t="s">
        <v>906</v>
      </c>
      <c r="AH849" s="277" t="s">
        <v>547</v>
      </c>
      <c r="AI849" s="276" t="s">
        <v>548</v>
      </c>
      <c r="AJ849" s="276" t="s">
        <v>549</v>
      </c>
      <c r="AK849" s="276" t="s">
        <v>270</v>
      </c>
      <c r="AL849" s="277" t="s">
        <v>65</v>
      </c>
      <c r="AM849" s="276" t="s">
        <v>546</v>
      </c>
      <c r="AN849" s="276" t="s">
        <v>504</v>
      </c>
      <c r="AO849" s="277" t="s">
        <v>505</v>
      </c>
    </row>
    <row r="850" spans="1:41" ht="15" thickBot="1" x14ac:dyDescent="0.4">
      <c r="A850" s="8">
        <v>2025</v>
      </c>
      <c r="B850" s="9" t="s">
        <v>63</v>
      </c>
      <c r="C850" s="9" t="s">
        <v>65</v>
      </c>
      <c r="D850" s="9" t="s">
        <v>270</v>
      </c>
      <c r="E850" s="9" t="s">
        <v>30</v>
      </c>
      <c r="F850" s="8">
        <v>2028</v>
      </c>
      <c r="G850" s="11">
        <v>0</v>
      </c>
      <c r="H850" s="11">
        <v>8.8109999999999994E-2</v>
      </c>
      <c r="I850" s="11">
        <v>3.0419999999999999E-2</v>
      </c>
      <c r="J850" s="11">
        <v>0</v>
      </c>
      <c r="K850" s="11">
        <v>0</v>
      </c>
      <c r="L850" s="11">
        <v>2.4750000000000001E-2</v>
      </c>
      <c r="M850" s="11">
        <v>0</v>
      </c>
      <c r="N850" s="11">
        <v>0</v>
      </c>
      <c r="O850" s="11">
        <v>0</v>
      </c>
      <c r="P850" s="11">
        <v>0</v>
      </c>
      <c r="Q850" s="11">
        <v>0</v>
      </c>
      <c r="R850" s="11">
        <v>0</v>
      </c>
      <c r="S850" s="11">
        <v>0</v>
      </c>
      <c r="T850" s="11">
        <v>0.14327000000000001</v>
      </c>
      <c r="U850" s="11">
        <v>0</v>
      </c>
      <c r="V850" s="11">
        <v>0</v>
      </c>
      <c r="W850" s="11">
        <v>0</v>
      </c>
      <c r="X850" s="11">
        <v>0</v>
      </c>
      <c r="Y850" s="11">
        <v>0.14327000000000001</v>
      </c>
      <c r="Z850" s="11">
        <v>0</v>
      </c>
      <c r="AA850" s="11">
        <v>1.056E-2</v>
      </c>
      <c r="AB850" s="11">
        <v>0</v>
      </c>
      <c r="AC850" s="11">
        <v>1.056E-2</v>
      </c>
      <c r="AD850" s="71">
        <f t="shared" si="42"/>
        <v>0</v>
      </c>
      <c r="AE850" s="71">
        <f t="shared" si="43"/>
        <v>0</v>
      </c>
      <c r="AF850" s="71">
        <f t="shared" si="44"/>
        <v>0</v>
      </c>
      <c r="AG850" s="277" t="s">
        <v>906</v>
      </c>
      <c r="AH850" s="277" t="s">
        <v>547</v>
      </c>
      <c r="AI850" s="276" t="s">
        <v>548</v>
      </c>
      <c r="AJ850" s="276" t="s">
        <v>549</v>
      </c>
      <c r="AK850" s="276" t="s">
        <v>270</v>
      </c>
      <c r="AL850" s="277" t="s">
        <v>65</v>
      </c>
      <c r="AM850" s="276" t="s">
        <v>546</v>
      </c>
      <c r="AN850" s="276" t="s">
        <v>504</v>
      </c>
      <c r="AO850" s="277" t="s">
        <v>505</v>
      </c>
    </row>
    <row r="851" spans="1:41" ht="15" thickBot="1" x14ac:dyDescent="0.4">
      <c r="A851" s="8">
        <v>2025</v>
      </c>
      <c r="B851" s="9" t="s">
        <v>63</v>
      </c>
      <c r="C851" s="9" t="s">
        <v>65</v>
      </c>
      <c r="D851" s="9" t="s">
        <v>270</v>
      </c>
      <c r="E851" s="9" t="s">
        <v>30</v>
      </c>
      <c r="F851" s="8">
        <v>2029</v>
      </c>
      <c r="G851" s="11">
        <v>0</v>
      </c>
      <c r="H851" s="11">
        <v>9.1329999999999995E-2</v>
      </c>
      <c r="I851" s="11">
        <v>3.1550000000000002E-2</v>
      </c>
      <c r="J851" s="11">
        <v>0</v>
      </c>
      <c r="K851" s="11">
        <v>0</v>
      </c>
      <c r="L851" s="11">
        <v>2.5739999999999999E-2</v>
      </c>
      <c r="M851" s="11">
        <v>0</v>
      </c>
      <c r="N851" s="11">
        <v>0</v>
      </c>
      <c r="O851" s="11">
        <v>0</v>
      </c>
      <c r="P851" s="11">
        <v>0</v>
      </c>
      <c r="Q851" s="11">
        <v>0</v>
      </c>
      <c r="R851" s="11">
        <v>0</v>
      </c>
      <c r="S851" s="11">
        <v>0</v>
      </c>
      <c r="T851" s="11">
        <v>0.14863000000000001</v>
      </c>
      <c r="U851" s="11">
        <v>0</v>
      </c>
      <c r="V851" s="11">
        <v>0</v>
      </c>
      <c r="W851" s="11">
        <v>0</v>
      </c>
      <c r="X851" s="11">
        <v>0</v>
      </c>
      <c r="Y851" s="11">
        <v>0.14863000000000001</v>
      </c>
      <c r="Z851" s="11">
        <v>0</v>
      </c>
      <c r="AA851" s="11">
        <v>1.056E-2</v>
      </c>
      <c r="AB851" s="11">
        <v>0</v>
      </c>
      <c r="AC851" s="11">
        <v>1.056E-2</v>
      </c>
      <c r="AD851" s="71">
        <f t="shared" si="42"/>
        <v>0</v>
      </c>
      <c r="AE851" s="71">
        <f t="shared" si="43"/>
        <v>0</v>
      </c>
      <c r="AF851" s="71">
        <f t="shared" si="44"/>
        <v>0</v>
      </c>
      <c r="AG851" s="277" t="s">
        <v>906</v>
      </c>
      <c r="AH851" s="277" t="s">
        <v>547</v>
      </c>
      <c r="AI851" s="276" t="s">
        <v>548</v>
      </c>
      <c r="AJ851" s="276" t="s">
        <v>549</v>
      </c>
      <c r="AK851" s="276" t="s">
        <v>270</v>
      </c>
      <c r="AL851" s="277" t="s">
        <v>65</v>
      </c>
      <c r="AM851" s="276" t="s">
        <v>546</v>
      </c>
      <c r="AN851" s="276" t="s">
        <v>504</v>
      </c>
      <c r="AO851" s="277" t="s">
        <v>505</v>
      </c>
    </row>
    <row r="852" spans="1:41" ht="15" thickBot="1" x14ac:dyDescent="0.4">
      <c r="A852" s="8">
        <v>2025</v>
      </c>
      <c r="B852" s="9" t="s">
        <v>63</v>
      </c>
      <c r="C852" s="9" t="s">
        <v>65</v>
      </c>
      <c r="D852" s="9" t="s">
        <v>270</v>
      </c>
      <c r="E852" s="9" t="s">
        <v>30</v>
      </c>
      <c r="F852" s="8">
        <v>2030</v>
      </c>
      <c r="G852" s="11">
        <v>0</v>
      </c>
      <c r="H852" s="11">
        <v>9.3670000000000003E-2</v>
      </c>
      <c r="I852" s="11">
        <v>3.2530000000000003E-2</v>
      </c>
      <c r="J852" s="11">
        <v>0</v>
      </c>
      <c r="K852" s="11">
        <v>0</v>
      </c>
      <c r="L852" s="11">
        <v>2.6950000000000002E-2</v>
      </c>
      <c r="M852" s="11">
        <v>0</v>
      </c>
      <c r="N852" s="11">
        <v>0</v>
      </c>
      <c r="O852" s="11">
        <v>0</v>
      </c>
      <c r="P852" s="11">
        <v>0</v>
      </c>
      <c r="Q852" s="11">
        <v>0</v>
      </c>
      <c r="R852" s="11">
        <v>0</v>
      </c>
      <c r="S852" s="11">
        <v>0</v>
      </c>
      <c r="T852" s="11">
        <v>0.15315000000000001</v>
      </c>
      <c r="U852" s="11">
        <v>0</v>
      </c>
      <c r="V852" s="11">
        <v>0</v>
      </c>
      <c r="W852" s="11">
        <v>0</v>
      </c>
      <c r="X852" s="11">
        <v>0</v>
      </c>
      <c r="Y852" s="11">
        <v>0.15315000000000001</v>
      </c>
      <c r="Z852" s="11">
        <v>0</v>
      </c>
      <c r="AA852" s="11">
        <v>1.2749999999999999E-2</v>
      </c>
      <c r="AB852" s="11">
        <v>0</v>
      </c>
      <c r="AC852" s="11">
        <v>1.2749999999999999E-2</v>
      </c>
      <c r="AD852" s="71">
        <f t="shared" si="42"/>
        <v>0</v>
      </c>
      <c r="AE852" s="71">
        <f t="shared" si="43"/>
        <v>0</v>
      </c>
      <c r="AF852" s="71">
        <f t="shared" si="44"/>
        <v>0</v>
      </c>
      <c r="AG852" s="277" t="s">
        <v>906</v>
      </c>
      <c r="AH852" s="277" t="s">
        <v>547</v>
      </c>
      <c r="AI852" s="276" t="s">
        <v>548</v>
      </c>
      <c r="AJ852" s="276" t="s">
        <v>549</v>
      </c>
      <c r="AK852" s="276" t="s">
        <v>270</v>
      </c>
      <c r="AL852" s="277" t="s">
        <v>65</v>
      </c>
      <c r="AM852" s="276" t="s">
        <v>546</v>
      </c>
      <c r="AN852" s="276" t="s">
        <v>504</v>
      </c>
      <c r="AO852" s="277" t="s">
        <v>505</v>
      </c>
    </row>
    <row r="853" spans="1:41" ht="15" thickBot="1" x14ac:dyDescent="0.4">
      <c r="A853" s="8">
        <v>2025</v>
      </c>
      <c r="B853" s="9" t="s">
        <v>63</v>
      </c>
      <c r="C853" s="9" t="s">
        <v>65</v>
      </c>
      <c r="D853" s="9" t="s">
        <v>270</v>
      </c>
      <c r="E853" s="9" t="s">
        <v>30</v>
      </c>
      <c r="F853" s="8">
        <v>2031</v>
      </c>
      <c r="G853" s="11">
        <v>0</v>
      </c>
      <c r="H853" s="11">
        <v>9.1130000000000003E-2</v>
      </c>
      <c r="I853" s="11">
        <v>3.3799999999999997E-2</v>
      </c>
      <c r="J853" s="11">
        <v>0</v>
      </c>
      <c r="K853" s="11">
        <v>0</v>
      </c>
      <c r="L853" s="11">
        <v>2.9489999999999999E-2</v>
      </c>
      <c r="M853" s="11">
        <v>0</v>
      </c>
      <c r="N853" s="11">
        <v>0</v>
      </c>
      <c r="O853" s="11">
        <v>0</v>
      </c>
      <c r="P853" s="11">
        <v>0</v>
      </c>
      <c r="Q853" s="11">
        <v>0</v>
      </c>
      <c r="R853" s="11">
        <v>0</v>
      </c>
      <c r="S853" s="11">
        <v>0</v>
      </c>
      <c r="T853" s="11">
        <v>0.15442</v>
      </c>
      <c r="U853" s="11">
        <v>0</v>
      </c>
      <c r="V853" s="11">
        <v>0</v>
      </c>
      <c r="W853" s="11">
        <v>0</v>
      </c>
      <c r="X853" s="11">
        <v>0</v>
      </c>
      <c r="Y853" s="11">
        <v>0.15442</v>
      </c>
      <c r="Z853" s="11">
        <v>0</v>
      </c>
      <c r="AA853" s="11">
        <v>1.2749999999999999E-2</v>
      </c>
      <c r="AB853" s="11">
        <v>0</v>
      </c>
      <c r="AC853" s="11">
        <v>1.2749999999999999E-2</v>
      </c>
      <c r="AD853" s="71">
        <f t="shared" si="42"/>
        <v>0</v>
      </c>
      <c r="AE853" s="71">
        <f t="shared" si="43"/>
        <v>0</v>
      </c>
      <c r="AF853" s="71">
        <f t="shared" si="44"/>
        <v>0</v>
      </c>
      <c r="AG853" s="277" t="s">
        <v>906</v>
      </c>
      <c r="AH853" s="277" t="s">
        <v>547</v>
      </c>
      <c r="AI853" s="276" t="s">
        <v>548</v>
      </c>
      <c r="AJ853" s="276" t="s">
        <v>549</v>
      </c>
      <c r="AK853" s="276" t="s">
        <v>270</v>
      </c>
      <c r="AL853" s="277" t="s">
        <v>65</v>
      </c>
      <c r="AM853" s="276" t="s">
        <v>546</v>
      </c>
      <c r="AN853" s="276" t="s">
        <v>504</v>
      </c>
      <c r="AO853" s="277" t="s">
        <v>505</v>
      </c>
    </row>
    <row r="854" spans="1:41" ht="15" thickBot="1" x14ac:dyDescent="0.4">
      <c r="A854" s="8">
        <v>2025</v>
      </c>
      <c r="B854" s="9" t="s">
        <v>63</v>
      </c>
      <c r="C854" s="9" t="s">
        <v>65</v>
      </c>
      <c r="D854" s="9" t="s">
        <v>270</v>
      </c>
      <c r="E854" s="9" t="s">
        <v>30</v>
      </c>
      <c r="F854" s="8">
        <v>2032</v>
      </c>
      <c r="G854" s="11">
        <v>0</v>
      </c>
      <c r="H854" s="11">
        <v>9.2759999999999995E-2</v>
      </c>
      <c r="I854" s="11">
        <v>3.3439999999999998E-2</v>
      </c>
      <c r="J854" s="11">
        <v>0</v>
      </c>
      <c r="K854" s="11">
        <v>0</v>
      </c>
      <c r="L854" s="11">
        <v>3.083E-2</v>
      </c>
      <c r="M854" s="11">
        <v>0</v>
      </c>
      <c r="N854" s="11">
        <v>0</v>
      </c>
      <c r="O854" s="11">
        <v>0</v>
      </c>
      <c r="P854" s="11">
        <v>0</v>
      </c>
      <c r="Q854" s="11">
        <v>0</v>
      </c>
      <c r="R854" s="11">
        <v>0</v>
      </c>
      <c r="S854" s="11">
        <v>0</v>
      </c>
      <c r="T854" s="11">
        <v>0.15704000000000001</v>
      </c>
      <c r="U854" s="11">
        <v>0</v>
      </c>
      <c r="V854" s="11">
        <v>0</v>
      </c>
      <c r="W854" s="11">
        <v>0</v>
      </c>
      <c r="X854" s="11">
        <v>0</v>
      </c>
      <c r="Y854" s="11">
        <v>0.15704000000000001</v>
      </c>
      <c r="Z854" s="11">
        <v>0</v>
      </c>
      <c r="AA854" s="11">
        <v>1.481E-2</v>
      </c>
      <c r="AB854" s="11">
        <v>0</v>
      </c>
      <c r="AC854" s="11">
        <v>1.481E-2</v>
      </c>
      <c r="AD854" s="71">
        <f t="shared" si="42"/>
        <v>0</v>
      </c>
      <c r="AE854" s="71">
        <f t="shared" si="43"/>
        <v>0</v>
      </c>
      <c r="AF854" s="71">
        <f t="shared" si="44"/>
        <v>0</v>
      </c>
      <c r="AG854" s="277" t="s">
        <v>906</v>
      </c>
      <c r="AH854" s="277" t="s">
        <v>547</v>
      </c>
      <c r="AI854" s="276" t="s">
        <v>548</v>
      </c>
      <c r="AJ854" s="276" t="s">
        <v>549</v>
      </c>
      <c r="AK854" s="276" t="s">
        <v>270</v>
      </c>
      <c r="AL854" s="277" t="s">
        <v>65</v>
      </c>
      <c r="AM854" s="276" t="s">
        <v>546</v>
      </c>
      <c r="AN854" s="276" t="s">
        <v>504</v>
      </c>
      <c r="AO854" s="277" t="s">
        <v>505</v>
      </c>
    </row>
    <row r="855" spans="1:41" ht="15" thickBot="1" x14ac:dyDescent="0.4">
      <c r="A855" s="8">
        <v>2025</v>
      </c>
      <c r="B855" s="9" t="s">
        <v>63</v>
      </c>
      <c r="C855" s="9" t="s">
        <v>65</v>
      </c>
      <c r="D855" s="9" t="s">
        <v>270</v>
      </c>
      <c r="E855" s="9" t="s">
        <v>30</v>
      </c>
      <c r="F855" s="8">
        <v>2033</v>
      </c>
      <c r="G855" s="11">
        <v>0</v>
      </c>
      <c r="H855" s="11">
        <v>9.4450000000000006E-2</v>
      </c>
      <c r="I855" s="11">
        <v>3.4430000000000002E-2</v>
      </c>
      <c r="J855" s="11">
        <v>0</v>
      </c>
      <c r="K855" s="11">
        <v>0</v>
      </c>
      <c r="L855" s="11">
        <v>3.2250000000000001E-2</v>
      </c>
      <c r="M855" s="11">
        <v>0</v>
      </c>
      <c r="N855" s="11">
        <v>0</v>
      </c>
      <c r="O855" s="11">
        <v>0</v>
      </c>
      <c r="P855" s="11">
        <v>0</v>
      </c>
      <c r="Q855" s="11">
        <v>0</v>
      </c>
      <c r="R855" s="11">
        <v>0</v>
      </c>
      <c r="S855" s="11">
        <v>0</v>
      </c>
      <c r="T855" s="11">
        <v>0.16113</v>
      </c>
      <c r="U855" s="11">
        <v>0</v>
      </c>
      <c r="V855" s="11">
        <v>0</v>
      </c>
      <c r="W855" s="11">
        <v>0</v>
      </c>
      <c r="X855" s="11">
        <v>0</v>
      </c>
      <c r="Y855" s="11">
        <v>0.16113</v>
      </c>
      <c r="Z855" s="11">
        <v>0</v>
      </c>
      <c r="AA855" s="11">
        <v>1.455E-2</v>
      </c>
      <c r="AB855" s="11">
        <v>0</v>
      </c>
      <c r="AC855" s="11">
        <v>1.455E-2</v>
      </c>
      <c r="AD855" s="71">
        <f t="shared" si="42"/>
        <v>0</v>
      </c>
      <c r="AE855" s="71">
        <f t="shared" si="43"/>
        <v>0</v>
      </c>
      <c r="AF855" s="71">
        <f t="shared" si="44"/>
        <v>0</v>
      </c>
      <c r="AG855" s="277" t="s">
        <v>906</v>
      </c>
      <c r="AH855" s="277" t="s">
        <v>547</v>
      </c>
      <c r="AI855" s="276" t="s">
        <v>548</v>
      </c>
      <c r="AJ855" s="276" t="s">
        <v>549</v>
      </c>
      <c r="AK855" s="276" t="s">
        <v>270</v>
      </c>
      <c r="AL855" s="277" t="s">
        <v>65</v>
      </c>
      <c r="AM855" s="276" t="s">
        <v>546</v>
      </c>
      <c r="AN855" s="276" t="s">
        <v>504</v>
      </c>
      <c r="AO855" s="277" t="s">
        <v>505</v>
      </c>
    </row>
    <row r="856" spans="1:41" ht="15" thickBot="1" x14ac:dyDescent="0.4">
      <c r="A856" s="8">
        <v>2025</v>
      </c>
      <c r="B856" s="9" t="s">
        <v>63</v>
      </c>
      <c r="C856" s="9" t="s">
        <v>65</v>
      </c>
      <c r="D856" s="9" t="s">
        <v>270</v>
      </c>
      <c r="E856" s="9" t="s">
        <v>30</v>
      </c>
      <c r="F856" s="8">
        <v>2034</v>
      </c>
      <c r="G856" s="11">
        <v>0</v>
      </c>
      <c r="H856" s="11">
        <v>9.3299999999999994E-2</v>
      </c>
      <c r="I856" s="11">
        <v>3.5150000000000001E-2</v>
      </c>
      <c r="J856" s="11">
        <v>0</v>
      </c>
      <c r="K856" s="11">
        <v>0</v>
      </c>
      <c r="L856" s="11">
        <v>3.3750000000000002E-2</v>
      </c>
      <c r="M856" s="11">
        <v>0</v>
      </c>
      <c r="N856" s="11">
        <v>0</v>
      </c>
      <c r="O856" s="11">
        <v>0</v>
      </c>
      <c r="P856" s="11">
        <v>0</v>
      </c>
      <c r="Q856" s="11">
        <v>0</v>
      </c>
      <c r="R856" s="11">
        <v>0</v>
      </c>
      <c r="S856" s="11">
        <v>0</v>
      </c>
      <c r="T856" s="11">
        <v>0.16220999999999999</v>
      </c>
      <c r="U856" s="11">
        <v>0</v>
      </c>
      <c r="V856" s="11">
        <v>0</v>
      </c>
      <c r="W856" s="11">
        <v>0</v>
      </c>
      <c r="X856" s="11">
        <v>0</v>
      </c>
      <c r="Y856" s="11">
        <v>0.16220999999999999</v>
      </c>
      <c r="Z856" s="11">
        <v>0</v>
      </c>
      <c r="AA856" s="11">
        <v>1.336E-2</v>
      </c>
      <c r="AB856" s="11">
        <v>0</v>
      </c>
      <c r="AC856" s="11">
        <v>1.336E-2</v>
      </c>
      <c r="AD856" s="71">
        <f t="shared" si="42"/>
        <v>0</v>
      </c>
      <c r="AE856" s="71">
        <f t="shared" si="43"/>
        <v>0</v>
      </c>
      <c r="AF856" s="71">
        <f t="shared" si="44"/>
        <v>0</v>
      </c>
      <c r="AG856" s="277" t="s">
        <v>906</v>
      </c>
      <c r="AH856" s="277" t="s">
        <v>547</v>
      </c>
      <c r="AI856" s="276" t="s">
        <v>548</v>
      </c>
      <c r="AJ856" s="276" t="s">
        <v>549</v>
      </c>
      <c r="AK856" s="276" t="s">
        <v>270</v>
      </c>
      <c r="AL856" s="277" t="s">
        <v>65</v>
      </c>
      <c r="AM856" s="276" t="s">
        <v>546</v>
      </c>
      <c r="AN856" s="276" t="s">
        <v>504</v>
      </c>
      <c r="AO856" s="277" t="s">
        <v>505</v>
      </c>
    </row>
    <row r="857" spans="1:41" ht="15" thickBot="1" x14ac:dyDescent="0.4">
      <c r="A857" s="8">
        <v>2025</v>
      </c>
      <c r="B857" s="9" t="s">
        <v>63</v>
      </c>
      <c r="C857" s="9" t="s">
        <v>65</v>
      </c>
      <c r="D857" s="9" t="s">
        <v>270</v>
      </c>
      <c r="E857" s="9" t="s">
        <v>30</v>
      </c>
      <c r="F857" s="8">
        <v>2035</v>
      </c>
      <c r="G857" s="11">
        <v>0</v>
      </c>
      <c r="H857" s="11">
        <v>9.4750000000000001E-2</v>
      </c>
      <c r="I857" s="11">
        <v>3.4200000000000001E-2</v>
      </c>
      <c r="J857" s="11">
        <v>0</v>
      </c>
      <c r="K857" s="11">
        <v>0</v>
      </c>
      <c r="L857" s="11">
        <v>3.5369999999999999E-2</v>
      </c>
      <c r="M857" s="11">
        <v>0</v>
      </c>
      <c r="N857" s="11">
        <v>0</v>
      </c>
      <c r="O857" s="11">
        <v>0</v>
      </c>
      <c r="P857" s="11">
        <v>0</v>
      </c>
      <c r="Q857" s="11">
        <v>0</v>
      </c>
      <c r="R857" s="11">
        <v>0</v>
      </c>
      <c r="S857" s="11">
        <v>0</v>
      </c>
      <c r="T857" s="11">
        <v>0.16431999999999999</v>
      </c>
      <c r="U857" s="11">
        <v>0</v>
      </c>
      <c r="V857" s="11">
        <v>0</v>
      </c>
      <c r="W857" s="11">
        <v>0</v>
      </c>
      <c r="X857" s="11">
        <v>0</v>
      </c>
      <c r="Y857" s="11">
        <v>0.16431999999999999</v>
      </c>
      <c r="Z857" s="11">
        <v>0</v>
      </c>
      <c r="AA857" s="11">
        <v>1.2409999999999999E-2</v>
      </c>
      <c r="AB857" s="11">
        <v>0</v>
      </c>
      <c r="AC857" s="11">
        <v>1.2409999999999999E-2</v>
      </c>
      <c r="AD857" s="71">
        <f t="shared" si="42"/>
        <v>0</v>
      </c>
      <c r="AE857" s="71">
        <f t="shared" si="43"/>
        <v>0</v>
      </c>
      <c r="AF857" s="71">
        <f t="shared" si="44"/>
        <v>0</v>
      </c>
      <c r="AG857" s="277" t="s">
        <v>906</v>
      </c>
      <c r="AH857" s="277" t="s">
        <v>547</v>
      </c>
      <c r="AI857" s="276" t="s">
        <v>548</v>
      </c>
      <c r="AJ857" s="276" t="s">
        <v>549</v>
      </c>
      <c r="AK857" s="276" t="s">
        <v>270</v>
      </c>
      <c r="AL857" s="277" t="s">
        <v>65</v>
      </c>
      <c r="AM857" s="276" t="s">
        <v>546</v>
      </c>
      <c r="AN857" s="276" t="s">
        <v>504</v>
      </c>
      <c r="AO857" s="277" t="s">
        <v>505</v>
      </c>
    </row>
    <row r="858" spans="1:41" ht="15" thickBot="1" x14ac:dyDescent="0.4">
      <c r="A858" s="8">
        <v>2025</v>
      </c>
      <c r="B858" s="9" t="s">
        <v>63</v>
      </c>
      <c r="C858" s="9" t="s">
        <v>65</v>
      </c>
      <c r="D858" s="9" t="s">
        <v>270</v>
      </c>
      <c r="E858" s="9" t="s">
        <v>31</v>
      </c>
      <c r="F858" s="8">
        <v>2025</v>
      </c>
      <c r="G858" s="11" t="s">
        <v>381</v>
      </c>
      <c r="H858" s="11" t="s">
        <v>381</v>
      </c>
      <c r="I858" s="11" t="s">
        <v>381</v>
      </c>
      <c r="J858" s="11" t="s">
        <v>381</v>
      </c>
      <c r="K858" s="11" t="s">
        <v>381</v>
      </c>
      <c r="L858" s="11" t="s">
        <v>381</v>
      </c>
      <c r="M858" s="11" t="s">
        <v>381</v>
      </c>
      <c r="N858" s="11" t="s">
        <v>381</v>
      </c>
      <c r="O858" s="11" t="s">
        <v>381</v>
      </c>
      <c r="P858" s="11" t="s">
        <v>381</v>
      </c>
      <c r="Q858" s="11" t="s">
        <v>381</v>
      </c>
      <c r="R858" s="11" t="s">
        <v>381</v>
      </c>
      <c r="S858" s="11" t="s">
        <v>381</v>
      </c>
      <c r="T858" s="11" t="s">
        <v>381</v>
      </c>
      <c r="U858" s="11" t="s">
        <v>381</v>
      </c>
      <c r="V858" s="11" t="s">
        <v>381</v>
      </c>
      <c r="W858" s="11" t="s">
        <v>381</v>
      </c>
      <c r="X858" s="11" t="s">
        <v>381</v>
      </c>
      <c r="Y858" s="11" t="s">
        <v>381</v>
      </c>
      <c r="Z858" s="11">
        <v>0</v>
      </c>
      <c r="AA858" s="11">
        <v>6.8680000000000005E-2</v>
      </c>
      <c r="AB858" s="11">
        <v>0</v>
      </c>
      <c r="AC858" s="11">
        <v>6.8680000000000005E-2</v>
      </c>
      <c r="AD858" s="71"/>
      <c r="AE858" s="71"/>
      <c r="AF858" s="71">
        <f t="shared" si="44"/>
        <v>0</v>
      </c>
      <c r="AG858" s="277" t="s">
        <v>907</v>
      </c>
      <c r="AH858" s="277" t="s">
        <v>547</v>
      </c>
      <c r="AI858" s="276" t="s">
        <v>548</v>
      </c>
      <c r="AJ858" s="276" t="s">
        <v>549</v>
      </c>
      <c r="AK858" s="276" t="s">
        <v>270</v>
      </c>
      <c r="AL858" s="277" t="s">
        <v>65</v>
      </c>
      <c r="AM858" s="276" t="s">
        <v>546</v>
      </c>
      <c r="AN858" s="276" t="s">
        <v>504</v>
      </c>
      <c r="AO858" s="277" t="s">
        <v>505</v>
      </c>
    </row>
    <row r="859" spans="1:41" ht="15" thickBot="1" x14ac:dyDescent="0.4">
      <c r="A859" s="8">
        <v>2025</v>
      </c>
      <c r="B859" s="9" t="s">
        <v>63</v>
      </c>
      <c r="C859" s="9" t="s">
        <v>65</v>
      </c>
      <c r="D859" s="9" t="s">
        <v>270</v>
      </c>
      <c r="E859" s="9" t="s">
        <v>31</v>
      </c>
      <c r="F859" s="8">
        <v>2026</v>
      </c>
      <c r="G859" s="11" t="s">
        <v>381</v>
      </c>
      <c r="H859" s="11" t="s">
        <v>381</v>
      </c>
      <c r="I859" s="11" t="s">
        <v>381</v>
      </c>
      <c r="J859" s="11" t="s">
        <v>381</v>
      </c>
      <c r="K859" s="11" t="s">
        <v>381</v>
      </c>
      <c r="L859" s="11" t="s">
        <v>381</v>
      </c>
      <c r="M859" s="11" t="s">
        <v>381</v>
      </c>
      <c r="N859" s="11" t="s">
        <v>381</v>
      </c>
      <c r="O859" s="11" t="s">
        <v>381</v>
      </c>
      <c r="P859" s="11" t="s">
        <v>381</v>
      </c>
      <c r="Q859" s="11" t="s">
        <v>381</v>
      </c>
      <c r="R859" s="11" t="s">
        <v>381</v>
      </c>
      <c r="S859" s="11" t="s">
        <v>381</v>
      </c>
      <c r="T859" s="11" t="s">
        <v>381</v>
      </c>
      <c r="U859" s="11" t="s">
        <v>381</v>
      </c>
      <c r="V859" s="11" t="s">
        <v>381</v>
      </c>
      <c r="W859" s="11" t="s">
        <v>381</v>
      </c>
      <c r="X859" s="11" t="s">
        <v>381</v>
      </c>
      <c r="Y859" s="11" t="s">
        <v>381</v>
      </c>
      <c r="Z859" s="11">
        <v>0</v>
      </c>
      <c r="AA859" s="11">
        <v>5.7250000000000002E-2</v>
      </c>
      <c r="AB859" s="11">
        <v>0</v>
      </c>
      <c r="AC859" s="11">
        <v>5.7250000000000002E-2</v>
      </c>
      <c r="AD859" s="71"/>
      <c r="AE859" s="71"/>
      <c r="AF859" s="71">
        <f t="shared" si="44"/>
        <v>0</v>
      </c>
      <c r="AG859" s="277" t="s">
        <v>907</v>
      </c>
      <c r="AH859" s="277" t="s">
        <v>547</v>
      </c>
      <c r="AI859" s="276" t="s">
        <v>548</v>
      </c>
      <c r="AJ859" s="276" t="s">
        <v>549</v>
      </c>
      <c r="AK859" s="276" t="s">
        <v>270</v>
      </c>
      <c r="AL859" s="277" t="s">
        <v>65</v>
      </c>
      <c r="AM859" s="276" t="s">
        <v>546</v>
      </c>
      <c r="AN859" s="276" t="s">
        <v>504</v>
      </c>
      <c r="AO859" s="277" t="s">
        <v>505</v>
      </c>
    </row>
    <row r="860" spans="1:41" ht="15" thickBot="1" x14ac:dyDescent="0.4">
      <c r="A860" s="8">
        <v>2025</v>
      </c>
      <c r="B860" s="9" t="s">
        <v>63</v>
      </c>
      <c r="C860" s="9" t="s">
        <v>65</v>
      </c>
      <c r="D860" s="9" t="s">
        <v>270</v>
      </c>
      <c r="E860" s="9" t="s">
        <v>31</v>
      </c>
      <c r="F860" s="8">
        <v>2027</v>
      </c>
      <c r="G860" s="11" t="s">
        <v>381</v>
      </c>
      <c r="H860" s="11" t="s">
        <v>381</v>
      </c>
      <c r="I860" s="11" t="s">
        <v>381</v>
      </c>
      <c r="J860" s="11" t="s">
        <v>381</v>
      </c>
      <c r="K860" s="11" t="s">
        <v>381</v>
      </c>
      <c r="L860" s="11" t="s">
        <v>381</v>
      </c>
      <c r="M860" s="11" t="s">
        <v>381</v>
      </c>
      <c r="N860" s="11" t="s">
        <v>381</v>
      </c>
      <c r="O860" s="11" t="s">
        <v>381</v>
      </c>
      <c r="P860" s="11" t="s">
        <v>381</v>
      </c>
      <c r="Q860" s="11" t="s">
        <v>381</v>
      </c>
      <c r="R860" s="11" t="s">
        <v>381</v>
      </c>
      <c r="S860" s="11" t="s">
        <v>381</v>
      </c>
      <c r="T860" s="11" t="s">
        <v>381</v>
      </c>
      <c r="U860" s="11" t="s">
        <v>381</v>
      </c>
      <c r="V860" s="11" t="s">
        <v>381</v>
      </c>
      <c r="W860" s="11" t="s">
        <v>381</v>
      </c>
      <c r="X860" s="11" t="s">
        <v>381</v>
      </c>
      <c r="Y860" s="11" t="s">
        <v>381</v>
      </c>
      <c r="Z860" s="11">
        <v>0</v>
      </c>
      <c r="AA860" s="11">
        <v>5.7459999999999997E-2</v>
      </c>
      <c r="AB860" s="11">
        <v>0</v>
      </c>
      <c r="AC860" s="11">
        <v>5.7459999999999997E-2</v>
      </c>
      <c r="AD860" s="71"/>
      <c r="AE860" s="71"/>
      <c r="AF860" s="71">
        <f t="shared" si="44"/>
        <v>0</v>
      </c>
      <c r="AG860" s="277" t="s">
        <v>907</v>
      </c>
      <c r="AH860" s="277" t="s">
        <v>547</v>
      </c>
      <c r="AI860" s="276" t="s">
        <v>548</v>
      </c>
      <c r="AJ860" s="276" t="s">
        <v>549</v>
      </c>
      <c r="AK860" s="276" t="s">
        <v>270</v>
      </c>
      <c r="AL860" s="277" t="s">
        <v>65</v>
      </c>
      <c r="AM860" s="276" t="s">
        <v>546</v>
      </c>
      <c r="AN860" s="276" t="s">
        <v>504</v>
      </c>
      <c r="AO860" s="277" t="s">
        <v>505</v>
      </c>
    </row>
    <row r="861" spans="1:41" ht="15" thickBot="1" x14ac:dyDescent="0.4">
      <c r="A861" s="8">
        <v>2025</v>
      </c>
      <c r="B861" s="9" t="s">
        <v>63</v>
      </c>
      <c r="C861" s="9" t="s">
        <v>65</v>
      </c>
      <c r="D861" s="9" t="s">
        <v>270</v>
      </c>
      <c r="E861" s="9" t="s">
        <v>31</v>
      </c>
      <c r="F861" s="8">
        <v>2028</v>
      </c>
      <c r="G861" s="11" t="s">
        <v>381</v>
      </c>
      <c r="H861" s="11" t="s">
        <v>381</v>
      </c>
      <c r="I861" s="11" t="s">
        <v>381</v>
      </c>
      <c r="J861" s="11" t="s">
        <v>381</v>
      </c>
      <c r="K861" s="11" t="s">
        <v>381</v>
      </c>
      <c r="L861" s="11" t="s">
        <v>381</v>
      </c>
      <c r="M861" s="11" t="s">
        <v>381</v>
      </c>
      <c r="N861" s="11" t="s">
        <v>381</v>
      </c>
      <c r="O861" s="11" t="s">
        <v>381</v>
      </c>
      <c r="P861" s="11" t="s">
        <v>381</v>
      </c>
      <c r="Q861" s="11" t="s">
        <v>381</v>
      </c>
      <c r="R861" s="11" t="s">
        <v>381</v>
      </c>
      <c r="S861" s="11" t="s">
        <v>381</v>
      </c>
      <c r="T861" s="11" t="s">
        <v>381</v>
      </c>
      <c r="U861" s="11" t="s">
        <v>381</v>
      </c>
      <c r="V861" s="11" t="s">
        <v>381</v>
      </c>
      <c r="W861" s="11" t="s">
        <v>381</v>
      </c>
      <c r="X861" s="11" t="s">
        <v>381</v>
      </c>
      <c r="Y861" s="11" t="s">
        <v>381</v>
      </c>
      <c r="Z861" s="11">
        <v>0</v>
      </c>
      <c r="AA861" s="11">
        <v>5.0599999999999999E-2</v>
      </c>
      <c r="AB861" s="11">
        <v>0</v>
      </c>
      <c r="AC861" s="11">
        <v>5.0599999999999999E-2</v>
      </c>
      <c r="AD861" s="71"/>
      <c r="AE861" s="71"/>
      <c r="AF861" s="71">
        <f t="shared" si="44"/>
        <v>0</v>
      </c>
      <c r="AG861" s="277" t="s">
        <v>907</v>
      </c>
      <c r="AH861" s="277" t="s">
        <v>547</v>
      </c>
      <c r="AI861" s="276" t="s">
        <v>548</v>
      </c>
      <c r="AJ861" s="276" t="s">
        <v>549</v>
      </c>
      <c r="AK861" s="276" t="s">
        <v>270</v>
      </c>
      <c r="AL861" s="277" t="s">
        <v>65</v>
      </c>
      <c r="AM861" s="276" t="s">
        <v>546</v>
      </c>
      <c r="AN861" s="276" t="s">
        <v>504</v>
      </c>
      <c r="AO861" s="277" t="s">
        <v>505</v>
      </c>
    </row>
    <row r="862" spans="1:41" ht="15" thickBot="1" x14ac:dyDescent="0.4">
      <c r="A862" s="8">
        <v>2025</v>
      </c>
      <c r="B862" s="9" t="s">
        <v>63</v>
      </c>
      <c r="C862" s="9" t="s">
        <v>65</v>
      </c>
      <c r="D862" s="9" t="s">
        <v>270</v>
      </c>
      <c r="E862" s="9" t="s">
        <v>31</v>
      </c>
      <c r="F862" s="8">
        <v>2029</v>
      </c>
      <c r="G862" s="11" t="s">
        <v>381</v>
      </c>
      <c r="H862" s="11" t="s">
        <v>381</v>
      </c>
      <c r="I862" s="11" t="s">
        <v>381</v>
      </c>
      <c r="J862" s="11" t="s">
        <v>381</v>
      </c>
      <c r="K862" s="11" t="s">
        <v>381</v>
      </c>
      <c r="L862" s="11" t="s">
        <v>381</v>
      </c>
      <c r="M862" s="11" t="s">
        <v>381</v>
      </c>
      <c r="N862" s="11" t="s">
        <v>381</v>
      </c>
      <c r="O862" s="11" t="s">
        <v>381</v>
      </c>
      <c r="P862" s="11" t="s">
        <v>381</v>
      </c>
      <c r="Q862" s="11" t="s">
        <v>381</v>
      </c>
      <c r="R862" s="11" t="s">
        <v>381</v>
      </c>
      <c r="S862" s="11" t="s">
        <v>381</v>
      </c>
      <c r="T862" s="11" t="s">
        <v>381</v>
      </c>
      <c r="U862" s="11" t="s">
        <v>381</v>
      </c>
      <c r="V862" s="11" t="s">
        <v>381</v>
      </c>
      <c r="W862" s="11" t="s">
        <v>381</v>
      </c>
      <c r="X862" s="11" t="s">
        <v>381</v>
      </c>
      <c r="Y862" s="11" t="s">
        <v>381</v>
      </c>
      <c r="Z862" s="11">
        <v>0</v>
      </c>
      <c r="AA862" s="11">
        <v>5.3460000000000001E-2</v>
      </c>
      <c r="AB862" s="11">
        <v>0</v>
      </c>
      <c r="AC862" s="11">
        <v>5.3460000000000001E-2</v>
      </c>
      <c r="AD862" s="71"/>
      <c r="AE862" s="71"/>
      <c r="AF862" s="71">
        <f t="shared" si="44"/>
        <v>0</v>
      </c>
      <c r="AG862" s="277" t="s">
        <v>907</v>
      </c>
      <c r="AH862" s="277" t="s">
        <v>547</v>
      </c>
      <c r="AI862" s="276" t="s">
        <v>548</v>
      </c>
      <c r="AJ862" s="276" t="s">
        <v>549</v>
      </c>
      <c r="AK862" s="276" t="s">
        <v>270</v>
      </c>
      <c r="AL862" s="277" t="s">
        <v>65</v>
      </c>
      <c r="AM862" s="276" t="s">
        <v>546</v>
      </c>
      <c r="AN862" s="276" t="s">
        <v>504</v>
      </c>
      <c r="AO862" s="277" t="s">
        <v>505</v>
      </c>
    </row>
    <row r="863" spans="1:41" ht="15" thickBot="1" x14ac:dyDescent="0.4">
      <c r="A863" s="8">
        <v>2025</v>
      </c>
      <c r="B863" s="9" t="s">
        <v>63</v>
      </c>
      <c r="C863" s="9" t="s">
        <v>65</v>
      </c>
      <c r="D863" s="9" t="s">
        <v>270</v>
      </c>
      <c r="E863" s="9" t="s">
        <v>31</v>
      </c>
      <c r="F863" s="8">
        <v>2030</v>
      </c>
      <c r="G863" s="11" t="s">
        <v>381</v>
      </c>
      <c r="H863" s="11" t="s">
        <v>381</v>
      </c>
      <c r="I863" s="11" t="s">
        <v>381</v>
      </c>
      <c r="J863" s="11" t="s">
        <v>381</v>
      </c>
      <c r="K863" s="11" t="s">
        <v>381</v>
      </c>
      <c r="L863" s="11" t="s">
        <v>381</v>
      </c>
      <c r="M863" s="11" t="s">
        <v>381</v>
      </c>
      <c r="N863" s="11" t="s">
        <v>381</v>
      </c>
      <c r="O863" s="11" t="s">
        <v>381</v>
      </c>
      <c r="P863" s="11" t="s">
        <v>381</v>
      </c>
      <c r="Q863" s="11" t="s">
        <v>381</v>
      </c>
      <c r="R863" s="11" t="s">
        <v>381</v>
      </c>
      <c r="S863" s="11" t="s">
        <v>381</v>
      </c>
      <c r="T863" s="11" t="s">
        <v>381</v>
      </c>
      <c r="U863" s="11" t="s">
        <v>381</v>
      </c>
      <c r="V863" s="11" t="s">
        <v>381</v>
      </c>
      <c r="W863" s="11" t="s">
        <v>381</v>
      </c>
      <c r="X863" s="11" t="s">
        <v>381</v>
      </c>
      <c r="Y863" s="11" t="s">
        <v>381</v>
      </c>
      <c r="Z863" s="11">
        <v>0</v>
      </c>
      <c r="AA863" s="11">
        <v>4.7500000000000001E-2</v>
      </c>
      <c r="AB863" s="11">
        <v>0</v>
      </c>
      <c r="AC863" s="11">
        <v>4.7500000000000001E-2</v>
      </c>
      <c r="AD863" s="71"/>
      <c r="AE863" s="71"/>
      <c r="AF863" s="71">
        <f t="shared" si="44"/>
        <v>0</v>
      </c>
      <c r="AG863" s="277" t="s">
        <v>907</v>
      </c>
      <c r="AH863" s="277" t="s">
        <v>547</v>
      </c>
      <c r="AI863" s="276" t="s">
        <v>548</v>
      </c>
      <c r="AJ863" s="276" t="s">
        <v>549</v>
      </c>
      <c r="AK863" s="276" t="s">
        <v>270</v>
      </c>
      <c r="AL863" s="277" t="s">
        <v>65</v>
      </c>
      <c r="AM863" s="276" t="s">
        <v>546</v>
      </c>
      <c r="AN863" s="276" t="s">
        <v>504</v>
      </c>
      <c r="AO863" s="277" t="s">
        <v>505</v>
      </c>
    </row>
    <row r="864" spans="1:41" ht="15" thickBot="1" x14ac:dyDescent="0.4">
      <c r="A864" s="8">
        <v>2025</v>
      </c>
      <c r="B864" s="9" t="s">
        <v>63</v>
      </c>
      <c r="C864" s="9" t="s">
        <v>65</v>
      </c>
      <c r="D864" s="9" t="s">
        <v>270</v>
      </c>
      <c r="E864" s="9" t="s">
        <v>31</v>
      </c>
      <c r="F864" s="8">
        <v>2031</v>
      </c>
      <c r="G864" s="11" t="s">
        <v>381</v>
      </c>
      <c r="H864" s="11" t="s">
        <v>381</v>
      </c>
      <c r="I864" s="11" t="s">
        <v>381</v>
      </c>
      <c r="J864" s="11" t="s">
        <v>381</v>
      </c>
      <c r="K864" s="11" t="s">
        <v>381</v>
      </c>
      <c r="L864" s="11" t="s">
        <v>381</v>
      </c>
      <c r="M864" s="11" t="s">
        <v>381</v>
      </c>
      <c r="N864" s="11" t="s">
        <v>381</v>
      </c>
      <c r="O864" s="11" t="s">
        <v>381</v>
      </c>
      <c r="P864" s="11" t="s">
        <v>381</v>
      </c>
      <c r="Q864" s="11" t="s">
        <v>381</v>
      </c>
      <c r="R864" s="11" t="s">
        <v>381</v>
      </c>
      <c r="S864" s="11" t="s">
        <v>381</v>
      </c>
      <c r="T864" s="11" t="s">
        <v>381</v>
      </c>
      <c r="U864" s="11" t="s">
        <v>381</v>
      </c>
      <c r="V864" s="11" t="s">
        <v>381</v>
      </c>
      <c r="W864" s="11" t="s">
        <v>381</v>
      </c>
      <c r="X864" s="11" t="s">
        <v>381</v>
      </c>
      <c r="Y864" s="11" t="s">
        <v>381</v>
      </c>
      <c r="Z864" s="11">
        <v>0</v>
      </c>
      <c r="AA864" s="11">
        <v>5.0630000000000001E-2</v>
      </c>
      <c r="AB864" s="11">
        <v>0</v>
      </c>
      <c r="AC864" s="11">
        <v>5.0630000000000001E-2</v>
      </c>
      <c r="AD864" s="71"/>
      <c r="AE864" s="71"/>
      <c r="AF864" s="71">
        <f t="shared" si="44"/>
        <v>0</v>
      </c>
      <c r="AG864" s="277" t="s">
        <v>907</v>
      </c>
      <c r="AH864" s="277" t="s">
        <v>547</v>
      </c>
      <c r="AI864" s="276" t="s">
        <v>548</v>
      </c>
      <c r="AJ864" s="276" t="s">
        <v>549</v>
      </c>
      <c r="AK864" s="276" t="s">
        <v>270</v>
      </c>
      <c r="AL864" s="277" t="s">
        <v>65</v>
      </c>
      <c r="AM864" s="276" t="s">
        <v>546</v>
      </c>
      <c r="AN864" s="276" t="s">
        <v>504</v>
      </c>
      <c r="AO864" s="277" t="s">
        <v>505</v>
      </c>
    </row>
    <row r="865" spans="1:41" ht="15" thickBot="1" x14ac:dyDescent="0.4">
      <c r="A865" s="8">
        <v>2025</v>
      </c>
      <c r="B865" s="9" t="s">
        <v>63</v>
      </c>
      <c r="C865" s="9" t="s">
        <v>65</v>
      </c>
      <c r="D865" s="9" t="s">
        <v>270</v>
      </c>
      <c r="E865" s="9" t="s">
        <v>31</v>
      </c>
      <c r="F865" s="8">
        <v>2032</v>
      </c>
      <c r="G865" s="11" t="s">
        <v>381</v>
      </c>
      <c r="H865" s="11" t="s">
        <v>381</v>
      </c>
      <c r="I865" s="11" t="s">
        <v>381</v>
      </c>
      <c r="J865" s="11" t="s">
        <v>381</v>
      </c>
      <c r="K865" s="11" t="s">
        <v>381</v>
      </c>
      <c r="L865" s="11" t="s">
        <v>381</v>
      </c>
      <c r="M865" s="11" t="s">
        <v>381</v>
      </c>
      <c r="N865" s="11" t="s">
        <v>381</v>
      </c>
      <c r="O865" s="11" t="s">
        <v>381</v>
      </c>
      <c r="P865" s="11" t="s">
        <v>381</v>
      </c>
      <c r="Q865" s="11" t="s">
        <v>381</v>
      </c>
      <c r="R865" s="11" t="s">
        <v>381</v>
      </c>
      <c r="S865" s="11" t="s">
        <v>381</v>
      </c>
      <c r="T865" s="11" t="s">
        <v>381</v>
      </c>
      <c r="U865" s="11" t="s">
        <v>381</v>
      </c>
      <c r="V865" s="11" t="s">
        <v>381</v>
      </c>
      <c r="W865" s="11" t="s">
        <v>381</v>
      </c>
      <c r="X865" s="11" t="s">
        <v>381</v>
      </c>
      <c r="Y865" s="11" t="s">
        <v>381</v>
      </c>
      <c r="Z865" s="11">
        <v>0</v>
      </c>
      <c r="AA865" s="11">
        <v>5.3900000000000003E-2</v>
      </c>
      <c r="AB865" s="11">
        <v>0</v>
      </c>
      <c r="AC865" s="11">
        <v>5.3900000000000003E-2</v>
      </c>
      <c r="AD865" s="71"/>
      <c r="AE865" s="71"/>
      <c r="AF865" s="71">
        <f t="shared" si="44"/>
        <v>0</v>
      </c>
      <c r="AG865" s="277" t="s">
        <v>907</v>
      </c>
      <c r="AH865" s="277" t="s">
        <v>547</v>
      </c>
      <c r="AI865" s="276" t="s">
        <v>548</v>
      </c>
      <c r="AJ865" s="276" t="s">
        <v>549</v>
      </c>
      <c r="AK865" s="276" t="s">
        <v>270</v>
      </c>
      <c r="AL865" s="277" t="s">
        <v>65</v>
      </c>
      <c r="AM865" s="276" t="s">
        <v>546</v>
      </c>
      <c r="AN865" s="276" t="s">
        <v>504</v>
      </c>
      <c r="AO865" s="277" t="s">
        <v>505</v>
      </c>
    </row>
    <row r="866" spans="1:41" ht="15" thickBot="1" x14ac:dyDescent="0.4">
      <c r="A866" s="8">
        <v>2025</v>
      </c>
      <c r="B866" s="9" t="s">
        <v>63</v>
      </c>
      <c r="C866" s="9" t="s">
        <v>65</v>
      </c>
      <c r="D866" s="9" t="s">
        <v>270</v>
      </c>
      <c r="E866" s="9" t="s">
        <v>31</v>
      </c>
      <c r="F866" s="8">
        <v>2033</v>
      </c>
      <c r="G866" s="11" t="s">
        <v>381</v>
      </c>
      <c r="H866" s="11" t="s">
        <v>381</v>
      </c>
      <c r="I866" s="11" t="s">
        <v>381</v>
      </c>
      <c r="J866" s="11" t="s">
        <v>381</v>
      </c>
      <c r="K866" s="11" t="s">
        <v>381</v>
      </c>
      <c r="L866" s="11" t="s">
        <v>381</v>
      </c>
      <c r="M866" s="11" t="s">
        <v>381</v>
      </c>
      <c r="N866" s="11" t="s">
        <v>381</v>
      </c>
      <c r="O866" s="11" t="s">
        <v>381</v>
      </c>
      <c r="P866" s="11" t="s">
        <v>381</v>
      </c>
      <c r="Q866" s="11" t="s">
        <v>381</v>
      </c>
      <c r="R866" s="11" t="s">
        <v>381</v>
      </c>
      <c r="S866" s="11" t="s">
        <v>381</v>
      </c>
      <c r="T866" s="11" t="s">
        <v>381</v>
      </c>
      <c r="U866" s="11" t="s">
        <v>381</v>
      </c>
      <c r="V866" s="11" t="s">
        <v>381</v>
      </c>
      <c r="W866" s="11" t="s">
        <v>381</v>
      </c>
      <c r="X866" s="11" t="s">
        <v>381</v>
      </c>
      <c r="Y866" s="11" t="s">
        <v>381</v>
      </c>
      <c r="Z866" s="11">
        <v>0</v>
      </c>
      <c r="AA866" s="11">
        <v>5.7779999999999998E-2</v>
      </c>
      <c r="AB866" s="11">
        <v>0</v>
      </c>
      <c r="AC866" s="11">
        <v>5.7779999999999998E-2</v>
      </c>
      <c r="AD866" s="71"/>
      <c r="AE866" s="71"/>
      <c r="AF866" s="71">
        <f t="shared" si="44"/>
        <v>0</v>
      </c>
      <c r="AG866" s="277" t="s">
        <v>907</v>
      </c>
      <c r="AH866" s="277" t="s">
        <v>547</v>
      </c>
      <c r="AI866" s="276" t="s">
        <v>548</v>
      </c>
      <c r="AJ866" s="276" t="s">
        <v>549</v>
      </c>
      <c r="AK866" s="276" t="s">
        <v>270</v>
      </c>
      <c r="AL866" s="277" t="s">
        <v>65</v>
      </c>
      <c r="AM866" s="276" t="s">
        <v>546</v>
      </c>
      <c r="AN866" s="276" t="s">
        <v>504</v>
      </c>
      <c r="AO866" s="277" t="s">
        <v>505</v>
      </c>
    </row>
    <row r="867" spans="1:41" ht="15" thickBot="1" x14ac:dyDescent="0.4">
      <c r="A867" s="8">
        <v>2025</v>
      </c>
      <c r="B867" s="9" t="s">
        <v>63</v>
      </c>
      <c r="C867" s="9" t="s">
        <v>65</v>
      </c>
      <c r="D867" s="9" t="s">
        <v>270</v>
      </c>
      <c r="E867" s="9" t="s">
        <v>31</v>
      </c>
      <c r="F867" s="8">
        <v>2034</v>
      </c>
      <c r="G867" s="11" t="s">
        <v>381</v>
      </c>
      <c r="H867" s="11" t="s">
        <v>381</v>
      </c>
      <c r="I867" s="11" t="s">
        <v>381</v>
      </c>
      <c r="J867" s="11" t="s">
        <v>381</v>
      </c>
      <c r="K867" s="11" t="s">
        <v>381</v>
      </c>
      <c r="L867" s="11" t="s">
        <v>381</v>
      </c>
      <c r="M867" s="11" t="s">
        <v>381</v>
      </c>
      <c r="N867" s="11" t="s">
        <v>381</v>
      </c>
      <c r="O867" s="11" t="s">
        <v>381</v>
      </c>
      <c r="P867" s="11" t="s">
        <v>381</v>
      </c>
      <c r="Q867" s="11" t="s">
        <v>381</v>
      </c>
      <c r="R867" s="11" t="s">
        <v>381</v>
      </c>
      <c r="S867" s="11" t="s">
        <v>381</v>
      </c>
      <c r="T867" s="11" t="s">
        <v>381</v>
      </c>
      <c r="U867" s="11" t="s">
        <v>381</v>
      </c>
      <c r="V867" s="11" t="s">
        <v>381</v>
      </c>
      <c r="W867" s="11" t="s">
        <v>381</v>
      </c>
      <c r="X867" s="11" t="s">
        <v>381</v>
      </c>
      <c r="Y867" s="11" t="s">
        <v>381</v>
      </c>
      <c r="Z867" s="11">
        <v>0</v>
      </c>
      <c r="AA867" s="11">
        <v>5.772E-2</v>
      </c>
      <c r="AB867" s="11">
        <v>0</v>
      </c>
      <c r="AC867" s="11">
        <v>5.772E-2</v>
      </c>
      <c r="AD867" s="71"/>
      <c r="AE867" s="71"/>
      <c r="AF867" s="71">
        <f t="shared" si="44"/>
        <v>0</v>
      </c>
      <c r="AG867" s="277" t="s">
        <v>907</v>
      </c>
      <c r="AH867" s="277" t="s">
        <v>547</v>
      </c>
      <c r="AI867" s="276" t="s">
        <v>548</v>
      </c>
      <c r="AJ867" s="276" t="s">
        <v>549</v>
      </c>
      <c r="AK867" s="276" t="s">
        <v>270</v>
      </c>
      <c r="AL867" s="277" t="s">
        <v>65</v>
      </c>
      <c r="AM867" s="276" t="s">
        <v>546</v>
      </c>
      <c r="AN867" s="276" t="s">
        <v>504</v>
      </c>
      <c r="AO867" s="277" t="s">
        <v>505</v>
      </c>
    </row>
    <row r="868" spans="1:41" ht="15" thickBot="1" x14ac:dyDescent="0.4">
      <c r="A868" s="8">
        <v>2025</v>
      </c>
      <c r="B868" s="9" t="s">
        <v>63</v>
      </c>
      <c r="C868" s="9" t="s">
        <v>65</v>
      </c>
      <c r="D868" s="9" t="s">
        <v>270</v>
      </c>
      <c r="E868" s="9" t="s">
        <v>31</v>
      </c>
      <c r="F868" s="8">
        <v>2035</v>
      </c>
      <c r="G868" s="11" t="s">
        <v>381</v>
      </c>
      <c r="H868" s="11" t="s">
        <v>381</v>
      </c>
      <c r="I868" s="11" t="s">
        <v>381</v>
      </c>
      <c r="J868" s="11" t="s">
        <v>381</v>
      </c>
      <c r="K868" s="11" t="s">
        <v>381</v>
      </c>
      <c r="L868" s="11" t="s">
        <v>381</v>
      </c>
      <c r="M868" s="11" t="s">
        <v>381</v>
      </c>
      <c r="N868" s="11" t="s">
        <v>381</v>
      </c>
      <c r="O868" s="11" t="s">
        <v>381</v>
      </c>
      <c r="P868" s="11" t="s">
        <v>381</v>
      </c>
      <c r="Q868" s="11" t="s">
        <v>381</v>
      </c>
      <c r="R868" s="11" t="s">
        <v>381</v>
      </c>
      <c r="S868" s="11" t="s">
        <v>381</v>
      </c>
      <c r="T868" s="11" t="s">
        <v>381</v>
      </c>
      <c r="U868" s="11" t="s">
        <v>381</v>
      </c>
      <c r="V868" s="11" t="s">
        <v>381</v>
      </c>
      <c r="W868" s="11" t="s">
        <v>381</v>
      </c>
      <c r="X868" s="11" t="s">
        <v>381</v>
      </c>
      <c r="Y868" s="11" t="s">
        <v>381</v>
      </c>
      <c r="Z868" s="11">
        <v>0</v>
      </c>
      <c r="AA868" s="11">
        <v>6.2100000000000002E-2</v>
      </c>
      <c r="AB868" s="11">
        <v>0</v>
      </c>
      <c r="AC868" s="11">
        <v>6.2100000000000002E-2</v>
      </c>
      <c r="AD868" s="71"/>
      <c r="AE868" s="71"/>
      <c r="AF868" s="71">
        <f t="shared" si="44"/>
        <v>0</v>
      </c>
      <c r="AG868" s="277" t="s">
        <v>907</v>
      </c>
      <c r="AH868" s="277" t="s">
        <v>547</v>
      </c>
      <c r="AI868" s="276" t="s">
        <v>548</v>
      </c>
      <c r="AJ868" s="276" t="s">
        <v>549</v>
      </c>
      <c r="AK868" s="276" t="s">
        <v>270</v>
      </c>
      <c r="AL868" s="277" t="s">
        <v>65</v>
      </c>
      <c r="AM868" s="276" t="s">
        <v>546</v>
      </c>
      <c r="AN868" s="276" t="s">
        <v>504</v>
      </c>
      <c r="AO868" s="277" t="s">
        <v>505</v>
      </c>
    </row>
    <row r="869" spans="1:41" ht="15" thickBot="1" x14ac:dyDescent="0.4">
      <c r="A869" s="8">
        <v>2025</v>
      </c>
      <c r="B869" s="9" t="s">
        <v>63</v>
      </c>
      <c r="C869" s="9" t="s">
        <v>65</v>
      </c>
      <c r="D869" s="9" t="s">
        <v>270</v>
      </c>
      <c r="E869" s="9" t="s">
        <v>32</v>
      </c>
      <c r="F869" s="8">
        <v>2025</v>
      </c>
      <c r="G869" s="11">
        <v>0</v>
      </c>
      <c r="H869" s="11">
        <v>0.15137</v>
      </c>
      <c r="I869" s="11">
        <v>1.017E-2</v>
      </c>
      <c r="J869" s="11">
        <v>0</v>
      </c>
      <c r="K869" s="11">
        <v>0</v>
      </c>
      <c r="L869" s="11">
        <v>4.8000000000000001E-4</v>
      </c>
      <c r="M869" s="11">
        <v>0</v>
      </c>
      <c r="N869" s="11">
        <v>0</v>
      </c>
      <c r="O869" s="11">
        <v>0</v>
      </c>
      <c r="P869" s="11">
        <v>0</v>
      </c>
      <c r="Q869" s="11">
        <v>0</v>
      </c>
      <c r="R869" s="11">
        <v>0</v>
      </c>
      <c r="S869" s="11">
        <v>0</v>
      </c>
      <c r="T869" s="11">
        <v>0.16203000000000001</v>
      </c>
      <c r="U869" s="11">
        <v>0</v>
      </c>
      <c r="V869" s="11">
        <v>0</v>
      </c>
      <c r="W869" s="11">
        <v>0</v>
      </c>
      <c r="X869" s="11">
        <v>0</v>
      </c>
      <c r="Y869" s="11">
        <v>0.16203000000000001</v>
      </c>
      <c r="Z869" s="11">
        <v>0</v>
      </c>
      <c r="AA869" s="11">
        <v>8.3330000000000001E-2</v>
      </c>
      <c r="AB869" s="11">
        <v>0</v>
      </c>
      <c r="AC869" s="11">
        <v>8.3330000000000001E-2</v>
      </c>
      <c r="AD869" s="71">
        <f t="shared" si="42"/>
        <v>0</v>
      </c>
      <c r="AE869" s="71">
        <f t="shared" si="43"/>
        <v>0</v>
      </c>
      <c r="AF869" s="71">
        <f t="shared" si="44"/>
        <v>0</v>
      </c>
      <c r="AG869" s="277" t="s">
        <v>908</v>
      </c>
      <c r="AH869" s="277" t="s">
        <v>547</v>
      </c>
      <c r="AI869" s="276" t="s">
        <v>548</v>
      </c>
      <c r="AJ869" s="276" t="s">
        <v>549</v>
      </c>
      <c r="AK869" s="276" t="s">
        <v>270</v>
      </c>
      <c r="AL869" s="277" t="s">
        <v>65</v>
      </c>
      <c r="AM869" s="276" t="s">
        <v>546</v>
      </c>
      <c r="AN869" s="276" t="s">
        <v>504</v>
      </c>
      <c r="AO869" s="277" t="s">
        <v>505</v>
      </c>
    </row>
    <row r="870" spans="1:41" ht="15" thickBot="1" x14ac:dyDescent="0.4">
      <c r="A870" s="8">
        <v>2025</v>
      </c>
      <c r="B870" s="9" t="s">
        <v>63</v>
      </c>
      <c r="C870" s="9" t="s">
        <v>65</v>
      </c>
      <c r="D870" s="9" t="s">
        <v>270</v>
      </c>
      <c r="E870" s="9" t="s">
        <v>32</v>
      </c>
      <c r="F870" s="8">
        <v>2026</v>
      </c>
      <c r="G870" s="11">
        <v>0</v>
      </c>
      <c r="H870" s="11">
        <v>0.13927</v>
      </c>
      <c r="I870" s="11">
        <v>2.649E-2</v>
      </c>
      <c r="J870" s="11">
        <v>0</v>
      </c>
      <c r="K870" s="11">
        <v>0</v>
      </c>
      <c r="L870" s="11">
        <v>2.2000000000000001E-4</v>
      </c>
      <c r="M870" s="11">
        <v>0</v>
      </c>
      <c r="N870" s="11">
        <v>0</v>
      </c>
      <c r="O870" s="11">
        <v>0</v>
      </c>
      <c r="P870" s="11">
        <v>0</v>
      </c>
      <c r="Q870" s="11">
        <v>0</v>
      </c>
      <c r="R870" s="11">
        <v>0</v>
      </c>
      <c r="S870" s="11">
        <v>0</v>
      </c>
      <c r="T870" s="11">
        <v>0.16597999999999999</v>
      </c>
      <c r="U870" s="11">
        <v>0</v>
      </c>
      <c r="V870" s="11">
        <v>0</v>
      </c>
      <c r="W870" s="11">
        <v>0</v>
      </c>
      <c r="X870" s="11">
        <v>0</v>
      </c>
      <c r="Y870" s="11">
        <v>0.16597999999999999</v>
      </c>
      <c r="Z870" s="11">
        <v>0</v>
      </c>
      <c r="AA870" s="11">
        <v>0.1515</v>
      </c>
      <c r="AB870" s="11">
        <v>0</v>
      </c>
      <c r="AC870" s="11">
        <v>0.1515</v>
      </c>
      <c r="AD870" s="71">
        <f t="shared" si="42"/>
        <v>0</v>
      </c>
      <c r="AE870" s="71">
        <f t="shared" si="43"/>
        <v>0</v>
      </c>
      <c r="AF870" s="71">
        <f t="shared" si="44"/>
        <v>0</v>
      </c>
      <c r="AG870" s="277" t="s">
        <v>908</v>
      </c>
      <c r="AH870" s="277" t="s">
        <v>547</v>
      </c>
      <c r="AI870" s="276" t="s">
        <v>548</v>
      </c>
      <c r="AJ870" s="276" t="s">
        <v>549</v>
      </c>
      <c r="AK870" s="276" t="s">
        <v>270</v>
      </c>
      <c r="AL870" s="277" t="s">
        <v>65</v>
      </c>
      <c r="AM870" s="276" t="s">
        <v>546</v>
      </c>
      <c r="AN870" s="276" t="s">
        <v>504</v>
      </c>
      <c r="AO870" s="277" t="s">
        <v>505</v>
      </c>
    </row>
    <row r="871" spans="1:41" ht="15" thickBot="1" x14ac:dyDescent="0.4">
      <c r="A871" s="8">
        <v>2025</v>
      </c>
      <c r="B871" s="9" t="s">
        <v>63</v>
      </c>
      <c r="C871" s="9" t="s">
        <v>65</v>
      </c>
      <c r="D871" s="9" t="s">
        <v>270</v>
      </c>
      <c r="E871" s="9" t="s">
        <v>32</v>
      </c>
      <c r="F871" s="8">
        <v>2027</v>
      </c>
      <c r="G871" s="11">
        <v>0</v>
      </c>
      <c r="H871" s="11">
        <v>0.20124</v>
      </c>
      <c r="I871" s="11">
        <v>0.11322</v>
      </c>
      <c r="J871" s="11">
        <v>0</v>
      </c>
      <c r="K871" s="11">
        <v>0</v>
      </c>
      <c r="L871" s="11">
        <v>2.2000000000000001E-4</v>
      </c>
      <c r="M871" s="11">
        <v>0</v>
      </c>
      <c r="N871" s="11">
        <v>0</v>
      </c>
      <c r="O871" s="11">
        <v>0</v>
      </c>
      <c r="P871" s="11">
        <v>0</v>
      </c>
      <c r="Q871" s="11">
        <v>0</v>
      </c>
      <c r="R871" s="11">
        <v>0</v>
      </c>
      <c r="S871" s="11">
        <v>0</v>
      </c>
      <c r="T871" s="11">
        <v>0.31468000000000002</v>
      </c>
      <c r="U871" s="11">
        <v>0</v>
      </c>
      <c r="V871" s="11">
        <v>0</v>
      </c>
      <c r="W871" s="11">
        <v>0</v>
      </c>
      <c r="X871" s="11">
        <v>0</v>
      </c>
      <c r="Y871" s="11">
        <v>0.31468000000000002</v>
      </c>
      <c r="Z871" s="11">
        <v>0</v>
      </c>
      <c r="AA871" s="11">
        <v>0.23404</v>
      </c>
      <c r="AB871" s="11">
        <v>0</v>
      </c>
      <c r="AC871" s="11">
        <v>0.23404</v>
      </c>
      <c r="AD871" s="71">
        <f t="shared" si="42"/>
        <v>0</v>
      </c>
      <c r="AE871" s="71">
        <f t="shared" si="43"/>
        <v>0</v>
      </c>
      <c r="AF871" s="71">
        <f t="shared" si="44"/>
        <v>0</v>
      </c>
      <c r="AG871" s="277" t="s">
        <v>908</v>
      </c>
      <c r="AH871" s="277" t="s">
        <v>547</v>
      </c>
      <c r="AI871" s="276" t="s">
        <v>548</v>
      </c>
      <c r="AJ871" s="276" t="s">
        <v>549</v>
      </c>
      <c r="AK871" s="276" t="s">
        <v>270</v>
      </c>
      <c r="AL871" s="277" t="s">
        <v>65</v>
      </c>
      <c r="AM871" s="276" t="s">
        <v>546</v>
      </c>
      <c r="AN871" s="276" t="s">
        <v>504</v>
      </c>
      <c r="AO871" s="277" t="s">
        <v>505</v>
      </c>
    </row>
    <row r="872" spans="1:41" ht="15" thickBot="1" x14ac:dyDescent="0.4">
      <c r="A872" s="8">
        <v>2025</v>
      </c>
      <c r="B872" s="9" t="s">
        <v>63</v>
      </c>
      <c r="C872" s="9" t="s">
        <v>65</v>
      </c>
      <c r="D872" s="9" t="s">
        <v>270</v>
      </c>
      <c r="E872" s="9" t="s">
        <v>32</v>
      </c>
      <c r="F872" s="8">
        <v>2028</v>
      </c>
      <c r="G872" s="11">
        <v>0</v>
      </c>
      <c r="H872" s="11">
        <v>0.41771000000000003</v>
      </c>
      <c r="I872" s="11">
        <v>0.14627000000000001</v>
      </c>
      <c r="J872" s="11">
        <v>0</v>
      </c>
      <c r="K872" s="11">
        <v>0</v>
      </c>
      <c r="L872" s="11">
        <v>4.0000000000000002E-4</v>
      </c>
      <c r="M872" s="11">
        <v>0</v>
      </c>
      <c r="N872" s="11">
        <v>0</v>
      </c>
      <c r="O872" s="11">
        <v>0</v>
      </c>
      <c r="P872" s="11">
        <v>0</v>
      </c>
      <c r="Q872" s="11">
        <v>0</v>
      </c>
      <c r="R872" s="11">
        <v>0</v>
      </c>
      <c r="S872" s="11">
        <v>0</v>
      </c>
      <c r="T872" s="11">
        <v>0.56437999999999999</v>
      </c>
      <c r="U872" s="11">
        <v>0</v>
      </c>
      <c r="V872" s="11">
        <v>0</v>
      </c>
      <c r="W872" s="11">
        <v>0</v>
      </c>
      <c r="X872" s="11">
        <v>0</v>
      </c>
      <c r="Y872" s="11">
        <v>0.56437999999999999</v>
      </c>
      <c r="Z872" s="11">
        <v>0</v>
      </c>
      <c r="AA872" s="11">
        <v>0.21443999999999999</v>
      </c>
      <c r="AB872" s="11">
        <v>0</v>
      </c>
      <c r="AC872" s="11">
        <v>0.21443999999999999</v>
      </c>
      <c r="AD872" s="71">
        <f t="shared" si="42"/>
        <v>0</v>
      </c>
      <c r="AE872" s="71">
        <f t="shared" si="43"/>
        <v>0</v>
      </c>
      <c r="AF872" s="71">
        <f t="shared" si="44"/>
        <v>0</v>
      </c>
      <c r="AG872" s="277" t="s">
        <v>908</v>
      </c>
      <c r="AH872" s="277" t="s">
        <v>547</v>
      </c>
      <c r="AI872" s="276" t="s">
        <v>548</v>
      </c>
      <c r="AJ872" s="276" t="s">
        <v>549</v>
      </c>
      <c r="AK872" s="276" t="s">
        <v>270</v>
      </c>
      <c r="AL872" s="277" t="s">
        <v>65</v>
      </c>
      <c r="AM872" s="276" t="s">
        <v>546</v>
      </c>
      <c r="AN872" s="276" t="s">
        <v>504</v>
      </c>
      <c r="AO872" s="277" t="s">
        <v>505</v>
      </c>
    </row>
    <row r="873" spans="1:41" ht="15" thickBot="1" x14ac:dyDescent="0.4">
      <c r="A873" s="8">
        <v>2025</v>
      </c>
      <c r="B873" s="9" t="s">
        <v>63</v>
      </c>
      <c r="C873" s="9" t="s">
        <v>65</v>
      </c>
      <c r="D873" s="9" t="s">
        <v>270</v>
      </c>
      <c r="E873" s="9" t="s">
        <v>32</v>
      </c>
      <c r="F873" s="8">
        <v>2029</v>
      </c>
      <c r="G873" s="11">
        <v>0</v>
      </c>
      <c r="H873" s="11">
        <v>0.35882999999999998</v>
      </c>
      <c r="I873" s="11">
        <v>0.12043</v>
      </c>
      <c r="J873" s="11">
        <v>0</v>
      </c>
      <c r="K873" s="11">
        <v>0</v>
      </c>
      <c r="L873" s="11">
        <v>2.4000000000000001E-4</v>
      </c>
      <c r="M873" s="11">
        <v>0</v>
      </c>
      <c r="N873" s="11">
        <v>0</v>
      </c>
      <c r="O873" s="11">
        <v>0</v>
      </c>
      <c r="P873" s="11">
        <v>0</v>
      </c>
      <c r="Q873" s="11">
        <v>0</v>
      </c>
      <c r="R873" s="11">
        <v>0</v>
      </c>
      <c r="S873" s="11">
        <v>0</v>
      </c>
      <c r="T873" s="11">
        <v>0.47949999999999998</v>
      </c>
      <c r="U873" s="11">
        <v>0</v>
      </c>
      <c r="V873" s="11">
        <v>0</v>
      </c>
      <c r="W873" s="11">
        <v>0</v>
      </c>
      <c r="X873" s="11">
        <v>0</v>
      </c>
      <c r="Y873" s="11">
        <v>0.47949999999999998</v>
      </c>
      <c r="Z873" s="11">
        <v>0</v>
      </c>
      <c r="AA873" s="11">
        <v>0.19536000000000001</v>
      </c>
      <c r="AB873" s="11">
        <v>0</v>
      </c>
      <c r="AC873" s="11">
        <v>0.19536000000000001</v>
      </c>
      <c r="AD873" s="71">
        <f t="shared" si="42"/>
        <v>0</v>
      </c>
      <c r="AE873" s="71">
        <f t="shared" si="43"/>
        <v>0</v>
      </c>
      <c r="AF873" s="71">
        <f t="shared" si="44"/>
        <v>0</v>
      </c>
      <c r="AG873" s="277" t="s">
        <v>908</v>
      </c>
      <c r="AH873" s="277" t="s">
        <v>547</v>
      </c>
      <c r="AI873" s="276" t="s">
        <v>548</v>
      </c>
      <c r="AJ873" s="276" t="s">
        <v>549</v>
      </c>
      <c r="AK873" s="276" t="s">
        <v>270</v>
      </c>
      <c r="AL873" s="277" t="s">
        <v>65</v>
      </c>
      <c r="AM873" s="276" t="s">
        <v>546</v>
      </c>
      <c r="AN873" s="276" t="s">
        <v>504</v>
      </c>
      <c r="AO873" s="277" t="s">
        <v>505</v>
      </c>
    </row>
    <row r="874" spans="1:41" ht="15" thickBot="1" x14ac:dyDescent="0.4">
      <c r="A874" s="8">
        <v>2025</v>
      </c>
      <c r="B874" s="9" t="s">
        <v>63</v>
      </c>
      <c r="C874" s="9" t="s">
        <v>65</v>
      </c>
      <c r="D874" s="9" t="s">
        <v>270</v>
      </c>
      <c r="E874" s="9" t="s">
        <v>32</v>
      </c>
      <c r="F874" s="8">
        <v>2030</v>
      </c>
      <c r="G874" s="11">
        <v>0</v>
      </c>
      <c r="H874" s="11">
        <v>0.55157999999999996</v>
      </c>
      <c r="I874" s="11">
        <v>0.12908</v>
      </c>
      <c r="J874" s="11">
        <v>0</v>
      </c>
      <c r="K874" s="11">
        <v>0</v>
      </c>
      <c r="L874" s="11">
        <v>7.1000000000000002E-4</v>
      </c>
      <c r="M874" s="11">
        <v>0</v>
      </c>
      <c r="N874" s="11">
        <v>0</v>
      </c>
      <c r="O874" s="11">
        <v>0</v>
      </c>
      <c r="P874" s="11">
        <v>0</v>
      </c>
      <c r="Q874" s="11">
        <v>0</v>
      </c>
      <c r="R874" s="11">
        <v>0</v>
      </c>
      <c r="S874" s="11">
        <v>0</v>
      </c>
      <c r="T874" s="11">
        <v>0.68137000000000003</v>
      </c>
      <c r="U874" s="11">
        <v>0</v>
      </c>
      <c r="V874" s="11">
        <v>0</v>
      </c>
      <c r="W874" s="11">
        <v>0</v>
      </c>
      <c r="X874" s="11">
        <v>0</v>
      </c>
      <c r="Y874" s="11">
        <v>0.68137000000000003</v>
      </c>
      <c r="Z874" s="11">
        <v>0</v>
      </c>
      <c r="AA874" s="11">
        <v>0.21920000000000001</v>
      </c>
      <c r="AB874" s="11">
        <v>0</v>
      </c>
      <c r="AC874" s="11">
        <v>0.21920000000000001</v>
      </c>
      <c r="AD874" s="71">
        <f t="shared" si="42"/>
        <v>0</v>
      </c>
      <c r="AE874" s="71">
        <f t="shared" si="43"/>
        <v>0</v>
      </c>
      <c r="AF874" s="71">
        <f t="shared" si="44"/>
        <v>0</v>
      </c>
      <c r="AG874" s="277" t="s">
        <v>908</v>
      </c>
      <c r="AH874" s="277" t="s">
        <v>547</v>
      </c>
      <c r="AI874" s="276" t="s">
        <v>548</v>
      </c>
      <c r="AJ874" s="276" t="s">
        <v>549</v>
      </c>
      <c r="AK874" s="276" t="s">
        <v>270</v>
      </c>
      <c r="AL874" s="277" t="s">
        <v>65</v>
      </c>
      <c r="AM874" s="276" t="s">
        <v>546</v>
      </c>
      <c r="AN874" s="276" t="s">
        <v>504</v>
      </c>
      <c r="AO874" s="277" t="s">
        <v>505</v>
      </c>
    </row>
    <row r="875" spans="1:41" ht="15" thickBot="1" x14ac:dyDescent="0.4">
      <c r="A875" s="8">
        <v>2025</v>
      </c>
      <c r="B875" s="9" t="s">
        <v>63</v>
      </c>
      <c r="C875" s="9" t="s">
        <v>65</v>
      </c>
      <c r="D875" s="9" t="s">
        <v>270</v>
      </c>
      <c r="E875" s="9" t="s">
        <v>32</v>
      </c>
      <c r="F875" s="8">
        <v>2031</v>
      </c>
      <c r="G875" s="11">
        <v>0</v>
      </c>
      <c r="H875" s="11">
        <v>0.69150999999999996</v>
      </c>
      <c r="I875" s="11">
        <v>0.28201999999999999</v>
      </c>
      <c r="J875" s="11">
        <v>0</v>
      </c>
      <c r="K875" s="11">
        <v>0</v>
      </c>
      <c r="L875" s="11">
        <v>0</v>
      </c>
      <c r="M875" s="11">
        <v>0</v>
      </c>
      <c r="N875" s="11">
        <v>0</v>
      </c>
      <c r="O875" s="11">
        <v>0</v>
      </c>
      <c r="P875" s="11">
        <v>0</v>
      </c>
      <c r="Q875" s="11">
        <v>0</v>
      </c>
      <c r="R875" s="11">
        <v>0</v>
      </c>
      <c r="S875" s="11">
        <v>0</v>
      </c>
      <c r="T875" s="11">
        <v>0.97353000000000001</v>
      </c>
      <c r="U875" s="11">
        <v>0</v>
      </c>
      <c r="V875" s="11">
        <v>0</v>
      </c>
      <c r="W875" s="11">
        <v>0</v>
      </c>
      <c r="X875" s="11">
        <v>0</v>
      </c>
      <c r="Y875" s="11">
        <v>0.97353000000000001</v>
      </c>
      <c r="Z875" s="11">
        <v>0</v>
      </c>
      <c r="AA875" s="11">
        <v>0.30138999999999999</v>
      </c>
      <c r="AB875" s="11">
        <v>0</v>
      </c>
      <c r="AC875" s="11">
        <v>0.30138999999999999</v>
      </c>
      <c r="AD875" s="71">
        <f t="shared" si="42"/>
        <v>0</v>
      </c>
      <c r="AE875" s="71">
        <f t="shared" si="43"/>
        <v>0</v>
      </c>
      <c r="AF875" s="71">
        <f t="shared" si="44"/>
        <v>0</v>
      </c>
      <c r="AG875" s="277" t="s">
        <v>908</v>
      </c>
      <c r="AH875" s="277" t="s">
        <v>547</v>
      </c>
      <c r="AI875" s="276" t="s">
        <v>548</v>
      </c>
      <c r="AJ875" s="276" t="s">
        <v>549</v>
      </c>
      <c r="AK875" s="276" t="s">
        <v>270</v>
      </c>
      <c r="AL875" s="277" t="s">
        <v>65</v>
      </c>
      <c r="AM875" s="276" t="s">
        <v>546</v>
      </c>
      <c r="AN875" s="276" t="s">
        <v>504</v>
      </c>
      <c r="AO875" s="277" t="s">
        <v>505</v>
      </c>
    </row>
    <row r="876" spans="1:41" ht="15" thickBot="1" x14ac:dyDescent="0.4">
      <c r="A876" s="8">
        <v>2025</v>
      </c>
      <c r="B876" s="9" t="s">
        <v>63</v>
      </c>
      <c r="C876" s="9" t="s">
        <v>65</v>
      </c>
      <c r="D876" s="9" t="s">
        <v>270</v>
      </c>
      <c r="E876" s="9" t="s">
        <v>32</v>
      </c>
      <c r="F876" s="8">
        <v>2032</v>
      </c>
      <c r="G876" s="11">
        <v>0</v>
      </c>
      <c r="H876" s="11">
        <v>1.0083899999999999</v>
      </c>
      <c r="I876" s="11">
        <v>0.10579</v>
      </c>
      <c r="J876" s="11">
        <v>0</v>
      </c>
      <c r="K876" s="11">
        <v>0</v>
      </c>
      <c r="L876" s="11">
        <v>1.2600000000000001E-3</v>
      </c>
      <c r="M876" s="11">
        <v>0</v>
      </c>
      <c r="N876" s="11">
        <v>0</v>
      </c>
      <c r="O876" s="11">
        <v>0</v>
      </c>
      <c r="P876" s="11">
        <v>0</v>
      </c>
      <c r="Q876" s="11">
        <v>0</v>
      </c>
      <c r="R876" s="11">
        <v>0</v>
      </c>
      <c r="S876" s="11">
        <v>0</v>
      </c>
      <c r="T876" s="11">
        <v>1.11544</v>
      </c>
      <c r="U876" s="11">
        <v>0</v>
      </c>
      <c r="V876" s="11">
        <v>0</v>
      </c>
      <c r="W876" s="11">
        <v>0</v>
      </c>
      <c r="X876" s="11">
        <v>0</v>
      </c>
      <c r="Y876" s="11">
        <v>1.11544</v>
      </c>
      <c r="Z876" s="11">
        <v>0</v>
      </c>
      <c r="AA876" s="11">
        <v>0.38540999999999997</v>
      </c>
      <c r="AB876" s="11">
        <v>0</v>
      </c>
      <c r="AC876" s="11">
        <v>0.38540999999999997</v>
      </c>
      <c r="AD876" s="71">
        <f t="shared" si="42"/>
        <v>0</v>
      </c>
      <c r="AE876" s="71">
        <f t="shared" si="43"/>
        <v>0</v>
      </c>
      <c r="AF876" s="71">
        <f t="shared" si="44"/>
        <v>0</v>
      </c>
      <c r="AG876" s="277" t="s">
        <v>908</v>
      </c>
      <c r="AH876" s="277" t="s">
        <v>547</v>
      </c>
      <c r="AI876" s="276" t="s">
        <v>548</v>
      </c>
      <c r="AJ876" s="276" t="s">
        <v>549</v>
      </c>
      <c r="AK876" s="276" t="s">
        <v>270</v>
      </c>
      <c r="AL876" s="277" t="s">
        <v>65</v>
      </c>
      <c r="AM876" s="276" t="s">
        <v>546</v>
      </c>
      <c r="AN876" s="276" t="s">
        <v>504</v>
      </c>
      <c r="AO876" s="277" t="s">
        <v>505</v>
      </c>
    </row>
    <row r="877" spans="1:41" ht="15" thickBot="1" x14ac:dyDescent="0.4">
      <c r="A877" s="8">
        <v>2025</v>
      </c>
      <c r="B877" s="9" t="s">
        <v>63</v>
      </c>
      <c r="C877" s="9" t="s">
        <v>65</v>
      </c>
      <c r="D877" s="9" t="s">
        <v>270</v>
      </c>
      <c r="E877" s="9" t="s">
        <v>32</v>
      </c>
      <c r="F877" s="8">
        <v>2033</v>
      </c>
      <c r="G877" s="11">
        <v>0</v>
      </c>
      <c r="H877" s="11">
        <v>1.01233</v>
      </c>
      <c r="I877" s="11">
        <v>0.19778000000000001</v>
      </c>
      <c r="J877" s="11">
        <v>0</v>
      </c>
      <c r="K877" s="11">
        <v>0</v>
      </c>
      <c r="L877" s="11">
        <v>2.3000000000000001E-4</v>
      </c>
      <c r="M877" s="11">
        <v>0</v>
      </c>
      <c r="N877" s="11">
        <v>0</v>
      </c>
      <c r="O877" s="11">
        <v>0</v>
      </c>
      <c r="P877" s="11">
        <v>0</v>
      </c>
      <c r="Q877" s="11">
        <v>0</v>
      </c>
      <c r="R877" s="11">
        <v>0</v>
      </c>
      <c r="S877" s="11">
        <v>0</v>
      </c>
      <c r="T877" s="11">
        <v>1.2103299999999999</v>
      </c>
      <c r="U877" s="11">
        <v>0</v>
      </c>
      <c r="V877" s="11">
        <v>0</v>
      </c>
      <c r="W877" s="11">
        <v>0</v>
      </c>
      <c r="X877" s="11">
        <v>0</v>
      </c>
      <c r="Y877" s="11">
        <v>1.2103299999999999</v>
      </c>
      <c r="Z877" s="11">
        <v>0</v>
      </c>
      <c r="AA877" s="11">
        <v>0.71511999999999998</v>
      </c>
      <c r="AB877" s="11">
        <v>0</v>
      </c>
      <c r="AC877" s="11">
        <v>0.71511999999999998</v>
      </c>
      <c r="AD877" s="71">
        <f t="shared" si="42"/>
        <v>0</v>
      </c>
      <c r="AE877" s="71">
        <f t="shared" si="43"/>
        <v>0</v>
      </c>
      <c r="AF877" s="71">
        <f t="shared" si="44"/>
        <v>0</v>
      </c>
      <c r="AG877" s="277" t="s">
        <v>908</v>
      </c>
      <c r="AH877" s="277" t="s">
        <v>547</v>
      </c>
      <c r="AI877" s="276" t="s">
        <v>548</v>
      </c>
      <c r="AJ877" s="276" t="s">
        <v>549</v>
      </c>
      <c r="AK877" s="276" t="s">
        <v>270</v>
      </c>
      <c r="AL877" s="277" t="s">
        <v>65</v>
      </c>
      <c r="AM877" s="276" t="s">
        <v>546</v>
      </c>
      <c r="AN877" s="276" t="s">
        <v>504</v>
      </c>
      <c r="AO877" s="277" t="s">
        <v>505</v>
      </c>
    </row>
    <row r="878" spans="1:41" ht="15" thickBot="1" x14ac:dyDescent="0.4">
      <c r="A878" s="8">
        <v>2025</v>
      </c>
      <c r="B878" s="9" t="s">
        <v>63</v>
      </c>
      <c r="C878" s="9" t="s">
        <v>65</v>
      </c>
      <c r="D878" s="9" t="s">
        <v>270</v>
      </c>
      <c r="E878" s="9" t="s">
        <v>32</v>
      </c>
      <c r="F878" s="8">
        <v>2034</v>
      </c>
      <c r="G878" s="11">
        <v>0</v>
      </c>
      <c r="H878" s="11">
        <v>1.1712899999999999</v>
      </c>
      <c r="I878" s="11">
        <v>0.16735</v>
      </c>
      <c r="J878" s="11">
        <v>0</v>
      </c>
      <c r="K878" s="11">
        <v>0</v>
      </c>
      <c r="L878" s="11">
        <v>1.8600000000000001E-3</v>
      </c>
      <c r="M878" s="11">
        <v>0</v>
      </c>
      <c r="N878" s="11">
        <v>0</v>
      </c>
      <c r="O878" s="11">
        <v>0</v>
      </c>
      <c r="P878" s="11">
        <v>0</v>
      </c>
      <c r="Q878" s="11">
        <v>0</v>
      </c>
      <c r="R878" s="11">
        <v>0</v>
      </c>
      <c r="S878" s="11">
        <v>0</v>
      </c>
      <c r="T878" s="11">
        <v>1.3405</v>
      </c>
      <c r="U878" s="11">
        <v>0</v>
      </c>
      <c r="V878" s="11">
        <v>0</v>
      </c>
      <c r="W878" s="11">
        <v>0</v>
      </c>
      <c r="X878" s="11">
        <v>0</v>
      </c>
      <c r="Y878" s="11">
        <v>1.3405</v>
      </c>
      <c r="Z878" s="11">
        <v>0</v>
      </c>
      <c r="AA878" s="11">
        <v>0.72355999999999998</v>
      </c>
      <c r="AB878" s="11">
        <v>0</v>
      </c>
      <c r="AC878" s="11">
        <v>0.72355999999999998</v>
      </c>
      <c r="AD878" s="71">
        <f t="shared" si="42"/>
        <v>0</v>
      </c>
      <c r="AE878" s="71">
        <f t="shared" si="43"/>
        <v>0</v>
      </c>
      <c r="AF878" s="71">
        <f t="shared" si="44"/>
        <v>0</v>
      </c>
      <c r="AG878" s="277" t="s">
        <v>908</v>
      </c>
      <c r="AH878" s="277" t="s">
        <v>547</v>
      </c>
      <c r="AI878" s="276" t="s">
        <v>548</v>
      </c>
      <c r="AJ878" s="276" t="s">
        <v>549</v>
      </c>
      <c r="AK878" s="276" t="s">
        <v>270</v>
      </c>
      <c r="AL878" s="277" t="s">
        <v>65</v>
      </c>
      <c r="AM878" s="276" t="s">
        <v>546</v>
      </c>
      <c r="AN878" s="276" t="s">
        <v>504</v>
      </c>
      <c r="AO878" s="277" t="s">
        <v>505</v>
      </c>
    </row>
    <row r="879" spans="1:41" ht="15" thickBot="1" x14ac:dyDescent="0.4">
      <c r="A879" s="8">
        <v>2025</v>
      </c>
      <c r="B879" s="9" t="s">
        <v>63</v>
      </c>
      <c r="C879" s="9" t="s">
        <v>65</v>
      </c>
      <c r="D879" s="9" t="s">
        <v>270</v>
      </c>
      <c r="E879" s="9" t="s">
        <v>32</v>
      </c>
      <c r="F879" s="8">
        <v>2035</v>
      </c>
      <c r="G879" s="11">
        <v>0</v>
      </c>
      <c r="H879" s="11">
        <v>1.59494</v>
      </c>
      <c r="I879" s="11">
        <v>0.13977000000000001</v>
      </c>
      <c r="J879" s="11">
        <v>0</v>
      </c>
      <c r="K879" s="11">
        <v>0</v>
      </c>
      <c r="L879" s="11">
        <v>7.8700000000000003E-3</v>
      </c>
      <c r="M879" s="11">
        <v>0</v>
      </c>
      <c r="N879" s="11">
        <v>0</v>
      </c>
      <c r="O879" s="11">
        <v>0</v>
      </c>
      <c r="P879" s="11">
        <v>0</v>
      </c>
      <c r="Q879" s="11">
        <v>0</v>
      </c>
      <c r="R879" s="11">
        <v>0</v>
      </c>
      <c r="S879" s="11">
        <v>0</v>
      </c>
      <c r="T879" s="11">
        <v>1.74257</v>
      </c>
      <c r="U879" s="11">
        <v>0</v>
      </c>
      <c r="V879" s="11">
        <v>0</v>
      </c>
      <c r="W879" s="11">
        <v>0</v>
      </c>
      <c r="X879" s="11">
        <v>0</v>
      </c>
      <c r="Y879" s="11">
        <v>1.74257</v>
      </c>
      <c r="Z879" s="11">
        <v>0</v>
      </c>
      <c r="AA879" s="11">
        <v>0.94791000000000003</v>
      </c>
      <c r="AB879" s="11">
        <v>0</v>
      </c>
      <c r="AC879" s="11">
        <v>0.94791000000000003</v>
      </c>
      <c r="AD879" s="71">
        <f t="shared" si="42"/>
        <v>0</v>
      </c>
      <c r="AE879" s="71">
        <f t="shared" si="43"/>
        <v>0</v>
      </c>
      <c r="AF879" s="71">
        <f t="shared" si="44"/>
        <v>0</v>
      </c>
      <c r="AG879" s="277" t="s">
        <v>908</v>
      </c>
      <c r="AH879" s="277" t="s">
        <v>547</v>
      </c>
      <c r="AI879" s="276" t="s">
        <v>548</v>
      </c>
      <c r="AJ879" s="276" t="s">
        <v>549</v>
      </c>
      <c r="AK879" s="276" t="s">
        <v>270</v>
      </c>
      <c r="AL879" s="277" t="s">
        <v>65</v>
      </c>
      <c r="AM879" s="276" t="s">
        <v>546</v>
      </c>
      <c r="AN879" s="276" t="s">
        <v>504</v>
      </c>
      <c r="AO879" s="277" t="s">
        <v>505</v>
      </c>
    </row>
    <row r="880" spans="1:41" ht="23.5" thickBot="1" x14ac:dyDescent="0.4">
      <c r="A880" s="8">
        <v>2025</v>
      </c>
      <c r="B880" s="9" t="s">
        <v>63</v>
      </c>
      <c r="C880" s="9" t="s">
        <v>66</v>
      </c>
      <c r="D880" s="9" t="s">
        <v>271</v>
      </c>
      <c r="E880" s="97" t="s">
        <v>29</v>
      </c>
      <c r="F880" s="8">
        <v>2025</v>
      </c>
      <c r="G880" s="10">
        <v>41</v>
      </c>
      <c r="H880" s="10">
        <v>85</v>
      </c>
      <c r="I880" s="10">
        <v>81</v>
      </c>
      <c r="J880" s="10">
        <v>185</v>
      </c>
      <c r="K880" s="10">
        <v>87</v>
      </c>
      <c r="L880" s="10">
        <v>171</v>
      </c>
      <c r="M880" s="10">
        <v>42</v>
      </c>
      <c r="N880" s="10">
        <v>85</v>
      </c>
      <c r="O880" s="10">
        <v>71</v>
      </c>
      <c r="P880" s="10">
        <v>229</v>
      </c>
      <c r="Q880" s="10">
        <v>141</v>
      </c>
      <c r="R880" s="10">
        <v>97</v>
      </c>
      <c r="S880" s="10">
        <v>54</v>
      </c>
      <c r="T880" s="10">
        <v>1369</v>
      </c>
      <c r="U880" s="10">
        <v>150</v>
      </c>
      <c r="V880" s="10">
        <v>0</v>
      </c>
      <c r="W880" s="10">
        <v>14</v>
      </c>
      <c r="X880" s="10">
        <v>164</v>
      </c>
      <c r="Y880" s="10">
        <v>1533</v>
      </c>
      <c r="Z880" s="10">
        <v>52</v>
      </c>
      <c r="AA880" s="10">
        <v>193</v>
      </c>
      <c r="AB880" s="10">
        <v>123</v>
      </c>
      <c r="AC880" s="10">
        <v>368</v>
      </c>
      <c r="AD880" s="71">
        <f t="shared" si="42"/>
        <v>0</v>
      </c>
      <c r="AE880" s="71">
        <f t="shared" si="43"/>
        <v>0</v>
      </c>
      <c r="AF880" s="71">
        <f t="shared" si="44"/>
        <v>0</v>
      </c>
      <c r="AG880" s="277" t="s">
        <v>905</v>
      </c>
      <c r="AH880" s="277" t="s">
        <v>550</v>
      </c>
      <c r="AI880" s="276" t="s">
        <v>551</v>
      </c>
      <c r="AJ880" s="276" t="s">
        <v>552</v>
      </c>
      <c r="AK880" s="276" t="s">
        <v>271</v>
      </c>
      <c r="AL880" s="277" t="s">
        <v>66</v>
      </c>
      <c r="AM880" s="276" t="s">
        <v>546</v>
      </c>
      <c r="AN880" s="276" t="s">
        <v>504</v>
      </c>
      <c r="AO880" s="277" t="s">
        <v>505</v>
      </c>
    </row>
    <row r="881" spans="1:41" ht="15" thickBot="1" x14ac:dyDescent="0.4">
      <c r="A881" s="8">
        <v>2025</v>
      </c>
      <c r="B881" s="9" t="s">
        <v>63</v>
      </c>
      <c r="C881" s="9" t="s">
        <v>66</v>
      </c>
      <c r="D881" s="9" t="s">
        <v>271</v>
      </c>
      <c r="E881" s="9" t="s">
        <v>30</v>
      </c>
      <c r="F881" s="8">
        <v>2025</v>
      </c>
      <c r="G881" s="11">
        <v>0.12198000000000001</v>
      </c>
      <c r="H881" s="11">
        <v>0.26252999999999999</v>
      </c>
      <c r="I881" s="11">
        <v>0.25757000000000002</v>
      </c>
      <c r="J881" s="11">
        <v>0.57571000000000006</v>
      </c>
      <c r="K881" s="11">
        <v>0.28682999999999997</v>
      </c>
      <c r="L881" s="11">
        <v>0.54632999999999998</v>
      </c>
      <c r="M881" s="11">
        <v>0.13106000000000001</v>
      </c>
      <c r="N881" s="11">
        <v>0.27126</v>
      </c>
      <c r="O881" s="11">
        <v>0.22647999999999999</v>
      </c>
      <c r="P881" s="11">
        <v>0.77464999999999995</v>
      </c>
      <c r="Q881" s="11">
        <v>0.48218</v>
      </c>
      <c r="R881" s="11">
        <v>0.32321</v>
      </c>
      <c r="S881" s="11">
        <v>0.16531999999999999</v>
      </c>
      <c r="T881" s="11">
        <v>4.4251100000000001</v>
      </c>
      <c r="U881" s="11">
        <v>0.81591999999999998</v>
      </c>
      <c r="V881" s="11">
        <v>0</v>
      </c>
      <c r="W881" s="11">
        <v>8.7929999999999994E-2</v>
      </c>
      <c r="X881" s="11">
        <v>0.90385000000000004</v>
      </c>
      <c r="Y881" s="11">
        <v>5.3289600000000004</v>
      </c>
      <c r="Z881" s="11">
        <v>4.6699999999999998E-2</v>
      </c>
      <c r="AA881" s="11">
        <v>0.16286999999999999</v>
      </c>
      <c r="AB881" s="11">
        <v>0.10218000000000001</v>
      </c>
      <c r="AC881" s="11">
        <v>0.31175000000000003</v>
      </c>
      <c r="AD881" s="71">
        <f t="shared" si="42"/>
        <v>0</v>
      </c>
      <c r="AE881" s="71">
        <f t="shared" si="43"/>
        <v>0</v>
      </c>
      <c r="AF881" s="71">
        <f t="shared" si="44"/>
        <v>0</v>
      </c>
      <c r="AG881" s="277" t="s">
        <v>906</v>
      </c>
      <c r="AH881" s="277" t="s">
        <v>550</v>
      </c>
      <c r="AI881" s="276" t="s">
        <v>551</v>
      </c>
      <c r="AJ881" s="276" t="s">
        <v>552</v>
      </c>
      <c r="AK881" s="276" t="s">
        <v>271</v>
      </c>
      <c r="AL881" s="277" t="s">
        <v>66</v>
      </c>
      <c r="AM881" s="276" t="s">
        <v>546</v>
      </c>
      <c r="AN881" s="276" t="s">
        <v>504</v>
      </c>
      <c r="AO881" s="277" t="s">
        <v>505</v>
      </c>
    </row>
    <row r="882" spans="1:41" ht="15" thickBot="1" x14ac:dyDescent="0.4">
      <c r="A882" s="8">
        <v>2025</v>
      </c>
      <c r="B882" s="9" t="s">
        <v>63</v>
      </c>
      <c r="C882" s="9" t="s">
        <v>66</v>
      </c>
      <c r="D882" s="9" t="s">
        <v>271</v>
      </c>
      <c r="E882" s="9" t="s">
        <v>30</v>
      </c>
      <c r="F882" s="8">
        <v>2026</v>
      </c>
      <c r="G882" s="11">
        <v>0.12575</v>
      </c>
      <c r="H882" s="11">
        <v>0.26856000000000002</v>
      </c>
      <c r="I882" s="11">
        <v>0.26067000000000001</v>
      </c>
      <c r="J882" s="11">
        <v>0.58252000000000004</v>
      </c>
      <c r="K882" s="11">
        <v>0.29046</v>
      </c>
      <c r="L882" s="11">
        <v>0.55701000000000001</v>
      </c>
      <c r="M882" s="11">
        <v>0.13275999999999999</v>
      </c>
      <c r="N882" s="11">
        <v>0.26434999999999997</v>
      </c>
      <c r="O882" s="11">
        <v>0.22383</v>
      </c>
      <c r="P882" s="11">
        <v>0.77671999999999997</v>
      </c>
      <c r="Q882" s="11">
        <v>0.48164000000000001</v>
      </c>
      <c r="R882" s="11">
        <v>0.32190000000000002</v>
      </c>
      <c r="S882" s="11">
        <v>0.16489000000000001</v>
      </c>
      <c r="T882" s="11">
        <v>4.4510500000000004</v>
      </c>
      <c r="U882" s="11">
        <v>0.84723999999999999</v>
      </c>
      <c r="V882" s="11">
        <v>0</v>
      </c>
      <c r="W882" s="11">
        <v>8.763E-2</v>
      </c>
      <c r="X882" s="11">
        <v>0.93488000000000004</v>
      </c>
      <c r="Y882" s="11">
        <v>5.3859199999999996</v>
      </c>
      <c r="Z882" s="11">
        <v>4.5530000000000001E-2</v>
      </c>
      <c r="AA882" s="11">
        <v>0.17232</v>
      </c>
      <c r="AB882" s="11">
        <v>0.10802</v>
      </c>
      <c r="AC882" s="11">
        <v>0.32586999999999999</v>
      </c>
      <c r="AD882" s="71">
        <f t="shared" si="42"/>
        <v>0</v>
      </c>
      <c r="AE882" s="71">
        <f t="shared" si="43"/>
        <v>0</v>
      </c>
      <c r="AF882" s="71">
        <f t="shared" si="44"/>
        <v>0</v>
      </c>
      <c r="AG882" s="277" t="s">
        <v>906</v>
      </c>
      <c r="AH882" s="277" t="s">
        <v>550</v>
      </c>
      <c r="AI882" s="276" t="s">
        <v>551</v>
      </c>
      <c r="AJ882" s="276" t="s">
        <v>552</v>
      </c>
      <c r="AK882" s="276" t="s">
        <v>271</v>
      </c>
      <c r="AL882" s="277" t="s">
        <v>66</v>
      </c>
      <c r="AM882" s="276" t="s">
        <v>546</v>
      </c>
      <c r="AN882" s="276" t="s">
        <v>504</v>
      </c>
      <c r="AO882" s="277" t="s">
        <v>505</v>
      </c>
    </row>
    <row r="883" spans="1:41" ht="15" thickBot="1" x14ac:dyDescent="0.4">
      <c r="A883" s="8">
        <v>2025</v>
      </c>
      <c r="B883" s="9" t="s">
        <v>63</v>
      </c>
      <c r="C883" s="9" t="s">
        <v>66</v>
      </c>
      <c r="D883" s="9" t="s">
        <v>271</v>
      </c>
      <c r="E883" s="9" t="s">
        <v>30</v>
      </c>
      <c r="F883" s="8">
        <v>2027</v>
      </c>
      <c r="G883" s="11">
        <v>0.12656000000000001</v>
      </c>
      <c r="H883" s="11">
        <v>0.27468999999999999</v>
      </c>
      <c r="I883" s="11">
        <v>0.26554</v>
      </c>
      <c r="J883" s="11">
        <v>0.58991000000000005</v>
      </c>
      <c r="K883" s="11">
        <v>0.30036000000000002</v>
      </c>
      <c r="L883" s="11">
        <v>0.5615</v>
      </c>
      <c r="M883" s="11">
        <v>0.13474</v>
      </c>
      <c r="N883" s="11">
        <v>0.25438</v>
      </c>
      <c r="O883" s="11">
        <v>0.219</v>
      </c>
      <c r="P883" s="11">
        <v>0.77866999999999997</v>
      </c>
      <c r="Q883" s="11">
        <v>0.47870000000000001</v>
      </c>
      <c r="R883" s="11">
        <v>0.31526999999999999</v>
      </c>
      <c r="S883" s="11">
        <v>0.16245999999999999</v>
      </c>
      <c r="T883" s="11">
        <v>4.4617899999999997</v>
      </c>
      <c r="U883" s="11">
        <v>0.88112000000000001</v>
      </c>
      <c r="V883" s="11">
        <v>0</v>
      </c>
      <c r="W883" s="11">
        <v>8.9149999999999993E-2</v>
      </c>
      <c r="X883" s="11">
        <v>0.97026999999999997</v>
      </c>
      <c r="Y883" s="11">
        <v>5.4320500000000003</v>
      </c>
      <c r="Z883" s="11">
        <v>4.9950000000000001E-2</v>
      </c>
      <c r="AA883" s="11">
        <v>0.18107000000000001</v>
      </c>
      <c r="AB883" s="11">
        <v>0.11013000000000001</v>
      </c>
      <c r="AC883" s="11">
        <v>0.34114</v>
      </c>
      <c r="AD883" s="71">
        <f t="shared" si="42"/>
        <v>0</v>
      </c>
      <c r="AE883" s="71">
        <f t="shared" si="43"/>
        <v>0</v>
      </c>
      <c r="AF883" s="71">
        <f t="shared" si="44"/>
        <v>0</v>
      </c>
      <c r="AG883" s="277" t="s">
        <v>906</v>
      </c>
      <c r="AH883" s="277" t="s">
        <v>550</v>
      </c>
      <c r="AI883" s="276" t="s">
        <v>551</v>
      </c>
      <c r="AJ883" s="276" t="s">
        <v>552</v>
      </c>
      <c r="AK883" s="276" t="s">
        <v>271</v>
      </c>
      <c r="AL883" s="277" t="s">
        <v>66</v>
      </c>
      <c r="AM883" s="276" t="s">
        <v>546</v>
      </c>
      <c r="AN883" s="276" t="s">
        <v>504</v>
      </c>
      <c r="AO883" s="277" t="s">
        <v>505</v>
      </c>
    </row>
    <row r="884" spans="1:41" ht="15" thickBot="1" x14ac:dyDescent="0.4">
      <c r="A884" s="8">
        <v>2025</v>
      </c>
      <c r="B884" s="9" t="s">
        <v>63</v>
      </c>
      <c r="C884" s="9" t="s">
        <v>66</v>
      </c>
      <c r="D884" s="9" t="s">
        <v>271</v>
      </c>
      <c r="E884" s="9" t="s">
        <v>30</v>
      </c>
      <c r="F884" s="8">
        <v>2028</v>
      </c>
      <c r="G884" s="11">
        <v>0.12837999999999999</v>
      </c>
      <c r="H884" s="11">
        <v>0.28011999999999998</v>
      </c>
      <c r="I884" s="11">
        <v>0.26528000000000002</v>
      </c>
      <c r="J884" s="11">
        <v>0.59431</v>
      </c>
      <c r="K884" s="11">
        <v>0.31263000000000002</v>
      </c>
      <c r="L884" s="11">
        <v>0.56967999999999996</v>
      </c>
      <c r="M884" s="11">
        <v>0.13467000000000001</v>
      </c>
      <c r="N884" s="11">
        <v>0.24621999999999999</v>
      </c>
      <c r="O884" s="11">
        <v>0.21301999999999999</v>
      </c>
      <c r="P884" s="11">
        <v>0.77627000000000002</v>
      </c>
      <c r="Q884" s="11">
        <v>0.47404000000000002</v>
      </c>
      <c r="R884" s="11">
        <v>0.30669000000000002</v>
      </c>
      <c r="S884" s="11">
        <v>0.16281000000000001</v>
      </c>
      <c r="T884" s="11">
        <v>4.4641200000000003</v>
      </c>
      <c r="U884" s="11">
        <v>0.89322999999999997</v>
      </c>
      <c r="V884" s="11">
        <v>0</v>
      </c>
      <c r="W884" s="11">
        <v>0.10125000000000001</v>
      </c>
      <c r="X884" s="11">
        <v>0.99446999999999997</v>
      </c>
      <c r="Y884" s="11">
        <v>5.4585900000000001</v>
      </c>
      <c r="Z884" s="11">
        <v>4.9730000000000003E-2</v>
      </c>
      <c r="AA884" s="11">
        <v>0.20344000000000001</v>
      </c>
      <c r="AB884" s="11">
        <v>0.11237</v>
      </c>
      <c r="AC884" s="11">
        <v>0.36553999999999998</v>
      </c>
      <c r="AD884" s="71">
        <f t="shared" si="42"/>
        <v>0</v>
      </c>
      <c r="AE884" s="71">
        <f t="shared" si="43"/>
        <v>0</v>
      </c>
      <c r="AF884" s="71">
        <f t="shared" si="44"/>
        <v>0</v>
      </c>
      <c r="AG884" s="277" t="s">
        <v>906</v>
      </c>
      <c r="AH884" s="277" t="s">
        <v>550</v>
      </c>
      <c r="AI884" s="276" t="s">
        <v>551</v>
      </c>
      <c r="AJ884" s="276" t="s">
        <v>552</v>
      </c>
      <c r="AK884" s="276" t="s">
        <v>271</v>
      </c>
      <c r="AL884" s="277" t="s">
        <v>66</v>
      </c>
      <c r="AM884" s="276" t="s">
        <v>546</v>
      </c>
      <c r="AN884" s="276" t="s">
        <v>504</v>
      </c>
      <c r="AO884" s="277" t="s">
        <v>505</v>
      </c>
    </row>
    <row r="885" spans="1:41" ht="15" thickBot="1" x14ac:dyDescent="0.4">
      <c r="A885" s="8">
        <v>2025</v>
      </c>
      <c r="B885" s="9" t="s">
        <v>63</v>
      </c>
      <c r="C885" s="9" t="s">
        <v>66</v>
      </c>
      <c r="D885" s="9" t="s">
        <v>271</v>
      </c>
      <c r="E885" s="9" t="s">
        <v>30</v>
      </c>
      <c r="F885" s="8">
        <v>2029</v>
      </c>
      <c r="G885" s="11">
        <v>0.13216</v>
      </c>
      <c r="H885" s="11">
        <v>0.28372000000000003</v>
      </c>
      <c r="I885" s="11">
        <v>0.26754</v>
      </c>
      <c r="J885" s="11">
        <v>0.59396000000000004</v>
      </c>
      <c r="K885" s="11">
        <v>0.31630999999999998</v>
      </c>
      <c r="L885" s="11">
        <v>0.58335999999999999</v>
      </c>
      <c r="M885" s="11">
        <v>0.13547999999999999</v>
      </c>
      <c r="N885" s="11">
        <v>0.23866000000000001</v>
      </c>
      <c r="O885" s="11">
        <v>0.20346</v>
      </c>
      <c r="P885" s="11">
        <v>0.76993999999999996</v>
      </c>
      <c r="Q885" s="11">
        <v>0.47103</v>
      </c>
      <c r="R885" s="11">
        <v>0.30381000000000002</v>
      </c>
      <c r="S885" s="11">
        <v>0.16156999999999999</v>
      </c>
      <c r="T885" s="11">
        <v>4.4610099999999999</v>
      </c>
      <c r="U885" s="11">
        <v>0.91132000000000002</v>
      </c>
      <c r="V885" s="11">
        <v>0</v>
      </c>
      <c r="W885" s="11">
        <v>0.10267999999999999</v>
      </c>
      <c r="X885" s="11">
        <v>1.014</v>
      </c>
      <c r="Y885" s="11">
        <v>5.4750199999999998</v>
      </c>
      <c r="Z885" s="11">
        <v>4.9770000000000002E-2</v>
      </c>
      <c r="AA885" s="11">
        <v>0.2097</v>
      </c>
      <c r="AB885" s="11">
        <v>0.1193</v>
      </c>
      <c r="AC885" s="11">
        <v>0.37877</v>
      </c>
      <c r="AD885" s="71">
        <f t="shared" si="42"/>
        <v>0</v>
      </c>
      <c r="AE885" s="71">
        <f t="shared" si="43"/>
        <v>0</v>
      </c>
      <c r="AF885" s="71">
        <f t="shared" si="44"/>
        <v>0</v>
      </c>
      <c r="AG885" s="277" t="s">
        <v>906</v>
      </c>
      <c r="AH885" s="277" t="s">
        <v>550</v>
      </c>
      <c r="AI885" s="276" t="s">
        <v>551</v>
      </c>
      <c r="AJ885" s="276" t="s">
        <v>552</v>
      </c>
      <c r="AK885" s="276" t="s">
        <v>271</v>
      </c>
      <c r="AL885" s="277" t="s">
        <v>66</v>
      </c>
      <c r="AM885" s="276" t="s">
        <v>546</v>
      </c>
      <c r="AN885" s="276" t="s">
        <v>504</v>
      </c>
      <c r="AO885" s="277" t="s">
        <v>505</v>
      </c>
    </row>
    <row r="886" spans="1:41" ht="15" thickBot="1" x14ac:dyDescent="0.4">
      <c r="A886" s="8">
        <v>2025</v>
      </c>
      <c r="B886" s="9" t="s">
        <v>63</v>
      </c>
      <c r="C886" s="9" t="s">
        <v>66</v>
      </c>
      <c r="D886" s="9" t="s">
        <v>271</v>
      </c>
      <c r="E886" s="9" t="s">
        <v>30</v>
      </c>
      <c r="F886" s="8">
        <v>2030</v>
      </c>
      <c r="G886" s="11">
        <v>0.13420000000000001</v>
      </c>
      <c r="H886" s="11">
        <v>0.28922999999999999</v>
      </c>
      <c r="I886" s="11">
        <v>0.27139999999999997</v>
      </c>
      <c r="J886" s="11">
        <v>0.59482999999999997</v>
      </c>
      <c r="K886" s="11">
        <v>0.31968999999999997</v>
      </c>
      <c r="L886" s="11">
        <v>0.58543000000000001</v>
      </c>
      <c r="M886" s="11">
        <v>0.13378999999999999</v>
      </c>
      <c r="N886" s="11">
        <v>0.23028999999999999</v>
      </c>
      <c r="O886" s="11">
        <v>0.19703999999999999</v>
      </c>
      <c r="P886" s="11">
        <v>0.76732</v>
      </c>
      <c r="Q886" s="11">
        <v>0.46966000000000002</v>
      </c>
      <c r="R886" s="11">
        <v>0.29487999999999998</v>
      </c>
      <c r="S886" s="11">
        <v>0.15947</v>
      </c>
      <c r="T886" s="11">
        <v>4.4472300000000002</v>
      </c>
      <c r="U886" s="11">
        <v>0.92742999999999998</v>
      </c>
      <c r="V886" s="11">
        <v>0</v>
      </c>
      <c r="W886" s="11">
        <v>0.10786</v>
      </c>
      <c r="X886" s="11">
        <v>1.03529</v>
      </c>
      <c r="Y886" s="11">
        <v>5.4825200000000001</v>
      </c>
      <c r="Z886" s="11">
        <v>5.7299999999999997E-2</v>
      </c>
      <c r="AA886" s="11">
        <v>0.22134999999999999</v>
      </c>
      <c r="AB886" s="11">
        <v>0.12651000000000001</v>
      </c>
      <c r="AC886" s="11">
        <v>0.40516000000000002</v>
      </c>
      <c r="AD886" s="71">
        <f t="shared" si="42"/>
        <v>0</v>
      </c>
      <c r="AE886" s="71">
        <f t="shared" si="43"/>
        <v>0</v>
      </c>
      <c r="AF886" s="71">
        <f t="shared" si="44"/>
        <v>0</v>
      </c>
      <c r="AG886" s="277" t="s">
        <v>906</v>
      </c>
      <c r="AH886" s="277" t="s">
        <v>550</v>
      </c>
      <c r="AI886" s="276" t="s">
        <v>551</v>
      </c>
      <c r="AJ886" s="276" t="s">
        <v>552</v>
      </c>
      <c r="AK886" s="276" t="s">
        <v>271</v>
      </c>
      <c r="AL886" s="277" t="s">
        <v>66</v>
      </c>
      <c r="AM886" s="276" t="s">
        <v>546</v>
      </c>
      <c r="AN886" s="276" t="s">
        <v>504</v>
      </c>
      <c r="AO886" s="277" t="s">
        <v>505</v>
      </c>
    </row>
    <row r="887" spans="1:41" ht="15" thickBot="1" x14ac:dyDescent="0.4">
      <c r="A887" s="8">
        <v>2025</v>
      </c>
      <c r="B887" s="9" t="s">
        <v>63</v>
      </c>
      <c r="C887" s="9" t="s">
        <v>66</v>
      </c>
      <c r="D887" s="9" t="s">
        <v>271</v>
      </c>
      <c r="E887" s="9" t="s">
        <v>30</v>
      </c>
      <c r="F887" s="8">
        <v>2031</v>
      </c>
      <c r="G887" s="11">
        <v>0.13442999999999999</v>
      </c>
      <c r="H887" s="11">
        <v>0.29537000000000002</v>
      </c>
      <c r="I887" s="11">
        <v>0.27198</v>
      </c>
      <c r="J887" s="11">
        <v>0.59521000000000002</v>
      </c>
      <c r="K887" s="11">
        <v>0.32321</v>
      </c>
      <c r="L887" s="11">
        <v>0.58479000000000003</v>
      </c>
      <c r="M887" s="11">
        <v>0.13556000000000001</v>
      </c>
      <c r="N887" s="11">
        <v>0.21729999999999999</v>
      </c>
      <c r="O887" s="11">
        <v>0.19356000000000001</v>
      </c>
      <c r="P887" s="11">
        <v>0.74848000000000003</v>
      </c>
      <c r="Q887" s="11">
        <v>0.46640999999999999</v>
      </c>
      <c r="R887" s="11">
        <v>0.28493000000000002</v>
      </c>
      <c r="S887" s="11">
        <v>0.15783</v>
      </c>
      <c r="T887" s="11">
        <v>4.4090699999999998</v>
      </c>
      <c r="U887" s="11">
        <v>0.94603999999999999</v>
      </c>
      <c r="V887" s="11">
        <v>0</v>
      </c>
      <c r="W887" s="11">
        <v>0.11477</v>
      </c>
      <c r="X887" s="11">
        <v>1.06081</v>
      </c>
      <c r="Y887" s="11">
        <v>5.4698799999999999</v>
      </c>
      <c r="Z887" s="11">
        <v>5.5800000000000002E-2</v>
      </c>
      <c r="AA887" s="11">
        <v>0.23108000000000001</v>
      </c>
      <c r="AB887" s="11">
        <v>0.12651999999999999</v>
      </c>
      <c r="AC887" s="11">
        <v>0.41338999999999998</v>
      </c>
      <c r="AD887" s="71">
        <f t="shared" si="42"/>
        <v>0</v>
      </c>
      <c r="AE887" s="71">
        <f t="shared" si="43"/>
        <v>0</v>
      </c>
      <c r="AF887" s="71">
        <f t="shared" si="44"/>
        <v>0</v>
      </c>
      <c r="AG887" s="277" t="s">
        <v>906</v>
      </c>
      <c r="AH887" s="277" t="s">
        <v>550</v>
      </c>
      <c r="AI887" s="276" t="s">
        <v>551</v>
      </c>
      <c r="AJ887" s="276" t="s">
        <v>552</v>
      </c>
      <c r="AK887" s="276" t="s">
        <v>271</v>
      </c>
      <c r="AL887" s="277" t="s">
        <v>66</v>
      </c>
      <c r="AM887" s="276" t="s">
        <v>546</v>
      </c>
      <c r="AN887" s="276" t="s">
        <v>504</v>
      </c>
      <c r="AO887" s="277" t="s">
        <v>505</v>
      </c>
    </row>
    <row r="888" spans="1:41" ht="15" thickBot="1" x14ac:dyDescent="0.4">
      <c r="A888" s="8">
        <v>2025</v>
      </c>
      <c r="B888" s="9" t="s">
        <v>63</v>
      </c>
      <c r="C888" s="9" t="s">
        <v>66</v>
      </c>
      <c r="D888" s="9" t="s">
        <v>271</v>
      </c>
      <c r="E888" s="9" t="s">
        <v>30</v>
      </c>
      <c r="F888" s="8">
        <v>2032</v>
      </c>
      <c r="G888" s="11">
        <v>0.13735</v>
      </c>
      <c r="H888" s="11">
        <v>0.29676000000000002</v>
      </c>
      <c r="I888" s="11">
        <v>0.27098</v>
      </c>
      <c r="J888" s="11">
        <v>0.59523999999999999</v>
      </c>
      <c r="K888" s="11">
        <v>0.32474999999999998</v>
      </c>
      <c r="L888" s="11">
        <v>0.59197999999999995</v>
      </c>
      <c r="M888" s="11">
        <v>0.13888</v>
      </c>
      <c r="N888" s="11">
        <v>0.20380999999999999</v>
      </c>
      <c r="O888" s="11">
        <v>0.18643999999999999</v>
      </c>
      <c r="P888" s="11">
        <v>0.73170999999999997</v>
      </c>
      <c r="Q888" s="11">
        <v>0.46362999999999999</v>
      </c>
      <c r="R888" s="11">
        <v>0.27535999999999999</v>
      </c>
      <c r="S888" s="11">
        <v>0.15332999999999999</v>
      </c>
      <c r="T888" s="11">
        <v>4.3702199999999998</v>
      </c>
      <c r="U888" s="11">
        <v>0.97538999999999998</v>
      </c>
      <c r="V888" s="11">
        <v>0</v>
      </c>
      <c r="W888" s="11">
        <v>0.11741</v>
      </c>
      <c r="X888" s="11">
        <v>1.0928</v>
      </c>
      <c r="Y888" s="11">
        <v>5.4630200000000002</v>
      </c>
      <c r="Z888" s="11">
        <v>5.8340000000000003E-2</v>
      </c>
      <c r="AA888" s="11">
        <v>0.23208999999999999</v>
      </c>
      <c r="AB888" s="11">
        <v>0.12808</v>
      </c>
      <c r="AC888" s="11">
        <v>0.41850999999999999</v>
      </c>
      <c r="AD888" s="71">
        <f t="shared" si="42"/>
        <v>0</v>
      </c>
      <c r="AE888" s="71">
        <f t="shared" si="43"/>
        <v>0</v>
      </c>
      <c r="AF888" s="71">
        <f t="shared" si="44"/>
        <v>0</v>
      </c>
      <c r="AG888" s="277" t="s">
        <v>906</v>
      </c>
      <c r="AH888" s="277" t="s">
        <v>550</v>
      </c>
      <c r="AI888" s="276" t="s">
        <v>551</v>
      </c>
      <c r="AJ888" s="276" t="s">
        <v>552</v>
      </c>
      <c r="AK888" s="276" t="s">
        <v>271</v>
      </c>
      <c r="AL888" s="277" t="s">
        <v>66</v>
      </c>
      <c r="AM888" s="276" t="s">
        <v>546</v>
      </c>
      <c r="AN888" s="276" t="s">
        <v>504</v>
      </c>
      <c r="AO888" s="277" t="s">
        <v>505</v>
      </c>
    </row>
    <row r="889" spans="1:41" ht="15" thickBot="1" x14ac:dyDescent="0.4">
      <c r="A889" s="8">
        <v>2025</v>
      </c>
      <c r="B889" s="9" t="s">
        <v>63</v>
      </c>
      <c r="C889" s="9" t="s">
        <v>66</v>
      </c>
      <c r="D889" s="9" t="s">
        <v>271</v>
      </c>
      <c r="E889" s="9" t="s">
        <v>30</v>
      </c>
      <c r="F889" s="8">
        <v>2033</v>
      </c>
      <c r="G889" s="11">
        <v>0.13936999999999999</v>
      </c>
      <c r="H889" s="11">
        <v>0.29984</v>
      </c>
      <c r="I889" s="11">
        <v>0.27273999999999998</v>
      </c>
      <c r="J889" s="11">
        <v>0.60045999999999999</v>
      </c>
      <c r="K889" s="11">
        <v>0.33126</v>
      </c>
      <c r="L889" s="11">
        <v>0.59870000000000001</v>
      </c>
      <c r="M889" s="11">
        <v>0.13755999999999999</v>
      </c>
      <c r="N889" s="11">
        <v>0.19070999999999999</v>
      </c>
      <c r="O889" s="11">
        <v>0.17943999999999999</v>
      </c>
      <c r="P889" s="11">
        <v>0.72304999999999997</v>
      </c>
      <c r="Q889" s="11">
        <v>0.45954</v>
      </c>
      <c r="R889" s="11">
        <v>0.26769999999999999</v>
      </c>
      <c r="S889" s="11">
        <v>0.14877000000000001</v>
      </c>
      <c r="T889" s="11">
        <v>4.3491499999999998</v>
      </c>
      <c r="U889" s="11">
        <v>0.98251999999999995</v>
      </c>
      <c r="V889" s="11">
        <v>0</v>
      </c>
      <c r="W889" s="11">
        <v>0.12112000000000001</v>
      </c>
      <c r="X889" s="11">
        <v>1.10364</v>
      </c>
      <c r="Y889" s="11">
        <v>5.4527900000000002</v>
      </c>
      <c r="Z889" s="11">
        <v>6.3670000000000004E-2</v>
      </c>
      <c r="AA889" s="11">
        <v>0.23363</v>
      </c>
      <c r="AB889" s="11">
        <v>0.12594</v>
      </c>
      <c r="AC889" s="11">
        <v>0.42324000000000001</v>
      </c>
      <c r="AD889" s="71">
        <f t="shared" si="42"/>
        <v>0</v>
      </c>
      <c r="AE889" s="71">
        <f t="shared" si="43"/>
        <v>0</v>
      </c>
      <c r="AF889" s="71">
        <f t="shared" si="44"/>
        <v>0</v>
      </c>
      <c r="AG889" s="277" t="s">
        <v>906</v>
      </c>
      <c r="AH889" s="277" t="s">
        <v>550</v>
      </c>
      <c r="AI889" s="276" t="s">
        <v>551</v>
      </c>
      <c r="AJ889" s="276" t="s">
        <v>552</v>
      </c>
      <c r="AK889" s="276" t="s">
        <v>271</v>
      </c>
      <c r="AL889" s="277" t="s">
        <v>66</v>
      </c>
      <c r="AM889" s="276" t="s">
        <v>546</v>
      </c>
      <c r="AN889" s="276" t="s">
        <v>504</v>
      </c>
      <c r="AO889" s="277" t="s">
        <v>505</v>
      </c>
    </row>
    <row r="890" spans="1:41" ht="15" thickBot="1" x14ac:dyDescent="0.4">
      <c r="A890" s="8">
        <v>2025</v>
      </c>
      <c r="B890" s="9" t="s">
        <v>63</v>
      </c>
      <c r="C890" s="9" t="s">
        <v>66</v>
      </c>
      <c r="D890" s="9" t="s">
        <v>271</v>
      </c>
      <c r="E890" s="9" t="s">
        <v>30</v>
      </c>
      <c r="F890" s="8">
        <v>2034</v>
      </c>
      <c r="G890" s="11">
        <v>0.14449999999999999</v>
      </c>
      <c r="H890" s="11">
        <v>0.30285000000000001</v>
      </c>
      <c r="I890" s="11">
        <v>0.27113999999999999</v>
      </c>
      <c r="J890" s="11">
        <v>0.59333000000000002</v>
      </c>
      <c r="K890" s="11">
        <v>0.32998</v>
      </c>
      <c r="L890" s="11">
        <v>0.60358999999999996</v>
      </c>
      <c r="M890" s="11">
        <v>0.14548</v>
      </c>
      <c r="N890" s="11">
        <v>0.17530999999999999</v>
      </c>
      <c r="O890" s="11">
        <v>0.17529</v>
      </c>
      <c r="P890" s="11">
        <v>0.71401000000000003</v>
      </c>
      <c r="Q890" s="11">
        <v>0.46051999999999998</v>
      </c>
      <c r="R890" s="11">
        <v>0.25933</v>
      </c>
      <c r="S890" s="11">
        <v>0.14402000000000001</v>
      </c>
      <c r="T890" s="11">
        <v>4.3193400000000004</v>
      </c>
      <c r="U890" s="11">
        <v>0.99129</v>
      </c>
      <c r="V890" s="11">
        <v>0</v>
      </c>
      <c r="W890" s="11">
        <v>0.12792999999999999</v>
      </c>
      <c r="X890" s="11">
        <v>1.1192200000000001</v>
      </c>
      <c r="Y890" s="11">
        <v>5.4385500000000002</v>
      </c>
      <c r="Z890" s="11">
        <v>6.2309999999999997E-2</v>
      </c>
      <c r="AA890" s="11">
        <v>0.23352000000000001</v>
      </c>
      <c r="AB890" s="11">
        <v>0.13131000000000001</v>
      </c>
      <c r="AC890" s="11">
        <v>0.42714000000000002</v>
      </c>
      <c r="AD890" s="71">
        <f t="shared" si="42"/>
        <v>0</v>
      </c>
      <c r="AE890" s="71">
        <f t="shared" si="43"/>
        <v>0</v>
      </c>
      <c r="AF890" s="71">
        <f t="shared" si="44"/>
        <v>0</v>
      </c>
      <c r="AG890" s="277" t="s">
        <v>906</v>
      </c>
      <c r="AH890" s="277" t="s">
        <v>550</v>
      </c>
      <c r="AI890" s="276" t="s">
        <v>551</v>
      </c>
      <c r="AJ890" s="276" t="s">
        <v>552</v>
      </c>
      <c r="AK890" s="276" t="s">
        <v>271</v>
      </c>
      <c r="AL890" s="277" t="s">
        <v>66</v>
      </c>
      <c r="AM890" s="276" t="s">
        <v>546</v>
      </c>
      <c r="AN890" s="276" t="s">
        <v>504</v>
      </c>
      <c r="AO890" s="277" t="s">
        <v>505</v>
      </c>
    </row>
    <row r="891" spans="1:41" ht="15" thickBot="1" x14ac:dyDescent="0.4">
      <c r="A891" s="8">
        <v>2025</v>
      </c>
      <c r="B891" s="9" t="s">
        <v>63</v>
      </c>
      <c r="C891" s="9" t="s">
        <v>66</v>
      </c>
      <c r="D891" s="9" t="s">
        <v>271</v>
      </c>
      <c r="E891" s="9" t="s">
        <v>30</v>
      </c>
      <c r="F891" s="8">
        <v>2035</v>
      </c>
      <c r="G891" s="11">
        <v>0.14618999999999999</v>
      </c>
      <c r="H891" s="11">
        <v>0.30597000000000002</v>
      </c>
      <c r="I891" s="11">
        <v>0.26566000000000001</v>
      </c>
      <c r="J891" s="11">
        <v>0.59799000000000002</v>
      </c>
      <c r="K891" s="11">
        <v>0.33795999999999998</v>
      </c>
      <c r="L891" s="11">
        <v>0.59826000000000001</v>
      </c>
      <c r="M891" s="11">
        <v>0.14863000000000001</v>
      </c>
      <c r="N891" s="11">
        <v>0.16511000000000001</v>
      </c>
      <c r="O891" s="11">
        <v>0.16619</v>
      </c>
      <c r="P891" s="11">
        <v>0.71143000000000001</v>
      </c>
      <c r="Q891" s="11">
        <v>0.45545000000000002</v>
      </c>
      <c r="R891" s="11">
        <v>0.25090000000000001</v>
      </c>
      <c r="S891" s="11">
        <v>0.14305999999999999</v>
      </c>
      <c r="T891" s="11">
        <v>4.2927999999999997</v>
      </c>
      <c r="U891" s="11">
        <v>0.98687000000000002</v>
      </c>
      <c r="V891" s="11">
        <v>0</v>
      </c>
      <c r="W891" s="11">
        <v>0.12847</v>
      </c>
      <c r="X891" s="11">
        <v>1.11534</v>
      </c>
      <c r="Y891" s="11">
        <v>5.4081400000000004</v>
      </c>
      <c r="Z891" s="11">
        <v>6.2269999999999999E-2</v>
      </c>
      <c r="AA891" s="11">
        <v>0.24074000000000001</v>
      </c>
      <c r="AB891" s="11">
        <v>0.12856000000000001</v>
      </c>
      <c r="AC891" s="11">
        <v>0.43157000000000001</v>
      </c>
      <c r="AD891" s="71">
        <f t="shared" si="42"/>
        <v>0</v>
      </c>
      <c r="AE891" s="71">
        <f t="shared" si="43"/>
        <v>0</v>
      </c>
      <c r="AF891" s="71">
        <f t="shared" si="44"/>
        <v>0</v>
      </c>
      <c r="AG891" s="277" t="s">
        <v>906</v>
      </c>
      <c r="AH891" s="277" t="s">
        <v>550</v>
      </c>
      <c r="AI891" s="276" t="s">
        <v>551</v>
      </c>
      <c r="AJ891" s="276" t="s">
        <v>552</v>
      </c>
      <c r="AK891" s="276" t="s">
        <v>271</v>
      </c>
      <c r="AL891" s="277" t="s">
        <v>66</v>
      </c>
      <c r="AM891" s="276" t="s">
        <v>546</v>
      </c>
      <c r="AN891" s="276" t="s">
        <v>504</v>
      </c>
      <c r="AO891" s="277" t="s">
        <v>505</v>
      </c>
    </row>
    <row r="892" spans="1:41" ht="15" thickBot="1" x14ac:dyDescent="0.4">
      <c r="A892" s="8">
        <v>2025</v>
      </c>
      <c r="B892" s="9" t="s">
        <v>63</v>
      </c>
      <c r="C892" s="9" t="s">
        <v>66</v>
      </c>
      <c r="D892" s="9" t="s">
        <v>271</v>
      </c>
      <c r="E892" s="9" t="s">
        <v>31</v>
      </c>
      <c r="F892" s="8">
        <v>2025</v>
      </c>
      <c r="G892" s="11" t="s">
        <v>381</v>
      </c>
      <c r="H892" s="11" t="s">
        <v>381</v>
      </c>
      <c r="I892" s="11" t="s">
        <v>381</v>
      </c>
      <c r="J892" s="11" t="s">
        <v>381</v>
      </c>
      <c r="K892" s="11" t="s">
        <v>381</v>
      </c>
      <c r="L892" s="11" t="s">
        <v>381</v>
      </c>
      <c r="M892" s="11" t="s">
        <v>381</v>
      </c>
      <c r="N892" s="11" t="s">
        <v>381</v>
      </c>
      <c r="O892" s="11" t="s">
        <v>381</v>
      </c>
      <c r="P892" s="11" t="s">
        <v>381</v>
      </c>
      <c r="Q892" s="11" t="s">
        <v>381</v>
      </c>
      <c r="R892" s="11" t="s">
        <v>381</v>
      </c>
      <c r="S892" s="11" t="s">
        <v>381</v>
      </c>
      <c r="T892" s="11" t="s">
        <v>381</v>
      </c>
      <c r="U892" s="11" t="s">
        <v>381</v>
      </c>
      <c r="V892" s="11" t="s">
        <v>381</v>
      </c>
      <c r="W892" s="11" t="s">
        <v>381</v>
      </c>
      <c r="X892" s="11" t="s">
        <v>381</v>
      </c>
      <c r="Y892" s="11" t="s">
        <v>381</v>
      </c>
      <c r="Z892" s="11">
        <v>0.23091999999999999</v>
      </c>
      <c r="AA892" s="11">
        <v>0.84562999999999999</v>
      </c>
      <c r="AB892" s="11">
        <v>0.41325000000000001</v>
      </c>
      <c r="AC892" s="11">
        <v>1.4897899999999999</v>
      </c>
      <c r="AD892" s="71"/>
      <c r="AE892" s="71"/>
      <c r="AF892" s="71">
        <f t="shared" si="44"/>
        <v>0</v>
      </c>
      <c r="AG892" s="277" t="s">
        <v>907</v>
      </c>
      <c r="AH892" s="277" t="s">
        <v>550</v>
      </c>
      <c r="AI892" s="276" t="s">
        <v>551</v>
      </c>
      <c r="AJ892" s="276" t="s">
        <v>552</v>
      </c>
      <c r="AK892" s="276" t="s">
        <v>271</v>
      </c>
      <c r="AL892" s="277" t="s">
        <v>66</v>
      </c>
      <c r="AM892" s="276" t="s">
        <v>546</v>
      </c>
      <c r="AN892" s="276" t="s">
        <v>504</v>
      </c>
      <c r="AO892" s="277" t="s">
        <v>505</v>
      </c>
    </row>
    <row r="893" spans="1:41" ht="15" thickBot="1" x14ac:dyDescent="0.4">
      <c r="A893" s="8">
        <v>2025</v>
      </c>
      <c r="B893" s="9" t="s">
        <v>63</v>
      </c>
      <c r="C893" s="9" t="s">
        <v>66</v>
      </c>
      <c r="D893" s="9" t="s">
        <v>271</v>
      </c>
      <c r="E893" s="9" t="s">
        <v>31</v>
      </c>
      <c r="F893" s="8">
        <v>2026</v>
      </c>
      <c r="G893" s="11" t="s">
        <v>381</v>
      </c>
      <c r="H893" s="11" t="s">
        <v>381</v>
      </c>
      <c r="I893" s="11" t="s">
        <v>381</v>
      </c>
      <c r="J893" s="11" t="s">
        <v>381</v>
      </c>
      <c r="K893" s="11" t="s">
        <v>381</v>
      </c>
      <c r="L893" s="11" t="s">
        <v>381</v>
      </c>
      <c r="M893" s="11" t="s">
        <v>381</v>
      </c>
      <c r="N893" s="11" t="s">
        <v>381</v>
      </c>
      <c r="O893" s="11" t="s">
        <v>381</v>
      </c>
      <c r="P893" s="11" t="s">
        <v>381</v>
      </c>
      <c r="Q893" s="11" t="s">
        <v>381</v>
      </c>
      <c r="R893" s="11" t="s">
        <v>381</v>
      </c>
      <c r="S893" s="11" t="s">
        <v>381</v>
      </c>
      <c r="T893" s="11" t="s">
        <v>381</v>
      </c>
      <c r="U893" s="11" t="s">
        <v>381</v>
      </c>
      <c r="V893" s="11" t="s">
        <v>381</v>
      </c>
      <c r="W893" s="11" t="s">
        <v>381</v>
      </c>
      <c r="X893" s="11" t="s">
        <v>381</v>
      </c>
      <c r="Y893" s="11" t="s">
        <v>381</v>
      </c>
      <c r="Z893" s="11">
        <v>0.22844999999999999</v>
      </c>
      <c r="AA893" s="11">
        <v>0.85328000000000004</v>
      </c>
      <c r="AB893" s="11">
        <v>0.41454999999999997</v>
      </c>
      <c r="AC893" s="11">
        <v>1.49627</v>
      </c>
      <c r="AD893" s="71"/>
      <c r="AE893" s="71"/>
      <c r="AF893" s="71">
        <f t="shared" si="44"/>
        <v>0</v>
      </c>
      <c r="AG893" s="277" t="s">
        <v>907</v>
      </c>
      <c r="AH893" s="277" t="s">
        <v>550</v>
      </c>
      <c r="AI893" s="276" t="s">
        <v>551</v>
      </c>
      <c r="AJ893" s="276" t="s">
        <v>552</v>
      </c>
      <c r="AK893" s="276" t="s">
        <v>271</v>
      </c>
      <c r="AL893" s="277" t="s">
        <v>66</v>
      </c>
      <c r="AM893" s="276" t="s">
        <v>546</v>
      </c>
      <c r="AN893" s="276" t="s">
        <v>504</v>
      </c>
      <c r="AO893" s="277" t="s">
        <v>505</v>
      </c>
    </row>
    <row r="894" spans="1:41" ht="15" thickBot="1" x14ac:dyDescent="0.4">
      <c r="A894" s="8">
        <v>2025</v>
      </c>
      <c r="B894" s="9" t="s">
        <v>63</v>
      </c>
      <c r="C894" s="9" t="s">
        <v>66</v>
      </c>
      <c r="D894" s="9" t="s">
        <v>271</v>
      </c>
      <c r="E894" s="9" t="s">
        <v>31</v>
      </c>
      <c r="F894" s="8">
        <v>2027</v>
      </c>
      <c r="G894" s="11" t="s">
        <v>381</v>
      </c>
      <c r="H894" s="11" t="s">
        <v>381</v>
      </c>
      <c r="I894" s="11" t="s">
        <v>381</v>
      </c>
      <c r="J894" s="11" t="s">
        <v>381</v>
      </c>
      <c r="K894" s="11" t="s">
        <v>381</v>
      </c>
      <c r="L894" s="11" t="s">
        <v>381</v>
      </c>
      <c r="M894" s="11" t="s">
        <v>381</v>
      </c>
      <c r="N894" s="11" t="s">
        <v>381</v>
      </c>
      <c r="O894" s="11" t="s">
        <v>381</v>
      </c>
      <c r="P894" s="11" t="s">
        <v>381</v>
      </c>
      <c r="Q894" s="11" t="s">
        <v>381</v>
      </c>
      <c r="R894" s="11" t="s">
        <v>381</v>
      </c>
      <c r="S894" s="11" t="s">
        <v>381</v>
      </c>
      <c r="T894" s="11" t="s">
        <v>381</v>
      </c>
      <c r="U894" s="11" t="s">
        <v>381</v>
      </c>
      <c r="V894" s="11" t="s">
        <v>381</v>
      </c>
      <c r="W894" s="11" t="s">
        <v>381</v>
      </c>
      <c r="X894" s="11" t="s">
        <v>381</v>
      </c>
      <c r="Y894" s="11" t="s">
        <v>381</v>
      </c>
      <c r="Z894" s="11">
        <v>0.22953000000000001</v>
      </c>
      <c r="AA894" s="11">
        <v>0.83589000000000002</v>
      </c>
      <c r="AB894" s="11">
        <v>0.40493000000000001</v>
      </c>
      <c r="AC894" s="11">
        <v>1.47035</v>
      </c>
      <c r="AD894" s="71"/>
      <c r="AE894" s="71"/>
      <c r="AF894" s="71">
        <f t="shared" si="44"/>
        <v>0</v>
      </c>
      <c r="AG894" s="277" t="s">
        <v>907</v>
      </c>
      <c r="AH894" s="277" t="s">
        <v>550</v>
      </c>
      <c r="AI894" s="276" t="s">
        <v>551</v>
      </c>
      <c r="AJ894" s="276" t="s">
        <v>552</v>
      </c>
      <c r="AK894" s="276" t="s">
        <v>271</v>
      </c>
      <c r="AL894" s="277" t="s">
        <v>66</v>
      </c>
      <c r="AM894" s="276" t="s">
        <v>546</v>
      </c>
      <c r="AN894" s="276" t="s">
        <v>504</v>
      </c>
      <c r="AO894" s="277" t="s">
        <v>505</v>
      </c>
    </row>
    <row r="895" spans="1:41" ht="15" thickBot="1" x14ac:dyDescent="0.4">
      <c r="A895" s="8">
        <v>2025</v>
      </c>
      <c r="B895" s="9" t="s">
        <v>63</v>
      </c>
      <c r="C895" s="9" t="s">
        <v>66</v>
      </c>
      <c r="D895" s="9" t="s">
        <v>271</v>
      </c>
      <c r="E895" s="9" t="s">
        <v>31</v>
      </c>
      <c r="F895" s="8">
        <v>2028</v>
      </c>
      <c r="G895" s="11" t="s">
        <v>381</v>
      </c>
      <c r="H895" s="11" t="s">
        <v>381</v>
      </c>
      <c r="I895" s="11" t="s">
        <v>381</v>
      </c>
      <c r="J895" s="11" t="s">
        <v>381</v>
      </c>
      <c r="K895" s="11" t="s">
        <v>381</v>
      </c>
      <c r="L895" s="11" t="s">
        <v>381</v>
      </c>
      <c r="M895" s="11" t="s">
        <v>381</v>
      </c>
      <c r="N895" s="11" t="s">
        <v>381</v>
      </c>
      <c r="O895" s="11" t="s">
        <v>381</v>
      </c>
      <c r="P895" s="11" t="s">
        <v>381</v>
      </c>
      <c r="Q895" s="11" t="s">
        <v>381</v>
      </c>
      <c r="R895" s="11" t="s">
        <v>381</v>
      </c>
      <c r="S895" s="11" t="s">
        <v>381</v>
      </c>
      <c r="T895" s="11" t="s">
        <v>381</v>
      </c>
      <c r="U895" s="11" t="s">
        <v>381</v>
      </c>
      <c r="V895" s="11" t="s">
        <v>381</v>
      </c>
      <c r="W895" s="11" t="s">
        <v>381</v>
      </c>
      <c r="X895" s="11" t="s">
        <v>381</v>
      </c>
      <c r="Y895" s="11" t="s">
        <v>381</v>
      </c>
      <c r="Z895" s="11">
        <v>0.21257999999999999</v>
      </c>
      <c r="AA895" s="11">
        <v>0.78293999999999997</v>
      </c>
      <c r="AB895" s="11">
        <v>0.40784999999999999</v>
      </c>
      <c r="AC895" s="11">
        <v>1.4033599999999999</v>
      </c>
      <c r="AD895" s="71"/>
      <c r="AE895" s="71"/>
      <c r="AF895" s="71">
        <f t="shared" si="44"/>
        <v>0</v>
      </c>
      <c r="AG895" s="277" t="s">
        <v>907</v>
      </c>
      <c r="AH895" s="277" t="s">
        <v>550</v>
      </c>
      <c r="AI895" s="276" t="s">
        <v>551</v>
      </c>
      <c r="AJ895" s="276" t="s">
        <v>552</v>
      </c>
      <c r="AK895" s="276" t="s">
        <v>271</v>
      </c>
      <c r="AL895" s="277" t="s">
        <v>66</v>
      </c>
      <c r="AM895" s="276" t="s">
        <v>546</v>
      </c>
      <c r="AN895" s="276" t="s">
        <v>504</v>
      </c>
      <c r="AO895" s="277" t="s">
        <v>505</v>
      </c>
    </row>
    <row r="896" spans="1:41" ht="15" thickBot="1" x14ac:dyDescent="0.4">
      <c r="A896" s="8">
        <v>2025</v>
      </c>
      <c r="B896" s="9" t="s">
        <v>63</v>
      </c>
      <c r="C896" s="9" t="s">
        <v>66</v>
      </c>
      <c r="D896" s="9" t="s">
        <v>271</v>
      </c>
      <c r="E896" s="9" t="s">
        <v>31</v>
      </c>
      <c r="F896" s="8">
        <v>2029</v>
      </c>
      <c r="G896" s="11" t="s">
        <v>381</v>
      </c>
      <c r="H896" s="11" t="s">
        <v>381</v>
      </c>
      <c r="I896" s="11" t="s">
        <v>381</v>
      </c>
      <c r="J896" s="11" t="s">
        <v>381</v>
      </c>
      <c r="K896" s="11" t="s">
        <v>381</v>
      </c>
      <c r="L896" s="11" t="s">
        <v>381</v>
      </c>
      <c r="M896" s="11" t="s">
        <v>381</v>
      </c>
      <c r="N896" s="11" t="s">
        <v>381</v>
      </c>
      <c r="O896" s="11" t="s">
        <v>381</v>
      </c>
      <c r="P896" s="11" t="s">
        <v>381</v>
      </c>
      <c r="Q896" s="11" t="s">
        <v>381</v>
      </c>
      <c r="R896" s="11" t="s">
        <v>381</v>
      </c>
      <c r="S896" s="11" t="s">
        <v>381</v>
      </c>
      <c r="T896" s="11" t="s">
        <v>381</v>
      </c>
      <c r="U896" s="11" t="s">
        <v>381</v>
      </c>
      <c r="V896" s="11" t="s">
        <v>381</v>
      </c>
      <c r="W896" s="11" t="s">
        <v>381</v>
      </c>
      <c r="X896" s="11" t="s">
        <v>381</v>
      </c>
      <c r="Y896" s="11" t="s">
        <v>381</v>
      </c>
      <c r="Z896" s="11">
        <v>0.21384</v>
      </c>
      <c r="AA896" s="11">
        <v>0.77834999999999999</v>
      </c>
      <c r="AB896" s="11">
        <v>0.40893000000000002</v>
      </c>
      <c r="AC896" s="11">
        <v>1.4011199999999999</v>
      </c>
      <c r="AD896" s="71"/>
      <c r="AE896" s="71"/>
      <c r="AF896" s="71">
        <f t="shared" si="44"/>
        <v>0</v>
      </c>
      <c r="AG896" s="277" t="s">
        <v>907</v>
      </c>
      <c r="AH896" s="277" t="s">
        <v>550</v>
      </c>
      <c r="AI896" s="276" t="s">
        <v>551</v>
      </c>
      <c r="AJ896" s="276" t="s">
        <v>552</v>
      </c>
      <c r="AK896" s="276" t="s">
        <v>271</v>
      </c>
      <c r="AL896" s="277" t="s">
        <v>66</v>
      </c>
      <c r="AM896" s="276" t="s">
        <v>546</v>
      </c>
      <c r="AN896" s="276" t="s">
        <v>504</v>
      </c>
      <c r="AO896" s="277" t="s">
        <v>505</v>
      </c>
    </row>
    <row r="897" spans="1:41" ht="15" thickBot="1" x14ac:dyDescent="0.4">
      <c r="A897" s="8">
        <v>2025</v>
      </c>
      <c r="B897" s="9" t="s">
        <v>63</v>
      </c>
      <c r="C897" s="9" t="s">
        <v>66</v>
      </c>
      <c r="D897" s="9" t="s">
        <v>271</v>
      </c>
      <c r="E897" s="9" t="s">
        <v>31</v>
      </c>
      <c r="F897" s="8">
        <v>2030</v>
      </c>
      <c r="G897" s="11" t="s">
        <v>381</v>
      </c>
      <c r="H897" s="11" t="s">
        <v>381</v>
      </c>
      <c r="I897" s="11" t="s">
        <v>381</v>
      </c>
      <c r="J897" s="11" t="s">
        <v>381</v>
      </c>
      <c r="K897" s="11" t="s">
        <v>381</v>
      </c>
      <c r="L897" s="11" t="s">
        <v>381</v>
      </c>
      <c r="M897" s="11" t="s">
        <v>381</v>
      </c>
      <c r="N897" s="11" t="s">
        <v>381</v>
      </c>
      <c r="O897" s="11" t="s">
        <v>381</v>
      </c>
      <c r="P897" s="11" t="s">
        <v>381</v>
      </c>
      <c r="Q897" s="11" t="s">
        <v>381</v>
      </c>
      <c r="R897" s="11" t="s">
        <v>381</v>
      </c>
      <c r="S897" s="11" t="s">
        <v>381</v>
      </c>
      <c r="T897" s="11" t="s">
        <v>381</v>
      </c>
      <c r="U897" s="11" t="s">
        <v>381</v>
      </c>
      <c r="V897" s="11" t="s">
        <v>381</v>
      </c>
      <c r="W897" s="11" t="s">
        <v>381</v>
      </c>
      <c r="X897" s="11" t="s">
        <v>381</v>
      </c>
      <c r="Y897" s="11" t="s">
        <v>381</v>
      </c>
      <c r="Z897" s="11">
        <v>0.20641999999999999</v>
      </c>
      <c r="AA897" s="11">
        <v>0.81413999999999997</v>
      </c>
      <c r="AB897" s="11">
        <v>0.38845000000000002</v>
      </c>
      <c r="AC897" s="11">
        <v>1.4090100000000001</v>
      </c>
      <c r="AD897" s="71"/>
      <c r="AE897" s="71"/>
      <c r="AF897" s="71">
        <f t="shared" si="44"/>
        <v>0</v>
      </c>
      <c r="AG897" s="277" t="s">
        <v>907</v>
      </c>
      <c r="AH897" s="277" t="s">
        <v>550</v>
      </c>
      <c r="AI897" s="276" t="s">
        <v>551</v>
      </c>
      <c r="AJ897" s="276" t="s">
        <v>552</v>
      </c>
      <c r="AK897" s="276" t="s">
        <v>271</v>
      </c>
      <c r="AL897" s="277" t="s">
        <v>66</v>
      </c>
      <c r="AM897" s="276" t="s">
        <v>546</v>
      </c>
      <c r="AN897" s="276" t="s">
        <v>504</v>
      </c>
      <c r="AO897" s="277" t="s">
        <v>505</v>
      </c>
    </row>
    <row r="898" spans="1:41" ht="15" thickBot="1" x14ac:dyDescent="0.4">
      <c r="A898" s="8">
        <v>2025</v>
      </c>
      <c r="B898" s="9" t="s">
        <v>63</v>
      </c>
      <c r="C898" s="9" t="s">
        <v>66</v>
      </c>
      <c r="D898" s="9" t="s">
        <v>271</v>
      </c>
      <c r="E898" s="9" t="s">
        <v>31</v>
      </c>
      <c r="F898" s="8">
        <v>2031</v>
      </c>
      <c r="G898" s="11" t="s">
        <v>381</v>
      </c>
      <c r="H898" s="11" t="s">
        <v>381</v>
      </c>
      <c r="I898" s="11" t="s">
        <v>381</v>
      </c>
      <c r="J898" s="11" t="s">
        <v>381</v>
      </c>
      <c r="K898" s="11" t="s">
        <v>381</v>
      </c>
      <c r="L898" s="11" t="s">
        <v>381</v>
      </c>
      <c r="M898" s="11" t="s">
        <v>381</v>
      </c>
      <c r="N898" s="11" t="s">
        <v>381</v>
      </c>
      <c r="O898" s="11" t="s">
        <v>381</v>
      </c>
      <c r="P898" s="11" t="s">
        <v>381</v>
      </c>
      <c r="Q898" s="11" t="s">
        <v>381</v>
      </c>
      <c r="R898" s="11" t="s">
        <v>381</v>
      </c>
      <c r="S898" s="11" t="s">
        <v>381</v>
      </c>
      <c r="T898" s="11" t="s">
        <v>381</v>
      </c>
      <c r="U898" s="11" t="s">
        <v>381</v>
      </c>
      <c r="V898" s="11" t="s">
        <v>381</v>
      </c>
      <c r="W898" s="11" t="s">
        <v>381</v>
      </c>
      <c r="X898" s="11" t="s">
        <v>381</v>
      </c>
      <c r="Y898" s="11" t="s">
        <v>381</v>
      </c>
      <c r="Z898" s="11">
        <v>0.20091999999999999</v>
      </c>
      <c r="AA898" s="11">
        <v>0.77507000000000004</v>
      </c>
      <c r="AB898" s="11">
        <v>0.37168000000000001</v>
      </c>
      <c r="AC898" s="11">
        <v>1.3476699999999999</v>
      </c>
      <c r="AD898" s="71"/>
      <c r="AE898" s="71"/>
      <c r="AF898" s="71">
        <f t="shared" si="44"/>
        <v>0</v>
      </c>
      <c r="AG898" s="277" t="s">
        <v>907</v>
      </c>
      <c r="AH898" s="277" t="s">
        <v>550</v>
      </c>
      <c r="AI898" s="276" t="s">
        <v>551</v>
      </c>
      <c r="AJ898" s="276" t="s">
        <v>552</v>
      </c>
      <c r="AK898" s="276" t="s">
        <v>271</v>
      </c>
      <c r="AL898" s="277" t="s">
        <v>66</v>
      </c>
      <c r="AM898" s="276" t="s">
        <v>546</v>
      </c>
      <c r="AN898" s="276" t="s">
        <v>504</v>
      </c>
      <c r="AO898" s="277" t="s">
        <v>505</v>
      </c>
    </row>
    <row r="899" spans="1:41" ht="15" thickBot="1" x14ac:dyDescent="0.4">
      <c r="A899" s="8">
        <v>2025</v>
      </c>
      <c r="B899" s="9" t="s">
        <v>63</v>
      </c>
      <c r="C899" s="9" t="s">
        <v>66</v>
      </c>
      <c r="D899" s="9" t="s">
        <v>271</v>
      </c>
      <c r="E899" s="9" t="s">
        <v>31</v>
      </c>
      <c r="F899" s="8">
        <v>2032</v>
      </c>
      <c r="G899" s="11" t="s">
        <v>381</v>
      </c>
      <c r="H899" s="11" t="s">
        <v>381</v>
      </c>
      <c r="I899" s="11" t="s">
        <v>381</v>
      </c>
      <c r="J899" s="11" t="s">
        <v>381</v>
      </c>
      <c r="K899" s="11" t="s">
        <v>381</v>
      </c>
      <c r="L899" s="11" t="s">
        <v>381</v>
      </c>
      <c r="M899" s="11" t="s">
        <v>381</v>
      </c>
      <c r="N899" s="11" t="s">
        <v>381</v>
      </c>
      <c r="O899" s="11" t="s">
        <v>381</v>
      </c>
      <c r="P899" s="11" t="s">
        <v>381</v>
      </c>
      <c r="Q899" s="11" t="s">
        <v>381</v>
      </c>
      <c r="R899" s="11" t="s">
        <v>381</v>
      </c>
      <c r="S899" s="11" t="s">
        <v>381</v>
      </c>
      <c r="T899" s="11" t="s">
        <v>381</v>
      </c>
      <c r="U899" s="11" t="s">
        <v>381</v>
      </c>
      <c r="V899" s="11" t="s">
        <v>381</v>
      </c>
      <c r="W899" s="11" t="s">
        <v>381</v>
      </c>
      <c r="X899" s="11" t="s">
        <v>381</v>
      </c>
      <c r="Y899" s="11" t="s">
        <v>381</v>
      </c>
      <c r="Z899" s="11">
        <v>0.21815999999999999</v>
      </c>
      <c r="AA899" s="11">
        <v>0.76929999999999998</v>
      </c>
      <c r="AB899" s="11">
        <v>0.36769000000000002</v>
      </c>
      <c r="AC899" s="11">
        <v>1.3551500000000001</v>
      </c>
      <c r="AD899" s="71"/>
      <c r="AE899" s="71"/>
      <c r="AF899" s="71">
        <f t="shared" si="44"/>
        <v>0</v>
      </c>
      <c r="AG899" s="277" t="s">
        <v>907</v>
      </c>
      <c r="AH899" s="277" t="s">
        <v>550</v>
      </c>
      <c r="AI899" s="276" t="s">
        <v>551</v>
      </c>
      <c r="AJ899" s="276" t="s">
        <v>552</v>
      </c>
      <c r="AK899" s="276" t="s">
        <v>271</v>
      </c>
      <c r="AL899" s="277" t="s">
        <v>66</v>
      </c>
      <c r="AM899" s="276" t="s">
        <v>546</v>
      </c>
      <c r="AN899" s="276" t="s">
        <v>504</v>
      </c>
      <c r="AO899" s="277" t="s">
        <v>505</v>
      </c>
    </row>
    <row r="900" spans="1:41" ht="15" thickBot="1" x14ac:dyDescent="0.4">
      <c r="A900" s="8">
        <v>2025</v>
      </c>
      <c r="B900" s="9" t="s">
        <v>63</v>
      </c>
      <c r="C900" s="9" t="s">
        <v>66</v>
      </c>
      <c r="D900" s="9" t="s">
        <v>271</v>
      </c>
      <c r="E900" s="9" t="s">
        <v>31</v>
      </c>
      <c r="F900" s="8">
        <v>2033</v>
      </c>
      <c r="G900" s="11" t="s">
        <v>381</v>
      </c>
      <c r="H900" s="11" t="s">
        <v>381</v>
      </c>
      <c r="I900" s="11" t="s">
        <v>381</v>
      </c>
      <c r="J900" s="11" t="s">
        <v>381</v>
      </c>
      <c r="K900" s="11" t="s">
        <v>381</v>
      </c>
      <c r="L900" s="11" t="s">
        <v>381</v>
      </c>
      <c r="M900" s="11" t="s">
        <v>381</v>
      </c>
      <c r="N900" s="11" t="s">
        <v>381</v>
      </c>
      <c r="O900" s="11" t="s">
        <v>381</v>
      </c>
      <c r="P900" s="11" t="s">
        <v>381</v>
      </c>
      <c r="Q900" s="11" t="s">
        <v>381</v>
      </c>
      <c r="R900" s="11" t="s">
        <v>381</v>
      </c>
      <c r="S900" s="11" t="s">
        <v>381</v>
      </c>
      <c r="T900" s="11" t="s">
        <v>381</v>
      </c>
      <c r="U900" s="11" t="s">
        <v>381</v>
      </c>
      <c r="V900" s="11" t="s">
        <v>381</v>
      </c>
      <c r="W900" s="11" t="s">
        <v>381</v>
      </c>
      <c r="X900" s="11" t="s">
        <v>381</v>
      </c>
      <c r="Y900" s="11" t="s">
        <v>381</v>
      </c>
      <c r="Z900" s="11">
        <v>0.19539999999999999</v>
      </c>
      <c r="AA900" s="11">
        <v>0.75834000000000001</v>
      </c>
      <c r="AB900" s="11">
        <v>0.36282999999999999</v>
      </c>
      <c r="AC900" s="11">
        <v>1.31657</v>
      </c>
      <c r="AD900" s="71"/>
      <c r="AE900" s="71"/>
      <c r="AF900" s="71">
        <f t="shared" si="44"/>
        <v>0</v>
      </c>
      <c r="AG900" s="277" t="s">
        <v>907</v>
      </c>
      <c r="AH900" s="277" t="s">
        <v>550</v>
      </c>
      <c r="AI900" s="276" t="s">
        <v>551</v>
      </c>
      <c r="AJ900" s="276" t="s">
        <v>552</v>
      </c>
      <c r="AK900" s="276" t="s">
        <v>271</v>
      </c>
      <c r="AL900" s="277" t="s">
        <v>66</v>
      </c>
      <c r="AM900" s="276" t="s">
        <v>546</v>
      </c>
      <c r="AN900" s="276" t="s">
        <v>504</v>
      </c>
      <c r="AO900" s="277" t="s">
        <v>505</v>
      </c>
    </row>
    <row r="901" spans="1:41" ht="15" thickBot="1" x14ac:dyDescent="0.4">
      <c r="A901" s="8">
        <v>2025</v>
      </c>
      <c r="B901" s="9" t="s">
        <v>63</v>
      </c>
      <c r="C901" s="9" t="s">
        <v>66</v>
      </c>
      <c r="D901" s="9" t="s">
        <v>271</v>
      </c>
      <c r="E901" s="9" t="s">
        <v>31</v>
      </c>
      <c r="F901" s="8">
        <v>2034</v>
      </c>
      <c r="G901" s="11" t="s">
        <v>381</v>
      </c>
      <c r="H901" s="11" t="s">
        <v>381</v>
      </c>
      <c r="I901" s="11" t="s">
        <v>381</v>
      </c>
      <c r="J901" s="11" t="s">
        <v>381</v>
      </c>
      <c r="K901" s="11" t="s">
        <v>381</v>
      </c>
      <c r="L901" s="11" t="s">
        <v>381</v>
      </c>
      <c r="M901" s="11" t="s">
        <v>381</v>
      </c>
      <c r="N901" s="11" t="s">
        <v>381</v>
      </c>
      <c r="O901" s="11" t="s">
        <v>381</v>
      </c>
      <c r="P901" s="11" t="s">
        <v>381</v>
      </c>
      <c r="Q901" s="11" t="s">
        <v>381</v>
      </c>
      <c r="R901" s="11" t="s">
        <v>381</v>
      </c>
      <c r="S901" s="11" t="s">
        <v>381</v>
      </c>
      <c r="T901" s="11" t="s">
        <v>381</v>
      </c>
      <c r="U901" s="11" t="s">
        <v>381</v>
      </c>
      <c r="V901" s="11" t="s">
        <v>381</v>
      </c>
      <c r="W901" s="11" t="s">
        <v>381</v>
      </c>
      <c r="X901" s="11" t="s">
        <v>381</v>
      </c>
      <c r="Y901" s="11" t="s">
        <v>381</v>
      </c>
      <c r="Z901" s="11">
        <v>0.19979</v>
      </c>
      <c r="AA901" s="11">
        <v>0.66025999999999996</v>
      </c>
      <c r="AB901" s="11">
        <v>0.37219999999999998</v>
      </c>
      <c r="AC901" s="11">
        <v>1.2322500000000001</v>
      </c>
      <c r="AD901" s="71"/>
      <c r="AE901" s="71"/>
      <c r="AF901" s="71">
        <f t="shared" si="44"/>
        <v>0</v>
      </c>
      <c r="AG901" s="277" t="s">
        <v>907</v>
      </c>
      <c r="AH901" s="277" t="s">
        <v>550</v>
      </c>
      <c r="AI901" s="276" t="s">
        <v>551</v>
      </c>
      <c r="AJ901" s="276" t="s">
        <v>552</v>
      </c>
      <c r="AK901" s="276" t="s">
        <v>271</v>
      </c>
      <c r="AL901" s="277" t="s">
        <v>66</v>
      </c>
      <c r="AM901" s="276" t="s">
        <v>546</v>
      </c>
      <c r="AN901" s="276" t="s">
        <v>504</v>
      </c>
      <c r="AO901" s="277" t="s">
        <v>505</v>
      </c>
    </row>
    <row r="902" spans="1:41" ht="15" thickBot="1" x14ac:dyDescent="0.4">
      <c r="A902" s="8">
        <v>2025</v>
      </c>
      <c r="B902" s="9" t="s">
        <v>63</v>
      </c>
      <c r="C902" s="9" t="s">
        <v>66</v>
      </c>
      <c r="D902" s="9" t="s">
        <v>271</v>
      </c>
      <c r="E902" s="9" t="s">
        <v>31</v>
      </c>
      <c r="F902" s="8">
        <v>2035</v>
      </c>
      <c r="G902" s="11" t="s">
        <v>381</v>
      </c>
      <c r="H902" s="11" t="s">
        <v>381</v>
      </c>
      <c r="I902" s="11" t="s">
        <v>381</v>
      </c>
      <c r="J902" s="11" t="s">
        <v>381</v>
      </c>
      <c r="K902" s="11" t="s">
        <v>381</v>
      </c>
      <c r="L902" s="11" t="s">
        <v>381</v>
      </c>
      <c r="M902" s="11" t="s">
        <v>381</v>
      </c>
      <c r="N902" s="11" t="s">
        <v>381</v>
      </c>
      <c r="O902" s="11" t="s">
        <v>381</v>
      </c>
      <c r="P902" s="11" t="s">
        <v>381</v>
      </c>
      <c r="Q902" s="11" t="s">
        <v>381</v>
      </c>
      <c r="R902" s="11" t="s">
        <v>381</v>
      </c>
      <c r="S902" s="11" t="s">
        <v>381</v>
      </c>
      <c r="T902" s="11" t="s">
        <v>381</v>
      </c>
      <c r="U902" s="11" t="s">
        <v>381</v>
      </c>
      <c r="V902" s="11" t="s">
        <v>381</v>
      </c>
      <c r="W902" s="11" t="s">
        <v>381</v>
      </c>
      <c r="X902" s="11" t="s">
        <v>381</v>
      </c>
      <c r="Y902" s="11" t="s">
        <v>381</v>
      </c>
      <c r="Z902" s="11">
        <v>0.22414999999999999</v>
      </c>
      <c r="AA902" s="11">
        <v>0.64985999999999999</v>
      </c>
      <c r="AB902" s="11">
        <v>0.37056</v>
      </c>
      <c r="AC902" s="11">
        <v>1.24457</v>
      </c>
      <c r="AD902" s="71"/>
      <c r="AE902" s="71"/>
      <c r="AF902" s="71">
        <f t="shared" si="44"/>
        <v>0</v>
      </c>
      <c r="AG902" s="277" t="s">
        <v>907</v>
      </c>
      <c r="AH902" s="277" t="s">
        <v>550</v>
      </c>
      <c r="AI902" s="276" t="s">
        <v>551</v>
      </c>
      <c r="AJ902" s="276" t="s">
        <v>552</v>
      </c>
      <c r="AK902" s="276" t="s">
        <v>271</v>
      </c>
      <c r="AL902" s="277" t="s">
        <v>66</v>
      </c>
      <c r="AM902" s="276" t="s">
        <v>546</v>
      </c>
      <c r="AN902" s="276" t="s">
        <v>504</v>
      </c>
      <c r="AO902" s="277" t="s">
        <v>505</v>
      </c>
    </row>
    <row r="903" spans="1:41" ht="15" thickBot="1" x14ac:dyDescent="0.4">
      <c r="A903" s="8">
        <v>2025</v>
      </c>
      <c r="B903" s="9" t="s">
        <v>63</v>
      </c>
      <c r="C903" s="9" t="s">
        <v>66</v>
      </c>
      <c r="D903" s="9" t="s">
        <v>271</v>
      </c>
      <c r="E903" s="9" t="s">
        <v>32</v>
      </c>
      <c r="F903" s="8">
        <v>2025</v>
      </c>
      <c r="G903" s="11">
        <v>0.44417000000000001</v>
      </c>
      <c r="H903" s="11">
        <v>0.90934000000000004</v>
      </c>
      <c r="I903" s="11">
        <v>1.76797</v>
      </c>
      <c r="J903" s="11">
        <v>4.5234300000000003</v>
      </c>
      <c r="K903" s="11">
        <v>1.4003300000000001</v>
      </c>
      <c r="L903" s="11">
        <v>3.6976399999999998</v>
      </c>
      <c r="M903" s="11">
        <v>0.74782000000000004</v>
      </c>
      <c r="N903" s="11">
        <v>3.38218</v>
      </c>
      <c r="O903" s="11">
        <v>1.7535000000000001</v>
      </c>
      <c r="P903" s="11">
        <v>4.69184</v>
      </c>
      <c r="Q903" s="11">
        <v>3.8040699999999998</v>
      </c>
      <c r="R903" s="11">
        <v>2.1547999999999998</v>
      </c>
      <c r="S903" s="11">
        <v>1.69434</v>
      </c>
      <c r="T903" s="11">
        <v>30.971450000000001</v>
      </c>
      <c r="U903" s="11">
        <v>3.50122</v>
      </c>
      <c r="V903" s="11">
        <v>0</v>
      </c>
      <c r="W903" s="11">
        <v>0.21959999999999999</v>
      </c>
      <c r="X903" s="11">
        <v>3.7208199999999998</v>
      </c>
      <c r="Y903" s="11">
        <v>34.692270000000001</v>
      </c>
      <c r="Z903" s="11">
        <v>1.4867600000000001</v>
      </c>
      <c r="AA903" s="11">
        <v>4.4047499999999999</v>
      </c>
      <c r="AB903" s="11">
        <v>2.8041200000000002</v>
      </c>
      <c r="AC903" s="11">
        <v>8.6956199999999999</v>
      </c>
      <c r="AD903" s="71">
        <f t="shared" si="42"/>
        <v>0</v>
      </c>
      <c r="AE903" s="71">
        <f t="shared" si="43"/>
        <v>0</v>
      </c>
      <c r="AF903" s="71">
        <f t="shared" si="44"/>
        <v>0</v>
      </c>
      <c r="AG903" s="277" t="s">
        <v>908</v>
      </c>
      <c r="AH903" s="277" t="s">
        <v>550</v>
      </c>
      <c r="AI903" s="276" t="s">
        <v>551</v>
      </c>
      <c r="AJ903" s="276" t="s">
        <v>552</v>
      </c>
      <c r="AK903" s="276" t="s">
        <v>271</v>
      </c>
      <c r="AL903" s="277" t="s">
        <v>66</v>
      </c>
      <c r="AM903" s="276" t="s">
        <v>546</v>
      </c>
      <c r="AN903" s="276" t="s">
        <v>504</v>
      </c>
      <c r="AO903" s="277" t="s">
        <v>505</v>
      </c>
    </row>
    <row r="904" spans="1:41" ht="15" thickBot="1" x14ac:dyDescent="0.4">
      <c r="A904" s="8">
        <v>2025</v>
      </c>
      <c r="B904" s="9" t="s">
        <v>63</v>
      </c>
      <c r="C904" s="9" t="s">
        <v>66</v>
      </c>
      <c r="D904" s="9" t="s">
        <v>271</v>
      </c>
      <c r="E904" s="9" t="s">
        <v>32</v>
      </c>
      <c r="F904" s="8">
        <v>2026</v>
      </c>
      <c r="G904" s="11">
        <v>0.85150999999999999</v>
      </c>
      <c r="H904" s="11">
        <v>0.83916999999999997</v>
      </c>
      <c r="I904" s="11">
        <v>1.94533</v>
      </c>
      <c r="J904" s="11">
        <v>5.3276899999999996</v>
      </c>
      <c r="K904" s="11">
        <v>1.4539500000000001</v>
      </c>
      <c r="L904" s="11">
        <v>4.7427700000000002</v>
      </c>
      <c r="M904" s="11">
        <v>1.1055600000000001</v>
      </c>
      <c r="N904" s="11">
        <v>3.5208200000000001</v>
      </c>
      <c r="O904" s="11">
        <v>2.3310399999999998</v>
      </c>
      <c r="P904" s="11">
        <v>5.0457299999999998</v>
      </c>
      <c r="Q904" s="11">
        <v>3.9114800000000001</v>
      </c>
      <c r="R904" s="11">
        <v>2.6263700000000001</v>
      </c>
      <c r="S904" s="11">
        <v>1.82613</v>
      </c>
      <c r="T904" s="11">
        <v>35.527549999999998</v>
      </c>
      <c r="U904" s="11">
        <v>4.3868499999999999</v>
      </c>
      <c r="V904" s="11">
        <v>0</v>
      </c>
      <c r="W904" s="11">
        <v>0.34581000000000001</v>
      </c>
      <c r="X904" s="11">
        <v>4.7326600000000001</v>
      </c>
      <c r="Y904" s="11">
        <v>40.260210000000001</v>
      </c>
      <c r="Z904" s="11">
        <v>1.45892</v>
      </c>
      <c r="AA904" s="11">
        <v>4.7620899999999997</v>
      </c>
      <c r="AB904" s="11">
        <v>2.6947399999999999</v>
      </c>
      <c r="AC904" s="11">
        <v>8.9157499999999992</v>
      </c>
      <c r="AD904" s="71">
        <f t="shared" si="42"/>
        <v>0</v>
      </c>
      <c r="AE904" s="71">
        <f t="shared" si="43"/>
        <v>0</v>
      </c>
      <c r="AF904" s="71">
        <f t="shared" si="44"/>
        <v>0</v>
      </c>
      <c r="AG904" s="277" t="s">
        <v>908</v>
      </c>
      <c r="AH904" s="277" t="s">
        <v>550</v>
      </c>
      <c r="AI904" s="276" t="s">
        <v>551</v>
      </c>
      <c r="AJ904" s="276" t="s">
        <v>552</v>
      </c>
      <c r="AK904" s="276" t="s">
        <v>271</v>
      </c>
      <c r="AL904" s="277" t="s">
        <v>66</v>
      </c>
      <c r="AM904" s="276" t="s">
        <v>546</v>
      </c>
      <c r="AN904" s="276" t="s">
        <v>504</v>
      </c>
      <c r="AO904" s="277" t="s">
        <v>505</v>
      </c>
    </row>
    <row r="905" spans="1:41" ht="15" thickBot="1" x14ac:dyDescent="0.4">
      <c r="A905" s="8">
        <v>2025</v>
      </c>
      <c r="B905" s="9" t="s">
        <v>63</v>
      </c>
      <c r="C905" s="9" t="s">
        <v>66</v>
      </c>
      <c r="D905" s="9" t="s">
        <v>271</v>
      </c>
      <c r="E905" s="9" t="s">
        <v>32</v>
      </c>
      <c r="F905" s="8">
        <v>2027</v>
      </c>
      <c r="G905" s="11">
        <v>0.98299999999999998</v>
      </c>
      <c r="H905" s="11">
        <v>0.70472999999999997</v>
      </c>
      <c r="I905" s="11">
        <v>2.2476099999999999</v>
      </c>
      <c r="J905" s="11">
        <v>5.02379</v>
      </c>
      <c r="K905" s="11">
        <v>1.9913700000000001</v>
      </c>
      <c r="L905" s="11">
        <v>4.4261499999999998</v>
      </c>
      <c r="M905" s="11">
        <v>1.1851799999999999</v>
      </c>
      <c r="N905" s="11">
        <v>3.5322399999999998</v>
      </c>
      <c r="O905" s="11">
        <v>2.6679900000000001</v>
      </c>
      <c r="P905" s="11">
        <v>6.25535</v>
      </c>
      <c r="Q905" s="11">
        <v>4.3531599999999999</v>
      </c>
      <c r="R905" s="11">
        <v>3.2847200000000001</v>
      </c>
      <c r="S905" s="11">
        <v>1.42075</v>
      </c>
      <c r="T905" s="11">
        <v>38.076030000000003</v>
      </c>
      <c r="U905" s="11">
        <v>5.9429100000000004</v>
      </c>
      <c r="V905" s="11">
        <v>0</v>
      </c>
      <c r="W905" s="11">
        <v>0.19520000000000001</v>
      </c>
      <c r="X905" s="11">
        <v>6.1381100000000002</v>
      </c>
      <c r="Y905" s="11">
        <v>44.21414</v>
      </c>
      <c r="Z905" s="11">
        <v>1.7074100000000001</v>
      </c>
      <c r="AA905" s="11">
        <v>4.7990500000000003</v>
      </c>
      <c r="AB905" s="11">
        <v>2.4159899999999999</v>
      </c>
      <c r="AC905" s="11">
        <v>8.9224599999999992</v>
      </c>
      <c r="AD905" s="71">
        <f t="shared" si="42"/>
        <v>0</v>
      </c>
      <c r="AE905" s="71">
        <f t="shared" si="43"/>
        <v>0</v>
      </c>
      <c r="AF905" s="71">
        <f t="shared" si="44"/>
        <v>0</v>
      </c>
      <c r="AG905" s="277" t="s">
        <v>908</v>
      </c>
      <c r="AH905" s="277" t="s">
        <v>550</v>
      </c>
      <c r="AI905" s="276" t="s">
        <v>551</v>
      </c>
      <c r="AJ905" s="276" t="s">
        <v>552</v>
      </c>
      <c r="AK905" s="276" t="s">
        <v>271</v>
      </c>
      <c r="AL905" s="277" t="s">
        <v>66</v>
      </c>
      <c r="AM905" s="276" t="s">
        <v>546</v>
      </c>
      <c r="AN905" s="276" t="s">
        <v>504</v>
      </c>
      <c r="AO905" s="277" t="s">
        <v>505</v>
      </c>
    </row>
    <row r="906" spans="1:41" ht="15" thickBot="1" x14ac:dyDescent="0.4">
      <c r="A906" s="8">
        <v>2025</v>
      </c>
      <c r="B906" s="9" t="s">
        <v>63</v>
      </c>
      <c r="C906" s="9" t="s">
        <v>66</v>
      </c>
      <c r="D906" s="9" t="s">
        <v>271</v>
      </c>
      <c r="E906" s="9" t="s">
        <v>32</v>
      </c>
      <c r="F906" s="8">
        <v>2028</v>
      </c>
      <c r="G906" s="11">
        <v>0.85750000000000004</v>
      </c>
      <c r="H906" s="11">
        <v>0.82454000000000005</v>
      </c>
      <c r="I906" s="11">
        <v>1.83921</v>
      </c>
      <c r="J906" s="11">
        <v>5.0602999999999998</v>
      </c>
      <c r="K906" s="11">
        <v>2.83466</v>
      </c>
      <c r="L906" s="11">
        <v>4.42563</v>
      </c>
      <c r="M906" s="11">
        <v>1.1695800000000001</v>
      </c>
      <c r="N906" s="11">
        <v>3.9418500000000001</v>
      </c>
      <c r="O906" s="11">
        <v>2.3485399999999998</v>
      </c>
      <c r="P906" s="11">
        <v>7.2168900000000002</v>
      </c>
      <c r="Q906" s="11">
        <v>4.5026700000000002</v>
      </c>
      <c r="R906" s="11">
        <v>3.29765</v>
      </c>
      <c r="S906" s="11">
        <v>1.6140099999999999</v>
      </c>
      <c r="T906" s="11">
        <v>39.933010000000003</v>
      </c>
      <c r="U906" s="11">
        <v>4.8887299999999998</v>
      </c>
      <c r="V906" s="11">
        <v>0</v>
      </c>
      <c r="W906" s="11">
        <v>0.32902999999999999</v>
      </c>
      <c r="X906" s="11">
        <v>5.2177600000000002</v>
      </c>
      <c r="Y906" s="11">
        <v>45.150779999999997</v>
      </c>
      <c r="Z906" s="11">
        <v>1.81349</v>
      </c>
      <c r="AA906" s="11">
        <v>5.3381400000000001</v>
      </c>
      <c r="AB906" s="11">
        <v>2.30219</v>
      </c>
      <c r="AC906" s="11">
        <v>9.45383</v>
      </c>
      <c r="AD906" s="71">
        <f t="shared" si="42"/>
        <v>0</v>
      </c>
      <c r="AE906" s="71">
        <f t="shared" si="43"/>
        <v>0</v>
      </c>
      <c r="AF906" s="71">
        <f t="shared" si="44"/>
        <v>0</v>
      </c>
      <c r="AG906" s="277" t="s">
        <v>908</v>
      </c>
      <c r="AH906" s="277" t="s">
        <v>550</v>
      </c>
      <c r="AI906" s="276" t="s">
        <v>551</v>
      </c>
      <c r="AJ906" s="276" t="s">
        <v>552</v>
      </c>
      <c r="AK906" s="276" t="s">
        <v>271</v>
      </c>
      <c r="AL906" s="277" t="s">
        <v>66</v>
      </c>
      <c r="AM906" s="276" t="s">
        <v>546</v>
      </c>
      <c r="AN906" s="276" t="s">
        <v>504</v>
      </c>
      <c r="AO906" s="277" t="s">
        <v>505</v>
      </c>
    </row>
    <row r="907" spans="1:41" ht="15" thickBot="1" x14ac:dyDescent="0.4">
      <c r="A907" s="8">
        <v>2025</v>
      </c>
      <c r="B907" s="9" t="s">
        <v>63</v>
      </c>
      <c r="C907" s="9" t="s">
        <v>66</v>
      </c>
      <c r="D907" s="9" t="s">
        <v>271</v>
      </c>
      <c r="E907" s="9" t="s">
        <v>32</v>
      </c>
      <c r="F907" s="8">
        <v>2029</v>
      </c>
      <c r="G907" s="11">
        <v>1.0616399999999999</v>
      </c>
      <c r="H907" s="11">
        <v>1.0318099999999999</v>
      </c>
      <c r="I907" s="11">
        <v>1.83873</v>
      </c>
      <c r="J907" s="11">
        <v>5.5065900000000001</v>
      </c>
      <c r="K907" s="11">
        <v>2.6148099999999999</v>
      </c>
      <c r="L907" s="11">
        <v>5.3607899999999997</v>
      </c>
      <c r="M907" s="11">
        <v>1.292</v>
      </c>
      <c r="N907" s="11">
        <v>4.2681199999999997</v>
      </c>
      <c r="O907" s="11">
        <v>2.8538999999999999</v>
      </c>
      <c r="P907" s="11">
        <v>8.1965299999999992</v>
      </c>
      <c r="Q907" s="11">
        <v>4.5095599999999996</v>
      </c>
      <c r="R907" s="11">
        <v>3.34979</v>
      </c>
      <c r="S907" s="11">
        <v>1.8586499999999999</v>
      </c>
      <c r="T907" s="11">
        <v>43.742930000000001</v>
      </c>
      <c r="U907" s="11">
        <v>5.3314399999999997</v>
      </c>
      <c r="V907" s="11">
        <v>0</v>
      </c>
      <c r="W907" s="11">
        <v>0.31530999999999998</v>
      </c>
      <c r="X907" s="11">
        <v>5.6467499999999999</v>
      </c>
      <c r="Y907" s="11">
        <v>49.389679999999998</v>
      </c>
      <c r="Z907" s="11">
        <v>1.58962</v>
      </c>
      <c r="AA907" s="11">
        <v>5.2712000000000003</v>
      </c>
      <c r="AB907" s="11">
        <v>2.3534199999999998</v>
      </c>
      <c r="AC907" s="11">
        <v>9.2142400000000002</v>
      </c>
      <c r="AD907" s="71">
        <f t="shared" si="42"/>
        <v>0</v>
      </c>
      <c r="AE907" s="71">
        <f t="shared" si="43"/>
        <v>0</v>
      </c>
      <c r="AF907" s="71">
        <f t="shared" si="44"/>
        <v>0</v>
      </c>
      <c r="AG907" s="277" t="s">
        <v>908</v>
      </c>
      <c r="AH907" s="277" t="s">
        <v>550</v>
      </c>
      <c r="AI907" s="276" t="s">
        <v>551</v>
      </c>
      <c r="AJ907" s="276" t="s">
        <v>552</v>
      </c>
      <c r="AK907" s="276" t="s">
        <v>271</v>
      </c>
      <c r="AL907" s="277" t="s">
        <v>66</v>
      </c>
      <c r="AM907" s="276" t="s">
        <v>546</v>
      </c>
      <c r="AN907" s="276" t="s">
        <v>504</v>
      </c>
      <c r="AO907" s="277" t="s">
        <v>505</v>
      </c>
    </row>
    <row r="908" spans="1:41" ht="15" thickBot="1" x14ac:dyDescent="0.4">
      <c r="A908" s="8">
        <v>2025</v>
      </c>
      <c r="B908" s="9" t="s">
        <v>63</v>
      </c>
      <c r="C908" s="9" t="s">
        <v>66</v>
      </c>
      <c r="D908" s="9" t="s">
        <v>271</v>
      </c>
      <c r="E908" s="9" t="s">
        <v>32</v>
      </c>
      <c r="F908" s="8">
        <v>2030</v>
      </c>
      <c r="G908" s="11">
        <v>1.1037999999999999</v>
      </c>
      <c r="H908" s="11">
        <v>1.42055</v>
      </c>
      <c r="I908" s="11">
        <v>1.8647</v>
      </c>
      <c r="J908" s="11">
        <v>5.2754200000000004</v>
      </c>
      <c r="K908" s="11">
        <v>2.8093300000000001</v>
      </c>
      <c r="L908" s="11">
        <v>5.1044</v>
      </c>
      <c r="M908" s="11">
        <v>1.0275300000000001</v>
      </c>
      <c r="N908" s="11">
        <v>4.2538900000000002</v>
      </c>
      <c r="O908" s="11">
        <v>2.98828</v>
      </c>
      <c r="P908" s="11">
        <v>8.0374099999999995</v>
      </c>
      <c r="Q908" s="11">
        <v>4.33887</v>
      </c>
      <c r="R908" s="11">
        <v>3.8649300000000002</v>
      </c>
      <c r="S908" s="11">
        <v>1.5880000000000001</v>
      </c>
      <c r="T908" s="11">
        <v>43.67709</v>
      </c>
      <c r="U908" s="11">
        <v>6.4287999999999998</v>
      </c>
      <c r="V908" s="11">
        <v>0</v>
      </c>
      <c r="W908" s="11">
        <v>0.35715999999999998</v>
      </c>
      <c r="X908" s="11">
        <v>6.7859600000000002</v>
      </c>
      <c r="Y908" s="11">
        <v>50.463059999999999</v>
      </c>
      <c r="Z908" s="11">
        <v>1.74058</v>
      </c>
      <c r="AA908" s="11">
        <v>5.2098899999999997</v>
      </c>
      <c r="AB908" s="11">
        <v>2.6835</v>
      </c>
      <c r="AC908" s="11">
        <v>9.6339699999999997</v>
      </c>
      <c r="AD908" s="71">
        <f t="shared" si="42"/>
        <v>0</v>
      </c>
      <c r="AE908" s="71">
        <f t="shared" si="43"/>
        <v>0</v>
      </c>
      <c r="AF908" s="71">
        <f t="shared" si="44"/>
        <v>0</v>
      </c>
      <c r="AG908" s="277" t="s">
        <v>908</v>
      </c>
      <c r="AH908" s="277" t="s">
        <v>550</v>
      </c>
      <c r="AI908" s="276" t="s">
        <v>551</v>
      </c>
      <c r="AJ908" s="276" t="s">
        <v>552</v>
      </c>
      <c r="AK908" s="276" t="s">
        <v>271</v>
      </c>
      <c r="AL908" s="277" t="s">
        <v>66</v>
      </c>
      <c r="AM908" s="276" t="s">
        <v>546</v>
      </c>
      <c r="AN908" s="276" t="s">
        <v>504</v>
      </c>
      <c r="AO908" s="277" t="s">
        <v>505</v>
      </c>
    </row>
    <row r="909" spans="1:41" ht="15" thickBot="1" x14ac:dyDescent="0.4">
      <c r="A909" s="8">
        <v>2025</v>
      </c>
      <c r="B909" s="9" t="s">
        <v>63</v>
      </c>
      <c r="C909" s="9" t="s">
        <v>66</v>
      </c>
      <c r="D909" s="9" t="s">
        <v>271</v>
      </c>
      <c r="E909" s="9" t="s">
        <v>32</v>
      </c>
      <c r="F909" s="8">
        <v>2031</v>
      </c>
      <c r="G909" s="11">
        <v>0.82391999999999999</v>
      </c>
      <c r="H909" s="11">
        <v>1.80928</v>
      </c>
      <c r="I909" s="11">
        <v>2.1579899999999999</v>
      </c>
      <c r="J909" s="11">
        <v>4.89466</v>
      </c>
      <c r="K909" s="11">
        <v>3.1701800000000002</v>
      </c>
      <c r="L909" s="11">
        <v>4.6104200000000004</v>
      </c>
      <c r="M909" s="11">
        <v>1.01172</v>
      </c>
      <c r="N909" s="11">
        <v>4.8702300000000003</v>
      </c>
      <c r="O909" s="11">
        <v>2.9281899999999998</v>
      </c>
      <c r="P909" s="11">
        <v>8.4559300000000004</v>
      </c>
      <c r="Q909" s="11">
        <v>4.3287300000000002</v>
      </c>
      <c r="R909" s="11">
        <v>4.0041500000000001</v>
      </c>
      <c r="S909" s="11">
        <v>1.5330299999999999</v>
      </c>
      <c r="T909" s="11">
        <v>44.598439999999997</v>
      </c>
      <c r="U909" s="11">
        <v>6.4529899999999998</v>
      </c>
      <c r="V909" s="11">
        <v>0</v>
      </c>
      <c r="W909" s="11">
        <v>0.47799999999999998</v>
      </c>
      <c r="X909" s="11">
        <v>6.9309900000000004</v>
      </c>
      <c r="Y909" s="11">
        <v>51.529429999999998</v>
      </c>
      <c r="Z909" s="11">
        <v>1.8425400000000001</v>
      </c>
      <c r="AA909" s="11">
        <v>5.5861900000000002</v>
      </c>
      <c r="AB909" s="11">
        <v>3.65327</v>
      </c>
      <c r="AC909" s="11">
        <v>11.082000000000001</v>
      </c>
      <c r="AD909" s="71">
        <f t="shared" ref="AD909:AD972" si="45">ROUND(T909-SUM(G909:S909),4)</f>
        <v>0</v>
      </c>
      <c r="AE909" s="71">
        <f t="shared" ref="AE909:AE972" si="46">ROUND(X909-SUM(U909:W909),4)</f>
        <v>0</v>
      </c>
      <c r="AF909" s="71">
        <f t="shared" ref="AF909:AF972" si="47">ROUND(AC909-SUM(Z909:AB909),4)</f>
        <v>0</v>
      </c>
      <c r="AG909" s="277" t="s">
        <v>908</v>
      </c>
      <c r="AH909" s="277" t="s">
        <v>550</v>
      </c>
      <c r="AI909" s="276" t="s">
        <v>551</v>
      </c>
      <c r="AJ909" s="276" t="s">
        <v>552</v>
      </c>
      <c r="AK909" s="276" t="s">
        <v>271</v>
      </c>
      <c r="AL909" s="277" t="s">
        <v>66</v>
      </c>
      <c r="AM909" s="276" t="s">
        <v>546</v>
      </c>
      <c r="AN909" s="276" t="s">
        <v>504</v>
      </c>
      <c r="AO909" s="277" t="s">
        <v>505</v>
      </c>
    </row>
    <row r="910" spans="1:41" ht="15" thickBot="1" x14ac:dyDescent="0.4">
      <c r="A910" s="8">
        <v>2025</v>
      </c>
      <c r="B910" s="9" t="s">
        <v>63</v>
      </c>
      <c r="C910" s="9" t="s">
        <v>66</v>
      </c>
      <c r="D910" s="9" t="s">
        <v>271</v>
      </c>
      <c r="E910" s="9" t="s">
        <v>32</v>
      </c>
      <c r="F910" s="8">
        <v>2032</v>
      </c>
      <c r="G910" s="11">
        <v>0.60723000000000005</v>
      </c>
      <c r="H910" s="11">
        <v>1.65778</v>
      </c>
      <c r="I910" s="11">
        <v>1.87452</v>
      </c>
      <c r="J910" s="11">
        <v>5.2106300000000001</v>
      </c>
      <c r="K910" s="11">
        <v>2.5392899999999998</v>
      </c>
      <c r="L910" s="11">
        <v>4.6311499999999999</v>
      </c>
      <c r="M910" s="11">
        <v>1.0755300000000001</v>
      </c>
      <c r="N910" s="11">
        <v>5.5619199999999998</v>
      </c>
      <c r="O910" s="11">
        <v>2.5830199999999999</v>
      </c>
      <c r="P910" s="11">
        <v>9.3176799999999993</v>
      </c>
      <c r="Q910" s="11">
        <v>4.4941599999999999</v>
      </c>
      <c r="R910" s="11">
        <v>3.8568899999999999</v>
      </c>
      <c r="S910" s="11">
        <v>1.62321</v>
      </c>
      <c r="T910" s="11">
        <v>45.03302</v>
      </c>
      <c r="U910" s="11">
        <v>6.0637100000000004</v>
      </c>
      <c r="V910" s="11">
        <v>0</v>
      </c>
      <c r="W910" s="11">
        <v>0.58982999999999997</v>
      </c>
      <c r="X910" s="11">
        <v>6.6535399999999996</v>
      </c>
      <c r="Y910" s="11">
        <v>51.68656</v>
      </c>
      <c r="Z910" s="11">
        <v>2.1747800000000002</v>
      </c>
      <c r="AA910" s="11">
        <v>6.4253999999999998</v>
      </c>
      <c r="AB910" s="11">
        <v>4.3213900000000001</v>
      </c>
      <c r="AC910" s="11">
        <v>12.921569999999999</v>
      </c>
      <c r="AD910" s="71">
        <f t="shared" si="45"/>
        <v>0</v>
      </c>
      <c r="AE910" s="71">
        <f t="shared" si="46"/>
        <v>0</v>
      </c>
      <c r="AF910" s="71">
        <f t="shared" si="47"/>
        <v>0</v>
      </c>
      <c r="AG910" s="277" t="s">
        <v>908</v>
      </c>
      <c r="AH910" s="277" t="s">
        <v>550</v>
      </c>
      <c r="AI910" s="276" t="s">
        <v>551</v>
      </c>
      <c r="AJ910" s="276" t="s">
        <v>552</v>
      </c>
      <c r="AK910" s="276" t="s">
        <v>271</v>
      </c>
      <c r="AL910" s="277" t="s">
        <v>66</v>
      </c>
      <c r="AM910" s="276" t="s">
        <v>546</v>
      </c>
      <c r="AN910" s="276" t="s">
        <v>504</v>
      </c>
      <c r="AO910" s="277" t="s">
        <v>505</v>
      </c>
    </row>
    <row r="911" spans="1:41" ht="15" thickBot="1" x14ac:dyDescent="0.4">
      <c r="A911" s="8">
        <v>2025</v>
      </c>
      <c r="B911" s="9" t="s">
        <v>63</v>
      </c>
      <c r="C911" s="9" t="s">
        <v>66</v>
      </c>
      <c r="D911" s="9" t="s">
        <v>271</v>
      </c>
      <c r="E911" s="9" t="s">
        <v>32</v>
      </c>
      <c r="F911" s="8">
        <v>2033</v>
      </c>
      <c r="G911" s="11">
        <v>0.80047999999999997</v>
      </c>
      <c r="H911" s="11">
        <v>2.4885299999999999</v>
      </c>
      <c r="I911" s="11">
        <v>2.2237800000000001</v>
      </c>
      <c r="J911" s="11">
        <v>5.72119</v>
      </c>
      <c r="K911" s="11">
        <v>3.0984400000000001</v>
      </c>
      <c r="L911" s="11">
        <v>4.7800399999999996</v>
      </c>
      <c r="M911" s="11">
        <v>0.76632</v>
      </c>
      <c r="N911" s="11">
        <v>5.4987399999999997</v>
      </c>
      <c r="O911" s="11">
        <v>2.91587</v>
      </c>
      <c r="P911" s="11">
        <v>8.8516200000000005</v>
      </c>
      <c r="Q911" s="11">
        <v>3.6991200000000002</v>
      </c>
      <c r="R911" s="11">
        <v>3.5165099999999998</v>
      </c>
      <c r="S911" s="11">
        <v>1.8272699999999999</v>
      </c>
      <c r="T911" s="11">
        <v>46.187910000000002</v>
      </c>
      <c r="U911" s="11">
        <v>6.3940900000000003</v>
      </c>
      <c r="V911" s="11">
        <v>0</v>
      </c>
      <c r="W911" s="11">
        <v>0.53434999999999999</v>
      </c>
      <c r="X911" s="11">
        <v>6.9284400000000002</v>
      </c>
      <c r="Y911" s="11">
        <v>53.116349999999997</v>
      </c>
      <c r="Z911" s="11">
        <v>2.0729099999999998</v>
      </c>
      <c r="AA911" s="11">
        <v>6.5372000000000003</v>
      </c>
      <c r="AB911" s="11">
        <v>4.6509</v>
      </c>
      <c r="AC911" s="11">
        <v>13.261010000000001</v>
      </c>
      <c r="AD911" s="71">
        <f t="shared" si="45"/>
        <v>0</v>
      </c>
      <c r="AE911" s="71">
        <f t="shared" si="46"/>
        <v>0</v>
      </c>
      <c r="AF911" s="71">
        <f t="shared" si="47"/>
        <v>0</v>
      </c>
      <c r="AG911" s="277" t="s">
        <v>908</v>
      </c>
      <c r="AH911" s="277" t="s">
        <v>550</v>
      </c>
      <c r="AI911" s="276" t="s">
        <v>551</v>
      </c>
      <c r="AJ911" s="276" t="s">
        <v>552</v>
      </c>
      <c r="AK911" s="276" t="s">
        <v>271</v>
      </c>
      <c r="AL911" s="277" t="s">
        <v>66</v>
      </c>
      <c r="AM911" s="276" t="s">
        <v>546</v>
      </c>
      <c r="AN911" s="276" t="s">
        <v>504</v>
      </c>
      <c r="AO911" s="277" t="s">
        <v>505</v>
      </c>
    </row>
    <row r="912" spans="1:41" ht="15" thickBot="1" x14ac:dyDescent="0.4">
      <c r="A912" s="8">
        <v>2025</v>
      </c>
      <c r="B912" s="9" t="s">
        <v>63</v>
      </c>
      <c r="C912" s="9" t="s">
        <v>66</v>
      </c>
      <c r="D912" s="9" t="s">
        <v>271</v>
      </c>
      <c r="E912" s="9" t="s">
        <v>32</v>
      </c>
      <c r="F912" s="8">
        <v>2034</v>
      </c>
      <c r="G912" s="11">
        <v>0.96997999999999995</v>
      </c>
      <c r="H912" s="11">
        <v>2.4298600000000001</v>
      </c>
      <c r="I912" s="11">
        <v>2.8293900000000001</v>
      </c>
      <c r="J912" s="11">
        <v>6.3364099999999999</v>
      </c>
      <c r="K912" s="11">
        <v>3.18303</v>
      </c>
      <c r="L912" s="11">
        <v>4.3624799999999997</v>
      </c>
      <c r="M912" s="11">
        <v>1.11616</v>
      </c>
      <c r="N912" s="11">
        <v>4.3486500000000001</v>
      </c>
      <c r="O912" s="11">
        <v>3.1140300000000001</v>
      </c>
      <c r="P912" s="11">
        <v>7.4040400000000002</v>
      </c>
      <c r="Q912" s="11">
        <v>4.3152499999999998</v>
      </c>
      <c r="R912" s="11">
        <v>3.1885599999999998</v>
      </c>
      <c r="S912" s="11">
        <v>2.3034599999999998</v>
      </c>
      <c r="T912" s="11">
        <v>45.901299999999999</v>
      </c>
      <c r="U912" s="11">
        <v>6.7729999999999997</v>
      </c>
      <c r="V912" s="11">
        <v>0</v>
      </c>
      <c r="W912" s="11">
        <v>0.56545999999999996</v>
      </c>
      <c r="X912" s="11">
        <v>7.3384600000000004</v>
      </c>
      <c r="Y912" s="11">
        <v>53.239759999999997</v>
      </c>
      <c r="Z912" s="11">
        <v>1.95326</v>
      </c>
      <c r="AA912" s="11">
        <v>8.2371400000000001</v>
      </c>
      <c r="AB912" s="11">
        <v>4.9482299999999997</v>
      </c>
      <c r="AC912" s="11">
        <v>15.138629999999999</v>
      </c>
      <c r="AD912" s="71">
        <f t="shared" si="45"/>
        <v>0</v>
      </c>
      <c r="AE912" s="71">
        <f t="shared" si="46"/>
        <v>0</v>
      </c>
      <c r="AF912" s="71">
        <f t="shared" si="47"/>
        <v>0</v>
      </c>
      <c r="AG912" s="277" t="s">
        <v>908</v>
      </c>
      <c r="AH912" s="277" t="s">
        <v>550</v>
      </c>
      <c r="AI912" s="276" t="s">
        <v>551</v>
      </c>
      <c r="AJ912" s="276" t="s">
        <v>552</v>
      </c>
      <c r="AK912" s="276" t="s">
        <v>271</v>
      </c>
      <c r="AL912" s="277" t="s">
        <v>66</v>
      </c>
      <c r="AM912" s="276" t="s">
        <v>546</v>
      </c>
      <c r="AN912" s="276" t="s">
        <v>504</v>
      </c>
      <c r="AO912" s="277" t="s">
        <v>505</v>
      </c>
    </row>
    <row r="913" spans="1:41" ht="15" thickBot="1" x14ac:dyDescent="0.4">
      <c r="A913" s="8">
        <v>2025</v>
      </c>
      <c r="B913" s="9" t="s">
        <v>63</v>
      </c>
      <c r="C913" s="9" t="s">
        <v>66</v>
      </c>
      <c r="D913" s="9" t="s">
        <v>271</v>
      </c>
      <c r="E913" s="9" t="s">
        <v>32</v>
      </c>
      <c r="F913" s="8">
        <v>2035</v>
      </c>
      <c r="G913" s="11">
        <v>1.3015000000000001</v>
      </c>
      <c r="H913" s="11">
        <v>2.4435799999999999</v>
      </c>
      <c r="I913" s="11">
        <v>3.14594</v>
      </c>
      <c r="J913" s="11">
        <v>7.0842599999999996</v>
      </c>
      <c r="K913" s="11">
        <v>2.5137299999999998</v>
      </c>
      <c r="L913" s="11">
        <v>5.7293599999999998</v>
      </c>
      <c r="M913" s="11">
        <v>1.0184500000000001</v>
      </c>
      <c r="N913" s="11">
        <v>5.0952000000000002</v>
      </c>
      <c r="O913" s="11">
        <v>2.6316299999999999</v>
      </c>
      <c r="P913" s="11">
        <v>7.7972000000000001</v>
      </c>
      <c r="Q913" s="11">
        <v>3.7028699999999999</v>
      </c>
      <c r="R913" s="11">
        <v>3.7081</v>
      </c>
      <c r="S913" s="11">
        <v>2.2115100000000001</v>
      </c>
      <c r="T913" s="11">
        <v>48.383330000000001</v>
      </c>
      <c r="U913" s="11">
        <v>5.95702</v>
      </c>
      <c r="V913" s="11">
        <v>0</v>
      </c>
      <c r="W913" s="11">
        <v>0.31672</v>
      </c>
      <c r="X913" s="11">
        <v>6.2737499999999997</v>
      </c>
      <c r="Y913" s="11">
        <v>54.657069999999997</v>
      </c>
      <c r="Z913" s="11">
        <v>1.9368099999999999</v>
      </c>
      <c r="AA913" s="11">
        <v>9.3641299999999994</v>
      </c>
      <c r="AB913" s="11">
        <v>4.5970599999999999</v>
      </c>
      <c r="AC913" s="11">
        <v>15.898009999999999</v>
      </c>
      <c r="AD913" s="71">
        <f t="shared" si="45"/>
        <v>0</v>
      </c>
      <c r="AE913" s="71">
        <f t="shared" si="46"/>
        <v>0</v>
      </c>
      <c r="AF913" s="71">
        <f t="shared" si="47"/>
        <v>0</v>
      </c>
      <c r="AG913" s="277" t="s">
        <v>908</v>
      </c>
      <c r="AH913" s="277" t="s">
        <v>550</v>
      </c>
      <c r="AI913" s="276" t="s">
        <v>551</v>
      </c>
      <c r="AJ913" s="276" t="s">
        <v>552</v>
      </c>
      <c r="AK913" s="276" t="s">
        <v>271</v>
      </c>
      <c r="AL913" s="277" t="s">
        <v>66</v>
      </c>
      <c r="AM913" s="276" t="s">
        <v>546</v>
      </c>
      <c r="AN913" s="276" t="s">
        <v>504</v>
      </c>
      <c r="AO913" s="277" t="s">
        <v>505</v>
      </c>
    </row>
    <row r="914" spans="1:41" ht="23.5" thickBot="1" x14ac:dyDescent="0.4">
      <c r="A914" s="8">
        <v>2025</v>
      </c>
      <c r="B914" s="9" t="s">
        <v>63</v>
      </c>
      <c r="C914" s="9" t="s">
        <v>67</v>
      </c>
      <c r="D914" s="9" t="s">
        <v>272</v>
      </c>
      <c r="E914" s="97" t="s">
        <v>29</v>
      </c>
      <c r="F914" s="8">
        <v>2025</v>
      </c>
      <c r="G914" s="10">
        <v>0</v>
      </c>
      <c r="H914" s="10">
        <v>30</v>
      </c>
      <c r="I914" s="10">
        <v>58</v>
      </c>
      <c r="J914" s="10">
        <v>30</v>
      </c>
      <c r="K914" s="10">
        <v>14</v>
      </c>
      <c r="L914" s="10">
        <v>51</v>
      </c>
      <c r="M914" s="10">
        <v>0</v>
      </c>
      <c r="N914" s="10">
        <v>12</v>
      </c>
      <c r="O914" s="10">
        <v>24</v>
      </c>
      <c r="P914" s="10">
        <v>48</v>
      </c>
      <c r="Q914" s="10">
        <v>87</v>
      </c>
      <c r="R914" s="10">
        <v>26</v>
      </c>
      <c r="S914" s="10">
        <v>15</v>
      </c>
      <c r="T914" s="10">
        <v>395</v>
      </c>
      <c r="U914" s="10">
        <v>0</v>
      </c>
      <c r="V914" s="10">
        <v>0</v>
      </c>
      <c r="W914" s="10">
        <v>0</v>
      </c>
      <c r="X914" s="10">
        <v>0</v>
      </c>
      <c r="Y914" s="10">
        <v>395</v>
      </c>
      <c r="Z914" s="10">
        <v>23</v>
      </c>
      <c r="AA914" s="10">
        <v>58</v>
      </c>
      <c r="AB914" s="10">
        <v>64</v>
      </c>
      <c r="AC914" s="10">
        <v>145</v>
      </c>
      <c r="AD914" s="71">
        <f t="shared" si="45"/>
        <v>0</v>
      </c>
      <c r="AE914" s="71">
        <f t="shared" si="46"/>
        <v>0</v>
      </c>
      <c r="AF914" s="71">
        <f t="shared" si="47"/>
        <v>0</v>
      </c>
      <c r="AG914" s="277" t="s">
        <v>905</v>
      </c>
      <c r="AH914" s="277" t="s">
        <v>553</v>
      </c>
      <c r="AI914" s="276" t="s">
        <v>554</v>
      </c>
      <c r="AJ914" s="276" t="s">
        <v>555</v>
      </c>
      <c r="AK914" s="276" t="s">
        <v>272</v>
      </c>
      <c r="AL914" s="277" t="s">
        <v>67</v>
      </c>
      <c r="AM914" s="276" t="s">
        <v>546</v>
      </c>
      <c r="AN914" s="276" t="s">
        <v>504</v>
      </c>
      <c r="AO914" s="277" t="s">
        <v>505</v>
      </c>
    </row>
    <row r="915" spans="1:41" ht="15" thickBot="1" x14ac:dyDescent="0.4">
      <c r="A915" s="8">
        <v>2025</v>
      </c>
      <c r="B915" s="9" t="s">
        <v>63</v>
      </c>
      <c r="C915" s="9" t="s">
        <v>67</v>
      </c>
      <c r="D915" s="9" t="s">
        <v>272</v>
      </c>
      <c r="E915" s="9" t="s">
        <v>30</v>
      </c>
      <c r="F915" s="8">
        <v>2025</v>
      </c>
      <c r="G915" s="11">
        <v>0</v>
      </c>
      <c r="H915" s="11">
        <v>0.10503999999999999</v>
      </c>
      <c r="I915" s="11">
        <v>0.18457999999999999</v>
      </c>
      <c r="J915" s="11">
        <v>9.4039999999999999E-2</v>
      </c>
      <c r="K915" s="11">
        <v>4.8719999999999999E-2</v>
      </c>
      <c r="L915" s="11">
        <v>0.16755</v>
      </c>
      <c r="M915" s="11">
        <v>0</v>
      </c>
      <c r="N915" s="11">
        <v>4.1160000000000002E-2</v>
      </c>
      <c r="O915" s="11">
        <v>7.5490000000000002E-2</v>
      </c>
      <c r="P915" s="11">
        <v>0.17213999999999999</v>
      </c>
      <c r="Q915" s="11">
        <v>0.29837999999999998</v>
      </c>
      <c r="R915" s="11">
        <v>8.677E-2</v>
      </c>
      <c r="S915" s="11">
        <v>5.287E-2</v>
      </c>
      <c r="T915" s="11">
        <v>1.3267199999999999</v>
      </c>
      <c r="U915" s="11">
        <v>0</v>
      </c>
      <c r="V915" s="11">
        <v>0</v>
      </c>
      <c r="W915" s="11">
        <v>0</v>
      </c>
      <c r="X915" s="11">
        <v>0</v>
      </c>
      <c r="Y915" s="11">
        <v>1.3267199999999999</v>
      </c>
      <c r="Z915" s="11">
        <v>1.4670000000000001E-2</v>
      </c>
      <c r="AA915" s="11">
        <v>4.1570000000000003E-2</v>
      </c>
      <c r="AB915" s="11">
        <v>5.67E-2</v>
      </c>
      <c r="AC915" s="11">
        <v>0.11294</v>
      </c>
      <c r="AD915" s="71">
        <f t="shared" si="45"/>
        <v>0</v>
      </c>
      <c r="AE915" s="71">
        <f t="shared" si="46"/>
        <v>0</v>
      </c>
      <c r="AF915" s="71">
        <f t="shared" si="47"/>
        <v>0</v>
      </c>
      <c r="AG915" s="277" t="s">
        <v>906</v>
      </c>
      <c r="AH915" s="277" t="s">
        <v>553</v>
      </c>
      <c r="AI915" s="276" t="s">
        <v>554</v>
      </c>
      <c r="AJ915" s="276" t="s">
        <v>555</v>
      </c>
      <c r="AK915" s="276" t="s">
        <v>272</v>
      </c>
      <c r="AL915" s="277" t="s">
        <v>67</v>
      </c>
      <c r="AM915" s="276" t="s">
        <v>546</v>
      </c>
      <c r="AN915" s="276" t="s">
        <v>504</v>
      </c>
      <c r="AO915" s="277" t="s">
        <v>505</v>
      </c>
    </row>
    <row r="916" spans="1:41" ht="15" thickBot="1" x14ac:dyDescent="0.4">
      <c r="A916" s="8">
        <v>2025</v>
      </c>
      <c r="B916" s="9" t="s">
        <v>63</v>
      </c>
      <c r="C916" s="9" t="s">
        <v>67</v>
      </c>
      <c r="D916" s="9" t="s">
        <v>272</v>
      </c>
      <c r="E916" s="9" t="s">
        <v>30</v>
      </c>
      <c r="F916" s="8">
        <v>2026</v>
      </c>
      <c r="G916" s="11">
        <v>0</v>
      </c>
      <c r="H916" s="11">
        <v>0.10765</v>
      </c>
      <c r="I916" s="11">
        <v>0.19095999999999999</v>
      </c>
      <c r="J916" s="11">
        <v>9.3520000000000006E-2</v>
      </c>
      <c r="K916" s="11">
        <v>4.9799999999999997E-2</v>
      </c>
      <c r="L916" s="11">
        <v>0.17013</v>
      </c>
      <c r="M916" s="11">
        <v>0</v>
      </c>
      <c r="N916" s="11">
        <v>4.1259999999999998E-2</v>
      </c>
      <c r="O916" s="11">
        <v>7.3120000000000004E-2</v>
      </c>
      <c r="P916" s="11">
        <v>0.17121</v>
      </c>
      <c r="Q916" s="11">
        <v>0.30329</v>
      </c>
      <c r="R916" s="11">
        <v>8.5180000000000006E-2</v>
      </c>
      <c r="S916" s="11">
        <v>5.2949999999999997E-2</v>
      </c>
      <c r="T916" s="11">
        <v>1.33907</v>
      </c>
      <c r="U916" s="11">
        <v>0</v>
      </c>
      <c r="V916" s="11">
        <v>0</v>
      </c>
      <c r="W916" s="11">
        <v>0</v>
      </c>
      <c r="X916" s="11">
        <v>0</v>
      </c>
      <c r="Y916" s="11">
        <v>1.33907</v>
      </c>
      <c r="Z916" s="11">
        <v>1.678E-2</v>
      </c>
      <c r="AA916" s="11">
        <v>4.5629999999999997E-2</v>
      </c>
      <c r="AB916" s="11">
        <v>5.8229999999999997E-2</v>
      </c>
      <c r="AC916" s="11">
        <v>0.12064</v>
      </c>
      <c r="AD916" s="71">
        <f t="shared" si="45"/>
        <v>0</v>
      </c>
      <c r="AE916" s="71">
        <f t="shared" si="46"/>
        <v>0</v>
      </c>
      <c r="AF916" s="71">
        <f t="shared" si="47"/>
        <v>0</v>
      </c>
      <c r="AG916" s="277" t="s">
        <v>906</v>
      </c>
      <c r="AH916" s="277" t="s">
        <v>553</v>
      </c>
      <c r="AI916" s="276" t="s">
        <v>554</v>
      </c>
      <c r="AJ916" s="276" t="s">
        <v>555</v>
      </c>
      <c r="AK916" s="276" t="s">
        <v>272</v>
      </c>
      <c r="AL916" s="277" t="s">
        <v>67</v>
      </c>
      <c r="AM916" s="276" t="s">
        <v>546</v>
      </c>
      <c r="AN916" s="276" t="s">
        <v>504</v>
      </c>
      <c r="AO916" s="277" t="s">
        <v>505</v>
      </c>
    </row>
    <row r="917" spans="1:41" ht="15" thickBot="1" x14ac:dyDescent="0.4">
      <c r="A917" s="8">
        <v>2025</v>
      </c>
      <c r="B917" s="9" t="s">
        <v>63</v>
      </c>
      <c r="C917" s="9" t="s">
        <v>67</v>
      </c>
      <c r="D917" s="9" t="s">
        <v>272</v>
      </c>
      <c r="E917" s="9" t="s">
        <v>30</v>
      </c>
      <c r="F917" s="8">
        <v>2027</v>
      </c>
      <c r="G917" s="11">
        <v>0</v>
      </c>
      <c r="H917" s="11">
        <v>0.10824</v>
      </c>
      <c r="I917" s="11">
        <v>0.19134000000000001</v>
      </c>
      <c r="J917" s="11">
        <v>9.3399999999999997E-2</v>
      </c>
      <c r="K917" s="11">
        <v>5.151E-2</v>
      </c>
      <c r="L917" s="11">
        <v>0.17177000000000001</v>
      </c>
      <c r="M917" s="11">
        <v>0</v>
      </c>
      <c r="N917" s="11">
        <v>4.1590000000000002E-2</v>
      </c>
      <c r="O917" s="11">
        <v>7.1580000000000005E-2</v>
      </c>
      <c r="P917" s="11">
        <v>0.16919999999999999</v>
      </c>
      <c r="Q917" s="11">
        <v>0.30070000000000002</v>
      </c>
      <c r="R917" s="11">
        <v>8.3549999999999999E-2</v>
      </c>
      <c r="S917" s="11">
        <v>5.2179999999999997E-2</v>
      </c>
      <c r="T917" s="11">
        <v>1.3350500000000001</v>
      </c>
      <c r="U917" s="11">
        <v>0</v>
      </c>
      <c r="V917" s="11">
        <v>0</v>
      </c>
      <c r="W917" s="11">
        <v>0</v>
      </c>
      <c r="X917" s="11">
        <v>0</v>
      </c>
      <c r="Y917" s="11">
        <v>1.3350500000000001</v>
      </c>
      <c r="Z917" s="11">
        <v>1.541E-2</v>
      </c>
      <c r="AA917" s="11">
        <v>5.2130000000000003E-2</v>
      </c>
      <c r="AB917" s="11">
        <v>5.9229999999999998E-2</v>
      </c>
      <c r="AC917" s="11">
        <v>0.12678</v>
      </c>
      <c r="AD917" s="71">
        <f t="shared" si="45"/>
        <v>0</v>
      </c>
      <c r="AE917" s="71">
        <f t="shared" si="46"/>
        <v>0</v>
      </c>
      <c r="AF917" s="71">
        <f t="shared" si="47"/>
        <v>0</v>
      </c>
      <c r="AG917" s="277" t="s">
        <v>906</v>
      </c>
      <c r="AH917" s="277" t="s">
        <v>553</v>
      </c>
      <c r="AI917" s="276" t="s">
        <v>554</v>
      </c>
      <c r="AJ917" s="276" t="s">
        <v>555</v>
      </c>
      <c r="AK917" s="276" t="s">
        <v>272</v>
      </c>
      <c r="AL917" s="277" t="s">
        <v>67</v>
      </c>
      <c r="AM917" s="276" t="s">
        <v>546</v>
      </c>
      <c r="AN917" s="276" t="s">
        <v>504</v>
      </c>
      <c r="AO917" s="277" t="s">
        <v>505</v>
      </c>
    </row>
    <row r="918" spans="1:41" ht="15" thickBot="1" x14ac:dyDescent="0.4">
      <c r="A918" s="8">
        <v>2025</v>
      </c>
      <c r="B918" s="9" t="s">
        <v>63</v>
      </c>
      <c r="C918" s="9" t="s">
        <v>67</v>
      </c>
      <c r="D918" s="9" t="s">
        <v>272</v>
      </c>
      <c r="E918" s="9" t="s">
        <v>30</v>
      </c>
      <c r="F918" s="8">
        <v>2028</v>
      </c>
      <c r="G918" s="11">
        <v>0</v>
      </c>
      <c r="H918" s="11">
        <v>0.10997</v>
      </c>
      <c r="I918" s="11">
        <v>0.19166</v>
      </c>
      <c r="J918" s="11">
        <v>9.3990000000000004E-2</v>
      </c>
      <c r="K918" s="11">
        <v>5.3019999999999998E-2</v>
      </c>
      <c r="L918" s="11">
        <v>0.17119999999999999</v>
      </c>
      <c r="M918" s="11">
        <v>0</v>
      </c>
      <c r="N918" s="11">
        <v>4.1599999999999998E-2</v>
      </c>
      <c r="O918" s="11">
        <v>6.9169999999999995E-2</v>
      </c>
      <c r="P918" s="11">
        <v>0.16849</v>
      </c>
      <c r="Q918" s="11">
        <v>0.29826999999999998</v>
      </c>
      <c r="R918" s="11">
        <v>7.9880000000000007E-2</v>
      </c>
      <c r="S918" s="11">
        <v>5.1330000000000001E-2</v>
      </c>
      <c r="T918" s="11">
        <v>1.3285899999999999</v>
      </c>
      <c r="U918" s="11">
        <v>0</v>
      </c>
      <c r="V918" s="11">
        <v>0</v>
      </c>
      <c r="W918" s="11">
        <v>0</v>
      </c>
      <c r="X918" s="11">
        <v>0</v>
      </c>
      <c r="Y918" s="11">
        <v>1.3285899999999999</v>
      </c>
      <c r="Z918" s="11">
        <v>1.5259999999999999E-2</v>
      </c>
      <c r="AA918" s="11">
        <v>5.176E-2</v>
      </c>
      <c r="AB918" s="11">
        <v>5.8310000000000001E-2</v>
      </c>
      <c r="AC918" s="11">
        <v>0.12533</v>
      </c>
      <c r="AD918" s="71">
        <f t="shared" si="45"/>
        <v>0</v>
      </c>
      <c r="AE918" s="71">
        <f t="shared" si="46"/>
        <v>0</v>
      </c>
      <c r="AF918" s="71">
        <f t="shared" si="47"/>
        <v>0</v>
      </c>
      <c r="AG918" s="277" t="s">
        <v>906</v>
      </c>
      <c r="AH918" s="277" t="s">
        <v>553</v>
      </c>
      <c r="AI918" s="276" t="s">
        <v>554</v>
      </c>
      <c r="AJ918" s="276" t="s">
        <v>555</v>
      </c>
      <c r="AK918" s="276" t="s">
        <v>272</v>
      </c>
      <c r="AL918" s="277" t="s">
        <v>67</v>
      </c>
      <c r="AM918" s="276" t="s">
        <v>546</v>
      </c>
      <c r="AN918" s="276" t="s">
        <v>504</v>
      </c>
      <c r="AO918" s="277" t="s">
        <v>505</v>
      </c>
    </row>
    <row r="919" spans="1:41" ht="15" thickBot="1" x14ac:dyDescent="0.4">
      <c r="A919" s="8">
        <v>2025</v>
      </c>
      <c r="B919" s="9" t="s">
        <v>63</v>
      </c>
      <c r="C919" s="9" t="s">
        <v>67</v>
      </c>
      <c r="D919" s="9" t="s">
        <v>272</v>
      </c>
      <c r="E919" s="9" t="s">
        <v>30</v>
      </c>
      <c r="F919" s="8">
        <v>2029</v>
      </c>
      <c r="G919" s="11">
        <v>0</v>
      </c>
      <c r="H919" s="11">
        <v>0.11531</v>
      </c>
      <c r="I919" s="11">
        <v>0.19241</v>
      </c>
      <c r="J919" s="11">
        <v>9.5820000000000002E-2</v>
      </c>
      <c r="K919" s="11">
        <v>5.4559999999999997E-2</v>
      </c>
      <c r="L919" s="11">
        <v>0.17047000000000001</v>
      </c>
      <c r="M919" s="11">
        <v>0</v>
      </c>
      <c r="N919" s="11">
        <v>4.138E-2</v>
      </c>
      <c r="O919" s="11">
        <v>6.7220000000000002E-2</v>
      </c>
      <c r="P919" s="11">
        <v>0.16997000000000001</v>
      </c>
      <c r="Q919" s="11">
        <v>0.29885</v>
      </c>
      <c r="R919" s="11">
        <v>7.5929999999999997E-2</v>
      </c>
      <c r="S919" s="11">
        <v>5.1159999999999997E-2</v>
      </c>
      <c r="T919" s="11">
        <v>1.3330599999999999</v>
      </c>
      <c r="U919" s="11">
        <v>0</v>
      </c>
      <c r="V919" s="11">
        <v>0</v>
      </c>
      <c r="W919" s="11">
        <v>0</v>
      </c>
      <c r="X919" s="11">
        <v>0</v>
      </c>
      <c r="Y919" s="11">
        <v>1.3330599999999999</v>
      </c>
      <c r="Z919" s="11">
        <v>1.494E-2</v>
      </c>
      <c r="AA919" s="11">
        <v>5.4269999999999999E-2</v>
      </c>
      <c r="AB919" s="11">
        <v>5.5399999999999998E-2</v>
      </c>
      <c r="AC919" s="11">
        <v>0.12461</v>
      </c>
      <c r="AD919" s="71">
        <f t="shared" si="45"/>
        <v>0</v>
      </c>
      <c r="AE919" s="71">
        <f t="shared" si="46"/>
        <v>0</v>
      </c>
      <c r="AF919" s="71">
        <f t="shared" si="47"/>
        <v>0</v>
      </c>
      <c r="AG919" s="277" t="s">
        <v>906</v>
      </c>
      <c r="AH919" s="277" t="s">
        <v>553</v>
      </c>
      <c r="AI919" s="276" t="s">
        <v>554</v>
      </c>
      <c r="AJ919" s="276" t="s">
        <v>555</v>
      </c>
      <c r="AK919" s="276" t="s">
        <v>272</v>
      </c>
      <c r="AL919" s="277" t="s">
        <v>67</v>
      </c>
      <c r="AM919" s="276" t="s">
        <v>546</v>
      </c>
      <c r="AN919" s="276" t="s">
        <v>504</v>
      </c>
      <c r="AO919" s="277" t="s">
        <v>505</v>
      </c>
    </row>
    <row r="920" spans="1:41" ht="15" thickBot="1" x14ac:dyDescent="0.4">
      <c r="A920" s="8">
        <v>2025</v>
      </c>
      <c r="B920" s="9" t="s">
        <v>63</v>
      </c>
      <c r="C920" s="9" t="s">
        <v>67</v>
      </c>
      <c r="D920" s="9" t="s">
        <v>272</v>
      </c>
      <c r="E920" s="9" t="s">
        <v>30</v>
      </c>
      <c r="F920" s="8">
        <v>2030</v>
      </c>
      <c r="G920" s="11">
        <v>0</v>
      </c>
      <c r="H920" s="11">
        <v>0.1174</v>
      </c>
      <c r="I920" s="11">
        <v>0.19409000000000001</v>
      </c>
      <c r="J920" s="11">
        <v>9.8320000000000005E-2</v>
      </c>
      <c r="K920" s="11">
        <v>5.6160000000000002E-2</v>
      </c>
      <c r="L920" s="11">
        <v>0.16994000000000001</v>
      </c>
      <c r="M920" s="11">
        <v>0</v>
      </c>
      <c r="N920" s="11">
        <v>4.0899999999999999E-2</v>
      </c>
      <c r="O920" s="11">
        <v>6.2059999999999997E-2</v>
      </c>
      <c r="P920" s="11">
        <v>0.16783999999999999</v>
      </c>
      <c r="Q920" s="11">
        <v>0.29219000000000001</v>
      </c>
      <c r="R920" s="11">
        <v>7.4429999999999996E-2</v>
      </c>
      <c r="S920" s="11">
        <v>5.0410000000000003E-2</v>
      </c>
      <c r="T920" s="11">
        <v>1.32375</v>
      </c>
      <c r="U920" s="11">
        <v>0</v>
      </c>
      <c r="V920" s="11">
        <v>0</v>
      </c>
      <c r="W920" s="11">
        <v>0</v>
      </c>
      <c r="X920" s="11">
        <v>0</v>
      </c>
      <c r="Y920" s="11">
        <v>1.32375</v>
      </c>
      <c r="Z920" s="11">
        <v>1.6279999999999999E-2</v>
      </c>
      <c r="AA920" s="11">
        <v>5.2580000000000002E-2</v>
      </c>
      <c r="AB920" s="11">
        <v>5.636E-2</v>
      </c>
      <c r="AC920" s="11">
        <v>0.12522</v>
      </c>
      <c r="AD920" s="71">
        <f t="shared" si="45"/>
        <v>0</v>
      </c>
      <c r="AE920" s="71">
        <f t="shared" si="46"/>
        <v>0</v>
      </c>
      <c r="AF920" s="71">
        <f t="shared" si="47"/>
        <v>0</v>
      </c>
      <c r="AG920" s="277" t="s">
        <v>906</v>
      </c>
      <c r="AH920" s="277" t="s">
        <v>553</v>
      </c>
      <c r="AI920" s="276" t="s">
        <v>554</v>
      </c>
      <c r="AJ920" s="276" t="s">
        <v>555</v>
      </c>
      <c r="AK920" s="276" t="s">
        <v>272</v>
      </c>
      <c r="AL920" s="277" t="s">
        <v>67</v>
      </c>
      <c r="AM920" s="276" t="s">
        <v>546</v>
      </c>
      <c r="AN920" s="276" t="s">
        <v>504</v>
      </c>
      <c r="AO920" s="277" t="s">
        <v>505</v>
      </c>
    </row>
    <row r="921" spans="1:41" ht="15" thickBot="1" x14ac:dyDescent="0.4">
      <c r="A921" s="8">
        <v>2025</v>
      </c>
      <c r="B921" s="9" t="s">
        <v>63</v>
      </c>
      <c r="C921" s="9" t="s">
        <v>67</v>
      </c>
      <c r="D921" s="9" t="s">
        <v>272</v>
      </c>
      <c r="E921" s="9" t="s">
        <v>30</v>
      </c>
      <c r="F921" s="8">
        <v>2031</v>
      </c>
      <c r="G921" s="11">
        <v>0</v>
      </c>
      <c r="H921" s="11">
        <v>0.12156</v>
      </c>
      <c r="I921" s="11">
        <v>0.19763</v>
      </c>
      <c r="J921" s="11">
        <v>0.10004</v>
      </c>
      <c r="K921" s="11">
        <v>5.7680000000000002E-2</v>
      </c>
      <c r="L921" s="11">
        <v>0.16463</v>
      </c>
      <c r="M921" s="11">
        <v>0</v>
      </c>
      <c r="N921" s="11">
        <v>4.0489999999999998E-2</v>
      </c>
      <c r="O921" s="11">
        <v>5.9130000000000002E-2</v>
      </c>
      <c r="P921" s="11">
        <v>0.1666</v>
      </c>
      <c r="Q921" s="11">
        <v>0.29208000000000001</v>
      </c>
      <c r="R921" s="11">
        <v>7.1419999999999997E-2</v>
      </c>
      <c r="S921" s="11">
        <v>4.9180000000000001E-2</v>
      </c>
      <c r="T921" s="11">
        <v>1.3204499999999999</v>
      </c>
      <c r="U921" s="11">
        <v>0</v>
      </c>
      <c r="V921" s="11">
        <v>0</v>
      </c>
      <c r="W921" s="11">
        <v>0</v>
      </c>
      <c r="X921" s="11">
        <v>0</v>
      </c>
      <c r="Y921" s="11">
        <v>1.3204499999999999</v>
      </c>
      <c r="Z921" s="11">
        <v>1.6820000000000002E-2</v>
      </c>
      <c r="AA921" s="11">
        <v>5.4080000000000003E-2</v>
      </c>
      <c r="AB921" s="11">
        <v>5.176E-2</v>
      </c>
      <c r="AC921" s="11">
        <v>0.12266000000000001</v>
      </c>
      <c r="AD921" s="71">
        <f t="shared" si="45"/>
        <v>0</v>
      </c>
      <c r="AE921" s="71">
        <f t="shared" si="46"/>
        <v>0</v>
      </c>
      <c r="AF921" s="71">
        <f t="shared" si="47"/>
        <v>0</v>
      </c>
      <c r="AG921" s="277" t="s">
        <v>906</v>
      </c>
      <c r="AH921" s="277" t="s">
        <v>553</v>
      </c>
      <c r="AI921" s="276" t="s">
        <v>554</v>
      </c>
      <c r="AJ921" s="276" t="s">
        <v>555</v>
      </c>
      <c r="AK921" s="276" t="s">
        <v>272</v>
      </c>
      <c r="AL921" s="277" t="s">
        <v>67</v>
      </c>
      <c r="AM921" s="276" t="s">
        <v>546</v>
      </c>
      <c r="AN921" s="276" t="s">
        <v>504</v>
      </c>
      <c r="AO921" s="277" t="s">
        <v>505</v>
      </c>
    </row>
    <row r="922" spans="1:41" ht="15" thickBot="1" x14ac:dyDescent="0.4">
      <c r="A922" s="8">
        <v>2025</v>
      </c>
      <c r="B922" s="9" t="s">
        <v>63</v>
      </c>
      <c r="C922" s="9" t="s">
        <v>67</v>
      </c>
      <c r="D922" s="9" t="s">
        <v>272</v>
      </c>
      <c r="E922" s="9" t="s">
        <v>30</v>
      </c>
      <c r="F922" s="8">
        <v>2032</v>
      </c>
      <c r="G922" s="11">
        <v>0</v>
      </c>
      <c r="H922" s="11">
        <v>0.12257</v>
      </c>
      <c r="I922" s="11">
        <v>0.20036999999999999</v>
      </c>
      <c r="J922" s="11">
        <v>0.10252</v>
      </c>
      <c r="K922" s="11">
        <v>5.6559999999999999E-2</v>
      </c>
      <c r="L922" s="11">
        <v>0.16800999999999999</v>
      </c>
      <c r="M922" s="11">
        <v>0</v>
      </c>
      <c r="N922" s="11">
        <v>4.0059999999999998E-2</v>
      </c>
      <c r="O922" s="11">
        <v>5.7070000000000003E-2</v>
      </c>
      <c r="P922" s="11">
        <v>0.16635</v>
      </c>
      <c r="Q922" s="11">
        <v>0.28173999999999999</v>
      </c>
      <c r="R922" s="11">
        <v>7.1459999999999996E-2</v>
      </c>
      <c r="S922" s="11">
        <v>4.929E-2</v>
      </c>
      <c r="T922" s="11">
        <v>1.31599</v>
      </c>
      <c r="U922" s="11">
        <v>0</v>
      </c>
      <c r="V922" s="11">
        <v>0</v>
      </c>
      <c r="W922" s="11">
        <v>0</v>
      </c>
      <c r="X922" s="11">
        <v>0</v>
      </c>
      <c r="Y922" s="11">
        <v>1.31599</v>
      </c>
      <c r="Z922" s="11">
        <v>1.712E-2</v>
      </c>
      <c r="AA922" s="11">
        <v>5.7489999999999999E-2</v>
      </c>
      <c r="AB922" s="11">
        <v>4.9410000000000003E-2</v>
      </c>
      <c r="AC922" s="11">
        <v>0.12402000000000001</v>
      </c>
      <c r="AD922" s="71">
        <f t="shared" si="45"/>
        <v>0</v>
      </c>
      <c r="AE922" s="71">
        <f t="shared" si="46"/>
        <v>0</v>
      </c>
      <c r="AF922" s="71">
        <f t="shared" si="47"/>
        <v>0</v>
      </c>
      <c r="AG922" s="277" t="s">
        <v>906</v>
      </c>
      <c r="AH922" s="277" t="s">
        <v>553</v>
      </c>
      <c r="AI922" s="276" t="s">
        <v>554</v>
      </c>
      <c r="AJ922" s="276" t="s">
        <v>555</v>
      </c>
      <c r="AK922" s="276" t="s">
        <v>272</v>
      </c>
      <c r="AL922" s="277" t="s">
        <v>67</v>
      </c>
      <c r="AM922" s="276" t="s">
        <v>546</v>
      </c>
      <c r="AN922" s="276" t="s">
        <v>504</v>
      </c>
      <c r="AO922" s="277" t="s">
        <v>505</v>
      </c>
    </row>
    <row r="923" spans="1:41" ht="15" thickBot="1" x14ac:dyDescent="0.4">
      <c r="A923" s="8">
        <v>2025</v>
      </c>
      <c r="B923" s="9" t="s">
        <v>63</v>
      </c>
      <c r="C923" s="9" t="s">
        <v>67</v>
      </c>
      <c r="D923" s="9" t="s">
        <v>272</v>
      </c>
      <c r="E923" s="9" t="s">
        <v>30</v>
      </c>
      <c r="F923" s="8">
        <v>2033</v>
      </c>
      <c r="G923" s="11">
        <v>0</v>
      </c>
      <c r="H923" s="11">
        <v>0.12436999999999999</v>
      </c>
      <c r="I923" s="11">
        <v>0.20658000000000001</v>
      </c>
      <c r="J923" s="11">
        <v>0.10518</v>
      </c>
      <c r="K923" s="11">
        <v>5.901E-2</v>
      </c>
      <c r="L923" s="11">
        <v>0.16567000000000001</v>
      </c>
      <c r="M923" s="11">
        <v>0</v>
      </c>
      <c r="N923" s="11">
        <v>4.027E-2</v>
      </c>
      <c r="O923" s="11">
        <v>5.3850000000000002E-2</v>
      </c>
      <c r="P923" s="11">
        <v>0.16467000000000001</v>
      </c>
      <c r="Q923" s="11">
        <v>0.27950999999999998</v>
      </c>
      <c r="R923" s="11">
        <v>7.0809999999999998E-2</v>
      </c>
      <c r="S923" s="11">
        <v>4.811E-2</v>
      </c>
      <c r="T923" s="11">
        <v>1.3180400000000001</v>
      </c>
      <c r="U923" s="11">
        <v>0</v>
      </c>
      <c r="V923" s="11">
        <v>0</v>
      </c>
      <c r="W923" s="11">
        <v>0</v>
      </c>
      <c r="X923" s="11">
        <v>0</v>
      </c>
      <c r="Y923" s="11">
        <v>1.3180400000000001</v>
      </c>
      <c r="Z923" s="11">
        <v>2.1610000000000001E-2</v>
      </c>
      <c r="AA923" s="11">
        <v>6.3210000000000002E-2</v>
      </c>
      <c r="AB923" s="11">
        <v>4.743E-2</v>
      </c>
      <c r="AC923" s="11">
        <v>0.13225999999999999</v>
      </c>
      <c r="AD923" s="71">
        <f t="shared" si="45"/>
        <v>0</v>
      </c>
      <c r="AE923" s="71">
        <f t="shared" si="46"/>
        <v>0</v>
      </c>
      <c r="AF923" s="71">
        <f t="shared" si="47"/>
        <v>0</v>
      </c>
      <c r="AG923" s="277" t="s">
        <v>906</v>
      </c>
      <c r="AH923" s="277" t="s">
        <v>553</v>
      </c>
      <c r="AI923" s="276" t="s">
        <v>554</v>
      </c>
      <c r="AJ923" s="276" t="s">
        <v>555</v>
      </c>
      <c r="AK923" s="276" t="s">
        <v>272</v>
      </c>
      <c r="AL923" s="277" t="s">
        <v>67</v>
      </c>
      <c r="AM923" s="276" t="s">
        <v>546</v>
      </c>
      <c r="AN923" s="276" t="s">
        <v>504</v>
      </c>
      <c r="AO923" s="277" t="s">
        <v>505</v>
      </c>
    </row>
    <row r="924" spans="1:41" ht="15" thickBot="1" x14ac:dyDescent="0.4">
      <c r="A924" s="8">
        <v>2025</v>
      </c>
      <c r="B924" s="9" t="s">
        <v>63</v>
      </c>
      <c r="C924" s="9" t="s">
        <v>67</v>
      </c>
      <c r="D924" s="9" t="s">
        <v>272</v>
      </c>
      <c r="E924" s="9" t="s">
        <v>30</v>
      </c>
      <c r="F924" s="8">
        <v>2034</v>
      </c>
      <c r="G924" s="11">
        <v>0</v>
      </c>
      <c r="H924" s="11">
        <v>0.12648999999999999</v>
      </c>
      <c r="I924" s="11">
        <v>0.20730999999999999</v>
      </c>
      <c r="J924" s="11">
        <v>0.10944</v>
      </c>
      <c r="K924" s="11">
        <v>5.9950000000000003E-2</v>
      </c>
      <c r="L924" s="11">
        <v>0.16392999999999999</v>
      </c>
      <c r="M924" s="11">
        <v>0</v>
      </c>
      <c r="N924" s="11">
        <v>4.2349999999999999E-2</v>
      </c>
      <c r="O924" s="11">
        <v>4.9200000000000001E-2</v>
      </c>
      <c r="P924" s="11">
        <v>0.16649</v>
      </c>
      <c r="Q924" s="11">
        <v>0.27628000000000003</v>
      </c>
      <c r="R924" s="11">
        <v>6.4659999999999995E-2</v>
      </c>
      <c r="S924" s="11">
        <v>4.8500000000000001E-2</v>
      </c>
      <c r="T924" s="11">
        <v>1.3146</v>
      </c>
      <c r="U924" s="11">
        <v>0</v>
      </c>
      <c r="V924" s="11">
        <v>0</v>
      </c>
      <c r="W924" s="11">
        <v>0</v>
      </c>
      <c r="X924" s="11">
        <v>0</v>
      </c>
      <c r="Y924" s="11">
        <v>1.3146</v>
      </c>
      <c r="Z924" s="11">
        <v>2.1520000000000001E-2</v>
      </c>
      <c r="AA924" s="11">
        <v>6.4490000000000006E-2</v>
      </c>
      <c r="AB924" s="11">
        <v>4.5960000000000001E-2</v>
      </c>
      <c r="AC924" s="11">
        <v>0.13195999999999999</v>
      </c>
      <c r="AD924" s="71">
        <f t="shared" si="45"/>
        <v>0</v>
      </c>
      <c r="AE924" s="71">
        <f t="shared" si="46"/>
        <v>0</v>
      </c>
      <c r="AF924" s="71">
        <f t="shared" si="47"/>
        <v>0</v>
      </c>
      <c r="AG924" s="277" t="s">
        <v>906</v>
      </c>
      <c r="AH924" s="277" t="s">
        <v>553</v>
      </c>
      <c r="AI924" s="276" t="s">
        <v>554</v>
      </c>
      <c r="AJ924" s="276" t="s">
        <v>555</v>
      </c>
      <c r="AK924" s="276" t="s">
        <v>272</v>
      </c>
      <c r="AL924" s="277" t="s">
        <v>67</v>
      </c>
      <c r="AM924" s="276" t="s">
        <v>546</v>
      </c>
      <c r="AN924" s="276" t="s">
        <v>504</v>
      </c>
      <c r="AO924" s="277" t="s">
        <v>505</v>
      </c>
    </row>
    <row r="925" spans="1:41" ht="15" thickBot="1" x14ac:dyDescent="0.4">
      <c r="A925" s="8">
        <v>2025</v>
      </c>
      <c r="B925" s="9" t="s">
        <v>63</v>
      </c>
      <c r="C925" s="9" t="s">
        <v>67</v>
      </c>
      <c r="D925" s="9" t="s">
        <v>272</v>
      </c>
      <c r="E925" s="9" t="s">
        <v>30</v>
      </c>
      <c r="F925" s="8">
        <v>2035</v>
      </c>
      <c r="G925" s="11">
        <v>0</v>
      </c>
      <c r="H925" s="11">
        <v>0.12648999999999999</v>
      </c>
      <c r="I925" s="11">
        <v>0.21065</v>
      </c>
      <c r="J925" s="11">
        <v>0.10944</v>
      </c>
      <c r="K925" s="11">
        <v>6.4320000000000002E-2</v>
      </c>
      <c r="L925" s="11">
        <v>0.16556000000000001</v>
      </c>
      <c r="M925" s="11">
        <v>0</v>
      </c>
      <c r="N925" s="11">
        <v>4.2029999999999998E-2</v>
      </c>
      <c r="O925" s="11">
        <v>4.6719999999999998E-2</v>
      </c>
      <c r="P925" s="11">
        <v>0.16136</v>
      </c>
      <c r="Q925" s="11">
        <v>0.27149000000000001</v>
      </c>
      <c r="R925" s="11">
        <v>6.4089999999999994E-2</v>
      </c>
      <c r="S925" s="11">
        <v>4.6289999999999998E-2</v>
      </c>
      <c r="T925" s="11">
        <v>1.30844</v>
      </c>
      <c r="U925" s="11">
        <v>0</v>
      </c>
      <c r="V925" s="11">
        <v>0</v>
      </c>
      <c r="W925" s="11">
        <v>0</v>
      </c>
      <c r="X925" s="11">
        <v>0</v>
      </c>
      <c r="Y925" s="11">
        <v>1.30844</v>
      </c>
      <c r="Z925" s="11">
        <v>2.6020000000000001E-2</v>
      </c>
      <c r="AA925" s="11">
        <v>6.4780000000000004E-2</v>
      </c>
      <c r="AB925" s="11">
        <v>4.5560000000000003E-2</v>
      </c>
      <c r="AC925" s="11">
        <v>0.13636000000000001</v>
      </c>
      <c r="AD925" s="71">
        <f t="shared" si="45"/>
        <v>0</v>
      </c>
      <c r="AE925" s="71">
        <f t="shared" si="46"/>
        <v>0</v>
      </c>
      <c r="AF925" s="71">
        <f t="shared" si="47"/>
        <v>0</v>
      </c>
      <c r="AG925" s="277" t="s">
        <v>906</v>
      </c>
      <c r="AH925" s="277" t="s">
        <v>553</v>
      </c>
      <c r="AI925" s="276" t="s">
        <v>554</v>
      </c>
      <c r="AJ925" s="276" t="s">
        <v>555</v>
      </c>
      <c r="AK925" s="276" t="s">
        <v>272</v>
      </c>
      <c r="AL925" s="277" t="s">
        <v>67</v>
      </c>
      <c r="AM925" s="276" t="s">
        <v>546</v>
      </c>
      <c r="AN925" s="276" t="s">
        <v>504</v>
      </c>
      <c r="AO925" s="277" t="s">
        <v>505</v>
      </c>
    </row>
    <row r="926" spans="1:41" ht="15" thickBot="1" x14ac:dyDescent="0.4">
      <c r="A926" s="8">
        <v>2025</v>
      </c>
      <c r="B926" s="9" t="s">
        <v>63</v>
      </c>
      <c r="C926" s="9" t="s">
        <v>67</v>
      </c>
      <c r="D926" s="9" t="s">
        <v>272</v>
      </c>
      <c r="E926" s="9" t="s">
        <v>31</v>
      </c>
      <c r="F926" s="8">
        <v>2025</v>
      </c>
      <c r="G926" s="11" t="s">
        <v>381</v>
      </c>
      <c r="H926" s="11" t="s">
        <v>381</v>
      </c>
      <c r="I926" s="11" t="s">
        <v>381</v>
      </c>
      <c r="J926" s="11" t="s">
        <v>381</v>
      </c>
      <c r="K926" s="11" t="s">
        <v>381</v>
      </c>
      <c r="L926" s="11" t="s">
        <v>381</v>
      </c>
      <c r="M926" s="11" t="s">
        <v>381</v>
      </c>
      <c r="N926" s="11" t="s">
        <v>381</v>
      </c>
      <c r="O926" s="11" t="s">
        <v>381</v>
      </c>
      <c r="P926" s="11" t="s">
        <v>381</v>
      </c>
      <c r="Q926" s="11" t="s">
        <v>381</v>
      </c>
      <c r="R926" s="11" t="s">
        <v>381</v>
      </c>
      <c r="S926" s="11" t="s">
        <v>381</v>
      </c>
      <c r="T926" s="11" t="s">
        <v>381</v>
      </c>
      <c r="U926" s="11" t="s">
        <v>381</v>
      </c>
      <c r="V926" s="11" t="s">
        <v>381</v>
      </c>
      <c r="W926" s="11" t="s">
        <v>381</v>
      </c>
      <c r="X926" s="11" t="s">
        <v>381</v>
      </c>
      <c r="Y926" s="11" t="s">
        <v>381</v>
      </c>
      <c r="Z926" s="11">
        <v>0.11085</v>
      </c>
      <c r="AA926" s="11">
        <v>0.31178</v>
      </c>
      <c r="AB926" s="11">
        <v>0.16792000000000001</v>
      </c>
      <c r="AC926" s="11">
        <v>0.59055000000000002</v>
      </c>
      <c r="AD926" s="71"/>
      <c r="AE926" s="71"/>
      <c r="AF926" s="71">
        <f t="shared" si="47"/>
        <v>0</v>
      </c>
      <c r="AG926" s="277" t="s">
        <v>907</v>
      </c>
      <c r="AH926" s="277" t="s">
        <v>553</v>
      </c>
      <c r="AI926" s="276" t="s">
        <v>554</v>
      </c>
      <c r="AJ926" s="276" t="s">
        <v>555</v>
      </c>
      <c r="AK926" s="276" t="s">
        <v>272</v>
      </c>
      <c r="AL926" s="277" t="s">
        <v>67</v>
      </c>
      <c r="AM926" s="276" t="s">
        <v>546</v>
      </c>
      <c r="AN926" s="276" t="s">
        <v>504</v>
      </c>
      <c r="AO926" s="277" t="s">
        <v>505</v>
      </c>
    </row>
    <row r="927" spans="1:41" ht="15" thickBot="1" x14ac:dyDescent="0.4">
      <c r="A927" s="8">
        <v>2025</v>
      </c>
      <c r="B927" s="9" t="s">
        <v>63</v>
      </c>
      <c r="C927" s="9" t="s">
        <v>67</v>
      </c>
      <c r="D927" s="9" t="s">
        <v>272</v>
      </c>
      <c r="E927" s="9" t="s">
        <v>31</v>
      </c>
      <c r="F927" s="8">
        <v>2026</v>
      </c>
      <c r="G927" s="11" t="s">
        <v>381</v>
      </c>
      <c r="H927" s="11" t="s">
        <v>381</v>
      </c>
      <c r="I927" s="11" t="s">
        <v>381</v>
      </c>
      <c r="J927" s="11" t="s">
        <v>381</v>
      </c>
      <c r="K927" s="11" t="s">
        <v>381</v>
      </c>
      <c r="L927" s="11" t="s">
        <v>381</v>
      </c>
      <c r="M927" s="11" t="s">
        <v>381</v>
      </c>
      <c r="N927" s="11" t="s">
        <v>381</v>
      </c>
      <c r="O927" s="11" t="s">
        <v>381</v>
      </c>
      <c r="P927" s="11" t="s">
        <v>381</v>
      </c>
      <c r="Q927" s="11" t="s">
        <v>381</v>
      </c>
      <c r="R927" s="11" t="s">
        <v>381</v>
      </c>
      <c r="S927" s="11" t="s">
        <v>381</v>
      </c>
      <c r="T927" s="11" t="s">
        <v>381</v>
      </c>
      <c r="U927" s="11" t="s">
        <v>381</v>
      </c>
      <c r="V927" s="11" t="s">
        <v>381</v>
      </c>
      <c r="W927" s="11" t="s">
        <v>381</v>
      </c>
      <c r="X927" s="11" t="s">
        <v>381</v>
      </c>
      <c r="Y927" s="11" t="s">
        <v>381</v>
      </c>
      <c r="Z927" s="11">
        <v>0.10531</v>
      </c>
      <c r="AA927" s="11">
        <v>0.28860999999999998</v>
      </c>
      <c r="AB927" s="11">
        <v>0.17527999999999999</v>
      </c>
      <c r="AC927" s="11">
        <v>0.56920000000000004</v>
      </c>
      <c r="AD927" s="71"/>
      <c r="AE927" s="71"/>
      <c r="AF927" s="71">
        <f t="shared" si="47"/>
        <v>0</v>
      </c>
      <c r="AG927" s="277" t="s">
        <v>907</v>
      </c>
      <c r="AH927" s="277" t="s">
        <v>553</v>
      </c>
      <c r="AI927" s="276" t="s">
        <v>554</v>
      </c>
      <c r="AJ927" s="276" t="s">
        <v>555</v>
      </c>
      <c r="AK927" s="276" t="s">
        <v>272</v>
      </c>
      <c r="AL927" s="277" t="s">
        <v>67</v>
      </c>
      <c r="AM927" s="276" t="s">
        <v>546</v>
      </c>
      <c r="AN927" s="276" t="s">
        <v>504</v>
      </c>
      <c r="AO927" s="277" t="s">
        <v>505</v>
      </c>
    </row>
    <row r="928" spans="1:41" ht="15" thickBot="1" x14ac:dyDescent="0.4">
      <c r="A928" s="8">
        <v>2025</v>
      </c>
      <c r="B928" s="9" t="s">
        <v>63</v>
      </c>
      <c r="C928" s="9" t="s">
        <v>67</v>
      </c>
      <c r="D928" s="9" t="s">
        <v>272</v>
      </c>
      <c r="E928" s="9" t="s">
        <v>31</v>
      </c>
      <c r="F928" s="8">
        <v>2027</v>
      </c>
      <c r="G928" s="11" t="s">
        <v>381</v>
      </c>
      <c r="H928" s="11" t="s">
        <v>381</v>
      </c>
      <c r="I928" s="11" t="s">
        <v>381</v>
      </c>
      <c r="J928" s="11" t="s">
        <v>381</v>
      </c>
      <c r="K928" s="11" t="s">
        <v>381</v>
      </c>
      <c r="L928" s="11" t="s">
        <v>381</v>
      </c>
      <c r="M928" s="11" t="s">
        <v>381</v>
      </c>
      <c r="N928" s="11" t="s">
        <v>381</v>
      </c>
      <c r="O928" s="11" t="s">
        <v>381</v>
      </c>
      <c r="P928" s="11" t="s">
        <v>381</v>
      </c>
      <c r="Q928" s="11" t="s">
        <v>381</v>
      </c>
      <c r="R928" s="11" t="s">
        <v>381</v>
      </c>
      <c r="S928" s="11" t="s">
        <v>381</v>
      </c>
      <c r="T928" s="11" t="s">
        <v>381</v>
      </c>
      <c r="U928" s="11" t="s">
        <v>381</v>
      </c>
      <c r="V928" s="11" t="s">
        <v>381</v>
      </c>
      <c r="W928" s="11" t="s">
        <v>381</v>
      </c>
      <c r="X928" s="11" t="s">
        <v>381</v>
      </c>
      <c r="Y928" s="11" t="s">
        <v>381</v>
      </c>
      <c r="Z928" s="11">
        <v>9.5259999999999997E-2</v>
      </c>
      <c r="AA928" s="11">
        <v>0.29780000000000001</v>
      </c>
      <c r="AB928" s="11">
        <v>0.16517000000000001</v>
      </c>
      <c r="AC928" s="11">
        <v>0.55823</v>
      </c>
      <c r="AD928" s="71"/>
      <c r="AE928" s="71"/>
      <c r="AF928" s="71">
        <f t="shared" si="47"/>
        <v>0</v>
      </c>
      <c r="AG928" s="277" t="s">
        <v>907</v>
      </c>
      <c r="AH928" s="277" t="s">
        <v>553</v>
      </c>
      <c r="AI928" s="276" t="s">
        <v>554</v>
      </c>
      <c r="AJ928" s="276" t="s">
        <v>555</v>
      </c>
      <c r="AK928" s="276" t="s">
        <v>272</v>
      </c>
      <c r="AL928" s="277" t="s">
        <v>67</v>
      </c>
      <c r="AM928" s="276" t="s">
        <v>546</v>
      </c>
      <c r="AN928" s="276" t="s">
        <v>504</v>
      </c>
      <c r="AO928" s="277" t="s">
        <v>505</v>
      </c>
    </row>
    <row r="929" spans="1:41" ht="15" thickBot="1" x14ac:dyDescent="0.4">
      <c r="A929" s="8">
        <v>2025</v>
      </c>
      <c r="B929" s="9" t="s">
        <v>63</v>
      </c>
      <c r="C929" s="9" t="s">
        <v>67</v>
      </c>
      <c r="D929" s="9" t="s">
        <v>272</v>
      </c>
      <c r="E929" s="9" t="s">
        <v>31</v>
      </c>
      <c r="F929" s="8">
        <v>2028</v>
      </c>
      <c r="G929" s="11" t="s">
        <v>381</v>
      </c>
      <c r="H929" s="11" t="s">
        <v>381</v>
      </c>
      <c r="I929" s="11" t="s">
        <v>381</v>
      </c>
      <c r="J929" s="11" t="s">
        <v>381</v>
      </c>
      <c r="K929" s="11" t="s">
        <v>381</v>
      </c>
      <c r="L929" s="11" t="s">
        <v>381</v>
      </c>
      <c r="M929" s="11" t="s">
        <v>381</v>
      </c>
      <c r="N929" s="11" t="s">
        <v>381</v>
      </c>
      <c r="O929" s="11" t="s">
        <v>381</v>
      </c>
      <c r="P929" s="11" t="s">
        <v>381</v>
      </c>
      <c r="Q929" s="11" t="s">
        <v>381</v>
      </c>
      <c r="R929" s="11" t="s">
        <v>381</v>
      </c>
      <c r="S929" s="11" t="s">
        <v>381</v>
      </c>
      <c r="T929" s="11" t="s">
        <v>381</v>
      </c>
      <c r="U929" s="11" t="s">
        <v>381</v>
      </c>
      <c r="V929" s="11" t="s">
        <v>381</v>
      </c>
      <c r="W929" s="11" t="s">
        <v>381</v>
      </c>
      <c r="X929" s="11" t="s">
        <v>381</v>
      </c>
      <c r="Y929" s="11" t="s">
        <v>381</v>
      </c>
      <c r="Z929" s="11">
        <v>0.10355</v>
      </c>
      <c r="AA929" s="11">
        <v>0.27461999999999998</v>
      </c>
      <c r="AB929" s="11">
        <v>0.16352</v>
      </c>
      <c r="AC929" s="11">
        <v>0.54169</v>
      </c>
      <c r="AD929" s="71"/>
      <c r="AE929" s="71"/>
      <c r="AF929" s="71">
        <f t="shared" si="47"/>
        <v>0</v>
      </c>
      <c r="AG929" s="277" t="s">
        <v>907</v>
      </c>
      <c r="AH929" s="277" t="s">
        <v>553</v>
      </c>
      <c r="AI929" s="276" t="s">
        <v>554</v>
      </c>
      <c r="AJ929" s="276" t="s">
        <v>555</v>
      </c>
      <c r="AK929" s="276" t="s">
        <v>272</v>
      </c>
      <c r="AL929" s="277" t="s">
        <v>67</v>
      </c>
      <c r="AM929" s="276" t="s">
        <v>546</v>
      </c>
      <c r="AN929" s="276" t="s">
        <v>504</v>
      </c>
      <c r="AO929" s="277" t="s">
        <v>505</v>
      </c>
    </row>
    <row r="930" spans="1:41" ht="15" thickBot="1" x14ac:dyDescent="0.4">
      <c r="A930" s="8">
        <v>2025</v>
      </c>
      <c r="B930" s="9" t="s">
        <v>63</v>
      </c>
      <c r="C930" s="9" t="s">
        <v>67</v>
      </c>
      <c r="D930" s="9" t="s">
        <v>272</v>
      </c>
      <c r="E930" s="9" t="s">
        <v>31</v>
      </c>
      <c r="F930" s="8">
        <v>2029</v>
      </c>
      <c r="G930" s="11" t="s">
        <v>381</v>
      </c>
      <c r="H930" s="11" t="s">
        <v>381</v>
      </c>
      <c r="I930" s="11" t="s">
        <v>381</v>
      </c>
      <c r="J930" s="11" t="s">
        <v>381</v>
      </c>
      <c r="K930" s="11" t="s">
        <v>381</v>
      </c>
      <c r="L930" s="11" t="s">
        <v>381</v>
      </c>
      <c r="M930" s="11" t="s">
        <v>381</v>
      </c>
      <c r="N930" s="11" t="s">
        <v>381</v>
      </c>
      <c r="O930" s="11" t="s">
        <v>381</v>
      </c>
      <c r="P930" s="11" t="s">
        <v>381</v>
      </c>
      <c r="Q930" s="11" t="s">
        <v>381</v>
      </c>
      <c r="R930" s="11" t="s">
        <v>381</v>
      </c>
      <c r="S930" s="11" t="s">
        <v>381</v>
      </c>
      <c r="T930" s="11" t="s">
        <v>381</v>
      </c>
      <c r="U930" s="11" t="s">
        <v>381</v>
      </c>
      <c r="V930" s="11" t="s">
        <v>381</v>
      </c>
      <c r="W930" s="11" t="s">
        <v>381</v>
      </c>
      <c r="X930" s="11" t="s">
        <v>381</v>
      </c>
      <c r="Y930" s="11" t="s">
        <v>381</v>
      </c>
      <c r="Z930" s="11">
        <v>0.1027</v>
      </c>
      <c r="AA930" s="11">
        <v>0.26987</v>
      </c>
      <c r="AB930" s="11">
        <v>0.14688000000000001</v>
      </c>
      <c r="AC930" s="11">
        <v>0.51944999999999997</v>
      </c>
      <c r="AD930" s="71"/>
      <c r="AE930" s="71"/>
      <c r="AF930" s="71">
        <f t="shared" si="47"/>
        <v>0</v>
      </c>
      <c r="AG930" s="277" t="s">
        <v>907</v>
      </c>
      <c r="AH930" s="277" t="s">
        <v>553</v>
      </c>
      <c r="AI930" s="276" t="s">
        <v>554</v>
      </c>
      <c r="AJ930" s="276" t="s">
        <v>555</v>
      </c>
      <c r="AK930" s="276" t="s">
        <v>272</v>
      </c>
      <c r="AL930" s="277" t="s">
        <v>67</v>
      </c>
      <c r="AM930" s="276" t="s">
        <v>546</v>
      </c>
      <c r="AN930" s="276" t="s">
        <v>504</v>
      </c>
      <c r="AO930" s="277" t="s">
        <v>505</v>
      </c>
    </row>
    <row r="931" spans="1:41" ht="15" thickBot="1" x14ac:dyDescent="0.4">
      <c r="A931" s="8">
        <v>2025</v>
      </c>
      <c r="B931" s="9" t="s">
        <v>63</v>
      </c>
      <c r="C931" s="9" t="s">
        <v>67</v>
      </c>
      <c r="D931" s="9" t="s">
        <v>272</v>
      </c>
      <c r="E931" s="9" t="s">
        <v>31</v>
      </c>
      <c r="F931" s="8">
        <v>2030</v>
      </c>
      <c r="G931" s="11" t="s">
        <v>381</v>
      </c>
      <c r="H931" s="11" t="s">
        <v>381</v>
      </c>
      <c r="I931" s="11" t="s">
        <v>381</v>
      </c>
      <c r="J931" s="11" t="s">
        <v>381</v>
      </c>
      <c r="K931" s="11" t="s">
        <v>381</v>
      </c>
      <c r="L931" s="11" t="s">
        <v>381</v>
      </c>
      <c r="M931" s="11" t="s">
        <v>381</v>
      </c>
      <c r="N931" s="11" t="s">
        <v>381</v>
      </c>
      <c r="O931" s="11" t="s">
        <v>381</v>
      </c>
      <c r="P931" s="11" t="s">
        <v>381</v>
      </c>
      <c r="Q931" s="11" t="s">
        <v>381</v>
      </c>
      <c r="R931" s="11" t="s">
        <v>381</v>
      </c>
      <c r="S931" s="11" t="s">
        <v>381</v>
      </c>
      <c r="T931" s="11" t="s">
        <v>381</v>
      </c>
      <c r="U931" s="11" t="s">
        <v>381</v>
      </c>
      <c r="V931" s="11" t="s">
        <v>381</v>
      </c>
      <c r="W931" s="11" t="s">
        <v>381</v>
      </c>
      <c r="X931" s="11" t="s">
        <v>381</v>
      </c>
      <c r="Y931" s="11" t="s">
        <v>381</v>
      </c>
      <c r="Z931" s="11">
        <v>0.10799</v>
      </c>
      <c r="AA931" s="11">
        <v>0.28244999999999998</v>
      </c>
      <c r="AB931" s="11">
        <v>0.14743000000000001</v>
      </c>
      <c r="AC931" s="11">
        <v>0.53786999999999996</v>
      </c>
      <c r="AD931" s="71"/>
      <c r="AE931" s="71"/>
      <c r="AF931" s="71">
        <f t="shared" si="47"/>
        <v>0</v>
      </c>
      <c r="AG931" s="277" t="s">
        <v>907</v>
      </c>
      <c r="AH931" s="277" t="s">
        <v>553</v>
      </c>
      <c r="AI931" s="276" t="s">
        <v>554</v>
      </c>
      <c r="AJ931" s="276" t="s">
        <v>555</v>
      </c>
      <c r="AK931" s="276" t="s">
        <v>272</v>
      </c>
      <c r="AL931" s="277" t="s">
        <v>67</v>
      </c>
      <c r="AM931" s="276" t="s">
        <v>546</v>
      </c>
      <c r="AN931" s="276" t="s">
        <v>504</v>
      </c>
      <c r="AO931" s="277" t="s">
        <v>505</v>
      </c>
    </row>
    <row r="932" spans="1:41" ht="15" thickBot="1" x14ac:dyDescent="0.4">
      <c r="A932" s="8">
        <v>2025</v>
      </c>
      <c r="B932" s="9" t="s">
        <v>63</v>
      </c>
      <c r="C932" s="9" t="s">
        <v>67</v>
      </c>
      <c r="D932" s="9" t="s">
        <v>272</v>
      </c>
      <c r="E932" s="9" t="s">
        <v>31</v>
      </c>
      <c r="F932" s="8">
        <v>2031</v>
      </c>
      <c r="G932" s="11" t="s">
        <v>381</v>
      </c>
      <c r="H932" s="11" t="s">
        <v>381</v>
      </c>
      <c r="I932" s="11" t="s">
        <v>381</v>
      </c>
      <c r="J932" s="11" t="s">
        <v>381</v>
      </c>
      <c r="K932" s="11" t="s">
        <v>381</v>
      </c>
      <c r="L932" s="11" t="s">
        <v>381</v>
      </c>
      <c r="M932" s="11" t="s">
        <v>381</v>
      </c>
      <c r="N932" s="11" t="s">
        <v>381</v>
      </c>
      <c r="O932" s="11" t="s">
        <v>381</v>
      </c>
      <c r="P932" s="11" t="s">
        <v>381</v>
      </c>
      <c r="Q932" s="11" t="s">
        <v>381</v>
      </c>
      <c r="R932" s="11" t="s">
        <v>381</v>
      </c>
      <c r="S932" s="11" t="s">
        <v>381</v>
      </c>
      <c r="T932" s="11" t="s">
        <v>381</v>
      </c>
      <c r="U932" s="11" t="s">
        <v>381</v>
      </c>
      <c r="V932" s="11" t="s">
        <v>381</v>
      </c>
      <c r="W932" s="11" t="s">
        <v>381</v>
      </c>
      <c r="X932" s="11" t="s">
        <v>381</v>
      </c>
      <c r="Y932" s="11" t="s">
        <v>381</v>
      </c>
      <c r="Z932" s="11">
        <v>0.11709</v>
      </c>
      <c r="AA932" s="11">
        <v>0.25074000000000002</v>
      </c>
      <c r="AB932" s="11">
        <v>0.12254</v>
      </c>
      <c r="AC932" s="11">
        <v>0.49036000000000002</v>
      </c>
      <c r="AD932" s="71"/>
      <c r="AE932" s="71"/>
      <c r="AF932" s="71">
        <f t="shared" si="47"/>
        <v>0</v>
      </c>
      <c r="AG932" s="277" t="s">
        <v>907</v>
      </c>
      <c r="AH932" s="277" t="s">
        <v>553</v>
      </c>
      <c r="AI932" s="276" t="s">
        <v>554</v>
      </c>
      <c r="AJ932" s="276" t="s">
        <v>555</v>
      </c>
      <c r="AK932" s="276" t="s">
        <v>272</v>
      </c>
      <c r="AL932" s="277" t="s">
        <v>67</v>
      </c>
      <c r="AM932" s="276" t="s">
        <v>546</v>
      </c>
      <c r="AN932" s="276" t="s">
        <v>504</v>
      </c>
      <c r="AO932" s="277" t="s">
        <v>505</v>
      </c>
    </row>
    <row r="933" spans="1:41" ht="15" thickBot="1" x14ac:dyDescent="0.4">
      <c r="A933" s="8">
        <v>2025</v>
      </c>
      <c r="B933" s="9" t="s">
        <v>63</v>
      </c>
      <c r="C933" s="9" t="s">
        <v>67</v>
      </c>
      <c r="D933" s="9" t="s">
        <v>272</v>
      </c>
      <c r="E933" s="9" t="s">
        <v>31</v>
      </c>
      <c r="F933" s="8">
        <v>2032</v>
      </c>
      <c r="G933" s="11" t="s">
        <v>381</v>
      </c>
      <c r="H933" s="11" t="s">
        <v>381</v>
      </c>
      <c r="I933" s="11" t="s">
        <v>381</v>
      </c>
      <c r="J933" s="11" t="s">
        <v>381</v>
      </c>
      <c r="K933" s="11" t="s">
        <v>381</v>
      </c>
      <c r="L933" s="11" t="s">
        <v>381</v>
      </c>
      <c r="M933" s="11" t="s">
        <v>381</v>
      </c>
      <c r="N933" s="11" t="s">
        <v>381</v>
      </c>
      <c r="O933" s="11" t="s">
        <v>381</v>
      </c>
      <c r="P933" s="11" t="s">
        <v>381</v>
      </c>
      <c r="Q933" s="11" t="s">
        <v>381</v>
      </c>
      <c r="R933" s="11" t="s">
        <v>381</v>
      </c>
      <c r="S933" s="11" t="s">
        <v>381</v>
      </c>
      <c r="T933" s="11" t="s">
        <v>381</v>
      </c>
      <c r="U933" s="11" t="s">
        <v>381</v>
      </c>
      <c r="V933" s="11" t="s">
        <v>381</v>
      </c>
      <c r="W933" s="11" t="s">
        <v>381</v>
      </c>
      <c r="X933" s="11" t="s">
        <v>381</v>
      </c>
      <c r="Y933" s="11" t="s">
        <v>381</v>
      </c>
      <c r="Z933" s="11">
        <v>0.11838</v>
      </c>
      <c r="AA933" s="11">
        <v>0.20877000000000001</v>
      </c>
      <c r="AB933" s="11">
        <v>0.12225</v>
      </c>
      <c r="AC933" s="11">
        <v>0.44940000000000002</v>
      </c>
      <c r="AD933" s="71"/>
      <c r="AE933" s="71"/>
      <c r="AF933" s="71">
        <f t="shared" si="47"/>
        <v>0</v>
      </c>
      <c r="AG933" s="277" t="s">
        <v>907</v>
      </c>
      <c r="AH933" s="277" t="s">
        <v>553</v>
      </c>
      <c r="AI933" s="276" t="s">
        <v>554</v>
      </c>
      <c r="AJ933" s="276" t="s">
        <v>555</v>
      </c>
      <c r="AK933" s="276" t="s">
        <v>272</v>
      </c>
      <c r="AL933" s="277" t="s">
        <v>67</v>
      </c>
      <c r="AM933" s="276" t="s">
        <v>546</v>
      </c>
      <c r="AN933" s="276" t="s">
        <v>504</v>
      </c>
      <c r="AO933" s="277" t="s">
        <v>505</v>
      </c>
    </row>
    <row r="934" spans="1:41" ht="15" thickBot="1" x14ac:dyDescent="0.4">
      <c r="A934" s="8">
        <v>2025</v>
      </c>
      <c r="B934" s="9" t="s">
        <v>63</v>
      </c>
      <c r="C934" s="9" t="s">
        <v>67</v>
      </c>
      <c r="D934" s="9" t="s">
        <v>272</v>
      </c>
      <c r="E934" s="9" t="s">
        <v>31</v>
      </c>
      <c r="F934" s="8">
        <v>2033</v>
      </c>
      <c r="G934" s="11" t="s">
        <v>381</v>
      </c>
      <c r="H934" s="11" t="s">
        <v>381</v>
      </c>
      <c r="I934" s="11" t="s">
        <v>381</v>
      </c>
      <c r="J934" s="11" t="s">
        <v>381</v>
      </c>
      <c r="K934" s="11" t="s">
        <v>381</v>
      </c>
      <c r="L934" s="11" t="s">
        <v>381</v>
      </c>
      <c r="M934" s="11" t="s">
        <v>381</v>
      </c>
      <c r="N934" s="11" t="s">
        <v>381</v>
      </c>
      <c r="O934" s="11" t="s">
        <v>381</v>
      </c>
      <c r="P934" s="11" t="s">
        <v>381</v>
      </c>
      <c r="Q934" s="11" t="s">
        <v>381</v>
      </c>
      <c r="R934" s="11" t="s">
        <v>381</v>
      </c>
      <c r="S934" s="11" t="s">
        <v>381</v>
      </c>
      <c r="T934" s="11" t="s">
        <v>381</v>
      </c>
      <c r="U934" s="11" t="s">
        <v>381</v>
      </c>
      <c r="V934" s="11" t="s">
        <v>381</v>
      </c>
      <c r="W934" s="11" t="s">
        <v>381</v>
      </c>
      <c r="X934" s="11" t="s">
        <v>381</v>
      </c>
      <c r="Y934" s="11" t="s">
        <v>381</v>
      </c>
      <c r="Z934" s="11">
        <v>0.13569999999999999</v>
      </c>
      <c r="AA934" s="11">
        <v>0.19077</v>
      </c>
      <c r="AB934" s="11">
        <v>0.11550000000000001</v>
      </c>
      <c r="AC934" s="11">
        <v>0.44196999999999997</v>
      </c>
      <c r="AD934" s="71"/>
      <c r="AE934" s="71"/>
      <c r="AF934" s="71">
        <f t="shared" si="47"/>
        <v>0</v>
      </c>
      <c r="AG934" s="277" t="s">
        <v>907</v>
      </c>
      <c r="AH934" s="277" t="s">
        <v>553</v>
      </c>
      <c r="AI934" s="276" t="s">
        <v>554</v>
      </c>
      <c r="AJ934" s="276" t="s">
        <v>555</v>
      </c>
      <c r="AK934" s="276" t="s">
        <v>272</v>
      </c>
      <c r="AL934" s="277" t="s">
        <v>67</v>
      </c>
      <c r="AM934" s="276" t="s">
        <v>546</v>
      </c>
      <c r="AN934" s="276" t="s">
        <v>504</v>
      </c>
      <c r="AO934" s="277" t="s">
        <v>505</v>
      </c>
    </row>
    <row r="935" spans="1:41" ht="15" thickBot="1" x14ac:dyDescent="0.4">
      <c r="A935" s="8">
        <v>2025</v>
      </c>
      <c r="B935" s="9" t="s">
        <v>63</v>
      </c>
      <c r="C935" s="9" t="s">
        <v>67</v>
      </c>
      <c r="D935" s="9" t="s">
        <v>272</v>
      </c>
      <c r="E935" s="9" t="s">
        <v>31</v>
      </c>
      <c r="F935" s="8">
        <v>2034</v>
      </c>
      <c r="G935" s="11" t="s">
        <v>381</v>
      </c>
      <c r="H935" s="11" t="s">
        <v>381</v>
      </c>
      <c r="I935" s="11" t="s">
        <v>381</v>
      </c>
      <c r="J935" s="11" t="s">
        <v>381</v>
      </c>
      <c r="K935" s="11" t="s">
        <v>381</v>
      </c>
      <c r="L935" s="11" t="s">
        <v>381</v>
      </c>
      <c r="M935" s="11" t="s">
        <v>381</v>
      </c>
      <c r="N935" s="11" t="s">
        <v>381</v>
      </c>
      <c r="O935" s="11" t="s">
        <v>381</v>
      </c>
      <c r="P935" s="11" t="s">
        <v>381</v>
      </c>
      <c r="Q935" s="11" t="s">
        <v>381</v>
      </c>
      <c r="R935" s="11" t="s">
        <v>381</v>
      </c>
      <c r="S935" s="11" t="s">
        <v>381</v>
      </c>
      <c r="T935" s="11" t="s">
        <v>381</v>
      </c>
      <c r="U935" s="11" t="s">
        <v>381</v>
      </c>
      <c r="V935" s="11" t="s">
        <v>381</v>
      </c>
      <c r="W935" s="11" t="s">
        <v>381</v>
      </c>
      <c r="X935" s="11" t="s">
        <v>381</v>
      </c>
      <c r="Y935" s="11" t="s">
        <v>381</v>
      </c>
      <c r="Z935" s="11">
        <v>0.14329</v>
      </c>
      <c r="AA935" s="11">
        <v>0.20995</v>
      </c>
      <c r="AB935" s="11">
        <v>0.12103</v>
      </c>
      <c r="AC935" s="11">
        <v>0.47427000000000002</v>
      </c>
      <c r="AD935" s="71"/>
      <c r="AE935" s="71"/>
      <c r="AF935" s="71">
        <f t="shared" si="47"/>
        <v>0</v>
      </c>
      <c r="AG935" s="277" t="s">
        <v>907</v>
      </c>
      <c r="AH935" s="277" t="s">
        <v>553</v>
      </c>
      <c r="AI935" s="276" t="s">
        <v>554</v>
      </c>
      <c r="AJ935" s="276" t="s">
        <v>555</v>
      </c>
      <c r="AK935" s="276" t="s">
        <v>272</v>
      </c>
      <c r="AL935" s="277" t="s">
        <v>67</v>
      </c>
      <c r="AM935" s="276" t="s">
        <v>546</v>
      </c>
      <c r="AN935" s="276" t="s">
        <v>504</v>
      </c>
      <c r="AO935" s="277" t="s">
        <v>505</v>
      </c>
    </row>
    <row r="936" spans="1:41" ht="15" thickBot="1" x14ac:dyDescent="0.4">
      <c r="A936" s="8">
        <v>2025</v>
      </c>
      <c r="B936" s="9" t="s">
        <v>63</v>
      </c>
      <c r="C936" s="9" t="s">
        <v>67</v>
      </c>
      <c r="D936" s="9" t="s">
        <v>272</v>
      </c>
      <c r="E936" s="9" t="s">
        <v>31</v>
      </c>
      <c r="F936" s="8">
        <v>2035</v>
      </c>
      <c r="G936" s="11" t="s">
        <v>381</v>
      </c>
      <c r="H936" s="11" t="s">
        <v>381</v>
      </c>
      <c r="I936" s="11" t="s">
        <v>381</v>
      </c>
      <c r="J936" s="11" t="s">
        <v>381</v>
      </c>
      <c r="K936" s="11" t="s">
        <v>381</v>
      </c>
      <c r="L936" s="11" t="s">
        <v>381</v>
      </c>
      <c r="M936" s="11" t="s">
        <v>381</v>
      </c>
      <c r="N936" s="11" t="s">
        <v>381</v>
      </c>
      <c r="O936" s="11" t="s">
        <v>381</v>
      </c>
      <c r="P936" s="11" t="s">
        <v>381</v>
      </c>
      <c r="Q936" s="11" t="s">
        <v>381</v>
      </c>
      <c r="R936" s="11" t="s">
        <v>381</v>
      </c>
      <c r="S936" s="11" t="s">
        <v>381</v>
      </c>
      <c r="T936" s="11" t="s">
        <v>381</v>
      </c>
      <c r="U936" s="11" t="s">
        <v>381</v>
      </c>
      <c r="V936" s="11" t="s">
        <v>381</v>
      </c>
      <c r="W936" s="11" t="s">
        <v>381</v>
      </c>
      <c r="X936" s="11" t="s">
        <v>381</v>
      </c>
      <c r="Y936" s="11" t="s">
        <v>381</v>
      </c>
      <c r="Z936" s="11">
        <v>0.15992000000000001</v>
      </c>
      <c r="AA936" s="11">
        <v>0.2089</v>
      </c>
      <c r="AB936" s="11">
        <v>0.10147</v>
      </c>
      <c r="AC936" s="11">
        <v>0.47027999999999998</v>
      </c>
      <c r="AD936" s="71"/>
      <c r="AE936" s="71"/>
      <c r="AF936" s="71">
        <f t="shared" si="47"/>
        <v>0</v>
      </c>
      <c r="AG936" s="277" t="s">
        <v>907</v>
      </c>
      <c r="AH936" s="277" t="s">
        <v>553</v>
      </c>
      <c r="AI936" s="276" t="s">
        <v>554</v>
      </c>
      <c r="AJ936" s="276" t="s">
        <v>555</v>
      </c>
      <c r="AK936" s="276" t="s">
        <v>272</v>
      </c>
      <c r="AL936" s="277" t="s">
        <v>67</v>
      </c>
      <c r="AM936" s="276" t="s">
        <v>546</v>
      </c>
      <c r="AN936" s="276" t="s">
        <v>504</v>
      </c>
      <c r="AO936" s="277" t="s">
        <v>505</v>
      </c>
    </row>
    <row r="937" spans="1:41" ht="15" thickBot="1" x14ac:dyDescent="0.4">
      <c r="A937" s="8">
        <v>2025</v>
      </c>
      <c r="B937" s="9" t="s">
        <v>63</v>
      </c>
      <c r="C937" s="9" t="s">
        <v>67</v>
      </c>
      <c r="D937" s="9" t="s">
        <v>272</v>
      </c>
      <c r="E937" s="9" t="s">
        <v>32</v>
      </c>
      <c r="F937" s="8">
        <v>2025</v>
      </c>
      <c r="G937" s="11">
        <v>0</v>
      </c>
      <c r="H937" s="11">
        <v>0.38263000000000003</v>
      </c>
      <c r="I937" s="11">
        <v>0.54747999999999997</v>
      </c>
      <c r="J937" s="11">
        <v>1.41073</v>
      </c>
      <c r="K937" s="11">
        <v>0.24690999999999999</v>
      </c>
      <c r="L937" s="11">
        <v>1.1570199999999999</v>
      </c>
      <c r="M937" s="11">
        <v>0</v>
      </c>
      <c r="N937" s="11">
        <v>2.4389999999999998E-2</v>
      </c>
      <c r="O937" s="11">
        <v>0.78334999999999999</v>
      </c>
      <c r="P937" s="11">
        <v>1.4840100000000001</v>
      </c>
      <c r="Q937" s="11">
        <v>1.31464</v>
      </c>
      <c r="R937" s="11">
        <v>0.36484</v>
      </c>
      <c r="S937" s="11">
        <v>0.35070000000000001</v>
      </c>
      <c r="T937" s="11">
        <v>8.0667100000000005</v>
      </c>
      <c r="U937" s="11">
        <v>0</v>
      </c>
      <c r="V937" s="11">
        <v>0</v>
      </c>
      <c r="W937" s="11">
        <v>0</v>
      </c>
      <c r="X937" s="11">
        <v>0</v>
      </c>
      <c r="Y937" s="11">
        <v>8.0667100000000005</v>
      </c>
      <c r="Z937" s="11">
        <v>0.67661000000000004</v>
      </c>
      <c r="AA937" s="11">
        <v>1.8312999999999999</v>
      </c>
      <c r="AB937" s="11">
        <v>2.5104600000000001</v>
      </c>
      <c r="AC937" s="11">
        <v>5.01837</v>
      </c>
      <c r="AD937" s="71">
        <f t="shared" si="45"/>
        <v>0</v>
      </c>
      <c r="AE937" s="71">
        <f t="shared" si="46"/>
        <v>0</v>
      </c>
      <c r="AF937" s="71">
        <f t="shared" si="47"/>
        <v>0</v>
      </c>
      <c r="AG937" s="277" t="s">
        <v>908</v>
      </c>
      <c r="AH937" s="277" t="s">
        <v>553</v>
      </c>
      <c r="AI937" s="276" t="s">
        <v>554</v>
      </c>
      <c r="AJ937" s="276" t="s">
        <v>555</v>
      </c>
      <c r="AK937" s="276" t="s">
        <v>272</v>
      </c>
      <c r="AL937" s="277" t="s">
        <v>67</v>
      </c>
      <c r="AM937" s="276" t="s">
        <v>546</v>
      </c>
      <c r="AN937" s="276" t="s">
        <v>504</v>
      </c>
      <c r="AO937" s="277" t="s">
        <v>505</v>
      </c>
    </row>
    <row r="938" spans="1:41" ht="15" thickBot="1" x14ac:dyDescent="0.4">
      <c r="A938" s="8">
        <v>2025</v>
      </c>
      <c r="B938" s="9" t="s">
        <v>63</v>
      </c>
      <c r="C938" s="9" t="s">
        <v>67</v>
      </c>
      <c r="D938" s="9" t="s">
        <v>272</v>
      </c>
      <c r="E938" s="9" t="s">
        <v>32</v>
      </c>
      <c r="F938" s="8">
        <v>2026</v>
      </c>
      <c r="G938" s="11">
        <v>0</v>
      </c>
      <c r="H938" s="11">
        <v>0.2858</v>
      </c>
      <c r="I938" s="11">
        <v>0.91725000000000001</v>
      </c>
      <c r="J938" s="11">
        <v>0.92991999999999997</v>
      </c>
      <c r="K938" s="11">
        <v>0.27539000000000002</v>
      </c>
      <c r="L938" s="11">
        <v>1.4468099999999999</v>
      </c>
      <c r="M938" s="11">
        <v>0</v>
      </c>
      <c r="N938" s="11">
        <v>0.13148000000000001</v>
      </c>
      <c r="O938" s="11">
        <v>0.99346999999999996</v>
      </c>
      <c r="P938" s="11">
        <v>0.84784999999999999</v>
      </c>
      <c r="Q938" s="11">
        <v>1.5368200000000001</v>
      </c>
      <c r="R938" s="11">
        <v>0.74339</v>
      </c>
      <c r="S938" s="11">
        <v>0.57252000000000003</v>
      </c>
      <c r="T938" s="11">
        <v>8.6806999999999999</v>
      </c>
      <c r="U938" s="11">
        <v>0</v>
      </c>
      <c r="V938" s="11">
        <v>0</v>
      </c>
      <c r="W938" s="11">
        <v>0</v>
      </c>
      <c r="X938" s="11">
        <v>0</v>
      </c>
      <c r="Y938" s="11">
        <v>8.6806999999999999</v>
      </c>
      <c r="Z938" s="11">
        <v>0.99887000000000004</v>
      </c>
      <c r="AA938" s="11">
        <v>1.46414</v>
      </c>
      <c r="AB938" s="11">
        <v>2.7829199999999998</v>
      </c>
      <c r="AC938" s="11">
        <v>5.2459300000000004</v>
      </c>
      <c r="AD938" s="71">
        <f t="shared" si="45"/>
        <v>0</v>
      </c>
      <c r="AE938" s="71">
        <f t="shared" si="46"/>
        <v>0</v>
      </c>
      <c r="AF938" s="71">
        <f t="shared" si="47"/>
        <v>0</v>
      </c>
      <c r="AG938" s="277" t="s">
        <v>908</v>
      </c>
      <c r="AH938" s="277" t="s">
        <v>553</v>
      </c>
      <c r="AI938" s="276" t="s">
        <v>554</v>
      </c>
      <c r="AJ938" s="276" t="s">
        <v>555</v>
      </c>
      <c r="AK938" s="276" t="s">
        <v>272</v>
      </c>
      <c r="AL938" s="277" t="s">
        <v>67</v>
      </c>
      <c r="AM938" s="276" t="s">
        <v>546</v>
      </c>
      <c r="AN938" s="276" t="s">
        <v>504</v>
      </c>
      <c r="AO938" s="277" t="s">
        <v>505</v>
      </c>
    </row>
    <row r="939" spans="1:41" ht="15" thickBot="1" x14ac:dyDescent="0.4">
      <c r="A939" s="8">
        <v>2025</v>
      </c>
      <c r="B939" s="9" t="s">
        <v>63</v>
      </c>
      <c r="C939" s="9" t="s">
        <v>67</v>
      </c>
      <c r="D939" s="9" t="s">
        <v>272</v>
      </c>
      <c r="E939" s="9" t="s">
        <v>32</v>
      </c>
      <c r="F939" s="8">
        <v>2027</v>
      </c>
      <c r="G939" s="11">
        <v>0</v>
      </c>
      <c r="H939" s="11">
        <v>0.36329</v>
      </c>
      <c r="I939" s="11">
        <v>1.09494</v>
      </c>
      <c r="J939" s="11">
        <v>1.0313699999999999</v>
      </c>
      <c r="K939" s="11">
        <v>0.43813999999999997</v>
      </c>
      <c r="L939" s="11">
        <v>1.95946</v>
      </c>
      <c r="M939" s="11">
        <v>0</v>
      </c>
      <c r="N939" s="11">
        <v>0.21115</v>
      </c>
      <c r="O939" s="11">
        <v>1.09972</v>
      </c>
      <c r="P939" s="11">
        <v>1.6286</v>
      </c>
      <c r="Q939" s="11">
        <v>1.8593500000000001</v>
      </c>
      <c r="R939" s="11">
        <v>0.98836000000000002</v>
      </c>
      <c r="S939" s="11">
        <v>0.32196999999999998</v>
      </c>
      <c r="T939" s="11">
        <v>10.99635</v>
      </c>
      <c r="U939" s="11">
        <v>0</v>
      </c>
      <c r="V939" s="11">
        <v>0</v>
      </c>
      <c r="W939" s="11">
        <v>0</v>
      </c>
      <c r="X939" s="11">
        <v>0</v>
      </c>
      <c r="Y939" s="11">
        <v>10.99635</v>
      </c>
      <c r="Z939" s="11">
        <v>0.61743000000000003</v>
      </c>
      <c r="AA939" s="11">
        <v>1.25728</v>
      </c>
      <c r="AB939" s="11">
        <v>2.9094199999999999</v>
      </c>
      <c r="AC939" s="11">
        <v>4.7841399999999998</v>
      </c>
      <c r="AD939" s="71">
        <f t="shared" si="45"/>
        <v>0</v>
      </c>
      <c r="AE939" s="71">
        <f t="shared" si="46"/>
        <v>0</v>
      </c>
      <c r="AF939" s="71">
        <f t="shared" si="47"/>
        <v>0</v>
      </c>
      <c r="AG939" s="277" t="s">
        <v>908</v>
      </c>
      <c r="AH939" s="277" t="s">
        <v>553</v>
      </c>
      <c r="AI939" s="276" t="s">
        <v>554</v>
      </c>
      <c r="AJ939" s="276" t="s">
        <v>555</v>
      </c>
      <c r="AK939" s="276" t="s">
        <v>272</v>
      </c>
      <c r="AL939" s="277" t="s">
        <v>67</v>
      </c>
      <c r="AM939" s="276" t="s">
        <v>546</v>
      </c>
      <c r="AN939" s="276" t="s">
        <v>504</v>
      </c>
      <c r="AO939" s="277" t="s">
        <v>505</v>
      </c>
    </row>
    <row r="940" spans="1:41" ht="15" thickBot="1" x14ac:dyDescent="0.4">
      <c r="A940" s="8">
        <v>2025</v>
      </c>
      <c r="B940" s="9" t="s">
        <v>63</v>
      </c>
      <c r="C940" s="9" t="s">
        <v>67</v>
      </c>
      <c r="D940" s="9" t="s">
        <v>272</v>
      </c>
      <c r="E940" s="9" t="s">
        <v>32</v>
      </c>
      <c r="F940" s="8">
        <v>2028</v>
      </c>
      <c r="G940" s="11">
        <v>0</v>
      </c>
      <c r="H940" s="11">
        <v>0.23289000000000001</v>
      </c>
      <c r="I940" s="11">
        <v>1.3787700000000001</v>
      </c>
      <c r="J940" s="11">
        <v>0.51861999999999997</v>
      </c>
      <c r="K940" s="11">
        <v>0.40722999999999998</v>
      </c>
      <c r="L940" s="11">
        <v>1.8301700000000001</v>
      </c>
      <c r="M940" s="11">
        <v>0</v>
      </c>
      <c r="N940" s="11">
        <v>0.44644</v>
      </c>
      <c r="O940" s="11">
        <v>0.90203</v>
      </c>
      <c r="P940" s="11">
        <v>1.2197100000000001</v>
      </c>
      <c r="Q940" s="11">
        <v>2.4028800000000001</v>
      </c>
      <c r="R940" s="11">
        <v>0.75333000000000006</v>
      </c>
      <c r="S940" s="11">
        <v>0.49323</v>
      </c>
      <c r="T940" s="11">
        <v>10.585319999999999</v>
      </c>
      <c r="U940" s="11">
        <v>0</v>
      </c>
      <c r="V940" s="11">
        <v>0</v>
      </c>
      <c r="W940" s="11">
        <v>0</v>
      </c>
      <c r="X940" s="11">
        <v>0</v>
      </c>
      <c r="Y940" s="11">
        <v>10.585319999999999</v>
      </c>
      <c r="Z940" s="11">
        <v>0.68349000000000004</v>
      </c>
      <c r="AA940" s="11">
        <v>1.41876</v>
      </c>
      <c r="AB940" s="11">
        <v>2.53302</v>
      </c>
      <c r="AC940" s="11">
        <v>4.6352700000000002</v>
      </c>
      <c r="AD940" s="71">
        <f t="shared" si="45"/>
        <v>0</v>
      </c>
      <c r="AE940" s="71">
        <f t="shared" si="46"/>
        <v>0</v>
      </c>
      <c r="AF940" s="71">
        <f t="shared" si="47"/>
        <v>0</v>
      </c>
      <c r="AG940" s="277" t="s">
        <v>908</v>
      </c>
      <c r="AH940" s="277" t="s">
        <v>553</v>
      </c>
      <c r="AI940" s="276" t="s">
        <v>554</v>
      </c>
      <c r="AJ940" s="276" t="s">
        <v>555</v>
      </c>
      <c r="AK940" s="276" t="s">
        <v>272</v>
      </c>
      <c r="AL940" s="277" t="s">
        <v>67</v>
      </c>
      <c r="AM940" s="276" t="s">
        <v>546</v>
      </c>
      <c r="AN940" s="276" t="s">
        <v>504</v>
      </c>
      <c r="AO940" s="277" t="s">
        <v>505</v>
      </c>
    </row>
    <row r="941" spans="1:41" ht="15" thickBot="1" x14ac:dyDescent="0.4">
      <c r="A941" s="8">
        <v>2025</v>
      </c>
      <c r="B941" s="9" t="s">
        <v>63</v>
      </c>
      <c r="C941" s="9" t="s">
        <v>67</v>
      </c>
      <c r="D941" s="9" t="s">
        <v>272</v>
      </c>
      <c r="E941" s="9" t="s">
        <v>32</v>
      </c>
      <c r="F941" s="8">
        <v>2029</v>
      </c>
      <c r="G941" s="11">
        <v>0</v>
      </c>
      <c r="H941" s="11">
        <v>0.13436000000000001</v>
      </c>
      <c r="I941" s="11">
        <v>1.3047500000000001</v>
      </c>
      <c r="J941" s="11">
        <v>0.38089000000000001</v>
      </c>
      <c r="K941" s="11">
        <v>0.21678</v>
      </c>
      <c r="L941" s="11">
        <v>1.68394</v>
      </c>
      <c r="M941" s="11">
        <v>0</v>
      </c>
      <c r="N941" s="11">
        <v>0.49346000000000001</v>
      </c>
      <c r="O941" s="11">
        <v>1.0829599999999999</v>
      </c>
      <c r="P941" s="11">
        <v>1.1851400000000001</v>
      </c>
      <c r="Q941" s="11">
        <v>2.8471700000000002</v>
      </c>
      <c r="R941" s="11">
        <v>1.0440400000000001</v>
      </c>
      <c r="S941" s="11">
        <v>0.33138000000000001</v>
      </c>
      <c r="T941" s="11">
        <v>10.70487</v>
      </c>
      <c r="U941" s="11">
        <v>0</v>
      </c>
      <c r="V941" s="11">
        <v>0</v>
      </c>
      <c r="W941" s="11">
        <v>0</v>
      </c>
      <c r="X941" s="11">
        <v>0</v>
      </c>
      <c r="Y941" s="11">
        <v>10.70487</v>
      </c>
      <c r="Z941" s="11">
        <v>0.81032000000000004</v>
      </c>
      <c r="AA941" s="11">
        <v>1.3694500000000001</v>
      </c>
      <c r="AB941" s="11">
        <v>2.5325000000000002</v>
      </c>
      <c r="AC941" s="11">
        <v>4.7122700000000002</v>
      </c>
      <c r="AD941" s="71">
        <f t="shared" si="45"/>
        <v>0</v>
      </c>
      <c r="AE941" s="71">
        <f t="shared" si="46"/>
        <v>0</v>
      </c>
      <c r="AF941" s="71">
        <f t="shared" si="47"/>
        <v>0</v>
      </c>
      <c r="AG941" s="277" t="s">
        <v>908</v>
      </c>
      <c r="AH941" s="277" t="s">
        <v>553</v>
      </c>
      <c r="AI941" s="276" t="s">
        <v>554</v>
      </c>
      <c r="AJ941" s="276" t="s">
        <v>555</v>
      </c>
      <c r="AK941" s="276" t="s">
        <v>272</v>
      </c>
      <c r="AL941" s="277" t="s">
        <v>67</v>
      </c>
      <c r="AM941" s="276" t="s">
        <v>546</v>
      </c>
      <c r="AN941" s="276" t="s">
        <v>504</v>
      </c>
      <c r="AO941" s="277" t="s">
        <v>505</v>
      </c>
    </row>
    <row r="942" spans="1:41" ht="15" thickBot="1" x14ac:dyDescent="0.4">
      <c r="A942" s="8">
        <v>2025</v>
      </c>
      <c r="B942" s="9" t="s">
        <v>63</v>
      </c>
      <c r="C942" s="9" t="s">
        <v>67</v>
      </c>
      <c r="D942" s="9" t="s">
        <v>272</v>
      </c>
      <c r="E942" s="9" t="s">
        <v>32</v>
      </c>
      <c r="F942" s="8">
        <v>2030</v>
      </c>
      <c r="G942" s="11">
        <v>0</v>
      </c>
      <c r="H942" s="11">
        <v>0.3206</v>
      </c>
      <c r="I942" s="11">
        <v>1.25607</v>
      </c>
      <c r="J942" s="11">
        <v>0.30682999999999999</v>
      </c>
      <c r="K942" s="11">
        <v>0.24448</v>
      </c>
      <c r="L942" s="11">
        <v>1.3129999999999999</v>
      </c>
      <c r="M942" s="11">
        <v>0</v>
      </c>
      <c r="N942" s="11">
        <v>0.52041999999999999</v>
      </c>
      <c r="O942" s="11">
        <v>1.387</v>
      </c>
      <c r="P942" s="11">
        <v>1.14269</v>
      </c>
      <c r="Q942" s="11">
        <v>2.6217700000000002</v>
      </c>
      <c r="R942" s="11">
        <v>1.4216500000000001</v>
      </c>
      <c r="S942" s="11">
        <v>0.29210000000000003</v>
      </c>
      <c r="T942" s="11">
        <v>10.826599999999999</v>
      </c>
      <c r="U942" s="11">
        <v>0</v>
      </c>
      <c r="V942" s="11">
        <v>0</v>
      </c>
      <c r="W942" s="11">
        <v>0</v>
      </c>
      <c r="X942" s="11">
        <v>0</v>
      </c>
      <c r="Y942" s="11">
        <v>10.826599999999999</v>
      </c>
      <c r="Z942" s="11">
        <v>1.0576300000000001</v>
      </c>
      <c r="AA942" s="11">
        <v>1.5476399999999999</v>
      </c>
      <c r="AB942" s="11">
        <v>3.0155099999999999</v>
      </c>
      <c r="AC942" s="11">
        <v>5.6207700000000003</v>
      </c>
      <c r="AD942" s="71">
        <f t="shared" si="45"/>
        <v>0</v>
      </c>
      <c r="AE942" s="71">
        <f t="shared" si="46"/>
        <v>0</v>
      </c>
      <c r="AF942" s="71">
        <f t="shared" si="47"/>
        <v>0</v>
      </c>
      <c r="AG942" s="277" t="s">
        <v>908</v>
      </c>
      <c r="AH942" s="277" t="s">
        <v>553</v>
      </c>
      <c r="AI942" s="276" t="s">
        <v>554</v>
      </c>
      <c r="AJ942" s="276" t="s">
        <v>555</v>
      </c>
      <c r="AK942" s="276" t="s">
        <v>272</v>
      </c>
      <c r="AL942" s="277" t="s">
        <v>67</v>
      </c>
      <c r="AM942" s="276" t="s">
        <v>546</v>
      </c>
      <c r="AN942" s="276" t="s">
        <v>504</v>
      </c>
      <c r="AO942" s="277" t="s">
        <v>505</v>
      </c>
    </row>
    <row r="943" spans="1:41" ht="15" thickBot="1" x14ac:dyDescent="0.4">
      <c r="A943" s="8">
        <v>2025</v>
      </c>
      <c r="B943" s="9" t="s">
        <v>63</v>
      </c>
      <c r="C943" s="9" t="s">
        <v>67</v>
      </c>
      <c r="D943" s="9" t="s">
        <v>272</v>
      </c>
      <c r="E943" s="9" t="s">
        <v>32</v>
      </c>
      <c r="F943" s="8">
        <v>2031</v>
      </c>
      <c r="G943" s="11">
        <v>0</v>
      </c>
      <c r="H943" s="11">
        <v>0.49904999999999999</v>
      </c>
      <c r="I943" s="11">
        <v>1.4491799999999999</v>
      </c>
      <c r="J943" s="11">
        <v>0.38762999999999997</v>
      </c>
      <c r="K943" s="11">
        <v>0.20588000000000001</v>
      </c>
      <c r="L943" s="11">
        <v>1.2826</v>
      </c>
      <c r="M943" s="11">
        <v>0</v>
      </c>
      <c r="N943" s="11">
        <v>0.36268</v>
      </c>
      <c r="O943" s="11">
        <v>1.3847799999999999</v>
      </c>
      <c r="P943" s="11">
        <v>1.78955</v>
      </c>
      <c r="Q943" s="11">
        <v>3.7961900000000002</v>
      </c>
      <c r="R943" s="11">
        <v>1.0459400000000001</v>
      </c>
      <c r="S943" s="11">
        <v>0.32167000000000001</v>
      </c>
      <c r="T943" s="11">
        <v>12.525130000000001</v>
      </c>
      <c r="U943" s="11">
        <v>0</v>
      </c>
      <c r="V943" s="11">
        <v>0</v>
      </c>
      <c r="W943" s="11">
        <v>0</v>
      </c>
      <c r="X943" s="11">
        <v>0</v>
      </c>
      <c r="Y943" s="11">
        <v>12.525130000000001</v>
      </c>
      <c r="Z943" s="11">
        <v>0.96067000000000002</v>
      </c>
      <c r="AA943" s="11">
        <v>1.52999</v>
      </c>
      <c r="AB943" s="11">
        <v>2.7143999999999999</v>
      </c>
      <c r="AC943" s="11">
        <v>5.2050700000000001</v>
      </c>
      <c r="AD943" s="71">
        <f t="shared" si="45"/>
        <v>0</v>
      </c>
      <c r="AE943" s="71">
        <f t="shared" si="46"/>
        <v>0</v>
      </c>
      <c r="AF943" s="71">
        <f t="shared" si="47"/>
        <v>0</v>
      </c>
      <c r="AG943" s="277" t="s">
        <v>908</v>
      </c>
      <c r="AH943" s="277" t="s">
        <v>553</v>
      </c>
      <c r="AI943" s="276" t="s">
        <v>554</v>
      </c>
      <c r="AJ943" s="276" t="s">
        <v>555</v>
      </c>
      <c r="AK943" s="276" t="s">
        <v>272</v>
      </c>
      <c r="AL943" s="277" t="s">
        <v>67</v>
      </c>
      <c r="AM943" s="276" t="s">
        <v>546</v>
      </c>
      <c r="AN943" s="276" t="s">
        <v>504</v>
      </c>
      <c r="AO943" s="277" t="s">
        <v>505</v>
      </c>
    </row>
    <row r="944" spans="1:41" ht="15" thickBot="1" x14ac:dyDescent="0.4">
      <c r="A944" s="8">
        <v>2025</v>
      </c>
      <c r="B944" s="9" t="s">
        <v>63</v>
      </c>
      <c r="C944" s="9" t="s">
        <v>67</v>
      </c>
      <c r="D944" s="9" t="s">
        <v>272</v>
      </c>
      <c r="E944" s="9" t="s">
        <v>32</v>
      </c>
      <c r="F944" s="8">
        <v>2032</v>
      </c>
      <c r="G944" s="11">
        <v>0</v>
      </c>
      <c r="H944" s="11">
        <v>0.47604999999999997</v>
      </c>
      <c r="I944" s="11">
        <v>1.31568</v>
      </c>
      <c r="J944" s="11">
        <v>0.66847000000000001</v>
      </c>
      <c r="K944" s="11">
        <v>6.8699999999999997E-2</v>
      </c>
      <c r="L944" s="11">
        <v>2.1664099999999999</v>
      </c>
      <c r="M944" s="11">
        <v>0</v>
      </c>
      <c r="N944" s="11">
        <v>0.41203000000000001</v>
      </c>
      <c r="O944" s="11">
        <v>1.30264</v>
      </c>
      <c r="P944" s="11">
        <v>1.47262</v>
      </c>
      <c r="Q944" s="11">
        <v>3.2813500000000002</v>
      </c>
      <c r="R944" s="11">
        <v>0.94120999999999999</v>
      </c>
      <c r="S944" s="11">
        <v>0.51010999999999995</v>
      </c>
      <c r="T944" s="11">
        <v>12.615270000000001</v>
      </c>
      <c r="U944" s="11">
        <v>0</v>
      </c>
      <c r="V944" s="11">
        <v>0</v>
      </c>
      <c r="W944" s="11">
        <v>0</v>
      </c>
      <c r="X944" s="11">
        <v>0</v>
      </c>
      <c r="Y944" s="11">
        <v>12.615270000000001</v>
      </c>
      <c r="Z944" s="11">
        <v>1.0297799999999999</v>
      </c>
      <c r="AA944" s="11">
        <v>1.3581399999999999</v>
      </c>
      <c r="AB944" s="11">
        <v>2.3294800000000002</v>
      </c>
      <c r="AC944" s="11">
        <v>4.71739</v>
      </c>
      <c r="AD944" s="71">
        <f t="shared" si="45"/>
        <v>0</v>
      </c>
      <c r="AE944" s="71">
        <f t="shared" si="46"/>
        <v>0</v>
      </c>
      <c r="AF944" s="71">
        <f t="shared" si="47"/>
        <v>0</v>
      </c>
      <c r="AG944" s="277" t="s">
        <v>908</v>
      </c>
      <c r="AH944" s="277" t="s">
        <v>553</v>
      </c>
      <c r="AI944" s="276" t="s">
        <v>554</v>
      </c>
      <c r="AJ944" s="276" t="s">
        <v>555</v>
      </c>
      <c r="AK944" s="276" t="s">
        <v>272</v>
      </c>
      <c r="AL944" s="277" t="s">
        <v>67</v>
      </c>
      <c r="AM944" s="276" t="s">
        <v>546</v>
      </c>
      <c r="AN944" s="276" t="s">
        <v>504</v>
      </c>
      <c r="AO944" s="277" t="s">
        <v>505</v>
      </c>
    </row>
    <row r="945" spans="1:41" ht="15" thickBot="1" x14ac:dyDescent="0.4">
      <c r="A945" s="8">
        <v>2025</v>
      </c>
      <c r="B945" s="9" t="s">
        <v>63</v>
      </c>
      <c r="C945" s="9" t="s">
        <v>67</v>
      </c>
      <c r="D945" s="9" t="s">
        <v>272</v>
      </c>
      <c r="E945" s="9" t="s">
        <v>32</v>
      </c>
      <c r="F945" s="8">
        <v>2033</v>
      </c>
      <c r="G945" s="11">
        <v>0</v>
      </c>
      <c r="H945" s="11">
        <v>0.52942999999999996</v>
      </c>
      <c r="I945" s="11">
        <v>1.5997699999999999</v>
      </c>
      <c r="J945" s="11">
        <v>0.48758000000000001</v>
      </c>
      <c r="K945" s="11">
        <v>0.34828999999999999</v>
      </c>
      <c r="L945" s="11">
        <v>1.86903</v>
      </c>
      <c r="M945" s="11">
        <v>0</v>
      </c>
      <c r="N945" s="11">
        <v>0.21512000000000001</v>
      </c>
      <c r="O945" s="11">
        <v>1.33047</v>
      </c>
      <c r="P945" s="11">
        <v>1.1190899999999999</v>
      </c>
      <c r="Q945" s="11">
        <v>3.5801099999999999</v>
      </c>
      <c r="R945" s="11">
        <v>1.05735</v>
      </c>
      <c r="S945" s="11">
        <v>0.38865</v>
      </c>
      <c r="T945" s="11">
        <v>12.524889999999999</v>
      </c>
      <c r="U945" s="11">
        <v>0</v>
      </c>
      <c r="V945" s="11">
        <v>0</v>
      </c>
      <c r="W945" s="11">
        <v>0</v>
      </c>
      <c r="X945" s="11">
        <v>0</v>
      </c>
      <c r="Y945" s="11">
        <v>12.524889999999999</v>
      </c>
      <c r="Z945" s="11">
        <v>0.97392999999999996</v>
      </c>
      <c r="AA945" s="11">
        <v>1.2805500000000001</v>
      </c>
      <c r="AB945" s="11">
        <v>2.47085</v>
      </c>
      <c r="AC945" s="11">
        <v>4.7253299999999996</v>
      </c>
      <c r="AD945" s="71">
        <f t="shared" si="45"/>
        <v>0</v>
      </c>
      <c r="AE945" s="71">
        <f t="shared" si="46"/>
        <v>0</v>
      </c>
      <c r="AF945" s="71">
        <f t="shared" si="47"/>
        <v>0</v>
      </c>
      <c r="AG945" s="277" t="s">
        <v>908</v>
      </c>
      <c r="AH945" s="277" t="s">
        <v>553</v>
      </c>
      <c r="AI945" s="276" t="s">
        <v>554</v>
      </c>
      <c r="AJ945" s="276" t="s">
        <v>555</v>
      </c>
      <c r="AK945" s="276" t="s">
        <v>272</v>
      </c>
      <c r="AL945" s="277" t="s">
        <v>67</v>
      </c>
      <c r="AM945" s="276" t="s">
        <v>546</v>
      </c>
      <c r="AN945" s="276" t="s">
        <v>504</v>
      </c>
      <c r="AO945" s="277" t="s">
        <v>505</v>
      </c>
    </row>
    <row r="946" spans="1:41" ht="15" thickBot="1" x14ac:dyDescent="0.4">
      <c r="A946" s="8">
        <v>2025</v>
      </c>
      <c r="B946" s="9" t="s">
        <v>63</v>
      </c>
      <c r="C946" s="9" t="s">
        <v>67</v>
      </c>
      <c r="D946" s="9" t="s">
        <v>272</v>
      </c>
      <c r="E946" s="9" t="s">
        <v>32</v>
      </c>
      <c r="F946" s="8">
        <v>2034</v>
      </c>
      <c r="G946" s="11">
        <v>0</v>
      </c>
      <c r="H946" s="11">
        <v>0.97287000000000001</v>
      </c>
      <c r="I946" s="11">
        <v>1.60442</v>
      </c>
      <c r="J946" s="11">
        <v>0.60455999999999999</v>
      </c>
      <c r="K946" s="11">
        <v>0.27195000000000003</v>
      </c>
      <c r="L946" s="11">
        <v>1.71824</v>
      </c>
      <c r="M946" s="11">
        <v>0</v>
      </c>
      <c r="N946" s="11">
        <v>9.2100000000000001E-2</v>
      </c>
      <c r="O946" s="11">
        <v>1.33908</v>
      </c>
      <c r="P946" s="11">
        <v>2.2532100000000002</v>
      </c>
      <c r="Q946" s="11">
        <v>3.7649499999999998</v>
      </c>
      <c r="R946" s="11">
        <v>0.73426000000000002</v>
      </c>
      <c r="S946" s="11">
        <v>0.56927000000000005</v>
      </c>
      <c r="T946" s="11">
        <v>13.924910000000001</v>
      </c>
      <c r="U946" s="11">
        <v>0</v>
      </c>
      <c r="V946" s="11">
        <v>0</v>
      </c>
      <c r="W946" s="11">
        <v>0</v>
      </c>
      <c r="X946" s="11">
        <v>0</v>
      </c>
      <c r="Y946" s="11">
        <v>13.924910000000001</v>
      </c>
      <c r="Z946" s="11">
        <v>0.84750000000000003</v>
      </c>
      <c r="AA946" s="11">
        <v>1.68011</v>
      </c>
      <c r="AB946" s="11">
        <v>2.7436500000000001</v>
      </c>
      <c r="AC946" s="11">
        <v>5.2712599999999998</v>
      </c>
      <c r="AD946" s="71">
        <f t="shared" si="45"/>
        <v>0</v>
      </c>
      <c r="AE946" s="71">
        <f t="shared" si="46"/>
        <v>0</v>
      </c>
      <c r="AF946" s="71">
        <f t="shared" si="47"/>
        <v>0</v>
      </c>
      <c r="AG946" s="277" t="s">
        <v>908</v>
      </c>
      <c r="AH946" s="277" t="s">
        <v>553</v>
      </c>
      <c r="AI946" s="276" t="s">
        <v>554</v>
      </c>
      <c r="AJ946" s="276" t="s">
        <v>555</v>
      </c>
      <c r="AK946" s="276" t="s">
        <v>272</v>
      </c>
      <c r="AL946" s="277" t="s">
        <v>67</v>
      </c>
      <c r="AM946" s="276" t="s">
        <v>546</v>
      </c>
      <c r="AN946" s="276" t="s">
        <v>504</v>
      </c>
      <c r="AO946" s="277" t="s">
        <v>505</v>
      </c>
    </row>
    <row r="947" spans="1:41" ht="15" thickBot="1" x14ac:dyDescent="0.4">
      <c r="A947" s="8">
        <v>2025</v>
      </c>
      <c r="B947" s="9" t="s">
        <v>63</v>
      </c>
      <c r="C947" s="9" t="s">
        <v>67</v>
      </c>
      <c r="D947" s="9" t="s">
        <v>272</v>
      </c>
      <c r="E947" s="9" t="s">
        <v>32</v>
      </c>
      <c r="F947" s="8">
        <v>2035</v>
      </c>
      <c r="G947" s="11">
        <v>0</v>
      </c>
      <c r="H947" s="11">
        <v>0.75334999999999996</v>
      </c>
      <c r="I947" s="11">
        <v>2.1842700000000002</v>
      </c>
      <c r="J947" s="11">
        <v>1.03189</v>
      </c>
      <c r="K947" s="11">
        <v>0.44496999999999998</v>
      </c>
      <c r="L947" s="11">
        <v>3.0073799999999999</v>
      </c>
      <c r="M947" s="11">
        <v>0</v>
      </c>
      <c r="N947" s="11">
        <v>0.29569000000000001</v>
      </c>
      <c r="O947" s="11">
        <v>1.1027400000000001</v>
      </c>
      <c r="P947" s="11">
        <v>1.8574900000000001</v>
      </c>
      <c r="Q947" s="11">
        <v>2.8869600000000002</v>
      </c>
      <c r="R947" s="11">
        <v>0.88800999999999997</v>
      </c>
      <c r="S947" s="11">
        <v>0.64178999999999997</v>
      </c>
      <c r="T947" s="11">
        <v>15.09454</v>
      </c>
      <c r="U947" s="11">
        <v>0</v>
      </c>
      <c r="V947" s="11">
        <v>0</v>
      </c>
      <c r="W947" s="11">
        <v>0</v>
      </c>
      <c r="X947" s="11">
        <v>0</v>
      </c>
      <c r="Y947" s="11">
        <v>15.09454</v>
      </c>
      <c r="Z947" s="11">
        <v>0.65751999999999999</v>
      </c>
      <c r="AA947" s="11">
        <v>2.5739800000000002</v>
      </c>
      <c r="AB947" s="11">
        <v>3.0092300000000001</v>
      </c>
      <c r="AC947" s="11">
        <v>6.2407300000000001</v>
      </c>
      <c r="AD947" s="71">
        <f t="shared" si="45"/>
        <v>0</v>
      </c>
      <c r="AE947" s="71">
        <f t="shared" si="46"/>
        <v>0</v>
      </c>
      <c r="AF947" s="71">
        <f t="shared" si="47"/>
        <v>0</v>
      </c>
      <c r="AG947" s="277" t="s">
        <v>908</v>
      </c>
      <c r="AH947" s="277" t="s">
        <v>553</v>
      </c>
      <c r="AI947" s="276" t="s">
        <v>554</v>
      </c>
      <c r="AJ947" s="276" t="s">
        <v>555</v>
      </c>
      <c r="AK947" s="276" t="s">
        <v>272</v>
      </c>
      <c r="AL947" s="277" t="s">
        <v>67</v>
      </c>
      <c r="AM947" s="276" t="s">
        <v>546</v>
      </c>
      <c r="AN947" s="276" t="s">
        <v>504</v>
      </c>
      <c r="AO947" s="277" t="s">
        <v>505</v>
      </c>
    </row>
    <row r="948" spans="1:41" ht="23.5" thickBot="1" x14ac:dyDescent="0.4">
      <c r="A948" s="8">
        <v>2025</v>
      </c>
      <c r="B948" s="9" t="s">
        <v>68</v>
      </c>
      <c r="C948" s="9" t="s">
        <v>69</v>
      </c>
      <c r="D948" s="9" t="s">
        <v>273</v>
      </c>
      <c r="E948" s="97" t="s">
        <v>29</v>
      </c>
      <c r="F948" s="8">
        <v>2025</v>
      </c>
      <c r="G948" s="10">
        <v>0</v>
      </c>
      <c r="H948" s="10">
        <v>50</v>
      </c>
      <c r="I948" s="10">
        <v>26</v>
      </c>
      <c r="J948" s="10">
        <v>25</v>
      </c>
      <c r="K948" s="10">
        <v>28</v>
      </c>
      <c r="L948" s="10">
        <v>30</v>
      </c>
      <c r="M948" s="10">
        <v>0</v>
      </c>
      <c r="N948" s="10">
        <v>28</v>
      </c>
      <c r="O948" s="10">
        <v>23</v>
      </c>
      <c r="P948" s="10">
        <v>47</v>
      </c>
      <c r="Q948" s="10">
        <v>12</v>
      </c>
      <c r="R948" s="10">
        <v>8</v>
      </c>
      <c r="S948" s="10">
        <v>14</v>
      </c>
      <c r="T948" s="10">
        <v>291</v>
      </c>
      <c r="U948" s="10">
        <v>54</v>
      </c>
      <c r="V948" s="10">
        <v>0</v>
      </c>
      <c r="W948" s="10">
        <v>0</v>
      </c>
      <c r="X948" s="10">
        <v>54</v>
      </c>
      <c r="Y948" s="10">
        <v>345</v>
      </c>
      <c r="Z948" s="29" t="s">
        <v>35</v>
      </c>
      <c r="AA948" s="10">
        <v>59</v>
      </c>
      <c r="AB948" s="29" t="s">
        <v>35</v>
      </c>
      <c r="AC948" s="10">
        <v>77</v>
      </c>
      <c r="AD948" s="71">
        <f t="shared" si="45"/>
        <v>0</v>
      </c>
      <c r="AE948" s="71">
        <f t="shared" si="46"/>
        <v>0</v>
      </c>
      <c r="AF948" s="71">
        <f t="shared" si="47"/>
        <v>18</v>
      </c>
      <c r="AG948" s="277" t="s">
        <v>905</v>
      </c>
      <c r="AH948" s="277" t="s">
        <v>556</v>
      </c>
      <c r="AI948" s="276" t="s">
        <v>557</v>
      </c>
      <c r="AJ948" s="276" t="s">
        <v>558</v>
      </c>
      <c r="AK948" s="276" t="s">
        <v>273</v>
      </c>
      <c r="AL948" s="277" t="s">
        <v>69</v>
      </c>
      <c r="AM948" s="276" t="s">
        <v>559</v>
      </c>
      <c r="AN948" s="276" t="s">
        <v>560</v>
      </c>
      <c r="AO948" s="277" t="s">
        <v>68</v>
      </c>
    </row>
    <row r="949" spans="1:41" ht="15" thickBot="1" x14ac:dyDescent="0.4">
      <c r="A949" s="8">
        <v>2025</v>
      </c>
      <c r="B949" s="9" t="s">
        <v>68</v>
      </c>
      <c r="C949" s="9" t="s">
        <v>69</v>
      </c>
      <c r="D949" s="9" t="s">
        <v>273</v>
      </c>
      <c r="E949" s="9" t="s">
        <v>30</v>
      </c>
      <c r="F949" s="8">
        <v>2025</v>
      </c>
      <c r="G949" s="11">
        <v>0</v>
      </c>
      <c r="H949" s="11">
        <v>0.16886000000000001</v>
      </c>
      <c r="I949" s="11">
        <v>9.4829999999999998E-2</v>
      </c>
      <c r="J949" s="11">
        <v>9.5769999999999994E-2</v>
      </c>
      <c r="K949" s="11">
        <v>9.2240000000000003E-2</v>
      </c>
      <c r="L949" s="11">
        <v>0.10269</v>
      </c>
      <c r="M949" s="11">
        <v>0</v>
      </c>
      <c r="N949" s="11">
        <v>8.7489999999999998E-2</v>
      </c>
      <c r="O949" s="11">
        <v>6.472E-2</v>
      </c>
      <c r="P949" s="11">
        <v>0.16539999999999999</v>
      </c>
      <c r="Q949" s="11">
        <v>4.224E-2</v>
      </c>
      <c r="R949" s="11">
        <v>2.7310000000000001E-2</v>
      </c>
      <c r="S949" s="11">
        <v>5.0689999999999999E-2</v>
      </c>
      <c r="T949" s="11">
        <v>0.99224000000000001</v>
      </c>
      <c r="U949" s="11">
        <v>0.25946000000000002</v>
      </c>
      <c r="V949" s="11">
        <v>0</v>
      </c>
      <c r="W949" s="11">
        <v>0</v>
      </c>
      <c r="X949" s="11">
        <v>0.25946000000000002</v>
      </c>
      <c r="Y949" s="11">
        <v>1.2517</v>
      </c>
      <c r="Z949" s="28" t="s">
        <v>35</v>
      </c>
      <c r="AA949" s="11">
        <v>4.7870000000000003E-2</v>
      </c>
      <c r="AB949" s="28" t="s">
        <v>35</v>
      </c>
      <c r="AC949" s="11">
        <v>6.0350000000000001E-2</v>
      </c>
      <c r="AD949" s="71">
        <f t="shared" si="45"/>
        <v>0</v>
      </c>
      <c r="AE949" s="71">
        <f t="shared" si="46"/>
        <v>0</v>
      </c>
      <c r="AF949" s="71">
        <f t="shared" si="47"/>
        <v>1.2500000000000001E-2</v>
      </c>
      <c r="AG949" s="277" t="s">
        <v>906</v>
      </c>
      <c r="AH949" s="277" t="s">
        <v>556</v>
      </c>
      <c r="AI949" s="276" t="s">
        <v>557</v>
      </c>
      <c r="AJ949" s="276" t="s">
        <v>558</v>
      </c>
      <c r="AK949" s="276" t="s">
        <v>273</v>
      </c>
      <c r="AL949" s="277" t="s">
        <v>69</v>
      </c>
      <c r="AM949" s="276" t="s">
        <v>559</v>
      </c>
      <c r="AN949" s="276" t="s">
        <v>560</v>
      </c>
      <c r="AO949" s="277" t="s">
        <v>68</v>
      </c>
    </row>
    <row r="950" spans="1:41" ht="15" thickBot="1" x14ac:dyDescent="0.4">
      <c r="A950" s="8">
        <v>2025</v>
      </c>
      <c r="B950" s="9" t="s">
        <v>68</v>
      </c>
      <c r="C950" s="9" t="s">
        <v>69</v>
      </c>
      <c r="D950" s="9" t="s">
        <v>273</v>
      </c>
      <c r="E950" s="9" t="s">
        <v>30</v>
      </c>
      <c r="F950" s="8">
        <v>2026</v>
      </c>
      <c r="G950" s="11">
        <v>0</v>
      </c>
      <c r="H950" s="11">
        <v>0.16575000000000001</v>
      </c>
      <c r="I950" s="11">
        <v>9.7530000000000006E-2</v>
      </c>
      <c r="J950" s="11">
        <v>9.6759999999999999E-2</v>
      </c>
      <c r="K950" s="11">
        <v>9.2249999999999999E-2</v>
      </c>
      <c r="L950" s="11">
        <v>0.10348</v>
      </c>
      <c r="M950" s="11">
        <v>0</v>
      </c>
      <c r="N950" s="11">
        <v>8.405E-2</v>
      </c>
      <c r="O950" s="11">
        <v>6.2920000000000004E-2</v>
      </c>
      <c r="P950" s="11">
        <v>0.16617000000000001</v>
      </c>
      <c r="Q950" s="11">
        <v>4.1340000000000002E-2</v>
      </c>
      <c r="R950" s="11">
        <v>2.895E-2</v>
      </c>
      <c r="S950" s="11">
        <v>4.836E-2</v>
      </c>
      <c r="T950" s="11">
        <v>0.98756999999999995</v>
      </c>
      <c r="U950" s="11">
        <v>0.26438</v>
      </c>
      <c r="V950" s="11">
        <v>0</v>
      </c>
      <c r="W950" s="11">
        <v>0</v>
      </c>
      <c r="X950" s="11">
        <v>0.26438</v>
      </c>
      <c r="Y950" s="11">
        <v>1.2519499999999999</v>
      </c>
      <c r="Z950" s="28" t="s">
        <v>35</v>
      </c>
      <c r="AA950" s="11">
        <v>4.734E-2</v>
      </c>
      <c r="AB950" s="28" t="s">
        <v>35</v>
      </c>
      <c r="AC950" s="11">
        <v>5.849E-2</v>
      </c>
      <c r="AD950" s="71">
        <f t="shared" si="45"/>
        <v>0</v>
      </c>
      <c r="AE950" s="71">
        <f t="shared" si="46"/>
        <v>0</v>
      </c>
      <c r="AF950" s="71">
        <f t="shared" si="47"/>
        <v>1.12E-2</v>
      </c>
      <c r="AG950" s="277" t="s">
        <v>906</v>
      </c>
      <c r="AH950" s="277" t="s">
        <v>556</v>
      </c>
      <c r="AI950" s="276" t="s">
        <v>557</v>
      </c>
      <c r="AJ950" s="276" t="s">
        <v>558</v>
      </c>
      <c r="AK950" s="276" t="s">
        <v>273</v>
      </c>
      <c r="AL950" s="277" t="s">
        <v>69</v>
      </c>
      <c r="AM950" s="276" t="s">
        <v>559</v>
      </c>
      <c r="AN950" s="276" t="s">
        <v>560</v>
      </c>
      <c r="AO950" s="277" t="s">
        <v>68</v>
      </c>
    </row>
    <row r="951" spans="1:41" ht="15" thickBot="1" x14ac:dyDescent="0.4">
      <c r="A951" s="8">
        <v>2025</v>
      </c>
      <c r="B951" s="9" t="s">
        <v>68</v>
      </c>
      <c r="C951" s="9" t="s">
        <v>69</v>
      </c>
      <c r="D951" s="9" t="s">
        <v>273</v>
      </c>
      <c r="E951" s="9" t="s">
        <v>30</v>
      </c>
      <c r="F951" s="8">
        <v>2027</v>
      </c>
      <c r="G951" s="11">
        <v>0</v>
      </c>
      <c r="H951" s="11">
        <v>0.16327</v>
      </c>
      <c r="I951" s="11">
        <v>9.9229999999999999E-2</v>
      </c>
      <c r="J951" s="11">
        <v>9.7360000000000002E-2</v>
      </c>
      <c r="K951" s="11">
        <v>9.3649999999999997E-2</v>
      </c>
      <c r="L951" s="11">
        <v>0.10333000000000001</v>
      </c>
      <c r="M951" s="11">
        <v>0</v>
      </c>
      <c r="N951" s="11">
        <v>8.2680000000000003E-2</v>
      </c>
      <c r="O951" s="11">
        <v>6.2030000000000002E-2</v>
      </c>
      <c r="P951" s="11">
        <v>0.16747000000000001</v>
      </c>
      <c r="Q951" s="11">
        <v>4.2009999999999999E-2</v>
      </c>
      <c r="R951" s="11">
        <v>2.7709999999999999E-2</v>
      </c>
      <c r="S951" s="11">
        <v>4.6379999999999998E-2</v>
      </c>
      <c r="T951" s="11">
        <v>0.98509999999999998</v>
      </c>
      <c r="U951" s="11">
        <v>0.27945999999999999</v>
      </c>
      <c r="V951" s="11">
        <v>0</v>
      </c>
      <c r="W951" s="11">
        <v>0</v>
      </c>
      <c r="X951" s="11">
        <v>0.27945999999999999</v>
      </c>
      <c r="Y951" s="11">
        <v>1.2645599999999999</v>
      </c>
      <c r="Z951" s="28" t="s">
        <v>35</v>
      </c>
      <c r="AA951" s="11">
        <v>4.5069999999999999E-2</v>
      </c>
      <c r="AB951" s="28" t="s">
        <v>35</v>
      </c>
      <c r="AC951" s="11">
        <v>5.5379999999999999E-2</v>
      </c>
      <c r="AD951" s="71">
        <f t="shared" si="45"/>
        <v>0</v>
      </c>
      <c r="AE951" s="71">
        <f t="shared" si="46"/>
        <v>0</v>
      </c>
      <c r="AF951" s="71">
        <f t="shared" si="47"/>
        <v>1.03E-2</v>
      </c>
      <c r="AG951" s="277" t="s">
        <v>906</v>
      </c>
      <c r="AH951" s="277" t="s">
        <v>556</v>
      </c>
      <c r="AI951" s="276" t="s">
        <v>557</v>
      </c>
      <c r="AJ951" s="276" t="s">
        <v>558</v>
      </c>
      <c r="AK951" s="276" t="s">
        <v>273</v>
      </c>
      <c r="AL951" s="277" t="s">
        <v>69</v>
      </c>
      <c r="AM951" s="276" t="s">
        <v>559</v>
      </c>
      <c r="AN951" s="276" t="s">
        <v>560</v>
      </c>
      <c r="AO951" s="277" t="s">
        <v>68</v>
      </c>
    </row>
    <row r="952" spans="1:41" ht="15" thickBot="1" x14ac:dyDescent="0.4">
      <c r="A952" s="8">
        <v>2025</v>
      </c>
      <c r="B952" s="9" t="s">
        <v>68</v>
      </c>
      <c r="C952" s="9" t="s">
        <v>69</v>
      </c>
      <c r="D952" s="9" t="s">
        <v>273</v>
      </c>
      <c r="E952" s="9" t="s">
        <v>30</v>
      </c>
      <c r="F952" s="8">
        <v>2028</v>
      </c>
      <c r="G952" s="11">
        <v>0</v>
      </c>
      <c r="H952" s="11">
        <v>0.15504000000000001</v>
      </c>
      <c r="I952" s="11">
        <v>9.8100000000000007E-2</v>
      </c>
      <c r="J952" s="11">
        <v>9.9360000000000004E-2</v>
      </c>
      <c r="K952" s="11">
        <v>9.3939999999999996E-2</v>
      </c>
      <c r="L952" s="11">
        <v>0.10117</v>
      </c>
      <c r="M952" s="11">
        <v>0</v>
      </c>
      <c r="N952" s="11">
        <v>8.1070000000000003E-2</v>
      </c>
      <c r="O952" s="11">
        <v>6.1210000000000001E-2</v>
      </c>
      <c r="P952" s="11">
        <v>0.16891999999999999</v>
      </c>
      <c r="Q952" s="11">
        <v>4.0680000000000001E-2</v>
      </c>
      <c r="R952" s="11">
        <v>2.7210000000000002E-2</v>
      </c>
      <c r="S952" s="11">
        <v>4.5490000000000003E-2</v>
      </c>
      <c r="T952" s="11">
        <v>0.97219</v>
      </c>
      <c r="U952" s="11">
        <v>0.29314000000000001</v>
      </c>
      <c r="V952" s="11">
        <v>0</v>
      </c>
      <c r="W952" s="11">
        <v>0</v>
      </c>
      <c r="X952" s="11">
        <v>0.29314000000000001</v>
      </c>
      <c r="Y952" s="11">
        <v>1.2653300000000001</v>
      </c>
      <c r="Z952" s="28" t="s">
        <v>35</v>
      </c>
      <c r="AA952" s="11">
        <v>4.5620000000000001E-2</v>
      </c>
      <c r="AB952" s="28" t="s">
        <v>35</v>
      </c>
      <c r="AC952" s="11">
        <v>5.5899999999999998E-2</v>
      </c>
      <c r="AD952" s="71">
        <f t="shared" si="45"/>
        <v>0</v>
      </c>
      <c r="AE952" s="71">
        <f t="shared" si="46"/>
        <v>0</v>
      </c>
      <c r="AF952" s="71">
        <f t="shared" si="47"/>
        <v>1.03E-2</v>
      </c>
      <c r="AG952" s="277" t="s">
        <v>906</v>
      </c>
      <c r="AH952" s="277" t="s">
        <v>556</v>
      </c>
      <c r="AI952" s="276" t="s">
        <v>557</v>
      </c>
      <c r="AJ952" s="276" t="s">
        <v>558</v>
      </c>
      <c r="AK952" s="276" t="s">
        <v>273</v>
      </c>
      <c r="AL952" s="277" t="s">
        <v>69</v>
      </c>
      <c r="AM952" s="276" t="s">
        <v>559</v>
      </c>
      <c r="AN952" s="276" t="s">
        <v>560</v>
      </c>
      <c r="AO952" s="277" t="s">
        <v>68</v>
      </c>
    </row>
    <row r="953" spans="1:41" ht="15" thickBot="1" x14ac:dyDescent="0.4">
      <c r="A953" s="8">
        <v>2025</v>
      </c>
      <c r="B953" s="9" t="s">
        <v>68</v>
      </c>
      <c r="C953" s="9" t="s">
        <v>69</v>
      </c>
      <c r="D953" s="9" t="s">
        <v>273</v>
      </c>
      <c r="E953" s="9" t="s">
        <v>30</v>
      </c>
      <c r="F953" s="8">
        <v>2029</v>
      </c>
      <c r="G953" s="11">
        <v>0</v>
      </c>
      <c r="H953" s="11">
        <v>0.15559999999999999</v>
      </c>
      <c r="I953" s="11">
        <v>9.8860000000000003E-2</v>
      </c>
      <c r="J953" s="11">
        <v>0.10009</v>
      </c>
      <c r="K953" s="11">
        <v>9.1370000000000007E-2</v>
      </c>
      <c r="L953" s="11">
        <v>9.8659999999999998E-2</v>
      </c>
      <c r="M953" s="11">
        <v>0</v>
      </c>
      <c r="N953" s="11">
        <v>8.0860000000000001E-2</v>
      </c>
      <c r="O953" s="11">
        <v>6.3810000000000006E-2</v>
      </c>
      <c r="P953" s="11">
        <v>0.16750999999999999</v>
      </c>
      <c r="Q953" s="11">
        <v>4.0770000000000001E-2</v>
      </c>
      <c r="R953" s="11">
        <v>2.5999999999999999E-2</v>
      </c>
      <c r="S953" s="11">
        <v>4.5060000000000003E-2</v>
      </c>
      <c r="T953" s="11">
        <v>0.96858</v>
      </c>
      <c r="U953" s="11">
        <v>0.29302</v>
      </c>
      <c r="V953" s="11">
        <v>0</v>
      </c>
      <c r="W953" s="11">
        <v>0</v>
      </c>
      <c r="X953" s="11">
        <v>0.29302</v>
      </c>
      <c r="Y953" s="11">
        <v>1.2616099999999999</v>
      </c>
      <c r="Z953" s="28" t="s">
        <v>35</v>
      </c>
      <c r="AA953" s="11">
        <v>4.0660000000000002E-2</v>
      </c>
      <c r="AB953" s="28" t="s">
        <v>35</v>
      </c>
      <c r="AC953" s="11">
        <v>5.0810000000000001E-2</v>
      </c>
      <c r="AD953" s="71">
        <f t="shared" si="45"/>
        <v>0</v>
      </c>
      <c r="AE953" s="71">
        <f t="shared" si="46"/>
        <v>0</v>
      </c>
      <c r="AF953" s="71">
        <f t="shared" si="47"/>
        <v>1.0200000000000001E-2</v>
      </c>
      <c r="AG953" s="277" t="s">
        <v>906</v>
      </c>
      <c r="AH953" s="277" t="s">
        <v>556</v>
      </c>
      <c r="AI953" s="276" t="s">
        <v>557</v>
      </c>
      <c r="AJ953" s="276" t="s">
        <v>558</v>
      </c>
      <c r="AK953" s="276" t="s">
        <v>273</v>
      </c>
      <c r="AL953" s="277" t="s">
        <v>69</v>
      </c>
      <c r="AM953" s="276" t="s">
        <v>559</v>
      </c>
      <c r="AN953" s="276" t="s">
        <v>560</v>
      </c>
      <c r="AO953" s="277" t="s">
        <v>68</v>
      </c>
    </row>
    <row r="954" spans="1:41" ht="15" thickBot="1" x14ac:dyDescent="0.4">
      <c r="A954" s="8">
        <v>2025</v>
      </c>
      <c r="B954" s="9" t="s">
        <v>68</v>
      </c>
      <c r="C954" s="9" t="s">
        <v>69</v>
      </c>
      <c r="D954" s="9" t="s">
        <v>273</v>
      </c>
      <c r="E954" s="9" t="s">
        <v>30</v>
      </c>
      <c r="F954" s="8">
        <v>2030</v>
      </c>
      <c r="G954" s="11">
        <v>0</v>
      </c>
      <c r="H954" s="11">
        <v>0.153</v>
      </c>
      <c r="I954" s="11">
        <v>0.10192</v>
      </c>
      <c r="J954" s="11">
        <v>0.10017</v>
      </c>
      <c r="K954" s="11">
        <v>9.2939999999999995E-2</v>
      </c>
      <c r="L954" s="11">
        <v>9.7500000000000003E-2</v>
      </c>
      <c r="M954" s="11">
        <v>0</v>
      </c>
      <c r="N954" s="11">
        <v>8.1610000000000002E-2</v>
      </c>
      <c r="O954" s="11">
        <v>6.6400000000000001E-2</v>
      </c>
      <c r="P954" s="11">
        <v>0.16772999999999999</v>
      </c>
      <c r="Q954" s="11">
        <v>4.1329999999999999E-2</v>
      </c>
      <c r="R954" s="11">
        <v>2.547E-2</v>
      </c>
      <c r="S954" s="11">
        <v>4.4010000000000001E-2</v>
      </c>
      <c r="T954" s="11">
        <v>0.97208000000000006</v>
      </c>
      <c r="U954" s="11">
        <v>0.30221999999999999</v>
      </c>
      <c r="V954" s="11">
        <v>0</v>
      </c>
      <c r="W954" s="11">
        <v>0</v>
      </c>
      <c r="X954" s="11">
        <v>0.30221999999999999</v>
      </c>
      <c r="Y954" s="11">
        <v>1.2743</v>
      </c>
      <c r="Z954" s="28" t="s">
        <v>35</v>
      </c>
      <c r="AA954" s="11">
        <v>3.918E-2</v>
      </c>
      <c r="AB954" s="28" t="s">
        <v>35</v>
      </c>
      <c r="AC954" s="11">
        <v>4.9320000000000003E-2</v>
      </c>
      <c r="AD954" s="71">
        <f t="shared" si="45"/>
        <v>0</v>
      </c>
      <c r="AE954" s="71">
        <f t="shared" si="46"/>
        <v>0</v>
      </c>
      <c r="AF954" s="71">
        <f t="shared" si="47"/>
        <v>1.01E-2</v>
      </c>
      <c r="AG954" s="277" t="s">
        <v>906</v>
      </c>
      <c r="AH954" s="277" t="s">
        <v>556</v>
      </c>
      <c r="AI954" s="276" t="s">
        <v>557</v>
      </c>
      <c r="AJ954" s="276" t="s">
        <v>558</v>
      </c>
      <c r="AK954" s="276" t="s">
        <v>273</v>
      </c>
      <c r="AL954" s="277" t="s">
        <v>69</v>
      </c>
      <c r="AM954" s="276" t="s">
        <v>559</v>
      </c>
      <c r="AN954" s="276" t="s">
        <v>560</v>
      </c>
      <c r="AO954" s="277" t="s">
        <v>68</v>
      </c>
    </row>
    <row r="955" spans="1:41" ht="15" thickBot="1" x14ac:dyDescent="0.4">
      <c r="A955" s="8">
        <v>2025</v>
      </c>
      <c r="B955" s="9" t="s">
        <v>68</v>
      </c>
      <c r="C955" s="9" t="s">
        <v>69</v>
      </c>
      <c r="D955" s="9" t="s">
        <v>273</v>
      </c>
      <c r="E955" s="9" t="s">
        <v>30</v>
      </c>
      <c r="F955" s="8">
        <v>2031</v>
      </c>
      <c r="G955" s="11">
        <v>0</v>
      </c>
      <c r="H955" s="11">
        <v>0.15257000000000001</v>
      </c>
      <c r="I955" s="11">
        <v>0.10205</v>
      </c>
      <c r="J955" s="11">
        <v>0.10227</v>
      </c>
      <c r="K955" s="11">
        <v>9.3710000000000002E-2</v>
      </c>
      <c r="L955" s="11">
        <v>9.9510000000000001E-2</v>
      </c>
      <c r="M955" s="11">
        <v>0</v>
      </c>
      <c r="N955" s="11">
        <v>8.3549999999999999E-2</v>
      </c>
      <c r="O955" s="11">
        <v>6.4710000000000004E-2</v>
      </c>
      <c r="P955" s="11">
        <v>0.16525999999999999</v>
      </c>
      <c r="Q955" s="11">
        <v>4.1480000000000003E-2</v>
      </c>
      <c r="R955" s="11">
        <v>2.4340000000000001E-2</v>
      </c>
      <c r="S955" s="11">
        <v>4.3249999999999997E-2</v>
      </c>
      <c r="T955" s="11">
        <v>0.97267999999999999</v>
      </c>
      <c r="U955" s="11">
        <v>0.32029000000000002</v>
      </c>
      <c r="V955" s="11">
        <v>0</v>
      </c>
      <c r="W955" s="11">
        <v>0</v>
      </c>
      <c r="X955" s="11">
        <v>0.32029000000000002</v>
      </c>
      <c r="Y955" s="11">
        <v>1.29297</v>
      </c>
      <c r="Z955" s="28" t="s">
        <v>35</v>
      </c>
      <c r="AA955" s="11">
        <v>3.8379999999999997E-2</v>
      </c>
      <c r="AB955" s="28" t="s">
        <v>35</v>
      </c>
      <c r="AC955" s="11">
        <v>4.845E-2</v>
      </c>
      <c r="AD955" s="71">
        <f t="shared" si="45"/>
        <v>0</v>
      </c>
      <c r="AE955" s="71">
        <f t="shared" si="46"/>
        <v>0</v>
      </c>
      <c r="AF955" s="71">
        <f t="shared" si="47"/>
        <v>1.01E-2</v>
      </c>
      <c r="AG955" s="277" t="s">
        <v>906</v>
      </c>
      <c r="AH955" s="277" t="s">
        <v>556</v>
      </c>
      <c r="AI955" s="276" t="s">
        <v>557</v>
      </c>
      <c r="AJ955" s="276" t="s">
        <v>558</v>
      </c>
      <c r="AK955" s="276" t="s">
        <v>273</v>
      </c>
      <c r="AL955" s="277" t="s">
        <v>69</v>
      </c>
      <c r="AM955" s="276" t="s">
        <v>559</v>
      </c>
      <c r="AN955" s="276" t="s">
        <v>560</v>
      </c>
      <c r="AO955" s="277" t="s">
        <v>68</v>
      </c>
    </row>
    <row r="956" spans="1:41" ht="15" thickBot="1" x14ac:dyDescent="0.4">
      <c r="A956" s="8">
        <v>2025</v>
      </c>
      <c r="B956" s="9" t="s">
        <v>68</v>
      </c>
      <c r="C956" s="9" t="s">
        <v>69</v>
      </c>
      <c r="D956" s="9" t="s">
        <v>273</v>
      </c>
      <c r="E956" s="9" t="s">
        <v>30</v>
      </c>
      <c r="F956" s="8">
        <v>2032</v>
      </c>
      <c r="G956" s="11">
        <v>0</v>
      </c>
      <c r="H956" s="11">
        <v>0.15135999999999999</v>
      </c>
      <c r="I956" s="11">
        <v>0.10296</v>
      </c>
      <c r="J956" s="11">
        <v>0.10153</v>
      </c>
      <c r="K956" s="11">
        <v>9.4259999999999997E-2</v>
      </c>
      <c r="L956" s="11">
        <v>9.8229999999999998E-2</v>
      </c>
      <c r="M956" s="11">
        <v>0</v>
      </c>
      <c r="N956" s="11">
        <v>8.5639999999999994E-2</v>
      </c>
      <c r="O956" s="11">
        <v>6.0900000000000003E-2</v>
      </c>
      <c r="P956" s="11">
        <v>0.1658</v>
      </c>
      <c r="Q956" s="11">
        <v>4.0300000000000002E-2</v>
      </c>
      <c r="R956" s="11">
        <v>2.2550000000000001E-2</v>
      </c>
      <c r="S956" s="11">
        <v>4.1790000000000001E-2</v>
      </c>
      <c r="T956" s="11">
        <v>0.96531999999999996</v>
      </c>
      <c r="U956" s="11">
        <v>0.33217000000000002</v>
      </c>
      <c r="V956" s="11">
        <v>0</v>
      </c>
      <c r="W956" s="11">
        <v>0</v>
      </c>
      <c r="X956" s="11">
        <v>0.33217000000000002</v>
      </c>
      <c r="Y956" s="11">
        <v>1.29749</v>
      </c>
      <c r="Z956" s="28" t="s">
        <v>35</v>
      </c>
      <c r="AA956" s="11">
        <v>4.011E-2</v>
      </c>
      <c r="AB956" s="28" t="s">
        <v>35</v>
      </c>
      <c r="AC956" s="11">
        <v>5.194E-2</v>
      </c>
      <c r="AD956" s="71">
        <f t="shared" si="45"/>
        <v>0</v>
      </c>
      <c r="AE956" s="71">
        <f t="shared" si="46"/>
        <v>0</v>
      </c>
      <c r="AF956" s="71">
        <f t="shared" si="47"/>
        <v>1.18E-2</v>
      </c>
      <c r="AG956" s="277" t="s">
        <v>906</v>
      </c>
      <c r="AH956" s="277" t="s">
        <v>556</v>
      </c>
      <c r="AI956" s="276" t="s">
        <v>557</v>
      </c>
      <c r="AJ956" s="276" t="s">
        <v>558</v>
      </c>
      <c r="AK956" s="276" t="s">
        <v>273</v>
      </c>
      <c r="AL956" s="277" t="s">
        <v>69</v>
      </c>
      <c r="AM956" s="276" t="s">
        <v>559</v>
      </c>
      <c r="AN956" s="276" t="s">
        <v>560</v>
      </c>
      <c r="AO956" s="277" t="s">
        <v>68</v>
      </c>
    </row>
    <row r="957" spans="1:41" ht="15" thickBot="1" x14ac:dyDescent="0.4">
      <c r="A957" s="8">
        <v>2025</v>
      </c>
      <c r="B957" s="9" t="s">
        <v>68</v>
      </c>
      <c r="C957" s="9" t="s">
        <v>69</v>
      </c>
      <c r="D957" s="9" t="s">
        <v>273</v>
      </c>
      <c r="E957" s="9" t="s">
        <v>30</v>
      </c>
      <c r="F957" s="8">
        <v>2033</v>
      </c>
      <c r="G957" s="11">
        <v>0</v>
      </c>
      <c r="H957" s="11">
        <v>0.14913999999999999</v>
      </c>
      <c r="I957" s="11">
        <v>0.10108</v>
      </c>
      <c r="J957" s="11">
        <v>0.10156</v>
      </c>
      <c r="K957" s="11">
        <v>9.4769999999999993E-2</v>
      </c>
      <c r="L957" s="11">
        <v>9.7159999999999996E-2</v>
      </c>
      <c r="M957" s="11">
        <v>0</v>
      </c>
      <c r="N957" s="11">
        <v>8.4349999999999994E-2</v>
      </c>
      <c r="O957" s="11">
        <v>5.7660000000000003E-2</v>
      </c>
      <c r="P957" s="11">
        <v>0.16414000000000001</v>
      </c>
      <c r="Q957" s="11">
        <v>3.8429999999999999E-2</v>
      </c>
      <c r="R957" s="11">
        <v>2.2120000000000001E-2</v>
      </c>
      <c r="S957" s="11">
        <v>3.9960000000000002E-2</v>
      </c>
      <c r="T957" s="11">
        <v>0.95035000000000003</v>
      </c>
      <c r="U957" s="11">
        <v>0.34844999999999998</v>
      </c>
      <c r="V957" s="11">
        <v>0</v>
      </c>
      <c r="W957" s="11">
        <v>0</v>
      </c>
      <c r="X957" s="11">
        <v>0.34844999999999998</v>
      </c>
      <c r="Y957" s="11">
        <v>1.29881</v>
      </c>
      <c r="Z957" s="28" t="s">
        <v>35</v>
      </c>
      <c r="AA957" s="11">
        <v>3.8030000000000001E-2</v>
      </c>
      <c r="AB957" s="28" t="s">
        <v>35</v>
      </c>
      <c r="AC957" s="11">
        <v>5.108E-2</v>
      </c>
      <c r="AD957" s="71">
        <f t="shared" si="45"/>
        <v>0</v>
      </c>
      <c r="AE957" s="71">
        <f t="shared" si="46"/>
        <v>0</v>
      </c>
      <c r="AF957" s="71">
        <f t="shared" si="47"/>
        <v>1.3100000000000001E-2</v>
      </c>
      <c r="AG957" s="277" t="s">
        <v>906</v>
      </c>
      <c r="AH957" s="277" t="s">
        <v>556</v>
      </c>
      <c r="AI957" s="276" t="s">
        <v>557</v>
      </c>
      <c r="AJ957" s="276" t="s">
        <v>558</v>
      </c>
      <c r="AK957" s="276" t="s">
        <v>273</v>
      </c>
      <c r="AL957" s="277" t="s">
        <v>69</v>
      </c>
      <c r="AM957" s="276" t="s">
        <v>559</v>
      </c>
      <c r="AN957" s="276" t="s">
        <v>560</v>
      </c>
      <c r="AO957" s="277" t="s">
        <v>68</v>
      </c>
    </row>
    <row r="958" spans="1:41" ht="15" thickBot="1" x14ac:dyDescent="0.4">
      <c r="A958" s="8">
        <v>2025</v>
      </c>
      <c r="B958" s="9" t="s">
        <v>68</v>
      </c>
      <c r="C958" s="9" t="s">
        <v>69</v>
      </c>
      <c r="D958" s="9" t="s">
        <v>273</v>
      </c>
      <c r="E958" s="9" t="s">
        <v>30</v>
      </c>
      <c r="F958" s="8">
        <v>2034</v>
      </c>
      <c r="G958" s="11">
        <v>0</v>
      </c>
      <c r="H958" s="11">
        <v>0.15024000000000001</v>
      </c>
      <c r="I958" s="11">
        <v>9.7000000000000003E-2</v>
      </c>
      <c r="J958" s="11">
        <v>0.10417</v>
      </c>
      <c r="K958" s="11">
        <v>9.572E-2</v>
      </c>
      <c r="L958" s="11">
        <v>9.4030000000000002E-2</v>
      </c>
      <c r="M958" s="11">
        <v>0</v>
      </c>
      <c r="N958" s="11">
        <v>8.2600000000000007E-2</v>
      </c>
      <c r="O958" s="11">
        <v>5.4149999999999997E-2</v>
      </c>
      <c r="P958" s="11">
        <v>0.16197</v>
      </c>
      <c r="Q958" s="11">
        <v>3.6670000000000001E-2</v>
      </c>
      <c r="R958" s="11">
        <v>2.0639999999999999E-2</v>
      </c>
      <c r="S958" s="11">
        <v>4.0239999999999998E-2</v>
      </c>
      <c r="T958" s="11">
        <v>0.93745000000000001</v>
      </c>
      <c r="U958" s="11">
        <v>0.35809999999999997</v>
      </c>
      <c r="V958" s="11">
        <v>0</v>
      </c>
      <c r="W958" s="11">
        <v>0</v>
      </c>
      <c r="X958" s="11">
        <v>0.35809999999999997</v>
      </c>
      <c r="Y958" s="11">
        <v>1.29555</v>
      </c>
      <c r="Z958" s="28" t="s">
        <v>35</v>
      </c>
      <c r="AA958" s="11">
        <v>4.2689999999999999E-2</v>
      </c>
      <c r="AB958" s="28" t="s">
        <v>35</v>
      </c>
      <c r="AC958" s="11">
        <v>5.6739999999999999E-2</v>
      </c>
      <c r="AD958" s="71">
        <f t="shared" si="45"/>
        <v>0</v>
      </c>
      <c r="AE958" s="71">
        <f t="shared" si="46"/>
        <v>0</v>
      </c>
      <c r="AF958" s="71">
        <f t="shared" si="47"/>
        <v>1.41E-2</v>
      </c>
      <c r="AG958" s="277" t="s">
        <v>906</v>
      </c>
      <c r="AH958" s="277" t="s">
        <v>556</v>
      </c>
      <c r="AI958" s="276" t="s">
        <v>557</v>
      </c>
      <c r="AJ958" s="276" t="s">
        <v>558</v>
      </c>
      <c r="AK958" s="276" t="s">
        <v>273</v>
      </c>
      <c r="AL958" s="277" t="s">
        <v>69</v>
      </c>
      <c r="AM958" s="276" t="s">
        <v>559</v>
      </c>
      <c r="AN958" s="276" t="s">
        <v>560</v>
      </c>
      <c r="AO958" s="277" t="s">
        <v>68</v>
      </c>
    </row>
    <row r="959" spans="1:41" ht="15" thickBot="1" x14ac:dyDescent="0.4">
      <c r="A959" s="8">
        <v>2025</v>
      </c>
      <c r="B959" s="9" t="s">
        <v>68</v>
      </c>
      <c r="C959" s="9" t="s">
        <v>69</v>
      </c>
      <c r="D959" s="9" t="s">
        <v>273</v>
      </c>
      <c r="E959" s="9" t="s">
        <v>30</v>
      </c>
      <c r="F959" s="8">
        <v>2035</v>
      </c>
      <c r="G959" s="11">
        <v>0</v>
      </c>
      <c r="H959" s="11">
        <v>0.14784</v>
      </c>
      <c r="I959" s="11">
        <v>9.6199999999999994E-2</v>
      </c>
      <c r="J959" s="11">
        <v>0.10528999999999999</v>
      </c>
      <c r="K959" s="11">
        <v>9.7470000000000001E-2</v>
      </c>
      <c r="L959" s="11">
        <v>8.8179999999999994E-2</v>
      </c>
      <c r="M959" s="11">
        <v>0</v>
      </c>
      <c r="N959" s="11">
        <v>8.4720000000000004E-2</v>
      </c>
      <c r="O959" s="11">
        <v>4.9270000000000001E-2</v>
      </c>
      <c r="P959" s="11">
        <v>0.16249</v>
      </c>
      <c r="Q959" s="11">
        <v>3.637E-2</v>
      </c>
      <c r="R959" s="11">
        <v>0.02</v>
      </c>
      <c r="S959" s="11">
        <v>3.7870000000000001E-2</v>
      </c>
      <c r="T959" s="11">
        <v>0.92569000000000001</v>
      </c>
      <c r="U959" s="11">
        <v>0.35546</v>
      </c>
      <c r="V959" s="11">
        <v>0</v>
      </c>
      <c r="W959" s="11">
        <v>0</v>
      </c>
      <c r="X959" s="11">
        <v>0.35546</v>
      </c>
      <c r="Y959" s="11">
        <v>1.2811600000000001</v>
      </c>
      <c r="Z959" s="28" t="s">
        <v>35</v>
      </c>
      <c r="AA959" s="11">
        <v>4.648E-2</v>
      </c>
      <c r="AB959" s="28" t="s">
        <v>35</v>
      </c>
      <c r="AC959" s="11">
        <v>6.0679999999999998E-2</v>
      </c>
      <c r="AD959" s="71">
        <f t="shared" si="45"/>
        <v>0</v>
      </c>
      <c r="AE959" s="71">
        <f t="shared" si="46"/>
        <v>0</v>
      </c>
      <c r="AF959" s="71">
        <f t="shared" si="47"/>
        <v>1.4200000000000001E-2</v>
      </c>
      <c r="AG959" s="277" t="s">
        <v>906</v>
      </c>
      <c r="AH959" s="277" t="s">
        <v>556</v>
      </c>
      <c r="AI959" s="276" t="s">
        <v>557</v>
      </c>
      <c r="AJ959" s="276" t="s">
        <v>558</v>
      </c>
      <c r="AK959" s="276" t="s">
        <v>273</v>
      </c>
      <c r="AL959" s="277" t="s">
        <v>69</v>
      </c>
      <c r="AM959" s="276" t="s">
        <v>559</v>
      </c>
      <c r="AN959" s="276" t="s">
        <v>560</v>
      </c>
      <c r="AO959" s="277" t="s">
        <v>68</v>
      </c>
    </row>
    <row r="960" spans="1:41" ht="15" thickBot="1" x14ac:dyDescent="0.4">
      <c r="A960" s="8">
        <v>2025</v>
      </c>
      <c r="B960" s="9" t="s">
        <v>68</v>
      </c>
      <c r="C960" s="9" t="s">
        <v>69</v>
      </c>
      <c r="D960" s="9" t="s">
        <v>273</v>
      </c>
      <c r="E960" s="9" t="s">
        <v>31</v>
      </c>
      <c r="F960" s="8">
        <v>2025</v>
      </c>
      <c r="G960" s="11" t="s">
        <v>381</v>
      </c>
      <c r="H960" s="11" t="s">
        <v>381</v>
      </c>
      <c r="I960" s="11" t="s">
        <v>381</v>
      </c>
      <c r="J960" s="11" t="s">
        <v>381</v>
      </c>
      <c r="K960" s="11" t="s">
        <v>381</v>
      </c>
      <c r="L960" s="11" t="s">
        <v>381</v>
      </c>
      <c r="M960" s="11" t="s">
        <v>381</v>
      </c>
      <c r="N960" s="11" t="s">
        <v>381</v>
      </c>
      <c r="O960" s="11" t="s">
        <v>381</v>
      </c>
      <c r="P960" s="11" t="s">
        <v>381</v>
      </c>
      <c r="Q960" s="11" t="s">
        <v>381</v>
      </c>
      <c r="R960" s="11" t="s">
        <v>381</v>
      </c>
      <c r="S960" s="11" t="s">
        <v>381</v>
      </c>
      <c r="T960" s="11" t="s">
        <v>381</v>
      </c>
      <c r="U960" s="11" t="s">
        <v>381</v>
      </c>
      <c r="V960" s="11" t="s">
        <v>381</v>
      </c>
      <c r="W960" s="11" t="s">
        <v>381</v>
      </c>
      <c r="X960" s="11" t="s">
        <v>381</v>
      </c>
      <c r="Y960" s="11" t="s">
        <v>381</v>
      </c>
      <c r="Z960" s="28" t="s">
        <v>35</v>
      </c>
      <c r="AA960" s="11">
        <v>0.25974999999999998</v>
      </c>
      <c r="AB960" s="28" t="s">
        <v>35</v>
      </c>
      <c r="AC960" s="11">
        <v>0.33244000000000001</v>
      </c>
      <c r="AD960" s="71"/>
      <c r="AE960" s="71"/>
      <c r="AF960" s="71">
        <f t="shared" si="47"/>
        <v>7.2700000000000001E-2</v>
      </c>
      <c r="AG960" s="277" t="s">
        <v>907</v>
      </c>
      <c r="AH960" s="277" t="s">
        <v>556</v>
      </c>
      <c r="AI960" s="276" t="s">
        <v>557</v>
      </c>
      <c r="AJ960" s="276" t="s">
        <v>558</v>
      </c>
      <c r="AK960" s="276" t="s">
        <v>273</v>
      </c>
      <c r="AL960" s="277" t="s">
        <v>69</v>
      </c>
      <c r="AM960" s="276" t="s">
        <v>559</v>
      </c>
      <c r="AN960" s="276" t="s">
        <v>560</v>
      </c>
      <c r="AO960" s="277" t="s">
        <v>68</v>
      </c>
    </row>
    <row r="961" spans="1:41" ht="15" thickBot="1" x14ac:dyDescent="0.4">
      <c r="A961" s="8">
        <v>2025</v>
      </c>
      <c r="B961" s="9" t="s">
        <v>68</v>
      </c>
      <c r="C961" s="9" t="s">
        <v>69</v>
      </c>
      <c r="D961" s="9" t="s">
        <v>273</v>
      </c>
      <c r="E961" s="9" t="s">
        <v>31</v>
      </c>
      <c r="F961" s="8">
        <v>2026</v>
      </c>
      <c r="G961" s="11" t="s">
        <v>381</v>
      </c>
      <c r="H961" s="11" t="s">
        <v>381</v>
      </c>
      <c r="I961" s="11" t="s">
        <v>381</v>
      </c>
      <c r="J961" s="11" t="s">
        <v>381</v>
      </c>
      <c r="K961" s="11" t="s">
        <v>381</v>
      </c>
      <c r="L961" s="11" t="s">
        <v>381</v>
      </c>
      <c r="M961" s="11" t="s">
        <v>381</v>
      </c>
      <c r="N961" s="11" t="s">
        <v>381</v>
      </c>
      <c r="O961" s="11" t="s">
        <v>381</v>
      </c>
      <c r="P961" s="11" t="s">
        <v>381</v>
      </c>
      <c r="Q961" s="11" t="s">
        <v>381</v>
      </c>
      <c r="R961" s="11" t="s">
        <v>381</v>
      </c>
      <c r="S961" s="11" t="s">
        <v>381</v>
      </c>
      <c r="T961" s="11" t="s">
        <v>381</v>
      </c>
      <c r="U961" s="11" t="s">
        <v>381</v>
      </c>
      <c r="V961" s="11" t="s">
        <v>381</v>
      </c>
      <c r="W961" s="11" t="s">
        <v>381</v>
      </c>
      <c r="X961" s="11" t="s">
        <v>381</v>
      </c>
      <c r="Y961" s="11" t="s">
        <v>381</v>
      </c>
      <c r="Z961" s="28" t="s">
        <v>35</v>
      </c>
      <c r="AA961" s="11">
        <v>0.26197999999999999</v>
      </c>
      <c r="AB961" s="28" t="s">
        <v>35</v>
      </c>
      <c r="AC961" s="11">
        <v>0.32318999999999998</v>
      </c>
      <c r="AD961" s="71"/>
      <c r="AE961" s="71"/>
      <c r="AF961" s="71">
        <f t="shared" si="47"/>
        <v>6.1199999999999997E-2</v>
      </c>
      <c r="AG961" s="277" t="s">
        <v>907</v>
      </c>
      <c r="AH961" s="277" t="s">
        <v>556</v>
      </c>
      <c r="AI961" s="276" t="s">
        <v>557</v>
      </c>
      <c r="AJ961" s="276" t="s">
        <v>558</v>
      </c>
      <c r="AK961" s="276" t="s">
        <v>273</v>
      </c>
      <c r="AL961" s="277" t="s">
        <v>69</v>
      </c>
      <c r="AM961" s="276" t="s">
        <v>559</v>
      </c>
      <c r="AN961" s="276" t="s">
        <v>560</v>
      </c>
      <c r="AO961" s="277" t="s">
        <v>68</v>
      </c>
    </row>
    <row r="962" spans="1:41" ht="15" thickBot="1" x14ac:dyDescent="0.4">
      <c r="A962" s="8">
        <v>2025</v>
      </c>
      <c r="B962" s="9" t="s">
        <v>68</v>
      </c>
      <c r="C962" s="9" t="s">
        <v>69</v>
      </c>
      <c r="D962" s="9" t="s">
        <v>273</v>
      </c>
      <c r="E962" s="9" t="s">
        <v>31</v>
      </c>
      <c r="F962" s="8">
        <v>2027</v>
      </c>
      <c r="G962" s="11" t="s">
        <v>381</v>
      </c>
      <c r="H962" s="11" t="s">
        <v>381</v>
      </c>
      <c r="I962" s="11" t="s">
        <v>381</v>
      </c>
      <c r="J962" s="11" t="s">
        <v>381</v>
      </c>
      <c r="K962" s="11" t="s">
        <v>381</v>
      </c>
      <c r="L962" s="11" t="s">
        <v>381</v>
      </c>
      <c r="M962" s="11" t="s">
        <v>381</v>
      </c>
      <c r="N962" s="11" t="s">
        <v>381</v>
      </c>
      <c r="O962" s="11" t="s">
        <v>381</v>
      </c>
      <c r="P962" s="11" t="s">
        <v>381</v>
      </c>
      <c r="Q962" s="11" t="s">
        <v>381</v>
      </c>
      <c r="R962" s="11" t="s">
        <v>381</v>
      </c>
      <c r="S962" s="11" t="s">
        <v>381</v>
      </c>
      <c r="T962" s="11" t="s">
        <v>381</v>
      </c>
      <c r="U962" s="11" t="s">
        <v>381</v>
      </c>
      <c r="V962" s="11" t="s">
        <v>381</v>
      </c>
      <c r="W962" s="11" t="s">
        <v>381</v>
      </c>
      <c r="X962" s="11" t="s">
        <v>381</v>
      </c>
      <c r="Y962" s="11" t="s">
        <v>381</v>
      </c>
      <c r="Z962" s="28" t="s">
        <v>35</v>
      </c>
      <c r="AA962" s="11">
        <v>0.27023999999999998</v>
      </c>
      <c r="AB962" s="28" t="s">
        <v>35</v>
      </c>
      <c r="AC962" s="11">
        <v>0.33423999999999998</v>
      </c>
      <c r="AD962" s="71"/>
      <c r="AE962" s="71"/>
      <c r="AF962" s="71">
        <f t="shared" si="47"/>
        <v>6.4000000000000001E-2</v>
      </c>
      <c r="AG962" s="277" t="s">
        <v>907</v>
      </c>
      <c r="AH962" s="277" t="s">
        <v>556</v>
      </c>
      <c r="AI962" s="276" t="s">
        <v>557</v>
      </c>
      <c r="AJ962" s="276" t="s">
        <v>558</v>
      </c>
      <c r="AK962" s="276" t="s">
        <v>273</v>
      </c>
      <c r="AL962" s="277" t="s">
        <v>69</v>
      </c>
      <c r="AM962" s="276" t="s">
        <v>559</v>
      </c>
      <c r="AN962" s="276" t="s">
        <v>560</v>
      </c>
      <c r="AO962" s="277" t="s">
        <v>68</v>
      </c>
    </row>
    <row r="963" spans="1:41" ht="15" thickBot="1" x14ac:dyDescent="0.4">
      <c r="A963" s="8">
        <v>2025</v>
      </c>
      <c r="B963" s="9" t="s">
        <v>68</v>
      </c>
      <c r="C963" s="9" t="s">
        <v>69</v>
      </c>
      <c r="D963" s="9" t="s">
        <v>273</v>
      </c>
      <c r="E963" s="9" t="s">
        <v>31</v>
      </c>
      <c r="F963" s="8">
        <v>2028</v>
      </c>
      <c r="G963" s="11" t="s">
        <v>381</v>
      </c>
      <c r="H963" s="11" t="s">
        <v>381</v>
      </c>
      <c r="I963" s="11" t="s">
        <v>381</v>
      </c>
      <c r="J963" s="11" t="s">
        <v>381</v>
      </c>
      <c r="K963" s="11" t="s">
        <v>381</v>
      </c>
      <c r="L963" s="11" t="s">
        <v>381</v>
      </c>
      <c r="M963" s="11" t="s">
        <v>381</v>
      </c>
      <c r="N963" s="11" t="s">
        <v>381</v>
      </c>
      <c r="O963" s="11" t="s">
        <v>381</v>
      </c>
      <c r="P963" s="11" t="s">
        <v>381</v>
      </c>
      <c r="Q963" s="11" t="s">
        <v>381</v>
      </c>
      <c r="R963" s="11" t="s">
        <v>381</v>
      </c>
      <c r="S963" s="11" t="s">
        <v>381</v>
      </c>
      <c r="T963" s="11" t="s">
        <v>381</v>
      </c>
      <c r="U963" s="11" t="s">
        <v>381</v>
      </c>
      <c r="V963" s="11" t="s">
        <v>381</v>
      </c>
      <c r="W963" s="11" t="s">
        <v>381</v>
      </c>
      <c r="X963" s="11" t="s">
        <v>381</v>
      </c>
      <c r="Y963" s="11" t="s">
        <v>381</v>
      </c>
      <c r="Z963" s="28" t="s">
        <v>35</v>
      </c>
      <c r="AA963" s="11">
        <v>0.26994000000000001</v>
      </c>
      <c r="AB963" s="28" t="s">
        <v>35</v>
      </c>
      <c r="AC963" s="11">
        <v>0.34021000000000001</v>
      </c>
      <c r="AD963" s="71"/>
      <c r="AE963" s="71"/>
      <c r="AF963" s="71">
        <f t="shared" si="47"/>
        <v>7.0300000000000001E-2</v>
      </c>
      <c r="AG963" s="277" t="s">
        <v>907</v>
      </c>
      <c r="AH963" s="277" t="s">
        <v>556</v>
      </c>
      <c r="AI963" s="276" t="s">
        <v>557</v>
      </c>
      <c r="AJ963" s="276" t="s">
        <v>558</v>
      </c>
      <c r="AK963" s="276" t="s">
        <v>273</v>
      </c>
      <c r="AL963" s="277" t="s">
        <v>69</v>
      </c>
      <c r="AM963" s="276" t="s">
        <v>559</v>
      </c>
      <c r="AN963" s="276" t="s">
        <v>560</v>
      </c>
      <c r="AO963" s="277" t="s">
        <v>68</v>
      </c>
    </row>
    <row r="964" spans="1:41" ht="15" thickBot="1" x14ac:dyDescent="0.4">
      <c r="A964" s="8">
        <v>2025</v>
      </c>
      <c r="B964" s="9" t="s">
        <v>68</v>
      </c>
      <c r="C964" s="9" t="s">
        <v>69</v>
      </c>
      <c r="D964" s="9" t="s">
        <v>273</v>
      </c>
      <c r="E964" s="9" t="s">
        <v>31</v>
      </c>
      <c r="F964" s="8">
        <v>2029</v>
      </c>
      <c r="G964" s="11" t="s">
        <v>381</v>
      </c>
      <c r="H964" s="11" t="s">
        <v>381</v>
      </c>
      <c r="I964" s="11" t="s">
        <v>381</v>
      </c>
      <c r="J964" s="11" t="s">
        <v>381</v>
      </c>
      <c r="K964" s="11" t="s">
        <v>381</v>
      </c>
      <c r="L964" s="11" t="s">
        <v>381</v>
      </c>
      <c r="M964" s="11" t="s">
        <v>381</v>
      </c>
      <c r="N964" s="11" t="s">
        <v>381</v>
      </c>
      <c r="O964" s="11" t="s">
        <v>381</v>
      </c>
      <c r="P964" s="11" t="s">
        <v>381</v>
      </c>
      <c r="Q964" s="11" t="s">
        <v>381</v>
      </c>
      <c r="R964" s="11" t="s">
        <v>381</v>
      </c>
      <c r="S964" s="11" t="s">
        <v>381</v>
      </c>
      <c r="T964" s="11" t="s">
        <v>381</v>
      </c>
      <c r="U964" s="11" t="s">
        <v>381</v>
      </c>
      <c r="V964" s="11" t="s">
        <v>381</v>
      </c>
      <c r="W964" s="11" t="s">
        <v>381</v>
      </c>
      <c r="X964" s="11" t="s">
        <v>381</v>
      </c>
      <c r="Y964" s="11" t="s">
        <v>381</v>
      </c>
      <c r="Z964" s="28" t="s">
        <v>35</v>
      </c>
      <c r="AA964" s="11">
        <v>0.26508999999999999</v>
      </c>
      <c r="AB964" s="28" t="s">
        <v>35</v>
      </c>
      <c r="AC964" s="11">
        <v>0.33945999999999998</v>
      </c>
      <c r="AD964" s="71"/>
      <c r="AE964" s="71"/>
      <c r="AF964" s="71">
        <f t="shared" si="47"/>
        <v>7.4399999999999994E-2</v>
      </c>
      <c r="AG964" s="277" t="s">
        <v>907</v>
      </c>
      <c r="AH964" s="277" t="s">
        <v>556</v>
      </c>
      <c r="AI964" s="276" t="s">
        <v>557</v>
      </c>
      <c r="AJ964" s="276" t="s">
        <v>558</v>
      </c>
      <c r="AK964" s="276" t="s">
        <v>273</v>
      </c>
      <c r="AL964" s="277" t="s">
        <v>69</v>
      </c>
      <c r="AM964" s="276" t="s">
        <v>559</v>
      </c>
      <c r="AN964" s="276" t="s">
        <v>560</v>
      </c>
      <c r="AO964" s="277" t="s">
        <v>68</v>
      </c>
    </row>
    <row r="965" spans="1:41" ht="15" thickBot="1" x14ac:dyDescent="0.4">
      <c r="A965" s="8">
        <v>2025</v>
      </c>
      <c r="B965" s="9" t="s">
        <v>68</v>
      </c>
      <c r="C965" s="9" t="s">
        <v>69</v>
      </c>
      <c r="D965" s="9" t="s">
        <v>273</v>
      </c>
      <c r="E965" s="9" t="s">
        <v>31</v>
      </c>
      <c r="F965" s="8">
        <v>2030</v>
      </c>
      <c r="G965" s="11" t="s">
        <v>381</v>
      </c>
      <c r="H965" s="11" t="s">
        <v>381</v>
      </c>
      <c r="I965" s="11" t="s">
        <v>381</v>
      </c>
      <c r="J965" s="11" t="s">
        <v>381</v>
      </c>
      <c r="K965" s="11" t="s">
        <v>381</v>
      </c>
      <c r="L965" s="11" t="s">
        <v>381</v>
      </c>
      <c r="M965" s="11" t="s">
        <v>381</v>
      </c>
      <c r="N965" s="11" t="s">
        <v>381</v>
      </c>
      <c r="O965" s="11" t="s">
        <v>381</v>
      </c>
      <c r="P965" s="11" t="s">
        <v>381</v>
      </c>
      <c r="Q965" s="11" t="s">
        <v>381</v>
      </c>
      <c r="R965" s="11" t="s">
        <v>381</v>
      </c>
      <c r="S965" s="11" t="s">
        <v>381</v>
      </c>
      <c r="T965" s="11" t="s">
        <v>381</v>
      </c>
      <c r="U965" s="11" t="s">
        <v>381</v>
      </c>
      <c r="V965" s="11" t="s">
        <v>381</v>
      </c>
      <c r="W965" s="11" t="s">
        <v>381</v>
      </c>
      <c r="X965" s="11" t="s">
        <v>381</v>
      </c>
      <c r="Y965" s="11" t="s">
        <v>381</v>
      </c>
      <c r="Z965" s="28" t="s">
        <v>35</v>
      </c>
      <c r="AA965" s="11">
        <v>0.26218000000000002</v>
      </c>
      <c r="AB965" s="28" t="s">
        <v>35</v>
      </c>
      <c r="AC965" s="11">
        <v>0.32340000000000002</v>
      </c>
      <c r="AD965" s="71"/>
      <c r="AE965" s="71"/>
      <c r="AF965" s="71">
        <f t="shared" si="47"/>
        <v>6.1199999999999997E-2</v>
      </c>
      <c r="AG965" s="277" t="s">
        <v>907</v>
      </c>
      <c r="AH965" s="277" t="s">
        <v>556</v>
      </c>
      <c r="AI965" s="276" t="s">
        <v>557</v>
      </c>
      <c r="AJ965" s="276" t="s">
        <v>558</v>
      </c>
      <c r="AK965" s="276" t="s">
        <v>273</v>
      </c>
      <c r="AL965" s="277" t="s">
        <v>69</v>
      </c>
      <c r="AM965" s="276" t="s">
        <v>559</v>
      </c>
      <c r="AN965" s="276" t="s">
        <v>560</v>
      </c>
      <c r="AO965" s="277" t="s">
        <v>68</v>
      </c>
    </row>
    <row r="966" spans="1:41" ht="15" thickBot="1" x14ac:dyDescent="0.4">
      <c r="A966" s="8">
        <v>2025</v>
      </c>
      <c r="B966" s="9" t="s">
        <v>68</v>
      </c>
      <c r="C966" s="9" t="s">
        <v>69</v>
      </c>
      <c r="D966" s="9" t="s">
        <v>273</v>
      </c>
      <c r="E966" s="9" t="s">
        <v>31</v>
      </c>
      <c r="F966" s="8">
        <v>2031</v>
      </c>
      <c r="G966" s="11" t="s">
        <v>381</v>
      </c>
      <c r="H966" s="11" t="s">
        <v>381</v>
      </c>
      <c r="I966" s="11" t="s">
        <v>381</v>
      </c>
      <c r="J966" s="11" t="s">
        <v>381</v>
      </c>
      <c r="K966" s="11" t="s">
        <v>381</v>
      </c>
      <c r="L966" s="11" t="s">
        <v>381</v>
      </c>
      <c r="M966" s="11" t="s">
        <v>381</v>
      </c>
      <c r="N966" s="11" t="s">
        <v>381</v>
      </c>
      <c r="O966" s="11" t="s">
        <v>381</v>
      </c>
      <c r="P966" s="11" t="s">
        <v>381</v>
      </c>
      <c r="Q966" s="11" t="s">
        <v>381</v>
      </c>
      <c r="R966" s="11" t="s">
        <v>381</v>
      </c>
      <c r="S966" s="11" t="s">
        <v>381</v>
      </c>
      <c r="T966" s="11" t="s">
        <v>381</v>
      </c>
      <c r="U966" s="11" t="s">
        <v>381</v>
      </c>
      <c r="V966" s="11" t="s">
        <v>381</v>
      </c>
      <c r="W966" s="11" t="s">
        <v>381</v>
      </c>
      <c r="X966" s="11" t="s">
        <v>381</v>
      </c>
      <c r="Y966" s="11" t="s">
        <v>381</v>
      </c>
      <c r="Z966" s="28" t="s">
        <v>35</v>
      </c>
      <c r="AA966" s="11">
        <v>0.25069999999999998</v>
      </c>
      <c r="AB966" s="28" t="s">
        <v>35</v>
      </c>
      <c r="AC966" s="11">
        <v>0.31597999999999998</v>
      </c>
      <c r="AD966" s="71"/>
      <c r="AE966" s="71"/>
      <c r="AF966" s="71">
        <f t="shared" si="47"/>
        <v>6.5299999999999997E-2</v>
      </c>
      <c r="AG966" s="277" t="s">
        <v>907</v>
      </c>
      <c r="AH966" s="277" t="s">
        <v>556</v>
      </c>
      <c r="AI966" s="276" t="s">
        <v>557</v>
      </c>
      <c r="AJ966" s="276" t="s">
        <v>558</v>
      </c>
      <c r="AK966" s="276" t="s">
        <v>273</v>
      </c>
      <c r="AL966" s="277" t="s">
        <v>69</v>
      </c>
      <c r="AM966" s="276" t="s">
        <v>559</v>
      </c>
      <c r="AN966" s="276" t="s">
        <v>560</v>
      </c>
      <c r="AO966" s="277" t="s">
        <v>68</v>
      </c>
    </row>
    <row r="967" spans="1:41" ht="15" thickBot="1" x14ac:dyDescent="0.4">
      <c r="A967" s="8">
        <v>2025</v>
      </c>
      <c r="B967" s="9" t="s">
        <v>68</v>
      </c>
      <c r="C967" s="9" t="s">
        <v>69</v>
      </c>
      <c r="D967" s="9" t="s">
        <v>273</v>
      </c>
      <c r="E967" s="9" t="s">
        <v>31</v>
      </c>
      <c r="F967" s="8">
        <v>2032</v>
      </c>
      <c r="G967" s="11" t="s">
        <v>381</v>
      </c>
      <c r="H967" s="11" t="s">
        <v>381</v>
      </c>
      <c r="I967" s="11" t="s">
        <v>381</v>
      </c>
      <c r="J967" s="11" t="s">
        <v>381</v>
      </c>
      <c r="K967" s="11" t="s">
        <v>381</v>
      </c>
      <c r="L967" s="11" t="s">
        <v>381</v>
      </c>
      <c r="M967" s="11" t="s">
        <v>381</v>
      </c>
      <c r="N967" s="11" t="s">
        <v>381</v>
      </c>
      <c r="O967" s="11" t="s">
        <v>381</v>
      </c>
      <c r="P967" s="11" t="s">
        <v>381</v>
      </c>
      <c r="Q967" s="11" t="s">
        <v>381</v>
      </c>
      <c r="R967" s="11" t="s">
        <v>381</v>
      </c>
      <c r="S967" s="11" t="s">
        <v>381</v>
      </c>
      <c r="T967" s="11" t="s">
        <v>381</v>
      </c>
      <c r="U967" s="11" t="s">
        <v>381</v>
      </c>
      <c r="V967" s="11" t="s">
        <v>381</v>
      </c>
      <c r="W967" s="11" t="s">
        <v>381</v>
      </c>
      <c r="X967" s="11" t="s">
        <v>381</v>
      </c>
      <c r="Y967" s="11" t="s">
        <v>381</v>
      </c>
      <c r="Z967" s="28" t="s">
        <v>35</v>
      </c>
      <c r="AA967" s="11">
        <v>0.25233</v>
      </c>
      <c r="AB967" s="28" t="s">
        <v>35</v>
      </c>
      <c r="AC967" s="11">
        <v>0.32628000000000001</v>
      </c>
      <c r="AD967" s="71"/>
      <c r="AE967" s="71"/>
      <c r="AF967" s="71">
        <f t="shared" si="47"/>
        <v>7.3999999999999996E-2</v>
      </c>
      <c r="AG967" s="277" t="s">
        <v>907</v>
      </c>
      <c r="AH967" s="277" t="s">
        <v>556</v>
      </c>
      <c r="AI967" s="276" t="s">
        <v>557</v>
      </c>
      <c r="AJ967" s="276" t="s">
        <v>558</v>
      </c>
      <c r="AK967" s="276" t="s">
        <v>273</v>
      </c>
      <c r="AL967" s="277" t="s">
        <v>69</v>
      </c>
      <c r="AM967" s="276" t="s">
        <v>559</v>
      </c>
      <c r="AN967" s="276" t="s">
        <v>560</v>
      </c>
      <c r="AO967" s="277" t="s">
        <v>68</v>
      </c>
    </row>
    <row r="968" spans="1:41" ht="15" thickBot="1" x14ac:dyDescent="0.4">
      <c r="A968" s="8">
        <v>2025</v>
      </c>
      <c r="B968" s="9" t="s">
        <v>68</v>
      </c>
      <c r="C968" s="9" t="s">
        <v>69</v>
      </c>
      <c r="D968" s="9" t="s">
        <v>273</v>
      </c>
      <c r="E968" s="9" t="s">
        <v>31</v>
      </c>
      <c r="F968" s="8">
        <v>2033</v>
      </c>
      <c r="G968" s="11" t="s">
        <v>381</v>
      </c>
      <c r="H968" s="11" t="s">
        <v>381</v>
      </c>
      <c r="I968" s="11" t="s">
        <v>381</v>
      </c>
      <c r="J968" s="11" t="s">
        <v>381</v>
      </c>
      <c r="K968" s="11" t="s">
        <v>381</v>
      </c>
      <c r="L968" s="11" t="s">
        <v>381</v>
      </c>
      <c r="M968" s="11" t="s">
        <v>381</v>
      </c>
      <c r="N968" s="11" t="s">
        <v>381</v>
      </c>
      <c r="O968" s="11" t="s">
        <v>381</v>
      </c>
      <c r="P968" s="11" t="s">
        <v>381</v>
      </c>
      <c r="Q968" s="11" t="s">
        <v>381</v>
      </c>
      <c r="R968" s="11" t="s">
        <v>381</v>
      </c>
      <c r="S968" s="11" t="s">
        <v>381</v>
      </c>
      <c r="T968" s="11" t="s">
        <v>381</v>
      </c>
      <c r="U968" s="11" t="s">
        <v>381</v>
      </c>
      <c r="V968" s="11" t="s">
        <v>381</v>
      </c>
      <c r="W968" s="11" t="s">
        <v>381</v>
      </c>
      <c r="X968" s="11" t="s">
        <v>381</v>
      </c>
      <c r="Y968" s="11" t="s">
        <v>381</v>
      </c>
      <c r="Z968" s="28" t="s">
        <v>35</v>
      </c>
      <c r="AA968" s="11">
        <v>0.26108999999999999</v>
      </c>
      <c r="AB968" s="28" t="s">
        <v>35</v>
      </c>
      <c r="AC968" s="11">
        <v>0.33210000000000001</v>
      </c>
      <c r="AD968" s="71"/>
      <c r="AE968" s="71"/>
      <c r="AF968" s="71">
        <f t="shared" si="47"/>
        <v>7.0999999999999994E-2</v>
      </c>
      <c r="AG968" s="277" t="s">
        <v>907</v>
      </c>
      <c r="AH968" s="277" t="s">
        <v>556</v>
      </c>
      <c r="AI968" s="276" t="s">
        <v>557</v>
      </c>
      <c r="AJ968" s="276" t="s">
        <v>558</v>
      </c>
      <c r="AK968" s="276" t="s">
        <v>273</v>
      </c>
      <c r="AL968" s="277" t="s">
        <v>69</v>
      </c>
      <c r="AM968" s="276" t="s">
        <v>559</v>
      </c>
      <c r="AN968" s="276" t="s">
        <v>560</v>
      </c>
      <c r="AO968" s="277" t="s">
        <v>68</v>
      </c>
    </row>
    <row r="969" spans="1:41" ht="15" thickBot="1" x14ac:dyDescent="0.4">
      <c r="A969" s="8">
        <v>2025</v>
      </c>
      <c r="B969" s="9" t="s">
        <v>68</v>
      </c>
      <c r="C969" s="9" t="s">
        <v>69</v>
      </c>
      <c r="D969" s="9" t="s">
        <v>273</v>
      </c>
      <c r="E969" s="9" t="s">
        <v>31</v>
      </c>
      <c r="F969" s="8">
        <v>2034</v>
      </c>
      <c r="G969" s="11" t="s">
        <v>381</v>
      </c>
      <c r="H969" s="11" t="s">
        <v>381</v>
      </c>
      <c r="I969" s="11" t="s">
        <v>381</v>
      </c>
      <c r="J969" s="11" t="s">
        <v>381</v>
      </c>
      <c r="K969" s="11" t="s">
        <v>381</v>
      </c>
      <c r="L969" s="11" t="s">
        <v>381</v>
      </c>
      <c r="M969" s="11" t="s">
        <v>381</v>
      </c>
      <c r="N969" s="11" t="s">
        <v>381</v>
      </c>
      <c r="O969" s="11" t="s">
        <v>381</v>
      </c>
      <c r="P969" s="11" t="s">
        <v>381</v>
      </c>
      <c r="Q969" s="11" t="s">
        <v>381</v>
      </c>
      <c r="R969" s="11" t="s">
        <v>381</v>
      </c>
      <c r="S969" s="11" t="s">
        <v>381</v>
      </c>
      <c r="T969" s="11" t="s">
        <v>381</v>
      </c>
      <c r="U969" s="11" t="s">
        <v>381</v>
      </c>
      <c r="V969" s="11" t="s">
        <v>381</v>
      </c>
      <c r="W969" s="11" t="s">
        <v>381</v>
      </c>
      <c r="X969" s="11" t="s">
        <v>381</v>
      </c>
      <c r="Y969" s="11" t="s">
        <v>381</v>
      </c>
      <c r="Z969" s="28" t="s">
        <v>35</v>
      </c>
      <c r="AA969" s="11">
        <v>0.2797</v>
      </c>
      <c r="AB969" s="28" t="s">
        <v>35</v>
      </c>
      <c r="AC969" s="11">
        <v>0.34359000000000001</v>
      </c>
      <c r="AD969" s="71"/>
      <c r="AE969" s="71"/>
      <c r="AF969" s="71">
        <f t="shared" si="47"/>
        <v>6.3899999999999998E-2</v>
      </c>
      <c r="AG969" s="277" t="s">
        <v>907</v>
      </c>
      <c r="AH969" s="277" t="s">
        <v>556</v>
      </c>
      <c r="AI969" s="276" t="s">
        <v>557</v>
      </c>
      <c r="AJ969" s="276" t="s">
        <v>558</v>
      </c>
      <c r="AK969" s="276" t="s">
        <v>273</v>
      </c>
      <c r="AL969" s="277" t="s">
        <v>69</v>
      </c>
      <c r="AM969" s="276" t="s">
        <v>559</v>
      </c>
      <c r="AN969" s="276" t="s">
        <v>560</v>
      </c>
      <c r="AO969" s="277" t="s">
        <v>68</v>
      </c>
    </row>
    <row r="970" spans="1:41" ht="15" thickBot="1" x14ac:dyDescent="0.4">
      <c r="A970" s="8">
        <v>2025</v>
      </c>
      <c r="B970" s="9" t="s">
        <v>68</v>
      </c>
      <c r="C970" s="9" t="s">
        <v>69</v>
      </c>
      <c r="D970" s="9" t="s">
        <v>273</v>
      </c>
      <c r="E970" s="9" t="s">
        <v>31</v>
      </c>
      <c r="F970" s="8">
        <v>2035</v>
      </c>
      <c r="G970" s="11" t="s">
        <v>381</v>
      </c>
      <c r="H970" s="11" t="s">
        <v>381</v>
      </c>
      <c r="I970" s="11" t="s">
        <v>381</v>
      </c>
      <c r="J970" s="11" t="s">
        <v>381</v>
      </c>
      <c r="K970" s="11" t="s">
        <v>381</v>
      </c>
      <c r="L970" s="11" t="s">
        <v>381</v>
      </c>
      <c r="M970" s="11" t="s">
        <v>381</v>
      </c>
      <c r="N970" s="11" t="s">
        <v>381</v>
      </c>
      <c r="O970" s="11" t="s">
        <v>381</v>
      </c>
      <c r="P970" s="11" t="s">
        <v>381</v>
      </c>
      <c r="Q970" s="11" t="s">
        <v>381</v>
      </c>
      <c r="R970" s="11" t="s">
        <v>381</v>
      </c>
      <c r="S970" s="11" t="s">
        <v>381</v>
      </c>
      <c r="T970" s="11" t="s">
        <v>381</v>
      </c>
      <c r="U970" s="11" t="s">
        <v>381</v>
      </c>
      <c r="V970" s="11" t="s">
        <v>381</v>
      </c>
      <c r="W970" s="11" t="s">
        <v>381</v>
      </c>
      <c r="X970" s="11" t="s">
        <v>381</v>
      </c>
      <c r="Y970" s="11" t="s">
        <v>381</v>
      </c>
      <c r="Z970" s="28" t="s">
        <v>35</v>
      </c>
      <c r="AA970" s="11">
        <v>0.29702000000000001</v>
      </c>
      <c r="AB970" s="28" t="s">
        <v>35</v>
      </c>
      <c r="AC970" s="11">
        <v>0.36836000000000002</v>
      </c>
      <c r="AD970" s="71"/>
      <c r="AE970" s="71"/>
      <c r="AF970" s="71">
        <f t="shared" si="47"/>
        <v>7.1300000000000002E-2</v>
      </c>
      <c r="AG970" s="277" t="s">
        <v>907</v>
      </c>
      <c r="AH970" s="277" t="s">
        <v>556</v>
      </c>
      <c r="AI970" s="276" t="s">
        <v>557</v>
      </c>
      <c r="AJ970" s="276" t="s">
        <v>558</v>
      </c>
      <c r="AK970" s="276" t="s">
        <v>273</v>
      </c>
      <c r="AL970" s="277" t="s">
        <v>69</v>
      </c>
      <c r="AM970" s="276" t="s">
        <v>559</v>
      </c>
      <c r="AN970" s="276" t="s">
        <v>560</v>
      </c>
      <c r="AO970" s="277" t="s">
        <v>68</v>
      </c>
    </row>
    <row r="971" spans="1:41" ht="15" thickBot="1" x14ac:dyDescent="0.4">
      <c r="A971" s="8">
        <v>2025</v>
      </c>
      <c r="B971" s="9" t="s">
        <v>68</v>
      </c>
      <c r="C971" s="9" t="s">
        <v>69</v>
      </c>
      <c r="D971" s="9" t="s">
        <v>273</v>
      </c>
      <c r="E971" s="9" t="s">
        <v>32</v>
      </c>
      <c r="F971" s="8">
        <v>2025</v>
      </c>
      <c r="G971" s="11">
        <v>0</v>
      </c>
      <c r="H971" s="11">
        <v>2.4289499999999999</v>
      </c>
      <c r="I971" s="11">
        <v>0.19439000000000001</v>
      </c>
      <c r="J971" s="11">
        <v>0.17138999999999999</v>
      </c>
      <c r="K971" s="11">
        <v>1.26658</v>
      </c>
      <c r="L971" s="11">
        <v>0.97831000000000001</v>
      </c>
      <c r="M971" s="11">
        <v>0</v>
      </c>
      <c r="N971" s="11">
        <v>1.7772600000000001</v>
      </c>
      <c r="O971" s="11">
        <v>1.0997399999999999</v>
      </c>
      <c r="P971" s="11">
        <v>0.88454999999999995</v>
      </c>
      <c r="Q971" s="11">
        <v>0.57103000000000004</v>
      </c>
      <c r="R971" s="11">
        <v>9.75E-3</v>
      </c>
      <c r="S971" s="11">
        <v>0.18176</v>
      </c>
      <c r="T971" s="11">
        <v>9.5637000000000008</v>
      </c>
      <c r="U971" s="11">
        <v>1.62148</v>
      </c>
      <c r="V971" s="11">
        <v>0</v>
      </c>
      <c r="W971" s="11">
        <v>0</v>
      </c>
      <c r="X971" s="11">
        <v>1.62148</v>
      </c>
      <c r="Y971" s="11">
        <v>11.185169999999999</v>
      </c>
      <c r="Z971" s="28" t="s">
        <v>35</v>
      </c>
      <c r="AA971" s="11">
        <v>1.1600900000000001</v>
      </c>
      <c r="AB971" s="28" t="s">
        <v>35</v>
      </c>
      <c r="AC971" s="11">
        <v>2.4521899999999999</v>
      </c>
      <c r="AD971" s="71">
        <f t="shared" si="45"/>
        <v>0</v>
      </c>
      <c r="AE971" s="71">
        <f t="shared" si="46"/>
        <v>0</v>
      </c>
      <c r="AF971" s="71">
        <f t="shared" si="47"/>
        <v>1.2921</v>
      </c>
      <c r="AG971" s="277" t="s">
        <v>908</v>
      </c>
      <c r="AH971" s="277" t="s">
        <v>556</v>
      </c>
      <c r="AI971" s="276" t="s">
        <v>557</v>
      </c>
      <c r="AJ971" s="276" t="s">
        <v>558</v>
      </c>
      <c r="AK971" s="276" t="s">
        <v>273</v>
      </c>
      <c r="AL971" s="277" t="s">
        <v>69</v>
      </c>
      <c r="AM971" s="276" t="s">
        <v>559</v>
      </c>
      <c r="AN971" s="276" t="s">
        <v>560</v>
      </c>
      <c r="AO971" s="277" t="s">
        <v>68</v>
      </c>
    </row>
    <row r="972" spans="1:41" ht="15" thickBot="1" x14ac:dyDescent="0.4">
      <c r="A972" s="8">
        <v>2025</v>
      </c>
      <c r="B972" s="9" t="s">
        <v>68</v>
      </c>
      <c r="C972" s="9" t="s">
        <v>69</v>
      </c>
      <c r="D972" s="9" t="s">
        <v>273</v>
      </c>
      <c r="E972" s="9" t="s">
        <v>32</v>
      </c>
      <c r="F972" s="8">
        <v>2026</v>
      </c>
      <c r="G972" s="11">
        <v>0</v>
      </c>
      <c r="H972" s="11">
        <v>1.75143</v>
      </c>
      <c r="I972" s="11">
        <v>0.24265999999999999</v>
      </c>
      <c r="J972" s="11">
        <v>0.34011000000000002</v>
      </c>
      <c r="K972" s="11">
        <v>1.10731</v>
      </c>
      <c r="L972" s="11">
        <v>0.87450000000000006</v>
      </c>
      <c r="M972" s="11">
        <v>0</v>
      </c>
      <c r="N972" s="11">
        <v>1.3053600000000001</v>
      </c>
      <c r="O972" s="11">
        <v>0.50844</v>
      </c>
      <c r="P972" s="11">
        <v>0.94738</v>
      </c>
      <c r="Q972" s="11">
        <v>0.24296000000000001</v>
      </c>
      <c r="R972" s="11">
        <v>0.12783</v>
      </c>
      <c r="S972" s="11">
        <v>0.31796999999999997</v>
      </c>
      <c r="T972" s="11">
        <v>7.7659599999999998</v>
      </c>
      <c r="U972" s="11">
        <v>1.8529100000000001</v>
      </c>
      <c r="V972" s="11">
        <v>0</v>
      </c>
      <c r="W972" s="11">
        <v>0</v>
      </c>
      <c r="X972" s="11">
        <v>1.8529100000000001</v>
      </c>
      <c r="Y972" s="11">
        <v>9.6188699999999994</v>
      </c>
      <c r="Z972" s="28" t="s">
        <v>35</v>
      </c>
      <c r="AA972" s="11">
        <v>1.6775899999999999</v>
      </c>
      <c r="AB972" s="28" t="s">
        <v>35</v>
      </c>
      <c r="AC972" s="11">
        <v>2.7895500000000002</v>
      </c>
      <c r="AD972" s="71">
        <f t="shared" si="45"/>
        <v>0</v>
      </c>
      <c r="AE972" s="71">
        <f t="shared" si="46"/>
        <v>0</v>
      </c>
      <c r="AF972" s="71">
        <f t="shared" si="47"/>
        <v>1.1120000000000001</v>
      </c>
      <c r="AG972" s="277" t="s">
        <v>908</v>
      </c>
      <c r="AH972" s="277" t="s">
        <v>556</v>
      </c>
      <c r="AI972" s="276" t="s">
        <v>557</v>
      </c>
      <c r="AJ972" s="276" t="s">
        <v>558</v>
      </c>
      <c r="AK972" s="276" t="s">
        <v>273</v>
      </c>
      <c r="AL972" s="277" t="s">
        <v>69</v>
      </c>
      <c r="AM972" s="276" t="s">
        <v>559</v>
      </c>
      <c r="AN972" s="276" t="s">
        <v>560</v>
      </c>
      <c r="AO972" s="277" t="s">
        <v>68</v>
      </c>
    </row>
    <row r="973" spans="1:41" ht="15" thickBot="1" x14ac:dyDescent="0.4">
      <c r="A973" s="8">
        <v>2025</v>
      </c>
      <c r="B973" s="9" t="s">
        <v>68</v>
      </c>
      <c r="C973" s="9" t="s">
        <v>69</v>
      </c>
      <c r="D973" s="9" t="s">
        <v>273</v>
      </c>
      <c r="E973" s="9" t="s">
        <v>32</v>
      </c>
      <c r="F973" s="8">
        <v>2027</v>
      </c>
      <c r="G973" s="11">
        <v>0</v>
      </c>
      <c r="H973" s="11">
        <v>2.4450099999999999</v>
      </c>
      <c r="I973" s="11">
        <v>0.47259000000000001</v>
      </c>
      <c r="J973" s="11">
        <v>0.42362</v>
      </c>
      <c r="K973" s="11">
        <v>1.4522200000000001</v>
      </c>
      <c r="L973" s="11">
        <v>0.67518999999999996</v>
      </c>
      <c r="M973" s="11">
        <v>0</v>
      </c>
      <c r="N973" s="11">
        <v>0.93354000000000004</v>
      </c>
      <c r="O973" s="11">
        <v>0.32927000000000001</v>
      </c>
      <c r="P973" s="11">
        <v>0.98570000000000002</v>
      </c>
      <c r="Q973" s="11">
        <v>0.21525</v>
      </c>
      <c r="R973" s="11">
        <v>0.24804999999999999</v>
      </c>
      <c r="S973" s="11">
        <v>0.63061</v>
      </c>
      <c r="T973" s="11">
        <v>8.8110499999999998</v>
      </c>
      <c r="U973" s="11">
        <v>2.0429300000000001</v>
      </c>
      <c r="V973" s="11">
        <v>0</v>
      </c>
      <c r="W973" s="11">
        <v>0</v>
      </c>
      <c r="X973" s="11">
        <v>2.0429300000000001</v>
      </c>
      <c r="Y973" s="11">
        <v>10.85398</v>
      </c>
      <c r="Z973" s="28" t="s">
        <v>35</v>
      </c>
      <c r="AA973" s="11">
        <v>1.74411</v>
      </c>
      <c r="AB973" s="28" t="s">
        <v>35</v>
      </c>
      <c r="AC973" s="11">
        <v>2.4912700000000001</v>
      </c>
      <c r="AD973" s="71">
        <f t="shared" ref="AD973:AD1027" si="48">ROUND(T973-SUM(G973:S973),4)</f>
        <v>0</v>
      </c>
      <c r="AE973" s="71">
        <f t="shared" ref="AE973:AE1027" si="49">ROUND(X973-SUM(U973:W973),4)</f>
        <v>0</v>
      </c>
      <c r="AF973" s="71">
        <f t="shared" ref="AF973:AF1036" si="50">ROUND(AC973-SUM(Z973:AB973),4)</f>
        <v>0.74719999999999998</v>
      </c>
      <c r="AG973" s="277" t="s">
        <v>908</v>
      </c>
      <c r="AH973" s="277" t="s">
        <v>556</v>
      </c>
      <c r="AI973" s="276" t="s">
        <v>557</v>
      </c>
      <c r="AJ973" s="276" t="s">
        <v>558</v>
      </c>
      <c r="AK973" s="276" t="s">
        <v>273</v>
      </c>
      <c r="AL973" s="277" t="s">
        <v>69</v>
      </c>
      <c r="AM973" s="276" t="s">
        <v>559</v>
      </c>
      <c r="AN973" s="276" t="s">
        <v>560</v>
      </c>
      <c r="AO973" s="277" t="s">
        <v>68</v>
      </c>
    </row>
    <row r="974" spans="1:41" ht="15" thickBot="1" x14ac:dyDescent="0.4">
      <c r="A974" s="8">
        <v>2025</v>
      </c>
      <c r="B974" s="9" t="s">
        <v>68</v>
      </c>
      <c r="C974" s="9" t="s">
        <v>69</v>
      </c>
      <c r="D974" s="9" t="s">
        <v>273</v>
      </c>
      <c r="E974" s="9" t="s">
        <v>32</v>
      </c>
      <c r="F974" s="8">
        <v>2028</v>
      </c>
      <c r="G974" s="11">
        <v>0</v>
      </c>
      <c r="H974" s="11">
        <v>2.1672199999999999</v>
      </c>
      <c r="I974" s="11">
        <v>0.46399000000000001</v>
      </c>
      <c r="J974" s="11">
        <v>0.43669999999999998</v>
      </c>
      <c r="K974" s="11">
        <v>1.5523</v>
      </c>
      <c r="L974" s="11">
        <v>0.92698000000000003</v>
      </c>
      <c r="M974" s="11">
        <v>0</v>
      </c>
      <c r="N974" s="11">
        <v>0.63597999999999999</v>
      </c>
      <c r="O974" s="11">
        <v>0.18135000000000001</v>
      </c>
      <c r="P974" s="11">
        <v>0.78549000000000002</v>
      </c>
      <c r="Q974" s="11">
        <v>0.31396000000000002</v>
      </c>
      <c r="R974" s="11">
        <v>0.26163999999999998</v>
      </c>
      <c r="S974" s="11">
        <v>0.55354999999999999</v>
      </c>
      <c r="T974" s="11">
        <v>8.2791599999999992</v>
      </c>
      <c r="U974" s="11">
        <v>1.81436</v>
      </c>
      <c r="V974" s="11">
        <v>0</v>
      </c>
      <c r="W974" s="11">
        <v>0</v>
      </c>
      <c r="X974" s="11">
        <v>1.81436</v>
      </c>
      <c r="Y974" s="11">
        <v>10.09352</v>
      </c>
      <c r="Z974" s="28" t="s">
        <v>35</v>
      </c>
      <c r="AA974" s="11">
        <v>1.81907</v>
      </c>
      <c r="AB974" s="28" t="s">
        <v>35</v>
      </c>
      <c r="AC974" s="11">
        <v>2.4795699999999998</v>
      </c>
      <c r="AD974" s="71">
        <f t="shared" si="48"/>
        <v>0</v>
      </c>
      <c r="AE974" s="71">
        <f t="shared" si="49"/>
        <v>0</v>
      </c>
      <c r="AF974" s="71">
        <f t="shared" si="50"/>
        <v>0.66049999999999998</v>
      </c>
      <c r="AG974" s="277" t="s">
        <v>908</v>
      </c>
      <c r="AH974" s="277" t="s">
        <v>556</v>
      </c>
      <c r="AI974" s="276" t="s">
        <v>557</v>
      </c>
      <c r="AJ974" s="276" t="s">
        <v>558</v>
      </c>
      <c r="AK974" s="276" t="s">
        <v>273</v>
      </c>
      <c r="AL974" s="277" t="s">
        <v>69</v>
      </c>
      <c r="AM974" s="276" t="s">
        <v>559</v>
      </c>
      <c r="AN974" s="276" t="s">
        <v>560</v>
      </c>
      <c r="AO974" s="277" t="s">
        <v>68</v>
      </c>
    </row>
    <row r="975" spans="1:41" ht="15" thickBot="1" x14ac:dyDescent="0.4">
      <c r="A975" s="8">
        <v>2025</v>
      </c>
      <c r="B975" s="9" t="s">
        <v>68</v>
      </c>
      <c r="C975" s="9" t="s">
        <v>69</v>
      </c>
      <c r="D975" s="9" t="s">
        <v>273</v>
      </c>
      <c r="E975" s="9" t="s">
        <v>32</v>
      </c>
      <c r="F975" s="8">
        <v>2029</v>
      </c>
      <c r="G975" s="11">
        <v>0</v>
      </c>
      <c r="H975" s="11">
        <v>1.74024</v>
      </c>
      <c r="I975" s="11">
        <v>0.63805999999999996</v>
      </c>
      <c r="J975" s="11">
        <v>0.57071000000000005</v>
      </c>
      <c r="K975" s="11">
        <v>1.00315</v>
      </c>
      <c r="L975" s="11">
        <v>1.3305899999999999</v>
      </c>
      <c r="M975" s="11">
        <v>0</v>
      </c>
      <c r="N975" s="11">
        <v>0.57437000000000005</v>
      </c>
      <c r="O975" s="11">
        <v>0.36593999999999999</v>
      </c>
      <c r="P975" s="11">
        <v>1.42005</v>
      </c>
      <c r="Q975" s="11">
        <v>0.32024000000000002</v>
      </c>
      <c r="R975" s="11">
        <v>0.35256999999999999</v>
      </c>
      <c r="S975" s="11">
        <v>0.44452999999999998</v>
      </c>
      <c r="T975" s="11">
        <v>8.7604399999999991</v>
      </c>
      <c r="U975" s="11">
        <v>2.2497099999999999</v>
      </c>
      <c r="V975" s="11">
        <v>0</v>
      </c>
      <c r="W975" s="11">
        <v>0</v>
      </c>
      <c r="X975" s="11">
        <v>2.2497099999999999</v>
      </c>
      <c r="Y975" s="11">
        <v>11.010149999999999</v>
      </c>
      <c r="Z975" s="28" t="s">
        <v>35</v>
      </c>
      <c r="AA975" s="11">
        <v>1.38456</v>
      </c>
      <c r="AB975" s="28" t="s">
        <v>35</v>
      </c>
      <c r="AC975" s="11">
        <v>1.94693</v>
      </c>
      <c r="AD975" s="71">
        <f t="shared" si="48"/>
        <v>0</v>
      </c>
      <c r="AE975" s="71">
        <f t="shared" si="49"/>
        <v>0</v>
      </c>
      <c r="AF975" s="71">
        <f t="shared" si="50"/>
        <v>0.56240000000000001</v>
      </c>
      <c r="AG975" s="277" t="s">
        <v>908</v>
      </c>
      <c r="AH975" s="277" t="s">
        <v>556</v>
      </c>
      <c r="AI975" s="276" t="s">
        <v>557</v>
      </c>
      <c r="AJ975" s="276" t="s">
        <v>558</v>
      </c>
      <c r="AK975" s="276" t="s">
        <v>273</v>
      </c>
      <c r="AL975" s="277" t="s">
        <v>69</v>
      </c>
      <c r="AM975" s="276" t="s">
        <v>559</v>
      </c>
      <c r="AN975" s="276" t="s">
        <v>560</v>
      </c>
      <c r="AO975" s="277" t="s">
        <v>68</v>
      </c>
    </row>
    <row r="976" spans="1:41" ht="15" thickBot="1" x14ac:dyDescent="0.4">
      <c r="A976" s="8">
        <v>2025</v>
      </c>
      <c r="B976" s="9" t="s">
        <v>68</v>
      </c>
      <c r="C976" s="9" t="s">
        <v>69</v>
      </c>
      <c r="D976" s="9" t="s">
        <v>273</v>
      </c>
      <c r="E976" s="9" t="s">
        <v>32</v>
      </c>
      <c r="F976" s="8">
        <v>2030</v>
      </c>
      <c r="G976" s="11">
        <v>0</v>
      </c>
      <c r="H976" s="11">
        <v>1.9262300000000001</v>
      </c>
      <c r="I976" s="11">
        <v>0.54754000000000003</v>
      </c>
      <c r="J976" s="11">
        <v>0.68483000000000005</v>
      </c>
      <c r="K976" s="11">
        <v>0.92827000000000004</v>
      </c>
      <c r="L976" s="11">
        <v>1.1590400000000001</v>
      </c>
      <c r="M976" s="11">
        <v>0</v>
      </c>
      <c r="N976" s="11">
        <v>0.29707</v>
      </c>
      <c r="O976" s="11">
        <v>0.4229</v>
      </c>
      <c r="P976" s="11">
        <v>1.6761200000000001</v>
      </c>
      <c r="Q976" s="11">
        <v>0.23999000000000001</v>
      </c>
      <c r="R976" s="11">
        <v>0.46195000000000003</v>
      </c>
      <c r="S976" s="11">
        <v>0.78181999999999996</v>
      </c>
      <c r="T976" s="11">
        <v>9.1257900000000003</v>
      </c>
      <c r="U976" s="11">
        <v>2.1977799999999998</v>
      </c>
      <c r="V976" s="11">
        <v>0</v>
      </c>
      <c r="W976" s="11">
        <v>0</v>
      </c>
      <c r="X976" s="11">
        <v>2.1977799999999998</v>
      </c>
      <c r="Y976" s="11">
        <v>11.32357</v>
      </c>
      <c r="Z976" s="28" t="s">
        <v>35</v>
      </c>
      <c r="AA976" s="11">
        <v>1.12554</v>
      </c>
      <c r="AB976" s="28" t="s">
        <v>35</v>
      </c>
      <c r="AC976" s="11">
        <v>1.4453100000000001</v>
      </c>
      <c r="AD976" s="71">
        <f t="shared" si="48"/>
        <v>0</v>
      </c>
      <c r="AE976" s="71">
        <f t="shared" si="49"/>
        <v>0</v>
      </c>
      <c r="AF976" s="71">
        <f t="shared" si="50"/>
        <v>0.31979999999999997</v>
      </c>
      <c r="AG976" s="277" t="s">
        <v>908</v>
      </c>
      <c r="AH976" s="277" t="s">
        <v>556</v>
      </c>
      <c r="AI976" s="276" t="s">
        <v>557</v>
      </c>
      <c r="AJ976" s="276" t="s">
        <v>558</v>
      </c>
      <c r="AK976" s="276" t="s">
        <v>273</v>
      </c>
      <c r="AL976" s="277" t="s">
        <v>69</v>
      </c>
      <c r="AM976" s="276" t="s">
        <v>559</v>
      </c>
      <c r="AN976" s="276" t="s">
        <v>560</v>
      </c>
      <c r="AO976" s="277" t="s">
        <v>68</v>
      </c>
    </row>
    <row r="977" spans="1:41" ht="15" thickBot="1" x14ac:dyDescent="0.4">
      <c r="A977" s="8">
        <v>2025</v>
      </c>
      <c r="B977" s="9" t="s">
        <v>68</v>
      </c>
      <c r="C977" s="9" t="s">
        <v>69</v>
      </c>
      <c r="D977" s="9" t="s">
        <v>273</v>
      </c>
      <c r="E977" s="9" t="s">
        <v>32</v>
      </c>
      <c r="F977" s="8">
        <v>2031</v>
      </c>
      <c r="G977" s="11">
        <v>0</v>
      </c>
      <c r="H977" s="11">
        <v>1.54223</v>
      </c>
      <c r="I977" s="11">
        <v>0.45074999999999998</v>
      </c>
      <c r="J977" s="11">
        <v>0.89559999999999995</v>
      </c>
      <c r="K977" s="11">
        <v>0.96557999999999999</v>
      </c>
      <c r="L977" s="11">
        <v>1.2188099999999999</v>
      </c>
      <c r="M977" s="11">
        <v>0</v>
      </c>
      <c r="N977" s="11">
        <v>0.20280999999999999</v>
      </c>
      <c r="O977" s="11">
        <v>0.77695999999999998</v>
      </c>
      <c r="P977" s="11">
        <v>1.2024900000000001</v>
      </c>
      <c r="Q977" s="11">
        <v>0.24201</v>
      </c>
      <c r="R977" s="11">
        <v>0.46056000000000002</v>
      </c>
      <c r="S977" s="11">
        <v>0.73355000000000004</v>
      </c>
      <c r="T977" s="11">
        <v>8.6913400000000003</v>
      </c>
      <c r="U977" s="11">
        <v>2.0348099999999998</v>
      </c>
      <c r="V977" s="11">
        <v>0</v>
      </c>
      <c r="W977" s="11">
        <v>0</v>
      </c>
      <c r="X977" s="11">
        <v>2.0348099999999998</v>
      </c>
      <c r="Y977" s="11">
        <v>10.726150000000001</v>
      </c>
      <c r="Z977" s="28" t="s">
        <v>35</v>
      </c>
      <c r="AA977" s="11">
        <v>0.89583999999999997</v>
      </c>
      <c r="AB977" s="28" t="s">
        <v>35</v>
      </c>
      <c r="AC977" s="11">
        <v>1.1078600000000001</v>
      </c>
      <c r="AD977" s="71">
        <f t="shared" si="48"/>
        <v>0</v>
      </c>
      <c r="AE977" s="71">
        <f t="shared" si="49"/>
        <v>0</v>
      </c>
      <c r="AF977" s="71">
        <f t="shared" si="50"/>
        <v>0.21199999999999999</v>
      </c>
      <c r="AG977" s="277" t="s">
        <v>908</v>
      </c>
      <c r="AH977" s="277" t="s">
        <v>556</v>
      </c>
      <c r="AI977" s="276" t="s">
        <v>557</v>
      </c>
      <c r="AJ977" s="276" t="s">
        <v>558</v>
      </c>
      <c r="AK977" s="276" t="s">
        <v>273</v>
      </c>
      <c r="AL977" s="277" t="s">
        <v>69</v>
      </c>
      <c r="AM977" s="276" t="s">
        <v>559</v>
      </c>
      <c r="AN977" s="276" t="s">
        <v>560</v>
      </c>
      <c r="AO977" s="277" t="s">
        <v>68</v>
      </c>
    </row>
    <row r="978" spans="1:41" ht="15" thickBot="1" x14ac:dyDescent="0.4">
      <c r="A978" s="8">
        <v>2025</v>
      </c>
      <c r="B978" s="9" t="s">
        <v>68</v>
      </c>
      <c r="C978" s="9" t="s">
        <v>69</v>
      </c>
      <c r="D978" s="9" t="s">
        <v>273</v>
      </c>
      <c r="E978" s="9" t="s">
        <v>32</v>
      </c>
      <c r="F978" s="8">
        <v>2032</v>
      </c>
      <c r="G978" s="11">
        <v>0</v>
      </c>
      <c r="H978" s="11">
        <v>2.1696499999999999</v>
      </c>
      <c r="I978" s="11">
        <v>1.0017799999999999</v>
      </c>
      <c r="J978" s="11">
        <v>0.58752000000000004</v>
      </c>
      <c r="K978" s="11">
        <v>0.48570999999999998</v>
      </c>
      <c r="L978" s="11">
        <v>1.5893299999999999</v>
      </c>
      <c r="M978" s="11">
        <v>0</v>
      </c>
      <c r="N978" s="11">
        <v>0.25284000000000001</v>
      </c>
      <c r="O978" s="11">
        <v>1.41035</v>
      </c>
      <c r="P978" s="11">
        <v>1.49448</v>
      </c>
      <c r="Q978" s="11">
        <v>0.46536</v>
      </c>
      <c r="R978" s="11">
        <v>0.28675</v>
      </c>
      <c r="S978" s="11">
        <v>0.43552999999999997</v>
      </c>
      <c r="T978" s="11">
        <v>10.1793</v>
      </c>
      <c r="U978" s="11">
        <v>1.80192</v>
      </c>
      <c r="V978" s="11">
        <v>0</v>
      </c>
      <c r="W978" s="11">
        <v>0</v>
      </c>
      <c r="X978" s="11">
        <v>1.80192</v>
      </c>
      <c r="Y978" s="11">
        <v>11.98122</v>
      </c>
      <c r="Z978" s="28" t="s">
        <v>35</v>
      </c>
      <c r="AA978" s="11">
        <v>1.20052</v>
      </c>
      <c r="AB978" s="28" t="s">
        <v>35</v>
      </c>
      <c r="AC978" s="11">
        <v>1.2876799999999999</v>
      </c>
      <c r="AD978" s="71">
        <f t="shared" si="48"/>
        <v>0</v>
      </c>
      <c r="AE978" s="71">
        <f t="shared" si="49"/>
        <v>0</v>
      </c>
      <c r="AF978" s="71">
        <f t="shared" si="50"/>
        <v>8.72E-2</v>
      </c>
      <c r="AG978" s="277" t="s">
        <v>908</v>
      </c>
      <c r="AH978" s="277" t="s">
        <v>556</v>
      </c>
      <c r="AI978" s="276" t="s">
        <v>557</v>
      </c>
      <c r="AJ978" s="276" t="s">
        <v>558</v>
      </c>
      <c r="AK978" s="276" t="s">
        <v>273</v>
      </c>
      <c r="AL978" s="277" t="s">
        <v>69</v>
      </c>
      <c r="AM978" s="276" t="s">
        <v>559</v>
      </c>
      <c r="AN978" s="276" t="s">
        <v>560</v>
      </c>
      <c r="AO978" s="277" t="s">
        <v>68</v>
      </c>
    </row>
    <row r="979" spans="1:41" ht="15" thickBot="1" x14ac:dyDescent="0.4">
      <c r="A979" s="8">
        <v>2025</v>
      </c>
      <c r="B979" s="9" t="s">
        <v>68</v>
      </c>
      <c r="C979" s="9" t="s">
        <v>69</v>
      </c>
      <c r="D979" s="9" t="s">
        <v>273</v>
      </c>
      <c r="E979" s="9" t="s">
        <v>32</v>
      </c>
      <c r="F979" s="8">
        <v>2033</v>
      </c>
      <c r="G979" s="11">
        <v>0</v>
      </c>
      <c r="H979" s="11">
        <v>1.4761200000000001</v>
      </c>
      <c r="I979" s="11">
        <v>0.79318999999999995</v>
      </c>
      <c r="J979" s="11">
        <v>0.59186000000000005</v>
      </c>
      <c r="K979" s="11">
        <v>0.74214999999999998</v>
      </c>
      <c r="L979" s="11">
        <v>1.6352199999999999</v>
      </c>
      <c r="M979" s="11">
        <v>0</v>
      </c>
      <c r="N979" s="11">
        <v>0.24396000000000001</v>
      </c>
      <c r="O979" s="11">
        <v>1.5823100000000001</v>
      </c>
      <c r="P979" s="11">
        <v>1.9083699999999999</v>
      </c>
      <c r="Q979" s="11">
        <v>0.51046000000000002</v>
      </c>
      <c r="R979" s="11">
        <v>0.46138000000000001</v>
      </c>
      <c r="S979" s="11">
        <v>0.32274999999999998</v>
      </c>
      <c r="T979" s="11">
        <v>10.267770000000001</v>
      </c>
      <c r="U979" s="11">
        <v>2.08893</v>
      </c>
      <c r="V979" s="11">
        <v>0</v>
      </c>
      <c r="W979" s="11">
        <v>0</v>
      </c>
      <c r="X979" s="11">
        <v>2.08893</v>
      </c>
      <c r="Y979" s="11">
        <v>12.3567</v>
      </c>
      <c r="Z979" s="28" t="s">
        <v>35</v>
      </c>
      <c r="AA979" s="11">
        <v>1.27481</v>
      </c>
      <c r="AB979" s="28" t="s">
        <v>35</v>
      </c>
      <c r="AC979" s="11">
        <v>1.33731</v>
      </c>
      <c r="AD979" s="71">
        <f t="shared" si="48"/>
        <v>0</v>
      </c>
      <c r="AE979" s="71">
        <f t="shared" si="49"/>
        <v>0</v>
      </c>
      <c r="AF979" s="71">
        <f t="shared" si="50"/>
        <v>6.25E-2</v>
      </c>
      <c r="AG979" s="277" t="s">
        <v>908</v>
      </c>
      <c r="AH979" s="277" t="s">
        <v>556</v>
      </c>
      <c r="AI979" s="276" t="s">
        <v>557</v>
      </c>
      <c r="AJ979" s="276" t="s">
        <v>558</v>
      </c>
      <c r="AK979" s="276" t="s">
        <v>273</v>
      </c>
      <c r="AL979" s="277" t="s">
        <v>69</v>
      </c>
      <c r="AM979" s="276" t="s">
        <v>559</v>
      </c>
      <c r="AN979" s="276" t="s">
        <v>560</v>
      </c>
      <c r="AO979" s="277" t="s">
        <v>68</v>
      </c>
    </row>
    <row r="980" spans="1:41" ht="15" thickBot="1" x14ac:dyDescent="0.4">
      <c r="A980" s="8">
        <v>2025</v>
      </c>
      <c r="B980" s="9" t="s">
        <v>68</v>
      </c>
      <c r="C980" s="9" t="s">
        <v>69</v>
      </c>
      <c r="D980" s="9" t="s">
        <v>273</v>
      </c>
      <c r="E980" s="9" t="s">
        <v>32</v>
      </c>
      <c r="F980" s="8">
        <v>2034</v>
      </c>
      <c r="G980" s="11">
        <v>0</v>
      </c>
      <c r="H980" s="11">
        <v>1.3387500000000001</v>
      </c>
      <c r="I980" s="11">
        <v>0.78981000000000001</v>
      </c>
      <c r="J980" s="11">
        <v>1.01224</v>
      </c>
      <c r="K980" s="11">
        <v>0.60150000000000003</v>
      </c>
      <c r="L980" s="11">
        <v>1.29583</v>
      </c>
      <c r="M980" s="11">
        <v>0</v>
      </c>
      <c r="N980" s="11">
        <v>0.33151000000000003</v>
      </c>
      <c r="O980" s="11">
        <v>1.3973800000000001</v>
      </c>
      <c r="P980" s="11">
        <v>1.3026500000000001</v>
      </c>
      <c r="Q980" s="11">
        <v>0.46414</v>
      </c>
      <c r="R980" s="11">
        <v>0.32801000000000002</v>
      </c>
      <c r="S980" s="11">
        <v>0.53164999999999996</v>
      </c>
      <c r="T980" s="11">
        <v>9.3934700000000007</v>
      </c>
      <c r="U980" s="11">
        <v>2.72797</v>
      </c>
      <c r="V980" s="11">
        <v>0</v>
      </c>
      <c r="W980" s="11">
        <v>0</v>
      </c>
      <c r="X980" s="11">
        <v>2.72797</v>
      </c>
      <c r="Y980" s="11">
        <v>12.12144</v>
      </c>
      <c r="Z980" s="28" t="s">
        <v>35</v>
      </c>
      <c r="AA980" s="11">
        <v>1.28738</v>
      </c>
      <c r="AB980" s="28" t="s">
        <v>35</v>
      </c>
      <c r="AC980" s="11">
        <v>1.3161099999999999</v>
      </c>
      <c r="AD980" s="71">
        <f t="shared" si="48"/>
        <v>0</v>
      </c>
      <c r="AE980" s="71">
        <f t="shared" si="49"/>
        <v>0</v>
      </c>
      <c r="AF980" s="71">
        <f t="shared" si="50"/>
        <v>2.87E-2</v>
      </c>
      <c r="AG980" s="277" t="s">
        <v>908</v>
      </c>
      <c r="AH980" s="277" t="s">
        <v>556</v>
      </c>
      <c r="AI980" s="276" t="s">
        <v>557</v>
      </c>
      <c r="AJ980" s="276" t="s">
        <v>558</v>
      </c>
      <c r="AK980" s="276" t="s">
        <v>273</v>
      </c>
      <c r="AL980" s="277" t="s">
        <v>69</v>
      </c>
      <c r="AM980" s="276" t="s">
        <v>559</v>
      </c>
      <c r="AN980" s="276" t="s">
        <v>560</v>
      </c>
      <c r="AO980" s="277" t="s">
        <v>68</v>
      </c>
    </row>
    <row r="981" spans="1:41" ht="15" thickBot="1" x14ac:dyDescent="0.4">
      <c r="A981" s="8">
        <v>2025</v>
      </c>
      <c r="B981" s="9" t="s">
        <v>68</v>
      </c>
      <c r="C981" s="9" t="s">
        <v>69</v>
      </c>
      <c r="D981" s="9" t="s">
        <v>273</v>
      </c>
      <c r="E981" s="9" t="s">
        <v>32</v>
      </c>
      <c r="F981" s="8">
        <v>2035</v>
      </c>
      <c r="G981" s="11">
        <v>0</v>
      </c>
      <c r="H981" s="11">
        <v>1.40825</v>
      </c>
      <c r="I981" s="11">
        <v>1.1633899999999999</v>
      </c>
      <c r="J981" s="11">
        <v>0.81894</v>
      </c>
      <c r="K981" s="11">
        <v>0.41910999999999998</v>
      </c>
      <c r="L981" s="11">
        <v>1.1364399999999999</v>
      </c>
      <c r="M981" s="11">
        <v>0</v>
      </c>
      <c r="N981" s="11">
        <v>1.4181999999999999</v>
      </c>
      <c r="O981" s="11">
        <v>1.3512</v>
      </c>
      <c r="P981" s="11">
        <v>1.3884099999999999</v>
      </c>
      <c r="Q981" s="11">
        <v>0.53944999999999999</v>
      </c>
      <c r="R981" s="11">
        <v>0.19697999999999999</v>
      </c>
      <c r="S981" s="11">
        <v>0.36686999999999997</v>
      </c>
      <c r="T981" s="11">
        <v>10.20722</v>
      </c>
      <c r="U981" s="11">
        <v>2.4988800000000002</v>
      </c>
      <c r="V981" s="11">
        <v>0</v>
      </c>
      <c r="W981" s="11">
        <v>0</v>
      </c>
      <c r="X981" s="11">
        <v>2.4988800000000002</v>
      </c>
      <c r="Y981" s="11">
        <v>12.706099999999999</v>
      </c>
      <c r="Z981" s="28" t="s">
        <v>35</v>
      </c>
      <c r="AA981" s="11">
        <v>1.5656000000000001</v>
      </c>
      <c r="AB981" s="28" t="s">
        <v>35</v>
      </c>
      <c r="AC981" s="11">
        <v>1.8099000000000001</v>
      </c>
      <c r="AD981" s="71">
        <f t="shared" si="48"/>
        <v>0</v>
      </c>
      <c r="AE981" s="71">
        <f t="shared" si="49"/>
        <v>0</v>
      </c>
      <c r="AF981" s="71">
        <f t="shared" si="50"/>
        <v>0.24429999999999999</v>
      </c>
      <c r="AG981" s="277" t="s">
        <v>908</v>
      </c>
      <c r="AH981" s="277" t="s">
        <v>556</v>
      </c>
      <c r="AI981" s="276" t="s">
        <v>557</v>
      </c>
      <c r="AJ981" s="276" t="s">
        <v>558</v>
      </c>
      <c r="AK981" s="276" t="s">
        <v>273</v>
      </c>
      <c r="AL981" s="277" t="s">
        <v>69</v>
      </c>
      <c r="AM981" s="276" t="s">
        <v>559</v>
      </c>
      <c r="AN981" s="276" t="s">
        <v>560</v>
      </c>
      <c r="AO981" s="277" t="s">
        <v>68</v>
      </c>
    </row>
    <row r="982" spans="1:41" ht="23.5" thickBot="1" x14ac:dyDescent="0.4">
      <c r="A982" s="8">
        <v>2025</v>
      </c>
      <c r="B982" s="9" t="s">
        <v>70</v>
      </c>
      <c r="C982" s="9" t="s">
        <v>71</v>
      </c>
      <c r="D982" s="9" t="s">
        <v>274</v>
      </c>
      <c r="E982" s="97" t="s">
        <v>29</v>
      </c>
      <c r="F982" s="8">
        <v>2025</v>
      </c>
      <c r="G982" s="10">
        <v>0</v>
      </c>
      <c r="H982" s="10">
        <v>6</v>
      </c>
      <c r="I982" s="10" t="s">
        <v>35</v>
      </c>
      <c r="J982" s="10">
        <v>10</v>
      </c>
      <c r="K982" s="10">
        <v>7</v>
      </c>
      <c r="L982" s="10">
        <v>9</v>
      </c>
      <c r="M982" s="10">
        <v>0</v>
      </c>
      <c r="N982" s="10">
        <v>6</v>
      </c>
      <c r="O982" s="10" t="s">
        <v>35</v>
      </c>
      <c r="P982" s="10">
        <v>8</v>
      </c>
      <c r="Q982" s="10">
        <v>14</v>
      </c>
      <c r="R982" s="10">
        <v>0</v>
      </c>
      <c r="S982" s="10" t="s">
        <v>35</v>
      </c>
      <c r="T982" s="10">
        <v>66</v>
      </c>
      <c r="U982" s="10">
        <v>0</v>
      </c>
      <c r="V982" s="10">
        <v>0</v>
      </c>
      <c r="W982" s="10">
        <v>0</v>
      </c>
      <c r="X982" s="10">
        <v>0</v>
      </c>
      <c r="Y982" s="10">
        <v>66</v>
      </c>
      <c r="Z982" s="10">
        <v>6</v>
      </c>
      <c r="AA982" s="10">
        <v>16</v>
      </c>
      <c r="AB982" s="10">
        <v>9</v>
      </c>
      <c r="AC982" s="10">
        <v>31</v>
      </c>
      <c r="AD982" s="71">
        <f t="shared" si="48"/>
        <v>6</v>
      </c>
      <c r="AE982" s="71">
        <f t="shared" si="49"/>
        <v>0</v>
      </c>
      <c r="AF982" s="71">
        <f t="shared" si="50"/>
        <v>0</v>
      </c>
      <c r="AG982" s="277" t="s">
        <v>905</v>
      </c>
      <c r="AH982" s="277" t="s">
        <v>561</v>
      </c>
      <c r="AI982" s="276" t="s">
        <v>562</v>
      </c>
      <c r="AJ982" s="276" t="s">
        <v>563</v>
      </c>
      <c r="AK982" s="276" t="s">
        <v>274</v>
      </c>
      <c r="AL982" s="277" t="s">
        <v>71</v>
      </c>
      <c r="AM982" s="276" t="s">
        <v>564</v>
      </c>
      <c r="AN982" s="276" t="s">
        <v>565</v>
      </c>
      <c r="AO982" s="277" t="s">
        <v>70</v>
      </c>
    </row>
    <row r="983" spans="1:41" ht="15" thickBot="1" x14ac:dyDescent="0.4">
      <c r="A983" s="8">
        <v>2025</v>
      </c>
      <c r="B983" s="9" t="s">
        <v>70</v>
      </c>
      <c r="C983" s="9" t="s">
        <v>71</v>
      </c>
      <c r="D983" s="9" t="s">
        <v>274</v>
      </c>
      <c r="E983" s="9" t="s">
        <v>30</v>
      </c>
      <c r="F983" s="8">
        <v>2025</v>
      </c>
      <c r="G983" s="11">
        <v>0</v>
      </c>
      <c r="H983" s="11">
        <v>2.3380000000000001E-2</v>
      </c>
      <c r="I983" s="11" t="s">
        <v>35</v>
      </c>
      <c r="J983" s="11">
        <v>3.4799999999999998E-2</v>
      </c>
      <c r="K983" s="11">
        <v>2.2870000000000001E-2</v>
      </c>
      <c r="L983" s="11">
        <v>3.159E-2</v>
      </c>
      <c r="M983" s="11">
        <v>0</v>
      </c>
      <c r="N983" s="11">
        <v>1.9720000000000001E-2</v>
      </c>
      <c r="O983" s="11" t="s">
        <v>35</v>
      </c>
      <c r="P983" s="11">
        <v>2.9049999999999999E-2</v>
      </c>
      <c r="Q983" s="11">
        <v>4.795E-2</v>
      </c>
      <c r="R983" s="11">
        <v>0</v>
      </c>
      <c r="S983" s="11" t="s">
        <v>35</v>
      </c>
      <c r="T983" s="11">
        <v>0.23114000000000001</v>
      </c>
      <c r="U983" s="11">
        <v>0</v>
      </c>
      <c r="V983" s="11">
        <v>0</v>
      </c>
      <c r="W983" s="11">
        <v>0</v>
      </c>
      <c r="X983" s="11">
        <v>0</v>
      </c>
      <c r="Y983" s="11">
        <v>0.23114000000000001</v>
      </c>
      <c r="Z983" s="11">
        <v>4.7299999999999998E-3</v>
      </c>
      <c r="AA983" s="11">
        <v>1.4500000000000001E-2</v>
      </c>
      <c r="AB983" s="11">
        <v>7.6800000000000002E-3</v>
      </c>
      <c r="AC983" s="11">
        <v>2.69E-2</v>
      </c>
      <c r="AD983" s="71">
        <f t="shared" si="48"/>
        <v>2.18E-2</v>
      </c>
      <c r="AE983" s="71">
        <f t="shared" si="49"/>
        <v>0</v>
      </c>
      <c r="AF983" s="71">
        <f t="shared" si="50"/>
        <v>0</v>
      </c>
      <c r="AG983" s="277" t="s">
        <v>906</v>
      </c>
      <c r="AH983" s="277" t="s">
        <v>561</v>
      </c>
      <c r="AI983" s="276" t="s">
        <v>562</v>
      </c>
      <c r="AJ983" s="276" t="s">
        <v>563</v>
      </c>
      <c r="AK983" s="276" t="s">
        <v>274</v>
      </c>
      <c r="AL983" s="277" t="s">
        <v>71</v>
      </c>
      <c r="AM983" s="276" t="s">
        <v>564</v>
      </c>
      <c r="AN983" s="276" t="s">
        <v>565</v>
      </c>
      <c r="AO983" s="277" t="s">
        <v>70</v>
      </c>
    </row>
    <row r="984" spans="1:41" ht="15" thickBot="1" x14ac:dyDescent="0.4">
      <c r="A984" s="8">
        <v>2025</v>
      </c>
      <c r="B984" s="9" t="s">
        <v>70</v>
      </c>
      <c r="C984" s="9" t="s">
        <v>71</v>
      </c>
      <c r="D984" s="9" t="s">
        <v>274</v>
      </c>
      <c r="E984" s="9" t="s">
        <v>30</v>
      </c>
      <c r="F984" s="8">
        <v>2026</v>
      </c>
      <c r="G984" s="11">
        <v>0</v>
      </c>
      <c r="H984" s="11">
        <v>2.4119999999999999E-2</v>
      </c>
      <c r="I984" s="11" t="s">
        <v>35</v>
      </c>
      <c r="J984" s="11">
        <v>3.5360000000000003E-2</v>
      </c>
      <c r="K984" s="11">
        <v>2.206E-2</v>
      </c>
      <c r="L984" s="11">
        <v>3.1890000000000002E-2</v>
      </c>
      <c r="M984" s="11">
        <v>0</v>
      </c>
      <c r="N984" s="11">
        <v>2.0070000000000001E-2</v>
      </c>
      <c r="O984" s="11" t="s">
        <v>35</v>
      </c>
      <c r="P984" s="11">
        <v>3.022E-2</v>
      </c>
      <c r="Q984" s="11">
        <v>4.5780000000000001E-2</v>
      </c>
      <c r="R984" s="11">
        <v>0</v>
      </c>
      <c r="S984" s="11" t="s">
        <v>35</v>
      </c>
      <c r="T984" s="11">
        <v>0.23185</v>
      </c>
      <c r="U984" s="11">
        <v>0</v>
      </c>
      <c r="V984" s="11">
        <v>0</v>
      </c>
      <c r="W984" s="11">
        <v>0</v>
      </c>
      <c r="X984" s="11">
        <v>0</v>
      </c>
      <c r="Y984" s="11">
        <v>0.23185</v>
      </c>
      <c r="Z984" s="11">
        <v>4.5100000000000001E-3</v>
      </c>
      <c r="AA984" s="11">
        <v>1.4160000000000001E-2</v>
      </c>
      <c r="AB984" s="11">
        <v>7.1700000000000002E-3</v>
      </c>
      <c r="AC984" s="11">
        <v>2.5829999999999999E-2</v>
      </c>
      <c r="AD984" s="71">
        <f t="shared" si="48"/>
        <v>2.24E-2</v>
      </c>
      <c r="AE984" s="71">
        <f t="shared" si="49"/>
        <v>0</v>
      </c>
      <c r="AF984" s="71">
        <f t="shared" si="50"/>
        <v>0</v>
      </c>
      <c r="AG984" s="277" t="s">
        <v>906</v>
      </c>
      <c r="AH984" s="277" t="s">
        <v>561</v>
      </c>
      <c r="AI984" s="276" t="s">
        <v>562</v>
      </c>
      <c r="AJ984" s="276" t="s">
        <v>563</v>
      </c>
      <c r="AK984" s="276" t="s">
        <v>274</v>
      </c>
      <c r="AL984" s="277" t="s">
        <v>71</v>
      </c>
      <c r="AM984" s="276" t="s">
        <v>564</v>
      </c>
      <c r="AN984" s="276" t="s">
        <v>565</v>
      </c>
      <c r="AO984" s="277" t="s">
        <v>70</v>
      </c>
    </row>
    <row r="985" spans="1:41" ht="15" thickBot="1" x14ac:dyDescent="0.4">
      <c r="A985" s="8">
        <v>2025</v>
      </c>
      <c r="B985" s="9" t="s">
        <v>70</v>
      </c>
      <c r="C985" s="9" t="s">
        <v>71</v>
      </c>
      <c r="D985" s="9" t="s">
        <v>274</v>
      </c>
      <c r="E985" s="9" t="s">
        <v>30</v>
      </c>
      <c r="F985" s="8">
        <v>2027</v>
      </c>
      <c r="G985" s="11">
        <v>0</v>
      </c>
      <c r="H985" s="11">
        <v>2.4920000000000001E-2</v>
      </c>
      <c r="I985" s="11" t="s">
        <v>35</v>
      </c>
      <c r="J985" s="11">
        <v>3.4079999999999999E-2</v>
      </c>
      <c r="K985" s="11">
        <v>2.043E-2</v>
      </c>
      <c r="L985" s="11">
        <v>3.1870000000000002E-2</v>
      </c>
      <c r="M985" s="11">
        <v>0</v>
      </c>
      <c r="N985" s="11">
        <v>1.9120000000000002E-2</v>
      </c>
      <c r="O985" s="11" t="s">
        <v>35</v>
      </c>
      <c r="P985" s="11">
        <v>3.1009999999999999E-2</v>
      </c>
      <c r="Q985" s="11">
        <v>4.4609999999999997E-2</v>
      </c>
      <c r="R985" s="11">
        <v>0</v>
      </c>
      <c r="S985" s="11" t="s">
        <v>35</v>
      </c>
      <c r="T985" s="11">
        <v>0.22852</v>
      </c>
      <c r="U985" s="11">
        <v>0</v>
      </c>
      <c r="V985" s="11">
        <v>0</v>
      </c>
      <c r="W985" s="11">
        <v>0</v>
      </c>
      <c r="X985" s="11">
        <v>0</v>
      </c>
      <c r="Y985" s="11">
        <v>0.22852</v>
      </c>
      <c r="Z985" s="11">
        <v>4.1200000000000004E-3</v>
      </c>
      <c r="AA985" s="11">
        <v>1.3849999999999999E-2</v>
      </c>
      <c r="AB985" s="11">
        <v>6.1999999999999998E-3</v>
      </c>
      <c r="AC985" s="11">
        <v>2.4170000000000001E-2</v>
      </c>
      <c r="AD985" s="71">
        <f t="shared" si="48"/>
        <v>2.2499999999999999E-2</v>
      </c>
      <c r="AE985" s="71">
        <f t="shared" si="49"/>
        <v>0</v>
      </c>
      <c r="AF985" s="71">
        <f t="shared" si="50"/>
        <v>0</v>
      </c>
      <c r="AG985" s="277" t="s">
        <v>906</v>
      </c>
      <c r="AH985" s="277" t="s">
        <v>561</v>
      </c>
      <c r="AI985" s="276" t="s">
        <v>562</v>
      </c>
      <c r="AJ985" s="276" t="s">
        <v>563</v>
      </c>
      <c r="AK985" s="276" t="s">
        <v>274</v>
      </c>
      <c r="AL985" s="277" t="s">
        <v>71</v>
      </c>
      <c r="AM985" s="276" t="s">
        <v>564</v>
      </c>
      <c r="AN985" s="276" t="s">
        <v>565</v>
      </c>
      <c r="AO985" s="277" t="s">
        <v>70</v>
      </c>
    </row>
    <row r="986" spans="1:41" ht="15" thickBot="1" x14ac:dyDescent="0.4">
      <c r="A986" s="8">
        <v>2025</v>
      </c>
      <c r="B986" s="9" t="s">
        <v>70</v>
      </c>
      <c r="C986" s="9" t="s">
        <v>71</v>
      </c>
      <c r="D986" s="9" t="s">
        <v>274</v>
      </c>
      <c r="E986" s="9" t="s">
        <v>30</v>
      </c>
      <c r="F986" s="8">
        <v>2028</v>
      </c>
      <c r="G986" s="11">
        <v>0</v>
      </c>
      <c r="H986" s="11">
        <v>2.5659999999999999E-2</v>
      </c>
      <c r="I986" s="11" t="s">
        <v>35</v>
      </c>
      <c r="J986" s="11">
        <v>3.3640000000000003E-2</v>
      </c>
      <c r="K986" s="11">
        <v>1.985E-2</v>
      </c>
      <c r="L986" s="11">
        <v>3.2579999999999998E-2</v>
      </c>
      <c r="M986" s="11">
        <v>0</v>
      </c>
      <c r="N986" s="11">
        <v>1.907E-2</v>
      </c>
      <c r="O986" s="11" t="s">
        <v>35</v>
      </c>
      <c r="P986" s="11">
        <v>3.1940000000000003E-2</v>
      </c>
      <c r="Q986" s="11">
        <v>4.3099999999999999E-2</v>
      </c>
      <c r="R986" s="11">
        <v>0</v>
      </c>
      <c r="S986" s="11" t="s">
        <v>35</v>
      </c>
      <c r="T986" s="11">
        <v>0.22883999999999999</v>
      </c>
      <c r="U986" s="11">
        <v>0</v>
      </c>
      <c r="V986" s="11">
        <v>0</v>
      </c>
      <c r="W986" s="11">
        <v>0</v>
      </c>
      <c r="X986" s="11">
        <v>0</v>
      </c>
      <c r="Y986" s="11">
        <v>0.22883999999999999</v>
      </c>
      <c r="Z986" s="11">
        <v>3.48E-3</v>
      </c>
      <c r="AA986" s="11">
        <v>1.536E-2</v>
      </c>
      <c r="AB986" s="11">
        <v>6.0000000000000001E-3</v>
      </c>
      <c r="AC986" s="11">
        <v>2.4840000000000001E-2</v>
      </c>
      <c r="AD986" s="71">
        <f t="shared" si="48"/>
        <v>2.3E-2</v>
      </c>
      <c r="AE986" s="71">
        <f t="shared" si="49"/>
        <v>0</v>
      </c>
      <c r="AF986" s="71">
        <f t="shared" si="50"/>
        <v>0</v>
      </c>
      <c r="AG986" s="277" t="s">
        <v>906</v>
      </c>
      <c r="AH986" s="277" t="s">
        <v>561</v>
      </c>
      <c r="AI986" s="276" t="s">
        <v>562</v>
      </c>
      <c r="AJ986" s="276" t="s">
        <v>563</v>
      </c>
      <c r="AK986" s="276" t="s">
        <v>274</v>
      </c>
      <c r="AL986" s="277" t="s">
        <v>71</v>
      </c>
      <c r="AM986" s="276" t="s">
        <v>564</v>
      </c>
      <c r="AN986" s="276" t="s">
        <v>565</v>
      </c>
      <c r="AO986" s="277" t="s">
        <v>70</v>
      </c>
    </row>
    <row r="987" spans="1:41" ht="15" thickBot="1" x14ac:dyDescent="0.4">
      <c r="A987" s="8">
        <v>2025</v>
      </c>
      <c r="B987" s="9" t="s">
        <v>70</v>
      </c>
      <c r="C987" s="9" t="s">
        <v>71</v>
      </c>
      <c r="D987" s="9" t="s">
        <v>274</v>
      </c>
      <c r="E987" s="9" t="s">
        <v>30</v>
      </c>
      <c r="F987" s="8">
        <v>2029</v>
      </c>
      <c r="G987" s="11">
        <v>0</v>
      </c>
      <c r="H987" s="11">
        <v>2.656E-2</v>
      </c>
      <c r="I987" s="11" t="s">
        <v>35</v>
      </c>
      <c r="J987" s="11">
        <v>3.415E-2</v>
      </c>
      <c r="K987" s="11">
        <v>1.7610000000000001E-2</v>
      </c>
      <c r="L987" s="11">
        <v>3.3309999999999999E-2</v>
      </c>
      <c r="M987" s="11">
        <v>0</v>
      </c>
      <c r="N987" s="11">
        <v>1.9050000000000001E-2</v>
      </c>
      <c r="O987" s="11" t="s">
        <v>35</v>
      </c>
      <c r="P987" s="11">
        <v>3.209E-2</v>
      </c>
      <c r="Q987" s="11">
        <v>4.138E-2</v>
      </c>
      <c r="R987" s="11">
        <v>0</v>
      </c>
      <c r="S987" s="11" t="s">
        <v>35</v>
      </c>
      <c r="T987" s="11">
        <v>0.22733999999999999</v>
      </c>
      <c r="U987" s="11">
        <v>0</v>
      </c>
      <c r="V987" s="11">
        <v>0</v>
      </c>
      <c r="W987" s="11">
        <v>0</v>
      </c>
      <c r="X987" s="11">
        <v>0</v>
      </c>
      <c r="Y987" s="11">
        <v>0.22733999999999999</v>
      </c>
      <c r="Z987" s="11">
        <v>3.2299999999999998E-3</v>
      </c>
      <c r="AA987" s="11">
        <v>1.5270000000000001E-2</v>
      </c>
      <c r="AB987" s="11">
        <v>5.9199999999999999E-3</v>
      </c>
      <c r="AC987" s="11">
        <v>2.4420000000000001E-2</v>
      </c>
      <c r="AD987" s="71">
        <f t="shared" si="48"/>
        <v>2.3199999999999998E-2</v>
      </c>
      <c r="AE987" s="71">
        <f t="shared" si="49"/>
        <v>0</v>
      </c>
      <c r="AF987" s="71">
        <f t="shared" si="50"/>
        <v>0</v>
      </c>
      <c r="AG987" s="277" t="s">
        <v>906</v>
      </c>
      <c r="AH987" s="277" t="s">
        <v>561</v>
      </c>
      <c r="AI987" s="276" t="s">
        <v>562</v>
      </c>
      <c r="AJ987" s="276" t="s">
        <v>563</v>
      </c>
      <c r="AK987" s="276" t="s">
        <v>274</v>
      </c>
      <c r="AL987" s="277" t="s">
        <v>71</v>
      </c>
      <c r="AM987" s="276" t="s">
        <v>564</v>
      </c>
      <c r="AN987" s="276" t="s">
        <v>565</v>
      </c>
      <c r="AO987" s="277" t="s">
        <v>70</v>
      </c>
    </row>
    <row r="988" spans="1:41" ht="15" thickBot="1" x14ac:dyDescent="0.4">
      <c r="A988" s="8">
        <v>2025</v>
      </c>
      <c r="B988" s="9" t="s">
        <v>70</v>
      </c>
      <c r="C988" s="9" t="s">
        <v>71</v>
      </c>
      <c r="D988" s="9" t="s">
        <v>274</v>
      </c>
      <c r="E988" s="9" t="s">
        <v>30</v>
      </c>
      <c r="F988" s="8">
        <v>2030</v>
      </c>
      <c r="G988" s="11">
        <v>0</v>
      </c>
      <c r="H988" s="11">
        <v>2.7439999999999999E-2</v>
      </c>
      <c r="I988" s="11" t="s">
        <v>35</v>
      </c>
      <c r="J988" s="11">
        <v>3.4819999999999997E-2</v>
      </c>
      <c r="K988" s="11">
        <v>1.627E-2</v>
      </c>
      <c r="L988" s="11">
        <v>3.4360000000000002E-2</v>
      </c>
      <c r="M988" s="11">
        <v>0</v>
      </c>
      <c r="N988" s="11">
        <v>1.9050000000000001E-2</v>
      </c>
      <c r="O988" s="11" t="s">
        <v>35</v>
      </c>
      <c r="P988" s="11">
        <v>3.3610000000000001E-2</v>
      </c>
      <c r="Q988" s="11">
        <v>3.943E-2</v>
      </c>
      <c r="R988" s="11">
        <v>0</v>
      </c>
      <c r="S988" s="11" t="s">
        <v>35</v>
      </c>
      <c r="T988" s="11">
        <v>0.22855</v>
      </c>
      <c r="U988" s="11">
        <v>0</v>
      </c>
      <c r="V988" s="11">
        <v>0</v>
      </c>
      <c r="W988" s="11">
        <v>0</v>
      </c>
      <c r="X988" s="11">
        <v>0</v>
      </c>
      <c r="Y988" s="11">
        <v>0.22855</v>
      </c>
      <c r="Z988" s="11">
        <v>2.8999999999999998E-3</v>
      </c>
      <c r="AA988" s="11">
        <v>1.542E-2</v>
      </c>
      <c r="AB988" s="11">
        <v>5.7099999999999998E-3</v>
      </c>
      <c r="AC988" s="11">
        <v>2.4029999999999999E-2</v>
      </c>
      <c r="AD988" s="71">
        <f t="shared" si="48"/>
        <v>2.3599999999999999E-2</v>
      </c>
      <c r="AE988" s="71">
        <f t="shared" si="49"/>
        <v>0</v>
      </c>
      <c r="AF988" s="71">
        <f t="shared" si="50"/>
        <v>0</v>
      </c>
      <c r="AG988" s="277" t="s">
        <v>906</v>
      </c>
      <c r="AH988" s="277" t="s">
        <v>561</v>
      </c>
      <c r="AI988" s="276" t="s">
        <v>562</v>
      </c>
      <c r="AJ988" s="276" t="s">
        <v>563</v>
      </c>
      <c r="AK988" s="276" t="s">
        <v>274</v>
      </c>
      <c r="AL988" s="277" t="s">
        <v>71</v>
      </c>
      <c r="AM988" s="276" t="s">
        <v>564</v>
      </c>
      <c r="AN988" s="276" t="s">
        <v>565</v>
      </c>
      <c r="AO988" s="277" t="s">
        <v>70</v>
      </c>
    </row>
    <row r="989" spans="1:41" ht="15" thickBot="1" x14ac:dyDescent="0.4">
      <c r="A989" s="8">
        <v>2025</v>
      </c>
      <c r="B989" s="9" t="s">
        <v>70</v>
      </c>
      <c r="C989" s="9" t="s">
        <v>71</v>
      </c>
      <c r="D989" s="9" t="s">
        <v>274</v>
      </c>
      <c r="E989" s="9" t="s">
        <v>30</v>
      </c>
      <c r="F989" s="8">
        <v>2031</v>
      </c>
      <c r="G989" s="11">
        <v>0</v>
      </c>
      <c r="H989" s="11">
        <v>2.7550000000000002E-2</v>
      </c>
      <c r="I989" s="11" t="s">
        <v>35</v>
      </c>
      <c r="J989" s="11">
        <v>3.5549999999999998E-2</v>
      </c>
      <c r="K989" s="11">
        <v>1.393E-2</v>
      </c>
      <c r="L989" s="11">
        <v>3.5209999999999998E-2</v>
      </c>
      <c r="M989" s="11">
        <v>0</v>
      </c>
      <c r="N989" s="11">
        <v>1.8839999999999999E-2</v>
      </c>
      <c r="O989" s="11" t="s">
        <v>35</v>
      </c>
      <c r="P989" s="11">
        <v>3.4029999999999998E-2</v>
      </c>
      <c r="Q989" s="11">
        <v>3.7039999999999997E-2</v>
      </c>
      <c r="R989" s="11">
        <v>0</v>
      </c>
      <c r="S989" s="11" t="s">
        <v>35</v>
      </c>
      <c r="T989" s="11">
        <v>0.22575999999999999</v>
      </c>
      <c r="U989" s="11">
        <v>0</v>
      </c>
      <c r="V989" s="11">
        <v>0</v>
      </c>
      <c r="W989" s="11">
        <v>0</v>
      </c>
      <c r="X989" s="11">
        <v>0</v>
      </c>
      <c r="Y989" s="11">
        <v>0.22575999999999999</v>
      </c>
      <c r="Z989" s="11">
        <v>2.4299999999999999E-3</v>
      </c>
      <c r="AA989" s="11">
        <v>1.7149999999999999E-2</v>
      </c>
      <c r="AB989" s="11">
        <v>5.5100000000000001E-3</v>
      </c>
      <c r="AC989" s="11">
        <v>2.5080000000000002E-2</v>
      </c>
      <c r="AD989" s="71">
        <f t="shared" si="48"/>
        <v>2.3599999999999999E-2</v>
      </c>
      <c r="AE989" s="71">
        <f t="shared" si="49"/>
        <v>0</v>
      </c>
      <c r="AF989" s="71">
        <f t="shared" si="50"/>
        <v>0</v>
      </c>
      <c r="AG989" s="277" t="s">
        <v>906</v>
      </c>
      <c r="AH989" s="277" t="s">
        <v>561</v>
      </c>
      <c r="AI989" s="276" t="s">
        <v>562</v>
      </c>
      <c r="AJ989" s="276" t="s">
        <v>563</v>
      </c>
      <c r="AK989" s="276" t="s">
        <v>274</v>
      </c>
      <c r="AL989" s="277" t="s">
        <v>71</v>
      </c>
      <c r="AM989" s="276" t="s">
        <v>564</v>
      </c>
      <c r="AN989" s="276" t="s">
        <v>565</v>
      </c>
      <c r="AO989" s="277" t="s">
        <v>70</v>
      </c>
    </row>
    <row r="990" spans="1:41" ht="15" thickBot="1" x14ac:dyDescent="0.4">
      <c r="A990" s="8">
        <v>2025</v>
      </c>
      <c r="B990" s="9" t="s">
        <v>70</v>
      </c>
      <c r="C990" s="9" t="s">
        <v>71</v>
      </c>
      <c r="D990" s="9" t="s">
        <v>274</v>
      </c>
      <c r="E990" s="9" t="s">
        <v>30</v>
      </c>
      <c r="F990" s="8">
        <v>2032</v>
      </c>
      <c r="G990" s="11">
        <v>0</v>
      </c>
      <c r="H990" s="11">
        <v>2.741E-2</v>
      </c>
      <c r="I990" s="11" t="s">
        <v>35</v>
      </c>
      <c r="J990" s="11">
        <v>3.5439999999999999E-2</v>
      </c>
      <c r="K990" s="11">
        <v>1.0710000000000001E-2</v>
      </c>
      <c r="L990" s="11">
        <v>3.6659999999999998E-2</v>
      </c>
      <c r="M990" s="11">
        <v>0</v>
      </c>
      <c r="N990" s="11">
        <v>1.9890000000000001E-2</v>
      </c>
      <c r="O990" s="11" t="s">
        <v>35</v>
      </c>
      <c r="P990" s="11">
        <v>3.5229999999999997E-2</v>
      </c>
      <c r="Q990" s="11">
        <v>3.576E-2</v>
      </c>
      <c r="R990" s="11">
        <v>0</v>
      </c>
      <c r="S990" s="11" t="s">
        <v>35</v>
      </c>
      <c r="T990" s="11">
        <v>0.22509999999999999</v>
      </c>
      <c r="U990" s="11">
        <v>0</v>
      </c>
      <c r="V990" s="11">
        <v>0</v>
      </c>
      <c r="W990" s="11">
        <v>0</v>
      </c>
      <c r="X990" s="11">
        <v>0</v>
      </c>
      <c r="Y990" s="11">
        <v>0.22509999999999999</v>
      </c>
      <c r="Z990" s="11">
        <v>2.0999999999999999E-3</v>
      </c>
      <c r="AA990" s="11">
        <v>1.907E-2</v>
      </c>
      <c r="AB990" s="11">
        <v>5.3E-3</v>
      </c>
      <c r="AC990" s="11">
        <v>2.647E-2</v>
      </c>
      <c r="AD990" s="71">
        <f t="shared" si="48"/>
        <v>2.4E-2</v>
      </c>
      <c r="AE990" s="71">
        <f t="shared" si="49"/>
        <v>0</v>
      </c>
      <c r="AF990" s="71">
        <f t="shared" si="50"/>
        <v>0</v>
      </c>
      <c r="AG990" s="277" t="s">
        <v>906</v>
      </c>
      <c r="AH990" s="277" t="s">
        <v>561</v>
      </c>
      <c r="AI990" s="276" t="s">
        <v>562</v>
      </c>
      <c r="AJ990" s="276" t="s">
        <v>563</v>
      </c>
      <c r="AK990" s="276" t="s">
        <v>274</v>
      </c>
      <c r="AL990" s="277" t="s">
        <v>71</v>
      </c>
      <c r="AM990" s="276" t="s">
        <v>564</v>
      </c>
      <c r="AN990" s="276" t="s">
        <v>565</v>
      </c>
      <c r="AO990" s="277" t="s">
        <v>70</v>
      </c>
    </row>
    <row r="991" spans="1:41" ht="15" thickBot="1" x14ac:dyDescent="0.4">
      <c r="A991" s="8">
        <v>2025</v>
      </c>
      <c r="B991" s="9" t="s">
        <v>70</v>
      </c>
      <c r="C991" s="9" t="s">
        <v>71</v>
      </c>
      <c r="D991" s="9" t="s">
        <v>274</v>
      </c>
      <c r="E991" s="9" t="s">
        <v>30</v>
      </c>
      <c r="F991" s="8">
        <v>2033</v>
      </c>
      <c r="G991" s="11">
        <v>0</v>
      </c>
      <c r="H991" s="11">
        <v>2.7900000000000001E-2</v>
      </c>
      <c r="I991" s="11" t="s">
        <v>35</v>
      </c>
      <c r="J991" s="11">
        <v>3.6170000000000001E-2</v>
      </c>
      <c r="K991" s="11">
        <v>9.9600000000000001E-3</v>
      </c>
      <c r="L991" s="11">
        <v>3.832E-2</v>
      </c>
      <c r="M991" s="11">
        <v>0</v>
      </c>
      <c r="N991" s="11">
        <v>2.027E-2</v>
      </c>
      <c r="O991" s="11" t="s">
        <v>35</v>
      </c>
      <c r="P991" s="11">
        <v>3.5990000000000001E-2</v>
      </c>
      <c r="Q991" s="11">
        <v>3.3959999999999997E-2</v>
      </c>
      <c r="R991" s="11">
        <v>0</v>
      </c>
      <c r="S991" s="11" t="s">
        <v>35</v>
      </c>
      <c r="T991" s="11">
        <v>0.22727</v>
      </c>
      <c r="U991" s="11">
        <v>0</v>
      </c>
      <c r="V991" s="11">
        <v>0</v>
      </c>
      <c r="W991" s="11">
        <v>0</v>
      </c>
      <c r="X991" s="11">
        <v>0</v>
      </c>
      <c r="Y991" s="11">
        <v>0.22727</v>
      </c>
      <c r="Z991" s="11">
        <v>2.5100000000000001E-3</v>
      </c>
      <c r="AA991" s="11">
        <v>2.2939999999999999E-2</v>
      </c>
      <c r="AB991" s="11">
        <v>4.8900000000000002E-3</v>
      </c>
      <c r="AC991" s="11">
        <v>3.0329999999999999E-2</v>
      </c>
      <c r="AD991" s="71">
        <f t="shared" si="48"/>
        <v>2.47E-2</v>
      </c>
      <c r="AE991" s="71">
        <f t="shared" si="49"/>
        <v>0</v>
      </c>
      <c r="AF991" s="71">
        <f t="shared" si="50"/>
        <v>0</v>
      </c>
      <c r="AG991" s="277" t="s">
        <v>906</v>
      </c>
      <c r="AH991" s="277" t="s">
        <v>561</v>
      </c>
      <c r="AI991" s="276" t="s">
        <v>562</v>
      </c>
      <c r="AJ991" s="276" t="s">
        <v>563</v>
      </c>
      <c r="AK991" s="276" t="s">
        <v>274</v>
      </c>
      <c r="AL991" s="277" t="s">
        <v>71</v>
      </c>
      <c r="AM991" s="276" t="s">
        <v>564</v>
      </c>
      <c r="AN991" s="276" t="s">
        <v>565</v>
      </c>
      <c r="AO991" s="277" t="s">
        <v>70</v>
      </c>
    </row>
    <row r="992" spans="1:41" ht="15" thickBot="1" x14ac:dyDescent="0.4">
      <c r="A992" s="8">
        <v>2025</v>
      </c>
      <c r="B992" s="9" t="s">
        <v>70</v>
      </c>
      <c r="C992" s="9" t="s">
        <v>71</v>
      </c>
      <c r="D992" s="9" t="s">
        <v>274</v>
      </c>
      <c r="E992" s="9" t="s">
        <v>30</v>
      </c>
      <c r="F992" s="8">
        <v>2034</v>
      </c>
      <c r="G992" s="11">
        <v>0</v>
      </c>
      <c r="H992" s="11">
        <v>2.828E-2</v>
      </c>
      <c r="I992" s="11" t="s">
        <v>35</v>
      </c>
      <c r="J992" s="11">
        <v>3.9320000000000001E-2</v>
      </c>
      <c r="K992" s="11">
        <v>9.2300000000000004E-3</v>
      </c>
      <c r="L992" s="11">
        <v>4.0050000000000002E-2</v>
      </c>
      <c r="M992" s="11">
        <v>0</v>
      </c>
      <c r="N992" s="11">
        <v>1.9050000000000001E-2</v>
      </c>
      <c r="O992" s="11" t="s">
        <v>35</v>
      </c>
      <c r="P992" s="11">
        <v>3.7170000000000002E-2</v>
      </c>
      <c r="Q992" s="11">
        <v>3.1390000000000001E-2</v>
      </c>
      <c r="R992" s="11">
        <v>0</v>
      </c>
      <c r="S992" s="11" t="s">
        <v>35</v>
      </c>
      <c r="T992" s="11">
        <v>0.22980999999999999</v>
      </c>
      <c r="U992" s="11">
        <v>0</v>
      </c>
      <c r="V992" s="11">
        <v>0</v>
      </c>
      <c r="W992" s="11">
        <v>0</v>
      </c>
      <c r="X992" s="11">
        <v>0</v>
      </c>
      <c r="Y992" s="11">
        <v>0.22980999999999999</v>
      </c>
      <c r="Z992" s="11">
        <v>2.1700000000000001E-3</v>
      </c>
      <c r="AA992" s="11">
        <v>2.188E-2</v>
      </c>
      <c r="AB992" s="11">
        <v>5.4000000000000003E-3</v>
      </c>
      <c r="AC992" s="11">
        <v>2.945E-2</v>
      </c>
      <c r="AD992" s="71">
        <f t="shared" si="48"/>
        <v>2.53E-2</v>
      </c>
      <c r="AE992" s="71">
        <f t="shared" si="49"/>
        <v>0</v>
      </c>
      <c r="AF992" s="71">
        <f t="shared" si="50"/>
        <v>0</v>
      </c>
      <c r="AG992" s="277" t="s">
        <v>906</v>
      </c>
      <c r="AH992" s="277" t="s">
        <v>561</v>
      </c>
      <c r="AI992" s="276" t="s">
        <v>562</v>
      </c>
      <c r="AJ992" s="276" t="s">
        <v>563</v>
      </c>
      <c r="AK992" s="276" t="s">
        <v>274</v>
      </c>
      <c r="AL992" s="277" t="s">
        <v>71</v>
      </c>
      <c r="AM992" s="276" t="s">
        <v>564</v>
      </c>
      <c r="AN992" s="276" t="s">
        <v>565</v>
      </c>
      <c r="AO992" s="277" t="s">
        <v>70</v>
      </c>
    </row>
    <row r="993" spans="1:41" ht="15" thickBot="1" x14ac:dyDescent="0.4">
      <c r="A993" s="8">
        <v>2025</v>
      </c>
      <c r="B993" s="9" t="s">
        <v>70</v>
      </c>
      <c r="C993" s="9" t="s">
        <v>71</v>
      </c>
      <c r="D993" s="9" t="s">
        <v>274</v>
      </c>
      <c r="E993" s="9" t="s">
        <v>30</v>
      </c>
      <c r="F993" s="8">
        <v>2035</v>
      </c>
      <c r="G993" s="11">
        <v>0</v>
      </c>
      <c r="H993" s="11">
        <v>2.861E-2</v>
      </c>
      <c r="I993" s="11" t="s">
        <v>35</v>
      </c>
      <c r="J993" s="11">
        <v>3.866E-2</v>
      </c>
      <c r="K993" s="11">
        <v>8.6300000000000005E-3</v>
      </c>
      <c r="L993" s="11">
        <v>4.3979999999999998E-2</v>
      </c>
      <c r="M993" s="11">
        <v>0</v>
      </c>
      <c r="N993" s="11">
        <v>1.9539999999999998E-2</v>
      </c>
      <c r="O993" s="11" t="s">
        <v>35</v>
      </c>
      <c r="P993" s="11">
        <v>3.8150000000000003E-2</v>
      </c>
      <c r="Q993" s="11">
        <v>3.1029999999999999E-2</v>
      </c>
      <c r="R993" s="11">
        <v>0</v>
      </c>
      <c r="S993" s="11" t="s">
        <v>35</v>
      </c>
      <c r="T993" s="11">
        <v>0.23480999999999999</v>
      </c>
      <c r="U993" s="11">
        <v>0</v>
      </c>
      <c r="V993" s="11">
        <v>0</v>
      </c>
      <c r="W993" s="11">
        <v>0</v>
      </c>
      <c r="X993" s="11">
        <v>0</v>
      </c>
      <c r="Y993" s="11">
        <v>0.23480999999999999</v>
      </c>
      <c r="Z993" s="11">
        <v>4.5300000000000002E-3</v>
      </c>
      <c r="AA993" s="11">
        <v>2.231E-2</v>
      </c>
      <c r="AB993" s="11">
        <v>5.11E-3</v>
      </c>
      <c r="AC993" s="11">
        <v>3.1949999999999999E-2</v>
      </c>
      <c r="AD993" s="71">
        <f t="shared" si="48"/>
        <v>2.6200000000000001E-2</v>
      </c>
      <c r="AE993" s="71">
        <f t="shared" si="49"/>
        <v>0</v>
      </c>
      <c r="AF993" s="71">
        <f t="shared" si="50"/>
        <v>0</v>
      </c>
      <c r="AG993" s="277" t="s">
        <v>906</v>
      </c>
      <c r="AH993" s="277" t="s">
        <v>561</v>
      </c>
      <c r="AI993" s="276" t="s">
        <v>562</v>
      </c>
      <c r="AJ993" s="276" t="s">
        <v>563</v>
      </c>
      <c r="AK993" s="276" t="s">
        <v>274</v>
      </c>
      <c r="AL993" s="277" t="s">
        <v>71</v>
      </c>
      <c r="AM993" s="276" t="s">
        <v>564</v>
      </c>
      <c r="AN993" s="276" t="s">
        <v>565</v>
      </c>
      <c r="AO993" s="277" t="s">
        <v>70</v>
      </c>
    </row>
    <row r="994" spans="1:41" ht="15" thickBot="1" x14ac:dyDescent="0.4">
      <c r="A994" s="8">
        <v>2025</v>
      </c>
      <c r="B994" s="9" t="s">
        <v>70</v>
      </c>
      <c r="C994" s="9" t="s">
        <v>71</v>
      </c>
      <c r="D994" s="9" t="s">
        <v>274</v>
      </c>
      <c r="E994" s="9" t="s">
        <v>31</v>
      </c>
      <c r="F994" s="8">
        <v>2025</v>
      </c>
      <c r="G994" s="11" t="s">
        <v>381</v>
      </c>
      <c r="H994" s="11" t="s">
        <v>381</v>
      </c>
      <c r="I994" s="11" t="s">
        <v>381</v>
      </c>
      <c r="J994" s="11" t="s">
        <v>381</v>
      </c>
      <c r="K994" s="11" t="s">
        <v>381</v>
      </c>
      <c r="L994" s="11" t="s">
        <v>381</v>
      </c>
      <c r="M994" s="11" t="s">
        <v>381</v>
      </c>
      <c r="N994" s="11" t="s">
        <v>381</v>
      </c>
      <c r="O994" s="11" t="s">
        <v>381</v>
      </c>
      <c r="P994" s="11" t="s">
        <v>381</v>
      </c>
      <c r="Q994" s="11" t="s">
        <v>381</v>
      </c>
      <c r="R994" s="11" t="s">
        <v>381</v>
      </c>
      <c r="S994" s="11" t="s">
        <v>381</v>
      </c>
      <c r="T994" s="11" t="s">
        <v>381</v>
      </c>
      <c r="U994" s="11" t="s">
        <v>381</v>
      </c>
      <c r="V994" s="11" t="s">
        <v>381</v>
      </c>
      <c r="W994" s="11" t="s">
        <v>381</v>
      </c>
      <c r="X994" s="11" t="s">
        <v>381</v>
      </c>
      <c r="Y994" s="11" t="s">
        <v>381</v>
      </c>
      <c r="Z994" s="11">
        <v>3.6700000000000001E-3</v>
      </c>
      <c r="AA994" s="11">
        <v>5.466E-2</v>
      </c>
      <c r="AB994" s="11">
        <v>1.089E-2</v>
      </c>
      <c r="AC994" s="11">
        <v>6.923E-2</v>
      </c>
      <c r="AD994" s="71"/>
      <c r="AE994" s="71"/>
      <c r="AF994" s="71">
        <f t="shared" si="50"/>
        <v>0</v>
      </c>
      <c r="AG994" s="277" t="s">
        <v>907</v>
      </c>
      <c r="AH994" s="277" t="s">
        <v>561</v>
      </c>
      <c r="AI994" s="276" t="s">
        <v>562</v>
      </c>
      <c r="AJ994" s="276" t="s">
        <v>563</v>
      </c>
      <c r="AK994" s="276" t="s">
        <v>274</v>
      </c>
      <c r="AL994" s="277" t="s">
        <v>71</v>
      </c>
      <c r="AM994" s="276" t="s">
        <v>564</v>
      </c>
      <c r="AN994" s="276" t="s">
        <v>565</v>
      </c>
      <c r="AO994" s="277" t="s">
        <v>70</v>
      </c>
    </row>
    <row r="995" spans="1:41" ht="15" thickBot="1" x14ac:dyDescent="0.4">
      <c r="A995" s="8">
        <v>2025</v>
      </c>
      <c r="B995" s="9" t="s">
        <v>70</v>
      </c>
      <c r="C995" s="9" t="s">
        <v>71</v>
      </c>
      <c r="D995" s="9" t="s">
        <v>274</v>
      </c>
      <c r="E995" s="9" t="s">
        <v>31</v>
      </c>
      <c r="F995" s="8">
        <v>2026</v>
      </c>
      <c r="G995" s="11" t="s">
        <v>381</v>
      </c>
      <c r="H995" s="11" t="s">
        <v>381</v>
      </c>
      <c r="I995" s="11" t="s">
        <v>381</v>
      </c>
      <c r="J995" s="11" t="s">
        <v>381</v>
      </c>
      <c r="K995" s="11" t="s">
        <v>381</v>
      </c>
      <c r="L995" s="11" t="s">
        <v>381</v>
      </c>
      <c r="M995" s="11" t="s">
        <v>381</v>
      </c>
      <c r="N995" s="11" t="s">
        <v>381</v>
      </c>
      <c r="O995" s="11" t="s">
        <v>381</v>
      </c>
      <c r="P995" s="11" t="s">
        <v>381</v>
      </c>
      <c r="Q995" s="11" t="s">
        <v>381</v>
      </c>
      <c r="R995" s="11" t="s">
        <v>381</v>
      </c>
      <c r="S995" s="11" t="s">
        <v>381</v>
      </c>
      <c r="T995" s="11" t="s">
        <v>381</v>
      </c>
      <c r="U995" s="11" t="s">
        <v>381</v>
      </c>
      <c r="V995" s="11" t="s">
        <v>381</v>
      </c>
      <c r="W995" s="11" t="s">
        <v>381</v>
      </c>
      <c r="X995" s="11" t="s">
        <v>381</v>
      </c>
      <c r="Y995" s="11" t="s">
        <v>381</v>
      </c>
      <c r="Z995" s="11">
        <v>3.81E-3</v>
      </c>
      <c r="AA995" s="11">
        <v>5.7770000000000002E-2</v>
      </c>
      <c r="AB995" s="11">
        <v>8.5900000000000004E-3</v>
      </c>
      <c r="AC995" s="11">
        <v>7.0169999999999996E-2</v>
      </c>
      <c r="AD995" s="71"/>
      <c r="AE995" s="71"/>
      <c r="AF995" s="71">
        <f t="shared" si="50"/>
        <v>0</v>
      </c>
      <c r="AG995" s="277" t="s">
        <v>907</v>
      </c>
      <c r="AH995" s="277" t="s">
        <v>561</v>
      </c>
      <c r="AI995" s="276" t="s">
        <v>562</v>
      </c>
      <c r="AJ995" s="276" t="s">
        <v>563</v>
      </c>
      <c r="AK995" s="276" t="s">
        <v>274</v>
      </c>
      <c r="AL995" s="277" t="s">
        <v>71</v>
      </c>
      <c r="AM995" s="276" t="s">
        <v>564</v>
      </c>
      <c r="AN995" s="276" t="s">
        <v>565</v>
      </c>
      <c r="AO995" s="277" t="s">
        <v>70</v>
      </c>
    </row>
    <row r="996" spans="1:41" ht="15" thickBot="1" x14ac:dyDescent="0.4">
      <c r="A996" s="8">
        <v>2025</v>
      </c>
      <c r="B996" s="9" t="s">
        <v>70</v>
      </c>
      <c r="C996" s="9" t="s">
        <v>71</v>
      </c>
      <c r="D996" s="9" t="s">
        <v>274</v>
      </c>
      <c r="E996" s="9" t="s">
        <v>31</v>
      </c>
      <c r="F996" s="8">
        <v>2027</v>
      </c>
      <c r="G996" s="11" t="s">
        <v>381</v>
      </c>
      <c r="H996" s="11" t="s">
        <v>381</v>
      </c>
      <c r="I996" s="11" t="s">
        <v>381</v>
      </c>
      <c r="J996" s="11" t="s">
        <v>381</v>
      </c>
      <c r="K996" s="11" t="s">
        <v>381</v>
      </c>
      <c r="L996" s="11" t="s">
        <v>381</v>
      </c>
      <c r="M996" s="11" t="s">
        <v>381</v>
      </c>
      <c r="N996" s="11" t="s">
        <v>381</v>
      </c>
      <c r="O996" s="11" t="s">
        <v>381</v>
      </c>
      <c r="P996" s="11" t="s">
        <v>381</v>
      </c>
      <c r="Q996" s="11" t="s">
        <v>381</v>
      </c>
      <c r="R996" s="11" t="s">
        <v>381</v>
      </c>
      <c r="S996" s="11" t="s">
        <v>381</v>
      </c>
      <c r="T996" s="11" t="s">
        <v>381</v>
      </c>
      <c r="U996" s="11" t="s">
        <v>381</v>
      </c>
      <c r="V996" s="11" t="s">
        <v>381</v>
      </c>
      <c r="W996" s="11" t="s">
        <v>381</v>
      </c>
      <c r="X996" s="11" t="s">
        <v>381</v>
      </c>
      <c r="Y996" s="11" t="s">
        <v>381</v>
      </c>
      <c r="Z996" s="11">
        <v>4.0200000000000001E-3</v>
      </c>
      <c r="AA996" s="11">
        <v>6.1409999999999999E-2</v>
      </c>
      <c r="AB996" s="11">
        <v>9.0399999999999994E-3</v>
      </c>
      <c r="AC996" s="11">
        <v>7.4459999999999998E-2</v>
      </c>
      <c r="AD996" s="71"/>
      <c r="AE996" s="71"/>
      <c r="AF996" s="71">
        <f t="shared" si="50"/>
        <v>0</v>
      </c>
      <c r="AG996" s="277" t="s">
        <v>907</v>
      </c>
      <c r="AH996" s="277" t="s">
        <v>561</v>
      </c>
      <c r="AI996" s="276" t="s">
        <v>562</v>
      </c>
      <c r="AJ996" s="276" t="s">
        <v>563</v>
      </c>
      <c r="AK996" s="276" t="s">
        <v>274</v>
      </c>
      <c r="AL996" s="277" t="s">
        <v>71</v>
      </c>
      <c r="AM996" s="276" t="s">
        <v>564</v>
      </c>
      <c r="AN996" s="276" t="s">
        <v>565</v>
      </c>
      <c r="AO996" s="277" t="s">
        <v>70</v>
      </c>
    </row>
    <row r="997" spans="1:41" ht="15" thickBot="1" x14ac:dyDescent="0.4">
      <c r="A997" s="8">
        <v>2025</v>
      </c>
      <c r="B997" s="9" t="s">
        <v>70</v>
      </c>
      <c r="C997" s="9" t="s">
        <v>71</v>
      </c>
      <c r="D997" s="9" t="s">
        <v>274</v>
      </c>
      <c r="E997" s="9" t="s">
        <v>31</v>
      </c>
      <c r="F997" s="8">
        <v>2028</v>
      </c>
      <c r="G997" s="11" t="s">
        <v>381</v>
      </c>
      <c r="H997" s="11" t="s">
        <v>381</v>
      </c>
      <c r="I997" s="11" t="s">
        <v>381</v>
      </c>
      <c r="J997" s="11" t="s">
        <v>381</v>
      </c>
      <c r="K997" s="11" t="s">
        <v>381</v>
      </c>
      <c r="L997" s="11" t="s">
        <v>381</v>
      </c>
      <c r="M997" s="11" t="s">
        <v>381</v>
      </c>
      <c r="N997" s="11" t="s">
        <v>381</v>
      </c>
      <c r="O997" s="11" t="s">
        <v>381</v>
      </c>
      <c r="P997" s="11" t="s">
        <v>381</v>
      </c>
      <c r="Q997" s="11" t="s">
        <v>381</v>
      </c>
      <c r="R997" s="11" t="s">
        <v>381</v>
      </c>
      <c r="S997" s="11" t="s">
        <v>381</v>
      </c>
      <c r="T997" s="11" t="s">
        <v>381</v>
      </c>
      <c r="U997" s="11" t="s">
        <v>381</v>
      </c>
      <c r="V997" s="11" t="s">
        <v>381</v>
      </c>
      <c r="W997" s="11" t="s">
        <v>381</v>
      </c>
      <c r="X997" s="11" t="s">
        <v>381</v>
      </c>
      <c r="Y997" s="11" t="s">
        <v>381</v>
      </c>
      <c r="Z997" s="11">
        <v>7.4799999999999997E-3</v>
      </c>
      <c r="AA997" s="11">
        <v>6.1760000000000002E-2</v>
      </c>
      <c r="AB997" s="11">
        <v>9.5200000000000007E-3</v>
      </c>
      <c r="AC997" s="11">
        <v>7.8759999999999997E-2</v>
      </c>
      <c r="AD997" s="71"/>
      <c r="AE997" s="71"/>
      <c r="AF997" s="71">
        <f t="shared" si="50"/>
        <v>0</v>
      </c>
      <c r="AG997" s="277" t="s">
        <v>907</v>
      </c>
      <c r="AH997" s="277" t="s">
        <v>561</v>
      </c>
      <c r="AI997" s="276" t="s">
        <v>562</v>
      </c>
      <c r="AJ997" s="276" t="s">
        <v>563</v>
      </c>
      <c r="AK997" s="276" t="s">
        <v>274</v>
      </c>
      <c r="AL997" s="277" t="s">
        <v>71</v>
      </c>
      <c r="AM997" s="276" t="s">
        <v>564</v>
      </c>
      <c r="AN997" s="276" t="s">
        <v>565</v>
      </c>
      <c r="AO997" s="277" t="s">
        <v>70</v>
      </c>
    </row>
    <row r="998" spans="1:41" ht="15" thickBot="1" x14ac:dyDescent="0.4">
      <c r="A998" s="8">
        <v>2025</v>
      </c>
      <c r="B998" s="9" t="s">
        <v>70</v>
      </c>
      <c r="C998" s="9" t="s">
        <v>71</v>
      </c>
      <c r="D998" s="9" t="s">
        <v>274</v>
      </c>
      <c r="E998" s="9" t="s">
        <v>31</v>
      </c>
      <c r="F998" s="8">
        <v>2029</v>
      </c>
      <c r="G998" s="11" t="s">
        <v>381</v>
      </c>
      <c r="H998" s="11" t="s">
        <v>381</v>
      </c>
      <c r="I998" s="11" t="s">
        <v>381</v>
      </c>
      <c r="J998" s="11" t="s">
        <v>381</v>
      </c>
      <c r="K998" s="11" t="s">
        <v>381</v>
      </c>
      <c r="L998" s="11" t="s">
        <v>381</v>
      </c>
      <c r="M998" s="11" t="s">
        <v>381</v>
      </c>
      <c r="N998" s="11" t="s">
        <v>381</v>
      </c>
      <c r="O998" s="11" t="s">
        <v>381</v>
      </c>
      <c r="P998" s="11" t="s">
        <v>381</v>
      </c>
      <c r="Q998" s="11" t="s">
        <v>381</v>
      </c>
      <c r="R998" s="11" t="s">
        <v>381</v>
      </c>
      <c r="S998" s="11" t="s">
        <v>381</v>
      </c>
      <c r="T998" s="11" t="s">
        <v>381</v>
      </c>
      <c r="U998" s="11" t="s">
        <v>381</v>
      </c>
      <c r="V998" s="11" t="s">
        <v>381</v>
      </c>
      <c r="W998" s="11" t="s">
        <v>381</v>
      </c>
      <c r="X998" s="11" t="s">
        <v>381</v>
      </c>
      <c r="Y998" s="11" t="s">
        <v>381</v>
      </c>
      <c r="Z998" s="11">
        <v>7.9799999999999992E-3</v>
      </c>
      <c r="AA998" s="11">
        <v>5.7360000000000001E-2</v>
      </c>
      <c r="AB998" s="11">
        <v>1.0120000000000001E-2</v>
      </c>
      <c r="AC998" s="11">
        <v>7.5459999999999999E-2</v>
      </c>
      <c r="AD998" s="71"/>
      <c r="AE998" s="71"/>
      <c r="AF998" s="71">
        <f t="shared" si="50"/>
        <v>0</v>
      </c>
      <c r="AG998" s="277" t="s">
        <v>907</v>
      </c>
      <c r="AH998" s="277" t="s">
        <v>561</v>
      </c>
      <c r="AI998" s="276" t="s">
        <v>562</v>
      </c>
      <c r="AJ998" s="276" t="s">
        <v>563</v>
      </c>
      <c r="AK998" s="276" t="s">
        <v>274</v>
      </c>
      <c r="AL998" s="277" t="s">
        <v>71</v>
      </c>
      <c r="AM998" s="276" t="s">
        <v>564</v>
      </c>
      <c r="AN998" s="276" t="s">
        <v>565</v>
      </c>
      <c r="AO998" s="277" t="s">
        <v>70</v>
      </c>
    </row>
    <row r="999" spans="1:41" ht="15" thickBot="1" x14ac:dyDescent="0.4">
      <c r="A999" s="8">
        <v>2025</v>
      </c>
      <c r="B999" s="9" t="s">
        <v>70</v>
      </c>
      <c r="C999" s="9" t="s">
        <v>71</v>
      </c>
      <c r="D999" s="9" t="s">
        <v>274</v>
      </c>
      <c r="E999" s="9" t="s">
        <v>31</v>
      </c>
      <c r="F999" s="8">
        <v>2030</v>
      </c>
      <c r="G999" s="11" t="s">
        <v>381</v>
      </c>
      <c r="H999" s="11" t="s">
        <v>381</v>
      </c>
      <c r="I999" s="11" t="s">
        <v>381</v>
      </c>
      <c r="J999" s="11" t="s">
        <v>381</v>
      </c>
      <c r="K999" s="11" t="s">
        <v>381</v>
      </c>
      <c r="L999" s="11" t="s">
        <v>381</v>
      </c>
      <c r="M999" s="11" t="s">
        <v>381</v>
      </c>
      <c r="N999" s="11" t="s">
        <v>381</v>
      </c>
      <c r="O999" s="11" t="s">
        <v>381</v>
      </c>
      <c r="P999" s="11" t="s">
        <v>381</v>
      </c>
      <c r="Q999" s="11" t="s">
        <v>381</v>
      </c>
      <c r="R999" s="11" t="s">
        <v>381</v>
      </c>
      <c r="S999" s="11" t="s">
        <v>381</v>
      </c>
      <c r="T999" s="11" t="s">
        <v>381</v>
      </c>
      <c r="U999" s="11" t="s">
        <v>381</v>
      </c>
      <c r="V999" s="11" t="s">
        <v>381</v>
      </c>
      <c r="W999" s="11" t="s">
        <v>381</v>
      </c>
      <c r="X999" s="11" t="s">
        <v>381</v>
      </c>
      <c r="Y999" s="11" t="s">
        <v>381</v>
      </c>
      <c r="Z999" s="11">
        <v>8.4600000000000005E-3</v>
      </c>
      <c r="AA999" s="11">
        <v>6.2059999999999997E-2</v>
      </c>
      <c r="AB999" s="11">
        <v>1.0699999999999999E-2</v>
      </c>
      <c r="AC999" s="11">
        <v>8.1210000000000004E-2</v>
      </c>
      <c r="AD999" s="71"/>
      <c r="AE999" s="71"/>
      <c r="AF999" s="71">
        <f t="shared" si="50"/>
        <v>0</v>
      </c>
      <c r="AG999" s="277" t="s">
        <v>907</v>
      </c>
      <c r="AH999" s="277" t="s">
        <v>561</v>
      </c>
      <c r="AI999" s="276" t="s">
        <v>562</v>
      </c>
      <c r="AJ999" s="276" t="s">
        <v>563</v>
      </c>
      <c r="AK999" s="276" t="s">
        <v>274</v>
      </c>
      <c r="AL999" s="277" t="s">
        <v>71</v>
      </c>
      <c r="AM999" s="276" t="s">
        <v>564</v>
      </c>
      <c r="AN999" s="276" t="s">
        <v>565</v>
      </c>
      <c r="AO999" s="277" t="s">
        <v>70</v>
      </c>
    </row>
    <row r="1000" spans="1:41" ht="15" thickBot="1" x14ac:dyDescent="0.4">
      <c r="A1000" s="8">
        <v>2025</v>
      </c>
      <c r="B1000" s="9" t="s">
        <v>70</v>
      </c>
      <c r="C1000" s="9" t="s">
        <v>71</v>
      </c>
      <c r="D1000" s="9" t="s">
        <v>274</v>
      </c>
      <c r="E1000" s="9" t="s">
        <v>31</v>
      </c>
      <c r="F1000" s="8">
        <v>2031</v>
      </c>
      <c r="G1000" s="11" t="s">
        <v>381</v>
      </c>
      <c r="H1000" s="11" t="s">
        <v>381</v>
      </c>
      <c r="I1000" s="11" t="s">
        <v>381</v>
      </c>
      <c r="J1000" s="11" t="s">
        <v>381</v>
      </c>
      <c r="K1000" s="11" t="s">
        <v>381</v>
      </c>
      <c r="L1000" s="11" t="s">
        <v>381</v>
      </c>
      <c r="M1000" s="11" t="s">
        <v>381</v>
      </c>
      <c r="N1000" s="11" t="s">
        <v>381</v>
      </c>
      <c r="O1000" s="11" t="s">
        <v>381</v>
      </c>
      <c r="P1000" s="11" t="s">
        <v>381</v>
      </c>
      <c r="Q1000" s="11" t="s">
        <v>381</v>
      </c>
      <c r="R1000" s="11" t="s">
        <v>381</v>
      </c>
      <c r="S1000" s="11" t="s">
        <v>381</v>
      </c>
      <c r="T1000" s="11" t="s">
        <v>381</v>
      </c>
      <c r="U1000" s="11" t="s">
        <v>381</v>
      </c>
      <c r="V1000" s="11" t="s">
        <v>381</v>
      </c>
      <c r="W1000" s="11" t="s">
        <v>381</v>
      </c>
      <c r="X1000" s="11" t="s">
        <v>381</v>
      </c>
      <c r="Y1000" s="11" t="s">
        <v>381</v>
      </c>
      <c r="Z1000" s="11">
        <v>9.2499999999999995E-3</v>
      </c>
      <c r="AA1000" s="11">
        <v>5.568E-2</v>
      </c>
      <c r="AB1000" s="11">
        <v>1.1379999999999999E-2</v>
      </c>
      <c r="AC1000" s="11">
        <v>7.6319999999999999E-2</v>
      </c>
      <c r="AD1000" s="71"/>
      <c r="AE1000" s="71"/>
      <c r="AF1000" s="71">
        <f t="shared" si="50"/>
        <v>0</v>
      </c>
      <c r="AG1000" s="277" t="s">
        <v>907</v>
      </c>
      <c r="AH1000" s="277" t="s">
        <v>561</v>
      </c>
      <c r="AI1000" s="276" t="s">
        <v>562</v>
      </c>
      <c r="AJ1000" s="276" t="s">
        <v>563</v>
      </c>
      <c r="AK1000" s="276" t="s">
        <v>274</v>
      </c>
      <c r="AL1000" s="277" t="s">
        <v>71</v>
      </c>
      <c r="AM1000" s="276" t="s">
        <v>564</v>
      </c>
      <c r="AN1000" s="276" t="s">
        <v>565</v>
      </c>
      <c r="AO1000" s="277" t="s">
        <v>70</v>
      </c>
    </row>
    <row r="1001" spans="1:41" ht="15" thickBot="1" x14ac:dyDescent="0.4">
      <c r="A1001" s="8">
        <v>2025</v>
      </c>
      <c r="B1001" s="9" t="s">
        <v>70</v>
      </c>
      <c r="C1001" s="9" t="s">
        <v>71</v>
      </c>
      <c r="D1001" s="9" t="s">
        <v>274</v>
      </c>
      <c r="E1001" s="9" t="s">
        <v>31</v>
      </c>
      <c r="F1001" s="8">
        <v>2032</v>
      </c>
      <c r="G1001" s="11" t="s">
        <v>381</v>
      </c>
      <c r="H1001" s="11" t="s">
        <v>381</v>
      </c>
      <c r="I1001" s="11" t="s">
        <v>381</v>
      </c>
      <c r="J1001" s="11" t="s">
        <v>381</v>
      </c>
      <c r="K1001" s="11" t="s">
        <v>381</v>
      </c>
      <c r="L1001" s="11" t="s">
        <v>381</v>
      </c>
      <c r="M1001" s="11" t="s">
        <v>381</v>
      </c>
      <c r="N1001" s="11" t="s">
        <v>381</v>
      </c>
      <c r="O1001" s="11" t="s">
        <v>381</v>
      </c>
      <c r="P1001" s="11" t="s">
        <v>381</v>
      </c>
      <c r="Q1001" s="11" t="s">
        <v>381</v>
      </c>
      <c r="R1001" s="11" t="s">
        <v>381</v>
      </c>
      <c r="S1001" s="11" t="s">
        <v>381</v>
      </c>
      <c r="T1001" s="11" t="s">
        <v>381</v>
      </c>
      <c r="U1001" s="11" t="s">
        <v>381</v>
      </c>
      <c r="V1001" s="11" t="s">
        <v>381</v>
      </c>
      <c r="W1001" s="11" t="s">
        <v>381</v>
      </c>
      <c r="X1001" s="11" t="s">
        <v>381</v>
      </c>
      <c r="Y1001" s="11" t="s">
        <v>381</v>
      </c>
      <c r="Z1001" s="11">
        <v>1.0109999999999999E-2</v>
      </c>
      <c r="AA1001" s="11">
        <v>5.9520000000000003E-2</v>
      </c>
      <c r="AB1001" s="11">
        <v>8.0999999999999996E-3</v>
      </c>
      <c r="AC1001" s="11">
        <v>7.7729999999999994E-2</v>
      </c>
      <c r="AD1001" s="71"/>
      <c r="AE1001" s="71"/>
      <c r="AF1001" s="71">
        <f t="shared" si="50"/>
        <v>0</v>
      </c>
      <c r="AG1001" s="277" t="s">
        <v>907</v>
      </c>
      <c r="AH1001" s="277" t="s">
        <v>561</v>
      </c>
      <c r="AI1001" s="276" t="s">
        <v>562</v>
      </c>
      <c r="AJ1001" s="276" t="s">
        <v>563</v>
      </c>
      <c r="AK1001" s="276" t="s">
        <v>274</v>
      </c>
      <c r="AL1001" s="277" t="s">
        <v>71</v>
      </c>
      <c r="AM1001" s="276" t="s">
        <v>564</v>
      </c>
      <c r="AN1001" s="276" t="s">
        <v>565</v>
      </c>
      <c r="AO1001" s="277" t="s">
        <v>70</v>
      </c>
    </row>
    <row r="1002" spans="1:41" ht="15" thickBot="1" x14ac:dyDescent="0.4">
      <c r="A1002" s="8">
        <v>2025</v>
      </c>
      <c r="B1002" s="9" t="s">
        <v>70</v>
      </c>
      <c r="C1002" s="9" t="s">
        <v>71</v>
      </c>
      <c r="D1002" s="9" t="s">
        <v>274</v>
      </c>
      <c r="E1002" s="9" t="s">
        <v>31</v>
      </c>
      <c r="F1002" s="8">
        <v>2033</v>
      </c>
      <c r="G1002" s="11" t="s">
        <v>381</v>
      </c>
      <c r="H1002" s="11" t="s">
        <v>381</v>
      </c>
      <c r="I1002" s="11" t="s">
        <v>381</v>
      </c>
      <c r="J1002" s="11" t="s">
        <v>381</v>
      </c>
      <c r="K1002" s="11" t="s">
        <v>381</v>
      </c>
      <c r="L1002" s="11" t="s">
        <v>381</v>
      </c>
      <c r="M1002" s="11" t="s">
        <v>381</v>
      </c>
      <c r="N1002" s="11" t="s">
        <v>381</v>
      </c>
      <c r="O1002" s="11" t="s">
        <v>381</v>
      </c>
      <c r="P1002" s="11" t="s">
        <v>381</v>
      </c>
      <c r="Q1002" s="11" t="s">
        <v>381</v>
      </c>
      <c r="R1002" s="11" t="s">
        <v>381</v>
      </c>
      <c r="S1002" s="11" t="s">
        <v>381</v>
      </c>
      <c r="T1002" s="11" t="s">
        <v>381</v>
      </c>
      <c r="U1002" s="11" t="s">
        <v>381</v>
      </c>
      <c r="V1002" s="11" t="s">
        <v>381</v>
      </c>
      <c r="W1002" s="11" t="s">
        <v>381</v>
      </c>
      <c r="X1002" s="11" t="s">
        <v>381</v>
      </c>
      <c r="Y1002" s="11" t="s">
        <v>381</v>
      </c>
      <c r="Z1002" s="11">
        <v>1.128E-2</v>
      </c>
      <c r="AA1002" s="11">
        <v>6.4060000000000006E-2</v>
      </c>
      <c r="AB1002" s="11">
        <v>4.2399999999999998E-3</v>
      </c>
      <c r="AC1002" s="11">
        <v>7.9589999999999994E-2</v>
      </c>
      <c r="AD1002" s="71"/>
      <c r="AE1002" s="71"/>
      <c r="AF1002" s="71">
        <f t="shared" si="50"/>
        <v>0</v>
      </c>
      <c r="AG1002" s="277" t="s">
        <v>907</v>
      </c>
      <c r="AH1002" s="277" t="s">
        <v>561</v>
      </c>
      <c r="AI1002" s="276" t="s">
        <v>562</v>
      </c>
      <c r="AJ1002" s="276" t="s">
        <v>563</v>
      </c>
      <c r="AK1002" s="276" t="s">
        <v>274</v>
      </c>
      <c r="AL1002" s="277" t="s">
        <v>71</v>
      </c>
      <c r="AM1002" s="276" t="s">
        <v>564</v>
      </c>
      <c r="AN1002" s="276" t="s">
        <v>565</v>
      </c>
      <c r="AO1002" s="277" t="s">
        <v>70</v>
      </c>
    </row>
    <row r="1003" spans="1:41" ht="15" thickBot="1" x14ac:dyDescent="0.4">
      <c r="A1003" s="8">
        <v>2025</v>
      </c>
      <c r="B1003" s="9" t="s">
        <v>70</v>
      </c>
      <c r="C1003" s="9" t="s">
        <v>71</v>
      </c>
      <c r="D1003" s="9" t="s">
        <v>274</v>
      </c>
      <c r="E1003" s="9" t="s">
        <v>31</v>
      </c>
      <c r="F1003" s="8">
        <v>2034</v>
      </c>
      <c r="G1003" s="11" t="s">
        <v>381</v>
      </c>
      <c r="H1003" s="11" t="s">
        <v>381</v>
      </c>
      <c r="I1003" s="11" t="s">
        <v>381</v>
      </c>
      <c r="J1003" s="11" t="s">
        <v>381</v>
      </c>
      <c r="K1003" s="11" t="s">
        <v>381</v>
      </c>
      <c r="L1003" s="11" t="s">
        <v>381</v>
      </c>
      <c r="M1003" s="11" t="s">
        <v>381</v>
      </c>
      <c r="N1003" s="11" t="s">
        <v>381</v>
      </c>
      <c r="O1003" s="11" t="s">
        <v>381</v>
      </c>
      <c r="P1003" s="11" t="s">
        <v>381</v>
      </c>
      <c r="Q1003" s="11" t="s">
        <v>381</v>
      </c>
      <c r="R1003" s="11" t="s">
        <v>381</v>
      </c>
      <c r="S1003" s="11" t="s">
        <v>381</v>
      </c>
      <c r="T1003" s="11" t="s">
        <v>381</v>
      </c>
      <c r="U1003" s="11" t="s">
        <v>381</v>
      </c>
      <c r="V1003" s="11" t="s">
        <v>381</v>
      </c>
      <c r="W1003" s="11" t="s">
        <v>381</v>
      </c>
      <c r="X1003" s="11" t="s">
        <v>381</v>
      </c>
      <c r="Y1003" s="11" t="s">
        <v>381</v>
      </c>
      <c r="Z1003" s="11">
        <v>1.244E-2</v>
      </c>
      <c r="AA1003" s="11">
        <v>5.9859999999999997E-2</v>
      </c>
      <c r="AB1003" s="11">
        <v>4.64E-3</v>
      </c>
      <c r="AC1003" s="11">
        <v>7.6929999999999998E-2</v>
      </c>
      <c r="AD1003" s="71"/>
      <c r="AE1003" s="71"/>
      <c r="AF1003" s="71">
        <f t="shared" si="50"/>
        <v>0</v>
      </c>
      <c r="AG1003" s="277" t="s">
        <v>907</v>
      </c>
      <c r="AH1003" s="277" t="s">
        <v>561</v>
      </c>
      <c r="AI1003" s="276" t="s">
        <v>562</v>
      </c>
      <c r="AJ1003" s="276" t="s">
        <v>563</v>
      </c>
      <c r="AK1003" s="276" t="s">
        <v>274</v>
      </c>
      <c r="AL1003" s="277" t="s">
        <v>71</v>
      </c>
      <c r="AM1003" s="276" t="s">
        <v>564</v>
      </c>
      <c r="AN1003" s="276" t="s">
        <v>565</v>
      </c>
      <c r="AO1003" s="277" t="s">
        <v>70</v>
      </c>
    </row>
    <row r="1004" spans="1:41" ht="15" thickBot="1" x14ac:dyDescent="0.4">
      <c r="A1004" s="8">
        <v>2025</v>
      </c>
      <c r="B1004" s="9" t="s">
        <v>70</v>
      </c>
      <c r="C1004" s="9" t="s">
        <v>71</v>
      </c>
      <c r="D1004" s="9" t="s">
        <v>274</v>
      </c>
      <c r="E1004" s="9" t="s">
        <v>31</v>
      </c>
      <c r="F1004" s="8">
        <v>2035</v>
      </c>
      <c r="G1004" s="11" t="s">
        <v>381</v>
      </c>
      <c r="H1004" s="11" t="s">
        <v>381</v>
      </c>
      <c r="I1004" s="11" t="s">
        <v>381</v>
      </c>
      <c r="J1004" s="11" t="s">
        <v>381</v>
      </c>
      <c r="K1004" s="11" t="s">
        <v>381</v>
      </c>
      <c r="L1004" s="11" t="s">
        <v>381</v>
      </c>
      <c r="M1004" s="11" t="s">
        <v>381</v>
      </c>
      <c r="N1004" s="11" t="s">
        <v>381</v>
      </c>
      <c r="O1004" s="11" t="s">
        <v>381</v>
      </c>
      <c r="P1004" s="11" t="s">
        <v>381</v>
      </c>
      <c r="Q1004" s="11" t="s">
        <v>381</v>
      </c>
      <c r="R1004" s="11" t="s">
        <v>381</v>
      </c>
      <c r="S1004" s="11" t="s">
        <v>381</v>
      </c>
      <c r="T1004" s="11" t="s">
        <v>381</v>
      </c>
      <c r="U1004" s="11" t="s">
        <v>381</v>
      </c>
      <c r="V1004" s="11" t="s">
        <v>381</v>
      </c>
      <c r="W1004" s="11" t="s">
        <v>381</v>
      </c>
      <c r="X1004" s="11" t="s">
        <v>381</v>
      </c>
      <c r="Y1004" s="11" t="s">
        <v>381</v>
      </c>
      <c r="Z1004" s="11">
        <v>1.4E-2</v>
      </c>
      <c r="AA1004" s="11">
        <v>6.4670000000000005E-2</v>
      </c>
      <c r="AB1004" s="11">
        <v>5.1799999999999997E-3</v>
      </c>
      <c r="AC1004" s="11">
        <v>8.3849999999999994E-2</v>
      </c>
      <c r="AD1004" s="71"/>
      <c r="AE1004" s="71"/>
      <c r="AF1004" s="71">
        <f t="shared" si="50"/>
        <v>0</v>
      </c>
      <c r="AG1004" s="277" t="s">
        <v>907</v>
      </c>
      <c r="AH1004" s="277" t="s">
        <v>561</v>
      </c>
      <c r="AI1004" s="276" t="s">
        <v>562</v>
      </c>
      <c r="AJ1004" s="276" t="s">
        <v>563</v>
      </c>
      <c r="AK1004" s="276" t="s">
        <v>274</v>
      </c>
      <c r="AL1004" s="277" t="s">
        <v>71</v>
      </c>
      <c r="AM1004" s="276" t="s">
        <v>564</v>
      </c>
      <c r="AN1004" s="276" t="s">
        <v>565</v>
      </c>
      <c r="AO1004" s="277" t="s">
        <v>70</v>
      </c>
    </row>
    <row r="1005" spans="1:41" ht="15" thickBot="1" x14ac:dyDescent="0.4">
      <c r="A1005" s="8">
        <v>2025</v>
      </c>
      <c r="B1005" s="9" t="s">
        <v>70</v>
      </c>
      <c r="C1005" s="9" t="s">
        <v>71</v>
      </c>
      <c r="D1005" s="9" t="s">
        <v>274</v>
      </c>
      <c r="E1005" s="9" t="s">
        <v>32</v>
      </c>
      <c r="F1005" s="8">
        <v>2025</v>
      </c>
      <c r="G1005" s="11">
        <v>0</v>
      </c>
      <c r="H1005" s="11">
        <v>8.1999999999999998E-4</v>
      </c>
      <c r="I1005" s="11" t="s">
        <v>35</v>
      </c>
      <c r="J1005" s="11">
        <v>0.15794</v>
      </c>
      <c r="K1005" s="11">
        <v>0.51705999999999996</v>
      </c>
      <c r="L1005" s="11">
        <v>0.23926</v>
      </c>
      <c r="M1005" s="11">
        <v>0</v>
      </c>
      <c r="N1005" s="11">
        <v>8.2100000000000003E-3</v>
      </c>
      <c r="O1005" s="11" t="s">
        <v>35</v>
      </c>
      <c r="P1005" s="11">
        <v>1.0499999999999999E-3</v>
      </c>
      <c r="Q1005" s="11">
        <v>0.68215000000000003</v>
      </c>
      <c r="R1005" s="11">
        <v>0</v>
      </c>
      <c r="S1005" s="11" t="s">
        <v>35</v>
      </c>
      <c r="T1005" s="11">
        <v>1.70512</v>
      </c>
      <c r="U1005" s="11">
        <v>0</v>
      </c>
      <c r="V1005" s="11">
        <v>0</v>
      </c>
      <c r="W1005" s="11">
        <v>0</v>
      </c>
      <c r="X1005" s="11">
        <v>0</v>
      </c>
      <c r="Y1005" s="11">
        <v>1.70512</v>
      </c>
      <c r="Z1005" s="11">
        <v>0.43353999999999998</v>
      </c>
      <c r="AA1005" s="11">
        <v>0.36275000000000002</v>
      </c>
      <c r="AB1005" s="11">
        <v>0.80374000000000001</v>
      </c>
      <c r="AC1005" s="11">
        <v>1.6000300000000001</v>
      </c>
      <c r="AD1005" s="71">
        <f t="shared" si="48"/>
        <v>9.8599999999999993E-2</v>
      </c>
      <c r="AE1005" s="71">
        <f t="shared" si="49"/>
        <v>0</v>
      </c>
      <c r="AF1005" s="71">
        <f t="shared" si="50"/>
        <v>0</v>
      </c>
      <c r="AG1005" s="277" t="s">
        <v>908</v>
      </c>
      <c r="AH1005" s="277" t="s">
        <v>561</v>
      </c>
      <c r="AI1005" s="276" t="s">
        <v>562</v>
      </c>
      <c r="AJ1005" s="276" t="s">
        <v>563</v>
      </c>
      <c r="AK1005" s="276" t="s">
        <v>274</v>
      </c>
      <c r="AL1005" s="277" t="s">
        <v>71</v>
      </c>
      <c r="AM1005" s="276" t="s">
        <v>564</v>
      </c>
      <c r="AN1005" s="276" t="s">
        <v>565</v>
      </c>
      <c r="AO1005" s="277" t="s">
        <v>70</v>
      </c>
    </row>
    <row r="1006" spans="1:41" ht="15" thickBot="1" x14ac:dyDescent="0.4">
      <c r="A1006" s="8">
        <v>2025</v>
      </c>
      <c r="B1006" s="9" t="s">
        <v>70</v>
      </c>
      <c r="C1006" s="9" t="s">
        <v>71</v>
      </c>
      <c r="D1006" s="9" t="s">
        <v>274</v>
      </c>
      <c r="E1006" s="9" t="s">
        <v>32</v>
      </c>
      <c r="F1006" s="8">
        <v>2026</v>
      </c>
      <c r="G1006" s="11">
        <v>0</v>
      </c>
      <c r="H1006" s="11">
        <v>1.1100000000000001E-3</v>
      </c>
      <c r="I1006" s="11" t="s">
        <v>35</v>
      </c>
      <c r="J1006" s="11">
        <v>0.18790999999999999</v>
      </c>
      <c r="K1006" s="11">
        <v>0.40619</v>
      </c>
      <c r="L1006" s="11">
        <v>0.36714000000000002</v>
      </c>
      <c r="M1006" s="11">
        <v>0</v>
      </c>
      <c r="N1006" s="11">
        <v>1.643E-2</v>
      </c>
      <c r="O1006" s="11" t="s">
        <v>35</v>
      </c>
      <c r="P1006" s="11">
        <v>2.1000000000000001E-4</v>
      </c>
      <c r="Q1006" s="11">
        <v>0.72794000000000003</v>
      </c>
      <c r="R1006" s="11">
        <v>0</v>
      </c>
      <c r="S1006" s="11" t="s">
        <v>35</v>
      </c>
      <c r="T1006" s="11">
        <v>1.8460700000000001</v>
      </c>
      <c r="U1006" s="11">
        <v>0</v>
      </c>
      <c r="V1006" s="11">
        <v>0</v>
      </c>
      <c r="W1006" s="11">
        <v>0</v>
      </c>
      <c r="X1006" s="11">
        <v>0</v>
      </c>
      <c r="Y1006" s="11">
        <v>1.8460700000000001</v>
      </c>
      <c r="Z1006" s="11">
        <v>0.3755</v>
      </c>
      <c r="AA1006" s="11">
        <v>0.40823999999999999</v>
      </c>
      <c r="AB1006" s="11">
        <v>0.55696000000000001</v>
      </c>
      <c r="AC1006" s="11">
        <v>1.3407</v>
      </c>
      <c r="AD1006" s="71">
        <f t="shared" si="48"/>
        <v>0.1391</v>
      </c>
      <c r="AE1006" s="71">
        <f t="shared" si="49"/>
        <v>0</v>
      </c>
      <c r="AF1006" s="71">
        <f t="shared" si="50"/>
        <v>0</v>
      </c>
      <c r="AG1006" s="277" t="s">
        <v>908</v>
      </c>
      <c r="AH1006" s="277" t="s">
        <v>561</v>
      </c>
      <c r="AI1006" s="276" t="s">
        <v>562</v>
      </c>
      <c r="AJ1006" s="276" t="s">
        <v>563</v>
      </c>
      <c r="AK1006" s="276" t="s">
        <v>274</v>
      </c>
      <c r="AL1006" s="277" t="s">
        <v>71</v>
      </c>
      <c r="AM1006" s="276" t="s">
        <v>564</v>
      </c>
      <c r="AN1006" s="276" t="s">
        <v>565</v>
      </c>
      <c r="AO1006" s="277" t="s">
        <v>70</v>
      </c>
    </row>
    <row r="1007" spans="1:41" ht="15" thickBot="1" x14ac:dyDescent="0.4">
      <c r="A1007" s="8">
        <v>2025</v>
      </c>
      <c r="B1007" s="9" t="s">
        <v>70</v>
      </c>
      <c r="C1007" s="9" t="s">
        <v>71</v>
      </c>
      <c r="D1007" s="9" t="s">
        <v>274</v>
      </c>
      <c r="E1007" s="9" t="s">
        <v>32</v>
      </c>
      <c r="F1007" s="8">
        <v>2027</v>
      </c>
      <c r="G1007" s="11">
        <v>0</v>
      </c>
      <c r="H1007" s="11">
        <v>2.1199999999999999E-3</v>
      </c>
      <c r="I1007" s="11" t="s">
        <v>35</v>
      </c>
      <c r="J1007" s="11">
        <v>0.48182999999999998</v>
      </c>
      <c r="K1007" s="11">
        <v>0.47393000000000002</v>
      </c>
      <c r="L1007" s="11">
        <v>0.13519</v>
      </c>
      <c r="M1007" s="11">
        <v>0</v>
      </c>
      <c r="N1007" s="11">
        <v>0.11718000000000001</v>
      </c>
      <c r="O1007" s="11" t="s">
        <v>35</v>
      </c>
      <c r="P1007" s="11">
        <v>9.1E-4</v>
      </c>
      <c r="Q1007" s="11">
        <v>0.58657000000000004</v>
      </c>
      <c r="R1007" s="11">
        <v>0</v>
      </c>
      <c r="S1007" s="11" t="s">
        <v>35</v>
      </c>
      <c r="T1007" s="11">
        <v>2.0640700000000001</v>
      </c>
      <c r="U1007" s="11">
        <v>0</v>
      </c>
      <c r="V1007" s="11">
        <v>0</v>
      </c>
      <c r="W1007" s="11">
        <v>0</v>
      </c>
      <c r="X1007" s="11">
        <v>0</v>
      </c>
      <c r="Y1007" s="11">
        <v>2.0640700000000001</v>
      </c>
      <c r="Z1007" s="11">
        <v>0.35547000000000001</v>
      </c>
      <c r="AA1007" s="11">
        <v>0.53454999999999997</v>
      </c>
      <c r="AB1007" s="11">
        <v>0.2747</v>
      </c>
      <c r="AC1007" s="11">
        <v>1.16472</v>
      </c>
      <c r="AD1007" s="71">
        <f t="shared" si="48"/>
        <v>0.26629999999999998</v>
      </c>
      <c r="AE1007" s="71">
        <f t="shared" si="49"/>
        <v>0</v>
      </c>
      <c r="AF1007" s="71">
        <f t="shared" si="50"/>
        <v>0</v>
      </c>
      <c r="AG1007" s="277" t="s">
        <v>908</v>
      </c>
      <c r="AH1007" s="277" t="s">
        <v>561</v>
      </c>
      <c r="AI1007" s="276" t="s">
        <v>562</v>
      </c>
      <c r="AJ1007" s="276" t="s">
        <v>563</v>
      </c>
      <c r="AK1007" s="276" t="s">
        <v>274</v>
      </c>
      <c r="AL1007" s="277" t="s">
        <v>71</v>
      </c>
      <c r="AM1007" s="276" t="s">
        <v>564</v>
      </c>
      <c r="AN1007" s="276" t="s">
        <v>565</v>
      </c>
      <c r="AO1007" s="277" t="s">
        <v>70</v>
      </c>
    </row>
    <row r="1008" spans="1:41" ht="15" thickBot="1" x14ac:dyDescent="0.4">
      <c r="A1008" s="8">
        <v>2025</v>
      </c>
      <c r="B1008" s="9" t="s">
        <v>70</v>
      </c>
      <c r="C1008" s="9" t="s">
        <v>71</v>
      </c>
      <c r="D1008" s="9" t="s">
        <v>274</v>
      </c>
      <c r="E1008" s="9" t="s">
        <v>32</v>
      </c>
      <c r="F1008" s="8">
        <v>2028</v>
      </c>
      <c r="G1008" s="11">
        <v>0</v>
      </c>
      <c r="H1008" s="11">
        <v>1.75E-3</v>
      </c>
      <c r="I1008" s="11" t="s">
        <v>35</v>
      </c>
      <c r="J1008" s="11">
        <v>0.30882999999999999</v>
      </c>
      <c r="K1008" s="11">
        <v>0.99314000000000002</v>
      </c>
      <c r="L1008" s="11">
        <v>9.3280000000000002E-2</v>
      </c>
      <c r="M1008" s="11">
        <v>0</v>
      </c>
      <c r="N1008" s="11">
        <v>0.14979999999999999</v>
      </c>
      <c r="O1008" s="11" t="s">
        <v>35</v>
      </c>
      <c r="P1008" s="11">
        <v>5.4299999999999999E-3</v>
      </c>
      <c r="Q1008" s="11">
        <v>0.50490999999999997</v>
      </c>
      <c r="R1008" s="11">
        <v>0</v>
      </c>
      <c r="S1008" s="11" t="s">
        <v>35</v>
      </c>
      <c r="T1008" s="11">
        <v>2.2042099999999998</v>
      </c>
      <c r="U1008" s="11">
        <v>0</v>
      </c>
      <c r="V1008" s="11">
        <v>0</v>
      </c>
      <c r="W1008" s="11">
        <v>0</v>
      </c>
      <c r="X1008" s="11">
        <v>0</v>
      </c>
      <c r="Y1008" s="11">
        <v>2.2042099999999998</v>
      </c>
      <c r="Z1008" s="11">
        <v>0.36126999999999998</v>
      </c>
      <c r="AA1008" s="11">
        <v>0.38901000000000002</v>
      </c>
      <c r="AB1008" s="11">
        <v>0.22832</v>
      </c>
      <c r="AC1008" s="11">
        <v>0.97860000000000003</v>
      </c>
      <c r="AD1008" s="71">
        <f t="shared" si="48"/>
        <v>0.14710000000000001</v>
      </c>
      <c r="AE1008" s="71">
        <f t="shared" si="49"/>
        <v>0</v>
      </c>
      <c r="AF1008" s="71">
        <f t="shared" si="50"/>
        <v>0</v>
      </c>
      <c r="AG1008" s="277" t="s">
        <v>908</v>
      </c>
      <c r="AH1008" s="277" t="s">
        <v>561</v>
      </c>
      <c r="AI1008" s="276" t="s">
        <v>562</v>
      </c>
      <c r="AJ1008" s="276" t="s">
        <v>563</v>
      </c>
      <c r="AK1008" s="276" t="s">
        <v>274</v>
      </c>
      <c r="AL1008" s="277" t="s">
        <v>71</v>
      </c>
      <c r="AM1008" s="276" t="s">
        <v>564</v>
      </c>
      <c r="AN1008" s="276" t="s">
        <v>565</v>
      </c>
      <c r="AO1008" s="277" t="s">
        <v>70</v>
      </c>
    </row>
    <row r="1009" spans="1:41" ht="15" thickBot="1" x14ac:dyDescent="0.4">
      <c r="A1009" s="8">
        <v>2025</v>
      </c>
      <c r="B1009" s="9" t="s">
        <v>70</v>
      </c>
      <c r="C1009" s="9" t="s">
        <v>71</v>
      </c>
      <c r="D1009" s="9" t="s">
        <v>274</v>
      </c>
      <c r="E1009" s="9" t="s">
        <v>32</v>
      </c>
      <c r="F1009" s="8">
        <v>2029</v>
      </c>
      <c r="G1009" s="11">
        <v>0</v>
      </c>
      <c r="H1009" s="11">
        <v>8.5299999999999994E-3</v>
      </c>
      <c r="I1009" s="11" t="s">
        <v>35</v>
      </c>
      <c r="J1009" s="11">
        <v>0.19003</v>
      </c>
      <c r="K1009" s="11">
        <v>0.54029000000000005</v>
      </c>
      <c r="L1009" s="11">
        <v>0.14677999999999999</v>
      </c>
      <c r="M1009" s="11">
        <v>0</v>
      </c>
      <c r="N1009" s="11">
        <v>0.12687000000000001</v>
      </c>
      <c r="O1009" s="11" t="s">
        <v>35</v>
      </c>
      <c r="P1009" s="11">
        <v>5.6100000000000004E-3</v>
      </c>
      <c r="Q1009" s="11">
        <v>0.65034999999999998</v>
      </c>
      <c r="R1009" s="11">
        <v>0</v>
      </c>
      <c r="S1009" s="11" t="s">
        <v>35</v>
      </c>
      <c r="T1009" s="11">
        <v>1.7536400000000001</v>
      </c>
      <c r="U1009" s="11">
        <v>0</v>
      </c>
      <c r="V1009" s="11">
        <v>0</v>
      </c>
      <c r="W1009" s="11">
        <v>0</v>
      </c>
      <c r="X1009" s="11">
        <v>0</v>
      </c>
      <c r="Y1009" s="11">
        <v>1.7536400000000001</v>
      </c>
      <c r="Z1009" s="11">
        <v>0.16688</v>
      </c>
      <c r="AA1009" s="11">
        <v>0.49463000000000001</v>
      </c>
      <c r="AB1009" s="11">
        <v>9.6629999999999994E-2</v>
      </c>
      <c r="AC1009" s="11">
        <v>0.75814999999999999</v>
      </c>
      <c r="AD1009" s="71">
        <f t="shared" si="48"/>
        <v>8.5199999999999998E-2</v>
      </c>
      <c r="AE1009" s="71">
        <f t="shared" si="49"/>
        <v>0</v>
      </c>
      <c r="AF1009" s="71">
        <f t="shared" si="50"/>
        <v>0</v>
      </c>
      <c r="AG1009" s="277" t="s">
        <v>908</v>
      </c>
      <c r="AH1009" s="277" t="s">
        <v>561</v>
      </c>
      <c r="AI1009" s="276" t="s">
        <v>562</v>
      </c>
      <c r="AJ1009" s="276" t="s">
        <v>563</v>
      </c>
      <c r="AK1009" s="276" t="s">
        <v>274</v>
      </c>
      <c r="AL1009" s="277" t="s">
        <v>71</v>
      </c>
      <c r="AM1009" s="276" t="s">
        <v>564</v>
      </c>
      <c r="AN1009" s="276" t="s">
        <v>565</v>
      </c>
      <c r="AO1009" s="277" t="s">
        <v>70</v>
      </c>
    </row>
    <row r="1010" spans="1:41" ht="15" thickBot="1" x14ac:dyDescent="0.4">
      <c r="A1010" s="8">
        <v>2025</v>
      </c>
      <c r="B1010" s="9" t="s">
        <v>70</v>
      </c>
      <c r="C1010" s="9" t="s">
        <v>71</v>
      </c>
      <c r="D1010" s="9" t="s">
        <v>274</v>
      </c>
      <c r="E1010" s="9" t="s">
        <v>32</v>
      </c>
      <c r="F1010" s="8">
        <v>2030</v>
      </c>
      <c r="G1010" s="11">
        <v>0</v>
      </c>
      <c r="H1010" s="11">
        <v>2.3099999999999999E-2</v>
      </c>
      <c r="I1010" s="11" t="s">
        <v>35</v>
      </c>
      <c r="J1010" s="11">
        <v>0.16053000000000001</v>
      </c>
      <c r="K1010" s="11">
        <v>0.35194999999999999</v>
      </c>
      <c r="L1010" s="11">
        <v>1.9980000000000001E-2</v>
      </c>
      <c r="M1010" s="11">
        <v>0</v>
      </c>
      <c r="N1010" s="11">
        <v>0.12461</v>
      </c>
      <c r="O1010" s="11" t="s">
        <v>35</v>
      </c>
      <c r="P1010" s="11">
        <v>0.15342</v>
      </c>
      <c r="Q1010" s="11">
        <v>0.80064000000000002</v>
      </c>
      <c r="R1010" s="11">
        <v>0</v>
      </c>
      <c r="S1010" s="11" t="s">
        <v>35</v>
      </c>
      <c r="T1010" s="11">
        <v>1.84006</v>
      </c>
      <c r="U1010" s="11">
        <v>0</v>
      </c>
      <c r="V1010" s="11">
        <v>0</v>
      </c>
      <c r="W1010" s="11">
        <v>0</v>
      </c>
      <c r="X1010" s="11">
        <v>0</v>
      </c>
      <c r="Y1010" s="11">
        <v>1.84006</v>
      </c>
      <c r="Z1010" s="11">
        <v>0.32490000000000002</v>
      </c>
      <c r="AA1010" s="11">
        <v>0.52942</v>
      </c>
      <c r="AB1010" s="11">
        <v>0.18124999999999999</v>
      </c>
      <c r="AC1010" s="11">
        <v>1.03556</v>
      </c>
      <c r="AD1010" s="71">
        <f t="shared" si="48"/>
        <v>0.20580000000000001</v>
      </c>
      <c r="AE1010" s="71">
        <f t="shared" si="49"/>
        <v>0</v>
      </c>
      <c r="AF1010" s="71">
        <f t="shared" si="50"/>
        <v>0</v>
      </c>
      <c r="AG1010" s="277" t="s">
        <v>908</v>
      </c>
      <c r="AH1010" s="277" t="s">
        <v>561</v>
      </c>
      <c r="AI1010" s="276" t="s">
        <v>562</v>
      </c>
      <c r="AJ1010" s="276" t="s">
        <v>563</v>
      </c>
      <c r="AK1010" s="276" t="s">
        <v>274</v>
      </c>
      <c r="AL1010" s="277" t="s">
        <v>71</v>
      </c>
      <c r="AM1010" s="276" t="s">
        <v>564</v>
      </c>
      <c r="AN1010" s="276" t="s">
        <v>565</v>
      </c>
      <c r="AO1010" s="277" t="s">
        <v>70</v>
      </c>
    </row>
    <row r="1011" spans="1:41" ht="15" thickBot="1" x14ac:dyDescent="0.4">
      <c r="A1011" s="8">
        <v>2025</v>
      </c>
      <c r="B1011" s="9" t="s">
        <v>70</v>
      </c>
      <c r="C1011" s="9" t="s">
        <v>71</v>
      </c>
      <c r="D1011" s="9" t="s">
        <v>274</v>
      </c>
      <c r="E1011" s="9" t="s">
        <v>32</v>
      </c>
      <c r="F1011" s="8">
        <v>2031</v>
      </c>
      <c r="G1011" s="11">
        <v>0</v>
      </c>
      <c r="H1011" s="11">
        <v>2.9430000000000001E-2</v>
      </c>
      <c r="I1011" s="11" t="s">
        <v>35</v>
      </c>
      <c r="J1011" s="11">
        <v>0.18967000000000001</v>
      </c>
      <c r="K1011" s="11">
        <v>0.49640000000000001</v>
      </c>
      <c r="L1011" s="11">
        <v>6.5799999999999999E-3</v>
      </c>
      <c r="M1011" s="11">
        <v>0</v>
      </c>
      <c r="N1011" s="11">
        <v>0.25845000000000001</v>
      </c>
      <c r="O1011" s="11" t="s">
        <v>35</v>
      </c>
      <c r="P1011" s="11">
        <v>0.11822000000000001</v>
      </c>
      <c r="Q1011" s="11">
        <v>0.80757999999999996</v>
      </c>
      <c r="R1011" s="11">
        <v>0</v>
      </c>
      <c r="S1011" s="11" t="s">
        <v>35</v>
      </c>
      <c r="T1011" s="11">
        <v>1.95397</v>
      </c>
      <c r="U1011" s="11">
        <v>0</v>
      </c>
      <c r="V1011" s="11">
        <v>0</v>
      </c>
      <c r="W1011" s="11">
        <v>0</v>
      </c>
      <c r="X1011" s="11">
        <v>0</v>
      </c>
      <c r="Y1011" s="11">
        <v>1.95397</v>
      </c>
      <c r="Z1011" s="11">
        <v>0.37902000000000002</v>
      </c>
      <c r="AA1011" s="11">
        <v>0.47376000000000001</v>
      </c>
      <c r="AB1011" s="11">
        <v>0.44381999999999999</v>
      </c>
      <c r="AC1011" s="11">
        <v>1.2966</v>
      </c>
      <c r="AD1011" s="71">
        <f t="shared" si="48"/>
        <v>4.7600000000000003E-2</v>
      </c>
      <c r="AE1011" s="71">
        <f t="shared" si="49"/>
        <v>0</v>
      </c>
      <c r="AF1011" s="71">
        <f t="shared" si="50"/>
        <v>0</v>
      </c>
      <c r="AG1011" s="277" t="s">
        <v>908</v>
      </c>
      <c r="AH1011" s="277" t="s">
        <v>561</v>
      </c>
      <c r="AI1011" s="276" t="s">
        <v>562</v>
      </c>
      <c r="AJ1011" s="276" t="s">
        <v>563</v>
      </c>
      <c r="AK1011" s="276" t="s">
        <v>274</v>
      </c>
      <c r="AL1011" s="277" t="s">
        <v>71</v>
      </c>
      <c r="AM1011" s="276" t="s">
        <v>564</v>
      </c>
      <c r="AN1011" s="276" t="s">
        <v>565</v>
      </c>
      <c r="AO1011" s="277" t="s">
        <v>70</v>
      </c>
    </row>
    <row r="1012" spans="1:41" ht="15" thickBot="1" x14ac:dyDescent="0.4">
      <c r="A1012" s="8">
        <v>2025</v>
      </c>
      <c r="B1012" s="9" t="s">
        <v>70</v>
      </c>
      <c r="C1012" s="9" t="s">
        <v>71</v>
      </c>
      <c r="D1012" s="9" t="s">
        <v>274</v>
      </c>
      <c r="E1012" s="9" t="s">
        <v>32</v>
      </c>
      <c r="F1012" s="8">
        <v>2032</v>
      </c>
      <c r="G1012" s="11">
        <v>0</v>
      </c>
      <c r="H1012" s="11">
        <v>0.11891</v>
      </c>
      <c r="I1012" s="11" t="s">
        <v>35</v>
      </c>
      <c r="J1012" s="11">
        <v>0.17793999999999999</v>
      </c>
      <c r="K1012" s="11">
        <v>0.41192000000000001</v>
      </c>
      <c r="L1012" s="11">
        <v>9.0200000000000002E-3</v>
      </c>
      <c r="M1012" s="11">
        <v>0</v>
      </c>
      <c r="N1012" s="11">
        <v>0.1031</v>
      </c>
      <c r="O1012" s="11" t="s">
        <v>35</v>
      </c>
      <c r="P1012" s="11">
        <v>0.15365999999999999</v>
      </c>
      <c r="Q1012" s="11">
        <v>1.05643</v>
      </c>
      <c r="R1012" s="11">
        <v>0</v>
      </c>
      <c r="S1012" s="11" t="s">
        <v>35</v>
      </c>
      <c r="T1012" s="11">
        <v>2.0380699999999998</v>
      </c>
      <c r="U1012" s="11">
        <v>0</v>
      </c>
      <c r="V1012" s="11">
        <v>0</v>
      </c>
      <c r="W1012" s="11">
        <v>0</v>
      </c>
      <c r="X1012" s="11">
        <v>0</v>
      </c>
      <c r="Y1012" s="11">
        <v>2.0380699999999998</v>
      </c>
      <c r="Z1012" s="11">
        <v>0.38657999999999998</v>
      </c>
      <c r="AA1012" s="11">
        <v>0.52856000000000003</v>
      </c>
      <c r="AB1012" s="11">
        <v>0.71492</v>
      </c>
      <c r="AC1012" s="11">
        <v>1.6300699999999999</v>
      </c>
      <c r="AD1012" s="71">
        <f t="shared" si="48"/>
        <v>7.1000000000000004E-3</v>
      </c>
      <c r="AE1012" s="71">
        <f t="shared" si="49"/>
        <v>0</v>
      </c>
      <c r="AF1012" s="71">
        <f t="shared" si="50"/>
        <v>0</v>
      </c>
      <c r="AG1012" s="277" t="s">
        <v>908</v>
      </c>
      <c r="AH1012" s="277" t="s">
        <v>561</v>
      </c>
      <c r="AI1012" s="276" t="s">
        <v>562</v>
      </c>
      <c r="AJ1012" s="276" t="s">
        <v>563</v>
      </c>
      <c r="AK1012" s="276" t="s">
        <v>274</v>
      </c>
      <c r="AL1012" s="277" t="s">
        <v>71</v>
      </c>
      <c r="AM1012" s="276" t="s">
        <v>564</v>
      </c>
      <c r="AN1012" s="276" t="s">
        <v>565</v>
      </c>
      <c r="AO1012" s="277" t="s">
        <v>70</v>
      </c>
    </row>
    <row r="1013" spans="1:41" ht="15" thickBot="1" x14ac:dyDescent="0.4">
      <c r="A1013" s="8">
        <v>2025</v>
      </c>
      <c r="B1013" s="9" t="s">
        <v>70</v>
      </c>
      <c r="C1013" s="9" t="s">
        <v>71</v>
      </c>
      <c r="D1013" s="9" t="s">
        <v>274</v>
      </c>
      <c r="E1013" s="9" t="s">
        <v>32</v>
      </c>
      <c r="F1013" s="8">
        <v>2033</v>
      </c>
      <c r="G1013" s="11">
        <v>0</v>
      </c>
      <c r="H1013" s="11">
        <v>0.18711</v>
      </c>
      <c r="I1013" s="11" t="s">
        <v>35</v>
      </c>
      <c r="J1013" s="11">
        <v>8.7529999999999997E-2</v>
      </c>
      <c r="K1013" s="11">
        <v>0.41736000000000001</v>
      </c>
      <c r="L1013" s="11">
        <v>9.3699999999999999E-3</v>
      </c>
      <c r="M1013" s="11">
        <v>0</v>
      </c>
      <c r="N1013" s="11">
        <v>0.26656000000000002</v>
      </c>
      <c r="O1013" s="11" t="s">
        <v>35</v>
      </c>
      <c r="P1013" s="11">
        <v>0.24858</v>
      </c>
      <c r="Q1013" s="11">
        <v>0.76509000000000005</v>
      </c>
      <c r="R1013" s="11">
        <v>0</v>
      </c>
      <c r="S1013" s="11" t="s">
        <v>35</v>
      </c>
      <c r="T1013" s="11">
        <v>1.9829600000000001</v>
      </c>
      <c r="U1013" s="11">
        <v>0</v>
      </c>
      <c r="V1013" s="11">
        <v>0</v>
      </c>
      <c r="W1013" s="11">
        <v>0</v>
      </c>
      <c r="X1013" s="11">
        <v>0</v>
      </c>
      <c r="Y1013" s="11">
        <v>1.9829600000000001</v>
      </c>
      <c r="Z1013" s="11">
        <v>0.38856000000000002</v>
      </c>
      <c r="AA1013" s="11">
        <v>0.81618999999999997</v>
      </c>
      <c r="AB1013" s="11">
        <v>0.62522999999999995</v>
      </c>
      <c r="AC1013" s="11">
        <v>1.8299799999999999</v>
      </c>
      <c r="AD1013" s="71">
        <f t="shared" si="48"/>
        <v>1.4E-3</v>
      </c>
      <c r="AE1013" s="71">
        <f t="shared" si="49"/>
        <v>0</v>
      </c>
      <c r="AF1013" s="71">
        <f t="shared" si="50"/>
        <v>0</v>
      </c>
      <c r="AG1013" s="277" t="s">
        <v>908</v>
      </c>
      <c r="AH1013" s="277" t="s">
        <v>561</v>
      </c>
      <c r="AI1013" s="276" t="s">
        <v>562</v>
      </c>
      <c r="AJ1013" s="276" t="s">
        <v>563</v>
      </c>
      <c r="AK1013" s="276" t="s">
        <v>274</v>
      </c>
      <c r="AL1013" s="277" t="s">
        <v>71</v>
      </c>
      <c r="AM1013" s="276" t="s">
        <v>564</v>
      </c>
      <c r="AN1013" s="276" t="s">
        <v>565</v>
      </c>
      <c r="AO1013" s="277" t="s">
        <v>70</v>
      </c>
    </row>
    <row r="1014" spans="1:41" ht="15" thickBot="1" x14ac:dyDescent="0.4">
      <c r="A1014" s="8">
        <v>2025</v>
      </c>
      <c r="B1014" s="9" t="s">
        <v>70</v>
      </c>
      <c r="C1014" s="9" t="s">
        <v>71</v>
      </c>
      <c r="D1014" s="9" t="s">
        <v>274</v>
      </c>
      <c r="E1014" s="9" t="s">
        <v>32</v>
      </c>
      <c r="F1014" s="8">
        <v>2034</v>
      </c>
      <c r="G1014" s="11">
        <v>0</v>
      </c>
      <c r="H1014" s="11">
        <v>0.17487</v>
      </c>
      <c r="I1014" s="11" t="s">
        <v>35</v>
      </c>
      <c r="J1014" s="11">
        <v>7.9820000000000002E-2</v>
      </c>
      <c r="K1014" s="11">
        <v>0.34181</v>
      </c>
      <c r="L1014" s="11">
        <v>7.2100000000000003E-3</v>
      </c>
      <c r="M1014" s="11">
        <v>0</v>
      </c>
      <c r="N1014" s="11">
        <v>0.19291</v>
      </c>
      <c r="O1014" s="11" t="s">
        <v>35</v>
      </c>
      <c r="P1014" s="11">
        <v>0.11996999999999999</v>
      </c>
      <c r="Q1014" s="11">
        <v>0.47693999999999998</v>
      </c>
      <c r="R1014" s="11">
        <v>0</v>
      </c>
      <c r="S1014" s="11" t="s">
        <v>35</v>
      </c>
      <c r="T1014" s="11">
        <v>1.3962000000000001</v>
      </c>
      <c r="U1014" s="11">
        <v>0</v>
      </c>
      <c r="V1014" s="11">
        <v>0</v>
      </c>
      <c r="W1014" s="11">
        <v>0</v>
      </c>
      <c r="X1014" s="11">
        <v>0</v>
      </c>
      <c r="Y1014" s="11">
        <v>1.3962000000000001</v>
      </c>
      <c r="Z1014" s="11">
        <v>0.49508000000000002</v>
      </c>
      <c r="AA1014" s="11">
        <v>1.0720400000000001</v>
      </c>
      <c r="AB1014" s="11">
        <v>0.51949999999999996</v>
      </c>
      <c r="AC1014" s="11">
        <v>2.0866199999999999</v>
      </c>
      <c r="AD1014" s="71">
        <f t="shared" si="48"/>
        <v>2.7000000000000001E-3</v>
      </c>
      <c r="AE1014" s="71">
        <f t="shared" si="49"/>
        <v>0</v>
      </c>
      <c r="AF1014" s="71">
        <f t="shared" si="50"/>
        <v>0</v>
      </c>
      <c r="AG1014" s="277" t="s">
        <v>908</v>
      </c>
      <c r="AH1014" s="277" t="s">
        <v>561</v>
      </c>
      <c r="AI1014" s="276" t="s">
        <v>562</v>
      </c>
      <c r="AJ1014" s="276" t="s">
        <v>563</v>
      </c>
      <c r="AK1014" s="276" t="s">
        <v>274</v>
      </c>
      <c r="AL1014" s="277" t="s">
        <v>71</v>
      </c>
      <c r="AM1014" s="276" t="s">
        <v>564</v>
      </c>
      <c r="AN1014" s="276" t="s">
        <v>565</v>
      </c>
      <c r="AO1014" s="277" t="s">
        <v>70</v>
      </c>
    </row>
    <row r="1015" spans="1:41" ht="15" thickBot="1" x14ac:dyDescent="0.4">
      <c r="A1015" s="8">
        <v>2025</v>
      </c>
      <c r="B1015" s="9" t="s">
        <v>70</v>
      </c>
      <c r="C1015" s="9" t="s">
        <v>71</v>
      </c>
      <c r="D1015" s="9" t="s">
        <v>274</v>
      </c>
      <c r="E1015" s="9" t="s">
        <v>32</v>
      </c>
      <c r="F1015" s="8">
        <v>2035</v>
      </c>
      <c r="G1015" s="11">
        <v>0</v>
      </c>
      <c r="H1015" s="11">
        <v>0.35914000000000001</v>
      </c>
      <c r="I1015" s="11" t="s">
        <v>35</v>
      </c>
      <c r="J1015" s="11">
        <v>0.12413</v>
      </c>
      <c r="K1015" s="11">
        <v>0.43748999999999999</v>
      </c>
      <c r="L1015" s="11">
        <v>8.5400000000000007E-3</v>
      </c>
      <c r="M1015" s="11">
        <v>0</v>
      </c>
      <c r="N1015" s="11">
        <v>0.24317</v>
      </c>
      <c r="O1015" s="11" t="s">
        <v>35</v>
      </c>
      <c r="P1015" s="11">
        <v>6.1969999999999997E-2</v>
      </c>
      <c r="Q1015" s="11">
        <v>0.77644999999999997</v>
      </c>
      <c r="R1015" s="11">
        <v>0</v>
      </c>
      <c r="S1015" s="11" t="s">
        <v>35</v>
      </c>
      <c r="T1015" s="11">
        <v>2.01234</v>
      </c>
      <c r="U1015" s="11">
        <v>0</v>
      </c>
      <c r="V1015" s="11">
        <v>0</v>
      </c>
      <c r="W1015" s="11">
        <v>0</v>
      </c>
      <c r="X1015" s="11">
        <v>0</v>
      </c>
      <c r="Y1015" s="11">
        <v>2.01234</v>
      </c>
      <c r="Z1015" s="11">
        <v>0.19314999999999999</v>
      </c>
      <c r="AA1015" s="11">
        <v>1.01624</v>
      </c>
      <c r="AB1015" s="11">
        <v>0.34217999999999998</v>
      </c>
      <c r="AC1015" s="11">
        <v>1.5515699999999999</v>
      </c>
      <c r="AD1015" s="71">
        <f t="shared" si="48"/>
        <v>1.4E-3</v>
      </c>
      <c r="AE1015" s="71">
        <f t="shared" si="49"/>
        <v>0</v>
      </c>
      <c r="AF1015" s="71">
        <f t="shared" si="50"/>
        <v>0</v>
      </c>
      <c r="AG1015" s="277" t="s">
        <v>908</v>
      </c>
      <c r="AH1015" s="277" t="s">
        <v>561</v>
      </c>
      <c r="AI1015" s="276" t="s">
        <v>562</v>
      </c>
      <c r="AJ1015" s="276" t="s">
        <v>563</v>
      </c>
      <c r="AK1015" s="276" t="s">
        <v>274</v>
      </c>
      <c r="AL1015" s="277" t="s">
        <v>71</v>
      </c>
      <c r="AM1015" s="276" t="s">
        <v>564</v>
      </c>
      <c r="AN1015" s="276" t="s">
        <v>565</v>
      </c>
      <c r="AO1015" s="277" t="s">
        <v>70</v>
      </c>
    </row>
    <row r="1016" spans="1:41" ht="23.5" thickBot="1" x14ac:dyDescent="0.4">
      <c r="A1016" s="8">
        <v>2025</v>
      </c>
      <c r="B1016" s="9" t="s">
        <v>72</v>
      </c>
      <c r="C1016" s="9" t="s">
        <v>73</v>
      </c>
      <c r="D1016" s="9" t="s">
        <v>275</v>
      </c>
      <c r="E1016" s="97" t="s">
        <v>29</v>
      </c>
      <c r="F1016" s="8">
        <v>2025</v>
      </c>
      <c r="G1016" s="29" t="s">
        <v>35</v>
      </c>
      <c r="H1016" s="10">
        <v>36</v>
      </c>
      <c r="I1016" s="10">
        <v>37</v>
      </c>
      <c r="J1016" s="10">
        <v>42</v>
      </c>
      <c r="K1016" s="10">
        <v>36</v>
      </c>
      <c r="L1016" s="10">
        <v>24</v>
      </c>
      <c r="M1016" s="10" t="s">
        <v>35</v>
      </c>
      <c r="N1016" s="10">
        <v>53</v>
      </c>
      <c r="O1016" s="10">
        <v>10</v>
      </c>
      <c r="P1016" s="10">
        <v>39</v>
      </c>
      <c r="Q1016" s="10">
        <v>38</v>
      </c>
      <c r="R1016" s="10" t="s">
        <v>35</v>
      </c>
      <c r="S1016" s="10">
        <v>15</v>
      </c>
      <c r="T1016" s="10">
        <v>336</v>
      </c>
      <c r="U1016" s="10">
        <v>24</v>
      </c>
      <c r="V1016" s="10">
        <v>0</v>
      </c>
      <c r="W1016" s="10">
        <v>0</v>
      </c>
      <c r="X1016" s="10">
        <v>24</v>
      </c>
      <c r="Y1016" s="10">
        <v>360</v>
      </c>
      <c r="Z1016" s="10">
        <v>17</v>
      </c>
      <c r="AA1016" s="10">
        <v>52</v>
      </c>
      <c r="AB1016" s="10">
        <v>30</v>
      </c>
      <c r="AC1016" s="10">
        <v>99</v>
      </c>
      <c r="AD1016" s="71">
        <f t="shared" si="48"/>
        <v>6</v>
      </c>
      <c r="AE1016" s="71">
        <f t="shared" si="49"/>
        <v>0</v>
      </c>
      <c r="AF1016" s="71">
        <f t="shared" si="50"/>
        <v>0</v>
      </c>
      <c r="AG1016" s="277" t="s">
        <v>905</v>
      </c>
      <c r="AH1016" s="277" t="s">
        <v>566</v>
      </c>
      <c r="AI1016" s="276" t="s">
        <v>567</v>
      </c>
      <c r="AJ1016" s="276" t="s">
        <v>568</v>
      </c>
      <c r="AK1016" s="276" t="s">
        <v>275</v>
      </c>
      <c r="AL1016" s="277" t="s">
        <v>73</v>
      </c>
      <c r="AM1016" s="276" t="s">
        <v>569</v>
      </c>
      <c r="AN1016" s="276" t="s">
        <v>570</v>
      </c>
      <c r="AO1016" s="277" t="s">
        <v>72</v>
      </c>
    </row>
    <row r="1017" spans="1:41" ht="15" thickBot="1" x14ac:dyDescent="0.4">
      <c r="A1017" s="8">
        <v>2025</v>
      </c>
      <c r="B1017" s="9" t="s">
        <v>72</v>
      </c>
      <c r="C1017" s="9" t="s">
        <v>73</v>
      </c>
      <c r="D1017" s="9" t="s">
        <v>275</v>
      </c>
      <c r="E1017" s="9" t="s">
        <v>30</v>
      </c>
      <c r="F1017" s="8">
        <v>2025</v>
      </c>
      <c r="G1017" s="28" t="s">
        <v>35</v>
      </c>
      <c r="H1017" s="11">
        <v>0.12424</v>
      </c>
      <c r="I1017" s="11">
        <v>0.12753999999999999</v>
      </c>
      <c r="J1017" s="11">
        <v>0.13727</v>
      </c>
      <c r="K1017" s="11">
        <v>0.12547</v>
      </c>
      <c r="L1017" s="11">
        <v>7.9600000000000004E-2</v>
      </c>
      <c r="M1017" s="11" t="s">
        <v>35</v>
      </c>
      <c r="N1017" s="11">
        <v>0.17304</v>
      </c>
      <c r="O1017" s="11">
        <v>3.3259999999999998E-2</v>
      </c>
      <c r="P1017" s="11">
        <v>0.14566999999999999</v>
      </c>
      <c r="Q1017" s="11">
        <v>0.13721</v>
      </c>
      <c r="R1017" s="11" t="s">
        <v>35</v>
      </c>
      <c r="S1017" s="11">
        <v>5.228E-2</v>
      </c>
      <c r="T1017" s="11">
        <v>1.1613899999999999</v>
      </c>
      <c r="U1017" s="11">
        <v>0.14516999999999999</v>
      </c>
      <c r="V1017" s="11">
        <v>0</v>
      </c>
      <c r="W1017" s="11">
        <v>0</v>
      </c>
      <c r="X1017" s="11">
        <v>0.14516999999999999</v>
      </c>
      <c r="Y1017" s="11">
        <v>1.3065599999999999</v>
      </c>
      <c r="Z1017" s="11">
        <v>1.056E-2</v>
      </c>
      <c r="AA1017" s="11">
        <v>4.317E-2</v>
      </c>
      <c r="AB1017" s="11">
        <v>2.656E-2</v>
      </c>
      <c r="AC1017" s="11">
        <v>8.029E-2</v>
      </c>
      <c r="AD1017" s="71">
        <f t="shared" si="48"/>
        <v>2.58E-2</v>
      </c>
      <c r="AE1017" s="71">
        <f t="shared" si="49"/>
        <v>0</v>
      </c>
      <c r="AF1017" s="71">
        <f t="shared" si="50"/>
        <v>0</v>
      </c>
      <c r="AG1017" s="277" t="s">
        <v>906</v>
      </c>
      <c r="AH1017" s="277" t="s">
        <v>566</v>
      </c>
      <c r="AI1017" s="276" t="s">
        <v>567</v>
      </c>
      <c r="AJ1017" s="276" t="s">
        <v>568</v>
      </c>
      <c r="AK1017" s="276" t="s">
        <v>275</v>
      </c>
      <c r="AL1017" s="277" t="s">
        <v>73</v>
      </c>
      <c r="AM1017" s="276" t="s">
        <v>569</v>
      </c>
      <c r="AN1017" s="276" t="s">
        <v>570</v>
      </c>
      <c r="AO1017" s="277" t="s">
        <v>72</v>
      </c>
    </row>
    <row r="1018" spans="1:41" ht="15" thickBot="1" x14ac:dyDescent="0.4">
      <c r="A1018" s="8">
        <v>2025</v>
      </c>
      <c r="B1018" s="9" t="s">
        <v>72</v>
      </c>
      <c r="C1018" s="9" t="s">
        <v>73</v>
      </c>
      <c r="D1018" s="9" t="s">
        <v>275</v>
      </c>
      <c r="E1018" s="9" t="s">
        <v>30</v>
      </c>
      <c r="F1018" s="8">
        <v>2026</v>
      </c>
      <c r="G1018" s="28" t="s">
        <v>35</v>
      </c>
      <c r="H1018" s="11">
        <v>0.12612999999999999</v>
      </c>
      <c r="I1018" s="11">
        <v>0.12994</v>
      </c>
      <c r="J1018" s="11">
        <v>0.13583000000000001</v>
      </c>
      <c r="K1018" s="11">
        <v>0.12665000000000001</v>
      </c>
      <c r="L1018" s="11">
        <v>8.0100000000000005E-2</v>
      </c>
      <c r="M1018" s="11" t="s">
        <v>35</v>
      </c>
      <c r="N1018" s="11">
        <v>0.17413999999999999</v>
      </c>
      <c r="O1018" s="11">
        <v>3.2439999999999997E-2</v>
      </c>
      <c r="P1018" s="11">
        <v>0.14213000000000001</v>
      </c>
      <c r="Q1018" s="11">
        <v>0.13628999999999999</v>
      </c>
      <c r="R1018" s="11" t="s">
        <v>35</v>
      </c>
      <c r="S1018" s="11">
        <v>5.3190000000000001E-2</v>
      </c>
      <c r="T1018" s="11">
        <v>1.16326</v>
      </c>
      <c r="U1018" s="11">
        <v>0.14749999999999999</v>
      </c>
      <c r="V1018" s="11">
        <v>0</v>
      </c>
      <c r="W1018" s="11">
        <v>0</v>
      </c>
      <c r="X1018" s="11">
        <v>0.14749999999999999</v>
      </c>
      <c r="Y1018" s="11">
        <v>1.3107500000000001</v>
      </c>
      <c r="Z1018" s="11">
        <v>1.145E-2</v>
      </c>
      <c r="AA1018" s="11">
        <v>4.5080000000000002E-2</v>
      </c>
      <c r="AB1018" s="11">
        <v>2.2970000000000001E-2</v>
      </c>
      <c r="AC1018" s="11">
        <v>7.9509999999999997E-2</v>
      </c>
      <c r="AD1018" s="71">
        <f t="shared" si="48"/>
        <v>2.64E-2</v>
      </c>
      <c r="AE1018" s="71">
        <f t="shared" si="49"/>
        <v>0</v>
      </c>
      <c r="AF1018" s="71">
        <f t="shared" si="50"/>
        <v>0</v>
      </c>
      <c r="AG1018" s="277" t="s">
        <v>906</v>
      </c>
      <c r="AH1018" s="277" t="s">
        <v>566</v>
      </c>
      <c r="AI1018" s="276" t="s">
        <v>567</v>
      </c>
      <c r="AJ1018" s="276" t="s">
        <v>568</v>
      </c>
      <c r="AK1018" s="276" t="s">
        <v>275</v>
      </c>
      <c r="AL1018" s="277" t="s">
        <v>73</v>
      </c>
      <c r="AM1018" s="276" t="s">
        <v>569</v>
      </c>
      <c r="AN1018" s="276" t="s">
        <v>570</v>
      </c>
      <c r="AO1018" s="277" t="s">
        <v>72</v>
      </c>
    </row>
    <row r="1019" spans="1:41" ht="15" thickBot="1" x14ac:dyDescent="0.4">
      <c r="A1019" s="8">
        <v>2025</v>
      </c>
      <c r="B1019" s="9" t="s">
        <v>72</v>
      </c>
      <c r="C1019" s="9" t="s">
        <v>73</v>
      </c>
      <c r="D1019" s="9" t="s">
        <v>275</v>
      </c>
      <c r="E1019" s="9" t="s">
        <v>30</v>
      </c>
      <c r="F1019" s="8">
        <v>2027</v>
      </c>
      <c r="G1019" s="28" t="s">
        <v>35</v>
      </c>
      <c r="H1019" s="11">
        <v>0.12694</v>
      </c>
      <c r="I1019" s="11">
        <v>0.13181000000000001</v>
      </c>
      <c r="J1019" s="11">
        <v>0.13469999999999999</v>
      </c>
      <c r="K1019" s="11">
        <v>0.12770999999999999</v>
      </c>
      <c r="L1019" s="11">
        <v>7.8759999999999997E-2</v>
      </c>
      <c r="M1019" s="11" t="s">
        <v>35</v>
      </c>
      <c r="N1019" s="11">
        <v>0.1741</v>
      </c>
      <c r="O1019" s="11">
        <v>3.2849999999999997E-2</v>
      </c>
      <c r="P1019" s="11">
        <v>0.13922999999999999</v>
      </c>
      <c r="Q1019" s="11">
        <v>0.13855000000000001</v>
      </c>
      <c r="R1019" s="11" t="s">
        <v>35</v>
      </c>
      <c r="S1019" s="11">
        <v>5.4480000000000001E-2</v>
      </c>
      <c r="T1019" s="11">
        <v>1.1662699999999999</v>
      </c>
      <c r="U1019" s="11">
        <v>0.15395</v>
      </c>
      <c r="V1019" s="11">
        <v>0</v>
      </c>
      <c r="W1019" s="11">
        <v>0</v>
      </c>
      <c r="X1019" s="11">
        <v>0.15395</v>
      </c>
      <c r="Y1019" s="11">
        <v>1.3202199999999999</v>
      </c>
      <c r="Z1019" s="11">
        <v>1.0630000000000001E-2</v>
      </c>
      <c r="AA1019" s="11">
        <v>4.6399999999999997E-2</v>
      </c>
      <c r="AB1019" s="11">
        <v>2.3570000000000001E-2</v>
      </c>
      <c r="AC1019" s="11">
        <v>8.0600000000000005E-2</v>
      </c>
      <c r="AD1019" s="71">
        <f t="shared" si="48"/>
        <v>2.7099999999999999E-2</v>
      </c>
      <c r="AE1019" s="71">
        <f t="shared" si="49"/>
        <v>0</v>
      </c>
      <c r="AF1019" s="71">
        <f t="shared" si="50"/>
        <v>0</v>
      </c>
      <c r="AG1019" s="277" t="s">
        <v>906</v>
      </c>
      <c r="AH1019" s="277" t="s">
        <v>566</v>
      </c>
      <c r="AI1019" s="276" t="s">
        <v>567</v>
      </c>
      <c r="AJ1019" s="276" t="s">
        <v>568</v>
      </c>
      <c r="AK1019" s="276" t="s">
        <v>275</v>
      </c>
      <c r="AL1019" s="277" t="s">
        <v>73</v>
      </c>
      <c r="AM1019" s="276" t="s">
        <v>569</v>
      </c>
      <c r="AN1019" s="276" t="s">
        <v>570</v>
      </c>
      <c r="AO1019" s="277" t="s">
        <v>72</v>
      </c>
    </row>
    <row r="1020" spans="1:41" ht="15" thickBot="1" x14ac:dyDescent="0.4">
      <c r="A1020" s="8">
        <v>2025</v>
      </c>
      <c r="B1020" s="9" t="s">
        <v>72</v>
      </c>
      <c r="C1020" s="9" t="s">
        <v>73</v>
      </c>
      <c r="D1020" s="9" t="s">
        <v>275</v>
      </c>
      <c r="E1020" s="9" t="s">
        <v>30</v>
      </c>
      <c r="F1020" s="8">
        <v>2028</v>
      </c>
      <c r="G1020" s="28" t="s">
        <v>35</v>
      </c>
      <c r="H1020" s="11">
        <v>0.12820000000000001</v>
      </c>
      <c r="I1020" s="11">
        <v>0.13034999999999999</v>
      </c>
      <c r="J1020" s="11">
        <v>0.13338</v>
      </c>
      <c r="K1020" s="11">
        <v>0.12931000000000001</v>
      </c>
      <c r="L1020" s="11">
        <v>7.8320000000000001E-2</v>
      </c>
      <c r="M1020" s="11" t="s">
        <v>35</v>
      </c>
      <c r="N1020" s="11">
        <v>0.17591000000000001</v>
      </c>
      <c r="O1020" s="11">
        <v>3.3300000000000003E-2</v>
      </c>
      <c r="P1020" s="11">
        <v>0.13769999999999999</v>
      </c>
      <c r="Q1020" s="11">
        <v>0.13825999999999999</v>
      </c>
      <c r="R1020" s="11" t="s">
        <v>35</v>
      </c>
      <c r="S1020" s="11">
        <v>5.5010000000000003E-2</v>
      </c>
      <c r="T1020" s="11">
        <v>1.1676599999999999</v>
      </c>
      <c r="U1020" s="11">
        <v>0.16238</v>
      </c>
      <c r="V1020" s="11">
        <v>0</v>
      </c>
      <c r="W1020" s="11">
        <v>0</v>
      </c>
      <c r="X1020" s="11">
        <v>0.16238</v>
      </c>
      <c r="Y1020" s="11">
        <v>1.33005</v>
      </c>
      <c r="Z1020" s="11">
        <v>1.2970000000000001E-2</v>
      </c>
      <c r="AA1020" s="11">
        <v>4.8129999999999999E-2</v>
      </c>
      <c r="AB1020" s="11">
        <v>2.2349999999999998E-2</v>
      </c>
      <c r="AC1020" s="11">
        <v>8.3449999999999996E-2</v>
      </c>
      <c r="AD1020" s="71">
        <f t="shared" si="48"/>
        <v>2.7900000000000001E-2</v>
      </c>
      <c r="AE1020" s="71">
        <f t="shared" si="49"/>
        <v>0</v>
      </c>
      <c r="AF1020" s="71">
        <f t="shared" si="50"/>
        <v>0</v>
      </c>
      <c r="AG1020" s="277" t="s">
        <v>906</v>
      </c>
      <c r="AH1020" s="277" t="s">
        <v>566</v>
      </c>
      <c r="AI1020" s="276" t="s">
        <v>567</v>
      </c>
      <c r="AJ1020" s="276" t="s">
        <v>568</v>
      </c>
      <c r="AK1020" s="276" t="s">
        <v>275</v>
      </c>
      <c r="AL1020" s="277" t="s">
        <v>73</v>
      </c>
      <c r="AM1020" s="276" t="s">
        <v>569</v>
      </c>
      <c r="AN1020" s="276" t="s">
        <v>570</v>
      </c>
      <c r="AO1020" s="277" t="s">
        <v>72</v>
      </c>
    </row>
    <row r="1021" spans="1:41" ht="15" thickBot="1" x14ac:dyDescent="0.4">
      <c r="A1021" s="8">
        <v>2025</v>
      </c>
      <c r="B1021" s="9" t="s">
        <v>72</v>
      </c>
      <c r="C1021" s="9" t="s">
        <v>73</v>
      </c>
      <c r="D1021" s="9" t="s">
        <v>275</v>
      </c>
      <c r="E1021" s="9" t="s">
        <v>30</v>
      </c>
      <c r="F1021" s="8">
        <v>2029</v>
      </c>
      <c r="G1021" s="28" t="s">
        <v>35</v>
      </c>
      <c r="H1021" s="11">
        <v>0.13092000000000001</v>
      </c>
      <c r="I1021" s="11">
        <v>0.13388</v>
      </c>
      <c r="J1021" s="11">
        <v>0.13542000000000001</v>
      </c>
      <c r="K1021" s="11">
        <v>0.12973999999999999</v>
      </c>
      <c r="L1021" s="11">
        <v>7.9810000000000006E-2</v>
      </c>
      <c r="M1021" s="11" t="s">
        <v>35</v>
      </c>
      <c r="N1021" s="11">
        <v>0.17235</v>
      </c>
      <c r="O1021" s="11">
        <v>3.252E-2</v>
      </c>
      <c r="P1021" s="11">
        <v>0.13481000000000001</v>
      </c>
      <c r="Q1021" s="11">
        <v>0.13977999999999999</v>
      </c>
      <c r="R1021" s="11" t="s">
        <v>35</v>
      </c>
      <c r="S1021" s="11">
        <v>5.5370000000000003E-2</v>
      </c>
      <c r="T1021" s="11">
        <v>1.1732199999999999</v>
      </c>
      <c r="U1021" s="11">
        <v>0.16869000000000001</v>
      </c>
      <c r="V1021" s="11">
        <v>0</v>
      </c>
      <c r="W1021" s="11">
        <v>0</v>
      </c>
      <c r="X1021" s="11">
        <v>0.16869000000000001</v>
      </c>
      <c r="Y1021" s="11">
        <v>1.3419099999999999</v>
      </c>
      <c r="Z1021" s="11">
        <v>1.4250000000000001E-2</v>
      </c>
      <c r="AA1021" s="11">
        <v>4.4479999999999999E-2</v>
      </c>
      <c r="AB1021" s="11">
        <v>2.4379999999999999E-2</v>
      </c>
      <c r="AC1021" s="11">
        <v>8.3110000000000003E-2</v>
      </c>
      <c r="AD1021" s="71">
        <f t="shared" si="48"/>
        <v>2.86E-2</v>
      </c>
      <c r="AE1021" s="71">
        <f t="shared" si="49"/>
        <v>0</v>
      </c>
      <c r="AF1021" s="71">
        <f t="shared" si="50"/>
        <v>0</v>
      </c>
      <c r="AG1021" s="277" t="s">
        <v>906</v>
      </c>
      <c r="AH1021" s="277" t="s">
        <v>566</v>
      </c>
      <c r="AI1021" s="276" t="s">
        <v>567</v>
      </c>
      <c r="AJ1021" s="276" t="s">
        <v>568</v>
      </c>
      <c r="AK1021" s="276" t="s">
        <v>275</v>
      </c>
      <c r="AL1021" s="277" t="s">
        <v>73</v>
      </c>
      <c r="AM1021" s="276" t="s">
        <v>569</v>
      </c>
      <c r="AN1021" s="276" t="s">
        <v>570</v>
      </c>
      <c r="AO1021" s="277" t="s">
        <v>72</v>
      </c>
    </row>
    <row r="1022" spans="1:41" ht="15" thickBot="1" x14ac:dyDescent="0.4">
      <c r="A1022" s="8">
        <v>2025</v>
      </c>
      <c r="B1022" s="9" t="s">
        <v>72</v>
      </c>
      <c r="C1022" s="9" t="s">
        <v>73</v>
      </c>
      <c r="D1022" s="9" t="s">
        <v>275</v>
      </c>
      <c r="E1022" s="9" t="s">
        <v>30</v>
      </c>
      <c r="F1022" s="8">
        <v>2030</v>
      </c>
      <c r="G1022" s="28" t="s">
        <v>35</v>
      </c>
      <c r="H1022" s="11">
        <v>0.13446</v>
      </c>
      <c r="I1022" s="11">
        <v>0.13313</v>
      </c>
      <c r="J1022" s="11">
        <v>0.13568</v>
      </c>
      <c r="K1022" s="11">
        <v>0.13131000000000001</v>
      </c>
      <c r="L1022" s="11">
        <v>7.7890000000000001E-2</v>
      </c>
      <c r="M1022" s="11" t="s">
        <v>35</v>
      </c>
      <c r="N1022" s="11">
        <v>0.16821</v>
      </c>
      <c r="O1022" s="11">
        <v>3.2829999999999998E-2</v>
      </c>
      <c r="P1022" s="11">
        <v>0.12926000000000001</v>
      </c>
      <c r="Q1022" s="11">
        <v>0.1416</v>
      </c>
      <c r="R1022" s="11" t="s">
        <v>35</v>
      </c>
      <c r="S1022" s="11">
        <v>5.5379999999999999E-2</v>
      </c>
      <c r="T1022" s="11">
        <v>1.16889</v>
      </c>
      <c r="U1022" s="11">
        <v>0.17916000000000001</v>
      </c>
      <c r="V1022" s="11">
        <v>0</v>
      </c>
      <c r="W1022" s="11">
        <v>0</v>
      </c>
      <c r="X1022" s="11">
        <v>0.17916000000000001</v>
      </c>
      <c r="Y1022" s="11">
        <v>1.34805</v>
      </c>
      <c r="Z1022" s="11">
        <v>1.702E-2</v>
      </c>
      <c r="AA1022" s="11">
        <v>4.8779999999999997E-2</v>
      </c>
      <c r="AB1022" s="11">
        <v>2.3910000000000001E-2</v>
      </c>
      <c r="AC1022" s="11">
        <v>8.9719999999999994E-2</v>
      </c>
      <c r="AD1022" s="71">
        <f t="shared" si="48"/>
        <v>2.9100000000000001E-2</v>
      </c>
      <c r="AE1022" s="71">
        <f t="shared" si="49"/>
        <v>0</v>
      </c>
      <c r="AF1022" s="71">
        <f t="shared" si="50"/>
        <v>0</v>
      </c>
      <c r="AG1022" s="277" t="s">
        <v>906</v>
      </c>
      <c r="AH1022" s="277" t="s">
        <v>566</v>
      </c>
      <c r="AI1022" s="276" t="s">
        <v>567</v>
      </c>
      <c r="AJ1022" s="276" t="s">
        <v>568</v>
      </c>
      <c r="AK1022" s="276" t="s">
        <v>275</v>
      </c>
      <c r="AL1022" s="277" t="s">
        <v>73</v>
      </c>
      <c r="AM1022" s="276" t="s">
        <v>569</v>
      </c>
      <c r="AN1022" s="276" t="s">
        <v>570</v>
      </c>
      <c r="AO1022" s="277" t="s">
        <v>72</v>
      </c>
    </row>
    <row r="1023" spans="1:41" ht="15" thickBot="1" x14ac:dyDescent="0.4">
      <c r="A1023" s="8">
        <v>2025</v>
      </c>
      <c r="B1023" s="9" t="s">
        <v>72</v>
      </c>
      <c r="C1023" s="9" t="s">
        <v>73</v>
      </c>
      <c r="D1023" s="9" t="s">
        <v>275</v>
      </c>
      <c r="E1023" s="9" t="s">
        <v>30</v>
      </c>
      <c r="F1023" s="8">
        <v>2031</v>
      </c>
      <c r="G1023" s="28" t="s">
        <v>35</v>
      </c>
      <c r="H1023" s="11">
        <v>0.13829</v>
      </c>
      <c r="I1023" s="11">
        <v>0.13597999999999999</v>
      </c>
      <c r="J1023" s="11">
        <v>0.13611000000000001</v>
      </c>
      <c r="K1023" s="11">
        <v>0.13400999999999999</v>
      </c>
      <c r="L1023" s="11">
        <v>7.7009999999999995E-2</v>
      </c>
      <c r="M1023" s="11" t="s">
        <v>35</v>
      </c>
      <c r="N1023" s="11">
        <v>0.16550000000000001</v>
      </c>
      <c r="O1023" s="11">
        <v>3.032E-2</v>
      </c>
      <c r="P1023" s="11">
        <v>0.1222</v>
      </c>
      <c r="Q1023" s="11">
        <v>0.14104</v>
      </c>
      <c r="R1023" s="11" t="s">
        <v>35</v>
      </c>
      <c r="S1023" s="11">
        <v>5.484E-2</v>
      </c>
      <c r="T1023" s="11">
        <v>1.1652899999999999</v>
      </c>
      <c r="U1023" s="11">
        <v>0.18884000000000001</v>
      </c>
      <c r="V1023" s="11">
        <v>0</v>
      </c>
      <c r="W1023" s="11">
        <v>0</v>
      </c>
      <c r="X1023" s="11">
        <v>0.18884000000000001</v>
      </c>
      <c r="Y1023" s="11">
        <v>1.35412</v>
      </c>
      <c r="Z1023" s="11">
        <v>1.6109999999999999E-2</v>
      </c>
      <c r="AA1023" s="11">
        <v>4.6780000000000002E-2</v>
      </c>
      <c r="AB1023" s="11">
        <v>2.2599999999999999E-2</v>
      </c>
      <c r="AC1023" s="11">
        <v>8.5489999999999997E-2</v>
      </c>
      <c r="AD1023" s="71">
        <f t="shared" si="48"/>
        <v>0.03</v>
      </c>
      <c r="AE1023" s="71">
        <f t="shared" si="49"/>
        <v>0</v>
      </c>
      <c r="AF1023" s="71">
        <f t="shared" si="50"/>
        <v>0</v>
      </c>
      <c r="AG1023" s="277" t="s">
        <v>906</v>
      </c>
      <c r="AH1023" s="277" t="s">
        <v>566</v>
      </c>
      <c r="AI1023" s="276" t="s">
        <v>567</v>
      </c>
      <c r="AJ1023" s="276" t="s">
        <v>568</v>
      </c>
      <c r="AK1023" s="276" t="s">
        <v>275</v>
      </c>
      <c r="AL1023" s="277" t="s">
        <v>73</v>
      </c>
      <c r="AM1023" s="276" t="s">
        <v>569</v>
      </c>
      <c r="AN1023" s="276" t="s">
        <v>570</v>
      </c>
      <c r="AO1023" s="277" t="s">
        <v>72</v>
      </c>
    </row>
    <row r="1024" spans="1:41" ht="15" thickBot="1" x14ac:dyDescent="0.4">
      <c r="A1024" s="8">
        <v>2025</v>
      </c>
      <c r="B1024" s="9" t="s">
        <v>72</v>
      </c>
      <c r="C1024" s="9" t="s">
        <v>73</v>
      </c>
      <c r="D1024" s="9" t="s">
        <v>275</v>
      </c>
      <c r="E1024" s="9" t="s">
        <v>30</v>
      </c>
      <c r="F1024" s="8">
        <v>2032</v>
      </c>
      <c r="G1024" s="28" t="s">
        <v>35</v>
      </c>
      <c r="H1024" s="11">
        <v>0.13983999999999999</v>
      </c>
      <c r="I1024" s="11">
        <v>0.13639000000000001</v>
      </c>
      <c r="J1024" s="11">
        <v>0.13424</v>
      </c>
      <c r="K1024" s="11">
        <v>0.13283</v>
      </c>
      <c r="L1024" s="11">
        <v>7.3940000000000006E-2</v>
      </c>
      <c r="M1024" s="11" t="s">
        <v>35</v>
      </c>
      <c r="N1024" s="11">
        <v>0.16058</v>
      </c>
      <c r="O1024" s="11">
        <v>2.9270000000000001E-2</v>
      </c>
      <c r="P1024" s="11">
        <v>0.11797000000000001</v>
      </c>
      <c r="Q1024" s="11">
        <v>0.14158999999999999</v>
      </c>
      <c r="R1024" s="11" t="s">
        <v>35</v>
      </c>
      <c r="S1024" s="11">
        <v>5.4789999999999998E-2</v>
      </c>
      <c r="T1024" s="11">
        <v>1.1526000000000001</v>
      </c>
      <c r="U1024" s="11">
        <v>0.20246</v>
      </c>
      <c r="V1024" s="11">
        <v>0</v>
      </c>
      <c r="W1024" s="11">
        <v>0</v>
      </c>
      <c r="X1024" s="11">
        <v>0.20246</v>
      </c>
      <c r="Y1024" s="11">
        <v>1.3550599999999999</v>
      </c>
      <c r="Z1024" s="11">
        <v>1.6199999999999999E-2</v>
      </c>
      <c r="AA1024" s="11">
        <v>4.9189999999999998E-2</v>
      </c>
      <c r="AB1024" s="11">
        <v>2.1999999999999999E-2</v>
      </c>
      <c r="AC1024" s="11">
        <v>8.7389999999999995E-2</v>
      </c>
      <c r="AD1024" s="71">
        <f t="shared" si="48"/>
        <v>3.1199999999999999E-2</v>
      </c>
      <c r="AE1024" s="71">
        <f t="shared" si="49"/>
        <v>0</v>
      </c>
      <c r="AF1024" s="71">
        <f t="shared" si="50"/>
        <v>0</v>
      </c>
      <c r="AG1024" s="277" t="s">
        <v>906</v>
      </c>
      <c r="AH1024" s="277" t="s">
        <v>566</v>
      </c>
      <c r="AI1024" s="276" t="s">
        <v>567</v>
      </c>
      <c r="AJ1024" s="276" t="s">
        <v>568</v>
      </c>
      <c r="AK1024" s="276" t="s">
        <v>275</v>
      </c>
      <c r="AL1024" s="277" t="s">
        <v>73</v>
      </c>
      <c r="AM1024" s="276" t="s">
        <v>569</v>
      </c>
      <c r="AN1024" s="276" t="s">
        <v>570</v>
      </c>
      <c r="AO1024" s="277" t="s">
        <v>72</v>
      </c>
    </row>
    <row r="1025" spans="1:41" ht="15" thickBot="1" x14ac:dyDescent="0.4">
      <c r="A1025" s="8">
        <v>2025</v>
      </c>
      <c r="B1025" s="9" t="s">
        <v>72</v>
      </c>
      <c r="C1025" s="9" t="s">
        <v>73</v>
      </c>
      <c r="D1025" s="9" t="s">
        <v>275</v>
      </c>
      <c r="E1025" s="9" t="s">
        <v>30</v>
      </c>
      <c r="F1025" s="8">
        <v>2033</v>
      </c>
      <c r="G1025" s="28" t="s">
        <v>35</v>
      </c>
      <c r="H1025" s="11">
        <v>0.13850000000000001</v>
      </c>
      <c r="I1025" s="11">
        <v>0.13669000000000001</v>
      </c>
      <c r="J1025" s="11">
        <v>0.13497999999999999</v>
      </c>
      <c r="K1025" s="11">
        <v>0.1361</v>
      </c>
      <c r="L1025" s="11">
        <v>7.1910000000000002E-2</v>
      </c>
      <c r="M1025" s="11" t="s">
        <v>35</v>
      </c>
      <c r="N1025" s="11">
        <v>0.15625</v>
      </c>
      <c r="O1025" s="11">
        <v>2.852E-2</v>
      </c>
      <c r="P1025" s="11">
        <v>0.11078</v>
      </c>
      <c r="Q1025" s="11">
        <v>0.14022000000000001</v>
      </c>
      <c r="R1025" s="11" t="s">
        <v>35</v>
      </c>
      <c r="S1025" s="11">
        <v>5.0939999999999999E-2</v>
      </c>
      <c r="T1025" s="11">
        <v>1.13561</v>
      </c>
      <c r="U1025" s="11">
        <v>0.21263000000000001</v>
      </c>
      <c r="V1025" s="11">
        <v>0</v>
      </c>
      <c r="W1025" s="11">
        <v>0</v>
      </c>
      <c r="X1025" s="11">
        <v>0.21263000000000001</v>
      </c>
      <c r="Y1025" s="11">
        <v>1.3482400000000001</v>
      </c>
      <c r="Z1025" s="11">
        <v>1.6879999999999999E-2</v>
      </c>
      <c r="AA1025" s="11">
        <v>4.777E-2</v>
      </c>
      <c r="AB1025" s="11">
        <v>1.9189999999999999E-2</v>
      </c>
      <c r="AC1025" s="11">
        <v>8.3839999999999998E-2</v>
      </c>
      <c r="AD1025" s="71">
        <f t="shared" si="48"/>
        <v>3.0700000000000002E-2</v>
      </c>
      <c r="AE1025" s="71">
        <f t="shared" si="49"/>
        <v>0</v>
      </c>
      <c r="AF1025" s="71">
        <f t="shared" si="50"/>
        <v>0</v>
      </c>
      <c r="AG1025" s="277" t="s">
        <v>906</v>
      </c>
      <c r="AH1025" s="277" t="s">
        <v>566</v>
      </c>
      <c r="AI1025" s="276" t="s">
        <v>567</v>
      </c>
      <c r="AJ1025" s="276" t="s">
        <v>568</v>
      </c>
      <c r="AK1025" s="276" t="s">
        <v>275</v>
      </c>
      <c r="AL1025" s="277" t="s">
        <v>73</v>
      </c>
      <c r="AM1025" s="276" t="s">
        <v>569</v>
      </c>
      <c r="AN1025" s="276" t="s">
        <v>570</v>
      </c>
      <c r="AO1025" s="277" t="s">
        <v>72</v>
      </c>
    </row>
    <row r="1026" spans="1:41" ht="15" thickBot="1" x14ac:dyDescent="0.4">
      <c r="A1026" s="8">
        <v>2025</v>
      </c>
      <c r="B1026" s="9" t="s">
        <v>72</v>
      </c>
      <c r="C1026" s="9" t="s">
        <v>73</v>
      </c>
      <c r="D1026" s="9" t="s">
        <v>275</v>
      </c>
      <c r="E1026" s="9" t="s">
        <v>30</v>
      </c>
      <c r="F1026" s="8">
        <v>2034</v>
      </c>
      <c r="G1026" s="28" t="s">
        <v>35</v>
      </c>
      <c r="H1026" s="11">
        <v>0.13969000000000001</v>
      </c>
      <c r="I1026" s="11">
        <v>0.13317000000000001</v>
      </c>
      <c r="J1026" s="11">
        <v>0.13402</v>
      </c>
      <c r="K1026" s="11">
        <v>0.13547000000000001</v>
      </c>
      <c r="L1026" s="11">
        <v>6.966E-2</v>
      </c>
      <c r="M1026" s="11" t="s">
        <v>35</v>
      </c>
      <c r="N1026" s="11">
        <v>0.15434999999999999</v>
      </c>
      <c r="O1026" s="11">
        <v>2.776E-2</v>
      </c>
      <c r="P1026" s="11">
        <v>0.10843999999999999</v>
      </c>
      <c r="Q1026" s="11">
        <v>0.13644000000000001</v>
      </c>
      <c r="R1026" s="11" t="s">
        <v>35</v>
      </c>
      <c r="S1026" s="11">
        <v>5.2080000000000001E-2</v>
      </c>
      <c r="T1026" s="11">
        <v>1.1228499999999999</v>
      </c>
      <c r="U1026" s="11">
        <v>0.21299000000000001</v>
      </c>
      <c r="V1026" s="11">
        <v>0</v>
      </c>
      <c r="W1026" s="11">
        <v>0</v>
      </c>
      <c r="X1026" s="11">
        <v>0.21299000000000001</v>
      </c>
      <c r="Y1026" s="11">
        <v>1.3358399999999999</v>
      </c>
      <c r="Z1026" s="11">
        <v>1.9029999999999998E-2</v>
      </c>
      <c r="AA1026" s="11">
        <v>4.5569999999999999E-2</v>
      </c>
      <c r="AB1026" s="11">
        <v>1.8180000000000002E-2</v>
      </c>
      <c r="AC1026" s="11">
        <v>8.2769999999999996E-2</v>
      </c>
      <c r="AD1026" s="71">
        <f t="shared" si="48"/>
        <v>3.1800000000000002E-2</v>
      </c>
      <c r="AE1026" s="71">
        <f t="shared" si="49"/>
        <v>0</v>
      </c>
      <c r="AF1026" s="71">
        <f t="shared" si="50"/>
        <v>0</v>
      </c>
      <c r="AG1026" s="277" t="s">
        <v>906</v>
      </c>
      <c r="AH1026" s="277" t="s">
        <v>566</v>
      </c>
      <c r="AI1026" s="276" t="s">
        <v>567</v>
      </c>
      <c r="AJ1026" s="276" t="s">
        <v>568</v>
      </c>
      <c r="AK1026" s="276" t="s">
        <v>275</v>
      </c>
      <c r="AL1026" s="277" t="s">
        <v>73</v>
      </c>
      <c r="AM1026" s="276" t="s">
        <v>569</v>
      </c>
      <c r="AN1026" s="276" t="s">
        <v>570</v>
      </c>
      <c r="AO1026" s="277" t="s">
        <v>72</v>
      </c>
    </row>
    <row r="1027" spans="1:41" ht="15" thickBot="1" x14ac:dyDescent="0.4">
      <c r="A1027" s="8">
        <v>2025</v>
      </c>
      <c r="B1027" s="9" t="s">
        <v>72</v>
      </c>
      <c r="C1027" s="9" t="s">
        <v>73</v>
      </c>
      <c r="D1027" s="9" t="s">
        <v>275</v>
      </c>
      <c r="E1027" s="9" t="s">
        <v>30</v>
      </c>
      <c r="F1027" s="8">
        <v>2035</v>
      </c>
      <c r="G1027" s="28" t="s">
        <v>35</v>
      </c>
      <c r="H1027" s="11">
        <v>0.13779</v>
      </c>
      <c r="I1027" s="11">
        <v>0.13045999999999999</v>
      </c>
      <c r="J1027" s="11">
        <v>0.13619999999999999</v>
      </c>
      <c r="K1027" s="11">
        <v>0.14005999999999999</v>
      </c>
      <c r="L1027" s="11">
        <v>6.5530000000000005E-2</v>
      </c>
      <c r="M1027" s="11" t="s">
        <v>35</v>
      </c>
      <c r="N1027" s="11">
        <v>0.15096999999999999</v>
      </c>
      <c r="O1027" s="11">
        <v>2.878E-2</v>
      </c>
      <c r="P1027" s="11">
        <v>0.10342</v>
      </c>
      <c r="Q1027" s="11">
        <v>0.13422999999999999</v>
      </c>
      <c r="R1027" s="11" t="s">
        <v>35</v>
      </c>
      <c r="S1027" s="11">
        <v>5.1630000000000002E-2</v>
      </c>
      <c r="T1027" s="11">
        <v>1.1097999999999999</v>
      </c>
      <c r="U1027" s="11">
        <v>0.22331000000000001</v>
      </c>
      <c r="V1027" s="11">
        <v>0</v>
      </c>
      <c r="W1027" s="11">
        <v>0</v>
      </c>
      <c r="X1027" s="11">
        <v>0.22331000000000001</v>
      </c>
      <c r="Y1027" s="11">
        <v>1.33311</v>
      </c>
      <c r="Z1027" s="11">
        <v>1.9650000000000001E-2</v>
      </c>
      <c r="AA1027" s="11">
        <v>4.8430000000000001E-2</v>
      </c>
      <c r="AB1027" s="11">
        <v>1.814E-2</v>
      </c>
      <c r="AC1027" s="11">
        <v>8.6230000000000001E-2</v>
      </c>
      <c r="AD1027" s="71">
        <f t="shared" si="48"/>
        <v>3.0700000000000002E-2</v>
      </c>
      <c r="AE1027" s="71">
        <f t="shared" si="49"/>
        <v>0</v>
      </c>
      <c r="AF1027" s="71">
        <f t="shared" si="50"/>
        <v>0</v>
      </c>
      <c r="AG1027" s="277" t="s">
        <v>906</v>
      </c>
      <c r="AH1027" s="277" t="s">
        <v>566</v>
      </c>
      <c r="AI1027" s="276" t="s">
        <v>567</v>
      </c>
      <c r="AJ1027" s="276" t="s">
        <v>568</v>
      </c>
      <c r="AK1027" s="276" t="s">
        <v>275</v>
      </c>
      <c r="AL1027" s="277" t="s">
        <v>73</v>
      </c>
      <c r="AM1027" s="276" t="s">
        <v>569</v>
      </c>
      <c r="AN1027" s="276" t="s">
        <v>570</v>
      </c>
      <c r="AO1027" s="277" t="s">
        <v>72</v>
      </c>
    </row>
    <row r="1028" spans="1:41" ht="15" thickBot="1" x14ac:dyDescent="0.4">
      <c r="A1028" s="8">
        <v>2025</v>
      </c>
      <c r="B1028" s="9" t="s">
        <v>72</v>
      </c>
      <c r="C1028" s="9" t="s">
        <v>73</v>
      </c>
      <c r="D1028" s="9" t="s">
        <v>275</v>
      </c>
      <c r="E1028" s="9" t="s">
        <v>31</v>
      </c>
      <c r="F1028" s="8">
        <v>2025</v>
      </c>
      <c r="G1028" s="11" t="s">
        <v>381</v>
      </c>
      <c r="H1028" s="11" t="s">
        <v>381</v>
      </c>
      <c r="I1028" s="11" t="s">
        <v>381</v>
      </c>
      <c r="J1028" s="11" t="s">
        <v>381</v>
      </c>
      <c r="K1028" s="11" t="s">
        <v>381</v>
      </c>
      <c r="L1028" s="11" t="s">
        <v>381</v>
      </c>
      <c r="M1028" s="11" t="s">
        <v>381</v>
      </c>
      <c r="N1028" s="11" t="s">
        <v>381</v>
      </c>
      <c r="O1028" s="11" t="s">
        <v>381</v>
      </c>
      <c r="P1028" s="11" t="s">
        <v>381</v>
      </c>
      <c r="Q1028" s="11" t="s">
        <v>381</v>
      </c>
      <c r="R1028" s="11" t="s">
        <v>381</v>
      </c>
      <c r="S1028" s="11" t="s">
        <v>381</v>
      </c>
      <c r="T1028" s="11" t="s">
        <v>381</v>
      </c>
      <c r="U1028" s="11" t="s">
        <v>381</v>
      </c>
      <c r="V1028" s="11" t="s">
        <v>381</v>
      </c>
      <c r="W1028" s="11" t="s">
        <v>381</v>
      </c>
      <c r="X1028" s="11" t="s">
        <v>381</v>
      </c>
      <c r="Y1028" s="11" t="s">
        <v>381</v>
      </c>
      <c r="Z1028" s="11">
        <v>3.9050000000000001E-2</v>
      </c>
      <c r="AA1028" s="11">
        <v>0.1462</v>
      </c>
      <c r="AB1028" s="11">
        <v>9.7570000000000004E-2</v>
      </c>
      <c r="AC1028" s="11">
        <v>0.28281000000000001</v>
      </c>
      <c r="AD1028" s="71"/>
      <c r="AE1028" s="71"/>
      <c r="AF1028" s="71">
        <f t="shared" si="50"/>
        <v>0</v>
      </c>
      <c r="AG1028" s="277" t="s">
        <v>907</v>
      </c>
      <c r="AH1028" s="277" t="s">
        <v>566</v>
      </c>
      <c r="AI1028" s="276" t="s">
        <v>567</v>
      </c>
      <c r="AJ1028" s="276" t="s">
        <v>568</v>
      </c>
      <c r="AK1028" s="276" t="s">
        <v>275</v>
      </c>
      <c r="AL1028" s="277" t="s">
        <v>73</v>
      </c>
      <c r="AM1028" s="276" t="s">
        <v>569</v>
      </c>
      <c r="AN1028" s="276" t="s">
        <v>570</v>
      </c>
      <c r="AO1028" s="277" t="s">
        <v>72</v>
      </c>
    </row>
    <row r="1029" spans="1:41" ht="15" thickBot="1" x14ac:dyDescent="0.4">
      <c r="A1029" s="8">
        <v>2025</v>
      </c>
      <c r="B1029" s="9" t="s">
        <v>72</v>
      </c>
      <c r="C1029" s="9" t="s">
        <v>73</v>
      </c>
      <c r="D1029" s="9" t="s">
        <v>275</v>
      </c>
      <c r="E1029" s="9" t="s">
        <v>31</v>
      </c>
      <c r="F1029" s="8">
        <v>2026</v>
      </c>
      <c r="G1029" s="11" t="s">
        <v>381</v>
      </c>
      <c r="H1029" s="11" t="s">
        <v>381</v>
      </c>
      <c r="I1029" s="11" t="s">
        <v>381</v>
      </c>
      <c r="J1029" s="11" t="s">
        <v>381</v>
      </c>
      <c r="K1029" s="11" t="s">
        <v>381</v>
      </c>
      <c r="L1029" s="11" t="s">
        <v>381</v>
      </c>
      <c r="M1029" s="11" t="s">
        <v>381</v>
      </c>
      <c r="N1029" s="11" t="s">
        <v>381</v>
      </c>
      <c r="O1029" s="11" t="s">
        <v>381</v>
      </c>
      <c r="P1029" s="11" t="s">
        <v>381</v>
      </c>
      <c r="Q1029" s="11" t="s">
        <v>381</v>
      </c>
      <c r="R1029" s="11" t="s">
        <v>381</v>
      </c>
      <c r="S1029" s="11" t="s">
        <v>381</v>
      </c>
      <c r="T1029" s="11" t="s">
        <v>381</v>
      </c>
      <c r="U1029" s="11" t="s">
        <v>381</v>
      </c>
      <c r="V1029" s="11" t="s">
        <v>381</v>
      </c>
      <c r="W1029" s="11" t="s">
        <v>381</v>
      </c>
      <c r="X1029" s="11" t="s">
        <v>381</v>
      </c>
      <c r="Y1029" s="11" t="s">
        <v>381</v>
      </c>
      <c r="Z1029" s="11">
        <v>4.0460000000000003E-2</v>
      </c>
      <c r="AA1029" s="11">
        <v>0.14717</v>
      </c>
      <c r="AB1029" s="11">
        <v>9.8729999999999998E-2</v>
      </c>
      <c r="AC1029" s="11">
        <v>0.28636</v>
      </c>
      <c r="AD1029" s="71"/>
      <c r="AE1029" s="71"/>
      <c r="AF1029" s="71">
        <f t="shared" si="50"/>
        <v>0</v>
      </c>
      <c r="AG1029" s="277" t="s">
        <v>907</v>
      </c>
      <c r="AH1029" s="277" t="s">
        <v>566</v>
      </c>
      <c r="AI1029" s="276" t="s">
        <v>567</v>
      </c>
      <c r="AJ1029" s="276" t="s">
        <v>568</v>
      </c>
      <c r="AK1029" s="276" t="s">
        <v>275</v>
      </c>
      <c r="AL1029" s="277" t="s">
        <v>73</v>
      </c>
      <c r="AM1029" s="276" t="s">
        <v>569</v>
      </c>
      <c r="AN1029" s="276" t="s">
        <v>570</v>
      </c>
      <c r="AO1029" s="277" t="s">
        <v>72</v>
      </c>
    </row>
    <row r="1030" spans="1:41" ht="15" thickBot="1" x14ac:dyDescent="0.4">
      <c r="A1030" s="8">
        <v>2025</v>
      </c>
      <c r="B1030" s="9" t="s">
        <v>72</v>
      </c>
      <c r="C1030" s="9" t="s">
        <v>73</v>
      </c>
      <c r="D1030" s="9" t="s">
        <v>275</v>
      </c>
      <c r="E1030" s="9" t="s">
        <v>31</v>
      </c>
      <c r="F1030" s="8">
        <v>2027</v>
      </c>
      <c r="G1030" s="11" t="s">
        <v>381</v>
      </c>
      <c r="H1030" s="11" t="s">
        <v>381</v>
      </c>
      <c r="I1030" s="11" t="s">
        <v>381</v>
      </c>
      <c r="J1030" s="11" t="s">
        <v>381</v>
      </c>
      <c r="K1030" s="11" t="s">
        <v>381</v>
      </c>
      <c r="L1030" s="11" t="s">
        <v>381</v>
      </c>
      <c r="M1030" s="11" t="s">
        <v>381</v>
      </c>
      <c r="N1030" s="11" t="s">
        <v>381</v>
      </c>
      <c r="O1030" s="11" t="s">
        <v>381</v>
      </c>
      <c r="P1030" s="11" t="s">
        <v>381</v>
      </c>
      <c r="Q1030" s="11" t="s">
        <v>381</v>
      </c>
      <c r="R1030" s="11" t="s">
        <v>381</v>
      </c>
      <c r="S1030" s="11" t="s">
        <v>381</v>
      </c>
      <c r="T1030" s="11" t="s">
        <v>381</v>
      </c>
      <c r="U1030" s="11" t="s">
        <v>381</v>
      </c>
      <c r="V1030" s="11" t="s">
        <v>381</v>
      </c>
      <c r="W1030" s="11" t="s">
        <v>381</v>
      </c>
      <c r="X1030" s="11" t="s">
        <v>381</v>
      </c>
      <c r="Y1030" s="11" t="s">
        <v>381</v>
      </c>
      <c r="Z1030" s="11">
        <v>4.2639999999999997E-2</v>
      </c>
      <c r="AA1030" s="11">
        <v>0.14549000000000001</v>
      </c>
      <c r="AB1030" s="11">
        <v>0.10281999999999999</v>
      </c>
      <c r="AC1030" s="11">
        <v>0.29093999999999998</v>
      </c>
      <c r="AD1030" s="71"/>
      <c r="AE1030" s="71"/>
      <c r="AF1030" s="71">
        <f t="shared" si="50"/>
        <v>0</v>
      </c>
      <c r="AG1030" s="277" t="s">
        <v>907</v>
      </c>
      <c r="AH1030" s="277" t="s">
        <v>566</v>
      </c>
      <c r="AI1030" s="276" t="s">
        <v>567</v>
      </c>
      <c r="AJ1030" s="276" t="s">
        <v>568</v>
      </c>
      <c r="AK1030" s="276" t="s">
        <v>275</v>
      </c>
      <c r="AL1030" s="277" t="s">
        <v>73</v>
      </c>
      <c r="AM1030" s="276" t="s">
        <v>569</v>
      </c>
      <c r="AN1030" s="276" t="s">
        <v>570</v>
      </c>
      <c r="AO1030" s="277" t="s">
        <v>72</v>
      </c>
    </row>
    <row r="1031" spans="1:41" ht="15" thickBot="1" x14ac:dyDescent="0.4">
      <c r="A1031" s="8">
        <v>2025</v>
      </c>
      <c r="B1031" s="9" t="s">
        <v>72</v>
      </c>
      <c r="C1031" s="9" t="s">
        <v>73</v>
      </c>
      <c r="D1031" s="9" t="s">
        <v>275</v>
      </c>
      <c r="E1031" s="9" t="s">
        <v>31</v>
      </c>
      <c r="F1031" s="8">
        <v>2028</v>
      </c>
      <c r="G1031" s="11" t="s">
        <v>381</v>
      </c>
      <c r="H1031" s="11" t="s">
        <v>381</v>
      </c>
      <c r="I1031" s="11" t="s">
        <v>381</v>
      </c>
      <c r="J1031" s="11" t="s">
        <v>381</v>
      </c>
      <c r="K1031" s="11" t="s">
        <v>381</v>
      </c>
      <c r="L1031" s="11" t="s">
        <v>381</v>
      </c>
      <c r="M1031" s="11" t="s">
        <v>381</v>
      </c>
      <c r="N1031" s="11" t="s">
        <v>381</v>
      </c>
      <c r="O1031" s="11" t="s">
        <v>381</v>
      </c>
      <c r="P1031" s="11" t="s">
        <v>381</v>
      </c>
      <c r="Q1031" s="11" t="s">
        <v>381</v>
      </c>
      <c r="R1031" s="11" t="s">
        <v>381</v>
      </c>
      <c r="S1031" s="11" t="s">
        <v>381</v>
      </c>
      <c r="T1031" s="11" t="s">
        <v>381</v>
      </c>
      <c r="U1031" s="11" t="s">
        <v>381</v>
      </c>
      <c r="V1031" s="11" t="s">
        <v>381</v>
      </c>
      <c r="W1031" s="11" t="s">
        <v>381</v>
      </c>
      <c r="X1031" s="11" t="s">
        <v>381</v>
      </c>
      <c r="Y1031" s="11" t="s">
        <v>381</v>
      </c>
      <c r="Z1031" s="11">
        <v>4.8460000000000003E-2</v>
      </c>
      <c r="AA1031" s="11">
        <v>0.13411000000000001</v>
      </c>
      <c r="AB1031" s="11">
        <v>9.0509999999999993E-2</v>
      </c>
      <c r="AC1031" s="11">
        <v>0.27307999999999999</v>
      </c>
      <c r="AD1031" s="71"/>
      <c r="AE1031" s="71"/>
      <c r="AF1031" s="71">
        <f t="shared" si="50"/>
        <v>0</v>
      </c>
      <c r="AG1031" s="277" t="s">
        <v>907</v>
      </c>
      <c r="AH1031" s="277" t="s">
        <v>566</v>
      </c>
      <c r="AI1031" s="276" t="s">
        <v>567</v>
      </c>
      <c r="AJ1031" s="276" t="s">
        <v>568</v>
      </c>
      <c r="AK1031" s="276" t="s">
        <v>275</v>
      </c>
      <c r="AL1031" s="277" t="s">
        <v>73</v>
      </c>
      <c r="AM1031" s="276" t="s">
        <v>569</v>
      </c>
      <c r="AN1031" s="276" t="s">
        <v>570</v>
      </c>
      <c r="AO1031" s="277" t="s">
        <v>72</v>
      </c>
    </row>
    <row r="1032" spans="1:41" ht="15" thickBot="1" x14ac:dyDescent="0.4">
      <c r="A1032" s="8">
        <v>2025</v>
      </c>
      <c r="B1032" s="9" t="s">
        <v>72</v>
      </c>
      <c r="C1032" s="9" t="s">
        <v>73</v>
      </c>
      <c r="D1032" s="9" t="s">
        <v>275</v>
      </c>
      <c r="E1032" s="9" t="s">
        <v>31</v>
      </c>
      <c r="F1032" s="8">
        <v>2029</v>
      </c>
      <c r="G1032" s="11" t="s">
        <v>381</v>
      </c>
      <c r="H1032" s="11" t="s">
        <v>381</v>
      </c>
      <c r="I1032" s="11" t="s">
        <v>381</v>
      </c>
      <c r="J1032" s="11" t="s">
        <v>381</v>
      </c>
      <c r="K1032" s="11" t="s">
        <v>381</v>
      </c>
      <c r="L1032" s="11" t="s">
        <v>381</v>
      </c>
      <c r="M1032" s="11" t="s">
        <v>381</v>
      </c>
      <c r="N1032" s="11" t="s">
        <v>381</v>
      </c>
      <c r="O1032" s="11" t="s">
        <v>381</v>
      </c>
      <c r="P1032" s="11" t="s">
        <v>381</v>
      </c>
      <c r="Q1032" s="11" t="s">
        <v>381</v>
      </c>
      <c r="R1032" s="11" t="s">
        <v>381</v>
      </c>
      <c r="S1032" s="11" t="s">
        <v>381</v>
      </c>
      <c r="T1032" s="11" t="s">
        <v>381</v>
      </c>
      <c r="U1032" s="11" t="s">
        <v>381</v>
      </c>
      <c r="V1032" s="11" t="s">
        <v>381</v>
      </c>
      <c r="W1032" s="11" t="s">
        <v>381</v>
      </c>
      <c r="X1032" s="11" t="s">
        <v>381</v>
      </c>
      <c r="Y1032" s="11" t="s">
        <v>381</v>
      </c>
      <c r="Z1032" s="11">
        <v>4.8160000000000001E-2</v>
      </c>
      <c r="AA1032" s="11">
        <v>0.12509999999999999</v>
      </c>
      <c r="AB1032" s="11">
        <v>8.2439999999999999E-2</v>
      </c>
      <c r="AC1032" s="11">
        <v>0.25569999999999998</v>
      </c>
      <c r="AD1032" s="71"/>
      <c r="AE1032" s="71"/>
      <c r="AF1032" s="71">
        <f t="shared" si="50"/>
        <v>0</v>
      </c>
      <c r="AG1032" s="277" t="s">
        <v>907</v>
      </c>
      <c r="AH1032" s="277" t="s">
        <v>566</v>
      </c>
      <c r="AI1032" s="276" t="s">
        <v>567</v>
      </c>
      <c r="AJ1032" s="276" t="s">
        <v>568</v>
      </c>
      <c r="AK1032" s="276" t="s">
        <v>275</v>
      </c>
      <c r="AL1032" s="277" t="s">
        <v>73</v>
      </c>
      <c r="AM1032" s="276" t="s">
        <v>569</v>
      </c>
      <c r="AN1032" s="276" t="s">
        <v>570</v>
      </c>
      <c r="AO1032" s="277" t="s">
        <v>72</v>
      </c>
    </row>
    <row r="1033" spans="1:41" ht="15" thickBot="1" x14ac:dyDescent="0.4">
      <c r="A1033" s="8">
        <v>2025</v>
      </c>
      <c r="B1033" s="9" t="s">
        <v>72</v>
      </c>
      <c r="C1033" s="9" t="s">
        <v>73</v>
      </c>
      <c r="D1033" s="9" t="s">
        <v>275</v>
      </c>
      <c r="E1033" s="9" t="s">
        <v>31</v>
      </c>
      <c r="F1033" s="8">
        <v>2030</v>
      </c>
      <c r="G1033" s="11" t="s">
        <v>381</v>
      </c>
      <c r="H1033" s="11" t="s">
        <v>381</v>
      </c>
      <c r="I1033" s="11" t="s">
        <v>381</v>
      </c>
      <c r="J1033" s="11" t="s">
        <v>381</v>
      </c>
      <c r="K1033" s="11" t="s">
        <v>381</v>
      </c>
      <c r="L1033" s="11" t="s">
        <v>381</v>
      </c>
      <c r="M1033" s="11" t="s">
        <v>381</v>
      </c>
      <c r="N1033" s="11" t="s">
        <v>381</v>
      </c>
      <c r="O1033" s="11" t="s">
        <v>381</v>
      </c>
      <c r="P1033" s="11" t="s">
        <v>381</v>
      </c>
      <c r="Q1033" s="11" t="s">
        <v>381</v>
      </c>
      <c r="R1033" s="11" t="s">
        <v>381</v>
      </c>
      <c r="S1033" s="11" t="s">
        <v>381</v>
      </c>
      <c r="T1033" s="11" t="s">
        <v>381</v>
      </c>
      <c r="U1033" s="11" t="s">
        <v>381</v>
      </c>
      <c r="V1033" s="11" t="s">
        <v>381</v>
      </c>
      <c r="W1033" s="11" t="s">
        <v>381</v>
      </c>
      <c r="X1033" s="11" t="s">
        <v>381</v>
      </c>
      <c r="Y1033" s="11" t="s">
        <v>381</v>
      </c>
      <c r="Z1033" s="11">
        <v>4.7359999999999999E-2</v>
      </c>
      <c r="AA1033" s="11">
        <v>0.10877000000000001</v>
      </c>
      <c r="AB1033" s="11">
        <v>6.9349999999999995E-2</v>
      </c>
      <c r="AC1033" s="11">
        <v>0.22548000000000001</v>
      </c>
      <c r="AD1033" s="71"/>
      <c r="AE1033" s="71"/>
      <c r="AF1033" s="71">
        <f t="shared" si="50"/>
        <v>0</v>
      </c>
      <c r="AG1033" s="277" t="s">
        <v>907</v>
      </c>
      <c r="AH1033" s="277" t="s">
        <v>566</v>
      </c>
      <c r="AI1033" s="276" t="s">
        <v>567</v>
      </c>
      <c r="AJ1033" s="276" t="s">
        <v>568</v>
      </c>
      <c r="AK1033" s="276" t="s">
        <v>275</v>
      </c>
      <c r="AL1033" s="277" t="s">
        <v>73</v>
      </c>
      <c r="AM1033" s="276" t="s">
        <v>569</v>
      </c>
      <c r="AN1033" s="276" t="s">
        <v>570</v>
      </c>
      <c r="AO1033" s="277" t="s">
        <v>72</v>
      </c>
    </row>
    <row r="1034" spans="1:41" ht="15" thickBot="1" x14ac:dyDescent="0.4">
      <c r="A1034" s="8">
        <v>2025</v>
      </c>
      <c r="B1034" s="9" t="s">
        <v>72</v>
      </c>
      <c r="C1034" s="9" t="s">
        <v>73</v>
      </c>
      <c r="D1034" s="9" t="s">
        <v>275</v>
      </c>
      <c r="E1034" s="9" t="s">
        <v>31</v>
      </c>
      <c r="F1034" s="8">
        <v>2031</v>
      </c>
      <c r="G1034" s="11" t="s">
        <v>381</v>
      </c>
      <c r="H1034" s="11" t="s">
        <v>381</v>
      </c>
      <c r="I1034" s="11" t="s">
        <v>381</v>
      </c>
      <c r="J1034" s="11" t="s">
        <v>381</v>
      </c>
      <c r="K1034" s="11" t="s">
        <v>381</v>
      </c>
      <c r="L1034" s="11" t="s">
        <v>381</v>
      </c>
      <c r="M1034" s="11" t="s">
        <v>381</v>
      </c>
      <c r="N1034" s="11" t="s">
        <v>381</v>
      </c>
      <c r="O1034" s="11" t="s">
        <v>381</v>
      </c>
      <c r="P1034" s="11" t="s">
        <v>381</v>
      </c>
      <c r="Q1034" s="11" t="s">
        <v>381</v>
      </c>
      <c r="R1034" s="11" t="s">
        <v>381</v>
      </c>
      <c r="S1034" s="11" t="s">
        <v>381</v>
      </c>
      <c r="T1034" s="11" t="s">
        <v>381</v>
      </c>
      <c r="U1034" s="11" t="s">
        <v>381</v>
      </c>
      <c r="V1034" s="11" t="s">
        <v>381</v>
      </c>
      <c r="W1034" s="11" t="s">
        <v>381</v>
      </c>
      <c r="X1034" s="11" t="s">
        <v>381</v>
      </c>
      <c r="Y1034" s="11" t="s">
        <v>381</v>
      </c>
      <c r="Z1034" s="11">
        <v>5.1670000000000001E-2</v>
      </c>
      <c r="AA1034" s="11">
        <v>0.11539000000000001</v>
      </c>
      <c r="AB1034" s="11">
        <v>7.714E-2</v>
      </c>
      <c r="AC1034" s="11">
        <v>0.24421000000000001</v>
      </c>
      <c r="AD1034" s="71"/>
      <c r="AE1034" s="71"/>
      <c r="AF1034" s="71">
        <f t="shared" si="50"/>
        <v>0</v>
      </c>
      <c r="AG1034" s="277" t="s">
        <v>907</v>
      </c>
      <c r="AH1034" s="277" t="s">
        <v>566</v>
      </c>
      <c r="AI1034" s="276" t="s">
        <v>567</v>
      </c>
      <c r="AJ1034" s="276" t="s">
        <v>568</v>
      </c>
      <c r="AK1034" s="276" t="s">
        <v>275</v>
      </c>
      <c r="AL1034" s="277" t="s">
        <v>73</v>
      </c>
      <c r="AM1034" s="276" t="s">
        <v>569</v>
      </c>
      <c r="AN1034" s="276" t="s">
        <v>570</v>
      </c>
      <c r="AO1034" s="277" t="s">
        <v>72</v>
      </c>
    </row>
    <row r="1035" spans="1:41" ht="15" thickBot="1" x14ac:dyDescent="0.4">
      <c r="A1035" s="8">
        <v>2025</v>
      </c>
      <c r="B1035" s="9" t="s">
        <v>72</v>
      </c>
      <c r="C1035" s="9" t="s">
        <v>73</v>
      </c>
      <c r="D1035" s="9" t="s">
        <v>275</v>
      </c>
      <c r="E1035" s="9" t="s">
        <v>31</v>
      </c>
      <c r="F1035" s="8">
        <v>2032</v>
      </c>
      <c r="G1035" s="11" t="s">
        <v>381</v>
      </c>
      <c r="H1035" s="11" t="s">
        <v>381</v>
      </c>
      <c r="I1035" s="11" t="s">
        <v>381</v>
      </c>
      <c r="J1035" s="11" t="s">
        <v>381</v>
      </c>
      <c r="K1035" s="11" t="s">
        <v>381</v>
      </c>
      <c r="L1035" s="11" t="s">
        <v>381</v>
      </c>
      <c r="M1035" s="11" t="s">
        <v>381</v>
      </c>
      <c r="N1035" s="11" t="s">
        <v>381</v>
      </c>
      <c r="O1035" s="11" t="s">
        <v>381</v>
      </c>
      <c r="P1035" s="11" t="s">
        <v>381</v>
      </c>
      <c r="Q1035" s="11" t="s">
        <v>381</v>
      </c>
      <c r="R1035" s="11" t="s">
        <v>381</v>
      </c>
      <c r="S1035" s="11" t="s">
        <v>381</v>
      </c>
      <c r="T1035" s="11" t="s">
        <v>381</v>
      </c>
      <c r="U1035" s="11" t="s">
        <v>381</v>
      </c>
      <c r="V1035" s="11" t="s">
        <v>381</v>
      </c>
      <c r="W1035" s="11" t="s">
        <v>381</v>
      </c>
      <c r="X1035" s="11" t="s">
        <v>381</v>
      </c>
      <c r="Y1035" s="11" t="s">
        <v>381</v>
      </c>
      <c r="Z1035" s="11">
        <v>5.6320000000000002E-2</v>
      </c>
      <c r="AA1035" s="11">
        <v>0.11345</v>
      </c>
      <c r="AB1035" s="11">
        <v>8.1799999999999998E-2</v>
      </c>
      <c r="AC1035" s="11">
        <v>0.25158000000000003</v>
      </c>
      <c r="AD1035" s="71"/>
      <c r="AE1035" s="71"/>
      <c r="AF1035" s="71">
        <f t="shared" si="50"/>
        <v>0</v>
      </c>
      <c r="AG1035" s="277" t="s">
        <v>907</v>
      </c>
      <c r="AH1035" s="277" t="s">
        <v>566</v>
      </c>
      <c r="AI1035" s="276" t="s">
        <v>567</v>
      </c>
      <c r="AJ1035" s="276" t="s">
        <v>568</v>
      </c>
      <c r="AK1035" s="276" t="s">
        <v>275</v>
      </c>
      <c r="AL1035" s="277" t="s">
        <v>73</v>
      </c>
      <c r="AM1035" s="276" t="s">
        <v>569</v>
      </c>
      <c r="AN1035" s="276" t="s">
        <v>570</v>
      </c>
      <c r="AO1035" s="277" t="s">
        <v>72</v>
      </c>
    </row>
    <row r="1036" spans="1:41" ht="15" thickBot="1" x14ac:dyDescent="0.4">
      <c r="A1036" s="8">
        <v>2025</v>
      </c>
      <c r="B1036" s="9" t="s">
        <v>72</v>
      </c>
      <c r="C1036" s="9" t="s">
        <v>73</v>
      </c>
      <c r="D1036" s="9" t="s">
        <v>275</v>
      </c>
      <c r="E1036" s="9" t="s">
        <v>31</v>
      </c>
      <c r="F1036" s="8">
        <v>2033</v>
      </c>
      <c r="G1036" s="11" t="s">
        <v>381</v>
      </c>
      <c r="H1036" s="11" t="s">
        <v>381</v>
      </c>
      <c r="I1036" s="11" t="s">
        <v>381</v>
      </c>
      <c r="J1036" s="11" t="s">
        <v>381</v>
      </c>
      <c r="K1036" s="11" t="s">
        <v>381</v>
      </c>
      <c r="L1036" s="11" t="s">
        <v>381</v>
      </c>
      <c r="M1036" s="11" t="s">
        <v>381</v>
      </c>
      <c r="N1036" s="11" t="s">
        <v>381</v>
      </c>
      <c r="O1036" s="11" t="s">
        <v>381</v>
      </c>
      <c r="P1036" s="11" t="s">
        <v>381</v>
      </c>
      <c r="Q1036" s="11" t="s">
        <v>381</v>
      </c>
      <c r="R1036" s="11" t="s">
        <v>381</v>
      </c>
      <c r="S1036" s="11" t="s">
        <v>381</v>
      </c>
      <c r="T1036" s="11" t="s">
        <v>381</v>
      </c>
      <c r="U1036" s="11" t="s">
        <v>381</v>
      </c>
      <c r="V1036" s="11" t="s">
        <v>381</v>
      </c>
      <c r="W1036" s="11" t="s">
        <v>381</v>
      </c>
      <c r="X1036" s="11" t="s">
        <v>381</v>
      </c>
      <c r="Y1036" s="11" t="s">
        <v>381</v>
      </c>
      <c r="Z1036" s="11">
        <v>6.1289999999999997E-2</v>
      </c>
      <c r="AA1036" s="11">
        <v>0.12745000000000001</v>
      </c>
      <c r="AB1036" s="11">
        <v>7.7119999999999994E-2</v>
      </c>
      <c r="AC1036" s="11">
        <v>0.26585999999999999</v>
      </c>
      <c r="AD1036" s="71"/>
      <c r="AE1036" s="71"/>
      <c r="AF1036" s="71">
        <f t="shared" si="50"/>
        <v>0</v>
      </c>
      <c r="AG1036" s="277" t="s">
        <v>907</v>
      </c>
      <c r="AH1036" s="277" t="s">
        <v>566</v>
      </c>
      <c r="AI1036" s="276" t="s">
        <v>567</v>
      </c>
      <c r="AJ1036" s="276" t="s">
        <v>568</v>
      </c>
      <c r="AK1036" s="276" t="s">
        <v>275</v>
      </c>
      <c r="AL1036" s="277" t="s">
        <v>73</v>
      </c>
      <c r="AM1036" s="276" t="s">
        <v>569</v>
      </c>
      <c r="AN1036" s="276" t="s">
        <v>570</v>
      </c>
      <c r="AO1036" s="277" t="s">
        <v>72</v>
      </c>
    </row>
    <row r="1037" spans="1:41" ht="15" thickBot="1" x14ac:dyDescent="0.4">
      <c r="A1037" s="8">
        <v>2025</v>
      </c>
      <c r="B1037" s="9" t="s">
        <v>72</v>
      </c>
      <c r="C1037" s="9" t="s">
        <v>73</v>
      </c>
      <c r="D1037" s="9" t="s">
        <v>275</v>
      </c>
      <c r="E1037" s="9" t="s">
        <v>31</v>
      </c>
      <c r="F1037" s="8">
        <v>2034</v>
      </c>
      <c r="G1037" s="11" t="s">
        <v>381</v>
      </c>
      <c r="H1037" s="11" t="s">
        <v>381</v>
      </c>
      <c r="I1037" s="11" t="s">
        <v>381</v>
      </c>
      <c r="J1037" s="11" t="s">
        <v>381</v>
      </c>
      <c r="K1037" s="11" t="s">
        <v>381</v>
      </c>
      <c r="L1037" s="11" t="s">
        <v>381</v>
      </c>
      <c r="M1037" s="11" t="s">
        <v>381</v>
      </c>
      <c r="N1037" s="11" t="s">
        <v>381</v>
      </c>
      <c r="O1037" s="11" t="s">
        <v>381</v>
      </c>
      <c r="P1037" s="11" t="s">
        <v>381</v>
      </c>
      <c r="Q1037" s="11" t="s">
        <v>381</v>
      </c>
      <c r="R1037" s="11" t="s">
        <v>381</v>
      </c>
      <c r="S1037" s="11" t="s">
        <v>381</v>
      </c>
      <c r="T1037" s="11" t="s">
        <v>381</v>
      </c>
      <c r="U1037" s="11" t="s">
        <v>381</v>
      </c>
      <c r="V1037" s="11" t="s">
        <v>381</v>
      </c>
      <c r="W1037" s="11" t="s">
        <v>381</v>
      </c>
      <c r="X1037" s="11" t="s">
        <v>381</v>
      </c>
      <c r="Y1037" s="11" t="s">
        <v>381</v>
      </c>
      <c r="Z1037" s="11">
        <v>6.0690000000000001E-2</v>
      </c>
      <c r="AA1037" s="11">
        <v>0.11561</v>
      </c>
      <c r="AB1037" s="11">
        <v>8.3640000000000006E-2</v>
      </c>
      <c r="AC1037" s="11">
        <v>0.25994</v>
      </c>
      <c r="AD1037" s="71"/>
      <c r="AE1037" s="71"/>
      <c r="AF1037" s="71">
        <f t="shared" ref="AF1037:AF1100" si="51">ROUND(AC1037-SUM(Z1037:AB1037),4)</f>
        <v>0</v>
      </c>
      <c r="AG1037" s="277" t="s">
        <v>907</v>
      </c>
      <c r="AH1037" s="277" t="s">
        <v>566</v>
      </c>
      <c r="AI1037" s="276" t="s">
        <v>567</v>
      </c>
      <c r="AJ1037" s="276" t="s">
        <v>568</v>
      </c>
      <c r="AK1037" s="276" t="s">
        <v>275</v>
      </c>
      <c r="AL1037" s="277" t="s">
        <v>73</v>
      </c>
      <c r="AM1037" s="276" t="s">
        <v>569</v>
      </c>
      <c r="AN1037" s="276" t="s">
        <v>570</v>
      </c>
      <c r="AO1037" s="277" t="s">
        <v>72</v>
      </c>
    </row>
    <row r="1038" spans="1:41" ht="15" thickBot="1" x14ac:dyDescent="0.4">
      <c r="A1038" s="8">
        <v>2025</v>
      </c>
      <c r="B1038" s="9" t="s">
        <v>72</v>
      </c>
      <c r="C1038" s="9" t="s">
        <v>73</v>
      </c>
      <c r="D1038" s="9" t="s">
        <v>275</v>
      </c>
      <c r="E1038" s="9" t="s">
        <v>31</v>
      </c>
      <c r="F1038" s="8">
        <v>2035</v>
      </c>
      <c r="G1038" s="11" t="s">
        <v>381</v>
      </c>
      <c r="H1038" s="11" t="s">
        <v>381</v>
      </c>
      <c r="I1038" s="11" t="s">
        <v>381</v>
      </c>
      <c r="J1038" s="11" t="s">
        <v>381</v>
      </c>
      <c r="K1038" s="11" t="s">
        <v>381</v>
      </c>
      <c r="L1038" s="11" t="s">
        <v>381</v>
      </c>
      <c r="M1038" s="11" t="s">
        <v>381</v>
      </c>
      <c r="N1038" s="11" t="s">
        <v>381</v>
      </c>
      <c r="O1038" s="11" t="s">
        <v>381</v>
      </c>
      <c r="P1038" s="11" t="s">
        <v>381</v>
      </c>
      <c r="Q1038" s="11" t="s">
        <v>381</v>
      </c>
      <c r="R1038" s="11" t="s">
        <v>381</v>
      </c>
      <c r="S1038" s="11" t="s">
        <v>381</v>
      </c>
      <c r="T1038" s="11" t="s">
        <v>381</v>
      </c>
      <c r="U1038" s="11" t="s">
        <v>381</v>
      </c>
      <c r="V1038" s="11" t="s">
        <v>381</v>
      </c>
      <c r="W1038" s="11" t="s">
        <v>381</v>
      </c>
      <c r="X1038" s="11" t="s">
        <v>381</v>
      </c>
      <c r="Y1038" s="11" t="s">
        <v>381</v>
      </c>
      <c r="Z1038" s="11">
        <v>6.2269999999999999E-2</v>
      </c>
      <c r="AA1038" s="11">
        <v>0.12529999999999999</v>
      </c>
      <c r="AB1038" s="11">
        <v>4.9799999999999997E-2</v>
      </c>
      <c r="AC1038" s="11">
        <v>0.23737</v>
      </c>
      <c r="AD1038" s="71"/>
      <c r="AE1038" s="71"/>
      <c r="AF1038" s="71">
        <f t="shared" si="51"/>
        <v>0</v>
      </c>
      <c r="AG1038" s="277" t="s">
        <v>907</v>
      </c>
      <c r="AH1038" s="277" t="s">
        <v>566</v>
      </c>
      <c r="AI1038" s="276" t="s">
        <v>567</v>
      </c>
      <c r="AJ1038" s="276" t="s">
        <v>568</v>
      </c>
      <c r="AK1038" s="276" t="s">
        <v>275</v>
      </c>
      <c r="AL1038" s="277" t="s">
        <v>73</v>
      </c>
      <c r="AM1038" s="276" t="s">
        <v>569</v>
      </c>
      <c r="AN1038" s="276" t="s">
        <v>570</v>
      </c>
      <c r="AO1038" s="277" t="s">
        <v>72</v>
      </c>
    </row>
    <row r="1039" spans="1:41" ht="15" thickBot="1" x14ac:dyDescent="0.4">
      <c r="A1039" s="8">
        <v>2025</v>
      </c>
      <c r="B1039" s="9" t="s">
        <v>72</v>
      </c>
      <c r="C1039" s="9" t="s">
        <v>73</v>
      </c>
      <c r="D1039" s="9" t="s">
        <v>275</v>
      </c>
      <c r="E1039" s="9" t="s">
        <v>32</v>
      </c>
      <c r="F1039" s="8">
        <v>2025</v>
      </c>
      <c r="G1039" s="28" t="s">
        <v>35</v>
      </c>
      <c r="H1039" s="11">
        <v>0.14115</v>
      </c>
      <c r="I1039" s="11">
        <v>0.58342000000000005</v>
      </c>
      <c r="J1039" s="11">
        <v>2.0073599999999998</v>
      </c>
      <c r="K1039" s="11">
        <v>2.0995300000000001</v>
      </c>
      <c r="L1039" s="11">
        <v>0.35988999999999999</v>
      </c>
      <c r="M1039" s="11" t="s">
        <v>35</v>
      </c>
      <c r="N1039" s="11">
        <v>0.69565999999999995</v>
      </c>
      <c r="O1039" s="11">
        <v>6.6100000000000004E-3</v>
      </c>
      <c r="P1039" s="11">
        <v>1.10548</v>
      </c>
      <c r="Q1039" s="11">
        <v>1.75278</v>
      </c>
      <c r="R1039" s="11" t="s">
        <v>35</v>
      </c>
      <c r="S1039" s="11">
        <v>9.4479999999999995E-2</v>
      </c>
      <c r="T1039" s="11">
        <v>8.8480500000000006</v>
      </c>
      <c r="U1039" s="11">
        <v>0.43119000000000002</v>
      </c>
      <c r="V1039" s="11">
        <v>0</v>
      </c>
      <c r="W1039" s="11">
        <v>0</v>
      </c>
      <c r="X1039" s="11">
        <v>0.43119000000000002</v>
      </c>
      <c r="Y1039" s="11">
        <v>9.2792399999999997</v>
      </c>
      <c r="Z1039" s="11">
        <v>9.4810000000000005E-2</v>
      </c>
      <c r="AA1039" s="11">
        <v>1.2009099999999999</v>
      </c>
      <c r="AB1039" s="11">
        <v>1.0489299999999999</v>
      </c>
      <c r="AC1039" s="11">
        <v>2.3446500000000001</v>
      </c>
      <c r="AD1039" s="71">
        <f t="shared" ref="AD1039:AD1095" si="52">ROUND(T1039-SUM(G1039:S1039),4)</f>
        <v>1.6999999999999999E-3</v>
      </c>
      <c r="AE1039" s="71">
        <f t="shared" ref="AE1039:AE1095" si="53">ROUND(X1039-SUM(U1039:W1039),4)</f>
        <v>0</v>
      </c>
      <c r="AF1039" s="71">
        <f t="shared" si="51"/>
        <v>0</v>
      </c>
      <c r="AG1039" s="277" t="s">
        <v>908</v>
      </c>
      <c r="AH1039" s="277" t="s">
        <v>566</v>
      </c>
      <c r="AI1039" s="276" t="s">
        <v>567</v>
      </c>
      <c r="AJ1039" s="276" t="s">
        <v>568</v>
      </c>
      <c r="AK1039" s="276" t="s">
        <v>275</v>
      </c>
      <c r="AL1039" s="277" t="s">
        <v>73</v>
      </c>
      <c r="AM1039" s="276" t="s">
        <v>569</v>
      </c>
      <c r="AN1039" s="276" t="s">
        <v>570</v>
      </c>
      <c r="AO1039" s="277" t="s">
        <v>72</v>
      </c>
    </row>
    <row r="1040" spans="1:41" ht="15" thickBot="1" x14ac:dyDescent="0.4">
      <c r="A1040" s="8">
        <v>2025</v>
      </c>
      <c r="B1040" s="9" t="s">
        <v>72</v>
      </c>
      <c r="C1040" s="9" t="s">
        <v>73</v>
      </c>
      <c r="D1040" s="9" t="s">
        <v>275</v>
      </c>
      <c r="E1040" s="9" t="s">
        <v>32</v>
      </c>
      <c r="F1040" s="8">
        <v>2026</v>
      </c>
      <c r="G1040" s="28" t="s">
        <v>35</v>
      </c>
      <c r="H1040" s="11">
        <v>0.17033999999999999</v>
      </c>
      <c r="I1040" s="11">
        <v>0.75614999999999999</v>
      </c>
      <c r="J1040" s="11">
        <v>1.8641300000000001</v>
      </c>
      <c r="K1040" s="11">
        <v>2.0819299999999998</v>
      </c>
      <c r="L1040" s="11">
        <v>0.42742000000000002</v>
      </c>
      <c r="M1040" s="11" t="s">
        <v>35</v>
      </c>
      <c r="N1040" s="11">
        <v>1.44567</v>
      </c>
      <c r="O1040" s="11">
        <v>5.9500000000000004E-3</v>
      </c>
      <c r="P1040" s="11">
        <v>1.68614</v>
      </c>
      <c r="Q1040" s="11">
        <v>0.39340999999999998</v>
      </c>
      <c r="R1040" s="11" t="s">
        <v>35</v>
      </c>
      <c r="S1040" s="11">
        <v>0.12559000000000001</v>
      </c>
      <c r="T1040" s="11">
        <v>8.9582200000000007</v>
      </c>
      <c r="U1040" s="11">
        <v>0.20973</v>
      </c>
      <c r="V1040" s="11">
        <v>0</v>
      </c>
      <c r="W1040" s="11">
        <v>0</v>
      </c>
      <c r="X1040" s="11">
        <v>0.20973</v>
      </c>
      <c r="Y1040" s="11">
        <v>9.1679499999999994</v>
      </c>
      <c r="Z1040" s="11">
        <v>0.21571000000000001</v>
      </c>
      <c r="AA1040" s="11">
        <v>1.8071699999999999</v>
      </c>
      <c r="AB1040" s="11">
        <v>0.98968</v>
      </c>
      <c r="AC1040" s="11">
        <v>3.0125500000000001</v>
      </c>
      <c r="AD1040" s="71">
        <f t="shared" si="52"/>
        <v>1.5E-3</v>
      </c>
      <c r="AE1040" s="71">
        <f t="shared" si="53"/>
        <v>0</v>
      </c>
      <c r="AF1040" s="71">
        <f t="shared" si="51"/>
        <v>0</v>
      </c>
      <c r="AG1040" s="277" t="s">
        <v>908</v>
      </c>
      <c r="AH1040" s="277" t="s">
        <v>566</v>
      </c>
      <c r="AI1040" s="276" t="s">
        <v>567</v>
      </c>
      <c r="AJ1040" s="276" t="s">
        <v>568</v>
      </c>
      <c r="AK1040" s="276" t="s">
        <v>275</v>
      </c>
      <c r="AL1040" s="277" t="s">
        <v>73</v>
      </c>
      <c r="AM1040" s="276" t="s">
        <v>569</v>
      </c>
      <c r="AN1040" s="276" t="s">
        <v>570</v>
      </c>
      <c r="AO1040" s="277" t="s">
        <v>72</v>
      </c>
    </row>
    <row r="1041" spans="1:41" ht="15" thickBot="1" x14ac:dyDescent="0.4">
      <c r="A1041" s="8">
        <v>2025</v>
      </c>
      <c r="B1041" s="9" t="s">
        <v>72</v>
      </c>
      <c r="C1041" s="9" t="s">
        <v>73</v>
      </c>
      <c r="D1041" s="9" t="s">
        <v>275</v>
      </c>
      <c r="E1041" s="9" t="s">
        <v>32</v>
      </c>
      <c r="F1041" s="8">
        <v>2027</v>
      </c>
      <c r="G1041" s="28" t="s">
        <v>35</v>
      </c>
      <c r="H1041" s="11">
        <v>0.48199999999999998</v>
      </c>
      <c r="I1041" s="11">
        <v>0.60938999999999999</v>
      </c>
      <c r="J1041" s="11">
        <v>1.8402400000000001</v>
      </c>
      <c r="K1041" s="11">
        <v>1.2147600000000001</v>
      </c>
      <c r="L1041" s="11">
        <v>0.89317000000000002</v>
      </c>
      <c r="M1041" s="11" t="s">
        <v>35</v>
      </c>
      <c r="N1041" s="11">
        <v>0.94811999999999996</v>
      </c>
      <c r="O1041" s="11">
        <v>1.6570000000000001E-2</v>
      </c>
      <c r="P1041" s="11">
        <v>1.7846</v>
      </c>
      <c r="Q1041" s="11">
        <v>0.31491999999999998</v>
      </c>
      <c r="R1041" s="11" t="s">
        <v>35</v>
      </c>
      <c r="S1041" s="11">
        <v>0.111</v>
      </c>
      <c r="T1041" s="11">
        <v>8.2162900000000008</v>
      </c>
      <c r="U1041" s="11">
        <v>0.41517999999999999</v>
      </c>
      <c r="V1041" s="11">
        <v>0</v>
      </c>
      <c r="W1041" s="11">
        <v>0</v>
      </c>
      <c r="X1041" s="11">
        <v>0.41517999999999999</v>
      </c>
      <c r="Y1041" s="11">
        <v>8.6314700000000002</v>
      </c>
      <c r="Z1041" s="11">
        <v>0.44039</v>
      </c>
      <c r="AA1041" s="11">
        <v>1.6980900000000001</v>
      </c>
      <c r="AB1041" s="11">
        <v>0.78083000000000002</v>
      </c>
      <c r="AC1041" s="11">
        <v>2.9193099999999998</v>
      </c>
      <c r="AD1041" s="71">
        <f t="shared" si="52"/>
        <v>1.5E-3</v>
      </c>
      <c r="AE1041" s="71">
        <f t="shared" si="53"/>
        <v>0</v>
      </c>
      <c r="AF1041" s="71">
        <f t="shared" si="51"/>
        <v>0</v>
      </c>
      <c r="AG1041" s="277" t="s">
        <v>908</v>
      </c>
      <c r="AH1041" s="277" t="s">
        <v>566</v>
      </c>
      <c r="AI1041" s="276" t="s">
        <v>567</v>
      </c>
      <c r="AJ1041" s="276" t="s">
        <v>568</v>
      </c>
      <c r="AK1041" s="276" t="s">
        <v>275</v>
      </c>
      <c r="AL1041" s="277" t="s">
        <v>73</v>
      </c>
      <c r="AM1041" s="276" t="s">
        <v>569</v>
      </c>
      <c r="AN1041" s="276" t="s">
        <v>570</v>
      </c>
      <c r="AO1041" s="277" t="s">
        <v>72</v>
      </c>
    </row>
    <row r="1042" spans="1:41" ht="15" thickBot="1" x14ac:dyDescent="0.4">
      <c r="A1042" s="8">
        <v>2025</v>
      </c>
      <c r="B1042" s="9" t="s">
        <v>72</v>
      </c>
      <c r="C1042" s="9" t="s">
        <v>73</v>
      </c>
      <c r="D1042" s="9" t="s">
        <v>275</v>
      </c>
      <c r="E1042" s="9" t="s">
        <v>32</v>
      </c>
      <c r="F1042" s="8">
        <v>2028</v>
      </c>
      <c r="G1042" s="28" t="s">
        <v>35</v>
      </c>
      <c r="H1042" s="11">
        <v>0.49432999999999999</v>
      </c>
      <c r="I1042" s="11">
        <v>0.53247</v>
      </c>
      <c r="J1042" s="11">
        <v>1.36361</v>
      </c>
      <c r="K1042" s="11">
        <v>0.83082</v>
      </c>
      <c r="L1042" s="11">
        <v>1.0039400000000001</v>
      </c>
      <c r="M1042" s="11" t="s">
        <v>35</v>
      </c>
      <c r="N1042" s="11">
        <v>1.0098499999999999</v>
      </c>
      <c r="O1042" s="11">
        <v>2.282E-2</v>
      </c>
      <c r="P1042" s="11">
        <v>1.54501</v>
      </c>
      <c r="Q1042" s="11">
        <v>0.57372999999999996</v>
      </c>
      <c r="R1042" s="11" t="s">
        <v>35</v>
      </c>
      <c r="S1042" s="11">
        <v>0.15096000000000001</v>
      </c>
      <c r="T1042" s="11">
        <v>7.5301099999999996</v>
      </c>
      <c r="U1042" s="11">
        <v>0.27393000000000001</v>
      </c>
      <c r="V1042" s="11">
        <v>0</v>
      </c>
      <c r="W1042" s="11">
        <v>0</v>
      </c>
      <c r="X1042" s="11">
        <v>0.27393000000000001</v>
      </c>
      <c r="Y1042" s="11">
        <v>7.8040399999999996</v>
      </c>
      <c r="Z1042" s="11">
        <v>0.56342000000000003</v>
      </c>
      <c r="AA1042" s="11">
        <v>2.2119499999999999</v>
      </c>
      <c r="AB1042" s="11">
        <v>0.80830999999999997</v>
      </c>
      <c r="AC1042" s="11">
        <v>3.5836700000000001</v>
      </c>
      <c r="AD1042" s="71">
        <f t="shared" si="52"/>
        <v>2.5999999999999999E-3</v>
      </c>
      <c r="AE1042" s="71">
        <f t="shared" si="53"/>
        <v>0</v>
      </c>
      <c r="AF1042" s="71">
        <f t="shared" si="51"/>
        <v>0</v>
      </c>
      <c r="AG1042" s="277" t="s">
        <v>908</v>
      </c>
      <c r="AH1042" s="277" t="s">
        <v>566</v>
      </c>
      <c r="AI1042" s="276" t="s">
        <v>567</v>
      </c>
      <c r="AJ1042" s="276" t="s">
        <v>568</v>
      </c>
      <c r="AK1042" s="276" t="s">
        <v>275</v>
      </c>
      <c r="AL1042" s="277" t="s">
        <v>73</v>
      </c>
      <c r="AM1042" s="276" t="s">
        <v>569</v>
      </c>
      <c r="AN1042" s="276" t="s">
        <v>570</v>
      </c>
      <c r="AO1042" s="277" t="s">
        <v>72</v>
      </c>
    </row>
    <row r="1043" spans="1:41" ht="15" thickBot="1" x14ac:dyDescent="0.4">
      <c r="A1043" s="8">
        <v>2025</v>
      </c>
      <c r="B1043" s="9" t="s">
        <v>72</v>
      </c>
      <c r="C1043" s="9" t="s">
        <v>73</v>
      </c>
      <c r="D1043" s="9" t="s">
        <v>275</v>
      </c>
      <c r="E1043" s="9" t="s">
        <v>32</v>
      </c>
      <c r="F1043" s="8">
        <v>2029</v>
      </c>
      <c r="G1043" s="28" t="s">
        <v>35</v>
      </c>
      <c r="H1043" s="11">
        <v>0.48405999999999999</v>
      </c>
      <c r="I1043" s="11">
        <v>0.63039999999999996</v>
      </c>
      <c r="J1043" s="11">
        <v>1.2990699999999999</v>
      </c>
      <c r="K1043" s="11">
        <v>0.81518999999999997</v>
      </c>
      <c r="L1043" s="11">
        <v>0.73914000000000002</v>
      </c>
      <c r="M1043" s="11" t="s">
        <v>35</v>
      </c>
      <c r="N1043" s="11">
        <v>1.60287</v>
      </c>
      <c r="O1043" s="11">
        <v>5.7169999999999999E-2</v>
      </c>
      <c r="P1043" s="11">
        <v>1.8150500000000001</v>
      </c>
      <c r="Q1043" s="11">
        <v>0.77010999999999996</v>
      </c>
      <c r="R1043" s="11" t="s">
        <v>35</v>
      </c>
      <c r="S1043" s="11">
        <v>0.27789999999999998</v>
      </c>
      <c r="T1043" s="11">
        <v>8.4940300000000004</v>
      </c>
      <c r="U1043" s="11">
        <v>0.18468999999999999</v>
      </c>
      <c r="V1043" s="11">
        <v>0</v>
      </c>
      <c r="W1043" s="11">
        <v>0</v>
      </c>
      <c r="X1043" s="11">
        <v>0.18468999999999999</v>
      </c>
      <c r="Y1043" s="11">
        <v>8.6787200000000002</v>
      </c>
      <c r="Z1043" s="11">
        <v>0.49264000000000002</v>
      </c>
      <c r="AA1043" s="11">
        <v>2.3851900000000001</v>
      </c>
      <c r="AB1043" s="11">
        <v>1.06192</v>
      </c>
      <c r="AC1043" s="11">
        <v>3.9397500000000001</v>
      </c>
      <c r="AD1043" s="71">
        <f t="shared" si="52"/>
        <v>3.0999999999999999E-3</v>
      </c>
      <c r="AE1043" s="71">
        <f t="shared" si="53"/>
        <v>0</v>
      </c>
      <c r="AF1043" s="71">
        <f t="shared" si="51"/>
        <v>0</v>
      </c>
      <c r="AG1043" s="277" t="s">
        <v>908</v>
      </c>
      <c r="AH1043" s="277" t="s">
        <v>566</v>
      </c>
      <c r="AI1043" s="276" t="s">
        <v>567</v>
      </c>
      <c r="AJ1043" s="276" t="s">
        <v>568</v>
      </c>
      <c r="AK1043" s="276" t="s">
        <v>275</v>
      </c>
      <c r="AL1043" s="277" t="s">
        <v>73</v>
      </c>
      <c r="AM1043" s="276" t="s">
        <v>569</v>
      </c>
      <c r="AN1043" s="276" t="s">
        <v>570</v>
      </c>
      <c r="AO1043" s="277" t="s">
        <v>72</v>
      </c>
    </row>
    <row r="1044" spans="1:41" ht="15" thickBot="1" x14ac:dyDescent="0.4">
      <c r="A1044" s="8">
        <v>2025</v>
      </c>
      <c r="B1044" s="9" t="s">
        <v>72</v>
      </c>
      <c r="C1044" s="9" t="s">
        <v>73</v>
      </c>
      <c r="D1044" s="9" t="s">
        <v>275</v>
      </c>
      <c r="E1044" s="9" t="s">
        <v>32</v>
      </c>
      <c r="F1044" s="8">
        <v>2030</v>
      </c>
      <c r="G1044" s="28" t="s">
        <v>35</v>
      </c>
      <c r="H1044" s="11">
        <v>0.50148999999999999</v>
      </c>
      <c r="I1044" s="11">
        <v>0.91464999999999996</v>
      </c>
      <c r="J1044" s="11">
        <v>0.98790999999999995</v>
      </c>
      <c r="K1044" s="11">
        <v>0.79157</v>
      </c>
      <c r="L1044" s="11">
        <v>0.95165999999999995</v>
      </c>
      <c r="M1044" s="11" t="s">
        <v>35</v>
      </c>
      <c r="N1044" s="11">
        <v>1.9950300000000001</v>
      </c>
      <c r="O1044" s="11">
        <v>0.24929000000000001</v>
      </c>
      <c r="P1044" s="11">
        <v>2.2172900000000002</v>
      </c>
      <c r="Q1044" s="11">
        <v>1.28016</v>
      </c>
      <c r="R1044" s="11" t="s">
        <v>35</v>
      </c>
      <c r="S1044" s="11">
        <v>0.31287999999999999</v>
      </c>
      <c r="T1044" s="11">
        <v>10.20377</v>
      </c>
      <c r="U1044" s="11">
        <v>0.63517999999999997</v>
      </c>
      <c r="V1044" s="11">
        <v>0</v>
      </c>
      <c r="W1044" s="11">
        <v>0</v>
      </c>
      <c r="X1044" s="11">
        <v>0.63517999999999997</v>
      </c>
      <c r="Y1044" s="11">
        <v>10.83896</v>
      </c>
      <c r="Z1044" s="11">
        <v>0.57906999999999997</v>
      </c>
      <c r="AA1044" s="11">
        <v>2.3823799999999999</v>
      </c>
      <c r="AB1044" s="11">
        <v>1.7946200000000001</v>
      </c>
      <c r="AC1044" s="11">
        <v>4.7560799999999999</v>
      </c>
      <c r="AD1044" s="71">
        <f t="shared" si="52"/>
        <v>1.8E-3</v>
      </c>
      <c r="AE1044" s="71">
        <f t="shared" si="53"/>
        <v>0</v>
      </c>
      <c r="AF1044" s="71">
        <f t="shared" si="51"/>
        <v>0</v>
      </c>
      <c r="AG1044" s="277" t="s">
        <v>908</v>
      </c>
      <c r="AH1044" s="277" t="s">
        <v>566</v>
      </c>
      <c r="AI1044" s="276" t="s">
        <v>567</v>
      </c>
      <c r="AJ1044" s="276" t="s">
        <v>568</v>
      </c>
      <c r="AK1044" s="276" t="s">
        <v>275</v>
      </c>
      <c r="AL1044" s="277" t="s">
        <v>73</v>
      </c>
      <c r="AM1044" s="276" t="s">
        <v>569</v>
      </c>
      <c r="AN1044" s="276" t="s">
        <v>570</v>
      </c>
      <c r="AO1044" s="277" t="s">
        <v>72</v>
      </c>
    </row>
    <row r="1045" spans="1:41" ht="15" thickBot="1" x14ac:dyDescent="0.4">
      <c r="A1045" s="8">
        <v>2025</v>
      </c>
      <c r="B1045" s="9" t="s">
        <v>72</v>
      </c>
      <c r="C1045" s="9" t="s">
        <v>73</v>
      </c>
      <c r="D1045" s="9" t="s">
        <v>275</v>
      </c>
      <c r="E1045" s="9" t="s">
        <v>32</v>
      </c>
      <c r="F1045" s="8">
        <v>2031</v>
      </c>
      <c r="G1045" s="28" t="s">
        <v>35</v>
      </c>
      <c r="H1045" s="11">
        <v>0.72848999999999997</v>
      </c>
      <c r="I1045" s="11">
        <v>0.85367000000000004</v>
      </c>
      <c r="J1045" s="11">
        <v>1.16845</v>
      </c>
      <c r="K1045" s="11">
        <v>0.76734000000000002</v>
      </c>
      <c r="L1045" s="11">
        <v>1.3859900000000001</v>
      </c>
      <c r="M1045" s="11" t="s">
        <v>35</v>
      </c>
      <c r="N1045" s="11">
        <v>2.0304899999999999</v>
      </c>
      <c r="O1045" s="11">
        <v>0.20488999999999999</v>
      </c>
      <c r="P1045" s="11">
        <v>2.1423399999999999</v>
      </c>
      <c r="Q1045" s="11">
        <v>1.1653100000000001</v>
      </c>
      <c r="R1045" s="11" t="s">
        <v>35</v>
      </c>
      <c r="S1045" s="11">
        <v>0.25790999999999997</v>
      </c>
      <c r="T1045" s="11">
        <v>10.715780000000001</v>
      </c>
      <c r="U1045" s="11">
        <v>0.70782</v>
      </c>
      <c r="V1045" s="11">
        <v>0</v>
      </c>
      <c r="W1045" s="11">
        <v>0</v>
      </c>
      <c r="X1045" s="11">
        <v>0.70782</v>
      </c>
      <c r="Y1045" s="11">
        <v>11.4236</v>
      </c>
      <c r="Z1045" s="11">
        <v>0.58152999999999999</v>
      </c>
      <c r="AA1045" s="11">
        <v>1.9731799999999999</v>
      </c>
      <c r="AB1045" s="11">
        <v>2.0314199999999998</v>
      </c>
      <c r="AC1045" s="11">
        <v>4.5861400000000003</v>
      </c>
      <c r="AD1045" s="71">
        <f t="shared" si="52"/>
        <v>1.09E-2</v>
      </c>
      <c r="AE1045" s="71">
        <f t="shared" si="53"/>
        <v>0</v>
      </c>
      <c r="AF1045" s="71">
        <f t="shared" si="51"/>
        <v>0</v>
      </c>
      <c r="AG1045" s="277" t="s">
        <v>908</v>
      </c>
      <c r="AH1045" s="277" t="s">
        <v>566</v>
      </c>
      <c r="AI1045" s="276" t="s">
        <v>567</v>
      </c>
      <c r="AJ1045" s="276" t="s">
        <v>568</v>
      </c>
      <c r="AK1045" s="276" t="s">
        <v>275</v>
      </c>
      <c r="AL1045" s="277" t="s">
        <v>73</v>
      </c>
      <c r="AM1045" s="276" t="s">
        <v>569</v>
      </c>
      <c r="AN1045" s="276" t="s">
        <v>570</v>
      </c>
      <c r="AO1045" s="277" t="s">
        <v>72</v>
      </c>
    </row>
    <row r="1046" spans="1:41" ht="15" thickBot="1" x14ac:dyDescent="0.4">
      <c r="A1046" s="8">
        <v>2025</v>
      </c>
      <c r="B1046" s="9" t="s">
        <v>72</v>
      </c>
      <c r="C1046" s="9" t="s">
        <v>73</v>
      </c>
      <c r="D1046" s="9" t="s">
        <v>275</v>
      </c>
      <c r="E1046" s="9" t="s">
        <v>32</v>
      </c>
      <c r="F1046" s="8">
        <v>2032</v>
      </c>
      <c r="G1046" s="28" t="s">
        <v>35</v>
      </c>
      <c r="H1046" s="11">
        <v>0.67201</v>
      </c>
      <c r="I1046" s="11">
        <v>1.0710299999999999</v>
      </c>
      <c r="J1046" s="11">
        <v>0.94376000000000004</v>
      </c>
      <c r="K1046" s="11">
        <v>0.68679999999999997</v>
      </c>
      <c r="L1046" s="11">
        <v>1.4150499999999999</v>
      </c>
      <c r="M1046" s="11" t="s">
        <v>35</v>
      </c>
      <c r="N1046" s="11">
        <v>2.1747999999999998</v>
      </c>
      <c r="O1046" s="11">
        <v>0.50885999999999998</v>
      </c>
      <c r="P1046" s="11">
        <v>2.0344199999999999</v>
      </c>
      <c r="Q1046" s="11">
        <v>1.29501</v>
      </c>
      <c r="R1046" s="11" t="s">
        <v>35</v>
      </c>
      <c r="S1046" s="11">
        <v>0.49391000000000002</v>
      </c>
      <c r="T1046" s="11">
        <v>11.31287</v>
      </c>
      <c r="U1046" s="11">
        <v>0.72953999999999997</v>
      </c>
      <c r="V1046" s="11">
        <v>0</v>
      </c>
      <c r="W1046" s="11">
        <v>0</v>
      </c>
      <c r="X1046" s="11">
        <v>0.72953999999999997</v>
      </c>
      <c r="Y1046" s="11">
        <v>12.042400000000001</v>
      </c>
      <c r="Z1046" s="11">
        <v>0.44167000000000001</v>
      </c>
      <c r="AA1046" s="11">
        <v>2.2559900000000002</v>
      </c>
      <c r="AB1046" s="11">
        <v>1.5780000000000001</v>
      </c>
      <c r="AC1046" s="11">
        <v>4.2756499999999997</v>
      </c>
      <c r="AD1046" s="71">
        <f t="shared" si="52"/>
        <v>1.72E-2</v>
      </c>
      <c r="AE1046" s="71">
        <f t="shared" si="53"/>
        <v>0</v>
      </c>
      <c r="AF1046" s="71">
        <f t="shared" si="51"/>
        <v>0</v>
      </c>
      <c r="AG1046" s="277" t="s">
        <v>908</v>
      </c>
      <c r="AH1046" s="277" t="s">
        <v>566</v>
      </c>
      <c r="AI1046" s="276" t="s">
        <v>567</v>
      </c>
      <c r="AJ1046" s="276" t="s">
        <v>568</v>
      </c>
      <c r="AK1046" s="276" t="s">
        <v>275</v>
      </c>
      <c r="AL1046" s="277" t="s">
        <v>73</v>
      </c>
      <c r="AM1046" s="276" t="s">
        <v>569</v>
      </c>
      <c r="AN1046" s="276" t="s">
        <v>570</v>
      </c>
      <c r="AO1046" s="277" t="s">
        <v>72</v>
      </c>
    </row>
    <row r="1047" spans="1:41" ht="15" thickBot="1" x14ac:dyDescent="0.4">
      <c r="A1047" s="8">
        <v>2025</v>
      </c>
      <c r="B1047" s="9" t="s">
        <v>72</v>
      </c>
      <c r="C1047" s="9" t="s">
        <v>73</v>
      </c>
      <c r="D1047" s="9" t="s">
        <v>275</v>
      </c>
      <c r="E1047" s="9" t="s">
        <v>32</v>
      </c>
      <c r="F1047" s="8">
        <v>2033</v>
      </c>
      <c r="G1047" s="28" t="s">
        <v>35</v>
      </c>
      <c r="H1047" s="11">
        <v>0.81916</v>
      </c>
      <c r="I1047" s="11">
        <v>1.5059199999999999</v>
      </c>
      <c r="J1047" s="11">
        <v>0.97377999999999998</v>
      </c>
      <c r="K1047" s="11">
        <v>1.4271</v>
      </c>
      <c r="L1047" s="11">
        <v>1.0823100000000001</v>
      </c>
      <c r="M1047" s="11" t="s">
        <v>35</v>
      </c>
      <c r="N1047" s="11">
        <v>2.6409600000000002</v>
      </c>
      <c r="O1047" s="11">
        <v>0.54293999999999998</v>
      </c>
      <c r="P1047" s="11">
        <v>1.7106300000000001</v>
      </c>
      <c r="Q1047" s="11">
        <v>1.5602100000000001</v>
      </c>
      <c r="R1047" s="11" t="s">
        <v>35</v>
      </c>
      <c r="S1047" s="11">
        <v>0.44062000000000001</v>
      </c>
      <c r="T1047" s="11">
        <v>12.727550000000001</v>
      </c>
      <c r="U1047" s="11">
        <v>0.49872</v>
      </c>
      <c r="V1047" s="11">
        <v>0</v>
      </c>
      <c r="W1047" s="11">
        <v>0</v>
      </c>
      <c r="X1047" s="11">
        <v>0.49872</v>
      </c>
      <c r="Y1047" s="11">
        <v>13.226279999999999</v>
      </c>
      <c r="Z1047" s="11">
        <v>0.39245999999999998</v>
      </c>
      <c r="AA1047" s="11">
        <v>2.0572300000000001</v>
      </c>
      <c r="AB1047" s="11">
        <v>1.33633</v>
      </c>
      <c r="AC1047" s="11">
        <v>3.7860200000000002</v>
      </c>
      <c r="AD1047" s="71">
        <f t="shared" si="52"/>
        <v>2.3900000000000001E-2</v>
      </c>
      <c r="AE1047" s="71">
        <f t="shared" si="53"/>
        <v>0</v>
      </c>
      <c r="AF1047" s="71">
        <f t="shared" si="51"/>
        <v>0</v>
      </c>
      <c r="AG1047" s="277" t="s">
        <v>908</v>
      </c>
      <c r="AH1047" s="277" t="s">
        <v>566</v>
      </c>
      <c r="AI1047" s="276" t="s">
        <v>567</v>
      </c>
      <c r="AJ1047" s="276" t="s">
        <v>568</v>
      </c>
      <c r="AK1047" s="276" t="s">
        <v>275</v>
      </c>
      <c r="AL1047" s="277" t="s">
        <v>73</v>
      </c>
      <c r="AM1047" s="276" t="s">
        <v>569</v>
      </c>
      <c r="AN1047" s="276" t="s">
        <v>570</v>
      </c>
      <c r="AO1047" s="277" t="s">
        <v>72</v>
      </c>
    </row>
    <row r="1048" spans="1:41" ht="15" thickBot="1" x14ac:dyDescent="0.4">
      <c r="A1048" s="8">
        <v>2025</v>
      </c>
      <c r="B1048" s="9" t="s">
        <v>72</v>
      </c>
      <c r="C1048" s="9" t="s">
        <v>73</v>
      </c>
      <c r="D1048" s="9" t="s">
        <v>275</v>
      </c>
      <c r="E1048" s="9" t="s">
        <v>32</v>
      </c>
      <c r="F1048" s="8">
        <v>2034</v>
      </c>
      <c r="G1048" s="28" t="s">
        <v>35</v>
      </c>
      <c r="H1048" s="11">
        <v>1.1103700000000001</v>
      </c>
      <c r="I1048" s="11">
        <v>1.4642900000000001</v>
      </c>
      <c r="J1048" s="11">
        <v>1.2073400000000001</v>
      </c>
      <c r="K1048" s="11">
        <v>0.94011999999999996</v>
      </c>
      <c r="L1048" s="11">
        <v>1.41011</v>
      </c>
      <c r="M1048" s="11" t="s">
        <v>35</v>
      </c>
      <c r="N1048" s="11">
        <v>2.5651700000000002</v>
      </c>
      <c r="O1048" s="11">
        <v>0.70135000000000003</v>
      </c>
      <c r="P1048" s="11">
        <v>2.1914400000000001</v>
      </c>
      <c r="Q1048" s="11">
        <v>1.1552800000000001</v>
      </c>
      <c r="R1048" s="11" t="s">
        <v>35</v>
      </c>
      <c r="S1048" s="11">
        <v>0.66818999999999995</v>
      </c>
      <c r="T1048" s="11">
        <v>13.583600000000001</v>
      </c>
      <c r="U1048" s="11">
        <v>0.65193000000000001</v>
      </c>
      <c r="V1048" s="11">
        <v>0</v>
      </c>
      <c r="W1048" s="11">
        <v>0</v>
      </c>
      <c r="X1048" s="11">
        <v>0.65193000000000001</v>
      </c>
      <c r="Y1048" s="11">
        <v>14.23554</v>
      </c>
      <c r="Z1048" s="11">
        <v>0.21199999999999999</v>
      </c>
      <c r="AA1048" s="11">
        <v>1.9730799999999999</v>
      </c>
      <c r="AB1048" s="11">
        <v>1.48458</v>
      </c>
      <c r="AC1048" s="11">
        <v>3.6696599999999999</v>
      </c>
      <c r="AD1048" s="71">
        <f t="shared" si="52"/>
        <v>0.1699</v>
      </c>
      <c r="AE1048" s="71">
        <f t="shared" si="53"/>
        <v>0</v>
      </c>
      <c r="AF1048" s="71">
        <f t="shared" si="51"/>
        <v>0</v>
      </c>
      <c r="AG1048" s="277" t="s">
        <v>908</v>
      </c>
      <c r="AH1048" s="277" t="s">
        <v>566</v>
      </c>
      <c r="AI1048" s="276" t="s">
        <v>567</v>
      </c>
      <c r="AJ1048" s="276" t="s">
        <v>568</v>
      </c>
      <c r="AK1048" s="276" t="s">
        <v>275</v>
      </c>
      <c r="AL1048" s="277" t="s">
        <v>73</v>
      </c>
      <c r="AM1048" s="276" t="s">
        <v>569</v>
      </c>
      <c r="AN1048" s="276" t="s">
        <v>570</v>
      </c>
      <c r="AO1048" s="277" t="s">
        <v>72</v>
      </c>
    </row>
    <row r="1049" spans="1:41" ht="15" thickBot="1" x14ac:dyDescent="0.4">
      <c r="A1049" s="8">
        <v>2025</v>
      </c>
      <c r="B1049" s="9" t="s">
        <v>72</v>
      </c>
      <c r="C1049" s="9" t="s">
        <v>73</v>
      </c>
      <c r="D1049" s="9" t="s">
        <v>275</v>
      </c>
      <c r="E1049" s="9" t="s">
        <v>32</v>
      </c>
      <c r="F1049" s="8">
        <v>2035</v>
      </c>
      <c r="G1049" s="28" t="s">
        <v>35</v>
      </c>
      <c r="H1049" s="11">
        <v>1.1276600000000001</v>
      </c>
      <c r="I1049" s="11">
        <v>1.4137900000000001</v>
      </c>
      <c r="J1049" s="11">
        <v>1.3672200000000001</v>
      </c>
      <c r="K1049" s="11">
        <v>1.02963</v>
      </c>
      <c r="L1049" s="11">
        <v>1.3163100000000001</v>
      </c>
      <c r="M1049" s="11" t="s">
        <v>35</v>
      </c>
      <c r="N1049" s="11">
        <v>2.34</v>
      </c>
      <c r="O1049" s="11">
        <v>0.7218</v>
      </c>
      <c r="P1049" s="11">
        <v>1.8750500000000001</v>
      </c>
      <c r="Q1049" s="11">
        <v>1.25589</v>
      </c>
      <c r="R1049" s="11" t="s">
        <v>35</v>
      </c>
      <c r="S1049" s="11">
        <v>0.67998000000000003</v>
      </c>
      <c r="T1049" s="11">
        <v>13.27247</v>
      </c>
      <c r="U1049" s="11">
        <v>0.63199000000000005</v>
      </c>
      <c r="V1049" s="11">
        <v>0</v>
      </c>
      <c r="W1049" s="11">
        <v>0</v>
      </c>
      <c r="X1049" s="11">
        <v>0.63199000000000005</v>
      </c>
      <c r="Y1049" s="11">
        <v>13.90446</v>
      </c>
      <c r="Z1049" s="11">
        <v>0.43709999999999999</v>
      </c>
      <c r="AA1049" s="11">
        <v>1.8701000000000001</v>
      </c>
      <c r="AB1049" s="11">
        <v>1.6760999999999999</v>
      </c>
      <c r="AC1049" s="11">
        <v>3.9832999999999998</v>
      </c>
      <c r="AD1049" s="71">
        <f t="shared" si="52"/>
        <v>0.14510000000000001</v>
      </c>
      <c r="AE1049" s="71">
        <f t="shared" si="53"/>
        <v>0</v>
      </c>
      <c r="AF1049" s="71">
        <f t="shared" si="51"/>
        <v>0</v>
      </c>
      <c r="AG1049" s="277" t="s">
        <v>908</v>
      </c>
      <c r="AH1049" s="277" t="s">
        <v>566</v>
      </c>
      <c r="AI1049" s="276" t="s">
        <v>567</v>
      </c>
      <c r="AJ1049" s="276" t="s">
        <v>568</v>
      </c>
      <c r="AK1049" s="276" t="s">
        <v>275</v>
      </c>
      <c r="AL1049" s="277" t="s">
        <v>73</v>
      </c>
      <c r="AM1049" s="276" t="s">
        <v>569</v>
      </c>
      <c r="AN1049" s="276" t="s">
        <v>570</v>
      </c>
      <c r="AO1049" s="277" t="s">
        <v>72</v>
      </c>
    </row>
    <row r="1050" spans="1:41" ht="23.5" thickBot="1" x14ac:dyDescent="0.4">
      <c r="A1050" s="8">
        <v>2025</v>
      </c>
      <c r="B1050" s="9" t="s">
        <v>74</v>
      </c>
      <c r="C1050" s="9" t="s">
        <v>75</v>
      </c>
      <c r="D1050" s="9" t="s">
        <v>276</v>
      </c>
      <c r="E1050" s="97" t="s">
        <v>29</v>
      </c>
      <c r="F1050" s="8">
        <v>2025</v>
      </c>
      <c r="G1050" s="10">
        <v>0</v>
      </c>
      <c r="H1050" s="10">
        <v>0</v>
      </c>
      <c r="I1050" s="10" t="s">
        <v>35</v>
      </c>
      <c r="J1050" s="10" t="s">
        <v>35</v>
      </c>
      <c r="K1050" s="10">
        <v>0</v>
      </c>
      <c r="L1050" s="10">
        <v>0</v>
      </c>
      <c r="M1050" s="10">
        <v>0</v>
      </c>
      <c r="N1050" s="10">
        <v>0</v>
      </c>
      <c r="O1050" s="10">
        <v>34</v>
      </c>
      <c r="P1050" s="10">
        <v>6</v>
      </c>
      <c r="Q1050" s="10">
        <v>68</v>
      </c>
      <c r="R1050" s="10">
        <v>0</v>
      </c>
      <c r="S1050" s="10">
        <v>0</v>
      </c>
      <c r="T1050" s="10">
        <v>112</v>
      </c>
      <c r="U1050" s="10">
        <v>0</v>
      </c>
      <c r="V1050" s="10">
        <v>0</v>
      </c>
      <c r="W1050" s="10">
        <v>0</v>
      </c>
      <c r="X1050" s="10">
        <v>0</v>
      </c>
      <c r="Y1050" s="10">
        <v>112</v>
      </c>
      <c r="Z1050" s="29" t="s">
        <v>35</v>
      </c>
      <c r="AA1050" s="10">
        <v>12</v>
      </c>
      <c r="AB1050" s="29" t="s">
        <v>35</v>
      </c>
      <c r="AC1050" s="10">
        <v>24</v>
      </c>
      <c r="AD1050" s="71">
        <f t="shared" si="52"/>
        <v>4</v>
      </c>
      <c r="AE1050" s="71">
        <f t="shared" si="53"/>
        <v>0</v>
      </c>
      <c r="AF1050" s="71">
        <f t="shared" si="51"/>
        <v>12</v>
      </c>
      <c r="AG1050" s="277" t="s">
        <v>905</v>
      </c>
      <c r="AH1050" s="277" t="s">
        <v>571</v>
      </c>
      <c r="AI1050" s="276" t="s">
        <v>572</v>
      </c>
      <c r="AJ1050" s="276" t="s">
        <v>573</v>
      </c>
      <c r="AK1050" s="276" t="s">
        <v>276</v>
      </c>
      <c r="AL1050" s="277" t="s">
        <v>75</v>
      </c>
      <c r="AM1050" s="276" t="s">
        <v>574</v>
      </c>
      <c r="AN1050" s="276" t="s">
        <v>463</v>
      </c>
      <c r="AO1050" s="277" t="s">
        <v>464</v>
      </c>
    </row>
    <row r="1051" spans="1:41" ht="15" thickBot="1" x14ac:dyDescent="0.4">
      <c r="A1051" s="8">
        <v>2025</v>
      </c>
      <c r="B1051" s="9" t="s">
        <v>74</v>
      </c>
      <c r="C1051" s="9" t="s">
        <v>75</v>
      </c>
      <c r="D1051" s="9" t="s">
        <v>276</v>
      </c>
      <c r="E1051" s="9" t="s">
        <v>30</v>
      </c>
      <c r="F1051" s="8">
        <v>2025</v>
      </c>
      <c r="G1051" s="11">
        <v>0</v>
      </c>
      <c r="H1051" s="11">
        <v>0</v>
      </c>
      <c r="I1051" s="11" t="s">
        <v>35</v>
      </c>
      <c r="J1051" s="11" t="s">
        <v>35</v>
      </c>
      <c r="K1051" s="11">
        <v>0</v>
      </c>
      <c r="L1051" s="11">
        <v>0</v>
      </c>
      <c r="M1051" s="11">
        <v>0</v>
      </c>
      <c r="N1051" s="11">
        <v>0</v>
      </c>
      <c r="O1051" s="11">
        <v>0.10903</v>
      </c>
      <c r="P1051" s="11">
        <v>2.078E-2</v>
      </c>
      <c r="Q1051" s="11">
        <v>0.22714999999999999</v>
      </c>
      <c r="R1051" s="11">
        <v>0</v>
      </c>
      <c r="S1051" s="11">
        <v>0</v>
      </c>
      <c r="T1051" s="11">
        <v>0.37185000000000001</v>
      </c>
      <c r="U1051" s="11">
        <v>0</v>
      </c>
      <c r="V1051" s="11">
        <v>0</v>
      </c>
      <c r="W1051" s="11">
        <v>0</v>
      </c>
      <c r="X1051" s="11">
        <v>0</v>
      </c>
      <c r="Y1051" s="11">
        <v>0.37185000000000001</v>
      </c>
      <c r="Z1051" s="28" t="s">
        <v>35</v>
      </c>
      <c r="AA1051" s="11">
        <v>1.2699999999999999E-2</v>
      </c>
      <c r="AB1051" s="28" t="s">
        <v>35</v>
      </c>
      <c r="AC1051" s="11">
        <v>2.1610000000000001E-2</v>
      </c>
      <c r="AD1051" s="71">
        <f t="shared" si="52"/>
        <v>1.49E-2</v>
      </c>
      <c r="AE1051" s="71">
        <f t="shared" si="53"/>
        <v>0</v>
      </c>
      <c r="AF1051" s="71">
        <f t="shared" si="51"/>
        <v>8.8999999999999999E-3</v>
      </c>
      <c r="AG1051" s="277" t="s">
        <v>906</v>
      </c>
      <c r="AH1051" s="277" t="s">
        <v>571</v>
      </c>
      <c r="AI1051" s="276" t="s">
        <v>572</v>
      </c>
      <c r="AJ1051" s="276" t="s">
        <v>573</v>
      </c>
      <c r="AK1051" s="276" t="s">
        <v>276</v>
      </c>
      <c r="AL1051" s="277" t="s">
        <v>75</v>
      </c>
      <c r="AM1051" s="276" t="s">
        <v>574</v>
      </c>
      <c r="AN1051" s="276" t="s">
        <v>463</v>
      </c>
      <c r="AO1051" s="277" t="s">
        <v>464</v>
      </c>
    </row>
    <row r="1052" spans="1:41" ht="15" thickBot="1" x14ac:dyDescent="0.4">
      <c r="A1052" s="8">
        <v>2025</v>
      </c>
      <c r="B1052" s="9" t="s">
        <v>74</v>
      </c>
      <c r="C1052" s="9" t="s">
        <v>75</v>
      </c>
      <c r="D1052" s="9" t="s">
        <v>276</v>
      </c>
      <c r="E1052" s="9" t="s">
        <v>30</v>
      </c>
      <c r="F1052" s="8">
        <v>2026</v>
      </c>
      <c r="G1052" s="11">
        <v>0</v>
      </c>
      <c r="H1052" s="11">
        <v>0</v>
      </c>
      <c r="I1052" s="11" t="s">
        <v>35</v>
      </c>
      <c r="J1052" s="11" t="s">
        <v>35</v>
      </c>
      <c r="K1052" s="11">
        <v>0</v>
      </c>
      <c r="L1052" s="11">
        <v>0</v>
      </c>
      <c r="M1052" s="11">
        <v>0</v>
      </c>
      <c r="N1052" s="11">
        <v>0</v>
      </c>
      <c r="O1052" s="11">
        <v>0.10553999999999999</v>
      </c>
      <c r="P1052" s="11">
        <v>2.0760000000000001E-2</v>
      </c>
      <c r="Q1052" s="11">
        <v>0.22867000000000001</v>
      </c>
      <c r="R1052" s="11">
        <v>0</v>
      </c>
      <c r="S1052" s="11">
        <v>0</v>
      </c>
      <c r="T1052" s="11">
        <v>0.37032999999999999</v>
      </c>
      <c r="U1052" s="11">
        <v>0</v>
      </c>
      <c r="V1052" s="11">
        <v>0</v>
      </c>
      <c r="W1052" s="11">
        <v>0</v>
      </c>
      <c r="X1052" s="11">
        <v>0</v>
      </c>
      <c r="Y1052" s="11">
        <v>0.37032999999999999</v>
      </c>
      <c r="Z1052" s="28" t="s">
        <v>35</v>
      </c>
      <c r="AA1052" s="11">
        <v>1.1390000000000001E-2</v>
      </c>
      <c r="AB1052" s="28" t="s">
        <v>35</v>
      </c>
      <c r="AC1052" s="11">
        <v>2.206E-2</v>
      </c>
      <c r="AD1052" s="71">
        <f t="shared" si="52"/>
        <v>1.54E-2</v>
      </c>
      <c r="AE1052" s="71">
        <f t="shared" si="53"/>
        <v>0</v>
      </c>
      <c r="AF1052" s="71">
        <f t="shared" si="51"/>
        <v>1.0699999999999999E-2</v>
      </c>
      <c r="AG1052" s="277" t="s">
        <v>906</v>
      </c>
      <c r="AH1052" s="277" t="s">
        <v>571</v>
      </c>
      <c r="AI1052" s="276" t="s">
        <v>572</v>
      </c>
      <c r="AJ1052" s="276" t="s">
        <v>573</v>
      </c>
      <c r="AK1052" s="276" t="s">
        <v>276</v>
      </c>
      <c r="AL1052" s="277" t="s">
        <v>75</v>
      </c>
      <c r="AM1052" s="276" t="s">
        <v>574</v>
      </c>
      <c r="AN1052" s="276" t="s">
        <v>463</v>
      </c>
      <c r="AO1052" s="277" t="s">
        <v>464</v>
      </c>
    </row>
    <row r="1053" spans="1:41" ht="15" thickBot="1" x14ac:dyDescent="0.4">
      <c r="A1053" s="8">
        <v>2025</v>
      </c>
      <c r="B1053" s="9" t="s">
        <v>74</v>
      </c>
      <c r="C1053" s="9" t="s">
        <v>75</v>
      </c>
      <c r="D1053" s="9" t="s">
        <v>276</v>
      </c>
      <c r="E1053" s="9" t="s">
        <v>30</v>
      </c>
      <c r="F1053" s="8">
        <v>2027</v>
      </c>
      <c r="G1053" s="11">
        <v>0</v>
      </c>
      <c r="H1053" s="11">
        <v>0</v>
      </c>
      <c r="I1053" s="11" t="s">
        <v>35</v>
      </c>
      <c r="J1053" s="11" t="s">
        <v>35</v>
      </c>
      <c r="K1053" s="11">
        <v>0</v>
      </c>
      <c r="L1053" s="11">
        <v>0</v>
      </c>
      <c r="M1053" s="11">
        <v>0</v>
      </c>
      <c r="N1053" s="11">
        <v>0</v>
      </c>
      <c r="O1053" s="11">
        <v>0.10582999999999999</v>
      </c>
      <c r="P1053" s="11">
        <v>2.077E-2</v>
      </c>
      <c r="Q1053" s="11">
        <v>0.22847999999999999</v>
      </c>
      <c r="R1053" s="11">
        <v>0</v>
      </c>
      <c r="S1053" s="11">
        <v>0</v>
      </c>
      <c r="T1053" s="11">
        <v>0.36941000000000002</v>
      </c>
      <c r="U1053" s="11">
        <v>0</v>
      </c>
      <c r="V1053" s="11">
        <v>0</v>
      </c>
      <c r="W1053" s="11">
        <v>0</v>
      </c>
      <c r="X1053" s="11">
        <v>0</v>
      </c>
      <c r="Y1053" s="11">
        <v>0.36941000000000002</v>
      </c>
      <c r="Z1053" s="28" t="s">
        <v>35</v>
      </c>
      <c r="AA1053" s="11">
        <v>1.06E-2</v>
      </c>
      <c r="AB1053" s="28" t="s">
        <v>35</v>
      </c>
      <c r="AC1053" s="11">
        <v>1.9890000000000001E-2</v>
      </c>
      <c r="AD1053" s="71">
        <f t="shared" si="52"/>
        <v>1.43E-2</v>
      </c>
      <c r="AE1053" s="71">
        <f t="shared" si="53"/>
        <v>0</v>
      </c>
      <c r="AF1053" s="71">
        <f t="shared" si="51"/>
        <v>9.2999999999999992E-3</v>
      </c>
      <c r="AG1053" s="277" t="s">
        <v>906</v>
      </c>
      <c r="AH1053" s="277" t="s">
        <v>571</v>
      </c>
      <c r="AI1053" s="276" t="s">
        <v>572</v>
      </c>
      <c r="AJ1053" s="276" t="s">
        <v>573</v>
      </c>
      <c r="AK1053" s="276" t="s">
        <v>276</v>
      </c>
      <c r="AL1053" s="277" t="s">
        <v>75</v>
      </c>
      <c r="AM1053" s="276" t="s">
        <v>574</v>
      </c>
      <c r="AN1053" s="276" t="s">
        <v>463</v>
      </c>
      <c r="AO1053" s="277" t="s">
        <v>464</v>
      </c>
    </row>
    <row r="1054" spans="1:41" ht="15" thickBot="1" x14ac:dyDescent="0.4">
      <c r="A1054" s="8">
        <v>2025</v>
      </c>
      <c r="B1054" s="9" t="s">
        <v>74</v>
      </c>
      <c r="C1054" s="9" t="s">
        <v>75</v>
      </c>
      <c r="D1054" s="9" t="s">
        <v>276</v>
      </c>
      <c r="E1054" s="9" t="s">
        <v>30</v>
      </c>
      <c r="F1054" s="8">
        <v>2028</v>
      </c>
      <c r="G1054" s="11">
        <v>0</v>
      </c>
      <c r="H1054" s="11">
        <v>0</v>
      </c>
      <c r="I1054" s="11" t="s">
        <v>35</v>
      </c>
      <c r="J1054" s="11" t="s">
        <v>35</v>
      </c>
      <c r="K1054" s="11">
        <v>0</v>
      </c>
      <c r="L1054" s="11">
        <v>0</v>
      </c>
      <c r="M1054" s="11">
        <v>0</v>
      </c>
      <c r="N1054" s="11">
        <v>0</v>
      </c>
      <c r="O1054" s="11">
        <v>0.10639</v>
      </c>
      <c r="P1054" s="11">
        <v>2.069E-2</v>
      </c>
      <c r="Q1054" s="11">
        <v>0.22675000000000001</v>
      </c>
      <c r="R1054" s="11">
        <v>0</v>
      </c>
      <c r="S1054" s="11">
        <v>0</v>
      </c>
      <c r="T1054" s="11">
        <v>0.36837999999999999</v>
      </c>
      <c r="U1054" s="11">
        <v>0</v>
      </c>
      <c r="V1054" s="11">
        <v>0</v>
      </c>
      <c r="W1054" s="11">
        <v>0</v>
      </c>
      <c r="X1054" s="11">
        <v>0</v>
      </c>
      <c r="Y1054" s="11">
        <v>0.36837999999999999</v>
      </c>
      <c r="Z1054" s="28" t="s">
        <v>35</v>
      </c>
      <c r="AA1054" s="11">
        <v>1.03E-2</v>
      </c>
      <c r="AB1054" s="28" t="s">
        <v>35</v>
      </c>
      <c r="AC1054" s="11">
        <v>1.9220000000000001E-2</v>
      </c>
      <c r="AD1054" s="71">
        <f t="shared" si="52"/>
        <v>1.46E-2</v>
      </c>
      <c r="AE1054" s="71">
        <f t="shared" si="53"/>
        <v>0</v>
      </c>
      <c r="AF1054" s="71">
        <f t="shared" si="51"/>
        <v>8.8999999999999999E-3</v>
      </c>
      <c r="AG1054" s="277" t="s">
        <v>906</v>
      </c>
      <c r="AH1054" s="277" t="s">
        <v>571</v>
      </c>
      <c r="AI1054" s="276" t="s">
        <v>572</v>
      </c>
      <c r="AJ1054" s="276" t="s">
        <v>573</v>
      </c>
      <c r="AK1054" s="276" t="s">
        <v>276</v>
      </c>
      <c r="AL1054" s="277" t="s">
        <v>75</v>
      </c>
      <c r="AM1054" s="276" t="s">
        <v>574</v>
      </c>
      <c r="AN1054" s="276" t="s">
        <v>463</v>
      </c>
      <c r="AO1054" s="277" t="s">
        <v>464</v>
      </c>
    </row>
    <row r="1055" spans="1:41" ht="15" thickBot="1" x14ac:dyDescent="0.4">
      <c r="A1055" s="8">
        <v>2025</v>
      </c>
      <c r="B1055" s="9" t="s">
        <v>74</v>
      </c>
      <c r="C1055" s="9" t="s">
        <v>75</v>
      </c>
      <c r="D1055" s="9" t="s">
        <v>276</v>
      </c>
      <c r="E1055" s="9" t="s">
        <v>30</v>
      </c>
      <c r="F1055" s="8">
        <v>2029</v>
      </c>
      <c r="G1055" s="11">
        <v>0</v>
      </c>
      <c r="H1055" s="11">
        <v>0</v>
      </c>
      <c r="I1055" s="11" t="s">
        <v>35</v>
      </c>
      <c r="J1055" s="11" t="s">
        <v>35</v>
      </c>
      <c r="K1055" s="11">
        <v>0</v>
      </c>
      <c r="L1055" s="11">
        <v>0</v>
      </c>
      <c r="M1055" s="11">
        <v>0</v>
      </c>
      <c r="N1055" s="11">
        <v>0</v>
      </c>
      <c r="O1055" s="11">
        <v>0.10638</v>
      </c>
      <c r="P1055" s="11">
        <v>2.0719999999999999E-2</v>
      </c>
      <c r="Q1055" s="11">
        <v>0.22647999999999999</v>
      </c>
      <c r="R1055" s="11">
        <v>0</v>
      </c>
      <c r="S1055" s="11">
        <v>0</v>
      </c>
      <c r="T1055" s="11">
        <v>0.36823</v>
      </c>
      <c r="U1055" s="11">
        <v>0</v>
      </c>
      <c r="V1055" s="11">
        <v>0</v>
      </c>
      <c r="W1055" s="11">
        <v>0</v>
      </c>
      <c r="X1055" s="11">
        <v>0</v>
      </c>
      <c r="Y1055" s="11">
        <v>0.36823</v>
      </c>
      <c r="Z1055" s="28" t="s">
        <v>35</v>
      </c>
      <c r="AA1055" s="11">
        <v>9.5099999999999994E-3</v>
      </c>
      <c r="AB1055" s="28" t="s">
        <v>35</v>
      </c>
      <c r="AC1055" s="11">
        <v>1.9269999999999999E-2</v>
      </c>
      <c r="AD1055" s="71">
        <f t="shared" si="52"/>
        <v>1.47E-2</v>
      </c>
      <c r="AE1055" s="71">
        <f t="shared" si="53"/>
        <v>0</v>
      </c>
      <c r="AF1055" s="71">
        <f t="shared" si="51"/>
        <v>9.7999999999999997E-3</v>
      </c>
      <c r="AG1055" s="277" t="s">
        <v>906</v>
      </c>
      <c r="AH1055" s="277" t="s">
        <v>571</v>
      </c>
      <c r="AI1055" s="276" t="s">
        <v>572</v>
      </c>
      <c r="AJ1055" s="276" t="s">
        <v>573</v>
      </c>
      <c r="AK1055" s="276" t="s">
        <v>276</v>
      </c>
      <c r="AL1055" s="277" t="s">
        <v>75</v>
      </c>
      <c r="AM1055" s="276" t="s">
        <v>574</v>
      </c>
      <c r="AN1055" s="276" t="s">
        <v>463</v>
      </c>
      <c r="AO1055" s="277" t="s">
        <v>464</v>
      </c>
    </row>
    <row r="1056" spans="1:41" ht="15" thickBot="1" x14ac:dyDescent="0.4">
      <c r="A1056" s="8">
        <v>2025</v>
      </c>
      <c r="B1056" s="9" t="s">
        <v>74</v>
      </c>
      <c r="C1056" s="9" t="s">
        <v>75</v>
      </c>
      <c r="D1056" s="9" t="s">
        <v>276</v>
      </c>
      <c r="E1056" s="9" t="s">
        <v>30</v>
      </c>
      <c r="F1056" s="8">
        <v>2030</v>
      </c>
      <c r="G1056" s="11">
        <v>0</v>
      </c>
      <c r="H1056" s="11">
        <v>0</v>
      </c>
      <c r="I1056" s="11" t="s">
        <v>35</v>
      </c>
      <c r="J1056" s="11" t="s">
        <v>35</v>
      </c>
      <c r="K1056" s="11">
        <v>0</v>
      </c>
      <c r="L1056" s="11">
        <v>0</v>
      </c>
      <c r="M1056" s="11">
        <v>0</v>
      </c>
      <c r="N1056" s="11">
        <v>0</v>
      </c>
      <c r="O1056" s="11">
        <v>0.10489999999999999</v>
      </c>
      <c r="P1056" s="11">
        <v>2.0979999999999999E-2</v>
      </c>
      <c r="Q1056" s="11">
        <v>0.2243</v>
      </c>
      <c r="R1056" s="11">
        <v>0</v>
      </c>
      <c r="S1056" s="11">
        <v>0</v>
      </c>
      <c r="T1056" s="11">
        <v>0.36203999999999997</v>
      </c>
      <c r="U1056" s="11">
        <v>0</v>
      </c>
      <c r="V1056" s="11">
        <v>0</v>
      </c>
      <c r="W1056" s="11">
        <v>0</v>
      </c>
      <c r="X1056" s="11">
        <v>0</v>
      </c>
      <c r="Y1056" s="11">
        <v>0.36203999999999997</v>
      </c>
      <c r="Z1056" s="28" t="s">
        <v>35</v>
      </c>
      <c r="AA1056" s="11">
        <v>1.069E-2</v>
      </c>
      <c r="AB1056" s="28" t="s">
        <v>35</v>
      </c>
      <c r="AC1056" s="11">
        <v>2.1229999999999999E-2</v>
      </c>
      <c r="AD1056" s="71">
        <f t="shared" si="52"/>
        <v>1.1900000000000001E-2</v>
      </c>
      <c r="AE1056" s="71">
        <f t="shared" si="53"/>
        <v>0</v>
      </c>
      <c r="AF1056" s="71">
        <f t="shared" si="51"/>
        <v>1.0500000000000001E-2</v>
      </c>
      <c r="AG1056" s="277" t="s">
        <v>906</v>
      </c>
      <c r="AH1056" s="277" t="s">
        <v>571</v>
      </c>
      <c r="AI1056" s="276" t="s">
        <v>572</v>
      </c>
      <c r="AJ1056" s="276" t="s">
        <v>573</v>
      </c>
      <c r="AK1056" s="276" t="s">
        <v>276</v>
      </c>
      <c r="AL1056" s="277" t="s">
        <v>75</v>
      </c>
      <c r="AM1056" s="276" t="s">
        <v>574</v>
      </c>
      <c r="AN1056" s="276" t="s">
        <v>463</v>
      </c>
      <c r="AO1056" s="277" t="s">
        <v>464</v>
      </c>
    </row>
    <row r="1057" spans="1:41" ht="15" thickBot="1" x14ac:dyDescent="0.4">
      <c r="A1057" s="8">
        <v>2025</v>
      </c>
      <c r="B1057" s="9" t="s">
        <v>74</v>
      </c>
      <c r="C1057" s="9" t="s">
        <v>75</v>
      </c>
      <c r="D1057" s="9" t="s">
        <v>276</v>
      </c>
      <c r="E1057" s="9" t="s">
        <v>30</v>
      </c>
      <c r="F1057" s="8">
        <v>2031</v>
      </c>
      <c r="G1057" s="11">
        <v>0</v>
      </c>
      <c r="H1057" s="11">
        <v>0</v>
      </c>
      <c r="I1057" s="11" t="s">
        <v>35</v>
      </c>
      <c r="J1057" s="11" t="s">
        <v>35</v>
      </c>
      <c r="K1057" s="11">
        <v>0</v>
      </c>
      <c r="L1057" s="11">
        <v>0</v>
      </c>
      <c r="M1057" s="11">
        <v>0</v>
      </c>
      <c r="N1057" s="11">
        <v>0</v>
      </c>
      <c r="O1057" s="11">
        <v>0.10248</v>
      </c>
      <c r="P1057" s="11">
        <v>2.061E-2</v>
      </c>
      <c r="Q1057" s="11">
        <v>0.21784000000000001</v>
      </c>
      <c r="R1057" s="11">
        <v>0</v>
      </c>
      <c r="S1057" s="11">
        <v>0</v>
      </c>
      <c r="T1057" s="11">
        <v>0.35283999999999999</v>
      </c>
      <c r="U1057" s="11">
        <v>0</v>
      </c>
      <c r="V1057" s="11">
        <v>0</v>
      </c>
      <c r="W1057" s="11">
        <v>0</v>
      </c>
      <c r="X1057" s="11">
        <v>0</v>
      </c>
      <c r="Y1057" s="11">
        <v>0.35283999999999999</v>
      </c>
      <c r="Z1057" s="28" t="s">
        <v>35</v>
      </c>
      <c r="AA1057" s="11">
        <v>9.7699999999999992E-3</v>
      </c>
      <c r="AB1057" s="28" t="s">
        <v>35</v>
      </c>
      <c r="AC1057" s="11">
        <v>1.9599999999999999E-2</v>
      </c>
      <c r="AD1057" s="71">
        <f t="shared" si="52"/>
        <v>1.1900000000000001E-2</v>
      </c>
      <c r="AE1057" s="71">
        <f t="shared" si="53"/>
        <v>0</v>
      </c>
      <c r="AF1057" s="71">
        <f t="shared" si="51"/>
        <v>9.7999999999999997E-3</v>
      </c>
      <c r="AG1057" s="277" t="s">
        <v>906</v>
      </c>
      <c r="AH1057" s="277" t="s">
        <v>571</v>
      </c>
      <c r="AI1057" s="276" t="s">
        <v>572</v>
      </c>
      <c r="AJ1057" s="276" t="s">
        <v>573</v>
      </c>
      <c r="AK1057" s="276" t="s">
        <v>276</v>
      </c>
      <c r="AL1057" s="277" t="s">
        <v>75</v>
      </c>
      <c r="AM1057" s="276" t="s">
        <v>574</v>
      </c>
      <c r="AN1057" s="276" t="s">
        <v>463</v>
      </c>
      <c r="AO1057" s="277" t="s">
        <v>464</v>
      </c>
    </row>
    <row r="1058" spans="1:41" ht="15" thickBot="1" x14ac:dyDescent="0.4">
      <c r="A1058" s="8">
        <v>2025</v>
      </c>
      <c r="B1058" s="9" t="s">
        <v>74</v>
      </c>
      <c r="C1058" s="9" t="s">
        <v>75</v>
      </c>
      <c r="D1058" s="9" t="s">
        <v>276</v>
      </c>
      <c r="E1058" s="9" t="s">
        <v>30</v>
      </c>
      <c r="F1058" s="8">
        <v>2032</v>
      </c>
      <c r="G1058" s="11">
        <v>0</v>
      </c>
      <c r="H1058" s="11">
        <v>0</v>
      </c>
      <c r="I1058" s="11" t="s">
        <v>35</v>
      </c>
      <c r="J1058" s="11" t="s">
        <v>35</v>
      </c>
      <c r="K1058" s="11">
        <v>0</v>
      </c>
      <c r="L1058" s="11">
        <v>0</v>
      </c>
      <c r="M1058" s="11">
        <v>0</v>
      </c>
      <c r="N1058" s="11">
        <v>0</v>
      </c>
      <c r="O1058" s="11">
        <v>0.10172</v>
      </c>
      <c r="P1058" s="11">
        <v>2.0469999999999999E-2</v>
      </c>
      <c r="Q1058" s="11">
        <v>0.21665000000000001</v>
      </c>
      <c r="R1058" s="11">
        <v>0</v>
      </c>
      <c r="S1058" s="11">
        <v>0</v>
      </c>
      <c r="T1058" s="11">
        <v>0.34969</v>
      </c>
      <c r="U1058" s="11">
        <v>0</v>
      </c>
      <c r="V1058" s="11">
        <v>0</v>
      </c>
      <c r="W1058" s="11">
        <v>0</v>
      </c>
      <c r="X1058" s="11">
        <v>0</v>
      </c>
      <c r="Y1058" s="11">
        <v>0.34969</v>
      </c>
      <c r="Z1058" s="28" t="s">
        <v>35</v>
      </c>
      <c r="AA1058" s="11">
        <v>8.6999999999999994E-3</v>
      </c>
      <c r="AB1058" s="28" t="s">
        <v>35</v>
      </c>
      <c r="AC1058" s="11">
        <v>1.8669999999999999E-2</v>
      </c>
      <c r="AD1058" s="71">
        <f t="shared" si="52"/>
        <v>1.09E-2</v>
      </c>
      <c r="AE1058" s="71">
        <f t="shared" si="53"/>
        <v>0</v>
      </c>
      <c r="AF1058" s="71">
        <f t="shared" si="51"/>
        <v>0.01</v>
      </c>
      <c r="AG1058" s="277" t="s">
        <v>906</v>
      </c>
      <c r="AH1058" s="277" t="s">
        <v>571</v>
      </c>
      <c r="AI1058" s="276" t="s">
        <v>572</v>
      </c>
      <c r="AJ1058" s="276" t="s">
        <v>573</v>
      </c>
      <c r="AK1058" s="276" t="s">
        <v>276</v>
      </c>
      <c r="AL1058" s="277" t="s">
        <v>75</v>
      </c>
      <c r="AM1058" s="276" t="s">
        <v>574</v>
      </c>
      <c r="AN1058" s="276" t="s">
        <v>463</v>
      </c>
      <c r="AO1058" s="277" t="s">
        <v>464</v>
      </c>
    </row>
    <row r="1059" spans="1:41" ht="15" thickBot="1" x14ac:dyDescent="0.4">
      <c r="A1059" s="8">
        <v>2025</v>
      </c>
      <c r="B1059" s="9" t="s">
        <v>74</v>
      </c>
      <c r="C1059" s="9" t="s">
        <v>75</v>
      </c>
      <c r="D1059" s="9" t="s">
        <v>276</v>
      </c>
      <c r="E1059" s="9" t="s">
        <v>30</v>
      </c>
      <c r="F1059" s="8">
        <v>2033</v>
      </c>
      <c r="G1059" s="11">
        <v>0</v>
      </c>
      <c r="H1059" s="11">
        <v>0</v>
      </c>
      <c r="I1059" s="11" t="s">
        <v>35</v>
      </c>
      <c r="J1059" s="11" t="s">
        <v>35</v>
      </c>
      <c r="K1059" s="11">
        <v>0</v>
      </c>
      <c r="L1059" s="11">
        <v>0</v>
      </c>
      <c r="M1059" s="11">
        <v>0</v>
      </c>
      <c r="N1059" s="11">
        <v>0</v>
      </c>
      <c r="O1059" s="11">
        <v>9.9720000000000003E-2</v>
      </c>
      <c r="P1059" s="11">
        <v>2.0809999999999999E-2</v>
      </c>
      <c r="Q1059" s="11">
        <v>0.21312</v>
      </c>
      <c r="R1059" s="11">
        <v>0</v>
      </c>
      <c r="S1059" s="11">
        <v>0</v>
      </c>
      <c r="T1059" s="11">
        <v>0.34387000000000001</v>
      </c>
      <c r="U1059" s="11">
        <v>0</v>
      </c>
      <c r="V1059" s="11">
        <v>0</v>
      </c>
      <c r="W1059" s="11">
        <v>0</v>
      </c>
      <c r="X1059" s="11">
        <v>0</v>
      </c>
      <c r="Y1059" s="11">
        <v>0.34387000000000001</v>
      </c>
      <c r="Z1059" s="28" t="s">
        <v>35</v>
      </c>
      <c r="AA1059" s="11">
        <v>7.3200000000000001E-3</v>
      </c>
      <c r="AB1059" s="28" t="s">
        <v>35</v>
      </c>
      <c r="AC1059" s="11">
        <v>1.9390000000000001E-2</v>
      </c>
      <c r="AD1059" s="71">
        <f t="shared" si="52"/>
        <v>1.0200000000000001E-2</v>
      </c>
      <c r="AE1059" s="71">
        <f t="shared" si="53"/>
        <v>0</v>
      </c>
      <c r="AF1059" s="71">
        <f t="shared" si="51"/>
        <v>1.21E-2</v>
      </c>
      <c r="AG1059" s="277" t="s">
        <v>906</v>
      </c>
      <c r="AH1059" s="277" t="s">
        <v>571</v>
      </c>
      <c r="AI1059" s="276" t="s">
        <v>572</v>
      </c>
      <c r="AJ1059" s="276" t="s">
        <v>573</v>
      </c>
      <c r="AK1059" s="276" t="s">
        <v>276</v>
      </c>
      <c r="AL1059" s="277" t="s">
        <v>75</v>
      </c>
      <c r="AM1059" s="276" t="s">
        <v>574</v>
      </c>
      <c r="AN1059" s="276" t="s">
        <v>463</v>
      </c>
      <c r="AO1059" s="277" t="s">
        <v>464</v>
      </c>
    </row>
    <row r="1060" spans="1:41" ht="15" thickBot="1" x14ac:dyDescent="0.4">
      <c r="A1060" s="8">
        <v>2025</v>
      </c>
      <c r="B1060" s="9" t="s">
        <v>74</v>
      </c>
      <c r="C1060" s="9" t="s">
        <v>75</v>
      </c>
      <c r="D1060" s="9" t="s">
        <v>276</v>
      </c>
      <c r="E1060" s="9" t="s">
        <v>30</v>
      </c>
      <c r="F1060" s="8">
        <v>2034</v>
      </c>
      <c r="G1060" s="11">
        <v>0</v>
      </c>
      <c r="H1060" s="11">
        <v>0</v>
      </c>
      <c r="I1060" s="11" t="s">
        <v>35</v>
      </c>
      <c r="J1060" s="11" t="s">
        <v>35</v>
      </c>
      <c r="K1060" s="11">
        <v>0</v>
      </c>
      <c r="L1060" s="11">
        <v>0</v>
      </c>
      <c r="M1060" s="11">
        <v>0</v>
      </c>
      <c r="N1060" s="11">
        <v>0</v>
      </c>
      <c r="O1060" s="11">
        <v>9.9290000000000003E-2</v>
      </c>
      <c r="P1060" s="11">
        <v>2.111E-2</v>
      </c>
      <c r="Q1060" s="11">
        <v>0.21185999999999999</v>
      </c>
      <c r="R1060" s="11">
        <v>0</v>
      </c>
      <c r="S1060" s="11">
        <v>0</v>
      </c>
      <c r="T1060" s="11">
        <v>0.34197</v>
      </c>
      <c r="U1060" s="11">
        <v>0</v>
      </c>
      <c r="V1060" s="11">
        <v>0</v>
      </c>
      <c r="W1060" s="11">
        <v>0</v>
      </c>
      <c r="X1060" s="11">
        <v>0</v>
      </c>
      <c r="Y1060" s="11">
        <v>0.34197</v>
      </c>
      <c r="Z1060" s="28" t="s">
        <v>35</v>
      </c>
      <c r="AA1060" s="11">
        <v>8.6499999999999997E-3</v>
      </c>
      <c r="AB1060" s="28" t="s">
        <v>35</v>
      </c>
      <c r="AC1060" s="11">
        <v>2.0230000000000001E-2</v>
      </c>
      <c r="AD1060" s="71">
        <f t="shared" si="52"/>
        <v>9.7000000000000003E-3</v>
      </c>
      <c r="AE1060" s="71">
        <f t="shared" si="53"/>
        <v>0</v>
      </c>
      <c r="AF1060" s="71">
        <f t="shared" si="51"/>
        <v>1.1599999999999999E-2</v>
      </c>
      <c r="AG1060" s="277" t="s">
        <v>906</v>
      </c>
      <c r="AH1060" s="277" t="s">
        <v>571</v>
      </c>
      <c r="AI1060" s="276" t="s">
        <v>572</v>
      </c>
      <c r="AJ1060" s="276" t="s">
        <v>573</v>
      </c>
      <c r="AK1060" s="276" t="s">
        <v>276</v>
      </c>
      <c r="AL1060" s="277" t="s">
        <v>75</v>
      </c>
      <c r="AM1060" s="276" t="s">
        <v>574</v>
      </c>
      <c r="AN1060" s="276" t="s">
        <v>463</v>
      </c>
      <c r="AO1060" s="277" t="s">
        <v>464</v>
      </c>
    </row>
    <row r="1061" spans="1:41" ht="15" thickBot="1" x14ac:dyDescent="0.4">
      <c r="A1061" s="8">
        <v>2025</v>
      </c>
      <c r="B1061" s="9" t="s">
        <v>74</v>
      </c>
      <c r="C1061" s="9" t="s">
        <v>75</v>
      </c>
      <c r="D1061" s="9" t="s">
        <v>276</v>
      </c>
      <c r="E1061" s="9" t="s">
        <v>30</v>
      </c>
      <c r="F1061" s="8">
        <v>2035</v>
      </c>
      <c r="G1061" s="11">
        <v>0</v>
      </c>
      <c r="H1061" s="11">
        <v>0</v>
      </c>
      <c r="I1061" s="11" t="s">
        <v>35</v>
      </c>
      <c r="J1061" s="11" t="s">
        <v>35</v>
      </c>
      <c r="K1061" s="11">
        <v>0</v>
      </c>
      <c r="L1061" s="11">
        <v>0</v>
      </c>
      <c r="M1061" s="11">
        <v>0</v>
      </c>
      <c r="N1061" s="11">
        <v>0</v>
      </c>
      <c r="O1061" s="11">
        <v>9.7890000000000005E-2</v>
      </c>
      <c r="P1061" s="11">
        <v>2.1760000000000002E-2</v>
      </c>
      <c r="Q1061" s="11">
        <v>0.20735999999999999</v>
      </c>
      <c r="R1061" s="11">
        <v>0</v>
      </c>
      <c r="S1061" s="11">
        <v>0</v>
      </c>
      <c r="T1061" s="11">
        <v>0.33502999999999999</v>
      </c>
      <c r="U1061" s="11">
        <v>0</v>
      </c>
      <c r="V1061" s="11">
        <v>0</v>
      </c>
      <c r="W1061" s="11">
        <v>0</v>
      </c>
      <c r="X1061" s="11">
        <v>0</v>
      </c>
      <c r="Y1061" s="11">
        <v>0.33502999999999999</v>
      </c>
      <c r="Z1061" s="28" t="s">
        <v>35</v>
      </c>
      <c r="AA1061" s="11">
        <v>7.8799999999999999E-3</v>
      </c>
      <c r="AB1061" s="28" t="s">
        <v>35</v>
      </c>
      <c r="AC1061" s="11">
        <v>1.857E-2</v>
      </c>
      <c r="AD1061" s="71">
        <f t="shared" si="52"/>
        <v>8.0000000000000002E-3</v>
      </c>
      <c r="AE1061" s="71">
        <f t="shared" si="53"/>
        <v>0</v>
      </c>
      <c r="AF1061" s="71">
        <f t="shared" si="51"/>
        <v>1.0699999999999999E-2</v>
      </c>
      <c r="AG1061" s="277" t="s">
        <v>906</v>
      </c>
      <c r="AH1061" s="277" t="s">
        <v>571</v>
      </c>
      <c r="AI1061" s="276" t="s">
        <v>572</v>
      </c>
      <c r="AJ1061" s="276" t="s">
        <v>573</v>
      </c>
      <c r="AK1061" s="276" t="s">
        <v>276</v>
      </c>
      <c r="AL1061" s="277" t="s">
        <v>75</v>
      </c>
      <c r="AM1061" s="276" t="s">
        <v>574</v>
      </c>
      <c r="AN1061" s="276" t="s">
        <v>463</v>
      </c>
      <c r="AO1061" s="277" t="s">
        <v>464</v>
      </c>
    </row>
    <row r="1062" spans="1:41" ht="15" thickBot="1" x14ac:dyDescent="0.4">
      <c r="A1062" s="8">
        <v>2025</v>
      </c>
      <c r="B1062" s="9" t="s">
        <v>74</v>
      </c>
      <c r="C1062" s="9" t="s">
        <v>75</v>
      </c>
      <c r="D1062" s="9" t="s">
        <v>276</v>
      </c>
      <c r="E1062" s="9" t="s">
        <v>31</v>
      </c>
      <c r="F1062" s="8">
        <v>2025</v>
      </c>
      <c r="G1062" s="11" t="s">
        <v>381</v>
      </c>
      <c r="H1062" s="11" t="s">
        <v>381</v>
      </c>
      <c r="I1062" s="11" t="s">
        <v>381</v>
      </c>
      <c r="J1062" s="11" t="s">
        <v>381</v>
      </c>
      <c r="K1062" s="11" t="s">
        <v>381</v>
      </c>
      <c r="L1062" s="11" t="s">
        <v>381</v>
      </c>
      <c r="M1062" s="11" t="s">
        <v>381</v>
      </c>
      <c r="N1062" s="11" t="s">
        <v>381</v>
      </c>
      <c r="O1062" s="11" t="s">
        <v>381</v>
      </c>
      <c r="P1062" s="11" t="s">
        <v>381</v>
      </c>
      <c r="Q1062" s="11" t="s">
        <v>381</v>
      </c>
      <c r="R1062" s="11" t="s">
        <v>381</v>
      </c>
      <c r="S1062" s="11" t="s">
        <v>381</v>
      </c>
      <c r="T1062" s="11" t="s">
        <v>381</v>
      </c>
      <c r="U1062" s="11" t="s">
        <v>381</v>
      </c>
      <c r="V1062" s="11" t="s">
        <v>381</v>
      </c>
      <c r="W1062" s="11" t="s">
        <v>381</v>
      </c>
      <c r="X1062" s="11" t="s">
        <v>381</v>
      </c>
      <c r="Y1062" s="11" t="s">
        <v>381</v>
      </c>
      <c r="Z1062" s="28" t="s">
        <v>35</v>
      </c>
      <c r="AA1062" s="11">
        <v>2.2329999999999999E-2</v>
      </c>
      <c r="AB1062" s="28" t="s">
        <v>35</v>
      </c>
      <c r="AC1062" s="11">
        <v>6.9830000000000003E-2</v>
      </c>
      <c r="AD1062" s="71"/>
      <c r="AE1062" s="71"/>
      <c r="AF1062" s="71">
        <f t="shared" si="51"/>
        <v>4.7500000000000001E-2</v>
      </c>
      <c r="AG1062" s="277" t="s">
        <v>907</v>
      </c>
      <c r="AH1062" s="277" t="s">
        <v>571</v>
      </c>
      <c r="AI1062" s="276" t="s">
        <v>572</v>
      </c>
      <c r="AJ1062" s="276" t="s">
        <v>573</v>
      </c>
      <c r="AK1062" s="276" t="s">
        <v>276</v>
      </c>
      <c r="AL1062" s="277" t="s">
        <v>75</v>
      </c>
      <c r="AM1062" s="276" t="s">
        <v>574</v>
      </c>
      <c r="AN1062" s="276" t="s">
        <v>463</v>
      </c>
      <c r="AO1062" s="277" t="s">
        <v>464</v>
      </c>
    </row>
    <row r="1063" spans="1:41" ht="15" thickBot="1" x14ac:dyDescent="0.4">
      <c r="A1063" s="8">
        <v>2025</v>
      </c>
      <c r="B1063" s="9" t="s">
        <v>74</v>
      </c>
      <c r="C1063" s="9" t="s">
        <v>75</v>
      </c>
      <c r="D1063" s="9" t="s">
        <v>276</v>
      </c>
      <c r="E1063" s="9" t="s">
        <v>31</v>
      </c>
      <c r="F1063" s="8">
        <v>2026</v>
      </c>
      <c r="G1063" s="11" t="s">
        <v>381</v>
      </c>
      <c r="H1063" s="11" t="s">
        <v>381</v>
      </c>
      <c r="I1063" s="11" t="s">
        <v>381</v>
      </c>
      <c r="J1063" s="11" t="s">
        <v>381</v>
      </c>
      <c r="K1063" s="11" t="s">
        <v>381</v>
      </c>
      <c r="L1063" s="11" t="s">
        <v>381</v>
      </c>
      <c r="M1063" s="11" t="s">
        <v>381</v>
      </c>
      <c r="N1063" s="11" t="s">
        <v>381</v>
      </c>
      <c r="O1063" s="11" t="s">
        <v>381</v>
      </c>
      <c r="P1063" s="11" t="s">
        <v>381</v>
      </c>
      <c r="Q1063" s="11" t="s">
        <v>381</v>
      </c>
      <c r="R1063" s="11" t="s">
        <v>381</v>
      </c>
      <c r="S1063" s="11" t="s">
        <v>381</v>
      </c>
      <c r="T1063" s="11" t="s">
        <v>381</v>
      </c>
      <c r="U1063" s="11" t="s">
        <v>381</v>
      </c>
      <c r="V1063" s="11" t="s">
        <v>381</v>
      </c>
      <c r="W1063" s="11" t="s">
        <v>381</v>
      </c>
      <c r="X1063" s="11" t="s">
        <v>381</v>
      </c>
      <c r="Y1063" s="11" t="s">
        <v>381</v>
      </c>
      <c r="Z1063" s="28" t="s">
        <v>35</v>
      </c>
      <c r="AA1063" s="11">
        <v>2.358E-2</v>
      </c>
      <c r="AB1063" s="28" t="s">
        <v>35</v>
      </c>
      <c r="AC1063" s="11">
        <v>7.3139999999999997E-2</v>
      </c>
      <c r="AD1063" s="71"/>
      <c r="AE1063" s="71"/>
      <c r="AF1063" s="71">
        <f t="shared" si="51"/>
        <v>4.9599999999999998E-2</v>
      </c>
      <c r="AG1063" s="277" t="s">
        <v>907</v>
      </c>
      <c r="AH1063" s="277" t="s">
        <v>571</v>
      </c>
      <c r="AI1063" s="276" t="s">
        <v>572</v>
      </c>
      <c r="AJ1063" s="276" t="s">
        <v>573</v>
      </c>
      <c r="AK1063" s="276" t="s">
        <v>276</v>
      </c>
      <c r="AL1063" s="277" t="s">
        <v>75</v>
      </c>
      <c r="AM1063" s="276" t="s">
        <v>574</v>
      </c>
      <c r="AN1063" s="276" t="s">
        <v>463</v>
      </c>
      <c r="AO1063" s="277" t="s">
        <v>464</v>
      </c>
    </row>
    <row r="1064" spans="1:41" ht="15" thickBot="1" x14ac:dyDescent="0.4">
      <c r="A1064" s="8">
        <v>2025</v>
      </c>
      <c r="B1064" s="9" t="s">
        <v>74</v>
      </c>
      <c r="C1064" s="9" t="s">
        <v>75</v>
      </c>
      <c r="D1064" s="9" t="s">
        <v>276</v>
      </c>
      <c r="E1064" s="9" t="s">
        <v>31</v>
      </c>
      <c r="F1064" s="8">
        <v>2027</v>
      </c>
      <c r="G1064" s="11" t="s">
        <v>381</v>
      </c>
      <c r="H1064" s="11" t="s">
        <v>381</v>
      </c>
      <c r="I1064" s="11" t="s">
        <v>381</v>
      </c>
      <c r="J1064" s="11" t="s">
        <v>381</v>
      </c>
      <c r="K1064" s="11" t="s">
        <v>381</v>
      </c>
      <c r="L1064" s="11" t="s">
        <v>381</v>
      </c>
      <c r="M1064" s="11" t="s">
        <v>381</v>
      </c>
      <c r="N1064" s="11" t="s">
        <v>381</v>
      </c>
      <c r="O1064" s="11" t="s">
        <v>381</v>
      </c>
      <c r="P1064" s="11" t="s">
        <v>381</v>
      </c>
      <c r="Q1064" s="11" t="s">
        <v>381</v>
      </c>
      <c r="R1064" s="11" t="s">
        <v>381</v>
      </c>
      <c r="S1064" s="11" t="s">
        <v>381</v>
      </c>
      <c r="T1064" s="11" t="s">
        <v>381</v>
      </c>
      <c r="U1064" s="11" t="s">
        <v>381</v>
      </c>
      <c r="V1064" s="11" t="s">
        <v>381</v>
      </c>
      <c r="W1064" s="11" t="s">
        <v>381</v>
      </c>
      <c r="X1064" s="11" t="s">
        <v>381</v>
      </c>
      <c r="Y1064" s="11" t="s">
        <v>381</v>
      </c>
      <c r="Z1064" s="28" t="s">
        <v>35</v>
      </c>
      <c r="AA1064" s="11">
        <v>1.891E-2</v>
      </c>
      <c r="AB1064" s="28" t="s">
        <v>35</v>
      </c>
      <c r="AC1064" s="11">
        <v>5.2830000000000002E-2</v>
      </c>
      <c r="AD1064" s="71"/>
      <c r="AE1064" s="71"/>
      <c r="AF1064" s="71">
        <f t="shared" si="51"/>
        <v>3.39E-2</v>
      </c>
      <c r="AG1064" s="277" t="s">
        <v>907</v>
      </c>
      <c r="AH1064" s="277" t="s">
        <v>571</v>
      </c>
      <c r="AI1064" s="276" t="s">
        <v>572</v>
      </c>
      <c r="AJ1064" s="276" t="s">
        <v>573</v>
      </c>
      <c r="AK1064" s="276" t="s">
        <v>276</v>
      </c>
      <c r="AL1064" s="277" t="s">
        <v>75</v>
      </c>
      <c r="AM1064" s="276" t="s">
        <v>574</v>
      </c>
      <c r="AN1064" s="276" t="s">
        <v>463</v>
      </c>
      <c r="AO1064" s="277" t="s">
        <v>464</v>
      </c>
    </row>
    <row r="1065" spans="1:41" ht="15" thickBot="1" x14ac:dyDescent="0.4">
      <c r="A1065" s="8">
        <v>2025</v>
      </c>
      <c r="B1065" s="9" t="s">
        <v>74</v>
      </c>
      <c r="C1065" s="9" t="s">
        <v>75</v>
      </c>
      <c r="D1065" s="9" t="s">
        <v>276</v>
      </c>
      <c r="E1065" s="9" t="s">
        <v>31</v>
      </c>
      <c r="F1065" s="8">
        <v>2028</v>
      </c>
      <c r="G1065" s="11" t="s">
        <v>381</v>
      </c>
      <c r="H1065" s="11" t="s">
        <v>381</v>
      </c>
      <c r="I1065" s="11" t="s">
        <v>381</v>
      </c>
      <c r="J1065" s="11" t="s">
        <v>381</v>
      </c>
      <c r="K1065" s="11" t="s">
        <v>381</v>
      </c>
      <c r="L1065" s="11" t="s">
        <v>381</v>
      </c>
      <c r="M1065" s="11" t="s">
        <v>381</v>
      </c>
      <c r="N1065" s="11" t="s">
        <v>381</v>
      </c>
      <c r="O1065" s="11" t="s">
        <v>381</v>
      </c>
      <c r="P1065" s="11" t="s">
        <v>381</v>
      </c>
      <c r="Q1065" s="11" t="s">
        <v>381</v>
      </c>
      <c r="R1065" s="11" t="s">
        <v>381</v>
      </c>
      <c r="S1065" s="11" t="s">
        <v>381</v>
      </c>
      <c r="T1065" s="11" t="s">
        <v>381</v>
      </c>
      <c r="U1065" s="11" t="s">
        <v>381</v>
      </c>
      <c r="V1065" s="11" t="s">
        <v>381</v>
      </c>
      <c r="W1065" s="11" t="s">
        <v>381</v>
      </c>
      <c r="X1065" s="11" t="s">
        <v>381</v>
      </c>
      <c r="Y1065" s="11" t="s">
        <v>381</v>
      </c>
      <c r="Z1065" s="28" t="s">
        <v>35</v>
      </c>
      <c r="AA1065" s="11">
        <v>1.562E-2</v>
      </c>
      <c r="AB1065" s="28" t="s">
        <v>35</v>
      </c>
      <c r="AC1065" s="11">
        <v>5.1360000000000003E-2</v>
      </c>
      <c r="AD1065" s="71"/>
      <c r="AE1065" s="71"/>
      <c r="AF1065" s="71">
        <f t="shared" si="51"/>
        <v>3.5700000000000003E-2</v>
      </c>
      <c r="AG1065" s="277" t="s">
        <v>907</v>
      </c>
      <c r="AH1065" s="277" t="s">
        <v>571</v>
      </c>
      <c r="AI1065" s="276" t="s">
        <v>572</v>
      </c>
      <c r="AJ1065" s="276" t="s">
        <v>573</v>
      </c>
      <c r="AK1065" s="276" t="s">
        <v>276</v>
      </c>
      <c r="AL1065" s="277" t="s">
        <v>75</v>
      </c>
      <c r="AM1065" s="276" t="s">
        <v>574</v>
      </c>
      <c r="AN1065" s="276" t="s">
        <v>463</v>
      </c>
      <c r="AO1065" s="277" t="s">
        <v>464</v>
      </c>
    </row>
    <row r="1066" spans="1:41" ht="15" thickBot="1" x14ac:dyDescent="0.4">
      <c r="A1066" s="8">
        <v>2025</v>
      </c>
      <c r="B1066" s="9" t="s">
        <v>74</v>
      </c>
      <c r="C1066" s="9" t="s">
        <v>75</v>
      </c>
      <c r="D1066" s="9" t="s">
        <v>276</v>
      </c>
      <c r="E1066" s="9" t="s">
        <v>31</v>
      </c>
      <c r="F1066" s="8">
        <v>2029</v>
      </c>
      <c r="G1066" s="11" t="s">
        <v>381</v>
      </c>
      <c r="H1066" s="11" t="s">
        <v>381</v>
      </c>
      <c r="I1066" s="11" t="s">
        <v>381</v>
      </c>
      <c r="J1066" s="11" t="s">
        <v>381</v>
      </c>
      <c r="K1066" s="11" t="s">
        <v>381</v>
      </c>
      <c r="L1066" s="11" t="s">
        <v>381</v>
      </c>
      <c r="M1066" s="11" t="s">
        <v>381</v>
      </c>
      <c r="N1066" s="11" t="s">
        <v>381</v>
      </c>
      <c r="O1066" s="11" t="s">
        <v>381</v>
      </c>
      <c r="P1066" s="11" t="s">
        <v>381</v>
      </c>
      <c r="Q1066" s="11" t="s">
        <v>381</v>
      </c>
      <c r="R1066" s="11" t="s">
        <v>381</v>
      </c>
      <c r="S1066" s="11" t="s">
        <v>381</v>
      </c>
      <c r="T1066" s="11" t="s">
        <v>381</v>
      </c>
      <c r="U1066" s="11" t="s">
        <v>381</v>
      </c>
      <c r="V1066" s="11" t="s">
        <v>381</v>
      </c>
      <c r="W1066" s="11" t="s">
        <v>381</v>
      </c>
      <c r="X1066" s="11" t="s">
        <v>381</v>
      </c>
      <c r="Y1066" s="11" t="s">
        <v>381</v>
      </c>
      <c r="Z1066" s="28" t="s">
        <v>35</v>
      </c>
      <c r="AA1066" s="11">
        <v>9.4999999999999998E-3</v>
      </c>
      <c r="AB1066" s="28" t="s">
        <v>35</v>
      </c>
      <c r="AC1066" s="11">
        <v>4.0919999999999998E-2</v>
      </c>
      <c r="AD1066" s="71"/>
      <c r="AE1066" s="71"/>
      <c r="AF1066" s="71">
        <f t="shared" si="51"/>
        <v>3.1399999999999997E-2</v>
      </c>
      <c r="AG1066" s="277" t="s">
        <v>907</v>
      </c>
      <c r="AH1066" s="277" t="s">
        <v>571</v>
      </c>
      <c r="AI1066" s="276" t="s">
        <v>572</v>
      </c>
      <c r="AJ1066" s="276" t="s">
        <v>573</v>
      </c>
      <c r="AK1066" s="276" t="s">
        <v>276</v>
      </c>
      <c r="AL1066" s="277" t="s">
        <v>75</v>
      </c>
      <c r="AM1066" s="276" t="s">
        <v>574</v>
      </c>
      <c r="AN1066" s="276" t="s">
        <v>463</v>
      </c>
      <c r="AO1066" s="277" t="s">
        <v>464</v>
      </c>
    </row>
    <row r="1067" spans="1:41" ht="15" thickBot="1" x14ac:dyDescent="0.4">
      <c r="A1067" s="8">
        <v>2025</v>
      </c>
      <c r="B1067" s="9" t="s">
        <v>74</v>
      </c>
      <c r="C1067" s="9" t="s">
        <v>75</v>
      </c>
      <c r="D1067" s="9" t="s">
        <v>276</v>
      </c>
      <c r="E1067" s="9" t="s">
        <v>31</v>
      </c>
      <c r="F1067" s="8">
        <v>2030</v>
      </c>
      <c r="G1067" s="11" t="s">
        <v>381</v>
      </c>
      <c r="H1067" s="11" t="s">
        <v>381</v>
      </c>
      <c r="I1067" s="11" t="s">
        <v>381</v>
      </c>
      <c r="J1067" s="11" t="s">
        <v>381</v>
      </c>
      <c r="K1067" s="11" t="s">
        <v>381</v>
      </c>
      <c r="L1067" s="11" t="s">
        <v>381</v>
      </c>
      <c r="M1067" s="11" t="s">
        <v>381</v>
      </c>
      <c r="N1067" s="11" t="s">
        <v>381</v>
      </c>
      <c r="O1067" s="11" t="s">
        <v>381</v>
      </c>
      <c r="P1067" s="11" t="s">
        <v>381</v>
      </c>
      <c r="Q1067" s="11" t="s">
        <v>381</v>
      </c>
      <c r="R1067" s="11" t="s">
        <v>381</v>
      </c>
      <c r="S1067" s="11" t="s">
        <v>381</v>
      </c>
      <c r="T1067" s="11" t="s">
        <v>381</v>
      </c>
      <c r="U1067" s="11" t="s">
        <v>381</v>
      </c>
      <c r="V1067" s="11" t="s">
        <v>381</v>
      </c>
      <c r="W1067" s="11" t="s">
        <v>381</v>
      </c>
      <c r="X1067" s="11" t="s">
        <v>381</v>
      </c>
      <c r="Y1067" s="11" t="s">
        <v>381</v>
      </c>
      <c r="Z1067" s="28" t="s">
        <v>35</v>
      </c>
      <c r="AA1067" s="11">
        <v>1.0290000000000001E-2</v>
      </c>
      <c r="AB1067" s="28" t="s">
        <v>35</v>
      </c>
      <c r="AC1067" s="11">
        <v>3.9969999999999999E-2</v>
      </c>
      <c r="AD1067" s="71"/>
      <c r="AE1067" s="71"/>
      <c r="AF1067" s="71">
        <f t="shared" si="51"/>
        <v>2.9700000000000001E-2</v>
      </c>
      <c r="AG1067" s="277" t="s">
        <v>907</v>
      </c>
      <c r="AH1067" s="277" t="s">
        <v>571</v>
      </c>
      <c r="AI1067" s="276" t="s">
        <v>572</v>
      </c>
      <c r="AJ1067" s="276" t="s">
        <v>573</v>
      </c>
      <c r="AK1067" s="276" t="s">
        <v>276</v>
      </c>
      <c r="AL1067" s="277" t="s">
        <v>75</v>
      </c>
      <c r="AM1067" s="276" t="s">
        <v>574</v>
      </c>
      <c r="AN1067" s="276" t="s">
        <v>463</v>
      </c>
      <c r="AO1067" s="277" t="s">
        <v>464</v>
      </c>
    </row>
    <row r="1068" spans="1:41" ht="15" thickBot="1" x14ac:dyDescent="0.4">
      <c r="A1068" s="8">
        <v>2025</v>
      </c>
      <c r="B1068" s="9" t="s">
        <v>74</v>
      </c>
      <c r="C1068" s="9" t="s">
        <v>75</v>
      </c>
      <c r="D1068" s="9" t="s">
        <v>276</v>
      </c>
      <c r="E1068" s="9" t="s">
        <v>31</v>
      </c>
      <c r="F1068" s="8">
        <v>2031</v>
      </c>
      <c r="G1068" s="11" t="s">
        <v>381</v>
      </c>
      <c r="H1068" s="11" t="s">
        <v>381</v>
      </c>
      <c r="I1068" s="11" t="s">
        <v>381</v>
      </c>
      <c r="J1068" s="11" t="s">
        <v>381</v>
      </c>
      <c r="K1068" s="11" t="s">
        <v>381</v>
      </c>
      <c r="L1068" s="11" t="s">
        <v>381</v>
      </c>
      <c r="M1068" s="11" t="s">
        <v>381</v>
      </c>
      <c r="N1068" s="11" t="s">
        <v>381</v>
      </c>
      <c r="O1068" s="11" t="s">
        <v>381</v>
      </c>
      <c r="P1068" s="11" t="s">
        <v>381</v>
      </c>
      <c r="Q1068" s="11" t="s">
        <v>381</v>
      </c>
      <c r="R1068" s="11" t="s">
        <v>381</v>
      </c>
      <c r="S1068" s="11" t="s">
        <v>381</v>
      </c>
      <c r="T1068" s="11" t="s">
        <v>381</v>
      </c>
      <c r="U1068" s="11" t="s">
        <v>381</v>
      </c>
      <c r="V1068" s="11" t="s">
        <v>381</v>
      </c>
      <c r="W1068" s="11" t="s">
        <v>381</v>
      </c>
      <c r="X1068" s="11" t="s">
        <v>381</v>
      </c>
      <c r="Y1068" s="11" t="s">
        <v>381</v>
      </c>
      <c r="Z1068" s="28" t="s">
        <v>35</v>
      </c>
      <c r="AA1068" s="11">
        <v>1.1050000000000001E-2</v>
      </c>
      <c r="AB1068" s="28" t="s">
        <v>35</v>
      </c>
      <c r="AC1068" s="11">
        <v>4.2729999999999997E-2</v>
      </c>
      <c r="AD1068" s="71"/>
      <c r="AE1068" s="71"/>
      <c r="AF1068" s="71">
        <f t="shared" si="51"/>
        <v>3.1699999999999999E-2</v>
      </c>
      <c r="AG1068" s="277" t="s">
        <v>907</v>
      </c>
      <c r="AH1068" s="277" t="s">
        <v>571</v>
      </c>
      <c r="AI1068" s="276" t="s">
        <v>572</v>
      </c>
      <c r="AJ1068" s="276" t="s">
        <v>573</v>
      </c>
      <c r="AK1068" s="276" t="s">
        <v>276</v>
      </c>
      <c r="AL1068" s="277" t="s">
        <v>75</v>
      </c>
      <c r="AM1068" s="276" t="s">
        <v>574</v>
      </c>
      <c r="AN1068" s="276" t="s">
        <v>463</v>
      </c>
      <c r="AO1068" s="277" t="s">
        <v>464</v>
      </c>
    </row>
    <row r="1069" spans="1:41" ht="15" thickBot="1" x14ac:dyDescent="0.4">
      <c r="A1069" s="8">
        <v>2025</v>
      </c>
      <c r="B1069" s="9" t="s">
        <v>74</v>
      </c>
      <c r="C1069" s="9" t="s">
        <v>75</v>
      </c>
      <c r="D1069" s="9" t="s">
        <v>276</v>
      </c>
      <c r="E1069" s="9" t="s">
        <v>31</v>
      </c>
      <c r="F1069" s="8">
        <v>2032</v>
      </c>
      <c r="G1069" s="11" t="s">
        <v>381</v>
      </c>
      <c r="H1069" s="11" t="s">
        <v>381</v>
      </c>
      <c r="I1069" s="11" t="s">
        <v>381</v>
      </c>
      <c r="J1069" s="11" t="s">
        <v>381</v>
      </c>
      <c r="K1069" s="11" t="s">
        <v>381</v>
      </c>
      <c r="L1069" s="11" t="s">
        <v>381</v>
      </c>
      <c r="M1069" s="11" t="s">
        <v>381</v>
      </c>
      <c r="N1069" s="11" t="s">
        <v>381</v>
      </c>
      <c r="O1069" s="11" t="s">
        <v>381</v>
      </c>
      <c r="P1069" s="11" t="s">
        <v>381</v>
      </c>
      <c r="Q1069" s="11" t="s">
        <v>381</v>
      </c>
      <c r="R1069" s="11" t="s">
        <v>381</v>
      </c>
      <c r="S1069" s="11" t="s">
        <v>381</v>
      </c>
      <c r="T1069" s="11" t="s">
        <v>381</v>
      </c>
      <c r="U1069" s="11" t="s">
        <v>381</v>
      </c>
      <c r="V1069" s="11" t="s">
        <v>381</v>
      </c>
      <c r="W1069" s="11" t="s">
        <v>381</v>
      </c>
      <c r="X1069" s="11" t="s">
        <v>381</v>
      </c>
      <c r="Y1069" s="11" t="s">
        <v>381</v>
      </c>
      <c r="Z1069" s="28" t="s">
        <v>35</v>
      </c>
      <c r="AA1069" s="11">
        <v>1.184E-2</v>
      </c>
      <c r="AB1069" s="28" t="s">
        <v>35</v>
      </c>
      <c r="AC1069" s="11">
        <v>4.5719999999999997E-2</v>
      </c>
      <c r="AD1069" s="71"/>
      <c r="AE1069" s="71"/>
      <c r="AF1069" s="71">
        <f t="shared" si="51"/>
        <v>3.39E-2</v>
      </c>
      <c r="AG1069" s="277" t="s">
        <v>907</v>
      </c>
      <c r="AH1069" s="277" t="s">
        <v>571</v>
      </c>
      <c r="AI1069" s="276" t="s">
        <v>572</v>
      </c>
      <c r="AJ1069" s="276" t="s">
        <v>573</v>
      </c>
      <c r="AK1069" s="276" t="s">
        <v>276</v>
      </c>
      <c r="AL1069" s="277" t="s">
        <v>75</v>
      </c>
      <c r="AM1069" s="276" t="s">
        <v>574</v>
      </c>
      <c r="AN1069" s="276" t="s">
        <v>463</v>
      </c>
      <c r="AO1069" s="277" t="s">
        <v>464</v>
      </c>
    </row>
    <row r="1070" spans="1:41" ht="15" thickBot="1" x14ac:dyDescent="0.4">
      <c r="A1070" s="8">
        <v>2025</v>
      </c>
      <c r="B1070" s="9" t="s">
        <v>74</v>
      </c>
      <c r="C1070" s="9" t="s">
        <v>75</v>
      </c>
      <c r="D1070" s="9" t="s">
        <v>276</v>
      </c>
      <c r="E1070" s="9" t="s">
        <v>31</v>
      </c>
      <c r="F1070" s="8">
        <v>2033</v>
      </c>
      <c r="G1070" s="11" t="s">
        <v>381</v>
      </c>
      <c r="H1070" s="11" t="s">
        <v>381</v>
      </c>
      <c r="I1070" s="11" t="s">
        <v>381</v>
      </c>
      <c r="J1070" s="11" t="s">
        <v>381</v>
      </c>
      <c r="K1070" s="11" t="s">
        <v>381</v>
      </c>
      <c r="L1070" s="11" t="s">
        <v>381</v>
      </c>
      <c r="M1070" s="11" t="s">
        <v>381</v>
      </c>
      <c r="N1070" s="11" t="s">
        <v>381</v>
      </c>
      <c r="O1070" s="11" t="s">
        <v>381</v>
      </c>
      <c r="P1070" s="11" t="s">
        <v>381</v>
      </c>
      <c r="Q1070" s="11" t="s">
        <v>381</v>
      </c>
      <c r="R1070" s="11" t="s">
        <v>381</v>
      </c>
      <c r="S1070" s="11" t="s">
        <v>381</v>
      </c>
      <c r="T1070" s="11" t="s">
        <v>381</v>
      </c>
      <c r="U1070" s="11" t="s">
        <v>381</v>
      </c>
      <c r="V1070" s="11" t="s">
        <v>381</v>
      </c>
      <c r="W1070" s="11" t="s">
        <v>381</v>
      </c>
      <c r="X1070" s="11" t="s">
        <v>381</v>
      </c>
      <c r="Y1070" s="11" t="s">
        <v>381</v>
      </c>
      <c r="Z1070" s="28" t="s">
        <v>35</v>
      </c>
      <c r="AA1070" s="11">
        <v>1.2760000000000001E-2</v>
      </c>
      <c r="AB1070" s="28" t="s">
        <v>35</v>
      </c>
      <c r="AC1070" s="11">
        <v>4.8770000000000001E-2</v>
      </c>
      <c r="AD1070" s="71"/>
      <c r="AE1070" s="71"/>
      <c r="AF1070" s="71">
        <f t="shared" si="51"/>
        <v>3.5999999999999997E-2</v>
      </c>
      <c r="AG1070" s="277" t="s">
        <v>907</v>
      </c>
      <c r="AH1070" s="277" t="s">
        <v>571</v>
      </c>
      <c r="AI1070" s="276" t="s">
        <v>572</v>
      </c>
      <c r="AJ1070" s="276" t="s">
        <v>573</v>
      </c>
      <c r="AK1070" s="276" t="s">
        <v>276</v>
      </c>
      <c r="AL1070" s="277" t="s">
        <v>75</v>
      </c>
      <c r="AM1070" s="276" t="s">
        <v>574</v>
      </c>
      <c r="AN1070" s="276" t="s">
        <v>463</v>
      </c>
      <c r="AO1070" s="277" t="s">
        <v>464</v>
      </c>
    </row>
    <row r="1071" spans="1:41" ht="15" thickBot="1" x14ac:dyDescent="0.4">
      <c r="A1071" s="8">
        <v>2025</v>
      </c>
      <c r="B1071" s="9" t="s">
        <v>74</v>
      </c>
      <c r="C1071" s="9" t="s">
        <v>75</v>
      </c>
      <c r="D1071" s="9" t="s">
        <v>276</v>
      </c>
      <c r="E1071" s="9" t="s">
        <v>31</v>
      </c>
      <c r="F1071" s="8">
        <v>2034</v>
      </c>
      <c r="G1071" s="11" t="s">
        <v>381</v>
      </c>
      <c r="H1071" s="11" t="s">
        <v>381</v>
      </c>
      <c r="I1071" s="11" t="s">
        <v>381</v>
      </c>
      <c r="J1071" s="11" t="s">
        <v>381</v>
      </c>
      <c r="K1071" s="11" t="s">
        <v>381</v>
      </c>
      <c r="L1071" s="11" t="s">
        <v>381</v>
      </c>
      <c r="M1071" s="11" t="s">
        <v>381</v>
      </c>
      <c r="N1071" s="11" t="s">
        <v>381</v>
      </c>
      <c r="O1071" s="11" t="s">
        <v>381</v>
      </c>
      <c r="P1071" s="11" t="s">
        <v>381</v>
      </c>
      <c r="Q1071" s="11" t="s">
        <v>381</v>
      </c>
      <c r="R1071" s="11" t="s">
        <v>381</v>
      </c>
      <c r="S1071" s="11" t="s">
        <v>381</v>
      </c>
      <c r="T1071" s="11" t="s">
        <v>381</v>
      </c>
      <c r="U1071" s="11" t="s">
        <v>381</v>
      </c>
      <c r="V1071" s="11" t="s">
        <v>381</v>
      </c>
      <c r="W1071" s="11" t="s">
        <v>381</v>
      </c>
      <c r="X1071" s="11" t="s">
        <v>381</v>
      </c>
      <c r="Y1071" s="11" t="s">
        <v>381</v>
      </c>
      <c r="Z1071" s="28" t="s">
        <v>35</v>
      </c>
      <c r="AA1071" s="11">
        <v>1.4E-2</v>
      </c>
      <c r="AB1071" s="28" t="s">
        <v>35</v>
      </c>
      <c r="AC1071" s="11">
        <v>5.3289999999999997E-2</v>
      </c>
      <c r="AD1071" s="71"/>
      <c r="AE1071" s="71"/>
      <c r="AF1071" s="71">
        <f t="shared" si="51"/>
        <v>3.9300000000000002E-2</v>
      </c>
      <c r="AG1071" s="277" t="s">
        <v>907</v>
      </c>
      <c r="AH1071" s="277" t="s">
        <v>571</v>
      </c>
      <c r="AI1071" s="276" t="s">
        <v>572</v>
      </c>
      <c r="AJ1071" s="276" t="s">
        <v>573</v>
      </c>
      <c r="AK1071" s="276" t="s">
        <v>276</v>
      </c>
      <c r="AL1071" s="277" t="s">
        <v>75</v>
      </c>
      <c r="AM1071" s="276" t="s">
        <v>574</v>
      </c>
      <c r="AN1071" s="276" t="s">
        <v>463</v>
      </c>
      <c r="AO1071" s="277" t="s">
        <v>464</v>
      </c>
    </row>
    <row r="1072" spans="1:41" ht="15" thickBot="1" x14ac:dyDescent="0.4">
      <c r="A1072" s="8">
        <v>2025</v>
      </c>
      <c r="B1072" s="9" t="s">
        <v>74</v>
      </c>
      <c r="C1072" s="9" t="s">
        <v>75</v>
      </c>
      <c r="D1072" s="9" t="s">
        <v>276</v>
      </c>
      <c r="E1072" s="9" t="s">
        <v>31</v>
      </c>
      <c r="F1072" s="8">
        <v>2035</v>
      </c>
      <c r="G1072" s="11" t="s">
        <v>381</v>
      </c>
      <c r="H1072" s="11" t="s">
        <v>381</v>
      </c>
      <c r="I1072" s="11" t="s">
        <v>381</v>
      </c>
      <c r="J1072" s="11" t="s">
        <v>381</v>
      </c>
      <c r="K1072" s="11" t="s">
        <v>381</v>
      </c>
      <c r="L1072" s="11" t="s">
        <v>381</v>
      </c>
      <c r="M1072" s="11" t="s">
        <v>381</v>
      </c>
      <c r="N1072" s="11" t="s">
        <v>381</v>
      </c>
      <c r="O1072" s="11" t="s">
        <v>381</v>
      </c>
      <c r="P1072" s="11" t="s">
        <v>381</v>
      </c>
      <c r="Q1072" s="11" t="s">
        <v>381</v>
      </c>
      <c r="R1072" s="11" t="s">
        <v>381</v>
      </c>
      <c r="S1072" s="11" t="s">
        <v>381</v>
      </c>
      <c r="T1072" s="11" t="s">
        <v>381</v>
      </c>
      <c r="U1072" s="11" t="s">
        <v>381</v>
      </c>
      <c r="V1072" s="11" t="s">
        <v>381</v>
      </c>
      <c r="W1072" s="11" t="s">
        <v>381</v>
      </c>
      <c r="X1072" s="11" t="s">
        <v>381</v>
      </c>
      <c r="Y1072" s="11" t="s">
        <v>381</v>
      </c>
      <c r="Z1072" s="28" t="s">
        <v>35</v>
      </c>
      <c r="AA1072" s="11">
        <v>2.1129999999999999E-2</v>
      </c>
      <c r="AB1072" s="28" t="s">
        <v>35</v>
      </c>
      <c r="AC1072" s="11">
        <v>6.4979999999999996E-2</v>
      </c>
      <c r="AD1072" s="71"/>
      <c r="AE1072" s="71"/>
      <c r="AF1072" s="71">
        <f t="shared" si="51"/>
        <v>4.3900000000000002E-2</v>
      </c>
      <c r="AG1072" s="277" t="s">
        <v>907</v>
      </c>
      <c r="AH1072" s="277" t="s">
        <v>571</v>
      </c>
      <c r="AI1072" s="276" t="s">
        <v>572</v>
      </c>
      <c r="AJ1072" s="276" t="s">
        <v>573</v>
      </c>
      <c r="AK1072" s="276" t="s">
        <v>276</v>
      </c>
      <c r="AL1072" s="277" t="s">
        <v>75</v>
      </c>
      <c r="AM1072" s="276" t="s">
        <v>574</v>
      </c>
      <c r="AN1072" s="276" t="s">
        <v>463</v>
      </c>
      <c r="AO1072" s="277" t="s">
        <v>464</v>
      </c>
    </row>
    <row r="1073" spans="1:41" ht="15" thickBot="1" x14ac:dyDescent="0.4">
      <c r="A1073" s="8">
        <v>2025</v>
      </c>
      <c r="B1073" s="9" t="s">
        <v>74</v>
      </c>
      <c r="C1073" s="9" t="s">
        <v>75</v>
      </c>
      <c r="D1073" s="9" t="s">
        <v>276</v>
      </c>
      <c r="E1073" s="9" t="s">
        <v>32</v>
      </c>
      <c r="F1073" s="8">
        <v>2025</v>
      </c>
      <c r="G1073" s="11">
        <v>0</v>
      </c>
      <c r="H1073" s="11">
        <v>0</v>
      </c>
      <c r="I1073" s="11" t="s">
        <v>35</v>
      </c>
      <c r="J1073" s="11" t="s">
        <v>35</v>
      </c>
      <c r="K1073" s="11">
        <v>0</v>
      </c>
      <c r="L1073" s="11">
        <v>0</v>
      </c>
      <c r="M1073" s="11">
        <v>0</v>
      </c>
      <c r="N1073" s="11">
        <v>0</v>
      </c>
      <c r="O1073" s="11">
        <v>2.19814</v>
      </c>
      <c r="P1073" s="11">
        <v>3.2849999999999997E-2</v>
      </c>
      <c r="Q1073" s="11">
        <v>0.78646000000000005</v>
      </c>
      <c r="R1073" s="11">
        <v>0</v>
      </c>
      <c r="S1073" s="11">
        <v>0</v>
      </c>
      <c r="T1073" s="11">
        <v>3.0301399999999998</v>
      </c>
      <c r="U1073" s="11">
        <v>0</v>
      </c>
      <c r="V1073" s="11">
        <v>0</v>
      </c>
      <c r="W1073" s="11">
        <v>0</v>
      </c>
      <c r="X1073" s="11">
        <v>0</v>
      </c>
      <c r="Y1073" s="11">
        <v>3.0301399999999998</v>
      </c>
      <c r="Z1073" s="28" t="s">
        <v>35</v>
      </c>
      <c r="AA1073" s="11">
        <v>1.1731199999999999</v>
      </c>
      <c r="AB1073" s="28" t="s">
        <v>35</v>
      </c>
      <c r="AC1073" s="11">
        <v>1.17631</v>
      </c>
      <c r="AD1073" s="71">
        <f t="shared" si="52"/>
        <v>1.2699999999999999E-2</v>
      </c>
      <c r="AE1073" s="71">
        <f t="shared" si="53"/>
        <v>0</v>
      </c>
      <c r="AF1073" s="71">
        <f t="shared" si="51"/>
        <v>3.2000000000000002E-3</v>
      </c>
      <c r="AG1073" s="277" t="s">
        <v>908</v>
      </c>
      <c r="AH1073" s="277" t="s">
        <v>571</v>
      </c>
      <c r="AI1073" s="276" t="s">
        <v>572</v>
      </c>
      <c r="AJ1073" s="276" t="s">
        <v>573</v>
      </c>
      <c r="AK1073" s="276" t="s">
        <v>276</v>
      </c>
      <c r="AL1073" s="277" t="s">
        <v>75</v>
      </c>
      <c r="AM1073" s="276" t="s">
        <v>574</v>
      </c>
      <c r="AN1073" s="276" t="s">
        <v>463</v>
      </c>
      <c r="AO1073" s="277" t="s">
        <v>464</v>
      </c>
    </row>
    <row r="1074" spans="1:41" ht="15" thickBot="1" x14ac:dyDescent="0.4">
      <c r="A1074" s="8">
        <v>2025</v>
      </c>
      <c r="B1074" s="9" t="s">
        <v>74</v>
      </c>
      <c r="C1074" s="9" t="s">
        <v>75</v>
      </c>
      <c r="D1074" s="9" t="s">
        <v>276</v>
      </c>
      <c r="E1074" s="9" t="s">
        <v>32</v>
      </c>
      <c r="F1074" s="8">
        <v>2026</v>
      </c>
      <c r="G1074" s="11">
        <v>0</v>
      </c>
      <c r="H1074" s="11">
        <v>0</v>
      </c>
      <c r="I1074" s="11" t="s">
        <v>35</v>
      </c>
      <c r="J1074" s="11" t="s">
        <v>35</v>
      </c>
      <c r="K1074" s="11">
        <v>0</v>
      </c>
      <c r="L1074" s="11">
        <v>0</v>
      </c>
      <c r="M1074" s="11">
        <v>0</v>
      </c>
      <c r="N1074" s="11">
        <v>0</v>
      </c>
      <c r="O1074" s="11">
        <v>0.63224999999999998</v>
      </c>
      <c r="P1074" s="11">
        <v>0.21487999999999999</v>
      </c>
      <c r="Q1074" s="11">
        <v>0.97899000000000003</v>
      </c>
      <c r="R1074" s="11">
        <v>0</v>
      </c>
      <c r="S1074" s="11">
        <v>0</v>
      </c>
      <c r="T1074" s="11">
        <v>1.8568899999999999</v>
      </c>
      <c r="U1074" s="11">
        <v>0</v>
      </c>
      <c r="V1074" s="11">
        <v>0</v>
      </c>
      <c r="W1074" s="11">
        <v>0</v>
      </c>
      <c r="X1074" s="11">
        <v>0</v>
      </c>
      <c r="Y1074" s="11">
        <v>1.8568899999999999</v>
      </c>
      <c r="Z1074" s="28" t="s">
        <v>35</v>
      </c>
      <c r="AA1074" s="11">
        <v>0.69296999999999997</v>
      </c>
      <c r="AB1074" s="28" t="s">
        <v>35</v>
      </c>
      <c r="AC1074" s="11">
        <v>0.69686000000000003</v>
      </c>
      <c r="AD1074" s="71">
        <f t="shared" si="52"/>
        <v>3.0800000000000001E-2</v>
      </c>
      <c r="AE1074" s="71">
        <f t="shared" si="53"/>
        <v>0</v>
      </c>
      <c r="AF1074" s="71">
        <f t="shared" si="51"/>
        <v>3.8999999999999998E-3</v>
      </c>
      <c r="AG1074" s="277" t="s">
        <v>908</v>
      </c>
      <c r="AH1074" s="277" t="s">
        <v>571</v>
      </c>
      <c r="AI1074" s="276" t="s">
        <v>572</v>
      </c>
      <c r="AJ1074" s="276" t="s">
        <v>573</v>
      </c>
      <c r="AK1074" s="276" t="s">
        <v>276</v>
      </c>
      <c r="AL1074" s="277" t="s">
        <v>75</v>
      </c>
      <c r="AM1074" s="276" t="s">
        <v>574</v>
      </c>
      <c r="AN1074" s="276" t="s">
        <v>463</v>
      </c>
      <c r="AO1074" s="277" t="s">
        <v>464</v>
      </c>
    </row>
    <row r="1075" spans="1:41" ht="15" thickBot="1" x14ac:dyDescent="0.4">
      <c r="A1075" s="8">
        <v>2025</v>
      </c>
      <c r="B1075" s="9" t="s">
        <v>74</v>
      </c>
      <c r="C1075" s="9" t="s">
        <v>75</v>
      </c>
      <c r="D1075" s="9" t="s">
        <v>276</v>
      </c>
      <c r="E1075" s="9" t="s">
        <v>32</v>
      </c>
      <c r="F1075" s="8">
        <v>2027</v>
      </c>
      <c r="G1075" s="11">
        <v>0</v>
      </c>
      <c r="H1075" s="11">
        <v>0</v>
      </c>
      <c r="I1075" s="11" t="s">
        <v>35</v>
      </c>
      <c r="J1075" s="11" t="s">
        <v>35</v>
      </c>
      <c r="K1075" s="11">
        <v>0</v>
      </c>
      <c r="L1075" s="11">
        <v>0</v>
      </c>
      <c r="M1075" s="11">
        <v>0</v>
      </c>
      <c r="N1075" s="11">
        <v>0</v>
      </c>
      <c r="O1075" s="11">
        <v>0.71806999999999999</v>
      </c>
      <c r="P1075" s="11">
        <v>0.27612999999999999</v>
      </c>
      <c r="Q1075" s="11">
        <v>1.41337</v>
      </c>
      <c r="R1075" s="11">
        <v>0</v>
      </c>
      <c r="S1075" s="11">
        <v>0</v>
      </c>
      <c r="T1075" s="11">
        <v>2.52291</v>
      </c>
      <c r="U1075" s="11">
        <v>0</v>
      </c>
      <c r="V1075" s="11">
        <v>0</v>
      </c>
      <c r="W1075" s="11">
        <v>0</v>
      </c>
      <c r="X1075" s="11">
        <v>0</v>
      </c>
      <c r="Y1075" s="11">
        <v>2.52291</v>
      </c>
      <c r="Z1075" s="28" t="s">
        <v>35</v>
      </c>
      <c r="AA1075" s="11">
        <v>0.55933999999999995</v>
      </c>
      <c r="AB1075" s="28" t="s">
        <v>35</v>
      </c>
      <c r="AC1075" s="11">
        <v>0.57098000000000004</v>
      </c>
      <c r="AD1075" s="71">
        <f t="shared" si="52"/>
        <v>0.1153</v>
      </c>
      <c r="AE1075" s="71">
        <f t="shared" si="53"/>
        <v>0</v>
      </c>
      <c r="AF1075" s="71">
        <f t="shared" si="51"/>
        <v>1.1599999999999999E-2</v>
      </c>
      <c r="AG1075" s="277" t="s">
        <v>908</v>
      </c>
      <c r="AH1075" s="277" t="s">
        <v>571</v>
      </c>
      <c r="AI1075" s="276" t="s">
        <v>572</v>
      </c>
      <c r="AJ1075" s="276" t="s">
        <v>573</v>
      </c>
      <c r="AK1075" s="276" t="s">
        <v>276</v>
      </c>
      <c r="AL1075" s="277" t="s">
        <v>75</v>
      </c>
      <c r="AM1075" s="276" t="s">
        <v>574</v>
      </c>
      <c r="AN1075" s="276" t="s">
        <v>463</v>
      </c>
      <c r="AO1075" s="277" t="s">
        <v>464</v>
      </c>
    </row>
    <row r="1076" spans="1:41" ht="15" thickBot="1" x14ac:dyDescent="0.4">
      <c r="A1076" s="8">
        <v>2025</v>
      </c>
      <c r="B1076" s="9" t="s">
        <v>74</v>
      </c>
      <c r="C1076" s="9" t="s">
        <v>75</v>
      </c>
      <c r="D1076" s="9" t="s">
        <v>276</v>
      </c>
      <c r="E1076" s="9" t="s">
        <v>32</v>
      </c>
      <c r="F1076" s="8">
        <v>2028</v>
      </c>
      <c r="G1076" s="11">
        <v>0</v>
      </c>
      <c r="H1076" s="11">
        <v>0</v>
      </c>
      <c r="I1076" s="11" t="s">
        <v>35</v>
      </c>
      <c r="J1076" s="11" t="s">
        <v>35</v>
      </c>
      <c r="K1076" s="11">
        <v>0</v>
      </c>
      <c r="L1076" s="11">
        <v>0</v>
      </c>
      <c r="M1076" s="11">
        <v>0</v>
      </c>
      <c r="N1076" s="11">
        <v>0</v>
      </c>
      <c r="O1076" s="11">
        <v>0.86031000000000002</v>
      </c>
      <c r="P1076" s="11">
        <v>0.20898</v>
      </c>
      <c r="Q1076" s="11">
        <v>1.7543299999999999</v>
      </c>
      <c r="R1076" s="11">
        <v>0</v>
      </c>
      <c r="S1076" s="11">
        <v>0</v>
      </c>
      <c r="T1076" s="11">
        <v>2.98299</v>
      </c>
      <c r="U1076" s="11">
        <v>0</v>
      </c>
      <c r="V1076" s="11">
        <v>0</v>
      </c>
      <c r="W1076" s="11">
        <v>0</v>
      </c>
      <c r="X1076" s="11">
        <v>0</v>
      </c>
      <c r="Y1076" s="11">
        <v>2.98299</v>
      </c>
      <c r="Z1076" s="28" t="s">
        <v>35</v>
      </c>
      <c r="AA1076" s="11">
        <v>0.68420999999999998</v>
      </c>
      <c r="AB1076" s="28" t="s">
        <v>35</v>
      </c>
      <c r="AC1076" s="11">
        <v>0.84867000000000004</v>
      </c>
      <c r="AD1076" s="71">
        <f t="shared" si="52"/>
        <v>0.15939999999999999</v>
      </c>
      <c r="AE1076" s="71">
        <f t="shared" si="53"/>
        <v>0</v>
      </c>
      <c r="AF1076" s="71">
        <f t="shared" si="51"/>
        <v>0.16450000000000001</v>
      </c>
      <c r="AG1076" s="277" t="s">
        <v>908</v>
      </c>
      <c r="AH1076" s="277" t="s">
        <v>571</v>
      </c>
      <c r="AI1076" s="276" t="s">
        <v>572</v>
      </c>
      <c r="AJ1076" s="276" t="s">
        <v>573</v>
      </c>
      <c r="AK1076" s="276" t="s">
        <v>276</v>
      </c>
      <c r="AL1076" s="277" t="s">
        <v>75</v>
      </c>
      <c r="AM1076" s="276" t="s">
        <v>574</v>
      </c>
      <c r="AN1076" s="276" t="s">
        <v>463</v>
      </c>
      <c r="AO1076" s="277" t="s">
        <v>464</v>
      </c>
    </row>
    <row r="1077" spans="1:41" ht="15" thickBot="1" x14ac:dyDescent="0.4">
      <c r="A1077" s="8">
        <v>2025</v>
      </c>
      <c r="B1077" s="9" t="s">
        <v>74</v>
      </c>
      <c r="C1077" s="9" t="s">
        <v>75</v>
      </c>
      <c r="D1077" s="9" t="s">
        <v>276</v>
      </c>
      <c r="E1077" s="9" t="s">
        <v>32</v>
      </c>
      <c r="F1077" s="8">
        <v>2029</v>
      </c>
      <c r="G1077" s="11">
        <v>0</v>
      </c>
      <c r="H1077" s="11">
        <v>0</v>
      </c>
      <c r="I1077" s="11" t="s">
        <v>35</v>
      </c>
      <c r="J1077" s="11" t="s">
        <v>35</v>
      </c>
      <c r="K1077" s="11">
        <v>0</v>
      </c>
      <c r="L1077" s="11">
        <v>0</v>
      </c>
      <c r="M1077" s="11">
        <v>0</v>
      </c>
      <c r="N1077" s="11">
        <v>0</v>
      </c>
      <c r="O1077" s="11">
        <v>0.72468999999999995</v>
      </c>
      <c r="P1077" s="11">
        <v>0.22792000000000001</v>
      </c>
      <c r="Q1077" s="11">
        <v>2.1013600000000001</v>
      </c>
      <c r="R1077" s="11">
        <v>0</v>
      </c>
      <c r="S1077" s="11">
        <v>0</v>
      </c>
      <c r="T1077" s="11">
        <v>3.2114400000000001</v>
      </c>
      <c r="U1077" s="11">
        <v>0</v>
      </c>
      <c r="V1077" s="11">
        <v>0</v>
      </c>
      <c r="W1077" s="11">
        <v>0</v>
      </c>
      <c r="X1077" s="11">
        <v>0</v>
      </c>
      <c r="Y1077" s="11">
        <v>3.2114400000000001</v>
      </c>
      <c r="Z1077" s="28" t="s">
        <v>35</v>
      </c>
      <c r="AA1077" s="11">
        <v>0.82465999999999995</v>
      </c>
      <c r="AB1077" s="28" t="s">
        <v>35</v>
      </c>
      <c r="AC1077" s="11">
        <v>1.07744</v>
      </c>
      <c r="AD1077" s="71">
        <f t="shared" si="52"/>
        <v>0.1575</v>
      </c>
      <c r="AE1077" s="71">
        <f t="shared" si="53"/>
        <v>0</v>
      </c>
      <c r="AF1077" s="71">
        <f t="shared" si="51"/>
        <v>0.25280000000000002</v>
      </c>
      <c r="AG1077" s="277" t="s">
        <v>908</v>
      </c>
      <c r="AH1077" s="277" t="s">
        <v>571</v>
      </c>
      <c r="AI1077" s="276" t="s">
        <v>572</v>
      </c>
      <c r="AJ1077" s="276" t="s">
        <v>573</v>
      </c>
      <c r="AK1077" s="276" t="s">
        <v>276</v>
      </c>
      <c r="AL1077" s="277" t="s">
        <v>75</v>
      </c>
      <c r="AM1077" s="276" t="s">
        <v>574</v>
      </c>
      <c r="AN1077" s="276" t="s">
        <v>463</v>
      </c>
      <c r="AO1077" s="277" t="s">
        <v>464</v>
      </c>
    </row>
    <row r="1078" spans="1:41" ht="15" thickBot="1" x14ac:dyDescent="0.4">
      <c r="A1078" s="8">
        <v>2025</v>
      </c>
      <c r="B1078" s="9" t="s">
        <v>74</v>
      </c>
      <c r="C1078" s="9" t="s">
        <v>75</v>
      </c>
      <c r="D1078" s="9" t="s">
        <v>276</v>
      </c>
      <c r="E1078" s="9" t="s">
        <v>32</v>
      </c>
      <c r="F1078" s="8">
        <v>2030</v>
      </c>
      <c r="G1078" s="11">
        <v>0</v>
      </c>
      <c r="H1078" s="11">
        <v>0</v>
      </c>
      <c r="I1078" s="11" t="s">
        <v>35</v>
      </c>
      <c r="J1078" s="11" t="s">
        <v>35</v>
      </c>
      <c r="K1078" s="11">
        <v>0</v>
      </c>
      <c r="L1078" s="11">
        <v>0</v>
      </c>
      <c r="M1078" s="11">
        <v>0</v>
      </c>
      <c r="N1078" s="11">
        <v>0</v>
      </c>
      <c r="O1078" s="11">
        <v>0.92688999999999999</v>
      </c>
      <c r="P1078" s="11">
        <v>0.42993999999999999</v>
      </c>
      <c r="Q1078" s="11">
        <v>1.6732199999999999</v>
      </c>
      <c r="R1078" s="11">
        <v>0</v>
      </c>
      <c r="S1078" s="11">
        <v>0</v>
      </c>
      <c r="T1078" s="11">
        <v>3.1861100000000002</v>
      </c>
      <c r="U1078" s="11">
        <v>0</v>
      </c>
      <c r="V1078" s="11">
        <v>0</v>
      </c>
      <c r="W1078" s="11">
        <v>0</v>
      </c>
      <c r="X1078" s="11">
        <v>0</v>
      </c>
      <c r="Y1078" s="11">
        <v>3.1861100000000002</v>
      </c>
      <c r="Z1078" s="28" t="s">
        <v>35</v>
      </c>
      <c r="AA1078" s="11">
        <v>0.63556000000000001</v>
      </c>
      <c r="AB1078" s="28" t="s">
        <v>35</v>
      </c>
      <c r="AC1078" s="11">
        <v>0.81533999999999995</v>
      </c>
      <c r="AD1078" s="71">
        <f t="shared" si="52"/>
        <v>0.15609999999999999</v>
      </c>
      <c r="AE1078" s="71">
        <f t="shared" si="53"/>
        <v>0</v>
      </c>
      <c r="AF1078" s="71">
        <f t="shared" si="51"/>
        <v>0.17979999999999999</v>
      </c>
      <c r="AG1078" s="277" t="s">
        <v>908</v>
      </c>
      <c r="AH1078" s="277" t="s">
        <v>571</v>
      </c>
      <c r="AI1078" s="276" t="s">
        <v>572</v>
      </c>
      <c r="AJ1078" s="276" t="s">
        <v>573</v>
      </c>
      <c r="AK1078" s="276" t="s">
        <v>276</v>
      </c>
      <c r="AL1078" s="277" t="s">
        <v>75</v>
      </c>
      <c r="AM1078" s="276" t="s">
        <v>574</v>
      </c>
      <c r="AN1078" s="276" t="s">
        <v>463</v>
      </c>
      <c r="AO1078" s="277" t="s">
        <v>464</v>
      </c>
    </row>
    <row r="1079" spans="1:41" ht="15" thickBot="1" x14ac:dyDescent="0.4">
      <c r="A1079" s="8">
        <v>2025</v>
      </c>
      <c r="B1079" s="9" t="s">
        <v>74</v>
      </c>
      <c r="C1079" s="9" t="s">
        <v>75</v>
      </c>
      <c r="D1079" s="9" t="s">
        <v>276</v>
      </c>
      <c r="E1079" s="9" t="s">
        <v>32</v>
      </c>
      <c r="F1079" s="8">
        <v>2031</v>
      </c>
      <c r="G1079" s="11">
        <v>0</v>
      </c>
      <c r="H1079" s="11">
        <v>0</v>
      </c>
      <c r="I1079" s="11" t="s">
        <v>35</v>
      </c>
      <c r="J1079" s="11" t="s">
        <v>35</v>
      </c>
      <c r="K1079" s="11">
        <v>0</v>
      </c>
      <c r="L1079" s="11">
        <v>0</v>
      </c>
      <c r="M1079" s="11">
        <v>0</v>
      </c>
      <c r="N1079" s="11">
        <v>0</v>
      </c>
      <c r="O1079" s="11">
        <v>0.78898999999999997</v>
      </c>
      <c r="P1079" s="11">
        <v>0.24959999999999999</v>
      </c>
      <c r="Q1079" s="11">
        <v>1.9451499999999999</v>
      </c>
      <c r="R1079" s="11">
        <v>0</v>
      </c>
      <c r="S1079" s="11">
        <v>0</v>
      </c>
      <c r="T1079" s="11">
        <v>3.5716800000000002</v>
      </c>
      <c r="U1079" s="11">
        <v>0</v>
      </c>
      <c r="V1079" s="11">
        <v>0</v>
      </c>
      <c r="W1079" s="11">
        <v>0</v>
      </c>
      <c r="X1079" s="11">
        <v>0</v>
      </c>
      <c r="Y1079" s="11">
        <v>3.5716800000000002</v>
      </c>
      <c r="Z1079" s="28" t="s">
        <v>35</v>
      </c>
      <c r="AA1079" s="11">
        <v>0.62072000000000005</v>
      </c>
      <c r="AB1079" s="28" t="s">
        <v>35</v>
      </c>
      <c r="AC1079" s="11">
        <v>0.78769999999999996</v>
      </c>
      <c r="AD1079" s="71">
        <f t="shared" si="52"/>
        <v>0.58789999999999998</v>
      </c>
      <c r="AE1079" s="71">
        <f t="shared" si="53"/>
        <v>0</v>
      </c>
      <c r="AF1079" s="71">
        <f t="shared" si="51"/>
        <v>0.16700000000000001</v>
      </c>
      <c r="AG1079" s="277" t="s">
        <v>908</v>
      </c>
      <c r="AH1079" s="277" t="s">
        <v>571</v>
      </c>
      <c r="AI1079" s="276" t="s">
        <v>572</v>
      </c>
      <c r="AJ1079" s="276" t="s">
        <v>573</v>
      </c>
      <c r="AK1079" s="276" t="s">
        <v>276</v>
      </c>
      <c r="AL1079" s="277" t="s">
        <v>75</v>
      </c>
      <c r="AM1079" s="276" t="s">
        <v>574</v>
      </c>
      <c r="AN1079" s="276" t="s">
        <v>463</v>
      </c>
      <c r="AO1079" s="277" t="s">
        <v>464</v>
      </c>
    </row>
    <row r="1080" spans="1:41" ht="15" thickBot="1" x14ac:dyDescent="0.4">
      <c r="A1080" s="8">
        <v>2025</v>
      </c>
      <c r="B1080" s="9" t="s">
        <v>74</v>
      </c>
      <c r="C1080" s="9" t="s">
        <v>75</v>
      </c>
      <c r="D1080" s="9" t="s">
        <v>276</v>
      </c>
      <c r="E1080" s="9" t="s">
        <v>32</v>
      </c>
      <c r="F1080" s="8">
        <v>2032</v>
      </c>
      <c r="G1080" s="11">
        <v>0</v>
      </c>
      <c r="H1080" s="11">
        <v>0</v>
      </c>
      <c r="I1080" s="11" t="s">
        <v>35</v>
      </c>
      <c r="J1080" s="11" t="s">
        <v>35</v>
      </c>
      <c r="K1080" s="11">
        <v>0</v>
      </c>
      <c r="L1080" s="11">
        <v>0</v>
      </c>
      <c r="M1080" s="11">
        <v>0</v>
      </c>
      <c r="N1080" s="11">
        <v>0</v>
      </c>
      <c r="O1080" s="11">
        <v>1.1434299999999999</v>
      </c>
      <c r="P1080" s="11">
        <v>0.12389</v>
      </c>
      <c r="Q1080" s="11">
        <v>3.1678899999999999</v>
      </c>
      <c r="R1080" s="11">
        <v>0</v>
      </c>
      <c r="S1080" s="11">
        <v>0</v>
      </c>
      <c r="T1080" s="11">
        <v>4.7647700000000004</v>
      </c>
      <c r="U1080" s="11">
        <v>0</v>
      </c>
      <c r="V1080" s="11">
        <v>0</v>
      </c>
      <c r="W1080" s="11">
        <v>0</v>
      </c>
      <c r="X1080" s="11">
        <v>0</v>
      </c>
      <c r="Y1080" s="11">
        <v>4.7647700000000004</v>
      </c>
      <c r="Z1080" s="28" t="s">
        <v>35</v>
      </c>
      <c r="AA1080" s="11">
        <v>0.82332000000000005</v>
      </c>
      <c r="AB1080" s="28" t="s">
        <v>35</v>
      </c>
      <c r="AC1080" s="11">
        <v>1.00058</v>
      </c>
      <c r="AD1080" s="71">
        <f t="shared" si="52"/>
        <v>0.3296</v>
      </c>
      <c r="AE1080" s="71">
        <f t="shared" si="53"/>
        <v>0</v>
      </c>
      <c r="AF1080" s="71">
        <f t="shared" si="51"/>
        <v>0.17730000000000001</v>
      </c>
      <c r="AG1080" s="277" t="s">
        <v>908</v>
      </c>
      <c r="AH1080" s="277" t="s">
        <v>571</v>
      </c>
      <c r="AI1080" s="276" t="s">
        <v>572</v>
      </c>
      <c r="AJ1080" s="276" t="s">
        <v>573</v>
      </c>
      <c r="AK1080" s="276" t="s">
        <v>276</v>
      </c>
      <c r="AL1080" s="277" t="s">
        <v>75</v>
      </c>
      <c r="AM1080" s="276" t="s">
        <v>574</v>
      </c>
      <c r="AN1080" s="276" t="s">
        <v>463</v>
      </c>
      <c r="AO1080" s="277" t="s">
        <v>464</v>
      </c>
    </row>
    <row r="1081" spans="1:41" ht="15" thickBot="1" x14ac:dyDescent="0.4">
      <c r="A1081" s="8">
        <v>2025</v>
      </c>
      <c r="B1081" s="9" t="s">
        <v>74</v>
      </c>
      <c r="C1081" s="9" t="s">
        <v>75</v>
      </c>
      <c r="D1081" s="9" t="s">
        <v>276</v>
      </c>
      <c r="E1081" s="9" t="s">
        <v>32</v>
      </c>
      <c r="F1081" s="8">
        <v>2033</v>
      </c>
      <c r="G1081" s="11">
        <v>0</v>
      </c>
      <c r="H1081" s="11">
        <v>0</v>
      </c>
      <c r="I1081" s="11" t="s">
        <v>35</v>
      </c>
      <c r="J1081" s="11" t="s">
        <v>35</v>
      </c>
      <c r="K1081" s="11">
        <v>0</v>
      </c>
      <c r="L1081" s="11">
        <v>0</v>
      </c>
      <c r="M1081" s="11">
        <v>0</v>
      </c>
      <c r="N1081" s="11">
        <v>0</v>
      </c>
      <c r="O1081" s="11">
        <v>0.89693999999999996</v>
      </c>
      <c r="P1081" s="11">
        <v>0.15135000000000001</v>
      </c>
      <c r="Q1081" s="11">
        <v>2.5469300000000001</v>
      </c>
      <c r="R1081" s="11">
        <v>0</v>
      </c>
      <c r="S1081" s="11">
        <v>0</v>
      </c>
      <c r="T1081" s="11">
        <v>3.9001999999999999</v>
      </c>
      <c r="U1081" s="11">
        <v>0</v>
      </c>
      <c r="V1081" s="11">
        <v>0</v>
      </c>
      <c r="W1081" s="11">
        <v>0</v>
      </c>
      <c r="X1081" s="11">
        <v>0</v>
      </c>
      <c r="Y1081" s="11">
        <v>3.9001999999999999</v>
      </c>
      <c r="Z1081" s="28" t="s">
        <v>35</v>
      </c>
      <c r="AA1081" s="11">
        <v>0.79774</v>
      </c>
      <c r="AB1081" s="28" t="s">
        <v>35</v>
      </c>
      <c r="AC1081" s="11">
        <v>1.0457799999999999</v>
      </c>
      <c r="AD1081" s="71">
        <f t="shared" si="52"/>
        <v>0.30499999999999999</v>
      </c>
      <c r="AE1081" s="71">
        <f t="shared" si="53"/>
        <v>0</v>
      </c>
      <c r="AF1081" s="71">
        <f t="shared" si="51"/>
        <v>0.248</v>
      </c>
      <c r="AG1081" s="277" t="s">
        <v>908</v>
      </c>
      <c r="AH1081" s="277" t="s">
        <v>571</v>
      </c>
      <c r="AI1081" s="276" t="s">
        <v>572</v>
      </c>
      <c r="AJ1081" s="276" t="s">
        <v>573</v>
      </c>
      <c r="AK1081" s="276" t="s">
        <v>276</v>
      </c>
      <c r="AL1081" s="277" t="s">
        <v>75</v>
      </c>
      <c r="AM1081" s="276" t="s">
        <v>574</v>
      </c>
      <c r="AN1081" s="276" t="s">
        <v>463</v>
      </c>
      <c r="AO1081" s="277" t="s">
        <v>464</v>
      </c>
    </row>
    <row r="1082" spans="1:41" ht="15" thickBot="1" x14ac:dyDescent="0.4">
      <c r="A1082" s="8">
        <v>2025</v>
      </c>
      <c r="B1082" s="9" t="s">
        <v>74</v>
      </c>
      <c r="C1082" s="9" t="s">
        <v>75</v>
      </c>
      <c r="D1082" s="9" t="s">
        <v>276</v>
      </c>
      <c r="E1082" s="9" t="s">
        <v>32</v>
      </c>
      <c r="F1082" s="8">
        <v>2034</v>
      </c>
      <c r="G1082" s="11">
        <v>0</v>
      </c>
      <c r="H1082" s="11">
        <v>0</v>
      </c>
      <c r="I1082" s="11" t="s">
        <v>35</v>
      </c>
      <c r="J1082" s="11" t="s">
        <v>35</v>
      </c>
      <c r="K1082" s="11">
        <v>0</v>
      </c>
      <c r="L1082" s="11">
        <v>0</v>
      </c>
      <c r="M1082" s="11">
        <v>0</v>
      </c>
      <c r="N1082" s="11">
        <v>0</v>
      </c>
      <c r="O1082" s="11">
        <v>1.21827</v>
      </c>
      <c r="P1082" s="11">
        <v>5.6649999999999999E-2</v>
      </c>
      <c r="Q1082" s="11">
        <v>2.59063</v>
      </c>
      <c r="R1082" s="11">
        <v>0</v>
      </c>
      <c r="S1082" s="11">
        <v>0</v>
      </c>
      <c r="T1082" s="11">
        <v>4.4622999999999999</v>
      </c>
      <c r="U1082" s="11">
        <v>0</v>
      </c>
      <c r="V1082" s="11">
        <v>0</v>
      </c>
      <c r="W1082" s="11">
        <v>0</v>
      </c>
      <c r="X1082" s="11">
        <v>0</v>
      </c>
      <c r="Y1082" s="11">
        <v>4.4622999999999999</v>
      </c>
      <c r="Z1082" s="28" t="s">
        <v>35</v>
      </c>
      <c r="AA1082" s="11">
        <v>0.64359</v>
      </c>
      <c r="AB1082" s="28" t="s">
        <v>35</v>
      </c>
      <c r="AC1082" s="11">
        <v>0.93254000000000004</v>
      </c>
      <c r="AD1082" s="71">
        <f t="shared" si="52"/>
        <v>0.5968</v>
      </c>
      <c r="AE1082" s="71">
        <f t="shared" si="53"/>
        <v>0</v>
      </c>
      <c r="AF1082" s="71">
        <f t="shared" si="51"/>
        <v>0.28899999999999998</v>
      </c>
      <c r="AG1082" s="277" t="s">
        <v>908</v>
      </c>
      <c r="AH1082" s="277" t="s">
        <v>571</v>
      </c>
      <c r="AI1082" s="276" t="s">
        <v>572</v>
      </c>
      <c r="AJ1082" s="276" t="s">
        <v>573</v>
      </c>
      <c r="AK1082" s="276" t="s">
        <v>276</v>
      </c>
      <c r="AL1082" s="277" t="s">
        <v>75</v>
      </c>
      <c r="AM1082" s="276" t="s">
        <v>574</v>
      </c>
      <c r="AN1082" s="276" t="s">
        <v>463</v>
      </c>
      <c r="AO1082" s="277" t="s">
        <v>464</v>
      </c>
    </row>
    <row r="1083" spans="1:41" ht="15" thickBot="1" x14ac:dyDescent="0.4">
      <c r="A1083" s="8">
        <v>2025</v>
      </c>
      <c r="B1083" s="9" t="s">
        <v>74</v>
      </c>
      <c r="C1083" s="9" t="s">
        <v>75</v>
      </c>
      <c r="D1083" s="9" t="s">
        <v>276</v>
      </c>
      <c r="E1083" s="9" t="s">
        <v>32</v>
      </c>
      <c r="F1083" s="8">
        <v>2035</v>
      </c>
      <c r="G1083" s="11">
        <v>0</v>
      </c>
      <c r="H1083" s="11">
        <v>0</v>
      </c>
      <c r="I1083" s="11" t="s">
        <v>35</v>
      </c>
      <c r="J1083" s="11" t="s">
        <v>35</v>
      </c>
      <c r="K1083" s="11">
        <v>0</v>
      </c>
      <c r="L1083" s="11">
        <v>0</v>
      </c>
      <c r="M1083" s="11">
        <v>0</v>
      </c>
      <c r="N1083" s="11">
        <v>0</v>
      </c>
      <c r="O1083" s="11">
        <v>1.2565500000000001</v>
      </c>
      <c r="P1083" s="11">
        <v>1.3860000000000001E-2</v>
      </c>
      <c r="Q1083" s="11">
        <v>3.7025800000000002</v>
      </c>
      <c r="R1083" s="11">
        <v>0</v>
      </c>
      <c r="S1083" s="11">
        <v>0</v>
      </c>
      <c r="T1083" s="11">
        <v>5.2000500000000001</v>
      </c>
      <c r="U1083" s="11">
        <v>0</v>
      </c>
      <c r="V1083" s="11">
        <v>0</v>
      </c>
      <c r="W1083" s="11">
        <v>0</v>
      </c>
      <c r="X1083" s="11">
        <v>0</v>
      </c>
      <c r="Y1083" s="11">
        <v>5.2000500000000001</v>
      </c>
      <c r="Z1083" s="28" t="s">
        <v>35</v>
      </c>
      <c r="AA1083" s="11">
        <v>0.49314000000000002</v>
      </c>
      <c r="AB1083" s="28" t="s">
        <v>35</v>
      </c>
      <c r="AC1083" s="11">
        <v>0.98823000000000005</v>
      </c>
      <c r="AD1083" s="71">
        <f t="shared" si="52"/>
        <v>0.2271</v>
      </c>
      <c r="AE1083" s="71">
        <f t="shared" si="53"/>
        <v>0</v>
      </c>
      <c r="AF1083" s="71">
        <f t="shared" si="51"/>
        <v>0.49509999999999998</v>
      </c>
      <c r="AG1083" s="277" t="s">
        <v>908</v>
      </c>
      <c r="AH1083" s="277" t="s">
        <v>571</v>
      </c>
      <c r="AI1083" s="276" t="s">
        <v>572</v>
      </c>
      <c r="AJ1083" s="276" t="s">
        <v>573</v>
      </c>
      <c r="AK1083" s="276" t="s">
        <v>276</v>
      </c>
      <c r="AL1083" s="277" t="s">
        <v>75</v>
      </c>
      <c r="AM1083" s="276" t="s">
        <v>574</v>
      </c>
      <c r="AN1083" s="276" t="s">
        <v>463</v>
      </c>
      <c r="AO1083" s="277" t="s">
        <v>464</v>
      </c>
    </row>
    <row r="1084" spans="1:41" ht="23.5" thickBot="1" x14ac:dyDescent="0.4">
      <c r="A1084" s="8">
        <v>2025</v>
      </c>
      <c r="B1084" s="9" t="s">
        <v>74</v>
      </c>
      <c r="C1084" s="9" t="s">
        <v>76</v>
      </c>
      <c r="D1084" s="9" t="s">
        <v>277</v>
      </c>
      <c r="E1084" s="97" t="s">
        <v>29</v>
      </c>
      <c r="F1084" s="8">
        <v>2025</v>
      </c>
      <c r="G1084" s="10">
        <v>0</v>
      </c>
      <c r="H1084" s="10">
        <v>0</v>
      </c>
      <c r="I1084" s="10">
        <v>0</v>
      </c>
      <c r="J1084" s="10">
        <v>0</v>
      </c>
      <c r="K1084" s="10" t="s">
        <v>35</v>
      </c>
      <c r="L1084" s="10">
        <v>0</v>
      </c>
      <c r="M1084" s="10">
        <v>0</v>
      </c>
      <c r="N1084" s="10">
        <v>0</v>
      </c>
      <c r="O1084" s="10" t="s">
        <v>35</v>
      </c>
      <c r="P1084" s="10">
        <v>11</v>
      </c>
      <c r="Q1084" s="10">
        <v>38</v>
      </c>
      <c r="R1084" s="10">
        <v>0</v>
      </c>
      <c r="S1084" s="10">
        <v>0</v>
      </c>
      <c r="T1084" s="10">
        <v>56</v>
      </c>
      <c r="U1084" s="10">
        <v>0</v>
      </c>
      <c r="V1084" s="10">
        <v>0</v>
      </c>
      <c r="W1084" s="10">
        <v>0</v>
      </c>
      <c r="X1084" s="10">
        <v>0</v>
      </c>
      <c r="Y1084" s="10">
        <v>56</v>
      </c>
      <c r="Z1084" s="10">
        <v>0</v>
      </c>
      <c r="AA1084" s="10">
        <v>0</v>
      </c>
      <c r="AB1084" s="10">
        <v>11</v>
      </c>
      <c r="AC1084" s="10">
        <v>11</v>
      </c>
      <c r="AD1084" s="71">
        <f t="shared" si="52"/>
        <v>7</v>
      </c>
      <c r="AE1084" s="71">
        <f t="shared" si="53"/>
        <v>0</v>
      </c>
      <c r="AF1084" s="71">
        <f t="shared" si="51"/>
        <v>0</v>
      </c>
      <c r="AG1084" s="277" t="s">
        <v>905</v>
      </c>
      <c r="AH1084" s="277" t="s">
        <v>575</v>
      </c>
      <c r="AI1084" s="276" t="s">
        <v>576</v>
      </c>
      <c r="AJ1084" s="276" t="s">
        <v>577</v>
      </c>
      <c r="AK1084" s="276" t="s">
        <v>277</v>
      </c>
      <c r="AL1084" s="277" t="s">
        <v>76</v>
      </c>
      <c r="AM1084" s="276" t="s">
        <v>574</v>
      </c>
      <c r="AN1084" s="276" t="s">
        <v>463</v>
      </c>
      <c r="AO1084" s="277" t="s">
        <v>464</v>
      </c>
    </row>
    <row r="1085" spans="1:41" ht="15" thickBot="1" x14ac:dyDescent="0.4">
      <c r="A1085" s="8">
        <v>2025</v>
      </c>
      <c r="B1085" s="9" t="s">
        <v>74</v>
      </c>
      <c r="C1085" s="9" t="s">
        <v>76</v>
      </c>
      <c r="D1085" s="9" t="s">
        <v>277</v>
      </c>
      <c r="E1085" s="9" t="s">
        <v>30</v>
      </c>
      <c r="F1085" s="8">
        <v>2025</v>
      </c>
      <c r="G1085" s="11">
        <v>0</v>
      </c>
      <c r="H1085" s="11">
        <v>0</v>
      </c>
      <c r="I1085" s="11">
        <v>0</v>
      </c>
      <c r="J1085" s="11">
        <v>0</v>
      </c>
      <c r="K1085" s="11" t="s">
        <v>35</v>
      </c>
      <c r="L1085" s="11">
        <v>0</v>
      </c>
      <c r="M1085" s="11">
        <v>0</v>
      </c>
      <c r="N1085" s="11">
        <v>0</v>
      </c>
      <c r="O1085" s="11" t="s">
        <v>35</v>
      </c>
      <c r="P1085" s="11">
        <v>3.406E-2</v>
      </c>
      <c r="Q1085" s="11">
        <v>0.13347999999999999</v>
      </c>
      <c r="R1085" s="11">
        <v>0</v>
      </c>
      <c r="S1085" s="11">
        <v>0</v>
      </c>
      <c r="T1085" s="11">
        <v>0.19012999999999999</v>
      </c>
      <c r="U1085" s="11">
        <v>0</v>
      </c>
      <c r="V1085" s="11">
        <v>0</v>
      </c>
      <c r="W1085" s="11">
        <v>0</v>
      </c>
      <c r="X1085" s="11">
        <v>0</v>
      </c>
      <c r="Y1085" s="11">
        <v>0.19012999999999999</v>
      </c>
      <c r="Z1085" s="11">
        <v>0</v>
      </c>
      <c r="AA1085" s="11">
        <v>0</v>
      </c>
      <c r="AB1085" s="11">
        <v>8.9300000000000004E-3</v>
      </c>
      <c r="AC1085" s="11">
        <v>8.9300000000000004E-3</v>
      </c>
      <c r="AD1085" s="71">
        <f t="shared" si="52"/>
        <v>2.2599999999999999E-2</v>
      </c>
      <c r="AE1085" s="71">
        <f t="shared" si="53"/>
        <v>0</v>
      </c>
      <c r="AF1085" s="71">
        <f t="shared" si="51"/>
        <v>0</v>
      </c>
      <c r="AG1085" s="277" t="s">
        <v>906</v>
      </c>
      <c r="AH1085" s="277" t="s">
        <v>575</v>
      </c>
      <c r="AI1085" s="276" t="s">
        <v>576</v>
      </c>
      <c r="AJ1085" s="276" t="s">
        <v>577</v>
      </c>
      <c r="AK1085" s="276" t="s">
        <v>277</v>
      </c>
      <c r="AL1085" s="277" t="s">
        <v>76</v>
      </c>
      <c r="AM1085" s="276" t="s">
        <v>574</v>
      </c>
      <c r="AN1085" s="276" t="s">
        <v>463</v>
      </c>
      <c r="AO1085" s="277" t="s">
        <v>464</v>
      </c>
    </row>
    <row r="1086" spans="1:41" ht="15" thickBot="1" x14ac:dyDescent="0.4">
      <c r="A1086" s="8">
        <v>2025</v>
      </c>
      <c r="B1086" s="9" t="s">
        <v>74</v>
      </c>
      <c r="C1086" s="9" t="s">
        <v>76</v>
      </c>
      <c r="D1086" s="9" t="s">
        <v>277</v>
      </c>
      <c r="E1086" s="9" t="s">
        <v>30</v>
      </c>
      <c r="F1086" s="8">
        <v>2026</v>
      </c>
      <c r="G1086" s="11">
        <v>0</v>
      </c>
      <c r="H1086" s="11">
        <v>0</v>
      </c>
      <c r="I1086" s="11">
        <v>0</v>
      </c>
      <c r="J1086" s="11">
        <v>0</v>
      </c>
      <c r="K1086" s="11" t="s">
        <v>35</v>
      </c>
      <c r="L1086" s="11">
        <v>0</v>
      </c>
      <c r="M1086" s="11">
        <v>0</v>
      </c>
      <c r="N1086" s="11">
        <v>0</v>
      </c>
      <c r="O1086" s="11" t="s">
        <v>35</v>
      </c>
      <c r="P1086" s="11">
        <v>3.4930000000000003E-2</v>
      </c>
      <c r="Q1086" s="11">
        <v>0.13699</v>
      </c>
      <c r="R1086" s="11">
        <v>0</v>
      </c>
      <c r="S1086" s="11">
        <v>0</v>
      </c>
      <c r="T1086" s="11">
        <v>0.19511999999999999</v>
      </c>
      <c r="U1086" s="11">
        <v>0</v>
      </c>
      <c r="V1086" s="11">
        <v>0</v>
      </c>
      <c r="W1086" s="11">
        <v>0</v>
      </c>
      <c r="X1086" s="11">
        <v>0</v>
      </c>
      <c r="Y1086" s="11">
        <v>0.19511999999999999</v>
      </c>
      <c r="Z1086" s="11">
        <v>0</v>
      </c>
      <c r="AA1086" s="11">
        <v>0</v>
      </c>
      <c r="AB1086" s="11">
        <v>7.9799999999999992E-3</v>
      </c>
      <c r="AC1086" s="11">
        <v>7.9799999999999992E-3</v>
      </c>
      <c r="AD1086" s="71">
        <f t="shared" si="52"/>
        <v>2.3199999999999998E-2</v>
      </c>
      <c r="AE1086" s="71">
        <f t="shared" si="53"/>
        <v>0</v>
      </c>
      <c r="AF1086" s="71">
        <f t="shared" si="51"/>
        <v>0</v>
      </c>
      <c r="AG1086" s="277" t="s">
        <v>906</v>
      </c>
      <c r="AH1086" s="277" t="s">
        <v>575</v>
      </c>
      <c r="AI1086" s="276" t="s">
        <v>576</v>
      </c>
      <c r="AJ1086" s="276" t="s">
        <v>577</v>
      </c>
      <c r="AK1086" s="276" t="s">
        <v>277</v>
      </c>
      <c r="AL1086" s="277" t="s">
        <v>76</v>
      </c>
      <c r="AM1086" s="276" t="s">
        <v>574</v>
      </c>
      <c r="AN1086" s="276" t="s">
        <v>463</v>
      </c>
      <c r="AO1086" s="277" t="s">
        <v>464</v>
      </c>
    </row>
    <row r="1087" spans="1:41" ht="15" thickBot="1" x14ac:dyDescent="0.4">
      <c r="A1087" s="8">
        <v>2025</v>
      </c>
      <c r="B1087" s="9" t="s">
        <v>74</v>
      </c>
      <c r="C1087" s="9" t="s">
        <v>76</v>
      </c>
      <c r="D1087" s="9" t="s">
        <v>277</v>
      </c>
      <c r="E1087" s="9" t="s">
        <v>30</v>
      </c>
      <c r="F1087" s="8">
        <v>2027</v>
      </c>
      <c r="G1087" s="11">
        <v>0</v>
      </c>
      <c r="H1087" s="11">
        <v>0</v>
      </c>
      <c r="I1087" s="11">
        <v>0</v>
      </c>
      <c r="J1087" s="11">
        <v>0</v>
      </c>
      <c r="K1087" s="11" t="s">
        <v>35</v>
      </c>
      <c r="L1087" s="11">
        <v>0</v>
      </c>
      <c r="M1087" s="11">
        <v>0</v>
      </c>
      <c r="N1087" s="11">
        <v>0</v>
      </c>
      <c r="O1087" s="11" t="s">
        <v>35</v>
      </c>
      <c r="P1087" s="11">
        <v>3.3610000000000001E-2</v>
      </c>
      <c r="Q1087" s="11">
        <v>0.13691</v>
      </c>
      <c r="R1087" s="11">
        <v>0</v>
      </c>
      <c r="S1087" s="11">
        <v>0</v>
      </c>
      <c r="T1087" s="11">
        <v>0.19372</v>
      </c>
      <c r="U1087" s="11">
        <v>0</v>
      </c>
      <c r="V1087" s="11">
        <v>0</v>
      </c>
      <c r="W1087" s="11">
        <v>0</v>
      </c>
      <c r="X1087" s="11">
        <v>0</v>
      </c>
      <c r="Y1087" s="11">
        <v>0.19372</v>
      </c>
      <c r="Z1087" s="11">
        <v>0</v>
      </c>
      <c r="AA1087" s="11">
        <v>0</v>
      </c>
      <c r="AB1087" s="11">
        <v>9.6200000000000001E-3</v>
      </c>
      <c r="AC1087" s="11">
        <v>9.6200000000000001E-3</v>
      </c>
      <c r="AD1087" s="71">
        <f t="shared" si="52"/>
        <v>2.3199999999999998E-2</v>
      </c>
      <c r="AE1087" s="71">
        <f t="shared" si="53"/>
        <v>0</v>
      </c>
      <c r="AF1087" s="71">
        <f t="shared" si="51"/>
        <v>0</v>
      </c>
      <c r="AG1087" s="277" t="s">
        <v>906</v>
      </c>
      <c r="AH1087" s="277" t="s">
        <v>575</v>
      </c>
      <c r="AI1087" s="276" t="s">
        <v>576</v>
      </c>
      <c r="AJ1087" s="276" t="s">
        <v>577</v>
      </c>
      <c r="AK1087" s="276" t="s">
        <v>277</v>
      </c>
      <c r="AL1087" s="277" t="s">
        <v>76</v>
      </c>
      <c r="AM1087" s="276" t="s">
        <v>574</v>
      </c>
      <c r="AN1087" s="276" t="s">
        <v>463</v>
      </c>
      <c r="AO1087" s="277" t="s">
        <v>464</v>
      </c>
    </row>
    <row r="1088" spans="1:41" ht="15" thickBot="1" x14ac:dyDescent="0.4">
      <c r="A1088" s="8">
        <v>2025</v>
      </c>
      <c r="B1088" s="9" t="s">
        <v>74</v>
      </c>
      <c r="C1088" s="9" t="s">
        <v>76</v>
      </c>
      <c r="D1088" s="9" t="s">
        <v>277</v>
      </c>
      <c r="E1088" s="9" t="s">
        <v>30</v>
      </c>
      <c r="F1088" s="8">
        <v>2028</v>
      </c>
      <c r="G1088" s="11">
        <v>0</v>
      </c>
      <c r="H1088" s="11">
        <v>0</v>
      </c>
      <c r="I1088" s="11">
        <v>0</v>
      </c>
      <c r="J1088" s="11">
        <v>0</v>
      </c>
      <c r="K1088" s="11" t="s">
        <v>35</v>
      </c>
      <c r="L1088" s="11">
        <v>0</v>
      </c>
      <c r="M1088" s="11">
        <v>0</v>
      </c>
      <c r="N1088" s="11">
        <v>0</v>
      </c>
      <c r="O1088" s="11" t="s">
        <v>35</v>
      </c>
      <c r="P1088" s="11">
        <v>3.3029999999999997E-2</v>
      </c>
      <c r="Q1088" s="11">
        <v>0.13750999999999999</v>
      </c>
      <c r="R1088" s="11">
        <v>0</v>
      </c>
      <c r="S1088" s="11">
        <v>0</v>
      </c>
      <c r="T1088" s="11">
        <v>0.19549</v>
      </c>
      <c r="U1088" s="11">
        <v>0</v>
      </c>
      <c r="V1088" s="11">
        <v>0</v>
      </c>
      <c r="W1088" s="11">
        <v>0</v>
      </c>
      <c r="X1088" s="11">
        <v>0</v>
      </c>
      <c r="Y1088" s="11">
        <v>0.19549</v>
      </c>
      <c r="Z1088" s="11">
        <v>0</v>
      </c>
      <c r="AA1088" s="11">
        <v>0</v>
      </c>
      <c r="AB1088" s="11">
        <v>1.0240000000000001E-2</v>
      </c>
      <c r="AC1088" s="11">
        <v>1.0240000000000001E-2</v>
      </c>
      <c r="AD1088" s="71">
        <f t="shared" si="52"/>
        <v>2.5000000000000001E-2</v>
      </c>
      <c r="AE1088" s="71">
        <f t="shared" si="53"/>
        <v>0</v>
      </c>
      <c r="AF1088" s="71">
        <f t="shared" si="51"/>
        <v>0</v>
      </c>
      <c r="AG1088" s="277" t="s">
        <v>906</v>
      </c>
      <c r="AH1088" s="277" t="s">
        <v>575</v>
      </c>
      <c r="AI1088" s="276" t="s">
        <v>576</v>
      </c>
      <c r="AJ1088" s="276" t="s">
        <v>577</v>
      </c>
      <c r="AK1088" s="276" t="s">
        <v>277</v>
      </c>
      <c r="AL1088" s="277" t="s">
        <v>76</v>
      </c>
      <c r="AM1088" s="276" t="s">
        <v>574</v>
      </c>
      <c r="AN1088" s="276" t="s">
        <v>463</v>
      </c>
      <c r="AO1088" s="277" t="s">
        <v>464</v>
      </c>
    </row>
    <row r="1089" spans="1:41" ht="15" thickBot="1" x14ac:dyDescent="0.4">
      <c r="A1089" s="8">
        <v>2025</v>
      </c>
      <c r="B1089" s="9" t="s">
        <v>74</v>
      </c>
      <c r="C1089" s="9" t="s">
        <v>76</v>
      </c>
      <c r="D1089" s="9" t="s">
        <v>277</v>
      </c>
      <c r="E1089" s="9" t="s">
        <v>30</v>
      </c>
      <c r="F1089" s="8">
        <v>2029</v>
      </c>
      <c r="G1089" s="11">
        <v>0</v>
      </c>
      <c r="H1089" s="11">
        <v>0</v>
      </c>
      <c r="I1089" s="11">
        <v>0</v>
      </c>
      <c r="J1089" s="11">
        <v>0</v>
      </c>
      <c r="K1089" s="11" t="s">
        <v>35</v>
      </c>
      <c r="L1089" s="11">
        <v>0</v>
      </c>
      <c r="M1089" s="11">
        <v>0</v>
      </c>
      <c r="N1089" s="11">
        <v>0</v>
      </c>
      <c r="O1089" s="11" t="s">
        <v>35</v>
      </c>
      <c r="P1089" s="11">
        <v>3.2340000000000001E-2</v>
      </c>
      <c r="Q1089" s="11">
        <v>0.13891000000000001</v>
      </c>
      <c r="R1089" s="11">
        <v>0</v>
      </c>
      <c r="S1089" s="11">
        <v>0</v>
      </c>
      <c r="T1089" s="11">
        <v>0.19608999999999999</v>
      </c>
      <c r="U1089" s="11">
        <v>0</v>
      </c>
      <c r="V1089" s="11">
        <v>0</v>
      </c>
      <c r="W1089" s="11">
        <v>0</v>
      </c>
      <c r="X1089" s="11">
        <v>0</v>
      </c>
      <c r="Y1089" s="11">
        <v>0.19608999999999999</v>
      </c>
      <c r="Z1089" s="11">
        <v>0</v>
      </c>
      <c r="AA1089" s="11">
        <v>0</v>
      </c>
      <c r="AB1089" s="11">
        <v>1.078E-2</v>
      </c>
      <c r="AC1089" s="11">
        <v>1.078E-2</v>
      </c>
      <c r="AD1089" s="71">
        <f t="shared" si="52"/>
        <v>2.4799999999999999E-2</v>
      </c>
      <c r="AE1089" s="71">
        <f t="shared" si="53"/>
        <v>0</v>
      </c>
      <c r="AF1089" s="71">
        <f t="shared" si="51"/>
        <v>0</v>
      </c>
      <c r="AG1089" s="277" t="s">
        <v>906</v>
      </c>
      <c r="AH1089" s="277" t="s">
        <v>575</v>
      </c>
      <c r="AI1089" s="276" t="s">
        <v>576</v>
      </c>
      <c r="AJ1089" s="276" t="s">
        <v>577</v>
      </c>
      <c r="AK1089" s="276" t="s">
        <v>277</v>
      </c>
      <c r="AL1089" s="277" t="s">
        <v>76</v>
      </c>
      <c r="AM1089" s="276" t="s">
        <v>574</v>
      </c>
      <c r="AN1089" s="276" t="s">
        <v>463</v>
      </c>
      <c r="AO1089" s="277" t="s">
        <v>464</v>
      </c>
    </row>
    <row r="1090" spans="1:41" ht="15" thickBot="1" x14ac:dyDescent="0.4">
      <c r="A1090" s="8">
        <v>2025</v>
      </c>
      <c r="B1090" s="9" t="s">
        <v>74</v>
      </c>
      <c r="C1090" s="9" t="s">
        <v>76</v>
      </c>
      <c r="D1090" s="9" t="s">
        <v>277</v>
      </c>
      <c r="E1090" s="9" t="s">
        <v>30</v>
      </c>
      <c r="F1090" s="8">
        <v>2030</v>
      </c>
      <c r="G1090" s="11">
        <v>0</v>
      </c>
      <c r="H1090" s="11">
        <v>0</v>
      </c>
      <c r="I1090" s="11">
        <v>0</v>
      </c>
      <c r="J1090" s="11">
        <v>0</v>
      </c>
      <c r="K1090" s="11" t="s">
        <v>35</v>
      </c>
      <c r="L1090" s="11">
        <v>0</v>
      </c>
      <c r="M1090" s="11">
        <v>0</v>
      </c>
      <c r="N1090" s="11">
        <v>0</v>
      </c>
      <c r="O1090" s="11" t="s">
        <v>35</v>
      </c>
      <c r="P1090" s="11">
        <v>3.2370000000000003E-2</v>
      </c>
      <c r="Q1090" s="11">
        <v>0.13492999999999999</v>
      </c>
      <c r="R1090" s="11">
        <v>0</v>
      </c>
      <c r="S1090" s="11">
        <v>0</v>
      </c>
      <c r="T1090" s="11">
        <v>0.19303999999999999</v>
      </c>
      <c r="U1090" s="11">
        <v>0</v>
      </c>
      <c r="V1090" s="11">
        <v>0</v>
      </c>
      <c r="W1090" s="11">
        <v>0</v>
      </c>
      <c r="X1090" s="11">
        <v>0</v>
      </c>
      <c r="Y1090" s="11">
        <v>0.19303999999999999</v>
      </c>
      <c r="Z1090" s="11">
        <v>0</v>
      </c>
      <c r="AA1090" s="11">
        <v>0</v>
      </c>
      <c r="AB1090" s="11">
        <v>9.9500000000000005E-3</v>
      </c>
      <c r="AC1090" s="11">
        <v>9.9500000000000005E-3</v>
      </c>
      <c r="AD1090" s="71">
        <f t="shared" si="52"/>
        <v>2.5700000000000001E-2</v>
      </c>
      <c r="AE1090" s="71">
        <f t="shared" si="53"/>
        <v>0</v>
      </c>
      <c r="AF1090" s="71">
        <f t="shared" si="51"/>
        <v>0</v>
      </c>
      <c r="AG1090" s="277" t="s">
        <v>906</v>
      </c>
      <c r="AH1090" s="277" t="s">
        <v>575</v>
      </c>
      <c r="AI1090" s="276" t="s">
        <v>576</v>
      </c>
      <c r="AJ1090" s="276" t="s">
        <v>577</v>
      </c>
      <c r="AK1090" s="276" t="s">
        <v>277</v>
      </c>
      <c r="AL1090" s="277" t="s">
        <v>76</v>
      </c>
      <c r="AM1090" s="276" t="s">
        <v>574</v>
      </c>
      <c r="AN1090" s="276" t="s">
        <v>463</v>
      </c>
      <c r="AO1090" s="277" t="s">
        <v>464</v>
      </c>
    </row>
    <row r="1091" spans="1:41" ht="15" thickBot="1" x14ac:dyDescent="0.4">
      <c r="A1091" s="8">
        <v>2025</v>
      </c>
      <c r="B1091" s="9" t="s">
        <v>74</v>
      </c>
      <c r="C1091" s="9" t="s">
        <v>76</v>
      </c>
      <c r="D1091" s="9" t="s">
        <v>277</v>
      </c>
      <c r="E1091" s="9" t="s">
        <v>30</v>
      </c>
      <c r="F1091" s="8">
        <v>2031</v>
      </c>
      <c r="G1091" s="11">
        <v>0</v>
      </c>
      <c r="H1091" s="11">
        <v>0</v>
      </c>
      <c r="I1091" s="11">
        <v>0</v>
      </c>
      <c r="J1091" s="11">
        <v>0</v>
      </c>
      <c r="K1091" s="11" t="s">
        <v>35</v>
      </c>
      <c r="L1091" s="11">
        <v>0</v>
      </c>
      <c r="M1091" s="11">
        <v>0</v>
      </c>
      <c r="N1091" s="11">
        <v>0</v>
      </c>
      <c r="O1091" s="11" t="s">
        <v>35</v>
      </c>
      <c r="P1091" s="11">
        <v>3.4079999999999999E-2</v>
      </c>
      <c r="Q1091" s="11">
        <v>0.13295999999999999</v>
      </c>
      <c r="R1091" s="11">
        <v>0</v>
      </c>
      <c r="S1091" s="11">
        <v>0</v>
      </c>
      <c r="T1091" s="11">
        <v>0.19289999999999999</v>
      </c>
      <c r="U1091" s="11">
        <v>0</v>
      </c>
      <c r="V1091" s="11">
        <v>0</v>
      </c>
      <c r="W1091" s="11">
        <v>0</v>
      </c>
      <c r="X1091" s="11">
        <v>0</v>
      </c>
      <c r="Y1091" s="11">
        <v>0.19289999999999999</v>
      </c>
      <c r="Z1091" s="11">
        <v>0</v>
      </c>
      <c r="AA1091" s="11">
        <v>0</v>
      </c>
      <c r="AB1091" s="11">
        <v>1.089E-2</v>
      </c>
      <c r="AC1091" s="11">
        <v>1.089E-2</v>
      </c>
      <c r="AD1091" s="71">
        <f t="shared" si="52"/>
        <v>2.5899999999999999E-2</v>
      </c>
      <c r="AE1091" s="71">
        <f t="shared" si="53"/>
        <v>0</v>
      </c>
      <c r="AF1091" s="71">
        <f t="shared" si="51"/>
        <v>0</v>
      </c>
      <c r="AG1091" s="277" t="s">
        <v>906</v>
      </c>
      <c r="AH1091" s="277" t="s">
        <v>575</v>
      </c>
      <c r="AI1091" s="276" t="s">
        <v>576</v>
      </c>
      <c r="AJ1091" s="276" t="s">
        <v>577</v>
      </c>
      <c r="AK1091" s="276" t="s">
        <v>277</v>
      </c>
      <c r="AL1091" s="277" t="s">
        <v>76</v>
      </c>
      <c r="AM1091" s="276" t="s">
        <v>574</v>
      </c>
      <c r="AN1091" s="276" t="s">
        <v>463</v>
      </c>
      <c r="AO1091" s="277" t="s">
        <v>464</v>
      </c>
    </row>
    <row r="1092" spans="1:41" ht="15" thickBot="1" x14ac:dyDescent="0.4">
      <c r="A1092" s="8">
        <v>2025</v>
      </c>
      <c r="B1092" s="9" t="s">
        <v>74</v>
      </c>
      <c r="C1092" s="9" t="s">
        <v>76</v>
      </c>
      <c r="D1092" s="9" t="s">
        <v>277</v>
      </c>
      <c r="E1092" s="9" t="s">
        <v>30</v>
      </c>
      <c r="F1092" s="8">
        <v>2032</v>
      </c>
      <c r="G1092" s="11">
        <v>0</v>
      </c>
      <c r="H1092" s="11">
        <v>0</v>
      </c>
      <c r="I1092" s="11">
        <v>0</v>
      </c>
      <c r="J1092" s="11">
        <v>0</v>
      </c>
      <c r="K1092" s="11" t="s">
        <v>35</v>
      </c>
      <c r="L1092" s="11">
        <v>0</v>
      </c>
      <c r="M1092" s="11">
        <v>0</v>
      </c>
      <c r="N1092" s="11">
        <v>0</v>
      </c>
      <c r="O1092" s="11" t="s">
        <v>35</v>
      </c>
      <c r="P1092" s="11">
        <v>3.3550000000000003E-2</v>
      </c>
      <c r="Q1092" s="11">
        <v>0.13081999999999999</v>
      </c>
      <c r="R1092" s="11">
        <v>0</v>
      </c>
      <c r="S1092" s="11">
        <v>0</v>
      </c>
      <c r="T1092" s="11">
        <v>0.19008</v>
      </c>
      <c r="U1092" s="11">
        <v>0</v>
      </c>
      <c r="V1092" s="11">
        <v>0</v>
      </c>
      <c r="W1092" s="11">
        <v>0</v>
      </c>
      <c r="X1092" s="11">
        <v>0</v>
      </c>
      <c r="Y1092" s="11">
        <v>0.19008</v>
      </c>
      <c r="Z1092" s="11">
        <v>0</v>
      </c>
      <c r="AA1092" s="11">
        <v>0</v>
      </c>
      <c r="AB1092" s="11">
        <v>1.103E-2</v>
      </c>
      <c r="AC1092" s="11">
        <v>1.103E-2</v>
      </c>
      <c r="AD1092" s="71">
        <f t="shared" si="52"/>
        <v>2.5700000000000001E-2</v>
      </c>
      <c r="AE1092" s="71">
        <f t="shared" si="53"/>
        <v>0</v>
      </c>
      <c r="AF1092" s="71">
        <f t="shared" si="51"/>
        <v>0</v>
      </c>
      <c r="AG1092" s="277" t="s">
        <v>906</v>
      </c>
      <c r="AH1092" s="277" t="s">
        <v>575</v>
      </c>
      <c r="AI1092" s="276" t="s">
        <v>576</v>
      </c>
      <c r="AJ1092" s="276" t="s">
        <v>577</v>
      </c>
      <c r="AK1092" s="276" t="s">
        <v>277</v>
      </c>
      <c r="AL1092" s="277" t="s">
        <v>76</v>
      </c>
      <c r="AM1092" s="276" t="s">
        <v>574</v>
      </c>
      <c r="AN1092" s="276" t="s">
        <v>463</v>
      </c>
      <c r="AO1092" s="277" t="s">
        <v>464</v>
      </c>
    </row>
    <row r="1093" spans="1:41" ht="15" thickBot="1" x14ac:dyDescent="0.4">
      <c r="A1093" s="8">
        <v>2025</v>
      </c>
      <c r="B1093" s="9" t="s">
        <v>74</v>
      </c>
      <c r="C1093" s="9" t="s">
        <v>76</v>
      </c>
      <c r="D1093" s="9" t="s">
        <v>277</v>
      </c>
      <c r="E1093" s="9" t="s">
        <v>30</v>
      </c>
      <c r="F1093" s="8">
        <v>2033</v>
      </c>
      <c r="G1093" s="11">
        <v>0</v>
      </c>
      <c r="H1093" s="11">
        <v>0</v>
      </c>
      <c r="I1093" s="11">
        <v>0</v>
      </c>
      <c r="J1093" s="11">
        <v>0</v>
      </c>
      <c r="K1093" s="11" t="s">
        <v>35</v>
      </c>
      <c r="L1093" s="11">
        <v>0</v>
      </c>
      <c r="M1093" s="11">
        <v>0</v>
      </c>
      <c r="N1093" s="11">
        <v>0</v>
      </c>
      <c r="O1093" s="11" t="s">
        <v>35</v>
      </c>
      <c r="P1093" s="11">
        <v>3.3890000000000003E-2</v>
      </c>
      <c r="Q1093" s="11">
        <v>0.12867000000000001</v>
      </c>
      <c r="R1093" s="11">
        <v>0</v>
      </c>
      <c r="S1093" s="11">
        <v>0</v>
      </c>
      <c r="T1093" s="11">
        <v>0.18697</v>
      </c>
      <c r="U1093" s="11">
        <v>0</v>
      </c>
      <c r="V1093" s="11">
        <v>0</v>
      </c>
      <c r="W1093" s="11">
        <v>0</v>
      </c>
      <c r="X1093" s="11">
        <v>0</v>
      </c>
      <c r="Y1093" s="11">
        <v>0.18697</v>
      </c>
      <c r="Z1093" s="11">
        <v>0</v>
      </c>
      <c r="AA1093" s="11">
        <v>0</v>
      </c>
      <c r="AB1093" s="11">
        <v>1.027E-2</v>
      </c>
      <c r="AC1093" s="11">
        <v>1.027E-2</v>
      </c>
      <c r="AD1093" s="71">
        <f t="shared" si="52"/>
        <v>2.4400000000000002E-2</v>
      </c>
      <c r="AE1093" s="71">
        <f t="shared" si="53"/>
        <v>0</v>
      </c>
      <c r="AF1093" s="71">
        <f t="shared" si="51"/>
        <v>0</v>
      </c>
      <c r="AG1093" s="277" t="s">
        <v>906</v>
      </c>
      <c r="AH1093" s="277" t="s">
        <v>575</v>
      </c>
      <c r="AI1093" s="276" t="s">
        <v>576</v>
      </c>
      <c r="AJ1093" s="276" t="s">
        <v>577</v>
      </c>
      <c r="AK1093" s="276" t="s">
        <v>277</v>
      </c>
      <c r="AL1093" s="277" t="s">
        <v>76</v>
      </c>
      <c r="AM1093" s="276" t="s">
        <v>574</v>
      </c>
      <c r="AN1093" s="276" t="s">
        <v>463</v>
      </c>
      <c r="AO1093" s="277" t="s">
        <v>464</v>
      </c>
    </row>
    <row r="1094" spans="1:41" ht="15" thickBot="1" x14ac:dyDescent="0.4">
      <c r="A1094" s="8">
        <v>2025</v>
      </c>
      <c r="B1094" s="9" t="s">
        <v>74</v>
      </c>
      <c r="C1094" s="9" t="s">
        <v>76</v>
      </c>
      <c r="D1094" s="9" t="s">
        <v>277</v>
      </c>
      <c r="E1094" s="9" t="s">
        <v>30</v>
      </c>
      <c r="F1094" s="8">
        <v>2034</v>
      </c>
      <c r="G1094" s="11">
        <v>0</v>
      </c>
      <c r="H1094" s="11">
        <v>0</v>
      </c>
      <c r="I1094" s="11">
        <v>0</v>
      </c>
      <c r="J1094" s="11">
        <v>0</v>
      </c>
      <c r="K1094" s="11" t="s">
        <v>35</v>
      </c>
      <c r="L1094" s="11">
        <v>0</v>
      </c>
      <c r="M1094" s="11">
        <v>0</v>
      </c>
      <c r="N1094" s="11">
        <v>0</v>
      </c>
      <c r="O1094" s="11" t="s">
        <v>35</v>
      </c>
      <c r="P1094" s="11">
        <v>3.4070000000000003E-2</v>
      </c>
      <c r="Q1094" s="11">
        <v>0.12869</v>
      </c>
      <c r="R1094" s="11">
        <v>0</v>
      </c>
      <c r="S1094" s="11">
        <v>0</v>
      </c>
      <c r="T1094" s="11">
        <v>0.18723999999999999</v>
      </c>
      <c r="U1094" s="11">
        <v>0</v>
      </c>
      <c r="V1094" s="11">
        <v>0</v>
      </c>
      <c r="W1094" s="11">
        <v>0</v>
      </c>
      <c r="X1094" s="11">
        <v>0</v>
      </c>
      <c r="Y1094" s="11">
        <v>0.18723999999999999</v>
      </c>
      <c r="Z1094" s="11">
        <v>0</v>
      </c>
      <c r="AA1094" s="11">
        <v>0</v>
      </c>
      <c r="AB1094" s="11">
        <v>1.008E-2</v>
      </c>
      <c r="AC1094" s="11">
        <v>1.008E-2</v>
      </c>
      <c r="AD1094" s="71">
        <f t="shared" si="52"/>
        <v>2.4500000000000001E-2</v>
      </c>
      <c r="AE1094" s="71">
        <f t="shared" si="53"/>
        <v>0</v>
      </c>
      <c r="AF1094" s="71">
        <f t="shared" si="51"/>
        <v>0</v>
      </c>
      <c r="AG1094" s="277" t="s">
        <v>906</v>
      </c>
      <c r="AH1094" s="277" t="s">
        <v>575</v>
      </c>
      <c r="AI1094" s="276" t="s">
        <v>576</v>
      </c>
      <c r="AJ1094" s="276" t="s">
        <v>577</v>
      </c>
      <c r="AK1094" s="276" t="s">
        <v>277</v>
      </c>
      <c r="AL1094" s="277" t="s">
        <v>76</v>
      </c>
      <c r="AM1094" s="276" t="s">
        <v>574</v>
      </c>
      <c r="AN1094" s="276" t="s">
        <v>463</v>
      </c>
      <c r="AO1094" s="277" t="s">
        <v>464</v>
      </c>
    </row>
    <row r="1095" spans="1:41" ht="15" thickBot="1" x14ac:dyDescent="0.4">
      <c r="A1095" s="8">
        <v>2025</v>
      </c>
      <c r="B1095" s="9" t="s">
        <v>74</v>
      </c>
      <c r="C1095" s="9" t="s">
        <v>76</v>
      </c>
      <c r="D1095" s="9" t="s">
        <v>277</v>
      </c>
      <c r="E1095" s="9" t="s">
        <v>30</v>
      </c>
      <c r="F1095" s="8">
        <v>2035</v>
      </c>
      <c r="G1095" s="11">
        <v>0</v>
      </c>
      <c r="H1095" s="11">
        <v>0</v>
      </c>
      <c r="I1095" s="11">
        <v>0</v>
      </c>
      <c r="J1095" s="11">
        <v>0</v>
      </c>
      <c r="K1095" s="11" t="s">
        <v>35</v>
      </c>
      <c r="L1095" s="11">
        <v>0</v>
      </c>
      <c r="M1095" s="11">
        <v>0</v>
      </c>
      <c r="N1095" s="11">
        <v>0</v>
      </c>
      <c r="O1095" s="11" t="s">
        <v>35</v>
      </c>
      <c r="P1095" s="11">
        <v>3.2000000000000001E-2</v>
      </c>
      <c r="Q1095" s="11">
        <v>0.12543000000000001</v>
      </c>
      <c r="R1095" s="11">
        <v>0</v>
      </c>
      <c r="S1095" s="11">
        <v>0</v>
      </c>
      <c r="T1095" s="11">
        <v>0.18196000000000001</v>
      </c>
      <c r="U1095" s="11">
        <v>0</v>
      </c>
      <c r="V1095" s="11">
        <v>0</v>
      </c>
      <c r="W1095" s="11">
        <v>0</v>
      </c>
      <c r="X1095" s="11">
        <v>0</v>
      </c>
      <c r="Y1095" s="11">
        <v>0.18196000000000001</v>
      </c>
      <c r="Z1095" s="11">
        <v>0</v>
      </c>
      <c r="AA1095" s="11">
        <v>0</v>
      </c>
      <c r="AB1095" s="11">
        <v>9.5700000000000004E-3</v>
      </c>
      <c r="AC1095" s="11">
        <v>9.5700000000000004E-3</v>
      </c>
      <c r="AD1095" s="71">
        <f t="shared" si="52"/>
        <v>2.4500000000000001E-2</v>
      </c>
      <c r="AE1095" s="71">
        <f t="shared" si="53"/>
        <v>0</v>
      </c>
      <c r="AF1095" s="71">
        <f t="shared" si="51"/>
        <v>0</v>
      </c>
      <c r="AG1095" s="277" t="s">
        <v>906</v>
      </c>
      <c r="AH1095" s="277" t="s">
        <v>575</v>
      </c>
      <c r="AI1095" s="276" t="s">
        <v>576</v>
      </c>
      <c r="AJ1095" s="276" t="s">
        <v>577</v>
      </c>
      <c r="AK1095" s="276" t="s">
        <v>277</v>
      </c>
      <c r="AL1095" s="277" t="s">
        <v>76</v>
      </c>
      <c r="AM1095" s="276" t="s">
        <v>574</v>
      </c>
      <c r="AN1095" s="276" t="s">
        <v>463</v>
      </c>
      <c r="AO1095" s="277" t="s">
        <v>464</v>
      </c>
    </row>
    <row r="1096" spans="1:41" ht="15" thickBot="1" x14ac:dyDescent="0.4">
      <c r="A1096" s="8">
        <v>2025</v>
      </c>
      <c r="B1096" s="9" t="s">
        <v>74</v>
      </c>
      <c r="C1096" s="9" t="s">
        <v>76</v>
      </c>
      <c r="D1096" s="9" t="s">
        <v>277</v>
      </c>
      <c r="E1096" s="9" t="s">
        <v>31</v>
      </c>
      <c r="F1096" s="8">
        <v>2025</v>
      </c>
      <c r="G1096" s="11" t="s">
        <v>381</v>
      </c>
      <c r="H1096" s="11" t="s">
        <v>381</v>
      </c>
      <c r="I1096" s="11" t="s">
        <v>381</v>
      </c>
      <c r="J1096" s="11" t="s">
        <v>381</v>
      </c>
      <c r="K1096" s="11" t="s">
        <v>381</v>
      </c>
      <c r="L1096" s="11" t="s">
        <v>381</v>
      </c>
      <c r="M1096" s="11" t="s">
        <v>381</v>
      </c>
      <c r="N1096" s="11" t="s">
        <v>381</v>
      </c>
      <c r="O1096" s="11" t="s">
        <v>381</v>
      </c>
      <c r="P1096" s="11" t="s">
        <v>381</v>
      </c>
      <c r="Q1096" s="11" t="s">
        <v>381</v>
      </c>
      <c r="R1096" s="11" t="s">
        <v>381</v>
      </c>
      <c r="S1096" s="11" t="s">
        <v>381</v>
      </c>
      <c r="T1096" s="11" t="s">
        <v>381</v>
      </c>
      <c r="U1096" s="11" t="s">
        <v>381</v>
      </c>
      <c r="V1096" s="11" t="s">
        <v>381</v>
      </c>
      <c r="W1096" s="11" t="s">
        <v>381</v>
      </c>
      <c r="X1096" s="11" t="s">
        <v>381</v>
      </c>
      <c r="Y1096" s="11" t="s">
        <v>381</v>
      </c>
      <c r="Z1096" s="11">
        <v>0</v>
      </c>
      <c r="AA1096" s="11">
        <v>0</v>
      </c>
      <c r="AB1096" s="11">
        <v>2.4469999999999999E-2</v>
      </c>
      <c r="AC1096" s="11">
        <v>2.4469999999999999E-2</v>
      </c>
      <c r="AD1096" s="71"/>
      <c r="AE1096" s="71"/>
      <c r="AF1096" s="71">
        <f t="shared" si="51"/>
        <v>0</v>
      </c>
      <c r="AG1096" s="277" t="s">
        <v>907</v>
      </c>
      <c r="AH1096" s="277" t="s">
        <v>575</v>
      </c>
      <c r="AI1096" s="276" t="s">
        <v>576</v>
      </c>
      <c r="AJ1096" s="276" t="s">
        <v>577</v>
      </c>
      <c r="AK1096" s="276" t="s">
        <v>277</v>
      </c>
      <c r="AL1096" s="277" t="s">
        <v>76</v>
      </c>
      <c r="AM1096" s="276" t="s">
        <v>574</v>
      </c>
      <c r="AN1096" s="276" t="s">
        <v>463</v>
      </c>
      <c r="AO1096" s="277" t="s">
        <v>464</v>
      </c>
    </row>
    <row r="1097" spans="1:41" ht="15" thickBot="1" x14ac:dyDescent="0.4">
      <c r="A1097" s="8">
        <v>2025</v>
      </c>
      <c r="B1097" s="9" t="s">
        <v>74</v>
      </c>
      <c r="C1097" s="9" t="s">
        <v>76</v>
      </c>
      <c r="D1097" s="9" t="s">
        <v>277</v>
      </c>
      <c r="E1097" s="9" t="s">
        <v>31</v>
      </c>
      <c r="F1097" s="8">
        <v>2026</v>
      </c>
      <c r="G1097" s="11" t="s">
        <v>381</v>
      </c>
      <c r="H1097" s="11" t="s">
        <v>381</v>
      </c>
      <c r="I1097" s="11" t="s">
        <v>381</v>
      </c>
      <c r="J1097" s="11" t="s">
        <v>381</v>
      </c>
      <c r="K1097" s="11" t="s">
        <v>381</v>
      </c>
      <c r="L1097" s="11" t="s">
        <v>381</v>
      </c>
      <c r="M1097" s="11" t="s">
        <v>381</v>
      </c>
      <c r="N1097" s="11" t="s">
        <v>381</v>
      </c>
      <c r="O1097" s="11" t="s">
        <v>381</v>
      </c>
      <c r="P1097" s="11" t="s">
        <v>381</v>
      </c>
      <c r="Q1097" s="11" t="s">
        <v>381</v>
      </c>
      <c r="R1097" s="11" t="s">
        <v>381</v>
      </c>
      <c r="S1097" s="11" t="s">
        <v>381</v>
      </c>
      <c r="T1097" s="11" t="s">
        <v>381</v>
      </c>
      <c r="U1097" s="11" t="s">
        <v>381</v>
      </c>
      <c r="V1097" s="11" t="s">
        <v>381</v>
      </c>
      <c r="W1097" s="11" t="s">
        <v>381</v>
      </c>
      <c r="X1097" s="11" t="s">
        <v>381</v>
      </c>
      <c r="Y1097" s="11" t="s">
        <v>381</v>
      </c>
      <c r="Z1097" s="11">
        <v>0</v>
      </c>
      <c r="AA1097" s="11">
        <v>0</v>
      </c>
      <c r="AB1097" s="11">
        <v>2.564E-2</v>
      </c>
      <c r="AC1097" s="11">
        <v>2.564E-2</v>
      </c>
      <c r="AD1097" s="71"/>
      <c r="AE1097" s="71"/>
      <c r="AF1097" s="71">
        <f t="shared" si="51"/>
        <v>0</v>
      </c>
      <c r="AG1097" s="277" t="s">
        <v>907</v>
      </c>
      <c r="AH1097" s="277" t="s">
        <v>575</v>
      </c>
      <c r="AI1097" s="276" t="s">
        <v>576</v>
      </c>
      <c r="AJ1097" s="276" t="s">
        <v>577</v>
      </c>
      <c r="AK1097" s="276" t="s">
        <v>277</v>
      </c>
      <c r="AL1097" s="277" t="s">
        <v>76</v>
      </c>
      <c r="AM1097" s="276" t="s">
        <v>574</v>
      </c>
      <c r="AN1097" s="276" t="s">
        <v>463</v>
      </c>
      <c r="AO1097" s="277" t="s">
        <v>464</v>
      </c>
    </row>
    <row r="1098" spans="1:41" ht="15" thickBot="1" x14ac:dyDescent="0.4">
      <c r="A1098" s="8">
        <v>2025</v>
      </c>
      <c r="B1098" s="9" t="s">
        <v>74</v>
      </c>
      <c r="C1098" s="9" t="s">
        <v>76</v>
      </c>
      <c r="D1098" s="9" t="s">
        <v>277</v>
      </c>
      <c r="E1098" s="9" t="s">
        <v>31</v>
      </c>
      <c r="F1098" s="8">
        <v>2027</v>
      </c>
      <c r="G1098" s="11" t="s">
        <v>381</v>
      </c>
      <c r="H1098" s="11" t="s">
        <v>381</v>
      </c>
      <c r="I1098" s="11" t="s">
        <v>381</v>
      </c>
      <c r="J1098" s="11" t="s">
        <v>381</v>
      </c>
      <c r="K1098" s="11" t="s">
        <v>381</v>
      </c>
      <c r="L1098" s="11" t="s">
        <v>381</v>
      </c>
      <c r="M1098" s="11" t="s">
        <v>381</v>
      </c>
      <c r="N1098" s="11" t="s">
        <v>381</v>
      </c>
      <c r="O1098" s="11" t="s">
        <v>381</v>
      </c>
      <c r="P1098" s="11" t="s">
        <v>381</v>
      </c>
      <c r="Q1098" s="11" t="s">
        <v>381</v>
      </c>
      <c r="R1098" s="11" t="s">
        <v>381</v>
      </c>
      <c r="S1098" s="11" t="s">
        <v>381</v>
      </c>
      <c r="T1098" s="11" t="s">
        <v>381</v>
      </c>
      <c r="U1098" s="11" t="s">
        <v>381</v>
      </c>
      <c r="V1098" s="11" t="s">
        <v>381</v>
      </c>
      <c r="W1098" s="11" t="s">
        <v>381</v>
      </c>
      <c r="X1098" s="11" t="s">
        <v>381</v>
      </c>
      <c r="Y1098" s="11" t="s">
        <v>381</v>
      </c>
      <c r="Z1098" s="11">
        <v>0</v>
      </c>
      <c r="AA1098" s="11">
        <v>0</v>
      </c>
      <c r="AB1098" s="11">
        <v>2.3970000000000002E-2</v>
      </c>
      <c r="AC1098" s="11">
        <v>2.3970000000000002E-2</v>
      </c>
      <c r="AD1098" s="71"/>
      <c r="AE1098" s="71"/>
      <c r="AF1098" s="71">
        <f t="shared" si="51"/>
        <v>0</v>
      </c>
      <c r="AG1098" s="277" t="s">
        <v>907</v>
      </c>
      <c r="AH1098" s="277" t="s">
        <v>575</v>
      </c>
      <c r="AI1098" s="276" t="s">
        <v>576</v>
      </c>
      <c r="AJ1098" s="276" t="s">
        <v>577</v>
      </c>
      <c r="AK1098" s="276" t="s">
        <v>277</v>
      </c>
      <c r="AL1098" s="277" t="s">
        <v>76</v>
      </c>
      <c r="AM1098" s="276" t="s">
        <v>574</v>
      </c>
      <c r="AN1098" s="276" t="s">
        <v>463</v>
      </c>
      <c r="AO1098" s="277" t="s">
        <v>464</v>
      </c>
    </row>
    <row r="1099" spans="1:41" ht="15" thickBot="1" x14ac:dyDescent="0.4">
      <c r="A1099" s="8">
        <v>2025</v>
      </c>
      <c r="B1099" s="9" t="s">
        <v>74</v>
      </c>
      <c r="C1099" s="9" t="s">
        <v>76</v>
      </c>
      <c r="D1099" s="9" t="s">
        <v>277</v>
      </c>
      <c r="E1099" s="9" t="s">
        <v>31</v>
      </c>
      <c r="F1099" s="8">
        <v>2028</v>
      </c>
      <c r="G1099" s="11" t="s">
        <v>381</v>
      </c>
      <c r="H1099" s="11" t="s">
        <v>381</v>
      </c>
      <c r="I1099" s="11" t="s">
        <v>381</v>
      </c>
      <c r="J1099" s="11" t="s">
        <v>381</v>
      </c>
      <c r="K1099" s="11" t="s">
        <v>381</v>
      </c>
      <c r="L1099" s="11" t="s">
        <v>381</v>
      </c>
      <c r="M1099" s="11" t="s">
        <v>381</v>
      </c>
      <c r="N1099" s="11" t="s">
        <v>381</v>
      </c>
      <c r="O1099" s="11" t="s">
        <v>381</v>
      </c>
      <c r="P1099" s="11" t="s">
        <v>381</v>
      </c>
      <c r="Q1099" s="11" t="s">
        <v>381</v>
      </c>
      <c r="R1099" s="11" t="s">
        <v>381</v>
      </c>
      <c r="S1099" s="11" t="s">
        <v>381</v>
      </c>
      <c r="T1099" s="11" t="s">
        <v>381</v>
      </c>
      <c r="U1099" s="11" t="s">
        <v>381</v>
      </c>
      <c r="V1099" s="11" t="s">
        <v>381</v>
      </c>
      <c r="W1099" s="11" t="s">
        <v>381</v>
      </c>
      <c r="X1099" s="11" t="s">
        <v>381</v>
      </c>
      <c r="Y1099" s="11" t="s">
        <v>381</v>
      </c>
      <c r="Z1099" s="11">
        <v>0</v>
      </c>
      <c r="AA1099" s="11">
        <v>0</v>
      </c>
      <c r="AB1099" s="11">
        <v>1.8929999999999999E-2</v>
      </c>
      <c r="AC1099" s="11">
        <v>1.8929999999999999E-2</v>
      </c>
      <c r="AD1099" s="71"/>
      <c r="AE1099" s="71"/>
      <c r="AF1099" s="71">
        <f t="shared" si="51"/>
        <v>0</v>
      </c>
      <c r="AG1099" s="277" t="s">
        <v>907</v>
      </c>
      <c r="AH1099" s="277" t="s">
        <v>575</v>
      </c>
      <c r="AI1099" s="276" t="s">
        <v>576</v>
      </c>
      <c r="AJ1099" s="276" t="s">
        <v>577</v>
      </c>
      <c r="AK1099" s="276" t="s">
        <v>277</v>
      </c>
      <c r="AL1099" s="277" t="s">
        <v>76</v>
      </c>
      <c r="AM1099" s="276" t="s">
        <v>574</v>
      </c>
      <c r="AN1099" s="276" t="s">
        <v>463</v>
      </c>
      <c r="AO1099" s="277" t="s">
        <v>464</v>
      </c>
    </row>
    <row r="1100" spans="1:41" ht="15" thickBot="1" x14ac:dyDescent="0.4">
      <c r="A1100" s="8">
        <v>2025</v>
      </c>
      <c r="B1100" s="9" t="s">
        <v>74</v>
      </c>
      <c r="C1100" s="9" t="s">
        <v>76</v>
      </c>
      <c r="D1100" s="9" t="s">
        <v>277</v>
      </c>
      <c r="E1100" s="9" t="s">
        <v>31</v>
      </c>
      <c r="F1100" s="8">
        <v>2029</v>
      </c>
      <c r="G1100" s="11" t="s">
        <v>381</v>
      </c>
      <c r="H1100" s="11" t="s">
        <v>381</v>
      </c>
      <c r="I1100" s="11" t="s">
        <v>381</v>
      </c>
      <c r="J1100" s="11" t="s">
        <v>381</v>
      </c>
      <c r="K1100" s="11" t="s">
        <v>381</v>
      </c>
      <c r="L1100" s="11" t="s">
        <v>381</v>
      </c>
      <c r="M1100" s="11" t="s">
        <v>381</v>
      </c>
      <c r="N1100" s="11" t="s">
        <v>381</v>
      </c>
      <c r="O1100" s="11" t="s">
        <v>381</v>
      </c>
      <c r="P1100" s="11" t="s">
        <v>381</v>
      </c>
      <c r="Q1100" s="11" t="s">
        <v>381</v>
      </c>
      <c r="R1100" s="11" t="s">
        <v>381</v>
      </c>
      <c r="S1100" s="11" t="s">
        <v>381</v>
      </c>
      <c r="T1100" s="11" t="s">
        <v>381</v>
      </c>
      <c r="U1100" s="11" t="s">
        <v>381</v>
      </c>
      <c r="V1100" s="11" t="s">
        <v>381</v>
      </c>
      <c r="W1100" s="11" t="s">
        <v>381</v>
      </c>
      <c r="X1100" s="11" t="s">
        <v>381</v>
      </c>
      <c r="Y1100" s="11" t="s">
        <v>381</v>
      </c>
      <c r="Z1100" s="11">
        <v>0</v>
      </c>
      <c r="AA1100" s="11">
        <v>0</v>
      </c>
      <c r="AB1100" s="11">
        <v>2.0109999999999999E-2</v>
      </c>
      <c r="AC1100" s="11">
        <v>2.0109999999999999E-2</v>
      </c>
      <c r="AD1100" s="71"/>
      <c r="AE1100" s="71"/>
      <c r="AF1100" s="71">
        <f t="shared" si="51"/>
        <v>0</v>
      </c>
      <c r="AG1100" s="277" t="s">
        <v>907</v>
      </c>
      <c r="AH1100" s="277" t="s">
        <v>575</v>
      </c>
      <c r="AI1100" s="276" t="s">
        <v>576</v>
      </c>
      <c r="AJ1100" s="276" t="s">
        <v>577</v>
      </c>
      <c r="AK1100" s="276" t="s">
        <v>277</v>
      </c>
      <c r="AL1100" s="277" t="s">
        <v>76</v>
      </c>
      <c r="AM1100" s="276" t="s">
        <v>574</v>
      </c>
      <c r="AN1100" s="276" t="s">
        <v>463</v>
      </c>
      <c r="AO1100" s="277" t="s">
        <v>464</v>
      </c>
    </row>
    <row r="1101" spans="1:41" ht="15" thickBot="1" x14ac:dyDescent="0.4">
      <c r="A1101" s="8">
        <v>2025</v>
      </c>
      <c r="B1101" s="9" t="s">
        <v>74</v>
      </c>
      <c r="C1101" s="9" t="s">
        <v>76</v>
      </c>
      <c r="D1101" s="9" t="s">
        <v>277</v>
      </c>
      <c r="E1101" s="9" t="s">
        <v>31</v>
      </c>
      <c r="F1101" s="8">
        <v>2030</v>
      </c>
      <c r="G1101" s="11" t="s">
        <v>381</v>
      </c>
      <c r="H1101" s="11" t="s">
        <v>381</v>
      </c>
      <c r="I1101" s="11" t="s">
        <v>381</v>
      </c>
      <c r="J1101" s="11" t="s">
        <v>381</v>
      </c>
      <c r="K1101" s="11" t="s">
        <v>381</v>
      </c>
      <c r="L1101" s="11" t="s">
        <v>381</v>
      </c>
      <c r="M1101" s="11" t="s">
        <v>381</v>
      </c>
      <c r="N1101" s="11" t="s">
        <v>381</v>
      </c>
      <c r="O1101" s="11" t="s">
        <v>381</v>
      </c>
      <c r="P1101" s="11" t="s">
        <v>381</v>
      </c>
      <c r="Q1101" s="11" t="s">
        <v>381</v>
      </c>
      <c r="R1101" s="11" t="s">
        <v>381</v>
      </c>
      <c r="S1101" s="11" t="s">
        <v>381</v>
      </c>
      <c r="T1101" s="11" t="s">
        <v>381</v>
      </c>
      <c r="U1101" s="11" t="s">
        <v>381</v>
      </c>
      <c r="V1101" s="11" t="s">
        <v>381</v>
      </c>
      <c r="W1101" s="11" t="s">
        <v>381</v>
      </c>
      <c r="X1101" s="11" t="s">
        <v>381</v>
      </c>
      <c r="Y1101" s="11" t="s">
        <v>381</v>
      </c>
      <c r="Z1101" s="11">
        <v>0</v>
      </c>
      <c r="AA1101" s="11">
        <v>0</v>
      </c>
      <c r="AB1101" s="11">
        <v>2.1190000000000001E-2</v>
      </c>
      <c r="AC1101" s="11">
        <v>2.1190000000000001E-2</v>
      </c>
      <c r="AD1101" s="71"/>
      <c r="AE1101" s="71"/>
      <c r="AF1101" s="71">
        <f t="shared" ref="AF1101:AF1164" si="54">ROUND(AC1101-SUM(Z1101:AB1101),4)</f>
        <v>0</v>
      </c>
      <c r="AG1101" s="277" t="s">
        <v>907</v>
      </c>
      <c r="AH1101" s="277" t="s">
        <v>575</v>
      </c>
      <c r="AI1101" s="276" t="s">
        <v>576</v>
      </c>
      <c r="AJ1101" s="276" t="s">
        <v>577</v>
      </c>
      <c r="AK1101" s="276" t="s">
        <v>277</v>
      </c>
      <c r="AL1101" s="277" t="s">
        <v>76</v>
      </c>
      <c r="AM1101" s="276" t="s">
        <v>574</v>
      </c>
      <c r="AN1101" s="276" t="s">
        <v>463</v>
      </c>
      <c r="AO1101" s="277" t="s">
        <v>464</v>
      </c>
    </row>
    <row r="1102" spans="1:41" ht="15" thickBot="1" x14ac:dyDescent="0.4">
      <c r="A1102" s="8">
        <v>2025</v>
      </c>
      <c r="B1102" s="9" t="s">
        <v>74</v>
      </c>
      <c r="C1102" s="9" t="s">
        <v>76</v>
      </c>
      <c r="D1102" s="9" t="s">
        <v>277</v>
      </c>
      <c r="E1102" s="9" t="s">
        <v>31</v>
      </c>
      <c r="F1102" s="8">
        <v>2031</v>
      </c>
      <c r="G1102" s="11" t="s">
        <v>381</v>
      </c>
      <c r="H1102" s="11" t="s">
        <v>381</v>
      </c>
      <c r="I1102" s="11" t="s">
        <v>381</v>
      </c>
      <c r="J1102" s="11" t="s">
        <v>381</v>
      </c>
      <c r="K1102" s="11" t="s">
        <v>381</v>
      </c>
      <c r="L1102" s="11" t="s">
        <v>381</v>
      </c>
      <c r="M1102" s="11" t="s">
        <v>381</v>
      </c>
      <c r="N1102" s="11" t="s">
        <v>381</v>
      </c>
      <c r="O1102" s="11" t="s">
        <v>381</v>
      </c>
      <c r="P1102" s="11" t="s">
        <v>381</v>
      </c>
      <c r="Q1102" s="11" t="s">
        <v>381</v>
      </c>
      <c r="R1102" s="11" t="s">
        <v>381</v>
      </c>
      <c r="S1102" s="11" t="s">
        <v>381</v>
      </c>
      <c r="T1102" s="11" t="s">
        <v>381</v>
      </c>
      <c r="U1102" s="11" t="s">
        <v>381</v>
      </c>
      <c r="V1102" s="11" t="s">
        <v>381</v>
      </c>
      <c r="W1102" s="11" t="s">
        <v>381</v>
      </c>
      <c r="X1102" s="11" t="s">
        <v>381</v>
      </c>
      <c r="Y1102" s="11" t="s">
        <v>381</v>
      </c>
      <c r="Z1102" s="11">
        <v>0</v>
      </c>
      <c r="AA1102" s="11">
        <v>0</v>
      </c>
      <c r="AB1102" s="11">
        <v>2.249E-2</v>
      </c>
      <c r="AC1102" s="11">
        <v>2.249E-2</v>
      </c>
      <c r="AD1102" s="71"/>
      <c r="AE1102" s="71"/>
      <c r="AF1102" s="71">
        <f t="shared" si="54"/>
        <v>0</v>
      </c>
      <c r="AG1102" s="277" t="s">
        <v>907</v>
      </c>
      <c r="AH1102" s="277" t="s">
        <v>575</v>
      </c>
      <c r="AI1102" s="276" t="s">
        <v>576</v>
      </c>
      <c r="AJ1102" s="276" t="s">
        <v>577</v>
      </c>
      <c r="AK1102" s="276" t="s">
        <v>277</v>
      </c>
      <c r="AL1102" s="277" t="s">
        <v>76</v>
      </c>
      <c r="AM1102" s="276" t="s">
        <v>574</v>
      </c>
      <c r="AN1102" s="276" t="s">
        <v>463</v>
      </c>
      <c r="AO1102" s="277" t="s">
        <v>464</v>
      </c>
    </row>
    <row r="1103" spans="1:41" ht="15" thickBot="1" x14ac:dyDescent="0.4">
      <c r="A1103" s="8">
        <v>2025</v>
      </c>
      <c r="B1103" s="9" t="s">
        <v>74</v>
      </c>
      <c r="C1103" s="9" t="s">
        <v>76</v>
      </c>
      <c r="D1103" s="9" t="s">
        <v>277</v>
      </c>
      <c r="E1103" s="9" t="s">
        <v>31</v>
      </c>
      <c r="F1103" s="8">
        <v>2032</v>
      </c>
      <c r="G1103" s="11" t="s">
        <v>381</v>
      </c>
      <c r="H1103" s="11" t="s">
        <v>381</v>
      </c>
      <c r="I1103" s="11" t="s">
        <v>381</v>
      </c>
      <c r="J1103" s="11" t="s">
        <v>381</v>
      </c>
      <c r="K1103" s="11" t="s">
        <v>381</v>
      </c>
      <c r="L1103" s="11" t="s">
        <v>381</v>
      </c>
      <c r="M1103" s="11" t="s">
        <v>381</v>
      </c>
      <c r="N1103" s="11" t="s">
        <v>381</v>
      </c>
      <c r="O1103" s="11" t="s">
        <v>381</v>
      </c>
      <c r="P1103" s="11" t="s">
        <v>381</v>
      </c>
      <c r="Q1103" s="11" t="s">
        <v>381</v>
      </c>
      <c r="R1103" s="11" t="s">
        <v>381</v>
      </c>
      <c r="S1103" s="11" t="s">
        <v>381</v>
      </c>
      <c r="T1103" s="11" t="s">
        <v>381</v>
      </c>
      <c r="U1103" s="11" t="s">
        <v>381</v>
      </c>
      <c r="V1103" s="11" t="s">
        <v>381</v>
      </c>
      <c r="W1103" s="11" t="s">
        <v>381</v>
      </c>
      <c r="X1103" s="11" t="s">
        <v>381</v>
      </c>
      <c r="Y1103" s="11" t="s">
        <v>381</v>
      </c>
      <c r="Z1103" s="11">
        <v>0</v>
      </c>
      <c r="AA1103" s="11">
        <v>0</v>
      </c>
      <c r="AB1103" s="11">
        <v>1.9970000000000002E-2</v>
      </c>
      <c r="AC1103" s="11">
        <v>1.9970000000000002E-2</v>
      </c>
      <c r="AD1103" s="71"/>
      <c r="AE1103" s="71"/>
      <c r="AF1103" s="71">
        <f t="shared" si="54"/>
        <v>0</v>
      </c>
      <c r="AG1103" s="277" t="s">
        <v>907</v>
      </c>
      <c r="AH1103" s="277" t="s">
        <v>575</v>
      </c>
      <c r="AI1103" s="276" t="s">
        <v>576</v>
      </c>
      <c r="AJ1103" s="276" t="s">
        <v>577</v>
      </c>
      <c r="AK1103" s="276" t="s">
        <v>277</v>
      </c>
      <c r="AL1103" s="277" t="s">
        <v>76</v>
      </c>
      <c r="AM1103" s="276" t="s">
        <v>574</v>
      </c>
      <c r="AN1103" s="276" t="s">
        <v>463</v>
      </c>
      <c r="AO1103" s="277" t="s">
        <v>464</v>
      </c>
    </row>
    <row r="1104" spans="1:41" ht="15" thickBot="1" x14ac:dyDescent="0.4">
      <c r="A1104" s="8">
        <v>2025</v>
      </c>
      <c r="B1104" s="9" t="s">
        <v>74</v>
      </c>
      <c r="C1104" s="9" t="s">
        <v>76</v>
      </c>
      <c r="D1104" s="9" t="s">
        <v>277</v>
      </c>
      <c r="E1104" s="9" t="s">
        <v>31</v>
      </c>
      <c r="F1104" s="8">
        <v>2033</v>
      </c>
      <c r="G1104" s="11" t="s">
        <v>381</v>
      </c>
      <c r="H1104" s="11" t="s">
        <v>381</v>
      </c>
      <c r="I1104" s="11" t="s">
        <v>381</v>
      </c>
      <c r="J1104" s="11" t="s">
        <v>381</v>
      </c>
      <c r="K1104" s="11" t="s">
        <v>381</v>
      </c>
      <c r="L1104" s="11" t="s">
        <v>381</v>
      </c>
      <c r="M1104" s="11" t="s">
        <v>381</v>
      </c>
      <c r="N1104" s="11" t="s">
        <v>381</v>
      </c>
      <c r="O1104" s="11" t="s">
        <v>381</v>
      </c>
      <c r="P1104" s="11" t="s">
        <v>381</v>
      </c>
      <c r="Q1104" s="11" t="s">
        <v>381</v>
      </c>
      <c r="R1104" s="11" t="s">
        <v>381</v>
      </c>
      <c r="S1104" s="11" t="s">
        <v>381</v>
      </c>
      <c r="T1104" s="11" t="s">
        <v>381</v>
      </c>
      <c r="U1104" s="11" t="s">
        <v>381</v>
      </c>
      <c r="V1104" s="11" t="s">
        <v>381</v>
      </c>
      <c r="W1104" s="11" t="s">
        <v>381</v>
      </c>
      <c r="X1104" s="11" t="s">
        <v>381</v>
      </c>
      <c r="Y1104" s="11" t="s">
        <v>381</v>
      </c>
      <c r="Z1104" s="11">
        <v>0</v>
      </c>
      <c r="AA1104" s="11">
        <v>0</v>
      </c>
      <c r="AB1104" s="11">
        <v>1.2659999999999999E-2</v>
      </c>
      <c r="AC1104" s="11">
        <v>1.2659999999999999E-2</v>
      </c>
      <c r="AD1104" s="71"/>
      <c r="AE1104" s="71"/>
      <c r="AF1104" s="71">
        <f t="shared" si="54"/>
        <v>0</v>
      </c>
      <c r="AG1104" s="277" t="s">
        <v>907</v>
      </c>
      <c r="AH1104" s="277" t="s">
        <v>575</v>
      </c>
      <c r="AI1104" s="276" t="s">
        <v>576</v>
      </c>
      <c r="AJ1104" s="276" t="s">
        <v>577</v>
      </c>
      <c r="AK1104" s="276" t="s">
        <v>277</v>
      </c>
      <c r="AL1104" s="277" t="s">
        <v>76</v>
      </c>
      <c r="AM1104" s="276" t="s">
        <v>574</v>
      </c>
      <c r="AN1104" s="276" t="s">
        <v>463</v>
      </c>
      <c r="AO1104" s="277" t="s">
        <v>464</v>
      </c>
    </row>
    <row r="1105" spans="1:41" ht="15" thickBot="1" x14ac:dyDescent="0.4">
      <c r="A1105" s="8">
        <v>2025</v>
      </c>
      <c r="B1105" s="9" t="s">
        <v>74</v>
      </c>
      <c r="C1105" s="9" t="s">
        <v>76</v>
      </c>
      <c r="D1105" s="9" t="s">
        <v>277</v>
      </c>
      <c r="E1105" s="9" t="s">
        <v>31</v>
      </c>
      <c r="F1105" s="8">
        <v>2034</v>
      </c>
      <c r="G1105" s="11" t="s">
        <v>381</v>
      </c>
      <c r="H1105" s="11" t="s">
        <v>381</v>
      </c>
      <c r="I1105" s="11" t="s">
        <v>381</v>
      </c>
      <c r="J1105" s="11" t="s">
        <v>381</v>
      </c>
      <c r="K1105" s="11" t="s">
        <v>381</v>
      </c>
      <c r="L1105" s="11" t="s">
        <v>381</v>
      </c>
      <c r="M1105" s="11" t="s">
        <v>381</v>
      </c>
      <c r="N1105" s="11" t="s">
        <v>381</v>
      </c>
      <c r="O1105" s="11" t="s">
        <v>381</v>
      </c>
      <c r="P1105" s="11" t="s">
        <v>381</v>
      </c>
      <c r="Q1105" s="11" t="s">
        <v>381</v>
      </c>
      <c r="R1105" s="11" t="s">
        <v>381</v>
      </c>
      <c r="S1105" s="11" t="s">
        <v>381</v>
      </c>
      <c r="T1105" s="11" t="s">
        <v>381</v>
      </c>
      <c r="U1105" s="11" t="s">
        <v>381</v>
      </c>
      <c r="V1105" s="11" t="s">
        <v>381</v>
      </c>
      <c r="W1105" s="11" t="s">
        <v>381</v>
      </c>
      <c r="X1105" s="11" t="s">
        <v>381</v>
      </c>
      <c r="Y1105" s="11" t="s">
        <v>381</v>
      </c>
      <c r="Z1105" s="11">
        <v>0</v>
      </c>
      <c r="AA1105" s="11">
        <v>0</v>
      </c>
      <c r="AB1105" s="11">
        <v>1.3820000000000001E-2</v>
      </c>
      <c r="AC1105" s="11">
        <v>1.3820000000000001E-2</v>
      </c>
      <c r="AD1105" s="71"/>
      <c r="AE1105" s="71"/>
      <c r="AF1105" s="71">
        <f t="shared" si="54"/>
        <v>0</v>
      </c>
      <c r="AG1105" s="277" t="s">
        <v>907</v>
      </c>
      <c r="AH1105" s="277" t="s">
        <v>575</v>
      </c>
      <c r="AI1105" s="276" t="s">
        <v>576</v>
      </c>
      <c r="AJ1105" s="276" t="s">
        <v>577</v>
      </c>
      <c r="AK1105" s="276" t="s">
        <v>277</v>
      </c>
      <c r="AL1105" s="277" t="s">
        <v>76</v>
      </c>
      <c r="AM1105" s="276" t="s">
        <v>574</v>
      </c>
      <c r="AN1105" s="276" t="s">
        <v>463</v>
      </c>
      <c r="AO1105" s="277" t="s">
        <v>464</v>
      </c>
    </row>
    <row r="1106" spans="1:41" ht="15" thickBot="1" x14ac:dyDescent="0.4">
      <c r="A1106" s="8">
        <v>2025</v>
      </c>
      <c r="B1106" s="9" t="s">
        <v>74</v>
      </c>
      <c r="C1106" s="9" t="s">
        <v>76</v>
      </c>
      <c r="D1106" s="9" t="s">
        <v>277</v>
      </c>
      <c r="E1106" s="9" t="s">
        <v>31</v>
      </c>
      <c r="F1106" s="8">
        <v>2035</v>
      </c>
      <c r="G1106" s="11" t="s">
        <v>381</v>
      </c>
      <c r="H1106" s="11" t="s">
        <v>381</v>
      </c>
      <c r="I1106" s="11" t="s">
        <v>381</v>
      </c>
      <c r="J1106" s="11" t="s">
        <v>381</v>
      </c>
      <c r="K1106" s="11" t="s">
        <v>381</v>
      </c>
      <c r="L1106" s="11" t="s">
        <v>381</v>
      </c>
      <c r="M1106" s="11" t="s">
        <v>381</v>
      </c>
      <c r="N1106" s="11" t="s">
        <v>381</v>
      </c>
      <c r="O1106" s="11" t="s">
        <v>381</v>
      </c>
      <c r="P1106" s="11" t="s">
        <v>381</v>
      </c>
      <c r="Q1106" s="11" t="s">
        <v>381</v>
      </c>
      <c r="R1106" s="11" t="s">
        <v>381</v>
      </c>
      <c r="S1106" s="11" t="s">
        <v>381</v>
      </c>
      <c r="T1106" s="11" t="s">
        <v>381</v>
      </c>
      <c r="U1106" s="11" t="s">
        <v>381</v>
      </c>
      <c r="V1106" s="11" t="s">
        <v>381</v>
      </c>
      <c r="W1106" s="11" t="s">
        <v>381</v>
      </c>
      <c r="X1106" s="11" t="s">
        <v>381</v>
      </c>
      <c r="Y1106" s="11" t="s">
        <v>381</v>
      </c>
      <c r="Z1106" s="11">
        <v>0</v>
      </c>
      <c r="AA1106" s="11">
        <v>0</v>
      </c>
      <c r="AB1106" s="11">
        <v>1.034E-2</v>
      </c>
      <c r="AC1106" s="11">
        <v>1.034E-2</v>
      </c>
      <c r="AD1106" s="71"/>
      <c r="AE1106" s="71"/>
      <c r="AF1106" s="71">
        <f t="shared" si="54"/>
        <v>0</v>
      </c>
      <c r="AG1106" s="277" t="s">
        <v>907</v>
      </c>
      <c r="AH1106" s="277" t="s">
        <v>575</v>
      </c>
      <c r="AI1106" s="276" t="s">
        <v>576</v>
      </c>
      <c r="AJ1106" s="276" t="s">
        <v>577</v>
      </c>
      <c r="AK1106" s="276" t="s">
        <v>277</v>
      </c>
      <c r="AL1106" s="277" t="s">
        <v>76</v>
      </c>
      <c r="AM1106" s="276" t="s">
        <v>574</v>
      </c>
      <c r="AN1106" s="276" t="s">
        <v>463</v>
      </c>
      <c r="AO1106" s="277" t="s">
        <v>464</v>
      </c>
    </row>
    <row r="1107" spans="1:41" ht="15" thickBot="1" x14ac:dyDescent="0.4">
      <c r="A1107" s="8">
        <v>2025</v>
      </c>
      <c r="B1107" s="9" t="s">
        <v>74</v>
      </c>
      <c r="C1107" s="9" t="s">
        <v>76</v>
      </c>
      <c r="D1107" s="9" t="s">
        <v>277</v>
      </c>
      <c r="E1107" s="9" t="s">
        <v>32</v>
      </c>
      <c r="F1107" s="8">
        <v>2025</v>
      </c>
      <c r="G1107" s="11">
        <v>0</v>
      </c>
      <c r="H1107" s="11">
        <v>0</v>
      </c>
      <c r="I1107" s="11">
        <v>0</v>
      </c>
      <c r="J1107" s="11">
        <v>0</v>
      </c>
      <c r="K1107" s="11" t="s">
        <v>35</v>
      </c>
      <c r="L1107" s="11">
        <v>0</v>
      </c>
      <c r="M1107" s="11">
        <v>0</v>
      </c>
      <c r="N1107" s="11">
        <v>0</v>
      </c>
      <c r="O1107" s="11" t="s">
        <v>35</v>
      </c>
      <c r="P1107" s="11">
        <v>0.28988000000000003</v>
      </c>
      <c r="Q1107" s="11">
        <v>7.7200000000000005E-2</v>
      </c>
      <c r="R1107" s="11">
        <v>0</v>
      </c>
      <c r="S1107" s="11">
        <v>0</v>
      </c>
      <c r="T1107" s="11">
        <v>0.37385000000000002</v>
      </c>
      <c r="U1107" s="11">
        <v>0</v>
      </c>
      <c r="V1107" s="11">
        <v>0</v>
      </c>
      <c r="W1107" s="11">
        <v>0</v>
      </c>
      <c r="X1107" s="11">
        <v>0</v>
      </c>
      <c r="Y1107" s="11">
        <v>0.37385000000000002</v>
      </c>
      <c r="Z1107" s="11">
        <v>0</v>
      </c>
      <c r="AA1107" s="11">
        <v>0</v>
      </c>
      <c r="AB1107" s="11">
        <v>0.29781000000000002</v>
      </c>
      <c r="AC1107" s="11">
        <v>0.29781000000000002</v>
      </c>
      <c r="AD1107" s="71">
        <f t="shared" ref="AD1107:AD1163" si="55">ROUND(T1107-SUM(G1107:S1107),4)</f>
        <v>6.7999999999999996E-3</v>
      </c>
      <c r="AE1107" s="71">
        <f t="shared" ref="AE1107:AE1163" si="56">ROUND(X1107-SUM(U1107:W1107),4)</f>
        <v>0</v>
      </c>
      <c r="AF1107" s="71">
        <f t="shared" si="54"/>
        <v>0</v>
      </c>
      <c r="AG1107" s="277" t="s">
        <v>908</v>
      </c>
      <c r="AH1107" s="277" t="s">
        <v>575</v>
      </c>
      <c r="AI1107" s="276" t="s">
        <v>576</v>
      </c>
      <c r="AJ1107" s="276" t="s">
        <v>577</v>
      </c>
      <c r="AK1107" s="276" t="s">
        <v>277</v>
      </c>
      <c r="AL1107" s="277" t="s">
        <v>76</v>
      </c>
      <c r="AM1107" s="276" t="s">
        <v>574</v>
      </c>
      <c r="AN1107" s="276" t="s">
        <v>463</v>
      </c>
      <c r="AO1107" s="277" t="s">
        <v>464</v>
      </c>
    </row>
    <row r="1108" spans="1:41" ht="15" thickBot="1" x14ac:dyDescent="0.4">
      <c r="A1108" s="8">
        <v>2025</v>
      </c>
      <c r="B1108" s="9" t="s">
        <v>74</v>
      </c>
      <c r="C1108" s="9" t="s">
        <v>76</v>
      </c>
      <c r="D1108" s="9" t="s">
        <v>277</v>
      </c>
      <c r="E1108" s="9" t="s">
        <v>32</v>
      </c>
      <c r="F1108" s="8">
        <v>2026</v>
      </c>
      <c r="G1108" s="11">
        <v>0</v>
      </c>
      <c r="H1108" s="11">
        <v>0</v>
      </c>
      <c r="I1108" s="11">
        <v>0</v>
      </c>
      <c r="J1108" s="11">
        <v>0</v>
      </c>
      <c r="K1108" s="11" t="s">
        <v>35</v>
      </c>
      <c r="L1108" s="11">
        <v>0</v>
      </c>
      <c r="M1108" s="11">
        <v>0</v>
      </c>
      <c r="N1108" s="11">
        <v>0</v>
      </c>
      <c r="O1108" s="11" t="s">
        <v>35</v>
      </c>
      <c r="P1108" s="11">
        <v>0.34183000000000002</v>
      </c>
      <c r="Q1108" s="11">
        <v>0.17716000000000001</v>
      </c>
      <c r="R1108" s="11">
        <v>0</v>
      </c>
      <c r="S1108" s="11">
        <v>0</v>
      </c>
      <c r="T1108" s="11">
        <v>0.54657</v>
      </c>
      <c r="U1108" s="11">
        <v>0</v>
      </c>
      <c r="V1108" s="11">
        <v>0</v>
      </c>
      <c r="W1108" s="11">
        <v>0</v>
      </c>
      <c r="X1108" s="11">
        <v>0</v>
      </c>
      <c r="Y1108" s="11">
        <v>0.54657</v>
      </c>
      <c r="Z1108" s="11">
        <v>0</v>
      </c>
      <c r="AA1108" s="11">
        <v>0</v>
      </c>
      <c r="AB1108" s="11">
        <v>0.28533999999999998</v>
      </c>
      <c r="AC1108" s="11">
        <v>0.28533999999999998</v>
      </c>
      <c r="AD1108" s="71">
        <f t="shared" si="55"/>
        <v>2.76E-2</v>
      </c>
      <c r="AE1108" s="71">
        <f t="shared" si="56"/>
        <v>0</v>
      </c>
      <c r="AF1108" s="71">
        <f t="shared" si="54"/>
        <v>0</v>
      </c>
      <c r="AG1108" s="277" t="s">
        <v>908</v>
      </c>
      <c r="AH1108" s="277" t="s">
        <v>575</v>
      </c>
      <c r="AI1108" s="276" t="s">
        <v>576</v>
      </c>
      <c r="AJ1108" s="276" t="s">
        <v>577</v>
      </c>
      <c r="AK1108" s="276" t="s">
        <v>277</v>
      </c>
      <c r="AL1108" s="277" t="s">
        <v>76</v>
      </c>
      <c r="AM1108" s="276" t="s">
        <v>574</v>
      </c>
      <c r="AN1108" s="276" t="s">
        <v>463</v>
      </c>
      <c r="AO1108" s="277" t="s">
        <v>464</v>
      </c>
    </row>
    <row r="1109" spans="1:41" ht="15" thickBot="1" x14ac:dyDescent="0.4">
      <c r="A1109" s="8">
        <v>2025</v>
      </c>
      <c r="B1109" s="9" t="s">
        <v>74</v>
      </c>
      <c r="C1109" s="9" t="s">
        <v>76</v>
      </c>
      <c r="D1109" s="9" t="s">
        <v>277</v>
      </c>
      <c r="E1109" s="9" t="s">
        <v>32</v>
      </c>
      <c r="F1109" s="8">
        <v>2027</v>
      </c>
      <c r="G1109" s="11">
        <v>0</v>
      </c>
      <c r="H1109" s="11">
        <v>0</v>
      </c>
      <c r="I1109" s="11">
        <v>0</v>
      </c>
      <c r="J1109" s="11">
        <v>0</v>
      </c>
      <c r="K1109" s="11" t="s">
        <v>35</v>
      </c>
      <c r="L1109" s="11">
        <v>0</v>
      </c>
      <c r="M1109" s="11">
        <v>0</v>
      </c>
      <c r="N1109" s="11">
        <v>0</v>
      </c>
      <c r="O1109" s="11" t="s">
        <v>35</v>
      </c>
      <c r="P1109" s="11">
        <v>0.62634000000000001</v>
      </c>
      <c r="Q1109" s="11">
        <v>0.45278000000000002</v>
      </c>
      <c r="R1109" s="11">
        <v>0</v>
      </c>
      <c r="S1109" s="11">
        <v>0</v>
      </c>
      <c r="T1109" s="11">
        <v>1.21322</v>
      </c>
      <c r="U1109" s="11">
        <v>0</v>
      </c>
      <c r="V1109" s="11">
        <v>0</v>
      </c>
      <c r="W1109" s="11">
        <v>0</v>
      </c>
      <c r="X1109" s="11">
        <v>0</v>
      </c>
      <c r="Y1109" s="11">
        <v>1.21322</v>
      </c>
      <c r="Z1109" s="11">
        <v>0</v>
      </c>
      <c r="AA1109" s="11">
        <v>0</v>
      </c>
      <c r="AB1109" s="11">
        <v>0.42435</v>
      </c>
      <c r="AC1109" s="11">
        <v>0.42435</v>
      </c>
      <c r="AD1109" s="71">
        <f t="shared" si="55"/>
        <v>0.1341</v>
      </c>
      <c r="AE1109" s="71">
        <f t="shared" si="56"/>
        <v>0</v>
      </c>
      <c r="AF1109" s="71">
        <f t="shared" si="54"/>
        <v>0</v>
      </c>
      <c r="AG1109" s="277" t="s">
        <v>908</v>
      </c>
      <c r="AH1109" s="277" t="s">
        <v>575</v>
      </c>
      <c r="AI1109" s="276" t="s">
        <v>576</v>
      </c>
      <c r="AJ1109" s="276" t="s">
        <v>577</v>
      </c>
      <c r="AK1109" s="276" t="s">
        <v>277</v>
      </c>
      <c r="AL1109" s="277" t="s">
        <v>76</v>
      </c>
      <c r="AM1109" s="276" t="s">
        <v>574</v>
      </c>
      <c r="AN1109" s="276" t="s">
        <v>463</v>
      </c>
      <c r="AO1109" s="277" t="s">
        <v>464</v>
      </c>
    </row>
    <row r="1110" spans="1:41" ht="15" thickBot="1" x14ac:dyDescent="0.4">
      <c r="A1110" s="8">
        <v>2025</v>
      </c>
      <c r="B1110" s="9" t="s">
        <v>74</v>
      </c>
      <c r="C1110" s="9" t="s">
        <v>76</v>
      </c>
      <c r="D1110" s="9" t="s">
        <v>277</v>
      </c>
      <c r="E1110" s="9" t="s">
        <v>32</v>
      </c>
      <c r="F1110" s="8">
        <v>2028</v>
      </c>
      <c r="G1110" s="11">
        <v>0</v>
      </c>
      <c r="H1110" s="11">
        <v>0</v>
      </c>
      <c r="I1110" s="11">
        <v>0</v>
      </c>
      <c r="J1110" s="11">
        <v>0</v>
      </c>
      <c r="K1110" s="11" t="s">
        <v>35</v>
      </c>
      <c r="L1110" s="11">
        <v>0</v>
      </c>
      <c r="M1110" s="11">
        <v>0</v>
      </c>
      <c r="N1110" s="11">
        <v>0</v>
      </c>
      <c r="O1110" s="11" t="s">
        <v>35</v>
      </c>
      <c r="P1110" s="11">
        <v>0.62095</v>
      </c>
      <c r="Q1110" s="11">
        <v>0.68396000000000001</v>
      </c>
      <c r="R1110" s="11">
        <v>0</v>
      </c>
      <c r="S1110" s="11">
        <v>0</v>
      </c>
      <c r="T1110" s="11">
        <v>1.5745199999999999</v>
      </c>
      <c r="U1110" s="11">
        <v>0</v>
      </c>
      <c r="V1110" s="11">
        <v>0</v>
      </c>
      <c r="W1110" s="11">
        <v>0</v>
      </c>
      <c r="X1110" s="11">
        <v>0</v>
      </c>
      <c r="Y1110" s="11">
        <v>1.5745199999999999</v>
      </c>
      <c r="Z1110" s="11">
        <v>0</v>
      </c>
      <c r="AA1110" s="11">
        <v>0</v>
      </c>
      <c r="AB1110" s="11">
        <v>0.38220999999999999</v>
      </c>
      <c r="AC1110" s="11">
        <v>0.38220999999999999</v>
      </c>
      <c r="AD1110" s="71">
        <f t="shared" si="55"/>
        <v>0.26960000000000001</v>
      </c>
      <c r="AE1110" s="71">
        <f t="shared" si="56"/>
        <v>0</v>
      </c>
      <c r="AF1110" s="71">
        <f t="shared" si="54"/>
        <v>0</v>
      </c>
      <c r="AG1110" s="277" t="s">
        <v>908</v>
      </c>
      <c r="AH1110" s="277" t="s">
        <v>575</v>
      </c>
      <c r="AI1110" s="276" t="s">
        <v>576</v>
      </c>
      <c r="AJ1110" s="276" t="s">
        <v>577</v>
      </c>
      <c r="AK1110" s="276" t="s">
        <v>277</v>
      </c>
      <c r="AL1110" s="277" t="s">
        <v>76</v>
      </c>
      <c r="AM1110" s="276" t="s">
        <v>574</v>
      </c>
      <c r="AN1110" s="276" t="s">
        <v>463</v>
      </c>
      <c r="AO1110" s="277" t="s">
        <v>464</v>
      </c>
    </row>
    <row r="1111" spans="1:41" ht="15" thickBot="1" x14ac:dyDescent="0.4">
      <c r="A1111" s="8">
        <v>2025</v>
      </c>
      <c r="B1111" s="9" t="s">
        <v>74</v>
      </c>
      <c r="C1111" s="9" t="s">
        <v>76</v>
      </c>
      <c r="D1111" s="9" t="s">
        <v>277</v>
      </c>
      <c r="E1111" s="9" t="s">
        <v>32</v>
      </c>
      <c r="F1111" s="8">
        <v>2029</v>
      </c>
      <c r="G1111" s="11">
        <v>0</v>
      </c>
      <c r="H1111" s="11">
        <v>0</v>
      </c>
      <c r="I1111" s="11">
        <v>0</v>
      </c>
      <c r="J1111" s="11">
        <v>0</v>
      </c>
      <c r="K1111" s="11" t="s">
        <v>35</v>
      </c>
      <c r="L1111" s="11">
        <v>0</v>
      </c>
      <c r="M1111" s="11">
        <v>0</v>
      </c>
      <c r="N1111" s="11">
        <v>0</v>
      </c>
      <c r="O1111" s="11" t="s">
        <v>35</v>
      </c>
      <c r="P1111" s="11">
        <v>0.36204999999999998</v>
      </c>
      <c r="Q1111" s="11">
        <v>0.86587999999999998</v>
      </c>
      <c r="R1111" s="11">
        <v>0</v>
      </c>
      <c r="S1111" s="11">
        <v>0</v>
      </c>
      <c r="T1111" s="11">
        <v>1.48824</v>
      </c>
      <c r="U1111" s="11">
        <v>0</v>
      </c>
      <c r="V1111" s="11">
        <v>0</v>
      </c>
      <c r="W1111" s="11">
        <v>0</v>
      </c>
      <c r="X1111" s="11">
        <v>0</v>
      </c>
      <c r="Y1111" s="11">
        <v>1.48824</v>
      </c>
      <c r="Z1111" s="11">
        <v>0</v>
      </c>
      <c r="AA1111" s="11">
        <v>0</v>
      </c>
      <c r="AB1111" s="11">
        <v>0.22766</v>
      </c>
      <c r="AC1111" s="11">
        <v>0.22766</v>
      </c>
      <c r="AD1111" s="71">
        <f t="shared" si="55"/>
        <v>0.26029999999999998</v>
      </c>
      <c r="AE1111" s="71">
        <f t="shared" si="56"/>
        <v>0</v>
      </c>
      <c r="AF1111" s="71">
        <f t="shared" si="54"/>
        <v>0</v>
      </c>
      <c r="AG1111" s="277" t="s">
        <v>908</v>
      </c>
      <c r="AH1111" s="277" t="s">
        <v>575</v>
      </c>
      <c r="AI1111" s="276" t="s">
        <v>576</v>
      </c>
      <c r="AJ1111" s="276" t="s">
        <v>577</v>
      </c>
      <c r="AK1111" s="276" t="s">
        <v>277</v>
      </c>
      <c r="AL1111" s="277" t="s">
        <v>76</v>
      </c>
      <c r="AM1111" s="276" t="s">
        <v>574</v>
      </c>
      <c r="AN1111" s="276" t="s">
        <v>463</v>
      </c>
      <c r="AO1111" s="277" t="s">
        <v>464</v>
      </c>
    </row>
    <row r="1112" spans="1:41" ht="15" thickBot="1" x14ac:dyDescent="0.4">
      <c r="A1112" s="8">
        <v>2025</v>
      </c>
      <c r="B1112" s="9" t="s">
        <v>74</v>
      </c>
      <c r="C1112" s="9" t="s">
        <v>76</v>
      </c>
      <c r="D1112" s="9" t="s">
        <v>277</v>
      </c>
      <c r="E1112" s="9" t="s">
        <v>32</v>
      </c>
      <c r="F1112" s="8">
        <v>2030</v>
      </c>
      <c r="G1112" s="11">
        <v>0</v>
      </c>
      <c r="H1112" s="11">
        <v>0</v>
      </c>
      <c r="I1112" s="11">
        <v>0</v>
      </c>
      <c r="J1112" s="11">
        <v>0</v>
      </c>
      <c r="K1112" s="11" t="s">
        <v>35</v>
      </c>
      <c r="L1112" s="11">
        <v>0</v>
      </c>
      <c r="M1112" s="11">
        <v>0</v>
      </c>
      <c r="N1112" s="11">
        <v>0</v>
      </c>
      <c r="O1112" s="11" t="s">
        <v>35</v>
      </c>
      <c r="P1112" s="11">
        <v>0.36514000000000002</v>
      </c>
      <c r="Q1112" s="11">
        <v>1.2595700000000001</v>
      </c>
      <c r="R1112" s="11">
        <v>0</v>
      </c>
      <c r="S1112" s="11">
        <v>0</v>
      </c>
      <c r="T1112" s="11">
        <v>1.81551</v>
      </c>
      <c r="U1112" s="11">
        <v>0</v>
      </c>
      <c r="V1112" s="11">
        <v>0</v>
      </c>
      <c r="W1112" s="11">
        <v>0</v>
      </c>
      <c r="X1112" s="11">
        <v>0</v>
      </c>
      <c r="Y1112" s="11">
        <v>1.81551</v>
      </c>
      <c r="Z1112" s="11">
        <v>0</v>
      </c>
      <c r="AA1112" s="11">
        <v>0</v>
      </c>
      <c r="AB1112" s="11">
        <v>0.18314</v>
      </c>
      <c r="AC1112" s="11">
        <v>0.18314</v>
      </c>
      <c r="AD1112" s="71">
        <f t="shared" si="55"/>
        <v>0.1908</v>
      </c>
      <c r="AE1112" s="71">
        <f t="shared" si="56"/>
        <v>0</v>
      </c>
      <c r="AF1112" s="71">
        <f t="shared" si="54"/>
        <v>0</v>
      </c>
      <c r="AG1112" s="277" t="s">
        <v>908</v>
      </c>
      <c r="AH1112" s="277" t="s">
        <v>575</v>
      </c>
      <c r="AI1112" s="276" t="s">
        <v>576</v>
      </c>
      <c r="AJ1112" s="276" t="s">
        <v>577</v>
      </c>
      <c r="AK1112" s="276" t="s">
        <v>277</v>
      </c>
      <c r="AL1112" s="277" t="s">
        <v>76</v>
      </c>
      <c r="AM1112" s="276" t="s">
        <v>574</v>
      </c>
      <c r="AN1112" s="276" t="s">
        <v>463</v>
      </c>
      <c r="AO1112" s="277" t="s">
        <v>464</v>
      </c>
    </row>
    <row r="1113" spans="1:41" ht="15" thickBot="1" x14ac:dyDescent="0.4">
      <c r="A1113" s="8">
        <v>2025</v>
      </c>
      <c r="B1113" s="9" t="s">
        <v>74</v>
      </c>
      <c r="C1113" s="9" t="s">
        <v>76</v>
      </c>
      <c r="D1113" s="9" t="s">
        <v>277</v>
      </c>
      <c r="E1113" s="9" t="s">
        <v>32</v>
      </c>
      <c r="F1113" s="8">
        <v>2031</v>
      </c>
      <c r="G1113" s="11">
        <v>0</v>
      </c>
      <c r="H1113" s="11">
        <v>0</v>
      </c>
      <c r="I1113" s="11">
        <v>0</v>
      </c>
      <c r="J1113" s="11">
        <v>0</v>
      </c>
      <c r="K1113" s="11" t="s">
        <v>35</v>
      </c>
      <c r="L1113" s="11">
        <v>0</v>
      </c>
      <c r="M1113" s="11">
        <v>0</v>
      </c>
      <c r="N1113" s="11">
        <v>0</v>
      </c>
      <c r="O1113" s="11" t="s">
        <v>35</v>
      </c>
      <c r="P1113" s="11">
        <v>0.52273000000000003</v>
      </c>
      <c r="Q1113" s="11">
        <v>1.7117899999999999</v>
      </c>
      <c r="R1113" s="11">
        <v>0</v>
      </c>
      <c r="S1113" s="11">
        <v>0</v>
      </c>
      <c r="T1113" s="11">
        <v>2.5281699999999998</v>
      </c>
      <c r="U1113" s="11">
        <v>0</v>
      </c>
      <c r="V1113" s="11">
        <v>0</v>
      </c>
      <c r="W1113" s="11">
        <v>0</v>
      </c>
      <c r="X1113" s="11">
        <v>0</v>
      </c>
      <c r="Y1113" s="11">
        <v>2.5281699999999998</v>
      </c>
      <c r="Z1113" s="11">
        <v>0</v>
      </c>
      <c r="AA1113" s="11">
        <v>0</v>
      </c>
      <c r="AB1113" s="11">
        <v>0.19234000000000001</v>
      </c>
      <c r="AC1113" s="11">
        <v>0.19234000000000001</v>
      </c>
      <c r="AD1113" s="71">
        <f t="shared" si="55"/>
        <v>0.29370000000000002</v>
      </c>
      <c r="AE1113" s="71">
        <f t="shared" si="56"/>
        <v>0</v>
      </c>
      <c r="AF1113" s="71">
        <f t="shared" si="54"/>
        <v>0</v>
      </c>
      <c r="AG1113" s="277" t="s">
        <v>908</v>
      </c>
      <c r="AH1113" s="277" t="s">
        <v>575</v>
      </c>
      <c r="AI1113" s="276" t="s">
        <v>576</v>
      </c>
      <c r="AJ1113" s="276" t="s">
        <v>577</v>
      </c>
      <c r="AK1113" s="276" t="s">
        <v>277</v>
      </c>
      <c r="AL1113" s="277" t="s">
        <v>76</v>
      </c>
      <c r="AM1113" s="276" t="s">
        <v>574</v>
      </c>
      <c r="AN1113" s="276" t="s">
        <v>463</v>
      </c>
      <c r="AO1113" s="277" t="s">
        <v>464</v>
      </c>
    </row>
    <row r="1114" spans="1:41" ht="15" thickBot="1" x14ac:dyDescent="0.4">
      <c r="A1114" s="8">
        <v>2025</v>
      </c>
      <c r="B1114" s="9" t="s">
        <v>74</v>
      </c>
      <c r="C1114" s="9" t="s">
        <v>76</v>
      </c>
      <c r="D1114" s="9" t="s">
        <v>277</v>
      </c>
      <c r="E1114" s="9" t="s">
        <v>32</v>
      </c>
      <c r="F1114" s="8">
        <v>2032</v>
      </c>
      <c r="G1114" s="11">
        <v>0</v>
      </c>
      <c r="H1114" s="11">
        <v>0</v>
      </c>
      <c r="I1114" s="11">
        <v>0</v>
      </c>
      <c r="J1114" s="11">
        <v>0</v>
      </c>
      <c r="K1114" s="11" t="s">
        <v>35</v>
      </c>
      <c r="L1114" s="11">
        <v>0</v>
      </c>
      <c r="M1114" s="11">
        <v>0</v>
      </c>
      <c r="N1114" s="11">
        <v>0</v>
      </c>
      <c r="O1114" s="11" t="s">
        <v>35</v>
      </c>
      <c r="P1114" s="11">
        <v>0.48665000000000003</v>
      </c>
      <c r="Q1114" s="11">
        <v>1.6393500000000001</v>
      </c>
      <c r="R1114" s="11">
        <v>0</v>
      </c>
      <c r="S1114" s="11">
        <v>0</v>
      </c>
      <c r="T1114" s="11">
        <v>2.4853900000000002</v>
      </c>
      <c r="U1114" s="11">
        <v>0</v>
      </c>
      <c r="V1114" s="11">
        <v>0</v>
      </c>
      <c r="W1114" s="11">
        <v>0</v>
      </c>
      <c r="X1114" s="11">
        <v>0</v>
      </c>
      <c r="Y1114" s="11">
        <v>2.4853900000000002</v>
      </c>
      <c r="Z1114" s="11">
        <v>0</v>
      </c>
      <c r="AA1114" s="11">
        <v>0</v>
      </c>
      <c r="AB1114" s="11">
        <v>0.25269000000000003</v>
      </c>
      <c r="AC1114" s="11">
        <v>0.25269000000000003</v>
      </c>
      <c r="AD1114" s="71">
        <f t="shared" si="55"/>
        <v>0.3594</v>
      </c>
      <c r="AE1114" s="71">
        <f t="shared" si="56"/>
        <v>0</v>
      </c>
      <c r="AF1114" s="71">
        <f t="shared" si="54"/>
        <v>0</v>
      </c>
      <c r="AG1114" s="277" t="s">
        <v>908</v>
      </c>
      <c r="AH1114" s="277" t="s">
        <v>575</v>
      </c>
      <c r="AI1114" s="276" t="s">
        <v>576</v>
      </c>
      <c r="AJ1114" s="276" t="s">
        <v>577</v>
      </c>
      <c r="AK1114" s="276" t="s">
        <v>277</v>
      </c>
      <c r="AL1114" s="277" t="s">
        <v>76</v>
      </c>
      <c r="AM1114" s="276" t="s">
        <v>574</v>
      </c>
      <c r="AN1114" s="276" t="s">
        <v>463</v>
      </c>
      <c r="AO1114" s="277" t="s">
        <v>464</v>
      </c>
    </row>
    <row r="1115" spans="1:41" ht="15" thickBot="1" x14ac:dyDescent="0.4">
      <c r="A1115" s="8">
        <v>2025</v>
      </c>
      <c r="B1115" s="9" t="s">
        <v>74</v>
      </c>
      <c r="C1115" s="9" t="s">
        <v>76</v>
      </c>
      <c r="D1115" s="9" t="s">
        <v>277</v>
      </c>
      <c r="E1115" s="9" t="s">
        <v>32</v>
      </c>
      <c r="F1115" s="8">
        <v>2033</v>
      </c>
      <c r="G1115" s="11">
        <v>0</v>
      </c>
      <c r="H1115" s="11">
        <v>0</v>
      </c>
      <c r="I1115" s="11">
        <v>0</v>
      </c>
      <c r="J1115" s="11">
        <v>0</v>
      </c>
      <c r="K1115" s="11" t="s">
        <v>35</v>
      </c>
      <c r="L1115" s="11">
        <v>0</v>
      </c>
      <c r="M1115" s="11">
        <v>0</v>
      </c>
      <c r="N1115" s="11">
        <v>0</v>
      </c>
      <c r="O1115" s="11" t="s">
        <v>35</v>
      </c>
      <c r="P1115" s="11">
        <v>0.3009</v>
      </c>
      <c r="Q1115" s="11">
        <v>1.4492</v>
      </c>
      <c r="R1115" s="11">
        <v>0</v>
      </c>
      <c r="S1115" s="11">
        <v>0</v>
      </c>
      <c r="T1115" s="11">
        <v>1.9618100000000001</v>
      </c>
      <c r="U1115" s="11">
        <v>0</v>
      </c>
      <c r="V1115" s="11">
        <v>0</v>
      </c>
      <c r="W1115" s="11">
        <v>0</v>
      </c>
      <c r="X1115" s="11">
        <v>0</v>
      </c>
      <c r="Y1115" s="11">
        <v>1.9618100000000001</v>
      </c>
      <c r="Z1115" s="11">
        <v>0</v>
      </c>
      <c r="AA1115" s="11">
        <v>0</v>
      </c>
      <c r="AB1115" s="11">
        <v>0.32593</v>
      </c>
      <c r="AC1115" s="11">
        <v>0.32593</v>
      </c>
      <c r="AD1115" s="71">
        <f t="shared" si="55"/>
        <v>0.2117</v>
      </c>
      <c r="AE1115" s="71">
        <f t="shared" si="56"/>
        <v>0</v>
      </c>
      <c r="AF1115" s="71">
        <f t="shared" si="54"/>
        <v>0</v>
      </c>
      <c r="AG1115" s="277" t="s">
        <v>908</v>
      </c>
      <c r="AH1115" s="277" t="s">
        <v>575</v>
      </c>
      <c r="AI1115" s="276" t="s">
        <v>576</v>
      </c>
      <c r="AJ1115" s="276" t="s">
        <v>577</v>
      </c>
      <c r="AK1115" s="276" t="s">
        <v>277</v>
      </c>
      <c r="AL1115" s="277" t="s">
        <v>76</v>
      </c>
      <c r="AM1115" s="276" t="s">
        <v>574</v>
      </c>
      <c r="AN1115" s="276" t="s">
        <v>463</v>
      </c>
      <c r="AO1115" s="277" t="s">
        <v>464</v>
      </c>
    </row>
    <row r="1116" spans="1:41" ht="15" thickBot="1" x14ac:dyDescent="0.4">
      <c r="A1116" s="8">
        <v>2025</v>
      </c>
      <c r="B1116" s="9" t="s">
        <v>74</v>
      </c>
      <c r="C1116" s="9" t="s">
        <v>76</v>
      </c>
      <c r="D1116" s="9" t="s">
        <v>277</v>
      </c>
      <c r="E1116" s="9" t="s">
        <v>32</v>
      </c>
      <c r="F1116" s="8">
        <v>2034</v>
      </c>
      <c r="G1116" s="11">
        <v>0</v>
      </c>
      <c r="H1116" s="11">
        <v>0</v>
      </c>
      <c r="I1116" s="11">
        <v>0</v>
      </c>
      <c r="J1116" s="11">
        <v>0</v>
      </c>
      <c r="K1116" s="11" t="s">
        <v>35</v>
      </c>
      <c r="L1116" s="11">
        <v>0</v>
      </c>
      <c r="M1116" s="11">
        <v>0</v>
      </c>
      <c r="N1116" s="11">
        <v>0</v>
      </c>
      <c r="O1116" s="11" t="s">
        <v>35</v>
      </c>
      <c r="P1116" s="11">
        <v>0.48773</v>
      </c>
      <c r="Q1116" s="11">
        <v>2.0475400000000001</v>
      </c>
      <c r="R1116" s="11">
        <v>0</v>
      </c>
      <c r="S1116" s="11">
        <v>0</v>
      </c>
      <c r="T1116" s="11">
        <v>2.8059400000000001</v>
      </c>
      <c r="U1116" s="11">
        <v>0</v>
      </c>
      <c r="V1116" s="11">
        <v>0</v>
      </c>
      <c r="W1116" s="11">
        <v>0</v>
      </c>
      <c r="X1116" s="11">
        <v>0</v>
      </c>
      <c r="Y1116" s="11">
        <v>2.8059400000000001</v>
      </c>
      <c r="Z1116" s="11">
        <v>0</v>
      </c>
      <c r="AA1116" s="11">
        <v>0</v>
      </c>
      <c r="AB1116" s="11">
        <v>0.84738999999999998</v>
      </c>
      <c r="AC1116" s="11">
        <v>0.84738999999999998</v>
      </c>
      <c r="AD1116" s="71">
        <f t="shared" si="55"/>
        <v>0.2707</v>
      </c>
      <c r="AE1116" s="71">
        <f t="shared" si="56"/>
        <v>0</v>
      </c>
      <c r="AF1116" s="71">
        <f t="shared" si="54"/>
        <v>0</v>
      </c>
      <c r="AG1116" s="277" t="s">
        <v>908</v>
      </c>
      <c r="AH1116" s="277" t="s">
        <v>575</v>
      </c>
      <c r="AI1116" s="276" t="s">
        <v>576</v>
      </c>
      <c r="AJ1116" s="276" t="s">
        <v>577</v>
      </c>
      <c r="AK1116" s="276" t="s">
        <v>277</v>
      </c>
      <c r="AL1116" s="277" t="s">
        <v>76</v>
      </c>
      <c r="AM1116" s="276" t="s">
        <v>574</v>
      </c>
      <c r="AN1116" s="276" t="s">
        <v>463</v>
      </c>
      <c r="AO1116" s="277" t="s">
        <v>464</v>
      </c>
    </row>
    <row r="1117" spans="1:41" ht="15" thickBot="1" x14ac:dyDescent="0.4">
      <c r="A1117" s="8">
        <v>2025</v>
      </c>
      <c r="B1117" s="9" t="s">
        <v>74</v>
      </c>
      <c r="C1117" s="9" t="s">
        <v>76</v>
      </c>
      <c r="D1117" s="9" t="s">
        <v>277</v>
      </c>
      <c r="E1117" s="9" t="s">
        <v>32</v>
      </c>
      <c r="F1117" s="8">
        <v>2035</v>
      </c>
      <c r="G1117" s="11">
        <v>0</v>
      </c>
      <c r="H1117" s="11">
        <v>0</v>
      </c>
      <c r="I1117" s="11">
        <v>0</v>
      </c>
      <c r="J1117" s="11">
        <v>0</v>
      </c>
      <c r="K1117" s="11" t="s">
        <v>35</v>
      </c>
      <c r="L1117" s="11">
        <v>0</v>
      </c>
      <c r="M1117" s="11">
        <v>0</v>
      </c>
      <c r="N1117" s="11">
        <v>0</v>
      </c>
      <c r="O1117" s="11" t="s">
        <v>35</v>
      </c>
      <c r="P1117" s="11">
        <v>0.37197999999999998</v>
      </c>
      <c r="Q1117" s="11">
        <v>1.7059599999999999</v>
      </c>
      <c r="R1117" s="11">
        <v>0</v>
      </c>
      <c r="S1117" s="11">
        <v>0</v>
      </c>
      <c r="T1117" s="11">
        <v>2.30504</v>
      </c>
      <c r="U1117" s="11">
        <v>0</v>
      </c>
      <c r="V1117" s="11">
        <v>0</v>
      </c>
      <c r="W1117" s="11">
        <v>0</v>
      </c>
      <c r="X1117" s="11">
        <v>0</v>
      </c>
      <c r="Y1117" s="11">
        <v>2.30504</v>
      </c>
      <c r="Z1117" s="11">
        <v>0</v>
      </c>
      <c r="AA1117" s="11">
        <v>0</v>
      </c>
      <c r="AB1117" s="11">
        <v>1.2311399999999999</v>
      </c>
      <c r="AC1117" s="11">
        <v>1.2311399999999999</v>
      </c>
      <c r="AD1117" s="71">
        <f t="shared" si="55"/>
        <v>0.2271</v>
      </c>
      <c r="AE1117" s="71">
        <f t="shared" si="56"/>
        <v>0</v>
      </c>
      <c r="AF1117" s="71">
        <f t="shared" si="54"/>
        <v>0</v>
      </c>
      <c r="AG1117" s="277" t="s">
        <v>908</v>
      </c>
      <c r="AH1117" s="277" t="s">
        <v>575</v>
      </c>
      <c r="AI1117" s="276" t="s">
        <v>576</v>
      </c>
      <c r="AJ1117" s="276" t="s">
        <v>577</v>
      </c>
      <c r="AK1117" s="276" t="s">
        <v>277</v>
      </c>
      <c r="AL1117" s="277" t="s">
        <v>76</v>
      </c>
      <c r="AM1117" s="276" t="s">
        <v>574</v>
      </c>
      <c r="AN1117" s="276" t="s">
        <v>463</v>
      </c>
      <c r="AO1117" s="277" t="s">
        <v>464</v>
      </c>
    </row>
    <row r="1118" spans="1:41" ht="23.5" thickBot="1" x14ac:dyDescent="0.4">
      <c r="A1118" s="8">
        <v>2025</v>
      </c>
      <c r="B1118" s="9" t="s">
        <v>74</v>
      </c>
      <c r="C1118" s="9" t="s">
        <v>77</v>
      </c>
      <c r="D1118" s="9" t="s">
        <v>278</v>
      </c>
      <c r="E1118" s="97" t="s">
        <v>29</v>
      </c>
      <c r="F1118" s="8">
        <v>2025</v>
      </c>
      <c r="G1118" s="10">
        <v>0</v>
      </c>
      <c r="H1118" s="10">
        <v>18</v>
      </c>
      <c r="I1118" s="10">
        <v>6</v>
      </c>
      <c r="J1118" s="10" t="s">
        <v>35</v>
      </c>
      <c r="K1118" s="10">
        <v>0</v>
      </c>
      <c r="L1118" s="10" t="s">
        <v>35</v>
      </c>
      <c r="M1118" s="10">
        <v>0</v>
      </c>
      <c r="N1118" s="10">
        <v>0</v>
      </c>
      <c r="O1118" s="10">
        <v>0</v>
      </c>
      <c r="P1118" s="10">
        <v>0</v>
      </c>
      <c r="Q1118" s="10">
        <v>0</v>
      </c>
      <c r="R1118" s="10">
        <v>0</v>
      </c>
      <c r="S1118" s="10">
        <v>0</v>
      </c>
      <c r="T1118" s="10">
        <v>32</v>
      </c>
      <c r="U1118" s="10">
        <v>0</v>
      </c>
      <c r="V1118" s="10">
        <v>0</v>
      </c>
      <c r="W1118" s="10">
        <v>0</v>
      </c>
      <c r="X1118" s="10">
        <v>0</v>
      </c>
      <c r="Y1118" s="10">
        <v>32</v>
      </c>
      <c r="Z1118" s="29" t="s">
        <v>35</v>
      </c>
      <c r="AA1118" s="29" t="s">
        <v>35</v>
      </c>
      <c r="AB1118" s="10">
        <v>0</v>
      </c>
      <c r="AC1118" s="29" t="s">
        <v>35</v>
      </c>
      <c r="AD1118" s="71">
        <f t="shared" si="55"/>
        <v>8</v>
      </c>
      <c r="AE1118" s="71">
        <f t="shared" si="56"/>
        <v>0</v>
      </c>
      <c r="AF1118" s="71" t="e">
        <f t="shared" si="54"/>
        <v>#VALUE!</v>
      </c>
      <c r="AG1118" s="277" t="s">
        <v>905</v>
      </c>
      <c r="AH1118" s="277" t="s">
        <v>578</v>
      </c>
      <c r="AI1118" s="276" t="s">
        <v>579</v>
      </c>
      <c r="AJ1118" s="276" t="s">
        <v>580</v>
      </c>
      <c r="AK1118" s="276" t="s">
        <v>278</v>
      </c>
      <c r="AL1118" s="277" t="s">
        <v>77</v>
      </c>
      <c r="AM1118" s="276" t="s">
        <v>574</v>
      </c>
      <c r="AN1118" s="276" t="s">
        <v>463</v>
      </c>
      <c r="AO1118" s="277" t="s">
        <v>464</v>
      </c>
    </row>
    <row r="1119" spans="1:41" ht="15" thickBot="1" x14ac:dyDescent="0.4">
      <c r="A1119" s="8">
        <v>2025</v>
      </c>
      <c r="B1119" s="9" t="s">
        <v>74</v>
      </c>
      <c r="C1119" s="9" t="s">
        <v>77</v>
      </c>
      <c r="D1119" s="9" t="s">
        <v>278</v>
      </c>
      <c r="E1119" s="9" t="s">
        <v>30</v>
      </c>
      <c r="F1119" s="8">
        <v>2025</v>
      </c>
      <c r="G1119" s="11">
        <v>0</v>
      </c>
      <c r="H1119" s="11">
        <v>6.2520000000000006E-2</v>
      </c>
      <c r="I1119" s="11">
        <v>2.0549999999999999E-2</v>
      </c>
      <c r="J1119" s="11" t="s">
        <v>35</v>
      </c>
      <c r="K1119" s="11">
        <v>0</v>
      </c>
      <c r="L1119" s="11" t="s">
        <v>35</v>
      </c>
      <c r="M1119" s="11">
        <v>0</v>
      </c>
      <c r="N1119" s="11">
        <v>0</v>
      </c>
      <c r="O1119" s="11">
        <v>0</v>
      </c>
      <c r="P1119" s="11">
        <v>0</v>
      </c>
      <c r="Q1119" s="11">
        <v>0</v>
      </c>
      <c r="R1119" s="11">
        <v>0</v>
      </c>
      <c r="S1119" s="11">
        <v>0</v>
      </c>
      <c r="T1119" s="11">
        <v>0.11098</v>
      </c>
      <c r="U1119" s="11">
        <v>0</v>
      </c>
      <c r="V1119" s="11">
        <v>0</v>
      </c>
      <c r="W1119" s="11">
        <v>0</v>
      </c>
      <c r="X1119" s="11">
        <v>0</v>
      </c>
      <c r="Y1119" s="11">
        <v>0.11098</v>
      </c>
      <c r="Z1119" s="28" t="s">
        <v>35</v>
      </c>
      <c r="AA1119" s="28" t="s">
        <v>35</v>
      </c>
      <c r="AB1119" s="11">
        <v>0</v>
      </c>
      <c r="AC1119" s="28" t="s">
        <v>35</v>
      </c>
      <c r="AD1119" s="71">
        <f t="shared" si="55"/>
        <v>2.7900000000000001E-2</v>
      </c>
      <c r="AE1119" s="71">
        <f t="shared" si="56"/>
        <v>0</v>
      </c>
      <c r="AF1119" s="71" t="e">
        <f t="shared" si="54"/>
        <v>#VALUE!</v>
      </c>
      <c r="AG1119" s="277" t="s">
        <v>906</v>
      </c>
      <c r="AH1119" s="277" t="s">
        <v>578</v>
      </c>
      <c r="AI1119" s="276" t="s">
        <v>579</v>
      </c>
      <c r="AJ1119" s="276" t="s">
        <v>580</v>
      </c>
      <c r="AK1119" s="276" t="s">
        <v>278</v>
      </c>
      <c r="AL1119" s="277" t="s">
        <v>77</v>
      </c>
      <c r="AM1119" s="276" t="s">
        <v>574</v>
      </c>
      <c r="AN1119" s="276" t="s">
        <v>463</v>
      </c>
      <c r="AO1119" s="277" t="s">
        <v>464</v>
      </c>
    </row>
    <row r="1120" spans="1:41" ht="15" thickBot="1" x14ac:dyDescent="0.4">
      <c r="A1120" s="8">
        <v>2025</v>
      </c>
      <c r="B1120" s="9" t="s">
        <v>74</v>
      </c>
      <c r="C1120" s="9" t="s">
        <v>77</v>
      </c>
      <c r="D1120" s="9" t="s">
        <v>278</v>
      </c>
      <c r="E1120" s="9" t="s">
        <v>30</v>
      </c>
      <c r="F1120" s="8">
        <v>2026</v>
      </c>
      <c r="G1120" s="11">
        <v>0</v>
      </c>
      <c r="H1120" s="11">
        <v>6.4219999999999999E-2</v>
      </c>
      <c r="I1120" s="11">
        <v>2.053E-2</v>
      </c>
      <c r="J1120" s="11" t="s">
        <v>35</v>
      </c>
      <c r="K1120" s="11">
        <v>0</v>
      </c>
      <c r="L1120" s="11" t="s">
        <v>35</v>
      </c>
      <c r="M1120" s="11">
        <v>0</v>
      </c>
      <c r="N1120" s="11">
        <v>0</v>
      </c>
      <c r="O1120" s="11">
        <v>0</v>
      </c>
      <c r="P1120" s="11">
        <v>0</v>
      </c>
      <c r="Q1120" s="11">
        <v>0</v>
      </c>
      <c r="R1120" s="11">
        <v>0</v>
      </c>
      <c r="S1120" s="11">
        <v>0</v>
      </c>
      <c r="T1120" s="11">
        <v>0.11261</v>
      </c>
      <c r="U1120" s="11">
        <v>0</v>
      </c>
      <c r="V1120" s="11">
        <v>0</v>
      </c>
      <c r="W1120" s="11">
        <v>0</v>
      </c>
      <c r="X1120" s="11">
        <v>0</v>
      </c>
      <c r="Y1120" s="11">
        <v>0.11261</v>
      </c>
      <c r="Z1120" s="28" t="s">
        <v>35</v>
      </c>
      <c r="AA1120" s="28" t="s">
        <v>35</v>
      </c>
      <c r="AB1120" s="11">
        <v>0</v>
      </c>
      <c r="AC1120" s="28" t="s">
        <v>35</v>
      </c>
      <c r="AD1120" s="71">
        <f t="shared" si="55"/>
        <v>2.7900000000000001E-2</v>
      </c>
      <c r="AE1120" s="71">
        <f t="shared" si="56"/>
        <v>0</v>
      </c>
      <c r="AF1120" s="71" t="e">
        <f t="shared" si="54"/>
        <v>#VALUE!</v>
      </c>
      <c r="AG1120" s="277" t="s">
        <v>906</v>
      </c>
      <c r="AH1120" s="277" t="s">
        <v>578</v>
      </c>
      <c r="AI1120" s="276" t="s">
        <v>579</v>
      </c>
      <c r="AJ1120" s="276" t="s">
        <v>580</v>
      </c>
      <c r="AK1120" s="276" t="s">
        <v>278</v>
      </c>
      <c r="AL1120" s="277" t="s">
        <v>77</v>
      </c>
      <c r="AM1120" s="276" t="s">
        <v>574</v>
      </c>
      <c r="AN1120" s="276" t="s">
        <v>463</v>
      </c>
      <c r="AO1120" s="277" t="s">
        <v>464</v>
      </c>
    </row>
    <row r="1121" spans="1:41" ht="15" thickBot="1" x14ac:dyDescent="0.4">
      <c r="A1121" s="8">
        <v>2025</v>
      </c>
      <c r="B1121" s="9" t="s">
        <v>74</v>
      </c>
      <c r="C1121" s="9" t="s">
        <v>77</v>
      </c>
      <c r="D1121" s="9" t="s">
        <v>278</v>
      </c>
      <c r="E1121" s="9" t="s">
        <v>30</v>
      </c>
      <c r="F1121" s="8">
        <v>2027</v>
      </c>
      <c r="G1121" s="11">
        <v>0</v>
      </c>
      <c r="H1121" s="11">
        <v>6.6170000000000007E-2</v>
      </c>
      <c r="I1121" s="11">
        <v>2.019E-2</v>
      </c>
      <c r="J1121" s="11" t="s">
        <v>35</v>
      </c>
      <c r="K1121" s="11">
        <v>0</v>
      </c>
      <c r="L1121" s="11" t="s">
        <v>35</v>
      </c>
      <c r="M1121" s="11">
        <v>0</v>
      </c>
      <c r="N1121" s="11">
        <v>0</v>
      </c>
      <c r="O1121" s="11">
        <v>0</v>
      </c>
      <c r="P1121" s="11">
        <v>0</v>
      </c>
      <c r="Q1121" s="11">
        <v>0</v>
      </c>
      <c r="R1121" s="11">
        <v>0</v>
      </c>
      <c r="S1121" s="11">
        <v>0</v>
      </c>
      <c r="T1121" s="11">
        <v>0.11463</v>
      </c>
      <c r="U1121" s="11">
        <v>0</v>
      </c>
      <c r="V1121" s="11">
        <v>0</v>
      </c>
      <c r="W1121" s="11">
        <v>0</v>
      </c>
      <c r="X1121" s="11">
        <v>0</v>
      </c>
      <c r="Y1121" s="11">
        <v>0.11463</v>
      </c>
      <c r="Z1121" s="28" t="s">
        <v>35</v>
      </c>
      <c r="AA1121" s="28" t="s">
        <v>35</v>
      </c>
      <c r="AB1121" s="11">
        <v>0</v>
      </c>
      <c r="AC1121" s="28" t="s">
        <v>35</v>
      </c>
      <c r="AD1121" s="71">
        <f t="shared" si="55"/>
        <v>2.8299999999999999E-2</v>
      </c>
      <c r="AE1121" s="71">
        <f t="shared" si="56"/>
        <v>0</v>
      </c>
      <c r="AF1121" s="71" t="e">
        <f t="shared" si="54"/>
        <v>#VALUE!</v>
      </c>
      <c r="AG1121" s="277" t="s">
        <v>906</v>
      </c>
      <c r="AH1121" s="277" t="s">
        <v>578</v>
      </c>
      <c r="AI1121" s="276" t="s">
        <v>579</v>
      </c>
      <c r="AJ1121" s="276" t="s">
        <v>580</v>
      </c>
      <c r="AK1121" s="276" t="s">
        <v>278</v>
      </c>
      <c r="AL1121" s="277" t="s">
        <v>77</v>
      </c>
      <c r="AM1121" s="276" t="s">
        <v>574</v>
      </c>
      <c r="AN1121" s="276" t="s">
        <v>463</v>
      </c>
      <c r="AO1121" s="277" t="s">
        <v>464</v>
      </c>
    </row>
    <row r="1122" spans="1:41" ht="15" thickBot="1" x14ac:dyDescent="0.4">
      <c r="A1122" s="8">
        <v>2025</v>
      </c>
      <c r="B1122" s="9" t="s">
        <v>74</v>
      </c>
      <c r="C1122" s="9" t="s">
        <v>77</v>
      </c>
      <c r="D1122" s="9" t="s">
        <v>278</v>
      </c>
      <c r="E1122" s="9" t="s">
        <v>30</v>
      </c>
      <c r="F1122" s="8">
        <v>2028</v>
      </c>
      <c r="G1122" s="11">
        <v>0</v>
      </c>
      <c r="H1122" s="11">
        <v>6.8199999999999997E-2</v>
      </c>
      <c r="I1122" s="11">
        <v>2.036E-2</v>
      </c>
      <c r="J1122" s="11" t="s">
        <v>35</v>
      </c>
      <c r="K1122" s="11">
        <v>0</v>
      </c>
      <c r="L1122" s="11" t="s">
        <v>35</v>
      </c>
      <c r="M1122" s="11">
        <v>0</v>
      </c>
      <c r="N1122" s="11">
        <v>0</v>
      </c>
      <c r="O1122" s="11">
        <v>0</v>
      </c>
      <c r="P1122" s="11">
        <v>0</v>
      </c>
      <c r="Q1122" s="11">
        <v>0</v>
      </c>
      <c r="R1122" s="11">
        <v>0</v>
      </c>
      <c r="S1122" s="11">
        <v>0</v>
      </c>
      <c r="T1122" s="11">
        <v>0.11754000000000001</v>
      </c>
      <c r="U1122" s="11">
        <v>0</v>
      </c>
      <c r="V1122" s="11">
        <v>0</v>
      </c>
      <c r="W1122" s="11">
        <v>0</v>
      </c>
      <c r="X1122" s="11">
        <v>0</v>
      </c>
      <c r="Y1122" s="11">
        <v>0.11754000000000001</v>
      </c>
      <c r="Z1122" s="28" t="s">
        <v>35</v>
      </c>
      <c r="AA1122" s="28" t="s">
        <v>35</v>
      </c>
      <c r="AB1122" s="11">
        <v>0</v>
      </c>
      <c r="AC1122" s="28" t="s">
        <v>35</v>
      </c>
      <c r="AD1122" s="71">
        <f t="shared" si="55"/>
        <v>2.9000000000000001E-2</v>
      </c>
      <c r="AE1122" s="71">
        <f t="shared" si="56"/>
        <v>0</v>
      </c>
      <c r="AF1122" s="71" t="e">
        <f t="shared" si="54"/>
        <v>#VALUE!</v>
      </c>
      <c r="AG1122" s="277" t="s">
        <v>906</v>
      </c>
      <c r="AH1122" s="277" t="s">
        <v>578</v>
      </c>
      <c r="AI1122" s="276" t="s">
        <v>579</v>
      </c>
      <c r="AJ1122" s="276" t="s">
        <v>580</v>
      </c>
      <c r="AK1122" s="276" t="s">
        <v>278</v>
      </c>
      <c r="AL1122" s="277" t="s">
        <v>77</v>
      </c>
      <c r="AM1122" s="276" t="s">
        <v>574</v>
      </c>
      <c r="AN1122" s="276" t="s">
        <v>463</v>
      </c>
      <c r="AO1122" s="277" t="s">
        <v>464</v>
      </c>
    </row>
    <row r="1123" spans="1:41" ht="15" thickBot="1" x14ac:dyDescent="0.4">
      <c r="A1123" s="8">
        <v>2025</v>
      </c>
      <c r="B1123" s="9" t="s">
        <v>74</v>
      </c>
      <c r="C1123" s="9" t="s">
        <v>77</v>
      </c>
      <c r="D1123" s="9" t="s">
        <v>278</v>
      </c>
      <c r="E1123" s="9" t="s">
        <v>30</v>
      </c>
      <c r="F1123" s="8">
        <v>2029</v>
      </c>
      <c r="G1123" s="11">
        <v>0</v>
      </c>
      <c r="H1123" s="11">
        <v>6.9470000000000004E-2</v>
      </c>
      <c r="I1123" s="11">
        <v>2.053E-2</v>
      </c>
      <c r="J1123" s="11" t="s">
        <v>35</v>
      </c>
      <c r="K1123" s="11">
        <v>0</v>
      </c>
      <c r="L1123" s="11" t="s">
        <v>35</v>
      </c>
      <c r="M1123" s="11">
        <v>0</v>
      </c>
      <c r="N1123" s="11">
        <v>0</v>
      </c>
      <c r="O1123" s="11">
        <v>0</v>
      </c>
      <c r="P1123" s="11">
        <v>0</v>
      </c>
      <c r="Q1123" s="11">
        <v>0</v>
      </c>
      <c r="R1123" s="11">
        <v>0</v>
      </c>
      <c r="S1123" s="11">
        <v>0</v>
      </c>
      <c r="T1123" s="11">
        <v>0.11848</v>
      </c>
      <c r="U1123" s="11">
        <v>0</v>
      </c>
      <c r="V1123" s="11">
        <v>0</v>
      </c>
      <c r="W1123" s="11">
        <v>0</v>
      </c>
      <c r="X1123" s="11">
        <v>0</v>
      </c>
      <c r="Y1123" s="11">
        <v>0.11848</v>
      </c>
      <c r="Z1123" s="28" t="s">
        <v>35</v>
      </c>
      <c r="AA1123" s="28" t="s">
        <v>35</v>
      </c>
      <c r="AB1123" s="11">
        <v>0</v>
      </c>
      <c r="AC1123" s="28" t="s">
        <v>35</v>
      </c>
      <c r="AD1123" s="71">
        <f t="shared" si="55"/>
        <v>2.8500000000000001E-2</v>
      </c>
      <c r="AE1123" s="71">
        <f t="shared" si="56"/>
        <v>0</v>
      </c>
      <c r="AF1123" s="71" t="e">
        <f t="shared" si="54"/>
        <v>#VALUE!</v>
      </c>
      <c r="AG1123" s="277" t="s">
        <v>906</v>
      </c>
      <c r="AH1123" s="277" t="s">
        <v>578</v>
      </c>
      <c r="AI1123" s="276" t="s">
        <v>579</v>
      </c>
      <c r="AJ1123" s="276" t="s">
        <v>580</v>
      </c>
      <c r="AK1123" s="276" t="s">
        <v>278</v>
      </c>
      <c r="AL1123" s="277" t="s">
        <v>77</v>
      </c>
      <c r="AM1123" s="276" t="s">
        <v>574</v>
      </c>
      <c r="AN1123" s="276" t="s">
        <v>463</v>
      </c>
      <c r="AO1123" s="277" t="s">
        <v>464</v>
      </c>
    </row>
    <row r="1124" spans="1:41" ht="15" thickBot="1" x14ac:dyDescent="0.4">
      <c r="A1124" s="8">
        <v>2025</v>
      </c>
      <c r="B1124" s="9" t="s">
        <v>74</v>
      </c>
      <c r="C1124" s="9" t="s">
        <v>77</v>
      </c>
      <c r="D1124" s="9" t="s">
        <v>278</v>
      </c>
      <c r="E1124" s="9" t="s">
        <v>30</v>
      </c>
      <c r="F1124" s="8">
        <v>2030</v>
      </c>
      <c r="G1124" s="11">
        <v>0</v>
      </c>
      <c r="H1124" s="11">
        <v>7.1590000000000001E-2</v>
      </c>
      <c r="I1124" s="11">
        <v>2.036E-2</v>
      </c>
      <c r="J1124" s="11" t="s">
        <v>35</v>
      </c>
      <c r="K1124" s="11">
        <v>0</v>
      </c>
      <c r="L1124" s="11" t="s">
        <v>35</v>
      </c>
      <c r="M1124" s="11">
        <v>0</v>
      </c>
      <c r="N1124" s="11">
        <v>0</v>
      </c>
      <c r="O1124" s="11">
        <v>0</v>
      </c>
      <c r="P1124" s="11">
        <v>0</v>
      </c>
      <c r="Q1124" s="11">
        <v>0</v>
      </c>
      <c r="R1124" s="11">
        <v>0</v>
      </c>
      <c r="S1124" s="11">
        <v>0</v>
      </c>
      <c r="T1124" s="11">
        <v>0.12138</v>
      </c>
      <c r="U1124" s="11">
        <v>0</v>
      </c>
      <c r="V1124" s="11">
        <v>0</v>
      </c>
      <c r="W1124" s="11">
        <v>0</v>
      </c>
      <c r="X1124" s="11">
        <v>0</v>
      </c>
      <c r="Y1124" s="11">
        <v>0.12138</v>
      </c>
      <c r="Z1124" s="28" t="s">
        <v>35</v>
      </c>
      <c r="AA1124" s="28" t="s">
        <v>35</v>
      </c>
      <c r="AB1124" s="11">
        <v>0</v>
      </c>
      <c r="AC1124" s="28" t="s">
        <v>35</v>
      </c>
      <c r="AD1124" s="71">
        <f t="shared" si="55"/>
        <v>2.9399999999999999E-2</v>
      </c>
      <c r="AE1124" s="71">
        <f t="shared" si="56"/>
        <v>0</v>
      </c>
      <c r="AF1124" s="71" t="e">
        <f t="shared" si="54"/>
        <v>#VALUE!</v>
      </c>
      <c r="AG1124" s="277" t="s">
        <v>906</v>
      </c>
      <c r="AH1124" s="277" t="s">
        <v>578</v>
      </c>
      <c r="AI1124" s="276" t="s">
        <v>579</v>
      </c>
      <c r="AJ1124" s="276" t="s">
        <v>580</v>
      </c>
      <c r="AK1124" s="276" t="s">
        <v>278</v>
      </c>
      <c r="AL1124" s="277" t="s">
        <v>77</v>
      </c>
      <c r="AM1124" s="276" t="s">
        <v>574</v>
      </c>
      <c r="AN1124" s="276" t="s">
        <v>463</v>
      </c>
      <c r="AO1124" s="277" t="s">
        <v>464</v>
      </c>
    </row>
    <row r="1125" spans="1:41" ht="15" thickBot="1" x14ac:dyDescent="0.4">
      <c r="A1125" s="8">
        <v>2025</v>
      </c>
      <c r="B1125" s="9" t="s">
        <v>74</v>
      </c>
      <c r="C1125" s="9" t="s">
        <v>77</v>
      </c>
      <c r="D1125" s="9" t="s">
        <v>278</v>
      </c>
      <c r="E1125" s="9" t="s">
        <v>30</v>
      </c>
      <c r="F1125" s="8">
        <v>2031</v>
      </c>
      <c r="G1125" s="11">
        <v>0</v>
      </c>
      <c r="H1125" s="11">
        <v>7.3730000000000004E-2</v>
      </c>
      <c r="I1125" s="11">
        <v>1.8579999999999999E-2</v>
      </c>
      <c r="J1125" s="11" t="s">
        <v>35</v>
      </c>
      <c r="K1125" s="11">
        <v>0</v>
      </c>
      <c r="L1125" s="11" t="s">
        <v>35</v>
      </c>
      <c r="M1125" s="11">
        <v>0</v>
      </c>
      <c r="N1125" s="11">
        <v>0</v>
      </c>
      <c r="O1125" s="11">
        <v>0</v>
      </c>
      <c r="P1125" s="11">
        <v>0</v>
      </c>
      <c r="Q1125" s="11">
        <v>0</v>
      </c>
      <c r="R1125" s="11">
        <v>0</v>
      </c>
      <c r="S1125" s="11">
        <v>0</v>
      </c>
      <c r="T1125" s="11">
        <v>0.12275</v>
      </c>
      <c r="U1125" s="11">
        <v>0</v>
      </c>
      <c r="V1125" s="11">
        <v>0</v>
      </c>
      <c r="W1125" s="11">
        <v>0</v>
      </c>
      <c r="X1125" s="11">
        <v>0</v>
      </c>
      <c r="Y1125" s="11">
        <v>0.12275</v>
      </c>
      <c r="Z1125" s="28" t="s">
        <v>35</v>
      </c>
      <c r="AA1125" s="28" t="s">
        <v>35</v>
      </c>
      <c r="AB1125" s="11">
        <v>0</v>
      </c>
      <c r="AC1125" s="28" t="s">
        <v>35</v>
      </c>
      <c r="AD1125" s="71">
        <f t="shared" si="55"/>
        <v>3.04E-2</v>
      </c>
      <c r="AE1125" s="71">
        <f t="shared" si="56"/>
        <v>0</v>
      </c>
      <c r="AF1125" s="71" t="e">
        <f t="shared" si="54"/>
        <v>#VALUE!</v>
      </c>
      <c r="AG1125" s="277" t="s">
        <v>906</v>
      </c>
      <c r="AH1125" s="277" t="s">
        <v>578</v>
      </c>
      <c r="AI1125" s="276" t="s">
        <v>579</v>
      </c>
      <c r="AJ1125" s="276" t="s">
        <v>580</v>
      </c>
      <c r="AK1125" s="276" t="s">
        <v>278</v>
      </c>
      <c r="AL1125" s="277" t="s">
        <v>77</v>
      </c>
      <c r="AM1125" s="276" t="s">
        <v>574</v>
      </c>
      <c r="AN1125" s="276" t="s">
        <v>463</v>
      </c>
      <c r="AO1125" s="277" t="s">
        <v>464</v>
      </c>
    </row>
    <row r="1126" spans="1:41" ht="15" thickBot="1" x14ac:dyDescent="0.4">
      <c r="A1126" s="8">
        <v>2025</v>
      </c>
      <c r="B1126" s="9" t="s">
        <v>74</v>
      </c>
      <c r="C1126" s="9" t="s">
        <v>77</v>
      </c>
      <c r="D1126" s="9" t="s">
        <v>278</v>
      </c>
      <c r="E1126" s="9" t="s">
        <v>30</v>
      </c>
      <c r="F1126" s="8">
        <v>2032</v>
      </c>
      <c r="G1126" s="11">
        <v>0</v>
      </c>
      <c r="H1126" s="11">
        <v>7.4649999999999994E-2</v>
      </c>
      <c r="I1126" s="11">
        <v>1.84E-2</v>
      </c>
      <c r="J1126" s="11" t="s">
        <v>35</v>
      </c>
      <c r="K1126" s="11">
        <v>0</v>
      </c>
      <c r="L1126" s="11" t="s">
        <v>35</v>
      </c>
      <c r="M1126" s="11">
        <v>0</v>
      </c>
      <c r="N1126" s="11">
        <v>0</v>
      </c>
      <c r="O1126" s="11">
        <v>0</v>
      </c>
      <c r="P1126" s="11">
        <v>0</v>
      </c>
      <c r="Q1126" s="11">
        <v>0</v>
      </c>
      <c r="R1126" s="11">
        <v>0</v>
      </c>
      <c r="S1126" s="11">
        <v>0</v>
      </c>
      <c r="T1126" s="11">
        <v>0.12482</v>
      </c>
      <c r="U1126" s="11">
        <v>0</v>
      </c>
      <c r="V1126" s="11">
        <v>0</v>
      </c>
      <c r="W1126" s="11">
        <v>0</v>
      </c>
      <c r="X1126" s="11">
        <v>0</v>
      </c>
      <c r="Y1126" s="11">
        <v>0.12482</v>
      </c>
      <c r="Z1126" s="28" t="s">
        <v>35</v>
      </c>
      <c r="AA1126" s="28" t="s">
        <v>35</v>
      </c>
      <c r="AB1126" s="11">
        <v>0</v>
      </c>
      <c r="AC1126" s="28" t="s">
        <v>35</v>
      </c>
      <c r="AD1126" s="71">
        <f t="shared" si="55"/>
        <v>3.1800000000000002E-2</v>
      </c>
      <c r="AE1126" s="71">
        <f t="shared" si="56"/>
        <v>0</v>
      </c>
      <c r="AF1126" s="71" t="e">
        <f t="shared" si="54"/>
        <v>#VALUE!</v>
      </c>
      <c r="AG1126" s="277" t="s">
        <v>906</v>
      </c>
      <c r="AH1126" s="277" t="s">
        <v>578</v>
      </c>
      <c r="AI1126" s="276" t="s">
        <v>579</v>
      </c>
      <c r="AJ1126" s="276" t="s">
        <v>580</v>
      </c>
      <c r="AK1126" s="276" t="s">
        <v>278</v>
      </c>
      <c r="AL1126" s="277" t="s">
        <v>77</v>
      </c>
      <c r="AM1126" s="276" t="s">
        <v>574</v>
      </c>
      <c r="AN1126" s="276" t="s">
        <v>463</v>
      </c>
      <c r="AO1126" s="277" t="s">
        <v>464</v>
      </c>
    </row>
    <row r="1127" spans="1:41" ht="15" thickBot="1" x14ac:dyDescent="0.4">
      <c r="A1127" s="8">
        <v>2025</v>
      </c>
      <c r="B1127" s="9" t="s">
        <v>74</v>
      </c>
      <c r="C1127" s="9" t="s">
        <v>77</v>
      </c>
      <c r="D1127" s="9" t="s">
        <v>278</v>
      </c>
      <c r="E1127" s="9" t="s">
        <v>30</v>
      </c>
      <c r="F1127" s="8">
        <v>2033</v>
      </c>
      <c r="G1127" s="11">
        <v>0</v>
      </c>
      <c r="H1127" s="11">
        <v>7.5170000000000001E-2</v>
      </c>
      <c r="I1127" s="11">
        <v>1.8069999999999999E-2</v>
      </c>
      <c r="J1127" s="11" t="s">
        <v>35</v>
      </c>
      <c r="K1127" s="11">
        <v>0</v>
      </c>
      <c r="L1127" s="11" t="s">
        <v>35</v>
      </c>
      <c r="M1127" s="11">
        <v>0</v>
      </c>
      <c r="N1127" s="11">
        <v>0</v>
      </c>
      <c r="O1127" s="11">
        <v>0</v>
      </c>
      <c r="P1127" s="11">
        <v>0</v>
      </c>
      <c r="Q1127" s="11">
        <v>0</v>
      </c>
      <c r="R1127" s="11">
        <v>0</v>
      </c>
      <c r="S1127" s="11">
        <v>0</v>
      </c>
      <c r="T1127" s="11">
        <v>0.12703999999999999</v>
      </c>
      <c r="U1127" s="11">
        <v>0</v>
      </c>
      <c r="V1127" s="11">
        <v>0</v>
      </c>
      <c r="W1127" s="11">
        <v>0</v>
      </c>
      <c r="X1127" s="11">
        <v>0</v>
      </c>
      <c r="Y1127" s="11">
        <v>0.12703999999999999</v>
      </c>
      <c r="Z1127" s="28" t="s">
        <v>35</v>
      </c>
      <c r="AA1127" s="28" t="s">
        <v>35</v>
      </c>
      <c r="AB1127" s="11">
        <v>0</v>
      </c>
      <c r="AC1127" s="28" t="s">
        <v>35</v>
      </c>
      <c r="AD1127" s="71">
        <f t="shared" si="55"/>
        <v>3.3799999999999997E-2</v>
      </c>
      <c r="AE1127" s="71">
        <f t="shared" si="56"/>
        <v>0</v>
      </c>
      <c r="AF1127" s="71" t="e">
        <f t="shared" si="54"/>
        <v>#VALUE!</v>
      </c>
      <c r="AG1127" s="277" t="s">
        <v>906</v>
      </c>
      <c r="AH1127" s="277" t="s">
        <v>578</v>
      </c>
      <c r="AI1127" s="276" t="s">
        <v>579</v>
      </c>
      <c r="AJ1127" s="276" t="s">
        <v>580</v>
      </c>
      <c r="AK1127" s="276" t="s">
        <v>278</v>
      </c>
      <c r="AL1127" s="277" t="s">
        <v>77</v>
      </c>
      <c r="AM1127" s="276" t="s">
        <v>574</v>
      </c>
      <c r="AN1127" s="276" t="s">
        <v>463</v>
      </c>
      <c r="AO1127" s="277" t="s">
        <v>464</v>
      </c>
    </row>
    <row r="1128" spans="1:41" ht="15" thickBot="1" x14ac:dyDescent="0.4">
      <c r="A1128" s="8">
        <v>2025</v>
      </c>
      <c r="B1128" s="9" t="s">
        <v>74</v>
      </c>
      <c r="C1128" s="9" t="s">
        <v>77</v>
      </c>
      <c r="D1128" s="9" t="s">
        <v>278</v>
      </c>
      <c r="E1128" s="9" t="s">
        <v>30</v>
      </c>
      <c r="F1128" s="8">
        <v>2034</v>
      </c>
      <c r="G1128" s="11">
        <v>0</v>
      </c>
      <c r="H1128" s="11">
        <v>7.7189999999999995E-2</v>
      </c>
      <c r="I1128" s="11">
        <v>1.6279999999999999E-2</v>
      </c>
      <c r="J1128" s="11" t="s">
        <v>35</v>
      </c>
      <c r="K1128" s="11">
        <v>0</v>
      </c>
      <c r="L1128" s="11" t="s">
        <v>35</v>
      </c>
      <c r="M1128" s="11">
        <v>0</v>
      </c>
      <c r="N1128" s="11">
        <v>0</v>
      </c>
      <c r="O1128" s="11">
        <v>0</v>
      </c>
      <c r="P1128" s="11">
        <v>0</v>
      </c>
      <c r="Q1128" s="11">
        <v>0</v>
      </c>
      <c r="R1128" s="11">
        <v>0</v>
      </c>
      <c r="S1128" s="11">
        <v>0</v>
      </c>
      <c r="T1128" s="11">
        <v>0.12873999999999999</v>
      </c>
      <c r="U1128" s="11">
        <v>0</v>
      </c>
      <c r="V1128" s="11">
        <v>0</v>
      </c>
      <c r="W1128" s="11">
        <v>0</v>
      </c>
      <c r="X1128" s="11">
        <v>0</v>
      </c>
      <c r="Y1128" s="11">
        <v>0.12873999999999999</v>
      </c>
      <c r="Z1128" s="28" t="s">
        <v>35</v>
      </c>
      <c r="AA1128" s="28" t="s">
        <v>35</v>
      </c>
      <c r="AB1128" s="11">
        <v>0</v>
      </c>
      <c r="AC1128" s="28" t="s">
        <v>35</v>
      </c>
      <c r="AD1128" s="71">
        <f t="shared" si="55"/>
        <v>3.5299999999999998E-2</v>
      </c>
      <c r="AE1128" s="71">
        <f t="shared" si="56"/>
        <v>0</v>
      </c>
      <c r="AF1128" s="71" t="e">
        <f t="shared" si="54"/>
        <v>#VALUE!</v>
      </c>
      <c r="AG1128" s="277" t="s">
        <v>906</v>
      </c>
      <c r="AH1128" s="277" t="s">
        <v>578</v>
      </c>
      <c r="AI1128" s="276" t="s">
        <v>579</v>
      </c>
      <c r="AJ1128" s="276" t="s">
        <v>580</v>
      </c>
      <c r="AK1128" s="276" t="s">
        <v>278</v>
      </c>
      <c r="AL1128" s="277" t="s">
        <v>77</v>
      </c>
      <c r="AM1128" s="276" t="s">
        <v>574</v>
      </c>
      <c r="AN1128" s="276" t="s">
        <v>463</v>
      </c>
      <c r="AO1128" s="277" t="s">
        <v>464</v>
      </c>
    </row>
    <row r="1129" spans="1:41" ht="15" thickBot="1" x14ac:dyDescent="0.4">
      <c r="A1129" s="8">
        <v>2025</v>
      </c>
      <c r="B1129" s="9" t="s">
        <v>74</v>
      </c>
      <c r="C1129" s="9" t="s">
        <v>77</v>
      </c>
      <c r="D1129" s="9" t="s">
        <v>278</v>
      </c>
      <c r="E1129" s="9" t="s">
        <v>30</v>
      </c>
      <c r="F1129" s="8">
        <v>2035</v>
      </c>
      <c r="G1129" s="11">
        <v>0</v>
      </c>
      <c r="H1129" s="11">
        <v>7.5550000000000006E-2</v>
      </c>
      <c r="I1129" s="11">
        <v>1.5890000000000001E-2</v>
      </c>
      <c r="J1129" s="11" t="s">
        <v>35</v>
      </c>
      <c r="K1129" s="11">
        <v>0</v>
      </c>
      <c r="L1129" s="11" t="s">
        <v>35</v>
      </c>
      <c r="M1129" s="11">
        <v>0</v>
      </c>
      <c r="N1129" s="11">
        <v>0</v>
      </c>
      <c r="O1129" s="11">
        <v>0</v>
      </c>
      <c r="P1129" s="11">
        <v>0</v>
      </c>
      <c r="Q1129" s="11">
        <v>0</v>
      </c>
      <c r="R1129" s="11">
        <v>0</v>
      </c>
      <c r="S1129" s="11">
        <v>0</v>
      </c>
      <c r="T1129" s="11">
        <v>0.12801000000000001</v>
      </c>
      <c r="U1129" s="11">
        <v>0</v>
      </c>
      <c r="V1129" s="11">
        <v>0</v>
      </c>
      <c r="W1129" s="11">
        <v>0</v>
      </c>
      <c r="X1129" s="11">
        <v>0</v>
      </c>
      <c r="Y1129" s="11">
        <v>0.12801000000000001</v>
      </c>
      <c r="Z1129" s="28" t="s">
        <v>35</v>
      </c>
      <c r="AA1129" s="28" t="s">
        <v>35</v>
      </c>
      <c r="AB1129" s="11">
        <v>0</v>
      </c>
      <c r="AC1129" s="28" t="s">
        <v>35</v>
      </c>
      <c r="AD1129" s="71">
        <f t="shared" si="55"/>
        <v>3.6600000000000001E-2</v>
      </c>
      <c r="AE1129" s="71">
        <f t="shared" si="56"/>
        <v>0</v>
      </c>
      <c r="AF1129" s="71" t="e">
        <f t="shared" si="54"/>
        <v>#VALUE!</v>
      </c>
      <c r="AG1129" s="277" t="s">
        <v>906</v>
      </c>
      <c r="AH1129" s="277" t="s">
        <v>578</v>
      </c>
      <c r="AI1129" s="276" t="s">
        <v>579</v>
      </c>
      <c r="AJ1129" s="276" t="s">
        <v>580</v>
      </c>
      <c r="AK1129" s="276" t="s">
        <v>278</v>
      </c>
      <c r="AL1129" s="277" t="s">
        <v>77</v>
      </c>
      <c r="AM1129" s="276" t="s">
        <v>574</v>
      </c>
      <c r="AN1129" s="276" t="s">
        <v>463</v>
      </c>
      <c r="AO1129" s="277" t="s">
        <v>464</v>
      </c>
    </row>
    <row r="1130" spans="1:41" ht="15" thickBot="1" x14ac:dyDescent="0.4">
      <c r="A1130" s="8">
        <v>2025</v>
      </c>
      <c r="B1130" s="9" t="s">
        <v>74</v>
      </c>
      <c r="C1130" s="9" t="s">
        <v>77</v>
      </c>
      <c r="D1130" s="9" t="s">
        <v>278</v>
      </c>
      <c r="E1130" s="9" t="s">
        <v>31</v>
      </c>
      <c r="F1130" s="8">
        <v>2025</v>
      </c>
      <c r="G1130" s="11" t="s">
        <v>381</v>
      </c>
      <c r="H1130" s="11" t="s">
        <v>381</v>
      </c>
      <c r="I1130" s="11" t="s">
        <v>381</v>
      </c>
      <c r="J1130" s="11" t="s">
        <v>381</v>
      </c>
      <c r="K1130" s="11" t="s">
        <v>381</v>
      </c>
      <c r="L1130" s="11" t="s">
        <v>381</v>
      </c>
      <c r="M1130" s="11" t="s">
        <v>381</v>
      </c>
      <c r="N1130" s="11" t="s">
        <v>381</v>
      </c>
      <c r="O1130" s="11" t="s">
        <v>381</v>
      </c>
      <c r="P1130" s="11" t="s">
        <v>381</v>
      </c>
      <c r="Q1130" s="11" t="s">
        <v>381</v>
      </c>
      <c r="R1130" s="11" t="s">
        <v>381</v>
      </c>
      <c r="S1130" s="11" t="s">
        <v>381</v>
      </c>
      <c r="T1130" s="11" t="s">
        <v>381</v>
      </c>
      <c r="U1130" s="11" t="s">
        <v>381</v>
      </c>
      <c r="V1130" s="11" t="s">
        <v>381</v>
      </c>
      <c r="W1130" s="11" t="s">
        <v>381</v>
      </c>
      <c r="X1130" s="11" t="s">
        <v>381</v>
      </c>
      <c r="Y1130" s="11" t="s">
        <v>381</v>
      </c>
      <c r="Z1130" s="28" t="s">
        <v>35</v>
      </c>
      <c r="AA1130" s="28" t="s">
        <v>35</v>
      </c>
      <c r="AB1130" s="11">
        <v>0</v>
      </c>
      <c r="AC1130" s="28" t="s">
        <v>35</v>
      </c>
      <c r="AD1130" s="71"/>
      <c r="AE1130" s="71"/>
      <c r="AF1130" s="71" t="e">
        <f t="shared" si="54"/>
        <v>#VALUE!</v>
      </c>
      <c r="AG1130" s="277" t="s">
        <v>907</v>
      </c>
      <c r="AH1130" s="277" t="s">
        <v>578</v>
      </c>
      <c r="AI1130" s="276" t="s">
        <v>579</v>
      </c>
      <c r="AJ1130" s="276" t="s">
        <v>580</v>
      </c>
      <c r="AK1130" s="276" t="s">
        <v>278</v>
      </c>
      <c r="AL1130" s="277" t="s">
        <v>77</v>
      </c>
      <c r="AM1130" s="276" t="s">
        <v>574</v>
      </c>
      <c r="AN1130" s="276" t="s">
        <v>463</v>
      </c>
      <c r="AO1130" s="277" t="s">
        <v>464</v>
      </c>
    </row>
    <row r="1131" spans="1:41" ht="15" thickBot="1" x14ac:dyDescent="0.4">
      <c r="A1131" s="8">
        <v>2025</v>
      </c>
      <c r="B1131" s="9" t="s">
        <v>74</v>
      </c>
      <c r="C1131" s="9" t="s">
        <v>77</v>
      </c>
      <c r="D1131" s="9" t="s">
        <v>278</v>
      </c>
      <c r="E1131" s="9" t="s">
        <v>31</v>
      </c>
      <c r="F1131" s="8">
        <v>2026</v>
      </c>
      <c r="G1131" s="11" t="s">
        <v>381</v>
      </c>
      <c r="H1131" s="11" t="s">
        <v>381</v>
      </c>
      <c r="I1131" s="11" t="s">
        <v>381</v>
      </c>
      <c r="J1131" s="11" t="s">
        <v>381</v>
      </c>
      <c r="K1131" s="11" t="s">
        <v>381</v>
      </c>
      <c r="L1131" s="11" t="s">
        <v>381</v>
      </c>
      <c r="M1131" s="11" t="s">
        <v>381</v>
      </c>
      <c r="N1131" s="11" t="s">
        <v>381</v>
      </c>
      <c r="O1131" s="11" t="s">
        <v>381</v>
      </c>
      <c r="P1131" s="11" t="s">
        <v>381</v>
      </c>
      <c r="Q1131" s="11" t="s">
        <v>381</v>
      </c>
      <c r="R1131" s="11" t="s">
        <v>381</v>
      </c>
      <c r="S1131" s="11" t="s">
        <v>381</v>
      </c>
      <c r="T1131" s="11" t="s">
        <v>381</v>
      </c>
      <c r="U1131" s="11" t="s">
        <v>381</v>
      </c>
      <c r="V1131" s="11" t="s">
        <v>381</v>
      </c>
      <c r="W1131" s="11" t="s">
        <v>381</v>
      </c>
      <c r="X1131" s="11" t="s">
        <v>381</v>
      </c>
      <c r="Y1131" s="11" t="s">
        <v>381</v>
      </c>
      <c r="Z1131" s="28" t="s">
        <v>35</v>
      </c>
      <c r="AA1131" s="28" t="s">
        <v>35</v>
      </c>
      <c r="AB1131" s="11">
        <v>0</v>
      </c>
      <c r="AC1131" s="28" t="s">
        <v>35</v>
      </c>
      <c r="AD1131" s="71"/>
      <c r="AE1131" s="71"/>
      <c r="AF1131" s="71" t="e">
        <f t="shared" si="54"/>
        <v>#VALUE!</v>
      </c>
      <c r="AG1131" s="277" t="s">
        <v>907</v>
      </c>
      <c r="AH1131" s="277" t="s">
        <v>578</v>
      </c>
      <c r="AI1131" s="276" t="s">
        <v>579</v>
      </c>
      <c r="AJ1131" s="276" t="s">
        <v>580</v>
      </c>
      <c r="AK1131" s="276" t="s">
        <v>278</v>
      </c>
      <c r="AL1131" s="277" t="s">
        <v>77</v>
      </c>
      <c r="AM1131" s="276" t="s">
        <v>574</v>
      </c>
      <c r="AN1131" s="276" t="s">
        <v>463</v>
      </c>
      <c r="AO1131" s="277" t="s">
        <v>464</v>
      </c>
    </row>
    <row r="1132" spans="1:41" ht="15" thickBot="1" x14ac:dyDescent="0.4">
      <c r="A1132" s="8">
        <v>2025</v>
      </c>
      <c r="B1132" s="9" t="s">
        <v>74</v>
      </c>
      <c r="C1132" s="9" t="s">
        <v>77</v>
      </c>
      <c r="D1132" s="9" t="s">
        <v>278</v>
      </c>
      <c r="E1132" s="9" t="s">
        <v>31</v>
      </c>
      <c r="F1132" s="8">
        <v>2027</v>
      </c>
      <c r="G1132" s="11" t="s">
        <v>381</v>
      </c>
      <c r="H1132" s="11" t="s">
        <v>381</v>
      </c>
      <c r="I1132" s="11" t="s">
        <v>381</v>
      </c>
      <c r="J1132" s="11" t="s">
        <v>381</v>
      </c>
      <c r="K1132" s="11" t="s">
        <v>381</v>
      </c>
      <c r="L1132" s="11" t="s">
        <v>381</v>
      </c>
      <c r="M1132" s="11" t="s">
        <v>381</v>
      </c>
      <c r="N1132" s="11" t="s">
        <v>381</v>
      </c>
      <c r="O1132" s="11" t="s">
        <v>381</v>
      </c>
      <c r="P1132" s="11" t="s">
        <v>381</v>
      </c>
      <c r="Q1132" s="11" t="s">
        <v>381</v>
      </c>
      <c r="R1132" s="11" t="s">
        <v>381</v>
      </c>
      <c r="S1132" s="11" t="s">
        <v>381</v>
      </c>
      <c r="T1132" s="11" t="s">
        <v>381</v>
      </c>
      <c r="U1132" s="11" t="s">
        <v>381</v>
      </c>
      <c r="V1132" s="11" t="s">
        <v>381</v>
      </c>
      <c r="W1132" s="11" t="s">
        <v>381</v>
      </c>
      <c r="X1132" s="11" t="s">
        <v>381</v>
      </c>
      <c r="Y1132" s="11" t="s">
        <v>381</v>
      </c>
      <c r="Z1132" s="28" t="s">
        <v>35</v>
      </c>
      <c r="AA1132" s="28" t="s">
        <v>35</v>
      </c>
      <c r="AB1132" s="11">
        <v>0</v>
      </c>
      <c r="AC1132" s="28" t="s">
        <v>35</v>
      </c>
      <c r="AD1132" s="71"/>
      <c r="AE1132" s="71"/>
      <c r="AF1132" s="71" t="e">
        <f t="shared" si="54"/>
        <v>#VALUE!</v>
      </c>
      <c r="AG1132" s="277" t="s">
        <v>907</v>
      </c>
      <c r="AH1132" s="277" t="s">
        <v>578</v>
      </c>
      <c r="AI1132" s="276" t="s">
        <v>579</v>
      </c>
      <c r="AJ1132" s="276" t="s">
        <v>580</v>
      </c>
      <c r="AK1132" s="276" t="s">
        <v>278</v>
      </c>
      <c r="AL1132" s="277" t="s">
        <v>77</v>
      </c>
      <c r="AM1132" s="276" t="s">
        <v>574</v>
      </c>
      <c r="AN1132" s="276" t="s">
        <v>463</v>
      </c>
      <c r="AO1132" s="277" t="s">
        <v>464</v>
      </c>
    </row>
    <row r="1133" spans="1:41" ht="15" thickBot="1" x14ac:dyDescent="0.4">
      <c r="A1133" s="8">
        <v>2025</v>
      </c>
      <c r="B1133" s="9" t="s">
        <v>74</v>
      </c>
      <c r="C1133" s="9" t="s">
        <v>77</v>
      </c>
      <c r="D1133" s="9" t="s">
        <v>278</v>
      </c>
      <c r="E1133" s="9" t="s">
        <v>31</v>
      </c>
      <c r="F1133" s="8">
        <v>2028</v>
      </c>
      <c r="G1133" s="11" t="s">
        <v>381</v>
      </c>
      <c r="H1133" s="11" t="s">
        <v>381</v>
      </c>
      <c r="I1133" s="11" t="s">
        <v>381</v>
      </c>
      <c r="J1133" s="11" t="s">
        <v>381</v>
      </c>
      <c r="K1133" s="11" t="s">
        <v>381</v>
      </c>
      <c r="L1133" s="11" t="s">
        <v>381</v>
      </c>
      <c r="M1133" s="11" t="s">
        <v>381</v>
      </c>
      <c r="N1133" s="11" t="s">
        <v>381</v>
      </c>
      <c r="O1133" s="11" t="s">
        <v>381</v>
      </c>
      <c r="P1133" s="11" t="s">
        <v>381</v>
      </c>
      <c r="Q1133" s="11" t="s">
        <v>381</v>
      </c>
      <c r="R1133" s="11" t="s">
        <v>381</v>
      </c>
      <c r="S1133" s="11" t="s">
        <v>381</v>
      </c>
      <c r="T1133" s="11" t="s">
        <v>381</v>
      </c>
      <c r="U1133" s="11" t="s">
        <v>381</v>
      </c>
      <c r="V1133" s="11" t="s">
        <v>381</v>
      </c>
      <c r="W1133" s="11" t="s">
        <v>381</v>
      </c>
      <c r="X1133" s="11" t="s">
        <v>381</v>
      </c>
      <c r="Y1133" s="11" t="s">
        <v>381</v>
      </c>
      <c r="Z1133" s="28" t="s">
        <v>35</v>
      </c>
      <c r="AA1133" s="28" t="s">
        <v>35</v>
      </c>
      <c r="AB1133" s="11">
        <v>0</v>
      </c>
      <c r="AC1133" s="28" t="s">
        <v>35</v>
      </c>
      <c r="AD1133" s="71"/>
      <c r="AE1133" s="71"/>
      <c r="AF1133" s="71" t="e">
        <f t="shared" si="54"/>
        <v>#VALUE!</v>
      </c>
      <c r="AG1133" s="277" t="s">
        <v>907</v>
      </c>
      <c r="AH1133" s="277" t="s">
        <v>578</v>
      </c>
      <c r="AI1133" s="276" t="s">
        <v>579</v>
      </c>
      <c r="AJ1133" s="276" t="s">
        <v>580</v>
      </c>
      <c r="AK1133" s="276" t="s">
        <v>278</v>
      </c>
      <c r="AL1133" s="277" t="s">
        <v>77</v>
      </c>
      <c r="AM1133" s="276" t="s">
        <v>574</v>
      </c>
      <c r="AN1133" s="276" t="s">
        <v>463</v>
      </c>
      <c r="AO1133" s="277" t="s">
        <v>464</v>
      </c>
    </row>
    <row r="1134" spans="1:41" ht="15" thickBot="1" x14ac:dyDescent="0.4">
      <c r="A1134" s="8">
        <v>2025</v>
      </c>
      <c r="B1134" s="9" t="s">
        <v>74</v>
      </c>
      <c r="C1134" s="9" t="s">
        <v>77</v>
      </c>
      <c r="D1134" s="9" t="s">
        <v>278</v>
      </c>
      <c r="E1134" s="9" t="s">
        <v>31</v>
      </c>
      <c r="F1134" s="8">
        <v>2029</v>
      </c>
      <c r="G1134" s="11" t="s">
        <v>381</v>
      </c>
      <c r="H1134" s="11" t="s">
        <v>381</v>
      </c>
      <c r="I1134" s="11" t="s">
        <v>381</v>
      </c>
      <c r="J1134" s="11" t="s">
        <v>381</v>
      </c>
      <c r="K1134" s="11" t="s">
        <v>381</v>
      </c>
      <c r="L1134" s="11" t="s">
        <v>381</v>
      </c>
      <c r="M1134" s="11" t="s">
        <v>381</v>
      </c>
      <c r="N1134" s="11" t="s">
        <v>381</v>
      </c>
      <c r="O1134" s="11" t="s">
        <v>381</v>
      </c>
      <c r="P1134" s="11" t="s">
        <v>381</v>
      </c>
      <c r="Q1134" s="11" t="s">
        <v>381</v>
      </c>
      <c r="R1134" s="11" t="s">
        <v>381</v>
      </c>
      <c r="S1134" s="11" t="s">
        <v>381</v>
      </c>
      <c r="T1134" s="11" t="s">
        <v>381</v>
      </c>
      <c r="U1134" s="11" t="s">
        <v>381</v>
      </c>
      <c r="V1134" s="11" t="s">
        <v>381</v>
      </c>
      <c r="W1134" s="11" t="s">
        <v>381</v>
      </c>
      <c r="X1134" s="11" t="s">
        <v>381</v>
      </c>
      <c r="Y1134" s="11" t="s">
        <v>381</v>
      </c>
      <c r="Z1134" s="28" t="s">
        <v>35</v>
      </c>
      <c r="AA1134" s="28" t="s">
        <v>35</v>
      </c>
      <c r="AB1134" s="11">
        <v>0</v>
      </c>
      <c r="AC1134" s="28" t="s">
        <v>35</v>
      </c>
      <c r="AD1134" s="71"/>
      <c r="AE1134" s="71"/>
      <c r="AF1134" s="71" t="e">
        <f t="shared" si="54"/>
        <v>#VALUE!</v>
      </c>
      <c r="AG1134" s="277" t="s">
        <v>907</v>
      </c>
      <c r="AH1134" s="277" t="s">
        <v>578</v>
      </c>
      <c r="AI1134" s="276" t="s">
        <v>579</v>
      </c>
      <c r="AJ1134" s="276" t="s">
        <v>580</v>
      </c>
      <c r="AK1134" s="276" t="s">
        <v>278</v>
      </c>
      <c r="AL1134" s="277" t="s">
        <v>77</v>
      </c>
      <c r="AM1134" s="276" t="s">
        <v>574</v>
      </c>
      <c r="AN1134" s="276" t="s">
        <v>463</v>
      </c>
      <c r="AO1134" s="277" t="s">
        <v>464</v>
      </c>
    </row>
    <row r="1135" spans="1:41" ht="15" thickBot="1" x14ac:dyDescent="0.4">
      <c r="A1135" s="8">
        <v>2025</v>
      </c>
      <c r="B1135" s="9" t="s">
        <v>74</v>
      </c>
      <c r="C1135" s="9" t="s">
        <v>77</v>
      </c>
      <c r="D1135" s="9" t="s">
        <v>278</v>
      </c>
      <c r="E1135" s="9" t="s">
        <v>31</v>
      </c>
      <c r="F1135" s="8">
        <v>2030</v>
      </c>
      <c r="G1135" s="11" t="s">
        <v>381</v>
      </c>
      <c r="H1135" s="11" t="s">
        <v>381</v>
      </c>
      <c r="I1135" s="11" t="s">
        <v>381</v>
      </c>
      <c r="J1135" s="11" t="s">
        <v>381</v>
      </c>
      <c r="K1135" s="11" t="s">
        <v>381</v>
      </c>
      <c r="L1135" s="11" t="s">
        <v>381</v>
      </c>
      <c r="M1135" s="11" t="s">
        <v>381</v>
      </c>
      <c r="N1135" s="11" t="s">
        <v>381</v>
      </c>
      <c r="O1135" s="11" t="s">
        <v>381</v>
      </c>
      <c r="P1135" s="11" t="s">
        <v>381</v>
      </c>
      <c r="Q1135" s="11" t="s">
        <v>381</v>
      </c>
      <c r="R1135" s="11" t="s">
        <v>381</v>
      </c>
      <c r="S1135" s="11" t="s">
        <v>381</v>
      </c>
      <c r="T1135" s="11" t="s">
        <v>381</v>
      </c>
      <c r="U1135" s="11" t="s">
        <v>381</v>
      </c>
      <c r="V1135" s="11" t="s">
        <v>381</v>
      </c>
      <c r="W1135" s="11" t="s">
        <v>381</v>
      </c>
      <c r="X1135" s="11" t="s">
        <v>381</v>
      </c>
      <c r="Y1135" s="11" t="s">
        <v>381</v>
      </c>
      <c r="Z1135" s="28" t="s">
        <v>35</v>
      </c>
      <c r="AA1135" s="28" t="s">
        <v>35</v>
      </c>
      <c r="AB1135" s="11">
        <v>0</v>
      </c>
      <c r="AC1135" s="28" t="s">
        <v>35</v>
      </c>
      <c r="AD1135" s="71"/>
      <c r="AE1135" s="71"/>
      <c r="AF1135" s="71" t="e">
        <f t="shared" si="54"/>
        <v>#VALUE!</v>
      </c>
      <c r="AG1135" s="277" t="s">
        <v>907</v>
      </c>
      <c r="AH1135" s="277" t="s">
        <v>578</v>
      </c>
      <c r="AI1135" s="276" t="s">
        <v>579</v>
      </c>
      <c r="AJ1135" s="276" t="s">
        <v>580</v>
      </c>
      <c r="AK1135" s="276" t="s">
        <v>278</v>
      </c>
      <c r="AL1135" s="277" t="s">
        <v>77</v>
      </c>
      <c r="AM1135" s="276" t="s">
        <v>574</v>
      </c>
      <c r="AN1135" s="276" t="s">
        <v>463</v>
      </c>
      <c r="AO1135" s="277" t="s">
        <v>464</v>
      </c>
    </row>
    <row r="1136" spans="1:41" ht="15" thickBot="1" x14ac:dyDescent="0.4">
      <c r="A1136" s="8">
        <v>2025</v>
      </c>
      <c r="B1136" s="9" t="s">
        <v>74</v>
      </c>
      <c r="C1136" s="9" t="s">
        <v>77</v>
      </c>
      <c r="D1136" s="9" t="s">
        <v>278</v>
      </c>
      <c r="E1136" s="9" t="s">
        <v>31</v>
      </c>
      <c r="F1136" s="8">
        <v>2031</v>
      </c>
      <c r="G1136" s="11" t="s">
        <v>381</v>
      </c>
      <c r="H1136" s="11" t="s">
        <v>381</v>
      </c>
      <c r="I1136" s="11" t="s">
        <v>381</v>
      </c>
      <c r="J1136" s="11" t="s">
        <v>381</v>
      </c>
      <c r="K1136" s="11" t="s">
        <v>381</v>
      </c>
      <c r="L1136" s="11" t="s">
        <v>381</v>
      </c>
      <c r="M1136" s="11" t="s">
        <v>381</v>
      </c>
      <c r="N1136" s="11" t="s">
        <v>381</v>
      </c>
      <c r="O1136" s="11" t="s">
        <v>381</v>
      </c>
      <c r="P1136" s="11" t="s">
        <v>381</v>
      </c>
      <c r="Q1136" s="11" t="s">
        <v>381</v>
      </c>
      <c r="R1136" s="11" t="s">
        <v>381</v>
      </c>
      <c r="S1136" s="11" t="s">
        <v>381</v>
      </c>
      <c r="T1136" s="11" t="s">
        <v>381</v>
      </c>
      <c r="U1136" s="11" t="s">
        <v>381</v>
      </c>
      <c r="V1136" s="11" t="s">
        <v>381</v>
      </c>
      <c r="W1136" s="11" t="s">
        <v>381</v>
      </c>
      <c r="X1136" s="11" t="s">
        <v>381</v>
      </c>
      <c r="Y1136" s="11" t="s">
        <v>381</v>
      </c>
      <c r="Z1136" s="28" t="s">
        <v>35</v>
      </c>
      <c r="AA1136" s="28" t="s">
        <v>35</v>
      </c>
      <c r="AB1136" s="11">
        <v>0</v>
      </c>
      <c r="AC1136" s="28" t="s">
        <v>35</v>
      </c>
      <c r="AD1136" s="71"/>
      <c r="AE1136" s="71"/>
      <c r="AF1136" s="71" t="e">
        <f t="shared" si="54"/>
        <v>#VALUE!</v>
      </c>
      <c r="AG1136" s="277" t="s">
        <v>907</v>
      </c>
      <c r="AH1136" s="277" t="s">
        <v>578</v>
      </c>
      <c r="AI1136" s="276" t="s">
        <v>579</v>
      </c>
      <c r="AJ1136" s="276" t="s">
        <v>580</v>
      </c>
      <c r="AK1136" s="276" t="s">
        <v>278</v>
      </c>
      <c r="AL1136" s="277" t="s">
        <v>77</v>
      </c>
      <c r="AM1136" s="276" t="s">
        <v>574</v>
      </c>
      <c r="AN1136" s="276" t="s">
        <v>463</v>
      </c>
      <c r="AO1136" s="277" t="s">
        <v>464</v>
      </c>
    </row>
    <row r="1137" spans="1:41" ht="15" thickBot="1" x14ac:dyDescent="0.4">
      <c r="A1137" s="8">
        <v>2025</v>
      </c>
      <c r="B1137" s="9" t="s">
        <v>74</v>
      </c>
      <c r="C1137" s="9" t="s">
        <v>77</v>
      </c>
      <c r="D1137" s="9" t="s">
        <v>278</v>
      </c>
      <c r="E1137" s="9" t="s">
        <v>31</v>
      </c>
      <c r="F1137" s="8">
        <v>2032</v>
      </c>
      <c r="G1137" s="11" t="s">
        <v>381</v>
      </c>
      <c r="H1137" s="11" t="s">
        <v>381</v>
      </c>
      <c r="I1137" s="11" t="s">
        <v>381</v>
      </c>
      <c r="J1137" s="11" t="s">
        <v>381</v>
      </c>
      <c r="K1137" s="11" t="s">
        <v>381</v>
      </c>
      <c r="L1137" s="11" t="s">
        <v>381</v>
      </c>
      <c r="M1137" s="11" t="s">
        <v>381</v>
      </c>
      <c r="N1137" s="11" t="s">
        <v>381</v>
      </c>
      <c r="O1137" s="11" t="s">
        <v>381</v>
      </c>
      <c r="P1137" s="11" t="s">
        <v>381</v>
      </c>
      <c r="Q1137" s="11" t="s">
        <v>381</v>
      </c>
      <c r="R1137" s="11" t="s">
        <v>381</v>
      </c>
      <c r="S1137" s="11" t="s">
        <v>381</v>
      </c>
      <c r="T1137" s="11" t="s">
        <v>381</v>
      </c>
      <c r="U1137" s="11" t="s">
        <v>381</v>
      </c>
      <c r="V1137" s="11" t="s">
        <v>381</v>
      </c>
      <c r="W1137" s="11" t="s">
        <v>381</v>
      </c>
      <c r="X1137" s="11" t="s">
        <v>381</v>
      </c>
      <c r="Y1137" s="11" t="s">
        <v>381</v>
      </c>
      <c r="Z1137" s="28" t="s">
        <v>35</v>
      </c>
      <c r="AA1137" s="28" t="s">
        <v>35</v>
      </c>
      <c r="AB1137" s="11">
        <v>0</v>
      </c>
      <c r="AC1137" s="28" t="s">
        <v>35</v>
      </c>
      <c r="AD1137" s="71"/>
      <c r="AE1137" s="71"/>
      <c r="AF1137" s="71" t="e">
        <f t="shared" si="54"/>
        <v>#VALUE!</v>
      </c>
      <c r="AG1137" s="277" t="s">
        <v>907</v>
      </c>
      <c r="AH1137" s="277" t="s">
        <v>578</v>
      </c>
      <c r="AI1137" s="276" t="s">
        <v>579</v>
      </c>
      <c r="AJ1137" s="276" t="s">
        <v>580</v>
      </c>
      <c r="AK1137" s="276" t="s">
        <v>278</v>
      </c>
      <c r="AL1137" s="277" t="s">
        <v>77</v>
      </c>
      <c r="AM1137" s="276" t="s">
        <v>574</v>
      </c>
      <c r="AN1137" s="276" t="s">
        <v>463</v>
      </c>
      <c r="AO1137" s="277" t="s">
        <v>464</v>
      </c>
    </row>
    <row r="1138" spans="1:41" ht="15" thickBot="1" x14ac:dyDescent="0.4">
      <c r="A1138" s="8">
        <v>2025</v>
      </c>
      <c r="B1138" s="9" t="s">
        <v>74</v>
      </c>
      <c r="C1138" s="9" t="s">
        <v>77</v>
      </c>
      <c r="D1138" s="9" t="s">
        <v>278</v>
      </c>
      <c r="E1138" s="9" t="s">
        <v>31</v>
      </c>
      <c r="F1138" s="8">
        <v>2033</v>
      </c>
      <c r="G1138" s="11" t="s">
        <v>381</v>
      </c>
      <c r="H1138" s="11" t="s">
        <v>381</v>
      </c>
      <c r="I1138" s="11" t="s">
        <v>381</v>
      </c>
      <c r="J1138" s="11" t="s">
        <v>381</v>
      </c>
      <c r="K1138" s="11" t="s">
        <v>381</v>
      </c>
      <c r="L1138" s="11" t="s">
        <v>381</v>
      </c>
      <c r="M1138" s="11" t="s">
        <v>381</v>
      </c>
      <c r="N1138" s="11" t="s">
        <v>381</v>
      </c>
      <c r="O1138" s="11" t="s">
        <v>381</v>
      </c>
      <c r="P1138" s="11" t="s">
        <v>381</v>
      </c>
      <c r="Q1138" s="11" t="s">
        <v>381</v>
      </c>
      <c r="R1138" s="11" t="s">
        <v>381</v>
      </c>
      <c r="S1138" s="11" t="s">
        <v>381</v>
      </c>
      <c r="T1138" s="11" t="s">
        <v>381</v>
      </c>
      <c r="U1138" s="11" t="s">
        <v>381</v>
      </c>
      <c r="V1138" s="11" t="s">
        <v>381</v>
      </c>
      <c r="W1138" s="11" t="s">
        <v>381</v>
      </c>
      <c r="X1138" s="11" t="s">
        <v>381</v>
      </c>
      <c r="Y1138" s="11" t="s">
        <v>381</v>
      </c>
      <c r="Z1138" s="28" t="s">
        <v>35</v>
      </c>
      <c r="AA1138" s="28" t="s">
        <v>35</v>
      </c>
      <c r="AB1138" s="11">
        <v>0</v>
      </c>
      <c r="AC1138" s="28" t="s">
        <v>35</v>
      </c>
      <c r="AD1138" s="71"/>
      <c r="AE1138" s="71"/>
      <c r="AF1138" s="71" t="e">
        <f t="shared" si="54"/>
        <v>#VALUE!</v>
      </c>
      <c r="AG1138" s="277" t="s">
        <v>907</v>
      </c>
      <c r="AH1138" s="277" t="s">
        <v>578</v>
      </c>
      <c r="AI1138" s="276" t="s">
        <v>579</v>
      </c>
      <c r="AJ1138" s="276" t="s">
        <v>580</v>
      </c>
      <c r="AK1138" s="276" t="s">
        <v>278</v>
      </c>
      <c r="AL1138" s="277" t="s">
        <v>77</v>
      </c>
      <c r="AM1138" s="276" t="s">
        <v>574</v>
      </c>
      <c r="AN1138" s="276" t="s">
        <v>463</v>
      </c>
      <c r="AO1138" s="277" t="s">
        <v>464</v>
      </c>
    </row>
    <row r="1139" spans="1:41" ht="15" thickBot="1" x14ac:dyDescent="0.4">
      <c r="A1139" s="8">
        <v>2025</v>
      </c>
      <c r="B1139" s="9" t="s">
        <v>74</v>
      </c>
      <c r="C1139" s="9" t="s">
        <v>77</v>
      </c>
      <c r="D1139" s="9" t="s">
        <v>278</v>
      </c>
      <c r="E1139" s="9" t="s">
        <v>31</v>
      </c>
      <c r="F1139" s="8">
        <v>2034</v>
      </c>
      <c r="G1139" s="11" t="s">
        <v>381</v>
      </c>
      <c r="H1139" s="11" t="s">
        <v>381</v>
      </c>
      <c r="I1139" s="11" t="s">
        <v>381</v>
      </c>
      <c r="J1139" s="11" t="s">
        <v>381</v>
      </c>
      <c r="K1139" s="11" t="s">
        <v>381</v>
      </c>
      <c r="L1139" s="11" t="s">
        <v>381</v>
      </c>
      <c r="M1139" s="11" t="s">
        <v>381</v>
      </c>
      <c r="N1139" s="11" t="s">
        <v>381</v>
      </c>
      <c r="O1139" s="11" t="s">
        <v>381</v>
      </c>
      <c r="P1139" s="11" t="s">
        <v>381</v>
      </c>
      <c r="Q1139" s="11" t="s">
        <v>381</v>
      </c>
      <c r="R1139" s="11" t="s">
        <v>381</v>
      </c>
      <c r="S1139" s="11" t="s">
        <v>381</v>
      </c>
      <c r="T1139" s="11" t="s">
        <v>381</v>
      </c>
      <c r="U1139" s="11" t="s">
        <v>381</v>
      </c>
      <c r="V1139" s="11" t="s">
        <v>381</v>
      </c>
      <c r="W1139" s="11" t="s">
        <v>381</v>
      </c>
      <c r="X1139" s="11" t="s">
        <v>381</v>
      </c>
      <c r="Y1139" s="11" t="s">
        <v>381</v>
      </c>
      <c r="Z1139" s="28" t="s">
        <v>35</v>
      </c>
      <c r="AA1139" s="28" t="s">
        <v>35</v>
      </c>
      <c r="AB1139" s="11">
        <v>0</v>
      </c>
      <c r="AC1139" s="28" t="s">
        <v>35</v>
      </c>
      <c r="AD1139" s="71"/>
      <c r="AE1139" s="71"/>
      <c r="AF1139" s="71" t="e">
        <f t="shared" si="54"/>
        <v>#VALUE!</v>
      </c>
      <c r="AG1139" s="277" t="s">
        <v>907</v>
      </c>
      <c r="AH1139" s="277" t="s">
        <v>578</v>
      </c>
      <c r="AI1139" s="276" t="s">
        <v>579</v>
      </c>
      <c r="AJ1139" s="276" t="s">
        <v>580</v>
      </c>
      <c r="AK1139" s="276" t="s">
        <v>278</v>
      </c>
      <c r="AL1139" s="277" t="s">
        <v>77</v>
      </c>
      <c r="AM1139" s="276" t="s">
        <v>574</v>
      </c>
      <c r="AN1139" s="276" t="s">
        <v>463</v>
      </c>
      <c r="AO1139" s="277" t="s">
        <v>464</v>
      </c>
    </row>
    <row r="1140" spans="1:41" ht="15" thickBot="1" x14ac:dyDescent="0.4">
      <c r="A1140" s="8">
        <v>2025</v>
      </c>
      <c r="B1140" s="9" t="s">
        <v>74</v>
      </c>
      <c r="C1140" s="9" t="s">
        <v>77</v>
      </c>
      <c r="D1140" s="9" t="s">
        <v>278</v>
      </c>
      <c r="E1140" s="9" t="s">
        <v>31</v>
      </c>
      <c r="F1140" s="8">
        <v>2035</v>
      </c>
      <c r="G1140" s="11" t="s">
        <v>381</v>
      </c>
      <c r="H1140" s="11" t="s">
        <v>381</v>
      </c>
      <c r="I1140" s="11" t="s">
        <v>381</v>
      </c>
      <c r="J1140" s="11" t="s">
        <v>381</v>
      </c>
      <c r="K1140" s="11" t="s">
        <v>381</v>
      </c>
      <c r="L1140" s="11" t="s">
        <v>381</v>
      </c>
      <c r="M1140" s="11" t="s">
        <v>381</v>
      </c>
      <c r="N1140" s="11" t="s">
        <v>381</v>
      </c>
      <c r="O1140" s="11" t="s">
        <v>381</v>
      </c>
      <c r="P1140" s="11" t="s">
        <v>381</v>
      </c>
      <c r="Q1140" s="11" t="s">
        <v>381</v>
      </c>
      <c r="R1140" s="11" t="s">
        <v>381</v>
      </c>
      <c r="S1140" s="11" t="s">
        <v>381</v>
      </c>
      <c r="T1140" s="11" t="s">
        <v>381</v>
      </c>
      <c r="U1140" s="11" t="s">
        <v>381</v>
      </c>
      <c r="V1140" s="11" t="s">
        <v>381</v>
      </c>
      <c r="W1140" s="11" t="s">
        <v>381</v>
      </c>
      <c r="X1140" s="11" t="s">
        <v>381</v>
      </c>
      <c r="Y1140" s="11" t="s">
        <v>381</v>
      </c>
      <c r="Z1140" s="28" t="s">
        <v>35</v>
      </c>
      <c r="AA1140" s="28" t="s">
        <v>35</v>
      </c>
      <c r="AB1140" s="11">
        <v>0</v>
      </c>
      <c r="AC1140" s="28" t="s">
        <v>35</v>
      </c>
      <c r="AD1140" s="71"/>
      <c r="AE1140" s="71"/>
      <c r="AF1140" s="71" t="e">
        <f t="shared" si="54"/>
        <v>#VALUE!</v>
      </c>
      <c r="AG1140" s="277" t="s">
        <v>907</v>
      </c>
      <c r="AH1140" s="277" t="s">
        <v>578</v>
      </c>
      <c r="AI1140" s="276" t="s">
        <v>579</v>
      </c>
      <c r="AJ1140" s="276" t="s">
        <v>580</v>
      </c>
      <c r="AK1140" s="276" t="s">
        <v>278</v>
      </c>
      <c r="AL1140" s="277" t="s">
        <v>77</v>
      </c>
      <c r="AM1140" s="276" t="s">
        <v>574</v>
      </c>
      <c r="AN1140" s="276" t="s">
        <v>463</v>
      </c>
      <c r="AO1140" s="277" t="s">
        <v>464</v>
      </c>
    </row>
    <row r="1141" spans="1:41" ht="15" thickBot="1" x14ac:dyDescent="0.4">
      <c r="A1141" s="8">
        <v>2025</v>
      </c>
      <c r="B1141" s="9" t="s">
        <v>74</v>
      </c>
      <c r="C1141" s="9" t="s">
        <v>77</v>
      </c>
      <c r="D1141" s="9" t="s">
        <v>278</v>
      </c>
      <c r="E1141" s="9" t="s">
        <v>32</v>
      </c>
      <c r="F1141" s="8">
        <v>2025</v>
      </c>
      <c r="G1141" s="11">
        <v>0</v>
      </c>
      <c r="H1141" s="11">
        <v>8.8849999999999998E-2</v>
      </c>
      <c r="I1141" s="11">
        <v>2.7459999999999998E-2</v>
      </c>
      <c r="J1141" s="11" t="s">
        <v>35</v>
      </c>
      <c r="K1141" s="11">
        <v>0</v>
      </c>
      <c r="L1141" s="11" t="s">
        <v>35</v>
      </c>
      <c r="M1141" s="11">
        <v>0</v>
      </c>
      <c r="N1141" s="11">
        <v>0</v>
      </c>
      <c r="O1141" s="11">
        <v>0</v>
      </c>
      <c r="P1141" s="11">
        <v>0</v>
      </c>
      <c r="Q1141" s="11">
        <v>0</v>
      </c>
      <c r="R1141" s="11">
        <v>0</v>
      </c>
      <c r="S1141" s="11">
        <v>0</v>
      </c>
      <c r="T1141" s="11">
        <v>0.50295000000000001</v>
      </c>
      <c r="U1141" s="11">
        <v>0</v>
      </c>
      <c r="V1141" s="11">
        <v>0</v>
      </c>
      <c r="W1141" s="11">
        <v>0</v>
      </c>
      <c r="X1141" s="11">
        <v>0</v>
      </c>
      <c r="Y1141" s="11">
        <v>0.50295000000000001</v>
      </c>
      <c r="Z1141" s="28" t="s">
        <v>35</v>
      </c>
      <c r="AA1141" s="28" t="s">
        <v>35</v>
      </c>
      <c r="AB1141" s="11">
        <v>0</v>
      </c>
      <c r="AC1141" s="28" t="s">
        <v>35</v>
      </c>
      <c r="AD1141" s="71">
        <f t="shared" si="55"/>
        <v>0.3866</v>
      </c>
      <c r="AE1141" s="71">
        <f t="shared" si="56"/>
        <v>0</v>
      </c>
      <c r="AF1141" s="71" t="e">
        <f t="shared" si="54"/>
        <v>#VALUE!</v>
      </c>
      <c r="AG1141" s="277" t="s">
        <v>908</v>
      </c>
      <c r="AH1141" s="277" t="s">
        <v>578</v>
      </c>
      <c r="AI1141" s="276" t="s">
        <v>579</v>
      </c>
      <c r="AJ1141" s="276" t="s">
        <v>580</v>
      </c>
      <c r="AK1141" s="276" t="s">
        <v>278</v>
      </c>
      <c r="AL1141" s="277" t="s">
        <v>77</v>
      </c>
      <c r="AM1141" s="276" t="s">
        <v>574</v>
      </c>
      <c r="AN1141" s="276" t="s">
        <v>463</v>
      </c>
      <c r="AO1141" s="277" t="s">
        <v>464</v>
      </c>
    </row>
    <row r="1142" spans="1:41" ht="15" thickBot="1" x14ac:dyDescent="0.4">
      <c r="A1142" s="8">
        <v>2025</v>
      </c>
      <c r="B1142" s="9" t="s">
        <v>74</v>
      </c>
      <c r="C1142" s="9" t="s">
        <v>77</v>
      </c>
      <c r="D1142" s="9" t="s">
        <v>278</v>
      </c>
      <c r="E1142" s="9" t="s">
        <v>32</v>
      </c>
      <c r="F1142" s="8">
        <v>2026</v>
      </c>
      <c r="G1142" s="11">
        <v>0</v>
      </c>
      <c r="H1142" s="11">
        <v>8.4190000000000001E-2</v>
      </c>
      <c r="I1142" s="11">
        <v>0.11923</v>
      </c>
      <c r="J1142" s="11" t="s">
        <v>35</v>
      </c>
      <c r="K1142" s="11">
        <v>0</v>
      </c>
      <c r="L1142" s="11" t="s">
        <v>35</v>
      </c>
      <c r="M1142" s="11">
        <v>0</v>
      </c>
      <c r="N1142" s="11">
        <v>0</v>
      </c>
      <c r="O1142" s="11">
        <v>0</v>
      </c>
      <c r="P1142" s="11">
        <v>0</v>
      </c>
      <c r="Q1142" s="11">
        <v>0</v>
      </c>
      <c r="R1142" s="11">
        <v>0</v>
      </c>
      <c r="S1142" s="11">
        <v>0</v>
      </c>
      <c r="T1142" s="11">
        <v>0.40694999999999998</v>
      </c>
      <c r="U1142" s="11">
        <v>0</v>
      </c>
      <c r="V1142" s="11">
        <v>0</v>
      </c>
      <c r="W1142" s="11">
        <v>0</v>
      </c>
      <c r="X1142" s="11">
        <v>0</v>
      </c>
      <c r="Y1142" s="11">
        <v>0.40694999999999998</v>
      </c>
      <c r="Z1142" s="28" t="s">
        <v>35</v>
      </c>
      <c r="AA1142" s="28" t="s">
        <v>35</v>
      </c>
      <c r="AB1142" s="11">
        <v>0</v>
      </c>
      <c r="AC1142" s="28" t="s">
        <v>35</v>
      </c>
      <c r="AD1142" s="71">
        <f t="shared" si="55"/>
        <v>0.20349999999999999</v>
      </c>
      <c r="AE1142" s="71">
        <f t="shared" si="56"/>
        <v>0</v>
      </c>
      <c r="AF1142" s="71" t="e">
        <f t="shared" si="54"/>
        <v>#VALUE!</v>
      </c>
      <c r="AG1142" s="277" t="s">
        <v>908</v>
      </c>
      <c r="AH1142" s="277" t="s">
        <v>578</v>
      </c>
      <c r="AI1142" s="276" t="s">
        <v>579</v>
      </c>
      <c r="AJ1142" s="276" t="s">
        <v>580</v>
      </c>
      <c r="AK1142" s="276" t="s">
        <v>278</v>
      </c>
      <c r="AL1142" s="277" t="s">
        <v>77</v>
      </c>
      <c r="AM1142" s="276" t="s">
        <v>574</v>
      </c>
      <c r="AN1142" s="276" t="s">
        <v>463</v>
      </c>
      <c r="AO1142" s="277" t="s">
        <v>464</v>
      </c>
    </row>
    <row r="1143" spans="1:41" ht="15" thickBot="1" x14ac:dyDescent="0.4">
      <c r="A1143" s="8">
        <v>2025</v>
      </c>
      <c r="B1143" s="9" t="s">
        <v>74</v>
      </c>
      <c r="C1143" s="9" t="s">
        <v>77</v>
      </c>
      <c r="D1143" s="9" t="s">
        <v>278</v>
      </c>
      <c r="E1143" s="9" t="s">
        <v>32</v>
      </c>
      <c r="F1143" s="8">
        <v>2027</v>
      </c>
      <c r="G1143" s="11">
        <v>0</v>
      </c>
      <c r="H1143" s="11">
        <v>0.12166</v>
      </c>
      <c r="I1143" s="11">
        <v>0.21163999999999999</v>
      </c>
      <c r="J1143" s="11" t="s">
        <v>35</v>
      </c>
      <c r="K1143" s="11">
        <v>0</v>
      </c>
      <c r="L1143" s="11" t="s">
        <v>35</v>
      </c>
      <c r="M1143" s="11">
        <v>0</v>
      </c>
      <c r="N1143" s="11">
        <v>0</v>
      </c>
      <c r="O1143" s="11">
        <v>0</v>
      </c>
      <c r="P1143" s="11">
        <v>0</v>
      </c>
      <c r="Q1143" s="11">
        <v>0</v>
      </c>
      <c r="R1143" s="11">
        <v>0</v>
      </c>
      <c r="S1143" s="11">
        <v>0</v>
      </c>
      <c r="T1143" s="11">
        <v>0.44636999999999999</v>
      </c>
      <c r="U1143" s="11">
        <v>0</v>
      </c>
      <c r="V1143" s="11">
        <v>0</v>
      </c>
      <c r="W1143" s="11">
        <v>0</v>
      </c>
      <c r="X1143" s="11">
        <v>0</v>
      </c>
      <c r="Y1143" s="11">
        <v>0.44636999999999999</v>
      </c>
      <c r="Z1143" s="28" t="s">
        <v>35</v>
      </c>
      <c r="AA1143" s="28" t="s">
        <v>35</v>
      </c>
      <c r="AB1143" s="11">
        <v>0</v>
      </c>
      <c r="AC1143" s="28" t="s">
        <v>35</v>
      </c>
      <c r="AD1143" s="71">
        <f t="shared" si="55"/>
        <v>0.11310000000000001</v>
      </c>
      <c r="AE1143" s="71">
        <f t="shared" si="56"/>
        <v>0</v>
      </c>
      <c r="AF1143" s="71" t="e">
        <f t="shared" si="54"/>
        <v>#VALUE!</v>
      </c>
      <c r="AG1143" s="277" t="s">
        <v>908</v>
      </c>
      <c r="AH1143" s="277" t="s">
        <v>578</v>
      </c>
      <c r="AI1143" s="276" t="s">
        <v>579</v>
      </c>
      <c r="AJ1143" s="276" t="s">
        <v>580</v>
      </c>
      <c r="AK1143" s="276" t="s">
        <v>278</v>
      </c>
      <c r="AL1143" s="277" t="s">
        <v>77</v>
      </c>
      <c r="AM1143" s="276" t="s">
        <v>574</v>
      </c>
      <c r="AN1143" s="276" t="s">
        <v>463</v>
      </c>
      <c r="AO1143" s="277" t="s">
        <v>464</v>
      </c>
    </row>
    <row r="1144" spans="1:41" ht="15" thickBot="1" x14ac:dyDescent="0.4">
      <c r="A1144" s="8">
        <v>2025</v>
      </c>
      <c r="B1144" s="9" t="s">
        <v>74</v>
      </c>
      <c r="C1144" s="9" t="s">
        <v>77</v>
      </c>
      <c r="D1144" s="9" t="s">
        <v>278</v>
      </c>
      <c r="E1144" s="9" t="s">
        <v>32</v>
      </c>
      <c r="F1144" s="8">
        <v>2028</v>
      </c>
      <c r="G1144" s="11">
        <v>0</v>
      </c>
      <c r="H1144" s="11">
        <v>0.24412</v>
      </c>
      <c r="I1144" s="11">
        <v>0.21085999999999999</v>
      </c>
      <c r="J1144" s="11" t="s">
        <v>35</v>
      </c>
      <c r="K1144" s="11">
        <v>0</v>
      </c>
      <c r="L1144" s="11" t="s">
        <v>35</v>
      </c>
      <c r="M1144" s="11">
        <v>0</v>
      </c>
      <c r="N1144" s="11">
        <v>0</v>
      </c>
      <c r="O1144" s="11">
        <v>0</v>
      </c>
      <c r="P1144" s="11">
        <v>0</v>
      </c>
      <c r="Q1144" s="11">
        <v>0</v>
      </c>
      <c r="R1144" s="11">
        <v>0</v>
      </c>
      <c r="S1144" s="11">
        <v>0</v>
      </c>
      <c r="T1144" s="11">
        <v>0.69628999999999996</v>
      </c>
      <c r="U1144" s="11">
        <v>0</v>
      </c>
      <c r="V1144" s="11">
        <v>0</v>
      </c>
      <c r="W1144" s="11">
        <v>0</v>
      </c>
      <c r="X1144" s="11">
        <v>0</v>
      </c>
      <c r="Y1144" s="11">
        <v>0.69628999999999996</v>
      </c>
      <c r="Z1144" s="28" t="s">
        <v>35</v>
      </c>
      <c r="AA1144" s="28" t="s">
        <v>35</v>
      </c>
      <c r="AB1144" s="11">
        <v>0</v>
      </c>
      <c r="AC1144" s="28" t="s">
        <v>35</v>
      </c>
      <c r="AD1144" s="71">
        <f t="shared" si="55"/>
        <v>0.24129999999999999</v>
      </c>
      <c r="AE1144" s="71">
        <f t="shared" si="56"/>
        <v>0</v>
      </c>
      <c r="AF1144" s="71" t="e">
        <f t="shared" si="54"/>
        <v>#VALUE!</v>
      </c>
      <c r="AG1144" s="277" t="s">
        <v>908</v>
      </c>
      <c r="AH1144" s="277" t="s">
        <v>578</v>
      </c>
      <c r="AI1144" s="276" t="s">
        <v>579</v>
      </c>
      <c r="AJ1144" s="276" t="s">
        <v>580</v>
      </c>
      <c r="AK1144" s="276" t="s">
        <v>278</v>
      </c>
      <c r="AL1144" s="277" t="s">
        <v>77</v>
      </c>
      <c r="AM1144" s="276" t="s">
        <v>574</v>
      </c>
      <c r="AN1144" s="276" t="s">
        <v>463</v>
      </c>
      <c r="AO1144" s="277" t="s">
        <v>464</v>
      </c>
    </row>
    <row r="1145" spans="1:41" ht="15" thickBot="1" x14ac:dyDescent="0.4">
      <c r="A1145" s="8">
        <v>2025</v>
      </c>
      <c r="B1145" s="9" t="s">
        <v>74</v>
      </c>
      <c r="C1145" s="9" t="s">
        <v>77</v>
      </c>
      <c r="D1145" s="9" t="s">
        <v>278</v>
      </c>
      <c r="E1145" s="9" t="s">
        <v>32</v>
      </c>
      <c r="F1145" s="8">
        <v>2029</v>
      </c>
      <c r="G1145" s="11">
        <v>0</v>
      </c>
      <c r="H1145" s="11">
        <v>0.16345000000000001</v>
      </c>
      <c r="I1145" s="11">
        <v>0.20927000000000001</v>
      </c>
      <c r="J1145" s="11" t="s">
        <v>35</v>
      </c>
      <c r="K1145" s="11">
        <v>0</v>
      </c>
      <c r="L1145" s="11" t="s">
        <v>35</v>
      </c>
      <c r="M1145" s="11">
        <v>0</v>
      </c>
      <c r="N1145" s="11">
        <v>0</v>
      </c>
      <c r="O1145" s="11">
        <v>0</v>
      </c>
      <c r="P1145" s="11">
        <v>0</v>
      </c>
      <c r="Q1145" s="11">
        <v>0</v>
      </c>
      <c r="R1145" s="11">
        <v>0</v>
      </c>
      <c r="S1145" s="11">
        <v>0</v>
      </c>
      <c r="T1145" s="11">
        <v>0.42153000000000002</v>
      </c>
      <c r="U1145" s="11">
        <v>0</v>
      </c>
      <c r="V1145" s="11">
        <v>0</v>
      </c>
      <c r="W1145" s="11">
        <v>0</v>
      </c>
      <c r="X1145" s="11">
        <v>0</v>
      </c>
      <c r="Y1145" s="11">
        <v>0.42153000000000002</v>
      </c>
      <c r="Z1145" s="28" t="s">
        <v>35</v>
      </c>
      <c r="AA1145" s="28" t="s">
        <v>35</v>
      </c>
      <c r="AB1145" s="11">
        <v>0</v>
      </c>
      <c r="AC1145" s="28" t="s">
        <v>35</v>
      </c>
      <c r="AD1145" s="71">
        <f t="shared" si="55"/>
        <v>4.8800000000000003E-2</v>
      </c>
      <c r="AE1145" s="71">
        <f t="shared" si="56"/>
        <v>0</v>
      </c>
      <c r="AF1145" s="71" t="e">
        <f t="shared" si="54"/>
        <v>#VALUE!</v>
      </c>
      <c r="AG1145" s="277" t="s">
        <v>908</v>
      </c>
      <c r="AH1145" s="277" t="s">
        <v>578</v>
      </c>
      <c r="AI1145" s="276" t="s">
        <v>579</v>
      </c>
      <c r="AJ1145" s="276" t="s">
        <v>580</v>
      </c>
      <c r="AK1145" s="276" t="s">
        <v>278</v>
      </c>
      <c r="AL1145" s="277" t="s">
        <v>77</v>
      </c>
      <c r="AM1145" s="276" t="s">
        <v>574</v>
      </c>
      <c r="AN1145" s="276" t="s">
        <v>463</v>
      </c>
      <c r="AO1145" s="277" t="s">
        <v>464</v>
      </c>
    </row>
    <row r="1146" spans="1:41" ht="15" thickBot="1" x14ac:dyDescent="0.4">
      <c r="A1146" s="8">
        <v>2025</v>
      </c>
      <c r="B1146" s="9" t="s">
        <v>74</v>
      </c>
      <c r="C1146" s="9" t="s">
        <v>77</v>
      </c>
      <c r="D1146" s="9" t="s">
        <v>278</v>
      </c>
      <c r="E1146" s="9" t="s">
        <v>32</v>
      </c>
      <c r="F1146" s="8">
        <v>2030</v>
      </c>
      <c r="G1146" s="11">
        <v>0</v>
      </c>
      <c r="H1146" s="11">
        <v>0.19464999999999999</v>
      </c>
      <c r="I1146" s="11">
        <v>0.39657999999999999</v>
      </c>
      <c r="J1146" s="11" t="s">
        <v>35</v>
      </c>
      <c r="K1146" s="11">
        <v>0</v>
      </c>
      <c r="L1146" s="11" t="s">
        <v>35</v>
      </c>
      <c r="M1146" s="11">
        <v>0</v>
      </c>
      <c r="N1146" s="11">
        <v>0</v>
      </c>
      <c r="O1146" s="11">
        <v>0</v>
      </c>
      <c r="P1146" s="11">
        <v>0</v>
      </c>
      <c r="Q1146" s="11">
        <v>0</v>
      </c>
      <c r="R1146" s="11">
        <v>0</v>
      </c>
      <c r="S1146" s="11">
        <v>0</v>
      </c>
      <c r="T1146" s="11">
        <v>0.59750000000000003</v>
      </c>
      <c r="U1146" s="11">
        <v>0</v>
      </c>
      <c r="V1146" s="11">
        <v>0</v>
      </c>
      <c r="W1146" s="11">
        <v>0</v>
      </c>
      <c r="X1146" s="11">
        <v>0</v>
      </c>
      <c r="Y1146" s="11">
        <v>0.59750000000000003</v>
      </c>
      <c r="Z1146" s="28" t="s">
        <v>35</v>
      </c>
      <c r="AA1146" s="28" t="s">
        <v>35</v>
      </c>
      <c r="AB1146" s="11">
        <v>0</v>
      </c>
      <c r="AC1146" s="28" t="s">
        <v>35</v>
      </c>
      <c r="AD1146" s="71">
        <f t="shared" si="55"/>
        <v>6.3E-3</v>
      </c>
      <c r="AE1146" s="71">
        <f t="shared" si="56"/>
        <v>0</v>
      </c>
      <c r="AF1146" s="71" t="e">
        <f t="shared" si="54"/>
        <v>#VALUE!</v>
      </c>
      <c r="AG1146" s="277" t="s">
        <v>908</v>
      </c>
      <c r="AH1146" s="277" t="s">
        <v>578</v>
      </c>
      <c r="AI1146" s="276" t="s">
        <v>579</v>
      </c>
      <c r="AJ1146" s="276" t="s">
        <v>580</v>
      </c>
      <c r="AK1146" s="276" t="s">
        <v>278</v>
      </c>
      <c r="AL1146" s="277" t="s">
        <v>77</v>
      </c>
      <c r="AM1146" s="276" t="s">
        <v>574</v>
      </c>
      <c r="AN1146" s="276" t="s">
        <v>463</v>
      </c>
      <c r="AO1146" s="277" t="s">
        <v>464</v>
      </c>
    </row>
    <row r="1147" spans="1:41" ht="15" thickBot="1" x14ac:dyDescent="0.4">
      <c r="A1147" s="8">
        <v>2025</v>
      </c>
      <c r="B1147" s="9" t="s">
        <v>74</v>
      </c>
      <c r="C1147" s="9" t="s">
        <v>77</v>
      </c>
      <c r="D1147" s="9" t="s">
        <v>278</v>
      </c>
      <c r="E1147" s="9" t="s">
        <v>32</v>
      </c>
      <c r="F1147" s="8">
        <v>2031</v>
      </c>
      <c r="G1147" s="11">
        <v>0</v>
      </c>
      <c r="H1147" s="11">
        <v>0.56745000000000001</v>
      </c>
      <c r="I1147" s="11">
        <v>0.32396999999999998</v>
      </c>
      <c r="J1147" s="11" t="s">
        <v>35</v>
      </c>
      <c r="K1147" s="11">
        <v>0</v>
      </c>
      <c r="L1147" s="11" t="s">
        <v>35</v>
      </c>
      <c r="M1147" s="11">
        <v>0</v>
      </c>
      <c r="N1147" s="11">
        <v>0</v>
      </c>
      <c r="O1147" s="11">
        <v>0</v>
      </c>
      <c r="P1147" s="11">
        <v>0</v>
      </c>
      <c r="Q1147" s="11">
        <v>0</v>
      </c>
      <c r="R1147" s="11">
        <v>0</v>
      </c>
      <c r="S1147" s="11">
        <v>0</v>
      </c>
      <c r="T1147" s="11">
        <v>0.89444000000000001</v>
      </c>
      <c r="U1147" s="11">
        <v>0</v>
      </c>
      <c r="V1147" s="11">
        <v>0</v>
      </c>
      <c r="W1147" s="11">
        <v>0</v>
      </c>
      <c r="X1147" s="11">
        <v>0</v>
      </c>
      <c r="Y1147" s="11">
        <v>0.89444000000000001</v>
      </c>
      <c r="Z1147" s="28" t="s">
        <v>35</v>
      </c>
      <c r="AA1147" s="28" t="s">
        <v>35</v>
      </c>
      <c r="AB1147" s="11">
        <v>0</v>
      </c>
      <c r="AC1147" s="28" t="s">
        <v>35</v>
      </c>
      <c r="AD1147" s="71">
        <f t="shared" si="55"/>
        <v>3.0000000000000001E-3</v>
      </c>
      <c r="AE1147" s="71">
        <f t="shared" si="56"/>
        <v>0</v>
      </c>
      <c r="AF1147" s="71" t="e">
        <f t="shared" si="54"/>
        <v>#VALUE!</v>
      </c>
      <c r="AG1147" s="277" t="s">
        <v>908</v>
      </c>
      <c r="AH1147" s="277" t="s">
        <v>578</v>
      </c>
      <c r="AI1147" s="276" t="s">
        <v>579</v>
      </c>
      <c r="AJ1147" s="276" t="s">
        <v>580</v>
      </c>
      <c r="AK1147" s="276" t="s">
        <v>278</v>
      </c>
      <c r="AL1147" s="277" t="s">
        <v>77</v>
      </c>
      <c r="AM1147" s="276" t="s">
        <v>574</v>
      </c>
      <c r="AN1147" s="276" t="s">
        <v>463</v>
      </c>
      <c r="AO1147" s="277" t="s">
        <v>464</v>
      </c>
    </row>
    <row r="1148" spans="1:41" ht="15" thickBot="1" x14ac:dyDescent="0.4">
      <c r="A1148" s="8">
        <v>2025</v>
      </c>
      <c r="B1148" s="9" t="s">
        <v>74</v>
      </c>
      <c r="C1148" s="9" t="s">
        <v>77</v>
      </c>
      <c r="D1148" s="9" t="s">
        <v>278</v>
      </c>
      <c r="E1148" s="9" t="s">
        <v>32</v>
      </c>
      <c r="F1148" s="8">
        <v>2032</v>
      </c>
      <c r="G1148" s="11">
        <v>0</v>
      </c>
      <c r="H1148" s="11">
        <v>0.38318000000000002</v>
      </c>
      <c r="I1148" s="11">
        <v>0.32046999999999998</v>
      </c>
      <c r="J1148" s="11" t="s">
        <v>35</v>
      </c>
      <c r="K1148" s="11">
        <v>0</v>
      </c>
      <c r="L1148" s="11" t="s">
        <v>35</v>
      </c>
      <c r="M1148" s="11">
        <v>0</v>
      </c>
      <c r="N1148" s="11">
        <v>0</v>
      </c>
      <c r="O1148" s="11">
        <v>0</v>
      </c>
      <c r="P1148" s="11">
        <v>0</v>
      </c>
      <c r="Q1148" s="11">
        <v>0</v>
      </c>
      <c r="R1148" s="11">
        <v>0</v>
      </c>
      <c r="S1148" s="11">
        <v>0</v>
      </c>
      <c r="T1148" s="11">
        <v>0.70953999999999995</v>
      </c>
      <c r="U1148" s="11">
        <v>0</v>
      </c>
      <c r="V1148" s="11">
        <v>0</v>
      </c>
      <c r="W1148" s="11">
        <v>0</v>
      </c>
      <c r="X1148" s="11">
        <v>0</v>
      </c>
      <c r="Y1148" s="11">
        <v>0.70953999999999995</v>
      </c>
      <c r="Z1148" s="28" t="s">
        <v>35</v>
      </c>
      <c r="AA1148" s="28" t="s">
        <v>35</v>
      </c>
      <c r="AB1148" s="11">
        <v>0</v>
      </c>
      <c r="AC1148" s="28" t="s">
        <v>35</v>
      </c>
      <c r="AD1148" s="71">
        <f t="shared" si="55"/>
        <v>5.8999999999999999E-3</v>
      </c>
      <c r="AE1148" s="71">
        <f t="shared" si="56"/>
        <v>0</v>
      </c>
      <c r="AF1148" s="71" t="e">
        <f t="shared" si="54"/>
        <v>#VALUE!</v>
      </c>
      <c r="AG1148" s="277" t="s">
        <v>908</v>
      </c>
      <c r="AH1148" s="277" t="s">
        <v>578</v>
      </c>
      <c r="AI1148" s="276" t="s">
        <v>579</v>
      </c>
      <c r="AJ1148" s="276" t="s">
        <v>580</v>
      </c>
      <c r="AK1148" s="276" t="s">
        <v>278</v>
      </c>
      <c r="AL1148" s="277" t="s">
        <v>77</v>
      </c>
      <c r="AM1148" s="276" t="s">
        <v>574</v>
      </c>
      <c r="AN1148" s="276" t="s">
        <v>463</v>
      </c>
      <c r="AO1148" s="277" t="s">
        <v>464</v>
      </c>
    </row>
    <row r="1149" spans="1:41" ht="15" thickBot="1" x14ac:dyDescent="0.4">
      <c r="A1149" s="8">
        <v>2025</v>
      </c>
      <c r="B1149" s="9" t="s">
        <v>74</v>
      </c>
      <c r="C1149" s="9" t="s">
        <v>77</v>
      </c>
      <c r="D1149" s="9" t="s">
        <v>278</v>
      </c>
      <c r="E1149" s="9" t="s">
        <v>32</v>
      </c>
      <c r="F1149" s="8">
        <v>2033</v>
      </c>
      <c r="G1149" s="11">
        <v>0</v>
      </c>
      <c r="H1149" s="11">
        <v>0.48995</v>
      </c>
      <c r="I1149" s="11">
        <v>0.22902</v>
      </c>
      <c r="J1149" s="11" t="s">
        <v>35</v>
      </c>
      <c r="K1149" s="11">
        <v>0</v>
      </c>
      <c r="L1149" s="11" t="s">
        <v>35</v>
      </c>
      <c r="M1149" s="11">
        <v>0</v>
      </c>
      <c r="N1149" s="11">
        <v>0</v>
      </c>
      <c r="O1149" s="11">
        <v>0</v>
      </c>
      <c r="P1149" s="11">
        <v>0</v>
      </c>
      <c r="Q1149" s="11">
        <v>0</v>
      </c>
      <c r="R1149" s="11">
        <v>0</v>
      </c>
      <c r="S1149" s="11">
        <v>0</v>
      </c>
      <c r="T1149" s="11">
        <v>0.72565000000000002</v>
      </c>
      <c r="U1149" s="11">
        <v>0</v>
      </c>
      <c r="V1149" s="11">
        <v>0</v>
      </c>
      <c r="W1149" s="11">
        <v>0</v>
      </c>
      <c r="X1149" s="11">
        <v>0</v>
      </c>
      <c r="Y1149" s="11">
        <v>0.72565000000000002</v>
      </c>
      <c r="Z1149" s="28" t="s">
        <v>35</v>
      </c>
      <c r="AA1149" s="28" t="s">
        <v>35</v>
      </c>
      <c r="AB1149" s="11">
        <v>0</v>
      </c>
      <c r="AC1149" s="28" t="s">
        <v>35</v>
      </c>
      <c r="AD1149" s="71">
        <f t="shared" si="55"/>
        <v>6.7000000000000002E-3</v>
      </c>
      <c r="AE1149" s="71">
        <f t="shared" si="56"/>
        <v>0</v>
      </c>
      <c r="AF1149" s="71" t="e">
        <f t="shared" si="54"/>
        <v>#VALUE!</v>
      </c>
      <c r="AG1149" s="277" t="s">
        <v>908</v>
      </c>
      <c r="AH1149" s="277" t="s">
        <v>578</v>
      </c>
      <c r="AI1149" s="276" t="s">
        <v>579</v>
      </c>
      <c r="AJ1149" s="276" t="s">
        <v>580</v>
      </c>
      <c r="AK1149" s="276" t="s">
        <v>278</v>
      </c>
      <c r="AL1149" s="277" t="s">
        <v>77</v>
      </c>
      <c r="AM1149" s="276" t="s">
        <v>574</v>
      </c>
      <c r="AN1149" s="276" t="s">
        <v>463</v>
      </c>
      <c r="AO1149" s="277" t="s">
        <v>464</v>
      </c>
    </row>
    <row r="1150" spans="1:41" ht="15" thickBot="1" x14ac:dyDescent="0.4">
      <c r="A1150" s="8">
        <v>2025</v>
      </c>
      <c r="B1150" s="9" t="s">
        <v>74</v>
      </c>
      <c r="C1150" s="9" t="s">
        <v>77</v>
      </c>
      <c r="D1150" s="9" t="s">
        <v>278</v>
      </c>
      <c r="E1150" s="9" t="s">
        <v>32</v>
      </c>
      <c r="F1150" s="8">
        <v>2034</v>
      </c>
      <c r="G1150" s="11">
        <v>0</v>
      </c>
      <c r="H1150" s="11">
        <v>0.76400999999999997</v>
      </c>
      <c r="I1150" s="11">
        <v>0.30079</v>
      </c>
      <c r="J1150" s="11" t="s">
        <v>35</v>
      </c>
      <c r="K1150" s="11">
        <v>0</v>
      </c>
      <c r="L1150" s="11" t="s">
        <v>35</v>
      </c>
      <c r="M1150" s="11">
        <v>0</v>
      </c>
      <c r="N1150" s="11">
        <v>0</v>
      </c>
      <c r="O1150" s="11">
        <v>0</v>
      </c>
      <c r="P1150" s="11">
        <v>0</v>
      </c>
      <c r="Q1150" s="11">
        <v>0</v>
      </c>
      <c r="R1150" s="11">
        <v>0</v>
      </c>
      <c r="S1150" s="11">
        <v>0</v>
      </c>
      <c r="T1150" s="11">
        <v>1.0735600000000001</v>
      </c>
      <c r="U1150" s="11">
        <v>0</v>
      </c>
      <c r="V1150" s="11">
        <v>0</v>
      </c>
      <c r="W1150" s="11">
        <v>0</v>
      </c>
      <c r="X1150" s="11">
        <v>0</v>
      </c>
      <c r="Y1150" s="11">
        <v>1.0735600000000001</v>
      </c>
      <c r="Z1150" s="28" t="s">
        <v>35</v>
      </c>
      <c r="AA1150" s="28" t="s">
        <v>35</v>
      </c>
      <c r="AB1150" s="11">
        <v>0</v>
      </c>
      <c r="AC1150" s="28" t="s">
        <v>35</v>
      </c>
      <c r="AD1150" s="71">
        <f t="shared" si="55"/>
        <v>8.8000000000000005E-3</v>
      </c>
      <c r="AE1150" s="71">
        <f t="shared" si="56"/>
        <v>0</v>
      </c>
      <c r="AF1150" s="71" t="e">
        <f t="shared" si="54"/>
        <v>#VALUE!</v>
      </c>
      <c r="AG1150" s="277" t="s">
        <v>908</v>
      </c>
      <c r="AH1150" s="277" t="s">
        <v>578</v>
      </c>
      <c r="AI1150" s="276" t="s">
        <v>579</v>
      </c>
      <c r="AJ1150" s="276" t="s">
        <v>580</v>
      </c>
      <c r="AK1150" s="276" t="s">
        <v>278</v>
      </c>
      <c r="AL1150" s="277" t="s">
        <v>77</v>
      </c>
      <c r="AM1150" s="276" t="s">
        <v>574</v>
      </c>
      <c r="AN1150" s="276" t="s">
        <v>463</v>
      </c>
      <c r="AO1150" s="277" t="s">
        <v>464</v>
      </c>
    </row>
    <row r="1151" spans="1:41" ht="15" thickBot="1" x14ac:dyDescent="0.4">
      <c r="A1151" s="8">
        <v>2025</v>
      </c>
      <c r="B1151" s="9" t="s">
        <v>74</v>
      </c>
      <c r="C1151" s="9" t="s">
        <v>77</v>
      </c>
      <c r="D1151" s="9" t="s">
        <v>278</v>
      </c>
      <c r="E1151" s="9" t="s">
        <v>32</v>
      </c>
      <c r="F1151" s="8">
        <v>2035</v>
      </c>
      <c r="G1151" s="11">
        <v>0</v>
      </c>
      <c r="H1151" s="11">
        <v>0.38534000000000002</v>
      </c>
      <c r="I1151" s="11">
        <v>0.44768999999999998</v>
      </c>
      <c r="J1151" s="11" t="s">
        <v>35</v>
      </c>
      <c r="K1151" s="11">
        <v>0</v>
      </c>
      <c r="L1151" s="11" t="s">
        <v>35</v>
      </c>
      <c r="M1151" s="11">
        <v>0</v>
      </c>
      <c r="N1151" s="11">
        <v>0</v>
      </c>
      <c r="O1151" s="11">
        <v>0</v>
      </c>
      <c r="P1151" s="11">
        <v>0</v>
      </c>
      <c r="Q1151" s="11">
        <v>0</v>
      </c>
      <c r="R1151" s="11">
        <v>0</v>
      </c>
      <c r="S1151" s="11">
        <v>0</v>
      </c>
      <c r="T1151" s="11">
        <v>0.84406000000000003</v>
      </c>
      <c r="U1151" s="11">
        <v>0</v>
      </c>
      <c r="V1151" s="11">
        <v>0</v>
      </c>
      <c r="W1151" s="11">
        <v>0</v>
      </c>
      <c r="X1151" s="11">
        <v>0</v>
      </c>
      <c r="Y1151" s="11">
        <v>0.84406000000000003</v>
      </c>
      <c r="Z1151" s="28" t="s">
        <v>35</v>
      </c>
      <c r="AA1151" s="28" t="s">
        <v>35</v>
      </c>
      <c r="AB1151" s="11">
        <v>0</v>
      </c>
      <c r="AC1151" s="28" t="s">
        <v>35</v>
      </c>
      <c r="AD1151" s="71">
        <f t="shared" si="55"/>
        <v>1.0999999999999999E-2</v>
      </c>
      <c r="AE1151" s="71">
        <f t="shared" si="56"/>
        <v>0</v>
      </c>
      <c r="AF1151" s="71" t="e">
        <f t="shared" si="54"/>
        <v>#VALUE!</v>
      </c>
      <c r="AG1151" s="277" t="s">
        <v>908</v>
      </c>
      <c r="AH1151" s="277" t="s">
        <v>578</v>
      </c>
      <c r="AI1151" s="276" t="s">
        <v>579</v>
      </c>
      <c r="AJ1151" s="276" t="s">
        <v>580</v>
      </c>
      <c r="AK1151" s="276" t="s">
        <v>278</v>
      </c>
      <c r="AL1151" s="277" t="s">
        <v>77</v>
      </c>
      <c r="AM1151" s="276" t="s">
        <v>574</v>
      </c>
      <c r="AN1151" s="276" t="s">
        <v>463</v>
      </c>
      <c r="AO1151" s="277" t="s">
        <v>464</v>
      </c>
    </row>
    <row r="1152" spans="1:41" ht="23.5" thickBot="1" x14ac:dyDescent="0.4">
      <c r="A1152" s="8">
        <v>2025</v>
      </c>
      <c r="B1152" s="9" t="s">
        <v>74</v>
      </c>
      <c r="C1152" s="9" t="s">
        <v>78</v>
      </c>
      <c r="D1152" s="9" t="s">
        <v>279</v>
      </c>
      <c r="E1152" s="97" t="s">
        <v>29</v>
      </c>
      <c r="F1152" s="8">
        <v>2025</v>
      </c>
      <c r="G1152" s="10">
        <v>0</v>
      </c>
      <c r="H1152" s="10">
        <v>26</v>
      </c>
      <c r="I1152" s="10">
        <v>35</v>
      </c>
      <c r="J1152" s="10">
        <v>37</v>
      </c>
      <c r="K1152" s="10">
        <v>22</v>
      </c>
      <c r="L1152" s="10">
        <v>24</v>
      </c>
      <c r="M1152" s="10">
        <v>0</v>
      </c>
      <c r="N1152" s="10" t="s">
        <v>35</v>
      </c>
      <c r="O1152" s="10">
        <v>9</v>
      </c>
      <c r="P1152" s="10">
        <v>58</v>
      </c>
      <c r="Q1152" s="10">
        <v>103</v>
      </c>
      <c r="R1152" s="10" t="s">
        <v>35</v>
      </c>
      <c r="S1152" s="10">
        <v>0</v>
      </c>
      <c r="T1152" s="10">
        <v>319</v>
      </c>
      <c r="U1152" s="10">
        <v>0</v>
      </c>
      <c r="V1152" s="10">
        <v>0</v>
      </c>
      <c r="W1152" s="10">
        <v>0</v>
      </c>
      <c r="X1152" s="10">
        <v>0</v>
      </c>
      <c r="Y1152" s="10">
        <v>319</v>
      </c>
      <c r="Z1152" s="10">
        <v>30</v>
      </c>
      <c r="AA1152" s="10">
        <v>55</v>
      </c>
      <c r="AB1152" s="10">
        <v>39</v>
      </c>
      <c r="AC1152" s="10">
        <v>124</v>
      </c>
      <c r="AD1152" s="71">
        <f t="shared" si="55"/>
        <v>5</v>
      </c>
      <c r="AE1152" s="71">
        <f t="shared" si="56"/>
        <v>0</v>
      </c>
      <c r="AF1152" s="71">
        <f t="shared" si="54"/>
        <v>0</v>
      </c>
      <c r="AG1152" s="277" t="s">
        <v>905</v>
      </c>
      <c r="AH1152" s="277" t="s">
        <v>581</v>
      </c>
      <c r="AI1152" s="276" t="s">
        <v>582</v>
      </c>
      <c r="AJ1152" s="276" t="s">
        <v>583</v>
      </c>
      <c r="AK1152" s="276" t="s">
        <v>279</v>
      </c>
      <c r="AL1152" s="277" t="s">
        <v>78</v>
      </c>
      <c r="AM1152" s="276" t="s">
        <v>574</v>
      </c>
      <c r="AN1152" s="276" t="s">
        <v>463</v>
      </c>
      <c r="AO1152" s="277" t="s">
        <v>464</v>
      </c>
    </row>
    <row r="1153" spans="1:41" ht="15" thickBot="1" x14ac:dyDescent="0.4">
      <c r="A1153" s="8">
        <v>2025</v>
      </c>
      <c r="B1153" s="9" t="s">
        <v>74</v>
      </c>
      <c r="C1153" s="9" t="s">
        <v>78</v>
      </c>
      <c r="D1153" s="9" t="s">
        <v>279</v>
      </c>
      <c r="E1153" s="9" t="s">
        <v>30</v>
      </c>
      <c r="F1153" s="8">
        <v>2025</v>
      </c>
      <c r="G1153" s="11">
        <v>0</v>
      </c>
      <c r="H1153" s="11">
        <v>8.7800000000000003E-2</v>
      </c>
      <c r="I1153" s="11">
        <v>0.11791</v>
      </c>
      <c r="J1153" s="11">
        <v>0.11877</v>
      </c>
      <c r="K1153" s="11">
        <v>7.9909999999999995E-2</v>
      </c>
      <c r="L1153" s="11">
        <v>8.5949999999999999E-2</v>
      </c>
      <c r="M1153" s="11">
        <v>0</v>
      </c>
      <c r="N1153" s="11" t="s">
        <v>35</v>
      </c>
      <c r="O1153" s="11">
        <v>2.947E-2</v>
      </c>
      <c r="P1153" s="11">
        <v>0.19212000000000001</v>
      </c>
      <c r="Q1153" s="11">
        <v>0.34354000000000001</v>
      </c>
      <c r="R1153" s="11" t="s">
        <v>35</v>
      </c>
      <c r="S1153" s="11">
        <v>0</v>
      </c>
      <c r="T1153" s="11">
        <v>1.0745899999999999</v>
      </c>
      <c r="U1153" s="11">
        <v>0</v>
      </c>
      <c r="V1153" s="11">
        <v>0</v>
      </c>
      <c r="W1153" s="11">
        <v>0</v>
      </c>
      <c r="X1153" s="11">
        <v>0</v>
      </c>
      <c r="Y1153" s="11">
        <v>1.0745899999999999</v>
      </c>
      <c r="Z1153" s="11">
        <v>3.2660000000000002E-2</v>
      </c>
      <c r="AA1153" s="11">
        <v>5.6129999999999999E-2</v>
      </c>
      <c r="AB1153" s="11">
        <v>3.363E-2</v>
      </c>
      <c r="AC1153" s="11">
        <v>0.12242</v>
      </c>
      <c r="AD1153" s="71">
        <f t="shared" si="55"/>
        <v>1.9099999999999999E-2</v>
      </c>
      <c r="AE1153" s="71">
        <f t="shared" si="56"/>
        <v>0</v>
      </c>
      <c r="AF1153" s="71">
        <f t="shared" si="54"/>
        <v>0</v>
      </c>
      <c r="AG1153" s="277" t="s">
        <v>906</v>
      </c>
      <c r="AH1153" s="277" t="s">
        <v>581</v>
      </c>
      <c r="AI1153" s="276" t="s">
        <v>582</v>
      </c>
      <c r="AJ1153" s="276" t="s">
        <v>583</v>
      </c>
      <c r="AK1153" s="276" t="s">
        <v>279</v>
      </c>
      <c r="AL1153" s="277" t="s">
        <v>78</v>
      </c>
      <c r="AM1153" s="276" t="s">
        <v>574</v>
      </c>
      <c r="AN1153" s="276" t="s">
        <v>463</v>
      </c>
      <c r="AO1153" s="277" t="s">
        <v>464</v>
      </c>
    </row>
    <row r="1154" spans="1:41" ht="15" thickBot="1" x14ac:dyDescent="0.4">
      <c r="A1154" s="8">
        <v>2025</v>
      </c>
      <c r="B1154" s="9" t="s">
        <v>74</v>
      </c>
      <c r="C1154" s="9" t="s">
        <v>78</v>
      </c>
      <c r="D1154" s="9" t="s">
        <v>279</v>
      </c>
      <c r="E1154" s="9" t="s">
        <v>30</v>
      </c>
      <c r="F1154" s="8">
        <v>2026</v>
      </c>
      <c r="G1154" s="11">
        <v>0</v>
      </c>
      <c r="H1154" s="11">
        <v>8.7790000000000007E-2</v>
      </c>
      <c r="I1154" s="11">
        <v>0.12081</v>
      </c>
      <c r="J1154" s="11">
        <v>0.11853</v>
      </c>
      <c r="K1154" s="11">
        <v>8.0740000000000006E-2</v>
      </c>
      <c r="L1154" s="11">
        <v>8.8510000000000005E-2</v>
      </c>
      <c r="M1154" s="11">
        <v>0</v>
      </c>
      <c r="N1154" s="11" t="s">
        <v>35</v>
      </c>
      <c r="O1154" s="11">
        <v>2.9270000000000001E-2</v>
      </c>
      <c r="P1154" s="11">
        <v>0.18586</v>
      </c>
      <c r="Q1154" s="11">
        <v>0.33531</v>
      </c>
      <c r="R1154" s="11" t="s">
        <v>35</v>
      </c>
      <c r="S1154" s="11">
        <v>0</v>
      </c>
      <c r="T1154" s="11">
        <v>1.0654399999999999</v>
      </c>
      <c r="U1154" s="11">
        <v>0</v>
      </c>
      <c r="V1154" s="11">
        <v>0</v>
      </c>
      <c r="W1154" s="11">
        <v>0</v>
      </c>
      <c r="X1154" s="11">
        <v>0</v>
      </c>
      <c r="Y1154" s="11">
        <v>1.0654399999999999</v>
      </c>
      <c r="Z1154" s="11">
        <v>3.2899999999999999E-2</v>
      </c>
      <c r="AA1154" s="11">
        <v>5.8340000000000003E-2</v>
      </c>
      <c r="AB1154" s="11">
        <v>3.0790000000000001E-2</v>
      </c>
      <c r="AC1154" s="11">
        <v>0.12203</v>
      </c>
      <c r="AD1154" s="71">
        <f t="shared" si="55"/>
        <v>1.8599999999999998E-2</v>
      </c>
      <c r="AE1154" s="71">
        <f t="shared" si="56"/>
        <v>0</v>
      </c>
      <c r="AF1154" s="71">
        <f t="shared" si="54"/>
        <v>0</v>
      </c>
      <c r="AG1154" s="277" t="s">
        <v>906</v>
      </c>
      <c r="AH1154" s="277" t="s">
        <v>581</v>
      </c>
      <c r="AI1154" s="276" t="s">
        <v>582</v>
      </c>
      <c r="AJ1154" s="276" t="s">
        <v>583</v>
      </c>
      <c r="AK1154" s="276" t="s">
        <v>279</v>
      </c>
      <c r="AL1154" s="277" t="s">
        <v>78</v>
      </c>
      <c r="AM1154" s="276" t="s">
        <v>574</v>
      </c>
      <c r="AN1154" s="276" t="s">
        <v>463</v>
      </c>
      <c r="AO1154" s="277" t="s">
        <v>464</v>
      </c>
    </row>
    <row r="1155" spans="1:41" ht="15" thickBot="1" x14ac:dyDescent="0.4">
      <c r="A1155" s="8">
        <v>2025</v>
      </c>
      <c r="B1155" s="9" t="s">
        <v>74</v>
      </c>
      <c r="C1155" s="9" t="s">
        <v>78</v>
      </c>
      <c r="D1155" s="9" t="s">
        <v>279</v>
      </c>
      <c r="E1155" s="9" t="s">
        <v>30</v>
      </c>
      <c r="F1155" s="8">
        <v>2027</v>
      </c>
      <c r="G1155" s="11">
        <v>0</v>
      </c>
      <c r="H1155" s="11">
        <v>8.8139999999999996E-2</v>
      </c>
      <c r="I1155" s="11">
        <v>0.12187000000000001</v>
      </c>
      <c r="J1155" s="11">
        <v>0.11828</v>
      </c>
      <c r="K1155" s="11">
        <v>8.4309999999999996E-2</v>
      </c>
      <c r="L1155" s="11">
        <v>9.1359999999999997E-2</v>
      </c>
      <c r="M1155" s="11">
        <v>0</v>
      </c>
      <c r="N1155" s="11" t="s">
        <v>35</v>
      </c>
      <c r="O1155" s="11">
        <v>2.9499999999999998E-2</v>
      </c>
      <c r="P1155" s="11">
        <v>0.18454999999999999</v>
      </c>
      <c r="Q1155" s="11">
        <v>0.32299</v>
      </c>
      <c r="R1155" s="11" t="s">
        <v>35</v>
      </c>
      <c r="S1155" s="11">
        <v>0</v>
      </c>
      <c r="T1155" s="11">
        <v>1.05968</v>
      </c>
      <c r="U1155" s="11">
        <v>0</v>
      </c>
      <c r="V1155" s="11">
        <v>0</v>
      </c>
      <c r="W1155" s="11">
        <v>0</v>
      </c>
      <c r="X1155" s="11">
        <v>0</v>
      </c>
      <c r="Y1155" s="11">
        <v>1.05968</v>
      </c>
      <c r="Z1155" s="11">
        <v>3.4549999999999997E-2</v>
      </c>
      <c r="AA1155" s="11">
        <v>6.318E-2</v>
      </c>
      <c r="AB1155" s="11">
        <v>2.9870000000000001E-2</v>
      </c>
      <c r="AC1155" s="11">
        <v>0.12761</v>
      </c>
      <c r="AD1155" s="71">
        <f t="shared" si="55"/>
        <v>1.8700000000000001E-2</v>
      </c>
      <c r="AE1155" s="71">
        <f t="shared" si="56"/>
        <v>0</v>
      </c>
      <c r="AF1155" s="71">
        <f t="shared" si="54"/>
        <v>0</v>
      </c>
      <c r="AG1155" s="277" t="s">
        <v>906</v>
      </c>
      <c r="AH1155" s="277" t="s">
        <v>581</v>
      </c>
      <c r="AI1155" s="276" t="s">
        <v>582</v>
      </c>
      <c r="AJ1155" s="276" t="s">
        <v>583</v>
      </c>
      <c r="AK1155" s="276" t="s">
        <v>279</v>
      </c>
      <c r="AL1155" s="277" t="s">
        <v>78</v>
      </c>
      <c r="AM1155" s="276" t="s">
        <v>574</v>
      </c>
      <c r="AN1155" s="276" t="s">
        <v>463</v>
      </c>
      <c r="AO1155" s="277" t="s">
        <v>464</v>
      </c>
    </row>
    <row r="1156" spans="1:41" ht="15" thickBot="1" x14ac:dyDescent="0.4">
      <c r="A1156" s="8">
        <v>2025</v>
      </c>
      <c r="B1156" s="9" t="s">
        <v>74</v>
      </c>
      <c r="C1156" s="9" t="s">
        <v>78</v>
      </c>
      <c r="D1156" s="9" t="s">
        <v>279</v>
      </c>
      <c r="E1156" s="9" t="s">
        <v>30</v>
      </c>
      <c r="F1156" s="8">
        <v>2028</v>
      </c>
      <c r="G1156" s="11">
        <v>0</v>
      </c>
      <c r="H1156" s="11">
        <v>8.7999999999999995E-2</v>
      </c>
      <c r="I1156" s="11">
        <v>0.11956</v>
      </c>
      <c r="J1156" s="11">
        <v>0.11910999999999999</v>
      </c>
      <c r="K1156" s="11">
        <v>8.584E-2</v>
      </c>
      <c r="L1156" s="11">
        <v>9.3700000000000006E-2</v>
      </c>
      <c r="M1156" s="11">
        <v>0</v>
      </c>
      <c r="N1156" s="11" t="s">
        <v>35</v>
      </c>
      <c r="O1156" s="11">
        <v>2.946E-2</v>
      </c>
      <c r="P1156" s="11">
        <v>0.18568999999999999</v>
      </c>
      <c r="Q1156" s="11">
        <v>0.30778</v>
      </c>
      <c r="R1156" s="11" t="s">
        <v>35</v>
      </c>
      <c r="S1156" s="11">
        <v>0</v>
      </c>
      <c r="T1156" s="11">
        <v>1.0479499999999999</v>
      </c>
      <c r="U1156" s="11">
        <v>0</v>
      </c>
      <c r="V1156" s="11">
        <v>0</v>
      </c>
      <c r="W1156" s="11">
        <v>0</v>
      </c>
      <c r="X1156" s="11">
        <v>0</v>
      </c>
      <c r="Y1156" s="11">
        <v>1.0479499999999999</v>
      </c>
      <c r="Z1156" s="11">
        <v>3.5630000000000002E-2</v>
      </c>
      <c r="AA1156" s="11">
        <v>6.1929999999999999E-2</v>
      </c>
      <c r="AB1156" s="11">
        <v>2.7380000000000002E-2</v>
      </c>
      <c r="AC1156" s="11">
        <v>0.12494</v>
      </c>
      <c r="AD1156" s="71">
        <f t="shared" si="55"/>
        <v>1.8800000000000001E-2</v>
      </c>
      <c r="AE1156" s="71">
        <f t="shared" si="56"/>
        <v>0</v>
      </c>
      <c r="AF1156" s="71">
        <f t="shared" si="54"/>
        <v>0</v>
      </c>
      <c r="AG1156" s="277" t="s">
        <v>906</v>
      </c>
      <c r="AH1156" s="277" t="s">
        <v>581</v>
      </c>
      <c r="AI1156" s="276" t="s">
        <v>582</v>
      </c>
      <c r="AJ1156" s="276" t="s">
        <v>583</v>
      </c>
      <c r="AK1156" s="276" t="s">
        <v>279</v>
      </c>
      <c r="AL1156" s="277" t="s">
        <v>78</v>
      </c>
      <c r="AM1156" s="276" t="s">
        <v>574</v>
      </c>
      <c r="AN1156" s="276" t="s">
        <v>463</v>
      </c>
      <c r="AO1156" s="277" t="s">
        <v>464</v>
      </c>
    </row>
    <row r="1157" spans="1:41" ht="15" thickBot="1" x14ac:dyDescent="0.4">
      <c r="A1157" s="8">
        <v>2025</v>
      </c>
      <c r="B1157" s="9" t="s">
        <v>74</v>
      </c>
      <c r="C1157" s="9" t="s">
        <v>78</v>
      </c>
      <c r="D1157" s="9" t="s">
        <v>279</v>
      </c>
      <c r="E1157" s="9" t="s">
        <v>30</v>
      </c>
      <c r="F1157" s="8">
        <v>2029</v>
      </c>
      <c r="G1157" s="11">
        <v>0</v>
      </c>
      <c r="H1157" s="11">
        <v>8.9539999999999995E-2</v>
      </c>
      <c r="I1157" s="11">
        <v>0.11933000000000001</v>
      </c>
      <c r="J1157" s="11">
        <v>0.11747</v>
      </c>
      <c r="K1157" s="11">
        <v>8.3979999999999999E-2</v>
      </c>
      <c r="L1157" s="11">
        <v>9.3670000000000003E-2</v>
      </c>
      <c r="M1157" s="11">
        <v>0</v>
      </c>
      <c r="N1157" s="11" t="s">
        <v>35</v>
      </c>
      <c r="O1157" s="11">
        <v>2.8969999999999999E-2</v>
      </c>
      <c r="P1157" s="11">
        <v>0.18114</v>
      </c>
      <c r="Q1157" s="11">
        <v>0.29549999999999998</v>
      </c>
      <c r="R1157" s="11" t="s">
        <v>35</v>
      </c>
      <c r="S1157" s="11">
        <v>0</v>
      </c>
      <c r="T1157" s="11">
        <v>1.02851</v>
      </c>
      <c r="U1157" s="11">
        <v>0</v>
      </c>
      <c r="V1157" s="11">
        <v>0</v>
      </c>
      <c r="W1157" s="11">
        <v>0</v>
      </c>
      <c r="X1157" s="11">
        <v>0</v>
      </c>
      <c r="Y1157" s="11">
        <v>1.02851</v>
      </c>
      <c r="Z1157" s="11">
        <v>3.925E-2</v>
      </c>
      <c r="AA1157" s="11">
        <v>5.9749999999999998E-2</v>
      </c>
      <c r="AB1157" s="11">
        <v>2.741E-2</v>
      </c>
      <c r="AC1157" s="11">
        <v>0.12640999999999999</v>
      </c>
      <c r="AD1157" s="71">
        <f t="shared" si="55"/>
        <v>1.89E-2</v>
      </c>
      <c r="AE1157" s="71">
        <f t="shared" si="56"/>
        <v>0</v>
      </c>
      <c r="AF1157" s="71">
        <f t="shared" si="54"/>
        <v>0</v>
      </c>
      <c r="AG1157" s="277" t="s">
        <v>906</v>
      </c>
      <c r="AH1157" s="277" t="s">
        <v>581</v>
      </c>
      <c r="AI1157" s="276" t="s">
        <v>582</v>
      </c>
      <c r="AJ1157" s="276" t="s">
        <v>583</v>
      </c>
      <c r="AK1157" s="276" t="s">
        <v>279</v>
      </c>
      <c r="AL1157" s="277" t="s">
        <v>78</v>
      </c>
      <c r="AM1157" s="276" t="s">
        <v>574</v>
      </c>
      <c r="AN1157" s="276" t="s">
        <v>463</v>
      </c>
      <c r="AO1157" s="277" t="s">
        <v>464</v>
      </c>
    </row>
    <row r="1158" spans="1:41" ht="15" thickBot="1" x14ac:dyDescent="0.4">
      <c r="A1158" s="8">
        <v>2025</v>
      </c>
      <c r="B1158" s="9" t="s">
        <v>74</v>
      </c>
      <c r="C1158" s="9" t="s">
        <v>78</v>
      </c>
      <c r="D1158" s="9" t="s">
        <v>279</v>
      </c>
      <c r="E1158" s="9" t="s">
        <v>30</v>
      </c>
      <c r="F1158" s="8">
        <v>2030</v>
      </c>
      <c r="G1158" s="11">
        <v>0</v>
      </c>
      <c r="H1158" s="11">
        <v>8.9169999999999999E-2</v>
      </c>
      <c r="I1158" s="11">
        <v>0.11534999999999999</v>
      </c>
      <c r="J1158" s="11">
        <v>0.11469</v>
      </c>
      <c r="K1158" s="11">
        <v>8.4309999999999996E-2</v>
      </c>
      <c r="L1158" s="11">
        <v>9.3990000000000004E-2</v>
      </c>
      <c r="M1158" s="11">
        <v>0</v>
      </c>
      <c r="N1158" s="11" t="s">
        <v>35</v>
      </c>
      <c r="O1158" s="11">
        <v>2.9000000000000001E-2</v>
      </c>
      <c r="P1158" s="11">
        <v>0.17785000000000001</v>
      </c>
      <c r="Q1158" s="11">
        <v>0.28550999999999999</v>
      </c>
      <c r="R1158" s="11" t="s">
        <v>35</v>
      </c>
      <c r="S1158" s="11">
        <v>0</v>
      </c>
      <c r="T1158" s="11">
        <v>1.00881</v>
      </c>
      <c r="U1158" s="11">
        <v>0</v>
      </c>
      <c r="V1158" s="11">
        <v>0</v>
      </c>
      <c r="W1158" s="11">
        <v>0</v>
      </c>
      <c r="X1158" s="11">
        <v>0</v>
      </c>
      <c r="Y1158" s="11">
        <v>1.00881</v>
      </c>
      <c r="Z1158" s="11">
        <v>3.7960000000000001E-2</v>
      </c>
      <c r="AA1158" s="11">
        <v>5.4809999999999998E-2</v>
      </c>
      <c r="AB1158" s="11">
        <v>2.734E-2</v>
      </c>
      <c r="AC1158" s="11">
        <v>0.12010999999999999</v>
      </c>
      <c r="AD1158" s="71">
        <f t="shared" si="55"/>
        <v>1.89E-2</v>
      </c>
      <c r="AE1158" s="71">
        <f t="shared" si="56"/>
        <v>0</v>
      </c>
      <c r="AF1158" s="71">
        <f t="shared" si="54"/>
        <v>0</v>
      </c>
      <c r="AG1158" s="277" t="s">
        <v>906</v>
      </c>
      <c r="AH1158" s="277" t="s">
        <v>581</v>
      </c>
      <c r="AI1158" s="276" t="s">
        <v>582</v>
      </c>
      <c r="AJ1158" s="276" t="s">
        <v>583</v>
      </c>
      <c r="AK1158" s="276" t="s">
        <v>279</v>
      </c>
      <c r="AL1158" s="277" t="s">
        <v>78</v>
      </c>
      <c r="AM1158" s="276" t="s">
        <v>574</v>
      </c>
      <c r="AN1158" s="276" t="s">
        <v>463</v>
      </c>
      <c r="AO1158" s="277" t="s">
        <v>464</v>
      </c>
    </row>
    <row r="1159" spans="1:41" ht="15" thickBot="1" x14ac:dyDescent="0.4">
      <c r="A1159" s="8">
        <v>2025</v>
      </c>
      <c r="B1159" s="9" t="s">
        <v>74</v>
      </c>
      <c r="C1159" s="9" t="s">
        <v>78</v>
      </c>
      <c r="D1159" s="9" t="s">
        <v>279</v>
      </c>
      <c r="E1159" s="9" t="s">
        <v>30</v>
      </c>
      <c r="F1159" s="8">
        <v>2031</v>
      </c>
      <c r="G1159" s="11">
        <v>0</v>
      </c>
      <c r="H1159" s="11">
        <v>9.0550000000000005E-2</v>
      </c>
      <c r="I1159" s="11">
        <v>0.11432</v>
      </c>
      <c r="J1159" s="11">
        <v>0.11434999999999999</v>
      </c>
      <c r="K1159" s="11">
        <v>8.4180000000000005E-2</v>
      </c>
      <c r="L1159" s="11">
        <v>9.5000000000000001E-2</v>
      </c>
      <c r="M1159" s="11">
        <v>0</v>
      </c>
      <c r="N1159" s="11" t="s">
        <v>35</v>
      </c>
      <c r="O1159" s="11">
        <v>2.6179999999999998E-2</v>
      </c>
      <c r="P1159" s="11">
        <v>0.17504</v>
      </c>
      <c r="Q1159" s="11">
        <v>0.27129999999999999</v>
      </c>
      <c r="R1159" s="11" t="s">
        <v>35</v>
      </c>
      <c r="S1159" s="11">
        <v>0</v>
      </c>
      <c r="T1159" s="11">
        <v>0.98978999999999995</v>
      </c>
      <c r="U1159" s="11">
        <v>0</v>
      </c>
      <c r="V1159" s="11">
        <v>0</v>
      </c>
      <c r="W1159" s="11">
        <v>0</v>
      </c>
      <c r="X1159" s="11">
        <v>0</v>
      </c>
      <c r="Y1159" s="11">
        <v>0.98978999999999995</v>
      </c>
      <c r="Z1159" s="11">
        <v>3.5139999999999998E-2</v>
      </c>
      <c r="AA1159" s="11">
        <v>5.5840000000000001E-2</v>
      </c>
      <c r="AB1159" s="11">
        <v>2.6679999999999999E-2</v>
      </c>
      <c r="AC1159" s="11">
        <v>0.11766</v>
      </c>
      <c r="AD1159" s="71">
        <f t="shared" si="55"/>
        <v>1.89E-2</v>
      </c>
      <c r="AE1159" s="71">
        <f t="shared" si="56"/>
        <v>0</v>
      </c>
      <c r="AF1159" s="71">
        <f t="shared" si="54"/>
        <v>0</v>
      </c>
      <c r="AG1159" s="277" t="s">
        <v>906</v>
      </c>
      <c r="AH1159" s="277" t="s">
        <v>581</v>
      </c>
      <c r="AI1159" s="276" t="s">
        <v>582</v>
      </c>
      <c r="AJ1159" s="276" t="s">
        <v>583</v>
      </c>
      <c r="AK1159" s="276" t="s">
        <v>279</v>
      </c>
      <c r="AL1159" s="277" t="s">
        <v>78</v>
      </c>
      <c r="AM1159" s="276" t="s">
        <v>574</v>
      </c>
      <c r="AN1159" s="276" t="s">
        <v>463</v>
      </c>
      <c r="AO1159" s="277" t="s">
        <v>464</v>
      </c>
    </row>
    <row r="1160" spans="1:41" ht="15" thickBot="1" x14ac:dyDescent="0.4">
      <c r="A1160" s="8">
        <v>2025</v>
      </c>
      <c r="B1160" s="9" t="s">
        <v>74</v>
      </c>
      <c r="C1160" s="9" t="s">
        <v>78</v>
      </c>
      <c r="D1160" s="9" t="s">
        <v>279</v>
      </c>
      <c r="E1160" s="9" t="s">
        <v>30</v>
      </c>
      <c r="F1160" s="8">
        <v>2032</v>
      </c>
      <c r="G1160" s="11">
        <v>0</v>
      </c>
      <c r="H1160" s="11">
        <v>8.8919999999999999E-2</v>
      </c>
      <c r="I1160" s="11">
        <v>0.11101</v>
      </c>
      <c r="J1160" s="11">
        <v>0.11308</v>
      </c>
      <c r="K1160" s="11">
        <v>8.4580000000000002E-2</v>
      </c>
      <c r="L1160" s="11">
        <v>9.2920000000000003E-2</v>
      </c>
      <c r="M1160" s="11">
        <v>0</v>
      </c>
      <c r="N1160" s="11" t="s">
        <v>35</v>
      </c>
      <c r="O1160" s="11">
        <v>2.5870000000000001E-2</v>
      </c>
      <c r="P1160" s="11">
        <v>0.17226</v>
      </c>
      <c r="Q1160" s="11">
        <v>0.26275999999999999</v>
      </c>
      <c r="R1160" s="11" t="s">
        <v>35</v>
      </c>
      <c r="S1160" s="11">
        <v>0</v>
      </c>
      <c r="T1160" s="11">
        <v>0.96987000000000001</v>
      </c>
      <c r="U1160" s="11">
        <v>0</v>
      </c>
      <c r="V1160" s="11">
        <v>0</v>
      </c>
      <c r="W1160" s="11">
        <v>0</v>
      </c>
      <c r="X1160" s="11">
        <v>0</v>
      </c>
      <c r="Y1160" s="11">
        <v>0.96987000000000001</v>
      </c>
      <c r="Z1160" s="11">
        <v>3.1329999999999997E-2</v>
      </c>
      <c r="AA1160" s="11">
        <v>5.706E-2</v>
      </c>
      <c r="AB1160" s="11">
        <v>2.7050000000000001E-2</v>
      </c>
      <c r="AC1160" s="11">
        <v>0.11544</v>
      </c>
      <c r="AD1160" s="71">
        <f t="shared" si="55"/>
        <v>1.8499999999999999E-2</v>
      </c>
      <c r="AE1160" s="71">
        <f t="shared" si="56"/>
        <v>0</v>
      </c>
      <c r="AF1160" s="71">
        <f t="shared" si="54"/>
        <v>0</v>
      </c>
      <c r="AG1160" s="277" t="s">
        <v>906</v>
      </c>
      <c r="AH1160" s="277" t="s">
        <v>581</v>
      </c>
      <c r="AI1160" s="276" t="s">
        <v>582</v>
      </c>
      <c r="AJ1160" s="276" t="s">
        <v>583</v>
      </c>
      <c r="AK1160" s="276" t="s">
        <v>279</v>
      </c>
      <c r="AL1160" s="277" t="s">
        <v>78</v>
      </c>
      <c r="AM1160" s="276" t="s">
        <v>574</v>
      </c>
      <c r="AN1160" s="276" t="s">
        <v>463</v>
      </c>
      <c r="AO1160" s="277" t="s">
        <v>464</v>
      </c>
    </row>
    <row r="1161" spans="1:41" ht="15" thickBot="1" x14ac:dyDescent="0.4">
      <c r="A1161" s="8">
        <v>2025</v>
      </c>
      <c r="B1161" s="9" t="s">
        <v>74</v>
      </c>
      <c r="C1161" s="9" t="s">
        <v>78</v>
      </c>
      <c r="D1161" s="9" t="s">
        <v>279</v>
      </c>
      <c r="E1161" s="9" t="s">
        <v>30</v>
      </c>
      <c r="F1161" s="8">
        <v>2033</v>
      </c>
      <c r="G1161" s="11">
        <v>0</v>
      </c>
      <c r="H1161" s="11">
        <v>8.5059999999999997E-2</v>
      </c>
      <c r="I1161" s="11">
        <v>0.10284</v>
      </c>
      <c r="J1161" s="11">
        <v>0.11149000000000001</v>
      </c>
      <c r="K1161" s="11">
        <v>8.48E-2</v>
      </c>
      <c r="L1161" s="11">
        <v>9.1439999999999994E-2</v>
      </c>
      <c r="M1161" s="11">
        <v>0</v>
      </c>
      <c r="N1161" s="11" t="s">
        <v>35</v>
      </c>
      <c r="O1161" s="11">
        <v>2.6579999999999999E-2</v>
      </c>
      <c r="P1161" s="11">
        <v>0.17005999999999999</v>
      </c>
      <c r="Q1161" s="11">
        <v>0.25041000000000002</v>
      </c>
      <c r="R1161" s="11" t="s">
        <v>35</v>
      </c>
      <c r="S1161" s="11">
        <v>0</v>
      </c>
      <c r="T1161" s="11">
        <v>0.94149000000000005</v>
      </c>
      <c r="U1161" s="11">
        <v>0</v>
      </c>
      <c r="V1161" s="11">
        <v>0</v>
      </c>
      <c r="W1161" s="11">
        <v>0</v>
      </c>
      <c r="X1161" s="11">
        <v>0</v>
      </c>
      <c r="Y1161" s="11">
        <v>0.94149000000000005</v>
      </c>
      <c r="Z1161" s="11">
        <v>2.7799999999999998E-2</v>
      </c>
      <c r="AA1161" s="11">
        <v>5.6899999999999999E-2</v>
      </c>
      <c r="AB1161" s="11">
        <v>2.7949999999999999E-2</v>
      </c>
      <c r="AC1161" s="11">
        <v>0.11265</v>
      </c>
      <c r="AD1161" s="71">
        <f t="shared" si="55"/>
        <v>1.8800000000000001E-2</v>
      </c>
      <c r="AE1161" s="71">
        <f t="shared" si="56"/>
        <v>0</v>
      </c>
      <c r="AF1161" s="71">
        <f t="shared" si="54"/>
        <v>0</v>
      </c>
      <c r="AG1161" s="277" t="s">
        <v>906</v>
      </c>
      <c r="AH1161" s="277" t="s">
        <v>581</v>
      </c>
      <c r="AI1161" s="276" t="s">
        <v>582</v>
      </c>
      <c r="AJ1161" s="276" t="s">
        <v>583</v>
      </c>
      <c r="AK1161" s="276" t="s">
        <v>279</v>
      </c>
      <c r="AL1161" s="277" t="s">
        <v>78</v>
      </c>
      <c r="AM1161" s="276" t="s">
        <v>574</v>
      </c>
      <c r="AN1161" s="276" t="s">
        <v>463</v>
      </c>
      <c r="AO1161" s="277" t="s">
        <v>464</v>
      </c>
    </row>
    <row r="1162" spans="1:41" ht="15" thickBot="1" x14ac:dyDescent="0.4">
      <c r="A1162" s="8">
        <v>2025</v>
      </c>
      <c r="B1162" s="9" t="s">
        <v>74</v>
      </c>
      <c r="C1162" s="9" t="s">
        <v>78</v>
      </c>
      <c r="D1162" s="9" t="s">
        <v>279</v>
      </c>
      <c r="E1162" s="9" t="s">
        <v>30</v>
      </c>
      <c r="F1162" s="8">
        <v>2034</v>
      </c>
      <c r="G1162" s="11">
        <v>0</v>
      </c>
      <c r="H1162" s="11">
        <v>8.4889999999999993E-2</v>
      </c>
      <c r="I1162" s="11">
        <v>0.10159</v>
      </c>
      <c r="J1162" s="11">
        <v>0.10889</v>
      </c>
      <c r="K1162" s="11">
        <v>8.1850000000000006E-2</v>
      </c>
      <c r="L1162" s="11">
        <v>8.7840000000000001E-2</v>
      </c>
      <c r="M1162" s="11">
        <v>0</v>
      </c>
      <c r="N1162" s="11" t="s">
        <v>35</v>
      </c>
      <c r="O1162" s="11">
        <v>2.581E-2</v>
      </c>
      <c r="P1162" s="11">
        <v>0.16935</v>
      </c>
      <c r="Q1162" s="11">
        <v>0.24515000000000001</v>
      </c>
      <c r="R1162" s="11" t="s">
        <v>35</v>
      </c>
      <c r="S1162" s="11">
        <v>0</v>
      </c>
      <c r="T1162" s="11">
        <v>0.92452000000000001</v>
      </c>
      <c r="U1162" s="11">
        <v>0</v>
      </c>
      <c r="V1162" s="11">
        <v>0</v>
      </c>
      <c r="W1162" s="11">
        <v>0</v>
      </c>
      <c r="X1162" s="11">
        <v>0</v>
      </c>
      <c r="Y1162" s="11">
        <v>0.92452000000000001</v>
      </c>
      <c r="Z1162" s="11">
        <v>2.436E-2</v>
      </c>
      <c r="AA1162" s="11">
        <v>5.4730000000000001E-2</v>
      </c>
      <c r="AB1162" s="11">
        <v>2.7529999999999999E-2</v>
      </c>
      <c r="AC1162" s="11">
        <v>0.10662000000000001</v>
      </c>
      <c r="AD1162" s="71">
        <f t="shared" si="55"/>
        <v>1.9199999999999998E-2</v>
      </c>
      <c r="AE1162" s="71">
        <f t="shared" si="56"/>
        <v>0</v>
      </c>
      <c r="AF1162" s="71">
        <f t="shared" si="54"/>
        <v>0</v>
      </c>
      <c r="AG1162" s="277" t="s">
        <v>906</v>
      </c>
      <c r="AH1162" s="277" t="s">
        <v>581</v>
      </c>
      <c r="AI1162" s="276" t="s">
        <v>582</v>
      </c>
      <c r="AJ1162" s="276" t="s">
        <v>583</v>
      </c>
      <c r="AK1162" s="276" t="s">
        <v>279</v>
      </c>
      <c r="AL1162" s="277" t="s">
        <v>78</v>
      </c>
      <c r="AM1162" s="276" t="s">
        <v>574</v>
      </c>
      <c r="AN1162" s="276" t="s">
        <v>463</v>
      </c>
      <c r="AO1162" s="277" t="s">
        <v>464</v>
      </c>
    </row>
    <row r="1163" spans="1:41" ht="15" thickBot="1" x14ac:dyDescent="0.4">
      <c r="A1163" s="8">
        <v>2025</v>
      </c>
      <c r="B1163" s="9" t="s">
        <v>74</v>
      </c>
      <c r="C1163" s="9" t="s">
        <v>78</v>
      </c>
      <c r="D1163" s="9" t="s">
        <v>279</v>
      </c>
      <c r="E1163" s="9" t="s">
        <v>30</v>
      </c>
      <c r="F1163" s="8">
        <v>2035</v>
      </c>
      <c r="G1163" s="11">
        <v>0</v>
      </c>
      <c r="H1163" s="11">
        <v>8.5830000000000004E-2</v>
      </c>
      <c r="I1163" s="11">
        <v>9.8669999999999994E-2</v>
      </c>
      <c r="J1163" s="11">
        <v>0.1105</v>
      </c>
      <c r="K1163" s="11">
        <v>8.2460000000000006E-2</v>
      </c>
      <c r="L1163" s="11">
        <v>8.3309999999999995E-2</v>
      </c>
      <c r="M1163" s="11">
        <v>0</v>
      </c>
      <c r="N1163" s="11" t="s">
        <v>35</v>
      </c>
      <c r="O1163" s="11">
        <v>2.521E-2</v>
      </c>
      <c r="P1163" s="11">
        <v>0.16908999999999999</v>
      </c>
      <c r="Q1163" s="11">
        <v>0.23674000000000001</v>
      </c>
      <c r="R1163" s="11" t="s">
        <v>35</v>
      </c>
      <c r="S1163" s="11">
        <v>0</v>
      </c>
      <c r="T1163" s="11">
        <v>0.9113</v>
      </c>
      <c r="U1163" s="11">
        <v>0</v>
      </c>
      <c r="V1163" s="11">
        <v>0</v>
      </c>
      <c r="W1163" s="11">
        <v>0</v>
      </c>
      <c r="X1163" s="11">
        <v>0</v>
      </c>
      <c r="Y1163" s="11">
        <v>0.9113</v>
      </c>
      <c r="Z1163" s="11">
        <v>2.2749999999999999E-2</v>
      </c>
      <c r="AA1163" s="11">
        <v>5.21E-2</v>
      </c>
      <c r="AB1163" s="11">
        <v>2.6329999999999999E-2</v>
      </c>
      <c r="AC1163" s="11">
        <v>0.10118000000000001</v>
      </c>
      <c r="AD1163" s="71">
        <f t="shared" si="55"/>
        <v>1.95E-2</v>
      </c>
      <c r="AE1163" s="71">
        <f t="shared" si="56"/>
        <v>0</v>
      </c>
      <c r="AF1163" s="71">
        <f t="shared" si="54"/>
        <v>0</v>
      </c>
      <c r="AG1163" s="277" t="s">
        <v>906</v>
      </c>
      <c r="AH1163" s="277" t="s">
        <v>581</v>
      </c>
      <c r="AI1163" s="276" t="s">
        <v>582</v>
      </c>
      <c r="AJ1163" s="276" t="s">
        <v>583</v>
      </c>
      <c r="AK1163" s="276" t="s">
        <v>279</v>
      </c>
      <c r="AL1163" s="277" t="s">
        <v>78</v>
      </c>
      <c r="AM1163" s="276" t="s">
        <v>574</v>
      </c>
      <c r="AN1163" s="276" t="s">
        <v>463</v>
      </c>
      <c r="AO1163" s="277" t="s">
        <v>464</v>
      </c>
    </row>
    <row r="1164" spans="1:41" ht="15" thickBot="1" x14ac:dyDescent="0.4">
      <c r="A1164" s="8">
        <v>2025</v>
      </c>
      <c r="B1164" s="9" t="s">
        <v>74</v>
      </c>
      <c r="C1164" s="9" t="s">
        <v>78</v>
      </c>
      <c r="D1164" s="9" t="s">
        <v>279</v>
      </c>
      <c r="E1164" s="9" t="s">
        <v>31</v>
      </c>
      <c r="F1164" s="8">
        <v>2025</v>
      </c>
      <c r="G1164" s="11" t="s">
        <v>381</v>
      </c>
      <c r="H1164" s="11" t="s">
        <v>381</v>
      </c>
      <c r="I1164" s="11" t="s">
        <v>381</v>
      </c>
      <c r="J1164" s="11" t="s">
        <v>381</v>
      </c>
      <c r="K1164" s="11" t="s">
        <v>381</v>
      </c>
      <c r="L1164" s="11" t="s">
        <v>381</v>
      </c>
      <c r="M1164" s="11" t="s">
        <v>381</v>
      </c>
      <c r="N1164" s="11" t="s">
        <v>381</v>
      </c>
      <c r="O1164" s="11" t="s">
        <v>381</v>
      </c>
      <c r="P1164" s="11" t="s">
        <v>381</v>
      </c>
      <c r="Q1164" s="11" t="s">
        <v>381</v>
      </c>
      <c r="R1164" s="11" t="s">
        <v>381</v>
      </c>
      <c r="S1164" s="11" t="s">
        <v>381</v>
      </c>
      <c r="T1164" s="11" t="s">
        <v>381</v>
      </c>
      <c r="U1164" s="11" t="s">
        <v>381</v>
      </c>
      <c r="V1164" s="11" t="s">
        <v>381</v>
      </c>
      <c r="W1164" s="11" t="s">
        <v>381</v>
      </c>
      <c r="X1164" s="11" t="s">
        <v>381</v>
      </c>
      <c r="Y1164" s="11" t="s">
        <v>381</v>
      </c>
      <c r="Z1164" s="11">
        <v>7.6719999999999997E-2</v>
      </c>
      <c r="AA1164" s="11">
        <v>0.18296999999999999</v>
      </c>
      <c r="AB1164" s="11">
        <v>7.3499999999999996E-2</v>
      </c>
      <c r="AC1164" s="11">
        <v>0.33318999999999999</v>
      </c>
      <c r="AD1164" s="71"/>
      <c r="AE1164" s="71"/>
      <c r="AF1164" s="71">
        <f t="shared" si="54"/>
        <v>0</v>
      </c>
      <c r="AG1164" s="277" t="s">
        <v>907</v>
      </c>
      <c r="AH1164" s="277" t="s">
        <v>581</v>
      </c>
      <c r="AI1164" s="276" t="s">
        <v>582</v>
      </c>
      <c r="AJ1164" s="276" t="s">
        <v>583</v>
      </c>
      <c r="AK1164" s="276" t="s">
        <v>279</v>
      </c>
      <c r="AL1164" s="277" t="s">
        <v>78</v>
      </c>
      <c r="AM1164" s="276" t="s">
        <v>574</v>
      </c>
      <c r="AN1164" s="276" t="s">
        <v>463</v>
      </c>
      <c r="AO1164" s="277" t="s">
        <v>464</v>
      </c>
    </row>
    <row r="1165" spans="1:41" ht="15" thickBot="1" x14ac:dyDescent="0.4">
      <c r="A1165" s="8">
        <v>2025</v>
      </c>
      <c r="B1165" s="9" t="s">
        <v>74</v>
      </c>
      <c r="C1165" s="9" t="s">
        <v>78</v>
      </c>
      <c r="D1165" s="9" t="s">
        <v>279</v>
      </c>
      <c r="E1165" s="9" t="s">
        <v>31</v>
      </c>
      <c r="F1165" s="8">
        <v>2026</v>
      </c>
      <c r="G1165" s="11" t="s">
        <v>381</v>
      </c>
      <c r="H1165" s="11" t="s">
        <v>381</v>
      </c>
      <c r="I1165" s="11" t="s">
        <v>381</v>
      </c>
      <c r="J1165" s="11" t="s">
        <v>381</v>
      </c>
      <c r="K1165" s="11" t="s">
        <v>381</v>
      </c>
      <c r="L1165" s="11" t="s">
        <v>381</v>
      </c>
      <c r="M1165" s="11" t="s">
        <v>381</v>
      </c>
      <c r="N1165" s="11" t="s">
        <v>381</v>
      </c>
      <c r="O1165" s="11" t="s">
        <v>381</v>
      </c>
      <c r="P1165" s="11" t="s">
        <v>381</v>
      </c>
      <c r="Q1165" s="11" t="s">
        <v>381</v>
      </c>
      <c r="R1165" s="11" t="s">
        <v>381</v>
      </c>
      <c r="S1165" s="11" t="s">
        <v>381</v>
      </c>
      <c r="T1165" s="11" t="s">
        <v>381</v>
      </c>
      <c r="U1165" s="11" t="s">
        <v>381</v>
      </c>
      <c r="V1165" s="11" t="s">
        <v>381</v>
      </c>
      <c r="W1165" s="11" t="s">
        <v>381</v>
      </c>
      <c r="X1165" s="11" t="s">
        <v>381</v>
      </c>
      <c r="Y1165" s="11" t="s">
        <v>381</v>
      </c>
      <c r="Z1165" s="11">
        <v>7.9320000000000002E-2</v>
      </c>
      <c r="AA1165" s="11">
        <v>0.17884</v>
      </c>
      <c r="AB1165" s="11">
        <v>7.4310000000000001E-2</v>
      </c>
      <c r="AC1165" s="11">
        <v>0.33246999999999999</v>
      </c>
      <c r="AD1165" s="71"/>
      <c r="AE1165" s="71"/>
      <c r="AF1165" s="71">
        <f t="shared" ref="AF1165:AF1228" si="57">ROUND(AC1165-SUM(Z1165:AB1165),4)</f>
        <v>0</v>
      </c>
      <c r="AG1165" s="277" t="s">
        <v>907</v>
      </c>
      <c r="AH1165" s="277" t="s">
        <v>581</v>
      </c>
      <c r="AI1165" s="276" t="s">
        <v>582</v>
      </c>
      <c r="AJ1165" s="276" t="s">
        <v>583</v>
      </c>
      <c r="AK1165" s="276" t="s">
        <v>279</v>
      </c>
      <c r="AL1165" s="277" t="s">
        <v>78</v>
      </c>
      <c r="AM1165" s="276" t="s">
        <v>574</v>
      </c>
      <c r="AN1165" s="276" t="s">
        <v>463</v>
      </c>
      <c r="AO1165" s="277" t="s">
        <v>464</v>
      </c>
    </row>
    <row r="1166" spans="1:41" ht="15" thickBot="1" x14ac:dyDescent="0.4">
      <c r="A1166" s="8">
        <v>2025</v>
      </c>
      <c r="B1166" s="9" t="s">
        <v>74</v>
      </c>
      <c r="C1166" s="9" t="s">
        <v>78</v>
      </c>
      <c r="D1166" s="9" t="s">
        <v>279</v>
      </c>
      <c r="E1166" s="9" t="s">
        <v>31</v>
      </c>
      <c r="F1166" s="8">
        <v>2027</v>
      </c>
      <c r="G1166" s="11" t="s">
        <v>381</v>
      </c>
      <c r="H1166" s="11" t="s">
        <v>381</v>
      </c>
      <c r="I1166" s="11" t="s">
        <v>381</v>
      </c>
      <c r="J1166" s="11" t="s">
        <v>381</v>
      </c>
      <c r="K1166" s="11" t="s">
        <v>381</v>
      </c>
      <c r="L1166" s="11" t="s">
        <v>381</v>
      </c>
      <c r="M1166" s="11" t="s">
        <v>381</v>
      </c>
      <c r="N1166" s="11" t="s">
        <v>381</v>
      </c>
      <c r="O1166" s="11" t="s">
        <v>381</v>
      </c>
      <c r="P1166" s="11" t="s">
        <v>381</v>
      </c>
      <c r="Q1166" s="11" t="s">
        <v>381</v>
      </c>
      <c r="R1166" s="11" t="s">
        <v>381</v>
      </c>
      <c r="S1166" s="11" t="s">
        <v>381</v>
      </c>
      <c r="T1166" s="11" t="s">
        <v>381</v>
      </c>
      <c r="U1166" s="11" t="s">
        <v>381</v>
      </c>
      <c r="V1166" s="11" t="s">
        <v>381</v>
      </c>
      <c r="W1166" s="11" t="s">
        <v>381</v>
      </c>
      <c r="X1166" s="11" t="s">
        <v>381</v>
      </c>
      <c r="Y1166" s="11" t="s">
        <v>381</v>
      </c>
      <c r="Z1166" s="11">
        <v>7.9439999999999997E-2</v>
      </c>
      <c r="AA1166" s="11">
        <v>0.19239000000000001</v>
      </c>
      <c r="AB1166" s="11">
        <v>8.4089999999999998E-2</v>
      </c>
      <c r="AC1166" s="11">
        <v>0.35592000000000001</v>
      </c>
      <c r="AD1166" s="71"/>
      <c r="AE1166" s="71"/>
      <c r="AF1166" s="71">
        <f t="shared" si="57"/>
        <v>0</v>
      </c>
      <c r="AG1166" s="277" t="s">
        <v>907</v>
      </c>
      <c r="AH1166" s="277" t="s">
        <v>581</v>
      </c>
      <c r="AI1166" s="276" t="s">
        <v>582</v>
      </c>
      <c r="AJ1166" s="276" t="s">
        <v>583</v>
      </c>
      <c r="AK1166" s="276" t="s">
        <v>279</v>
      </c>
      <c r="AL1166" s="277" t="s">
        <v>78</v>
      </c>
      <c r="AM1166" s="276" t="s">
        <v>574</v>
      </c>
      <c r="AN1166" s="276" t="s">
        <v>463</v>
      </c>
      <c r="AO1166" s="277" t="s">
        <v>464</v>
      </c>
    </row>
    <row r="1167" spans="1:41" ht="15" thickBot="1" x14ac:dyDescent="0.4">
      <c r="A1167" s="8">
        <v>2025</v>
      </c>
      <c r="B1167" s="9" t="s">
        <v>74</v>
      </c>
      <c r="C1167" s="9" t="s">
        <v>78</v>
      </c>
      <c r="D1167" s="9" t="s">
        <v>279</v>
      </c>
      <c r="E1167" s="9" t="s">
        <v>31</v>
      </c>
      <c r="F1167" s="8">
        <v>2028</v>
      </c>
      <c r="G1167" s="11" t="s">
        <v>381</v>
      </c>
      <c r="H1167" s="11" t="s">
        <v>381</v>
      </c>
      <c r="I1167" s="11" t="s">
        <v>381</v>
      </c>
      <c r="J1167" s="11" t="s">
        <v>381</v>
      </c>
      <c r="K1167" s="11" t="s">
        <v>381</v>
      </c>
      <c r="L1167" s="11" t="s">
        <v>381</v>
      </c>
      <c r="M1167" s="11" t="s">
        <v>381</v>
      </c>
      <c r="N1167" s="11" t="s">
        <v>381</v>
      </c>
      <c r="O1167" s="11" t="s">
        <v>381</v>
      </c>
      <c r="P1167" s="11" t="s">
        <v>381</v>
      </c>
      <c r="Q1167" s="11" t="s">
        <v>381</v>
      </c>
      <c r="R1167" s="11" t="s">
        <v>381</v>
      </c>
      <c r="S1167" s="11" t="s">
        <v>381</v>
      </c>
      <c r="T1167" s="11" t="s">
        <v>381</v>
      </c>
      <c r="U1167" s="11" t="s">
        <v>381</v>
      </c>
      <c r="V1167" s="11" t="s">
        <v>381</v>
      </c>
      <c r="W1167" s="11" t="s">
        <v>381</v>
      </c>
      <c r="X1167" s="11" t="s">
        <v>381</v>
      </c>
      <c r="Y1167" s="11" t="s">
        <v>381</v>
      </c>
      <c r="Z1167" s="11">
        <v>6.0069999999999998E-2</v>
      </c>
      <c r="AA1167" s="11">
        <v>0.16471</v>
      </c>
      <c r="AB1167" s="11">
        <v>6.966E-2</v>
      </c>
      <c r="AC1167" s="11">
        <v>0.29443999999999998</v>
      </c>
      <c r="AD1167" s="71"/>
      <c r="AE1167" s="71"/>
      <c r="AF1167" s="71">
        <f t="shared" si="57"/>
        <v>0</v>
      </c>
      <c r="AG1167" s="277" t="s">
        <v>907</v>
      </c>
      <c r="AH1167" s="277" t="s">
        <v>581</v>
      </c>
      <c r="AI1167" s="276" t="s">
        <v>582</v>
      </c>
      <c r="AJ1167" s="276" t="s">
        <v>583</v>
      </c>
      <c r="AK1167" s="276" t="s">
        <v>279</v>
      </c>
      <c r="AL1167" s="277" t="s">
        <v>78</v>
      </c>
      <c r="AM1167" s="276" t="s">
        <v>574</v>
      </c>
      <c r="AN1167" s="276" t="s">
        <v>463</v>
      </c>
      <c r="AO1167" s="277" t="s">
        <v>464</v>
      </c>
    </row>
    <row r="1168" spans="1:41" ht="15" thickBot="1" x14ac:dyDescent="0.4">
      <c r="A1168" s="8">
        <v>2025</v>
      </c>
      <c r="B1168" s="9" t="s">
        <v>74</v>
      </c>
      <c r="C1168" s="9" t="s">
        <v>78</v>
      </c>
      <c r="D1168" s="9" t="s">
        <v>279</v>
      </c>
      <c r="E1168" s="9" t="s">
        <v>31</v>
      </c>
      <c r="F1168" s="8">
        <v>2029</v>
      </c>
      <c r="G1168" s="11" t="s">
        <v>381</v>
      </c>
      <c r="H1168" s="11" t="s">
        <v>381</v>
      </c>
      <c r="I1168" s="11" t="s">
        <v>381</v>
      </c>
      <c r="J1168" s="11" t="s">
        <v>381</v>
      </c>
      <c r="K1168" s="11" t="s">
        <v>381</v>
      </c>
      <c r="L1168" s="11" t="s">
        <v>381</v>
      </c>
      <c r="M1168" s="11" t="s">
        <v>381</v>
      </c>
      <c r="N1168" s="11" t="s">
        <v>381</v>
      </c>
      <c r="O1168" s="11" t="s">
        <v>381</v>
      </c>
      <c r="P1168" s="11" t="s">
        <v>381</v>
      </c>
      <c r="Q1168" s="11" t="s">
        <v>381</v>
      </c>
      <c r="R1168" s="11" t="s">
        <v>381</v>
      </c>
      <c r="S1168" s="11" t="s">
        <v>381</v>
      </c>
      <c r="T1168" s="11" t="s">
        <v>381</v>
      </c>
      <c r="U1168" s="11" t="s">
        <v>381</v>
      </c>
      <c r="V1168" s="11" t="s">
        <v>381</v>
      </c>
      <c r="W1168" s="11" t="s">
        <v>381</v>
      </c>
      <c r="X1168" s="11" t="s">
        <v>381</v>
      </c>
      <c r="Y1168" s="11" t="s">
        <v>381</v>
      </c>
      <c r="Z1168" s="11">
        <v>5.5919999999999997E-2</v>
      </c>
      <c r="AA1168" s="11">
        <v>0.17332</v>
      </c>
      <c r="AB1168" s="11">
        <v>5.7329999999999999E-2</v>
      </c>
      <c r="AC1168" s="11">
        <v>0.28656999999999999</v>
      </c>
      <c r="AD1168" s="71"/>
      <c r="AE1168" s="71"/>
      <c r="AF1168" s="71">
        <f t="shared" si="57"/>
        <v>0</v>
      </c>
      <c r="AG1168" s="277" t="s">
        <v>907</v>
      </c>
      <c r="AH1168" s="277" t="s">
        <v>581</v>
      </c>
      <c r="AI1168" s="276" t="s">
        <v>582</v>
      </c>
      <c r="AJ1168" s="276" t="s">
        <v>583</v>
      </c>
      <c r="AK1168" s="276" t="s">
        <v>279</v>
      </c>
      <c r="AL1168" s="277" t="s">
        <v>78</v>
      </c>
      <c r="AM1168" s="276" t="s">
        <v>574</v>
      </c>
      <c r="AN1168" s="276" t="s">
        <v>463</v>
      </c>
      <c r="AO1168" s="277" t="s">
        <v>464</v>
      </c>
    </row>
    <row r="1169" spans="1:41" ht="15" thickBot="1" x14ac:dyDescent="0.4">
      <c r="A1169" s="8">
        <v>2025</v>
      </c>
      <c r="B1169" s="9" t="s">
        <v>74</v>
      </c>
      <c r="C1169" s="9" t="s">
        <v>78</v>
      </c>
      <c r="D1169" s="9" t="s">
        <v>279</v>
      </c>
      <c r="E1169" s="9" t="s">
        <v>31</v>
      </c>
      <c r="F1169" s="8">
        <v>2030</v>
      </c>
      <c r="G1169" s="11" t="s">
        <v>381</v>
      </c>
      <c r="H1169" s="11" t="s">
        <v>381</v>
      </c>
      <c r="I1169" s="11" t="s">
        <v>381</v>
      </c>
      <c r="J1169" s="11" t="s">
        <v>381</v>
      </c>
      <c r="K1169" s="11" t="s">
        <v>381</v>
      </c>
      <c r="L1169" s="11" t="s">
        <v>381</v>
      </c>
      <c r="M1169" s="11" t="s">
        <v>381</v>
      </c>
      <c r="N1169" s="11" t="s">
        <v>381</v>
      </c>
      <c r="O1169" s="11" t="s">
        <v>381</v>
      </c>
      <c r="P1169" s="11" t="s">
        <v>381</v>
      </c>
      <c r="Q1169" s="11" t="s">
        <v>381</v>
      </c>
      <c r="R1169" s="11" t="s">
        <v>381</v>
      </c>
      <c r="S1169" s="11" t="s">
        <v>381</v>
      </c>
      <c r="T1169" s="11" t="s">
        <v>381</v>
      </c>
      <c r="U1169" s="11" t="s">
        <v>381</v>
      </c>
      <c r="V1169" s="11" t="s">
        <v>381</v>
      </c>
      <c r="W1169" s="11" t="s">
        <v>381</v>
      </c>
      <c r="X1169" s="11" t="s">
        <v>381</v>
      </c>
      <c r="Y1169" s="11" t="s">
        <v>381</v>
      </c>
      <c r="Z1169" s="11">
        <v>5.0790000000000002E-2</v>
      </c>
      <c r="AA1169" s="11">
        <v>0.17806</v>
      </c>
      <c r="AB1169" s="11">
        <v>4.648E-2</v>
      </c>
      <c r="AC1169" s="11">
        <v>0.27533999999999997</v>
      </c>
      <c r="AD1169" s="71"/>
      <c r="AE1169" s="71"/>
      <c r="AF1169" s="71">
        <f t="shared" si="57"/>
        <v>0</v>
      </c>
      <c r="AG1169" s="277" t="s">
        <v>907</v>
      </c>
      <c r="AH1169" s="277" t="s">
        <v>581</v>
      </c>
      <c r="AI1169" s="276" t="s">
        <v>582</v>
      </c>
      <c r="AJ1169" s="276" t="s">
        <v>583</v>
      </c>
      <c r="AK1169" s="276" t="s">
        <v>279</v>
      </c>
      <c r="AL1169" s="277" t="s">
        <v>78</v>
      </c>
      <c r="AM1169" s="276" t="s">
        <v>574</v>
      </c>
      <c r="AN1169" s="276" t="s">
        <v>463</v>
      </c>
      <c r="AO1169" s="277" t="s">
        <v>464</v>
      </c>
    </row>
    <row r="1170" spans="1:41" ht="15" thickBot="1" x14ac:dyDescent="0.4">
      <c r="A1170" s="8">
        <v>2025</v>
      </c>
      <c r="B1170" s="9" t="s">
        <v>74</v>
      </c>
      <c r="C1170" s="9" t="s">
        <v>78</v>
      </c>
      <c r="D1170" s="9" t="s">
        <v>279</v>
      </c>
      <c r="E1170" s="9" t="s">
        <v>31</v>
      </c>
      <c r="F1170" s="8">
        <v>2031</v>
      </c>
      <c r="G1170" s="11" t="s">
        <v>381</v>
      </c>
      <c r="H1170" s="11" t="s">
        <v>381</v>
      </c>
      <c r="I1170" s="11" t="s">
        <v>381</v>
      </c>
      <c r="J1170" s="11" t="s">
        <v>381</v>
      </c>
      <c r="K1170" s="11" t="s">
        <v>381</v>
      </c>
      <c r="L1170" s="11" t="s">
        <v>381</v>
      </c>
      <c r="M1170" s="11" t="s">
        <v>381</v>
      </c>
      <c r="N1170" s="11" t="s">
        <v>381</v>
      </c>
      <c r="O1170" s="11" t="s">
        <v>381</v>
      </c>
      <c r="P1170" s="11" t="s">
        <v>381</v>
      </c>
      <c r="Q1170" s="11" t="s">
        <v>381</v>
      </c>
      <c r="R1170" s="11" t="s">
        <v>381</v>
      </c>
      <c r="S1170" s="11" t="s">
        <v>381</v>
      </c>
      <c r="T1170" s="11" t="s">
        <v>381</v>
      </c>
      <c r="U1170" s="11" t="s">
        <v>381</v>
      </c>
      <c r="V1170" s="11" t="s">
        <v>381</v>
      </c>
      <c r="W1170" s="11" t="s">
        <v>381</v>
      </c>
      <c r="X1170" s="11" t="s">
        <v>381</v>
      </c>
      <c r="Y1170" s="11" t="s">
        <v>381</v>
      </c>
      <c r="Z1170" s="11">
        <v>5.5289999999999999E-2</v>
      </c>
      <c r="AA1170" s="11">
        <v>0.17021</v>
      </c>
      <c r="AB1170" s="11">
        <v>4.1910000000000003E-2</v>
      </c>
      <c r="AC1170" s="11">
        <v>0.26740999999999998</v>
      </c>
      <c r="AD1170" s="71"/>
      <c r="AE1170" s="71"/>
      <c r="AF1170" s="71">
        <f t="shared" si="57"/>
        <v>0</v>
      </c>
      <c r="AG1170" s="277" t="s">
        <v>907</v>
      </c>
      <c r="AH1170" s="277" t="s">
        <v>581</v>
      </c>
      <c r="AI1170" s="276" t="s">
        <v>582</v>
      </c>
      <c r="AJ1170" s="276" t="s">
        <v>583</v>
      </c>
      <c r="AK1170" s="276" t="s">
        <v>279</v>
      </c>
      <c r="AL1170" s="277" t="s">
        <v>78</v>
      </c>
      <c r="AM1170" s="276" t="s">
        <v>574</v>
      </c>
      <c r="AN1170" s="276" t="s">
        <v>463</v>
      </c>
      <c r="AO1170" s="277" t="s">
        <v>464</v>
      </c>
    </row>
    <row r="1171" spans="1:41" ht="15" thickBot="1" x14ac:dyDescent="0.4">
      <c r="A1171" s="8">
        <v>2025</v>
      </c>
      <c r="B1171" s="9" t="s">
        <v>74</v>
      </c>
      <c r="C1171" s="9" t="s">
        <v>78</v>
      </c>
      <c r="D1171" s="9" t="s">
        <v>279</v>
      </c>
      <c r="E1171" s="9" t="s">
        <v>31</v>
      </c>
      <c r="F1171" s="8">
        <v>2032</v>
      </c>
      <c r="G1171" s="11" t="s">
        <v>381</v>
      </c>
      <c r="H1171" s="11" t="s">
        <v>381</v>
      </c>
      <c r="I1171" s="11" t="s">
        <v>381</v>
      </c>
      <c r="J1171" s="11" t="s">
        <v>381</v>
      </c>
      <c r="K1171" s="11" t="s">
        <v>381</v>
      </c>
      <c r="L1171" s="11" t="s">
        <v>381</v>
      </c>
      <c r="M1171" s="11" t="s">
        <v>381</v>
      </c>
      <c r="N1171" s="11" t="s">
        <v>381</v>
      </c>
      <c r="O1171" s="11" t="s">
        <v>381</v>
      </c>
      <c r="P1171" s="11" t="s">
        <v>381</v>
      </c>
      <c r="Q1171" s="11" t="s">
        <v>381</v>
      </c>
      <c r="R1171" s="11" t="s">
        <v>381</v>
      </c>
      <c r="S1171" s="11" t="s">
        <v>381</v>
      </c>
      <c r="T1171" s="11" t="s">
        <v>381</v>
      </c>
      <c r="U1171" s="11" t="s">
        <v>381</v>
      </c>
      <c r="V1171" s="11" t="s">
        <v>381</v>
      </c>
      <c r="W1171" s="11" t="s">
        <v>381</v>
      </c>
      <c r="X1171" s="11" t="s">
        <v>381</v>
      </c>
      <c r="Y1171" s="11" t="s">
        <v>381</v>
      </c>
      <c r="Z1171" s="11">
        <v>6.012E-2</v>
      </c>
      <c r="AA1171" s="11">
        <v>0.17152999999999999</v>
      </c>
      <c r="AB1171" s="11">
        <v>4.4670000000000001E-2</v>
      </c>
      <c r="AC1171" s="11">
        <v>0.27632000000000001</v>
      </c>
      <c r="AD1171" s="71"/>
      <c r="AE1171" s="71"/>
      <c r="AF1171" s="71">
        <f t="shared" si="57"/>
        <v>0</v>
      </c>
      <c r="AG1171" s="277" t="s">
        <v>907</v>
      </c>
      <c r="AH1171" s="277" t="s">
        <v>581</v>
      </c>
      <c r="AI1171" s="276" t="s">
        <v>582</v>
      </c>
      <c r="AJ1171" s="276" t="s">
        <v>583</v>
      </c>
      <c r="AK1171" s="276" t="s">
        <v>279</v>
      </c>
      <c r="AL1171" s="277" t="s">
        <v>78</v>
      </c>
      <c r="AM1171" s="276" t="s">
        <v>574</v>
      </c>
      <c r="AN1171" s="276" t="s">
        <v>463</v>
      </c>
      <c r="AO1171" s="277" t="s">
        <v>464</v>
      </c>
    </row>
    <row r="1172" spans="1:41" ht="15" thickBot="1" x14ac:dyDescent="0.4">
      <c r="A1172" s="8">
        <v>2025</v>
      </c>
      <c r="B1172" s="9" t="s">
        <v>74</v>
      </c>
      <c r="C1172" s="9" t="s">
        <v>78</v>
      </c>
      <c r="D1172" s="9" t="s">
        <v>279</v>
      </c>
      <c r="E1172" s="9" t="s">
        <v>31</v>
      </c>
      <c r="F1172" s="8">
        <v>2033</v>
      </c>
      <c r="G1172" s="11" t="s">
        <v>381</v>
      </c>
      <c r="H1172" s="11" t="s">
        <v>381</v>
      </c>
      <c r="I1172" s="11" t="s">
        <v>381</v>
      </c>
      <c r="J1172" s="11" t="s">
        <v>381</v>
      </c>
      <c r="K1172" s="11" t="s">
        <v>381</v>
      </c>
      <c r="L1172" s="11" t="s">
        <v>381</v>
      </c>
      <c r="M1172" s="11" t="s">
        <v>381</v>
      </c>
      <c r="N1172" s="11" t="s">
        <v>381</v>
      </c>
      <c r="O1172" s="11" t="s">
        <v>381</v>
      </c>
      <c r="P1172" s="11" t="s">
        <v>381</v>
      </c>
      <c r="Q1172" s="11" t="s">
        <v>381</v>
      </c>
      <c r="R1172" s="11" t="s">
        <v>381</v>
      </c>
      <c r="S1172" s="11" t="s">
        <v>381</v>
      </c>
      <c r="T1172" s="11" t="s">
        <v>381</v>
      </c>
      <c r="U1172" s="11" t="s">
        <v>381</v>
      </c>
      <c r="V1172" s="11" t="s">
        <v>381</v>
      </c>
      <c r="W1172" s="11" t="s">
        <v>381</v>
      </c>
      <c r="X1172" s="11" t="s">
        <v>381</v>
      </c>
      <c r="Y1172" s="11" t="s">
        <v>381</v>
      </c>
      <c r="Z1172" s="11">
        <v>5.577E-2</v>
      </c>
      <c r="AA1172" s="11">
        <v>0.16907</v>
      </c>
      <c r="AB1172" s="11">
        <v>4.6820000000000001E-2</v>
      </c>
      <c r="AC1172" s="11">
        <v>0.27166000000000001</v>
      </c>
      <c r="AD1172" s="71"/>
      <c r="AE1172" s="71"/>
      <c r="AF1172" s="71">
        <f t="shared" si="57"/>
        <v>0</v>
      </c>
      <c r="AG1172" s="277" t="s">
        <v>907</v>
      </c>
      <c r="AH1172" s="277" t="s">
        <v>581</v>
      </c>
      <c r="AI1172" s="276" t="s">
        <v>582</v>
      </c>
      <c r="AJ1172" s="276" t="s">
        <v>583</v>
      </c>
      <c r="AK1172" s="276" t="s">
        <v>279</v>
      </c>
      <c r="AL1172" s="277" t="s">
        <v>78</v>
      </c>
      <c r="AM1172" s="276" t="s">
        <v>574</v>
      </c>
      <c r="AN1172" s="276" t="s">
        <v>463</v>
      </c>
      <c r="AO1172" s="277" t="s">
        <v>464</v>
      </c>
    </row>
    <row r="1173" spans="1:41" ht="15" thickBot="1" x14ac:dyDescent="0.4">
      <c r="A1173" s="8">
        <v>2025</v>
      </c>
      <c r="B1173" s="9" t="s">
        <v>74</v>
      </c>
      <c r="C1173" s="9" t="s">
        <v>78</v>
      </c>
      <c r="D1173" s="9" t="s">
        <v>279</v>
      </c>
      <c r="E1173" s="9" t="s">
        <v>31</v>
      </c>
      <c r="F1173" s="8">
        <v>2034</v>
      </c>
      <c r="G1173" s="11" t="s">
        <v>381</v>
      </c>
      <c r="H1173" s="11" t="s">
        <v>381</v>
      </c>
      <c r="I1173" s="11" t="s">
        <v>381</v>
      </c>
      <c r="J1173" s="11" t="s">
        <v>381</v>
      </c>
      <c r="K1173" s="11" t="s">
        <v>381</v>
      </c>
      <c r="L1173" s="11" t="s">
        <v>381</v>
      </c>
      <c r="M1173" s="11" t="s">
        <v>381</v>
      </c>
      <c r="N1173" s="11" t="s">
        <v>381</v>
      </c>
      <c r="O1173" s="11" t="s">
        <v>381</v>
      </c>
      <c r="P1173" s="11" t="s">
        <v>381</v>
      </c>
      <c r="Q1173" s="11" t="s">
        <v>381</v>
      </c>
      <c r="R1173" s="11" t="s">
        <v>381</v>
      </c>
      <c r="S1173" s="11" t="s">
        <v>381</v>
      </c>
      <c r="T1173" s="11" t="s">
        <v>381</v>
      </c>
      <c r="U1173" s="11" t="s">
        <v>381</v>
      </c>
      <c r="V1173" s="11" t="s">
        <v>381</v>
      </c>
      <c r="W1173" s="11" t="s">
        <v>381</v>
      </c>
      <c r="X1173" s="11" t="s">
        <v>381</v>
      </c>
      <c r="Y1173" s="11" t="s">
        <v>381</v>
      </c>
      <c r="Z1173" s="11">
        <v>5.3060000000000003E-2</v>
      </c>
      <c r="AA1173" s="11">
        <v>0.16656000000000001</v>
      </c>
      <c r="AB1173" s="11">
        <v>4.632E-2</v>
      </c>
      <c r="AC1173" s="11">
        <v>0.26593</v>
      </c>
      <c r="AD1173" s="71"/>
      <c r="AE1173" s="71"/>
      <c r="AF1173" s="71">
        <f t="shared" si="57"/>
        <v>0</v>
      </c>
      <c r="AG1173" s="277" t="s">
        <v>907</v>
      </c>
      <c r="AH1173" s="277" t="s">
        <v>581</v>
      </c>
      <c r="AI1173" s="276" t="s">
        <v>582</v>
      </c>
      <c r="AJ1173" s="276" t="s">
        <v>583</v>
      </c>
      <c r="AK1173" s="276" t="s">
        <v>279</v>
      </c>
      <c r="AL1173" s="277" t="s">
        <v>78</v>
      </c>
      <c r="AM1173" s="276" t="s">
        <v>574</v>
      </c>
      <c r="AN1173" s="276" t="s">
        <v>463</v>
      </c>
      <c r="AO1173" s="277" t="s">
        <v>464</v>
      </c>
    </row>
    <row r="1174" spans="1:41" ht="15" thickBot="1" x14ac:dyDescent="0.4">
      <c r="A1174" s="8">
        <v>2025</v>
      </c>
      <c r="B1174" s="9" t="s">
        <v>74</v>
      </c>
      <c r="C1174" s="9" t="s">
        <v>78</v>
      </c>
      <c r="D1174" s="9" t="s">
        <v>279</v>
      </c>
      <c r="E1174" s="9" t="s">
        <v>31</v>
      </c>
      <c r="F1174" s="8">
        <v>2035</v>
      </c>
      <c r="G1174" s="11" t="s">
        <v>381</v>
      </c>
      <c r="H1174" s="11" t="s">
        <v>381</v>
      </c>
      <c r="I1174" s="11" t="s">
        <v>381</v>
      </c>
      <c r="J1174" s="11" t="s">
        <v>381</v>
      </c>
      <c r="K1174" s="11" t="s">
        <v>381</v>
      </c>
      <c r="L1174" s="11" t="s">
        <v>381</v>
      </c>
      <c r="M1174" s="11" t="s">
        <v>381</v>
      </c>
      <c r="N1174" s="11" t="s">
        <v>381</v>
      </c>
      <c r="O1174" s="11" t="s">
        <v>381</v>
      </c>
      <c r="P1174" s="11" t="s">
        <v>381</v>
      </c>
      <c r="Q1174" s="11" t="s">
        <v>381</v>
      </c>
      <c r="R1174" s="11" t="s">
        <v>381</v>
      </c>
      <c r="S1174" s="11" t="s">
        <v>381</v>
      </c>
      <c r="T1174" s="11" t="s">
        <v>381</v>
      </c>
      <c r="U1174" s="11" t="s">
        <v>381</v>
      </c>
      <c r="V1174" s="11" t="s">
        <v>381</v>
      </c>
      <c r="W1174" s="11" t="s">
        <v>381</v>
      </c>
      <c r="X1174" s="11" t="s">
        <v>381</v>
      </c>
      <c r="Y1174" s="11" t="s">
        <v>381</v>
      </c>
      <c r="Z1174" s="11">
        <v>3.056E-2</v>
      </c>
      <c r="AA1174" s="11">
        <v>0.14901</v>
      </c>
      <c r="AB1174" s="11">
        <v>4.6359999999999998E-2</v>
      </c>
      <c r="AC1174" s="11">
        <v>0.22592999999999999</v>
      </c>
      <c r="AD1174" s="71"/>
      <c r="AE1174" s="71"/>
      <c r="AF1174" s="71">
        <f t="shared" si="57"/>
        <v>0</v>
      </c>
      <c r="AG1174" s="277" t="s">
        <v>907</v>
      </c>
      <c r="AH1174" s="277" t="s">
        <v>581</v>
      </c>
      <c r="AI1174" s="276" t="s">
        <v>582</v>
      </c>
      <c r="AJ1174" s="276" t="s">
        <v>583</v>
      </c>
      <c r="AK1174" s="276" t="s">
        <v>279</v>
      </c>
      <c r="AL1174" s="277" t="s">
        <v>78</v>
      </c>
      <c r="AM1174" s="276" t="s">
        <v>574</v>
      </c>
      <c r="AN1174" s="276" t="s">
        <v>463</v>
      </c>
      <c r="AO1174" s="277" t="s">
        <v>464</v>
      </c>
    </row>
    <row r="1175" spans="1:41" ht="15" thickBot="1" x14ac:dyDescent="0.4">
      <c r="A1175" s="8">
        <v>2025</v>
      </c>
      <c r="B1175" s="9" t="s">
        <v>74</v>
      </c>
      <c r="C1175" s="9" t="s">
        <v>78</v>
      </c>
      <c r="D1175" s="9" t="s">
        <v>279</v>
      </c>
      <c r="E1175" s="9" t="s">
        <v>32</v>
      </c>
      <c r="F1175" s="8">
        <v>2025</v>
      </c>
      <c r="G1175" s="11">
        <v>0</v>
      </c>
      <c r="H1175" s="11">
        <v>0.41314000000000001</v>
      </c>
      <c r="I1175" s="11">
        <v>0.51037999999999994</v>
      </c>
      <c r="J1175" s="11">
        <v>1.08728</v>
      </c>
      <c r="K1175" s="11">
        <v>0.19102</v>
      </c>
      <c r="L1175" s="11">
        <v>0.1295</v>
      </c>
      <c r="M1175" s="11">
        <v>0</v>
      </c>
      <c r="N1175" s="11" t="s">
        <v>35</v>
      </c>
      <c r="O1175" s="11">
        <v>8.6599999999999993E-3</v>
      </c>
      <c r="P1175" s="11">
        <v>3.06874</v>
      </c>
      <c r="Q1175" s="11">
        <v>3.86911</v>
      </c>
      <c r="R1175" s="11" t="s">
        <v>35</v>
      </c>
      <c r="S1175" s="11">
        <v>0</v>
      </c>
      <c r="T1175" s="11">
        <v>9.3004300000000004</v>
      </c>
      <c r="U1175" s="11">
        <v>0</v>
      </c>
      <c r="V1175" s="11">
        <v>0</v>
      </c>
      <c r="W1175" s="11">
        <v>0</v>
      </c>
      <c r="X1175" s="11">
        <v>0</v>
      </c>
      <c r="Y1175" s="11">
        <v>9.3004300000000004</v>
      </c>
      <c r="Z1175" s="11">
        <v>0.79327999999999999</v>
      </c>
      <c r="AA1175" s="11">
        <v>1.1532199999999999</v>
      </c>
      <c r="AB1175" s="11">
        <v>1.07717</v>
      </c>
      <c r="AC1175" s="11">
        <v>3.0236700000000001</v>
      </c>
      <c r="AD1175" s="71">
        <f t="shared" ref="AD1175:AD1228" si="58">ROUND(T1175-SUM(G1175:S1175),4)</f>
        <v>2.2599999999999999E-2</v>
      </c>
      <c r="AE1175" s="71">
        <f t="shared" ref="AE1175:AE1228" si="59">ROUND(X1175-SUM(U1175:W1175),4)</f>
        <v>0</v>
      </c>
      <c r="AF1175" s="71">
        <f t="shared" si="57"/>
        <v>0</v>
      </c>
      <c r="AG1175" s="277" t="s">
        <v>908</v>
      </c>
      <c r="AH1175" s="277" t="s">
        <v>581</v>
      </c>
      <c r="AI1175" s="276" t="s">
        <v>582</v>
      </c>
      <c r="AJ1175" s="276" t="s">
        <v>583</v>
      </c>
      <c r="AK1175" s="276" t="s">
        <v>279</v>
      </c>
      <c r="AL1175" s="277" t="s">
        <v>78</v>
      </c>
      <c r="AM1175" s="276" t="s">
        <v>574</v>
      </c>
      <c r="AN1175" s="276" t="s">
        <v>463</v>
      </c>
      <c r="AO1175" s="277" t="s">
        <v>464</v>
      </c>
    </row>
    <row r="1176" spans="1:41" ht="15" thickBot="1" x14ac:dyDescent="0.4">
      <c r="A1176" s="8">
        <v>2025</v>
      </c>
      <c r="B1176" s="9" t="s">
        <v>74</v>
      </c>
      <c r="C1176" s="9" t="s">
        <v>78</v>
      </c>
      <c r="D1176" s="9" t="s">
        <v>279</v>
      </c>
      <c r="E1176" s="9" t="s">
        <v>32</v>
      </c>
      <c r="F1176" s="8">
        <v>2026</v>
      </c>
      <c r="G1176" s="11">
        <v>0</v>
      </c>
      <c r="H1176" s="11">
        <v>0.42414000000000002</v>
      </c>
      <c r="I1176" s="11">
        <v>0.80794999999999995</v>
      </c>
      <c r="J1176" s="11">
        <v>0.89241999999999999</v>
      </c>
      <c r="K1176" s="11">
        <v>0.33899000000000001</v>
      </c>
      <c r="L1176" s="11">
        <v>0.17357</v>
      </c>
      <c r="M1176" s="11">
        <v>0</v>
      </c>
      <c r="N1176" s="11" t="s">
        <v>35</v>
      </c>
      <c r="O1176" s="11">
        <v>0.10049</v>
      </c>
      <c r="P1176" s="11">
        <v>2.4490400000000001</v>
      </c>
      <c r="Q1176" s="11">
        <v>5.2741899999999999</v>
      </c>
      <c r="R1176" s="11" t="s">
        <v>35</v>
      </c>
      <c r="S1176" s="11">
        <v>0</v>
      </c>
      <c r="T1176" s="11">
        <v>10.55847</v>
      </c>
      <c r="U1176" s="11">
        <v>0</v>
      </c>
      <c r="V1176" s="11">
        <v>0</v>
      </c>
      <c r="W1176" s="11">
        <v>0</v>
      </c>
      <c r="X1176" s="11">
        <v>0</v>
      </c>
      <c r="Y1176" s="11">
        <v>10.55847</v>
      </c>
      <c r="Z1176" s="11">
        <v>0.67769999999999997</v>
      </c>
      <c r="AA1176" s="11">
        <v>1.4681200000000001</v>
      </c>
      <c r="AB1176" s="11">
        <v>1.32335</v>
      </c>
      <c r="AC1176" s="11">
        <v>3.4691700000000001</v>
      </c>
      <c r="AD1176" s="71">
        <f t="shared" si="58"/>
        <v>9.7699999999999995E-2</v>
      </c>
      <c r="AE1176" s="71">
        <f t="shared" si="59"/>
        <v>0</v>
      </c>
      <c r="AF1176" s="71">
        <f t="shared" si="57"/>
        <v>0</v>
      </c>
      <c r="AG1176" s="277" t="s">
        <v>908</v>
      </c>
      <c r="AH1176" s="277" t="s">
        <v>581</v>
      </c>
      <c r="AI1176" s="276" t="s">
        <v>582</v>
      </c>
      <c r="AJ1176" s="276" t="s">
        <v>583</v>
      </c>
      <c r="AK1176" s="276" t="s">
        <v>279</v>
      </c>
      <c r="AL1176" s="277" t="s">
        <v>78</v>
      </c>
      <c r="AM1176" s="276" t="s">
        <v>574</v>
      </c>
      <c r="AN1176" s="276" t="s">
        <v>463</v>
      </c>
      <c r="AO1176" s="277" t="s">
        <v>464</v>
      </c>
    </row>
    <row r="1177" spans="1:41" ht="15" thickBot="1" x14ac:dyDescent="0.4">
      <c r="A1177" s="8">
        <v>2025</v>
      </c>
      <c r="B1177" s="9" t="s">
        <v>74</v>
      </c>
      <c r="C1177" s="9" t="s">
        <v>78</v>
      </c>
      <c r="D1177" s="9" t="s">
        <v>279</v>
      </c>
      <c r="E1177" s="9" t="s">
        <v>32</v>
      </c>
      <c r="F1177" s="8">
        <v>2027</v>
      </c>
      <c r="G1177" s="11">
        <v>0</v>
      </c>
      <c r="H1177" s="11">
        <v>1.03406</v>
      </c>
      <c r="I1177" s="11">
        <v>0.59872999999999998</v>
      </c>
      <c r="J1177" s="11">
        <v>1.01783</v>
      </c>
      <c r="K1177" s="11">
        <v>0.44594</v>
      </c>
      <c r="L1177" s="11">
        <v>0.34362999999999999</v>
      </c>
      <c r="M1177" s="11">
        <v>0</v>
      </c>
      <c r="N1177" s="11" t="s">
        <v>35</v>
      </c>
      <c r="O1177" s="11">
        <v>0.13406999999999999</v>
      </c>
      <c r="P1177" s="11">
        <v>1.9326099999999999</v>
      </c>
      <c r="Q1177" s="11">
        <v>5.27827</v>
      </c>
      <c r="R1177" s="11" t="s">
        <v>35</v>
      </c>
      <c r="S1177" s="11">
        <v>0</v>
      </c>
      <c r="T1177" s="11">
        <v>10.91264</v>
      </c>
      <c r="U1177" s="11">
        <v>0</v>
      </c>
      <c r="V1177" s="11">
        <v>0</v>
      </c>
      <c r="W1177" s="11">
        <v>0</v>
      </c>
      <c r="X1177" s="11">
        <v>0</v>
      </c>
      <c r="Y1177" s="11">
        <v>10.91264</v>
      </c>
      <c r="Z1177" s="11">
        <v>0.71867000000000003</v>
      </c>
      <c r="AA1177" s="11">
        <v>1.5693299999999999</v>
      </c>
      <c r="AB1177" s="11">
        <v>1.7350099999999999</v>
      </c>
      <c r="AC1177" s="11">
        <v>4.0230100000000002</v>
      </c>
      <c r="AD1177" s="71">
        <f t="shared" si="58"/>
        <v>0.1275</v>
      </c>
      <c r="AE1177" s="71">
        <f t="shared" si="59"/>
        <v>0</v>
      </c>
      <c r="AF1177" s="71">
        <f t="shared" si="57"/>
        <v>0</v>
      </c>
      <c r="AG1177" s="277" t="s">
        <v>908</v>
      </c>
      <c r="AH1177" s="277" t="s">
        <v>581</v>
      </c>
      <c r="AI1177" s="276" t="s">
        <v>582</v>
      </c>
      <c r="AJ1177" s="276" t="s">
        <v>583</v>
      </c>
      <c r="AK1177" s="276" t="s">
        <v>279</v>
      </c>
      <c r="AL1177" s="277" t="s">
        <v>78</v>
      </c>
      <c r="AM1177" s="276" t="s">
        <v>574</v>
      </c>
      <c r="AN1177" s="276" t="s">
        <v>463</v>
      </c>
      <c r="AO1177" s="277" t="s">
        <v>464</v>
      </c>
    </row>
    <row r="1178" spans="1:41" ht="15" thickBot="1" x14ac:dyDescent="0.4">
      <c r="A1178" s="8">
        <v>2025</v>
      </c>
      <c r="B1178" s="9" t="s">
        <v>74</v>
      </c>
      <c r="C1178" s="9" t="s">
        <v>78</v>
      </c>
      <c r="D1178" s="9" t="s">
        <v>279</v>
      </c>
      <c r="E1178" s="9" t="s">
        <v>32</v>
      </c>
      <c r="F1178" s="8">
        <v>2028</v>
      </c>
      <c r="G1178" s="11">
        <v>0</v>
      </c>
      <c r="H1178" s="11">
        <v>0.69737000000000005</v>
      </c>
      <c r="I1178" s="11">
        <v>1.00702</v>
      </c>
      <c r="J1178" s="11">
        <v>1.1123099999999999</v>
      </c>
      <c r="K1178" s="11">
        <v>0.66208999999999996</v>
      </c>
      <c r="L1178" s="11">
        <v>0.37829000000000002</v>
      </c>
      <c r="M1178" s="11">
        <v>0</v>
      </c>
      <c r="N1178" s="11" t="s">
        <v>35</v>
      </c>
      <c r="O1178" s="11">
        <v>0.1191</v>
      </c>
      <c r="P1178" s="11">
        <v>1.98108</v>
      </c>
      <c r="Q1178" s="11">
        <v>4.8354699999999999</v>
      </c>
      <c r="R1178" s="11" t="s">
        <v>35</v>
      </c>
      <c r="S1178" s="11">
        <v>0</v>
      </c>
      <c r="T1178" s="11">
        <v>10.88125</v>
      </c>
      <c r="U1178" s="11">
        <v>0</v>
      </c>
      <c r="V1178" s="11">
        <v>0</v>
      </c>
      <c r="W1178" s="11">
        <v>0</v>
      </c>
      <c r="X1178" s="11">
        <v>0</v>
      </c>
      <c r="Y1178" s="11">
        <v>10.88125</v>
      </c>
      <c r="Z1178" s="11">
        <v>0.78449000000000002</v>
      </c>
      <c r="AA1178" s="11">
        <v>1.8354999999999999</v>
      </c>
      <c r="AB1178" s="11">
        <v>1.75322</v>
      </c>
      <c r="AC1178" s="11">
        <v>4.3731999999999998</v>
      </c>
      <c r="AD1178" s="71">
        <f t="shared" si="58"/>
        <v>8.8499999999999995E-2</v>
      </c>
      <c r="AE1178" s="71">
        <f t="shared" si="59"/>
        <v>0</v>
      </c>
      <c r="AF1178" s="71">
        <f t="shared" si="57"/>
        <v>0</v>
      </c>
      <c r="AG1178" s="277" t="s">
        <v>908</v>
      </c>
      <c r="AH1178" s="277" t="s">
        <v>581</v>
      </c>
      <c r="AI1178" s="276" t="s">
        <v>582</v>
      </c>
      <c r="AJ1178" s="276" t="s">
        <v>583</v>
      </c>
      <c r="AK1178" s="276" t="s">
        <v>279</v>
      </c>
      <c r="AL1178" s="277" t="s">
        <v>78</v>
      </c>
      <c r="AM1178" s="276" t="s">
        <v>574</v>
      </c>
      <c r="AN1178" s="276" t="s">
        <v>463</v>
      </c>
      <c r="AO1178" s="277" t="s">
        <v>464</v>
      </c>
    </row>
    <row r="1179" spans="1:41" ht="15" thickBot="1" x14ac:dyDescent="0.4">
      <c r="A1179" s="8">
        <v>2025</v>
      </c>
      <c r="B1179" s="9" t="s">
        <v>74</v>
      </c>
      <c r="C1179" s="9" t="s">
        <v>78</v>
      </c>
      <c r="D1179" s="9" t="s">
        <v>279</v>
      </c>
      <c r="E1179" s="9" t="s">
        <v>32</v>
      </c>
      <c r="F1179" s="8">
        <v>2029</v>
      </c>
      <c r="G1179" s="11">
        <v>0</v>
      </c>
      <c r="H1179" s="11">
        <v>0.64849999999999997</v>
      </c>
      <c r="I1179" s="11">
        <v>1.31542</v>
      </c>
      <c r="J1179" s="11">
        <v>1.1693899999999999</v>
      </c>
      <c r="K1179" s="11">
        <v>0.59536999999999995</v>
      </c>
      <c r="L1179" s="11">
        <v>0.56452000000000002</v>
      </c>
      <c r="M1179" s="11">
        <v>0</v>
      </c>
      <c r="N1179" s="11" t="s">
        <v>35</v>
      </c>
      <c r="O1179" s="11">
        <v>0.15992999999999999</v>
      </c>
      <c r="P1179" s="11">
        <v>1.8848</v>
      </c>
      <c r="Q1179" s="11">
        <v>5.4227999999999996</v>
      </c>
      <c r="R1179" s="11" t="s">
        <v>35</v>
      </c>
      <c r="S1179" s="11">
        <v>0</v>
      </c>
      <c r="T1179" s="11">
        <v>11.83905</v>
      </c>
      <c r="U1179" s="11">
        <v>0</v>
      </c>
      <c r="V1179" s="11">
        <v>0</v>
      </c>
      <c r="W1179" s="11">
        <v>0</v>
      </c>
      <c r="X1179" s="11">
        <v>0</v>
      </c>
      <c r="Y1179" s="11">
        <v>11.83905</v>
      </c>
      <c r="Z1179" s="11">
        <v>1.5305800000000001</v>
      </c>
      <c r="AA1179" s="11">
        <v>1.3326</v>
      </c>
      <c r="AB1179" s="11">
        <v>1.55966</v>
      </c>
      <c r="AC1179" s="11">
        <v>4.4228399999999999</v>
      </c>
      <c r="AD1179" s="71">
        <f t="shared" si="58"/>
        <v>7.8299999999999995E-2</v>
      </c>
      <c r="AE1179" s="71">
        <f t="shared" si="59"/>
        <v>0</v>
      </c>
      <c r="AF1179" s="71">
        <f t="shared" si="57"/>
        <v>0</v>
      </c>
      <c r="AG1179" s="277" t="s">
        <v>908</v>
      </c>
      <c r="AH1179" s="277" t="s">
        <v>581</v>
      </c>
      <c r="AI1179" s="276" t="s">
        <v>582</v>
      </c>
      <c r="AJ1179" s="276" t="s">
        <v>583</v>
      </c>
      <c r="AK1179" s="276" t="s">
        <v>279</v>
      </c>
      <c r="AL1179" s="277" t="s">
        <v>78</v>
      </c>
      <c r="AM1179" s="276" t="s">
        <v>574</v>
      </c>
      <c r="AN1179" s="276" t="s">
        <v>463</v>
      </c>
      <c r="AO1179" s="277" t="s">
        <v>464</v>
      </c>
    </row>
    <row r="1180" spans="1:41" ht="15" thickBot="1" x14ac:dyDescent="0.4">
      <c r="A1180" s="8">
        <v>2025</v>
      </c>
      <c r="B1180" s="9" t="s">
        <v>74</v>
      </c>
      <c r="C1180" s="9" t="s">
        <v>78</v>
      </c>
      <c r="D1180" s="9" t="s">
        <v>279</v>
      </c>
      <c r="E1180" s="9" t="s">
        <v>32</v>
      </c>
      <c r="F1180" s="8">
        <v>2030</v>
      </c>
      <c r="G1180" s="11">
        <v>0</v>
      </c>
      <c r="H1180" s="11">
        <v>0.80240999999999996</v>
      </c>
      <c r="I1180" s="11">
        <v>1.1234599999999999</v>
      </c>
      <c r="J1180" s="11">
        <v>1.47173</v>
      </c>
      <c r="K1180" s="11">
        <v>1.0169900000000001</v>
      </c>
      <c r="L1180" s="11">
        <v>0.93566000000000005</v>
      </c>
      <c r="M1180" s="11">
        <v>0</v>
      </c>
      <c r="N1180" s="11" t="s">
        <v>35</v>
      </c>
      <c r="O1180" s="11">
        <v>0.41316000000000003</v>
      </c>
      <c r="P1180" s="11">
        <v>2.5522300000000002</v>
      </c>
      <c r="Q1180" s="11">
        <v>5.6848700000000001</v>
      </c>
      <c r="R1180" s="11" t="s">
        <v>35</v>
      </c>
      <c r="S1180" s="11">
        <v>0</v>
      </c>
      <c r="T1180" s="11">
        <v>14.198880000000001</v>
      </c>
      <c r="U1180" s="11">
        <v>0</v>
      </c>
      <c r="V1180" s="11">
        <v>0</v>
      </c>
      <c r="W1180" s="11">
        <v>0</v>
      </c>
      <c r="X1180" s="11">
        <v>0</v>
      </c>
      <c r="Y1180" s="11">
        <v>14.198880000000001</v>
      </c>
      <c r="Z1180" s="11">
        <v>2.3644799999999999</v>
      </c>
      <c r="AA1180" s="11">
        <v>1.42536</v>
      </c>
      <c r="AB1180" s="11">
        <v>1.7181</v>
      </c>
      <c r="AC1180" s="11">
        <v>5.5079399999999996</v>
      </c>
      <c r="AD1180" s="71">
        <f t="shared" si="58"/>
        <v>0.19839999999999999</v>
      </c>
      <c r="AE1180" s="71">
        <f t="shared" si="59"/>
        <v>0</v>
      </c>
      <c r="AF1180" s="71">
        <f t="shared" si="57"/>
        <v>0</v>
      </c>
      <c r="AG1180" s="277" t="s">
        <v>908</v>
      </c>
      <c r="AH1180" s="277" t="s">
        <v>581</v>
      </c>
      <c r="AI1180" s="276" t="s">
        <v>582</v>
      </c>
      <c r="AJ1180" s="276" t="s">
        <v>583</v>
      </c>
      <c r="AK1180" s="276" t="s">
        <v>279</v>
      </c>
      <c r="AL1180" s="277" t="s">
        <v>78</v>
      </c>
      <c r="AM1180" s="276" t="s">
        <v>574</v>
      </c>
      <c r="AN1180" s="276" t="s">
        <v>463</v>
      </c>
      <c r="AO1180" s="277" t="s">
        <v>464</v>
      </c>
    </row>
    <row r="1181" spans="1:41" ht="15" thickBot="1" x14ac:dyDescent="0.4">
      <c r="A1181" s="8">
        <v>2025</v>
      </c>
      <c r="B1181" s="9" t="s">
        <v>74</v>
      </c>
      <c r="C1181" s="9" t="s">
        <v>78</v>
      </c>
      <c r="D1181" s="9" t="s">
        <v>279</v>
      </c>
      <c r="E1181" s="9" t="s">
        <v>32</v>
      </c>
      <c r="F1181" s="8">
        <v>2031</v>
      </c>
      <c r="G1181" s="11">
        <v>0</v>
      </c>
      <c r="H1181" s="11">
        <v>0.81891000000000003</v>
      </c>
      <c r="I1181" s="11">
        <v>1.3214999999999999</v>
      </c>
      <c r="J1181" s="11">
        <v>1.9359500000000001</v>
      </c>
      <c r="K1181" s="11">
        <v>0.77051000000000003</v>
      </c>
      <c r="L1181" s="11">
        <v>0.76178000000000001</v>
      </c>
      <c r="M1181" s="11">
        <v>0</v>
      </c>
      <c r="N1181" s="11" t="s">
        <v>35</v>
      </c>
      <c r="O1181" s="11">
        <v>0.29188999999999998</v>
      </c>
      <c r="P1181" s="11">
        <v>1.9358299999999999</v>
      </c>
      <c r="Q1181" s="11">
        <v>4.6248300000000002</v>
      </c>
      <c r="R1181" s="11" t="s">
        <v>35</v>
      </c>
      <c r="S1181" s="11">
        <v>0</v>
      </c>
      <c r="T1181" s="11">
        <v>12.61299</v>
      </c>
      <c r="U1181" s="11">
        <v>0</v>
      </c>
      <c r="V1181" s="11">
        <v>0</v>
      </c>
      <c r="W1181" s="11">
        <v>0</v>
      </c>
      <c r="X1181" s="11">
        <v>0</v>
      </c>
      <c r="Y1181" s="11">
        <v>12.61299</v>
      </c>
      <c r="Z1181" s="11">
        <v>2.61002</v>
      </c>
      <c r="AA1181" s="11">
        <v>1.8759600000000001</v>
      </c>
      <c r="AB1181" s="11">
        <v>1.6409</v>
      </c>
      <c r="AC1181" s="11">
        <v>6.1268799999999999</v>
      </c>
      <c r="AD1181" s="71">
        <f t="shared" si="58"/>
        <v>0.15179999999999999</v>
      </c>
      <c r="AE1181" s="71">
        <f t="shared" si="59"/>
        <v>0</v>
      </c>
      <c r="AF1181" s="71">
        <f t="shared" si="57"/>
        <v>0</v>
      </c>
      <c r="AG1181" s="277" t="s">
        <v>908</v>
      </c>
      <c r="AH1181" s="277" t="s">
        <v>581</v>
      </c>
      <c r="AI1181" s="276" t="s">
        <v>582</v>
      </c>
      <c r="AJ1181" s="276" t="s">
        <v>583</v>
      </c>
      <c r="AK1181" s="276" t="s">
        <v>279</v>
      </c>
      <c r="AL1181" s="277" t="s">
        <v>78</v>
      </c>
      <c r="AM1181" s="276" t="s">
        <v>574</v>
      </c>
      <c r="AN1181" s="276" t="s">
        <v>463</v>
      </c>
      <c r="AO1181" s="277" t="s">
        <v>464</v>
      </c>
    </row>
    <row r="1182" spans="1:41" ht="15" thickBot="1" x14ac:dyDescent="0.4">
      <c r="A1182" s="8">
        <v>2025</v>
      </c>
      <c r="B1182" s="9" t="s">
        <v>74</v>
      </c>
      <c r="C1182" s="9" t="s">
        <v>78</v>
      </c>
      <c r="D1182" s="9" t="s">
        <v>279</v>
      </c>
      <c r="E1182" s="9" t="s">
        <v>32</v>
      </c>
      <c r="F1182" s="8">
        <v>2032</v>
      </c>
      <c r="G1182" s="11">
        <v>0</v>
      </c>
      <c r="H1182" s="11">
        <v>1.04687</v>
      </c>
      <c r="I1182" s="11">
        <v>1.9741200000000001</v>
      </c>
      <c r="J1182" s="11">
        <v>1.2766299999999999</v>
      </c>
      <c r="K1182" s="11">
        <v>0.69008999999999998</v>
      </c>
      <c r="L1182" s="11">
        <v>0.79688999999999999</v>
      </c>
      <c r="M1182" s="11">
        <v>0</v>
      </c>
      <c r="N1182" s="11" t="s">
        <v>35</v>
      </c>
      <c r="O1182" s="11">
        <v>0.47747000000000001</v>
      </c>
      <c r="P1182" s="11">
        <v>1.7517799999999999</v>
      </c>
      <c r="Q1182" s="11">
        <v>4.5529400000000004</v>
      </c>
      <c r="R1182" s="11" t="s">
        <v>35</v>
      </c>
      <c r="S1182" s="11">
        <v>0</v>
      </c>
      <c r="T1182" s="11">
        <v>12.64744</v>
      </c>
      <c r="U1182" s="11">
        <v>0</v>
      </c>
      <c r="V1182" s="11">
        <v>0</v>
      </c>
      <c r="W1182" s="11">
        <v>0</v>
      </c>
      <c r="X1182" s="11">
        <v>0</v>
      </c>
      <c r="Y1182" s="11">
        <v>12.64744</v>
      </c>
      <c r="Z1182" s="11">
        <v>2.6554500000000001</v>
      </c>
      <c r="AA1182" s="11">
        <v>1.9313400000000001</v>
      </c>
      <c r="AB1182" s="11">
        <v>1.53843</v>
      </c>
      <c r="AC1182" s="11">
        <v>6.1252199999999997</v>
      </c>
      <c r="AD1182" s="71">
        <f t="shared" si="58"/>
        <v>8.0600000000000005E-2</v>
      </c>
      <c r="AE1182" s="71">
        <f t="shared" si="59"/>
        <v>0</v>
      </c>
      <c r="AF1182" s="71">
        <f t="shared" si="57"/>
        <v>0</v>
      </c>
      <c r="AG1182" s="277" t="s">
        <v>908</v>
      </c>
      <c r="AH1182" s="277" t="s">
        <v>581</v>
      </c>
      <c r="AI1182" s="276" t="s">
        <v>582</v>
      </c>
      <c r="AJ1182" s="276" t="s">
        <v>583</v>
      </c>
      <c r="AK1182" s="276" t="s">
        <v>279</v>
      </c>
      <c r="AL1182" s="277" t="s">
        <v>78</v>
      </c>
      <c r="AM1182" s="276" t="s">
        <v>574</v>
      </c>
      <c r="AN1182" s="276" t="s">
        <v>463</v>
      </c>
      <c r="AO1182" s="277" t="s">
        <v>464</v>
      </c>
    </row>
    <row r="1183" spans="1:41" ht="15" thickBot="1" x14ac:dyDescent="0.4">
      <c r="A1183" s="8">
        <v>2025</v>
      </c>
      <c r="B1183" s="9" t="s">
        <v>74</v>
      </c>
      <c r="C1183" s="9" t="s">
        <v>78</v>
      </c>
      <c r="D1183" s="9" t="s">
        <v>279</v>
      </c>
      <c r="E1183" s="9" t="s">
        <v>32</v>
      </c>
      <c r="F1183" s="8">
        <v>2033</v>
      </c>
      <c r="G1183" s="11">
        <v>0</v>
      </c>
      <c r="H1183" s="11">
        <v>0.96902999999999995</v>
      </c>
      <c r="I1183" s="11">
        <v>1.6413800000000001</v>
      </c>
      <c r="J1183" s="11">
        <v>1.4235500000000001</v>
      </c>
      <c r="K1183" s="11">
        <v>1.0882799999999999</v>
      </c>
      <c r="L1183" s="11">
        <v>1.13303</v>
      </c>
      <c r="M1183" s="11">
        <v>0</v>
      </c>
      <c r="N1183" s="11" t="s">
        <v>35</v>
      </c>
      <c r="O1183" s="11">
        <v>0.51837</v>
      </c>
      <c r="P1183" s="11">
        <v>2.3315999999999999</v>
      </c>
      <c r="Q1183" s="11">
        <v>5.04108</v>
      </c>
      <c r="R1183" s="11" t="s">
        <v>35</v>
      </c>
      <c r="S1183" s="11">
        <v>0</v>
      </c>
      <c r="T1183" s="11">
        <v>14.21977</v>
      </c>
      <c r="U1183" s="11">
        <v>0</v>
      </c>
      <c r="V1183" s="11">
        <v>0</v>
      </c>
      <c r="W1183" s="11">
        <v>0</v>
      </c>
      <c r="X1183" s="11">
        <v>0</v>
      </c>
      <c r="Y1183" s="11">
        <v>14.21977</v>
      </c>
      <c r="Z1183" s="11">
        <v>2.5785399999999998</v>
      </c>
      <c r="AA1183" s="11">
        <v>2.2733500000000002</v>
      </c>
      <c r="AB1183" s="11">
        <v>1.2138100000000001</v>
      </c>
      <c r="AC1183" s="11">
        <v>6.0656999999999996</v>
      </c>
      <c r="AD1183" s="71">
        <f t="shared" si="58"/>
        <v>7.3499999999999996E-2</v>
      </c>
      <c r="AE1183" s="71">
        <f t="shared" si="59"/>
        <v>0</v>
      </c>
      <c r="AF1183" s="71">
        <f t="shared" si="57"/>
        <v>0</v>
      </c>
      <c r="AG1183" s="277" t="s">
        <v>908</v>
      </c>
      <c r="AH1183" s="277" t="s">
        <v>581</v>
      </c>
      <c r="AI1183" s="276" t="s">
        <v>582</v>
      </c>
      <c r="AJ1183" s="276" t="s">
        <v>583</v>
      </c>
      <c r="AK1183" s="276" t="s">
        <v>279</v>
      </c>
      <c r="AL1183" s="277" t="s">
        <v>78</v>
      </c>
      <c r="AM1183" s="276" t="s">
        <v>574</v>
      </c>
      <c r="AN1183" s="276" t="s">
        <v>463</v>
      </c>
      <c r="AO1183" s="277" t="s">
        <v>464</v>
      </c>
    </row>
    <row r="1184" spans="1:41" ht="15" thickBot="1" x14ac:dyDescent="0.4">
      <c r="A1184" s="8">
        <v>2025</v>
      </c>
      <c r="B1184" s="9" t="s">
        <v>74</v>
      </c>
      <c r="C1184" s="9" t="s">
        <v>78</v>
      </c>
      <c r="D1184" s="9" t="s">
        <v>279</v>
      </c>
      <c r="E1184" s="9" t="s">
        <v>32</v>
      </c>
      <c r="F1184" s="8">
        <v>2034</v>
      </c>
      <c r="G1184" s="11">
        <v>0</v>
      </c>
      <c r="H1184" s="11">
        <v>0.96309</v>
      </c>
      <c r="I1184" s="11">
        <v>2.10209</v>
      </c>
      <c r="J1184" s="11">
        <v>1.7868299999999999</v>
      </c>
      <c r="K1184" s="11">
        <v>0.98128000000000004</v>
      </c>
      <c r="L1184" s="11">
        <v>1.4075200000000001</v>
      </c>
      <c r="M1184" s="11">
        <v>0</v>
      </c>
      <c r="N1184" s="11" t="s">
        <v>35</v>
      </c>
      <c r="O1184" s="11">
        <v>0.45158999999999999</v>
      </c>
      <c r="P1184" s="11">
        <v>2.17733</v>
      </c>
      <c r="Q1184" s="11">
        <v>4.3161800000000001</v>
      </c>
      <c r="R1184" s="11" t="s">
        <v>35</v>
      </c>
      <c r="S1184" s="11">
        <v>0</v>
      </c>
      <c r="T1184" s="11">
        <v>14.259679999999999</v>
      </c>
      <c r="U1184" s="11">
        <v>0</v>
      </c>
      <c r="V1184" s="11">
        <v>0</v>
      </c>
      <c r="W1184" s="11">
        <v>0</v>
      </c>
      <c r="X1184" s="11">
        <v>0</v>
      </c>
      <c r="Y1184" s="11">
        <v>14.259679999999999</v>
      </c>
      <c r="Z1184" s="11">
        <v>1.65934</v>
      </c>
      <c r="AA1184" s="11">
        <v>2.4809700000000001</v>
      </c>
      <c r="AB1184" s="11">
        <v>1.8027500000000001</v>
      </c>
      <c r="AC1184" s="11">
        <v>5.94306</v>
      </c>
      <c r="AD1184" s="71">
        <f t="shared" si="58"/>
        <v>7.3800000000000004E-2</v>
      </c>
      <c r="AE1184" s="71">
        <f t="shared" si="59"/>
        <v>0</v>
      </c>
      <c r="AF1184" s="71">
        <f t="shared" si="57"/>
        <v>0</v>
      </c>
      <c r="AG1184" s="277" t="s">
        <v>908</v>
      </c>
      <c r="AH1184" s="277" t="s">
        <v>581</v>
      </c>
      <c r="AI1184" s="276" t="s">
        <v>582</v>
      </c>
      <c r="AJ1184" s="276" t="s">
        <v>583</v>
      </c>
      <c r="AK1184" s="276" t="s">
        <v>279</v>
      </c>
      <c r="AL1184" s="277" t="s">
        <v>78</v>
      </c>
      <c r="AM1184" s="276" t="s">
        <v>574</v>
      </c>
      <c r="AN1184" s="276" t="s">
        <v>463</v>
      </c>
      <c r="AO1184" s="277" t="s">
        <v>464</v>
      </c>
    </row>
    <row r="1185" spans="1:41" ht="15" thickBot="1" x14ac:dyDescent="0.4">
      <c r="A1185" s="8">
        <v>2025</v>
      </c>
      <c r="B1185" s="9" t="s">
        <v>74</v>
      </c>
      <c r="C1185" s="9" t="s">
        <v>78</v>
      </c>
      <c r="D1185" s="9" t="s">
        <v>279</v>
      </c>
      <c r="E1185" s="9" t="s">
        <v>32</v>
      </c>
      <c r="F1185" s="8">
        <v>2035</v>
      </c>
      <c r="G1185" s="11">
        <v>0</v>
      </c>
      <c r="H1185" s="11">
        <v>0.89305999999999996</v>
      </c>
      <c r="I1185" s="11">
        <v>2.0670600000000001</v>
      </c>
      <c r="J1185" s="11">
        <v>1.56778</v>
      </c>
      <c r="K1185" s="11">
        <v>0.69347000000000003</v>
      </c>
      <c r="L1185" s="11">
        <v>1.1349400000000001</v>
      </c>
      <c r="M1185" s="11">
        <v>0</v>
      </c>
      <c r="N1185" s="11" t="s">
        <v>35</v>
      </c>
      <c r="O1185" s="11">
        <v>0.37624999999999997</v>
      </c>
      <c r="P1185" s="11">
        <v>2.08168</v>
      </c>
      <c r="Q1185" s="11">
        <v>4.2352999999999996</v>
      </c>
      <c r="R1185" s="11" t="s">
        <v>35</v>
      </c>
      <c r="S1185" s="11">
        <v>0</v>
      </c>
      <c r="T1185" s="11">
        <v>13.080299999999999</v>
      </c>
      <c r="U1185" s="11">
        <v>0</v>
      </c>
      <c r="V1185" s="11">
        <v>0</v>
      </c>
      <c r="W1185" s="11">
        <v>0</v>
      </c>
      <c r="X1185" s="11">
        <v>0</v>
      </c>
      <c r="Y1185" s="11">
        <v>13.080299999999999</v>
      </c>
      <c r="Z1185" s="11">
        <v>1.1731100000000001</v>
      </c>
      <c r="AA1185" s="11">
        <v>3.7330800000000002</v>
      </c>
      <c r="AB1185" s="11">
        <v>2.1850100000000001</v>
      </c>
      <c r="AC1185" s="11">
        <v>7.0911999999999997</v>
      </c>
      <c r="AD1185" s="71">
        <f t="shared" si="58"/>
        <v>3.0800000000000001E-2</v>
      </c>
      <c r="AE1185" s="71">
        <f t="shared" si="59"/>
        <v>0</v>
      </c>
      <c r="AF1185" s="71">
        <f t="shared" si="57"/>
        <v>0</v>
      </c>
      <c r="AG1185" s="277" t="s">
        <v>908</v>
      </c>
      <c r="AH1185" s="277" t="s">
        <v>581</v>
      </c>
      <c r="AI1185" s="276" t="s">
        <v>582</v>
      </c>
      <c r="AJ1185" s="276" t="s">
        <v>583</v>
      </c>
      <c r="AK1185" s="276" t="s">
        <v>279</v>
      </c>
      <c r="AL1185" s="277" t="s">
        <v>78</v>
      </c>
      <c r="AM1185" s="276" t="s">
        <v>574</v>
      </c>
      <c r="AN1185" s="276" t="s">
        <v>463</v>
      </c>
      <c r="AO1185" s="277" t="s">
        <v>464</v>
      </c>
    </row>
    <row r="1186" spans="1:41" ht="23.5" thickBot="1" x14ac:dyDescent="0.4">
      <c r="A1186" s="8">
        <v>2025</v>
      </c>
      <c r="B1186" s="9" t="s">
        <v>74</v>
      </c>
      <c r="C1186" s="9" t="s">
        <v>79</v>
      </c>
      <c r="D1186" s="9" t="s">
        <v>280</v>
      </c>
      <c r="E1186" s="97" t="s">
        <v>29</v>
      </c>
      <c r="F1186" s="8">
        <v>2025</v>
      </c>
      <c r="G1186" s="10">
        <v>0</v>
      </c>
      <c r="H1186" s="10">
        <v>24</v>
      </c>
      <c r="I1186" s="10">
        <v>19</v>
      </c>
      <c r="J1186" s="10">
        <v>46</v>
      </c>
      <c r="K1186" s="10">
        <v>22</v>
      </c>
      <c r="L1186" s="10">
        <v>40</v>
      </c>
      <c r="M1186" s="10">
        <v>0</v>
      </c>
      <c r="N1186" s="10">
        <v>18</v>
      </c>
      <c r="O1186" s="10">
        <v>32</v>
      </c>
      <c r="P1186" s="10">
        <v>53</v>
      </c>
      <c r="Q1186" s="10">
        <v>80</v>
      </c>
      <c r="R1186" s="10" t="s">
        <v>35</v>
      </c>
      <c r="S1186" s="10" t="s">
        <v>35</v>
      </c>
      <c r="T1186" s="10">
        <v>339</v>
      </c>
      <c r="U1186" s="10">
        <v>0</v>
      </c>
      <c r="V1186" s="10">
        <v>0</v>
      </c>
      <c r="W1186" s="10">
        <v>0</v>
      </c>
      <c r="X1186" s="10">
        <v>0</v>
      </c>
      <c r="Y1186" s="10">
        <v>339</v>
      </c>
      <c r="Z1186" s="10">
        <v>21</v>
      </c>
      <c r="AA1186" s="10">
        <v>58</v>
      </c>
      <c r="AB1186" s="10">
        <v>48</v>
      </c>
      <c r="AC1186" s="10">
        <v>127</v>
      </c>
      <c r="AD1186" s="71">
        <f t="shared" si="58"/>
        <v>5</v>
      </c>
      <c r="AE1186" s="71">
        <f t="shared" si="59"/>
        <v>0</v>
      </c>
      <c r="AF1186" s="71">
        <f t="shared" si="57"/>
        <v>0</v>
      </c>
      <c r="AG1186" s="277" t="s">
        <v>905</v>
      </c>
      <c r="AH1186" s="277" t="s">
        <v>584</v>
      </c>
      <c r="AI1186" s="276" t="s">
        <v>585</v>
      </c>
      <c r="AJ1186" s="276" t="s">
        <v>586</v>
      </c>
      <c r="AK1186" s="276" t="s">
        <v>280</v>
      </c>
      <c r="AL1186" s="277" t="s">
        <v>79</v>
      </c>
      <c r="AM1186" s="276" t="s">
        <v>574</v>
      </c>
      <c r="AN1186" s="276" t="s">
        <v>463</v>
      </c>
      <c r="AO1186" s="277" t="s">
        <v>464</v>
      </c>
    </row>
    <row r="1187" spans="1:41" ht="15" thickBot="1" x14ac:dyDescent="0.4">
      <c r="A1187" s="8">
        <v>2025</v>
      </c>
      <c r="B1187" s="9" t="s">
        <v>74</v>
      </c>
      <c r="C1187" s="9" t="s">
        <v>79</v>
      </c>
      <c r="D1187" s="9" t="s">
        <v>280</v>
      </c>
      <c r="E1187" s="9" t="s">
        <v>30</v>
      </c>
      <c r="F1187" s="8">
        <v>2025</v>
      </c>
      <c r="G1187" s="11">
        <v>0</v>
      </c>
      <c r="H1187" s="11">
        <v>7.5190000000000007E-2</v>
      </c>
      <c r="I1187" s="11">
        <v>6.6409999999999997E-2</v>
      </c>
      <c r="J1187" s="11">
        <v>0.13270000000000001</v>
      </c>
      <c r="K1187" s="11">
        <v>7.6160000000000005E-2</v>
      </c>
      <c r="L1187" s="11">
        <v>0.12776000000000001</v>
      </c>
      <c r="M1187" s="11">
        <v>0</v>
      </c>
      <c r="N1187" s="11">
        <v>5.6820000000000002E-2</v>
      </c>
      <c r="O1187" s="11">
        <v>0.11118</v>
      </c>
      <c r="P1187" s="11">
        <v>0.18264</v>
      </c>
      <c r="Q1187" s="11">
        <v>0.28182000000000001</v>
      </c>
      <c r="R1187" s="11" t="s">
        <v>35</v>
      </c>
      <c r="S1187" s="11" t="s">
        <v>35</v>
      </c>
      <c r="T1187" s="11">
        <v>1.1251100000000001</v>
      </c>
      <c r="U1187" s="11">
        <v>0</v>
      </c>
      <c r="V1187" s="11">
        <v>0</v>
      </c>
      <c r="W1187" s="11">
        <v>0</v>
      </c>
      <c r="X1187" s="11">
        <v>0</v>
      </c>
      <c r="Y1187" s="11">
        <v>1.1251100000000001</v>
      </c>
      <c r="Z1187" s="11">
        <v>2.7060000000000001E-2</v>
      </c>
      <c r="AA1187" s="11">
        <v>5.6500000000000002E-2</v>
      </c>
      <c r="AB1187" s="11">
        <v>4.6129999999999997E-2</v>
      </c>
      <c r="AC1187" s="11">
        <v>0.12967999999999999</v>
      </c>
      <c r="AD1187" s="71">
        <f t="shared" si="58"/>
        <v>1.44E-2</v>
      </c>
      <c r="AE1187" s="71">
        <f t="shared" si="59"/>
        <v>0</v>
      </c>
      <c r="AF1187" s="71">
        <f t="shared" si="57"/>
        <v>0</v>
      </c>
      <c r="AG1187" s="277" t="s">
        <v>906</v>
      </c>
      <c r="AH1187" s="277" t="s">
        <v>584</v>
      </c>
      <c r="AI1187" s="276" t="s">
        <v>585</v>
      </c>
      <c r="AJ1187" s="276" t="s">
        <v>586</v>
      </c>
      <c r="AK1187" s="276" t="s">
        <v>280</v>
      </c>
      <c r="AL1187" s="277" t="s">
        <v>79</v>
      </c>
      <c r="AM1187" s="276" t="s">
        <v>574</v>
      </c>
      <c r="AN1187" s="276" t="s">
        <v>463</v>
      </c>
      <c r="AO1187" s="277" t="s">
        <v>464</v>
      </c>
    </row>
    <row r="1188" spans="1:41" ht="15" thickBot="1" x14ac:dyDescent="0.4">
      <c r="A1188" s="8">
        <v>2025</v>
      </c>
      <c r="B1188" s="9" t="s">
        <v>74</v>
      </c>
      <c r="C1188" s="9" t="s">
        <v>79</v>
      </c>
      <c r="D1188" s="9" t="s">
        <v>280</v>
      </c>
      <c r="E1188" s="9" t="s">
        <v>30</v>
      </c>
      <c r="F1188" s="8">
        <v>2026</v>
      </c>
      <c r="G1188" s="11">
        <v>0</v>
      </c>
      <c r="H1188" s="11">
        <v>7.6179999999999998E-2</v>
      </c>
      <c r="I1188" s="11">
        <v>6.3939999999999997E-2</v>
      </c>
      <c r="J1188" s="11">
        <v>0.12878999999999999</v>
      </c>
      <c r="K1188" s="11">
        <v>7.6240000000000002E-2</v>
      </c>
      <c r="L1188" s="11">
        <v>0.13058</v>
      </c>
      <c r="M1188" s="11">
        <v>0</v>
      </c>
      <c r="N1188" s="11">
        <v>5.5259999999999997E-2</v>
      </c>
      <c r="O1188" s="11">
        <v>0.11228</v>
      </c>
      <c r="P1188" s="11">
        <v>0.17877999999999999</v>
      </c>
      <c r="Q1188" s="11">
        <v>0.27773999999999999</v>
      </c>
      <c r="R1188" s="11" t="s">
        <v>35</v>
      </c>
      <c r="S1188" s="11" t="s">
        <v>35</v>
      </c>
      <c r="T1188" s="11">
        <v>1.11405</v>
      </c>
      <c r="U1188" s="11">
        <v>0</v>
      </c>
      <c r="V1188" s="11">
        <v>0</v>
      </c>
      <c r="W1188" s="11">
        <v>0</v>
      </c>
      <c r="X1188" s="11">
        <v>0</v>
      </c>
      <c r="Y1188" s="11">
        <v>1.11405</v>
      </c>
      <c r="Z1188" s="11">
        <v>2.7910000000000001E-2</v>
      </c>
      <c r="AA1188" s="11">
        <v>5.9409999999999998E-2</v>
      </c>
      <c r="AB1188" s="11">
        <v>4.4240000000000002E-2</v>
      </c>
      <c r="AC1188" s="11">
        <v>0.13156000000000001</v>
      </c>
      <c r="AD1188" s="71">
        <f t="shared" si="58"/>
        <v>1.43E-2</v>
      </c>
      <c r="AE1188" s="71">
        <f t="shared" si="59"/>
        <v>0</v>
      </c>
      <c r="AF1188" s="71">
        <f t="shared" si="57"/>
        <v>0</v>
      </c>
      <c r="AG1188" s="277" t="s">
        <v>906</v>
      </c>
      <c r="AH1188" s="277" t="s">
        <v>584</v>
      </c>
      <c r="AI1188" s="276" t="s">
        <v>585</v>
      </c>
      <c r="AJ1188" s="276" t="s">
        <v>586</v>
      </c>
      <c r="AK1188" s="276" t="s">
        <v>280</v>
      </c>
      <c r="AL1188" s="277" t="s">
        <v>79</v>
      </c>
      <c r="AM1188" s="276" t="s">
        <v>574</v>
      </c>
      <c r="AN1188" s="276" t="s">
        <v>463</v>
      </c>
      <c r="AO1188" s="277" t="s">
        <v>464</v>
      </c>
    </row>
    <row r="1189" spans="1:41" ht="15" thickBot="1" x14ac:dyDescent="0.4">
      <c r="A1189" s="8">
        <v>2025</v>
      </c>
      <c r="B1189" s="9" t="s">
        <v>74</v>
      </c>
      <c r="C1189" s="9" t="s">
        <v>79</v>
      </c>
      <c r="D1189" s="9" t="s">
        <v>280</v>
      </c>
      <c r="E1189" s="9" t="s">
        <v>30</v>
      </c>
      <c r="F1189" s="8">
        <v>2027</v>
      </c>
      <c r="G1189" s="11">
        <v>0</v>
      </c>
      <c r="H1189" s="11">
        <v>7.6660000000000006E-2</v>
      </c>
      <c r="I1189" s="11">
        <v>0.06</v>
      </c>
      <c r="J1189" s="11">
        <v>0.12784000000000001</v>
      </c>
      <c r="K1189" s="11">
        <v>7.7020000000000005E-2</v>
      </c>
      <c r="L1189" s="11">
        <v>0.13453999999999999</v>
      </c>
      <c r="M1189" s="11">
        <v>0</v>
      </c>
      <c r="N1189" s="11">
        <v>5.4960000000000002E-2</v>
      </c>
      <c r="O1189" s="11">
        <v>0.11333</v>
      </c>
      <c r="P1189" s="11">
        <v>0.17896999999999999</v>
      </c>
      <c r="Q1189" s="11">
        <v>0.27243000000000001</v>
      </c>
      <c r="R1189" s="11" t="s">
        <v>35</v>
      </c>
      <c r="S1189" s="11" t="s">
        <v>35</v>
      </c>
      <c r="T1189" s="11">
        <v>1.1097300000000001</v>
      </c>
      <c r="U1189" s="11">
        <v>0</v>
      </c>
      <c r="V1189" s="11">
        <v>0</v>
      </c>
      <c r="W1189" s="11">
        <v>0</v>
      </c>
      <c r="X1189" s="11">
        <v>0</v>
      </c>
      <c r="Y1189" s="11">
        <v>1.1097300000000001</v>
      </c>
      <c r="Z1189" s="11">
        <v>2.7109999999999999E-2</v>
      </c>
      <c r="AA1189" s="11">
        <v>5.4100000000000002E-2</v>
      </c>
      <c r="AB1189" s="11">
        <v>4.4979999999999999E-2</v>
      </c>
      <c r="AC1189" s="11">
        <v>0.12620000000000001</v>
      </c>
      <c r="AD1189" s="71">
        <f t="shared" si="58"/>
        <v>1.4E-2</v>
      </c>
      <c r="AE1189" s="71">
        <f t="shared" si="59"/>
        <v>0</v>
      </c>
      <c r="AF1189" s="71">
        <f t="shared" si="57"/>
        <v>0</v>
      </c>
      <c r="AG1189" s="277" t="s">
        <v>906</v>
      </c>
      <c r="AH1189" s="277" t="s">
        <v>584</v>
      </c>
      <c r="AI1189" s="276" t="s">
        <v>585</v>
      </c>
      <c r="AJ1189" s="276" t="s">
        <v>586</v>
      </c>
      <c r="AK1189" s="276" t="s">
        <v>280</v>
      </c>
      <c r="AL1189" s="277" t="s">
        <v>79</v>
      </c>
      <c r="AM1189" s="276" t="s">
        <v>574</v>
      </c>
      <c r="AN1189" s="276" t="s">
        <v>463</v>
      </c>
      <c r="AO1189" s="277" t="s">
        <v>464</v>
      </c>
    </row>
    <row r="1190" spans="1:41" ht="15" thickBot="1" x14ac:dyDescent="0.4">
      <c r="A1190" s="8">
        <v>2025</v>
      </c>
      <c r="B1190" s="9" t="s">
        <v>74</v>
      </c>
      <c r="C1190" s="9" t="s">
        <v>79</v>
      </c>
      <c r="D1190" s="9" t="s">
        <v>280</v>
      </c>
      <c r="E1190" s="9" t="s">
        <v>30</v>
      </c>
      <c r="F1190" s="8">
        <v>2028</v>
      </c>
      <c r="G1190" s="11">
        <v>0</v>
      </c>
      <c r="H1190" s="11">
        <v>7.7869999999999995E-2</v>
      </c>
      <c r="I1190" s="11">
        <v>5.8160000000000003E-2</v>
      </c>
      <c r="J1190" s="11">
        <v>0.12509999999999999</v>
      </c>
      <c r="K1190" s="11">
        <v>7.8210000000000002E-2</v>
      </c>
      <c r="L1190" s="11">
        <v>0.13547000000000001</v>
      </c>
      <c r="M1190" s="11">
        <v>0</v>
      </c>
      <c r="N1190" s="11">
        <v>5.4260000000000003E-2</v>
      </c>
      <c r="O1190" s="11">
        <v>0.11182</v>
      </c>
      <c r="P1190" s="11">
        <v>0.17838000000000001</v>
      </c>
      <c r="Q1190" s="11">
        <v>0.26816000000000001</v>
      </c>
      <c r="R1190" s="11" t="s">
        <v>35</v>
      </c>
      <c r="S1190" s="11" t="s">
        <v>35</v>
      </c>
      <c r="T1190" s="11">
        <v>1.1011200000000001</v>
      </c>
      <c r="U1190" s="11">
        <v>0</v>
      </c>
      <c r="V1190" s="11">
        <v>0</v>
      </c>
      <c r="W1190" s="11">
        <v>0</v>
      </c>
      <c r="X1190" s="11">
        <v>0</v>
      </c>
      <c r="Y1190" s="11">
        <v>1.1011200000000001</v>
      </c>
      <c r="Z1190" s="11">
        <v>2.6589999999999999E-2</v>
      </c>
      <c r="AA1190" s="11">
        <v>5.4690000000000003E-2</v>
      </c>
      <c r="AB1190" s="11">
        <v>4.5510000000000002E-2</v>
      </c>
      <c r="AC1190" s="11">
        <v>0.12679000000000001</v>
      </c>
      <c r="AD1190" s="71">
        <f t="shared" si="58"/>
        <v>1.37E-2</v>
      </c>
      <c r="AE1190" s="71">
        <f t="shared" si="59"/>
        <v>0</v>
      </c>
      <c r="AF1190" s="71">
        <f t="shared" si="57"/>
        <v>0</v>
      </c>
      <c r="AG1190" s="277" t="s">
        <v>906</v>
      </c>
      <c r="AH1190" s="277" t="s">
        <v>584</v>
      </c>
      <c r="AI1190" s="276" t="s">
        <v>585</v>
      </c>
      <c r="AJ1190" s="276" t="s">
        <v>586</v>
      </c>
      <c r="AK1190" s="276" t="s">
        <v>280</v>
      </c>
      <c r="AL1190" s="277" t="s">
        <v>79</v>
      </c>
      <c r="AM1190" s="276" t="s">
        <v>574</v>
      </c>
      <c r="AN1190" s="276" t="s">
        <v>463</v>
      </c>
      <c r="AO1190" s="277" t="s">
        <v>464</v>
      </c>
    </row>
    <row r="1191" spans="1:41" ht="15" thickBot="1" x14ac:dyDescent="0.4">
      <c r="A1191" s="8">
        <v>2025</v>
      </c>
      <c r="B1191" s="9" t="s">
        <v>74</v>
      </c>
      <c r="C1191" s="9" t="s">
        <v>79</v>
      </c>
      <c r="D1191" s="9" t="s">
        <v>280</v>
      </c>
      <c r="E1191" s="9" t="s">
        <v>30</v>
      </c>
      <c r="F1191" s="8">
        <v>2029</v>
      </c>
      <c r="G1191" s="11">
        <v>0</v>
      </c>
      <c r="H1191" s="11">
        <v>7.7179999999999999E-2</v>
      </c>
      <c r="I1191" s="11">
        <v>5.5359999999999999E-2</v>
      </c>
      <c r="J1191" s="11">
        <v>0.12088</v>
      </c>
      <c r="K1191" s="11">
        <v>7.9949999999999993E-2</v>
      </c>
      <c r="L1191" s="11">
        <v>0.13411000000000001</v>
      </c>
      <c r="M1191" s="11">
        <v>0</v>
      </c>
      <c r="N1191" s="11">
        <v>5.45E-2</v>
      </c>
      <c r="O1191" s="11">
        <v>0.11174000000000001</v>
      </c>
      <c r="P1191" s="11">
        <v>0.17313000000000001</v>
      </c>
      <c r="Q1191" s="11">
        <v>0.26658999999999999</v>
      </c>
      <c r="R1191" s="11" t="s">
        <v>35</v>
      </c>
      <c r="S1191" s="11" t="s">
        <v>35</v>
      </c>
      <c r="T1191" s="11">
        <v>1.08609</v>
      </c>
      <c r="U1191" s="11">
        <v>0</v>
      </c>
      <c r="V1191" s="11">
        <v>0</v>
      </c>
      <c r="W1191" s="11">
        <v>0</v>
      </c>
      <c r="X1191" s="11">
        <v>0</v>
      </c>
      <c r="Y1191" s="11">
        <v>1.08609</v>
      </c>
      <c r="Z1191" s="11">
        <v>2.8240000000000001E-2</v>
      </c>
      <c r="AA1191" s="11">
        <v>5.389E-2</v>
      </c>
      <c r="AB1191" s="11">
        <v>4.827E-2</v>
      </c>
      <c r="AC1191" s="11">
        <v>0.13039999999999999</v>
      </c>
      <c r="AD1191" s="71">
        <f t="shared" si="58"/>
        <v>1.26E-2</v>
      </c>
      <c r="AE1191" s="71">
        <f t="shared" si="59"/>
        <v>0</v>
      </c>
      <c r="AF1191" s="71">
        <f t="shared" si="57"/>
        <v>0</v>
      </c>
      <c r="AG1191" s="277" t="s">
        <v>906</v>
      </c>
      <c r="AH1191" s="277" t="s">
        <v>584</v>
      </c>
      <c r="AI1191" s="276" t="s">
        <v>585</v>
      </c>
      <c r="AJ1191" s="276" t="s">
        <v>586</v>
      </c>
      <c r="AK1191" s="276" t="s">
        <v>280</v>
      </c>
      <c r="AL1191" s="277" t="s">
        <v>79</v>
      </c>
      <c r="AM1191" s="276" t="s">
        <v>574</v>
      </c>
      <c r="AN1191" s="276" t="s">
        <v>463</v>
      </c>
      <c r="AO1191" s="277" t="s">
        <v>464</v>
      </c>
    </row>
    <row r="1192" spans="1:41" ht="15" thickBot="1" x14ac:dyDescent="0.4">
      <c r="A1192" s="8">
        <v>2025</v>
      </c>
      <c r="B1192" s="9" t="s">
        <v>74</v>
      </c>
      <c r="C1192" s="9" t="s">
        <v>79</v>
      </c>
      <c r="D1192" s="9" t="s">
        <v>280</v>
      </c>
      <c r="E1192" s="9" t="s">
        <v>30</v>
      </c>
      <c r="F1192" s="8">
        <v>2030</v>
      </c>
      <c r="G1192" s="11">
        <v>0</v>
      </c>
      <c r="H1192" s="11">
        <v>7.9570000000000002E-2</v>
      </c>
      <c r="I1192" s="11">
        <v>5.5219999999999998E-2</v>
      </c>
      <c r="J1192" s="11">
        <v>0.12034</v>
      </c>
      <c r="K1192" s="11">
        <v>8.1559999999999994E-2</v>
      </c>
      <c r="L1192" s="11">
        <v>0.13444</v>
      </c>
      <c r="M1192" s="11">
        <v>0</v>
      </c>
      <c r="N1192" s="11">
        <v>5.21E-2</v>
      </c>
      <c r="O1192" s="11">
        <v>0.11144</v>
      </c>
      <c r="P1192" s="11">
        <v>0.17238000000000001</v>
      </c>
      <c r="Q1192" s="11">
        <v>0.26640000000000003</v>
      </c>
      <c r="R1192" s="11" t="s">
        <v>35</v>
      </c>
      <c r="S1192" s="11" t="s">
        <v>35</v>
      </c>
      <c r="T1192" s="11">
        <v>1.0844</v>
      </c>
      <c r="U1192" s="11">
        <v>0</v>
      </c>
      <c r="V1192" s="11">
        <v>0</v>
      </c>
      <c r="W1192" s="11">
        <v>0</v>
      </c>
      <c r="X1192" s="11">
        <v>0</v>
      </c>
      <c r="Y1192" s="11">
        <v>1.0844</v>
      </c>
      <c r="Z1192" s="11">
        <v>2.9080000000000002E-2</v>
      </c>
      <c r="AA1192" s="11">
        <v>5.7250000000000002E-2</v>
      </c>
      <c r="AB1192" s="11">
        <v>4.2250000000000003E-2</v>
      </c>
      <c r="AC1192" s="11">
        <v>0.12858</v>
      </c>
      <c r="AD1192" s="71">
        <f t="shared" si="58"/>
        <v>1.0999999999999999E-2</v>
      </c>
      <c r="AE1192" s="71">
        <f t="shared" si="59"/>
        <v>0</v>
      </c>
      <c r="AF1192" s="71">
        <f t="shared" si="57"/>
        <v>0</v>
      </c>
      <c r="AG1192" s="277" t="s">
        <v>906</v>
      </c>
      <c r="AH1192" s="277" t="s">
        <v>584</v>
      </c>
      <c r="AI1192" s="276" t="s">
        <v>585</v>
      </c>
      <c r="AJ1192" s="276" t="s">
        <v>586</v>
      </c>
      <c r="AK1192" s="276" t="s">
        <v>280</v>
      </c>
      <c r="AL1192" s="277" t="s">
        <v>79</v>
      </c>
      <c r="AM1192" s="276" t="s">
        <v>574</v>
      </c>
      <c r="AN1192" s="276" t="s">
        <v>463</v>
      </c>
      <c r="AO1192" s="277" t="s">
        <v>464</v>
      </c>
    </row>
    <row r="1193" spans="1:41" ht="15" thickBot="1" x14ac:dyDescent="0.4">
      <c r="A1193" s="8">
        <v>2025</v>
      </c>
      <c r="B1193" s="9" t="s">
        <v>74</v>
      </c>
      <c r="C1193" s="9" t="s">
        <v>79</v>
      </c>
      <c r="D1193" s="9" t="s">
        <v>280</v>
      </c>
      <c r="E1193" s="9" t="s">
        <v>30</v>
      </c>
      <c r="F1193" s="8">
        <v>2031</v>
      </c>
      <c r="G1193" s="11">
        <v>0</v>
      </c>
      <c r="H1193" s="11">
        <v>7.9920000000000005E-2</v>
      </c>
      <c r="I1193" s="11">
        <v>5.5460000000000002E-2</v>
      </c>
      <c r="J1193" s="11">
        <v>0.12145</v>
      </c>
      <c r="K1193" s="11">
        <v>8.2239999999999994E-2</v>
      </c>
      <c r="L1193" s="11">
        <v>0.1305</v>
      </c>
      <c r="M1193" s="11">
        <v>0</v>
      </c>
      <c r="N1193" s="11">
        <v>5.2069999999999998E-2</v>
      </c>
      <c r="O1193" s="11">
        <v>0.10859000000000001</v>
      </c>
      <c r="P1193" s="11">
        <v>0.16592000000000001</v>
      </c>
      <c r="Q1193" s="11">
        <v>0.25608999999999998</v>
      </c>
      <c r="R1193" s="11" t="s">
        <v>35</v>
      </c>
      <c r="S1193" s="11" t="s">
        <v>35</v>
      </c>
      <c r="T1193" s="11">
        <v>1.06274</v>
      </c>
      <c r="U1193" s="11">
        <v>0</v>
      </c>
      <c r="V1193" s="11">
        <v>0</v>
      </c>
      <c r="W1193" s="11">
        <v>0</v>
      </c>
      <c r="X1193" s="11">
        <v>0</v>
      </c>
      <c r="Y1193" s="11">
        <v>1.06274</v>
      </c>
      <c r="Z1193" s="11">
        <v>2.742E-2</v>
      </c>
      <c r="AA1193" s="11">
        <v>5.7459999999999997E-2</v>
      </c>
      <c r="AB1193" s="11">
        <v>4.045E-2</v>
      </c>
      <c r="AC1193" s="11">
        <v>0.12533</v>
      </c>
      <c r="AD1193" s="71">
        <f t="shared" si="58"/>
        <v>1.0500000000000001E-2</v>
      </c>
      <c r="AE1193" s="71">
        <f t="shared" si="59"/>
        <v>0</v>
      </c>
      <c r="AF1193" s="71">
        <f t="shared" si="57"/>
        <v>0</v>
      </c>
      <c r="AG1193" s="277" t="s">
        <v>906</v>
      </c>
      <c r="AH1193" s="277" t="s">
        <v>584</v>
      </c>
      <c r="AI1193" s="276" t="s">
        <v>585</v>
      </c>
      <c r="AJ1193" s="276" t="s">
        <v>586</v>
      </c>
      <c r="AK1193" s="276" t="s">
        <v>280</v>
      </c>
      <c r="AL1193" s="277" t="s">
        <v>79</v>
      </c>
      <c r="AM1193" s="276" t="s">
        <v>574</v>
      </c>
      <c r="AN1193" s="276" t="s">
        <v>463</v>
      </c>
      <c r="AO1193" s="277" t="s">
        <v>464</v>
      </c>
    </row>
    <row r="1194" spans="1:41" ht="15" thickBot="1" x14ac:dyDescent="0.4">
      <c r="A1194" s="8">
        <v>2025</v>
      </c>
      <c r="B1194" s="9" t="s">
        <v>74</v>
      </c>
      <c r="C1194" s="9" t="s">
        <v>79</v>
      </c>
      <c r="D1194" s="9" t="s">
        <v>280</v>
      </c>
      <c r="E1194" s="9" t="s">
        <v>30</v>
      </c>
      <c r="F1194" s="8">
        <v>2032</v>
      </c>
      <c r="G1194" s="11">
        <v>0</v>
      </c>
      <c r="H1194" s="11">
        <v>7.9329999999999998E-2</v>
      </c>
      <c r="I1194" s="11">
        <v>5.5930000000000001E-2</v>
      </c>
      <c r="J1194" s="11">
        <v>0.12315</v>
      </c>
      <c r="K1194" s="11">
        <v>8.5190000000000002E-2</v>
      </c>
      <c r="L1194" s="11">
        <v>0.12681000000000001</v>
      </c>
      <c r="M1194" s="11">
        <v>0</v>
      </c>
      <c r="N1194" s="11">
        <v>5.1979999999999998E-2</v>
      </c>
      <c r="O1194" s="11">
        <v>0.10441</v>
      </c>
      <c r="P1194" s="11">
        <v>0.16458</v>
      </c>
      <c r="Q1194" s="11">
        <v>0.25337999999999999</v>
      </c>
      <c r="R1194" s="11" t="s">
        <v>35</v>
      </c>
      <c r="S1194" s="11" t="s">
        <v>35</v>
      </c>
      <c r="T1194" s="11">
        <v>1.0531999999999999</v>
      </c>
      <c r="U1194" s="11">
        <v>0</v>
      </c>
      <c r="V1194" s="11">
        <v>0</v>
      </c>
      <c r="W1194" s="11">
        <v>0</v>
      </c>
      <c r="X1194" s="11">
        <v>0</v>
      </c>
      <c r="Y1194" s="11">
        <v>1.0531999999999999</v>
      </c>
      <c r="Z1194" s="11">
        <v>2.445E-2</v>
      </c>
      <c r="AA1194" s="11">
        <v>5.6820000000000002E-2</v>
      </c>
      <c r="AB1194" s="11">
        <v>3.7519999999999998E-2</v>
      </c>
      <c r="AC1194" s="11">
        <v>0.1188</v>
      </c>
      <c r="AD1194" s="71">
        <f t="shared" si="58"/>
        <v>8.3999999999999995E-3</v>
      </c>
      <c r="AE1194" s="71">
        <f t="shared" si="59"/>
        <v>0</v>
      </c>
      <c r="AF1194" s="71">
        <f t="shared" si="57"/>
        <v>0</v>
      </c>
      <c r="AG1194" s="277" t="s">
        <v>906</v>
      </c>
      <c r="AH1194" s="277" t="s">
        <v>584</v>
      </c>
      <c r="AI1194" s="276" t="s">
        <v>585</v>
      </c>
      <c r="AJ1194" s="276" t="s">
        <v>586</v>
      </c>
      <c r="AK1194" s="276" t="s">
        <v>280</v>
      </c>
      <c r="AL1194" s="277" t="s">
        <v>79</v>
      </c>
      <c r="AM1194" s="276" t="s">
        <v>574</v>
      </c>
      <c r="AN1194" s="276" t="s">
        <v>463</v>
      </c>
      <c r="AO1194" s="277" t="s">
        <v>464</v>
      </c>
    </row>
    <row r="1195" spans="1:41" ht="15" thickBot="1" x14ac:dyDescent="0.4">
      <c r="A1195" s="8">
        <v>2025</v>
      </c>
      <c r="B1195" s="9" t="s">
        <v>74</v>
      </c>
      <c r="C1195" s="9" t="s">
        <v>79</v>
      </c>
      <c r="D1195" s="9" t="s">
        <v>280</v>
      </c>
      <c r="E1195" s="9" t="s">
        <v>30</v>
      </c>
      <c r="F1195" s="8">
        <v>2033</v>
      </c>
      <c r="G1195" s="11">
        <v>0</v>
      </c>
      <c r="H1195" s="11">
        <v>8.1710000000000005E-2</v>
      </c>
      <c r="I1195" s="11">
        <v>5.2130000000000003E-2</v>
      </c>
      <c r="J1195" s="11">
        <v>0.12425</v>
      </c>
      <c r="K1195" s="11">
        <v>8.4229999999999999E-2</v>
      </c>
      <c r="L1195" s="11">
        <v>0.12422</v>
      </c>
      <c r="M1195" s="11">
        <v>0</v>
      </c>
      <c r="N1195" s="11">
        <v>4.9480000000000003E-2</v>
      </c>
      <c r="O1195" s="11">
        <v>0.10246</v>
      </c>
      <c r="P1195" s="11">
        <v>0.16213</v>
      </c>
      <c r="Q1195" s="11">
        <v>0.24654000000000001</v>
      </c>
      <c r="R1195" s="11" t="s">
        <v>35</v>
      </c>
      <c r="S1195" s="11" t="s">
        <v>35</v>
      </c>
      <c r="T1195" s="11">
        <v>1.0350900000000001</v>
      </c>
      <c r="U1195" s="11">
        <v>0</v>
      </c>
      <c r="V1195" s="11">
        <v>0</v>
      </c>
      <c r="W1195" s="11">
        <v>0</v>
      </c>
      <c r="X1195" s="11">
        <v>0</v>
      </c>
      <c r="Y1195" s="11">
        <v>1.0350900000000001</v>
      </c>
      <c r="Z1195" s="11">
        <v>2.155E-2</v>
      </c>
      <c r="AA1195" s="11">
        <v>5.9679999999999997E-2</v>
      </c>
      <c r="AB1195" s="11">
        <v>3.5909999999999997E-2</v>
      </c>
      <c r="AC1195" s="11">
        <v>0.11713999999999999</v>
      </c>
      <c r="AD1195" s="71">
        <f t="shared" si="58"/>
        <v>7.9000000000000008E-3</v>
      </c>
      <c r="AE1195" s="71">
        <f t="shared" si="59"/>
        <v>0</v>
      </c>
      <c r="AF1195" s="71">
        <f t="shared" si="57"/>
        <v>0</v>
      </c>
      <c r="AG1195" s="277" t="s">
        <v>906</v>
      </c>
      <c r="AH1195" s="277" t="s">
        <v>584</v>
      </c>
      <c r="AI1195" s="276" t="s">
        <v>585</v>
      </c>
      <c r="AJ1195" s="276" t="s">
        <v>586</v>
      </c>
      <c r="AK1195" s="276" t="s">
        <v>280</v>
      </c>
      <c r="AL1195" s="277" t="s">
        <v>79</v>
      </c>
      <c r="AM1195" s="276" t="s">
        <v>574</v>
      </c>
      <c r="AN1195" s="276" t="s">
        <v>463</v>
      </c>
      <c r="AO1195" s="277" t="s">
        <v>464</v>
      </c>
    </row>
    <row r="1196" spans="1:41" ht="15" thickBot="1" x14ac:dyDescent="0.4">
      <c r="A1196" s="8">
        <v>2025</v>
      </c>
      <c r="B1196" s="9" t="s">
        <v>74</v>
      </c>
      <c r="C1196" s="9" t="s">
        <v>79</v>
      </c>
      <c r="D1196" s="9" t="s">
        <v>280</v>
      </c>
      <c r="E1196" s="9" t="s">
        <v>30</v>
      </c>
      <c r="F1196" s="8">
        <v>2034</v>
      </c>
      <c r="G1196" s="11">
        <v>0</v>
      </c>
      <c r="H1196" s="11">
        <v>8.0790000000000001E-2</v>
      </c>
      <c r="I1196" s="11">
        <v>5.1790000000000003E-2</v>
      </c>
      <c r="J1196" s="11">
        <v>0.12383</v>
      </c>
      <c r="K1196" s="11">
        <v>8.523E-2</v>
      </c>
      <c r="L1196" s="11">
        <v>0.11977</v>
      </c>
      <c r="M1196" s="11">
        <v>0</v>
      </c>
      <c r="N1196" s="11">
        <v>4.9079999999999999E-2</v>
      </c>
      <c r="O1196" s="11">
        <v>0.10195</v>
      </c>
      <c r="P1196" s="11">
        <v>0.16073999999999999</v>
      </c>
      <c r="Q1196" s="11">
        <v>0.23762</v>
      </c>
      <c r="R1196" s="11" t="s">
        <v>35</v>
      </c>
      <c r="S1196" s="11" t="s">
        <v>35</v>
      </c>
      <c r="T1196" s="11">
        <v>1.0176700000000001</v>
      </c>
      <c r="U1196" s="11">
        <v>0</v>
      </c>
      <c r="V1196" s="11">
        <v>0</v>
      </c>
      <c r="W1196" s="11">
        <v>0</v>
      </c>
      <c r="X1196" s="11">
        <v>0</v>
      </c>
      <c r="Y1196" s="11">
        <v>1.0176700000000001</v>
      </c>
      <c r="Z1196" s="11">
        <v>1.9689999999999999E-2</v>
      </c>
      <c r="AA1196" s="11">
        <v>5.8020000000000002E-2</v>
      </c>
      <c r="AB1196" s="11">
        <v>3.1719999999999998E-2</v>
      </c>
      <c r="AC1196" s="11">
        <v>0.10944</v>
      </c>
      <c r="AD1196" s="71">
        <f t="shared" si="58"/>
        <v>6.8999999999999999E-3</v>
      </c>
      <c r="AE1196" s="71">
        <f t="shared" si="59"/>
        <v>0</v>
      </c>
      <c r="AF1196" s="71">
        <f t="shared" si="57"/>
        <v>0</v>
      </c>
      <c r="AG1196" s="277" t="s">
        <v>906</v>
      </c>
      <c r="AH1196" s="277" t="s">
        <v>584</v>
      </c>
      <c r="AI1196" s="276" t="s">
        <v>585</v>
      </c>
      <c r="AJ1196" s="276" t="s">
        <v>586</v>
      </c>
      <c r="AK1196" s="276" t="s">
        <v>280</v>
      </c>
      <c r="AL1196" s="277" t="s">
        <v>79</v>
      </c>
      <c r="AM1196" s="276" t="s">
        <v>574</v>
      </c>
      <c r="AN1196" s="276" t="s">
        <v>463</v>
      </c>
      <c r="AO1196" s="277" t="s">
        <v>464</v>
      </c>
    </row>
    <row r="1197" spans="1:41" ht="15" thickBot="1" x14ac:dyDescent="0.4">
      <c r="A1197" s="8">
        <v>2025</v>
      </c>
      <c r="B1197" s="9" t="s">
        <v>74</v>
      </c>
      <c r="C1197" s="9" t="s">
        <v>79</v>
      </c>
      <c r="D1197" s="9" t="s">
        <v>280</v>
      </c>
      <c r="E1197" s="9" t="s">
        <v>30</v>
      </c>
      <c r="F1197" s="8">
        <v>2035</v>
      </c>
      <c r="G1197" s="11">
        <v>0</v>
      </c>
      <c r="H1197" s="11">
        <v>8.0049999999999996E-2</v>
      </c>
      <c r="I1197" s="11">
        <v>5.1869999999999999E-2</v>
      </c>
      <c r="J1197" s="11">
        <v>0.12581000000000001</v>
      </c>
      <c r="K1197" s="11">
        <v>8.7429999999999994E-2</v>
      </c>
      <c r="L1197" s="11">
        <v>0.12048</v>
      </c>
      <c r="M1197" s="11">
        <v>0</v>
      </c>
      <c r="N1197" s="11">
        <v>5.0619999999999998E-2</v>
      </c>
      <c r="O1197" s="11">
        <v>9.9400000000000002E-2</v>
      </c>
      <c r="P1197" s="11">
        <v>0.15719</v>
      </c>
      <c r="Q1197" s="11">
        <v>0.23687</v>
      </c>
      <c r="R1197" s="11" t="s">
        <v>35</v>
      </c>
      <c r="S1197" s="11" t="s">
        <v>35</v>
      </c>
      <c r="T1197" s="11">
        <v>1.0157</v>
      </c>
      <c r="U1197" s="11">
        <v>0</v>
      </c>
      <c r="V1197" s="11">
        <v>0</v>
      </c>
      <c r="W1197" s="11">
        <v>0</v>
      </c>
      <c r="X1197" s="11">
        <v>0</v>
      </c>
      <c r="Y1197" s="11">
        <v>1.0157</v>
      </c>
      <c r="Z1197" s="11">
        <v>1.6959999999999999E-2</v>
      </c>
      <c r="AA1197" s="11">
        <v>6.0740000000000002E-2</v>
      </c>
      <c r="AB1197" s="11">
        <v>2.989E-2</v>
      </c>
      <c r="AC1197" s="11">
        <v>0.10759000000000001</v>
      </c>
      <c r="AD1197" s="71">
        <f t="shared" si="58"/>
        <v>6.0000000000000001E-3</v>
      </c>
      <c r="AE1197" s="71">
        <f t="shared" si="59"/>
        <v>0</v>
      </c>
      <c r="AF1197" s="71">
        <f t="shared" si="57"/>
        <v>0</v>
      </c>
      <c r="AG1197" s="277" t="s">
        <v>906</v>
      </c>
      <c r="AH1197" s="277" t="s">
        <v>584</v>
      </c>
      <c r="AI1197" s="276" t="s">
        <v>585</v>
      </c>
      <c r="AJ1197" s="276" t="s">
        <v>586</v>
      </c>
      <c r="AK1197" s="276" t="s">
        <v>280</v>
      </c>
      <c r="AL1197" s="277" t="s">
        <v>79</v>
      </c>
      <c r="AM1197" s="276" t="s">
        <v>574</v>
      </c>
      <c r="AN1197" s="276" t="s">
        <v>463</v>
      </c>
      <c r="AO1197" s="277" t="s">
        <v>464</v>
      </c>
    </row>
    <row r="1198" spans="1:41" ht="15" thickBot="1" x14ac:dyDescent="0.4">
      <c r="A1198" s="8">
        <v>2025</v>
      </c>
      <c r="B1198" s="9" t="s">
        <v>74</v>
      </c>
      <c r="C1198" s="9" t="s">
        <v>79</v>
      </c>
      <c r="D1198" s="9" t="s">
        <v>280</v>
      </c>
      <c r="E1198" s="9" t="s">
        <v>31</v>
      </c>
      <c r="F1198" s="8">
        <v>2025</v>
      </c>
      <c r="G1198" s="11" t="s">
        <v>381</v>
      </c>
      <c r="H1198" s="11" t="s">
        <v>381</v>
      </c>
      <c r="I1198" s="11" t="s">
        <v>381</v>
      </c>
      <c r="J1198" s="11" t="s">
        <v>381</v>
      </c>
      <c r="K1198" s="11" t="s">
        <v>381</v>
      </c>
      <c r="L1198" s="11" t="s">
        <v>381</v>
      </c>
      <c r="M1198" s="11" t="s">
        <v>381</v>
      </c>
      <c r="N1198" s="11" t="s">
        <v>381</v>
      </c>
      <c r="O1198" s="11" t="s">
        <v>381</v>
      </c>
      <c r="P1198" s="11" t="s">
        <v>381</v>
      </c>
      <c r="Q1198" s="11" t="s">
        <v>381</v>
      </c>
      <c r="R1198" s="11" t="s">
        <v>381</v>
      </c>
      <c r="S1198" s="11" t="s">
        <v>381</v>
      </c>
      <c r="T1198" s="11" t="s">
        <v>381</v>
      </c>
      <c r="U1198" s="11" t="s">
        <v>381</v>
      </c>
      <c r="V1198" s="11" t="s">
        <v>381</v>
      </c>
      <c r="W1198" s="11" t="s">
        <v>381</v>
      </c>
      <c r="X1198" s="11" t="s">
        <v>381</v>
      </c>
      <c r="Y1198" s="11" t="s">
        <v>381</v>
      </c>
      <c r="Z1198" s="11">
        <v>5.0700000000000002E-2</v>
      </c>
      <c r="AA1198" s="11">
        <v>0.20441999999999999</v>
      </c>
      <c r="AB1198" s="11">
        <v>8.9340000000000003E-2</v>
      </c>
      <c r="AC1198" s="11">
        <v>0.34445999999999999</v>
      </c>
      <c r="AD1198" s="71"/>
      <c r="AE1198" s="71"/>
      <c r="AF1198" s="71">
        <f t="shared" si="57"/>
        <v>0</v>
      </c>
      <c r="AG1198" s="277" t="s">
        <v>907</v>
      </c>
      <c r="AH1198" s="277" t="s">
        <v>584</v>
      </c>
      <c r="AI1198" s="276" t="s">
        <v>585</v>
      </c>
      <c r="AJ1198" s="276" t="s">
        <v>586</v>
      </c>
      <c r="AK1198" s="276" t="s">
        <v>280</v>
      </c>
      <c r="AL1198" s="277" t="s">
        <v>79</v>
      </c>
      <c r="AM1198" s="276" t="s">
        <v>574</v>
      </c>
      <c r="AN1198" s="276" t="s">
        <v>463</v>
      </c>
      <c r="AO1198" s="277" t="s">
        <v>464</v>
      </c>
    </row>
    <row r="1199" spans="1:41" ht="15" thickBot="1" x14ac:dyDescent="0.4">
      <c r="A1199" s="8">
        <v>2025</v>
      </c>
      <c r="B1199" s="9" t="s">
        <v>74</v>
      </c>
      <c r="C1199" s="9" t="s">
        <v>79</v>
      </c>
      <c r="D1199" s="9" t="s">
        <v>280</v>
      </c>
      <c r="E1199" s="9" t="s">
        <v>31</v>
      </c>
      <c r="F1199" s="8">
        <v>2026</v>
      </c>
      <c r="G1199" s="11" t="s">
        <v>381</v>
      </c>
      <c r="H1199" s="11" t="s">
        <v>381</v>
      </c>
      <c r="I1199" s="11" t="s">
        <v>381</v>
      </c>
      <c r="J1199" s="11" t="s">
        <v>381</v>
      </c>
      <c r="K1199" s="11" t="s">
        <v>381</v>
      </c>
      <c r="L1199" s="11" t="s">
        <v>381</v>
      </c>
      <c r="M1199" s="11" t="s">
        <v>381</v>
      </c>
      <c r="N1199" s="11" t="s">
        <v>381</v>
      </c>
      <c r="O1199" s="11" t="s">
        <v>381</v>
      </c>
      <c r="P1199" s="11" t="s">
        <v>381</v>
      </c>
      <c r="Q1199" s="11" t="s">
        <v>381</v>
      </c>
      <c r="R1199" s="11" t="s">
        <v>381</v>
      </c>
      <c r="S1199" s="11" t="s">
        <v>381</v>
      </c>
      <c r="T1199" s="11" t="s">
        <v>381</v>
      </c>
      <c r="U1199" s="11" t="s">
        <v>381</v>
      </c>
      <c r="V1199" s="11" t="s">
        <v>381</v>
      </c>
      <c r="W1199" s="11" t="s">
        <v>381</v>
      </c>
      <c r="X1199" s="11" t="s">
        <v>381</v>
      </c>
      <c r="Y1199" s="11" t="s">
        <v>381</v>
      </c>
      <c r="Z1199" s="11">
        <v>5.2400000000000002E-2</v>
      </c>
      <c r="AA1199" s="11">
        <v>0.20463999999999999</v>
      </c>
      <c r="AB1199" s="11">
        <v>8.7999999999999995E-2</v>
      </c>
      <c r="AC1199" s="11">
        <v>0.34503</v>
      </c>
      <c r="AD1199" s="71"/>
      <c r="AE1199" s="71"/>
      <c r="AF1199" s="71">
        <f t="shared" si="57"/>
        <v>0</v>
      </c>
      <c r="AG1199" s="277" t="s">
        <v>907</v>
      </c>
      <c r="AH1199" s="277" t="s">
        <v>584</v>
      </c>
      <c r="AI1199" s="276" t="s">
        <v>585</v>
      </c>
      <c r="AJ1199" s="276" t="s">
        <v>586</v>
      </c>
      <c r="AK1199" s="276" t="s">
        <v>280</v>
      </c>
      <c r="AL1199" s="277" t="s">
        <v>79</v>
      </c>
      <c r="AM1199" s="276" t="s">
        <v>574</v>
      </c>
      <c r="AN1199" s="276" t="s">
        <v>463</v>
      </c>
      <c r="AO1199" s="277" t="s">
        <v>464</v>
      </c>
    </row>
    <row r="1200" spans="1:41" ht="15" thickBot="1" x14ac:dyDescent="0.4">
      <c r="A1200" s="8">
        <v>2025</v>
      </c>
      <c r="B1200" s="9" t="s">
        <v>74</v>
      </c>
      <c r="C1200" s="9" t="s">
        <v>79</v>
      </c>
      <c r="D1200" s="9" t="s">
        <v>280</v>
      </c>
      <c r="E1200" s="9" t="s">
        <v>31</v>
      </c>
      <c r="F1200" s="8">
        <v>2027</v>
      </c>
      <c r="G1200" s="11" t="s">
        <v>381</v>
      </c>
      <c r="H1200" s="11" t="s">
        <v>381</v>
      </c>
      <c r="I1200" s="11" t="s">
        <v>381</v>
      </c>
      <c r="J1200" s="11" t="s">
        <v>381</v>
      </c>
      <c r="K1200" s="11" t="s">
        <v>381</v>
      </c>
      <c r="L1200" s="11" t="s">
        <v>381</v>
      </c>
      <c r="M1200" s="11" t="s">
        <v>381</v>
      </c>
      <c r="N1200" s="11" t="s">
        <v>381</v>
      </c>
      <c r="O1200" s="11" t="s">
        <v>381</v>
      </c>
      <c r="P1200" s="11" t="s">
        <v>381</v>
      </c>
      <c r="Q1200" s="11" t="s">
        <v>381</v>
      </c>
      <c r="R1200" s="11" t="s">
        <v>381</v>
      </c>
      <c r="S1200" s="11" t="s">
        <v>381</v>
      </c>
      <c r="T1200" s="11" t="s">
        <v>381</v>
      </c>
      <c r="U1200" s="11" t="s">
        <v>381</v>
      </c>
      <c r="V1200" s="11" t="s">
        <v>381</v>
      </c>
      <c r="W1200" s="11" t="s">
        <v>381</v>
      </c>
      <c r="X1200" s="11" t="s">
        <v>381</v>
      </c>
      <c r="Y1200" s="11" t="s">
        <v>381</v>
      </c>
      <c r="Z1200" s="11">
        <v>5.21E-2</v>
      </c>
      <c r="AA1200" s="11">
        <v>0.20152999999999999</v>
      </c>
      <c r="AB1200" s="11">
        <v>8.3269999999999997E-2</v>
      </c>
      <c r="AC1200" s="11">
        <v>0.33690999999999999</v>
      </c>
      <c r="AD1200" s="71"/>
      <c r="AE1200" s="71"/>
      <c r="AF1200" s="71">
        <f t="shared" si="57"/>
        <v>0</v>
      </c>
      <c r="AG1200" s="277" t="s">
        <v>907</v>
      </c>
      <c r="AH1200" s="277" t="s">
        <v>584</v>
      </c>
      <c r="AI1200" s="276" t="s">
        <v>585</v>
      </c>
      <c r="AJ1200" s="276" t="s">
        <v>586</v>
      </c>
      <c r="AK1200" s="276" t="s">
        <v>280</v>
      </c>
      <c r="AL1200" s="277" t="s">
        <v>79</v>
      </c>
      <c r="AM1200" s="276" t="s">
        <v>574</v>
      </c>
      <c r="AN1200" s="276" t="s">
        <v>463</v>
      </c>
      <c r="AO1200" s="277" t="s">
        <v>464</v>
      </c>
    </row>
    <row r="1201" spans="1:41" ht="15" thickBot="1" x14ac:dyDescent="0.4">
      <c r="A1201" s="8">
        <v>2025</v>
      </c>
      <c r="B1201" s="9" t="s">
        <v>74</v>
      </c>
      <c r="C1201" s="9" t="s">
        <v>79</v>
      </c>
      <c r="D1201" s="9" t="s">
        <v>280</v>
      </c>
      <c r="E1201" s="9" t="s">
        <v>31</v>
      </c>
      <c r="F1201" s="8">
        <v>2028</v>
      </c>
      <c r="G1201" s="11" t="s">
        <v>381</v>
      </c>
      <c r="H1201" s="11" t="s">
        <v>381</v>
      </c>
      <c r="I1201" s="11" t="s">
        <v>381</v>
      </c>
      <c r="J1201" s="11" t="s">
        <v>381</v>
      </c>
      <c r="K1201" s="11" t="s">
        <v>381</v>
      </c>
      <c r="L1201" s="11" t="s">
        <v>381</v>
      </c>
      <c r="M1201" s="11" t="s">
        <v>381</v>
      </c>
      <c r="N1201" s="11" t="s">
        <v>381</v>
      </c>
      <c r="O1201" s="11" t="s">
        <v>381</v>
      </c>
      <c r="P1201" s="11" t="s">
        <v>381</v>
      </c>
      <c r="Q1201" s="11" t="s">
        <v>381</v>
      </c>
      <c r="R1201" s="11" t="s">
        <v>381</v>
      </c>
      <c r="S1201" s="11" t="s">
        <v>381</v>
      </c>
      <c r="T1201" s="11" t="s">
        <v>381</v>
      </c>
      <c r="U1201" s="11" t="s">
        <v>381</v>
      </c>
      <c r="V1201" s="11" t="s">
        <v>381</v>
      </c>
      <c r="W1201" s="11" t="s">
        <v>381</v>
      </c>
      <c r="X1201" s="11" t="s">
        <v>381</v>
      </c>
      <c r="Y1201" s="11" t="s">
        <v>381</v>
      </c>
      <c r="Z1201" s="11">
        <v>5.0889999999999998E-2</v>
      </c>
      <c r="AA1201" s="11">
        <v>0.19097</v>
      </c>
      <c r="AB1201" s="11">
        <v>7.3779999999999998E-2</v>
      </c>
      <c r="AC1201" s="11">
        <v>0.31564999999999999</v>
      </c>
      <c r="AD1201" s="71"/>
      <c r="AE1201" s="71"/>
      <c r="AF1201" s="71">
        <f t="shared" si="57"/>
        <v>0</v>
      </c>
      <c r="AG1201" s="277" t="s">
        <v>907</v>
      </c>
      <c r="AH1201" s="277" t="s">
        <v>584</v>
      </c>
      <c r="AI1201" s="276" t="s">
        <v>585</v>
      </c>
      <c r="AJ1201" s="276" t="s">
        <v>586</v>
      </c>
      <c r="AK1201" s="276" t="s">
        <v>280</v>
      </c>
      <c r="AL1201" s="277" t="s">
        <v>79</v>
      </c>
      <c r="AM1201" s="276" t="s">
        <v>574</v>
      </c>
      <c r="AN1201" s="276" t="s">
        <v>463</v>
      </c>
      <c r="AO1201" s="277" t="s">
        <v>464</v>
      </c>
    </row>
    <row r="1202" spans="1:41" ht="15" thickBot="1" x14ac:dyDescent="0.4">
      <c r="A1202" s="8">
        <v>2025</v>
      </c>
      <c r="B1202" s="9" t="s">
        <v>74</v>
      </c>
      <c r="C1202" s="9" t="s">
        <v>79</v>
      </c>
      <c r="D1202" s="9" t="s">
        <v>280</v>
      </c>
      <c r="E1202" s="9" t="s">
        <v>31</v>
      </c>
      <c r="F1202" s="8">
        <v>2029</v>
      </c>
      <c r="G1202" s="11" t="s">
        <v>381</v>
      </c>
      <c r="H1202" s="11" t="s">
        <v>381</v>
      </c>
      <c r="I1202" s="11" t="s">
        <v>381</v>
      </c>
      <c r="J1202" s="11" t="s">
        <v>381</v>
      </c>
      <c r="K1202" s="11" t="s">
        <v>381</v>
      </c>
      <c r="L1202" s="11" t="s">
        <v>381</v>
      </c>
      <c r="M1202" s="11" t="s">
        <v>381</v>
      </c>
      <c r="N1202" s="11" t="s">
        <v>381</v>
      </c>
      <c r="O1202" s="11" t="s">
        <v>381</v>
      </c>
      <c r="P1202" s="11" t="s">
        <v>381</v>
      </c>
      <c r="Q1202" s="11" t="s">
        <v>381</v>
      </c>
      <c r="R1202" s="11" t="s">
        <v>381</v>
      </c>
      <c r="S1202" s="11" t="s">
        <v>381</v>
      </c>
      <c r="T1202" s="11" t="s">
        <v>381</v>
      </c>
      <c r="U1202" s="11" t="s">
        <v>381</v>
      </c>
      <c r="V1202" s="11" t="s">
        <v>381</v>
      </c>
      <c r="W1202" s="11" t="s">
        <v>381</v>
      </c>
      <c r="X1202" s="11" t="s">
        <v>381</v>
      </c>
      <c r="Y1202" s="11" t="s">
        <v>381</v>
      </c>
      <c r="Z1202" s="11">
        <v>2.7099999999999999E-2</v>
      </c>
      <c r="AA1202" s="11">
        <v>0.20227999999999999</v>
      </c>
      <c r="AB1202" s="11">
        <v>7.8399999999999997E-2</v>
      </c>
      <c r="AC1202" s="11">
        <v>0.30778</v>
      </c>
      <c r="AD1202" s="71"/>
      <c r="AE1202" s="71"/>
      <c r="AF1202" s="71">
        <f t="shared" si="57"/>
        <v>0</v>
      </c>
      <c r="AG1202" s="277" t="s">
        <v>907</v>
      </c>
      <c r="AH1202" s="277" t="s">
        <v>584</v>
      </c>
      <c r="AI1202" s="276" t="s">
        <v>585</v>
      </c>
      <c r="AJ1202" s="276" t="s">
        <v>586</v>
      </c>
      <c r="AK1202" s="276" t="s">
        <v>280</v>
      </c>
      <c r="AL1202" s="277" t="s">
        <v>79</v>
      </c>
      <c r="AM1202" s="276" t="s">
        <v>574</v>
      </c>
      <c r="AN1202" s="276" t="s">
        <v>463</v>
      </c>
      <c r="AO1202" s="277" t="s">
        <v>464</v>
      </c>
    </row>
    <row r="1203" spans="1:41" ht="15" thickBot="1" x14ac:dyDescent="0.4">
      <c r="A1203" s="8">
        <v>2025</v>
      </c>
      <c r="B1203" s="9" t="s">
        <v>74</v>
      </c>
      <c r="C1203" s="9" t="s">
        <v>79</v>
      </c>
      <c r="D1203" s="9" t="s">
        <v>280</v>
      </c>
      <c r="E1203" s="9" t="s">
        <v>31</v>
      </c>
      <c r="F1203" s="8">
        <v>2030</v>
      </c>
      <c r="G1203" s="11" t="s">
        <v>381</v>
      </c>
      <c r="H1203" s="11" t="s">
        <v>381</v>
      </c>
      <c r="I1203" s="11" t="s">
        <v>381</v>
      </c>
      <c r="J1203" s="11" t="s">
        <v>381</v>
      </c>
      <c r="K1203" s="11" t="s">
        <v>381</v>
      </c>
      <c r="L1203" s="11" t="s">
        <v>381</v>
      </c>
      <c r="M1203" s="11" t="s">
        <v>381</v>
      </c>
      <c r="N1203" s="11" t="s">
        <v>381</v>
      </c>
      <c r="O1203" s="11" t="s">
        <v>381</v>
      </c>
      <c r="P1203" s="11" t="s">
        <v>381</v>
      </c>
      <c r="Q1203" s="11" t="s">
        <v>381</v>
      </c>
      <c r="R1203" s="11" t="s">
        <v>381</v>
      </c>
      <c r="S1203" s="11" t="s">
        <v>381</v>
      </c>
      <c r="T1203" s="11" t="s">
        <v>381</v>
      </c>
      <c r="U1203" s="11" t="s">
        <v>381</v>
      </c>
      <c r="V1203" s="11" t="s">
        <v>381</v>
      </c>
      <c r="W1203" s="11" t="s">
        <v>381</v>
      </c>
      <c r="X1203" s="11" t="s">
        <v>381</v>
      </c>
      <c r="Y1203" s="11" t="s">
        <v>381</v>
      </c>
      <c r="Z1203" s="11">
        <v>2.861E-2</v>
      </c>
      <c r="AA1203" s="11">
        <v>0.20735999999999999</v>
      </c>
      <c r="AB1203" s="11">
        <v>6.4899999999999999E-2</v>
      </c>
      <c r="AC1203" s="11">
        <v>0.30087000000000003</v>
      </c>
      <c r="AD1203" s="71"/>
      <c r="AE1203" s="71"/>
      <c r="AF1203" s="71">
        <f t="shared" si="57"/>
        <v>0</v>
      </c>
      <c r="AG1203" s="277" t="s">
        <v>907</v>
      </c>
      <c r="AH1203" s="277" t="s">
        <v>584</v>
      </c>
      <c r="AI1203" s="276" t="s">
        <v>585</v>
      </c>
      <c r="AJ1203" s="276" t="s">
        <v>586</v>
      </c>
      <c r="AK1203" s="276" t="s">
        <v>280</v>
      </c>
      <c r="AL1203" s="277" t="s">
        <v>79</v>
      </c>
      <c r="AM1203" s="276" t="s">
        <v>574</v>
      </c>
      <c r="AN1203" s="276" t="s">
        <v>463</v>
      </c>
      <c r="AO1203" s="277" t="s">
        <v>464</v>
      </c>
    </row>
    <row r="1204" spans="1:41" ht="15" thickBot="1" x14ac:dyDescent="0.4">
      <c r="A1204" s="8">
        <v>2025</v>
      </c>
      <c r="B1204" s="9" t="s">
        <v>74</v>
      </c>
      <c r="C1204" s="9" t="s">
        <v>79</v>
      </c>
      <c r="D1204" s="9" t="s">
        <v>280</v>
      </c>
      <c r="E1204" s="9" t="s">
        <v>31</v>
      </c>
      <c r="F1204" s="8">
        <v>2031</v>
      </c>
      <c r="G1204" s="11" t="s">
        <v>381</v>
      </c>
      <c r="H1204" s="11" t="s">
        <v>381</v>
      </c>
      <c r="I1204" s="11" t="s">
        <v>381</v>
      </c>
      <c r="J1204" s="11" t="s">
        <v>381</v>
      </c>
      <c r="K1204" s="11" t="s">
        <v>381</v>
      </c>
      <c r="L1204" s="11" t="s">
        <v>381</v>
      </c>
      <c r="M1204" s="11" t="s">
        <v>381</v>
      </c>
      <c r="N1204" s="11" t="s">
        <v>381</v>
      </c>
      <c r="O1204" s="11" t="s">
        <v>381</v>
      </c>
      <c r="P1204" s="11" t="s">
        <v>381</v>
      </c>
      <c r="Q1204" s="11" t="s">
        <v>381</v>
      </c>
      <c r="R1204" s="11" t="s">
        <v>381</v>
      </c>
      <c r="S1204" s="11" t="s">
        <v>381</v>
      </c>
      <c r="T1204" s="11" t="s">
        <v>381</v>
      </c>
      <c r="U1204" s="11" t="s">
        <v>381</v>
      </c>
      <c r="V1204" s="11" t="s">
        <v>381</v>
      </c>
      <c r="W1204" s="11" t="s">
        <v>381</v>
      </c>
      <c r="X1204" s="11" t="s">
        <v>381</v>
      </c>
      <c r="Y1204" s="11" t="s">
        <v>381</v>
      </c>
      <c r="Z1204" s="11">
        <v>2.6030000000000001E-2</v>
      </c>
      <c r="AA1204" s="11">
        <v>0.18179999999999999</v>
      </c>
      <c r="AB1204" s="11">
        <v>7.2720000000000007E-2</v>
      </c>
      <c r="AC1204" s="11">
        <v>0.28055000000000002</v>
      </c>
      <c r="AD1204" s="71"/>
      <c r="AE1204" s="71"/>
      <c r="AF1204" s="71">
        <f t="shared" si="57"/>
        <v>0</v>
      </c>
      <c r="AG1204" s="277" t="s">
        <v>907</v>
      </c>
      <c r="AH1204" s="277" t="s">
        <v>584</v>
      </c>
      <c r="AI1204" s="276" t="s">
        <v>585</v>
      </c>
      <c r="AJ1204" s="276" t="s">
        <v>586</v>
      </c>
      <c r="AK1204" s="276" t="s">
        <v>280</v>
      </c>
      <c r="AL1204" s="277" t="s">
        <v>79</v>
      </c>
      <c r="AM1204" s="276" t="s">
        <v>574</v>
      </c>
      <c r="AN1204" s="276" t="s">
        <v>463</v>
      </c>
      <c r="AO1204" s="277" t="s">
        <v>464</v>
      </c>
    </row>
    <row r="1205" spans="1:41" ht="15" thickBot="1" x14ac:dyDescent="0.4">
      <c r="A1205" s="8">
        <v>2025</v>
      </c>
      <c r="B1205" s="9" t="s">
        <v>74</v>
      </c>
      <c r="C1205" s="9" t="s">
        <v>79</v>
      </c>
      <c r="D1205" s="9" t="s">
        <v>280</v>
      </c>
      <c r="E1205" s="9" t="s">
        <v>31</v>
      </c>
      <c r="F1205" s="8">
        <v>2032</v>
      </c>
      <c r="G1205" s="11" t="s">
        <v>381</v>
      </c>
      <c r="H1205" s="11" t="s">
        <v>381</v>
      </c>
      <c r="I1205" s="11" t="s">
        <v>381</v>
      </c>
      <c r="J1205" s="11" t="s">
        <v>381</v>
      </c>
      <c r="K1205" s="11" t="s">
        <v>381</v>
      </c>
      <c r="L1205" s="11" t="s">
        <v>381</v>
      </c>
      <c r="M1205" s="11" t="s">
        <v>381</v>
      </c>
      <c r="N1205" s="11" t="s">
        <v>381</v>
      </c>
      <c r="O1205" s="11" t="s">
        <v>381</v>
      </c>
      <c r="P1205" s="11" t="s">
        <v>381</v>
      </c>
      <c r="Q1205" s="11" t="s">
        <v>381</v>
      </c>
      <c r="R1205" s="11" t="s">
        <v>381</v>
      </c>
      <c r="S1205" s="11" t="s">
        <v>381</v>
      </c>
      <c r="T1205" s="11" t="s">
        <v>381</v>
      </c>
      <c r="U1205" s="11" t="s">
        <v>381</v>
      </c>
      <c r="V1205" s="11" t="s">
        <v>381</v>
      </c>
      <c r="W1205" s="11" t="s">
        <v>381</v>
      </c>
      <c r="X1205" s="11" t="s">
        <v>381</v>
      </c>
      <c r="Y1205" s="11" t="s">
        <v>381</v>
      </c>
      <c r="Z1205" s="11">
        <v>1.8519999999999998E-2</v>
      </c>
      <c r="AA1205" s="11">
        <v>0.17151</v>
      </c>
      <c r="AB1205" s="11">
        <v>5.7540000000000001E-2</v>
      </c>
      <c r="AC1205" s="11">
        <v>0.24756</v>
      </c>
      <c r="AD1205" s="71"/>
      <c r="AE1205" s="71"/>
      <c r="AF1205" s="71">
        <f t="shared" si="57"/>
        <v>0</v>
      </c>
      <c r="AG1205" s="277" t="s">
        <v>907</v>
      </c>
      <c r="AH1205" s="277" t="s">
        <v>584</v>
      </c>
      <c r="AI1205" s="276" t="s">
        <v>585</v>
      </c>
      <c r="AJ1205" s="276" t="s">
        <v>586</v>
      </c>
      <c r="AK1205" s="276" t="s">
        <v>280</v>
      </c>
      <c r="AL1205" s="277" t="s">
        <v>79</v>
      </c>
      <c r="AM1205" s="276" t="s">
        <v>574</v>
      </c>
      <c r="AN1205" s="276" t="s">
        <v>463</v>
      </c>
      <c r="AO1205" s="277" t="s">
        <v>464</v>
      </c>
    </row>
    <row r="1206" spans="1:41" ht="15" thickBot="1" x14ac:dyDescent="0.4">
      <c r="A1206" s="8">
        <v>2025</v>
      </c>
      <c r="B1206" s="9" t="s">
        <v>74</v>
      </c>
      <c r="C1206" s="9" t="s">
        <v>79</v>
      </c>
      <c r="D1206" s="9" t="s">
        <v>280</v>
      </c>
      <c r="E1206" s="9" t="s">
        <v>31</v>
      </c>
      <c r="F1206" s="8">
        <v>2033</v>
      </c>
      <c r="G1206" s="11" t="s">
        <v>381</v>
      </c>
      <c r="H1206" s="11" t="s">
        <v>381</v>
      </c>
      <c r="I1206" s="11" t="s">
        <v>381</v>
      </c>
      <c r="J1206" s="11" t="s">
        <v>381</v>
      </c>
      <c r="K1206" s="11" t="s">
        <v>381</v>
      </c>
      <c r="L1206" s="11" t="s">
        <v>381</v>
      </c>
      <c r="M1206" s="11" t="s">
        <v>381</v>
      </c>
      <c r="N1206" s="11" t="s">
        <v>381</v>
      </c>
      <c r="O1206" s="11" t="s">
        <v>381</v>
      </c>
      <c r="P1206" s="11" t="s">
        <v>381</v>
      </c>
      <c r="Q1206" s="11" t="s">
        <v>381</v>
      </c>
      <c r="R1206" s="11" t="s">
        <v>381</v>
      </c>
      <c r="S1206" s="11" t="s">
        <v>381</v>
      </c>
      <c r="T1206" s="11" t="s">
        <v>381</v>
      </c>
      <c r="U1206" s="11" t="s">
        <v>381</v>
      </c>
      <c r="V1206" s="11" t="s">
        <v>381</v>
      </c>
      <c r="W1206" s="11" t="s">
        <v>381</v>
      </c>
      <c r="X1206" s="11" t="s">
        <v>381</v>
      </c>
      <c r="Y1206" s="11" t="s">
        <v>381</v>
      </c>
      <c r="Z1206" s="11">
        <v>2.0559999999999998E-2</v>
      </c>
      <c r="AA1206" s="11">
        <v>0.18495</v>
      </c>
      <c r="AB1206" s="11">
        <v>6.0400000000000002E-2</v>
      </c>
      <c r="AC1206" s="11">
        <v>0.26591999999999999</v>
      </c>
      <c r="AD1206" s="71"/>
      <c r="AE1206" s="71"/>
      <c r="AF1206" s="71">
        <f t="shared" si="57"/>
        <v>0</v>
      </c>
      <c r="AG1206" s="277" t="s">
        <v>907</v>
      </c>
      <c r="AH1206" s="277" t="s">
        <v>584</v>
      </c>
      <c r="AI1206" s="276" t="s">
        <v>585</v>
      </c>
      <c r="AJ1206" s="276" t="s">
        <v>586</v>
      </c>
      <c r="AK1206" s="276" t="s">
        <v>280</v>
      </c>
      <c r="AL1206" s="277" t="s">
        <v>79</v>
      </c>
      <c r="AM1206" s="276" t="s">
        <v>574</v>
      </c>
      <c r="AN1206" s="276" t="s">
        <v>463</v>
      </c>
      <c r="AO1206" s="277" t="s">
        <v>464</v>
      </c>
    </row>
    <row r="1207" spans="1:41" ht="15" thickBot="1" x14ac:dyDescent="0.4">
      <c r="A1207" s="8">
        <v>2025</v>
      </c>
      <c r="B1207" s="9" t="s">
        <v>74</v>
      </c>
      <c r="C1207" s="9" t="s">
        <v>79</v>
      </c>
      <c r="D1207" s="9" t="s">
        <v>280</v>
      </c>
      <c r="E1207" s="9" t="s">
        <v>31</v>
      </c>
      <c r="F1207" s="8">
        <v>2034</v>
      </c>
      <c r="G1207" s="11" t="s">
        <v>381</v>
      </c>
      <c r="H1207" s="11" t="s">
        <v>381</v>
      </c>
      <c r="I1207" s="11" t="s">
        <v>381</v>
      </c>
      <c r="J1207" s="11" t="s">
        <v>381</v>
      </c>
      <c r="K1207" s="11" t="s">
        <v>381</v>
      </c>
      <c r="L1207" s="11" t="s">
        <v>381</v>
      </c>
      <c r="M1207" s="11" t="s">
        <v>381</v>
      </c>
      <c r="N1207" s="11" t="s">
        <v>381</v>
      </c>
      <c r="O1207" s="11" t="s">
        <v>381</v>
      </c>
      <c r="P1207" s="11" t="s">
        <v>381</v>
      </c>
      <c r="Q1207" s="11" t="s">
        <v>381</v>
      </c>
      <c r="R1207" s="11" t="s">
        <v>381</v>
      </c>
      <c r="S1207" s="11" t="s">
        <v>381</v>
      </c>
      <c r="T1207" s="11" t="s">
        <v>381</v>
      </c>
      <c r="U1207" s="11" t="s">
        <v>381</v>
      </c>
      <c r="V1207" s="11" t="s">
        <v>381</v>
      </c>
      <c r="W1207" s="11" t="s">
        <v>381</v>
      </c>
      <c r="X1207" s="11" t="s">
        <v>381</v>
      </c>
      <c r="Y1207" s="11" t="s">
        <v>381</v>
      </c>
      <c r="Z1207" s="11">
        <v>2.2599999999999999E-2</v>
      </c>
      <c r="AA1207" s="11">
        <v>0.19073999999999999</v>
      </c>
      <c r="AB1207" s="11">
        <v>4.7660000000000001E-2</v>
      </c>
      <c r="AC1207" s="11">
        <v>0.26100000000000001</v>
      </c>
      <c r="AD1207" s="71"/>
      <c r="AE1207" s="71"/>
      <c r="AF1207" s="71">
        <f t="shared" si="57"/>
        <v>0</v>
      </c>
      <c r="AG1207" s="277" t="s">
        <v>907</v>
      </c>
      <c r="AH1207" s="277" t="s">
        <v>584</v>
      </c>
      <c r="AI1207" s="276" t="s">
        <v>585</v>
      </c>
      <c r="AJ1207" s="276" t="s">
        <v>586</v>
      </c>
      <c r="AK1207" s="276" t="s">
        <v>280</v>
      </c>
      <c r="AL1207" s="277" t="s">
        <v>79</v>
      </c>
      <c r="AM1207" s="276" t="s">
        <v>574</v>
      </c>
      <c r="AN1207" s="276" t="s">
        <v>463</v>
      </c>
      <c r="AO1207" s="277" t="s">
        <v>464</v>
      </c>
    </row>
    <row r="1208" spans="1:41" ht="15" thickBot="1" x14ac:dyDescent="0.4">
      <c r="A1208" s="8">
        <v>2025</v>
      </c>
      <c r="B1208" s="9" t="s">
        <v>74</v>
      </c>
      <c r="C1208" s="9" t="s">
        <v>79</v>
      </c>
      <c r="D1208" s="9" t="s">
        <v>280</v>
      </c>
      <c r="E1208" s="9" t="s">
        <v>31</v>
      </c>
      <c r="F1208" s="8">
        <v>2035</v>
      </c>
      <c r="G1208" s="11" t="s">
        <v>381</v>
      </c>
      <c r="H1208" s="11" t="s">
        <v>381</v>
      </c>
      <c r="I1208" s="11" t="s">
        <v>381</v>
      </c>
      <c r="J1208" s="11" t="s">
        <v>381</v>
      </c>
      <c r="K1208" s="11" t="s">
        <v>381</v>
      </c>
      <c r="L1208" s="11" t="s">
        <v>381</v>
      </c>
      <c r="M1208" s="11" t="s">
        <v>381</v>
      </c>
      <c r="N1208" s="11" t="s">
        <v>381</v>
      </c>
      <c r="O1208" s="11" t="s">
        <v>381</v>
      </c>
      <c r="P1208" s="11" t="s">
        <v>381</v>
      </c>
      <c r="Q1208" s="11" t="s">
        <v>381</v>
      </c>
      <c r="R1208" s="11" t="s">
        <v>381</v>
      </c>
      <c r="S1208" s="11" t="s">
        <v>381</v>
      </c>
      <c r="T1208" s="11" t="s">
        <v>381</v>
      </c>
      <c r="U1208" s="11" t="s">
        <v>381</v>
      </c>
      <c r="V1208" s="11" t="s">
        <v>381</v>
      </c>
      <c r="W1208" s="11" t="s">
        <v>381</v>
      </c>
      <c r="X1208" s="11" t="s">
        <v>381</v>
      </c>
      <c r="Y1208" s="11" t="s">
        <v>381</v>
      </c>
      <c r="Z1208" s="11">
        <v>1.384E-2</v>
      </c>
      <c r="AA1208" s="11">
        <v>0.19925999999999999</v>
      </c>
      <c r="AB1208" s="11">
        <v>4.6399999999999997E-2</v>
      </c>
      <c r="AC1208" s="11">
        <v>0.25950000000000001</v>
      </c>
      <c r="AD1208" s="71"/>
      <c r="AE1208" s="71"/>
      <c r="AF1208" s="71">
        <f t="shared" si="57"/>
        <v>0</v>
      </c>
      <c r="AG1208" s="277" t="s">
        <v>907</v>
      </c>
      <c r="AH1208" s="277" t="s">
        <v>584</v>
      </c>
      <c r="AI1208" s="276" t="s">
        <v>585</v>
      </c>
      <c r="AJ1208" s="276" t="s">
        <v>586</v>
      </c>
      <c r="AK1208" s="276" t="s">
        <v>280</v>
      </c>
      <c r="AL1208" s="277" t="s">
        <v>79</v>
      </c>
      <c r="AM1208" s="276" t="s">
        <v>574</v>
      </c>
      <c r="AN1208" s="276" t="s">
        <v>463</v>
      </c>
      <c r="AO1208" s="277" t="s">
        <v>464</v>
      </c>
    </row>
    <row r="1209" spans="1:41" ht="15" thickBot="1" x14ac:dyDescent="0.4">
      <c r="A1209" s="8">
        <v>2025</v>
      </c>
      <c r="B1209" s="9" t="s">
        <v>74</v>
      </c>
      <c r="C1209" s="9" t="s">
        <v>79</v>
      </c>
      <c r="D1209" s="9" t="s">
        <v>280</v>
      </c>
      <c r="E1209" s="9" t="s">
        <v>32</v>
      </c>
      <c r="F1209" s="8">
        <v>2025</v>
      </c>
      <c r="G1209" s="11">
        <v>0</v>
      </c>
      <c r="H1209" s="11">
        <v>0.42104999999999998</v>
      </c>
      <c r="I1209" s="11">
        <v>1.2529300000000001</v>
      </c>
      <c r="J1209" s="11">
        <v>3.9620099999999998</v>
      </c>
      <c r="K1209" s="11">
        <v>0.31247000000000003</v>
      </c>
      <c r="L1209" s="11">
        <v>0.37207000000000001</v>
      </c>
      <c r="M1209" s="11">
        <v>0</v>
      </c>
      <c r="N1209" s="11">
        <v>0.28447</v>
      </c>
      <c r="O1209" s="11">
        <v>0.22020000000000001</v>
      </c>
      <c r="P1209" s="11">
        <v>1.2715099999999999</v>
      </c>
      <c r="Q1209" s="11">
        <v>2.6122000000000001</v>
      </c>
      <c r="R1209" s="11" t="s">
        <v>35</v>
      </c>
      <c r="S1209" s="11" t="s">
        <v>35</v>
      </c>
      <c r="T1209" s="11">
        <v>10.859059999999999</v>
      </c>
      <c r="U1209" s="11">
        <v>0</v>
      </c>
      <c r="V1209" s="11">
        <v>0</v>
      </c>
      <c r="W1209" s="11">
        <v>0</v>
      </c>
      <c r="X1209" s="11">
        <v>0</v>
      </c>
      <c r="Y1209" s="11">
        <v>10.859059999999999</v>
      </c>
      <c r="Z1209" s="11">
        <v>0.90373000000000003</v>
      </c>
      <c r="AA1209" s="11">
        <v>2.7083300000000001</v>
      </c>
      <c r="AB1209" s="11">
        <v>1.3276600000000001</v>
      </c>
      <c r="AC1209" s="11">
        <v>4.9397200000000003</v>
      </c>
      <c r="AD1209" s="71">
        <f t="shared" si="58"/>
        <v>0.1502</v>
      </c>
      <c r="AE1209" s="71">
        <f t="shared" si="59"/>
        <v>0</v>
      </c>
      <c r="AF1209" s="71">
        <f t="shared" si="57"/>
        <v>0</v>
      </c>
      <c r="AG1209" s="277" t="s">
        <v>908</v>
      </c>
      <c r="AH1209" s="277" t="s">
        <v>584</v>
      </c>
      <c r="AI1209" s="276" t="s">
        <v>585</v>
      </c>
      <c r="AJ1209" s="276" t="s">
        <v>586</v>
      </c>
      <c r="AK1209" s="276" t="s">
        <v>280</v>
      </c>
      <c r="AL1209" s="277" t="s">
        <v>79</v>
      </c>
      <c r="AM1209" s="276" t="s">
        <v>574</v>
      </c>
      <c r="AN1209" s="276" t="s">
        <v>463</v>
      </c>
      <c r="AO1209" s="277" t="s">
        <v>464</v>
      </c>
    </row>
    <row r="1210" spans="1:41" ht="15" thickBot="1" x14ac:dyDescent="0.4">
      <c r="A1210" s="8">
        <v>2025</v>
      </c>
      <c r="B1210" s="9" t="s">
        <v>74</v>
      </c>
      <c r="C1210" s="9" t="s">
        <v>79</v>
      </c>
      <c r="D1210" s="9" t="s">
        <v>280</v>
      </c>
      <c r="E1210" s="9" t="s">
        <v>32</v>
      </c>
      <c r="F1210" s="8">
        <v>2026</v>
      </c>
      <c r="G1210" s="11">
        <v>0</v>
      </c>
      <c r="H1210" s="11">
        <v>0.20011000000000001</v>
      </c>
      <c r="I1210" s="11">
        <v>1.39069</v>
      </c>
      <c r="J1210" s="11">
        <v>2.06088</v>
      </c>
      <c r="K1210" s="11">
        <v>0.47059000000000001</v>
      </c>
      <c r="L1210" s="11">
        <v>0.59253</v>
      </c>
      <c r="M1210" s="11">
        <v>0</v>
      </c>
      <c r="N1210" s="11">
        <v>0.71165</v>
      </c>
      <c r="O1210" s="11">
        <v>0.34576000000000001</v>
      </c>
      <c r="P1210" s="11">
        <v>1.44407</v>
      </c>
      <c r="Q1210" s="11">
        <v>2.9609299999999998</v>
      </c>
      <c r="R1210" s="11" t="s">
        <v>35</v>
      </c>
      <c r="S1210" s="11" t="s">
        <v>35</v>
      </c>
      <c r="T1210" s="11">
        <v>10.331049999999999</v>
      </c>
      <c r="U1210" s="11">
        <v>0</v>
      </c>
      <c r="V1210" s="11">
        <v>0</v>
      </c>
      <c r="W1210" s="11">
        <v>0</v>
      </c>
      <c r="X1210" s="11">
        <v>0</v>
      </c>
      <c r="Y1210" s="11">
        <v>10.331049999999999</v>
      </c>
      <c r="Z1210" s="11">
        <v>0.65222999999999998</v>
      </c>
      <c r="AA1210" s="11">
        <v>2.4835099999999999</v>
      </c>
      <c r="AB1210" s="11">
        <v>1.79955</v>
      </c>
      <c r="AC1210" s="11">
        <v>4.9352999999999998</v>
      </c>
      <c r="AD1210" s="71">
        <f t="shared" si="58"/>
        <v>0.15379999999999999</v>
      </c>
      <c r="AE1210" s="71">
        <f t="shared" si="59"/>
        <v>0</v>
      </c>
      <c r="AF1210" s="71">
        <f t="shared" si="57"/>
        <v>0</v>
      </c>
      <c r="AG1210" s="277" t="s">
        <v>908</v>
      </c>
      <c r="AH1210" s="277" t="s">
        <v>584</v>
      </c>
      <c r="AI1210" s="276" t="s">
        <v>585</v>
      </c>
      <c r="AJ1210" s="276" t="s">
        <v>586</v>
      </c>
      <c r="AK1210" s="276" t="s">
        <v>280</v>
      </c>
      <c r="AL1210" s="277" t="s">
        <v>79</v>
      </c>
      <c r="AM1210" s="276" t="s">
        <v>574</v>
      </c>
      <c r="AN1210" s="276" t="s">
        <v>463</v>
      </c>
      <c r="AO1210" s="277" t="s">
        <v>464</v>
      </c>
    </row>
    <row r="1211" spans="1:41" ht="15" thickBot="1" x14ac:dyDescent="0.4">
      <c r="A1211" s="8">
        <v>2025</v>
      </c>
      <c r="B1211" s="9" t="s">
        <v>74</v>
      </c>
      <c r="C1211" s="9" t="s">
        <v>79</v>
      </c>
      <c r="D1211" s="9" t="s">
        <v>280</v>
      </c>
      <c r="E1211" s="9" t="s">
        <v>32</v>
      </c>
      <c r="F1211" s="8">
        <v>2027</v>
      </c>
      <c r="G1211" s="11">
        <v>0</v>
      </c>
      <c r="H1211" s="11">
        <v>0.28283999999999998</v>
      </c>
      <c r="I1211" s="11">
        <v>1.2375</v>
      </c>
      <c r="J1211" s="11">
        <v>2.3420899999999998</v>
      </c>
      <c r="K1211" s="11">
        <v>0.62104000000000004</v>
      </c>
      <c r="L1211" s="11">
        <v>1.01254</v>
      </c>
      <c r="M1211" s="11">
        <v>0</v>
      </c>
      <c r="N1211" s="11">
        <v>0.59338999999999997</v>
      </c>
      <c r="O1211" s="11">
        <v>0.30703000000000003</v>
      </c>
      <c r="P1211" s="11">
        <v>1.9232100000000001</v>
      </c>
      <c r="Q1211" s="11">
        <v>2.3146</v>
      </c>
      <c r="R1211" s="11" t="s">
        <v>35</v>
      </c>
      <c r="S1211" s="11" t="s">
        <v>35</v>
      </c>
      <c r="T1211" s="11">
        <v>11.00203</v>
      </c>
      <c r="U1211" s="11">
        <v>0</v>
      </c>
      <c r="V1211" s="11">
        <v>0</v>
      </c>
      <c r="W1211" s="11">
        <v>0</v>
      </c>
      <c r="X1211" s="11">
        <v>0</v>
      </c>
      <c r="Y1211" s="11">
        <v>11.00203</v>
      </c>
      <c r="Z1211" s="11">
        <v>0.71704000000000001</v>
      </c>
      <c r="AA1211" s="11">
        <v>2.6617000000000002</v>
      </c>
      <c r="AB1211" s="11">
        <v>1.9928900000000001</v>
      </c>
      <c r="AC1211" s="11">
        <v>5.3716299999999997</v>
      </c>
      <c r="AD1211" s="71">
        <f t="shared" si="58"/>
        <v>0.36780000000000002</v>
      </c>
      <c r="AE1211" s="71">
        <f t="shared" si="59"/>
        <v>0</v>
      </c>
      <c r="AF1211" s="71">
        <f t="shared" si="57"/>
        <v>0</v>
      </c>
      <c r="AG1211" s="277" t="s">
        <v>908</v>
      </c>
      <c r="AH1211" s="277" t="s">
        <v>584</v>
      </c>
      <c r="AI1211" s="276" t="s">
        <v>585</v>
      </c>
      <c r="AJ1211" s="276" t="s">
        <v>586</v>
      </c>
      <c r="AK1211" s="276" t="s">
        <v>280</v>
      </c>
      <c r="AL1211" s="277" t="s">
        <v>79</v>
      </c>
      <c r="AM1211" s="276" t="s">
        <v>574</v>
      </c>
      <c r="AN1211" s="276" t="s">
        <v>463</v>
      </c>
      <c r="AO1211" s="277" t="s">
        <v>464</v>
      </c>
    </row>
    <row r="1212" spans="1:41" ht="15" thickBot="1" x14ac:dyDescent="0.4">
      <c r="A1212" s="8">
        <v>2025</v>
      </c>
      <c r="B1212" s="9" t="s">
        <v>74</v>
      </c>
      <c r="C1212" s="9" t="s">
        <v>79</v>
      </c>
      <c r="D1212" s="9" t="s">
        <v>280</v>
      </c>
      <c r="E1212" s="9" t="s">
        <v>32</v>
      </c>
      <c r="F1212" s="8">
        <v>2028</v>
      </c>
      <c r="G1212" s="11">
        <v>0</v>
      </c>
      <c r="H1212" s="11">
        <v>0.49164999999999998</v>
      </c>
      <c r="I1212" s="11">
        <v>1.1769499999999999</v>
      </c>
      <c r="J1212" s="11">
        <v>2.1783700000000001</v>
      </c>
      <c r="K1212" s="11">
        <v>0.74541000000000002</v>
      </c>
      <c r="L1212" s="11">
        <v>1.59832</v>
      </c>
      <c r="M1212" s="11">
        <v>0</v>
      </c>
      <c r="N1212" s="11">
        <v>0.34544000000000002</v>
      </c>
      <c r="O1212" s="11">
        <v>0.48880000000000001</v>
      </c>
      <c r="P1212" s="11">
        <v>2.14838</v>
      </c>
      <c r="Q1212" s="11">
        <v>2.4390999999999998</v>
      </c>
      <c r="R1212" s="11" t="s">
        <v>35</v>
      </c>
      <c r="S1212" s="11" t="s">
        <v>35</v>
      </c>
      <c r="T1212" s="11">
        <v>11.78809</v>
      </c>
      <c r="U1212" s="11">
        <v>0</v>
      </c>
      <c r="V1212" s="11">
        <v>0</v>
      </c>
      <c r="W1212" s="11">
        <v>0</v>
      </c>
      <c r="X1212" s="11">
        <v>0</v>
      </c>
      <c r="Y1212" s="11">
        <v>11.78809</v>
      </c>
      <c r="Z1212" s="11">
        <v>0.79857</v>
      </c>
      <c r="AA1212" s="11">
        <v>2.8111999999999999</v>
      </c>
      <c r="AB1212" s="11">
        <v>2.27136</v>
      </c>
      <c r="AC1212" s="11">
        <v>5.8811299999999997</v>
      </c>
      <c r="AD1212" s="71">
        <f t="shared" si="58"/>
        <v>0.1757</v>
      </c>
      <c r="AE1212" s="71">
        <f t="shared" si="59"/>
        <v>0</v>
      </c>
      <c r="AF1212" s="71">
        <f t="shared" si="57"/>
        <v>0</v>
      </c>
      <c r="AG1212" s="277" t="s">
        <v>908</v>
      </c>
      <c r="AH1212" s="277" t="s">
        <v>584</v>
      </c>
      <c r="AI1212" s="276" t="s">
        <v>585</v>
      </c>
      <c r="AJ1212" s="276" t="s">
        <v>586</v>
      </c>
      <c r="AK1212" s="276" t="s">
        <v>280</v>
      </c>
      <c r="AL1212" s="277" t="s">
        <v>79</v>
      </c>
      <c r="AM1212" s="276" t="s">
        <v>574</v>
      </c>
      <c r="AN1212" s="276" t="s">
        <v>463</v>
      </c>
      <c r="AO1212" s="277" t="s">
        <v>464</v>
      </c>
    </row>
    <row r="1213" spans="1:41" ht="15" thickBot="1" x14ac:dyDescent="0.4">
      <c r="A1213" s="8">
        <v>2025</v>
      </c>
      <c r="B1213" s="9" t="s">
        <v>74</v>
      </c>
      <c r="C1213" s="9" t="s">
        <v>79</v>
      </c>
      <c r="D1213" s="9" t="s">
        <v>280</v>
      </c>
      <c r="E1213" s="9" t="s">
        <v>32</v>
      </c>
      <c r="F1213" s="8">
        <v>2029</v>
      </c>
      <c r="G1213" s="11">
        <v>0</v>
      </c>
      <c r="H1213" s="11">
        <v>0.34265000000000001</v>
      </c>
      <c r="I1213" s="11">
        <v>0.66035999999999995</v>
      </c>
      <c r="J1213" s="11">
        <v>1.8202100000000001</v>
      </c>
      <c r="K1213" s="11">
        <v>0.70065</v>
      </c>
      <c r="L1213" s="11">
        <v>1.5843499999999999</v>
      </c>
      <c r="M1213" s="11">
        <v>0</v>
      </c>
      <c r="N1213" s="11">
        <v>0.34243000000000001</v>
      </c>
      <c r="O1213" s="11">
        <v>0.81511</v>
      </c>
      <c r="P1213" s="11">
        <v>1.73613</v>
      </c>
      <c r="Q1213" s="11">
        <v>2.3785799999999999</v>
      </c>
      <c r="R1213" s="11" t="s">
        <v>35</v>
      </c>
      <c r="S1213" s="11" t="s">
        <v>35</v>
      </c>
      <c r="T1213" s="11">
        <v>10.578110000000001</v>
      </c>
      <c r="U1213" s="11">
        <v>0</v>
      </c>
      <c r="V1213" s="11">
        <v>0</v>
      </c>
      <c r="W1213" s="11">
        <v>0</v>
      </c>
      <c r="X1213" s="11">
        <v>0</v>
      </c>
      <c r="Y1213" s="11">
        <v>10.578110000000001</v>
      </c>
      <c r="Z1213" s="11">
        <v>0.92706999999999995</v>
      </c>
      <c r="AA1213" s="11">
        <v>2.3468100000000001</v>
      </c>
      <c r="AB1213" s="11">
        <v>2.9582000000000002</v>
      </c>
      <c r="AC1213" s="11">
        <v>6.2320799999999998</v>
      </c>
      <c r="AD1213" s="71">
        <f t="shared" si="58"/>
        <v>0.1976</v>
      </c>
      <c r="AE1213" s="71">
        <f t="shared" si="59"/>
        <v>0</v>
      </c>
      <c r="AF1213" s="71">
        <f t="shared" si="57"/>
        <v>0</v>
      </c>
      <c r="AG1213" s="277" t="s">
        <v>908</v>
      </c>
      <c r="AH1213" s="277" t="s">
        <v>584</v>
      </c>
      <c r="AI1213" s="276" t="s">
        <v>585</v>
      </c>
      <c r="AJ1213" s="276" t="s">
        <v>586</v>
      </c>
      <c r="AK1213" s="276" t="s">
        <v>280</v>
      </c>
      <c r="AL1213" s="277" t="s">
        <v>79</v>
      </c>
      <c r="AM1213" s="276" t="s">
        <v>574</v>
      </c>
      <c r="AN1213" s="276" t="s">
        <v>463</v>
      </c>
      <c r="AO1213" s="277" t="s">
        <v>464</v>
      </c>
    </row>
    <row r="1214" spans="1:41" ht="15" thickBot="1" x14ac:dyDescent="0.4">
      <c r="A1214" s="8">
        <v>2025</v>
      </c>
      <c r="B1214" s="9" t="s">
        <v>74</v>
      </c>
      <c r="C1214" s="9" t="s">
        <v>79</v>
      </c>
      <c r="D1214" s="9" t="s">
        <v>280</v>
      </c>
      <c r="E1214" s="9" t="s">
        <v>32</v>
      </c>
      <c r="F1214" s="8">
        <v>2030</v>
      </c>
      <c r="G1214" s="11">
        <v>0</v>
      </c>
      <c r="H1214" s="11">
        <v>0.46525</v>
      </c>
      <c r="I1214" s="11">
        <v>0.65244999999999997</v>
      </c>
      <c r="J1214" s="11">
        <v>1.3172600000000001</v>
      </c>
      <c r="K1214" s="11">
        <v>0.81864999999999999</v>
      </c>
      <c r="L1214" s="11">
        <v>2.24173</v>
      </c>
      <c r="M1214" s="11">
        <v>0</v>
      </c>
      <c r="N1214" s="11">
        <v>0.63263000000000003</v>
      </c>
      <c r="O1214" s="11">
        <v>1.10032</v>
      </c>
      <c r="P1214" s="11">
        <v>2.3227600000000002</v>
      </c>
      <c r="Q1214" s="11">
        <v>2.45323</v>
      </c>
      <c r="R1214" s="11" t="s">
        <v>35</v>
      </c>
      <c r="S1214" s="11" t="s">
        <v>35</v>
      </c>
      <c r="T1214" s="11">
        <v>12.23935</v>
      </c>
      <c r="U1214" s="11">
        <v>0</v>
      </c>
      <c r="V1214" s="11">
        <v>0</v>
      </c>
      <c r="W1214" s="11">
        <v>0</v>
      </c>
      <c r="X1214" s="11">
        <v>0</v>
      </c>
      <c r="Y1214" s="11">
        <v>12.23935</v>
      </c>
      <c r="Z1214" s="11">
        <v>1.45861</v>
      </c>
      <c r="AA1214" s="11">
        <v>2.1215600000000001</v>
      </c>
      <c r="AB1214" s="11">
        <v>3.1644899999999998</v>
      </c>
      <c r="AC1214" s="11">
        <v>6.7446599999999997</v>
      </c>
      <c r="AD1214" s="71">
        <f t="shared" si="58"/>
        <v>0.2351</v>
      </c>
      <c r="AE1214" s="71">
        <f t="shared" si="59"/>
        <v>0</v>
      </c>
      <c r="AF1214" s="71">
        <f t="shared" si="57"/>
        <v>0</v>
      </c>
      <c r="AG1214" s="277" t="s">
        <v>908</v>
      </c>
      <c r="AH1214" s="277" t="s">
        <v>584</v>
      </c>
      <c r="AI1214" s="276" t="s">
        <v>585</v>
      </c>
      <c r="AJ1214" s="276" t="s">
        <v>586</v>
      </c>
      <c r="AK1214" s="276" t="s">
        <v>280</v>
      </c>
      <c r="AL1214" s="277" t="s">
        <v>79</v>
      </c>
      <c r="AM1214" s="276" t="s">
        <v>574</v>
      </c>
      <c r="AN1214" s="276" t="s">
        <v>463</v>
      </c>
      <c r="AO1214" s="277" t="s">
        <v>464</v>
      </c>
    </row>
    <row r="1215" spans="1:41" ht="15" thickBot="1" x14ac:dyDescent="0.4">
      <c r="A1215" s="8">
        <v>2025</v>
      </c>
      <c r="B1215" s="9" t="s">
        <v>74</v>
      </c>
      <c r="C1215" s="9" t="s">
        <v>79</v>
      </c>
      <c r="D1215" s="9" t="s">
        <v>280</v>
      </c>
      <c r="E1215" s="9" t="s">
        <v>32</v>
      </c>
      <c r="F1215" s="8">
        <v>2031</v>
      </c>
      <c r="G1215" s="11">
        <v>0</v>
      </c>
      <c r="H1215" s="11">
        <v>0.76520999999999995</v>
      </c>
      <c r="I1215" s="11">
        <v>0.56269000000000002</v>
      </c>
      <c r="J1215" s="11">
        <v>1.2258</v>
      </c>
      <c r="K1215" s="11">
        <v>0.59904999999999997</v>
      </c>
      <c r="L1215" s="11">
        <v>2.2845200000000001</v>
      </c>
      <c r="M1215" s="11">
        <v>0</v>
      </c>
      <c r="N1215" s="11">
        <v>0.67434000000000005</v>
      </c>
      <c r="O1215" s="11">
        <v>0.84291000000000005</v>
      </c>
      <c r="P1215" s="11">
        <v>1.8006599999999999</v>
      </c>
      <c r="Q1215" s="11">
        <v>2.5221200000000001</v>
      </c>
      <c r="R1215" s="11" t="s">
        <v>35</v>
      </c>
      <c r="S1215" s="11" t="s">
        <v>35</v>
      </c>
      <c r="T1215" s="11">
        <v>11.645289999999999</v>
      </c>
      <c r="U1215" s="11">
        <v>0</v>
      </c>
      <c r="V1215" s="11">
        <v>0</v>
      </c>
      <c r="W1215" s="11">
        <v>0</v>
      </c>
      <c r="X1215" s="11">
        <v>0</v>
      </c>
      <c r="Y1215" s="11">
        <v>11.645289999999999</v>
      </c>
      <c r="Z1215" s="11">
        <v>1.9303399999999999</v>
      </c>
      <c r="AA1215" s="11">
        <v>1.9831399999999999</v>
      </c>
      <c r="AB1215" s="11">
        <v>2.5706500000000001</v>
      </c>
      <c r="AC1215" s="11">
        <v>6.4841199999999999</v>
      </c>
      <c r="AD1215" s="71">
        <f t="shared" si="58"/>
        <v>0.36799999999999999</v>
      </c>
      <c r="AE1215" s="71">
        <f t="shared" si="59"/>
        <v>0</v>
      </c>
      <c r="AF1215" s="71">
        <f t="shared" si="57"/>
        <v>0</v>
      </c>
      <c r="AG1215" s="277" t="s">
        <v>908</v>
      </c>
      <c r="AH1215" s="277" t="s">
        <v>584</v>
      </c>
      <c r="AI1215" s="276" t="s">
        <v>585</v>
      </c>
      <c r="AJ1215" s="276" t="s">
        <v>586</v>
      </c>
      <c r="AK1215" s="276" t="s">
        <v>280</v>
      </c>
      <c r="AL1215" s="277" t="s">
        <v>79</v>
      </c>
      <c r="AM1215" s="276" t="s">
        <v>574</v>
      </c>
      <c r="AN1215" s="276" t="s">
        <v>463</v>
      </c>
      <c r="AO1215" s="277" t="s">
        <v>464</v>
      </c>
    </row>
    <row r="1216" spans="1:41" ht="15" thickBot="1" x14ac:dyDescent="0.4">
      <c r="A1216" s="8">
        <v>2025</v>
      </c>
      <c r="B1216" s="9" t="s">
        <v>74</v>
      </c>
      <c r="C1216" s="9" t="s">
        <v>79</v>
      </c>
      <c r="D1216" s="9" t="s">
        <v>280</v>
      </c>
      <c r="E1216" s="9" t="s">
        <v>32</v>
      </c>
      <c r="F1216" s="8">
        <v>2032</v>
      </c>
      <c r="G1216" s="11">
        <v>0</v>
      </c>
      <c r="H1216" s="11">
        <v>0.58050000000000002</v>
      </c>
      <c r="I1216" s="11">
        <v>0.35859999999999997</v>
      </c>
      <c r="J1216" s="11">
        <v>1.35188</v>
      </c>
      <c r="K1216" s="11">
        <v>0.60506000000000004</v>
      </c>
      <c r="L1216" s="11">
        <v>1.9491400000000001</v>
      </c>
      <c r="M1216" s="11">
        <v>0</v>
      </c>
      <c r="N1216" s="11">
        <v>0.43961</v>
      </c>
      <c r="O1216" s="11">
        <v>1.2497199999999999</v>
      </c>
      <c r="P1216" s="11">
        <v>1.8629599999999999</v>
      </c>
      <c r="Q1216" s="11">
        <v>3.5451800000000002</v>
      </c>
      <c r="R1216" s="11" t="s">
        <v>35</v>
      </c>
      <c r="S1216" s="11" t="s">
        <v>35</v>
      </c>
      <c r="T1216" s="11">
        <v>12.25089</v>
      </c>
      <c r="U1216" s="11">
        <v>0</v>
      </c>
      <c r="V1216" s="11">
        <v>0</v>
      </c>
      <c r="W1216" s="11">
        <v>0</v>
      </c>
      <c r="X1216" s="11">
        <v>0</v>
      </c>
      <c r="Y1216" s="11">
        <v>12.25089</v>
      </c>
      <c r="Z1216" s="11">
        <v>1.90848</v>
      </c>
      <c r="AA1216" s="11">
        <v>1.9088700000000001</v>
      </c>
      <c r="AB1216" s="11">
        <v>2.7037599999999999</v>
      </c>
      <c r="AC1216" s="11">
        <v>6.5211100000000002</v>
      </c>
      <c r="AD1216" s="71">
        <f t="shared" si="58"/>
        <v>0.30819999999999997</v>
      </c>
      <c r="AE1216" s="71">
        <f t="shared" si="59"/>
        <v>0</v>
      </c>
      <c r="AF1216" s="71">
        <f t="shared" si="57"/>
        <v>0</v>
      </c>
      <c r="AG1216" s="277" t="s">
        <v>908</v>
      </c>
      <c r="AH1216" s="277" t="s">
        <v>584</v>
      </c>
      <c r="AI1216" s="276" t="s">
        <v>585</v>
      </c>
      <c r="AJ1216" s="276" t="s">
        <v>586</v>
      </c>
      <c r="AK1216" s="276" t="s">
        <v>280</v>
      </c>
      <c r="AL1216" s="277" t="s">
        <v>79</v>
      </c>
      <c r="AM1216" s="276" t="s">
        <v>574</v>
      </c>
      <c r="AN1216" s="276" t="s">
        <v>463</v>
      </c>
      <c r="AO1216" s="277" t="s">
        <v>464</v>
      </c>
    </row>
    <row r="1217" spans="1:41" ht="15" thickBot="1" x14ac:dyDescent="0.4">
      <c r="A1217" s="8">
        <v>2025</v>
      </c>
      <c r="B1217" s="9" t="s">
        <v>74</v>
      </c>
      <c r="C1217" s="9" t="s">
        <v>79</v>
      </c>
      <c r="D1217" s="9" t="s">
        <v>280</v>
      </c>
      <c r="E1217" s="9" t="s">
        <v>32</v>
      </c>
      <c r="F1217" s="8">
        <v>2033</v>
      </c>
      <c r="G1217" s="11">
        <v>0</v>
      </c>
      <c r="H1217" s="11">
        <v>0.82743</v>
      </c>
      <c r="I1217" s="11">
        <v>0.47139999999999999</v>
      </c>
      <c r="J1217" s="11">
        <v>1.2246699999999999</v>
      </c>
      <c r="K1217" s="11">
        <v>0.37113000000000002</v>
      </c>
      <c r="L1217" s="11">
        <v>2.1513</v>
      </c>
      <c r="M1217" s="11">
        <v>0</v>
      </c>
      <c r="N1217" s="11">
        <v>0.58994000000000002</v>
      </c>
      <c r="O1217" s="11">
        <v>1.6003099999999999</v>
      </c>
      <c r="P1217" s="11">
        <v>2.01173</v>
      </c>
      <c r="Q1217" s="11">
        <v>3.1522700000000001</v>
      </c>
      <c r="R1217" s="11" t="s">
        <v>35</v>
      </c>
      <c r="S1217" s="11" t="s">
        <v>35</v>
      </c>
      <c r="T1217" s="11">
        <v>12.93704</v>
      </c>
      <c r="U1217" s="11">
        <v>0</v>
      </c>
      <c r="V1217" s="11">
        <v>0</v>
      </c>
      <c r="W1217" s="11">
        <v>0</v>
      </c>
      <c r="X1217" s="11">
        <v>0</v>
      </c>
      <c r="Y1217" s="11">
        <v>12.93704</v>
      </c>
      <c r="Z1217" s="11">
        <v>1.5743100000000001</v>
      </c>
      <c r="AA1217" s="11">
        <v>1.7344999999999999</v>
      </c>
      <c r="AB1217" s="11">
        <v>2.7718400000000001</v>
      </c>
      <c r="AC1217" s="11">
        <v>6.0806500000000003</v>
      </c>
      <c r="AD1217" s="71">
        <f t="shared" si="58"/>
        <v>0.53690000000000004</v>
      </c>
      <c r="AE1217" s="71">
        <f t="shared" si="59"/>
        <v>0</v>
      </c>
      <c r="AF1217" s="71">
        <f t="shared" si="57"/>
        <v>0</v>
      </c>
      <c r="AG1217" s="277" t="s">
        <v>908</v>
      </c>
      <c r="AH1217" s="277" t="s">
        <v>584</v>
      </c>
      <c r="AI1217" s="276" t="s">
        <v>585</v>
      </c>
      <c r="AJ1217" s="276" t="s">
        <v>586</v>
      </c>
      <c r="AK1217" s="276" t="s">
        <v>280</v>
      </c>
      <c r="AL1217" s="277" t="s">
        <v>79</v>
      </c>
      <c r="AM1217" s="276" t="s">
        <v>574</v>
      </c>
      <c r="AN1217" s="276" t="s">
        <v>463</v>
      </c>
      <c r="AO1217" s="277" t="s">
        <v>464</v>
      </c>
    </row>
    <row r="1218" spans="1:41" ht="15" thickBot="1" x14ac:dyDescent="0.4">
      <c r="A1218" s="8">
        <v>2025</v>
      </c>
      <c r="B1218" s="9" t="s">
        <v>74</v>
      </c>
      <c r="C1218" s="9" t="s">
        <v>79</v>
      </c>
      <c r="D1218" s="9" t="s">
        <v>280</v>
      </c>
      <c r="E1218" s="9" t="s">
        <v>32</v>
      </c>
      <c r="F1218" s="8">
        <v>2034</v>
      </c>
      <c r="G1218" s="11">
        <v>0</v>
      </c>
      <c r="H1218" s="11">
        <v>0.83884999999999998</v>
      </c>
      <c r="I1218" s="11">
        <v>0.65651999999999999</v>
      </c>
      <c r="J1218" s="11">
        <v>1.2713000000000001</v>
      </c>
      <c r="K1218" s="11">
        <v>0.53878999999999999</v>
      </c>
      <c r="L1218" s="11">
        <v>1.9833099999999999</v>
      </c>
      <c r="M1218" s="11">
        <v>0</v>
      </c>
      <c r="N1218" s="11">
        <v>0.87561999999999995</v>
      </c>
      <c r="O1218" s="11">
        <v>0.99611000000000005</v>
      </c>
      <c r="P1218" s="11">
        <v>2.0429300000000001</v>
      </c>
      <c r="Q1218" s="11">
        <v>2.7281900000000001</v>
      </c>
      <c r="R1218" s="11" t="s">
        <v>35</v>
      </c>
      <c r="S1218" s="11" t="s">
        <v>35</v>
      </c>
      <c r="T1218" s="11">
        <v>12.366009999999999</v>
      </c>
      <c r="U1218" s="11">
        <v>0</v>
      </c>
      <c r="V1218" s="11">
        <v>0</v>
      </c>
      <c r="W1218" s="11">
        <v>0</v>
      </c>
      <c r="X1218" s="11">
        <v>0</v>
      </c>
      <c r="Y1218" s="11">
        <v>12.366009999999999</v>
      </c>
      <c r="Z1218" s="11">
        <v>1.8608800000000001</v>
      </c>
      <c r="AA1218" s="11">
        <v>1.9581200000000001</v>
      </c>
      <c r="AB1218" s="11">
        <v>2.2855599999999998</v>
      </c>
      <c r="AC1218" s="11">
        <v>6.1045600000000002</v>
      </c>
      <c r="AD1218" s="71">
        <f t="shared" si="58"/>
        <v>0.43440000000000001</v>
      </c>
      <c r="AE1218" s="71">
        <f t="shared" si="59"/>
        <v>0</v>
      </c>
      <c r="AF1218" s="71">
        <f t="shared" si="57"/>
        <v>0</v>
      </c>
      <c r="AG1218" s="277" t="s">
        <v>908</v>
      </c>
      <c r="AH1218" s="277" t="s">
        <v>584</v>
      </c>
      <c r="AI1218" s="276" t="s">
        <v>585</v>
      </c>
      <c r="AJ1218" s="276" t="s">
        <v>586</v>
      </c>
      <c r="AK1218" s="276" t="s">
        <v>280</v>
      </c>
      <c r="AL1218" s="277" t="s">
        <v>79</v>
      </c>
      <c r="AM1218" s="276" t="s">
        <v>574</v>
      </c>
      <c r="AN1218" s="276" t="s">
        <v>463</v>
      </c>
      <c r="AO1218" s="277" t="s">
        <v>464</v>
      </c>
    </row>
    <row r="1219" spans="1:41" ht="15" thickBot="1" x14ac:dyDescent="0.4">
      <c r="A1219" s="8">
        <v>2025</v>
      </c>
      <c r="B1219" s="9" t="s">
        <v>74</v>
      </c>
      <c r="C1219" s="9" t="s">
        <v>79</v>
      </c>
      <c r="D1219" s="9" t="s">
        <v>280</v>
      </c>
      <c r="E1219" s="9" t="s">
        <v>32</v>
      </c>
      <c r="F1219" s="8">
        <v>2035</v>
      </c>
      <c r="G1219" s="11">
        <v>0</v>
      </c>
      <c r="H1219" s="11">
        <v>1.06395</v>
      </c>
      <c r="I1219" s="11">
        <v>0.57811999999999997</v>
      </c>
      <c r="J1219" s="11">
        <v>1.54358</v>
      </c>
      <c r="K1219" s="11">
        <v>0.67901999999999996</v>
      </c>
      <c r="L1219" s="11">
        <v>1.38442</v>
      </c>
      <c r="M1219" s="11">
        <v>0</v>
      </c>
      <c r="N1219" s="11">
        <v>0.59365000000000001</v>
      </c>
      <c r="O1219" s="11">
        <v>1.1125400000000001</v>
      </c>
      <c r="P1219" s="11">
        <v>1.9796800000000001</v>
      </c>
      <c r="Q1219" s="11">
        <v>3.7174499999999999</v>
      </c>
      <c r="R1219" s="11" t="s">
        <v>35</v>
      </c>
      <c r="S1219" s="11" t="s">
        <v>35</v>
      </c>
      <c r="T1219" s="11">
        <v>12.997400000000001</v>
      </c>
      <c r="U1219" s="11">
        <v>0</v>
      </c>
      <c r="V1219" s="11">
        <v>0</v>
      </c>
      <c r="W1219" s="11">
        <v>0</v>
      </c>
      <c r="X1219" s="11">
        <v>0</v>
      </c>
      <c r="Y1219" s="11">
        <v>12.997400000000001</v>
      </c>
      <c r="Z1219" s="11">
        <v>1.40832</v>
      </c>
      <c r="AA1219" s="11">
        <v>2.4735900000000002</v>
      </c>
      <c r="AB1219" s="11">
        <v>1.9126700000000001</v>
      </c>
      <c r="AC1219" s="11">
        <v>5.7945799999999998</v>
      </c>
      <c r="AD1219" s="71">
        <f t="shared" si="58"/>
        <v>0.34499999999999997</v>
      </c>
      <c r="AE1219" s="71">
        <f t="shared" si="59"/>
        <v>0</v>
      </c>
      <c r="AF1219" s="71">
        <f t="shared" si="57"/>
        <v>0</v>
      </c>
      <c r="AG1219" s="277" t="s">
        <v>908</v>
      </c>
      <c r="AH1219" s="277" t="s">
        <v>584</v>
      </c>
      <c r="AI1219" s="276" t="s">
        <v>585</v>
      </c>
      <c r="AJ1219" s="276" t="s">
        <v>586</v>
      </c>
      <c r="AK1219" s="276" t="s">
        <v>280</v>
      </c>
      <c r="AL1219" s="277" t="s">
        <v>79</v>
      </c>
      <c r="AM1219" s="276" t="s">
        <v>574</v>
      </c>
      <c r="AN1219" s="276" t="s">
        <v>463</v>
      </c>
      <c r="AO1219" s="277" t="s">
        <v>464</v>
      </c>
    </row>
    <row r="1220" spans="1:41" ht="23.5" thickBot="1" x14ac:dyDescent="0.4">
      <c r="A1220" s="8">
        <v>2025</v>
      </c>
      <c r="B1220" s="9" t="s">
        <v>74</v>
      </c>
      <c r="C1220" s="9" t="s">
        <v>80</v>
      </c>
      <c r="D1220" s="9" t="s">
        <v>281</v>
      </c>
      <c r="E1220" s="97" t="s">
        <v>29</v>
      </c>
      <c r="F1220" s="8">
        <v>2025</v>
      </c>
      <c r="G1220" s="10">
        <v>0</v>
      </c>
      <c r="H1220" s="10">
        <v>128</v>
      </c>
      <c r="I1220" s="10">
        <v>190</v>
      </c>
      <c r="J1220" s="10">
        <v>203</v>
      </c>
      <c r="K1220" s="10">
        <v>140</v>
      </c>
      <c r="L1220" s="10">
        <v>303</v>
      </c>
      <c r="M1220" s="10">
        <v>119</v>
      </c>
      <c r="N1220" s="10">
        <v>199</v>
      </c>
      <c r="O1220" s="10">
        <v>105</v>
      </c>
      <c r="P1220" s="10">
        <v>258</v>
      </c>
      <c r="Q1220" s="10">
        <v>180</v>
      </c>
      <c r="R1220" s="10">
        <v>94</v>
      </c>
      <c r="S1220" s="10">
        <v>50</v>
      </c>
      <c r="T1220" s="10">
        <v>1969</v>
      </c>
      <c r="U1220" s="10">
        <v>240</v>
      </c>
      <c r="V1220" s="10">
        <v>27</v>
      </c>
      <c r="W1220" s="10">
        <v>23</v>
      </c>
      <c r="X1220" s="10">
        <v>290</v>
      </c>
      <c r="Y1220" s="10">
        <v>2259</v>
      </c>
      <c r="Z1220" s="10">
        <v>52</v>
      </c>
      <c r="AA1220" s="10">
        <v>245</v>
      </c>
      <c r="AB1220" s="10">
        <v>82</v>
      </c>
      <c r="AC1220" s="10">
        <v>379</v>
      </c>
      <c r="AD1220" s="71">
        <f t="shared" si="58"/>
        <v>0</v>
      </c>
      <c r="AE1220" s="71">
        <f t="shared" si="59"/>
        <v>0</v>
      </c>
      <c r="AF1220" s="71">
        <f t="shared" si="57"/>
        <v>0</v>
      </c>
      <c r="AG1220" s="277" t="s">
        <v>905</v>
      </c>
      <c r="AH1220" s="277" t="s">
        <v>587</v>
      </c>
      <c r="AI1220" s="276">
        <v>0</v>
      </c>
      <c r="AJ1220" s="276" t="s">
        <v>588</v>
      </c>
      <c r="AK1220" s="276" t="s">
        <v>281</v>
      </c>
      <c r="AL1220" s="277" t="s">
        <v>80</v>
      </c>
      <c r="AM1220" s="276" t="s">
        <v>574</v>
      </c>
      <c r="AN1220" s="276" t="s">
        <v>463</v>
      </c>
      <c r="AO1220" s="277" t="s">
        <v>464</v>
      </c>
    </row>
    <row r="1221" spans="1:41" ht="15" thickBot="1" x14ac:dyDescent="0.4">
      <c r="A1221" s="8">
        <v>2025</v>
      </c>
      <c r="B1221" s="9" t="s">
        <v>74</v>
      </c>
      <c r="C1221" s="9" t="s">
        <v>80</v>
      </c>
      <c r="D1221" s="9" t="s">
        <v>281</v>
      </c>
      <c r="E1221" s="9" t="s">
        <v>30</v>
      </c>
      <c r="F1221" s="8">
        <v>2025</v>
      </c>
      <c r="G1221" s="11">
        <v>0</v>
      </c>
      <c r="H1221" s="11">
        <v>0.41636000000000001</v>
      </c>
      <c r="I1221" s="11">
        <v>0.61845000000000006</v>
      </c>
      <c r="J1221" s="11">
        <v>0.6341</v>
      </c>
      <c r="K1221" s="11">
        <v>0.46640999999999999</v>
      </c>
      <c r="L1221" s="11">
        <v>0.95526999999999995</v>
      </c>
      <c r="M1221" s="11">
        <v>0.37290000000000001</v>
      </c>
      <c r="N1221" s="11">
        <v>0.63271999999999995</v>
      </c>
      <c r="O1221" s="11">
        <v>0.34488000000000002</v>
      </c>
      <c r="P1221" s="11">
        <v>0.85562000000000005</v>
      </c>
      <c r="Q1221" s="11">
        <v>0.61243000000000003</v>
      </c>
      <c r="R1221" s="11">
        <v>0.32030999999999998</v>
      </c>
      <c r="S1221" s="11">
        <v>0.16908000000000001</v>
      </c>
      <c r="T1221" s="11">
        <v>6.3985300000000001</v>
      </c>
      <c r="U1221" s="11">
        <v>1.34771</v>
      </c>
      <c r="V1221" s="11">
        <v>0.24110000000000001</v>
      </c>
      <c r="W1221" s="11">
        <v>0.15911</v>
      </c>
      <c r="X1221" s="11">
        <v>1.7479199999999999</v>
      </c>
      <c r="Y1221" s="11">
        <v>8.1464499999999997</v>
      </c>
      <c r="Z1221" s="11">
        <v>4.8590000000000001E-2</v>
      </c>
      <c r="AA1221" s="11">
        <v>0.22517999999999999</v>
      </c>
      <c r="AB1221" s="11">
        <v>7.1419999999999997E-2</v>
      </c>
      <c r="AC1221" s="11">
        <v>0.34519</v>
      </c>
      <c r="AD1221" s="71">
        <f t="shared" si="58"/>
        <v>0</v>
      </c>
      <c r="AE1221" s="71">
        <f t="shared" si="59"/>
        <v>0</v>
      </c>
      <c r="AF1221" s="71">
        <f t="shared" si="57"/>
        <v>0</v>
      </c>
      <c r="AG1221" s="277" t="s">
        <v>906</v>
      </c>
      <c r="AH1221" s="277" t="s">
        <v>587</v>
      </c>
      <c r="AI1221" s="276">
        <v>0</v>
      </c>
      <c r="AJ1221" s="276" t="s">
        <v>588</v>
      </c>
      <c r="AK1221" s="276" t="s">
        <v>281</v>
      </c>
      <c r="AL1221" s="277" t="s">
        <v>80</v>
      </c>
      <c r="AM1221" s="276" t="s">
        <v>574</v>
      </c>
      <c r="AN1221" s="276" t="s">
        <v>463</v>
      </c>
      <c r="AO1221" s="277" t="s">
        <v>464</v>
      </c>
    </row>
    <row r="1222" spans="1:41" ht="15" thickBot="1" x14ac:dyDescent="0.4">
      <c r="A1222" s="8">
        <v>2025</v>
      </c>
      <c r="B1222" s="9" t="s">
        <v>74</v>
      </c>
      <c r="C1222" s="9" t="s">
        <v>80</v>
      </c>
      <c r="D1222" s="9" t="s">
        <v>281</v>
      </c>
      <c r="E1222" s="9" t="s">
        <v>30</v>
      </c>
      <c r="F1222" s="8">
        <v>2026</v>
      </c>
      <c r="G1222" s="11">
        <v>0</v>
      </c>
      <c r="H1222" s="11">
        <v>0.42014000000000001</v>
      </c>
      <c r="I1222" s="11">
        <v>0.63258999999999999</v>
      </c>
      <c r="J1222" s="11">
        <v>0.63222999999999996</v>
      </c>
      <c r="K1222" s="11">
        <v>0.46239000000000002</v>
      </c>
      <c r="L1222" s="11">
        <v>0.96303000000000005</v>
      </c>
      <c r="M1222" s="11">
        <v>0.38369999999999999</v>
      </c>
      <c r="N1222" s="11">
        <v>0.63061</v>
      </c>
      <c r="O1222" s="11">
        <v>0.34409000000000001</v>
      </c>
      <c r="P1222" s="11">
        <v>0.84</v>
      </c>
      <c r="Q1222" s="11">
        <v>0.60633000000000004</v>
      </c>
      <c r="R1222" s="11">
        <v>0.31685999999999998</v>
      </c>
      <c r="S1222" s="11">
        <v>0.16744000000000001</v>
      </c>
      <c r="T1222" s="11">
        <v>6.3994200000000001</v>
      </c>
      <c r="U1222" s="11">
        <v>1.38724</v>
      </c>
      <c r="V1222" s="11">
        <v>0.25879999999999997</v>
      </c>
      <c r="W1222" s="11">
        <v>0.16222</v>
      </c>
      <c r="X1222" s="11">
        <v>1.80827</v>
      </c>
      <c r="Y1222" s="11">
        <v>8.2076899999999995</v>
      </c>
      <c r="Z1222" s="11">
        <v>4.7149999999999997E-2</v>
      </c>
      <c r="AA1222" s="11">
        <v>0.22925000000000001</v>
      </c>
      <c r="AB1222" s="11">
        <v>7.2700000000000001E-2</v>
      </c>
      <c r="AC1222" s="11">
        <v>0.34910000000000002</v>
      </c>
      <c r="AD1222" s="71">
        <f t="shared" si="58"/>
        <v>0</v>
      </c>
      <c r="AE1222" s="71">
        <f t="shared" si="59"/>
        <v>0</v>
      </c>
      <c r="AF1222" s="71">
        <f t="shared" si="57"/>
        <v>0</v>
      </c>
      <c r="AG1222" s="277" t="s">
        <v>906</v>
      </c>
      <c r="AH1222" s="277" t="s">
        <v>587</v>
      </c>
      <c r="AI1222" s="276">
        <v>0</v>
      </c>
      <c r="AJ1222" s="276" t="s">
        <v>588</v>
      </c>
      <c r="AK1222" s="276" t="s">
        <v>281</v>
      </c>
      <c r="AL1222" s="277" t="s">
        <v>80</v>
      </c>
      <c r="AM1222" s="276" t="s">
        <v>574</v>
      </c>
      <c r="AN1222" s="276" t="s">
        <v>463</v>
      </c>
      <c r="AO1222" s="277" t="s">
        <v>464</v>
      </c>
    </row>
    <row r="1223" spans="1:41" ht="15" thickBot="1" x14ac:dyDescent="0.4">
      <c r="A1223" s="8">
        <v>2025</v>
      </c>
      <c r="B1223" s="9" t="s">
        <v>74</v>
      </c>
      <c r="C1223" s="9" t="s">
        <v>80</v>
      </c>
      <c r="D1223" s="9" t="s">
        <v>281</v>
      </c>
      <c r="E1223" s="9" t="s">
        <v>30</v>
      </c>
      <c r="F1223" s="8">
        <v>2027</v>
      </c>
      <c r="G1223" s="11">
        <v>0</v>
      </c>
      <c r="H1223" s="11">
        <v>0.43013000000000001</v>
      </c>
      <c r="I1223" s="11">
        <v>0.64097999999999999</v>
      </c>
      <c r="J1223" s="11">
        <v>0.63349999999999995</v>
      </c>
      <c r="K1223" s="11">
        <v>0.47138000000000002</v>
      </c>
      <c r="L1223" s="11">
        <v>0.97690999999999995</v>
      </c>
      <c r="M1223" s="11">
        <v>0.39713999999999999</v>
      </c>
      <c r="N1223" s="11">
        <v>0.63017000000000001</v>
      </c>
      <c r="O1223" s="11">
        <v>0.34488000000000002</v>
      </c>
      <c r="P1223" s="11">
        <v>0.83567999999999998</v>
      </c>
      <c r="Q1223" s="11">
        <v>0.60026999999999997</v>
      </c>
      <c r="R1223" s="11">
        <v>0.31068000000000001</v>
      </c>
      <c r="S1223" s="11">
        <v>0.16494</v>
      </c>
      <c r="T1223" s="11">
        <v>6.4366500000000002</v>
      </c>
      <c r="U1223" s="11">
        <v>1.4394800000000001</v>
      </c>
      <c r="V1223" s="11">
        <v>0.26361000000000001</v>
      </c>
      <c r="W1223" s="11">
        <v>0.16544</v>
      </c>
      <c r="X1223" s="11">
        <v>1.86853</v>
      </c>
      <c r="Y1223" s="11">
        <v>8.3051899999999996</v>
      </c>
      <c r="Z1223" s="11">
        <v>5.2409999999999998E-2</v>
      </c>
      <c r="AA1223" s="11">
        <v>0.23927000000000001</v>
      </c>
      <c r="AB1223" s="11">
        <v>7.961E-2</v>
      </c>
      <c r="AC1223" s="11">
        <v>0.37129000000000001</v>
      </c>
      <c r="AD1223" s="71">
        <f t="shared" si="58"/>
        <v>0</v>
      </c>
      <c r="AE1223" s="71">
        <f t="shared" si="59"/>
        <v>0</v>
      </c>
      <c r="AF1223" s="71">
        <f t="shared" si="57"/>
        <v>0</v>
      </c>
      <c r="AG1223" s="277" t="s">
        <v>906</v>
      </c>
      <c r="AH1223" s="277" t="s">
        <v>587</v>
      </c>
      <c r="AI1223" s="276">
        <v>0</v>
      </c>
      <c r="AJ1223" s="276" t="s">
        <v>588</v>
      </c>
      <c r="AK1223" s="276" t="s">
        <v>281</v>
      </c>
      <c r="AL1223" s="277" t="s">
        <v>80</v>
      </c>
      <c r="AM1223" s="276" t="s">
        <v>574</v>
      </c>
      <c r="AN1223" s="276" t="s">
        <v>463</v>
      </c>
      <c r="AO1223" s="277" t="s">
        <v>464</v>
      </c>
    </row>
    <row r="1224" spans="1:41" ht="15" thickBot="1" x14ac:dyDescent="0.4">
      <c r="A1224" s="8">
        <v>2025</v>
      </c>
      <c r="B1224" s="9" t="s">
        <v>74</v>
      </c>
      <c r="C1224" s="9" t="s">
        <v>80</v>
      </c>
      <c r="D1224" s="9" t="s">
        <v>281</v>
      </c>
      <c r="E1224" s="9" t="s">
        <v>30</v>
      </c>
      <c r="F1224" s="8">
        <v>2028</v>
      </c>
      <c r="G1224" s="11">
        <v>0</v>
      </c>
      <c r="H1224" s="11">
        <v>0.43504999999999999</v>
      </c>
      <c r="I1224" s="11">
        <v>0.64946000000000004</v>
      </c>
      <c r="J1224" s="11">
        <v>0.63271999999999995</v>
      </c>
      <c r="K1224" s="11">
        <v>0.47887999999999997</v>
      </c>
      <c r="L1224" s="11">
        <v>0.97904000000000002</v>
      </c>
      <c r="M1224" s="11">
        <v>0.40543000000000001</v>
      </c>
      <c r="N1224" s="11">
        <v>0.61648000000000003</v>
      </c>
      <c r="O1224" s="11">
        <v>0.33998</v>
      </c>
      <c r="P1224" s="11">
        <v>0.82345000000000002</v>
      </c>
      <c r="Q1224" s="11">
        <v>0.58704999999999996</v>
      </c>
      <c r="R1224" s="11">
        <v>0.30142000000000002</v>
      </c>
      <c r="S1224" s="11">
        <v>0.16175</v>
      </c>
      <c r="T1224" s="11">
        <v>6.4107000000000003</v>
      </c>
      <c r="U1224" s="11">
        <v>1.4988600000000001</v>
      </c>
      <c r="V1224" s="11">
        <v>0.26622000000000001</v>
      </c>
      <c r="W1224" s="11">
        <v>0.17726</v>
      </c>
      <c r="X1224" s="11">
        <v>1.94234</v>
      </c>
      <c r="Y1224" s="11">
        <v>8.35304</v>
      </c>
      <c r="Z1224" s="11">
        <v>4.9939999999999998E-2</v>
      </c>
      <c r="AA1224" s="11">
        <v>0.24709</v>
      </c>
      <c r="AB1224" s="11">
        <v>7.6920000000000002E-2</v>
      </c>
      <c r="AC1224" s="11">
        <v>0.37393999999999999</v>
      </c>
      <c r="AD1224" s="71">
        <f t="shared" si="58"/>
        <v>0</v>
      </c>
      <c r="AE1224" s="71">
        <f t="shared" si="59"/>
        <v>0</v>
      </c>
      <c r="AF1224" s="71">
        <f t="shared" si="57"/>
        <v>0</v>
      </c>
      <c r="AG1224" s="277" t="s">
        <v>906</v>
      </c>
      <c r="AH1224" s="277" t="s">
        <v>587</v>
      </c>
      <c r="AI1224" s="276">
        <v>0</v>
      </c>
      <c r="AJ1224" s="276" t="s">
        <v>588</v>
      </c>
      <c r="AK1224" s="276" t="s">
        <v>281</v>
      </c>
      <c r="AL1224" s="277" t="s">
        <v>80</v>
      </c>
      <c r="AM1224" s="276" t="s">
        <v>574</v>
      </c>
      <c r="AN1224" s="276" t="s">
        <v>463</v>
      </c>
      <c r="AO1224" s="277" t="s">
        <v>464</v>
      </c>
    </row>
    <row r="1225" spans="1:41" ht="15" thickBot="1" x14ac:dyDescent="0.4">
      <c r="A1225" s="8">
        <v>2025</v>
      </c>
      <c r="B1225" s="9" t="s">
        <v>74</v>
      </c>
      <c r="C1225" s="9" t="s">
        <v>80</v>
      </c>
      <c r="D1225" s="9" t="s">
        <v>281</v>
      </c>
      <c r="E1225" s="9" t="s">
        <v>30</v>
      </c>
      <c r="F1225" s="8">
        <v>2029</v>
      </c>
      <c r="G1225" s="11">
        <v>0</v>
      </c>
      <c r="H1225" s="11">
        <v>0.44355</v>
      </c>
      <c r="I1225" s="11">
        <v>0.66215999999999997</v>
      </c>
      <c r="J1225" s="11">
        <v>0.63331999999999999</v>
      </c>
      <c r="K1225" s="11">
        <v>0.48132000000000003</v>
      </c>
      <c r="L1225" s="11">
        <v>0.99236999999999997</v>
      </c>
      <c r="M1225" s="11">
        <v>0.41621999999999998</v>
      </c>
      <c r="N1225" s="11">
        <v>0.61104000000000003</v>
      </c>
      <c r="O1225" s="11">
        <v>0.33561999999999997</v>
      </c>
      <c r="P1225" s="11">
        <v>0.81086000000000003</v>
      </c>
      <c r="Q1225" s="11">
        <v>0.57711999999999997</v>
      </c>
      <c r="R1225" s="11">
        <v>0.29559000000000002</v>
      </c>
      <c r="S1225" s="11">
        <v>0.15951000000000001</v>
      </c>
      <c r="T1225" s="11">
        <v>6.4186800000000002</v>
      </c>
      <c r="U1225" s="11">
        <v>1.5569500000000001</v>
      </c>
      <c r="V1225" s="11">
        <v>0.27450999999999998</v>
      </c>
      <c r="W1225" s="11">
        <v>0.18126</v>
      </c>
      <c r="X1225" s="11">
        <v>2.0127199999999998</v>
      </c>
      <c r="Y1225" s="11">
        <v>8.4314</v>
      </c>
      <c r="Z1225" s="11">
        <v>5.049E-2</v>
      </c>
      <c r="AA1225" s="11">
        <v>0.24675</v>
      </c>
      <c r="AB1225" s="11">
        <v>7.4289999999999995E-2</v>
      </c>
      <c r="AC1225" s="11">
        <v>0.37153000000000003</v>
      </c>
      <c r="AD1225" s="71">
        <f t="shared" si="58"/>
        <v>0</v>
      </c>
      <c r="AE1225" s="71">
        <f t="shared" si="59"/>
        <v>0</v>
      </c>
      <c r="AF1225" s="71">
        <f t="shared" si="57"/>
        <v>0</v>
      </c>
      <c r="AG1225" s="277" t="s">
        <v>906</v>
      </c>
      <c r="AH1225" s="277" t="s">
        <v>587</v>
      </c>
      <c r="AI1225" s="276">
        <v>0</v>
      </c>
      <c r="AJ1225" s="276" t="s">
        <v>588</v>
      </c>
      <c r="AK1225" s="276" t="s">
        <v>281</v>
      </c>
      <c r="AL1225" s="277" t="s">
        <v>80</v>
      </c>
      <c r="AM1225" s="276" t="s">
        <v>574</v>
      </c>
      <c r="AN1225" s="276" t="s">
        <v>463</v>
      </c>
      <c r="AO1225" s="277" t="s">
        <v>464</v>
      </c>
    </row>
    <row r="1226" spans="1:41" ht="15" thickBot="1" x14ac:dyDescent="0.4">
      <c r="A1226" s="8">
        <v>2025</v>
      </c>
      <c r="B1226" s="9" t="s">
        <v>74</v>
      </c>
      <c r="C1226" s="9" t="s">
        <v>80</v>
      </c>
      <c r="D1226" s="9" t="s">
        <v>281</v>
      </c>
      <c r="E1226" s="9" t="s">
        <v>30</v>
      </c>
      <c r="F1226" s="8">
        <v>2030</v>
      </c>
      <c r="G1226" s="11">
        <v>0</v>
      </c>
      <c r="H1226" s="11">
        <v>0.44292999999999999</v>
      </c>
      <c r="I1226" s="11">
        <v>0.67579999999999996</v>
      </c>
      <c r="J1226" s="11">
        <v>0.63868000000000003</v>
      </c>
      <c r="K1226" s="11">
        <v>0.48353000000000002</v>
      </c>
      <c r="L1226" s="11">
        <v>0.99573</v>
      </c>
      <c r="M1226" s="11">
        <v>0.42058000000000001</v>
      </c>
      <c r="N1226" s="11">
        <v>0.59504000000000001</v>
      </c>
      <c r="O1226" s="11">
        <v>0.32606000000000002</v>
      </c>
      <c r="P1226" s="11">
        <v>0.80417000000000005</v>
      </c>
      <c r="Q1226" s="11">
        <v>0.57174999999999998</v>
      </c>
      <c r="R1226" s="11">
        <v>0.28559000000000001</v>
      </c>
      <c r="S1226" s="11">
        <v>0.15792</v>
      </c>
      <c r="T1226" s="11">
        <v>6.3977899999999996</v>
      </c>
      <c r="U1226" s="11">
        <v>1.6101799999999999</v>
      </c>
      <c r="V1226" s="11">
        <v>0.28572999999999998</v>
      </c>
      <c r="W1226" s="11">
        <v>0.19492000000000001</v>
      </c>
      <c r="X1226" s="11">
        <v>2.09083</v>
      </c>
      <c r="Y1226" s="11">
        <v>8.4886199999999992</v>
      </c>
      <c r="Z1226" s="11">
        <v>4.9619999999999997E-2</v>
      </c>
      <c r="AA1226" s="11">
        <v>0.23694000000000001</v>
      </c>
      <c r="AB1226" s="11">
        <v>7.2929999999999995E-2</v>
      </c>
      <c r="AC1226" s="11">
        <v>0.35948999999999998</v>
      </c>
      <c r="AD1226" s="71">
        <f t="shared" si="58"/>
        <v>0</v>
      </c>
      <c r="AE1226" s="71">
        <f t="shared" si="59"/>
        <v>0</v>
      </c>
      <c r="AF1226" s="71">
        <f t="shared" si="57"/>
        <v>0</v>
      </c>
      <c r="AG1226" s="277" t="s">
        <v>906</v>
      </c>
      <c r="AH1226" s="277" t="s">
        <v>587</v>
      </c>
      <c r="AI1226" s="276">
        <v>0</v>
      </c>
      <c r="AJ1226" s="276" t="s">
        <v>588</v>
      </c>
      <c r="AK1226" s="276" t="s">
        <v>281</v>
      </c>
      <c r="AL1226" s="277" t="s">
        <v>80</v>
      </c>
      <c r="AM1226" s="276" t="s">
        <v>574</v>
      </c>
      <c r="AN1226" s="276" t="s">
        <v>463</v>
      </c>
      <c r="AO1226" s="277" t="s">
        <v>464</v>
      </c>
    </row>
    <row r="1227" spans="1:41" ht="15" thickBot="1" x14ac:dyDescent="0.4">
      <c r="A1227" s="8">
        <v>2025</v>
      </c>
      <c r="B1227" s="9" t="s">
        <v>74</v>
      </c>
      <c r="C1227" s="9" t="s">
        <v>80</v>
      </c>
      <c r="D1227" s="9" t="s">
        <v>281</v>
      </c>
      <c r="E1227" s="9" t="s">
        <v>30</v>
      </c>
      <c r="F1227" s="8">
        <v>2031</v>
      </c>
      <c r="G1227" s="11">
        <v>0</v>
      </c>
      <c r="H1227" s="11">
        <v>0.44252999999999998</v>
      </c>
      <c r="I1227" s="11">
        <v>0.68128999999999995</v>
      </c>
      <c r="J1227" s="11">
        <v>0.63695999999999997</v>
      </c>
      <c r="K1227" s="11">
        <v>0.47920000000000001</v>
      </c>
      <c r="L1227" s="11">
        <v>1.0023599999999999</v>
      </c>
      <c r="M1227" s="11">
        <v>0.42897999999999997</v>
      </c>
      <c r="N1227" s="11">
        <v>0.57886000000000004</v>
      </c>
      <c r="O1227" s="11">
        <v>0.31913000000000002</v>
      </c>
      <c r="P1227" s="11">
        <v>0.79712000000000005</v>
      </c>
      <c r="Q1227" s="11">
        <v>0.56159999999999999</v>
      </c>
      <c r="R1227" s="11">
        <v>0.27617000000000003</v>
      </c>
      <c r="S1227" s="11">
        <v>0.15723999999999999</v>
      </c>
      <c r="T1227" s="11">
        <v>6.3614300000000004</v>
      </c>
      <c r="U1227" s="11">
        <v>1.69089</v>
      </c>
      <c r="V1227" s="11">
        <v>0.28595999999999999</v>
      </c>
      <c r="W1227" s="11">
        <v>0.20752000000000001</v>
      </c>
      <c r="X1227" s="11">
        <v>2.1843699999999999</v>
      </c>
      <c r="Y1227" s="11">
        <v>8.5457999999999998</v>
      </c>
      <c r="Z1227" s="11">
        <v>4.9709999999999997E-2</v>
      </c>
      <c r="AA1227" s="11">
        <v>0.24328</v>
      </c>
      <c r="AB1227" s="11">
        <v>7.3139999999999997E-2</v>
      </c>
      <c r="AC1227" s="11">
        <v>0.36613000000000001</v>
      </c>
      <c r="AD1227" s="71">
        <f t="shared" si="58"/>
        <v>0</v>
      </c>
      <c r="AE1227" s="71">
        <f t="shared" si="59"/>
        <v>0</v>
      </c>
      <c r="AF1227" s="71">
        <f t="shared" si="57"/>
        <v>0</v>
      </c>
      <c r="AG1227" s="277" t="s">
        <v>906</v>
      </c>
      <c r="AH1227" s="277" t="s">
        <v>587</v>
      </c>
      <c r="AI1227" s="276">
        <v>0</v>
      </c>
      <c r="AJ1227" s="276" t="s">
        <v>588</v>
      </c>
      <c r="AK1227" s="276" t="s">
        <v>281</v>
      </c>
      <c r="AL1227" s="277" t="s">
        <v>80</v>
      </c>
      <c r="AM1227" s="276" t="s">
        <v>574</v>
      </c>
      <c r="AN1227" s="276" t="s">
        <v>463</v>
      </c>
      <c r="AO1227" s="277" t="s">
        <v>464</v>
      </c>
    </row>
    <row r="1228" spans="1:41" ht="15" thickBot="1" x14ac:dyDescent="0.4">
      <c r="A1228" s="8">
        <v>2025</v>
      </c>
      <c r="B1228" s="9" t="s">
        <v>74</v>
      </c>
      <c r="C1228" s="9" t="s">
        <v>80</v>
      </c>
      <c r="D1228" s="9" t="s">
        <v>281</v>
      </c>
      <c r="E1228" s="9" t="s">
        <v>30</v>
      </c>
      <c r="F1228" s="8">
        <v>2032</v>
      </c>
      <c r="G1228" s="11">
        <v>0</v>
      </c>
      <c r="H1228" s="11">
        <v>0.43763999999999997</v>
      </c>
      <c r="I1228" s="11">
        <v>0.69094</v>
      </c>
      <c r="J1228" s="11">
        <v>0.64534000000000002</v>
      </c>
      <c r="K1228" s="11">
        <v>0.48376000000000002</v>
      </c>
      <c r="L1228" s="11">
        <v>1.0024299999999999</v>
      </c>
      <c r="M1228" s="11">
        <v>0.43359999999999999</v>
      </c>
      <c r="N1228" s="11">
        <v>0.56372</v>
      </c>
      <c r="O1228" s="11">
        <v>0.30592999999999998</v>
      </c>
      <c r="P1228" s="11">
        <v>0.79259000000000002</v>
      </c>
      <c r="Q1228" s="11">
        <v>0.55610999999999999</v>
      </c>
      <c r="R1228" s="11">
        <v>0.27078000000000002</v>
      </c>
      <c r="S1228" s="11">
        <v>0.15073</v>
      </c>
      <c r="T1228" s="11">
        <v>6.3335699999999999</v>
      </c>
      <c r="U1228" s="11">
        <v>1.7567699999999999</v>
      </c>
      <c r="V1228" s="11">
        <v>0.29077999999999998</v>
      </c>
      <c r="W1228" s="11">
        <v>0.20801</v>
      </c>
      <c r="X1228" s="11">
        <v>2.25556</v>
      </c>
      <c r="Y1228" s="11">
        <v>8.5891400000000004</v>
      </c>
      <c r="Z1228" s="11">
        <v>4.5940000000000002E-2</v>
      </c>
      <c r="AA1228" s="11">
        <v>0.24773000000000001</v>
      </c>
      <c r="AB1228" s="11">
        <v>7.3649999999999993E-2</v>
      </c>
      <c r="AC1228" s="11">
        <v>0.36731999999999998</v>
      </c>
      <c r="AD1228" s="71">
        <f t="shared" si="58"/>
        <v>0</v>
      </c>
      <c r="AE1228" s="71">
        <f t="shared" si="59"/>
        <v>0</v>
      </c>
      <c r="AF1228" s="71">
        <f t="shared" si="57"/>
        <v>0</v>
      </c>
      <c r="AG1228" s="277" t="s">
        <v>906</v>
      </c>
      <c r="AH1228" s="277" t="s">
        <v>587</v>
      </c>
      <c r="AI1228" s="276">
        <v>0</v>
      </c>
      <c r="AJ1228" s="276" t="s">
        <v>588</v>
      </c>
      <c r="AK1228" s="276" t="s">
        <v>281</v>
      </c>
      <c r="AL1228" s="277" t="s">
        <v>80</v>
      </c>
      <c r="AM1228" s="276" t="s">
        <v>574</v>
      </c>
      <c r="AN1228" s="276" t="s">
        <v>463</v>
      </c>
      <c r="AO1228" s="277" t="s">
        <v>464</v>
      </c>
    </row>
    <row r="1229" spans="1:41" ht="15" thickBot="1" x14ac:dyDescent="0.4">
      <c r="A1229" s="8">
        <v>2025</v>
      </c>
      <c r="B1229" s="9" t="s">
        <v>74</v>
      </c>
      <c r="C1229" s="9" t="s">
        <v>80</v>
      </c>
      <c r="D1229" s="9" t="s">
        <v>281</v>
      </c>
      <c r="E1229" s="9" t="s">
        <v>30</v>
      </c>
      <c r="F1229" s="8">
        <v>2033</v>
      </c>
      <c r="G1229" s="11">
        <v>0</v>
      </c>
      <c r="H1229" s="11">
        <v>0.43643999999999999</v>
      </c>
      <c r="I1229" s="11">
        <v>0.68869000000000002</v>
      </c>
      <c r="J1229" s="11">
        <v>0.65430999999999995</v>
      </c>
      <c r="K1229" s="11">
        <v>0.49192999999999998</v>
      </c>
      <c r="L1229" s="11">
        <v>1.00166</v>
      </c>
      <c r="M1229" s="11">
        <v>0.43814999999999998</v>
      </c>
      <c r="N1229" s="11">
        <v>0.55084</v>
      </c>
      <c r="O1229" s="11">
        <v>0.29804000000000003</v>
      </c>
      <c r="P1229" s="11">
        <v>0.77622999999999998</v>
      </c>
      <c r="Q1229" s="11">
        <v>0.54708999999999997</v>
      </c>
      <c r="R1229" s="11">
        <v>0.26383000000000001</v>
      </c>
      <c r="S1229" s="11">
        <v>0.14884</v>
      </c>
      <c r="T1229" s="11">
        <v>6.2960500000000001</v>
      </c>
      <c r="U1229" s="11">
        <v>1.8209</v>
      </c>
      <c r="V1229" s="11">
        <v>0.29924000000000001</v>
      </c>
      <c r="W1229" s="11">
        <v>0.21251999999999999</v>
      </c>
      <c r="X1229" s="11">
        <v>2.3326699999999998</v>
      </c>
      <c r="Y1229" s="11">
        <v>8.6287099999999999</v>
      </c>
      <c r="Z1229" s="11">
        <v>4.4819999999999999E-2</v>
      </c>
      <c r="AA1229" s="11">
        <v>0.24689</v>
      </c>
      <c r="AB1229" s="11">
        <v>7.8530000000000003E-2</v>
      </c>
      <c r="AC1229" s="11">
        <v>0.37023</v>
      </c>
      <c r="AD1229" s="71">
        <f t="shared" ref="AD1229:AD1292" si="60">ROUND(T1229-SUM(G1229:S1229),4)</f>
        <v>0</v>
      </c>
      <c r="AE1229" s="71">
        <f t="shared" ref="AE1229:AE1292" si="61">ROUND(X1229-SUM(U1229:W1229),4)</f>
        <v>0</v>
      </c>
      <c r="AF1229" s="71">
        <f t="shared" ref="AF1229:AF1292" si="62">ROUND(AC1229-SUM(Z1229:AB1229),4)</f>
        <v>0</v>
      </c>
      <c r="AG1229" s="277" t="s">
        <v>906</v>
      </c>
      <c r="AH1229" s="277" t="s">
        <v>587</v>
      </c>
      <c r="AI1229" s="276">
        <v>0</v>
      </c>
      <c r="AJ1229" s="276" t="s">
        <v>588</v>
      </c>
      <c r="AK1229" s="276" t="s">
        <v>281</v>
      </c>
      <c r="AL1229" s="277" t="s">
        <v>80</v>
      </c>
      <c r="AM1229" s="276" t="s">
        <v>574</v>
      </c>
      <c r="AN1229" s="276" t="s">
        <v>463</v>
      </c>
      <c r="AO1229" s="277" t="s">
        <v>464</v>
      </c>
    </row>
    <row r="1230" spans="1:41" ht="15" thickBot="1" x14ac:dyDescent="0.4">
      <c r="A1230" s="8">
        <v>2025</v>
      </c>
      <c r="B1230" s="9" t="s">
        <v>74</v>
      </c>
      <c r="C1230" s="9" t="s">
        <v>80</v>
      </c>
      <c r="D1230" s="9" t="s">
        <v>281</v>
      </c>
      <c r="E1230" s="9" t="s">
        <v>30</v>
      </c>
      <c r="F1230" s="8">
        <v>2034</v>
      </c>
      <c r="G1230" s="11">
        <v>0</v>
      </c>
      <c r="H1230" s="11">
        <v>0.43896000000000002</v>
      </c>
      <c r="I1230" s="11">
        <v>0.68991000000000002</v>
      </c>
      <c r="J1230" s="11">
        <v>0.64895000000000003</v>
      </c>
      <c r="K1230" s="11">
        <v>0.49624000000000001</v>
      </c>
      <c r="L1230" s="11">
        <v>1.0024599999999999</v>
      </c>
      <c r="M1230" s="11">
        <v>0.44446000000000002</v>
      </c>
      <c r="N1230" s="11">
        <v>0.53068000000000004</v>
      </c>
      <c r="O1230" s="11">
        <v>0.29276000000000002</v>
      </c>
      <c r="P1230" s="11">
        <v>0.76920999999999995</v>
      </c>
      <c r="Q1230" s="11">
        <v>0.53969</v>
      </c>
      <c r="R1230" s="11">
        <v>0.25447999999999998</v>
      </c>
      <c r="S1230" s="11">
        <v>0.14584</v>
      </c>
      <c r="T1230" s="11">
        <v>6.2536300000000002</v>
      </c>
      <c r="U1230" s="11">
        <v>1.8696699999999999</v>
      </c>
      <c r="V1230" s="11">
        <v>0.30459000000000003</v>
      </c>
      <c r="W1230" s="11">
        <v>0.22173999999999999</v>
      </c>
      <c r="X1230" s="11">
        <v>2.3959999999999999</v>
      </c>
      <c r="Y1230" s="11">
        <v>8.6496300000000002</v>
      </c>
      <c r="Z1230" s="11">
        <v>4.3180000000000003E-2</v>
      </c>
      <c r="AA1230" s="11">
        <v>0.23760999999999999</v>
      </c>
      <c r="AB1230" s="11">
        <v>7.399E-2</v>
      </c>
      <c r="AC1230" s="11">
        <v>0.35477999999999998</v>
      </c>
      <c r="AD1230" s="71">
        <f t="shared" si="60"/>
        <v>0</v>
      </c>
      <c r="AE1230" s="71">
        <f t="shared" si="61"/>
        <v>0</v>
      </c>
      <c r="AF1230" s="71">
        <f t="shared" si="62"/>
        <v>0</v>
      </c>
      <c r="AG1230" s="277" t="s">
        <v>906</v>
      </c>
      <c r="AH1230" s="277" t="s">
        <v>587</v>
      </c>
      <c r="AI1230" s="276">
        <v>0</v>
      </c>
      <c r="AJ1230" s="276" t="s">
        <v>588</v>
      </c>
      <c r="AK1230" s="276" t="s">
        <v>281</v>
      </c>
      <c r="AL1230" s="277" t="s">
        <v>80</v>
      </c>
      <c r="AM1230" s="276" t="s">
        <v>574</v>
      </c>
      <c r="AN1230" s="276" t="s">
        <v>463</v>
      </c>
      <c r="AO1230" s="277" t="s">
        <v>464</v>
      </c>
    </row>
    <row r="1231" spans="1:41" ht="15" thickBot="1" x14ac:dyDescent="0.4">
      <c r="A1231" s="8">
        <v>2025</v>
      </c>
      <c r="B1231" s="9" t="s">
        <v>74</v>
      </c>
      <c r="C1231" s="9" t="s">
        <v>80</v>
      </c>
      <c r="D1231" s="9" t="s">
        <v>281</v>
      </c>
      <c r="E1231" s="9" t="s">
        <v>30</v>
      </c>
      <c r="F1231" s="8">
        <v>2035</v>
      </c>
      <c r="G1231" s="11">
        <v>0</v>
      </c>
      <c r="H1231" s="11">
        <v>0.44212000000000001</v>
      </c>
      <c r="I1231" s="11">
        <v>0.69245000000000001</v>
      </c>
      <c r="J1231" s="11">
        <v>0.64612000000000003</v>
      </c>
      <c r="K1231" s="11">
        <v>0.50107999999999997</v>
      </c>
      <c r="L1231" s="11">
        <v>0.99724000000000002</v>
      </c>
      <c r="M1231" s="11">
        <v>0.44455</v>
      </c>
      <c r="N1231" s="11">
        <v>0.51415999999999995</v>
      </c>
      <c r="O1231" s="11">
        <v>0.28500999999999999</v>
      </c>
      <c r="P1231" s="11">
        <v>0.76202999999999999</v>
      </c>
      <c r="Q1231" s="11">
        <v>0.52808999999999995</v>
      </c>
      <c r="R1231" s="11">
        <v>0.24518000000000001</v>
      </c>
      <c r="S1231" s="11">
        <v>0.13686000000000001</v>
      </c>
      <c r="T1231" s="11">
        <v>6.1948999999999996</v>
      </c>
      <c r="U1231" s="11">
        <v>1.9216</v>
      </c>
      <c r="V1231" s="11">
        <v>0.32024000000000002</v>
      </c>
      <c r="W1231" s="11">
        <v>0.22067999999999999</v>
      </c>
      <c r="X1231" s="11">
        <v>2.46252</v>
      </c>
      <c r="Y1231" s="11">
        <v>8.6574200000000001</v>
      </c>
      <c r="Z1231" s="11">
        <v>4.1779999999999998E-2</v>
      </c>
      <c r="AA1231" s="11">
        <v>0.24088000000000001</v>
      </c>
      <c r="AB1231" s="11">
        <v>7.4319999999999997E-2</v>
      </c>
      <c r="AC1231" s="11">
        <v>0.35698000000000002</v>
      </c>
      <c r="AD1231" s="71">
        <f t="shared" si="60"/>
        <v>0</v>
      </c>
      <c r="AE1231" s="71">
        <f t="shared" si="61"/>
        <v>0</v>
      </c>
      <c r="AF1231" s="71">
        <f t="shared" si="62"/>
        <v>0</v>
      </c>
      <c r="AG1231" s="277" t="s">
        <v>906</v>
      </c>
      <c r="AH1231" s="277" t="s">
        <v>587</v>
      </c>
      <c r="AI1231" s="276">
        <v>0</v>
      </c>
      <c r="AJ1231" s="276" t="s">
        <v>588</v>
      </c>
      <c r="AK1231" s="276" t="s">
        <v>281</v>
      </c>
      <c r="AL1231" s="277" t="s">
        <v>80</v>
      </c>
      <c r="AM1231" s="276" t="s">
        <v>574</v>
      </c>
      <c r="AN1231" s="276" t="s">
        <v>463</v>
      </c>
      <c r="AO1231" s="277" t="s">
        <v>464</v>
      </c>
    </row>
    <row r="1232" spans="1:41" ht="15" thickBot="1" x14ac:dyDescent="0.4">
      <c r="A1232" s="8">
        <v>2025</v>
      </c>
      <c r="B1232" s="9" t="s">
        <v>74</v>
      </c>
      <c r="C1232" s="9" t="s">
        <v>80</v>
      </c>
      <c r="D1232" s="9" t="s">
        <v>281</v>
      </c>
      <c r="E1232" s="9" t="s">
        <v>31</v>
      </c>
      <c r="F1232" s="8">
        <v>2025</v>
      </c>
      <c r="G1232" s="11" t="s">
        <v>381</v>
      </c>
      <c r="H1232" s="11" t="s">
        <v>381</v>
      </c>
      <c r="I1232" s="11" t="s">
        <v>381</v>
      </c>
      <c r="J1232" s="11" t="s">
        <v>381</v>
      </c>
      <c r="K1232" s="11" t="s">
        <v>381</v>
      </c>
      <c r="L1232" s="11" t="s">
        <v>381</v>
      </c>
      <c r="M1232" s="11" t="s">
        <v>381</v>
      </c>
      <c r="N1232" s="11" t="s">
        <v>381</v>
      </c>
      <c r="O1232" s="11" t="s">
        <v>381</v>
      </c>
      <c r="P1232" s="11" t="s">
        <v>381</v>
      </c>
      <c r="Q1232" s="11" t="s">
        <v>381</v>
      </c>
      <c r="R1232" s="11" t="s">
        <v>381</v>
      </c>
      <c r="S1232" s="11" t="s">
        <v>381</v>
      </c>
      <c r="T1232" s="11" t="s">
        <v>381</v>
      </c>
      <c r="U1232" s="11" t="s">
        <v>381</v>
      </c>
      <c r="V1232" s="11" t="s">
        <v>381</v>
      </c>
      <c r="W1232" s="11" t="s">
        <v>381</v>
      </c>
      <c r="X1232" s="11" t="s">
        <v>381</v>
      </c>
      <c r="Y1232" s="11" t="s">
        <v>381</v>
      </c>
      <c r="Z1232" s="11">
        <v>0.16383</v>
      </c>
      <c r="AA1232" s="11">
        <v>0.85162000000000004</v>
      </c>
      <c r="AB1232" s="11">
        <v>0.20816000000000001</v>
      </c>
      <c r="AC1232" s="11">
        <v>1.2236100000000001</v>
      </c>
      <c r="AD1232" s="71"/>
      <c r="AE1232" s="71"/>
      <c r="AF1232" s="71">
        <f t="shared" si="62"/>
        <v>0</v>
      </c>
      <c r="AG1232" s="277" t="s">
        <v>907</v>
      </c>
      <c r="AH1232" s="277" t="s">
        <v>587</v>
      </c>
      <c r="AI1232" s="276">
        <v>0</v>
      </c>
      <c r="AJ1232" s="276" t="s">
        <v>588</v>
      </c>
      <c r="AK1232" s="276" t="s">
        <v>281</v>
      </c>
      <c r="AL1232" s="277" t="s">
        <v>80</v>
      </c>
      <c r="AM1232" s="276" t="s">
        <v>574</v>
      </c>
      <c r="AN1232" s="276" t="s">
        <v>463</v>
      </c>
      <c r="AO1232" s="277" t="s">
        <v>464</v>
      </c>
    </row>
    <row r="1233" spans="1:41" ht="15" thickBot="1" x14ac:dyDescent="0.4">
      <c r="A1233" s="8">
        <v>2025</v>
      </c>
      <c r="B1233" s="9" t="s">
        <v>74</v>
      </c>
      <c r="C1233" s="9" t="s">
        <v>80</v>
      </c>
      <c r="D1233" s="9" t="s">
        <v>281</v>
      </c>
      <c r="E1233" s="9" t="s">
        <v>31</v>
      </c>
      <c r="F1233" s="8">
        <v>2026</v>
      </c>
      <c r="G1233" s="11" t="s">
        <v>381</v>
      </c>
      <c r="H1233" s="11" t="s">
        <v>381</v>
      </c>
      <c r="I1233" s="11" t="s">
        <v>381</v>
      </c>
      <c r="J1233" s="11" t="s">
        <v>381</v>
      </c>
      <c r="K1233" s="11" t="s">
        <v>381</v>
      </c>
      <c r="L1233" s="11" t="s">
        <v>381</v>
      </c>
      <c r="M1233" s="11" t="s">
        <v>381</v>
      </c>
      <c r="N1233" s="11" t="s">
        <v>381</v>
      </c>
      <c r="O1233" s="11" t="s">
        <v>381</v>
      </c>
      <c r="P1233" s="11" t="s">
        <v>381</v>
      </c>
      <c r="Q1233" s="11" t="s">
        <v>381</v>
      </c>
      <c r="R1233" s="11" t="s">
        <v>381</v>
      </c>
      <c r="S1233" s="11" t="s">
        <v>381</v>
      </c>
      <c r="T1233" s="11" t="s">
        <v>381</v>
      </c>
      <c r="U1233" s="11" t="s">
        <v>381</v>
      </c>
      <c r="V1233" s="11" t="s">
        <v>381</v>
      </c>
      <c r="W1233" s="11" t="s">
        <v>381</v>
      </c>
      <c r="X1233" s="11" t="s">
        <v>381</v>
      </c>
      <c r="Y1233" s="11" t="s">
        <v>381</v>
      </c>
      <c r="Z1233" s="11">
        <v>0.15346000000000001</v>
      </c>
      <c r="AA1233" s="11">
        <v>0.82904999999999995</v>
      </c>
      <c r="AB1233" s="11">
        <v>0.21790000000000001</v>
      </c>
      <c r="AC1233" s="11">
        <v>1.20042</v>
      </c>
      <c r="AD1233" s="71"/>
      <c r="AE1233" s="71"/>
      <c r="AF1233" s="71">
        <f t="shared" si="62"/>
        <v>0</v>
      </c>
      <c r="AG1233" s="277" t="s">
        <v>907</v>
      </c>
      <c r="AH1233" s="277" t="s">
        <v>587</v>
      </c>
      <c r="AI1233" s="276">
        <v>0</v>
      </c>
      <c r="AJ1233" s="276" t="s">
        <v>588</v>
      </c>
      <c r="AK1233" s="276" t="s">
        <v>281</v>
      </c>
      <c r="AL1233" s="277" t="s">
        <v>80</v>
      </c>
      <c r="AM1233" s="276" t="s">
        <v>574</v>
      </c>
      <c r="AN1233" s="276" t="s">
        <v>463</v>
      </c>
      <c r="AO1233" s="277" t="s">
        <v>464</v>
      </c>
    </row>
    <row r="1234" spans="1:41" ht="15" thickBot="1" x14ac:dyDescent="0.4">
      <c r="A1234" s="8">
        <v>2025</v>
      </c>
      <c r="B1234" s="9" t="s">
        <v>74</v>
      </c>
      <c r="C1234" s="9" t="s">
        <v>80</v>
      </c>
      <c r="D1234" s="9" t="s">
        <v>281</v>
      </c>
      <c r="E1234" s="9" t="s">
        <v>31</v>
      </c>
      <c r="F1234" s="8">
        <v>2027</v>
      </c>
      <c r="G1234" s="11" t="s">
        <v>381</v>
      </c>
      <c r="H1234" s="11" t="s">
        <v>381</v>
      </c>
      <c r="I1234" s="11" t="s">
        <v>381</v>
      </c>
      <c r="J1234" s="11" t="s">
        <v>381</v>
      </c>
      <c r="K1234" s="11" t="s">
        <v>381</v>
      </c>
      <c r="L1234" s="11" t="s">
        <v>381</v>
      </c>
      <c r="M1234" s="11" t="s">
        <v>381</v>
      </c>
      <c r="N1234" s="11" t="s">
        <v>381</v>
      </c>
      <c r="O1234" s="11" t="s">
        <v>381</v>
      </c>
      <c r="P1234" s="11" t="s">
        <v>381</v>
      </c>
      <c r="Q1234" s="11" t="s">
        <v>381</v>
      </c>
      <c r="R1234" s="11" t="s">
        <v>381</v>
      </c>
      <c r="S1234" s="11" t="s">
        <v>381</v>
      </c>
      <c r="T1234" s="11" t="s">
        <v>381</v>
      </c>
      <c r="U1234" s="11" t="s">
        <v>381</v>
      </c>
      <c r="V1234" s="11" t="s">
        <v>381</v>
      </c>
      <c r="W1234" s="11" t="s">
        <v>381</v>
      </c>
      <c r="X1234" s="11" t="s">
        <v>381</v>
      </c>
      <c r="Y1234" s="11" t="s">
        <v>381</v>
      </c>
      <c r="Z1234" s="11">
        <v>0.14293</v>
      </c>
      <c r="AA1234" s="11">
        <v>0.82926999999999995</v>
      </c>
      <c r="AB1234" s="11">
        <v>0.21017</v>
      </c>
      <c r="AC1234" s="11">
        <v>1.1823699999999999</v>
      </c>
      <c r="AD1234" s="71"/>
      <c r="AE1234" s="71"/>
      <c r="AF1234" s="71">
        <f t="shared" si="62"/>
        <v>0</v>
      </c>
      <c r="AG1234" s="277" t="s">
        <v>907</v>
      </c>
      <c r="AH1234" s="277" t="s">
        <v>587</v>
      </c>
      <c r="AI1234" s="276">
        <v>0</v>
      </c>
      <c r="AJ1234" s="276" t="s">
        <v>588</v>
      </c>
      <c r="AK1234" s="276" t="s">
        <v>281</v>
      </c>
      <c r="AL1234" s="277" t="s">
        <v>80</v>
      </c>
      <c r="AM1234" s="276" t="s">
        <v>574</v>
      </c>
      <c r="AN1234" s="276" t="s">
        <v>463</v>
      </c>
      <c r="AO1234" s="277" t="s">
        <v>464</v>
      </c>
    </row>
    <row r="1235" spans="1:41" ht="15" thickBot="1" x14ac:dyDescent="0.4">
      <c r="A1235" s="8">
        <v>2025</v>
      </c>
      <c r="B1235" s="9" t="s">
        <v>74</v>
      </c>
      <c r="C1235" s="9" t="s">
        <v>80</v>
      </c>
      <c r="D1235" s="9" t="s">
        <v>281</v>
      </c>
      <c r="E1235" s="9" t="s">
        <v>31</v>
      </c>
      <c r="F1235" s="8">
        <v>2028</v>
      </c>
      <c r="G1235" s="11" t="s">
        <v>381</v>
      </c>
      <c r="H1235" s="11" t="s">
        <v>381</v>
      </c>
      <c r="I1235" s="11" t="s">
        <v>381</v>
      </c>
      <c r="J1235" s="11" t="s">
        <v>381</v>
      </c>
      <c r="K1235" s="11" t="s">
        <v>381</v>
      </c>
      <c r="L1235" s="11" t="s">
        <v>381</v>
      </c>
      <c r="M1235" s="11" t="s">
        <v>381</v>
      </c>
      <c r="N1235" s="11" t="s">
        <v>381</v>
      </c>
      <c r="O1235" s="11" t="s">
        <v>381</v>
      </c>
      <c r="P1235" s="11" t="s">
        <v>381</v>
      </c>
      <c r="Q1235" s="11" t="s">
        <v>381</v>
      </c>
      <c r="R1235" s="11" t="s">
        <v>381</v>
      </c>
      <c r="S1235" s="11" t="s">
        <v>381</v>
      </c>
      <c r="T1235" s="11" t="s">
        <v>381</v>
      </c>
      <c r="U1235" s="11" t="s">
        <v>381</v>
      </c>
      <c r="V1235" s="11" t="s">
        <v>381</v>
      </c>
      <c r="W1235" s="11" t="s">
        <v>381</v>
      </c>
      <c r="X1235" s="11" t="s">
        <v>381</v>
      </c>
      <c r="Y1235" s="11" t="s">
        <v>381</v>
      </c>
      <c r="Z1235" s="11">
        <v>0.13713</v>
      </c>
      <c r="AA1235" s="11">
        <v>0.80656000000000005</v>
      </c>
      <c r="AB1235" s="11">
        <v>0.21754999999999999</v>
      </c>
      <c r="AC1235" s="11">
        <v>1.16123</v>
      </c>
      <c r="AD1235" s="71"/>
      <c r="AE1235" s="71"/>
      <c r="AF1235" s="71">
        <f t="shared" si="62"/>
        <v>0</v>
      </c>
      <c r="AG1235" s="277" t="s">
        <v>907</v>
      </c>
      <c r="AH1235" s="277" t="s">
        <v>587</v>
      </c>
      <c r="AI1235" s="276">
        <v>0</v>
      </c>
      <c r="AJ1235" s="276" t="s">
        <v>588</v>
      </c>
      <c r="AK1235" s="276" t="s">
        <v>281</v>
      </c>
      <c r="AL1235" s="277" t="s">
        <v>80</v>
      </c>
      <c r="AM1235" s="276" t="s">
        <v>574</v>
      </c>
      <c r="AN1235" s="276" t="s">
        <v>463</v>
      </c>
      <c r="AO1235" s="277" t="s">
        <v>464</v>
      </c>
    </row>
    <row r="1236" spans="1:41" ht="15" thickBot="1" x14ac:dyDescent="0.4">
      <c r="A1236" s="8">
        <v>2025</v>
      </c>
      <c r="B1236" s="9" t="s">
        <v>74</v>
      </c>
      <c r="C1236" s="9" t="s">
        <v>80</v>
      </c>
      <c r="D1236" s="9" t="s">
        <v>281</v>
      </c>
      <c r="E1236" s="9" t="s">
        <v>31</v>
      </c>
      <c r="F1236" s="8">
        <v>2029</v>
      </c>
      <c r="G1236" s="11" t="s">
        <v>381</v>
      </c>
      <c r="H1236" s="11" t="s">
        <v>381</v>
      </c>
      <c r="I1236" s="11" t="s">
        <v>381</v>
      </c>
      <c r="J1236" s="11" t="s">
        <v>381</v>
      </c>
      <c r="K1236" s="11" t="s">
        <v>381</v>
      </c>
      <c r="L1236" s="11" t="s">
        <v>381</v>
      </c>
      <c r="M1236" s="11" t="s">
        <v>381</v>
      </c>
      <c r="N1236" s="11" t="s">
        <v>381</v>
      </c>
      <c r="O1236" s="11" t="s">
        <v>381</v>
      </c>
      <c r="P1236" s="11" t="s">
        <v>381</v>
      </c>
      <c r="Q1236" s="11" t="s">
        <v>381</v>
      </c>
      <c r="R1236" s="11" t="s">
        <v>381</v>
      </c>
      <c r="S1236" s="11" t="s">
        <v>381</v>
      </c>
      <c r="T1236" s="11" t="s">
        <v>381</v>
      </c>
      <c r="U1236" s="11" t="s">
        <v>381</v>
      </c>
      <c r="V1236" s="11" t="s">
        <v>381</v>
      </c>
      <c r="W1236" s="11" t="s">
        <v>381</v>
      </c>
      <c r="X1236" s="11" t="s">
        <v>381</v>
      </c>
      <c r="Y1236" s="11" t="s">
        <v>381</v>
      </c>
      <c r="Z1236" s="11">
        <v>0.11882</v>
      </c>
      <c r="AA1236" s="11">
        <v>0.75736999999999999</v>
      </c>
      <c r="AB1236" s="11">
        <v>0.21423</v>
      </c>
      <c r="AC1236" s="11">
        <v>1.0904199999999999</v>
      </c>
      <c r="AD1236" s="71"/>
      <c r="AE1236" s="71"/>
      <c r="AF1236" s="71">
        <f t="shared" si="62"/>
        <v>0</v>
      </c>
      <c r="AG1236" s="277" t="s">
        <v>907</v>
      </c>
      <c r="AH1236" s="277" t="s">
        <v>587</v>
      </c>
      <c r="AI1236" s="276">
        <v>0</v>
      </c>
      <c r="AJ1236" s="276" t="s">
        <v>588</v>
      </c>
      <c r="AK1236" s="276" t="s">
        <v>281</v>
      </c>
      <c r="AL1236" s="277" t="s">
        <v>80</v>
      </c>
      <c r="AM1236" s="276" t="s">
        <v>574</v>
      </c>
      <c r="AN1236" s="276" t="s">
        <v>463</v>
      </c>
      <c r="AO1236" s="277" t="s">
        <v>464</v>
      </c>
    </row>
    <row r="1237" spans="1:41" ht="15" thickBot="1" x14ac:dyDescent="0.4">
      <c r="A1237" s="8">
        <v>2025</v>
      </c>
      <c r="B1237" s="9" t="s">
        <v>74</v>
      </c>
      <c r="C1237" s="9" t="s">
        <v>80</v>
      </c>
      <c r="D1237" s="9" t="s">
        <v>281</v>
      </c>
      <c r="E1237" s="9" t="s">
        <v>31</v>
      </c>
      <c r="F1237" s="8">
        <v>2030</v>
      </c>
      <c r="G1237" s="11" t="s">
        <v>381</v>
      </c>
      <c r="H1237" s="11" t="s">
        <v>381</v>
      </c>
      <c r="I1237" s="11" t="s">
        <v>381</v>
      </c>
      <c r="J1237" s="11" t="s">
        <v>381</v>
      </c>
      <c r="K1237" s="11" t="s">
        <v>381</v>
      </c>
      <c r="L1237" s="11" t="s">
        <v>381</v>
      </c>
      <c r="M1237" s="11" t="s">
        <v>381</v>
      </c>
      <c r="N1237" s="11" t="s">
        <v>381</v>
      </c>
      <c r="O1237" s="11" t="s">
        <v>381</v>
      </c>
      <c r="P1237" s="11" t="s">
        <v>381</v>
      </c>
      <c r="Q1237" s="11" t="s">
        <v>381</v>
      </c>
      <c r="R1237" s="11" t="s">
        <v>381</v>
      </c>
      <c r="S1237" s="11" t="s">
        <v>381</v>
      </c>
      <c r="T1237" s="11" t="s">
        <v>381</v>
      </c>
      <c r="U1237" s="11" t="s">
        <v>381</v>
      </c>
      <c r="V1237" s="11" t="s">
        <v>381</v>
      </c>
      <c r="W1237" s="11" t="s">
        <v>381</v>
      </c>
      <c r="X1237" s="11" t="s">
        <v>381</v>
      </c>
      <c r="Y1237" s="11" t="s">
        <v>381</v>
      </c>
      <c r="Z1237" s="11">
        <v>0.11454</v>
      </c>
      <c r="AA1237" s="11">
        <v>0.73479000000000005</v>
      </c>
      <c r="AB1237" s="11">
        <v>0.20172999999999999</v>
      </c>
      <c r="AC1237" s="11">
        <v>1.0510600000000001</v>
      </c>
      <c r="AD1237" s="71"/>
      <c r="AE1237" s="71"/>
      <c r="AF1237" s="71">
        <f t="shared" si="62"/>
        <v>0</v>
      </c>
      <c r="AG1237" s="277" t="s">
        <v>907</v>
      </c>
      <c r="AH1237" s="277" t="s">
        <v>587</v>
      </c>
      <c r="AI1237" s="276">
        <v>0</v>
      </c>
      <c r="AJ1237" s="276" t="s">
        <v>588</v>
      </c>
      <c r="AK1237" s="276" t="s">
        <v>281</v>
      </c>
      <c r="AL1237" s="277" t="s">
        <v>80</v>
      </c>
      <c r="AM1237" s="276" t="s">
        <v>574</v>
      </c>
      <c r="AN1237" s="276" t="s">
        <v>463</v>
      </c>
      <c r="AO1237" s="277" t="s">
        <v>464</v>
      </c>
    </row>
    <row r="1238" spans="1:41" ht="15" thickBot="1" x14ac:dyDescent="0.4">
      <c r="A1238" s="8">
        <v>2025</v>
      </c>
      <c r="B1238" s="9" t="s">
        <v>74</v>
      </c>
      <c r="C1238" s="9" t="s">
        <v>80</v>
      </c>
      <c r="D1238" s="9" t="s">
        <v>281</v>
      </c>
      <c r="E1238" s="9" t="s">
        <v>31</v>
      </c>
      <c r="F1238" s="8">
        <v>2031</v>
      </c>
      <c r="G1238" s="11" t="s">
        <v>381</v>
      </c>
      <c r="H1238" s="11" t="s">
        <v>381</v>
      </c>
      <c r="I1238" s="11" t="s">
        <v>381</v>
      </c>
      <c r="J1238" s="11" t="s">
        <v>381</v>
      </c>
      <c r="K1238" s="11" t="s">
        <v>381</v>
      </c>
      <c r="L1238" s="11" t="s">
        <v>381</v>
      </c>
      <c r="M1238" s="11" t="s">
        <v>381</v>
      </c>
      <c r="N1238" s="11" t="s">
        <v>381</v>
      </c>
      <c r="O1238" s="11" t="s">
        <v>381</v>
      </c>
      <c r="P1238" s="11" t="s">
        <v>381</v>
      </c>
      <c r="Q1238" s="11" t="s">
        <v>381</v>
      </c>
      <c r="R1238" s="11" t="s">
        <v>381</v>
      </c>
      <c r="S1238" s="11" t="s">
        <v>381</v>
      </c>
      <c r="T1238" s="11" t="s">
        <v>381</v>
      </c>
      <c r="U1238" s="11" t="s">
        <v>381</v>
      </c>
      <c r="V1238" s="11" t="s">
        <v>381</v>
      </c>
      <c r="W1238" s="11" t="s">
        <v>381</v>
      </c>
      <c r="X1238" s="11" t="s">
        <v>381</v>
      </c>
      <c r="Y1238" s="11" t="s">
        <v>381</v>
      </c>
      <c r="Z1238" s="11">
        <v>0.11667</v>
      </c>
      <c r="AA1238" s="11">
        <v>0.72280999999999995</v>
      </c>
      <c r="AB1238" s="11">
        <v>0.18065000000000001</v>
      </c>
      <c r="AC1238" s="11">
        <v>1.02013</v>
      </c>
      <c r="AD1238" s="71"/>
      <c r="AE1238" s="71"/>
      <c r="AF1238" s="71">
        <f t="shared" si="62"/>
        <v>0</v>
      </c>
      <c r="AG1238" s="277" t="s">
        <v>907</v>
      </c>
      <c r="AH1238" s="277" t="s">
        <v>587</v>
      </c>
      <c r="AI1238" s="276">
        <v>0</v>
      </c>
      <c r="AJ1238" s="276" t="s">
        <v>588</v>
      </c>
      <c r="AK1238" s="276" t="s">
        <v>281</v>
      </c>
      <c r="AL1238" s="277" t="s">
        <v>80</v>
      </c>
      <c r="AM1238" s="276" t="s">
        <v>574</v>
      </c>
      <c r="AN1238" s="276" t="s">
        <v>463</v>
      </c>
      <c r="AO1238" s="277" t="s">
        <v>464</v>
      </c>
    </row>
    <row r="1239" spans="1:41" ht="15" thickBot="1" x14ac:dyDescent="0.4">
      <c r="A1239" s="8">
        <v>2025</v>
      </c>
      <c r="B1239" s="9" t="s">
        <v>74</v>
      </c>
      <c r="C1239" s="9" t="s">
        <v>80</v>
      </c>
      <c r="D1239" s="9" t="s">
        <v>281</v>
      </c>
      <c r="E1239" s="9" t="s">
        <v>31</v>
      </c>
      <c r="F1239" s="8">
        <v>2032</v>
      </c>
      <c r="G1239" s="11" t="s">
        <v>381</v>
      </c>
      <c r="H1239" s="11" t="s">
        <v>381</v>
      </c>
      <c r="I1239" s="11" t="s">
        <v>381</v>
      </c>
      <c r="J1239" s="11" t="s">
        <v>381</v>
      </c>
      <c r="K1239" s="11" t="s">
        <v>381</v>
      </c>
      <c r="L1239" s="11" t="s">
        <v>381</v>
      </c>
      <c r="M1239" s="11" t="s">
        <v>381</v>
      </c>
      <c r="N1239" s="11" t="s">
        <v>381</v>
      </c>
      <c r="O1239" s="11" t="s">
        <v>381</v>
      </c>
      <c r="P1239" s="11" t="s">
        <v>381</v>
      </c>
      <c r="Q1239" s="11" t="s">
        <v>381</v>
      </c>
      <c r="R1239" s="11" t="s">
        <v>381</v>
      </c>
      <c r="S1239" s="11" t="s">
        <v>381</v>
      </c>
      <c r="T1239" s="11" t="s">
        <v>381</v>
      </c>
      <c r="U1239" s="11" t="s">
        <v>381</v>
      </c>
      <c r="V1239" s="11" t="s">
        <v>381</v>
      </c>
      <c r="W1239" s="11" t="s">
        <v>381</v>
      </c>
      <c r="X1239" s="11" t="s">
        <v>381</v>
      </c>
      <c r="Y1239" s="11" t="s">
        <v>381</v>
      </c>
      <c r="Z1239" s="11">
        <v>0.12257999999999999</v>
      </c>
      <c r="AA1239" s="11">
        <v>0.69804999999999995</v>
      </c>
      <c r="AB1239" s="11">
        <v>0.17652000000000001</v>
      </c>
      <c r="AC1239" s="11">
        <v>0.99714000000000003</v>
      </c>
      <c r="AD1239" s="71"/>
      <c r="AE1239" s="71"/>
      <c r="AF1239" s="71">
        <f t="shared" si="62"/>
        <v>0</v>
      </c>
      <c r="AG1239" s="277" t="s">
        <v>907</v>
      </c>
      <c r="AH1239" s="277" t="s">
        <v>587</v>
      </c>
      <c r="AI1239" s="276">
        <v>0</v>
      </c>
      <c r="AJ1239" s="276" t="s">
        <v>588</v>
      </c>
      <c r="AK1239" s="276" t="s">
        <v>281</v>
      </c>
      <c r="AL1239" s="277" t="s">
        <v>80</v>
      </c>
      <c r="AM1239" s="276" t="s">
        <v>574</v>
      </c>
      <c r="AN1239" s="276" t="s">
        <v>463</v>
      </c>
      <c r="AO1239" s="277" t="s">
        <v>464</v>
      </c>
    </row>
    <row r="1240" spans="1:41" ht="15" thickBot="1" x14ac:dyDescent="0.4">
      <c r="A1240" s="8">
        <v>2025</v>
      </c>
      <c r="B1240" s="9" t="s">
        <v>74</v>
      </c>
      <c r="C1240" s="9" t="s">
        <v>80</v>
      </c>
      <c r="D1240" s="9" t="s">
        <v>281</v>
      </c>
      <c r="E1240" s="9" t="s">
        <v>31</v>
      </c>
      <c r="F1240" s="8">
        <v>2033</v>
      </c>
      <c r="G1240" s="11" t="s">
        <v>381</v>
      </c>
      <c r="H1240" s="11" t="s">
        <v>381</v>
      </c>
      <c r="I1240" s="11" t="s">
        <v>381</v>
      </c>
      <c r="J1240" s="11" t="s">
        <v>381</v>
      </c>
      <c r="K1240" s="11" t="s">
        <v>381</v>
      </c>
      <c r="L1240" s="11" t="s">
        <v>381</v>
      </c>
      <c r="M1240" s="11" t="s">
        <v>381</v>
      </c>
      <c r="N1240" s="11" t="s">
        <v>381</v>
      </c>
      <c r="O1240" s="11" t="s">
        <v>381</v>
      </c>
      <c r="P1240" s="11" t="s">
        <v>381</v>
      </c>
      <c r="Q1240" s="11" t="s">
        <v>381</v>
      </c>
      <c r="R1240" s="11" t="s">
        <v>381</v>
      </c>
      <c r="S1240" s="11" t="s">
        <v>381</v>
      </c>
      <c r="T1240" s="11" t="s">
        <v>381</v>
      </c>
      <c r="U1240" s="11" t="s">
        <v>381</v>
      </c>
      <c r="V1240" s="11" t="s">
        <v>381</v>
      </c>
      <c r="W1240" s="11" t="s">
        <v>381</v>
      </c>
      <c r="X1240" s="11" t="s">
        <v>381</v>
      </c>
      <c r="Y1240" s="11" t="s">
        <v>381</v>
      </c>
      <c r="Z1240" s="11">
        <v>9.5509999999999998E-2</v>
      </c>
      <c r="AA1240" s="11">
        <v>0.69796000000000002</v>
      </c>
      <c r="AB1240" s="11">
        <v>0.14199000000000001</v>
      </c>
      <c r="AC1240" s="11">
        <v>0.93547000000000002</v>
      </c>
      <c r="AD1240" s="71"/>
      <c r="AE1240" s="71"/>
      <c r="AF1240" s="71">
        <f t="shared" si="62"/>
        <v>0</v>
      </c>
      <c r="AG1240" s="277" t="s">
        <v>907</v>
      </c>
      <c r="AH1240" s="277" t="s">
        <v>587</v>
      </c>
      <c r="AI1240" s="276">
        <v>0</v>
      </c>
      <c r="AJ1240" s="276" t="s">
        <v>588</v>
      </c>
      <c r="AK1240" s="276" t="s">
        <v>281</v>
      </c>
      <c r="AL1240" s="277" t="s">
        <v>80</v>
      </c>
      <c r="AM1240" s="276" t="s">
        <v>574</v>
      </c>
      <c r="AN1240" s="276" t="s">
        <v>463</v>
      </c>
      <c r="AO1240" s="277" t="s">
        <v>464</v>
      </c>
    </row>
    <row r="1241" spans="1:41" ht="15" thickBot="1" x14ac:dyDescent="0.4">
      <c r="A1241" s="8">
        <v>2025</v>
      </c>
      <c r="B1241" s="9" t="s">
        <v>74</v>
      </c>
      <c r="C1241" s="9" t="s">
        <v>80</v>
      </c>
      <c r="D1241" s="9" t="s">
        <v>281</v>
      </c>
      <c r="E1241" s="9" t="s">
        <v>31</v>
      </c>
      <c r="F1241" s="8">
        <v>2034</v>
      </c>
      <c r="G1241" s="11" t="s">
        <v>381</v>
      </c>
      <c r="H1241" s="11" t="s">
        <v>381</v>
      </c>
      <c r="I1241" s="11" t="s">
        <v>381</v>
      </c>
      <c r="J1241" s="11" t="s">
        <v>381</v>
      </c>
      <c r="K1241" s="11" t="s">
        <v>381</v>
      </c>
      <c r="L1241" s="11" t="s">
        <v>381</v>
      </c>
      <c r="M1241" s="11" t="s">
        <v>381</v>
      </c>
      <c r="N1241" s="11" t="s">
        <v>381</v>
      </c>
      <c r="O1241" s="11" t="s">
        <v>381</v>
      </c>
      <c r="P1241" s="11" t="s">
        <v>381</v>
      </c>
      <c r="Q1241" s="11" t="s">
        <v>381</v>
      </c>
      <c r="R1241" s="11" t="s">
        <v>381</v>
      </c>
      <c r="S1241" s="11" t="s">
        <v>381</v>
      </c>
      <c r="T1241" s="11" t="s">
        <v>381</v>
      </c>
      <c r="U1241" s="11" t="s">
        <v>381</v>
      </c>
      <c r="V1241" s="11" t="s">
        <v>381</v>
      </c>
      <c r="W1241" s="11" t="s">
        <v>381</v>
      </c>
      <c r="X1241" s="11" t="s">
        <v>381</v>
      </c>
      <c r="Y1241" s="11" t="s">
        <v>381</v>
      </c>
      <c r="Z1241" s="11">
        <v>0.10525</v>
      </c>
      <c r="AA1241" s="11">
        <v>0.66829000000000005</v>
      </c>
      <c r="AB1241" s="11">
        <v>0.12717000000000001</v>
      </c>
      <c r="AC1241" s="11">
        <v>0.90069999999999995</v>
      </c>
      <c r="AD1241" s="71"/>
      <c r="AE1241" s="71"/>
      <c r="AF1241" s="71">
        <f t="shared" si="62"/>
        <v>0</v>
      </c>
      <c r="AG1241" s="277" t="s">
        <v>907</v>
      </c>
      <c r="AH1241" s="277" t="s">
        <v>587</v>
      </c>
      <c r="AI1241" s="276">
        <v>0</v>
      </c>
      <c r="AJ1241" s="276" t="s">
        <v>588</v>
      </c>
      <c r="AK1241" s="276" t="s">
        <v>281</v>
      </c>
      <c r="AL1241" s="277" t="s">
        <v>80</v>
      </c>
      <c r="AM1241" s="276" t="s">
        <v>574</v>
      </c>
      <c r="AN1241" s="276" t="s">
        <v>463</v>
      </c>
      <c r="AO1241" s="277" t="s">
        <v>464</v>
      </c>
    </row>
    <row r="1242" spans="1:41" ht="15" thickBot="1" x14ac:dyDescent="0.4">
      <c r="A1242" s="8">
        <v>2025</v>
      </c>
      <c r="B1242" s="9" t="s">
        <v>74</v>
      </c>
      <c r="C1242" s="9" t="s">
        <v>80</v>
      </c>
      <c r="D1242" s="9" t="s">
        <v>281</v>
      </c>
      <c r="E1242" s="9" t="s">
        <v>31</v>
      </c>
      <c r="F1242" s="8">
        <v>2035</v>
      </c>
      <c r="G1242" s="11" t="s">
        <v>381</v>
      </c>
      <c r="H1242" s="11" t="s">
        <v>381</v>
      </c>
      <c r="I1242" s="11" t="s">
        <v>381</v>
      </c>
      <c r="J1242" s="11" t="s">
        <v>381</v>
      </c>
      <c r="K1242" s="11" t="s">
        <v>381</v>
      </c>
      <c r="L1242" s="11" t="s">
        <v>381</v>
      </c>
      <c r="M1242" s="11" t="s">
        <v>381</v>
      </c>
      <c r="N1242" s="11" t="s">
        <v>381</v>
      </c>
      <c r="O1242" s="11" t="s">
        <v>381</v>
      </c>
      <c r="P1242" s="11" t="s">
        <v>381</v>
      </c>
      <c r="Q1242" s="11" t="s">
        <v>381</v>
      </c>
      <c r="R1242" s="11" t="s">
        <v>381</v>
      </c>
      <c r="S1242" s="11" t="s">
        <v>381</v>
      </c>
      <c r="T1242" s="11" t="s">
        <v>381</v>
      </c>
      <c r="U1242" s="11" t="s">
        <v>381</v>
      </c>
      <c r="V1242" s="11" t="s">
        <v>381</v>
      </c>
      <c r="W1242" s="11" t="s">
        <v>381</v>
      </c>
      <c r="X1242" s="11" t="s">
        <v>381</v>
      </c>
      <c r="Y1242" s="11" t="s">
        <v>381</v>
      </c>
      <c r="Z1242" s="11">
        <v>8.9279999999999998E-2</v>
      </c>
      <c r="AA1242" s="11">
        <v>0.6371</v>
      </c>
      <c r="AB1242" s="11">
        <v>0.14707000000000001</v>
      </c>
      <c r="AC1242" s="11">
        <v>0.87344999999999995</v>
      </c>
      <c r="AD1242" s="71"/>
      <c r="AE1242" s="71"/>
      <c r="AF1242" s="71">
        <f t="shared" si="62"/>
        <v>0</v>
      </c>
      <c r="AG1242" s="277" t="s">
        <v>907</v>
      </c>
      <c r="AH1242" s="277" t="s">
        <v>587</v>
      </c>
      <c r="AI1242" s="276">
        <v>0</v>
      </c>
      <c r="AJ1242" s="276" t="s">
        <v>588</v>
      </c>
      <c r="AK1242" s="276" t="s">
        <v>281</v>
      </c>
      <c r="AL1242" s="277" t="s">
        <v>80</v>
      </c>
      <c r="AM1242" s="276" t="s">
        <v>574</v>
      </c>
      <c r="AN1242" s="276" t="s">
        <v>463</v>
      </c>
      <c r="AO1242" s="277" t="s">
        <v>464</v>
      </c>
    </row>
    <row r="1243" spans="1:41" ht="15" thickBot="1" x14ac:dyDescent="0.4">
      <c r="A1243" s="8">
        <v>2025</v>
      </c>
      <c r="B1243" s="9" t="s">
        <v>74</v>
      </c>
      <c r="C1243" s="9" t="s">
        <v>80</v>
      </c>
      <c r="D1243" s="9" t="s">
        <v>281</v>
      </c>
      <c r="E1243" s="9" t="s">
        <v>32</v>
      </c>
      <c r="F1243" s="8">
        <v>2025</v>
      </c>
      <c r="G1243" s="11">
        <v>0</v>
      </c>
      <c r="H1243" s="11">
        <v>1.4107700000000001</v>
      </c>
      <c r="I1243" s="11">
        <v>2.4090099999999999</v>
      </c>
      <c r="J1243" s="11">
        <v>6.7283600000000003</v>
      </c>
      <c r="K1243" s="11">
        <v>5.11104</v>
      </c>
      <c r="L1243" s="11">
        <v>7.2269600000000001</v>
      </c>
      <c r="M1243" s="11">
        <v>2.5684200000000001</v>
      </c>
      <c r="N1243" s="11">
        <v>4.3608500000000001</v>
      </c>
      <c r="O1243" s="11">
        <v>1.3796999999999999</v>
      </c>
      <c r="P1243" s="11">
        <v>12.336980000000001</v>
      </c>
      <c r="Q1243" s="11">
        <v>5.6644500000000004</v>
      </c>
      <c r="R1243" s="11">
        <v>2.3301799999999999</v>
      </c>
      <c r="S1243" s="11">
        <v>0.86758000000000002</v>
      </c>
      <c r="T1243" s="11">
        <v>52.394300000000001</v>
      </c>
      <c r="U1243" s="11">
        <v>5.8513599999999997</v>
      </c>
      <c r="V1243" s="11">
        <v>0.19117000000000001</v>
      </c>
      <c r="W1243" s="11">
        <v>0.36556</v>
      </c>
      <c r="X1243" s="11">
        <v>6.4080899999999996</v>
      </c>
      <c r="Y1243" s="11">
        <v>58.802390000000003</v>
      </c>
      <c r="Z1243" s="11">
        <v>2.9858199999999999</v>
      </c>
      <c r="AA1243" s="11">
        <v>6.9088099999999999</v>
      </c>
      <c r="AB1243" s="11">
        <v>3.42693</v>
      </c>
      <c r="AC1243" s="11">
        <v>13.32156</v>
      </c>
      <c r="AD1243" s="71">
        <f t="shared" si="60"/>
        <v>0</v>
      </c>
      <c r="AE1243" s="71">
        <f t="shared" si="61"/>
        <v>0</v>
      </c>
      <c r="AF1243" s="71">
        <f t="shared" si="62"/>
        <v>0</v>
      </c>
      <c r="AG1243" s="277" t="s">
        <v>908</v>
      </c>
      <c r="AH1243" s="277" t="s">
        <v>587</v>
      </c>
      <c r="AI1243" s="276">
        <v>0</v>
      </c>
      <c r="AJ1243" s="276" t="s">
        <v>588</v>
      </c>
      <c r="AK1243" s="276" t="s">
        <v>281</v>
      </c>
      <c r="AL1243" s="277" t="s">
        <v>80</v>
      </c>
      <c r="AM1243" s="276" t="s">
        <v>574</v>
      </c>
      <c r="AN1243" s="276" t="s">
        <v>463</v>
      </c>
      <c r="AO1243" s="277" t="s">
        <v>464</v>
      </c>
    </row>
    <row r="1244" spans="1:41" ht="15" thickBot="1" x14ac:dyDescent="0.4">
      <c r="A1244" s="8">
        <v>2025</v>
      </c>
      <c r="B1244" s="9" t="s">
        <v>74</v>
      </c>
      <c r="C1244" s="9" t="s">
        <v>80</v>
      </c>
      <c r="D1244" s="9" t="s">
        <v>281</v>
      </c>
      <c r="E1244" s="9" t="s">
        <v>32</v>
      </c>
      <c r="F1244" s="8">
        <v>2026</v>
      </c>
      <c r="G1244" s="11">
        <v>0</v>
      </c>
      <c r="H1244" s="11">
        <v>1.8120700000000001</v>
      </c>
      <c r="I1244" s="11">
        <v>3.0628700000000002</v>
      </c>
      <c r="J1244" s="11">
        <v>7.2253299999999996</v>
      </c>
      <c r="K1244" s="11">
        <v>4.7359799999999996</v>
      </c>
      <c r="L1244" s="11">
        <v>8.4132400000000001</v>
      </c>
      <c r="M1244" s="11">
        <v>1.7956099999999999</v>
      </c>
      <c r="N1244" s="11">
        <v>4.3197900000000002</v>
      </c>
      <c r="O1244" s="11">
        <v>1.79095</v>
      </c>
      <c r="P1244" s="11">
        <v>10.485250000000001</v>
      </c>
      <c r="Q1244" s="11">
        <v>5.6988799999999999</v>
      </c>
      <c r="R1244" s="11">
        <v>2.59335</v>
      </c>
      <c r="S1244" s="11">
        <v>1.17977</v>
      </c>
      <c r="T1244" s="11">
        <v>53.11307</v>
      </c>
      <c r="U1244" s="11">
        <v>7.4397799999999998</v>
      </c>
      <c r="V1244" s="11">
        <v>0.64415</v>
      </c>
      <c r="W1244" s="11">
        <v>0.45796999999999999</v>
      </c>
      <c r="X1244" s="11">
        <v>8.5418900000000004</v>
      </c>
      <c r="Y1244" s="11">
        <v>61.654960000000003</v>
      </c>
      <c r="Z1244" s="11">
        <v>2.6160700000000001</v>
      </c>
      <c r="AA1244" s="11">
        <v>8.5406700000000004</v>
      </c>
      <c r="AB1244" s="11">
        <v>2.8617400000000002</v>
      </c>
      <c r="AC1244" s="11">
        <v>14.01849</v>
      </c>
      <c r="AD1244" s="71">
        <f t="shared" si="60"/>
        <v>0</v>
      </c>
      <c r="AE1244" s="71">
        <f t="shared" si="61"/>
        <v>0</v>
      </c>
      <c r="AF1244" s="71">
        <f t="shared" si="62"/>
        <v>0</v>
      </c>
      <c r="AG1244" s="277" t="s">
        <v>908</v>
      </c>
      <c r="AH1244" s="277" t="s">
        <v>587</v>
      </c>
      <c r="AI1244" s="276">
        <v>0</v>
      </c>
      <c r="AJ1244" s="276" t="s">
        <v>588</v>
      </c>
      <c r="AK1244" s="276" t="s">
        <v>281</v>
      </c>
      <c r="AL1244" s="277" t="s">
        <v>80</v>
      </c>
      <c r="AM1244" s="276" t="s">
        <v>574</v>
      </c>
      <c r="AN1244" s="276" t="s">
        <v>463</v>
      </c>
      <c r="AO1244" s="277" t="s">
        <v>464</v>
      </c>
    </row>
    <row r="1245" spans="1:41" ht="15" thickBot="1" x14ac:dyDescent="0.4">
      <c r="A1245" s="8">
        <v>2025</v>
      </c>
      <c r="B1245" s="9" t="s">
        <v>74</v>
      </c>
      <c r="C1245" s="9" t="s">
        <v>80</v>
      </c>
      <c r="D1245" s="9" t="s">
        <v>281</v>
      </c>
      <c r="E1245" s="9" t="s">
        <v>32</v>
      </c>
      <c r="F1245" s="8">
        <v>2027</v>
      </c>
      <c r="G1245" s="11">
        <v>0</v>
      </c>
      <c r="H1245" s="11">
        <v>2.6333000000000002</v>
      </c>
      <c r="I1245" s="11">
        <v>3.4730500000000002</v>
      </c>
      <c r="J1245" s="11">
        <v>7.15862</v>
      </c>
      <c r="K1245" s="11">
        <v>5.5639000000000003</v>
      </c>
      <c r="L1245" s="11">
        <v>10.29303</v>
      </c>
      <c r="M1245" s="11">
        <v>2.8217400000000001</v>
      </c>
      <c r="N1245" s="11">
        <v>5.8746200000000002</v>
      </c>
      <c r="O1245" s="11">
        <v>2.47159</v>
      </c>
      <c r="P1245" s="11">
        <v>8.9645600000000005</v>
      </c>
      <c r="Q1245" s="11">
        <v>6.2271099999999997</v>
      </c>
      <c r="R1245" s="11">
        <v>3.00413</v>
      </c>
      <c r="S1245" s="11">
        <v>1.7111700000000001</v>
      </c>
      <c r="T1245" s="11">
        <v>60.196829999999999</v>
      </c>
      <c r="U1245" s="11">
        <v>9.0434300000000007</v>
      </c>
      <c r="V1245" s="11">
        <v>0.42171999999999998</v>
      </c>
      <c r="W1245" s="11">
        <v>0.28960999999999998</v>
      </c>
      <c r="X1245" s="11">
        <v>9.7547599999999992</v>
      </c>
      <c r="Y1245" s="11">
        <v>69.951589999999996</v>
      </c>
      <c r="Z1245" s="11">
        <v>2.83813</v>
      </c>
      <c r="AA1245" s="11">
        <v>9.2081300000000006</v>
      </c>
      <c r="AB1245" s="11">
        <v>2.4807399999999999</v>
      </c>
      <c r="AC1245" s="11">
        <v>14.526999999999999</v>
      </c>
      <c r="AD1245" s="71">
        <f t="shared" si="60"/>
        <v>0</v>
      </c>
      <c r="AE1245" s="71">
        <f t="shared" si="61"/>
        <v>0</v>
      </c>
      <c r="AF1245" s="71">
        <f t="shared" si="62"/>
        <v>0</v>
      </c>
      <c r="AG1245" s="277" t="s">
        <v>908</v>
      </c>
      <c r="AH1245" s="277" t="s">
        <v>587</v>
      </c>
      <c r="AI1245" s="276">
        <v>0</v>
      </c>
      <c r="AJ1245" s="276" t="s">
        <v>588</v>
      </c>
      <c r="AK1245" s="276" t="s">
        <v>281</v>
      </c>
      <c r="AL1245" s="277" t="s">
        <v>80</v>
      </c>
      <c r="AM1245" s="276" t="s">
        <v>574</v>
      </c>
      <c r="AN1245" s="276" t="s">
        <v>463</v>
      </c>
      <c r="AO1245" s="277" t="s">
        <v>464</v>
      </c>
    </row>
    <row r="1246" spans="1:41" ht="15" thickBot="1" x14ac:dyDescent="0.4">
      <c r="A1246" s="8">
        <v>2025</v>
      </c>
      <c r="B1246" s="9" t="s">
        <v>74</v>
      </c>
      <c r="C1246" s="9" t="s">
        <v>80</v>
      </c>
      <c r="D1246" s="9" t="s">
        <v>281</v>
      </c>
      <c r="E1246" s="9" t="s">
        <v>32</v>
      </c>
      <c r="F1246" s="8">
        <v>2028</v>
      </c>
      <c r="G1246" s="11">
        <v>0</v>
      </c>
      <c r="H1246" s="11">
        <v>2.7056399999999998</v>
      </c>
      <c r="I1246" s="11">
        <v>3.8506999999999998</v>
      </c>
      <c r="J1246" s="11">
        <v>6.4826600000000001</v>
      </c>
      <c r="K1246" s="11">
        <v>4.6071299999999997</v>
      </c>
      <c r="L1246" s="11">
        <v>9.2093000000000007</v>
      </c>
      <c r="M1246" s="11">
        <v>1.7036100000000001</v>
      </c>
      <c r="N1246" s="11">
        <v>6.1890499999999999</v>
      </c>
      <c r="O1246" s="11">
        <v>3.7883399999999998</v>
      </c>
      <c r="P1246" s="11">
        <v>8.4441400000000009</v>
      </c>
      <c r="Q1246" s="11">
        <v>6.5798300000000003</v>
      </c>
      <c r="R1246" s="11">
        <v>3.2527900000000001</v>
      </c>
      <c r="S1246" s="11">
        <v>1.6629400000000001</v>
      </c>
      <c r="T1246" s="11">
        <v>58.476140000000001</v>
      </c>
      <c r="U1246" s="11">
        <v>9.4609699999999997</v>
      </c>
      <c r="V1246" s="11">
        <v>0.20737</v>
      </c>
      <c r="W1246" s="11">
        <v>0.48354000000000003</v>
      </c>
      <c r="X1246" s="11">
        <v>10.151870000000001</v>
      </c>
      <c r="Y1246" s="11">
        <v>68.628020000000006</v>
      </c>
      <c r="Z1246" s="11">
        <v>2.6574599999999999</v>
      </c>
      <c r="AA1246" s="11">
        <v>9.7684200000000008</v>
      </c>
      <c r="AB1246" s="11">
        <v>2.4840399999999998</v>
      </c>
      <c r="AC1246" s="11">
        <v>14.909929999999999</v>
      </c>
      <c r="AD1246" s="71">
        <f t="shared" si="60"/>
        <v>0</v>
      </c>
      <c r="AE1246" s="71">
        <f t="shared" si="61"/>
        <v>0</v>
      </c>
      <c r="AF1246" s="71">
        <f t="shared" si="62"/>
        <v>0</v>
      </c>
      <c r="AG1246" s="277" t="s">
        <v>908</v>
      </c>
      <c r="AH1246" s="277" t="s">
        <v>587</v>
      </c>
      <c r="AI1246" s="276">
        <v>0</v>
      </c>
      <c r="AJ1246" s="276" t="s">
        <v>588</v>
      </c>
      <c r="AK1246" s="276" t="s">
        <v>281</v>
      </c>
      <c r="AL1246" s="277" t="s">
        <v>80</v>
      </c>
      <c r="AM1246" s="276" t="s">
        <v>574</v>
      </c>
      <c r="AN1246" s="276" t="s">
        <v>463</v>
      </c>
      <c r="AO1246" s="277" t="s">
        <v>464</v>
      </c>
    </row>
    <row r="1247" spans="1:41" ht="15" thickBot="1" x14ac:dyDescent="0.4">
      <c r="A1247" s="8">
        <v>2025</v>
      </c>
      <c r="B1247" s="9" t="s">
        <v>74</v>
      </c>
      <c r="C1247" s="9" t="s">
        <v>80</v>
      </c>
      <c r="D1247" s="9" t="s">
        <v>281</v>
      </c>
      <c r="E1247" s="9" t="s">
        <v>32</v>
      </c>
      <c r="F1247" s="8">
        <v>2029</v>
      </c>
      <c r="G1247" s="11">
        <v>0</v>
      </c>
      <c r="H1247" s="11">
        <v>2.6750099999999999</v>
      </c>
      <c r="I1247" s="11">
        <v>3.9763299999999999</v>
      </c>
      <c r="J1247" s="11">
        <v>6.1185099999999997</v>
      </c>
      <c r="K1247" s="11">
        <v>4.5134600000000002</v>
      </c>
      <c r="L1247" s="11">
        <v>9.5677199999999996</v>
      </c>
      <c r="M1247" s="11">
        <v>2.0273699999999999</v>
      </c>
      <c r="N1247" s="11">
        <v>7.2382799999999996</v>
      </c>
      <c r="O1247" s="11">
        <v>3.5934400000000002</v>
      </c>
      <c r="P1247" s="11">
        <v>8.6541200000000007</v>
      </c>
      <c r="Q1247" s="11">
        <v>6.5348699999999997</v>
      </c>
      <c r="R1247" s="11">
        <v>3.55335</v>
      </c>
      <c r="S1247" s="11">
        <v>2.1094599999999999</v>
      </c>
      <c r="T1247" s="11">
        <v>60.561929999999997</v>
      </c>
      <c r="U1247" s="11">
        <v>8.9173200000000001</v>
      </c>
      <c r="V1247" s="11">
        <v>0.79783000000000004</v>
      </c>
      <c r="W1247" s="11">
        <v>0.52664</v>
      </c>
      <c r="X1247" s="11">
        <v>10.24179</v>
      </c>
      <c r="Y1247" s="11">
        <v>70.803719999999998</v>
      </c>
      <c r="Z1247" s="11">
        <v>2.8580100000000002</v>
      </c>
      <c r="AA1247" s="11">
        <v>10.22415</v>
      </c>
      <c r="AB1247" s="11">
        <v>2.0010599999999998</v>
      </c>
      <c r="AC1247" s="11">
        <v>15.083220000000001</v>
      </c>
      <c r="AD1247" s="71">
        <f t="shared" si="60"/>
        <v>0</v>
      </c>
      <c r="AE1247" s="71">
        <f t="shared" si="61"/>
        <v>0</v>
      </c>
      <c r="AF1247" s="71">
        <f t="shared" si="62"/>
        <v>0</v>
      </c>
      <c r="AG1247" s="277" t="s">
        <v>908</v>
      </c>
      <c r="AH1247" s="277" t="s">
        <v>587</v>
      </c>
      <c r="AI1247" s="276">
        <v>0</v>
      </c>
      <c r="AJ1247" s="276" t="s">
        <v>588</v>
      </c>
      <c r="AK1247" s="276" t="s">
        <v>281</v>
      </c>
      <c r="AL1247" s="277" t="s">
        <v>80</v>
      </c>
      <c r="AM1247" s="276" t="s">
        <v>574</v>
      </c>
      <c r="AN1247" s="276" t="s">
        <v>463</v>
      </c>
      <c r="AO1247" s="277" t="s">
        <v>464</v>
      </c>
    </row>
    <row r="1248" spans="1:41" ht="15" thickBot="1" x14ac:dyDescent="0.4">
      <c r="A1248" s="8">
        <v>2025</v>
      </c>
      <c r="B1248" s="9" t="s">
        <v>74</v>
      </c>
      <c r="C1248" s="9" t="s">
        <v>80</v>
      </c>
      <c r="D1248" s="9" t="s">
        <v>281</v>
      </c>
      <c r="E1248" s="9" t="s">
        <v>32</v>
      </c>
      <c r="F1248" s="8">
        <v>2030</v>
      </c>
      <c r="G1248" s="11">
        <v>0</v>
      </c>
      <c r="H1248" s="11">
        <v>3.41255</v>
      </c>
      <c r="I1248" s="11">
        <v>4.65395</v>
      </c>
      <c r="J1248" s="11">
        <v>6.4218999999999999</v>
      </c>
      <c r="K1248" s="11">
        <v>5.0533999999999999</v>
      </c>
      <c r="L1248" s="11">
        <v>10.557219999999999</v>
      </c>
      <c r="M1248" s="11">
        <v>2.23563</v>
      </c>
      <c r="N1248" s="11">
        <v>8.6932100000000005</v>
      </c>
      <c r="O1248" s="11">
        <v>4.4512700000000001</v>
      </c>
      <c r="P1248" s="11">
        <v>8.5166900000000005</v>
      </c>
      <c r="Q1248" s="11">
        <v>6.6901200000000003</v>
      </c>
      <c r="R1248" s="11">
        <v>3.44278</v>
      </c>
      <c r="S1248" s="11">
        <v>2.2844500000000001</v>
      </c>
      <c r="T1248" s="11">
        <v>66.413179999999997</v>
      </c>
      <c r="U1248" s="11">
        <v>9.7331000000000003</v>
      </c>
      <c r="V1248" s="11">
        <v>0.59919</v>
      </c>
      <c r="W1248" s="11">
        <v>0.44442999999999999</v>
      </c>
      <c r="X1248" s="11">
        <v>10.776719999999999</v>
      </c>
      <c r="Y1248" s="11">
        <v>77.189899999999994</v>
      </c>
      <c r="Z1248" s="11">
        <v>2.5128400000000002</v>
      </c>
      <c r="AA1248" s="11">
        <v>9.8391999999999999</v>
      </c>
      <c r="AB1248" s="11">
        <v>1.6521399999999999</v>
      </c>
      <c r="AC1248" s="11">
        <v>14.00417</v>
      </c>
      <c r="AD1248" s="71">
        <f t="shared" si="60"/>
        <v>0</v>
      </c>
      <c r="AE1248" s="71">
        <f t="shared" si="61"/>
        <v>0</v>
      </c>
      <c r="AF1248" s="71">
        <f t="shared" si="62"/>
        <v>0</v>
      </c>
      <c r="AG1248" s="277" t="s">
        <v>908</v>
      </c>
      <c r="AH1248" s="277" t="s">
        <v>587</v>
      </c>
      <c r="AI1248" s="276">
        <v>0</v>
      </c>
      <c r="AJ1248" s="276" t="s">
        <v>588</v>
      </c>
      <c r="AK1248" s="276" t="s">
        <v>281</v>
      </c>
      <c r="AL1248" s="277" t="s">
        <v>80</v>
      </c>
      <c r="AM1248" s="276" t="s">
        <v>574</v>
      </c>
      <c r="AN1248" s="276" t="s">
        <v>463</v>
      </c>
      <c r="AO1248" s="277" t="s">
        <v>464</v>
      </c>
    </row>
    <row r="1249" spans="1:41" ht="15" thickBot="1" x14ac:dyDescent="0.4">
      <c r="A1249" s="8">
        <v>2025</v>
      </c>
      <c r="B1249" s="9" t="s">
        <v>74</v>
      </c>
      <c r="C1249" s="9" t="s">
        <v>80</v>
      </c>
      <c r="D1249" s="9" t="s">
        <v>281</v>
      </c>
      <c r="E1249" s="9" t="s">
        <v>32</v>
      </c>
      <c r="F1249" s="8">
        <v>2031</v>
      </c>
      <c r="G1249" s="11">
        <v>0</v>
      </c>
      <c r="H1249" s="11">
        <v>3.43167</v>
      </c>
      <c r="I1249" s="11">
        <v>4.9470599999999996</v>
      </c>
      <c r="J1249" s="11">
        <v>5.8243200000000002</v>
      </c>
      <c r="K1249" s="11">
        <v>4.4046700000000003</v>
      </c>
      <c r="L1249" s="11">
        <v>9.7257400000000001</v>
      </c>
      <c r="M1249" s="11">
        <v>2.4395799999999999</v>
      </c>
      <c r="N1249" s="11">
        <v>8.4621899999999997</v>
      </c>
      <c r="O1249" s="11">
        <v>4.72133</v>
      </c>
      <c r="P1249" s="11">
        <v>8.1639599999999994</v>
      </c>
      <c r="Q1249" s="11">
        <v>7.0166700000000004</v>
      </c>
      <c r="R1249" s="11">
        <v>3.9774099999999999</v>
      </c>
      <c r="S1249" s="11">
        <v>1.9891399999999999</v>
      </c>
      <c r="T1249" s="11">
        <v>65.103759999999994</v>
      </c>
      <c r="U1249" s="11">
        <v>9.1000300000000003</v>
      </c>
      <c r="V1249" s="11">
        <v>0.15862000000000001</v>
      </c>
      <c r="W1249" s="11">
        <v>0.63622000000000001</v>
      </c>
      <c r="X1249" s="11">
        <v>9.8948699999999992</v>
      </c>
      <c r="Y1249" s="11">
        <v>74.998630000000006</v>
      </c>
      <c r="Z1249" s="11">
        <v>2.8462800000000001</v>
      </c>
      <c r="AA1249" s="11">
        <v>9.8472399999999993</v>
      </c>
      <c r="AB1249" s="11">
        <v>1.8339000000000001</v>
      </c>
      <c r="AC1249" s="11">
        <v>14.527419999999999</v>
      </c>
      <c r="AD1249" s="71">
        <f t="shared" si="60"/>
        <v>0</v>
      </c>
      <c r="AE1249" s="71">
        <f t="shared" si="61"/>
        <v>0</v>
      </c>
      <c r="AF1249" s="71">
        <f t="shared" si="62"/>
        <v>0</v>
      </c>
      <c r="AG1249" s="277" t="s">
        <v>908</v>
      </c>
      <c r="AH1249" s="277" t="s">
        <v>587</v>
      </c>
      <c r="AI1249" s="276">
        <v>0</v>
      </c>
      <c r="AJ1249" s="276" t="s">
        <v>588</v>
      </c>
      <c r="AK1249" s="276" t="s">
        <v>281</v>
      </c>
      <c r="AL1249" s="277" t="s">
        <v>80</v>
      </c>
      <c r="AM1249" s="276" t="s">
        <v>574</v>
      </c>
      <c r="AN1249" s="276" t="s">
        <v>463</v>
      </c>
      <c r="AO1249" s="277" t="s">
        <v>464</v>
      </c>
    </row>
    <row r="1250" spans="1:41" ht="15" thickBot="1" x14ac:dyDescent="0.4">
      <c r="A1250" s="8">
        <v>2025</v>
      </c>
      <c r="B1250" s="9" t="s">
        <v>74</v>
      </c>
      <c r="C1250" s="9" t="s">
        <v>80</v>
      </c>
      <c r="D1250" s="9" t="s">
        <v>281</v>
      </c>
      <c r="E1250" s="9" t="s">
        <v>32</v>
      </c>
      <c r="F1250" s="8">
        <v>2032</v>
      </c>
      <c r="G1250" s="11">
        <v>0</v>
      </c>
      <c r="H1250" s="11">
        <v>3.4723199999999999</v>
      </c>
      <c r="I1250" s="11">
        <v>4.9321799999999998</v>
      </c>
      <c r="J1250" s="11">
        <v>5.5222499999999997</v>
      </c>
      <c r="K1250" s="11">
        <v>4.3521099999999997</v>
      </c>
      <c r="L1250" s="11">
        <v>8.5836000000000006</v>
      </c>
      <c r="M1250" s="11">
        <v>2.7586599999999999</v>
      </c>
      <c r="N1250" s="11">
        <v>9.4574200000000008</v>
      </c>
      <c r="O1250" s="11">
        <v>4.1888100000000001</v>
      </c>
      <c r="P1250" s="11">
        <v>8.5907800000000005</v>
      </c>
      <c r="Q1250" s="11">
        <v>6.8115699999999997</v>
      </c>
      <c r="R1250" s="11">
        <v>4.0920899999999998</v>
      </c>
      <c r="S1250" s="11">
        <v>1.8278399999999999</v>
      </c>
      <c r="T1250" s="11">
        <v>64.589619999999996</v>
      </c>
      <c r="U1250" s="11">
        <v>9.0261200000000006</v>
      </c>
      <c r="V1250" s="11">
        <v>0.59726000000000001</v>
      </c>
      <c r="W1250" s="11">
        <v>0.72011000000000003</v>
      </c>
      <c r="X1250" s="11">
        <v>10.343489999999999</v>
      </c>
      <c r="Y1250" s="11">
        <v>74.933109999999999</v>
      </c>
      <c r="Z1250" s="11">
        <v>2.4720599999999999</v>
      </c>
      <c r="AA1250" s="11">
        <v>11.09408</v>
      </c>
      <c r="AB1250" s="11">
        <v>2.2003900000000001</v>
      </c>
      <c r="AC1250" s="11">
        <v>15.766529999999999</v>
      </c>
      <c r="AD1250" s="71">
        <f t="shared" si="60"/>
        <v>0</v>
      </c>
      <c r="AE1250" s="71">
        <f t="shared" si="61"/>
        <v>0</v>
      </c>
      <c r="AF1250" s="71">
        <f t="shared" si="62"/>
        <v>0</v>
      </c>
      <c r="AG1250" s="277" t="s">
        <v>908</v>
      </c>
      <c r="AH1250" s="277" t="s">
        <v>587</v>
      </c>
      <c r="AI1250" s="276">
        <v>0</v>
      </c>
      <c r="AJ1250" s="276" t="s">
        <v>588</v>
      </c>
      <c r="AK1250" s="276" t="s">
        <v>281</v>
      </c>
      <c r="AL1250" s="277" t="s">
        <v>80</v>
      </c>
      <c r="AM1250" s="276" t="s">
        <v>574</v>
      </c>
      <c r="AN1250" s="276" t="s">
        <v>463</v>
      </c>
      <c r="AO1250" s="277" t="s">
        <v>464</v>
      </c>
    </row>
    <row r="1251" spans="1:41" ht="15" thickBot="1" x14ac:dyDescent="0.4">
      <c r="A1251" s="8">
        <v>2025</v>
      </c>
      <c r="B1251" s="9" t="s">
        <v>74</v>
      </c>
      <c r="C1251" s="9" t="s">
        <v>80</v>
      </c>
      <c r="D1251" s="9" t="s">
        <v>281</v>
      </c>
      <c r="E1251" s="9" t="s">
        <v>32</v>
      </c>
      <c r="F1251" s="8">
        <v>2033</v>
      </c>
      <c r="G1251" s="11">
        <v>0</v>
      </c>
      <c r="H1251" s="11">
        <v>3.7926199999999999</v>
      </c>
      <c r="I1251" s="11">
        <v>5.5108499999999996</v>
      </c>
      <c r="J1251" s="11">
        <v>6.7247300000000001</v>
      </c>
      <c r="K1251" s="11">
        <v>4.5606</v>
      </c>
      <c r="L1251" s="11">
        <v>9.8102800000000006</v>
      </c>
      <c r="M1251" s="11">
        <v>3.0234100000000002</v>
      </c>
      <c r="N1251" s="11">
        <v>9.7845200000000006</v>
      </c>
      <c r="O1251" s="11">
        <v>3.9386800000000002</v>
      </c>
      <c r="P1251" s="11">
        <v>8.5147300000000001</v>
      </c>
      <c r="Q1251" s="11">
        <v>6.0671299999999997</v>
      </c>
      <c r="R1251" s="11">
        <v>4.0721699999999998</v>
      </c>
      <c r="S1251" s="11">
        <v>2.3388</v>
      </c>
      <c r="T1251" s="11">
        <v>68.13852</v>
      </c>
      <c r="U1251" s="11">
        <v>8.5597600000000007</v>
      </c>
      <c r="V1251" s="11">
        <v>0.51290000000000002</v>
      </c>
      <c r="W1251" s="11">
        <v>0.82815000000000005</v>
      </c>
      <c r="X1251" s="11">
        <v>9.9008099999999999</v>
      </c>
      <c r="Y1251" s="11">
        <v>78.039330000000007</v>
      </c>
      <c r="Z1251" s="11">
        <v>2.2330999999999999</v>
      </c>
      <c r="AA1251" s="11">
        <v>11.754060000000001</v>
      </c>
      <c r="AB1251" s="11">
        <v>2.2823199999999999</v>
      </c>
      <c r="AC1251" s="11">
        <v>16.269480000000001</v>
      </c>
      <c r="AD1251" s="71">
        <f t="shared" si="60"/>
        <v>0</v>
      </c>
      <c r="AE1251" s="71">
        <f t="shared" si="61"/>
        <v>0</v>
      </c>
      <c r="AF1251" s="71">
        <f t="shared" si="62"/>
        <v>0</v>
      </c>
      <c r="AG1251" s="277" t="s">
        <v>908</v>
      </c>
      <c r="AH1251" s="277" t="s">
        <v>587</v>
      </c>
      <c r="AI1251" s="276">
        <v>0</v>
      </c>
      <c r="AJ1251" s="276" t="s">
        <v>588</v>
      </c>
      <c r="AK1251" s="276" t="s">
        <v>281</v>
      </c>
      <c r="AL1251" s="277" t="s">
        <v>80</v>
      </c>
      <c r="AM1251" s="276" t="s">
        <v>574</v>
      </c>
      <c r="AN1251" s="276" t="s">
        <v>463</v>
      </c>
      <c r="AO1251" s="277" t="s">
        <v>464</v>
      </c>
    </row>
    <row r="1252" spans="1:41" ht="15" thickBot="1" x14ac:dyDescent="0.4">
      <c r="A1252" s="8">
        <v>2025</v>
      </c>
      <c r="B1252" s="9" t="s">
        <v>74</v>
      </c>
      <c r="C1252" s="9" t="s">
        <v>80</v>
      </c>
      <c r="D1252" s="9" t="s">
        <v>281</v>
      </c>
      <c r="E1252" s="9" t="s">
        <v>32</v>
      </c>
      <c r="F1252" s="8">
        <v>2034</v>
      </c>
      <c r="G1252" s="11">
        <v>0</v>
      </c>
      <c r="H1252" s="11">
        <v>4.3522499999999997</v>
      </c>
      <c r="I1252" s="11">
        <v>5.7838099999999999</v>
      </c>
      <c r="J1252" s="11">
        <v>6.6523399999999997</v>
      </c>
      <c r="K1252" s="11">
        <v>4.3659800000000004</v>
      </c>
      <c r="L1252" s="11">
        <v>11.213100000000001</v>
      </c>
      <c r="M1252" s="11">
        <v>4.2320500000000001</v>
      </c>
      <c r="N1252" s="11">
        <v>8.0002099999999992</v>
      </c>
      <c r="O1252" s="11">
        <v>3.7545899999999999</v>
      </c>
      <c r="P1252" s="11">
        <v>8.5704600000000006</v>
      </c>
      <c r="Q1252" s="11">
        <v>5.4903399999999998</v>
      </c>
      <c r="R1252" s="11">
        <v>3.7980499999999999</v>
      </c>
      <c r="S1252" s="11">
        <v>1.83325</v>
      </c>
      <c r="T1252" s="11">
        <v>68.046430000000001</v>
      </c>
      <c r="U1252" s="11">
        <v>7.6093099999999998</v>
      </c>
      <c r="V1252" s="11">
        <v>0.34656999999999999</v>
      </c>
      <c r="W1252" s="11">
        <v>1.0449999999999999</v>
      </c>
      <c r="X1252" s="11">
        <v>9.0008800000000004</v>
      </c>
      <c r="Y1252" s="11">
        <v>77.047319999999999</v>
      </c>
      <c r="Z1252" s="11">
        <v>2.0852499999999998</v>
      </c>
      <c r="AA1252" s="11">
        <v>10.94679</v>
      </c>
      <c r="AB1252" s="11">
        <v>2.5688499999999999</v>
      </c>
      <c r="AC1252" s="11">
        <v>15.60089</v>
      </c>
      <c r="AD1252" s="71">
        <f t="shared" si="60"/>
        <v>0</v>
      </c>
      <c r="AE1252" s="71">
        <f t="shared" si="61"/>
        <v>0</v>
      </c>
      <c r="AF1252" s="71">
        <f t="shared" si="62"/>
        <v>0</v>
      </c>
      <c r="AG1252" s="277" t="s">
        <v>908</v>
      </c>
      <c r="AH1252" s="277" t="s">
        <v>587</v>
      </c>
      <c r="AI1252" s="276">
        <v>0</v>
      </c>
      <c r="AJ1252" s="276" t="s">
        <v>588</v>
      </c>
      <c r="AK1252" s="276" t="s">
        <v>281</v>
      </c>
      <c r="AL1252" s="277" t="s">
        <v>80</v>
      </c>
      <c r="AM1252" s="276" t="s">
        <v>574</v>
      </c>
      <c r="AN1252" s="276" t="s">
        <v>463</v>
      </c>
      <c r="AO1252" s="277" t="s">
        <v>464</v>
      </c>
    </row>
    <row r="1253" spans="1:41" ht="15" thickBot="1" x14ac:dyDescent="0.4">
      <c r="A1253" s="8">
        <v>2025</v>
      </c>
      <c r="B1253" s="9" t="s">
        <v>74</v>
      </c>
      <c r="C1253" s="9" t="s">
        <v>80</v>
      </c>
      <c r="D1253" s="9" t="s">
        <v>281</v>
      </c>
      <c r="E1253" s="9" t="s">
        <v>32</v>
      </c>
      <c r="F1253" s="8">
        <v>2035</v>
      </c>
      <c r="G1253" s="11">
        <v>0</v>
      </c>
      <c r="H1253" s="11">
        <v>4.6604400000000004</v>
      </c>
      <c r="I1253" s="11">
        <v>5.7736400000000003</v>
      </c>
      <c r="J1253" s="11">
        <v>7.5560099999999997</v>
      </c>
      <c r="K1253" s="11">
        <v>4.3262700000000001</v>
      </c>
      <c r="L1253" s="11">
        <v>10.0259</v>
      </c>
      <c r="M1253" s="11">
        <v>4.0953999999999997</v>
      </c>
      <c r="N1253" s="11">
        <v>7.7380800000000001</v>
      </c>
      <c r="O1253" s="11">
        <v>3.0862599999999998</v>
      </c>
      <c r="P1253" s="11">
        <v>8.2062600000000003</v>
      </c>
      <c r="Q1253" s="11">
        <v>4.9564899999999996</v>
      </c>
      <c r="R1253" s="11">
        <v>3.17313</v>
      </c>
      <c r="S1253" s="11">
        <v>1.43424</v>
      </c>
      <c r="T1253" s="11">
        <v>65.032120000000006</v>
      </c>
      <c r="U1253" s="11">
        <v>6.0914799999999998</v>
      </c>
      <c r="V1253" s="11">
        <v>0.68318000000000001</v>
      </c>
      <c r="W1253" s="11">
        <v>1.1878899999999999</v>
      </c>
      <c r="X1253" s="11">
        <v>7.9625500000000002</v>
      </c>
      <c r="Y1253" s="11">
        <v>72.994659999999996</v>
      </c>
      <c r="Z1253" s="11">
        <v>1.8931</v>
      </c>
      <c r="AA1253" s="11">
        <v>11.51628</v>
      </c>
      <c r="AB1253" s="11">
        <v>3.3830800000000001</v>
      </c>
      <c r="AC1253" s="11">
        <v>16.792459999999998</v>
      </c>
      <c r="AD1253" s="71">
        <f t="shared" si="60"/>
        <v>0</v>
      </c>
      <c r="AE1253" s="71">
        <f t="shared" si="61"/>
        <v>0</v>
      </c>
      <c r="AF1253" s="71">
        <f t="shared" si="62"/>
        <v>0</v>
      </c>
      <c r="AG1253" s="277" t="s">
        <v>908</v>
      </c>
      <c r="AH1253" s="277" t="s">
        <v>587</v>
      </c>
      <c r="AI1253" s="276">
        <v>0</v>
      </c>
      <c r="AJ1253" s="276" t="s">
        <v>588</v>
      </c>
      <c r="AK1253" s="276" t="s">
        <v>281</v>
      </c>
      <c r="AL1253" s="277" t="s">
        <v>80</v>
      </c>
      <c r="AM1253" s="276" t="s">
        <v>574</v>
      </c>
      <c r="AN1253" s="276" t="s">
        <v>463</v>
      </c>
      <c r="AO1253" s="277" t="s">
        <v>464</v>
      </c>
    </row>
    <row r="1254" spans="1:41" ht="23.5" thickBot="1" x14ac:dyDescent="0.4">
      <c r="A1254" s="8">
        <v>2025</v>
      </c>
      <c r="B1254" s="9" t="s">
        <v>74</v>
      </c>
      <c r="C1254" s="9" t="s">
        <v>81</v>
      </c>
      <c r="D1254" s="9" t="s">
        <v>282</v>
      </c>
      <c r="E1254" s="97" t="s">
        <v>29</v>
      </c>
      <c r="F1254" s="8">
        <v>2025</v>
      </c>
      <c r="G1254" s="10">
        <v>0</v>
      </c>
      <c r="H1254" s="10">
        <v>24</v>
      </c>
      <c r="I1254" s="10">
        <v>35</v>
      </c>
      <c r="J1254" s="10">
        <v>33</v>
      </c>
      <c r="K1254" s="10" t="s">
        <v>35</v>
      </c>
      <c r="L1254" s="10">
        <v>32</v>
      </c>
      <c r="M1254" s="10" t="s">
        <v>35</v>
      </c>
      <c r="N1254" s="10">
        <v>37</v>
      </c>
      <c r="O1254" s="10">
        <v>22</v>
      </c>
      <c r="P1254" s="10">
        <v>64</v>
      </c>
      <c r="Q1254" s="10">
        <v>37</v>
      </c>
      <c r="R1254" s="10">
        <v>21</v>
      </c>
      <c r="S1254" s="10">
        <v>19</v>
      </c>
      <c r="T1254" s="10">
        <v>336</v>
      </c>
      <c r="U1254" s="10">
        <v>0</v>
      </c>
      <c r="V1254" s="10">
        <v>0</v>
      </c>
      <c r="W1254" s="10">
        <v>0</v>
      </c>
      <c r="X1254" s="10">
        <v>0</v>
      </c>
      <c r="Y1254" s="10">
        <v>336</v>
      </c>
      <c r="Z1254" s="10">
        <v>23</v>
      </c>
      <c r="AA1254" s="10">
        <v>51</v>
      </c>
      <c r="AB1254" s="10">
        <v>21</v>
      </c>
      <c r="AC1254" s="10">
        <v>95</v>
      </c>
      <c r="AD1254" s="71">
        <f t="shared" si="60"/>
        <v>12</v>
      </c>
      <c r="AE1254" s="71">
        <f t="shared" si="61"/>
        <v>0</v>
      </c>
      <c r="AF1254" s="71">
        <f t="shared" si="62"/>
        <v>0</v>
      </c>
      <c r="AG1254" s="277" t="s">
        <v>905</v>
      </c>
      <c r="AH1254" s="277" t="s">
        <v>589</v>
      </c>
      <c r="AI1254" s="276" t="s">
        <v>590</v>
      </c>
      <c r="AJ1254" s="276" t="s">
        <v>591</v>
      </c>
      <c r="AK1254" s="276" t="s">
        <v>282</v>
      </c>
      <c r="AL1254" s="277" t="s">
        <v>81</v>
      </c>
      <c r="AM1254" s="276" t="s">
        <v>574</v>
      </c>
      <c r="AN1254" s="276" t="s">
        <v>463</v>
      </c>
      <c r="AO1254" s="277" t="s">
        <v>464</v>
      </c>
    </row>
    <row r="1255" spans="1:41" ht="15" thickBot="1" x14ac:dyDescent="0.4">
      <c r="A1255" s="8">
        <v>2025</v>
      </c>
      <c r="B1255" s="9" t="s">
        <v>74</v>
      </c>
      <c r="C1255" s="9" t="s">
        <v>81</v>
      </c>
      <c r="D1255" s="9" t="s">
        <v>282</v>
      </c>
      <c r="E1255" s="9" t="s">
        <v>30</v>
      </c>
      <c r="F1255" s="8">
        <v>2025</v>
      </c>
      <c r="G1255" s="11">
        <v>0</v>
      </c>
      <c r="H1255" s="11">
        <v>7.6100000000000001E-2</v>
      </c>
      <c r="I1255" s="11">
        <v>0.11709</v>
      </c>
      <c r="J1255" s="11">
        <v>0.10242999999999999</v>
      </c>
      <c r="K1255" s="11" t="s">
        <v>35</v>
      </c>
      <c r="L1255" s="11">
        <v>0.10373</v>
      </c>
      <c r="M1255" s="11" t="s">
        <v>35</v>
      </c>
      <c r="N1255" s="11">
        <v>0.12619</v>
      </c>
      <c r="O1255" s="11">
        <v>6.6960000000000006E-2</v>
      </c>
      <c r="P1255" s="11">
        <v>0.22026999999999999</v>
      </c>
      <c r="Q1255" s="11">
        <v>0.12820000000000001</v>
      </c>
      <c r="R1255" s="11">
        <v>6.4769999999999994E-2</v>
      </c>
      <c r="S1255" s="11">
        <v>6.0979999999999999E-2</v>
      </c>
      <c r="T1255" s="11">
        <v>1.11591</v>
      </c>
      <c r="U1255" s="11">
        <v>0</v>
      </c>
      <c r="V1255" s="11">
        <v>0</v>
      </c>
      <c r="W1255" s="11">
        <v>0</v>
      </c>
      <c r="X1255" s="11">
        <v>0</v>
      </c>
      <c r="Y1255" s="11">
        <v>1.11591</v>
      </c>
      <c r="Z1255" s="11">
        <v>1.8780000000000002E-2</v>
      </c>
      <c r="AA1255" s="11">
        <v>4.052E-2</v>
      </c>
      <c r="AB1255" s="11">
        <v>1.7250000000000001E-2</v>
      </c>
      <c r="AC1255" s="11">
        <v>7.6560000000000003E-2</v>
      </c>
      <c r="AD1255" s="71">
        <f t="shared" si="60"/>
        <v>4.9200000000000001E-2</v>
      </c>
      <c r="AE1255" s="71">
        <f t="shared" si="61"/>
        <v>0</v>
      </c>
      <c r="AF1255" s="71">
        <f t="shared" si="62"/>
        <v>0</v>
      </c>
      <c r="AG1255" s="277" t="s">
        <v>906</v>
      </c>
      <c r="AH1255" s="277" t="s">
        <v>589</v>
      </c>
      <c r="AI1255" s="276" t="s">
        <v>590</v>
      </c>
      <c r="AJ1255" s="276" t="s">
        <v>591</v>
      </c>
      <c r="AK1255" s="276" t="s">
        <v>282</v>
      </c>
      <c r="AL1255" s="277" t="s">
        <v>81</v>
      </c>
      <c r="AM1255" s="276" t="s">
        <v>574</v>
      </c>
      <c r="AN1255" s="276" t="s">
        <v>463</v>
      </c>
      <c r="AO1255" s="277" t="s">
        <v>464</v>
      </c>
    </row>
    <row r="1256" spans="1:41" ht="15" thickBot="1" x14ac:dyDescent="0.4">
      <c r="A1256" s="8">
        <v>2025</v>
      </c>
      <c r="B1256" s="9" t="s">
        <v>74</v>
      </c>
      <c r="C1256" s="9" t="s">
        <v>81</v>
      </c>
      <c r="D1256" s="9" t="s">
        <v>282</v>
      </c>
      <c r="E1256" s="9" t="s">
        <v>30</v>
      </c>
      <c r="F1256" s="8">
        <v>2026</v>
      </c>
      <c r="G1256" s="11">
        <v>0</v>
      </c>
      <c r="H1256" s="11">
        <v>7.7929999999999999E-2</v>
      </c>
      <c r="I1256" s="11">
        <v>0.11839</v>
      </c>
      <c r="J1256" s="11">
        <v>9.8799999999999999E-2</v>
      </c>
      <c r="K1256" s="11" t="s">
        <v>35</v>
      </c>
      <c r="L1256" s="11">
        <v>0.1017</v>
      </c>
      <c r="M1256" s="11" t="s">
        <v>35</v>
      </c>
      <c r="N1256" s="11">
        <v>0.12284</v>
      </c>
      <c r="O1256" s="11">
        <v>6.7129999999999995E-2</v>
      </c>
      <c r="P1256" s="11">
        <v>0.21886</v>
      </c>
      <c r="Q1256" s="11">
        <v>0.12912000000000001</v>
      </c>
      <c r="R1256" s="11">
        <v>6.5320000000000003E-2</v>
      </c>
      <c r="S1256" s="11">
        <v>5.9889999999999999E-2</v>
      </c>
      <c r="T1256" s="11">
        <v>1.11066</v>
      </c>
      <c r="U1256" s="11">
        <v>0</v>
      </c>
      <c r="V1256" s="11">
        <v>0</v>
      </c>
      <c r="W1256" s="11">
        <v>0</v>
      </c>
      <c r="X1256" s="11">
        <v>0</v>
      </c>
      <c r="Y1256" s="11">
        <v>1.11066</v>
      </c>
      <c r="Z1256" s="11">
        <v>2.2780000000000002E-2</v>
      </c>
      <c r="AA1256" s="11">
        <v>4.2689999999999999E-2</v>
      </c>
      <c r="AB1256" s="11">
        <v>1.7690000000000001E-2</v>
      </c>
      <c r="AC1256" s="11">
        <v>8.3159999999999998E-2</v>
      </c>
      <c r="AD1256" s="71">
        <f t="shared" si="60"/>
        <v>5.0700000000000002E-2</v>
      </c>
      <c r="AE1256" s="71">
        <f t="shared" si="61"/>
        <v>0</v>
      </c>
      <c r="AF1256" s="71">
        <f t="shared" si="62"/>
        <v>0</v>
      </c>
      <c r="AG1256" s="277" t="s">
        <v>906</v>
      </c>
      <c r="AH1256" s="277" t="s">
        <v>589</v>
      </c>
      <c r="AI1256" s="276" t="s">
        <v>590</v>
      </c>
      <c r="AJ1256" s="276" t="s">
        <v>591</v>
      </c>
      <c r="AK1256" s="276" t="s">
        <v>282</v>
      </c>
      <c r="AL1256" s="277" t="s">
        <v>81</v>
      </c>
      <c r="AM1256" s="276" t="s">
        <v>574</v>
      </c>
      <c r="AN1256" s="276" t="s">
        <v>463</v>
      </c>
      <c r="AO1256" s="277" t="s">
        <v>464</v>
      </c>
    </row>
    <row r="1257" spans="1:41" ht="15" thickBot="1" x14ac:dyDescent="0.4">
      <c r="A1257" s="8">
        <v>2025</v>
      </c>
      <c r="B1257" s="9" t="s">
        <v>74</v>
      </c>
      <c r="C1257" s="9" t="s">
        <v>81</v>
      </c>
      <c r="D1257" s="9" t="s">
        <v>282</v>
      </c>
      <c r="E1257" s="9" t="s">
        <v>30</v>
      </c>
      <c r="F1257" s="8">
        <v>2027</v>
      </c>
      <c r="G1257" s="11">
        <v>0</v>
      </c>
      <c r="H1257" s="11">
        <v>8.0180000000000001E-2</v>
      </c>
      <c r="I1257" s="11">
        <v>0.11821</v>
      </c>
      <c r="J1257" s="11">
        <v>9.64E-2</v>
      </c>
      <c r="K1257" s="11" t="s">
        <v>35</v>
      </c>
      <c r="L1257" s="11">
        <v>9.9299999999999999E-2</v>
      </c>
      <c r="M1257" s="11" t="s">
        <v>35</v>
      </c>
      <c r="N1257" s="11">
        <v>0.11984</v>
      </c>
      <c r="O1257" s="11">
        <v>6.7119999999999999E-2</v>
      </c>
      <c r="P1257" s="11">
        <v>0.21142</v>
      </c>
      <c r="Q1257" s="11">
        <v>0.12684000000000001</v>
      </c>
      <c r="R1257" s="11">
        <v>6.4729999999999996E-2</v>
      </c>
      <c r="S1257" s="11">
        <v>5.7799999999999997E-2</v>
      </c>
      <c r="T1257" s="11">
        <v>1.0948800000000001</v>
      </c>
      <c r="U1257" s="11">
        <v>0</v>
      </c>
      <c r="V1257" s="11">
        <v>0</v>
      </c>
      <c r="W1257" s="11">
        <v>0</v>
      </c>
      <c r="X1257" s="11">
        <v>0</v>
      </c>
      <c r="Y1257" s="11">
        <v>1.0948800000000001</v>
      </c>
      <c r="Z1257" s="11">
        <v>2.214E-2</v>
      </c>
      <c r="AA1257" s="11">
        <v>4.1399999999999999E-2</v>
      </c>
      <c r="AB1257" s="11">
        <v>1.933E-2</v>
      </c>
      <c r="AC1257" s="11">
        <v>8.2869999999999999E-2</v>
      </c>
      <c r="AD1257" s="71">
        <f t="shared" si="60"/>
        <v>5.2999999999999999E-2</v>
      </c>
      <c r="AE1257" s="71">
        <f t="shared" si="61"/>
        <v>0</v>
      </c>
      <c r="AF1257" s="71">
        <f t="shared" si="62"/>
        <v>0</v>
      </c>
      <c r="AG1257" s="277" t="s">
        <v>906</v>
      </c>
      <c r="AH1257" s="277" t="s">
        <v>589</v>
      </c>
      <c r="AI1257" s="276" t="s">
        <v>590</v>
      </c>
      <c r="AJ1257" s="276" t="s">
        <v>591</v>
      </c>
      <c r="AK1257" s="276" t="s">
        <v>282</v>
      </c>
      <c r="AL1257" s="277" t="s">
        <v>81</v>
      </c>
      <c r="AM1257" s="276" t="s">
        <v>574</v>
      </c>
      <c r="AN1257" s="276" t="s">
        <v>463</v>
      </c>
      <c r="AO1257" s="277" t="s">
        <v>464</v>
      </c>
    </row>
    <row r="1258" spans="1:41" ht="15" thickBot="1" x14ac:dyDescent="0.4">
      <c r="A1258" s="8">
        <v>2025</v>
      </c>
      <c r="B1258" s="9" t="s">
        <v>74</v>
      </c>
      <c r="C1258" s="9" t="s">
        <v>81</v>
      </c>
      <c r="D1258" s="9" t="s">
        <v>282</v>
      </c>
      <c r="E1258" s="9" t="s">
        <v>30</v>
      </c>
      <c r="F1258" s="8">
        <v>2028</v>
      </c>
      <c r="G1258" s="11">
        <v>0</v>
      </c>
      <c r="H1258" s="11">
        <v>8.3089999999999997E-2</v>
      </c>
      <c r="I1258" s="11">
        <v>0.11228</v>
      </c>
      <c r="J1258" s="11">
        <v>9.5909999999999995E-2</v>
      </c>
      <c r="K1258" s="11" t="s">
        <v>35</v>
      </c>
      <c r="L1258" s="11">
        <v>9.8599999999999993E-2</v>
      </c>
      <c r="M1258" s="11" t="s">
        <v>35</v>
      </c>
      <c r="N1258" s="11">
        <v>0.11798</v>
      </c>
      <c r="O1258" s="11">
        <v>6.59E-2</v>
      </c>
      <c r="P1258" s="11">
        <v>0.20587</v>
      </c>
      <c r="Q1258" s="11">
        <v>0.12716</v>
      </c>
      <c r="R1258" s="11">
        <v>6.3310000000000005E-2</v>
      </c>
      <c r="S1258" s="11">
        <v>5.7540000000000001E-2</v>
      </c>
      <c r="T1258" s="11">
        <v>1.08321</v>
      </c>
      <c r="U1258" s="11">
        <v>0</v>
      </c>
      <c r="V1258" s="11">
        <v>0</v>
      </c>
      <c r="W1258" s="11">
        <v>0</v>
      </c>
      <c r="X1258" s="11">
        <v>0</v>
      </c>
      <c r="Y1258" s="11">
        <v>1.08321</v>
      </c>
      <c r="Z1258" s="11">
        <v>1.9730000000000001E-2</v>
      </c>
      <c r="AA1258" s="11">
        <v>4.215E-2</v>
      </c>
      <c r="AB1258" s="11">
        <v>1.949E-2</v>
      </c>
      <c r="AC1258" s="11">
        <v>8.1360000000000002E-2</v>
      </c>
      <c r="AD1258" s="71">
        <f t="shared" si="60"/>
        <v>5.5599999999999997E-2</v>
      </c>
      <c r="AE1258" s="71">
        <f t="shared" si="61"/>
        <v>0</v>
      </c>
      <c r="AF1258" s="71">
        <f t="shared" si="62"/>
        <v>0</v>
      </c>
      <c r="AG1258" s="277" t="s">
        <v>906</v>
      </c>
      <c r="AH1258" s="277" t="s">
        <v>589</v>
      </c>
      <c r="AI1258" s="276" t="s">
        <v>590</v>
      </c>
      <c r="AJ1258" s="276" t="s">
        <v>591</v>
      </c>
      <c r="AK1258" s="276" t="s">
        <v>282</v>
      </c>
      <c r="AL1258" s="277" t="s">
        <v>81</v>
      </c>
      <c r="AM1258" s="276" t="s">
        <v>574</v>
      </c>
      <c r="AN1258" s="276" t="s">
        <v>463</v>
      </c>
      <c r="AO1258" s="277" t="s">
        <v>464</v>
      </c>
    </row>
    <row r="1259" spans="1:41" ht="15" thickBot="1" x14ac:dyDescent="0.4">
      <c r="A1259" s="8">
        <v>2025</v>
      </c>
      <c r="B1259" s="9" t="s">
        <v>74</v>
      </c>
      <c r="C1259" s="9" t="s">
        <v>81</v>
      </c>
      <c r="D1259" s="9" t="s">
        <v>282</v>
      </c>
      <c r="E1259" s="9" t="s">
        <v>30</v>
      </c>
      <c r="F1259" s="8">
        <v>2029</v>
      </c>
      <c r="G1259" s="11">
        <v>0</v>
      </c>
      <c r="H1259" s="11">
        <v>8.5290000000000005E-2</v>
      </c>
      <c r="I1259" s="11">
        <v>0.11161</v>
      </c>
      <c r="J1259" s="11">
        <v>9.4479999999999995E-2</v>
      </c>
      <c r="K1259" s="11" t="s">
        <v>35</v>
      </c>
      <c r="L1259" s="11">
        <v>9.8979999999999999E-2</v>
      </c>
      <c r="M1259" s="11" t="s">
        <v>35</v>
      </c>
      <c r="N1259" s="11">
        <v>0.1124</v>
      </c>
      <c r="O1259" s="11">
        <v>6.5699999999999995E-2</v>
      </c>
      <c r="P1259" s="11">
        <v>0.20412</v>
      </c>
      <c r="Q1259" s="11">
        <v>0.12017</v>
      </c>
      <c r="R1259" s="11">
        <v>6.3119999999999996E-2</v>
      </c>
      <c r="S1259" s="11">
        <v>5.8529999999999999E-2</v>
      </c>
      <c r="T1259" s="11">
        <v>1.07138</v>
      </c>
      <c r="U1259" s="11">
        <v>0</v>
      </c>
      <c r="V1259" s="11">
        <v>0</v>
      </c>
      <c r="W1259" s="11">
        <v>0</v>
      </c>
      <c r="X1259" s="11">
        <v>0</v>
      </c>
      <c r="Y1259" s="11">
        <v>1.07138</v>
      </c>
      <c r="Z1259" s="11">
        <v>2.2089999999999999E-2</v>
      </c>
      <c r="AA1259" s="11">
        <v>4.4040000000000003E-2</v>
      </c>
      <c r="AB1259" s="11">
        <v>1.8939999999999999E-2</v>
      </c>
      <c r="AC1259" s="11">
        <v>8.5070000000000007E-2</v>
      </c>
      <c r="AD1259" s="71">
        <f t="shared" si="60"/>
        <v>5.7000000000000002E-2</v>
      </c>
      <c r="AE1259" s="71">
        <f t="shared" si="61"/>
        <v>0</v>
      </c>
      <c r="AF1259" s="71">
        <f t="shared" si="62"/>
        <v>0</v>
      </c>
      <c r="AG1259" s="277" t="s">
        <v>906</v>
      </c>
      <c r="AH1259" s="277" t="s">
        <v>589</v>
      </c>
      <c r="AI1259" s="276" t="s">
        <v>590</v>
      </c>
      <c r="AJ1259" s="276" t="s">
        <v>591</v>
      </c>
      <c r="AK1259" s="276" t="s">
        <v>282</v>
      </c>
      <c r="AL1259" s="277" t="s">
        <v>81</v>
      </c>
      <c r="AM1259" s="276" t="s">
        <v>574</v>
      </c>
      <c r="AN1259" s="276" t="s">
        <v>463</v>
      </c>
      <c r="AO1259" s="277" t="s">
        <v>464</v>
      </c>
    </row>
    <row r="1260" spans="1:41" ht="15" thickBot="1" x14ac:dyDescent="0.4">
      <c r="A1260" s="8">
        <v>2025</v>
      </c>
      <c r="B1260" s="9" t="s">
        <v>74</v>
      </c>
      <c r="C1260" s="9" t="s">
        <v>81</v>
      </c>
      <c r="D1260" s="9" t="s">
        <v>282</v>
      </c>
      <c r="E1260" s="9" t="s">
        <v>30</v>
      </c>
      <c r="F1260" s="8">
        <v>2030</v>
      </c>
      <c r="G1260" s="11">
        <v>0</v>
      </c>
      <c r="H1260" s="11">
        <v>8.6330000000000004E-2</v>
      </c>
      <c r="I1260" s="11">
        <v>0.10780000000000001</v>
      </c>
      <c r="J1260" s="11">
        <v>9.1389999999999999E-2</v>
      </c>
      <c r="K1260" s="11" t="s">
        <v>35</v>
      </c>
      <c r="L1260" s="11">
        <v>9.8580000000000001E-2</v>
      </c>
      <c r="M1260" s="11" t="s">
        <v>35</v>
      </c>
      <c r="N1260" s="11">
        <v>0.11311</v>
      </c>
      <c r="O1260" s="11">
        <v>6.6019999999999995E-2</v>
      </c>
      <c r="P1260" s="11">
        <v>0.20039000000000001</v>
      </c>
      <c r="Q1260" s="11">
        <v>0.11684</v>
      </c>
      <c r="R1260" s="11">
        <v>6.2710000000000002E-2</v>
      </c>
      <c r="S1260" s="11">
        <v>5.8270000000000002E-2</v>
      </c>
      <c r="T1260" s="11">
        <v>1.06023</v>
      </c>
      <c r="U1260" s="11">
        <v>0</v>
      </c>
      <c r="V1260" s="11">
        <v>0</v>
      </c>
      <c r="W1260" s="11">
        <v>0</v>
      </c>
      <c r="X1260" s="11">
        <v>0</v>
      </c>
      <c r="Y1260" s="11">
        <v>1.06023</v>
      </c>
      <c r="Z1260" s="11">
        <v>2.6839999999999999E-2</v>
      </c>
      <c r="AA1260" s="11">
        <v>4.7239999999999997E-2</v>
      </c>
      <c r="AB1260" s="11">
        <v>2.0789999999999999E-2</v>
      </c>
      <c r="AC1260" s="11">
        <v>9.4869999999999996E-2</v>
      </c>
      <c r="AD1260" s="71">
        <f t="shared" si="60"/>
        <v>5.8799999999999998E-2</v>
      </c>
      <c r="AE1260" s="71">
        <f t="shared" si="61"/>
        <v>0</v>
      </c>
      <c r="AF1260" s="71">
        <f t="shared" si="62"/>
        <v>0</v>
      </c>
      <c r="AG1260" s="277" t="s">
        <v>906</v>
      </c>
      <c r="AH1260" s="277" t="s">
        <v>589</v>
      </c>
      <c r="AI1260" s="276" t="s">
        <v>590</v>
      </c>
      <c r="AJ1260" s="276" t="s">
        <v>591</v>
      </c>
      <c r="AK1260" s="276" t="s">
        <v>282</v>
      </c>
      <c r="AL1260" s="277" t="s">
        <v>81</v>
      </c>
      <c r="AM1260" s="276" t="s">
        <v>574</v>
      </c>
      <c r="AN1260" s="276" t="s">
        <v>463</v>
      </c>
      <c r="AO1260" s="277" t="s">
        <v>464</v>
      </c>
    </row>
    <row r="1261" spans="1:41" ht="15" thickBot="1" x14ac:dyDescent="0.4">
      <c r="A1261" s="8">
        <v>2025</v>
      </c>
      <c r="B1261" s="9" t="s">
        <v>74</v>
      </c>
      <c r="C1261" s="9" t="s">
        <v>81</v>
      </c>
      <c r="D1261" s="9" t="s">
        <v>282</v>
      </c>
      <c r="E1261" s="9" t="s">
        <v>30</v>
      </c>
      <c r="F1261" s="8">
        <v>2031</v>
      </c>
      <c r="G1261" s="11">
        <v>0</v>
      </c>
      <c r="H1261" s="11">
        <v>8.6999999999999994E-2</v>
      </c>
      <c r="I1261" s="11">
        <v>0.10578</v>
      </c>
      <c r="J1261" s="11">
        <v>8.9789999999999995E-2</v>
      </c>
      <c r="K1261" s="11" t="s">
        <v>35</v>
      </c>
      <c r="L1261" s="11">
        <v>9.8680000000000004E-2</v>
      </c>
      <c r="M1261" s="11" t="s">
        <v>35</v>
      </c>
      <c r="N1261" s="11">
        <v>0.10919</v>
      </c>
      <c r="O1261" s="11">
        <v>6.6989999999999994E-2</v>
      </c>
      <c r="P1261" s="11">
        <v>0.19792999999999999</v>
      </c>
      <c r="Q1261" s="11">
        <v>0.11273</v>
      </c>
      <c r="R1261" s="11">
        <v>5.9720000000000002E-2</v>
      </c>
      <c r="S1261" s="11">
        <v>6.0269999999999997E-2</v>
      </c>
      <c r="T1261" s="11">
        <v>1.0484800000000001</v>
      </c>
      <c r="U1261" s="11">
        <v>0</v>
      </c>
      <c r="V1261" s="11">
        <v>0</v>
      </c>
      <c r="W1261" s="11">
        <v>0</v>
      </c>
      <c r="X1261" s="11">
        <v>0</v>
      </c>
      <c r="Y1261" s="11">
        <v>1.0484800000000001</v>
      </c>
      <c r="Z1261" s="11">
        <v>2.5700000000000001E-2</v>
      </c>
      <c r="AA1261" s="11">
        <v>4.9779999999999998E-2</v>
      </c>
      <c r="AB1261" s="11">
        <v>2.0109999999999999E-2</v>
      </c>
      <c r="AC1261" s="11">
        <v>9.5589999999999994E-2</v>
      </c>
      <c r="AD1261" s="71">
        <f t="shared" si="60"/>
        <v>6.0400000000000002E-2</v>
      </c>
      <c r="AE1261" s="71">
        <f t="shared" si="61"/>
        <v>0</v>
      </c>
      <c r="AF1261" s="71">
        <f t="shared" si="62"/>
        <v>0</v>
      </c>
      <c r="AG1261" s="277" t="s">
        <v>906</v>
      </c>
      <c r="AH1261" s="277" t="s">
        <v>589</v>
      </c>
      <c r="AI1261" s="276" t="s">
        <v>590</v>
      </c>
      <c r="AJ1261" s="276" t="s">
        <v>591</v>
      </c>
      <c r="AK1261" s="276" t="s">
        <v>282</v>
      </c>
      <c r="AL1261" s="277" t="s">
        <v>81</v>
      </c>
      <c r="AM1261" s="276" t="s">
        <v>574</v>
      </c>
      <c r="AN1261" s="276" t="s">
        <v>463</v>
      </c>
      <c r="AO1261" s="277" t="s">
        <v>464</v>
      </c>
    </row>
    <row r="1262" spans="1:41" ht="15" thickBot="1" x14ac:dyDescent="0.4">
      <c r="A1262" s="8">
        <v>2025</v>
      </c>
      <c r="B1262" s="9" t="s">
        <v>74</v>
      </c>
      <c r="C1262" s="9" t="s">
        <v>81</v>
      </c>
      <c r="D1262" s="9" t="s">
        <v>282</v>
      </c>
      <c r="E1262" s="9" t="s">
        <v>30</v>
      </c>
      <c r="F1262" s="8">
        <v>2032</v>
      </c>
      <c r="G1262" s="11">
        <v>0</v>
      </c>
      <c r="H1262" s="11">
        <v>8.9080000000000006E-2</v>
      </c>
      <c r="I1262" s="11">
        <v>0.10551000000000001</v>
      </c>
      <c r="J1262" s="11">
        <v>8.8209999999999997E-2</v>
      </c>
      <c r="K1262" s="11" t="s">
        <v>35</v>
      </c>
      <c r="L1262" s="11">
        <v>9.7119999999999998E-2</v>
      </c>
      <c r="M1262" s="11" t="s">
        <v>35</v>
      </c>
      <c r="N1262" s="11">
        <v>0.10197000000000001</v>
      </c>
      <c r="O1262" s="11">
        <v>6.6449999999999995E-2</v>
      </c>
      <c r="P1262" s="11">
        <v>0.19286</v>
      </c>
      <c r="Q1262" s="11">
        <v>0.10856</v>
      </c>
      <c r="R1262" s="11">
        <v>5.9020000000000003E-2</v>
      </c>
      <c r="S1262" s="11">
        <v>5.951E-2</v>
      </c>
      <c r="T1262" s="11">
        <v>1.02945</v>
      </c>
      <c r="U1262" s="11">
        <v>0</v>
      </c>
      <c r="V1262" s="11">
        <v>0</v>
      </c>
      <c r="W1262" s="11">
        <v>0</v>
      </c>
      <c r="X1262" s="11">
        <v>0</v>
      </c>
      <c r="Y1262" s="11">
        <v>1.02945</v>
      </c>
      <c r="Z1262" s="11">
        <v>2.555E-2</v>
      </c>
      <c r="AA1262" s="11">
        <v>5.4949999999999999E-2</v>
      </c>
      <c r="AB1262" s="11">
        <v>2.1309999999999999E-2</v>
      </c>
      <c r="AC1262" s="11">
        <v>0.10181</v>
      </c>
      <c r="AD1262" s="71">
        <f t="shared" si="60"/>
        <v>6.1199999999999997E-2</v>
      </c>
      <c r="AE1262" s="71">
        <f t="shared" si="61"/>
        <v>0</v>
      </c>
      <c r="AF1262" s="71">
        <f t="shared" si="62"/>
        <v>0</v>
      </c>
      <c r="AG1262" s="277" t="s">
        <v>906</v>
      </c>
      <c r="AH1262" s="277" t="s">
        <v>589</v>
      </c>
      <c r="AI1262" s="276" t="s">
        <v>590</v>
      </c>
      <c r="AJ1262" s="276" t="s">
        <v>591</v>
      </c>
      <c r="AK1262" s="276" t="s">
        <v>282</v>
      </c>
      <c r="AL1262" s="277" t="s">
        <v>81</v>
      </c>
      <c r="AM1262" s="276" t="s">
        <v>574</v>
      </c>
      <c r="AN1262" s="276" t="s">
        <v>463</v>
      </c>
      <c r="AO1262" s="277" t="s">
        <v>464</v>
      </c>
    </row>
    <row r="1263" spans="1:41" ht="15" thickBot="1" x14ac:dyDescent="0.4">
      <c r="A1263" s="8">
        <v>2025</v>
      </c>
      <c r="B1263" s="9" t="s">
        <v>74</v>
      </c>
      <c r="C1263" s="9" t="s">
        <v>81</v>
      </c>
      <c r="D1263" s="9" t="s">
        <v>282</v>
      </c>
      <c r="E1263" s="9" t="s">
        <v>30</v>
      </c>
      <c r="F1263" s="8">
        <v>2033</v>
      </c>
      <c r="G1263" s="11">
        <v>0</v>
      </c>
      <c r="H1263" s="11">
        <v>8.6360000000000006E-2</v>
      </c>
      <c r="I1263" s="11">
        <v>0.10333000000000001</v>
      </c>
      <c r="J1263" s="11">
        <v>8.7529999999999997E-2</v>
      </c>
      <c r="K1263" s="11" t="s">
        <v>35</v>
      </c>
      <c r="L1263" s="11">
        <v>9.5769999999999994E-2</v>
      </c>
      <c r="M1263" s="11" t="s">
        <v>35</v>
      </c>
      <c r="N1263" s="11">
        <v>0.1017</v>
      </c>
      <c r="O1263" s="11">
        <v>6.6000000000000003E-2</v>
      </c>
      <c r="P1263" s="11">
        <v>0.18942999999999999</v>
      </c>
      <c r="Q1263" s="11">
        <v>0.10488</v>
      </c>
      <c r="R1263" s="11">
        <v>5.7169999999999999E-2</v>
      </c>
      <c r="S1263" s="11">
        <v>5.7709999999999997E-2</v>
      </c>
      <c r="T1263" s="11">
        <v>1.01291</v>
      </c>
      <c r="U1263" s="11">
        <v>0</v>
      </c>
      <c r="V1263" s="11">
        <v>0</v>
      </c>
      <c r="W1263" s="11">
        <v>0</v>
      </c>
      <c r="X1263" s="11">
        <v>0</v>
      </c>
      <c r="Y1263" s="11">
        <v>1.01291</v>
      </c>
      <c r="Z1263" s="11">
        <v>2.554E-2</v>
      </c>
      <c r="AA1263" s="11">
        <v>5.151E-2</v>
      </c>
      <c r="AB1263" s="11">
        <v>2.1090000000000001E-2</v>
      </c>
      <c r="AC1263" s="11">
        <v>9.8129999999999995E-2</v>
      </c>
      <c r="AD1263" s="71">
        <f t="shared" si="60"/>
        <v>6.3E-2</v>
      </c>
      <c r="AE1263" s="71">
        <f t="shared" si="61"/>
        <v>0</v>
      </c>
      <c r="AF1263" s="71">
        <f t="shared" si="62"/>
        <v>0</v>
      </c>
      <c r="AG1263" s="277" t="s">
        <v>906</v>
      </c>
      <c r="AH1263" s="277" t="s">
        <v>589</v>
      </c>
      <c r="AI1263" s="276" t="s">
        <v>590</v>
      </c>
      <c r="AJ1263" s="276" t="s">
        <v>591</v>
      </c>
      <c r="AK1263" s="276" t="s">
        <v>282</v>
      </c>
      <c r="AL1263" s="277" t="s">
        <v>81</v>
      </c>
      <c r="AM1263" s="276" t="s">
        <v>574</v>
      </c>
      <c r="AN1263" s="276" t="s">
        <v>463</v>
      </c>
      <c r="AO1263" s="277" t="s">
        <v>464</v>
      </c>
    </row>
    <row r="1264" spans="1:41" ht="15" thickBot="1" x14ac:dyDescent="0.4">
      <c r="A1264" s="8">
        <v>2025</v>
      </c>
      <c r="B1264" s="9" t="s">
        <v>74</v>
      </c>
      <c r="C1264" s="9" t="s">
        <v>81</v>
      </c>
      <c r="D1264" s="9" t="s">
        <v>282</v>
      </c>
      <c r="E1264" s="9" t="s">
        <v>30</v>
      </c>
      <c r="F1264" s="8">
        <v>2034</v>
      </c>
      <c r="G1264" s="11">
        <v>0</v>
      </c>
      <c r="H1264" s="11">
        <v>8.8550000000000004E-2</v>
      </c>
      <c r="I1264" s="11">
        <v>0.10334</v>
      </c>
      <c r="J1264" s="11">
        <v>8.6959999999999996E-2</v>
      </c>
      <c r="K1264" s="11" t="s">
        <v>35</v>
      </c>
      <c r="L1264" s="11">
        <v>9.3509999999999996E-2</v>
      </c>
      <c r="M1264" s="11" t="s">
        <v>35</v>
      </c>
      <c r="N1264" s="11">
        <v>9.3770000000000006E-2</v>
      </c>
      <c r="O1264" s="11">
        <v>6.4119999999999996E-2</v>
      </c>
      <c r="P1264" s="11">
        <v>0.18711</v>
      </c>
      <c r="Q1264" s="11">
        <v>0.10233</v>
      </c>
      <c r="R1264" s="11">
        <v>5.6779999999999997E-2</v>
      </c>
      <c r="S1264" s="11">
        <v>5.7329999999999999E-2</v>
      </c>
      <c r="T1264" s="11">
        <v>0.99817</v>
      </c>
      <c r="U1264" s="11">
        <v>0</v>
      </c>
      <c r="V1264" s="11">
        <v>0</v>
      </c>
      <c r="W1264" s="11">
        <v>0</v>
      </c>
      <c r="X1264" s="11">
        <v>0</v>
      </c>
      <c r="Y1264" s="11">
        <v>0.99817</v>
      </c>
      <c r="Z1264" s="11">
        <v>2.495E-2</v>
      </c>
      <c r="AA1264" s="11">
        <v>5.1679999999999997E-2</v>
      </c>
      <c r="AB1264" s="11">
        <v>2.1729999999999999E-2</v>
      </c>
      <c r="AC1264" s="11">
        <v>9.8360000000000003E-2</v>
      </c>
      <c r="AD1264" s="71">
        <f t="shared" si="60"/>
        <v>6.4399999999999999E-2</v>
      </c>
      <c r="AE1264" s="71">
        <f t="shared" si="61"/>
        <v>0</v>
      </c>
      <c r="AF1264" s="71">
        <f t="shared" si="62"/>
        <v>0</v>
      </c>
      <c r="AG1264" s="277" t="s">
        <v>906</v>
      </c>
      <c r="AH1264" s="277" t="s">
        <v>589</v>
      </c>
      <c r="AI1264" s="276" t="s">
        <v>590</v>
      </c>
      <c r="AJ1264" s="276" t="s">
        <v>591</v>
      </c>
      <c r="AK1264" s="276" t="s">
        <v>282</v>
      </c>
      <c r="AL1264" s="277" t="s">
        <v>81</v>
      </c>
      <c r="AM1264" s="276" t="s">
        <v>574</v>
      </c>
      <c r="AN1264" s="276" t="s">
        <v>463</v>
      </c>
      <c r="AO1264" s="277" t="s">
        <v>464</v>
      </c>
    </row>
    <row r="1265" spans="1:41" ht="15" thickBot="1" x14ac:dyDescent="0.4">
      <c r="A1265" s="8">
        <v>2025</v>
      </c>
      <c r="B1265" s="9" t="s">
        <v>74</v>
      </c>
      <c r="C1265" s="9" t="s">
        <v>81</v>
      </c>
      <c r="D1265" s="9" t="s">
        <v>282</v>
      </c>
      <c r="E1265" s="9" t="s">
        <v>30</v>
      </c>
      <c r="F1265" s="8">
        <v>2035</v>
      </c>
      <c r="G1265" s="11">
        <v>0</v>
      </c>
      <c r="H1265" s="11">
        <v>8.6940000000000003E-2</v>
      </c>
      <c r="I1265" s="11">
        <v>9.9309999999999996E-2</v>
      </c>
      <c r="J1265" s="11">
        <v>8.7940000000000004E-2</v>
      </c>
      <c r="K1265" s="11" t="s">
        <v>35</v>
      </c>
      <c r="L1265" s="11">
        <v>9.4089999999999993E-2</v>
      </c>
      <c r="M1265" s="11" t="s">
        <v>35</v>
      </c>
      <c r="N1265" s="11">
        <v>9.1939999999999994E-2</v>
      </c>
      <c r="O1265" s="11">
        <v>6.3070000000000001E-2</v>
      </c>
      <c r="P1265" s="11">
        <v>0.18554999999999999</v>
      </c>
      <c r="Q1265" s="11">
        <v>9.8169999999999993E-2</v>
      </c>
      <c r="R1265" s="11">
        <v>5.4489999999999997E-2</v>
      </c>
      <c r="S1265" s="11">
        <v>5.6599999999999998E-2</v>
      </c>
      <c r="T1265" s="11">
        <v>0.9849</v>
      </c>
      <c r="U1265" s="11">
        <v>0</v>
      </c>
      <c r="V1265" s="11">
        <v>0</v>
      </c>
      <c r="W1265" s="11">
        <v>0</v>
      </c>
      <c r="X1265" s="11">
        <v>0</v>
      </c>
      <c r="Y1265" s="11">
        <v>0.9849</v>
      </c>
      <c r="Z1265" s="11">
        <v>2.3230000000000001E-2</v>
      </c>
      <c r="AA1265" s="11">
        <v>5.11E-2</v>
      </c>
      <c r="AB1265" s="11">
        <v>2.1700000000000001E-2</v>
      </c>
      <c r="AC1265" s="11">
        <v>9.6030000000000004E-2</v>
      </c>
      <c r="AD1265" s="71">
        <f t="shared" si="60"/>
        <v>6.6799999999999998E-2</v>
      </c>
      <c r="AE1265" s="71">
        <f t="shared" si="61"/>
        <v>0</v>
      </c>
      <c r="AF1265" s="71">
        <f t="shared" si="62"/>
        <v>0</v>
      </c>
      <c r="AG1265" s="277" t="s">
        <v>906</v>
      </c>
      <c r="AH1265" s="277" t="s">
        <v>589</v>
      </c>
      <c r="AI1265" s="276" t="s">
        <v>590</v>
      </c>
      <c r="AJ1265" s="276" t="s">
        <v>591</v>
      </c>
      <c r="AK1265" s="276" t="s">
        <v>282</v>
      </c>
      <c r="AL1265" s="277" t="s">
        <v>81</v>
      </c>
      <c r="AM1265" s="276" t="s">
        <v>574</v>
      </c>
      <c r="AN1265" s="276" t="s">
        <v>463</v>
      </c>
      <c r="AO1265" s="277" t="s">
        <v>464</v>
      </c>
    </row>
    <row r="1266" spans="1:41" ht="15" thickBot="1" x14ac:dyDescent="0.4">
      <c r="A1266" s="8">
        <v>2025</v>
      </c>
      <c r="B1266" s="9" t="s">
        <v>74</v>
      </c>
      <c r="C1266" s="9" t="s">
        <v>81</v>
      </c>
      <c r="D1266" s="9" t="s">
        <v>282</v>
      </c>
      <c r="E1266" s="9" t="s">
        <v>31</v>
      </c>
      <c r="F1266" s="8">
        <v>2025</v>
      </c>
      <c r="G1266" s="11" t="s">
        <v>381</v>
      </c>
      <c r="H1266" s="11" t="s">
        <v>381</v>
      </c>
      <c r="I1266" s="11" t="s">
        <v>381</v>
      </c>
      <c r="J1266" s="11" t="s">
        <v>381</v>
      </c>
      <c r="K1266" s="11" t="s">
        <v>381</v>
      </c>
      <c r="L1266" s="11" t="s">
        <v>381</v>
      </c>
      <c r="M1266" s="11" t="s">
        <v>381</v>
      </c>
      <c r="N1266" s="11" t="s">
        <v>381</v>
      </c>
      <c r="O1266" s="11" t="s">
        <v>381</v>
      </c>
      <c r="P1266" s="11" t="s">
        <v>381</v>
      </c>
      <c r="Q1266" s="11" t="s">
        <v>381</v>
      </c>
      <c r="R1266" s="11" t="s">
        <v>381</v>
      </c>
      <c r="S1266" s="11" t="s">
        <v>381</v>
      </c>
      <c r="T1266" s="11" t="s">
        <v>381</v>
      </c>
      <c r="U1266" s="11" t="s">
        <v>381</v>
      </c>
      <c r="V1266" s="11" t="s">
        <v>381</v>
      </c>
      <c r="W1266" s="11" t="s">
        <v>381</v>
      </c>
      <c r="X1266" s="11" t="s">
        <v>381</v>
      </c>
      <c r="Y1266" s="11" t="s">
        <v>381</v>
      </c>
      <c r="Z1266" s="11">
        <v>6.7250000000000004E-2</v>
      </c>
      <c r="AA1266" s="11">
        <v>0.16900000000000001</v>
      </c>
      <c r="AB1266" s="11">
        <v>9.0840000000000004E-2</v>
      </c>
      <c r="AC1266" s="11">
        <v>0.32708999999999999</v>
      </c>
      <c r="AD1266" s="71"/>
      <c r="AE1266" s="71"/>
      <c r="AF1266" s="71">
        <f t="shared" si="62"/>
        <v>0</v>
      </c>
      <c r="AG1266" s="277" t="s">
        <v>907</v>
      </c>
      <c r="AH1266" s="277" t="s">
        <v>589</v>
      </c>
      <c r="AI1266" s="276" t="s">
        <v>590</v>
      </c>
      <c r="AJ1266" s="276" t="s">
        <v>591</v>
      </c>
      <c r="AK1266" s="276" t="s">
        <v>282</v>
      </c>
      <c r="AL1266" s="277" t="s">
        <v>81</v>
      </c>
      <c r="AM1266" s="276" t="s">
        <v>574</v>
      </c>
      <c r="AN1266" s="276" t="s">
        <v>463</v>
      </c>
      <c r="AO1266" s="277" t="s">
        <v>464</v>
      </c>
    </row>
    <row r="1267" spans="1:41" ht="15" thickBot="1" x14ac:dyDescent="0.4">
      <c r="A1267" s="8">
        <v>2025</v>
      </c>
      <c r="B1267" s="9" t="s">
        <v>74</v>
      </c>
      <c r="C1267" s="9" t="s">
        <v>81</v>
      </c>
      <c r="D1267" s="9" t="s">
        <v>282</v>
      </c>
      <c r="E1267" s="9" t="s">
        <v>31</v>
      </c>
      <c r="F1267" s="8">
        <v>2026</v>
      </c>
      <c r="G1267" s="11" t="s">
        <v>381</v>
      </c>
      <c r="H1267" s="11" t="s">
        <v>381</v>
      </c>
      <c r="I1267" s="11" t="s">
        <v>381</v>
      </c>
      <c r="J1267" s="11" t="s">
        <v>381</v>
      </c>
      <c r="K1267" s="11" t="s">
        <v>381</v>
      </c>
      <c r="L1267" s="11" t="s">
        <v>381</v>
      </c>
      <c r="M1267" s="11" t="s">
        <v>381</v>
      </c>
      <c r="N1267" s="11" t="s">
        <v>381</v>
      </c>
      <c r="O1267" s="11" t="s">
        <v>381</v>
      </c>
      <c r="P1267" s="11" t="s">
        <v>381</v>
      </c>
      <c r="Q1267" s="11" t="s">
        <v>381</v>
      </c>
      <c r="R1267" s="11" t="s">
        <v>381</v>
      </c>
      <c r="S1267" s="11" t="s">
        <v>381</v>
      </c>
      <c r="T1267" s="11" t="s">
        <v>381</v>
      </c>
      <c r="U1267" s="11" t="s">
        <v>381</v>
      </c>
      <c r="V1267" s="11" t="s">
        <v>381</v>
      </c>
      <c r="W1267" s="11" t="s">
        <v>381</v>
      </c>
      <c r="X1267" s="11" t="s">
        <v>381</v>
      </c>
      <c r="Y1267" s="11" t="s">
        <v>381</v>
      </c>
      <c r="Z1267" s="11">
        <v>6.5170000000000006E-2</v>
      </c>
      <c r="AA1267" s="11">
        <v>0.17627999999999999</v>
      </c>
      <c r="AB1267" s="11">
        <v>9.4789999999999999E-2</v>
      </c>
      <c r="AC1267" s="11">
        <v>0.33623999999999998</v>
      </c>
      <c r="AD1267" s="71"/>
      <c r="AE1267" s="71"/>
      <c r="AF1267" s="71">
        <f t="shared" si="62"/>
        <v>0</v>
      </c>
      <c r="AG1267" s="277" t="s">
        <v>907</v>
      </c>
      <c r="AH1267" s="277" t="s">
        <v>589</v>
      </c>
      <c r="AI1267" s="276" t="s">
        <v>590</v>
      </c>
      <c r="AJ1267" s="276" t="s">
        <v>591</v>
      </c>
      <c r="AK1267" s="276" t="s">
        <v>282</v>
      </c>
      <c r="AL1267" s="277" t="s">
        <v>81</v>
      </c>
      <c r="AM1267" s="276" t="s">
        <v>574</v>
      </c>
      <c r="AN1267" s="276" t="s">
        <v>463</v>
      </c>
      <c r="AO1267" s="277" t="s">
        <v>464</v>
      </c>
    </row>
    <row r="1268" spans="1:41" ht="15" thickBot="1" x14ac:dyDescent="0.4">
      <c r="A1268" s="8">
        <v>2025</v>
      </c>
      <c r="B1268" s="9" t="s">
        <v>74</v>
      </c>
      <c r="C1268" s="9" t="s">
        <v>81</v>
      </c>
      <c r="D1268" s="9" t="s">
        <v>282</v>
      </c>
      <c r="E1268" s="9" t="s">
        <v>31</v>
      </c>
      <c r="F1268" s="8">
        <v>2027</v>
      </c>
      <c r="G1268" s="11" t="s">
        <v>381</v>
      </c>
      <c r="H1268" s="11" t="s">
        <v>381</v>
      </c>
      <c r="I1268" s="11" t="s">
        <v>381</v>
      </c>
      <c r="J1268" s="11" t="s">
        <v>381</v>
      </c>
      <c r="K1268" s="11" t="s">
        <v>381</v>
      </c>
      <c r="L1268" s="11" t="s">
        <v>381</v>
      </c>
      <c r="M1268" s="11" t="s">
        <v>381</v>
      </c>
      <c r="N1268" s="11" t="s">
        <v>381</v>
      </c>
      <c r="O1268" s="11" t="s">
        <v>381</v>
      </c>
      <c r="P1268" s="11" t="s">
        <v>381</v>
      </c>
      <c r="Q1268" s="11" t="s">
        <v>381</v>
      </c>
      <c r="R1268" s="11" t="s">
        <v>381</v>
      </c>
      <c r="S1268" s="11" t="s">
        <v>381</v>
      </c>
      <c r="T1268" s="11" t="s">
        <v>381</v>
      </c>
      <c r="U1268" s="11" t="s">
        <v>381</v>
      </c>
      <c r="V1268" s="11" t="s">
        <v>381</v>
      </c>
      <c r="W1268" s="11" t="s">
        <v>381</v>
      </c>
      <c r="X1268" s="11" t="s">
        <v>381</v>
      </c>
      <c r="Y1268" s="11" t="s">
        <v>381</v>
      </c>
      <c r="Z1268" s="11">
        <v>6.8659999999999999E-2</v>
      </c>
      <c r="AA1268" s="11">
        <v>0.18587999999999999</v>
      </c>
      <c r="AB1268" s="11">
        <v>8.4089999999999998E-2</v>
      </c>
      <c r="AC1268" s="11">
        <v>0.33861999999999998</v>
      </c>
      <c r="AD1268" s="71"/>
      <c r="AE1268" s="71"/>
      <c r="AF1268" s="71">
        <f t="shared" si="62"/>
        <v>0</v>
      </c>
      <c r="AG1268" s="277" t="s">
        <v>907</v>
      </c>
      <c r="AH1268" s="277" t="s">
        <v>589</v>
      </c>
      <c r="AI1268" s="276" t="s">
        <v>590</v>
      </c>
      <c r="AJ1268" s="276" t="s">
        <v>591</v>
      </c>
      <c r="AK1268" s="276" t="s">
        <v>282</v>
      </c>
      <c r="AL1268" s="277" t="s">
        <v>81</v>
      </c>
      <c r="AM1268" s="276" t="s">
        <v>574</v>
      </c>
      <c r="AN1268" s="276" t="s">
        <v>463</v>
      </c>
      <c r="AO1268" s="277" t="s">
        <v>464</v>
      </c>
    </row>
    <row r="1269" spans="1:41" ht="15" thickBot="1" x14ac:dyDescent="0.4">
      <c r="A1269" s="8">
        <v>2025</v>
      </c>
      <c r="B1269" s="9" t="s">
        <v>74</v>
      </c>
      <c r="C1269" s="9" t="s">
        <v>81</v>
      </c>
      <c r="D1269" s="9" t="s">
        <v>282</v>
      </c>
      <c r="E1269" s="9" t="s">
        <v>31</v>
      </c>
      <c r="F1269" s="8">
        <v>2028</v>
      </c>
      <c r="G1269" s="11" t="s">
        <v>381</v>
      </c>
      <c r="H1269" s="11" t="s">
        <v>381</v>
      </c>
      <c r="I1269" s="11" t="s">
        <v>381</v>
      </c>
      <c r="J1269" s="11" t="s">
        <v>381</v>
      </c>
      <c r="K1269" s="11" t="s">
        <v>381</v>
      </c>
      <c r="L1269" s="11" t="s">
        <v>381</v>
      </c>
      <c r="M1269" s="11" t="s">
        <v>381</v>
      </c>
      <c r="N1269" s="11" t="s">
        <v>381</v>
      </c>
      <c r="O1269" s="11" t="s">
        <v>381</v>
      </c>
      <c r="P1269" s="11" t="s">
        <v>381</v>
      </c>
      <c r="Q1269" s="11" t="s">
        <v>381</v>
      </c>
      <c r="R1269" s="11" t="s">
        <v>381</v>
      </c>
      <c r="S1269" s="11" t="s">
        <v>381</v>
      </c>
      <c r="T1269" s="11" t="s">
        <v>381</v>
      </c>
      <c r="U1269" s="11" t="s">
        <v>381</v>
      </c>
      <c r="V1269" s="11" t="s">
        <v>381</v>
      </c>
      <c r="W1269" s="11" t="s">
        <v>381</v>
      </c>
      <c r="X1269" s="11" t="s">
        <v>381</v>
      </c>
      <c r="Y1269" s="11" t="s">
        <v>381</v>
      </c>
      <c r="Z1269" s="11">
        <v>6.3200000000000006E-2</v>
      </c>
      <c r="AA1269" s="11">
        <v>0.19647999999999999</v>
      </c>
      <c r="AB1269" s="11">
        <v>7.8710000000000002E-2</v>
      </c>
      <c r="AC1269" s="11">
        <v>0.33839999999999998</v>
      </c>
      <c r="AD1269" s="71"/>
      <c r="AE1269" s="71"/>
      <c r="AF1269" s="71">
        <f t="shared" si="62"/>
        <v>0</v>
      </c>
      <c r="AG1269" s="277" t="s">
        <v>907</v>
      </c>
      <c r="AH1269" s="277" t="s">
        <v>589</v>
      </c>
      <c r="AI1269" s="276" t="s">
        <v>590</v>
      </c>
      <c r="AJ1269" s="276" t="s">
        <v>591</v>
      </c>
      <c r="AK1269" s="276" t="s">
        <v>282</v>
      </c>
      <c r="AL1269" s="277" t="s">
        <v>81</v>
      </c>
      <c r="AM1269" s="276" t="s">
        <v>574</v>
      </c>
      <c r="AN1269" s="276" t="s">
        <v>463</v>
      </c>
      <c r="AO1269" s="277" t="s">
        <v>464</v>
      </c>
    </row>
    <row r="1270" spans="1:41" ht="15" thickBot="1" x14ac:dyDescent="0.4">
      <c r="A1270" s="8">
        <v>2025</v>
      </c>
      <c r="B1270" s="9" t="s">
        <v>74</v>
      </c>
      <c r="C1270" s="9" t="s">
        <v>81</v>
      </c>
      <c r="D1270" s="9" t="s">
        <v>282</v>
      </c>
      <c r="E1270" s="9" t="s">
        <v>31</v>
      </c>
      <c r="F1270" s="8">
        <v>2029</v>
      </c>
      <c r="G1270" s="11" t="s">
        <v>381</v>
      </c>
      <c r="H1270" s="11" t="s">
        <v>381</v>
      </c>
      <c r="I1270" s="11" t="s">
        <v>381</v>
      </c>
      <c r="J1270" s="11" t="s">
        <v>381</v>
      </c>
      <c r="K1270" s="11" t="s">
        <v>381</v>
      </c>
      <c r="L1270" s="11" t="s">
        <v>381</v>
      </c>
      <c r="M1270" s="11" t="s">
        <v>381</v>
      </c>
      <c r="N1270" s="11" t="s">
        <v>381</v>
      </c>
      <c r="O1270" s="11" t="s">
        <v>381</v>
      </c>
      <c r="P1270" s="11" t="s">
        <v>381</v>
      </c>
      <c r="Q1270" s="11" t="s">
        <v>381</v>
      </c>
      <c r="R1270" s="11" t="s">
        <v>381</v>
      </c>
      <c r="S1270" s="11" t="s">
        <v>381</v>
      </c>
      <c r="T1270" s="11" t="s">
        <v>381</v>
      </c>
      <c r="U1270" s="11" t="s">
        <v>381</v>
      </c>
      <c r="V1270" s="11" t="s">
        <v>381</v>
      </c>
      <c r="W1270" s="11" t="s">
        <v>381</v>
      </c>
      <c r="X1270" s="11" t="s">
        <v>381</v>
      </c>
      <c r="Y1270" s="11" t="s">
        <v>381</v>
      </c>
      <c r="Z1270" s="11">
        <v>6.3799999999999996E-2</v>
      </c>
      <c r="AA1270" s="11">
        <v>0.17541999999999999</v>
      </c>
      <c r="AB1270" s="11">
        <v>7.9949999999999993E-2</v>
      </c>
      <c r="AC1270" s="11">
        <v>0.31917000000000001</v>
      </c>
      <c r="AD1270" s="71"/>
      <c r="AE1270" s="71"/>
      <c r="AF1270" s="71">
        <f t="shared" si="62"/>
        <v>0</v>
      </c>
      <c r="AG1270" s="277" t="s">
        <v>907</v>
      </c>
      <c r="AH1270" s="277" t="s">
        <v>589</v>
      </c>
      <c r="AI1270" s="276" t="s">
        <v>590</v>
      </c>
      <c r="AJ1270" s="276" t="s">
        <v>591</v>
      </c>
      <c r="AK1270" s="276" t="s">
        <v>282</v>
      </c>
      <c r="AL1270" s="277" t="s">
        <v>81</v>
      </c>
      <c r="AM1270" s="276" t="s">
        <v>574</v>
      </c>
      <c r="AN1270" s="276" t="s">
        <v>463</v>
      </c>
      <c r="AO1270" s="277" t="s">
        <v>464</v>
      </c>
    </row>
    <row r="1271" spans="1:41" ht="15" thickBot="1" x14ac:dyDescent="0.4">
      <c r="A1271" s="8">
        <v>2025</v>
      </c>
      <c r="B1271" s="9" t="s">
        <v>74</v>
      </c>
      <c r="C1271" s="9" t="s">
        <v>81</v>
      </c>
      <c r="D1271" s="9" t="s">
        <v>282</v>
      </c>
      <c r="E1271" s="9" t="s">
        <v>31</v>
      </c>
      <c r="F1271" s="8">
        <v>2030</v>
      </c>
      <c r="G1271" s="11" t="s">
        <v>381</v>
      </c>
      <c r="H1271" s="11" t="s">
        <v>381</v>
      </c>
      <c r="I1271" s="11" t="s">
        <v>381</v>
      </c>
      <c r="J1271" s="11" t="s">
        <v>381</v>
      </c>
      <c r="K1271" s="11" t="s">
        <v>381</v>
      </c>
      <c r="L1271" s="11" t="s">
        <v>381</v>
      </c>
      <c r="M1271" s="11" t="s">
        <v>381</v>
      </c>
      <c r="N1271" s="11" t="s">
        <v>381</v>
      </c>
      <c r="O1271" s="11" t="s">
        <v>381</v>
      </c>
      <c r="P1271" s="11" t="s">
        <v>381</v>
      </c>
      <c r="Q1271" s="11" t="s">
        <v>381</v>
      </c>
      <c r="R1271" s="11" t="s">
        <v>381</v>
      </c>
      <c r="S1271" s="11" t="s">
        <v>381</v>
      </c>
      <c r="T1271" s="11" t="s">
        <v>381</v>
      </c>
      <c r="U1271" s="11" t="s">
        <v>381</v>
      </c>
      <c r="V1271" s="11" t="s">
        <v>381</v>
      </c>
      <c r="W1271" s="11" t="s">
        <v>381</v>
      </c>
      <c r="X1271" s="11" t="s">
        <v>381</v>
      </c>
      <c r="Y1271" s="11" t="s">
        <v>381</v>
      </c>
      <c r="Z1271" s="11">
        <v>6.3920000000000005E-2</v>
      </c>
      <c r="AA1271" s="11">
        <v>0.17831</v>
      </c>
      <c r="AB1271" s="11">
        <v>8.0439999999999998E-2</v>
      </c>
      <c r="AC1271" s="11">
        <v>0.32268000000000002</v>
      </c>
      <c r="AD1271" s="71"/>
      <c r="AE1271" s="71"/>
      <c r="AF1271" s="71">
        <f t="shared" si="62"/>
        <v>0</v>
      </c>
      <c r="AG1271" s="277" t="s">
        <v>907</v>
      </c>
      <c r="AH1271" s="277" t="s">
        <v>589</v>
      </c>
      <c r="AI1271" s="276" t="s">
        <v>590</v>
      </c>
      <c r="AJ1271" s="276" t="s">
        <v>591</v>
      </c>
      <c r="AK1271" s="276" t="s">
        <v>282</v>
      </c>
      <c r="AL1271" s="277" t="s">
        <v>81</v>
      </c>
      <c r="AM1271" s="276" t="s">
        <v>574</v>
      </c>
      <c r="AN1271" s="276" t="s">
        <v>463</v>
      </c>
      <c r="AO1271" s="277" t="s">
        <v>464</v>
      </c>
    </row>
    <row r="1272" spans="1:41" ht="15" thickBot="1" x14ac:dyDescent="0.4">
      <c r="A1272" s="8">
        <v>2025</v>
      </c>
      <c r="B1272" s="9" t="s">
        <v>74</v>
      </c>
      <c r="C1272" s="9" t="s">
        <v>81</v>
      </c>
      <c r="D1272" s="9" t="s">
        <v>282</v>
      </c>
      <c r="E1272" s="9" t="s">
        <v>31</v>
      </c>
      <c r="F1272" s="8">
        <v>2031</v>
      </c>
      <c r="G1272" s="11" t="s">
        <v>381</v>
      </c>
      <c r="H1272" s="11" t="s">
        <v>381</v>
      </c>
      <c r="I1272" s="11" t="s">
        <v>381</v>
      </c>
      <c r="J1272" s="11" t="s">
        <v>381</v>
      </c>
      <c r="K1272" s="11" t="s">
        <v>381</v>
      </c>
      <c r="L1272" s="11" t="s">
        <v>381</v>
      </c>
      <c r="M1272" s="11" t="s">
        <v>381</v>
      </c>
      <c r="N1272" s="11" t="s">
        <v>381</v>
      </c>
      <c r="O1272" s="11" t="s">
        <v>381</v>
      </c>
      <c r="P1272" s="11" t="s">
        <v>381</v>
      </c>
      <c r="Q1272" s="11" t="s">
        <v>381</v>
      </c>
      <c r="R1272" s="11" t="s">
        <v>381</v>
      </c>
      <c r="S1272" s="11" t="s">
        <v>381</v>
      </c>
      <c r="T1272" s="11" t="s">
        <v>381</v>
      </c>
      <c r="U1272" s="11" t="s">
        <v>381</v>
      </c>
      <c r="V1272" s="11" t="s">
        <v>381</v>
      </c>
      <c r="W1272" s="11" t="s">
        <v>381</v>
      </c>
      <c r="X1272" s="11" t="s">
        <v>381</v>
      </c>
      <c r="Y1272" s="11" t="s">
        <v>381</v>
      </c>
      <c r="Z1272" s="11">
        <v>6.0609999999999997E-2</v>
      </c>
      <c r="AA1272" s="11">
        <v>0.16511000000000001</v>
      </c>
      <c r="AB1272" s="11">
        <v>8.1290000000000001E-2</v>
      </c>
      <c r="AC1272" s="11">
        <v>0.30701000000000001</v>
      </c>
      <c r="AD1272" s="71"/>
      <c r="AE1272" s="71"/>
      <c r="AF1272" s="71">
        <f t="shared" si="62"/>
        <v>0</v>
      </c>
      <c r="AG1272" s="277" t="s">
        <v>907</v>
      </c>
      <c r="AH1272" s="277" t="s">
        <v>589</v>
      </c>
      <c r="AI1272" s="276" t="s">
        <v>590</v>
      </c>
      <c r="AJ1272" s="276" t="s">
        <v>591</v>
      </c>
      <c r="AK1272" s="276" t="s">
        <v>282</v>
      </c>
      <c r="AL1272" s="277" t="s">
        <v>81</v>
      </c>
      <c r="AM1272" s="276" t="s">
        <v>574</v>
      </c>
      <c r="AN1272" s="276" t="s">
        <v>463</v>
      </c>
      <c r="AO1272" s="277" t="s">
        <v>464</v>
      </c>
    </row>
    <row r="1273" spans="1:41" ht="15" thickBot="1" x14ac:dyDescent="0.4">
      <c r="A1273" s="8">
        <v>2025</v>
      </c>
      <c r="B1273" s="9" t="s">
        <v>74</v>
      </c>
      <c r="C1273" s="9" t="s">
        <v>81</v>
      </c>
      <c r="D1273" s="9" t="s">
        <v>282</v>
      </c>
      <c r="E1273" s="9" t="s">
        <v>31</v>
      </c>
      <c r="F1273" s="8">
        <v>2032</v>
      </c>
      <c r="G1273" s="11" t="s">
        <v>381</v>
      </c>
      <c r="H1273" s="11" t="s">
        <v>381</v>
      </c>
      <c r="I1273" s="11" t="s">
        <v>381</v>
      </c>
      <c r="J1273" s="11" t="s">
        <v>381</v>
      </c>
      <c r="K1273" s="11" t="s">
        <v>381</v>
      </c>
      <c r="L1273" s="11" t="s">
        <v>381</v>
      </c>
      <c r="M1273" s="11" t="s">
        <v>381</v>
      </c>
      <c r="N1273" s="11" t="s">
        <v>381</v>
      </c>
      <c r="O1273" s="11" t="s">
        <v>381</v>
      </c>
      <c r="P1273" s="11" t="s">
        <v>381</v>
      </c>
      <c r="Q1273" s="11" t="s">
        <v>381</v>
      </c>
      <c r="R1273" s="11" t="s">
        <v>381</v>
      </c>
      <c r="S1273" s="11" t="s">
        <v>381</v>
      </c>
      <c r="T1273" s="11" t="s">
        <v>381</v>
      </c>
      <c r="U1273" s="11" t="s">
        <v>381</v>
      </c>
      <c r="V1273" s="11" t="s">
        <v>381</v>
      </c>
      <c r="W1273" s="11" t="s">
        <v>381</v>
      </c>
      <c r="X1273" s="11" t="s">
        <v>381</v>
      </c>
      <c r="Y1273" s="11" t="s">
        <v>381</v>
      </c>
      <c r="Z1273" s="11">
        <v>5.4809999999999998E-2</v>
      </c>
      <c r="AA1273" s="11">
        <v>0.16836000000000001</v>
      </c>
      <c r="AB1273" s="11">
        <v>7.4179999999999996E-2</v>
      </c>
      <c r="AC1273" s="11">
        <v>0.29735</v>
      </c>
      <c r="AD1273" s="71"/>
      <c r="AE1273" s="71"/>
      <c r="AF1273" s="71">
        <f t="shared" si="62"/>
        <v>0</v>
      </c>
      <c r="AG1273" s="277" t="s">
        <v>907</v>
      </c>
      <c r="AH1273" s="277" t="s">
        <v>589</v>
      </c>
      <c r="AI1273" s="276" t="s">
        <v>590</v>
      </c>
      <c r="AJ1273" s="276" t="s">
        <v>591</v>
      </c>
      <c r="AK1273" s="276" t="s">
        <v>282</v>
      </c>
      <c r="AL1273" s="277" t="s">
        <v>81</v>
      </c>
      <c r="AM1273" s="276" t="s">
        <v>574</v>
      </c>
      <c r="AN1273" s="276" t="s">
        <v>463</v>
      </c>
      <c r="AO1273" s="277" t="s">
        <v>464</v>
      </c>
    </row>
    <row r="1274" spans="1:41" ht="15" thickBot="1" x14ac:dyDescent="0.4">
      <c r="A1274" s="8">
        <v>2025</v>
      </c>
      <c r="B1274" s="9" t="s">
        <v>74</v>
      </c>
      <c r="C1274" s="9" t="s">
        <v>81</v>
      </c>
      <c r="D1274" s="9" t="s">
        <v>282</v>
      </c>
      <c r="E1274" s="9" t="s">
        <v>31</v>
      </c>
      <c r="F1274" s="8">
        <v>2033</v>
      </c>
      <c r="G1274" s="11" t="s">
        <v>381</v>
      </c>
      <c r="H1274" s="11" t="s">
        <v>381</v>
      </c>
      <c r="I1274" s="11" t="s">
        <v>381</v>
      </c>
      <c r="J1274" s="11" t="s">
        <v>381</v>
      </c>
      <c r="K1274" s="11" t="s">
        <v>381</v>
      </c>
      <c r="L1274" s="11" t="s">
        <v>381</v>
      </c>
      <c r="M1274" s="11" t="s">
        <v>381</v>
      </c>
      <c r="N1274" s="11" t="s">
        <v>381</v>
      </c>
      <c r="O1274" s="11" t="s">
        <v>381</v>
      </c>
      <c r="P1274" s="11" t="s">
        <v>381</v>
      </c>
      <c r="Q1274" s="11" t="s">
        <v>381</v>
      </c>
      <c r="R1274" s="11" t="s">
        <v>381</v>
      </c>
      <c r="S1274" s="11" t="s">
        <v>381</v>
      </c>
      <c r="T1274" s="11" t="s">
        <v>381</v>
      </c>
      <c r="U1274" s="11" t="s">
        <v>381</v>
      </c>
      <c r="V1274" s="11" t="s">
        <v>381</v>
      </c>
      <c r="W1274" s="11" t="s">
        <v>381</v>
      </c>
      <c r="X1274" s="11" t="s">
        <v>381</v>
      </c>
      <c r="Y1274" s="11" t="s">
        <v>381</v>
      </c>
      <c r="Z1274" s="11">
        <v>4.897E-2</v>
      </c>
      <c r="AA1274" s="11">
        <v>0.17224999999999999</v>
      </c>
      <c r="AB1274" s="11">
        <v>6.062E-2</v>
      </c>
      <c r="AC1274" s="11">
        <v>0.28183999999999998</v>
      </c>
      <c r="AD1274" s="71"/>
      <c r="AE1274" s="71"/>
      <c r="AF1274" s="71">
        <f t="shared" si="62"/>
        <v>0</v>
      </c>
      <c r="AG1274" s="277" t="s">
        <v>907</v>
      </c>
      <c r="AH1274" s="277" t="s">
        <v>589</v>
      </c>
      <c r="AI1274" s="276" t="s">
        <v>590</v>
      </c>
      <c r="AJ1274" s="276" t="s">
        <v>591</v>
      </c>
      <c r="AK1274" s="276" t="s">
        <v>282</v>
      </c>
      <c r="AL1274" s="277" t="s">
        <v>81</v>
      </c>
      <c r="AM1274" s="276" t="s">
        <v>574</v>
      </c>
      <c r="AN1274" s="276" t="s">
        <v>463</v>
      </c>
      <c r="AO1274" s="277" t="s">
        <v>464</v>
      </c>
    </row>
    <row r="1275" spans="1:41" ht="15" thickBot="1" x14ac:dyDescent="0.4">
      <c r="A1275" s="8">
        <v>2025</v>
      </c>
      <c r="B1275" s="9" t="s">
        <v>74</v>
      </c>
      <c r="C1275" s="9" t="s">
        <v>81</v>
      </c>
      <c r="D1275" s="9" t="s">
        <v>282</v>
      </c>
      <c r="E1275" s="9" t="s">
        <v>31</v>
      </c>
      <c r="F1275" s="8">
        <v>2034</v>
      </c>
      <c r="G1275" s="11" t="s">
        <v>381</v>
      </c>
      <c r="H1275" s="11" t="s">
        <v>381</v>
      </c>
      <c r="I1275" s="11" t="s">
        <v>381</v>
      </c>
      <c r="J1275" s="11" t="s">
        <v>381</v>
      </c>
      <c r="K1275" s="11" t="s">
        <v>381</v>
      </c>
      <c r="L1275" s="11" t="s">
        <v>381</v>
      </c>
      <c r="M1275" s="11" t="s">
        <v>381</v>
      </c>
      <c r="N1275" s="11" t="s">
        <v>381</v>
      </c>
      <c r="O1275" s="11" t="s">
        <v>381</v>
      </c>
      <c r="P1275" s="11" t="s">
        <v>381</v>
      </c>
      <c r="Q1275" s="11" t="s">
        <v>381</v>
      </c>
      <c r="R1275" s="11" t="s">
        <v>381</v>
      </c>
      <c r="S1275" s="11" t="s">
        <v>381</v>
      </c>
      <c r="T1275" s="11" t="s">
        <v>381</v>
      </c>
      <c r="U1275" s="11" t="s">
        <v>381</v>
      </c>
      <c r="V1275" s="11" t="s">
        <v>381</v>
      </c>
      <c r="W1275" s="11" t="s">
        <v>381</v>
      </c>
      <c r="X1275" s="11" t="s">
        <v>381</v>
      </c>
      <c r="Y1275" s="11" t="s">
        <v>381</v>
      </c>
      <c r="Z1275" s="11">
        <v>5.3929999999999999E-2</v>
      </c>
      <c r="AA1275" s="11">
        <v>0.18945000000000001</v>
      </c>
      <c r="AB1275" s="11">
        <v>6.5570000000000003E-2</v>
      </c>
      <c r="AC1275" s="11">
        <v>0.30893999999999999</v>
      </c>
      <c r="AD1275" s="71"/>
      <c r="AE1275" s="71"/>
      <c r="AF1275" s="71">
        <f t="shared" si="62"/>
        <v>0</v>
      </c>
      <c r="AG1275" s="277" t="s">
        <v>907</v>
      </c>
      <c r="AH1275" s="277" t="s">
        <v>589</v>
      </c>
      <c r="AI1275" s="276" t="s">
        <v>590</v>
      </c>
      <c r="AJ1275" s="276" t="s">
        <v>591</v>
      </c>
      <c r="AK1275" s="276" t="s">
        <v>282</v>
      </c>
      <c r="AL1275" s="277" t="s">
        <v>81</v>
      </c>
      <c r="AM1275" s="276" t="s">
        <v>574</v>
      </c>
      <c r="AN1275" s="276" t="s">
        <v>463</v>
      </c>
      <c r="AO1275" s="277" t="s">
        <v>464</v>
      </c>
    </row>
    <row r="1276" spans="1:41" ht="15" thickBot="1" x14ac:dyDescent="0.4">
      <c r="A1276" s="8">
        <v>2025</v>
      </c>
      <c r="B1276" s="9" t="s">
        <v>74</v>
      </c>
      <c r="C1276" s="9" t="s">
        <v>81</v>
      </c>
      <c r="D1276" s="9" t="s">
        <v>282</v>
      </c>
      <c r="E1276" s="9" t="s">
        <v>31</v>
      </c>
      <c r="F1276" s="8">
        <v>2035</v>
      </c>
      <c r="G1276" s="11" t="s">
        <v>381</v>
      </c>
      <c r="H1276" s="11" t="s">
        <v>381</v>
      </c>
      <c r="I1276" s="11" t="s">
        <v>381</v>
      </c>
      <c r="J1276" s="11" t="s">
        <v>381</v>
      </c>
      <c r="K1276" s="11" t="s">
        <v>381</v>
      </c>
      <c r="L1276" s="11" t="s">
        <v>381</v>
      </c>
      <c r="M1276" s="11" t="s">
        <v>381</v>
      </c>
      <c r="N1276" s="11" t="s">
        <v>381</v>
      </c>
      <c r="O1276" s="11" t="s">
        <v>381</v>
      </c>
      <c r="P1276" s="11" t="s">
        <v>381</v>
      </c>
      <c r="Q1276" s="11" t="s">
        <v>381</v>
      </c>
      <c r="R1276" s="11" t="s">
        <v>381</v>
      </c>
      <c r="S1276" s="11" t="s">
        <v>381</v>
      </c>
      <c r="T1276" s="11" t="s">
        <v>381</v>
      </c>
      <c r="U1276" s="11" t="s">
        <v>381</v>
      </c>
      <c r="V1276" s="11" t="s">
        <v>381</v>
      </c>
      <c r="W1276" s="11" t="s">
        <v>381</v>
      </c>
      <c r="X1276" s="11" t="s">
        <v>381</v>
      </c>
      <c r="Y1276" s="11" t="s">
        <v>381</v>
      </c>
      <c r="Z1276" s="11">
        <v>5.287E-2</v>
      </c>
      <c r="AA1276" s="11">
        <v>0.19228999999999999</v>
      </c>
      <c r="AB1276" s="11">
        <v>6.7460000000000006E-2</v>
      </c>
      <c r="AC1276" s="11">
        <v>0.31263000000000002</v>
      </c>
      <c r="AD1276" s="71"/>
      <c r="AE1276" s="71"/>
      <c r="AF1276" s="71">
        <f t="shared" si="62"/>
        <v>0</v>
      </c>
      <c r="AG1276" s="277" t="s">
        <v>907</v>
      </c>
      <c r="AH1276" s="277" t="s">
        <v>589</v>
      </c>
      <c r="AI1276" s="276" t="s">
        <v>590</v>
      </c>
      <c r="AJ1276" s="276" t="s">
        <v>591</v>
      </c>
      <c r="AK1276" s="276" t="s">
        <v>282</v>
      </c>
      <c r="AL1276" s="277" t="s">
        <v>81</v>
      </c>
      <c r="AM1276" s="276" t="s">
        <v>574</v>
      </c>
      <c r="AN1276" s="276" t="s">
        <v>463</v>
      </c>
      <c r="AO1276" s="277" t="s">
        <v>464</v>
      </c>
    </row>
    <row r="1277" spans="1:41" ht="15" thickBot="1" x14ac:dyDescent="0.4">
      <c r="A1277" s="8">
        <v>2025</v>
      </c>
      <c r="B1277" s="9" t="s">
        <v>74</v>
      </c>
      <c r="C1277" s="9" t="s">
        <v>81</v>
      </c>
      <c r="D1277" s="9" t="s">
        <v>282</v>
      </c>
      <c r="E1277" s="9" t="s">
        <v>32</v>
      </c>
      <c r="F1277" s="8">
        <v>2025</v>
      </c>
      <c r="G1277" s="11">
        <v>0</v>
      </c>
      <c r="H1277" s="11">
        <v>0.17895</v>
      </c>
      <c r="I1277" s="11">
        <v>0.70265</v>
      </c>
      <c r="J1277" s="11">
        <v>1.51675</v>
      </c>
      <c r="K1277" s="11" t="s">
        <v>35</v>
      </c>
      <c r="L1277" s="11">
        <v>1.63303</v>
      </c>
      <c r="M1277" s="11" t="s">
        <v>35</v>
      </c>
      <c r="N1277" s="11">
        <v>0.53154999999999997</v>
      </c>
      <c r="O1277" s="11">
        <v>0.38596999999999998</v>
      </c>
      <c r="P1277" s="11">
        <v>1.3345499999999999</v>
      </c>
      <c r="Q1277" s="11">
        <v>0.98506000000000005</v>
      </c>
      <c r="R1277" s="11">
        <v>0.50027999999999995</v>
      </c>
      <c r="S1277" s="11">
        <v>0.45102999999999999</v>
      </c>
      <c r="T1277" s="11">
        <v>8.2214100000000006</v>
      </c>
      <c r="U1277" s="11">
        <v>0</v>
      </c>
      <c r="V1277" s="11">
        <v>0</v>
      </c>
      <c r="W1277" s="11">
        <v>0</v>
      </c>
      <c r="X1277" s="11">
        <v>0</v>
      </c>
      <c r="Y1277" s="11">
        <v>8.2214100000000006</v>
      </c>
      <c r="Z1277" s="11">
        <v>0.72002999999999995</v>
      </c>
      <c r="AA1277" s="11">
        <v>0.48580000000000001</v>
      </c>
      <c r="AB1277" s="11">
        <v>0.20146</v>
      </c>
      <c r="AC1277" s="11">
        <v>1.4072800000000001</v>
      </c>
      <c r="AD1277" s="71">
        <f t="shared" si="60"/>
        <v>1.6000000000000001E-3</v>
      </c>
      <c r="AE1277" s="71">
        <f t="shared" si="61"/>
        <v>0</v>
      </c>
      <c r="AF1277" s="71">
        <f t="shared" si="62"/>
        <v>0</v>
      </c>
      <c r="AG1277" s="277" t="s">
        <v>908</v>
      </c>
      <c r="AH1277" s="277" t="s">
        <v>589</v>
      </c>
      <c r="AI1277" s="276" t="s">
        <v>590</v>
      </c>
      <c r="AJ1277" s="276" t="s">
        <v>591</v>
      </c>
      <c r="AK1277" s="276" t="s">
        <v>282</v>
      </c>
      <c r="AL1277" s="277" t="s">
        <v>81</v>
      </c>
      <c r="AM1277" s="276" t="s">
        <v>574</v>
      </c>
      <c r="AN1277" s="276" t="s">
        <v>463</v>
      </c>
      <c r="AO1277" s="277" t="s">
        <v>464</v>
      </c>
    </row>
    <row r="1278" spans="1:41" ht="15" thickBot="1" x14ac:dyDescent="0.4">
      <c r="A1278" s="8">
        <v>2025</v>
      </c>
      <c r="B1278" s="9" t="s">
        <v>74</v>
      </c>
      <c r="C1278" s="9" t="s">
        <v>81</v>
      </c>
      <c r="D1278" s="9" t="s">
        <v>282</v>
      </c>
      <c r="E1278" s="9" t="s">
        <v>32</v>
      </c>
      <c r="F1278" s="8">
        <v>2026</v>
      </c>
      <c r="G1278" s="11">
        <v>0</v>
      </c>
      <c r="H1278" s="11">
        <v>0.22170000000000001</v>
      </c>
      <c r="I1278" s="11">
        <v>1.2173499999999999</v>
      </c>
      <c r="J1278" s="11">
        <v>1.7122999999999999</v>
      </c>
      <c r="K1278" s="11" t="s">
        <v>35</v>
      </c>
      <c r="L1278" s="11">
        <v>1.73417</v>
      </c>
      <c r="M1278" s="11" t="s">
        <v>35</v>
      </c>
      <c r="N1278" s="11">
        <v>0.86641999999999997</v>
      </c>
      <c r="O1278" s="11">
        <v>0.65737000000000001</v>
      </c>
      <c r="P1278" s="11">
        <v>3.00143</v>
      </c>
      <c r="Q1278" s="11">
        <v>0.96182999999999996</v>
      </c>
      <c r="R1278" s="11">
        <v>0.35983999999999999</v>
      </c>
      <c r="S1278" s="11">
        <v>0.69974999999999998</v>
      </c>
      <c r="T1278" s="11">
        <v>11.43319</v>
      </c>
      <c r="U1278" s="11">
        <v>0</v>
      </c>
      <c r="V1278" s="11">
        <v>0</v>
      </c>
      <c r="W1278" s="11">
        <v>0</v>
      </c>
      <c r="X1278" s="11">
        <v>0</v>
      </c>
      <c r="Y1278" s="11">
        <v>11.43319</v>
      </c>
      <c r="Z1278" s="11">
        <v>0.68698999999999999</v>
      </c>
      <c r="AA1278" s="11">
        <v>0.71631</v>
      </c>
      <c r="AB1278" s="11">
        <v>0.28405000000000002</v>
      </c>
      <c r="AC1278" s="11">
        <v>1.6873400000000001</v>
      </c>
      <c r="AD1278" s="71">
        <f t="shared" si="60"/>
        <v>1E-3</v>
      </c>
      <c r="AE1278" s="71">
        <f t="shared" si="61"/>
        <v>0</v>
      </c>
      <c r="AF1278" s="71">
        <f t="shared" si="62"/>
        <v>0</v>
      </c>
      <c r="AG1278" s="277" t="s">
        <v>908</v>
      </c>
      <c r="AH1278" s="277" t="s">
        <v>589</v>
      </c>
      <c r="AI1278" s="276" t="s">
        <v>590</v>
      </c>
      <c r="AJ1278" s="276" t="s">
        <v>591</v>
      </c>
      <c r="AK1278" s="276" t="s">
        <v>282</v>
      </c>
      <c r="AL1278" s="277" t="s">
        <v>81</v>
      </c>
      <c r="AM1278" s="276" t="s">
        <v>574</v>
      </c>
      <c r="AN1278" s="276" t="s">
        <v>463</v>
      </c>
      <c r="AO1278" s="277" t="s">
        <v>464</v>
      </c>
    </row>
    <row r="1279" spans="1:41" ht="15" thickBot="1" x14ac:dyDescent="0.4">
      <c r="A1279" s="8">
        <v>2025</v>
      </c>
      <c r="B1279" s="9" t="s">
        <v>74</v>
      </c>
      <c r="C1279" s="9" t="s">
        <v>81</v>
      </c>
      <c r="D1279" s="9" t="s">
        <v>282</v>
      </c>
      <c r="E1279" s="9" t="s">
        <v>32</v>
      </c>
      <c r="F1279" s="8">
        <v>2027</v>
      </c>
      <c r="G1279" s="11">
        <v>0</v>
      </c>
      <c r="H1279" s="11">
        <v>0.25581999999999999</v>
      </c>
      <c r="I1279" s="11">
        <v>1.52685</v>
      </c>
      <c r="J1279" s="11">
        <v>1.5242500000000001</v>
      </c>
      <c r="K1279" s="11" t="s">
        <v>35</v>
      </c>
      <c r="L1279" s="11">
        <v>1.25282</v>
      </c>
      <c r="M1279" s="11" t="s">
        <v>35</v>
      </c>
      <c r="N1279" s="11">
        <v>1.3101</v>
      </c>
      <c r="O1279" s="11">
        <v>0.36388999999999999</v>
      </c>
      <c r="P1279" s="11">
        <v>2.6126800000000001</v>
      </c>
      <c r="Q1279" s="11">
        <v>1.1190100000000001</v>
      </c>
      <c r="R1279" s="11">
        <v>0.67427999999999999</v>
      </c>
      <c r="S1279" s="11">
        <v>0.86443999999999999</v>
      </c>
      <c r="T1279" s="11">
        <v>11.506410000000001</v>
      </c>
      <c r="U1279" s="11">
        <v>0</v>
      </c>
      <c r="V1279" s="11">
        <v>0</v>
      </c>
      <c r="W1279" s="11">
        <v>0</v>
      </c>
      <c r="X1279" s="11">
        <v>0</v>
      </c>
      <c r="Y1279" s="11">
        <v>11.506410000000001</v>
      </c>
      <c r="Z1279" s="11">
        <v>0.89568999999999999</v>
      </c>
      <c r="AA1279" s="11">
        <v>0.88951000000000002</v>
      </c>
      <c r="AB1279" s="11">
        <v>0.19211</v>
      </c>
      <c r="AC1279" s="11">
        <v>1.9773099999999999</v>
      </c>
      <c r="AD1279" s="71">
        <f t="shared" si="60"/>
        <v>2.3E-3</v>
      </c>
      <c r="AE1279" s="71">
        <f t="shared" si="61"/>
        <v>0</v>
      </c>
      <c r="AF1279" s="71">
        <f t="shared" si="62"/>
        <v>0</v>
      </c>
      <c r="AG1279" s="277" t="s">
        <v>908</v>
      </c>
      <c r="AH1279" s="277" t="s">
        <v>589</v>
      </c>
      <c r="AI1279" s="276" t="s">
        <v>590</v>
      </c>
      <c r="AJ1279" s="276" t="s">
        <v>591</v>
      </c>
      <c r="AK1279" s="276" t="s">
        <v>282</v>
      </c>
      <c r="AL1279" s="277" t="s">
        <v>81</v>
      </c>
      <c r="AM1279" s="276" t="s">
        <v>574</v>
      </c>
      <c r="AN1279" s="276" t="s">
        <v>463</v>
      </c>
      <c r="AO1279" s="277" t="s">
        <v>464</v>
      </c>
    </row>
    <row r="1280" spans="1:41" ht="15" thickBot="1" x14ac:dyDescent="0.4">
      <c r="A1280" s="8">
        <v>2025</v>
      </c>
      <c r="B1280" s="9" t="s">
        <v>74</v>
      </c>
      <c r="C1280" s="9" t="s">
        <v>81</v>
      </c>
      <c r="D1280" s="9" t="s">
        <v>282</v>
      </c>
      <c r="E1280" s="9" t="s">
        <v>32</v>
      </c>
      <c r="F1280" s="8">
        <v>2028</v>
      </c>
      <c r="G1280" s="11">
        <v>0</v>
      </c>
      <c r="H1280" s="11">
        <v>0.46921000000000002</v>
      </c>
      <c r="I1280" s="11">
        <v>1.3147200000000001</v>
      </c>
      <c r="J1280" s="11">
        <v>1.5995600000000001</v>
      </c>
      <c r="K1280" s="11" t="s">
        <v>35</v>
      </c>
      <c r="L1280" s="11">
        <v>1.35639</v>
      </c>
      <c r="M1280" s="11" t="s">
        <v>35</v>
      </c>
      <c r="N1280" s="11">
        <v>1.4754</v>
      </c>
      <c r="O1280" s="11">
        <v>0.28928999999999999</v>
      </c>
      <c r="P1280" s="11">
        <v>2.5139300000000002</v>
      </c>
      <c r="Q1280" s="11">
        <v>1.2489399999999999</v>
      </c>
      <c r="R1280" s="11">
        <v>0.60092999999999996</v>
      </c>
      <c r="S1280" s="11">
        <v>0.53002000000000005</v>
      </c>
      <c r="T1280" s="11">
        <v>11.40691</v>
      </c>
      <c r="U1280" s="11">
        <v>0</v>
      </c>
      <c r="V1280" s="11">
        <v>0</v>
      </c>
      <c r="W1280" s="11">
        <v>0</v>
      </c>
      <c r="X1280" s="11">
        <v>0</v>
      </c>
      <c r="Y1280" s="11">
        <v>11.40691</v>
      </c>
      <c r="Z1280" s="11">
        <v>1.1796800000000001</v>
      </c>
      <c r="AA1280" s="11">
        <v>0.94374000000000002</v>
      </c>
      <c r="AB1280" s="11">
        <v>0.14046</v>
      </c>
      <c r="AC1280" s="11">
        <v>2.2638799999999999</v>
      </c>
      <c r="AD1280" s="71">
        <f t="shared" si="60"/>
        <v>8.5000000000000006E-3</v>
      </c>
      <c r="AE1280" s="71">
        <f t="shared" si="61"/>
        <v>0</v>
      </c>
      <c r="AF1280" s="71">
        <f t="shared" si="62"/>
        <v>0</v>
      </c>
      <c r="AG1280" s="277" t="s">
        <v>908</v>
      </c>
      <c r="AH1280" s="277" t="s">
        <v>589</v>
      </c>
      <c r="AI1280" s="276" t="s">
        <v>590</v>
      </c>
      <c r="AJ1280" s="276" t="s">
        <v>591</v>
      </c>
      <c r="AK1280" s="276" t="s">
        <v>282</v>
      </c>
      <c r="AL1280" s="277" t="s">
        <v>81</v>
      </c>
      <c r="AM1280" s="276" t="s">
        <v>574</v>
      </c>
      <c r="AN1280" s="276" t="s">
        <v>463</v>
      </c>
      <c r="AO1280" s="277" t="s">
        <v>464</v>
      </c>
    </row>
    <row r="1281" spans="1:41" ht="15" thickBot="1" x14ac:dyDescent="0.4">
      <c r="A1281" s="8">
        <v>2025</v>
      </c>
      <c r="B1281" s="9" t="s">
        <v>74</v>
      </c>
      <c r="C1281" s="9" t="s">
        <v>81</v>
      </c>
      <c r="D1281" s="9" t="s">
        <v>282</v>
      </c>
      <c r="E1281" s="9" t="s">
        <v>32</v>
      </c>
      <c r="F1281" s="8">
        <v>2029</v>
      </c>
      <c r="G1281" s="11">
        <v>0</v>
      </c>
      <c r="H1281" s="11">
        <v>0.39678000000000002</v>
      </c>
      <c r="I1281" s="11">
        <v>1.19275</v>
      </c>
      <c r="J1281" s="11">
        <v>1.4243300000000001</v>
      </c>
      <c r="K1281" s="11" t="s">
        <v>35</v>
      </c>
      <c r="L1281" s="11">
        <v>1.12496</v>
      </c>
      <c r="M1281" s="11" t="s">
        <v>35</v>
      </c>
      <c r="N1281" s="11">
        <v>1.3287500000000001</v>
      </c>
      <c r="O1281" s="11">
        <v>0.64126000000000005</v>
      </c>
      <c r="P1281" s="11">
        <v>2.85982</v>
      </c>
      <c r="Q1281" s="11">
        <v>1.65428</v>
      </c>
      <c r="R1281" s="11">
        <v>0.56103999999999998</v>
      </c>
      <c r="S1281" s="11">
        <v>0.54686999999999997</v>
      </c>
      <c r="T1281" s="11">
        <v>11.816050000000001</v>
      </c>
      <c r="U1281" s="11">
        <v>0</v>
      </c>
      <c r="V1281" s="11">
        <v>0</v>
      </c>
      <c r="W1281" s="11">
        <v>0</v>
      </c>
      <c r="X1281" s="11">
        <v>0</v>
      </c>
      <c r="Y1281" s="11">
        <v>11.816050000000001</v>
      </c>
      <c r="Z1281" s="11">
        <v>0.96038999999999997</v>
      </c>
      <c r="AA1281" s="11">
        <v>1.1099000000000001</v>
      </c>
      <c r="AB1281" s="11">
        <v>0.12583</v>
      </c>
      <c r="AC1281" s="11">
        <v>2.1961200000000001</v>
      </c>
      <c r="AD1281" s="71">
        <f t="shared" si="60"/>
        <v>8.5199999999999998E-2</v>
      </c>
      <c r="AE1281" s="71">
        <f t="shared" si="61"/>
        <v>0</v>
      </c>
      <c r="AF1281" s="71">
        <f t="shared" si="62"/>
        <v>0</v>
      </c>
      <c r="AG1281" s="277" t="s">
        <v>908</v>
      </c>
      <c r="AH1281" s="277" t="s">
        <v>589</v>
      </c>
      <c r="AI1281" s="276" t="s">
        <v>590</v>
      </c>
      <c r="AJ1281" s="276" t="s">
        <v>591</v>
      </c>
      <c r="AK1281" s="276" t="s">
        <v>282</v>
      </c>
      <c r="AL1281" s="277" t="s">
        <v>81</v>
      </c>
      <c r="AM1281" s="276" t="s">
        <v>574</v>
      </c>
      <c r="AN1281" s="276" t="s">
        <v>463</v>
      </c>
      <c r="AO1281" s="277" t="s">
        <v>464</v>
      </c>
    </row>
    <row r="1282" spans="1:41" ht="15" thickBot="1" x14ac:dyDescent="0.4">
      <c r="A1282" s="8">
        <v>2025</v>
      </c>
      <c r="B1282" s="9" t="s">
        <v>74</v>
      </c>
      <c r="C1282" s="9" t="s">
        <v>81</v>
      </c>
      <c r="D1282" s="9" t="s">
        <v>282</v>
      </c>
      <c r="E1282" s="9" t="s">
        <v>32</v>
      </c>
      <c r="F1282" s="8">
        <v>2030</v>
      </c>
      <c r="G1282" s="11">
        <v>0</v>
      </c>
      <c r="H1282" s="11">
        <v>0.45533000000000001</v>
      </c>
      <c r="I1282" s="11">
        <v>1.30633</v>
      </c>
      <c r="J1282" s="11">
        <v>1.44207</v>
      </c>
      <c r="K1282" s="11" t="s">
        <v>35</v>
      </c>
      <c r="L1282" s="11">
        <v>1.14805</v>
      </c>
      <c r="M1282" s="11" t="s">
        <v>35</v>
      </c>
      <c r="N1282" s="11">
        <v>2.1566900000000002</v>
      </c>
      <c r="O1282" s="11">
        <v>0.56410000000000005</v>
      </c>
      <c r="P1282" s="11">
        <v>2.7175500000000001</v>
      </c>
      <c r="Q1282" s="11">
        <v>1.8344199999999999</v>
      </c>
      <c r="R1282" s="11">
        <v>0.49431000000000003</v>
      </c>
      <c r="S1282" s="11">
        <v>0.59452000000000005</v>
      </c>
      <c r="T1282" s="11">
        <v>12.83596</v>
      </c>
      <c r="U1282" s="11">
        <v>0</v>
      </c>
      <c r="V1282" s="11">
        <v>0</v>
      </c>
      <c r="W1282" s="11">
        <v>0</v>
      </c>
      <c r="X1282" s="11">
        <v>0</v>
      </c>
      <c r="Y1282" s="11">
        <v>12.83596</v>
      </c>
      <c r="Z1282" s="11">
        <v>0.82501999999999998</v>
      </c>
      <c r="AA1282" s="11">
        <v>1.2510699999999999</v>
      </c>
      <c r="AB1282" s="11">
        <v>0.15761</v>
      </c>
      <c r="AC1282" s="11">
        <v>2.2336999999999998</v>
      </c>
      <c r="AD1282" s="71">
        <f t="shared" si="60"/>
        <v>0.1226</v>
      </c>
      <c r="AE1282" s="71">
        <f t="shared" si="61"/>
        <v>0</v>
      </c>
      <c r="AF1282" s="71">
        <f t="shared" si="62"/>
        <v>0</v>
      </c>
      <c r="AG1282" s="277" t="s">
        <v>908</v>
      </c>
      <c r="AH1282" s="277" t="s">
        <v>589</v>
      </c>
      <c r="AI1282" s="276" t="s">
        <v>590</v>
      </c>
      <c r="AJ1282" s="276" t="s">
        <v>591</v>
      </c>
      <c r="AK1282" s="276" t="s">
        <v>282</v>
      </c>
      <c r="AL1282" s="277" t="s">
        <v>81</v>
      </c>
      <c r="AM1282" s="276" t="s">
        <v>574</v>
      </c>
      <c r="AN1282" s="276" t="s">
        <v>463</v>
      </c>
      <c r="AO1282" s="277" t="s">
        <v>464</v>
      </c>
    </row>
    <row r="1283" spans="1:41" ht="15" thickBot="1" x14ac:dyDescent="0.4">
      <c r="A1283" s="8">
        <v>2025</v>
      </c>
      <c r="B1283" s="9" t="s">
        <v>74</v>
      </c>
      <c r="C1283" s="9" t="s">
        <v>81</v>
      </c>
      <c r="D1283" s="9" t="s">
        <v>282</v>
      </c>
      <c r="E1283" s="9" t="s">
        <v>32</v>
      </c>
      <c r="F1283" s="8">
        <v>2031</v>
      </c>
      <c r="G1283" s="11">
        <v>0</v>
      </c>
      <c r="H1283" s="11">
        <v>0.45305000000000001</v>
      </c>
      <c r="I1283" s="11">
        <v>1.18998</v>
      </c>
      <c r="J1283" s="11">
        <v>1.3601799999999999</v>
      </c>
      <c r="K1283" s="11" t="s">
        <v>35</v>
      </c>
      <c r="L1283" s="11">
        <v>1.2866899999999999</v>
      </c>
      <c r="M1283" s="11" t="s">
        <v>35</v>
      </c>
      <c r="N1283" s="11">
        <v>2.12127</v>
      </c>
      <c r="O1283" s="11">
        <v>0.40138000000000001</v>
      </c>
      <c r="P1283" s="11">
        <v>2.8663599999999998</v>
      </c>
      <c r="Q1283" s="11">
        <v>2.1923499999999998</v>
      </c>
      <c r="R1283" s="11">
        <v>0.87009000000000003</v>
      </c>
      <c r="S1283" s="11">
        <v>0.46034000000000003</v>
      </c>
      <c r="T1283" s="11">
        <v>13.3192</v>
      </c>
      <c r="U1283" s="11">
        <v>0</v>
      </c>
      <c r="V1283" s="11">
        <v>0</v>
      </c>
      <c r="W1283" s="11">
        <v>0</v>
      </c>
      <c r="X1283" s="11">
        <v>0</v>
      </c>
      <c r="Y1283" s="11">
        <v>13.3192</v>
      </c>
      <c r="Z1283" s="11">
        <v>0.72108000000000005</v>
      </c>
      <c r="AA1283" s="11">
        <v>1.59707</v>
      </c>
      <c r="AB1283" s="11">
        <v>0.26413999999999999</v>
      </c>
      <c r="AC1283" s="11">
        <v>2.5823</v>
      </c>
      <c r="AD1283" s="71">
        <f t="shared" si="60"/>
        <v>0.11749999999999999</v>
      </c>
      <c r="AE1283" s="71">
        <f t="shared" si="61"/>
        <v>0</v>
      </c>
      <c r="AF1283" s="71">
        <f t="shared" si="62"/>
        <v>0</v>
      </c>
      <c r="AG1283" s="277" t="s">
        <v>908</v>
      </c>
      <c r="AH1283" s="277" t="s">
        <v>589</v>
      </c>
      <c r="AI1283" s="276" t="s">
        <v>590</v>
      </c>
      <c r="AJ1283" s="276" t="s">
        <v>591</v>
      </c>
      <c r="AK1283" s="276" t="s">
        <v>282</v>
      </c>
      <c r="AL1283" s="277" t="s">
        <v>81</v>
      </c>
      <c r="AM1283" s="276" t="s">
        <v>574</v>
      </c>
      <c r="AN1283" s="276" t="s">
        <v>463</v>
      </c>
      <c r="AO1283" s="277" t="s">
        <v>464</v>
      </c>
    </row>
    <row r="1284" spans="1:41" ht="15" thickBot="1" x14ac:dyDescent="0.4">
      <c r="A1284" s="8">
        <v>2025</v>
      </c>
      <c r="B1284" s="9" t="s">
        <v>74</v>
      </c>
      <c r="C1284" s="9" t="s">
        <v>81</v>
      </c>
      <c r="D1284" s="9" t="s">
        <v>282</v>
      </c>
      <c r="E1284" s="9" t="s">
        <v>32</v>
      </c>
      <c r="F1284" s="8">
        <v>2032</v>
      </c>
      <c r="G1284" s="11">
        <v>0</v>
      </c>
      <c r="H1284" s="11">
        <v>0.66984999999999995</v>
      </c>
      <c r="I1284" s="11">
        <v>1.4391799999999999</v>
      </c>
      <c r="J1284" s="11">
        <v>1.5107600000000001</v>
      </c>
      <c r="K1284" s="11" t="s">
        <v>35</v>
      </c>
      <c r="L1284" s="11">
        <v>1.3120700000000001</v>
      </c>
      <c r="M1284" s="11" t="s">
        <v>35</v>
      </c>
      <c r="N1284" s="11">
        <v>1.41492</v>
      </c>
      <c r="O1284" s="11">
        <v>0.76505000000000001</v>
      </c>
      <c r="P1284" s="11">
        <v>2.7755800000000002</v>
      </c>
      <c r="Q1284" s="11">
        <v>1.7196800000000001</v>
      </c>
      <c r="R1284" s="11">
        <v>1.1932799999999999</v>
      </c>
      <c r="S1284" s="11">
        <v>0.41416999999999998</v>
      </c>
      <c r="T1284" s="11">
        <v>13.369350000000001</v>
      </c>
      <c r="U1284" s="11">
        <v>0</v>
      </c>
      <c r="V1284" s="11">
        <v>0</v>
      </c>
      <c r="W1284" s="11">
        <v>0</v>
      </c>
      <c r="X1284" s="11">
        <v>0</v>
      </c>
      <c r="Y1284" s="11">
        <v>13.369350000000001</v>
      </c>
      <c r="Z1284" s="11">
        <v>0.50841000000000003</v>
      </c>
      <c r="AA1284" s="11">
        <v>1.9803599999999999</v>
      </c>
      <c r="AB1284" s="11">
        <v>0.29275000000000001</v>
      </c>
      <c r="AC1284" s="11">
        <v>2.7815300000000001</v>
      </c>
      <c r="AD1284" s="71">
        <f t="shared" si="60"/>
        <v>0.15479999999999999</v>
      </c>
      <c r="AE1284" s="71">
        <f t="shared" si="61"/>
        <v>0</v>
      </c>
      <c r="AF1284" s="71">
        <f t="shared" si="62"/>
        <v>0</v>
      </c>
      <c r="AG1284" s="277" t="s">
        <v>908</v>
      </c>
      <c r="AH1284" s="277" t="s">
        <v>589</v>
      </c>
      <c r="AI1284" s="276" t="s">
        <v>590</v>
      </c>
      <c r="AJ1284" s="276" t="s">
        <v>591</v>
      </c>
      <c r="AK1284" s="276" t="s">
        <v>282</v>
      </c>
      <c r="AL1284" s="277" t="s">
        <v>81</v>
      </c>
      <c r="AM1284" s="276" t="s">
        <v>574</v>
      </c>
      <c r="AN1284" s="276" t="s">
        <v>463</v>
      </c>
      <c r="AO1284" s="277" t="s">
        <v>464</v>
      </c>
    </row>
    <row r="1285" spans="1:41" ht="15" thickBot="1" x14ac:dyDescent="0.4">
      <c r="A1285" s="8">
        <v>2025</v>
      </c>
      <c r="B1285" s="9" t="s">
        <v>74</v>
      </c>
      <c r="C1285" s="9" t="s">
        <v>81</v>
      </c>
      <c r="D1285" s="9" t="s">
        <v>282</v>
      </c>
      <c r="E1285" s="9" t="s">
        <v>32</v>
      </c>
      <c r="F1285" s="8">
        <v>2033</v>
      </c>
      <c r="G1285" s="11">
        <v>0</v>
      </c>
      <c r="H1285" s="11">
        <v>0.70487</v>
      </c>
      <c r="I1285" s="11">
        <v>1.2066300000000001</v>
      </c>
      <c r="J1285" s="11">
        <v>0.94396000000000002</v>
      </c>
      <c r="K1285" s="11" t="s">
        <v>35</v>
      </c>
      <c r="L1285" s="11">
        <v>1.42832</v>
      </c>
      <c r="M1285" s="11" t="s">
        <v>35</v>
      </c>
      <c r="N1285" s="11">
        <v>1.91428</v>
      </c>
      <c r="O1285" s="11">
        <v>1.0482</v>
      </c>
      <c r="P1285" s="11">
        <v>2.3841899999999998</v>
      </c>
      <c r="Q1285" s="11">
        <v>1.81044</v>
      </c>
      <c r="R1285" s="11">
        <v>0.67496999999999996</v>
      </c>
      <c r="S1285" s="11">
        <v>0.70918999999999999</v>
      </c>
      <c r="T1285" s="11">
        <v>13.217370000000001</v>
      </c>
      <c r="U1285" s="11">
        <v>0</v>
      </c>
      <c r="V1285" s="11">
        <v>0</v>
      </c>
      <c r="W1285" s="11">
        <v>0</v>
      </c>
      <c r="X1285" s="11">
        <v>0</v>
      </c>
      <c r="Y1285" s="11">
        <v>13.217370000000001</v>
      </c>
      <c r="Z1285" s="11">
        <v>0.61763999999999997</v>
      </c>
      <c r="AA1285" s="11">
        <v>2.2042299999999999</v>
      </c>
      <c r="AB1285" s="11">
        <v>0.39873999999999998</v>
      </c>
      <c r="AC1285" s="11">
        <v>3.2206199999999998</v>
      </c>
      <c r="AD1285" s="71">
        <f t="shared" si="60"/>
        <v>0.39229999999999998</v>
      </c>
      <c r="AE1285" s="71">
        <f t="shared" si="61"/>
        <v>0</v>
      </c>
      <c r="AF1285" s="71">
        <f t="shared" si="62"/>
        <v>0</v>
      </c>
      <c r="AG1285" s="277" t="s">
        <v>908</v>
      </c>
      <c r="AH1285" s="277" t="s">
        <v>589</v>
      </c>
      <c r="AI1285" s="276" t="s">
        <v>590</v>
      </c>
      <c r="AJ1285" s="276" t="s">
        <v>591</v>
      </c>
      <c r="AK1285" s="276" t="s">
        <v>282</v>
      </c>
      <c r="AL1285" s="277" t="s">
        <v>81</v>
      </c>
      <c r="AM1285" s="276" t="s">
        <v>574</v>
      </c>
      <c r="AN1285" s="276" t="s">
        <v>463</v>
      </c>
      <c r="AO1285" s="277" t="s">
        <v>464</v>
      </c>
    </row>
    <row r="1286" spans="1:41" ht="15" thickBot="1" x14ac:dyDescent="0.4">
      <c r="A1286" s="8">
        <v>2025</v>
      </c>
      <c r="B1286" s="9" t="s">
        <v>74</v>
      </c>
      <c r="C1286" s="9" t="s">
        <v>81</v>
      </c>
      <c r="D1286" s="9" t="s">
        <v>282</v>
      </c>
      <c r="E1286" s="9" t="s">
        <v>32</v>
      </c>
      <c r="F1286" s="8">
        <v>2034</v>
      </c>
      <c r="G1286" s="11">
        <v>0</v>
      </c>
      <c r="H1286" s="11">
        <v>0.45139000000000001</v>
      </c>
      <c r="I1286" s="11">
        <v>1.6433500000000001</v>
      </c>
      <c r="J1286" s="11">
        <v>1.0724199999999999</v>
      </c>
      <c r="K1286" s="11" t="s">
        <v>35</v>
      </c>
      <c r="L1286" s="11">
        <v>1.41292</v>
      </c>
      <c r="M1286" s="11" t="s">
        <v>35</v>
      </c>
      <c r="N1286" s="11">
        <v>1.3666400000000001</v>
      </c>
      <c r="O1286" s="11">
        <v>0.73694999999999999</v>
      </c>
      <c r="P1286" s="11">
        <v>2.0866899999999999</v>
      </c>
      <c r="Q1286" s="11">
        <v>1.85989</v>
      </c>
      <c r="R1286" s="11">
        <v>0.78735999999999995</v>
      </c>
      <c r="S1286" s="11">
        <v>0.69754000000000005</v>
      </c>
      <c r="T1286" s="11">
        <v>12.36842</v>
      </c>
      <c r="U1286" s="11">
        <v>0</v>
      </c>
      <c r="V1286" s="11">
        <v>0</v>
      </c>
      <c r="W1286" s="11">
        <v>0</v>
      </c>
      <c r="X1286" s="11">
        <v>0</v>
      </c>
      <c r="Y1286" s="11">
        <v>12.36842</v>
      </c>
      <c r="Z1286" s="11">
        <v>0.85614000000000001</v>
      </c>
      <c r="AA1286" s="11">
        <v>2.2793100000000002</v>
      </c>
      <c r="AB1286" s="11">
        <v>0.73187000000000002</v>
      </c>
      <c r="AC1286" s="11">
        <v>3.8673099999999998</v>
      </c>
      <c r="AD1286" s="71">
        <f t="shared" si="60"/>
        <v>0.25330000000000003</v>
      </c>
      <c r="AE1286" s="71">
        <f t="shared" si="61"/>
        <v>0</v>
      </c>
      <c r="AF1286" s="71">
        <f t="shared" si="62"/>
        <v>0</v>
      </c>
      <c r="AG1286" s="277" t="s">
        <v>908</v>
      </c>
      <c r="AH1286" s="277" t="s">
        <v>589</v>
      </c>
      <c r="AI1286" s="276" t="s">
        <v>590</v>
      </c>
      <c r="AJ1286" s="276" t="s">
        <v>591</v>
      </c>
      <c r="AK1286" s="276" t="s">
        <v>282</v>
      </c>
      <c r="AL1286" s="277" t="s">
        <v>81</v>
      </c>
      <c r="AM1286" s="276" t="s">
        <v>574</v>
      </c>
      <c r="AN1286" s="276" t="s">
        <v>463</v>
      </c>
      <c r="AO1286" s="277" t="s">
        <v>464</v>
      </c>
    </row>
    <row r="1287" spans="1:41" ht="15" thickBot="1" x14ac:dyDescent="0.4">
      <c r="A1287" s="8">
        <v>2025</v>
      </c>
      <c r="B1287" s="9" t="s">
        <v>74</v>
      </c>
      <c r="C1287" s="9" t="s">
        <v>81</v>
      </c>
      <c r="D1287" s="9" t="s">
        <v>282</v>
      </c>
      <c r="E1287" s="9" t="s">
        <v>32</v>
      </c>
      <c r="F1287" s="8">
        <v>2035</v>
      </c>
      <c r="G1287" s="11">
        <v>0</v>
      </c>
      <c r="H1287" s="11">
        <v>0.74973999999999996</v>
      </c>
      <c r="I1287" s="11">
        <v>1.24596</v>
      </c>
      <c r="J1287" s="11">
        <v>1.32376</v>
      </c>
      <c r="K1287" s="11" t="s">
        <v>35</v>
      </c>
      <c r="L1287" s="11">
        <v>0.98292000000000002</v>
      </c>
      <c r="M1287" s="11" t="s">
        <v>35</v>
      </c>
      <c r="N1287" s="11">
        <v>1.1816800000000001</v>
      </c>
      <c r="O1287" s="11">
        <v>0.99056</v>
      </c>
      <c r="P1287" s="11">
        <v>2.0559699999999999</v>
      </c>
      <c r="Q1287" s="11">
        <v>1.1594</v>
      </c>
      <c r="R1287" s="11">
        <v>1.0146999999999999</v>
      </c>
      <c r="S1287" s="11">
        <v>0.61155000000000004</v>
      </c>
      <c r="T1287" s="11">
        <v>11.53576</v>
      </c>
      <c r="U1287" s="11">
        <v>0</v>
      </c>
      <c r="V1287" s="11">
        <v>0</v>
      </c>
      <c r="W1287" s="11">
        <v>0</v>
      </c>
      <c r="X1287" s="11">
        <v>0</v>
      </c>
      <c r="Y1287" s="11">
        <v>11.53576</v>
      </c>
      <c r="Z1287" s="11">
        <v>0.97613000000000005</v>
      </c>
      <c r="AA1287" s="11">
        <v>2.0513300000000001</v>
      </c>
      <c r="AB1287" s="11">
        <v>1.30816</v>
      </c>
      <c r="AC1287" s="11">
        <v>4.3356199999999996</v>
      </c>
      <c r="AD1287" s="71">
        <f t="shared" si="60"/>
        <v>0.2195</v>
      </c>
      <c r="AE1287" s="71">
        <f t="shared" si="61"/>
        <v>0</v>
      </c>
      <c r="AF1287" s="71">
        <f t="shared" si="62"/>
        <v>0</v>
      </c>
      <c r="AG1287" s="277" t="s">
        <v>908</v>
      </c>
      <c r="AH1287" s="277" t="s">
        <v>589</v>
      </c>
      <c r="AI1287" s="276" t="s">
        <v>590</v>
      </c>
      <c r="AJ1287" s="276" t="s">
        <v>591</v>
      </c>
      <c r="AK1287" s="276" t="s">
        <v>282</v>
      </c>
      <c r="AL1287" s="277" t="s">
        <v>81</v>
      </c>
      <c r="AM1287" s="276" t="s">
        <v>574</v>
      </c>
      <c r="AN1287" s="276" t="s">
        <v>463</v>
      </c>
      <c r="AO1287" s="277" t="s">
        <v>464</v>
      </c>
    </row>
    <row r="1288" spans="1:41" ht="23.5" thickBot="1" x14ac:dyDescent="0.4">
      <c r="A1288" s="8">
        <v>2025</v>
      </c>
      <c r="B1288" s="9" t="s">
        <v>74</v>
      </c>
      <c r="C1288" s="9" t="s">
        <v>82</v>
      </c>
      <c r="D1288" s="9" t="s">
        <v>283</v>
      </c>
      <c r="E1288" s="97" t="s">
        <v>29</v>
      </c>
      <c r="F1288" s="8">
        <v>2025</v>
      </c>
      <c r="G1288" s="10">
        <v>0</v>
      </c>
      <c r="H1288" s="10">
        <v>0</v>
      </c>
      <c r="I1288" s="10">
        <v>0</v>
      </c>
      <c r="J1288" s="10">
        <v>0</v>
      </c>
      <c r="K1288" s="10">
        <v>0</v>
      </c>
      <c r="L1288" s="10">
        <v>0</v>
      </c>
      <c r="M1288" s="10">
        <v>0</v>
      </c>
      <c r="N1288" s="10">
        <v>0</v>
      </c>
      <c r="O1288" s="10">
        <v>9</v>
      </c>
      <c r="P1288" s="10">
        <v>0</v>
      </c>
      <c r="Q1288" s="10">
        <v>21</v>
      </c>
      <c r="R1288" s="10">
        <v>0</v>
      </c>
      <c r="S1288" s="10">
        <v>0</v>
      </c>
      <c r="T1288" s="10">
        <v>30</v>
      </c>
      <c r="U1288" s="10">
        <v>0</v>
      </c>
      <c r="V1288" s="10">
        <v>0</v>
      </c>
      <c r="W1288" s="10">
        <v>0</v>
      </c>
      <c r="X1288" s="10">
        <v>0</v>
      </c>
      <c r="Y1288" s="10">
        <v>30</v>
      </c>
      <c r="Z1288" s="10">
        <v>0</v>
      </c>
      <c r="AA1288" s="10">
        <v>0</v>
      </c>
      <c r="AB1288" s="29" t="s">
        <v>35</v>
      </c>
      <c r="AC1288" s="10" t="s">
        <v>35</v>
      </c>
      <c r="AD1288" s="71">
        <f t="shared" si="60"/>
        <v>0</v>
      </c>
      <c r="AE1288" s="71">
        <f t="shared" si="61"/>
        <v>0</v>
      </c>
      <c r="AF1288" s="71" t="e">
        <f t="shared" si="62"/>
        <v>#VALUE!</v>
      </c>
      <c r="AG1288" s="277" t="s">
        <v>905</v>
      </c>
      <c r="AH1288" s="277" t="s">
        <v>592</v>
      </c>
      <c r="AI1288" s="276" t="s">
        <v>593</v>
      </c>
      <c r="AJ1288" s="276" t="s">
        <v>594</v>
      </c>
      <c r="AK1288" s="276" t="s">
        <v>283</v>
      </c>
      <c r="AL1288" s="277" t="s">
        <v>82</v>
      </c>
      <c r="AM1288" s="276" t="s">
        <v>574</v>
      </c>
      <c r="AN1288" s="276" t="s">
        <v>463</v>
      </c>
      <c r="AO1288" s="277" t="s">
        <v>464</v>
      </c>
    </row>
    <row r="1289" spans="1:41" ht="15" thickBot="1" x14ac:dyDescent="0.4">
      <c r="A1289" s="8">
        <v>2025</v>
      </c>
      <c r="B1289" s="9" t="s">
        <v>74</v>
      </c>
      <c r="C1289" s="9" t="s">
        <v>82</v>
      </c>
      <c r="D1289" s="9" t="s">
        <v>283</v>
      </c>
      <c r="E1289" s="9" t="s">
        <v>30</v>
      </c>
      <c r="F1289" s="8">
        <v>2025</v>
      </c>
      <c r="G1289" s="11">
        <v>0</v>
      </c>
      <c r="H1289" s="11">
        <v>0</v>
      </c>
      <c r="I1289" s="11">
        <v>0</v>
      </c>
      <c r="J1289" s="11">
        <v>0</v>
      </c>
      <c r="K1289" s="11">
        <v>0</v>
      </c>
      <c r="L1289" s="11">
        <v>0</v>
      </c>
      <c r="M1289" s="11">
        <v>0</v>
      </c>
      <c r="N1289" s="11">
        <v>0</v>
      </c>
      <c r="O1289" s="11">
        <v>2.6419999999999999E-2</v>
      </c>
      <c r="P1289" s="11">
        <v>0</v>
      </c>
      <c r="Q1289" s="11">
        <v>7.0550000000000002E-2</v>
      </c>
      <c r="R1289" s="11">
        <v>0</v>
      </c>
      <c r="S1289" s="11">
        <v>0</v>
      </c>
      <c r="T1289" s="11">
        <v>9.6970000000000001E-2</v>
      </c>
      <c r="U1289" s="11">
        <v>0</v>
      </c>
      <c r="V1289" s="11">
        <v>0</v>
      </c>
      <c r="W1289" s="11">
        <v>0</v>
      </c>
      <c r="X1289" s="11">
        <v>0</v>
      </c>
      <c r="Y1289" s="11">
        <v>9.6970000000000001E-2</v>
      </c>
      <c r="Z1289" s="11">
        <v>0</v>
      </c>
      <c r="AA1289" s="11">
        <v>0</v>
      </c>
      <c r="AB1289" s="28" t="s">
        <v>35</v>
      </c>
      <c r="AC1289" s="11" t="s">
        <v>35</v>
      </c>
      <c r="AD1289" s="71">
        <f t="shared" si="60"/>
        <v>0</v>
      </c>
      <c r="AE1289" s="71">
        <f t="shared" si="61"/>
        <v>0</v>
      </c>
      <c r="AF1289" s="71" t="e">
        <f t="shared" si="62"/>
        <v>#VALUE!</v>
      </c>
      <c r="AG1289" s="277" t="s">
        <v>906</v>
      </c>
      <c r="AH1289" s="277" t="s">
        <v>592</v>
      </c>
      <c r="AI1289" s="276" t="s">
        <v>593</v>
      </c>
      <c r="AJ1289" s="276" t="s">
        <v>594</v>
      </c>
      <c r="AK1289" s="276" t="s">
        <v>283</v>
      </c>
      <c r="AL1289" s="277" t="s">
        <v>82</v>
      </c>
      <c r="AM1289" s="276" t="s">
        <v>574</v>
      </c>
      <c r="AN1289" s="276" t="s">
        <v>463</v>
      </c>
      <c r="AO1289" s="277" t="s">
        <v>464</v>
      </c>
    </row>
    <row r="1290" spans="1:41" ht="15" thickBot="1" x14ac:dyDescent="0.4">
      <c r="A1290" s="8">
        <v>2025</v>
      </c>
      <c r="B1290" s="9" t="s">
        <v>74</v>
      </c>
      <c r="C1290" s="9" t="s">
        <v>82</v>
      </c>
      <c r="D1290" s="9" t="s">
        <v>283</v>
      </c>
      <c r="E1290" s="9" t="s">
        <v>30</v>
      </c>
      <c r="F1290" s="8">
        <v>2026</v>
      </c>
      <c r="G1290" s="11">
        <v>0</v>
      </c>
      <c r="H1290" s="11">
        <v>0</v>
      </c>
      <c r="I1290" s="11">
        <v>0</v>
      </c>
      <c r="J1290" s="11">
        <v>0</v>
      </c>
      <c r="K1290" s="11">
        <v>0</v>
      </c>
      <c r="L1290" s="11">
        <v>0</v>
      </c>
      <c r="M1290" s="11">
        <v>0</v>
      </c>
      <c r="N1290" s="11">
        <v>0</v>
      </c>
      <c r="O1290" s="11">
        <v>2.6339999999999999E-2</v>
      </c>
      <c r="P1290" s="11">
        <v>0</v>
      </c>
      <c r="Q1290" s="11">
        <v>7.0749999999999993E-2</v>
      </c>
      <c r="R1290" s="11">
        <v>0</v>
      </c>
      <c r="S1290" s="11">
        <v>0</v>
      </c>
      <c r="T1290" s="11">
        <v>9.7089999999999996E-2</v>
      </c>
      <c r="U1290" s="11">
        <v>0</v>
      </c>
      <c r="V1290" s="11">
        <v>0</v>
      </c>
      <c r="W1290" s="11">
        <v>0</v>
      </c>
      <c r="X1290" s="11">
        <v>0</v>
      </c>
      <c r="Y1290" s="11">
        <v>9.7089999999999996E-2</v>
      </c>
      <c r="Z1290" s="11">
        <v>0</v>
      </c>
      <c r="AA1290" s="11">
        <v>0</v>
      </c>
      <c r="AB1290" s="28" t="s">
        <v>35</v>
      </c>
      <c r="AC1290" s="11" t="s">
        <v>35</v>
      </c>
      <c r="AD1290" s="71">
        <f t="shared" si="60"/>
        <v>0</v>
      </c>
      <c r="AE1290" s="71">
        <f t="shared" si="61"/>
        <v>0</v>
      </c>
      <c r="AF1290" s="71" t="e">
        <f t="shared" si="62"/>
        <v>#VALUE!</v>
      </c>
      <c r="AG1290" s="277" t="s">
        <v>906</v>
      </c>
      <c r="AH1290" s="277" t="s">
        <v>592</v>
      </c>
      <c r="AI1290" s="276" t="s">
        <v>593</v>
      </c>
      <c r="AJ1290" s="276" t="s">
        <v>594</v>
      </c>
      <c r="AK1290" s="276" t="s">
        <v>283</v>
      </c>
      <c r="AL1290" s="277" t="s">
        <v>82</v>
      </c>
      <c r="AM1290" s="276" t="s">
        <v>574</v>
      </c>
      <c r="AN1290" s="276" t="s">
        <v>463</v>
      </c>
      <c r="AO1290" s="277" t="s">
        <v>464</v>
      </c>
    </row>
    <row r="1291" spans="1:41" ht="15" thickBot="1" x14ac:dyDescent="0.4">
      <c r="A1291" s="8">
        <v>2025</v>
      </c>
      <c r="B1291" s="9" t="s">
        <v>74</v>
      </c>
      <c r="C1291" s="9" t="s">
        <v>82</v>
      </c>
      <c r="D1291" s="9" t="s">
        <v>283</v>
      </c>
      <c r="E1291" s="9" t="s">
        <v>30</v>
      </c>
      <c r="F1291" s="8">
        <v>2027</v>
      </c>
      <c r="G1291" s="11">
        <v>0</v>
      </c>
      <c r="H1291" s="11">
        <v>0</v>
      </c>
      <c r="I1291" s="11">
        <v>0</v>
      </c>
      <c r="J1291" s="11">
        <v>0</v>
      </c>
      <c r="K1291" s="11">
        <v>0</v>
      </c>
      <c r="L1291" s="11">
        <v>0</v>
      </c>
      <c r="M1291" s="11">
        <v>0</v>
      </c>
      <c r="N1291" s="11">
        <v>0</v>
      </c>
      <c r="O1291" s="11">
        <v>2.6270000000000002E-2</v>
      </c>
      <c r="P1291" s="11">
        <v>0</v>
      </c>
      <c r="Q1291" s="11">
        <v>7.1080000000000004E-2</v>
      </c>
      <c r="R1291" s="11">
        <v>0</v>
      </c>
      <c r="S1291" s="11">
        <v>0</v>
      </c>
      <c r="T1291" s="11">
        <v>9.7350000000000006E-2</v>
      </c>
      <c r="U1291" s="11">
        <v>0</v>
      </c>
      <c r="V1291" s="11">
        <v>0</v>
      </c>
      <c r="W1291" s="11">
        <v>0</v>
      </c>
      <c r="X1291" s="11">
        <v>0</v>
      </c>
      <c r="Y1291" s="11">
        <v>9.7350000000000006E-2</v>
      </c>
      <c r="Z1291" s="11">
        <v>0</v>
      </c>
      <c r="AA1291" s="11">
        <v>0</v>
      </c>
      <c r="AB1291" s="28" t="s">
        <v>35</v>
      </c>
      <c r="AC1291" s="11" t="s">
        <v>35</v>
      </c>
      <c r="AD1291" s="71">
        <f t="shared" si="60"/>
        <v>0</v>
      </c>
      <c r="AE1291" s="71">
        <f t="shared" si="61"/>
        <v>0</v>
      </c>
      <c r="AF1291" s="71" t="e">
        <f t="shared" si="62"/>
        <v>#VALUE!</v>
      </c>
      <c r="AG1291" s="277" t="s">
        <v>906</v>
      </c>
      <c r="AH1291" s="277" t="s">
        <v>592</v>
      </c>
      <c r="AI1291" s="276" t="s">
        <v>593</v>
      </c>
      <c r="AJ1291" s="276" t="s">
        <v>594</v>
      </c>
      <c r="AK1291" s="276" t="s">
        <v>283</v>
      </c>
      <c r="AL1291" s="277" t="s">
        <v>82</v>
      </c>
      <c r="AM1291" s="276" t="s">
        <v>574</v>
      </c>
      <c r="AN1291" s="276" t="s">
        <v>463</v>
      </c>
      <c r="AO1291" s="277" t="s">
        <v>464</v>
      </c>
    </row>
    <row r="1292" spans="1:41" ht="15" thickBot="1" x14ac:dyDescent="0.4">
      <c r="A1292" s="8">
        <v>2025</v>
      </c>
      <c r="B1292" s="9" t="s">
        <v>74</v>
      </c>
      <c r="C1292" s="9" t="s">
        <v>82</v>
      </c>
      <c r="D1292" s="9" t="s">
        <v>283</v>
      </c>
      <c r="E1292" s="9" t="s">
        <v>30</v>
      </c>
      <c r="F1292" s="8">
        <v>2028</v>
      </c>
      <c r="G1292" s="11">
        <v>0</v>
      </c>
      <c r="H1292" s="11">
        <v>0</v>
      </c>
      <c r="I1292" s="11">
        <v>0</v>
      </c>
      <c r="J1292" s="11">
        <v>0</v>
      </c>
      <c r="K1292" s="11">
        <v>0</v>
      </c>
      <c r="L1292" s="11">
        <v>0</v>
      </c>
      <c r="M1292" s="11">
        <v>0</v>
      </c>
      <c r="N1292" s="11">
        <v>0</v>
      </c>
      <c r="O1292" s="11">
        <v>2.529E-2</v>
      </c>
      <c r="P1292" s="11">
        <v>0</v>
      </c>
      <c r="Q1292" s="11">
        <v>7.1510000000000004E-2</v>
      </c>
      <c r="R1292" s="11">
        <v>0</v>
      </c>
      <c r="S1292" s="11">
        <v>0</v>
      </c>
      <c r="T1292" s="11">
        <v>9.6799999999999997E-2</v>
      </c>
      <c r="U1292" s="11">
        <v>0</v>
      </c>
      <c r="V1292" s="11">
        <v>0</v>
      </c>
      <c r="W1292" s="11">
        <v>0</v>
      </c>
      <c r="X1292" s="11">
        <v>0</v>
      </c>
      <c r="Y1292" s="11">
        <v>9.6799999999999997E-2</v>
      </c>
      <c r="Z1292" s="11">
        <v>0</v>
      </c>
      <c r="AA1292" s="11">
        <v>0</v>
      </c>
      <c r="AB1292" s="28" t="s">
        <v>35</v>
      </c>
      <c r="AC1292" s="11" t="s">
        <v>35</v>
      </c>
      <c r="AD1292" s="71">
        <f t="shared" si="60"/>
        <v>0</v>
      </c>
      <c r="AE1292" s="71">
        <f t="shared" si="61"/>
        <v>0</v>
      </c>
      <c r="AF1292" s="71" t="e">
        <f t="shared" si="62"/>
        <v>#VALUE!</v>
      </c>
      <c r="AG1292" s="277" t="s">
        <v>906</v>
      </c>
      <c r="AH1292" s="277" t="s">
        <v>592</v>
      </c>
      <c r="AI1292" s="276" t="s">
        <v>593</v>
      </c>
      <c r="AJ1292" s="276" t="s">
        <v>594</v>
      </c>
      <c r="AK1292" s="276" t="s">
        <v>283</v>
      </c>
      <c r="AL1292" s="277" t="s">
        <v>82</v>
      </c>
      <c r="AM1292" s="276" t="s">
        <v>574</v>
      </c>
      <c r="AN1292" s="276" t="s">
        <v>463</v>
      </c>
      <c r="AO1292" s="277" t="s">
        <v>464</v>
      </c>
    </row>
    <row r="1293" spans="1:41" ht="15" thickBot="1" x14ac:dyDescent="0.4">
      <c r="A1293" s="8">
        <v>2025</v>
      </c>
      <c r="B1293" s="9" t="s">
        <v>74</v>
      </c>
      <c r="C1293" s="9" t="s">
        <v>82</v>
      </c>
      <c r="D1293" s="9" t="s">
        <v>283</v>
      </c>
      <c r="E1293" s="9" t="s">
        <v>30</v>
      </c>
      <c r="F1293" s="8">
        <v>2029</v>
      </c>
      <c r="G1293" s="11">
        <v>0</v>
      </c>
      <c r="H1293" s="11">
        <v>0</v>
      </c>
      <c r="I1293" s="11">
        <v>0</v>
      </c>
      <c r="J1293" s="11">
        <v>0</v>
      </c>
      <c r="K1293" s="11">
        <v>0</v>
      </c>
      <c r="L1293" s="11">
        <v>0</v>
      </c>
      <c r="M1293" s="11">
        <v>0</v>
      </c>
      <c r="N1293" s="11">
        <v>0</v>
      </c>
      <c r="O1293" s="11">
        <v>2.5530000000000001E-2</v>
      </c>
      <c r="P1293" s="11">
        <v>0</v>
      </c>
      <c r="Q1293" s="11">
        <v>7.1859999999999993E-2</v>
      </c>
      <c r="R1293" s="11">
        <v>0</v>
      </c>
      <c r="S1293" s="11">
        <v>0</v>
      </c>
      <c r="T1293" s="11">
        <v>9.7390000000000004E-2</v>
      </c>
      <c r="U1293" s="11">
        <v>0</v>
      </c>
      <c r="V1293" s="11">
        <v>0</v>
      </c>
      <c r="W1293" s="11">
        <v>0</v>
      </c>
      <c r="X1293" s="11">
        <v>0</v>
      </c>
      <c r="Y1293" s="11">
        <v>9.7390000000000004E-2</v>
      </c>
      <c r="Z1293" s="11">
        <v>0</v>
      </c>
      <c r="AA1293" s="11">
        <v>0</v>
      </c>
      <c r="AB1293" s="28" t="s">
        <v>35</v>
      </c>
      <c r="AC1293" s="11" t="s">
        <v>35</v>
      </c>
      <c r="AD1293" s="71">
        <f t="shared" ref="AD1293:AD1356" si="63">ROUND(T1293-SUM(G1293:S1293),4)</f>
        <v>0</v>
      </c>
      <c r="AE1293" s="71">
        <f t="shared" ref="AE1293:AE1356" si="64">ROUND(X1293-SUM(U1293:W1293),4)</f>
        <v>0</v>
      </c>
      <c r="AF1293" s="71" t="e">
        <f t="shared" ref="AF1293:AF1356" si="65">ROUND(AC1293-SUM(Z1293:AB1293),4)</f>
        <v>#VALUE!</v>
      </c>
      <c r="AG1293" s="277" t="s">
        <v>906</v>
      </c>
      <c r="AH1293" s="277" t="s">
        <v>592</v>
      </c>
      <c r="AI1293" s="276" t="s">
        <v>593</v>
      </c>
      <c r="AJ1293" s="276" t="s">
        <v>594</v>
      </c>
      <c r="AK1293" s="276" t="s">
        <v>283</v>
      </c>
      <c r="AL1293" s="277" t="s">
        <v>82</v>
      </c>
      <c r="AM1293" s="276" t="s">
        <v>574</v>
      </c>
      <c r="AN1293" s="276" t="s">
        <v>463</v>
      </c>
      <c r="AO1293" s="277" t="s">
        <v>464</v>
      </c>
    </row>
    <row r="1294" spans="1:41" ht="15" thickBot="1" x14ac:dyDescent="0.4">
      <c r="A1294" s="8">
        <v>2025</v>
      </c>
      <c r="B1294" s="9" t="s">
        <v>74</v>
      </c>
      <c r="C1294" s="9" t="s">
        <v>82</v>
      </c>
      <c r="D1294" s="9" t="s">
        <v>283</v>
      </c>
      <c r="E1294" s="9" t="s">
        <v>30</v>
      </c>
      <c r="F1294" s="8">
        <v>2030</v>
      </c>
      <c r="G1294" s="11">
        <v>0</v>
      </c>
      <c r="H1294" s="11">
        <v>0</v>
      </c>
      <c r="I1294" s="11">
        <v>0</v>
      </c>
      <c r="J1294" s="11">
        <v>0</v>
      </c>
      <c r="K1294" s="11">
        <v>0</v>
      </c>
      <c r="L1294" s="11">
        <v>0</v>
      </c>
      <c r="M1294" s="11">
        <v>0</v>
      </c>
      <c r="N1294" s="11">
        <v>0</v>
      </c>
      <c r="O1294" s="11">
        <v>2.5600000000000001E-2</v>
      </c>
      <c r="P1294" s="11">
        <v>0</v>
      </c>
      <c r="Q1294" s="11">
        <v>7.1190000000000003E-2</v>
      </c>
      <c r="R1294" s="11">
        <v>0</v>
      </c>
      <c r="S1294" s="11">
        <v>0</v>
      </c>
      <c r="T1294" s="11">
        <v>9.6790000000000001E-2</v>
      </c>
      <c r="U1294" s="11">
        <v>0</v>
      </c>
      <c r="V1294" s="11">
        <v>0</v>
      </c>
      <c r="W1294" s="11">
        <v>0</v>
      </c>
      <c r="X1294" s="11">
        <v>0</v>
      </c>
      <c r="Y1294" s="11">
        <v>9.6790000000000001E-2</v>
      </c>
      <c r="Z1294" s="11">
        <v>0</v>
      </c>
      <c r="AA1294" s="11">
        <v>0</v>
      </c>
      <c r="AB1294" s="28" t="s">
        <v>35</v>
      </c>
      <c r="AC1294" s="11" t="s">
        <v>35</v>
      </c>
      <c r="AD1294" s="71">
        <f t="shared" si="63"/>
        <v>0</v>
      </c>
      <c r="AE1294" s="71">
        <f t="shared" si="64"/>
        <v>0</v>
      </c>
      <c r="AF1294" s="71" t="e">
        <f t="shared" si="65"/>
        <v>#VALUE!</v>
      </c>
      <c r="AG1294" s="277" t="s">
        <v>906</v>
      </c>
      <c r="AH1294" s="277" t="s">
        <v>592</v>
      </c>
      <c r="AI1294" s="276" t="s">
        <v>593</v>
      </c>
      <c r="AJ1294" s="276" t="s">
        <v>594</v>
      </c>
      <c r="AK1294" s="276" t="s">
        <v>283</v>
      </c>
      <c r="AL1294" s="277" t="s">
        <v>82</v>
      </c>
      <c r="AM1294" s="276" t="s">
        <v>574</v>
      </c>
      <c r="AN1294" s="276" t="s">
        <v>463</v>
      </c>
      <c r="AO1294" s="277" t="s">
        <v>464</v>
      </c>
    </row>
    <row r="1295" spans="1:41" ht="15" thickBot="1" x14ac:dyDescent="0.4">
      <c r="A1295" s="8">
        <v>2025</v>
      </c>
      <c r="B1295" s="9" t="s">
        <v>74</v>
      </c>
      <c r="C1295" s="9" t="s">
        <v>82</v>
      </c>
      <c r="D1295" s="9" t="s">
        <v>283</v>
      </c>
      <c r="E1295" s="9" t="s">
        <v>30</v>
      </c>
      <c r="F1295" s="8">
        <v>2031</v>
      </c>
      <c r="G1295" s="11">
        <v>0</v>
      </c>
      <c r="H1295" s="11">
        <v>0</v>
      </c>
      <c r="I1295" s="11">
        <v>0</v>
      </c>
      <c r="J1295" s="11">
        <v>0</v>
      </c>
      <c r="K1295" s="11">
        <v>0</v>
      </c>
      <c r="L1295" s="11">
        <v>0</v>
      </c>
      <c r="M1295" s="11">
        <v>0</v>
      </c>
      <c r="N1295" s="11">
        <v>0</v>
      </c>
      <c r="O1295" s="11">
        <v>2.5420000000000002E-2</v>
      </c>
      <c r="P1295" s="11">
        <v>0</v>
      </c>
      <c r="Q1295" s="11">
        <v>6.9150000000000003E-2</v>
      </c>
      <c r="R1295" s="11">
        <v>0</v>
      </c>
      <c r="S1295" s="11">
        <v>0</v>
      </c>
      <c r="T1295" s="11">
        <v>9.4570000000000001E-2</v>
      </c>
      <c r="U1295" s="11">
        <v>0</v>
      </c>
      <c r="V1295" s="11">
        <v>0</v>
      </c>
      <c r="W1295" s="11">
        <v>0</v>
      </c>
      <c r="X1295" s="11">
        <v>0</v>
      </c>
      <c r="Y1295" s="11">
        <v>9.4570000000000001E-2</v>
      </c>
      <c r="Z1295" s="11">
        <v>0</v>
      </c>
      <c r="AA1295" s="11">
        <v>0</v>
      </c>
      <c r="AB1295" s="28" t="s">
        <v>35</v>
      </c>
      <c r="AC1295" s="11" t="s">
        <v>35</v>
      </c>
      <c r="AD1295" s="71">
        <f t="shared" si="63"/>
        <v>0</v>
      </c>
      <c r="AE1295" s="71">
        <f t="shared" si="64"/>
        <v>0</v>
      </c>
      <c r="AF1295" s="71" t="e">
        <f t="shared" si="65"/>
        <v>#VALUE!</v>
      </c>
      <c r="AG1295" s="277" t="s">
        <v>906</v>
      </c>
      <c r="AH1295" s="277" t="s">
        <v>592</v>
      </c>
      <c r="AI1295" s="276" t="s">
        <v>593</v>
      </c>
      <c r="AJ1295" s="276" t="s">
        <v>594</v>
      </c>
      <c r="AK1295" s="276" t="s">
        <v>283</v>
      </c>
      <c r="AL1295" s="277" t="s">
        <v>82</v>
      </c>
      <c r="AM1295" s="276" t="s">
        <v>574</v>
      </c>
      <c r="AN1295" s="276" t="s">
        <v>463</v>
      </c>
      <c r="AO1295" s="277" t="s">
        <v>464</v>
      </c>
    </row>
    <row r="1296" spans="1:41" ht="15" thickBot="1" x14ac:dyDescent="0.4">
      <c r="A1296" s="8">
        <v>2025</v>
      </c>
      <c r="B1296" s="9" t="s">
        <v>74</v>
      </c>
      <c r="C1296" s="9" t="s">
        <v>82</v>
      </c>
      <c r="D1296" s="9" t="s">
        <v>283</v>
      </c>
      <c r="E1296" s="9" t="s">
        <v>30</v>
      </c>
      <c r="F1296" s="8">
        <v>2032</v>
      </c>
      <c r="G1296" s="11">
        <v>0</v>
      </c>
      <c r="H1296" s="11">
        <v>0</v>
      </c>
      <c r="I1296" s="11">
        <v>0</v>
      </c>
      <c r="J1296" s="11">
        <v>0</v>
      </c>
      <c r="K1296" s="11">
        <v>0</v>
      </c>
      <c r="L1296" s="11">
        <v>0</v>
      </c>
      <c r="M1296" s="11">
        <v>0</v>
      </c>
      <c r="N1296" s="11">
        <v>0</v>
      </c>
      <c r="O1296" s="11">
        <v>2.52E-2</v>
      </c>
      <c r="P1296" s="11">
        <v>0</v>
      </c>
      <c r="Q1296" s="11">
        <v>6.7790000000000003E-2</v>
      </c>
      <c r="R1296" s="11">
        <v>0</v>
      </c>
      <c r="S1296" s="11">
        <v>0</v>
      </c>
      <c r="T1296" s="11">
        <v>9.2990000000000003E-2</v>
      </c>
      <c r="U1296" s="11">
        <v>0</v>
      </c>
      <c r="V1296" s="11">
        <v>0</v>
      </c>
      <c r="W1296" s="11">
        <v>0</v>
      </c>
      <c r="X1296" s="11">
        <v>0</v>
      </c>
      <c r="Y1296" s="11">
        <v>9.2990000000000003E-2</v>
      </c>
      <c r="Z1296" s="11">
        <v>0</v>
      </c>
      <c r="AA1296" s="11">
        <v>0</v>
      </c>
      <c r="AB1296" s="28" t="s">
        <v>35</v>
      </c>
      <c r="AC1296" s="11" t="s">
        <v>35</v>
      </c>
      <c r="AD1296" s="71">
        <f t="shared" si="63"/>
        <v>0</v>
      </c>
      <c r="AE1296" s="71">
        <f t="shared" si="64"/>
        <v>0</v>
      </c>
      <c r="AF1296" s="71" t="e">
        <f t="shared" si="65"/>
        <v>#VALUE!</v>
      </c>
      <c r="AG1296" s="277" t="s">
        <v>906</v>
      </c>
      <c r="AH1296" s="277" t="s">
        <v>592</v>
      </c>
      <c r="AI1296" s="276" t="s">
        <v>593</v>
      </c>
      <c r="AJ1296" s="276" t="s">
        <v>594</v>
      </c>
      <c r="AK1296" s="276" t="s">
        <v>283</v>
      </c>
      <c r="AL1296" s="277" t="s">
        <v>82</v>
      </c>
      <c r="AM1296" s="276" t="s">
        <v>574</v>
      </c>
      <c r="AN1296" s="276" t="s">
        <v>463</v>
      </c>
      <c r="AO1296" s="277" t="s">
        <v>464</v>
      </c>
    </row>
    <row r="1297" spans="1:41" ht="15" thickBot="1" x14ac:dyDescent="0.4">
      <c r="A1297" s="8">
        <v>2025</v>
      </c>
      <c r="B1297" s="9" t="s">
        <v>74</v>
      </c>
      <c r="C1297" s="9" t="s">
        <v>82</v>
      </c>
      <c r="D1297" s="9" t="s">
        <v>283</v>
      </c>
      <c r="E1297" s="9" t="s">
        <v>30</v>
      </c>
      <c r="F1297" s="8">
        <v>2033</v>
      </c>
      <c r="G1297" s="11">
        <v>0</v>
      </c>
      <c r="H1297" s="11">
        <v>0</v>
      </c>
      <c r="I1297" s="11">
        <v>0</v>
      </c>
      <c r="J1297" s="11">
        <v>0</v>
      </c>
      <c r="K1297" s="11">
        <v>0</v>
      </c>
      <c r="L1297" s="11">
        <v>0</v>
      </c>
      <c r="M1297" s="11">
        <v>0</v>
      </c>
      <c r="N1297" s="11">
        <v>0</v>
      </c>
      <c r="O1297" s="11">
        <v>2.5219999999999999E-2</v>
      </c>
      <c r="P1297" s="11">
        <v>0</v>
      </c>
      <c r="Q1297" s="11">
        <v>6.7960000000000007E-2</v>
      </c>
      <c r="R1297" s="11">
        <v>0</v>
      </c>
      <c r="S1297" s="11">
        <v>0</v>
      </c>
      <c r="T1297" s="11">
        <v>9.3170000000000003E-2</v>
      </c>
      <c r="U1297" s="11">
        <v>0</v>
      </c>
      <c r="V1297" s="11">
        <v>0</v>
      </c>
      <c r="W1297" s="11">
        <v>0</v>
      </c>
      <c r="X1297" s="11">
        <v>0</v>
      </c>
      <c r="Y1297" s="11">
        <v>9.3170000000000003E-2</v>
      </c>
      <c r="Z1297" s="11">
        <v>0</v>
      </c>
      <c r="AA1297" s="11">
        <v>0</v>
      </c>
      <c r="AB1297" s="28" t="s">
        <v>35</v>
      </c>
      <c r="AC1297" s="11" t="s">
        <v>35</v>
      </c>
      <c r="AD1297" s="71">
        <f t="shared" si="63"/>
        <v>0</v>
      </c>
      <c r="AE1297" s="71">
        <f t="shared" si="64"/>
        <v>0</v>
      </c>
      <c r="AF1297" s="71" t="e">
        <f t="shared" si="65"/>
        <v>#VALUE!</v>
      </c>
      <c r="AG1297" s="277" t="s">
        <v>906</v>
      </c>
      <c r="AH1297" s="277" t="s">
        <v>592</v>
      </c>
      <c r="AI1297" s="276" t="s">
        <v>593</v>
      </c>
      <c r="AJ1297" s="276" t="s">
        <v>594</v>
      </c>
      <c r="AK1297" s="276" t="s">
        <v>283</v>
      </c>
      <c r="AL1297" s="277" t="s">
        <v>82</v>
      </c>
      <c r="AM1297" s="276" t="s">
        <v>574</v>
      </c>
      <c r="AN1297" s="276" t="s">
        <v>463</v>
      </c>
      <c r="AO1297" s="277" t="s">
        <v>464</v>
      </c>
    </row>
    <row r="1298" spans="1:41" ht="15" thickBot="1" x14ac:dyDescent="0.4">
      <c r="A1298" s="8">
        <v>2025</v>
      </c>
      <c r="B1298" s="9" t="s">
        <v>74</v>
      </c>
      <c r="C1298" s="9" t="s">
        <v>82</v>
      </c>
      <c r="D1298" s="9" t="s">
        <v>283</v>
      </c>
      <c r="E1298" s="9" t="s">
        <v>30</v>
      </c>
      <c r="F1298" s="8">
        <v>2034</v>
      </c>
      <c r="G1298" s="11">
        <v>0</v>
      </c>
      <c r="H1298" s="11">
        <v>0</v>
      </c>
      <c r="I1298" s="11">
        <v>0</v>
      </c>
      <c r="J1298" s="11">
        <v>0</v>
      </c>
      <c r="K1298" s="11">
        <v>0</v>
      </c>
      <c r="L1298" s="11">
        <v>0</v>
      </c>
      <c r="M1298" s="11">
        <v>0</v>
      </c>
      <c r="N1298" s="11">
        <v>0</v>
      </c>
      <c r="O1298" s="11">
        <v>2.564E-2</v>
      </c>
      <c r="P1298" s="11">
        <v>0</v>
      </c>
      <c r="Q1298" s="11">
        <v>6.5159999999999996E-2</v>
      </c>
      <c r="R1298" s="11">
        <v>0</v>
      </c>
      <c r="S1298" s="11">
        <v>0</v>
      </c>
      <c r="T1298" s="11">
        <v>9.0810000000000002E-2</v>
      </c>
      <c r="U1298" s="11">
        <v>0</v>
      </c>
      <c r="V1298" s="11">
        <v>0</v>
      </c>
      <c r="W1298" s="11">
        <v>0</v>
      </c>
      <c r="X1298" s="11">
        <v>0</v>
      </c>
      <c r="Y1298" s="11">
        <v>9.0810000000000002E-2</v>
      </c>
      <c r="Z1298" s="11">
        <v>0</v>
      </c>
      <c r="AA1298" s="11">
        <v>0</v>
      </c>
      <c r="AB1298" s="28" t="s">
        <v>35</v>
      </c>
      <c r="AC1298" s="11" t="s">
        <v>35</v>
      </c>
      <c r="AD1298" s="71">
        <f t="shared" si="63"/>
        <v>0</v>
      </c>
      <c r="AE1298" s="71">
        <f t="shared" si="64"/>
        <v>0</v>
      </c>
      <c r="AF1298" s="71" t="e">
        <f t="shared" si="65"/>
        <v>#VALUE!</v>
      </c>
      <c r="AG1298" s="277" t="s">
        <v>906</v>
      </c>
      <c r="AH1298" s="277" t="s">
        <v>592</v>
      </c>
      <c r="AI1298" s="276" t="s">
        <v>593</v>
      </c>
      <c r="AJ1298" s="276" t="s">
        <v>594</v>
      </c>
      <c r="AK1298" s="276" t="s">
        <v>283</v>
      </c>
      <c r="AL1298" s="277" t="s">
        <v>82</v>
      </c>
      <c r="AM1298" s="276" t="s">
        <v>574</v>
      </c>
      <c r="AN1298" s="276" t="s">
        <v>463</v>
      </c>
      <c r="AO1298" s="277" t="s">
        <v>464</v>
      </c>
    </row>
    <row r="1299" spans="1:41" ht="15" thickBot="1" x14ac:dyDescent="0.4">
      <c r="A1299" s="8">
        <v>2025</v>
      </c>
      <c r="B1299" s="9" t="s">
        <v>74</v>
      </c>
      <c r="C1299" s="9" t="s">
        <v>82</v>
      </c>
      <c r="D1299" s="9" t="s">
        <v>283</v>
      </c>
      <c r="E1299" s="9" t="s">
        <v>30</v>
      </c>
      <c r="F1299" s="8">
        <v>2035</v>
      </c>
      <c r="G1299" s="11">
        <v>0</v>
      </c>
      <c r="H1299" s="11">
        <v>0</v>
      </c>
      <c r="I1299" s="11">
        <v>0</v>
      </c>
      <c r="J1299" s="11">
        <v>0</v>
      </c>
      <c r="K1299" s="11">
        <v>0</v>
      </c>
      <c r="L1299" s="11">
        <v>0</v>
      </c>
      <c r="M1299" s="11">
        <v>0</v>
      </c>
      <c r="N1299" s="11">
        <v>0</v>
      </c>
      <c r="O1299" s="11">
        <v>2.605E-2</v>
      </c>
      <c r="P1299" s="11">
        <v>0</v>
      </c>
      <c r="Q1299" s="11">
        <v>6.3479999999999995E-2</v>
      </c>
      <c r="R1299" s="11">
        <v>0</v>
      </c>
      <c r="S1299" s="11">
        <v>0</v>
      </c>
      <c r="T1299" s="11">
        <v>8.9520000000000002E-2</v>
      </c>
      <c r="U1299" s="11">
        <v>0</v>
      </c>
      <c r="V1299" s="11">
        <v>0</v>
      </c>
      <c r="W1299" s="11">
        <v>0</v>
      </c>
      <c r="X1299" s="11">
        <v>0</v>
      </c>
      <c r="Y1299" s="11">
        <v>8.9520000000000002E-2</v>
      </c>
      <c r="Z1299" s="11">
        <v>0</v>
      </c>
      <c r="AA1299" s="11">
        <v>0</v>
      </c>
      <c r="AB1299" s="28" t="s">
        <v>35</v>
      </c>
      <c r="AC1299" s="11" t="s">
        <v>35</v>
      </c>
      <c r="AD1299" s="71">
        <f t="shared" si="63"/>
        <v>0</v>
      </c>
      <c r="AE1299" s="71">
        <f t="shared" si="64"/>
        <v>0</v>
      </c>
      <c r="AF1299" s="71" t="e">
        <f t="shared" si="65"/>
        <v>#VALUE!</v>
      </c>
      <c r="AG1299" s="277" t="s">
        <v>906</v>
      </c>
      <c r="AH1299" s="277" t="s">
        <v>592</v>
      </c>
      <c r="AI1299" s="276" t="s">
        <v>593</v>
      </c>
      <c r="AJ1299" s="276" t="s">
        <v>594</v>
      </c>
      <c r="AK1299" s="276" t="s">
        <v>283</v>
      </c>
      <c r="AL1299" s="277" t="s">
        <v>82</v>
      </c>
      <c r="AM1299" s="276" t="s">
        <v>574</v>
      </c>
      <c r="AN1299" s="276" t="s">
        <v>463</v>
      </c>
      <c r="AO1299" s="277" t="s">
        <v>464</v>
      </c>
    </row>
    <row r="1300" spans="1:41" ht="15" thickBot="1" x14ac:dyDescent="0.4">
      <c r="A1300" s="8">
        <v>2025</v>
      </c>
      <c r="B1300" s="9" t="s">
        <v>74</v>
      </c>
      <c r="C1300" s="9" t="s">
        <v>82</v>
      </c>
      <c r="D1300" s="9" t="s">
        <v>283</v>
      </c>
      <c r="E1300" s="9" t="s">
        <v>31</v>
      </c>
      <c r="F1300" s="8">
        <v>2025</v>
      </c>
      <c r="G1300" s="11" t="s">
        <v>381</v>
      </c>
      <c r="H1300" s="11" t="s">
        <v>381</v>
      </c>
      <c r="I1300" s="11" t="s">
        <v>381</v>
      </c>
      <c r="J1300" s="11" t="s">
        <v>381</v>
      </c>
      <c r="K1300" s="11" t="s">
        <v>381</v>
      </c>
      <c r="L1300" s="11" t="s">
        <v>381</v>
      </c>
      <c r="M1300" s="11" t="s">
        <v>381</v>
      </c>
      <c r="N1300" s="11" t="s">
        <v>381</v>
      </c>
      <c r="O1300" s="11" t="s">
        <v>381</v>
      </c>
      <c r="P1300" s="11" t="s">
        <v>381</v>
      </c>
      <c r="Q1300" s="11" t="s">
        <v>381</v>
      </c>
      <c r="R1300" s="11" t="s">
        <v>381</v>
      </c>
      <c r="S1300" s="11" t="s">
        <v>381</v>
      </c>
      <c r="T1300" s="11" t="s">
        <v>381</v>
      </c>
      <c r="U1300" s="11" t="s">
        <v>381</v>
      </c>
      <c r="V1300" s="11" t="s">
        <v>381</v>
      </c>
      <c r="W1300" s="11" t="s">
        <v>381</v>
      </c>
      <c r="X1300" s="11" t="s">
        <v>381</v>
      </c>
      <c r="Y1300" s="11" t="s">
        <v>381</v>
      </c>
      <c r="Z1300" s="11">
        <v>0</v>
      </c>
      <c r="AA1300" s="11">
        <v>0</v>
      </c>
      <c r="AB1300" s="28" t="s">
        <v>35</v>
      </c>
      <c r="AC1300" s="11" t="s">
        <v>35</v>
      </c>
      <c r="AD1300" s="71"/>
      <c r="AE1300" s="71"/>
      <c r="AF1300" s="71" t="e">
        <f t="shared" si="65"/>
        <v>#VALUE!</v>
      </c>
      <c r="AG1300" s="277" t="s">
        <v>907</v>
      </c>
      <c r="AH1300" s="277" t="s">
        <v>592</v>
      </c>
      <c r="AI1300" s="276" t="s">
        <v>593</v>
      </c>
      <c r="AJ1300" s="276" t="s">
        <v>594</v>
      </c>
      <c r="AK1300" s="276" t="s">
        <v>283</v>
      </c>
      <c r="AL1300" s="277" t="s">
        <v>82</v>
      </c>
      <c r="AM1300" s="276" t="s">
        <v>574</v>
      </c>
      <c r="AN1300" s="276" t="s">
        <v>463</v>
      </c>
      <c r="AO1300" s="277" t="s">
        <v>464</v>
      </c>
    </row>
    <row r="1301" spans="1:41" ht="15" thickBot="1" x14ac:dyDescent="0.4">
      <c r="A1301" s="8">
        <v>2025</v>
      </c>
      <c r="B1301" s="9" t="s">
        <v>74</v>
      </c>
      <c r="C1301" s="9" t="s">
        <v>82</v>
      </c>
      <c r="D1301" s="9" t="s">
        <v>283</v>
      </c>
      <c r="E1301" s="9" t="s">
        <v>32</v>
      </c>
      <c r="F1301" s="8">
        <v>2025</v>
      </c>
      <c r="G1301" s="11">
        <v>0</v>
      </c>
      <c r="H1301" s="11">
        <v>0</v>
      </c>
      <c r="I1301" s="11">
        <v>0</v>
      </c>
      <c r="J1301" s="11">
        <v>0</v>
      </c>
      <c r="K1301" s="11">
        <v>0</v>
      </c>
      <c r="L1301" s="11">
        <v>0</v>
      </c>
      <c r="M1301" s="11">
        <v>0</v>
      </c>
      <c r="N1301" s="11">
        <v>0</v>
      </c>
      <c r="O1301" s="11">
        <v>0.17502000000000001</v>
      </c>
      <c r="P1301" s="11">
        <v>0</v>
      </c>
      <c r="Q1301" s="11">
        <v>0.25503999999999999</v>
      </c>
      <c r="R1301" s="11">
        <v>0</v>
      </c>
      <c r="S1301" s="11">
        <v>0</v>
      </c>
      <c r="T1301" s="11">
        <v>0.43006</v>
      </c>
      <c r="U1301" s="11">
        <v>0</v>
      </c>
      <c r="V1301" s="11">
        <v>0</v>
      </c>
      <c r="W1301" s="11">
        <v>0</v>
      </c>
      <c r="X1301" s="11">
        <v>0</v>
      </c>
      <c r="Y1301" s="11">
        <v>0.43006</v>
      </c>
      <c r="Z1301" s="11">
        <v>0</v>
      </c>
      <c r="AA1301" s="11">
        <v>0</v>
      </c>
      <c r="AB1301" s="28" t="s">
        <v>35</v>
      </c>
      <c r="AC1301" s="11" t="s">
        <v>35</v>
      </c>
      <c r="AD1301" s="71">
        <f t="shared" si="63"/>
        <v>0</v>
      </c>
      <c r="AE1301" s="71">
        <f t="shared" si="64"/>
        <v>0</v>
      </c>
      <c r="AF1301" s="71" t="e">
        <f t="shared" si="65"/>
        <v>#VALUE!</v>
      </c>
      <c r="AG1301" s="277" t="s">
        <v>908</v>
      </c>
      <c r="AH1301" s="277" t="s">
        <v>592</v>
      </c>
      <c r="AI1301" s="276" t="s">
        <v>593</v>
      </c>
      <c r="AJ1301" s="276" t="s">
        <v>594</v>
      </c>
      <c r="AK1301" s="276" t="s">
        <v>283</v>
      </c>
      <c r="AL1301" s="277" t="s">
        <v>82</v>
      </c>
      <c r="AM1301" s="276" t="s">
        <v>574</v>
      </c>
      <c r="AN1301" s="276" t="s">
        <v>463</v>
      </c>
      <c r="AO1301" s="277" t="s">
        <v>464</v>
      </c>
    </row>
    <row r="1302" spans="1:41" ht="15" thickBot="1" x14ac:dyDescent="0.4">
      <c r="A1302" s="8">
        <v>2025</v>
      </c>
      <c r="B1302" s="9" t="s">
        <v>74</v>
      </c>
      <c r="C1302" s="9" t="s">
        <v>82</v>
      </c>
      <c r="D1302" s="9" t="s">
        <v>283</v>
      </c>
      <c r="E1302" s="9" t="s">
        <v>32</v>
      </c>
      <c r="F1302" s="8">
        <v>2026</v>
      </c>
      <c r="G1302" s="11">
        <v>0</v>
      </c>
      <c r="H1302" s="11">
        <v>0</v>
      </c>
      <c r="I1302" s="11">
        <v>0</v>
      </c>
      <c r="J1302" s="11">
        <v>0</v>
      </c>
      <c r="K1302" s="11">
        <v>0</v>
      </c>
      <c r="L1302" s="11">
        <v>0</v>
      </c>
      <c r="M1302" s="11">
        <v>0</v>
      </c>
      <c r="N1302" s="11">
        <v>0</v>
      </c>
      <c r="O1302" s="11">
        <v>0.17660999999999999</v>
      </c>
      <c r="P1302" s="11">
        <v>0</v>
      </c>
      <c r="Q1302" s="11">
        <v>0.57069999999999999</v>
      </c>
      <c r="R1302" s="11">
        <v>0</v>
      </c>
      <c r="S1302" s="11">
        <v>0</v>
      </c>
      <c r="T1302" s="11">
        <v>0.74731000000000003</v>
      </c>
      <c r="U1302" s="11">
        <v>0</v>
      </c>
      <c r="V1302" s="11">
        <v>0</v>
      </c>
      <c r="W1302" s="11">
        <v>0</v>
      </c>
      <c r="X1302" s="11">
        <v>0</v>
      </c>
      <c r="Y1302" s="11">
        <v>0.74731000000000003</v>
      </c>
      <c r="Z1302" s="11">
        <v>0</v>
      </c>
      <c r="AA1302" s="11">
        <v>0</v>
      </c>
      <c r="AB1302" s="28" t="s">
        <v>35</v>
      </c>
      <c r="AC1302" s="11" t="s">
        <v>35</v>
      </c>
      <c r="AD1302" s="71">
        <f t="shared" si="63"/>
        <v>0</v>
      </c>
      <c r="AE1302" s="71">
        <f t="shared" si="64"/>
        <v>0</v>
      </c>
      <c r="AF1302" s="71" t="e">
        <f t="shared" si="65"/>
        <v>#VALUE!</v>
      </c>
      <c r="AG1302" s="277" t="s">
        <v>908</v>
      </c>
      <c r="AH1302" s="277" t="s">
        <v>592</v>
      </c>
      <c r="AI1302" s="276" t="s">
        <v>593</v>
      </c>
      <c r="AJ1302" s="276" t="s">
        <v>594</v>
      </c>
      <c r="AK1302" s="276" t="s">
        <v>283</v>
      </c>
      <c r="AL1302" s="277" t="s">
        <v>82</v>
      </c>
      <c r="AM1302" s="276" t="s">
        <v>574</v>
      </c>
      <c r="AN1302" s="276" t="s">
        <v>463</v>
      </c>
      <c r="AO1302" s="277" t="s">
        <v>464</v>
      </c>
    </row>
    <row r="1303" spans="1:41" ht="15" thickBot="1" x14ac:dyDescent="0.4">
      <c r="A1303" s="8">
        <v>2025</v>
      </c>
      <c r="B1303" s="9" t="s">
        <v>74</v>
      </c>
      <c r="C1303" s="9" t="s">
        <v>82</v>
      </c>
      <c r="D1303" s="9" t="s">
        <v>283</v>
      </c>
      <c r="E1303" s="9" t="s">
        <v>32</v>
      </c>
      <c r="F1303" s="8">
        <v>2027</v>
      </c>
      <c r="G1303" s="11">
        <v>0</v>
      </c>
      <c r="H1303" s="11">
        <v>0</v>
      </c>
      <c r="I1303" s="11">
        <v>0</v>
      </c>
      <c r="J1303" s="11">
        <v>0</v>
      </c>
      <c r="K1303" s="11">
        <v>0</v>
      </c>
      <c r="L1303" s="11">
        <v>0</v>
      </c>
      <c r="M1303" s="11">
        <v>0</v>
      </c>
      <c r="N1303" s="11">
        <v>0</v>
      </c>
      <c r="O1303" s="11">
        <v>0.46656999999999998</v>
      </c>
      <c r="P1303" s="11">
        <v>0</v>
      </c>
      <c r="Q1303" s="11">
        <v>0.48274</v>
      </c>
      <c r="R1303" s="11">
        <v>0</v>
      </c>
      <c r="S1303" s="11">
        <v>0</v>
      </c>
      <c r="T1303" s="11">
        <v>0.94930999999999999</v>
      </c>
      <c r="U1303" s="11">
        <v>0</v>
      </c>
      <c r="V1303" s="11">
        <v>0</v>
      </c>
      <c r="W1303" s="11">
        <v>0</v>
      </c>
      <c r="X1303" s="11">
        <v>0</v>
      </c>
      <c r="Y1303" s="11">
        <v>0.94930999999999999</v>
      </c>
      <c r="Z1303" s="11">
        <v>0</v>
      </c>
      <c r="AA1303" s="11">
        <v>0</v>
      </c>
      <c r="AB1303" s="28" t="s">
        <v>35</v>
      </c>
      <c r="AC1303" s="11" t="s">
        <v>35</v>
      </c>
      <c r="AD1303" s="71">
        <f t="shared" si="63"/>
        <v>0</v>
      </c>
      <c r="AE1303" s="71">
        <f t="shared" si="64"/>
        <v>0</v>
      </c>
      <c r="AF1303" s="71" t="e">
        <f t="shared" si="65"/>
        <v>#VALUE!</v>
      </c>
      <c r="AG1303" s="277" t="s">
        <v>908</v>
      </c>
      <c r="AH1303" s="277" t="s">
        <v>592</v>
      </c>
      <c r="AI1303" s="276" t="s">
        <v>593</v>
      </c>
      <c r="AJ1303" s="276" t="s">
        <v>594</v>
      </c>
      <c r="AK1303" s="276" t="s">
        <v>283</v>
      </c>
      <c r="AL1303" s="277" t="s">
        <v>82</v>
      </c>
      <c r="AM1303" s="276" t="s">
        <v>574</v>
      </c>
      <c r="AN1303" s="276" t="s">
        <v>463</v>
      </c>
      <c r="AO1303" s="277" t="s">
        <v>464</v>
      </c>
    </row>
    <row r="1304" spans="1:41" ht="15" thickBot="1" x14ac:dyDescent="0.4">
      <c r="A1304" s="8">
        <v>2025</v>
      </c>
      <c r="B1304" s="9" t="s">
        <v>74</v>
      </c>
      <c r="C1304" s="9" t="s">
        <v>82</v>
      </c>
      <c r="D1304" s="9" t="s">
        <v>283</v>
      </c>
      <c r="E1304" s="9" t="s">
        <v>32</v>
      </c>
      <c r="F1304" s="8">
        <v>2028</v>
      </c>
      <c r="G1304" s="11">
        <v>0</v>
      </c>
      <c r="H1304" s="11">
        <v>0</v>
      </c>
      <c r="I1304" s="11">
        <v>0</v>
      </c>
      <c r="J1304" s="11">
        <v>0</v>
      </c>
      <c r="K1304" s="11">
        <v>0</v>
      </c>
      <c r="L1304" s="11">
        <v>0</v>
      </c>
      <c r="M1304" s="11">
        <v>0</v>
      </c>
      <c r="N1304" s="11">
        <v>0</v>
      </c>
      <c r="O1304" s="11">
        <v>0.27503</v>
      </c>
      <c r="P1304" s="11">
        <v>0</v>
      </c>
      <c r="Q1304" s="11">
        <v>0.39433000000000001</v>
      </c>
      <c r="R1304" s="11">
        <v>0</v>
      </c>
      <c r="S1304" s="11">
        <v>0</v>
      </c>
      <c r="T1304" s="11">
        <v>0.66935999999999996</v>
      </c>
      <c r="U1304" s="11">
        <v>0</v>
      </c>
      <c r="V1304" s="11">
        <v>0</v>
      </c>
      <c r="W1304" s="11">
        <v>0</v>
      </c>
      <c r="X1304" s="11">
        <v>0</v>
      </c>
      <c r="Y1304" s="11">
        <v>0.66935999999999996</v>
      </c>
      <c r="Z1304" s="11">
        <v>0</v>
      </c>
      <c r="AA1304" s="11">
        <v>0</v>
      </c>
      <c r="AB1304" s="28" t="s">
        <v>35</v>
      </c>
      <c r="AC1304" s="11" t="s">
        <v>35</v>
      </c>
      <c r="AD1304" s="71">
        <f t="shared" si="63"/>
        <v>0</v>
      </c>
      <c r="AE1304" s="71">
        <f t="shared" si="64"/>
        <v>0</v>
      </c>
      <c r="AF1304" s="71" t="e">
        <f t="shared" si="65"/>
        <v>#VALUE!</v>
      </c>
      <c r="AG1304" s="277" t="s">
        <v>908</v>
      </c>
      <c r="AH1304" s="277" t="s">
        <v>592</v>
      </c>
      <c r="AI1304" s="276" t="s">
        <v>593</v>
      </c>
      <c r="AJ1304" s="276" t="s">
        <v>594</v>
      </c>
      <c r="AK1304" s="276" t="s">
        <v>283</v>
      </c>
      <c r="AL1304" s="277" t="s">
        <v>82</v>
      </c>
      <c r="AM1304" s="276" t="s">
        <v>574</v>
      </c>
      <c r="AN1304" s="276" t="s">
        <v>463</v>
      </c>
      <c r="AO1304" s="277" t="s">
        <v>464</v>
      </c>
    </row>
    <row r="1305" spans="1:41" ht="15" thickBot="1" x14ac:dyDescent="0.4">
      <c r="A1305" s="8">
        <v>2025</v>
      </c>
      <c r="B1305" s="9" t="s">
        <v>74</v>
      </c>
      <c r="C1305" s="9" t="s">
        <v>82</v>
      </c>
      <c r="D1305" s="9" t="s">
        <v>283</v>
      </c>
      <c r="E1305" s="9" t="s">
        <v>32</v>
      </c>
      <c r="F1305" s="8">
        <v>2029</v>
      </c>
      <c r="G1305" s="11">
        <v>0</v>
      </c>
      <c r="H1305" s="11">
        <v>0</v>
      </c>
      <c r="I1305" s="11">
        <v>0</v>
      </c>
      <c r="J1305" s="11">
        <v>0</v>
      </c>
      <c r="K1305" s="11">
        <v>0</v>
      </c>
      <c r="L1305" s="11">
        <v>0</v>
      </c>
      <c r="M1305" s="11">
        <v>0</v>
      </c>
      <c r="N1305" s="11">
        <v>0</v>
      </c>
      <c r="O1305" s="11">
        <v>0.18684000000000001</v>
      </c>
      <c r="P1305" s="11">
        <v>0</v>
      </c>
      <c r="Q1305" s="11">
        <v>0.54454000000000002</v>
      </c>
      <c r="R1305" s="11">
        <v>0</v>
      </c>
      <c r="S1305" s="11">
        <v>0</v>
      </c>
      <c r="T1305" s="11">
        <v>0.73138000000000003</v>
      </c>
      <c r="U1305" s="11">
        <v>0</v>
      </c>
      <c r="V1305" s="11">
        <v>0</v>
      </c>
      <c r="W1305" s="11">
        <v>0</v>
      </c>
      <c r="X1305" s="11">
        <v>0</v>
      </c>
      <c r="Y1305" s="11">
        <v>0.73138000000000003</v>
      </c>
      <c r="Z1305" s="11">
        <v>0</v>
      </c>
      <c r="AA1305" s="11">
        <v>0</v>
      </c>
      <c r="AB1305" s="28" t="s">
        <v>35</v>
      </c>
      <c r="AC1305" s="11" t="s">
        <v>35</v>
      </c>
      <c r="AD1305" s="71">
        <f t="shared" si="63"/>
        <v>0</v>
      </c>
      <c r="AE1305" s="71">
        <f t="shared" si="64"/>
        <v>0</v>
      </c>
      <c r="AF1305" s="71" t="e">
        <f t="shared" si="65"/>
        <v>#VALUE!</v>
      </c>
      <c r="AG1305" s="277" t="s">
        <v>908</v>
      </c>
      <c r="AH1305" s="277" t="s">
        <v>592</v>
      </c>
      <c r="AI1305" s="276" t="s">
        <v>593</v>
      </c>
      <c r="AJ1305" s="276" t="s">
        <v>594</v>
      </c>
      <c r="AK1305" s="276" t="s">
        <v>283</v>
      </c>
      <c r="AL1305" s="277" t="s">
        <v>82</v>
      </c>
      <c r="AM1305" s="276" t="s">
        <v>574</v>
      </c>
      <c r="AN1305" s="276" t="s">
        <v>463</v>
      </c>
      <c r="AO1305" s="277" t="s">
        <v>464</v>
      </c>
    </row>
    <row r="1306" spans="1:41" ht="15" thickBot="1" x14ac:dyDescent="0.4">
      <c r="A1306" s="8">
        <v>2025</v>
      </c>
      <c r="B1306" s="9" t="s">
        <v>74</v>
      </c>
      <c r="C1306" s="9" t="s">
        <v>82</v>
      </c>
      <c r="D1306" s="9" t="s">
        <v>283</v>
      </c>
      <c r="E1306" s="9" t="s">
        <v>32</v>
      </c>
      <c r="F1306" s="8">
        <v>2030</v>
      </c>
      <c r="G1306" s="11">
        <v>0</v>
      </c>
      <c r="H1306" s="11">
        <v>0</v>
      </c>
      <c r="I1306" s="11">
        <v>0</v>
      </c>
      <c r="J1306" s="11">
        <v>0</v>
      </c>
      <c r="K1306" s="11">
        <v>0</v>
      </c>
      <c r="L1306" s="11">
        <v>0</v>
      </c>
      <c r="M1306" s="11">
        <v>0</v>
      </c>
      <c r="N1306" s="11">
        <v>0</v>
      </c>
      <c r="O1306" s="11">
        <v>0.19533</v>
      </c>
      <c r="P1306" s="11">
        <v>0</v>
      </c>
      <c r="Q1306" s="11">
        <v>0.93801999999999996</v>
      </c>
      <c r="R1306" s="11">
        <v>0</v>
      </c>
      <c r="S1306" s="11">
        <v>0</v>
      </c>
      <c r="T1306" s="11">
        <v>1.1333500000000001</v>
      </c>
      <c r="U1306" s="11">
        <v>0</v>
      </c>
      <c r="V1306" s="11">
        <v>0</v>
      </c>
      <c r="W1306" s="11">
        <v>0</v>
      </c>
      <c r="X1306" s="11">
        <v>0</v>
      </c>
      <c r="Y1306" s="11">
        <v>1.1333500000000001</v>
      </c>
      <c r="Z1306" s="11">
        <v>0</v>
      </c>
      <c r="AA1306" s="11">
        <v>0</v>
      </c>
      <c r="AB1306" s="28" t="s">
        <v>35</v>
      </c>
      <c r="AC1306" s="11" t="s">
        <v>35</v>
      </c>
      <c r="AD1306" s="71">
        <f t="shared" si="63"/>
        <v>0</v>
      </c>
      <c r="AE1306" s="71">
        <f t="shared" si="64"/>
        <v>0</v>
      </c>
      <c r="AF1306" s="71" t="e">
        <f t="shared" si="65"/>
        <v>#VALUE!</v>
      </c>
      <c r="AG1306" s="277" t="s">
        <v>908</v>
      </c>
      <c r="AH1306" s="277" t="s">
        <v>592</v>
      </c>
      <c r="AI1306" s="276" t="s">
        <v>593</v>
      </c>
      <c r="AJ1306" s="276" t="s">
        <v>594</v>
      </c>
      <c r="AK1306" s="276" t="s">
        <v>283</v>
      </c>
      <c r="AL1306" s="277" t="s">
        <v>82</v>
      </c>
      <c r="AM1306" s="276" t="s">
        <v>574</v>
      </c>
      <c r="AN1306" s="276" t="s">
        <v>463</v>
      </c>
      <c r="AO1306" s="277" t="s">
        <v>464</v>
      </c>
    </row>
    <row r="1307" spans="1:41" ht="15" thickBot="1" x14ac:dyDescent="0.4">
      <c r="A1307" s="8">
        <v>2025</v>
      </c>
      <c r="B1307" s="9" t="s">
        <v>74</v>
      </c>
      <c r="C1307" s="9" t="s">
        <v>82</v>
      </c>
      <c r="D1307" s="9" t="s">
        <v>283</v>
      </c>
      <c r="E1307" s="9" t="s">
        <v>32</v>
      </c>
      <c r="F1307" s="8">
        <v>2031</v>
      </c>
      <c r="G1307" s="11">
        <v>0</v>
      </c>
      <c r="H1307" s="11">
        <v>0</v>
      </c>
      <c r="I1307" s="11">
        <v>0</v>
      </c>
      <c r="J1307" s="11">
        <v>0</v>
      </c>
      <c r="K1307" s="11">
        <v>0</v>
      </c>
      <c r="L1307" s="11">
        <v>0</v>
      </c>
      <c r="M1307" s="11">
        <v>0</v>
      </c>
      <c r="N1307" s="11">
        <v>0</v>
      </c>
      <c r="O1307" s="11">
        <v>0.24615999999999999</v>
      </c>
      <c r="P1307" s="11">
        <v>0</v>
      </c>
      <c r="Q1307" s="11">
        <v>0.66222999999999999</v>
      </c>
      <c r="R1307" s="11">
        <v>0</v>
      </c>
      <c r="S1307" s="11">
        <v>0</v>
      </c>
      <c r="T1307" s="11">
        <v>0.90839000000000003</v>
      </c>
      <c r="U1307" s="11">
        <v>0</v>
      </c>
      <c r="V1307" s="11">
        <v>0</v>
      </c>
      <c r="W1307" s="11">
        <v>0</v>
      </c>
      <c r="X1307" s="11">
        <v>0</v>
      </c>
      <c r="Y1307" s="11">
        <v>0.90839000000000003</v>
      </c>
      <c r="Z1307" s="11">
        <v>0</v>
      </c>
      <c r="AA1307" s="11">
        <v>0</v>
      </c>
      <c r="AB1307" s="28" t="s">
        <v>35</v>
      </c>
      <c r="AC1307" s="11" t="s">
        <v>35</v>
      </c>
      <c r="AD1307" s="71">
        <f t="shared" si="63"/>
        <v>0</v>
      </c>
      <c r="AE1307" s="71">
        <f t="shared" si="64"/>
        <v>0</v>
      </c>
      <c r="AF1307" s="71" t="e">
        <f t="shared" si="65"/>
        <v>#VALUE!</v>
      </c>
      <c r="AG1307" s="277" t="s">
        <v>908</v>
      </c>
      <c r="AH1307" s="277" t="s">
        <v>592</v>
      </c>
      <c r="AI1307" s="276" t="s">
        <v>593</v>
      </c>
      <c r="AJ1307" s="276" t="s">
        <v>594</v>
      </c>
      <c r="AK1307" s="276" t="s">
        <v>283</v>
      </c>
      <c r="AL1307" s="277" t="s">
        <v>82</v>
      </c>
      <c r="AM1307" s="276" t="s">
        <v>574</v>
      </c>
      <c r="AN1307" s="276" t="s">
        <v>463</v>
      </c>
      <c r="AO1307" s="277" t="s">
        <v>464</v>
      </c>
    </row>
    <row r="1308" spans="1:41" ht="15" thickBot="1" x14ac:dyDescent="0.4">
      <c r="A1308" s="8">
        <v>2025</v>
      </c>
      <c r="B1308" s="9" t="s">
        <v>74</v>
      </c>
      <c r="C1308" s="9" t="s">
        <v>82</v>
      </c>
      <c r="D1308" s="9" t="s">
        <v>283</v>
      </c>
      <c r="E1308" s="9" t="s">
        <v>32</v>
      </c>
      <c r="F1308" s="8">
        <v>2032</v>
      </c>
      <c r="G1308" s="11">
        <v>0</v>
      </c>
      <c r="H1308" s="11">
        <v>0</v>
      </c>
      <c r="I1308" s="11">
        <v>0</v>
      </c>
      <c r="J1308" s="11">
        <v>0</v>
      </c>
      <c r="K1308" s="11">
        <v>0</v>
      </c>
      <c r="L1308" s="11">
        <v>0</v>
      </c>
      <c r="M1308" s="11">
        <v>0</v>
      </c>
      <c r="N1308" s="11">
        <v>0</v>
      </c>
      <c r="O1308" s="11">
        <v>0.1197</v>
      </c>
      <c r="P1308" s="11">
        <v>0</v>
      </c>
      <c r="Q1308" s="11">
        <v>0.79432000000000003</v>
      </c>
      <c r="R1308" s="11">
        <v>0</v>
      </c>
      <c r="S1308" s="11">
        <v>0</v>
      </c>
      <c r="T1308" s="11">
        <v>0.91402000000000005</v>
      </c>
      <c r="U1308" s="11">
        <v>0</v>
      </c>
      <c r="V1308" s="11">
        <v>0</v>
      </c>
      <c r="W1308" s="11">
        <v>0</v>
      </c>
      <c r="X1308" s="11">
        <v>0</v>
      </c>
      <c r="Y1308" s="11">
        <v>0.91402000000000005</v>
      </c>
      <c r="Z1308" s="11">
        <v>0</v>
      </c>
      <c r="AA1308" s="11">
        <v>0</v>
      </c>
      <c r="AB1308" s="28" t="s">
        <v>35</v>
      </c>
      <c r="AC1308" s="11" t="s">
        <v>35</v>
      </c>
      <c r="AD1308" s="71">
        <f t="shared" si="63"/>
        <v>0</v>
      </c>
      <c r="AE1308" s="71">
        <f t="shared" si="64"/>
        <v>0</v>
      </c>
      <c r="AF1308" s="71" t="e">
        <f t="shared" si="65"/>
        <v>#VALUE!</v>
      </c>
      <c r="AG1308" s="277" t="s">
        <v>908</v>
      </c>
      <c r="AH1308" s="277" t="s">
        <v>592</v>
      </c>
      <c r="AI1308" s="276" t="s">
        <v>593</v>
      </c>
      <c r="AJ1308" s="276" t="s">
        <v>594</v>
      </c>
      <c r="AK1308" s="276" t="s">
        <v>283</v>
      </c>
      <c r="AL1308" s="277" t="s">
        <v>82</v>
      </c>
      <c r="AM1308" s="276" t="s">
        <v>574</v>
      </c>
      <c r="AN1308" s="276" t="s">
        <v>463</v>
      </c>
      <c r="AO1308" s="277" t="s">
        <v>464</v>
      </c>
    </row>
    <row r="1309" spans="1:41" ht="15" thickBot="1" x14ac:dyDescent="0.4">
      <c r="A1309" s="8">
        <v>2025</v>
      </c>
      <c r="B1309" s="9" t="s">
        <v>74</v>
      </c>
      <c r="C1309" s="9" t="s">
        <v>82</v>
      </c>
      <c r="D1309" s="9" t="s">
        <v>283</v>
      </c>
      <c r="E1309" s="9" t="s">
        <v>32</v>
      </c>
      <c r="F1309" s="8">
        <v>2033</v>
      </c>
      <c r="G1309" s="11">
        <v>0</v>
      </c>
      <c r="H1309" s="11">
        <v>0</v>
      </c>
      <c r="I1309" s="11">
        <v>0</v>
      </c>
      <c r="J1309" s="11">
        <v>0</v>
      </c>
      <c r="K1309" s="11">
        <v>0</v>
      </c>
      <c r="L1309" s="11">
        <v>0</v>
      </c>
      <c r="M1309" s="11">
        <v>0</v>
      </c>
      <c r="N1309" s="11">
        <v>0</v>
      </c>
      <c r="O1309" s="11">
        <v>6.9519999999999998E-2</v>
      </c>
      <c r="P1309" s="11">
        <v>0</v>
      </c>
      <c r="Q1309" s="11">
        <v>1.4153899999999999</v>
      </c>
      <c r="R1309" s="11">
        <v>0</v>
      </c>
      <c r="S1309" s="11">
        <v>0</v>
      </c>
      <c r="T1309" s="11">
        <v>1.48491</v>
      </c>
      <c r="U1309" s="11">
        <v>0</v>
      </c>
      <c r="V1309" s="11">
        <v>0</v>
      </c>
      <c r="W1309" s="11">
        <v>0</v>
      </c>
      <c r="X1309" s="11">
        <v>0</v>
      </c>
      <c r="Y1309" s="11">
        <v>1.48491</v>
      </c>
      <c r="Z1309" s="11">
        <v>0</v>
      </c>
      <c r="AA1309" s="11">
        <v>0</v>
      </c>
      <c r="AB1309" s="28" t="s">
        <v>35</v>
      </c>
      <c r="AC1309" s="11" t="s">
        <v>35</v>
      </c>
      <c r="AD1309" s="71">
        <f t="shared" si="63"/>
        <v>0</v>
      </c>
      <c r="AE1309" s="71">
        <f t="shared" si="64"/>
        <v>0</v>
      </c>
      <c r="AF1309" s="71" t="e">
        <f t="shared" si="65"/>
        <v>#VALUE!</v>
      </c>
      <c r="AG1309" s="277" t="s">
        <v>908</v>
      </c>
      <c r="AH1309" s="277" t="s">
        <v>592</v>
      </c>
      <c r="AI1309" s="276" t="s">
        <v>593</v>
      </c>
      <c r="AJ1309" s="276" t="s">
        <v>594</v>
      </c>
      <c r="AK1309" s="276" t="s">
        <v>283</v>
      </c>
      <c r="AL1309" s="277" t="s">
        <v>82</v>
      </c>
      <c r="AM1309" s="276" t="s">
        <v>574</v>
      </c>
      <c r="AN1309" s="276" t="s">
        <v>463</v>
      </c>
      <c r="AO1309" s="277" t="s">
        <v>464</v>
      </c>
    </row>
    <row r="1310" spans="1:41" ht="15" thickBot="1" x14ac:dyDescent="0.4">
      <c r="A1310" s="8">
        <v>2025</v>
      </c>
      <c r="B1310" s="9" t="s">
        <v>74</v>
      </c>
      <c r="C1310" s="9" t="s">
        <v>82</v>
      </c>
      <c r="D1310" s="9" t="s">
        <v>283</v>
      </c>
      <c r="E1310" s="9" t="s">
        <v>32</v>
      </c>
      <c r="F1310" s="8">
        <v>2034</v>
      </c>
      <c r="G1310" s="11">
        <v>0</v>
      </c>
      <c r="H1310" s="11">
        <v>0</v>
      </c>
      <c r="I1310" s="11">
        <v>0</v>
      </c>
      <c r="J1310" s="11">
        <v>0</v>
      </c>
      <c r="K1310" s="11">
        <v>0</v>
      </c>
      <c r="L1310" s="11">
        <v>0</v>
      </c>
      <c r="M1310" s="11">
        <v>0</v>
      </c>
      <c r="N1310" s="11">
        <v>0</v>
      </c>
      <c r="O1310" s="11">
        <v>0.12056</v>
      </c>
      <c r="P1310" s="11">
        <v>0</v>
      </c>
      <c r="Q1310" s="11">
        <v>1.24905</v>
      </c>
      <c r="R1310" s="11">
        <v>0</v>
      </c>
      <c r="S1310" s="11">
        <v>0</v>
      </c>
      <c r="T1310" s="11">
        <v>1.36961</v>
      </c>
      <c r="U1310" s="11">
        <v>0</v>
      </c>
      <c r="V1310" s="11">
        <v>0</v>
      </c>
      <c r="W1310" s="11">
        <v>0</v>
      </c>
      <c r="X1310" s="11">
        <v>0</v>
      </c>
      <c r="Y1310" s="11">
        <v>1.36961</v>
      </c>
      <c r="Z1310" s="11">
        <v>0</v>
      </c>
      <c r="AA1310" s="11">
        <v>0</v>
      </c>
      <c r="AB1310" s="28" t="s">
        <v>35</v>
      </c>
      <c r="AC1310" s="11" t="s">
        <v>35</v>
      </c>
      <c r="AD1310" s="71">
        <f t="shared" si="63"/>
        <v>0</v>
      </c>
      <c r="AE1310" s="71">
        <f t="shared" si="64"/>
        <v>0</v>
      </c>
      <c r="AF1310" s="71" t="e">
        <f t="shared" si="65"/>
        <v>#VALUE!</v>
      </c>
      <c r="AG1310" s="277" t="s">
        <v>908</v>
      </c>
      <c r="AH1310" s="277" t="s">
        <v>592</v>
      </c>
      <c r="AI1310" s="276" t="s">
        <v>593</v>
      </c>
      <c r="AJ1310" s="276" t="s">
        <v>594</v>
      </c>
      <c r="AK1310" s="276" t="s">
        <v>283</v>
      </c>
      <c r="AL1310" s="277" t="s">
        <v>82</v>
      </c>
      <c r="AM1310" s="276" t="s">
        <v>574</v>
      </c>
      <c r="AN1310" s="276" t="s">
        <v>463</v>
      </c>
      <c r="AO1310" s="277" t="s">
        <v>464</v>
      </c>
    </row>
    <row r="1311" spans="1:41" ht="15" thickBot="1" x14ac:dyDescent="0.4">
      <c r="A1311" s="8">
        <v>2025</v>
      </c>
      <c r="B1311" s="9" t="s">
        <v>74</v>
      </c>
      <c r="C1311" s="9" t="s">
        <v>82</v>
      </c>
      <c r="D1311" s="9" t="s">
        <v>283</v>
      </c>
      <c r="E1311" s="9" t="s">
        <v>32</v>
      </c>
      <c r="F1311" s="8">
        <v>2035</v>
      </c>
      <c r="G1311" s="11">
        <v>0</v>
      </c>
      <c r="H1311" s="11">
        <v>0</v>
      </c>
      <c r="I1311" s="11">
        <v>0</v>
      </c>
      <c r="J1311" s="11">
        <v>0</v>
      </c>
      <c r="K1311" s="11">
        <v>0</v>
      </c>
      <c r="L1311" s="11">
        <v>0</v>
      </c>
      <c r="M1311" s="11">
        <v>0</v>
      </c>
      <c r="N1311" s="11">
        <v>0</v>
      </c>
      <c r="O1311" s="11">
        <v>4.1300000000000003E-2</v>
      </c>
      <c r="P1311" s="11">
        <v>0</v>
      </c>
      <c r="Q1311" s="11">
        <v>1.1921600000000001</v>
      </c>
      <c r="R1311" s="11">
        <v>0</v>
      </c>
      <c r="S1311" s="11">
        <v>0</v>
      </c>
      <c r="T1311" s="11">
        <v>1.23346</v>
      </c>
      <c r="U1311" s="11">
        <v>0</v>
      </c>
      <c r="V1311" s="11">
        <v>0</v>
      </c>
      <c r="W1311" s="11">
        <v>0</v>
      </c>
      <c r="X1311" s="11">
        <v>0</v>
      </c>
      <c r="Y1311" s="11">
        <v>1.23346</v>
      </c>
      <c r="Z1311" s="11">
        <v>0</v>
      </c>
      <c r="AA1311" s="11">
        <v>0</v>
      </c>
      <c r="AB1311" s="28" t="s">
        <v>35</v>
      </c>
      <c r="AC1311" s="11" t="s">
        <v>35</v>
      </c>
      <c r="AD1311" s="71">
        <f t="shared" si="63"/>
        <v>0</v>
      </c>
      <c r="AE1311" s="71">
        <f t="shared" si="64"/>
        <v>0</v>
      </c>
      <c r="AF1311" s="71" t="e">
        <f t="shared" si="65"/>
        <v>#VALUE!</v>
      </c>
      <c r="AG1311" s="277" t="s">
        <v>908</v>
      </c>
      <c r="AH1311" s="277" t="s">
        <v>592</v>
      </c>
      <c r="AI1311" s="276" t="s">
        <v>593</v>
      </c>
      <c r="AJ1311" s="276" t="s">
        <v>594</v>
      </c>
      <c r="AK1311" s="276" t="s">
        <v>283</v>
      </c>
      <c r="AL1311" s="277" t="s">
        <v>82</v>
      </c>
      <c r="AM1311" s="276" t="s">
        <v>574</v>
      </c>
      <c r="AN1311" s="276" t="s">
        <v>463</v>
      </c>
      <c r="AO1311" s="277" t="s">
        <v>464</v>
      </c>
    </row>
    <row r="1312" spans="1:41" ht="23.5" thickBot="1" x14ac:dyDescent="0.4">
      <c r="A1312" s="8">
        <v>2025</v>
      </c>
      <c r="B1312" s="9" t="s">
        <v>83</v>
      </c>
      <c r="C1312" s="9" t="s">
        <v>84</v>
      </c>
      <c r="D1312" s="9" t="s">
        <v>284</v>
      </c>
      <c r="E1312" s="97" t="s">
        <v>29</v>
      </c>
      <c r="F1312" s="8">
        <v>2025</v>
      </c>
      <c r="G1312" s="10">
        <v>0</v>
      </c>
      <c r="H1312" s="10">
        <v>53</v>
      </c>
      <c r="I1312" s="10">
        <v>32</v>
      </c>
      <c r="J1312" s="10">
        <v>53</v>
      </c>
      <c r="K1312" s="10">
        <v>35</v>
      </c>
      <c r="L1312" s="10">
        <v>35</v>
      </c>
      <c r="M1312" s="10">
        <v>36</v>
      </c>
      <c r="N1312" s="10">
        <v>38</v>
      </c>
      <c r="O1312" s="10">
        <v>52</v>
      </c>
      <c r="P1312" s="10">
        <v>48</v>
      </c>
      <c r="Q1312" s="10">
        <v>94</v>
      </c>
      <c r="R1312" s="10" t="s">
        <v>35</v>
      </c>
      <c r="S1312" s="10" t="s">
        <v>35</v>
      </c>
      <c r="T1312" s="10">
        <v>502</v>
      </c>
      <c r="U1312" s="10">
        <v>82</v>
      </c>
      <c r="V1312" s="10">
        <v>0</v>
      </c>
      <c r="W1312" s="10">
        <v>6</v>
      </c>
      <c r="X1312" s="10">
        <v>88</v>
      </c>
      <c r="Y1312" s="10">
        <v>590</v>
      </c>
      <c r="Z1312" s="10">
        <v>22</v>
      </c>
      <c r="AA1312" s="10">
        <v>92</v>
      </c>
      <c r="AB1312" s="10">
        <v>62</v>
      </c>
      <c r="AC1312" s="10">
        <v>176</v>
      </c>
      <c r="AD1312" s="71">
        <f t="shared" si="63"/>
        <v>26</v>
      </c>
      <c r="AE1312" s="71">
        <f t="shared" si="64"/>
        <v>0</v>
      </c>
      <c r="AF1312" s="71">
        <f t="shared" si="65"/>
        <v>0</v>
      </c>
      <c r="AG1312" s="277" t="s">
        <v>905</v>
      </c>
      <c r="AH1312" s="277" t="s">
        <v>595</v>
      </c>
      <c r="AI1312" s="276" t="s">
        <v>596</v>
      </c>
      <c r="AJ1312" s="276" t="s">
        <v>597</v>
      </c>
      <c r="AK1312" s="276" t="s">
        <v>284</v>
      </c>
      <c r="AL1312" s="277" t="s">
        <v>84</v>
      </c>
      <c r="AM1312" s="276" t="s">
        <v>598</v>
      </c>
      <c r="AN1312" s="276" t="s">
        <v>486</v>
      </c>
      <c r="AO1312" s="277" t="s">
        <v>487</v>
      </c>
    </row>
    <row r="1313" spans="1:41" ht="15" thickBot="1" x14ac:dyDescent="0.4">
      <c r="A1313" s="8">
        <v>2025</v>
      </c>
      <c r="B1313" s="9" t="s">
        <v>83</v>
      </c>
      <c r="C1313" s="9" t="s">
        <v>84</v>
      </c>
      <c r="D1313" s="9" t="s">
        <v>284</v>
      </c>
      <c r="E1313" s="9" t="s">
        <v>30</v>
      </c>
      <c r="F1313" s="8">
        <v>2025</v>
      </c>
      <c r="G1313" s="11">
        <v>0</v>
      </c>
      <c r="H1313" s="11">
        <v>0.17076</v>
      </c>
      <c r="I1313" s="11">
        <v>0.11151999999999999</v>
      </c>
      <c r="J1313" s="11">
        <v>0.17263000000000001</v>
      </c>
      <c r="K1313" s="11">
        <v>0.12063</v>
      </c>
      <c r="L1313" s="11">
        <v>0.11225</v>
      </c>
      <c r="M1313" s="11">
        <v>0.11703</v>
      </c>
      <c r="N1313" s="11">
        <v>0.12213</v>
      </c>
      <c r="O1313" s="11">
        <v>0.17282</v>
      </c>
      <c r="P1313" s="11">
        <v>0.17166000000000001</v>
      </c>
      <c r="Q1313" s="11">
        <v>0.31280000000000002</v>
      </c>
      <c r="R1313" s="11" t="s">
        <v>35</v>
      </c>
      <c r="S1313" s="11" t="s">
        <v>35</v>
      </c>
      <c r="T1313" s="11">
        <v>1.67222</v>
      </c>
      <c r="U1313" s="11">
        <v>0.42142000000000002</v>
      </c>
      <c r="V1313" s="11">
        <v>0</v>
      </c>
      <c r="W1313" s="11">
        <v>2.3310000000000001E-2</v>
      </c>
      <c r="X1313" s="11">
        <v>0.44473000000000001</v>
      </c>
      <c r="Y1313" s="11">
        <v>2.11694</v>
      </c>
      <c r="Z1313" s="11">
        <v>1.397E-2</v>
      </c>
      <c r="AA1313" s="11">
        <v>7.3690000000000005E-2</v>
      </c>
      <c r="AB1313" s="11">
        <v>4.8160000000000001E-2</v>
      </c>
      <c r="AC1313" s="11">
        <v>0.13580999999999999</v>
      </c>
      <c r="AD1313" s="71">
        <f t="shared" si="63"/>
        <v>8.7999999999999995E-2</v>
      </c>
      <c r="AE1313" s="71">
        <f t="shared" si="64"/>
        <v>0</v>
      </c>
      <c r="AF1313" s="71">
        <f t="shared" si="65"/>
        <v>0</v>
      </c>
      <c r="AG1313" s="277" t="s">
        <v>906</v>
      </c>
      <c r="AH1313" s="277" t="s">
        <v>595</v>
      </c>
      <c r="AI1313" s="276" t="s">
        <v>596</v>
      </c>
      <c r="AJ1313" s="276" t="s">
        <v>597</v>
      </c>
      <c r="AK1313" s="276" t="s">
        <v>284</v>
      </c>
      <c r="AL1313" s="277" t="s">
        <v>84</v>
      </c>
      <c r="AM1313" s="276" t="s">
        <v>598</v>
      </c>
      <c r="AN1313" s="276" t="s">
        <v>486</v>
      </c>
      <c r="AO1313" s="277" t="s">
        <v>487</v>
      </c>
    </row>
    <row r="1314" spans="1:41" ht="15" thickBot="1" x14ac:dyDescent="0.4">
      <c r="A1314" s="8">
        <v>2025</v>
      </c>
      <c r="B1314" s="9" t="s">
        <v>83</v>
      </c>
      <c r="C1314" s="9" t="s">
        <v>84</v>
      </c>
      <c r="D1314" s="9" t="s">
        <v>284</v>
      </c>
      <c r="E1314" s="9" t="s">
        <v>30</v>
      </c>
      <c r="F1314" s="8">
        <v>2026</v>
      </c>
      <c r="G1314" s="11">
        <v>0</v>
      </c>
      <c r="H1314" s="11">
        <v>0.17291000000000001</v>
      </c>
      <c r="I1314" s="11">
        <v>0.11242000000000001</v>
      </c>
      <c r="J1314" s="11">
        <v>0.16982</v>
      </c>
      <c r="K1314" s="11">
        <v>0.12365</v>
      </c>
      <c r="L1314" s="11">
        <v>0.11430999999999999</v>
      </c>
      <c r="M1314" s="11">
        <v>0.11756</v>
      </c>
      <c r="N1314" s="11">
        <v>0.12274</v>
      </c>
      <c r="O1314" s="11">
        <v>0.17194000000000001</v>
      </c>
      <c r="P1314" s="11">
        <v>0.16897999999999999</v>
      </c>
      <c r="Q1314" s="11">
        <v>0.31035000000000001</v>
      </c>
      <c r="R1314" s="11" t="s">
        <v>35</v>
      </c>
      <c r="S1314" s="11" t="s">
        <v>35</v>
      </c>
      <c r="T1314" s="11">
        <v>1.67174</v>
      </c>
      <c r="U1314" s="11">
        <v>0.44414999999999999</v>
      </c>
      <c r="V1314" s="11">
        <v>0</v>
      </c>
      <c r="W1314" s="11">
        <v>2.392E-2</v>
      </c>
      <c r="X1314" s="11">
        <v>0.46806999999999999</v>
      </c>
      <c r="Y1314" s="11">
        <v>2.1398100000000002</v>
      </c>
      <c r="Z1314" s="11">
        <v>1.524E-2</v>
      </c>
      <c r="AA1314" s="11">
        <v>7.9130000000000006E-2</v>
      </c>
      <c r="AB1314" s="11">
        <v>5.2139999999999999E-2</v>
      </c>
      <c r="AC1314" s="11">
        <v>0.14651</v>
      </c>
      <c r="AD1314" s="71">
        <f t="shared" si="63"/>
        <v>8.7099999999999997E-2</v>
      </c>
      <c r="AE1314" s="71">
        <f t="shared" si="64"/>
        <v>0</v>
      </c>
      <c r="AF1314" s="71">
        <f t="shared" si="65"/>
        <v>0</v>
      </c>
      <c r="AG1314" s="277" t="s">
        <v>906</v>
      </c>
      <c r="AH1314" s="277" t="s">
        <v>595</v>
      </c>
      <c r="AI1314" s="276" t="s">
        <v>596</v>
      </c>
      <c r="AJ1314" s="276" t="s">
        <v>597</v>
      </c>
      <c r="AK1314" s="276" t="s">
        <v>284</v>
      </c>
      <c r="AL1314" s="277" t="s">
        <v>84</v>
      </c>
      <c r="AM1314" s="276" t="s">
        <v>598</v>
      </c>
      <c r="AN1314" s="276" t="s">
        <v>486</v>
      </c>
      <c r="AO1314" s="277" t="s">
        <v>487</v>
      </c>
    </row>
    <row r="1315" spans="1:41" ht="15" thickBot="1" x14ac:dyDescent="0.4">
      <c r="A1315" s="8">
        <v>2025</v>
      </c>
      <c r="B1315" s="9" t="s">
        <v>83</v>
      </c>
      <c r="C1315" s="9" t="s">
        <v>84</v>
      </c>
      <c r="D1315" s="9" t="s">
        <v>284</v>
      </c>
      <c r="E1315" s="9" t="s">
        <v>30</v>
      </c>
      <c r="F1315" s="8">
        <v>2027</v>
      </c>
      <c r="G1315" s="11">
        <v>0</v>
      </c>
      <c r="H1315" s="11">
        <v>0.17424999999999999</v>
      </c>
      <c r="I1315" s="11">
        <v>0.11334</v>
      </c>
      <c r="J1315" s="11">
        <v>0.16780999999999999</v>
      </c>
      <c r="K1315" s="11">
        <v>0.12493</v>
      </c>
      <c r="L1315" s="11">
        <v>0.11767</v>
      </c>
      <c r="M1315" s="11">
        <v>0.12044000000000001</v>
      </c>
      <c r="N1315" s="11">
        <v>0.12206</v>
      </c>
      <c r="O1315" s="11">
        <v>0.17358000000000001</v>
      </c>
      <c r="P1315" s="11">
        <v>0.16875999999999999</v>
      </c>
      <c r="Q1315" s="11">
        <v>0.30241000000000001</v>
      </c>
      <c r="R1315" s="11" t="s">
        <v>35</v>
      </c>
      <c r="S1315" s="11" t="s">
        <v>35</v>
      </c>
      <c r="T1315" s="11">
        <v>1.6720699999999999</v>
      </c>
      <c r="U1315" s="11">
        <v>0.46850999999999998</v>
      </c>
      <c r="V1315" s="11">
        <v>0</v>
      </c>
      <c r="W1315" s="11">
        <v>2.896E-2</v>
      </c>
      <c r="X1315" s="11">
        <v>0.49747999999999998</v>
      </c>
      <c r="Y1315" s="11">
        <v>2.16954</v>
      </c>
      <c r="Z1315" s="11">
        <v>1.474E-2</v>
      </c>
      <c r="AA1315" s="11">
        <v>8.6209999999999995E-2</v>
      </c>
      <c r="AB1315" s="11">
        <v>5.6239999999999998E-2</v>
      </c>
      <c r="AC1315" s="11">
        <v>0.15720000000000001</v>
      </c>
      <c r="AD1315" s="71">
        <f t="shared" si="63"/>
        <v>8.6800000000000002E-2</v>
      </c>
      <c r="AE1315" s="71">
        <f t="shared" si="64"/>
        <v>0</v>
      </c>
      <c r="AF1315" s="71">
        <f t="shared" si="65"/>
        <v>0</v>
      </c>
      <c r="AG1315" s="277" t="s">
        <v>906</v>
      </c>
      <c r="AH1315" s="277" t="s">
        <v>595</v>
      </c>
      <c r="AI1315" s="276" t="s">
        <v>596</v>
      </c>
      <c r="AJ1315" s="276" t="s">
        <v>597</v>
      </c>
      <c r="AK1315" s="276" t="s">
        <v>284</v>
      </c>
      <c r="AL1315" s="277" t="s">
        <v>84</v>
      </c>
      <c r="AM1315" s="276" t="s">
        <v>598</v>
      </c>
      <c r="AN1315" s="276" t="s">
        <v>486</v>
      </c>
      <c r="AO1315" s="277" t="s">
        <v>487</v>
      </c>
    </row>
    <row r="1316" spans="1:41" ht="15" thickBot="1" x14ac:dyDescent="0.4">
      <c r="A1316" s="8">
        <v>2025</v>
      </c>
      <c r="B1316" s="9" t="s">
        <v>83</v>
      </c>
      <c r="C1316" s="9" t="s">
        <v>84</v>
      </c>
      <c r="D1316" s="9" t="s">
        <v>284</v>
      </c>
      <c r="E1316" s="9" t="s">
        <v>30</v>
      </c>
      <c r="F1316" s="8">
        <v>2028</v>
      </c>
      <c r="G1316" s="11">
        <v>0</v>
      </c>
      <c r="H1316" s="11">
        <v>0.17715</v>
      </c>
      <c r="I1316" s="11">
        <v>0.11310000000000001</v>
      </c>
      <c r="J1316" s="11">
        <v>0.16342999999999999</v>
      </c>
      <c r="K1316" s="11">
        <v>0.12778999999999999</v>
      </c>
      <c r="L1316" s="11">
        <v>0.11858</v>
      </c>
      <c r="M1316" s="11">
        <v>0.12091</v>
      </c>
      <c r="N1316" s="11">
        <v>0.11711000000000001</v>
      </c>
      <c r="O1316" s="11">
        <v>0.17421</v>
      </c>
      <c r="P1316" s="11">
        <v>0.16903000000000001</v>
      </c>
      <c r="Q1316" s="11">
        <v>0.29809000000000002</v>
      </c>
      <c r="R1316" s="11" t="s">
        <v>35</v>
      </c>
      <c r="S1316" s="11" t="s">
        <v>35</v>
      </c>
      <c r="T1316" s="11">
        <v>1.66381</v>
      </c>
      <c r="U1316" s="11">
        <v>0.48526000000000002</v>
      </c>
      <c r="V1316" s="11">
        <v>0</v>
      </c>
      <c r="W1316" s="11">
        <v>3.1230000000000001E-2</v>
      </c>
      <c r="X1316" s="11">
        <v>0.51649</v>
      </c>
      <c r="Y1316" s="11">
        <v>2.1802999999999999</v>
      </c>
      <c r="Z1316" s="11">
        <v>1.4149999999999999E-2</v>
      </c>
      <c r="AA1316" s="11">
        <v>9.1859999999999997E-2</v>
      </c>
      <c r="AB1316" s="11">
        <v>6.0290000000000003E-2</v>
      </c>
      <c r="AC1316" s="11">
        <v>0.1663</v>
      </c>
      <c r="AD1316" s="71">
        <f t="shared" si="63"/>
        <v>8.4400000000000003E-2</v>
      </c>
      <c r="AE1316" s="71">
        <f t="shared" si="64"/>
        <v>0</v>
      </c>
      <c r="AF1316" s="71">
        <f t="shared" si="65"/>
        <v>0</v>
      </c>
      <c r="AG1316" s="277" t="s">
        <v>906</v>
      </c>
      <c r="AH1316" s="277" t="s">
        <v>595</v>
      </c>
      <c r="AI1316" s="276" t="s">
        <v>596</v>
      </c>
      <c r="AJ1316" s="276" t="s">
        <v>597</v>
      </c>
      <c r="AK1316" s="276" t="s">
        <v>284</v>
      </c>
      <c r="AL1316" s="277" t="s">
        <v>84</v>
      </c>
      <c r="AM1316" s="276" t="s">
        <v>598</v>
      </c>
      <c r="AN1316" s="276" t="s">
        <v>486</v>
      </c>
      <c r="AO1316" s="277" t="s">
        <v>487</v>
      </c>
    </row>
    <row r="1317" spans="1:41" ht="15" thickBot="1" x14ac:dyDescent="0.4">
      <c r="A1317" s="8">
        <v>2025</v>
      </c>
      <c r="B1317" s="9" t="s">
        <v>83</v>
      </c>
      <c r="C1317" s="9" t="s">
        <v>84</v>
      </c>
      <c r="D1317" s="9" t="s">
        <v>284</v>
      </c>
      <c r="E1317" s="9" t="s">
        <v>30</v>
      </c>
      <c r="F1317" s="8">
        <v>2029</v>
      </c>
      <c r="G1317" s="11">
        <v>0</v>
      </c>
      <c r="H1317" s="11">
        <v>0.17860000000000001</v>
      </c>
      <c r="I1317" s="11">
        <v>0.11456</v>
      </c>
      <c r="J1317" s="11">
        <v>0.16403999999999999</v>
      </c>
      <c r="K1317" s="11">
        <v>0.12939000000000001</v>
      </c>
      <c r="L1317" s="11">
        <v>0.11766</v>
      </c>
      <c r="M1317" s="11">
        <v>0.12427000000000001</v>
      </c>
      <c r="N1317" s="11">
        <v>0.11269</v>
      </c>
      <c r="O1317" s="11">
        <v>0.17499999999999999</v>
      </c>
      <c r="P1317" s="11">
        <v>0.16708000000000001</v>
      </c>
      <c r="Q1317" s="11">
        <v>0.28787000000000001</v>
      </c>
      <c r="R1317" s="11" t="s">
        <v>35</v>
      </c>
      <c r="S1317" s="11" t="s">
        <v>35</v>
      </c>
      <c r="T1317" s="11">
        <v>1.6562399999999999</v>
      </c>
      <c r="U1317" s="11">
        <v>0.50246000000000002</v>
      </c>
      <c r="V1317" s="11">
        <v>0</v>
      </c>
      <c r="W1317" s="11">
        <v>3.2730000000000002E-2</v>
      </c>
      <c r="X1317" s="11">
        <v>0.53519000000000005</v>
      </c>
      <c r="Y1317" s="11">
        <v>2.1914400000000001</v>
      </c>
      <c r="Z1317" s="11">
        <v>1.6310000000000002E-2</v>
      </c>
      <c r="AA1317" s="11">
        <v>9.5810000000000006E-2</v>
      </c>
      <c r="AB1317" s="11">
        <v>6.4600000000000005E-2</v>
      </c>
      <c r="AC1317" s="11">
        <v>0.17671999999999999</v>
      </c>
      <c r="AD1317" s="71">
        <f t="shared" si="63"/>
        <v>8.5099999999999995E-2</v>
      </c>
      <c r="AE1317" s="71">
        <f t="shared" si="64"/>
        <v>0</v>
      </c>
      <c r="AF1317" s="71">
        <f t="shared" si="65"/>
        <v>0</v>
      </c>
      <c r="AG1317" s="277" t="s">
        <v>906</v>
      </c>
      <c r="AH1317" s="277" t="s">
        <v>595</v>
      </c>
      <c r="AI1317" s="276" t="s">
        <v>596</v>
      </c>
      <c r="AJ1317" s="276" t="s">
        <v>597</v>
      </c>
      <c r="AK1317" s="276" t="s">
        <v>284</v>
      </c>
      <c r="AL1317" s="277" t="s">
        <v>84</v>
      </c>
      <c r="AM1317" s="276" t="s">
        <v>598</v>
      </c>
      <c r="AN1317" s="276" t="s">
        <v>486</v>
      </c>
      <c r="AO1317" s="277" t="s">
        <v>487</v>
      </c>
    </row>
    <row r="1318" spans="1:41" ht="15" thickBot="1" x14ac:dyDescent="0.4">
      <c r="A1318" s="8">
        <v>2025</v>
      </c>
      <c r="B1318" s="9" t="s">
        <v>83</v>
      </c>
      <c r="C1318" s="9" t="s">
        <v>84</v>
      </c>
      <c r="D1318" s="9" t="s">
        <v>284</v>
      </c>
      <c r="E1318" s="9" t="s">
        <v>30</v>
      </c>
      <c r="F1318" s="8">
        <v>2030</v>
      </c>
      <c r="G1318" s="11">
        <v>0</v>
      </c>
      <c r="H1318" s="11">
        <v>0.18099000000000001</v>
      </c>
      <c r="I1318" s="11">
        <v>0.11572</v>
      </c>
      <c r="J1318" s="11">
        <v>0.16333</v>
      </c>
      <c r="K1318" s="11">
        <v>0.12826000000000001</v>
      </c>
      <c r="L1318" s="11">
        <v>0.11829000000000001</v>
      </c>
      <c r="M1318" s="11">
        <v>0.12227</v>
      </c>
      <c r="N1318" s="11">
        <v>0.10954</v>
      </c>
      <c r="O1318" s="11">
        <v>0.17973</v>
      </c>
      <c r="P1318" s="11">
        <v>0.16789999999999999</v>
      </c>
      <c r="Q1318" s="11">
        <v>0.28338000000000002</v>
      </c>
      <c r="R1318" s="11" t="s">
        <v>35</v>
      </c>
      <c r="S1318" s="11" t="s">
        <v>35</v>
      </c>
      <c r="T1318" s="11">
        <v>1.6516</v>
      </c>
      <c r="U1318" s="11">
        <v>0.51283000000000001</v>
      </c>
      <c r="V1318" s="11">
        <v>0</v>
      </c>
      <c r="W1318" s="11">
        <v>3.569E-2</v>
      </c>
      <c r="X1318" s="11">
        <v>0.54852999999999996</v>
      </c>
      <c r="Y1318" s="11">
        <v>2.2001200000000001</v>
      </c>
      <c r="Z1318" s="11">
        <v>1.7520000000000001E-2</v>
      </c>
      <c r="AA1318" s="11">
        <v>9.5509999999999998E-2</v>
      </c>
      <c r="AB1318" s="11">
        <v>6.5269999999999995E-2</v>
      </c>
      <c r="AC1318" s="11">
        <v>0.17829</v>
      </c>
      <c r="AD1318" s="71">
        <f t="shared" si="63"/>
        <v>8.2199999999999995E-2</v>
      </c>
      <c r="AE1318" s="71">
        <f t="shared" si="64"/>
        <v>0</v>
      </c>
      <c r="AF1318" s="71">
        <f t="shared" si="65"/>
        <v>0</v>
      </c>
      <c r="AG1318" s="277" t="s">
        <v>906</v>
      </c>
      <c r="AH1318" s="277" t="s">
        <v>595</v>
      </c>
      <c r="AI1318" s="276" t="s">
        <v>596</v>
      </c>
      <c r="AJ1318" s="276" t="s">
        <v>597</v>
      </c>
      <c r="AK1318" s="276" t="s">
        <v>284</v>
      </c>
      <c r="AL1318" s="277" t="s">
        <v>84</v>
      </c>
      <c r="AM1318" s="276" t="s">
        <v>598</v>
      </c>
      <c r="AN1318" s="276" t="s">
        <v>486</v>
      </c>
      <c r="AO1318" s="277" t="s">
        <v>487</v>
      </c>
    </row>
    <row r="1319" spans="1:41" ht="15" thickBot="1" x14ac:dyDescent="0.4">
      <c r="A1319" s="8">
        <v>2025</v>
      </c>
      <c r="B1319" s="9" t="s">
        <v>83</v>
      </c>
      <c r="C1319" s="9" t="s">
        <v>84</v>
      </c>
      <c r="D1319" s="9" t="s">
        <v>284</v>
      </c>
      <c r="E1319" s="9" t="s">
        <v>30</v>
      </c>
      <c r="F1319" s="8">
        <v>2031</v>
      </c>
      <c r="G1319" s="11">
        <v>0</v>
      </c>
      <c r="H1319" s="11">
        <v>0.18271999999999999</v>
      </c>
      <c r="I1319" s="11">
        <v>0.11576</v>
      </c>
      <c r="J1319" s="11">
        <v>0.16506999999999999</v>
      </c>
      <c r="K1319" s="11">
        <v>0.126</v>
      </c>
      <c r="L1319" s="11">
        <v>0.12078999999999999</v>
      </c>
      <c r="M1319" s="11">
        <v>0.12444</v>
      </c>
      <c r="N1319" s="11">
        <v>0.10494000000000001</v>
      </c>
      <c r="O1319" s="11">
        <v>0.17838000000000001</v>
      </c>
      <c r="P1319" s="11">
        <v>0.1673</v>
      </c>
      <c r="Q1319" s="11">
        <v>0.27438000000000001</v>
      </c>
      <c r="R1319" s="11" t="s">
        <v>35</v>
      </c>
      <c r="S1319" s="11" t="s">
        <v>35</v>
      </c>
      <c r="T1319" s="11">
        <v>1.64035</v>
      </c>
      <c r="U1319" s="11">
        <v>0.53864000000000001</v>
      </c>
      <c r="V1319" s="11">
        <v>0</v>
      </c>
      <c r="W1319" s="11">
        <v>3.7510000000000002E-2</v>
      </c>
      <c r="X1319" s="11">
        <v>0.57613999999999999</v>
      </c>
      <c r="Y1319" s="11">
        <v>2.2164999999999999</v>
      </c>
      <c r="Z1319" s="11">
        <v>1.881E-2</v>
      </c>
      <c r="AA1319" s="11">
        <v>9.6420000000000006E-2</v>
      </c>
      <c r="AB1319" s="11">
        <v>6.5060000000000007E-2</v>
      </c>
      <c r="AC1319" s="11">
        <v>0.18029000000000001</v>
      </c>
      <c r="AD1319" s="71">
        <f t="shared" si="63"/>
        <v>8.0600000000000005E-2</v>
      </c>
      <c r="AE1319" s="71">
        <f t="shared" si="64"/>
        <v>0</v>
      </c>
      <c r="AF1319" s="71">
        <f t="shared" si="65"/>
        <v>0</v>
      </c>
      <c r="AG1319" s="277" t="s">
        <v>906</v>
      </c>
      <c r="AH1319" s="277" t="s">
        <v>595</v>
      </c>
      <c r="AI1319" s="276" t="s">
        <v>596</v>
      </c>
      <c r="AJ1319" s="276" t="s">
        <v>597</v>
      </c>
      <c r="AK1319" s="276" t="s">
        <v>284</v>
      </c>
      <c r="AL1319" s="277" t="s">
        <v>84</v>
      </c>
      <c r="AM1319" s="276" t="s">
        <v>598</v>
      </c>
      <c r="AN1319" s="276" t="s">
        <v>486</v>
      </c>
      <c r="AO1319" s="277" t="s">
        <v>487</v>
      </c>
    </row>
    <row r="1320" spans="1:41" ht="15" thickBot="1" x14ac:dyDescent="0.4">
      <c r="A1320" s="8">
        <v>2025</v>
      </c>
      <c r="B1320" s="9" t="s">
        <v>83</v>
      </c>
      <c r="C1320" s="9" t="s">
        <v>84</v>
      </c>
      <c r="D1320" s="9" t="s">
        <v>284</v>
      </c>
      <c r="E1320" s="9" t="s">
        <v>30</v>
      </c>
      <c r="F1320" s="8">
        <v>2032</v>
      </c>
      <c r="G1320" s="11">
        <v>0</v>
      </c>
      <c r="H1320" s="11">
        <v>0.18479999999999999</v>
      </c>
      <c r="I1320" s="11">
        <v>0.11670999999999999</v>
      </c>
      <c r="J1320" s="11">
        <v>0.16733999999999999</v>
      </c>
      <c r="K1320" s="11">
        <v>0.12497</v>
      </c>
      <c r="L1320" s="11">
        <v>0.12284</v>
      </c>
      <c r="M1320" s="11">
        <v>0.12906999999999999</v>
      </c>
      <c r="N1320" s="11">
        <v>9.9769999999999998E-2</v>
      </c>
      <c r="O1320" s="11">
        <v>0.17657</v>
      </c>
      <c r="P1320" s="11">
        <v>0.16739999999999999</v>
      </c>
      <c r="Q1320" s="11">
        <v>0.26655000000000001</v>
      </c>
      <c r="R1320" s="11" t="s">
        <v>35</v>
      </c>
      <c r="S1320" s="11" t="s">
        <v>35</v>
      </c>
      <c r="T1320" s="11">
        <v>1.6360600000000001</v>
      </c>
      <c r="U1320" s="11">
        <v>0.56120000000000003</v>
      </c>
      <c r="V1320" s="11">
        <v>0</v>
      </c>
      <c r="W1320" s="11">
        <v>4.018E-2</v>
      </c>
      <c r="X1320" s="11">
        <v>0.60138000000000003</v>
      </c>
      <c r="Y1320" s="11">
        <v>2.2374399999999999</v>
      </c>
      <c r="Z1320" s="11">
        <v>1.8370000000000001E-2</v>
      </c>
      <c r="AA1320" s="11">
        <v>9.6430000000000002E-2</v>
      </c>
      <c r="AB1320" s="11">
        <v>6.3920000000000005E-2</v>
      </c>
      <c r="AC1320" s="11">
        <v>0.17871999999999999</v>
      </c>
      <c r="AD1320" s="71">
        <f t="shared" si="63"/>
        <v>0.08</v>
      </c>
      <c r="AE1320" s="71">
        <f t="shared" si="64"/>
        <v>0</v>
      </c>
      <c r="AF1320" s="71">
        <f t="shared" si="65"/>
        <v>0</v>
      </c>
      <c r="AG1320" s="277" t="s">
        <v>906</v>
      </c>
      <c r="AH1320" s="277" t="s">
        <v>595</v>
      </c>
      <c r="AI1320" s="276" t="s">
        <v>596</v>
      </c>
      <c r="AJ1320" s="276" t="s">
        <v>597</v>
      </c>
      <c r="AK1320" s="276" t="s">
        <v>284</v>
      </c>
      <c r="AL1320" s="277" t="s">
        <v>84</v>
      </c>
      <c r="AM1320" s="276" t="s">
        <v>598</v>
      </c>
      <c r="AN1320" s="276" t="s">
        <v>486</v>
      </c>
      <c r="AO1320" s="277" t="s">
        <v>487</v>
      </c>
    </row>
    <row r="1321" spans="1:41" ht="15" thickBot="1" x14ac:dyDescent="0.4">
      <c r="A1321" s="8">
        <v>2025</v>
      </c>
      <c r="B1321" s="9" t="s">
        <v>83</v>
      </c>
      <c r="C1321" s="9" t="s">
        <v>84</v>
      </c>
      <c r="D1321" s="9" t="s">
        <v>284</v>
      </c>
      <c r="E1321" s="9" t="s">
        <v>30</v>
      </c>
      <c r="F1321" s="8">
        <v>2033</v>
      </c>
      <c r="G1321" s="11">
        <v>0</v>
      </c>
      <c r="H1321" s="11">
        <v>0.18074000000000001</v>
      </c>
      <c r="I1321" s="11">
        <v>0.11187999999999999</v>
      </c>
      <c r="J1321" s="11">
        <v>0.16503999999999999</v>
      </c>
      <c r="K1321" s="11">
        <v>0.12429</v>
      </c>
      <c r="L1321" s="11">
        <v>0.12468</v>
      </c>
      <c r="M1321" s="11">
        <v>0.13127</v>
      </c>
      <c r="N1321" s="11">
        <v>9.7049999999999997E-2</v>
      </c>
      <c r="O1321" s="11">
        <v>0.17423</v>
      </c>
      <c r="P1321" s="11">
        <v>0.16755</v>
      </c>
      <c r="Q1321" s="11">
        <v>0.26193</v>
      </c>
      <c r="R1321" s="11" t="s">
        <v>35</v>
      </c>
      <c r="S1321" s="11" t="s">
        <v>35</v>
      </c>
      <c r="T1321" s="11">
        <v>1.6160399999999999</v>
      </c>
      <c r="U1321" s="11">
        <v>0.56621999999999995</v>
      </c>
      <c r="V1321" s="11">
        <v>0</v>
      </c>
      <c r="W1321" s="11">
        <v>4.2070000000000003E-2</v>
      </c>
      <c r="X1321" s="11">
        <v>0.60829</v>
      </c>
      <c r="Y1321" s="11">
        <v>2.2243200000000001</v>
      </c>
      <c r="Z1321" s="11">
        <v>1.7749999999999998E-2</v>
      </c>
      <c r="AA1321" s="11">
        <v>0.10423</v>
      </c>
      <c r="AB1321" s="11">
        <v>6.1170000000000002E-2</v>
      </c>
      <c r="AC1321" s="11">
        <v>0.18315000000000001</v>
      </c>
      <c r="AD1321" s="71">
        <f t="shared" si="63"/>
        <v>7.7399999999999997E-2</v>
      </c>
      <c r="AE1321" s="71">
        <f t="shared" si="64"/>
        <v>0</v>
      </c>
      <c r="AF1321" s="71">
        <f t="shared" si="65"/>
        <v>0</v>
      </c>
      <c r="AG1321" s="277" t="s">
        <v>906</v>
      </c>
      <c r="AH1321" s="277" t="s">
        <v>595</v>
      </c>
      <c r="AI1321" s="276" t="s">
        <v>596</v>
      </c>
      <c r="AJ1321" s="276" t="s">
        <v>597</v>
      </c>
      <c r="AK1321" s="276" t="s">
        <v>284</v>
      </c>
      <c r="AL1321" s="277" t="s">
        <v>84</v>
      </c>
      <c r="AM1321" s="276" t="s">
        <v>598</v>
      </c>
      <c r="AN1321" s="276" t="s">
        <v>486</v>
      </c>
      <c r="AO1321" s="277" t="s">
        <v>487</v>
      </c>
    </row>
    <row r="1322" spans="1:41" ht="15" thickBot="1" x14ac:dyDescent="0.4">
      <c r="A1322" s="8">
        <v>2025</v>
      </c>
      <c r="B1322" s="9" t="s">
        <v>83</v>
      </c>
      <c r="C1322" s="9" t="s">
        <v>84</v>
      </c>
      <c r="D1322" s="9" t="s">
        <v>284</v>
      </c>
      <c r="E1322" s="9" t="s">
        <v>30</v>
      </c>
      <c r="F1322" s="8">
        <v>2034</v>
      </c>
      <c r="G1322" s="11">
        <v>0</v>
      </c>
      <c r="H1322" s="11">
        <v>0.18124000000000001</v>
      </c>
      <c r="I1322" s="11">
        <v>0.11226999999999999</v>
      </c>
      <c r="J1322" s="11">
        <v>0.16214000000000001</v>
      </c>
      <c r="K1322" s="11">
        <v>0.12520000000000001</v>
      </c>
      <c r="L1322" s="11">
        <v>0.12894</v>
      </c>
      <c r="M1322" s="11">
        <v>0.13252</v>
      </c>
      <c r="N1322" s="11">
        <v>9.3759999999999996E-2</v>
      </c>
      <c r="O1322" s="11">
        <v>0.17227999999999999</v>
      </c>
      <c r="P1322" s="11">
        <v>0.16841999999999999</v>
      </c>
      <c r="Q1322" s="11">
        <v>0.26066</v>
      </c>
      <c r="R1322" s="11" t="s">
        <v>35</v>
      </c>
      <c r="S1322" s="11" t="s">
        <v>35</v>
      </c>
      <c r="T1322" s="11">
        <v>1.61429</v>
      </c>
      <c r="U1322" s="11">
        <v>0.59560000000000002</v>
      </c>
      <c r="V1322" s="11">
        <v>0</v>
      </c>
      <c r="W1322" s="11">
        <v>4.4569999999999999E-2</v>
      </c>
      <c r="X1322" s="11">
        <v>0.64017000000000002</v>
      </c>
      <c r="Y1322" s="11">
        <v>2.2544599999999999</v>
      </c>
      <c r="Z1322" s="11">
        <v>1.6990000000000002E-2</v>
      </c>
      <c r="AA1322" s="11">
        <v>0.11477999999999999</v>
      </c>
      <c r="AB1322" s="11">
        <v>6.1249999999999999E-2</v>
      </c>
      <c r="AC1322" s="11">
        <v>0.19302</v>
      </c>
      <c r="AD1322" s="71">
        <f t="shared" si="63"/>
        <v>7.6899999999999996E-2</v>
      </c>
      <c r="AE1322" s="71">
        <f t="shared" si="64"/>
        <v>0</v>
      </c>
      <c r="AF1322" s="71">
        <f t="shared" si="65"/>
        <v>0</v>
      </c>
      <c r="AG1322" s="277" t="s">
        <v>906</v>
      </c>
      <c r="AH1322" s="277" t="s">
        <v>595</v>
      </c>
      <c r="AI1322" s="276" t="s">
        <v>596</v>
      </c>
      <c r="AJ1322" s="276" t="s">
        <v>597</v>
      </c>
      <c r="AK1322" s="276" t="s">
        <v>284</v>
      </c>
      <c r="AL1322" s="277" t="s">
        <v>84</v>
      </c>
      <c r="AM1322" s="276" t="s">
        <v>598</v>
      </c>
      <c r="AN1322" s="276" t="s">
        <v>486</v>
      </c>
      <c r="AO1322" s="277" t="s">
        <v>487</v>
      </c>
    </row>
    <row r="1323" spans="1:41" ht="15" thickBot="1" x14ac:dyDescent="0.4">
      <c r="A1323" s="8">
        <v>2025</v>
      </c>
      <c r="B1323" s="9" t="s">
        <v>83</v>
      </c>
      <c r="C1323" s="9" t="s">
        <v>84</v>
      </c>
      <c r="D1323" s="9" t="s">
        <v>284</v>
      </c>
      <c r="E1323" s="9" t="s">
        <v>30</v>
      </c>
      <c r="F1323" s="8">
        <v>2035</v>
      </c>
      <c r="G1323" s="11">
        <v>0</v>
      </c>
      <c r="H1323" s="11">
        <v>0.18984999999999999</v>
      </c>
      <c r="I1323" s="11">
        <v>0.11575000000000001</v>
      </c>
      <c r="J1323" s="11">
        <v>0.16077</v>
      </c>
      <c r="K1323" s="11">
        <v>0.12770000000000001</v>
      </c>
      <c r="L1323" s="11">
        <v>0.13342000000000001</v>
      </c>
      <c r="M1323" s="11">
        <v>0.13072</v>
      </c>
      <c r="N1323" s="11">
        <v>9.2509999999999995E-2</v>
      </c>
      <c r="O1323" s="11">
        <v>0.17027999999999999</v>
      </c>
      <c r="P1323" s="11">
        <v>0.16761000000000001</v>
      </c>
      <c r="Q1323" s="11">
        <v>0.25992999999999999</v>
      </c>
      <c r="R1323" s="11" t="s">
        <v>35</v>
      </c>
      <c r="S1323" s="11" t="s">
        <v>35</v>
      </c>
      <c r="T1323" s="11">
        <v>1.62378</v>
      </c>
      <c r="U1323" s="11">
        <v>0.61089000000000004</v>
      </c>
      <c r="V1323" s="11">
        <v>0</v>
      </c>
      <c r="W1323" s="11">
        <v>4.7109999999999999E-2</v>
      </c>
      <c r="X1323" s="11">
        <v>0.65798999999999996</v>
      </c>
      <c r="Y1323" s="11">
        <v>2.2817799999999999</v>
      </c>
      <c r="Z1323" s="11">
        <v>2.1250000000000002E-2</v>
      </c>
      <c r="AA1323" s="11">
        <v>0.11783</v>
      </c>
      <c r="AB1323" s="11">
        <v>5.7329999999999999E-2</v>
      </c>
      <c r="AC1323" s="11">
        <v>0.19641</v>
      </c>
      <c r="AD1323" s="71">
        <f t="shared" si="63"/>
        <v>7.5200000000000003E-2</v>
      </c>
      <c r="AE1323" s="71">
        <f t="shared" si="64"/>
        <v>0</v>
      </c>
      <c r="AF1323" s="71">
        <f t="shared" si="65"/>
        <v>0</v>
      </c>
      <c r="AG1323" s="277" t="s">
        <v>906</v>
      </c>
      <c r="AH1323" s="277" t="s">
        <v>595</v>
      </c>
      <c r="AI1323" s="276" t="s">
        <v>596</v>
      </c>
      <c r="AJ1323" s="276" t="s">
        <v>597</v>
      </c>
      <c r="AK1323" s="276" t="s">
        <v>284</v>
      </c>
      <c r="AL1323" s="277" t="s">
        <v>84</v>
      </c>
      <c r="AM1323" s="276" t="s">
        <v>598</v>
      </c>
      <c r="AN1323" s="276" t="s">
        <v>486</v>
      </c>
      <c r="AO1323" s="277" t="s">
        <v>487</v>
      </c>
    </row>
    <row r="1324" spans="1:41" ht="15" thickBot="1" x14ac:dyDescent="0.4">
      <c r="A1324" s="8">
        <v>2025</v>
      </c>
      <c r="B1324" s="9" t="s">
        <v>83</v>
      </c>
      <c r="C1324" s="9" t="s">
        <v>84</v>
      </c>
      <c r="D1324" s="9" t="s">
        <v>284</v>
      </c>
      <c r="E1324" s="9" t="s">
        <v>31</v>
      </c>
      <c r="F1324" s="8">
        <v>2025</v>
      </c>
      <c r="G1324" s="11" t="s">
        <v>381</v>
      </c>
      <c r="H1324" s="11" t="s">
        <v>381</v>
      </c>
      <c r="I1324" s="11" t="s">
        <v>381</v>
      </c>
      <c r="J1324" s="11" t="s">
        <v>381</v>
      </c>
      <c r="K1324" s="11" t="s">
        <v>381</v>
      </c>
      <c r="L1324" s="11" t="s">
        <v>381</v>
      </c>
      <c r="M1324" s="11" t="s">
        <v>381</v>
      </c>
      <c r="N1324" s="11" t="s">
        <v>381</v>
      </c>
      <c r="O1324" s="11" t="s">
        <v>381</v>
      </c>
      <c r="P1324" s="11" t="s">
        <v>381</v>
      </c>
      <c r="Q1324" s="11" t="s">
        <v>381</v>
      </c>
      <c r="R1324" s="11" t="s">
        <v>381</v>
      </c>
      <c r="S1324" s="11" t="s">
        <v>381</v>
      </c>
      <c r="T1324" s="11" t="s">
        <v>381</v>
      </c>
      <c r="U1324" s="11" t="s">
        <v>381</v>
      </c>
      <c r="V1324" s="11" t="s">
        <v>381</v>
      </c>
      <c r="W1324" s="11" t="s">
        <v>381</v>
      </c>
      <c r="X1324" s="11" t="s">
        <v>381</v>
      </c>
      <c r="Y1324" s="11" t="s">
        <v>381</v>
      </c>
      <c r="Z1324" s="11">
        <v>7.0059999999999997E-2</v>
      </c>
      <c r="AA1324" s="11">
        <v>0.37134</v>
      </c>
      <c r="AB1324" s="11">
        <v>0.15017</v>
      </c>
      <c r="AC1324" s="11">
        <v>0.59157000000000004</v>
      </c>
      <c r="AD1324" s="71"/>
      <c r="AE1324" s="71"/>
      <c r="AF1324" s="71">
        <f t="shared" si="65"/>
        <v>0</v>
      </c>
      <c r="AG1324" s="277" t="s">
        <v>907</v>
      </c>
      <c r="AH1324" s="277" t="s">
        <v>595</v>
      </c>
      <c r="AI1324" s="276" t="s">
        <v>596</v>
      </c>
      <c r="AJ1324" s="276" t="s">
        <v>597</v>
      </c>
      <c r="AK1324" s="276" t="s">
        <v>284</v>
      </c>
      <c r="AL1324" s="277" t="s">
        <v>84</v>
      </c>
      <c r="AM1324" s="276" t="s">
        <v>598</v>
      </c>
      <c r="AN1324" s="276" t="s">
        <v>486</v>
      </c>
      <c r="AO1324" s="277" t="s">
        <v>487</v>
      </c>
    </row>
    <row r="1325" spans="1:41" ht="15" thickBot="1" x14ac:dyDescent="0.4">
      <c r="A1325" s="8">
        <v>2025</v>
      </c>
      <c r="B1325" s="9" t="s">
        <v>83</v>
      </c>
      <c r="C1325" s="9" t="s">
        <v>84</v>
      </c>
      <c r="D1325" s="9" t="s">
        <v>284</v>
      </c>
      <c r="E1325" s="9" t="s">
        <v>31</v>
      </c>
      <c r="F1325" s="8">
        <v>2026</v>
      </c>
      <c r="G1325" s="11" t="s">
        <v>381</v>
      </c>
      <c r="H1325" s="11" t="s">
        <v>381</v>
      </c>
      <c r="I1325" s="11" t="s">
        <v>381</v>
      </c>
      <c r="J1325" s="11" t="s">
        <v>381</v>
      </c>
      <c r="K1325" s="11" t="s">
        <v>381</v>
      </c>
      <c r="L1325" s="11" t="s">
        <v>381</v>
      </c>
      <c r="M1325" s="11" t="s">
        <v>381</v>
      </c>
      <c r="N1325" s="11" t="s">
        <v>381</v>
      </c>
      <c r="O1325" s="11" t="s">
        <v>381</v>
      </c>
      <c r="P1325" s="11" t="s">
        <v>381</v>
      </c>
      <c r="Q1325" s="11" t="s">
        <v>381</v>
      </c>
      <c r="R1325" s="11" t="s">
        <v>381</v>
      </c>
      <c r="S1325" s="11" t="s">
        <v>381</v>
      </c>
      <c r="T1325" s="11" t="s">
        <v>381</v>
      </c>
      <c r="U1325" s="11" t="s">
        <v>381</v>
      </c>
      <c r="V1325" s="11" t="s">
        <v>381</v>
      </c>
      <c r="W1325" s="11" t="s">
        <v>381</v>
      </c>
      <c r="X1325" s="11" t="s">
        <v>381</v>
      </c>
      <c r="Y1325" s="11" t="s">
        <v>381</v>
      </c>
      <c r="Z1325" s="11">
        <v>6.948E-2</v>
      </c>
      <c r="AA1325" s="11">
        <v>0.37683</v>
      </c>
      <c r="AB1325" s="11">
        <v>0.14166999999999999</v>
      </c>
      <c r="AC1325" s="11">
        <v>0.58799000000000001</v>
      </c>
      <c r="AD1325" s="71"/>
      <c r="AE1325" s="71"/>
      <c r="AF1325" s="71">
        <f t="shared" si="65"/>
        <v>0</v>
      </c>
      <c r="AG1325" s="277" t="s">
        <v>907</v>
      </c>
      <c r="AH1325" s="277" t="s">
        <v>595</v>
      </c>
      <c r="AI1325" s="276" t="s">
        <v>596</v>
      </c>
      <c r="AJ1325" s="276" t="s">
        <v>597</v>
      </c>
      <c r="AK1325" s="276" t="s">
        <v>284</v>
      </c>
      <c r="AL1325" s="277" t="s">
        <v>84</v>
      </c>
      <c r="AM1325" s="276" t="s">
        <v>598</v>
      </c>
      <c r="AN1325" s="276" t="s">
        <v>486</v>
      </c>
      <c r="AO1325" s="277" t="s">
        <v>487</v>
      </c>
    </row>
    <row r="1326" spans="1:41" ht="15" thickBot="1" x14ac:dyDescent="0.4">
      <c r="A1326" s="8">
        <v>2025</v>
      </c>
      <c r="B1326" s="9" t="s">
        <v>83</v>
      </c>
      <c r="C1326" s="9" t="s">
        <v>84</v>
      </c>
      <c r="D1326" s="9" t="s">
        <v>284</v>
      </c>
      <c r="E1326" s="9" t="s">
        <v>31</v>
      </c>
      <c r="F1326" s="8">
        <v>2027</v>
      </c>
      <c r="G1326" s="11" t="s">
        <v>381</v>
      </c>
      <c r="H1326" s="11" t="s">
        <v>381</v>
      </c>
      <c r="I1326" s="11" t="s">
        <v>381</v>
      </c>
      <c r="J1326" s="11" t="s">
        <v>381</v>
      </c>
      <c r="K1326" s="11" t="s">
        <v>381</v>
      </c>
      <c r="L1326" s="11" t="s">
        <v>381</v>
      </c>
      <c r="M1326" s="11" t="s">
        <v>381</v>
      </c>
      <c r="N1326" s="11" t="s">
        <v>381</v>
      </c>
      <c r="O1326" s="11" t="s">
        <v>381</v>
      </c>
      <c r="P1326" s="11" t="s">
        <v>381</v>
      </c>
      <c r="Q1326" s="11" t="s">
        <v>381</v>
      </c>
      <c r="R1326" s="11" t="s">
        <v>381</v>
      </c>
      <c r="S1326" s="11" t="s">
        <v>381</v>
      </c>
      <c r="T1326" s="11" t="s">
        <v>381</v>
      </c>
      <c r="U1326" s="11" t="s">
        <v>381</v>
      </c>
      <c r="V1326" s="11" t="s">
        <v>381</v>
      </c>
      <c r="W1326" s="11" t="s">
        <v>381</v>
      </c>
      <c r="X1326" s="11" t="s">
        <v>381</v>
      </c>
      <c r="Y1326" s="11" t="s">
        <v>381</v>
      </c>
      <c r="Z1326" s="11">
        <v>5.9409999999999998E-2</v>
      </c>
      <c r="AA1326" s="11">
        <v>0.38874999999999998</v>
      </c>
      <c r="AB1326" s="11">
        <v>0.1396</v>
      </c>
      <c r="AC1326" s="11">
        <v>0.58775999999999995</v>
      </c>
      <c r="AD1326" s="71"/>
      <c r="AE1326" s="71"/>
      <c r="AF1326" s="71">
        <f t="shared" si="65"/>
        <v>0</v>
      </c>
      <c r="AG1326" s="277" t="s">
        <v>907</v>
      </c>
      <c r="AH1326" s="277" t="s">
        <v>595</v>
      </c>
      <c r="AI1326" s="276" t="s">
        <v>596</v>
      </c>
      <c r="AJ1326" s="276" t="s">
        <v>597</v>
      </c>
      <c r="AK1326" s="276" t="s">
        <v>284</v>
      </c>
      <c r="AL1326" s="277" t="s">
        <v>84</v>
      </c>
      <c r="AM1326" s="276" t="s">
        <v>598</v>
      </c>
      <c r="AN1326" s="276" t="s">
        <v>486</v>
      </c>
      <c r="AO1326" s="277" t="s">
        <v>487</v>
      </c>
    </row>
    <row r="1327" spans="1:41" ht="15" thickBot="1" x14ac:dyDescent="0.4">
      <c r="A1327" s="8">
        <v>2025</v>
      </c>
      <c r="B1327" s="9" t="s">
        <v>83</v>
      </c>
      <c r="C1327" s="9" t="s">
        <v>84</v>
      </c>
      <c r="D1327" s="9" t="s">
        <v>284</v>
      </c>
      <c r="E1327" s="9" t="s">
        <v>31</v>
      </c>
      <c r="F1327" s="8">
        <v>2028</v>
      </c>
      <c r="G1327" s="11" t="s">
        <v>381</v>
      </c>
      <c r="H1327" s="11" t="s">
        <v>381</v>
      </c>
      <c r="I1327" s="11" t="s">
        <v>381</v>
      </c>
      <c r="J1327" s="11" t="s">
        <v>381</v>
      </c>
      <c r="K1327" s="11" t="s">
        <v>381</v>
      </c>
      <c r="L1327" s="11" t="s">
        <v>381</v>
      </c>
      <c r="M1327" s="11" t="s">
        <v>381</v>
      </c>
      <c r="N1327" s="11" t="s">
        <v>381</v>
      </c>
      <c r="O1327" s="11" t="s">
        <v>381</v>
      </c>
      <c r="P1327" s="11" t="s">
        <v>381</v>
      </c>
      <c r="Q1327" s="11" t="s">
        <v>381</v>
      </c>
      <c r="R1327" s="11" t="s">
        <v>381</v>
      </c>
      <c r="S1327" s="11" t="s">
        <v>381</v>
      </c>
      <c r="T1327" s="11" t="s">
        <v>381</v>
      </c>
      <c r="U1327" s="11" t="s">
        <v>381</v>
      </c>
      <c r="V1327" s="11" t="s">
        <v>381</v>
      </c>
      <c r="W1327" s="11" t="s">
        <v>381</v>
      </c>
      <c r="X1327" s="11" t="s">
        <v>381</v>
      </c>
      <c r="Y1327" s="11" t="s">
        <v>381</v>
      </c>
      <c r="Z1327" s="11">
        <v>4.7120000000000002E-2</v>
      </c>
      <c r="AA1327" s="11">
        <v>0.39188000000000001</v>
      </c>
      <c r="AB1327" s="11">
        <v>0.14662</v>
      </c>
      <c r="AC1327" s="11">
        <v>0.58562999999999998</v>
      </c>
      <c r="AD1327" s="71"/>
      <c r="AE1327" s="71"/>
      <c r="AF1327" s="71">
        <f t="shared" si="65"/>
        <v>0</v>
      </c>
      <c r="AG1327" s="277" t="s">
        <v>907</v>
      </c>
      <c r="AH1327" s="277" t="s">
        <v>595</v>
      </c>
      <c r="AI1327" s="276" t="s">
        <v>596</v>
      </c>
      <c r="AJ1327" s="276" t="s">
        <v>597</v>
      </c>
      <c r="AK1327" s="276" t="s">
        <v>284</v>
      </c>
      <c r="AL1327" s="277" t="s">
        <v>84</v>
      </c>
      <c r="AM1327" s="276" t="s">
        <v>598</v>
      </c>
      <c r="AN1327" s="276" t="s">
        <v>486</v>
      </c>
      <c r="AO1327" s="277" t="s">
        <v>487</v>
      </c>
    </row>
    <row r="1328" spans="1:41" ht="15" thickBot="1" x14ac:dyDescent="0.4">
      <c r="A1328" s="8">
        <v>2025</v>
      </c>
      <c r="B1328" s="9" t="s">
        <v>83</v>
      </c>
      <c r="C1328" s="9" t="s">
        <v>84</v>
      </c>
      <c r="D1328" s="9" t="s">
        <v>284</v>
      </c>
      <c r="E1328" s="9" t="s">
        <v>31</v>
      </c>
      <c r="F1328" s="8">
        <v>2029</v>
      </c>
      <c r="G1328" s="11" t="s">
        <v>381</v>
      </c>
      <c r="H1328" s="11" t="s">
        <v>381</v>
      </c>
      <c r="I1328" s="11" t="s">
        <v>381</v>
      </c>
      <c r="J1328" s="11" t="s">
        <v>381</v>
      </c>
      <c r="K1328" s="11" t="s">
        <v>381</v>
      </c>
      <c r="L1328" s="11" t="s">
        <v>381</v>
      </c>
      <c r="M1328" s="11" t="s">
        <v>381</v>
      </c>
      <c r="N1328" s="11" t="s">
        <v>381</v>
      </c>
      <c r="O1328" s="11" t="s">
        <v>381</v>
      </c>
      <c r="P1328" s="11" t="s">
        <v>381</v>
      </c>
      <c r="Q1328" s="11" t="s">
        <v>381</v>
      </c>
      <c r="R1328" s="11" t="s">
        <v>381</v>
      </c>
      <c r="S1328" s="11" t="s">
        <v>381</v>
      </c>
      <c r="T1328" s="11" t="s">
        <v>381</v>
      </c>
      <c r="U1328" s="11" t="s">
        <v>381</v>
      </c>
      <c r="V1328" s="11" t="s">
        <v>381</v>
      </c>
      <c r="W1328" s="11" t="s">
        <v>381</v>
      </c>
      <c r="X1328" s="11" t="s">
        <v>381</v>
      </c>
      <c r="Y1328" s="11" t="s">
        <v>381</v>
      </c>
      <c r="Z1328" s="11">
        <v>5.0040000000000001E-2</v>
      </c>
      <c r="AA1328" s="11">
        <v>0.39102999999999999</v>
      </c>
      <c r="AB1328" s="11">
        <v>0.14038999999999999</v>
      </c>
      <c r="AC1328" s="11">
        <v>0.58145999999999998</v>
      </c>
      <c r="AD1328" s="71"/>
      <c r="AE1328" s="71"/>
      <c r="AF1328" s="71">
        <f t="shared" si="65"/>
        <v>0</v>
      </c>
      <c r="AG1328" s="277" t="s">
        <v>907</v>
      </c>
      <c r="AH1328" s="277" t="s">
        <v>595</v>
      </c>
      <c r="AI1328" s="276" t="s">
        <v>596</v>
      </c>
      <c r="AJ1328" s="276" t="s">
        <v>597</v>
      </c>
      <c r="AK1328" s="276" t="s">
        <v>284</v>
      </c>
      <c r="AL1328" s="277" t="s">
        <v>84</v>
      </c>
      <c r="AM1328" s="276" t="s">
        <v>598</v>
      </c>
      <c r="AN1328" s="276" t="s">
        <v>486</v>
      </c>
      <c r="AO1328" s="277" t="s">
        <v>487</v>
      </c>
    </row>
    <row r="1329" spans="1:41" ht="15" thickBot="1" x14ac:dyDescent="0.4">
      <c r="A1329" s="8">
        <v>2025</v>
      </c>
      <c r="B1329" s="9" t="s">
        <v>83</v>
      </c>
      <c r="C1329" s="9" t="s">
        <v>84</v>
      </c>
      <c r="D1329" s="9" t="s">
        <v>284</v>
      </c>
      <c r="E1329" s="9" t="s">
        <v>31</v>
      </c>
      <c r="F1329" s="8">
        <v>2030</v>
      </c>
      <c r="G1329" s="11" t="s">
        <v>381</v>
      </c>
      <c r="H1329" s="11" t="s">
        <v>381</v>
      </c>
      <c r="I1329" s="11" t="s">
        <v>381</v>
      </c>
      <c r="J1329" s="11" t="s">
        <v>381</v>
      </c>
      <c r="K1329" s="11" t="s">
        <v>381</v>
      </c>
      <c r="L1329" s="11" t="s">
        <v>381</v>
      </c>
      <c r="M1329" s="11" t="s">
        <v>381</v>
      </c>
      <c r="N1329" s="11" t="s">
        <v>381</v>
      </c>
      <c r="O1329" s="11" t="s">
        <v>381</v>
      </c>
      <c r="P1329" s="11" t="s">
        <v>381</v>
      </c>
      <c r="Q1329" s="11" t="s">
        <v>381</v>
      </c>
      <c r="R1329" s="11" t="s">
        <v>381</v>
      </c>
      <c r="S1329" s="11" t="s">
        <v>381</v>
      </c>
      <c r="T1329" s="11" t="s">
        <v>381</v>
      </c>
      <c r="U1329" s="11" t="s">
        <v>381</v>
      </c>
      <c r="V1329" s="11" t="s">
        <v>381</v>
      </c>
      <c r="W1329" s="11" t="s">
        <v>381</v>
      </c>
      <c r="X1329" s="11" t="s">
        <v>381</v>
      </c>
      <c r="Y1329" s="11" t="s">
        <v>381</v>
      </c>
      <c r="Z1329" s="11">
        <v>5.2819999999999999E-2</v>
      </c>
      <c r="AA1329" s="11">
        <v>0.36124000000000001</v>
      </c>
      <c r="AB1329" s="11">
        <v>0.13514000000000001</v>
      </c>
      <c r="AC1329" s="11">
        <v>0.54918999999999996</v>
      </c>
      <c r="AD1329" s="71"/>
      <c r="AE1329" s="71"/>
      <c r="AF1329" s="71">
        <f t="shared" si="65"/>
        <v>0</v>
      </c>
      <c r="AG1329" s="277" t="s">
        <v>907</v>
      </c>
      <c r="AH1329" s="277" t="s">
        <v>595</v>
      </c>
      <c r="AI1329" s="276" t="s">
        <v>596</v>
      </c>
      <c r="AJ1329" s="276" t="s">
        <v>597</v>
      </c>
      <c r="AK1329" s="276" t="s">
        <v>284</v>
      </c>
      <c r="AL1329" s="277" t="s">
        <v>84</v>
      </c>
      <c r="AM1329" s="276" t="s">
        <v>598</v>
      </c>
      <c r="AN1329" s="276" t="s">
        <v>486</v>
      </c>
      <c r="AO1329" s="277" t="s">
        <v>487</v>
      </c>
    </row>
    <row r="1330" spans="1:41" ht="15" thickBot="1" x14ac:dyDescent="0.4">
      <c r="A1330" s="8">
        <v>2025</v>
      </c>
      <c r="B1330" s="9" t="s">
        <v>83</v>
      </c>
      <c r="C1330" s="9" t="s">
        <v>84</v>
      </c>
      <c r="D1330" s="9" t="s">
        <v>284</v>
      </c>
      <c r="E1330" s="9" t="s">
        <v>31</v>
      </c>
      <c r="F1330" s="8">
        <v>2031</v>
      </c>
      <c r="G1330" s="11" t="s">
        <v>381</v>
      </c>
      <c r="H1330" s="11" t="s">
        <v>381</v>
      </c>
      <c r="I1330" s="11" t="s">
        <v>381</v>
      </c>
      <c r="J1330" s="11" t="s">
        <v>381</v>
      </c>
      <c r="K1330" s="11" t="s">
        <v>381</v>
      </c>
      <c r="L1330" s="11" t="s">
        <v>381</v>
      </c>
      <c r="M1330" s="11" t="s">
        <v>381</v>
      </c>
      <c r="N1330" s="11" t="s">
        <v>381</v>
      </c>
      <c r="O1330" s="11" t="s">
        <v>381</v>
      </c>
      <c r="P1330" s="11" t="s">
        <v>381</v>
      </c>
      <c r="Q1330" s="11" t="s">
        <v>381</v>
      </c>
      <c r="R1330" s="11" t="s">
        <v>381</v>
      </c>
      <c r="S1330" s="11" t="s">
        <v>381</v>
      </c>
      <c r="T1330" s="11" t="s">
        <v>381</v>
      </c>
      <c r="U1330" s="11" t="s">
        <v>381</v>
      </c>
      <c r="V1330" s="11" t="s">
        <v>381</v>
      </c>
      <c r="W1330" s="11" t="s">
        <v>381</v>
      </c>
      <c r="X1330" s="11" t="s">
        <v>381</v>
      </c>
      <c r="Y1330" s="11" t="s">
        <v>381</v>
      </c>
      <c r="Z1330" s="11">
        <v>5.7489999999999999E-2</v>
      </c>
      <c r="AA1330" s="11">
        <v>0.35779</v>
      </c>
      <c r="AB1330" s="11">
        <v>0.14727999999999999</v>
      </c>
      <c r="AC1330" s="11">
        <v>0.56254999999999999</v>
      </c>
      <c r="AD1330" s="71"/>
      <c r="AE1330" s="71"/>
      <c r="AF1330" s="71">
        <f t="shared" si="65"/>
        <v>0</v>
      </c>
      <c r="AG1330" s="277" t="s">
        <v>907</v>
      </c>
      <c r="AH1330" s="277" t="s">
        <v>595</v>
      </c>
      <c r="AI1330" s="276" t="s">
        <v>596</v>
      </c>
      <c r="AJ1330" s="276" t="s">
        <v>597</v>
      </c>
      <c r="AK1330" s="276" t="s">
        <v>284</v>
      </c>
      <c r="AL1330" s="277" t="s">
        <v>84</v>
      </c>
      <c r="AM1330" s="276" t="s">
        <v>598</v>
      </c>
      <c r="AN1330" s="276" t="s">
        <v>486</v>
      </c>
      <c r="AO1330" s="277" t="s">
        <v>487</v>
      </c>
    </row>
    <row r="1331" spans="1:41" ht="15" thickBot="1" x14ac:dyDescent="0.4">
      <c r="A1331" s="8">
        <v>2025</v>
      </c>
      <c r="B1331" s="9" t="s">
        <v>83</v>
      </c>
      <c r="C1331" s="9" t="s">
        <v>84</v>
      </c>
      <c r="D1331" s="9" t="s">
        <v>284</v>
      </c>
      <c r="E1331" s="9" t="s">
        <v>31</v>
      </c>
      <c r="F1331" s="8">
        <v>2032</v>
      </c>
      <c r="G1331" s="11" t="s">
        <v>381</v>
      </c>
      <c r="H1331" s="11" t="s">
        <v>381</v>
      </c>
      <c r="I1331" s="11" t="s">
        <v>381</v>
      </c>
      <c r="J1331" s="11" t="s">
        <v>381</v>
      </c>
      <c r="K1331" s="11" t="s">
        <v>381</v>
      </c>
      <c r="L1331" s="11" t="s">
        <v>381</v>
      </c>
      <c r="M1331" s="11" t="s">
        <v>381</v>
      </c>
      <c r="N1331" s="11" t="s">
        <v>381</v>
      </c>
      <c r="O1331" s="11" t="s">
        <v>381</v>
      </c>
      <c r="P1331" s="11" t="s">
        <v>381</v>
      </c>
      <c r="Q1331" s="11" t="s">
        <v>381</v>
      </c>
      <c r="R1331" s="11" t="s">
        <v>381</v>
      </c>
      <c r="S1331" s="11" t="s">
        <v>381</v>
      </c>
      <c r="T1331" s="11" t="s">
        <v>381</v>
      </c>
      <c r="U1331" s="11" t="s">
        <v>381</v>
      </c>
      <c r="V1331" s="11" t="s">
        <v>381</v>
      </c>
      <c r="W1331" s="11" t="s">
        <v>381</v>
      </c>
      <c r="X1331" s="11" t="s">
        <v>381</v>
      </c>
      <c r="Y1331" s="11" t="s">
        <v>381</v>
      </c>
      <c r="Z1331" s="11">
        <v>5.4109999999999998E-2</v>
      </c>
      <c r="AA1331" s="11">
        <v>0.34137000000000001</v>
      </c>
      <c r="AB1331" s="11">
        <v>0.15276000000000001</v>
      </c>
      <c r="AC1331" s="11">
        <v>0.54823999999999995</v>
      </c>
      <c r="AD1331" s="71"/>
      <c r="AE1331" s="71"/>
      <c r="AF1331" s="71">
        <f t="shared" si="65"/>
        <v>0</v>
      </c>
      <c r="AG1331" s="277" t="s">
        <v>907</v>
      </c>
      <c r="AH1331" s="277" t="s">
        <v>595</v>
      </c>
      <c r="AI1331" s="276" t="s">
        <v>596</v>
      </c>
      <c r="AJ1331" s="276" t="s">
        <v>597</v>
      </c>
      <c r="AK1331" s="276" t="s">
        <v>284</v>
      </c>
      <c r="AL1331" s="277" t="s">
        <v>84</v>
      </c>
      <c r="AM1331" s="276" t="s">
        <v>598</v>
      </c>
      <c r="AN1331" s="276" t="s">
        <v>486</v>
      </c>
      <c r="AO1331" s="277" t="s">
        <v>487</v>
      </c>
    </row>
    <row r="1332" spans="1:41" ht="15" thickBot="1" x14ac:dyDescent="0.4">
      <c r="A1332" s="8">
        <v>2025</v>
      </c>
      <c r="B1332" s="9" t="s">
        <v>83</v>
      </c>
      <c r="C1332" s="9" t="s">
        <v>84</v>
      </c>
      <c r="D1332" s="9" t="s">
        <v>284</v>
      </c>
      <c r="E1332" s="9" t="s">
        <v>31</v>
      </c>
      <c r="F1332" s="8">
        <v>2033</v>
      </c>
      <c r="G1332" s="11" t="s">
        <v>381</v>
      </c>
      <c r="H1332" s="11" t="s">
        <v>381</v>
      </c>
      <c r="I1332" s="11" t="s">
        <v>381</v>
      </c>
      <c r="J1332" s="11" t="s">
        <v>381</v>
      </c>
      <c r="K1332" s="11" t="s">
        <v>381</v>
      </c>
      <c r="L1332" s="11" t="s">
        <v>381</v>
      </c>
      <c r="M1332" s="11" t="s">
        <v>381</v>
      </c>
      <c r="N1332" s="11" t="s">
        <v>381</v>
      </c>
      <c r="O1332" s="11" t="s">
        <v>381</v>
      </c>
      <c r="P1332" s="11" t="s">
        <v>381</v>
      </c>
      <c r="Q1332" s="11" t="s">
        <v>381</v>
      </c>
      <c r="R1332" s="11" t="s">
        <v>381</v>
      </c>
      <c r="S1332" s="11" t="s">
        <v>381</v>
      </c>
      <c r="T1332" s="11" t="s">
        <v>381</v>
      </c>
      <c r="U1332" s="11" t="s">
        <v>381</v>
      </c>
      <c r="V1332" s="11" t="s">
        <v>381</v>
      </c>
      <c r="W1332" s="11" t="s">
        <v>381</v>
      </c>
      <c r="X1332" s="11" t="s">
        <v>381</v>
      </c>
      <c r="Y1332" s="11" t="s">
        <v>381</v>
      </c>
      <c r="Z1332" s="11">
        <v>6.0100000000000001E-2</v>
      </c>
      <c r="AA1332" s="11">
        <v>0.33061000000000001</v>
      </c>
      <c r="AB1332" s="11">
        <v>0.13519</v>
      </c>
      <c r="AC1332" s="11">
        <v>0.52590000000000003</v>
      </c>
      <c r="AD1332" s="71"/>
      <c r="AE1332" s="71"/>
      <c r="AF1332" s="71">
        <f t="shared" si="65"/>
        <v>0</v>
      </c>
      <c r="AG1332" s="277" t="s">
        <v>907</v>
      </c>
      <c r="AH1332" s="277" t="s">
        <v>595</v>
      </c>
      <c r="AI1332" s="276" t="s">
        <v>596</v>
      </c>
      <c r="AJ1332" s="276" t="s">
        <v>597</v>
      </c>
      <c r="AK1332" s="276" t="s">
        <v>284</v>
      </c>
      <c r="AL1332" s="277" t="s">
        <v>84</v>
      </c>
      <c r="AM1332" s="276" t="s">
        <v>598</v>
      </c>
      <c r="AN1332" s="276" t="s">
        <v>486</v>
      </c>
      <c r="AO1332" s="277" t="s">
        <v>487</v>
      </c>
    </row>
    <row r="1333" spans="1:41" ht="15" thickBot="1" x14ac:dyDescent="0.4">
      <c r="A1333" s="8">
        <v>2025</v>
      </c>
      <c r="B1333" s="9" t="s">
        <v>83</v>
      </c>
      <c r="C1333" s="9" t="s">
        <v>84</v>
      </c>
      <c r="D1333" s="9" t="s">
        <v>284</v>
      </c>
      <c r="E1333" s="9" t="s">
        <v>31</v>
      </c>
      <c r="F1333" s="8">
        <v>2034</v>
      </c>
      <c r="G1333" s="11" t="s">
        <v>381</v>
      </c>
      <c r="H1333" s="11" t="s">
        <v>381</v>
      </c>
      <c r="I1333" s="11" t="s">
        <v>381</v>
      </c>
      <c r="J1333" s="11" t="s">
        <v>381</v>
      </c>
      <c r="K1333" s="11" t="s">
        <v>381</v>
      </c>
      <c r="L1333" s="11" t="s">
        <v>381</v>
      </c>
      <c r="M1333" s="11" t="s">
        <v>381</v>
      </c>
      <c r="N1333" s="11" t="s">
        <v>381</v>
      </c>
      <c r="O1333" s="11" t="s">
        <v>381</v>
      </c>
      <c r="P1333" s="11" t="s">
        <v>381</v>
      </c>
      <c r="Q1333" s="11" t="s">
        <v>381</v>
      </c>
      <c r="R1333" s="11" t="s">
        <v>381</v>
      </c>
      <c r="S1333" s="11" t="s">
        <v>381</v>
      </c>
      <c r="T1333" s="11" t="s">
        <v>381</v>
      </c>
      <c r="U1333" s="11" t="s">
        <v>381</v>
      </c>
      <c r="V1333" s="11" t="s">
        <v>381</v>
      </c>
      <c r="W1333" s="11" t="s">
        <v>381</v>
      </c>
      <c r="X1333" s="11" t="s">
        <v>381</v>
      </c>
      <c r="Y1333" s="11" t="s">
        <v>381</v>
      </c>
      <c r="Z1333" s="11">
        <v>7.1499999999999994E-2</v>
      </c>
      <c r="AA1333" s="11">
        <v>0.32493</v>
      </c>
      <c r="AB1333" s="11">
        <v>0.12762999999999999</v>
      </c>
      <c r="AC1333" s="11">
        <v>0.52405000000000002</v>
      </c>
      <c r="AD1333" s="71"/>
      <c r="AE1333" s="71"/>
      <c r="AF1333" s="71">
        <f t="shared" si="65"/>
        <v>0</v>
      </c>
      <c r="AG1333" s="277" t="s">
        <v>907</v>
      </c>
      <c r="AH1333" s="277" t="s">
        <v>595</v>
      </c>
      <c r="AI1333" s="276" t="s">
        <v>596</v>
      </c>
      <c r="AJ1333" s="276" t="s">
        <v>597</v>
      </c>
      <c r="AK1333" s="276" t="s">
        <v>284</v>
      </c>
      <c r="AL1333" s="277" t="s">
        <v>84</v>
      </c>
      <c r="AM1333" s="276" t="s">
        <v>598</v>
      </c>
      <c r="AN1333" s="276" t="s">
        <v>486</v>
      </c>
      <c r="AO1333" s="277" t="s">
        <v>487</v>
      </c>
    </row>
    <row r="1334" spans="1:41" ht="15" thickBot="1" x14ac:dyDescent="0.4">
      <c r="A1334" s="8">
        <v>2025</v>
      </c>
      <c r="B1334" s="9" t="s">
        <v>83</v>
      </c>
      <c r="C1334" s="9" t="s">
        <v>84</v>
      </c>
      <c r="D1334" s="9" t="s">
        <v>284</v>
      </c>
      <c r="E1334" s="9" t="s">
        <v>31</v>
      </c>
      <c r="F1334" s="8">
        <v>2035</v>
      </c>
      <c r="G1334" s="11" t="s">
        <v>381</v>
      </c>
      <c r="H1334" s="11" t="s">
        <v>381</v>
      </c>
      <c r="I1334" s="11" t="s">
        <v>381</v>
      </c>
      <c r="J1334" s="11" t="s">
        <v>381</v>
      </c>
      <c r="K1334" s="11" t="s">
        <v>381</v>
      </c>
      <c r="L1334" s="11" t="s">
        <v>381</v>
      </c>
      <c r="M1334" s="11" t="s">
        <v>381</v>
      </c>
      <c r="N1334" s="11" t="s">
        <v>381</v>
      </c>
      <c r="O1334" s="11" t="s">
        <v>381</v>
      </c>
      <c r="P1334" s="11" t="s">
        <v>381</v>
      </c>
      <c r="Q1334" s="11" t="s">
        <v>381</v>
      </c>
      <c r="R1334" s="11" t="s">
        <v>381</v>
      </c>
      <c r="S1334" s="11" t="s">
        <v>381</v>
      </c>
      <c r="T1334" s="11" t="s">
        <v>381</v>
      </c>
      <c r="U1334" s="11" t="s">
        <v>381</v>
      </c>
      <c r="V1334" s="11" t="s">
        <v>381</v>
      </c>
      <c r="W1334" s="11" t="s">
        <v>381</v>
      </c>
      <c r="X1334" s="11" t="s">
        <v>381</v>
      </c>
      <c r="Y1334" s="11" t="s">
        <v>381</v>
      </c>
      <c r="Z1334" s="11">
        <v>6.8680000000000005E-2</v>
      </c>
      <c r="AA1334" s="11">
        <v>0.31235000000000002</v>
      </c>
      <c r="AB1334" s="11">
        <v>0.11194999999999999</v>
      </c>
      <c r="AC1334" s="11">
        <v>0.49297999999999997</v>
      </c>
      <c r="AD1334" s="71"/>
      <c r="AE1334" s="71"/>
      <c r="AF1334" s="71">
        <f t="shared" si="65"/>
        <v>0</v>
      </c>
      <c r="AG1334" s="277" t="s">
        <v>907</v>
      </c>
      <c r="AH1334" s="277" t="s">
        <v>595</v>
      </c>
      <c r="AI1334" s="276" t="s">
        <v>596</v>
      </c>
      <c r="AJ1334" s="276" t="s">
        <v>597</v>
      </c>
      <c r="AK1334" s="276" t="s">
        <v>284</v>
      </c>
      <c r="AL1334" s="277" t="s">
        <v>84</v>
      </c>
      <c r="AM1334" s="276" t="s">
        <v>598</v>
      </c>
      <c r="AN1334" s="276" t="s">
        <v>486</v>
      </c>
      <c r="AO1334" s="277" t="s">
        <v>487</v>
      </c>
    </row>
    <row r="1335" spans="1:41" ht="15" thickBot="1" x14ac:dyDescent="0.4">
      <c r="A1335" s="8">
        <v>2025</v>
      </c>
      <c r="B1335" s="9" t="s">
        <v>83</v>
      </c>
      <c r="C1335" s="9" t="s">
        <v>84</v>
      </c>
      <c r="D1335" s="9" t="s">
        <v>284</v>
      </c>
      <c r="E1335" s="9" t="s">
        <v>32</v>
      </c>
      <c r="F1335" s="8">
        <v>2025</v>
      </c>
      <c r="G1335" s="11">
        <v>0</v>
      </c>
      <c r="H1335" s="11">
        <v>1.42395</v>
      </c>
      <c r="I1335" s="11">
        <v>0.32761000000000001</v>
      </c>
      <c r="J1335" s="11">
        <v>3.0959500000000002</v>
      </c>
      <c r="K1335" s="11">
        <v>0.54361999999999999</v>
      </c>
      <c r="L1335" s="11">
        <v>0.67413999999999996</v>
      </c>
      <c r="M1335" s="11">
        <v>0.55181999999999998</v>
      </c>
      <c r="N1335" s="11">
        <v>0.76954999999999996</v>
      </c>
      <c r="O1335" s="11">
        <v>0.18521000000000001</v>
      </c>
      <c r="P1335" s="11">
        <v>1.9111</v>
      </c>
      <c r="Q1335" s="11">
        <v>2.99762</v>
      </c>
      <c r="R1335" s="11" t="s">
        <v>35</v>
      </c>
      <c r="S1335" s="11" t="s">
        <v>35</v>
      </c>
      <c r="T1335" s="11">
        <v>12.661099999999999</v>
      </c>
      <c r="U1335" s="11">
        <v>1.2652600000000001</v>
      </c>
      <c r="V1335" s="11">
        <v>0</v>
      </c>
      <c r="W1335" s="11">
        <v>0.37478</v>
      </c>
      <c r="X1335" s="11">
        <v>1.64005</v>
      </c>
      <c r="Y1335" s="11">
        <v>14.30115</v>
      </c>
      <c r="Z1335" s="11">
        <v>0.39942</v>
      </c>
      <c r="AA1335" s="11">
        <v>1.7130799999999999</v>
      </c>
      <c r="AB1335" s="11">
        <v>0.13641</v>
      </c>
      <c r="AC1335" s="11">
        <v>2.24891</v>
      </c>
      <c r="AD1335" s="71">
        <f t="shared" si="63"/>
        <v>0.18049999999999999</v>
      </c>
      <c r="AE1335" s="71">
        <f t="shared" si="64"/>
        <v>0</v>
      </c>
      <c r="AF1335" s="71">
        <f t="shared" si="65"/>
        <v>0</v>
      </c>
      <c r="AG1335" s="277" t="s">
        <v>908</v>
      </c>
      <c r="AH1335" s="277" t="s">
        <v>595</v>
      </c>
      <c r="AI1335" s="276" t="s">
        <v>596</v>
      </c>
      <c r="AJ1335" s="276" t="s">
        <v>597</v>
      </c>
      <c r="AK1335" s="276" t="s">
        <v>284</v>
      </c>
      <c r="AL1335" s="277" t="s">
        <v>84</v>
      </c>
      <c r="AM1335" s="276" t="s">
        <v>598</v>
      </c>
      <c r="AN1335" s="276" t="s">
        <v>486</v>
      </c>
      <c r="AO1335" s="277" t="s">
        <v>487</v>
      </c>
    </row>
    <row r="1336" spans="1:41" ht="15" thickBot="1" x14ac:dyDescent="0.4">
      <c r="A1336" s="8">
        <v>2025</v>
      </c>
      <c r="B1336" s="9" t="s">
        <v>83</v>
      </c>
      <c r="C1336" s="9" t="s">
        <v>84</v>
      </c>
      <c r="D1336" s="9" t="s">
        <v>284</v>
      </c>
      <c r="E1336" s="9" t="s">
        <v>32</v>
      </c>
      <c r="F1336" s="8">
        <v>2026</v>
      </c>
      <c r="G1336" s="11">
        <v>0</v>
      </c>
      <c r="H1336" s="11">
        <v>1.84413</v>
      </c>
      <c r="I1336" s="11">
        <v>0.52749999999999997</v>
      </c>
      <c r="J1336" s="11">
        <v>2.2176499999999999</v>
      </c>
      <c r="K1336" s="11">
        <v>0.85472999999999999</v>
      </c>
      <c r="L1336" s="11">
        <v>0.56145</v>
      </c>
      <c r="M1336" s="11">
        <v>1.00678</v>
      </c>
      <c r="N1336" s="11">
        <v>1.2329000000000001</v>
      </c>
      <c r="O1336" s="11">
        <v>0.63736000000000004</v>
      </c>
      <c r="P1336" s="11">
        <v>1.5344199999999999</v>
      </c>
      <c r="Q1336" s="11">
        <v>3.2246899999999998</v>
      </c>
      <c r="R1336" s="11" t="s">
        <v>35</v>
      </c>
      <c r="S1336" s="11" t="s">
        <v>35</v>
      </c>
      <c r="T1336" s="11">
        <v>14.05917</v>
      </c>
      <c r="U1336" s="11">
        <v>2.30749</v>
      </c>
      <c r="V1336" s="11">
        <v>0</v>
      </c>
      <c r="W1336" s="11">
        <v>0.48142000000000001</v>
      </c>
      <c r="X1336" s="11">
        <v>2.78891</v>
      </c>
      <c r="Y1336" s="11">
        <v>16.84808</v>
      </c>
      <c r="Z1336" s="11">
        <v>0.48397000000000001</v>
      </c>
      <c r="AA1336" s="11">
        <v>1.4534199999999999</v>
      </c>
      <c r="AB1336" s="11">
        <v>0.39612999999999998</v>
      </c>
      <c r="AC1336" s="11">
        <v>2.33352</v>
      </c>
      <c r="AD1336" s="71">
        <f t="shared" si="63"/>
        <v>0.41760000000000003</v>
      </c>
      <c r="AE1336" s="71">
        <f t="shared" si="64"/>
        <v>0</v>
      </c>
      <c r="AF1336" s="71">
        <f t="shared" si="65"/>
        <v>0</v>
      </c>
      <c r="AG1336" s="277" t="s">
        <v>908</v>
      </c>
      <c r="AH1336" s="277" t="s">
        <v>595</v>
      </c>
      <c r="AI1336" s="276" t="s">
        <v>596</v>
      </c>
      <c r="AJ1336" s="276" t="s">
        <v>597</v>
      </c>
      <c r="AK1336" s="276" t="s">
        <v>284</v>
      </c>
      <c r="AL1336" s="277" t="s">
        <v>84</v>
      </c>
      <c r="AM1336" s="276" t="s">
        <v>598</v>
      </c>
      <c r="AN1336" s="276" t="s">
        <v>486</v>
      </c>
      <c r="AO1336" s="277" t="s">
        <v>487</v>
      </c>
    </row>
    <row r="1337" spans="1:41" ht="15" thickBot="1" x14ac:dyDescent="0.4">
      <c r="A1337" s="8">
        <v>2025</v>
      </c>
      <c r="B1337" s="9" t="s">
        <v>83</v>
      </c>
      <c r="C1337" s="9" t="s">
        <v>84</v>
      </c>
      <c r="D1337" s="9" t="s">
        <v>284</v>
      </c>
      <c r="E1337" s="9" t="s">
        <v>32</v>
      </c>
      <c r="F1337" s="8">
        <v>2027</v>
      </c>
      <c r="G1337" s="11">
        <v>0</v>
      </c>
      <c r="H1337" s="11">
        <v>1.22759</v>
      </c>
      <c r="I1337" s="11">
        <v>0.65664</v>
      </c>
      <c r="J1337" s="11">
        <v>2.03294</v>
      </c>
      <c r="K1337" s="11">
        <v>0.96194999999999997</v>
      </c>
      <c r="L1337" s="11">
        <v>0.59945000000000004</v>
      </c>
      <c r="M1337" s="11">
        <v>0.92691999999999997</v>
      </c>
      <c r="N1337" s="11">
        <v>1.44617</v>
      </c>
      <c r="O1337" s="11">
        <v>0.62514000000000003</v>
      </c>
      <c r="P1337" s="11">
        <v>1.42683</v>
      </c>
      <c r="Q1337" s="11">
        <v>3.74865</v>
      </c>
      <c r="R1337" s="11" t="s">
        <v>35</v>
      </c>
      <c r="S1337" s="11" t="s">
        <v>35</v>
      </c>
      <c r="T1337" s="11">
        <v>14.226839999999999</v>
      </c>
      <c r="U1337" s="11">
        <v>2.8403800000000001</v>
      </c>
      <c r="V1337" s="11">
        <v>0</v>
      </c>
      <c r="W1337" s="11">
        <v>0.13274</v>
      </c>
      <c r="X1337" s="11">
        <v>2.9731200000000002</v>
      </c>
      <c r="Y1337" s="11">
        <v>17.19997</v>
      </c>
      <c r="Z1337" s="11">
        <v>0.52680000000000005</v>
      </c>
      <c r="AA1337" s="11">
        <v>1.78735</v>
      </c>
      <c r="AB1337" s="11">
        <v>0.81264999999999998</v>
      </c>
      <c r="AC1337" s="11">
        <v>3.1267999999999998</v>
      </c>
      <c r="AD1337" s="71">
        <f t="shared" si="63"/>
        <v>0.5746</v>
      </c>
      <c r="AE1337" s="71">
        <f t="shared" si="64"/>
        <v>0</v>
      </c>
      <c r="AF1337" s="71">
        <f t="shared" si="65"/>
        <v>0</v>
      </c>
      <c r="AG1337" s="277" t="s">
        <v>908</v>
      </c>
      <c r="AH1337" s="277" t="s">
        <v>595</v>
      </c>
      <c r="AI1337" s="276" t="s">
        <v>596</v>
      </c>
      <c r="AJ1337" s="276" t="s">
        <v>597</v>
      </c>
      <c r="AK1337" s="276" t="s">
        <v>284</v>
      </c>
      <c r="AL1337" s="277" t="s">
        <v>84</v>
      </c>
      <c r="AM1337" s="276" t="s">
        <v>598</v>
      </c>
      <c r="AN1337" s="276" t="s">
        <v>486</v>
      </c>
      <c r="AO1337" s="277" t="s">
        <v>487</v>
      </c>
    </row>
    <row r="1338" spans="1:41" ht="15" thickBot="1" x14ac:dyDescent="0.4">
      <c r="A1338" s="8">
        <v>2025</v>
      </c>
      <c r="B1338" s="9" t="s">
        <v>83</v>
      </c>
      <c r="C1338" s="9" t="s">
        <v>84</v>
      </c>
      <c r="D1338" s="9" t="s">
        <v>284</v>
      </c>
      <c r="E1338" s="9" t="s">
        <v>32</v>
      </c>
      <c r="F1338" s="8">
        <v>2028</v>
      </c>
      <c r="G1338" s="11">
        <v>0</v>
      </c>
      <c r="H1338" s="11">
        <v>1.09921</v>
      </c>
      <c r="I1338" s="11">
        <v>0.85148999999999997</v>
      </c>
      <c r="J1338" s="11">
        <v>1.7990999999999999</v>
      </c>
      <c r="K1338" s="11">
        <v>1.04657</v>
      </c>
      <c r="L1338" s="11">
        <v>1.00407</v>
      </c>
      <c r="M1338" s="11">
        <v>1.0465599999999999</v>
      </c>
      <c r="N1338" s="11">
        <v>1.49465</v>
      </c>
      <c r="O1338" s="11">
        <v>0.58206000000000002</v>
      </c>
      <c r="P1338" s="11">
        <v>1.6012299999999999</v>
      </c>
      <c r="Q1338" s="11">
        <v>4.3304900000000002</v>
      </c>
      <c r="R1338" s="11" t="s">
        <v>35</v>
      </c>
      <c r="S1338" s="11" t="s">
        <v>35</v>
      </c>
      <c r="T1338" s="11">
        <v>15.68507</v>
      </c>
      <c r="U1338" s="11">
        <v>3.2435499999999999</v>
      </c>
      <c r="V1338" s="11">
        <v>0</v>
      </c>
      <c r="W1338" s="11">
        <v>1.106E-2</v>
      </c>
      <c r="X1338" s="11">
        <v>3.25461</v>
      </c>
      <c r="Y1338" s="11">
        <v>18.939679999999999</v>
      </c>
      <c r="Z1338" s="11">
        <v>0.67135</v>
      </c>
      <c r="AA1338" s="11">
        <v>1.6793499999999999</v>
      </c>
      <c r="AB1338" s="11">
        <v>1.3558300000000001</v>
      </c>
      <c r="AC1338" s="11">
        <v>3.7065299999999999</v>
      </c>
      <c r="AD1338" s="71">
        <f t="shared" si="63"/>
        <v>0.8296</v>
      </c>
      <c r="AE1338" s="71">
        <f t="shared" si="64"/>
        <v>0</v>
      </c>
      <c r="AF1338" s="71">
        <f t="shared" si="65"/>
        <v>0</v>
      </c>
      <c r="AG1338" s="277" t="s">
        <v>908</v>
      </c>
      <c r="AH1338" s="277" t="s">
        <v>595</v>
      </c>
      <c r="AI1338" s="276" t="s">
        <v>596</v>
      </c>
      <c r="AJ1338" s="276" t="s">
        <v>597</v>
      </c>
      <c r="AK1338" s="276" t="s">
        <v>284</v>
      </c>
      <c r="AL1338" s="277" t="s">
        <v>84</v>
      </c>
      <c r="AM1338" s="276" t="s">
        <v>598</v>
      </c>
      <c r="AN1338" s="276" t="s">
        <v>486</v>
      </c>
      <c r="AO1338" s="277" t="s">
        <v>487</v>
      </c>
    </row>
    <row r="1339" spans="1:41" ht="15" thickBot="1" x14ac:dyDescent="0.4">
      <c r="A1339" s="8">
        <v>2025</v>
      </c>
      <c r="B1339" s="9" t="s">
        <v>83</v>
      </c>
      <c r="C1339" s="9" t="s">
        <v>84</v>
      </c>
      <c r="D1339" s="9" t="s">
        <v>284</v>
      </c>
      <c r="E1339" s="9" t="s">
        <v>32</v>
      </c>
      <c r="F1339" s="8">
        <v>2029</v>
      </c>
      <c r="G1339" s="11">
        <v>0</v>
      </c>
      <c r="H1339" s="11">
        <v>1.32497</v>
      </c>
      <c r="I1339" s="11">
        <v>1.02603</v>
      </c>
      <c r="J1339" s="11">
        <v>2.2839499999999999</v>
      </c>
      <c r="K1339" s="11">
        <v>1.3185500000000001</v>
      </c>
      <c r="L1339" s="11">
        <v>0.85662000000000005</v>
      </c>
      <c r="M1339" s="11">
        <v>1.4123399999999999</v>
      </c>
      <c r="N1339" s="11">
        <v>1.61869</v>
      </c>
      <c r="O1339" s="11">
        <v>0.875</v>
      </c>
      <c r="P1339" s="11">
        <v>1.05908</v>
      </c>
      <c r="Q1339" s="11">
        <v>3.9731000000000001</v>
      </c>
      <c r="R1339" s="11" t="s">
        <v>35</v>
      </c>
      <c r="S1339" s="11" t="s">
        <v>35</v>
      </c>
      <c r="T1339" s="11">
        <v>16.867740000000001</v>
      </c>
      <c r="U1339" s="11">
        <v>3.0381900000000002</v>
      </c>
      <c r="V1339" s="11">
        <v>0</v>
      </c>
      <c r="W1339" s="11">
        <v>0</v>
      </c>
      <c r="X1339" s="11">
        <v>3.0381900000000002</v>
      </c>
      <c r="Y1339" s="11">
        <v>19.905940000000001</v>
      </c>
      <c r="Z1339" s="11">
        <v>0.95970999999999995</v>
      </c>
      <c r="AA1339" s="11">
        <v>1.18787</v>
      </c>
      <c r="AB1339" s="11">
        <v>1.70065</v>
      </c>
      <c r="AC1339" s="11">
        <v>3.84823</v>
      </c>
      <c r="AD1339" s="71">
        <f t="shared" si="63"/>
        <v>1.1194</v>
      </c>
      <c r="AE1339" s="71">
        <f t="shared" si="64"/>
        <v>0</v>
      </c>
      <c r="AF1339" s="71">
        <f t="shared" si="65"/>
        <v>0</v>
      </c>
      <c r="AG1339" s="277" t="s">
        <v>908</v>
      </c>
      <c r="AH1339" s="277" t="s">
        <v>595</v>
      </c>
      <c r="AI1339" s="276" t="s">
        <v>596</v>
      </c>
      <c r="AJ1339" s="276" t="s">
        <v>597</v>
      </c>
      <c r="AK1339" s="276" t="s">
        <v>284</v>
      </c>
      <c r="AL1339" s="277" t="s">
        <v>84</v>
      </c>
      <c r="AM1339" s="276" t="s">
        <v>598</v>
      </c>
      <c r="AN1339" s="276" t="s">
        <v>486</v>
      </c>
      <c r="AO1339" s="277" t="s">
        <v>487</v>
      </c>
    </row>
    <row r="1340" spans="1:41" ht="15" thickBot="1" x14ac:dyDescent="0.4">
      <c r="A1340" s="8">
        <v>2025</v>
      </c>
      <c r="B1340" s="9" t="s">
        <v>83</v>
      </c>
      <c r="C1340" s="9" t="s">
        <v>84</v>
      </c>
      <c r="D1340" s="9" t="s">
        <v>284</v>
      </c>
      <c r="E1340" s="9" t="s">
        <v>32</v>
      </c>
      <c r="F1340" s="8">
        <v>2030</v>
      </c>
      <c r="G1340" s="11">
        <v>0</v>
      </c>
      <c r="H1340" s="11">
        <v>1.3416600000000001</v>
      </c>
      <c r="I1340" s="11">
        <v>0.96181000000000005</v>
      </c>
      <c r="J1340" s="11">
        <v>1.59382</v>
      </c>
      <c r="K1340" s="11">
        <v>1.2890200000000001</v>
      </c>
      <c r="L1340" s="11">
        <v>0.72604000000000002</v>
      </c>
      <c r="M1340" s="11">
        <v>1.38609</v>
      </c>
      <c r="N1340" s="11">
        <v>1.7076199999999999</v>
      </c>
      <c r="O1340" s="11">
        <v>1.1026400000000001</v>
      </c>
      <c r="P1340" s="11">
        <v>1.3591599999999999</v>
      </c>
      <c r="Q1340" s="11">
        <v>4.4657799999999996</v>
      </c>
      <c r="R1340" s="11" t="s">
        <v>35</v>
      </c>
      <c r="S1340" s="11" t="s">
        <v>35</v>
      </c>
      <c r="T1340" s="11">
        <v>17.044640000000001</v>
      </c>
      <c r="U1340" s="11">
        <v>2.4283199999999998</v>
      </c>
      <c r="V1340" s="11">
        <v>0</v>
      </c>
      <c r="W1340" s="11">
        <v>0</v>
      </c>
      <c r="X1340" s="11">
        <v>2.4283199999999998</v>
      </c>
      <c r="Y1340" s="11">
        <v>19.47296</v>
      </c>
      <c r="Z1340" s="11">
        <v>0.92698999999999998</v>
      </c>
      <c r="AA1340" s="11">
        <v>1.77522</v>
      </c>
      <c r="AB1340" s="11">
        <v>2.3528199999999999</v>
      </c>
      <c r="AC1340" s="11">
        <v>5.0550300000000004</v>
      </c>
      <c r="AD1340" s="71">
        <f t="shared" si="63"/>
        <v>1.111</v>
      </c>
      <c r="AE1340" s="71">
        <f t="shared" si="64"/>
        <v>0</v>
      </c>
      <c r="AF1340" s="71">
        <f t="shared" si="65"/>
        <v>0</v>
      </c>
      <c r="AG1340" s="277" t="s">
        <v>908</v>
      </c>
      <c r="AH1340" s="277" t="s">
        <v>595</v>
      </c>
      <c r="AI1340" s="276" t="s">
        <v>596</v>
      </c>
      <c r="AJ1340" s="276" t="s">
        <v>597</v>
      </c>
      <c r="AK1340" s="276" t="s">
        <v>284</v>
      </c>
      <c r="AL1340" s="277" t="s">
        <v>84</v>
      </c>
      <c r="AM1340" s="276" t="s">
        <v>598</v>
      </c>
      <c r="AN1340" s="276" t="s">
        <v>486</v>
      </c>
      <c r="AO1340" s="277" t="s">
        <v>487</v>
      </c>
    </row>
    <row r="1341" spans="1:41" ht="15" thickBot="1" x14ac:dyDescent="0.4">
      <c r="A1341" s="8">
        <v>2025</v>
      </c>
      <c r="B1341" s="9" t="s">
        <v>83</v>
      </c>
      <c r="C1341" s="9" t="s">
        <v>84</v>
      </c>
      <c r="D1341" s="9" t="s">
        <v>284</v>
      </c>
      <c r="E1341" s="9" t="s">
        <v>32</v>
      </c>
      <c r="F1341" s="8">
        <v>2031</v>
      </c>
      <c r="G1341" s="11">
        <v>0</v>
      </c>
      <c r="H1341" s="11">
        <v>1.27824</v>
      </c>
      <c r="I1341" s="11">
        <v>1.04159</v>
      </c>
      <c r="J1341" s="11">
        <v>1.4835</v>
      </c>
      <c r="K1341" s="11">
        <v>1.3362000000000001</v>
      </c>
      <c r="L1341" s="11">
        <v>0.98031000000000001</v>
      </c>
      <c r="M1341" s="11">
        <v>0.78534000000000004</v>
      </c>
      <c r="N1341" s="11">
        <v>1.5388900000000001</v>
      </c>
      <c r="O1341" s="11">
        <v>1.72109</v>
      </c>
      <c r="P1341" s="11">
        <v>1.2846599999999999</v>
      </c>
      <c r="Q1341" s="11">
        <v>4.3605600000000004</v>
      </c>
      <c r="R1341" s="11" t="s">
        <v>35</v>
      </c>
      <c r="S1341" s="11" t="s">
        <v>35</v>
      </c>
      <c r="T1341" s="11">
        <v>16.62989</v>
      </c>
      <c r="U1341" s="11">
        <v>2.7799900000000002</v>
      </c>
      <c r="V1341" s="11">
        <v>0</v>
      </c>
      <c r="W1341" s="11">
        <v>0</v>
      </c>
      <c r="X1341" s="11">
        <v>2.7799900000000002</v>
      </c>
      <c r="Y1341" s="11">
        <v>19.409880000000001</v>
      </c>
      <c r="Z1341" s="11">
        <v>1.1659200000000001</v>
      </c>
      <c r="AA1341" s="11">
        <v>2.5284399999999998</v>
      </c>
      <c r="AB1341" s="11">
        <v>3.2372100000000001</v>
      </c>
      <c r="AC1341" s="11">
        <v>6.9315600000000002</v>
      </c>
      <c r="AD1341" s="71">
        <f t="shared" si="63"/>
        <v>0.81950000000000001</v>
      </c>
      <c r="AE1341" s="71">
        <f t="shared" si="64"/>
        <v>0</v>
      </c>
      <c r="AF1341" s="71">
        <f t="shared" si="65"/>
        <v>0</v>
      </c>
      <c r="AG1341" s="277" t="s">
        <v>908</v>
      </c>
      <c r="AH1341" s="277" t="s">
        <v>595</v>
      </c>
      <c r="AI1341" s="276" t="s">
        <v>596</v>
      </c>
      <c r="AJ1341" s="276" t="s">
        <v>597</v>
      </c>
      <c r="AK1341" s="276" t="s">
        <v>284</v>
      </c>
      <c r="AL1341" s="277" t="s">
        <v>84</v>
      </c>
      <c r="AM1341" s="276" t="s">
        <v>598</v>
      </c>
      <c r="AN1341" s="276" t="s">
        <v>486</v>
      </c>
      <c r="AO1341" s="277" t="s">
        <v>487</v>
      </c>
    </row>
    <row r="1342" spans="1:41" ht="15" thickBot="1" x14ac:dyDescent="0.4">
      <c r="A1342" s="8">
        <v>2025</v>
      </c>
      <c r="B1342" s="9" t="s">
        <v>83</v>
      </c>
      <c r="C1342" s="9" t="s">
        <v>84</v>
      </c>
      <c r="D1342" s="9" t="s">
        <v>284</v>
      </c>
      <c r="E1342" s="9" t="s">
        <v>32</v>
      </c>
      <c r="F1342" s="8">
        <v>2032</v>
      </c>
      <c r="G1342" s="11">
        <v>0</v>
      </c>
      <c r="H1342" s="11">
        <v>1.3721699999999999</v>
      </c>
      <c r="I1342" s="11">
        <v>0.92908000000000002</v>
      </c>
      <c r="J1342" s="11">
        <v>1.8048200000000001</v>
      </c>
      <c r="K1342" s="11">
        <v>1.50926</v>
      </c>
      <c r="L1342" s="11">
        <v>0.79261000000000004</v>
      </c>
      <c r="M1342" s="11">
        <v>0.81908000000000003</v>
      </c>
      <c r="N1342" s="11">
        <v>1.77566</v>
      </c>
      <c r="O1342" s="11">
        <v>1.3720399999999999</v>
      </c>
      <c r="P1342" s="11">
        <v>1.3184</v>
      </c>
      <c r="Q1342" s="11">
        <v>3.85873</v>
      </c>
      <c r="R1342" s="11" t="s">
        <v>35</v>
      </c>
      <c r="S1342" s="11" t="s">
        <v>35</v>
      </c>
      <c r="T1342" s="11">
        <v>16.83099</v>
      </c>
      <c r="U1342" s="11">
        <v>3.0122</v>
      </c>
      <c r="V1342" s="11">
        <v>0</v>
      </c>
      <c r="W1342" s="11">
        <v>0</v>
      </c>
      <c r="X1342" s="11">
        <v>3.0122</v>
      </c>
      <c r="Y1342" s="11">
        <v>19.84319</v>
      </c>
      <c r="Z1342" s="11">
        <v>1.2930999999999999</v>
      </c>
      <c r="AA1342" s="11">
        <v>2.1518899999999999</v>
      </c>
      <c r="AB1342" s="11">
        <v>4.0006399999999998</v>
      </c>
      <c r="AC1342" s="11">
        <v>7.4456300000000004</v>
      </c>
      <c r="AD1342" s="71">
        <f t="shared" si="63"/>
        <v>1.2790999999999999</v>
      </c>
      <c r="AE1342" s="71">
        <f t="shared" si="64"/>
        <v>0</v>
      </c>
      <c r="AF1342" s="71">
        <f t="shared" si="65"/>
        <v>0</v>
      </c>
      <c r="AG1342" s="277" t="s">
        <v>908</v>
      </c>
      <c r="AH1342" s="277" t="s">
        <v>595</v>
      </c>
      <c r="AI1342" s="276" t="s">
        <v>596</v>
      </c>
      <c r="AJ1342" s="276" t="s">
        <v>597</v>
      </c>
      <c r="AK1342" s="276" t="s">
        <v>284</v>
      </c>
      <c r="AL1342" s="277" t="s">
        <v>84</v>
      </c>
      <c r="AM1342" s="276" t="s">
        <v>598</v>
      </c>
      <c r="AN1342" s="276" t="s">
        <v>486</v>
      </c>
      <c r="AO1342" s="277" t="s">
        <v>487</v>
      </c>
    </row>
    <row r="1343" spans="1:41" ht="15" thickBot="1" x14ac:dyDescent="0.4">
      <c r="A1343" s="8">
        <v>2025</v>
      </c>
      <c r="B1343" s="9" t="s">
        <v>83</v>
      </c>
      <c r="C1343" s="9" t="s">
        <v>84</v>
      </c>
      <c r="D1343" s="9" t="s">
        <v>284</v>
      </c>
      <c r="E1343" s="9" t="s">
        <v>32</v>
      </c>
      <c r="F1343" s="8">
        <v>2033</v>
      </c>
      <c r="G1343" s="11">
        <v>0</v>
      </c>
      <c r="H1343" s="11">
        <v>1.60076</v>
      </c>
      <c r="I1343" s="11">
        <v>0.68489</v>
      </c>
      <c r="J1343" s="11">
        <v>1.50864</v>
      </c>
      <c r="K1343" s="11">
        <v>1.30247</v>
      </c>
      <c r="L1343" s="11">
        <v>0.92049000000000003</v>
      </c>
      <c r="M1343" s="11">
        <v>0.73743000000000003</v>
      </c>
      <c r="N1343" s="11">
        <v>1.7392300000000001</v>
      </c>
      <c r="O1343" s="11">
        <v>1.6082700000000001</v>
      </c>
      <c r="P1343" s="11">
        <v>1.40465</v>
      </c>
      <c r="Q1343" s="11">
        <v>3.7525599999999999</v>
      </c>
      <c r="R1343" s="11" t="s">
        <v>35</v>
      </c>
      <c r="S1343" s="11" t="s">
        <v>35</v>
      </c>
      <c r="T1343" s="11">
        <v>16.08494</v>
      </c>
      <c r="U1343" s="11">
        <v>3.1631900000000002</v>
      </c>
      <c r="V1343" s="11">
        <v>0</v>
      </c>
      <c r="W1343" s="11">
        <v>0</v>
      </c>
      <c r="X1343" s="11">
        <v>3.1631900000000002</v>
      </c>
      <c r="Y1343" s="11">
        <v>19.24813</v>
      </c>
      <c r="Z1343" s="11">
        <v>1.4594400000000001</v>
      </c>
      <c r="AA1343" s="11">
        <v>2.50366</v>
      </c>
      <c r="AB1343" s="11">
        <v>4.1109200000000001</v>
      </c>
      <c r="AC1343" s="11">
        <v>8.0740200000000009</v>
      </c>
      <c r="AD1343" s="71">
        <f t="shared" si="63"/>
        <v>0.8256</v>
      </c>
      <c r="AE1343" s="71">
        <f t="shared" si="64"/>
        <v>0</v>
      </c>
      <c r="AF1343" s="71">
        <f t="shared" si="65"/>
        <v>0</v>
      </c>
      <c r="AG1343" s="277" t="s">
        <v>908</v>
      </c>
      <c r="AH1343" s="277" t="s">
        <v>595</v>
      </c>
      <c r="AI1343" s="276" t="s">
        <v>596</v>
      </c>
      <c r="AJ1343" s="276" t="s">
        <v>597</v>
      </c>
      <c r="AK1343" s="276" t="s">
        <v>284</v>
      </c>
      <c r="AL1343" s="277" t="s">
        <v>84</v>
      </c>
      <c r="AM1343" s="276" t="s">
        <v>598</v>
      </c>
      <c r="AN1343" s="276" t="s">
        <v>486</v>
      </c>
      <c r="AO1343" s="277" t="s">
        <v>487</v>
      </c>
    </row>
    <row r="1344" spans="1:41" ht="15" thickBot="1" x14ac:dyDescent="0.4">
      <c r="A1344" s="8">
        <v>2025</v>
      </c>
      <c r="B1344" s="9" t="s">
        <v>83</v>
      </c>
      <c r="C1344" s="9" t="s">
        <v>84</v>
      </c>
      <c r="D1344" s="9" t="s">
        <v>284</v>
      </c>
      <c r="E1344" s="9" t="s">
        <v>32</v>
      </c>
      <c r="F1344" s="8">
        <v>2034</v>
      </c>
      <c r="G1344" s="11">
        <v>0</v>
      </c>
      <c r="H1344" s="11">
        <v>1.1392500000000001</v>
      </c>
      <c r="I1344" s="11">
        <v>0.97794999999999999</v>
      </c>
      <c r="J1344" s="11">
        <v>1.7090099999999999</v>
      </c>
      <c r="K1344" s="11">
        <v>1.2121999999999999</v>
      </c>
      <c r="L1344" s="11">
        <v>1.1710700000000001</v>
      </c>
      <c r="M1344" s="11">
        <v>0.60306000000000004</v>
      </c>
      <c r="N1344" s="11">
        <v>1.29453</v>
      </c>
      <c r="O1344" s="11">
        <v>2.0664099999999999</v>
      </c>
      <c r="P1344" s="11">
        <v>1.6208100000000001</v>
      </c>
      <c r="Q1344" s="11">
        <v>2.9320900000000001</v>
      </c>
      <c r="R1344" s="11" t="s">
        <v>35</v>
      </c>
      <c r="S1344" s="11" t="s">
        <v>35</v>
      </c>
      <c r="T1344" s="11">
        <v>15.371740000000001</v>
      </c>
      <c r="U1344" s="11">
        <v>4.0425599999999999</v>
      </c>
      <c r="V1344" s="11">
        <v>0</v>
      </c>
      <c r="W1344" s="11">
        <v>0</v>
      </c>
      <c r="X1344" s="11">
        <v>4.0425599999999999</v>
      </c>
      <c r="Y1344" s="11">
        <v>19.414300000000001</v>
      </c>
      <c r="Z1344" s="11">
        <v>1.5307900000000001</v>
      </c>
      <c r="AA1344" s="11">
        <v>3.3377400000000002</v>
      </c>
      <c r="AB1344" s="11">
        <v>3.7397900000000002</v>
      </c>
      <c r="AC1344" s="11">
        <v>8.6083200000000009</v>
      </c>
      <c r="AD1344" s="71">
        <f t="shared" si="63"/>
        <v>0.64539999999999997</v>
      </c>
      <c r="AE1344" s="71">
        <f t="shared" si="64"/>
        <v>0</v>
      </c>
      <c r="AF1344" s="71">
        <f t="shared" si="65"/>
        <v>0</v>
      </c>
      <c r="AG1344" s="277" t="s">
        <v>908</v>
      </c>
      <c r="AH1344" s="277" t="s">
        <v>595</v>
      </c>
      <c r="AI1344" s="276" t="s">
        <v>596</v>
      </c>
      <c r="AJ1344" s="276" t="s">
        <v>597</v>
      </c>
      <c r="AK1344" s="276" t="s">
        <v>284</v>
      </c>
      <c r="AL1344" s="277" t="s">
        <v>84</v>
      </c>
      <c r="AM1344" s="276" t="s">
        <v>598</v>
      </c>
      <c r="AN1344" s="276" t="s">
        <v>486</v>
      </c>
      <c r="AO1344" s="277" t="s">
        <v>487</v>
      </c>
    </row>
    <row r="1345" spans="1:41" ht="15" thickBot="1" x14ac:dyDescent="0.4">
      <c r="A1345" s="8">
        <v>2025</v>
      </c>
      <c r="B1345" s="9" t="s">
        <v>83</v>
      </c>
      <c r="C1345" s="9" t="s">
        <v>84</v>
      </c>
      <c r="D1345" s="9" t="s">
        <v>284</v>
      </c>
      <c r="E1345" s="9" t="s">
        <v>32</v>
      </c>
      <c r="F1345" s="8">
        <v>2035</v>
      </c>
      <c r="G1345" s="11">
        <v>0</v>
      </c>
      <c r="H1345" s="11">
        <v>1.45953</v>
      </c>
      <c r="I1345" s="11">
        <v>0.95174999999999998</v>
      </c>
      <c r="J1345" s="11">
        <v>2.0251700000000001</v>
      </c>
      <c r="K1345" s="11">
        <v>1.32657</v>
      </c>
      <c r="L1345" s="11">
        <v>1.43005</v>
      </c>
      <c r="M1345" s="11">
        <v>0.73745000000000005</v>
      </c>
      <c r="N1345" s="11">
        <v>1.5116499999999999</v>
      </c>
      <c r="O1345" s="11">
        <v>1.8326899999999999</v>
      </c>
      <c r="P1345" s="11">
        <v>1.3985399999999999</v>
      </c>
      <c r="Q1345" s="11">
        <v>2.79345</v>
      </c>
      <c r="R1345" s="11" t="s">
        <v>35</v>
      </c>
      <c r="S1345" s="11" t="s">
        <v>35</v>
      </c>
      <c r="T1345" s="11">
        <v>16.30678</v>
      </c>
      <c r="U1345" s="11">
        <v>3.1838199999999999</v>
      </c>
      <c r="V1345" s="11">
        <v>0</v>
      </c>
      <c r="W1345" s="11">
        <v>0</v>
      </c>
      <c r="X1345" s="11">
        <v>3.1838199999999999</v>
      </c>
      <c r="Y1345" s="11">
        <v>19.490600000000001</v>
      </c>
      <c r="Z1345" s="11">
        <v>1.4679</v>
      </c>
      <c r="AA1345" s="11">
        <v>3.7023799999999998</v>
      </c>
      <c r="AB1345" s="11">
        <v>3.0839099999999999</v>
      </c>
      <c r="AC1345" s="11">
        <v>8.2541899999999995</v>
      </c>
      <c r="AD1345" s="71">
        <f t="shared" si="63"/>
        <v>0.83989999999999998</v>
      </c>
      <c r="AE1345" s="71">
        <f t="shared" si="64"/>
        <v>0</v>
      </c>
      <c r="AF1345" s="71">
        <f t="shared" si="65"/>
        <v>0</v>
      </c>
      <c r="AG1345" s="277" t="s">
        <v>908</v>
      </c>
      <c r="AH1345" s="277" t="s">
        <v>595</v>
      </c>
      <c r="AI1345" s="276" t="s">
        <v>596</v>
      </c>
      <c r="AJ1345" s="276" t="s">
        <v>597</v>
      </c>
      <c r="AK1345" s="276" t="s">
        <v>284</v>
      </c>
      <c r="AL1345" s="277" t="s">
        <v>84</v>
      </c>
      <c r="AM1345" s="276" t="s">
        <v>598</v>
      </c>
      <c r="AN1345" s="276" t="s">
        <v>486</v>
      </c>
      <c r="AO1345" s="277" t="s">
        <v>487</v>
      </c>
    </row>
    <row r="1346" spans="1:41" ht="23.5" thickBot="1" x14ac:dyDescent="0.4">
      <c r="A1346" s="8">
        <v>2025</v>
      </c>
      <c r="B1346" s="9" t="s">
        <v>85</v>
      </c>
      <c r="C1346" s="9" t="s">
        <v>86</v>
      </c>
      <c r="D1346" s="9" t="s">
        <v>285</v>
      </c>
      <c r="E1346" s="97" t="s">
        <v>29</v>
      </c>
      <c r="F1346" s="8">
        <v>2025</v>
      </c>
      <c r="G1346" s="10">
        <v>0</v>
      </c>
      <c r="H1346" s="10">
        <v>0</v>
      </c>
      <c r="I1346" s="10" t="s">
        <v>35</v>
      </c>
      <c r="J1346" s="10">
        <v>0</v>
      </c>
      <c r="K1346" s="10">
        <v>0</v>
      </c>
      <c r="L1346" s="10" t="s">
        <v>35</v>
      </c>
      <c r="M1346" s="10">
        <v>0</v>
      </c>
      <c r="N1346" s="10">
        <v>0</v>
      </c>
      <c r="O1346" s="10">
        <v>12</v>
      </c>
      <c r="P1346" s="10">
        <v>23</v>
      </c>
      <c r="Q1346" s="10">
        <v>89</v>
      </c>
      <c r="R1346" s="10">
        <v>7</v>
      </c>
      <c r="S1346" s="10">
        <v>0</v>
      </c>
      <c r="T1346" s="10">
        <v>135</v>
      </c>
      <c r="U1346" s="10">
        <v>0</v>
      </c>
      <c r="V1346" s="10">
        <v>0</v>
      </c>
      <c r="W1346" s="10">
        <v>0</v>
      </c>
      <c r="X1346" s="10">
        <v>0</v>
      </c>
      <c r="Y1346" s="10">
        <v>135</v>
      </c>
      <c r="Z1346" s="29" t="s">
        <v>35</v>
      </c>
      <c r="AA1346" s="29" t="s">
        <v>35</v>
      </c>
      <c r="AB1346" s="10">
        <v>35</v>
      </c>
      <c r="AC1346" s="10">
        <v>51</v>
      </c>
      <c r="AD1346" s="71">
        <f t="shared" si="63"/>
        <v>4</v>
      </c>
      <c r="AE1346" s="71">
        <f t="shared" si="64"/>
        <v>0</v>
      </c>
      <c r="AF1346" s="71">
        <f t="shared" si="65"/>
        <v>16</v>
      </c>
      <c r="AG1346" s="277" t="s">
        <v>905</v>
      </c>
      <c r="AH1346" s="277" t="s">
        <v>599</v>
      </c>
      <c r="AI1346" s="276" t="s">
        <v>600</v>
      </c>
      <c r="AJ1346" s="276" t="s">
        <v>601</v>
      </c>
      <c r="AK1346" s="276" t="s">
        <v>285</v>
      </c>
      <c r="AL1346" s="277" t="s">
        <v>86</v>
      </c>
      <c r="AM1346" s="276" t="s">
        <v>602</v>
      </c>
      <c r="AN1346" s="276" t="s">
        <v>504</v>
      </c>
      <c r="AO1346" s="277" t="s">
        <v>505</v>
      </c>
    </row>
    <row r="1347" spans="1:41" ht="15" thickBot="1" x14ac:dyDescent="0.4">
      <c r="A1347" s="8">
        <v>2025</v>
      </c>
      <c r="B1347" s="9" t="s">
        <v>85</v>
      </c>
      <c r="C1347" s="9" t="s">
        <v>86</v>
      </c>
      <c r="D1347" s="9" t="s">
        <v>285</v>
      </c>
      <c r="E1347" s="9" t="s">
        <v>30</v>
      </c>
      <c r="F1347" s="8">
        <v>2025</v>
      </c>
      <c r="G1347" s="11">
        <v>0</v>
      </c>
      <c r="H1347" s="11">
        <v>0</v>
      </c>
      <c r="I1347" s="11" t="s">
        <v>35</v>
      </c>
      <c r="J1347" s="11">
        <v>0</v>
      </c>
      <c r="K1347" s="11">
        <v>0</v>
      </c>
      <c r="L1347" s="11" t="s">
        <v>35</v>
      </c>
      <c r="M1347" s="11">
        <v>0</v>
      </c>
      <c r="N1347" s="11">
        <v>0</v>
      </c>
      <c r="O1347" s="11">
        <v>3.6850000000000001E-2</v>
      </c>
      <c r="P1347" s="11">
        <v>8.2570000000000005E-2</v>
      </c>
      <c r="Q1347" s="11">
        <v>0.31455</v>
      </c>
      <c r="R1347" s="11">
        <v>2.2009999999999998E-2</v>
      </c>
      <c r="S1347" s="11">
        <v>0</v>
      </c>
      <c r="T1347" s="11">
        <v>0.46875</v>
      </c>
      <c r="U1347" s="11">
        <v>0</v>
      </c>
      <c r="V1347" s="11">
        <v>0</v>
      </c>
      <c r="W1347" s="11">
        <v>0</v>
      </c>
      <c r="X1347" s="11">
        <v>0</v>
      </c>
      <c r="Y1347" s="11">
        <v>0.46875</v>
      </c>
      <c r="Z1347" s="28" t="s">
        <v>35</v>
      </c>
      <c r="AA1347" s="28" t="s">
        <v>35</v>
      </c>
      <c r="AB1347" s="11">
        <v>3.4000000000000002E-2</v>
      </c>
      <c r="AC1347" s="11">
        <v>4.9149999999999999E-2</v>
      </c>
      <c r="AD1347" s="71">
        <f t="shared" si="63"/>
        <v>1.2800000000000001E-2</v>
      </c>
      <c r="AE1347" s="71">
        <f t="shared" si="64"/>
        <v>0</v>
      </c>
      <c r="AF1347" s="71">
        <f t="shared" si="65"/>
        <v>1.52E-2</v>
      </c>
      <c r="AG1347" s="277" t="s">
        <v>906</v>
      </c>
      <c r="AH1347" s="277" t="s">
        <v>599</v>
      </c>
      <c r="AI1347" s="276" t="s">
        <v>600</v>
      </c>
      <c r="AJ1347" s="276" t="s">
        <v>601</v>
      </c>
      <c r="AK1347" s="276" t="s">
        <v>285</v>
      </c>
      <c r="AL1347" s="277" t="s">
        <v>86</v>
      </c>
      <c r="AM1347" s="276" t="s">
        <v>602</v>
      </c>
      <c r="AN1347" s="276" t="s">
        <v>504</v>
      </c>
      <c r="AO1347" s="277" t="s">
        <v>505</v>
      </c>
    </row>
    <row r="1348" spans="1:41" ht="15" thickBot="1" x14ac:dyDescent="0.4">
      <c r="A1348" s="8">
        <v>2025</v>
      </c>
      <c r="B1348" s="9" t="s">
        <v>85</v>
      </c>
      <c r="C1348" s="9" t="s">
        <v>86</v>
      </c>
      <c r="D1348" s="9" t="s">
        <v>285</v>
      </c>
      <c r="E1348" s="9" t="s">
        <v>30</v>
      </c>
      <c r="F1348" s="8">
        <v>2026</v>
      </c>
      <c r="G1348" s="11">
        <v>0</v>
      </c>
      <c r="H1348" s="11">
        <v>0</v>
      </c>
      <c r="I1348" s="11" t="s">
        <v>35</v>
      </c>
      <c r="J1348" s="11">
        <v>0</v>
      </c>
      <c r="K1348" s="11">
        <v>0</v>
      </c>
      <c r="L1348" s="11" t="s">
        <v>35</v>
      </c>
      <c r="M1348" s="11">
        <v>0</v>
      </c>
      <c r="N1348" s="11">
        <v>0</v>
      </c>
      <c r="O1348" s="11">
        <v>3.8010000000000002E-2</v>
      </c>
      <c r="P1348" s="11">
        <v>7.7920000000000003E-2</v>
      </c>
      <c r="Q1348" s="11">
        <v>0.31673000000000001</v>
      </c>
      <c r="R1348" s="11">
        <v>2.1930000000000002E-2</v>
      </c>
      <c r="S1348" s="11">
        <v>0</v>
      </c>
      <c r="T1348" s="11">
        <v>0.46755000000000002</v>
      </c>
      <c r="U1348" s="11">
        <v>0</v>
      </c>
      <c r="V1348" s="11">
        <v>0</v>
      </c>
      <c r="W1348" s="11">
        <v>0</v>
      </c>
      <c r="X1348" s="11">
        <v>0</v>
      </c>
      <c r="Y1348" s="11">
        <v>0.46755000000000002</v>
      </c>
      <c r="Z1348" s="28" t="s">
        <v>35</v>
      </c>
      <c r="AA1348" s="28" t="s">
        <v>35</v>
      </c>
      <c r="AB1348" s="11">
        <v>3.6479999999999999E-2</v>
      </c>
      <c r="AC1348" s="11">
        <v>5.1299999999999998E-2</v>
      </c>
      <c r="AD1348" s="71">
        <f t="shared" si="63"/>
        <v>1.2999999999999999E-2</v>
      </c>
      <c r="AE1348" s="71">
        <f t="shared" si="64"/>
        <v>0</v>
      </c>
      <c r="AF1348" s="71">
        <f t="shared" si="65"/>
        <v>1.4800000000000001E-2</v>
      </c>
      <c r="AG1348" s="277" t="s">
        <v>906</v>
      </c>
      <c r="AH1348" s="277" t="s">
        <v>599</v>
      </c>
      <c r="AI1348" s="276" t="s">
        <v>600</v>
      </c>
      <c r="AJ1348" s="276" t="s">
        <v>601</v>
      </c>
      <c r="AK1348" s="276" t="s">
        <v>285</v>
      </c>
      <c r="AL1348" s="277" t="s">
        <v>86</v>
      </c>
      <c r="AM1348" s="276" t="s">
        <v>602</v>
      </c>
      <c r="AN1348" s="276" t="s">
        <v>504</v>
      </c>
      <c r="AO1348" s="277" t="s">
        <v>505</v>
      </c>
    </row>
    <row r="1349" spans="1:41" ht="15" thickBot="1" x14ac:dyDescent="0.4">
      <c r="A1349" s="8">
        <v>2025</v>
      </c>
      <c r="B1349" s="9" t="s">
        <v>85</v>
      </c>
      <c r="C1349" s="9" t="s">
        <v>86</v>
      </c>
      <c r="D1349" s="9" t="s">
        <v>285</v>
      </c>
      <c r="E1349" s="9" t="s">
        <v>30</v>
      </c>
      <c r="F1349" s="8">
        <v>2027</v>
      </c>
      <c r="G1349" s="11">
        <v>0</v>
      </c>
      <c r="H1349" s="11">
        <v>0</v>
      </c>
      <c r="I1349" s="11" t="s">
        <v>35</v>
      </c>
      <c r="J1349" s="11">
        <v>0</v>
      </c>
      <c r="K1349" s="11">
        <v>0</v>
      </c>
      <c r="L1349" s="11" t="s">
        <v>35</v>
      </c>
      <c r="M1349" s="11">
        <v>0</v>
      </c>
      <c r="N1349" s="11">
        <v>0</v>
      </c>
      <c r="O1349" s="11">
        <v>3.9070000000000001E-2</v>
      </c>
      <c r="P1349" s="11">
        <v>7.7479999999999993E-2</v>
      </c>
      <c r="Q1349" s="11">
        <v>0.31942999999999999</v>
      </c>
      <c r="R1349" s="11">
        <v>2.1860000000000001E-2</v>
      </c>
      <c r="S1349" s="11">
        <v>0</v>
      </c>
      <c r="T1349" s="11">
        <v>0.46933999999999998</v>
      </c>
      <c r="U1349" s="11">
        <v>0</v>
      </c>
      <c r="V1349" s="11">
        <v>0</v>
      </c>
      <c r="W1349" s="11">
        <v>0</v>
      </c>
      <c r="X1349" s="11">
        <v>0</v>
      </c>
      <c r="Y1349" s="11">
        <v>0.46933999999999998</v>
      </c>
      <c r="Z1349" s="28" t="s">
        <v>35</v>
      </c>
      <c r="AA1349" s="28" t="s">
        <v>35</v>
      </c>
      <c r="AB1349" s="11">
        <v>3.8339999999999999E-2</v>
      </c>
      <c r="AC1349" s="11">
        <v>5.1520000000000003E-2</v>
      </c>
      <c r="AD1349" s="71">
        <f t="shared" si="63"/>
        <v>1.15E-2</v>
      </c>
      <c r="AE1349" s="71">
        <f t="shared" si="64"/>
        <v>0</v>
      </c>
      <c r="AF1349" s="71">
        <f t="shared" si="65"/>
        <v>1.32E-2</v>
      </c>
      <c r="AG1349" s="277" t="s">
        <v>906</v>
      </c>
      <c r="AH1349" s="277" t="s">
        <v>599</v>
      </c>
      <c r="AI1349" s="276" t="s">
        <v>600</v>
      </c>
      <c r="AJ1349" s="276" t="s">
        <v>601</v>
      </c>
      <c r="AK1349" s="276" t="s">
        <v>285</v>
      </c>
      <c r="AL1349" s="277" t="s">
        <v>86</v>
      </c>
      <c r="AM1349" s="276" t="s">
        <v>602</v>
      </c>
      <c r="AN1349" s="276" t="s">
        <v>504</v>
      </c>
      <c r="AO1349" s="277" t="s">
        <v>505</v>
      </c>
    </row>
    <row r="1350" spans="1:41" ht="15" thickBot="1" x14ac:dyDescent="0.4">
      <c r="A1350" s="8">
        <v>2025</v>
      </c>
      <c r="B1350" s="9" t="s">
        <v>85</v>
      </c>
      <c r="C1350" s="9" t="s">
        <v>86</v>
      </c>
      <c r="D1350" s="9" t="s">
        <v>285</v>
      </c>
      <c r="E1350" s="9" t="s">
        <v>30</v>
      </c>
      <c r="F1350" s="8">
        <v>2028</v>
      </c>
      <c r="G1350" s="11">
        <v>0</v>
      </c>
      <c r="H1350" s="11">
        <v>0</v>
      </c>
      <c r="I1350" s="11" t="s">
        <v>35</v>
      </c>
      <c r="J1350" s="11">
        <v>0</v>
      </c>
      <c r="K1350" s="11">
        <v>0</v>
      </c>
      <c r="L1350" s="11" t="s">
        <v>35</v>
      </c>
      <c r="M1350" s="11">
        <v>0</v>
      </c>
      <c r="N1350" s="11">
        <v>0</v>
      </c>
      <c r="O1350" s="11">
        <v>4.0129999999999999E-2</v>
      </c>
      <c r="P1350" s="11">
        <v>7.5149999999999995E-2</v>
      </c>
      <c r="Q1350" s="11">
        <v>0.32197999999999999</v>
      </c>
      <c r="R1350" s="11">
        <v>2.1600000000000001E-2</v>
      </c>
      <c r="S1350" s="11">
        <v>0</v>
      </c>
      <c r="T1350" s="11">
        <v>0.47027000000000002</v>
      </c>
      <c r="U1350" s="11">
        <v>0</v>
      </c>
      <c r="V1350" s="11">
        <v>0</v>
      </c>
      <c r="W1350" s="11">
        <v>0</v>
      </c>
      <c r="X1350" s="11">
        <v>0</v>
      </c>
      <c r="Y1350" s="11">
        <v>0.47027000000000002</v>
      </c>
      <c r="Z1350" s="28" t="s">
        <v>35</v>
      </c>
      <c r="AA1350" s="28" t="s">
        <v>35</v>
      </c>
      <c r="AB1350" s="11">
        <v>3.5279999999999999E-2</v>
      </c>
      <c r="AC1350" s="11">
        <v>4.5990000000000003E-2</v>
      </c>
      <c r="AD1350" s="71">
        <f t="shared" si="63"/>
        <v>1.14E-2</v>
      </c>
      <c r="AE1350" s="71">
        <f t="shared" si="64"/>
        <v>0</v>
      </c>
      <c r="AF1350" s="71">
        <f t="shared" si="65"/>
        <v>1.0699999999999999E-2</v>
      </c>
      <c r="AG1350" s="277" t="s">
        <v>906</v>
      </c>
      <c r="AH1350" s="277" t="s">
        <v>599</v>
      </c>
      <c r="AI1350" s="276" t="s">
        <v>600</v>
      </c>
      <c r="AJ1350" s="276" t="s">
        <v>601</v>
      </c>
      <c r="AK1350" s="276" t="s">
        <v>285</v>
      </c>
      <c r="AL1350" s="277" t="s">
        <v>86</v>
      </c>
      <c r="AM1350" s="276" t="s">
        <v>602</v>
      </c>
      <c r="AN1350" s="276" t="s">
        <v>504</v>
      </c>
      <c r="AO1350" s="277" t="s">
        <v>505</v>
      </c>
    </row>
    <row r="1351" spans="1:41" ht="15" thickBot="1" x14ac:dyDescent="0.4">
      <c r="A1351" s="8">
        <v>2025</v>
      </c>
      <c r="B1351" s="9" t="s">
        <v>85</v>
      </c>
      <c r="C1351" s="9" t="s">
        <v>86</v>
      </c>
      <c r="D1351" s="9" t="s">
        <v>285</v>
      </c>
      <c r="E1351" s="9" t="s">
        <v>30</v>
      </c>
      <c r="F1351" s="8">
        <v>2029</v>
      </c>
      <c r="G1351" s="11">
        <v>0</v>
      </c>
      <c r="H1351" s="11">
        <v>0</v>
      </c>
      <c r="I1351" s="11" t="s">
        <v>35</v>
      </c>
      <c r="J1351" s="11">
        <v>0</v>
      </c>
      <c r="K1351" s="11">
        <v>0</v>
      </c>
      <c r="L1351" s="11" t="s">
        <v>35</v>
      </c>
      <c r="M1351" s="11">
        <v>0</v>
      </c>
      <c r="N1351" s="11">
        <v>0</v>
      </c>
      <c r="O1351" s="11">
        <v>4.2090000000000002E-2</v>
      </c>
      <c r="P1351" s="11">
        <v>7.8869999999999996E-2</v>
      </c>
      <c r="Q1351" s="11">
        <v>0.32735999999999998</v>
      </c>
      <c r="R1351" s="11">
        <v>2.1350000000000001E-2</v>
      </c>
      <c r="S1351" s="11">
        <v>0</v>
      </c>
      <c r="T1351" s="11">
        <v>0.48092000000000001</v>
      </c>
      <c r="U1351" s="11">
        <v>0</v>
      </c>
      <c r="V1351" s="11">
        <v>0</v>
      </c>
      <c r="W1351" s="11">
        <v>0</v>
      </c>
      <c r="X1351" s="11">
        <v>0</v>
      </c>
      <c r="Y1351" s="11">
        <v>0.48092000000000001</v>
      </c>
      <c r="Z1351" s="28" t="s">
        <v>35</v>
      </c>
      <c r="AA1351" s="28" t="s">
        <v>35</v>
      </c>
      <c r="AB1351" s="11">
        <v>3.4410000000000003E-2</v>
      </c>
      <c r="AC1351" s="11">
        <v>4.4260000000000001E-2</v>
      </c>
      <c r="AD1351" s="71">
        <f t="shared" si="63"/>
        <v>1.1299999999999999E-2</v>
      </c>
      <c r="AE1351" s="71">
        <f t="shared" si="64"/>
        <v>0</v>
      </c>
      <c r="AF1351" s="71">
        <f t="shared" si="65"/>
        <v>9.9000000000000008E-3</v>
      </c>
      <c r="AG1351" s="277" t="s">
        <v>906</v>
      </c>
      <c r="AH1351" s="277" t="s">
        <v>599</v>
      </c>
      <c r="AI1351" s="276" t="s">
        <v>600</v>
      </c>
      <c r="AJ1351" s="276" t="s">
        <v>601</v>
      </c>
      <c r="AK1351" s="276" t="s">
        <v>285</v>
      </c>
      <c r="AL1351" s="277" t="s">
        <v>86</v>
      </c>
      <c r="AM1351" s="276" t="s">
        <v>602</v>
      </c>
      <c r="AN1351" s="276" t="s">
        <v>504</v>
      </c>
      <c r="AO1351" s="277" t="s">
        <v>505</v>
      </c>
    </row>
    <row r="1352" spans="1:41" ht="15" thickBot="1" x14ac:dyDescent="0.4">
      <c r="A1352" s="8">
        <v>2025</v>
      </c>
      <c r="B1352" s="9" t="s">
        <v>85</v>
      </c>
      <c r="C1352" s="9" t="s">
        <v>86</v>
      </c>
      <c r="D1352" s="9" t="s">
        <v>285</v>
      </c>
      <c r="E1352" s="9" t="s">
        <v>30</v>
      </c>
      <c r="F1352" s="8">
        <v>2030</v>
      </c>
      <c r="G1352" s="11">
        <v>0</v>
      </c>
      <c r="H1352" s="11">
        <v>0</v>
      </c>
      <c r="I1352" s="11" t="s">
        <v>35</v>
      </c>
      <c r="J1352" s="11">
        <v>0</v>
      </c>
      <c r="K1352" s="11">
        <v>0</v>
      </c>
      <c r="L1352" s="11" t="s">
        <v>35</v>
      </c>
      <c r="M1352" s="11">
        <v>0</v>
      </c>
      <c r="N1352" s="11">
        <v>0</v>
      </c>
      <c r="O1352" s="11">
        <v>4.3029999999999999E-2</v>
      </c>
      <c r="P1352" s="11">
        <v>7.7299999999999994E-2</v>
      </c>
      <c r="Q1352" s="11">
        <v>0.33123999999999998</v>
      </c>
      <c r="R1352" s="11">
        <v>2.1559999999999999E-2</v>
      </c>
      <c r="S1352" s="11">
        <v>0</v>
      </c>
      <c r="T1352" s="11">
        <v>0.48398999999999998</v>
      </c>
      <c r="U1352" s="11">
        <v>0</v>
      </c>
      <c r="V1352" s="11">
        <v>0</v>
      </c>
      <c r="W1352" s="11">
        <v>0</v>
      </c>
      <c r="X1352" s="11">
        <v>0</v>
      </c>
      <c r="Y1352" s="11">
        <v>0.48398999999999998</v>
      </c>
      <c r="Z1352" s="28" t="s">
        <v>35</v>
      </c>
      <c r="AA1352" s="28" t="s">
        <v>35</v>
      </c>
      <c r="AB1352" s="11">
        <v>3.5540000000000002E-2</v>
      </c>
      <c r="AC1352" s="11">
        <v>4.8469999999999999E-2</v>
      </c>
      <c r="AD1352" s="71">
        <f t="shared" si="63"/>
        <v>1.09E-2</v>
      </c>
      <c r="AE1352" s="71">
        <f t="shared" si="64"/>
        <v>0</v>
      </c>
      <c r="AF1352" s="71">
        <f t="shared" si="65"/>
        <v>1.29E-2</v>
      </c>
      <c r="AG1352" s="277" t="s">
        <v>906</v>
      </c>
      <c r="AH1352" s="277" t="s">
        <v>599</v>
      </c>
      <c r="AI1352" s="276" t="s">
        <v>600</v>
      </c>
      <c r="AJ1352" s="276" t="s">
        <v>601</v>
      </c>
      <c r="AK1352" s="276" t="s">
        <v>285</v>
      </c>
      <c r="AL1352" s="277" t="s">
        <v>86</v>
      </c>
      <c r="AM1352" s="276" t="s">
        <v>602</v>
      </c>
      <c r="AN1352" s="276" t="s">
        <v>504</v>
      </c>
      <c r="AO1352" s="277" t="s">
        <v>505</v>
      </c>
    </row>
    <row r="1353" spans="1:41" ht="15" thickBot="1" x14ac:dyDescent="0.4">
      <c r="A1353" s="8">
        <v>2025</v>
      </c>
      <c r="B1353" s="9" t="s">
        <v>85</v>
      </c>
      <c r="C1353" s="9" t="s">
        <v>86</v>
      </c>
      <c r="D1353" s="9" t="s">
        <v>285</v>
      </c>
      <c r="E1353" s="9" t="s">
        <v>30</v>
      </c>
      <c r="F1353" s="8">
        <v>2031</v>
      </c>
      <c r="G1353" s="11">
        <v>0</v>
      </c>
      <c r="H1353" s="11">
        <v>0</v>
      </c>
      <c r="I1353" s="11" t="s">
        <v>35</v>
      </c>
      <c r="J1353" s="11">
        <v>0</v>
      </c>
      <c r="K1353" s="11">
        <v>0</v>
      </c>
      <c r="L1353" s="11" t="s">
        <v>35</v>
      </c>
      <c r="M1353" s="11">
        <v>0</v>
      </c>
      <c r="N1353" s="11">
        <v>0</v>
      </c>
      <c r="O1353" s="11">
        <v>4.2849999999999999E-2</v>
      </c>
      <c r="P1353" s="11">
        <v>7.7909999999999993E-2</v>
      </c>
      <c r="Q1353" s="11">
        <v>0.33367000000000002</v>
      </c>
      <c r="R1353" s="11">
        <v>2.162E-2</v>
      </c>
      <c r="S1353" s="11">
        <v>0</v>
      </c>
      <c r="T1353" s="11">
        <v>0.48687000000000002</v>
      </c>
      <c r="U1353" s="11">
        <v>0</v>
      </c>
      <c r="V1353" s="11">
        <v>0</v>
      </c>
      <c r="W1353" s="11">
        <v>0</v>
      </c>
      <c r="X1353" s="11">
        <v>0</v>
      </c>
      <c r="Y1353" s="11">
        <v>0.48687000000000002</v>
      </c>
      <c r="Z1353" s="28" t="s">
        <v>35</v>
      </c>
      <c r="AA1353" s="28" t="s">
        <v>35</v>
      </c>
      <c r="AB1353" s="11">
        <v>3.1629999999999998E-2</v>
      </c>
      <c r="AC1353" s="11">
        <v>4.3819999999999998E-2</v>
      </c>
      <c r="AD1353" s="71">
        <f t="shared" si="63"/>
        <v>1.0800000000000001E-2</v>
      </c>
      <c r="AE1353" s="71">
        <f t="shared" si="64"/>
        <v>0</v>
      </c>
      <c r="AF1353" s="71">
        <f t="shared" si="65"/>
        <v>1.2200000000000001E-2</v>
      </c>
      <c r="AG1353" s="277" t="s">
        <v>906</v>
      </c>
      <c r="AH1353" s="277" t="s">
        <v>599</v>
      </c>
      <c r="AI1353" s="276" t="s">
        <v>600</v>
      </c>
      <c r="AJ1353" s="276" t="s">
        <v>601</v>
      </c>
      <c r="AK1353" s="276" t="s">
        <v>285</v>
      </c>
      <c r="AL1353" s="277" t="s">
        <v>86</v>
      </c>
      <c r="AM1353" s="276" t="s">
        <v>602</v>
      </c>
      <c r="AN1353" s="276" t="s">
        <v>504</v>
      </c>
      <c r="AO1353" s="277" t="s">
        <v>505</v>
      </c>
    </row>
    <row r="1354" spans="1:41" ht="15" thickBot="1" x14ac:dyDescent="0.4">
      <c r="A1354" s="8">
        <v>2025</v>
      </c>
      <c r="B1354" s="9" t="s">
        <v>85</v>
      </c>
      <c r="C1354" s="9" t="s">
        <v>86</v>
      </c>
      <c r="D1354" s="9" t="s">
        <v>285</v>
      </c>
      <c r="E1354" s="9" t="s">
        <v>30</v>
      </c>
      <c r="F1354" s="8">
        <v>2032</v>
      </c>
      <c r="G1354" s="11">
        <v>0</v>
      </c>
      <c r="H1354" s="11">
        <v>0</v>
      </c>
      <c r="I1354" s="11" t="s">
        <v>35</v>
      </c>
      <c r="J1354" s="11">
        <v>0</v>
      </c>
      <c r="K1354" s="11">
        <v>0</v>
      </c>
      <c r="L1354" s="11" t="s">
        <v>35</v>
      </c>
      <c r="M1354" s="11">
        <v>0</v>
      </c>
      <c r="N1354" s="11">
        <v>0</v>
      </c>
      <c r="O1354" s="11">
        <v>4.0779999999999997E-2</v>
      </c>
      <c r="P1354" s="11">
        <v>7.7929999999999999E-2</v>
      </c>
      <c r="Q1354" s="11">
        <v>0.33456999999999998</v>
      </c>
      <c r="R1354" s="11">
        <v>2.3120000000000002E-2</v>
      </c>
      <c r="S1354" s="11">
        <v>0</v>
      </c>
      <c r="T1354" s="11">
        <v>0.48692999999999997</v>
      </c>
      <c r="U1354" s="11">
        <v>0</v>
      </c>
      <c r="V1354" s="11">
        <v>0</v>
      </c>
      <c r="W1354" s="11">
        <v>0</v>
      </c>
      <c r="X1354" s="11">
        <v>0</v>
      </c>
      <c r="Y1354" s="11">
        <v>0.48692999999999997</v>
      </c>
      <c r="Z1354" s="28" t="s">
        <v>35</v>
      </c>
      <c r="AA1354" s="28" t="s">
        <v>35</v>
      </c>
      <c r="AB1354" s="11">
        <v>3.0769999999999999E-2</v>
      </c>
      <c r="AC1354" s="11">
        <v>4.3220000000000001E-2</v>
      </c>
      <c r="AD1354" s="71">
        <f t="shared" si="63"/>
        <v>1.0500000000000001E-2</v>
      </c>
      <c r="AE1354" s="71">
        <f t="shared" si="64"/>
        <v>0</v>
      </c>
      <c r="AF1354" s="71">
        <f t="shared" si="65"/>
        <v>1.2500000000000001E-2</v>
      </c>
      <c r="AG1354" s="277" t="s">
        <v>906</v>
      </c>
      <c r="AH1354" s="277" t="s">
        <v>599</v>
      </c>
      <c r="AI1354" s="276" t="s">
        <v>600</v>
      </c>
      <c r="AJ1354" s="276" t="s">
        <v>601</v>
      </c>
      <c r="AK1354" s="276" t="s">
        <v>285</v>
      </c>
      <c r="AL1354" s="277" t="s">
        <v>86</v>
      </c>
      <c r="AM1354" s="276" t="s">
        <v>602</v>
      </c>
      <c r="AN1354" s="276" t="s">
        <v>504</v>
      </c>
      <c r="AO1354" s="277" t="s">
        <v>505</v>
      </c>
    </row>
    <row r="1355" spans="1:41" ht="15" thickBot="1" x14ac:dyDescent="0.4">
      <c r="A1355" s="8">
        <v>2025</v>
      </c>
      <c r="B1355" s="9" t="s">
        <v>85</v>
      </c>
      <c r="C1355" s="9" t="s">
        <v>86</v>
      </c>
      <c r="D1355" s="9" t="s">
        <v>285</v>
      </c>
      <c r="E1355" s="9" t="s">
        <v>30</v>
      </c>
      <c r="F1355" s="8">
        <v>2033</v>
      </c>
      <c r="G1355" s="11">
        <v>0</v>
      </c>
      <c r="H1355" s="11">
        <v>0</v>
      </c>
      <c r="I1355" s="11" t="s">
        <v>35</v>
      </c>
      <c r="J1355" s="11">
        <v>0</v>
      </c>
      <c r="K1355" s="11">
        <v>0</v>
      </c>
      <c r="L1355" s="11" t="s">
        <v>35</v>
      </c>
      <c r="M1355" s="11">
        <v>0</v>
      </c>
      <c r="N1355" s="11">
        <v>0</v>
      </c>
      <c r="O1355" s="11">
        <v>4.0370000000000003E-2</v>
      </c>
      <c r="P1355" s="11">
        <v>7.8280000000000002E-2</v>
      </c>
      <c r="Q1355" s="11">
        <v>0.33700000000000002</v>
      </c>
      <c r="R1355" s="11">
        <v>2.358E-2</v>
      </c>
      <c r="S1355" s="11">
        <v>0</v>
      </c>
      <c r="T1355" s="11">
        <v>0.4899</v>
      </c>
      <c r="U1355" s="11">
        <v>0</v>
      </c>
      <c r="V1355" s="11">
        <v>0</v>
      </c>
      <c r="W1355" s="11">
        <v>0</v>
      </c>
      <c r="X1355" s="11">
        <v>0</v>
      </c>
      <c r="Y1355" s="11">
        <v>0.4899</v>
      </c>
      <c r="Z1355" s="28" t="s">
        <v>35</v>
      </c>
      <c r="AA1355" s="28" t="s">
        <v>35</v>
      </c>
      <c r="AB1355" s="11">
        <v>3.0159999999999999E-2</v>
      </c>
      <c r="AC1355" s="11">
        <v>4.3319999999999997E-2</v>
      </c>
      <c r="AD1355" s="71">
        <f t="shared" si="63"/>
        <v>1.0699999999999999E-2</v>
      </c>
      <c r="AE1355" s="71">
        <f t="shared" si="64"/>
        <v>0</v>
      </c>
      <c r="AF1355" s="71">
        <f t="shared" si="65"/>
        <v>1.32E-2</v>
      </c>
      <c r="AG1355" s="277" t="s">
        <v>906</v>
      </c>
      <c r="AH1355" s="277" t="s">
        <v>599</v>
      </c>
      <c r="AI1355" s="276" t="s">
        <v>600</v>
      </c>
      <c r="AJ1355" s="276" t="s">
        <v>601</v>
      </c>
      <c r="AK1355" s="276" t="s">
        <v>285</v>
      </c>
      <c r="AL1355" s="277" t="s">
        <v>86</v>
      </c>
      <c r="AM1355" s="276" t="s">
        <v>602</v>
      </c>
      <c r="AN1355" s="276" t="s">
        <v>504</v>
      </c>
      <c r="AO1355" s="277" t="s">
        <v>505</v>
      </c>
    </row>
    <row r="1356" spans="1:41" ht="15" thickBot="1" x14ac:dyDescent="0.4">
      <c r="A1356" s="8">
        <v>2025</v>
      </c>
      <c r="B1356" s="9" t="s">
        <v>85</v>
      </c>
      <c r="C1356" s="9" t="s">
        <v>86</v>
      </c>
      <c r="D1356" s="9" t="s">
        <v>285</v>
      </c>
      <c r="E1356" s="9" t="s">
        <v>30</v>
      </c>
      <c r="F1356" s="8">
        <v>2034</v>
      </c>
      <c r="G1356" s="11">
        <v>0</v>
      </c>
      <c r="H1356" s="11">
        <v>0</v>
      </c>
      <c r="I1356" s="11" t="s">
        <v>35</v>
      </c>
      <c r="J1356" s="11">
        <v>0</v>
      </c>
      <c r="K1356" s="11">
        <v>0</v>
      </c>
      <c r="L1356" s="11" t="s">
        <v>35</v>
      </c>
      <c r="M1356" s="11">
        <v>0</v>
      </c>
      <c r="N1356" s="11">
        <v>0</v>
      </c>
      <c r="O1356" s="11">
        <v>3.9579999999999997E-2</v>
      </c>
      <c r="P1356" s="11">
        <v>7.7789999999999998E-2</v>
      </c>
      <c r="Q1356" s="11">
        <v>0.34288999999999997</v>
      </c>
      <c r="R1356" s="11">
        <v>2.3550000000000001E-2</v>
      </c>
      <c r="S1356" s="11">
        <v>0</v>
      </c>
      <c r="T1356" s="11">
        <v>0.49478</v>
      </c>
      <c r="U1356" s="11">
        <v>0</v>
      </c>
      <c r="V1356" s="11">
        <v>0</v>
      </c>
      <c r="W1356" s="11">
        <v>0</v>
      </c>
      <c r="X1356" s="11">
        <v>0</v>
      </c>
      <c r="Y1356" s="11">
        <v>0.49478</v>
      </c>
      <c r="Z1356" s="28" t="s">
        <v>35</v>
      </c>
      <c r="AA1356" s="28" t="s">
        <v>35</v>
      </c>
      <c r="AB1356" s="11">
        <v>2.913E-2</v>
      </c>
      <c r="AC1356" s="11">
        <v>4.4209999999999999E-2</v>
      </c>
      <c r="AD1356" s="71">
        <f t="shared" si="63"/>
        <v>1.0999999999999999E-2</v>
      </c>
      <c r="AE1356" s="71">
        <f t="shared" si="64"/>
        <v>0</v>
      </c>
      <c r="AF1356" s="71">
        <f t="shared" si="65"/>
        <v>1.5100000000000001E-2</v>
      </c>
      <c r="AG1356" s="277" t="s">
        <v>906</v>
      </c>
      <c r="AH1356" s="277" t="s">
        <v>599</v>
      </c>
      <c r="AI1356" s="276" t="s">
        <v>600</v>
      </c>
      <c r="AJ1356" s="276" t="s">
        <v>601</v>
      </c>
      <c r="AK1356" s="276" t="s">
        <v>285</v>
      </c>
      <c r="AL1356" s="277" t="s">
        <v>86</v>
      </c>
      <c r="AM1356" s="276" t="s">
        <v>602</v>
      </c>
      <c r="AN1356" s="276" t="s">
        <v>504</v>
      </c>
      <c r="AO1356" s="277" t="s">
        <v>505</v>
      </c>
    </row>
    <row r="1357" spans="1:41" ht="15" thickBot="1" x14ac:dyDescent="0.4">
      <c r="A1357" s="8">
        <v>2025</v>
      </c>
      <c r="B1357" s="9" t="s">
        <v>85</v>
      </c>
      <c r="C1357" s="9" t="s">
        <v>86</v>
      </c>
      <c r="D1357" s="9" t="s">
        <v>285</v>
      </c>
      <c r="E1357" s="9" t="s">
        <v>30</v>
      </c>
      <c r="F1357" s="8">
        <v>2035</v>
      </c>
      <c r="G1357" s="11">
        <v>0</v>
      </c>
      <c r="H1357" s="11">
        <v>0</v>
      </c>
      <c r="I1357" s="11" t="s">
        <v>35</v>
      </c>
      <c r="J1357" s="11">
        <v>0</v>
      </c>
      <c r="K1357" s="11">
        <v>0</v>
      </c>
      <c r="L1357" s="11" t="s">
        <v>35</v>
      </c>
      <c r="M1357" s="11">
        <v>0</v>
      </c>
      <c r="N1357" s="11">
        <v>0</v>
      </c>
      <c r="O1357" s="11">
        <v>3.8210000000000001E-2</v>
      </c>
      <c r="P1357" s="11">
        <v>7.9210000000000003E-2</v>
      </c>
      <c r="Q1357" s="11">
        <v>0.34443000000000001</v>
      </c>
      <c r="R1357" s="11">
        <v>2.3619999999999999E-2</v>
      </c>
      <c r="S1357" s="11">
        <v>0</v>
      </c>
      <c r="T1357" s="11">
        <v>0.49626999999999999</v>
      </c>
      <c r="U1357" s="11">
        <v>0</v>
      </c>
      <c r="V1357" s="11">
        <v>0</v>
      </c>
      <c r="W1357" s="11">
        <v>0</v>
      </c>
      <c r="X1357" s="11">
        <v>0</v>
      </c>
      <c r="Y1357" s="11">
        <v>0.49626999999999999</v>
      </c>
      <c r="Z1357" s="28" t="s">
        <v>35</v>
      </c>
      <c r="AA1357" s="28" t="s">
        <v>35</v>
      </c>
      <c r="AB1357" s="11">
        <v>2.7699999999999999E-2</v>
      </c>
      <c r="AC1357" s="11">
        <v>4.3249999999999997E-2</v>
      </c>
      <c r="AD1357" s="71">
        <f t="shared" ref="AD1357:AD1420" si="66">ROUND(T1357-SUM(G1357:S1357),4)</f>
        <v>1.0800000000000001E-2</v>
      </c>
      <c r="AE1357" s="71">
        <f t="shared" ref="AE1357:AE1420" si="67">ROUND(X1357-SUM(U1357:W1357),4)</f>
        <v>0</v>
      </c>
      <c r="AF1357" s="71">
        <f t="shared" ref="AF1357:AF1420" si="68">ROUND(AC1357-SUM(Z1357:AB1357),4)</f>
        <v>1.5599999999999999E-2</v>
      </c>
      <c r="AG1357" s="277" t="s">
        <v>906</v>
      </c>
      <c r="AH1357" s="277" t="s">
        <v>599</v>
      </c>
      <c r="AI1357" s="276" t="s">
        <v>600</v>
      </c>
      <c r="AJ1357" s="276" t="s">
        <v>601</v>
      </c>
      <c r="AK1357" s="276" t="s">
        <v>285</v>
      </c>
      <c r="AL1357" s="277" t="s">
        <v>86</v>
      </c>
      <c r="AM1357" s="276" t="s">
        <v>602</v>
      </c>
      <c r="AN1357" s="276" t="s">
        <v>504</v>
      </c>
      <c r="AO1357" s="277" t="s">
        <v>505</v>
      </c>
    </row>
    <row r="1358" spans="1:41" ht="15" thickBot="1" x14ac:dyDescent="0.4">
      <c r="A1358" s="8">
        <v>2025</v>
      </c>
      <c r="B1358" s="9" t="s">
        <v>85</v>
      </c>
      <c r="C1358" s="9" t="s">
        <v>86</v>
      </c>
      <c r="D1358" s="9" t="s">
        <v>285</v>
      </c>
      <c r="E1358" s="9" t="s">
        <v>31</v>
      </c>
      <c r="F1358" s="8">
        <v>2025</v>
      </c>
      <c r="G1358" s="11" t="s">
        <v>381</v>
      </c>
      <c r="H1358" s="11" t="s">
        <v>381</v>
      </c>
      <c r="I1358" s="11" t="s">
        <v>381</v>
      </c>
      <c r="J1358" s="11" t="s">
        <v>381</v>
      </c>
      <c r="K1358" s="11" t="s">
        <v>381</v>
      </c>
      <c r="L1358" s="11" t="s">
        <v>381</v>
      </c>
      <c r="M1358" s="11" t="s">
        <v>381</v>
      </c>
      <c r="N1358" s="11" t="s">
        <v>381</v>
      </c>
      <c r="O1358" s="11" t="s">
        <v>381</v>
      </c>
      <c r="P1358" s="11" t="s">
        <v>381</v>
      </c>
      <c r="Q1358" s="11" t="s">
        <v>381</v>
      </c>
      <c r="R1358" s="11" t="s">
        <v>381</v>
      </c>
      <c r="S1358" s="11" t="s">
        <v>381</v>
      </c>
      <c r="T1358" s="11" t="s">
        <v>381</v>
      </c>
      <c r="U1358" s="11" t="s">
        <v>381</v>
      </c>
      <c r="V1358" s="11" t="s">
        <v>381</v>
      </c>
      <c r="W1358" s="11" t="s">
        <v>381</v>
      </c>
      <c r="X1358" s="11" t="s">
        <v>381</v>
      </c>
      <c r="Y1358" s="11" t="s">
        <v>381</v>
      </c>
      <c r="Z1358" s="28" t="s">
        <v>35</v>
      </c>
      <c r="AA1358" s="28" t="s">
        <v>35</v>
      </c>
      <c r="AB1358" s="11">
        <v>0.10739</v>
      </c>
      <c r="AC1358" s="11">
        <v>0.16761000000000001</v>
      </c>
      <c r="AD1358" s="71"/>
      <c r="AE1358" s="71"/>
      <c r="AF1358" s="71">
        <f t="shared" si="68"/>
        <v>6.0199999999999997E-2</v>
      </c>
      <c r="AG1358" s="277" t="s">
        <v>907</v>
      </c>
      <c r="AH1358" s="277" t="s">
        <v>599</v>
      </c>
      <c r="AI1358" s="276" t="s">
        <v>600</v>
      </c>
      <c r="AJ1358" s="276" t="s">
        <v>601</v>
      </c>
      <c r="AK1358" s="276" t="s">
        <v>285</v>
      </c>
      <c r="AL1358" s="277" t="s">
        <v>86</v>
      </c>
      <c r="AM1358" s="276" t="s">
        <v>602</v>
      </c>
      <c r="AN1358" s="276" t="s">
        <v>504</v>
      </c>
      <c r="AO1358" s="277" t="s">
        <v>505</v>
      </c>
    </row>
    <row r="1359" spans="1:41" ht="15" thickBot="1" x14ac:dyDescent="0.4">
      <c r="A1359" s="8">
        <v>2025</v>
      </c>
      <c r="B1359" s="9" t="s">
        <v>85</v>
      </c>
      <c r="C1359" s="9" t="s">
        <v>86</v>
      </c>
      <c r="D1359" s="9" t="s">
        <v>285</v>
      </c>
      <c r="E1359" s="9" t="s">
        <v>31</v>
      </c>
      <c r="F1359" s="8">
        <v>2026</v>
      </c>
      <c r="G1359" s="11" t="s">
        <v>381</v>
      </c>
      <c r="H1359" s="11" t="s">
        <v>381</v>
      </c>
      <c r="I1359" s="11" t="s">
        <v>381</v>
      </c>
      <c r="J1359" s="11" t="s">
        <v>381</v>
      </c>
      <c r="K1359" s="11" t="s">
        <v>381</v>
      </c>
      <c r="L1359" s="11" t="s">
        <v>381</v>
      </c>
      <c r="M1359" s="11" t="s">
        <v>381</v>
      </c>
      <c r="N1359" s="11" t="s">
        <v>381</v>
      </c>
      <c r="O1359" s="11" t="s">
        <v>381</v>
      </c>
      <c r="P1359" s="11" t="s">
        <v>381</v>
      </c>
      <c r="Q1359" s="11" t="s">
        <v>381</v>
      </c>
      <c r="R1359" s="11" t="s">
        <v>381</v>
      </c>
      <c r="S1359" s="11" t="s">
        <v>381</v>
      </c>
      <c r="T1359" s="11" t="s">
        <v>381</v>
      </c>
      <c r="U1359" s="11" t="s">
        <v>381</v>
      </c>
      <c r="V1359" s="11" t="s">
        <v>381</v>
      </c>
      <c r="W1359" s="11" t="s">
        <v>381</v>
      </c>
      <c r="X1359" s="11" t="s">
        <v>381</v>
      </c>
      <c r="Y1359" s="11" t="s">
        <v>381</v>
      </c>
      <c r="Z1359" s="28" t="s">
        <v>35</v>
      </c>
      <c r="AA1359" s="28" t="s">
        <v>35</v>
      </c>
      <c r="AB1359" s="11">
        <v>0.10922</v>
      </c>
      <c r="AC1359" s="11">
        <v>0.16642000000000001</v>
      </c>
      <c r="AD1359" s="71"/>
      <c r="AE1359" s="71"/>
      <c r="AF1359" s="71">
        <f t="shared" si="68"/>
        <v>5.7200000000000001E-2</v>
      </c>
      <c r="AG1359" s="277" t="s">
        <v>907</v>
      </c>
      <c r="AH1359" s="277" t="s">
        <v>599</v>
      </c>
      <c r="AI1359" s="276" t="s">
        <v>600</v>
      </c>
      <c r="AJ1359" s="276" t="s">
        <v>601</v>
      </c>
      <c r="AK1359" s="276" t="s">
        <v>285</v>
      </c>
      <c r="AL1359" s="277" t="s">
        <v>86</v>
      </c>
      <c r="AM1359" s="276" t="s">
        <v>602</v>
      </c>
      <c r="AN1359" s="276" t="s">
        <v>504</v>
      </c>
      <c r="AO1359" s="277" t="s">
        <v>505</v>
      </c>
    </row>
    <row r="1360" spans="1:41" ht="15" thickBot="1" x14ac:dyDescent="0.4">
      <c r="A1360" s="8">
        <v>2025</v>
      </c>
      <c r="B1360" s="9" t="s">
        <v>85</v>
      </c>
      <c r="C1360" s="9" t="s">
        <v>86</v>
      </c>
      <c r="D1360" s="9" t="s">
        <v>285</v>
      </c>
      <c r="E1360" s="9" t="s">
        <v>31</v>
      </c>
      <c r="F1360" s="8">
        <v>2027</v>
      </c>
      <c r="G1360" s="11" t="s">
        <v>381</v>
      </c>
      <c r="H1360" s="11" t="s">
        <v>381</v>
      </c>
      <c r="I1360" s="11" t="s">
        <v>381</v>
      </c>
      <c r="J1360" s="11" t="s">
        <v>381</v>
      </c>
      <c r="K1360" s="11" t="s">
        <v>381</v>
      </c>
      <c r="L1360" s="11" t="s">
        <v>381</v>
      </c>
      <c r="M1360" s="11" t="s">
        <v>381</v>
      </c>
      <c r="N1360" s="11" t="s">
        <v>381</v>
      </c>
      <c r="O1360" s="11" t="s">
        <v>381</v>
      </c>
      <c r="P1360" s="11" t="s">
        <v>381</v>
      </c>
      <c r="Q1360" s="11" t="s">
        <v>381</v>
      </c>
      <c r="R1360" s="11" t="s">
        <v>381</v>
      </c>
      <c r="S1360" s="11" t="s">
        <v>381</v>
      </c>
      <c r="T1360" s="11" t="s">
        <v>381</v>
      </c>
      <c r="U1360" s="11" t="s">
        <v>381</v>
      </c>
      <c r="V1360" s="11" t="s">
        <v>381</v>
      </c>
      <c r="W1360" s="11" t="s">
        <v>381</v>
      </c>
      <c r="X1360" s="11" t="s">
        <v>381</v>
      </c>
      <c r="Y1360" s="11" t="s">
        <v>381</v>
      </c>
      <c r="Z1360" s="28" t="s">
        <v>35</v>
      </c>
      <c r="AA1360" s="28" t="s">
        <v>35</v>
      </c>
      <c r="AB1360" s="11">
        <v>0.11103</v>
      </c>
      <c r="AC1360" s="11">
        <v>0.16528999999999999</v>
      </c>
      <c r="AD1360" s="71"/>
      <c r="AE1360" s="71"/>
      <c r="AF1360" s="71">
        <f t="shared" si="68"/>
        <v>5.4300000000000001E-2</v>
      </c>
      <c r="AG1360" s="277" t="s">
        <v>907</v>
      </c>
      <c r="AH1360" s="277" t="s">
        <v>599</v>
      </c>
      <c r="AI1360" s="276" t="s">
        <v>600</v>
      </c>
      <c r="AJ1360" s="276" t="s">
        <v>601</v>
      </c>
      <c r="AK1360" s="276" t="s">
        <v>285</v>
      </c>
      <c r="AL1360" s="277" t="s">
        <v>86</v>
      </c>
      <c r="AM1360" s="276" t="s">
        <v>602</v>
      </c>
      <c r="AN1360" s="276" t="s">
        <v>504</v>
      </c>
      <c r="AO1360" s="277" t="s">
        <v>505</v>
      </c>
    </row>
    <row r="1361" spans="1:41" ht="15" thickBot="1" x14ac:dyDescent="0.4">
      <c r="A1361" s="8">
        <v>2025</v>
      </c>
      <c r="B1361" s="9" t="s">
        <v>85</v>
      </c>
      <c r="C1361" s="9" t="s">
        <v>86</v>
      </c>
      <c r="D1361" s="9" t="s">
        <v>285</v>
      </c>
      <c r="E1361" s="9" t="s">
        <v>31</v>
      </c>
      <c r="F1361" s="8">
        <v>2028</v>
      </c>
      <c r="G1361" s="11" t="s">
        <v>381</v>
      </c>
      <c r="H1361" s="11" t="s">
        <v>381</v>
      </c>
      <c r="I1361" s="11" t="s">
        <v>381</v>
      </c>
      <c r="J1361" s="11" t="s">
        <v>381</v>
      </c>
      <c r="K1361" s="11" t="s">
        <v>381</v>
      </c>
      <c r="L1361" s="11" t="s">
        <v>381</v>
      </c>
      <c r="M1361" s="11" t="s">
        <v>381</v>
      </c>
      <c r="N1361" s="11" t="s">
        <v>381</v>
      </c>
      <c r="O1361" s="11" t="s">
        <v>381</v>
      </c>
      <c r="P1361" s="11" t="s">
        <v>381</v>
      </c>
      <c r="Q1361" s="11" t="s">
        <v>381</v>
      </c>
      <c r="R1361" s="11" t="s">
        <v>381</v>
      </c>
      <c r="S1361" s="11" t="s">
        <v>381</v>
      </c>
      <c r="T1361" s="11" t="s">
        <v>381</v>
      </c>
      <c r="U1361" s="11" t="s">
        <v>381</v>
      </c>
      <c r="V1361" s="11" t="s">
        <v>381</v>
      </c>
      <c r="W1361" s="11" t="s">
        <v>381</v>
      </c>
      <c r="X1361" s="11" t="s">
        <v>381</v>
      </c>
      <c r="Y1361" s="11" t="s">
        <v>381</v>
      </c>
      <c r="Z1361" s="28" t="s">
        <v>35</v>
      </c>
      <c r="AA1361" s="28" t="s">
        <v>35</v>
      </c>
      <c r="AB1361" s="11">
        <v>0.10654</v>
      </c>
      <c r="AC1361" s="11">
        <v>0.15087999999999999</v>
      </c>
      <c r="AD1361" s="71"/>
      <c r="AE1361" s="71"/>
      <c r="AF1361" s="71">
        <f t="shared" si="68"/>
        <v>4.4299999999999999E-2</v>
      </c>
      <c r="AG1361" s="277" t="s">
        <v>907</v>
      </c>
      <c r="AH1361" s="277" t="s">
        <v>599</v>
      </c>
      <c r="AI1361" s="276" t="s">
        <v>600</v>
      </c>
      <c r="AJ1361" s="276" t="s">
        <v>601</v>
      </c>
      <c r="AK1361" s="276" t="s">
        <v>285</v>
      </c>
      <c r="AL1361" s="277" t="s">
        <v>86</v>
      </c>
      <c r="AM1361" s="276" t="s">
        <v>602</v>
      </c>
      <c r="AN1361" s="276" t="s">
        <v>504</v>
      </c>
      <c r="AO1361" s="277" t="s">
        <v>505</v>
      </c>
    </row>
    <row r="1362" spans="1:41" ht="15" thickBot="1" x14ac:dyDescent="0.4">
      <c r="A1362" s="8">
        <v>2025</v>
      </c>
      <c r="B1362" s="9" t="s">
        <v>85</v>
      </c>
      <c r="C1362" s="9" t="s">
        <v>86</v>
      </c>
      <c r="D1362" s="9" t="s">
        <v>285</v>
      </c>
      <c r="E1362" s="9" t="s">
        <v>31</v>
      </c>
      <c r="F1362" s="8">
        <v>2029</v>
      </c>
      <c r="G1362" s="11" t="s">
        <v>381</v>
      </c>
      <c r="H1362" s="11" t="s">
        <v>381</v>
      </c>
      <c r="I1362" s="11" t="s">
        <v>381</v>
      </c>
      <c r="J1362" s="11" t="s">
        <v>381</v>
      </c>
      <c r="K1362" s="11" t="s">
        <v>381</v>
      </c>
      <c r="L1362" s="11" t="s">
        <v>381</v>
      </c>
      <c r="M1362" s="11" t="s">
        <v>381</v>
      </c>
      <c r="N1362" s="11" t="s">
        <v>381</v>
      </c>
      <c r="O1362" s="11" t="s">
        <v>381</v>
      </c>
      <c r="P1362" s="11" t="s">
        <v>381</v>
      </c>
      <c r="Q1362" s="11" t="s">
        <v>381</v>
      </c>
      <c r="R1362" s="11" t="s">
        <v>381</v>
      </c>
      <c r="S1362" s="11" t="s">
        <v>381</v>
      </c>
      <c r="T1362" s="11" t="s">
        <v>381</v>
      </c>
      <c r="U1362" s="11" t="s">
        <v>381</v>
      </c>
      <c r="V1362" s="11" t="s">
        <v>381</v>
      </c>
      <c r="W1362" s="11" t="s">
        <v>381</v>
      </c>
      <c r="X1362" s="11" t="s">
        <v>381</v>
      </c>
      <c r="Y1362" s="11" t="s">
        <v>381</v>
      </c>
      <c r="Z1362" s="28" t="s">
        <v>35</v>
      </c>
      <c r="AA1362" s="28" t="s">
        <v>35</v>
      </c>
      <c r="AB1362" s="11">
        <v>0.11588</v>
      </c>
      <c r="AC1362" s="11">
        <v>0.15962999999999999</v>
      </c>
      <c r="AD1362" s="71"/>
      <c r="AE1362" s="71"/>
      <c r="AF1362" s="71">
        <f t="shared" si="68"/>
        <v>4.3799999999999999E-2</v>
      </c>
      <c r="AG1362" s="277" t="s">
        <v>907</v>
      </c>
      <c r="AH1362" s="277" t="s">
        <v>599</v>
      </c>
      <c r="AI1362" s="276" t="s">
        <v>600</v>
      </c>
      <c r="AJ1362" s="276" t="s">
        <v>601</v>
      </c>
      <c r="AK1362" s="276" t="s">
        <v>285</v>
      </c>
      <c r="AL1362" s="277" t="s">
        <v>86</v>
      </c>
      <c r="AM1362" s="276" t="s">
        <v>602</v>
      </c>
      <c r="AN1362" s="276" t="s">
        <v>504</v>
      </c>
      <c r="AO1362" s="277" t="s">
        <v>505</v>
      </c>
    </row>
    <row r="1363" spans="1:41" ht="15" thickBot="1" x14ac:dyDescent="0.4">
      <c r="A1363" s="8">
        <v>2025</v>
      </c>
      <c r="B1363" s="9" t="s">
        <v>85</v>
      </c>
      <c r="C1363" s="9" t="s">
        <v>86</v>
      </c>
      <c r="D1363" s="9" t="s">
        <v>285</v>
      </c>
      <c r="E1363" s="9" t="s">
        <v>31</v>
      </c>
      <c r="F1363" s="8">
        <v>2030</v>
      </c>
      <c r="G1363" s="11" t="s">
        <v>381</v>
      </c>
      <c r="H1363" s="11" t="s">
        <v>381</v>
      </c>
      <c r="I1363" s="11" t="s">
        <v>381</v>
      </c>
      <c r="J1363" s="11" t="s">
        <v>381</v>
      </c>
      <c r="K1363" s="11" t="s">
        <v>381</v>
      </c>
      <c r="L1363" s="11" t="s">
        <v>381</v>
      </c>
      <c r="M1363" s="11" t="s">
        <v>381</v>
      </c>
      <c r="N1363" s="11" t="s">
        <v>381</v>
      </c>
      <c r="O1363" s="11" t="s">
        <v>381</v>
      </c>
      <c r="P1363" s="11" t="s">
        <v>381</v>
      </c>
      <c r="Q1363" s="11" t="s">
        <v>381</v>
      </c>
      <c r="R1363" s="11" t="s">
        <v>381</v>
      </c>
      <c r="S1363" s="11" t="s">
        <v>381</v>
      </c>
      <c r="T1363" s="11" t="s">
        <v>381</v>
      </c>
      <c r="U1363" s="11" t="s">
        <v>381</v>
      </c>
      <c r="V1363" s="11" t="s">
        <v>381</v>
      </c>
      <c r="W1363" s="11" t="s">
        <v>381</v>
      </c>
      <c r="X1363" s="11" t="s">
        <v>381</v>
      </c>
      <c r="Y1363" s="11" t="s">
        <v>381</v>
      </c>
      <c r="Z1363" s="28" t="s">
        <v>35</v>
      </c>
      <c r="AA1363" s="28" t="s">
        <v>35</v>
      </c>
      <c r="AB1363" s="11">
        <v>9.4109999999999999E-2</v>
      </c>
      <c r="AC1363" s="11">
        <v>0.14127000000000001</v>
      </c>
      <c r="AD1363" s="71"/>
      <c r="AE1363" s="71"/>
      <c r="AF1363" s="71">
        <f t="shared" si="68"/>
        <v>4.7199999999999999E-2</v>
      </c>
      <c r="AG1363" s="277" t="s">
        <v>907</v>
      </c>
      <c r="AH1363" s="277" t="s">
        <v>599</v>
      </c>
      <c r="AI1363" s="276" t="s">
        <v>600</v>
      </c>
      <c r="AJ1363" s="276" t="s">
        <v>601</v>
      </c>
      <c r="AK1363" s="276" t="s">
        <v>285</v>
      </c>
      <c r="AL1363" s="277" t="s">
        <v>86</v>
      </c>
      <c r="AM1363" s="276" t="s">
        <v>602</v>
      </c>
      <c r="AN1363" s="276" t="s">
        <v>504</v>
      </c>
      <c r="AO1363" s="277" t="s">
        <v>505</v>
      </c>
    </row>
    <row r="1364" spans="1:41" ht="15" thickBot="1" x14ac:dyDescent="0.4">
      <c r="A1364" s="8">
        <v>2025</v>
      </c>
      <c r="B1364" s="9" t="s">
        <v>85</v>
      </c>
      <c r="C1364" s="9" t="s">
        <v>86</v>
      </c>
      <c r="D1364" s="9" t="s">
        <v>285</v>
      </c>
      <c r="E1364" s="9" t="s">
        <v>31</v>
      </c>
      <c r="F1364" s="8">
        <v>2031</v>
      </c>
      <c r="G1364" s="11" t="s">
        <v>381</v>
      </c>
      <c r="H1364" s="11" t="s">
        <v>381</v>
      </c>
      <c r="I1364" s="11" t="s">
        <v>381</v>
      </c>
      <c r="J1364" s="11" t="s">
        <v>381</v>
      </c>
      <c r="K1364" s="11" t="s">
        <v>381</v>
      </c>
      <c r="L1364" s="11" t="s">
        <v>381</v>
      </c>
      <c r="M1364" s="11" t="s">
        <v>381</v>
      </c>
      <c r="N1364" s="11" t="s">
        <v>381</v>
      </c>
      <c r="O1364" s="11" t="s">
        <v>381</v>
      </c>
      <c r="P1364" s="11" t="s">
        <v>381</v>
      </c>
      <c r="Q1364" s="11" t="s">
        <v>381</v>
      </c>
      <c r="R1364" s="11" t="s">
        <v>381</v>
      </c>
      <c r="S1364" s="11" t="s">
        <v>381</v>
      </c>
      <c r="T1364" s="11" t="s">
        <v>381</v>
      </c>
      <c r="U1364" s="11" t="s">
        <v>381</v>
      </c>
      <c r="V1364" s="11" t="s">
        <v>381</v>
      </c>
      <c r="W1364" s="11" t="s">
        <v>381</v>
      </c>
      <c r="X1364" s="11" t="s">
        <v>381</v>
      </c>
      <c r="Y1364" s="11" t="s">
        <v>381</v>
      </c>
      <c r="Z1364" s="28" t="s">
        <v>35</v>
      </c>
      <c r="AA1364" s="28" t="s">
        <v>35</v>
      </c>
      <c r="AB1364" s="11">
        <v>8.0829999999999999E-2</v>
      </c>
      <c r="AC1364" s="11">
        <v>0.13150000000000001</v>
      </c>
      <c r="AD1364" s="71"/>
      <c r="AE1364" s="71"/>
      <c r="AF1364" s="71">
        <f t="shared" si="68"/>
        <v>5.0700000000000002E-2</v>
      </c>
      <c r="AG1364" s="277" t="s">
        <v>907</v>
      </c>
      <c r="AH1364" s="277" t="s">
        <v>599</v>
      </c>
      <c r="AI1364" s="276" t="s">
        <v>600</v>
      </c>
      <c r="AJ1364" s="276" t="s">
        <v>601</v>
      </c>
      <c r="AK1364" s="276" t="s">
        <v>285</v>
      </c>
      <c r="AL1364" s="277" t="s">
        <v>86</v>
      </c>
      <c r="AM1364" s="276" t="s">
        <v>602</v>
      </c>
      <c r="AN1364" s="276" t="s">
        <v>504</v>
      </c>
      <c r="AO1364" s="277" t="s">
        <v>505</v>
      </c>
    </row>
    <row r="1365" spans="1:41" ht="15" thickBot="1" x14ac:dyDescent="0.4">
      <c r="A1365" s="8">
        <v>2025</v>
      </c>
      <c r="B1365" s="9" t="s">
        <v>85</v>
      </c>
      <c r="C1365" s="9" t="s">
        <v>86</v>
      </c>
      <c r="D1365" s="9" t="s">
        <v>285</v>
      </c>
      <c r="E1365" s="9" t="s">
        <v>31</v>
      </c>
      <c r="F1365" s="8">
        <v>2032</v>
      </c>
      <c r="G1365" s="11" t="s">
        <v>381</v>
      </c>
      <c r="H1365" s="11" t="s">
        <v>381</v>
      </c>
      <c r="I1365" s="11" t="s">
        <v>381</v>
      </c>
      <c r="J1365" s="11" t="s">
        <v>381</v>
      </c>
      <c r="K1365" s="11" t="s">
        <v>381</v>
      </c>
      <c r="L1365" s="11" t="s">
        <v>381</v>
      </c>
      <c r="M1365" s="11" t="s">
        <v>381</v>
      </c>
      <c r="N1365" s="11" t="s">
        <v>381</v>
      </c>
      <c r="O1365" s="11" t="s">
        <v>381</v>
      </c>
      <c r="P1365" s="11" t="s">
        <v>381</v>
      </c>
      <c r="Q1365" s="11" t="s">
        <v>381</v>
      </c>
      <c r="R1365" s="11" t="s">
        <v>381</v>
      </c>
      <c r="S1365" s="11" t="s">
        <v>381</v>
      </c>
      <c r="T1365" s="11" t="s">
        <v>381</v>
      </c>
      <c r="U1365" s="11" t="s">
        <v>381</v>
      </c>
      <c r="V1365" s="11" t="s">
        <v>381</v>
      </c>
      <c r="W1365" s="11" t="s">
        <v>381</v>
      </c>
      <c r="X1365" s="11" t="s">
        <v>381</v>
      </c>
      <c r="Y1365" s="11" t="s">
        <v>381</v>
      </c>
      <c r="Z1365" s="28" t="s">
        <v>35</v>
      </c>
      <c r="AA1365" s="28" t="s">
        <v>35</v>
      </c>
      <c r="AB1365" s="11">
        <v>7.3830000000000007E-2</v>
      </c>
      <c r="AC1365" s="11">
        <v>0.12819</v>
      </c>
      <c r="AD1365" s="71"/>
      <c r="AE1365" s="71"/>
      <c r="AF1365" s="71">
        <f t="shared" si="68"/>
        <v>5.4399999999999997E-2</v>
      </c>
      <c r="AG1365" s="277" t="s">
        <v>907</v>
      </c>
      <c r="AH1365" s="277" t="s">
        <v>599</v>
      </c>
      <c r="AI1365" s="276" t="s">
        <v>600</v>
      </c>
      <c r="AJ1365" s="276" t="s">
        <v>601</v>
      </c>
      <c r="AK1365" s="276" t="s">
        <v>285</v>
      </c>
      <c r="AL1365" s="277" t="s">
        <v>86</v>
      </c>
      <c r="AM1365" s="276" t="s">
        <v>602</v>
      </c>
      <c r="AN1365" s="276" t="s">
        <v>504</v>
      </c>
      <c r="AO1365" s="277" t="s">
        <v>505</v>
      </c>
    </row>
    <row r="1366" spans="1:41" ht="15" thickBot="1" x14ac:dyDescent="0.4">
      <c r="A1366" s="8">
        <v>2025</v>
      </c>
      <c r="B1366" s="9" t="s">
        <v>85</v>
      </c>
      <c r="C1366" s="9" t="s">
        <v>86</v>
      </c>
      <c r="D1366" s="9" t="s">
        <v>285</v>
      </c>
      <c r="E1366" s="9" t="s">
        <v>31</v>
      </c>
      <c r="F1366" s="8">
        <v>2033</v>
      </c>
      <c r="G1366" s="11" t="s">
        <v>381</v>
      </c>
      <c r="H1366" s="11" t="s">
        <v>381</v>
      </c>
      <c r="I1366" s="11" t="s">
        <v>381</v>
      </c>
      <c r="J1366" s="11" t="s">
        <v>381</v>
      </c>
      <c r="K1366" s="11" t="s">
        <v>381</v>
      </c>
      <c r="L1366" s="11" t="s">
        <v>381</v>
      </c>
      <c r="M1366" s="11" t="s">
        <v>381</v>
      </c>
      <c r="N1366" s="11" t="s">
        <v>381</v>
      </c>
      <c r="O1366" s="11" t="s">
        <v>381</v>
      </c>
      <c r="P1366" s="11" t="s">
        <v>381</v>
      </c>
      <c r="Q1366" s="11" t="s">
        <v>381</v>
      </c>
      <c r="R1366" s="11" t="s">
        <v>381</v>
      </c>
      <c r="S1366" s="11" t="s">
        <v>381</v>
      </c>
      <c r="T1366" s="11" t="s">
        <v>381</v>
      </c>
      <c r="U1366" s="11" t="s">
        <v>381</v>
      </c>
      <c r="V1366" s="11" t="s">
        <v>381</v>
      </c>
      <c r="W1366" s="11" t="s">
        <v>381</v>
      </c>
      <c r="X1366" s="11" t="s">
        <v>381</v>
      </c>
      <c r="Y1366" s="11" t="s">
        <v>381</v>
      </c>
      <c r="Z1366" s="28" t="s">
        <v>35</v>
      </c>
      <c r="AA1366" s="28" t="s">
        <v>35</v>
      </c>
      <c r="AB1366" s="11">
        <v>6.0409999999999998E-2</v>
      </c>
      <c r="AC1366" s="11">
        <v>0.11926</v>
      </c>
      <c r="AD1366" s="71"/>
      <c r="AE1366" s="71"/>
      <c r="AF1366" s="71">
        <f t="shared" si="68"/>
        <v>5.8900000000000001E-2</v>
      </c>
      <c r="AG1366" s="277" t="s">
        <v>907</v>
      </c>
      <c r="AH1366" s="277" t="s">
        <v>599</v>
      </c>
      <c r="AI1366" s="276" t="s">
        <v>600</v>
      </c>
      <c r="AJ1366" s="276" t="s">
        <v>601</v>
      </c>
      <c r="AK1366" s="276" t="s">
        <v>285</v>
      </c>
      <c r="AL1366" s="277" t="s">
        <v>86</v>
      </c>
      <c r="AM1366" s="276" t="s">
        <v>602</v>
      </c>
      <c r="AN1366" s="276" t="s">
        <v>504</v>
      </c>
      <c r="AO1366" s="277" t="s">
        <v>505</v>
      </c>
    </row>
    <row r="1367" spans="1:41" ht="15" thickBot="1" x14ac:dyDescent="0.4">
      <c r="A1367" s="8">
        <v>2025</v>
      </c>
      <c r="B1367" s="9" t="s">
        <v>85</v>
      </c>
      <c r="C1367" s="9" t="s">
        <v>86</v>
      </c>
      <c r="D1367" s="9" t="s">
        <v>285</v>
      </c>
      <c r="E1367" s="9" t="s">
        <v>31</v>
      </c>
      <c r="F1367" s="8">
        <v>2034</v>
      </c>
      <c r="G1367" s="11" t="s">
        <v>381</v>
      </c>
      <c r="H1367" s="11" t="s">
        <v>381</v>
      </c>
      <c r="I1367" s="11" t="s">
        <v>381</v>
      </c>
      <c r="J1367" s="11" t="s">
        <v>381</v>
      </c>
      <c r="K1367" s="11" t="s">
        <v>381</v>
      </c>
      <c r="L1367" s="11" t="s">
        <v>381</v>
      </c>
      <c r="M1367" s="11" t="s">
        <v>381</v>
      </c>
      <c r="N1367" s="11" t="s">
        <v>381</v>
      </c>
      <c r="O1367" s="11" t="s">
        <v>381</v>
      </c>
      <c r="P1367" s="11" t="s">
        <v>381</v>
      </c>
      <c r="Q1367" s="11" t="s">
        <v>381</v>
      </c>
      <c r="R1367" s="11" t="s">
        <v>381</v>
      </c>
      <c r="S1367" s="11" t="s">
        <v>381</v>
      </c>
      <c r="T1367" s="11" t="s">
        <v>381</v>
      </c>
      <c r="U1367" s="11" t="s">
        <v>381</v>
      </c>
      <c r="V1367" s="11" t="s">
        <v>381</v>
      </c>
      <c r="W1367" s="11" t="s">
        <v>381</v>
      </c>
      <c r="X1367" s="11" t="s">
        <v>381</v>
      </c>
      <c r="Y1367" s="11" t="s">
        <v>381</v>
      </c>
      <c r="Z1367" s="28" t="s">
        <v>35</v>
      </c>
      <c r="AA1367" s="28" t="s">
        <v>35</v>
      </c>
      <c r="AB1367" s="11">
        <v>6.5420000000000006E-2</v>
      </c>
      <c r="AC1367" s="11">
        <v>0.1197</v>
      </c>
      <c r="AD1367" s="71"/>
      <c r="AE1367" s="71"/>
      <c r="AF1367" s="71">
        <f t="shared" si="68"/>
        <v>5.4300000000000001E-2</v>
      </c>
      <c r="AG1367" s="277" t="s">
        <v>907</v>
      </c>
      <c r="AH1367" s="277" t="s">
        <v>599</v>
      </c>
      <c r="AI1367" s="276" t="s">
        <v>600</v>
      </c>
      <c r="AJ1367" s="276" t="s">
        <v>601</v>
      </c>
      <c r="AK1367" s="276" t="s">
        <v>285</v>
      </c>
      <c r="AL1367" s="277" t="s">
        <v>86</v>
      </c>
      <c r="AM1367" s="276" t="s">
        <v>602</v>
      </c>
      <c r="AN1367" s="276" t="s">
        <v>504</v>
      </c>
      <c r="AO1367" s="277" t="s">
        <v>505</v>
      </c>
    </row>
    <row r="1368" spans="1:41" ht="15" thickBot="1" x14ac:dyDescent="0.4">
      <c r="A1368" s="8">
        <v>2025</v>
      </c>
      <c r="B1368" s="9" t="s">
        <v>85</v>
      </c>
      <c r="C1368" s="9" t="s">
        <v>86</v>
      </c>
      <c r="D1368" s="9" t="s">
        <v>285</v>
      </c>
      <c r="E1368" s="9" t="s">
        <v>31</v>
      </c>
      <c r="F1368" s="8">
        <v>2035</v>
      </c>
      <c r="G1368" s="11" t="s">
        <v>381</v>
      </c>
      <c r="H1368" s="11" t="s">
        <v>381</v>
      </c>
      <c r="I1368" s="11" t="s">
        <v>381</v>
      </c>
      <c r="J1368" s="11" t="s">
        <v>381</v>
      </c>
      <c r="K1368" s="11" t="s">
        <v>381</v>
      </c>
      <c r="L1368" s="11" t="s">
        <v>381</v>
      </c>
      <c r="M1368" s="11" t="s">
        <v>381</v>
      </c>
      <c r="N1368" s="11" t="s">
        <v>381</v>
      </c>
      <c r="O1368" s="11" t="s">
        <v>381</v>
      </c>
      <c r="P1368" s="11" t="s">
        <v>381</v>
      </c>
      <c r="Q1368" s="11" t="s">
        <v>381</v>
      </c>
      <c r="R1368" s="11" t="s">
        <v>381</v>
      </c>
      <c r="S1368" s="11" t="s">
        <v>381</v>
      </c>
      <c r="T1368" s="11" t="s">
        <v>381</v>
      </c>
      <c r="U1368" s="11" t="s">
        <v>381</v>
      </c>
      <c r="V1368" s="11" t="s">
        <v>381</v>
      </c>
      <c r="W1368" s="11" t="s">
        <v>381</v>
      </c>
      <c r="X1368" s="11" t="s">
        <v>381</v>
      </c>
      <c r="Y1368" s="11" t="s">
        <v>381</v>
      </c>
      <c r="Z1368" s="28" t="s">
        <v>35</v>
      </c>
      <c r="AA1368" s="28" t="s">
        <v>35</v>
      </c>
      <c r="AB1368" s="11">
        <v>7.2470000000000007E-2</v>
      </c>
      <c r="AC1368" s="11">
        <v>0.13164999999999999</v>
      </c>
      <c r="AD1368" s="71"/>
      <c r="AE1368" s="71"/>
      <c r="AF1368" s="71">
        <f t="shared" si="68"/>
        <v>5.9200000000000003E-2</v>
      </c>
      <c r="AG1368" s="277" t="s">
        <v>907</v>
      </c>
      <c r="AH1368" s="277" t="s">
        <v>599</v>
      </c>
      <c r="AI1368" s="276" t="s">
        <v>600</v>
      </c>
      <c r="AJ1368" s="276" t="s">
        <v>601</v>
      </c>
      <c r="AK1368" s="276" t="s">
        <v>285</v>
      </c>
      <c r="AL1368" s="277" t="s">
        <v>86</v>
      </c>
      <c r="AM1368" s="276" t="s">
        <v>602</v>
      </c>
      <c r="AN1368" s="276" t="s">
        <v>504</v>
      </c>
      <c r="AO1368" s="277" t="s">
        <v>505</v>
      </c>
    </row>
    <row r="1369" spans="1:41" ht="15" thickBot="1" x14ac:dyDescent="0.4">
      <c r="A1369" s="8">
        <v>2025</v>
      </c>
      <c r="B1369" s="9" t="s">
        <v>85</v>
      </c>
      <c r="C1369" s="9" t="s">
        <v>86</v>
      </c>
      <c r="D1369" s="9" t="s">
        <v>285</v>
      </c>
      <c r="E1369" s="9" t="s">
        <v>32</v>
      </c>
      <c r="F1369" s="8">
        <v>2025</v>
      </c>
      <c r="G1369" s="11">
        <v>0</v>
      </c>
      <c r="H1369" s="11">
        <v>0</v>
      </c>
      <c r="I1369" s="11" t="s">
        <v>35</v>
      </c>
      <c r="J1369" s="11">
        <v>0</v>
      </c>
      <c r="K1369" s="11">
        <v>0</v>
      </c>
      <c r="L1369" s="11" t="s">
        <v>35</v>
      </c>
      <c r="M1369" s="11">
        <v>0</v>
      </c>
      <c r="N1369" s="11">
        <v>0</v>
      </c>
      <c r="O1369" s="11">
        <v>6.7499999999999999E-3</v>
      </c>
      <c r="P1369" s="11">
        <v>1.27027</v>
      </c>
      <c r="Q1369" s="11">
        <v>1.01034</v>
      </c>
      <c r="R1369" s="11">
        <v>0.14408000000000001</v>
      </c>
      <c r="S1369" s="11">
        <v>0</v>
      </c>
      <c r="T1369" s="11">
        <v>2.5625</v>
      </c>
      <c r="U1369" s="11">
        <v>0</v>
      </c>
      <c r="V1369" s="11">
        <v>0</v>
      </c>
      <c r="W1369" s="11">
        <v>0</v>
      </c>
      <c r="X1369" s="11">
        <v>0</v>
      </c>
      <c r="Y1369" s="11">
        <v>2.5625</v>
      </c>
      <c r="Z1369" s="28" t="s">
        <v>35</v>
      </c>
      <c r="AA1369" s="28" t="s">
        <v>35</v>
      </c>
      <c r="AB1369" s="11">
        <v>0.97907</v>
      </c>
      <c r="AC1369" s="11">
        <v>1.4748300000000001</v>
      </c>
      <c r="AD1369" s="71">
        <f t="shared" si="66"/>
        <v>0.13109999999999999</v>
      </c>
      <c r="AE1369" s="71">
        <f t="shared" si="67"/>
        <v>0</v>
      </c>
      <c r="AF1369" s="71">
        <f t="shared" si="68"/>
        <v>0.49580000000000002</v>
      </c>
      <c r="AG1369" s="277" t="s">
        <v>908</v>
      </c>
      <c r="AH1369" s="277" t="s">
        <v>599</v>
      </c>
      <c r="AI1369" s="276" t="s">
        <v>600</v>
      </c>
      <c r="AJ1369" s="276" t="s">
        <v>601</v>
      </c>
      <c r="AK1369" s="276" t="s">
        <v>285</v>
      </c>
      <c r="AL1369" s="277" t="s">
        <v>86</v>
      </c>
      <c r="AM1369" s="276" t="s">
        <v>602</v>
      </c>
      <c r="AN1369" s="276" t="s">
        <v>504</v>
      </c>
      <c r="AO1369" s="277" t="s">
        <v>505</v>
      </c>
    </row>
    <row r="1370" spans="1:41" ht="15" thickBot="1" x14ac:dyDescent="0.4">
      <c r="A1370" s="8">
        <v>2025</v>
      </c>
      <c r="B1370" s="9" t="s">
        <v>85</v>
      </c>
      <c r="C1370" s="9" t="s">
        <v>86</v>
      </c>
      <c r="D1370" s="9" t="s">
        <v>285</v>
      </c>
      <c r="E1370" s="9" t="s">
        <v>32</v>
      </c>
      <c r="F1370" s="8">
        <v>2026</v>
      </c>
      <c r="G1370" s="11">
        <v>0</v>
      </c>
      <c r="H1370" s="11">
        <v>0</v>
      </c>
      <c r="I1370" s="11" t="s">
        <v>35</v>
      </c>
      <c r="J1370" s="11">
        <v>0</v>
      </c>
      <c r="K1370" s="11">
        <v>0</v>
      </c>
      <c r="L1370" s="11" t="s">
        <v>35</v>
      </c>
      <c r="M1370" s="11">
        <v>0</v>
      </c>
      <c r="N1370" s="11">
        <v>0</v>
      </c>
      <c r="O1370" s="11">
        <v>9.6200000000000001E-3</v>
      </c>
      <c r="P1370" s="11">
        <v>0.65098999999999996</v>
      </c>
      <c r="Q1370" s="11">
        <v>1.1932</v>
      </c>
      <c r="R1370" s="11">
        <v>0.12453</v>
      </c>
      <c r="S1370" s="11">
        <v>0</v>
      </c>
      <c r="T1370" s="11">
        <v>2.1714000000000002</v>
      </c>
      <c r="U1370" s="11">
        <v>0</v>
      </c>
      <c r="V1370" s="11">
        <v>0</v>
      </c>
      <c r="W1370" s="11">
        <v>0</v>
      </c>
      <c r="X1370" s="11">
        <v>0</v>
      </c>
      <c r="Y1370" s="11">
        <v>2.1714000000000002</v>
      </c>
      <c r="Z1370" s="28" t="s">
        <v>35</v>
      </c>
      <c r="AA1370" s="28" t="s">
        <v>35</v>
      </c>
      <c r="AB1370" s="11">
        <v>0.73236000000000001</v>
      </c>
      <c r="AC1370" s="11">
        <v>1.5563</v>
      </c>
      <c r="AD1370" s="71">
        <f t="shared" si="66"/>
        <v>0.19309999999999999</v>
      </c>
      <c r="AE1370" s="71">
        <f t="shared" si="67"/>
        <v>0</v>
      </c>
      <c r="AF1370" s="71">
        <f t="shared" si="68"/>
        <v>0.82389999999999997</v>
      </c>
      <c r="AG1370" s="277" t="s">
        <v>908</v>
      </c>
      <c r="AH1370" s="277" t="s">
        <v>599</v>
      </c>
      <c r="AI1370" s="276" t="s">
        <v>600</v>
      </c>
      <c r="AJ1370" s="276" t="s">
        <v>601</v>
      </c>
      <c r="AK1370" s="276" t="s">
        <v>285</v>
      </c>
      <c r="AL1370" s="277" t="s">
        <v>86</v>
      </c>
      <c r="AM1370" s="276" t="s">
        <v>602</v>
      </c>
      <c r="AN1370" s="276" t="s">
        <v>504</v>
      </c>
      <c r="AO1370" s="277" t="s">
        <v>505</v>
      </c>
    </row>
    <row r="1371" spans="1:41" ht="15" thickBot="1" x14ac:dyDescent="0.4">
      <c r="A1371" s="8">
        <v>2025</v>
      </c>
      <c r="B1371" s="9" t="s">
        <v>85</v>
      </c>
      <c r="C1371" s="9" t="s">
        <v>86</v>
      </c>
      <c r="D1371" s="9" t="s">
        <v>285</v>
      </c>
      <c r="E1371" s="9" t="s">
        <v>32</v>
      </c>
      <c r="F1371" s="8">
        <v>2027</v>
      </c>
      <c r="G1371" s="11">
        <v>0</v>
      </c>
      <c r="H1371" s="11">
        <v>0</v>
      </c>
      <c r="I1371" s="11" t="s">
        <v>35</v>
      </c>
      <c r="J1371" s="11">
        <v>0</v>
      </c>
      <c r="K1371" s="11">
        <v>0</v>
      </c>
      <c r="L1371" s="11" t="s">
        <v>35</v>
      </c>
      <c r="M1371" s="11">
        <v>0</v>
      </c>
      <c r="N1371" s="11">
        <v>0</v>
      </c>
      <c r="O1371" s="11">
        <v>9.2099999999999994E-3</v>
      </c>
      <c r="P1371" s="11">
        <v>0.44068000000000002</v>
      </c>
      <c r="Q1371" s="11">
        <v>1.4049100000000001</v>
      </c>
      <c r="R1371" s="11">
        <v>0.12712999999999999</v>
      </c>
      <c r="S1371" s="11">
        <v>0</v>
      </c>
      <c r="T1371" s="11">
        <v>2.2287699999999999</v>
      </c>
      <c r="U1371" s="11">
        <v>0</v>
      </c>
      <c r="V1371" s="11">
        <v>0</v>
      </c>
      <c r="W1371" s="11">
        <v>0</v>
      </c>
      <c r="X1371" s="11">
        <v>0</v>
      </c>
      <c r="Y1371" s="11">
        <v>2.2287699999999999</v>
      </c>
      <c r="Z1371" s="28" t="s">
        <v>35</v>
      </c>
      <c r="AA1371" s="28" t="s">
        <v>35</v>
      </c>
      <c r="AB1371" s="11">
        <v>0.62419000000000002</v>
      </c>
      <c r="AC1371" s="11">
        <v>1.75925</v>
      </c>
      <c r="AD1371" s="71">
        <f t="shared" si="66"/>
        <v>0.24679999999999999</v>
      </c>
      <c r="AE1371" s="71">
        <f t="shared" si="67"/>
        <v>0</v>
      </c>
      <c r="AF1371" s="71">
        <f t="shared" si="68"/>
        <v>1.1351</v>
      </c>
      <c r="AG1371" s="277" t="s">
        <v>908</v>
      </c>
      <c r="AH1371" s="277" t="s">
        <v>599</v>
      </c>
      <c r="AI1371" s="276" t="s">
        <v>600</v>
      </c>
      <c r="AJ1371" s="276" t="s">
        <v>601</v>
      </c>
      <c r="AK1371" s="276" t="s">
        <v>285</v>
      </c>
      <c r="AL1371" s="277" t="s">
        <v>86</v>
      </c>
      <c r="AM1371" s="276" t="s">
        <v>602</v>
      </c>
      <c r="AN1371" s="276" t="s">
        <v>504</v>
      </c>
      <c r="AO1371" s="277" t="s">
        <v>505</v>
      </c>
    </row>
    <row r="1372" spans="1:41" ht="15" thickBot="1" x14ac:dyDescent="0.4">
      <c r="A1372" s="8">
        <v>2025</v>
      </c>
      <c r="B1372" s="9" t="s">
        <v>85</v>
      </c>
      <c r="C1372" s="9" t="s">
        <v>86</v>
      </c>
      <c r="D1372" s="9" t="s">
        <v>285</v>
      </c>
      <c r="E1372" s="9" t="s">
        <v>32</v>
      </c>
      <c r="F1372" s="8">
        <v>2028</v>
      </c>
      <c r="G1372" s="11">
        <v>0</v>
      </c>
      <c r="H1372" s="11">
        <v>0</v>
      </c>
      <c r="I1372" s="11" t="s">
        <v>35</v>
      </c>
      <c r="J1372" s="11">
        <v>0</v>
      </c>
      <c r="K1372" s="11">
        <v>0</v>
      </c>
      <c r="L1372" s="11" t="s">
        <v>35</v>
      </c>
      <c r="M1372" s="11">
        <v>0</v>
      </c>
      <c r="N1372" s="11">
        <v>0</v>
      </c>
      <c r="O1372" s="11">
        <v>8.6400000000000001E-3</v>
      </c>
      <c r="P1372" s="11">
        <v>0.34495999999999999</v>
      </c>
      <c r="Q1372" s="11">
        <v>1.18665</v>
      </c>
      <c r="R1372" s="11">
        <v>0.31069000000000002</v>
      </c>
      <c r="S1372" s="11">
        <v>0</v>
      </c>
      <c r="T1372" s="11">
        <v>2.1229499999999999</v>
      </c>
      <c r="U1372" s="11">
        <v>0</v>
      </c>
      <c r="V1372" s="11">
        <v>0</v>
      </c>
      <c r="W1372" s="11">
        <v>0</v>
      </c>
      <c r="X1372" s="11">
        <v>0</v>
      </c>
      <c r="Y1372" s="11">
        <v>2.1229499999999999</v>
      </c>
      <c r="Z1372" s="28" t="s">
        <v>35</v>
      </c>
      <c r="AA1372" s="28" t="s">
        <v>35</v>
      </c>
      <c r="AB1372" s="11">
        <v>0.82552000000000003</v>
      </c>
      <c r="AC1372" s="11">
        <v>1.62483</v>
      </c>
      <c r="AD1372" s="71">
        <f t="shared" si="66"/>
        <v>0.27200000000000002</v>
      </c>
      <c r="AE1372" s="71">
        <f t="shared" si="67"/>
        <v>0</v>
      </c>
      <c r="AF1372" s="71">
        <f t="shared" si="68"/>
        <v>0.79930000000000001</v>
      </c>
      <c r="AG1372" s="277" t="s">
        <v>908</v>
      </c>
      <c r="AH1372" s="277" t="s">
        <v>599</v>
      </c>
      <c r="AI1372" s="276" t="s">
        <v>600</v>
      </c>
      <c r="AJ1372" s="276" t="s">
        <v>601</v>
      </c>
      <c r="AK1372" s="276" t="s">
        <v>285</v>
      </c>
      <c r="AL1372" s="277" t="s">
        <v>86</v>
      </c>
      <c r="AM1372" s="276" t="s">
        <v>602</v>
      </c>
      <c r="AN1372" s="276" t="s">
        <v>504</v>
      </c>
      <c r="AO1372" s="277" t="s">
        <v>505</v>
      </c>
    </row>
    <row r="1373" spans="1:41" ht="15" thickBot="1" x14ac:dyDescent="0.4">
      <c r="A1373" s="8">
        <v>2025</v>
      </c>
      <c r="B1373" s="9" t="s">
        <v>85</v>
      </c>
      <c r="C1373" s="9" t="s">
        <v>86</v>
      </c>
      <c r="D1373" s="9" t="s">
        <v>285</v>
      </c>
      <c r="E1373" s="9" t="s">
        <v>32</v>
      </c>
      <c r="F1373" s="8">
        <v>2029</v>
      </c>
      <c r="G1373" s="11">
        <v>0</v>
      </c>
      <c r="H1373" s="11">
        <v>0</v>
      </c>
      <c r="I1373" s="11" t="s">
        <v>35</v>
      </c>
      <c r="J1373" s="11">
        <v>0</v>
      </c>
      <c r="K1373" s="11">
        <v>0</v>
      </c>
      <c r="L1373" s="11" t="s">
        <v>35</v>
      </c>
      <c r="M1373" s="11">
        <v>0</v>
      </c>
      <c r="N1373" s="11">
        <v>0</v>
      </c>
      <c r="O1373" s="11">
        <v>7.5700000000000003E-3</v>
      </c>
      <c r="P1373" s="11">
        <v>0.62446000000000002</v>
      </c>
      <c r="Q1373" s="11">
        <v>1.6921200000000001</v>
      </c>
      <c r="R1373" s="11">
        <v>0.14102000000000001</v>
      </c>
      <c r="S1373" s="11">
        <v>0</v>
      </c>
      <c r="T1373" s="11">
        <v>2.8484799999999999</v>
      </c>
      <c r="U1373" s="11">
        <v>0</v>
      </c>
      <c r="V1373" s="11">
        <v>0</v>
      </c>
      <c r="W1373" s="11">
        <v>0</v>
      </c>
      <c r="X1373" s="11">
        <v>0</v>
      </c>
      <c r="Y1373" s="11">
        <v>2.8484799999999999</v>
      </c>
      <c r="Z1373" s="28" t="s">
        <v>35</v>
      </c>
      <c r="AA1373" s="28" t="s">
        <v>35</v>
      </c>
      <c r="AB1373" s="11">
        <v>1.35216</v>
      </c>
      <c r="AC1373" s="11">
        <v>2.0135999999999998</v>
      </c>
      <c r="AD1373" s="71">
        <f t="shared" si="66"/>
        <v>0.38329999999999997</v>
      </c>
      <c r="AE1373" s="71">
        <f t="shared" si="67"/>
        <v>0</v>
      </c>
      <c r="AF1373" s="71">
        <f t="shared" si="68"/>
        <v>0.66139999999999999</v>
      </c>
      <c r="AG1373" s="277" t="s">
        <v>908</v>
      </c>
      <c r="AH1373" s="277" t="s">
        <v>599</v>
      </c>
      <c r="AI1373" s="276" t="s">
        <v>600</v>
      </c>
      <c r="AJ1373" s="276" t="s">
        <v>601</v>
      </c>
      <c r="AK1373" s="276" t="s">
        <v>285</v>
      </c>
      <c r="AL1373" s="277" t="s">
        <v>86</v>
      </c>
      <c r="AM1373" s="276" t="s">
        <v>602</v>
      </c>
      <c r="AN1373" s="276" t="s">
        <v>504</v>
      </c>
      <c r="AO1373" s="277" t="s">
        <v>505</v>
      </c>
    </row>
    <row r="1374" spans="1:41" ht="15" thickBot="1" x14ac:dyDescent="0.4">
      <c r="A1374" s="8">
        <v>2025</v>
      </c>
      <c r="B1374" s="9" t="s">
        <v>85</v>
      </c>
      <c r="C1374" s="9" t="s">
        <v>86</v>
      </c>
      <c r="D1374" s="9" t="s">
        <v>285</v>
      </c>
      <c r="E1374" s="9" t="s">
        <v>32</v>
      </c>
      <c r="F1374" s="8">
        <v>2030</v>
      </c>
      <c r="G1374" s="11">
        <v>0</v>
      </c>
      <c r="H1374" s="11">
        <v>0</v>
      </c>
      <c r="I1374" s="11" t="s">
        <v>35</v>
      </c>
      <c r="J1374" s="11">
        <v>0</v>
      </c>
      <c r="K1374" s="11">
        <v>0</v>
      </c>
      <c r="L1374" s="11" t="s">
        <v>35</v>
      </c>
      <c r="M1374" s="11">
        <v>0</v>
      </c>
      <c r="N1374" s="11">
        <v>0</v>
      </c>
      <c r="O1374" s="11">
        <v>0.22370000000000001</v>
      </c>
      <c r="P1374" s="11">
        <v>0.68091999999999997</v>
      </c>
      <c r="Q1374" s="11">
        <v>1.7115899999999999</v>
      </c>
      <c r="R1374" s="11">
        <v>8.2780000000000006E-2</v>
      </c>
      <c r="S1374" s="11">
        <v>0</v>
      </c>
      <c r="T1374" s="11">
        <v>2.8990499999999999</v>
      </c>
      <c r="U1374" s="11">
        <v>0</v>
      </c>
      <c r="V1374" s="11">
        <v>0</v>
      </c>
      <c r="W1374" s="11">
        <v>0</v>
      </c>
      <c r="X1374" s="11">
        <v>0</v>
      </c>
      <c r="Y1374" s="11">
        <v>2.8990499999999999</v>
      </c>
      <c r="Z1374" s="28" t="s">
        <v>35</v>
      </c>
      <c r="AA1374" s="28" t="s">
        <v>35</v>
      </c>
      <c r="AB1374" s="11">
        <v>1.7541899999999999</v>
      </c>
      <c r="AC1374" s="11">
        <v>2.37825</v>
      </c>
      <c r="AD1374" s="71">
        <f t="shared" si="66"/>
        <v>0.2001</v>
      </c>
      <c r="AE1374" s="71">
        <f t="shared" si="67"/>
        <v>0</v>
      </c>
      <c r="AF1374" s="71">
        <f t="shared" si="68"/>
        <v>0.62409999999999999</v>
      </c>
      <c r="AG1374" s="277" t="s">
        <v>908</v>
      </c>
      <c r="AH1374" s="277" t="s">
        <v>599</v>
      </c>
      <c r="AI1374" s="276" t="s">
        <v>600</v>
      </c>
      <c r="AJ1374" s="276" t="s">
        <v>601</v>
      </c>
      <c r="AK1374" s="276" t="s">
        <v>285</v>
      </c>
      <c r="AL1374" s="277" t="s">
        <v>86</v>
      </c>
      <c r="AM1374" s="276" t="s">
        <v>602</v>
      </c>
      <c r="AN1374" s="276" t="s">
        <v>504</v>
      </c>
      <c r="AO1374" s="277" t="s">
        <v>505</v>
      </c>
    </row>
    <row r="1375" spans="1:41" ht="15" thickBot="1" x14ac:dyDescent="0.4">
      <c r="A1375" s="8">
        <v>2025</v>
      </c>
      <c r="B1375" s="9" t="s">
        <v>85</v>
      </c>
      <c r="C1375" s="9" t="s">
        <v>86</v>
      </c>
      <c r="D1375" s="9" t="s">
        <v>285</v>
      </c>
      <c r="E1375" s="9" t="s">
        <v>32</v>
      </c>
      <c r="F1375" s="8">
        <v>2031</v>
      </c>
      <c r="G1375" s="11">
        <v>0</v>
      </c>
      <c r="H1375" s="11">
        <v>0</v>
      </c>
      <c r="I1375" s="11" t="s">
        <v>35</v>
      </c>
      <c r="J1375" s="11">
        <v>0</v>
      </c>
      <c r="K1375" s="11">
        <v>0</v>
      </c>
      <c r="L1375" s="11" t="s">
        <v>35</v>
      </c>
      <c r="M1375" s="11">
        <v>0</v>
      </c>
      <c r="N1375" s="11">
        <v>0</v>
      </c>
      <c r="O1375" s="11">
        <v>0.18576000000000001</v>
      </c>
      <c r="P1375" s="11">
        <v>0.77715999999999996</v>
      </c>
      <c r="Q1375" s="11">
        <v>1.5832999999999999</v>
      </c>
      <c r="R1375" s="11">
        <v>6.3579999999999998E-2</v>
      </c>
      <c r="S1375" s="11">
        <v>0</v>
      </c>
      <c r="T1375" s="11">
        <v>2.9285000000000001</v>
      </c>
      <c r="U1375" s="11">
        <v>0</v>
      </c>
      <c r="V1375" s="11">
        <v>0</v>
      </c>
      <c r="W1375" s="11">
        <v>0</v>
      </c>
      <c r="X1375" s="11">
        <v>0</v>
      </c>
      <c r="Y1375" s="11">
        <v>2.9285000000000001</v>
      </c>
      <c r="Z1375" s="28" t="s">
        <v>35</v>
      </c>
      <c r="AA1375" s="28" t="s">
        <v>35</v>
      </c>
      <c r="AB1375" s="11">
        <v>1.60067</v>
      </c>
      <c r="AC1375" s="11">
        <v>1.93937</v>
      </c>
      <c r="AD1375" s="71">
        <f t="shared" si="66"/>
        <v>0.31869999999999998</v>
      </c>
      <c r="AE1375" s="71">
        <f t="shared" si="67"/>
        <v>0</v>
      </c>
      <c r="AF1375" s="71">
        <f t="shared" si="68"/>
        <v>0.3387</v>
      </c>
      <c r="AG1375" s="277" t="s">
        <v>908</v>
      </c>
      <c r="AH1375" s="277" t="s">
        <v>599</v>
      </c>
      <c r="AI1375" s="276" t="s">
        <v>600</v>
      </c>
      <c r="AJ1375" s="276" t="s">
        <v>601</v>
      </c>
      <c r="AK1375" s="276" t="s">
        <v>285</v>
      </c>
      <c r="AL1375" s="277" t="s">
        <v>86</v>
      </c>
      <c r="AM1375" s="276" t="s">
        <v>602</v>
      </c>
      <c r="AN1375" s="276" t="s">
        <v>504</v>
      </c>
      <c r="AO1375" s="277" t="s">
        <v>505</v>
      </c>
    </row>
    <row r="1376" spans="1:41" ht="15" thickBot="1" x14ac:dyDescent="0.4">
      <c r="A1376" s="8">
        <v>2025</v>
      </c>
      <c r="B1376" s="9" t="s">
        <v>85</v>
      </c>
      <c r="C1376" s="9" t="s">
        <v>86</v>
      </c>
      <c r="D1376" s="9" t="s">
        <v>285</v>
      </c>
      <c r="E1376" s="9" t="s">
        <v>32</v>
      </c>
      <c r="F1376" s="8">
        <v>2032</v>
      </c>
      <c r="G1376" s="11">
        <v>0</v>
      </c>
      <c r="H1376" s="11">
        <v>0</v>
      </c>
      <c r="I1376" s="11" t="s">
        <v>35</v>
      </c>
      <c r="J1376" s="11">
        <v>0</v>
      </c>
      <c r="K1376" s="11">
        <v>0</v>
      </c>
      <c r="L1376" s="11" t="s">
        <v>35</v>
      </c>
      <c r="M1376" s="11">
        <v>0</v>
      </c>
      <c r="N1376" s="11">
        <v>0</v>
      </c>
      <c r="O1376" s="11">
        <v>0.21409</v>
      </c>
      <c r="P1376" s="11">
        <v>0.62458000000000002</v>
      </c>
      <c r="Q1376" s="11">
        <v>1.53287</v>
      </c>
      <c r="R1376" s="11">
        <v>1.7999999999999999E-2</v>
      </c>
      <c r="S1376" s="11">
        <v>0</v>
      </c>
      <c r="T1376" s="11">
        <v>2.5118200000000002</v>
      </c>
      <c r="U1376" s="11">
        <v>0</v>
      </c>
      <c r="V1376" s="11">
        <v>0</v>
      </c>
      <c r="W1376" s="11">
        <v>0</v>
      </c>
      <c r="X1376" s="11">
        <v>0</v>
      </c>
      <c r="Y1376" s="11">
        <v>2.5118200000000002</v>
      </c>
      <c r="Z1376" s="28" t="s">
        <v>35</v>
      </c>
      <c r="AA1376" s="28" t="s">
        <v>35</v>
      </c>
      <c r="AB1376" s="11">
        <v>1.4638899999999999</v>
      </c>
      <c r="AC1376" s="11">
        <v>1.6266799999999999</v>
      </c>
      <c r="AD1376" s="71">
        <f t="shared" si="66"/>
        <v>0.12230000000000001</v>
      </c>
      <c r="AE1376" s="71">
        <f t="shared" si="67"/>
        <v>0</v>
      </c>
      <c r="AF1376" s="71">
        <f t="shared" si="68"/>
        <v>0.1628</v>
      </c>
      <c r="AG1376" s="277" t="s">
        <v>908</v>
      </c>
      <c r="AH1376" s="277" t="s">
        <v>599</v>
      </c>
      <c r="AI1376" s="276" t="s">
        <v>600</v>
      </c>
      <c r="AJ1376" s="276" t="s">
        <v>601</v>
      </c>
      <c r="AK1376" s="276" t="s">
        <v>285</v>
      </c>
      <c r="AL1376" s="277" t="s">
        <v>86</v>
      </c>
      <c r="AM1376" s="276" t="s">
        <v>602</v>
      </c>
      <c r="AN1376" s="276" t="s">
        <v>504</v>
      </c>
      <c r="AO1376" s="277" t="s">
        <v>505</v>
      </c>
    </row>
    <row r="1377" spans="1:41" ht="15" thickBot="1" x14ac:dyDescent="0.4">
      <c r="A1377" s="8">
        <v>2025</v>
      </c>
      <c r="B1377" s="9" t="s">
        <v>85</v>
      </c>
      <c r="C1377" s="9" t="s">
        <v>86</v>
      </c>
      <c r="D1377" s="9" t="s">
        <v>285</v>
      </c>
      <c r="E1377" s="9" t="s">
        <v>32</v>
      </c>
      <c r="F1377" s="8">
        <v>2033</v>
      </c>
      <c r="G1377" s="11">
        <v>0</v>
      </c>
      <c r="H1377" s="11">
        <v>0</v>
      </c>
      <c r="I1377" s="11" t="s">
        <v>35</v>
      </c>
      <c r="J1377" s="11">
        <v>0</v>
      </c>
      <c r="K1377" s="11">
        <v>0</v>
      </c>
      <c r="L1377" s="11" t="s">
        <v>35</v>
      </c>
      <c r="M1377" s="11">
        <v>0</v>
      </c>
      <c r="N1377" s="11">
        <v>0</v>
      </c>
      <c r="O1377" s="11">
        <v>0.62914999999999999</v>
      </c>
      <c r="P1377" s="11">
        <v>0.66295000000000004</v>
      </c>
      <c r="Q1377" s="11">
        <v>1.84833</v>
      </c>
      <c r="R1377" s="11">
        <v>0.17544000000000001</v>
      </c>
      <c r="S1377" s="11">
        <v>0</v>
      </c>
      <c r="T1377" s="11">
        <v>3.3873500000000001</v>
      </c>
      <c r="U1377" s="11">
        <v>0</v>
      </c>
      <c r="V1377" s="11">
        <v>0</v>
      </c>
      <c r="W1377" s="11">
        <v>0</v>
      </c>
      <c r="X1377" s="11">
        <v>0</v>
      </c>
      <c r="Y1377" s="11">
        <v>3.3873500000000001</v>
      </c>
      <c r="Z1377" s="28" t="s">
        <v>35</v>
      </c>
      <c r="AA1377" s="28" t="s">
        <v>35</v>
      </c>
      <c r="AB1377" s="11">
        <v>1.98136</v>
      </c>
      <c r="AC1377" s="11">
        <v>2.2499799999999999</v>
      </c>
      <c r="AD1377" s="71">
        <f t="shared" si="66"/>
        <v>7.1499999999999994E-2</v>
      </c>
      <c r="AE1377" s="71">
        <f t="shared" si="67"/>
        <v>0</v>
      </c>
      <c r="AF1377" s="71">
        <f t="shared" si="68"/>
        <v>0.26860000000000001</v>
      </c>
      <c r="AG1377" s="277" t="s">
        <v>908</v>
      </c>
      <c r="AH1377" s="277" t="s">
        <v>599</v>
      </c>
      <c r="AI1377" s="276" t="s">
        <v>600</v>
      </c>
      <c r="AJ1377" s="276" t="s">
        <v>601</v>
      </c>
      <c r="AK1377" s="276" t="s">
        <v>285</v>
      </c>
      <c r="AL1377" s="277" t="s">
        <v>86</v>
      </c>
      <c r="AM1377" s="276" t="s">
        <v>602</v>
      </c>
      <c r="AN1377" s="276" t="s">
        <v>504</v>
      </c>
      <c r="AO1377" s="277" t="s">
        <v>505</v>
      </c>
    </row>
    <row r="1378" spans="1:41" ht="15" thickBot="1" x14ac:dyDescent="0.4">
      <c r="A1378" s="8">
        <v>2025</v>
      </c>
      <c r="B1378" s="9" t="s">
        <v>85</v>
      </c>
      <c r="C1378" s="9" t="s">
        <v>86</v>
      </c>
      <c r="D1378" s="9" t="s">
        <v>285</v>
      </c>
      <c r="E1378" s="9" t="s">
        <v>32</v>
      </c>
      <c r="F1378" s="8">
        <v>2034</v>
      </c>
      <c r="G1378" s="11">
        <v>0</v>
      </c>
      <c r="H1378" s="11">
        <v>0</v>
      </c>
      <c r="I1378" s="11" t="s">
        <v>35</v>
      </c>
      <c r="J1378" s="11">
        <v>0</v>
      </c>
      <c r="K1378" s="11">
        <v>0</v>
      </c>
      <c r="L1378" s="11" t="s">
        <v>35</v>
      </c>
      <c r="M1378" s="11">
        <v>0</v>
      </c>
      <c r="N1378" s="11">
        <v>0</v>
      </c>
      <c r="O1378" s="11">
        <v>0.38822000000000001</v>
      </c>
      <c r="P1378" s="11">
        <v>0.47857</v>
      </c>
      <c r="Q1378" s="11">
        <v>2.5638999999999998</v>
      </c>
      <c r="R1378" s="11">
        <v>0.1333</v>
      </c>
      <c r="S1378" s="11">
        <v>0</v>
      </c>
      <c r="T1378" s="11">
        <v>3.6087600000000002</v>
      </c>
      <c r="U1378" s="11">
        <v>0</v>
      </c>
      <c r="V1378" s="11">
        <v>0</v>
      </c>
      <c r="W1378" s="11">
        <v>0</v>
      </c>
      <c r="X1378" s="11">
        <v>0</v>
      </c>
      <c r="Y1378" s="11">
        <v>3.6087600000000002</v>
      </c>
      <c r="Z1378" s="28" t="s">
        <v>35</v>
      </c>
      <c r="AA1378" s="28" t="s">
        <v>35</v>
      </c>
      <c r="AB1378" s="11">
        <v>2.1658499999999998</v>
      </c>
      <c r="AC1378" s="11">
        <v>2.6114099999999998</v>
      </c>
      <c r="AD1378" s="71">
        <f t="shared" si="66"/>
        <v>4.48E-2</v>
      </c>
      <c r="AE1378" s="71">
        <f t="shared" si="67"/>
        <v>0</v>
      </c>
      <c r="AF1378" s="71">
        <f t="shared" si="68"/>
        <v>0.4456</v>
      </c>
      <c r="AG1378" s="277" t="s">
        <v>908</v>
      </c>
      <c r="AH1378" s="277" t="s">
        <v>599</v>
      </c>
      <c r="AI1378" s="276" t="s">
        <v>600</v>
      </c>
      <c r="AJ1378" s="276" t="s">
        <v>601</v>
      </c>
      <c r="AK1378" s="276" t="s">
        <v>285</v>
      </c>
      <c r="AL1378" s="277" t="s">
        <v>86</v>
      </c>
      <c r="AM1378" s="276" t="s">
        <v>602</v>
      </c>
      <c r="AN1378" s="276" t="s">
        <v>504</v>
      </c>
      <c r="AO1378" s="277" t="s">
        <v>505</v>
      </c>
    </row>
    <row r="1379" spans="1:41" ht="15" thickBot="1" x14ac:dyDescent="0.4">
      <c r="A1379" s="8">
        <v>2025</v>
      </c>
      <c r="B1379" s="9" t="s">
        <v>85</v>
      </c>
      <c r="C1379" s="9" t="s">
        <v>86</v>
      </c>
      <c r="D1379" s="9" t="s">
        <v>285</v>
      </c>
      <c r="E1379" s="9" t="s">
        <v>32</v>
      </c>
      <c r="F1379" s="8">
        <v>2035</v>
      </c>
      <c r="G1379" s="11">
        <v>0</v>
      </c>
      <c r="H1379" s="11">
        <v>0</v>
      </c>
      <c r="I1379" s="11" t="s">
        <v>35</v>
      </c>
      <c r="J1379" s="11">
        <v>0</v>
      </c>
      <c r="K1379" s="11">
        <v>0</v>
      </c>
      <c r="L1379" s="11" t="s">
        <v>35</v>
      </c>
      <c r="M1379" s="11">
        <v>0</v>
      </c>
      <c r="N1379" s="11">
        <v>0</v>
      </c>
      <c r="O1379" s="11">
        <v>0.38707999999999998</v>
      </c>
      <c r="P1379" s="11">
        <v>0.36806</v>
      </c>
      <c r="Q1379" s="11">
        <v>2.58169</v>
      </c>
      <c r="R1379" s="11">
        <v>0.16492000000000001</v>
      </c>
      <c r="S1379" s="11">
        <v>0</v>
      </c>
      <c r="T1379" s="11">
        <v>3.5196000000000001</v>
      </c>
      <c r="U1379" s="11">
        <v>0</v>
      </c>
      <c r="V1379" s="11">
        <v>0</v>
      </c>
      <c r="W1379" s="11">
        <v>0</v>
      </c>
      <c r="X1379" s="11">
        <v>0</v>
      </c>
      <c r="Y1379" s="11">
        <v>3.5196000000000001</v>
      </c>
      <c r="Z1379" s="28" t="s">
        <v>35</v>
      </c>
      <c r="AA1379" s="28" t="s">
        <v>35</v>
      </c>
      <c r="AB1379" s="11">
        <v>2.1114299999999999</v>
      </c>
      <c r="AC1379" s="11">
        <v>2.6495799999999998</v>
      </c>
      <c r="AD1379" s="71">
        <f t="shared" si="66"/>
        <v>1.7899999999999999E-2</v>
      </c>
      <c r="AE1379" s="71">
        <f t="shared" si="67"/>
        <v>0</v>
      </c>
      <c r="AF1379" s="71">
        <f t="shared" si="68"/>
        <v>0.53820000000000001</v>
      </c>
      <c r="AG1379" s="277" t="s">
        <v>908</v>
      </c>
      <c r="AH1379" s="277" t="s">
        <v>599</v>
      </c>
      <c r="AI1379" s="276" t="s">
        <v>600</v>
      </c>
      <c r="AJ1379" s="276" t="s">
        <v>601</v>
      </c>
      <c r="AK1379" s="276" t="s">
        <v>285</v>
      </c>
      <c r="AL1379" s="277" t="s">
        <v>86</v>
      </c>
      <c r="AM1379" s="276" t="s">
        <v>602</v>
      </c>
      <c r="AN1379" s="276" t="s">
        <v>504</v>
      </c>
      <c r="AO1379" s="277" t="s">
        <v>505</v>
      </c>
    </row>
    <row r="1380" spans="1:41" ht="23.5" thickBot="1" x14ac:dyDescent="0.4">
      <c r="A1380" s="8">
        <v>2025</v>
      </c>
      <c r="B1380" s="9" t="s">
        <v>85</v>
      </c>
      <c r="C1380" s="9" t="s">
        <v>87</v>
      </c>
      <c r="D1380" s="9" t="s">
        <v>286</v>
      </c>
      <c r="E1380" s="97" t="s">
        <v>29</v>
      </c>
      <c r="F1380" s="8">
        <v>2025</v>
      </c>
      <c r="G1380" s="10">
        <v>0</v>
      </c>
      <c r="H1380" s="10">
        <v>0</v>
      </c>
      <c r="I1380" s="10" t="s">
        <v>35</v>
      </c>
      <c r="J1380" s="10" t="s">
        <v>35</v>
      </c>
      <c r="K1380" s="10" t="s">
        <v>35</v>
      </c>
      <c r="L1380" s="10" t="s">
        <v>35</v>
      </c>
      <c r="M1380" s="10">
        <v>0</v>
      </c>
      <c r="N1380" s="10">
        <v>18</v>
      </c>
      <c r="O1380" s="10">
        <v>37</v>
      </c>
      <c r="P1380" s="10">
        <v>82</v>
      </c>
      <c r="Q1380" s="10">
        <v>220</v>
      </c>
      <c r="R1380" s="10">
        <v>41</v>
      </c>
      <c r="S1380" s="10">
        <v>0</v>
      </c>
      <c r="T1380" s="10">
        <v>407</v>
      </c>
      <c r="U1380" s="10">
        <v>0</v>
      </c>
      <c r="V1380" s="10">
        <v>0</v>
      </c>
      <c r="W1380" s="10">
        <v>0</v>
      </c>
      <c r="X1380" s="10">
        <v>0</v>
      </c>
      <c r="Y1380" s="10">
        <v>407</v>
      </c>
      <c r="Z1380" s="29" t="s">
        <v>35</v>
      </c>
      <c r="AA1380" s="10">
        <v>43</v>
      </c>
      <c r="AB1380" s="29" t="s">
        <v>35</v>
      </c>
      <c r="AC1380" s="10">
        <v>87</v>
      </c>
      <c r="AD1380" s="71">
        <f t="shared" si="66"/>
        <v>9</v>
      </c>
      <c r="AE1380" s="71">
        <f t="shared" si="67"/>
        <v>0</v>
      </c>
      <c r="AF1380" s="71">
        <f t="shared" si="68"/>
        <v>44</v>
      </c>
      <c r="AG1380" s="277" t="s">
        <v>905</v>
      </c>
      <c r="AH1380" s="277" t="s">
        <v>603</v>
      </c>
      <c r="AI1380" s="276" t="s">
        <v>604</v>
      </c>
      <c r="AJ1380" s="276" t="s">
        <v>605</v>
      </c>
      <c r="AK1380" s="276" t="s">
        <v>286</v>
      </c>
      <c r="AL1380" s="277" t="s">
        <v>87</v>
      </c>
      <c r="AM1380" s="276" t="s">
        <v>602</v>
      </c>
      <c r="AN1380" s="276" t="s">
        <v>504</v>
      </c>
      <c r="AO1380" s="277" t="s">
        <v>505</v>
      </c>
    </row>
    <row r="1381" spans="1:41" ht="15" thickBot="1" x14ac:dyDescent="0.4">
      <c r="A1381" s="8">
        <v>2025</v>
      </c>
      <c r="B1381" s="9" t="s">
        <v>85</v>
      </c>
      <c r="C1381" s="9" t="s">
        <v>87</v>
      </c>
      <c r="D1381" s="9" t="s">
        <v>286</v>
      </c>
      <c r="E1381" s="9" t="s">
        <v>30</v>
      </c>
      <c r="F1381" s="8">
        <v>2025</v>
      </c>
      <c r="G1381" s="11">
        <v>0</v>
      </c>
      <c r="H1381" s="11">
        <v>0</v>
      </c>
      <c r="I1381" s="11" t="s">
        <v>35</v>
      </c>
      <c r="J1381" s="11" t="s">
        <v>35</v>
      </c>
      <c r="K1381" s="11" t="s">
        <v>35</v>
      </c>
      <c r="L1381" s="11" t="s">
        <v>35</v>
      </c>
      <c r="M1381" s="11">
        <v>0</v>
      </c>
      <c r="N1381" s="11">
        <v>5.2080000000000001E-2</v>
      </c>
      <c r="O1381" s="11">
        <v>0.12062</v>
      </c>
      <c r="P1381" s="11">
        <v>0.27625</v>
      </c>
      <c r="Q1381" s="11">
        <v>0.74868999999999997</v>
      </c>
      <c r="R1381" s="11">
        <v>0.13069</v>
      </c>
      <c r="S1381" s="11">
        <v>0</v>
      </c>
      <c r="T1381" s="11">
        <v>1.3568899999999999</v>
      </c>
      <c r="U1381" s="11">
        <v>0</v>
      </c>
      <c r="V1381" s="11">
        <v>0</v>
      </c>
      <c r="W1381" s="11">
        <v>0</v>
      </c>
      <c r="X1381" s="11">
        <v>0</v>
      </c>
      <c r="Y1381" s="11">
        <v>1.3568899999999999</v>
      </c>
      <c r="Z1381" s="28" t="s">
        <v>35</v>
      </c>
      <c r="AA1381" s="11">
        <v>3.5049999999999998E-2</v>
      </c>
      <c r="AB1381" s="28" t="s">
        <v>35</v>
      </c>
      <c r="AC1381" s="11">
        <v>7.3359999999999995E-2</v>
      </c>
      <c r="AD1381" s="71">
        <f t="shared" si="66"/>
        <v>2.86E-2</v>
      </c>
      <c r="AE1381" s="71">
        <f t="shared" si="67"/>
        <v>0</v>
      </c>
      <c r="AF1381" s="71">
        <f t="shared" si="68"/>
        <v>3.8300000000000001E-2</v>
      </c>
      <c r="AG1381" s="277" t="s">
        <v>906</v>
      </c>
      <c r="AH1381" s="277" t="s">
        <v>603</v>
      </c>
      <c r="AI1381" s="276" t="s">
        <v>604</v>
      </c>
      <c r="AJ1381" s="276" t="s">
        <v>605</v>
      </c>
      <c r="AK1381" s="276" t="s">
        <v>286</v>
      </c>
      <c r="AL1381" s="277" t="s">
        <v>87</v>
      </c>
      <c r="AM1381" s="276" t="s">
        <v>602</v>
      </c>
      <c r="AN1381" s="276" t="s">
        <v>504</v>
      </c>
      <c r="AO1381" s="277" t="s">
        <v>505</v>
      </c>
    </row>
    <row r="1382" spans="1:41" ht="15" thickBot="1" x14ac:dyDescent="0.4">
      <c r="A1382" s="8">
        <v>2025</v>
      </c>
      <c r="B1382" s="9" t="s">
        <v>85</v>
      </c>
      <c r="C1382" s="9" t="s">
        <v>87</v>
      </c>
      <c r="D1382" s="9" t="s">
        <v>286</v>
      </c>
      <c r="E1382" s="9" t="s">
        <v>30</v>
      </c>
      <c r="F1382" s="8">
        <v>2026</v>
      </c>
      <c r="G1382" s="11">
        <v>0</v>
      </c>
      <c r="H1382" s="11">
        <v>0</v>
      </c>
      <c r="I1382" s="11" t="s">
        <v>35</v>
      </c>
      <c r="J1382" s="11" t="s">
        <v>35</v>
      </c>
      <c r="K1382" s="11" t="s">
        <v>35</v>
      </c>
      <c r="L1382" s="11" t="s">
        <v>35</v>
      </c>
      <c r="M1382" s="11">
        <v>0</v>
      </c>
      <c r="N1382" s="11">
        <v>5.2400000000000002E-2</v>
      </c>
      <c r="O1382" s="11">
        <v>0.11484999999999999</v>
      </c>
      <c r="P1382" s="11">
        <v>0.28073999999999999</v>
      </c>
      <c r="Q1382" s="11">
        <v>0.75405</v>
      </c>
      <c r="R1382" s="11">
        <v>0.13220000000000001</v>
      </c>
      <c r="S1382" s="11">
        <v>0</v>
      </c>
      <c r="T1382" s="11">
        <v>1.3633</v>
      </c>
      <c r="U1382" s="11">
        <v>0</v>
      </c>
      <c r="V1382" s="11">
        <v>0</v>
      </c>
      <c r="W1382" s="11">
        <v>0</v>
      </c>
      <c r="X1382" s="11">
        <v>0</v>
      </c>
      <c r="Y1382" s="11">
        <v>1.3633</v>
      </c>
      <c r="Z1382" s="28" t="s">
        <v>35</v>
      </c>
      <c r="AA1382" s="11">
        <v>3.0429999999999999E-2</v>
      </c>
      <c r="AB1382" s="28" t="s">
        <v>35</v>
      </c>
      <c r="AC1382" s="11">
        <v>7.0690000000000003E-2</v>
      </c>
      <c r="AD1382" s="71">
        <f t="shared" si="66"/>
        <v>2.9100000000000001E-2</v>
      </c>
      <c r="AE1382" s="71">
        <f t="shared" si="67"/>
        <v>0</v>
      </c>
      <c r="AF1382" s="71">
        <f t="shared" si="68"/>
        <v>4.0300000000000002E-2</v>
      </c>
      <c r="AG1382" s="277" t="s">
        <v>906</v>
      </c>
      <c r="AH1382" s="277" t="s">
        <v>603</v>
      </c>
      <c r="AI1382" s="276" t="s">
        <v>604</v>
      </c>
      <c r="AJ1382" s="276" t="s">
        <v>605</v>
      </c>
      <c r="AK1382" s="276" t="s">
        <v>286</v>
      </c>
      <c r="AL1382" s="277" t="s">
        <v>87</v>
      </c>
      <c r="AM1382" s="276" t="s">
        <v>602</v>
      </c>
      <c r="AN1382" s="276" t="s">
        <v>504</v>
      </c>
      <c r="AO1382" s="277" t="s">
        <v>505</v>
      </c>
    </row>
    <row r="1383" spans="1:41" ht="15" thickBot="1" x14ac:dyDescent="0.4">
      <c r="A1383" s="8">
        <v>2025</v>
      </c>
      <c r="B1383" s="9" t="s">
        <v>85</v>
      </c>
      <c r="C1383" s="9" t="s">
        <v>87</v>
      </c>
      <c r="D1383" s="9" t="s">
        <v>286</v>
      </c>
      <c r="E1383" s="9" t="s">
        <v>30</v>
      </c>
      <c r="F1383" s="8">
        <v>2027</v>
      </c>
      <c r="G1383" s="11">
        <v>0</v>
      </c>
      <c r="H1383" s="11">
        <v>0</v>
      </c>
      <c r="I1383" s="11" t="s">
        <v>35</v>
      </c>
      <c r="J1383" s="11" t="s">
        <v>35</v>
      </c>
      <c r="K1383" s="11" t="s">
        <v>35</v>
      </c>
      <c r="L1383" s="11" t="s">
        <v>35</v>
      </c>
      <c r="M1383" s="11">
        <v>0</v>
      </c>
      <c r="N1383" s="11">
        <v>5.305E-2</v>
      </c>
      <c r="O1383" s="11">
        <v>0.1113</v>
      </c>
      <c r="P1383" s="11">
        <v>0.28531000000000001</v>
      </c>
      <c r="Q1383" s="11">
        <v>0.75956000000000001</v>
      </c>
      <c r="R1383" s="11">
        <v>0.13491</v>
      </c>
      <c r="S1383" s="11">
        <v>0</v>
      </c>
      <c r="T1383" s="11">
        <v>1.37286</v>
      </c>
      <c r="U1383" s="11">
        <v>0</v>
      </c>
      <c r="V1383" s="11">
        <v>0</v>
      </c>
      <c r="W1383" s="11">
        <v>0</v>
      </c>
      <c r="X1383" s="11">
        <v>0</v>
      </c>
      <c r="Y1383" s="11">
        <v>1.37286</v>
      </c>
      <c r="Z1383" s="28" t="s">
        <v>35</v>
      </c>
      <c r="AA1383" s="11">
        <v>3.2070000000000001E-2</v>
      </c>
      <c r="AB1383" s="28" t="s">
        <v>35</v>
      </c>
      <c r="AC1383" s="11">
        <v>7.1059999999999998E-2</v>
      </c>
      <c r="AD1383" s="71">
        <f t="shared" si="66"/>
        <v>2.87E-2</v>
      </c>
      <c r="AE1383" s="71">
        <f t="shared" si="67"/>
        <v>0</v>
      </c>
      <c r="AF1383" s="71">
        <f t="shared" si="68"/>
        <v>3.9E-2</v>
      </c>
      <c r="AG1383" s="277" t="s">
        <v>906</v>
      </c>
      <c r="AH1383" s="277" t="s">
        <v>603</v>
      </c>
      <c r="AI1383" s="276" t="s">
        <v>604</v>
      </c>
      <c r="AJ1383" s="276" t="s">
        <v>605</v>
      </c>
      <c r="AK1383" s="276" t="s">
        <v>286</v>
      </c>
      <c r="AL1383" s="277" t="s">
        <v>87</v>
      </c>
      <c r="AM1383" s="276" t="s">
        <v>602</v>
      </c>
      <c r="AN1383" s="276" t="s">
        <v>504</v>
      </c>
      <c r="AO1383" s="277" t="s">
        <v>505</v>
      </c>
    </row>
    <row r="1384" spans="1:41" ht="15" thickBot="1" x14ac:dyDescent="0.4">
      <c r="A1384" s="8">
        <v>2025</v>
      </c>
      <c r="B1384" s="9" t="s">
        <v>85</v>
      </c>
      <c r="C1384" s="9" t="s">
        <v>87</v>
      </c>
      <c r="D1384" s="9" t="s">
        <v>286</v>
      </c>
      <c r="E1384" s="9" t="s">
        <v>30</v>
      </c>
      <c r="F1384" s="8">
        <v>2028</v>
      </c>
      <c r="G1384" s="11">
        <v>0</v>
      </c>
      <c r="H1384" s="11">
        <v>0</v>
      </c>
      <c r="I1384" s="11" t="s">
        <v>35</v>
      </c>
      <c r="J1384" s="11" t="s">
        <v>35</v>
      </c>
      <c r="K1384" s="11" t="s">
        <v>35</v>
      </c>
      <c r="L1384" s="11" t="s">
        <v>35</v>
      </c>
      <c r="M1384" s="11">
        <v>0</v>
      </c>
      <c r="N1384" s="11">
        <v>5.3420000000000002E-2</v>
      </c>
      <c r="O1384" s="11">
        <v>0.11039</v>
      </c>
      <c r="P1384" s="11">
        <v>0.28549000000000002</v>
      </c>
      <c r="Q1384" s="11">
        <v>0.76483999999999996</v>
      </c>
      <c r="R1384" s="11">
        <v>0.13564000000000001</v>
      </c>
      <c r="S1384" s="11">
        <v>0</v>
      </c>
      <c r="T1384" s="11">
        <v>1.37696</v>
      </c>
      <c r="U1384" s="11">
        <v>0</v>
      </c>
      <c r="V1384" s="11">
        <v>0</v>
      </c>
      <c r="W1384" s="11">
        <v>0</v>
      </c>
      <c r="X1384" s="11">
        <v>0</v>
      </c>
      <c r="Y1384" s="11">
        <v>1.37696</v>
      </c>
      <c r="Z1384" s="28" t="s">
        <v>35</v>
      </c>
      <c r="AA1384" s="11">
        <v>3.159E-2</v>
      </c>
      <c r="AB1384" s="28" t="s">
        <v>35</v>
      </c>
      <c r="AC1384" s="11">
        <v>7.1650000000000005E-2</v>
      </c>
      <c r="AD1384" s="71">
        <f t="shared" si="66"/>
        <v>2.7199999999999998E-2</v>
      </c>
      <c r="AE1384" s="71">
        <f t="shared" si="67"/>
        <v>0</v>
      </c>
      <c r="AF1384" s="71">
        <f t="shared" si="68"/>
        <v>4.0099999999999997E-2</v>
      </c>
      <c r="AG1384" s="277" t="s">
        <v>906</v>
      </c>
      <c r="AH1384" s="277" t="s">
        <v>603</v>
      </c>
      <c r="AI1384" s="276" t="s">
        <v>604</v>
      </c>
      <c r="AJ1384" s="276" t="s">
        <v>605</v>
      </c>
      <c r="AK1384" s="276" t="s">
        <v>286</v>
      </c>
      <c r="AL1384" s="277" t="s">
        <v>87</v>
      </c>
      <c r="AM1384" s="276" t="s">
        <v>602</v>
      </c>
      <c r="AN1384" s="276" t="s">
        <v>504</v>
      </c>
      <c r="AO1384" s="277" t="s">
        <v>505</v>
      </c>
    </row>
    <row r="1385" spans="1:41" ht="15" thickBot="1" x14ac:dyDescent="0.4">
      <c r="A1385" s="8">
        <v>2025</v>
      </c>
      <c r="B1385" s="9" t="s">
        <v>85</v>
      </c>
      <c r="C1385" s="9" t="s">
        <v>87</v>
      </c>
      <c r="D1385" s="9" t="s">
        <v>286</v>
      </c>
      <c r="E1385" s="9" t="s">
        <v>30</v>
      </c>
      <c r="F1385" s="8">
        <v>2029</v>
      </c>
      <c r="G1385" s="11">
        <v>0</v>
      </c>
      <c r="H1385" s="11">
        <v>0</v>
      </c>
      <c r="I1385" s="11" t="s">
        <v>35</v>
      </c>
      <c r="J1385" s="11" t="s">
        <v>35</v>
      </c>
      <c r="K1385" s="11" t="s">
        <v>35</v>
      </c>
      <c r="L1385" s="11" t="s">
        <v>35</v>
      </c>
      <c r="M1385" s="11">
        <v>0</v>
      </c>
      <c r="N1385" s="11">
        <v>5.416E-2</v>
      </c>
      <c r="O1385" s="11">
        <v>0.10828</v>
      </c>
      <c r="P1385" s="11">
        <v>0.28578999999999999</v>
      </c>
      <c r="Q1385" s="11">
        <v>0.76714000000000004</v>
      </c>
      <c r="R1385" s="11">
        <v>0.13381000000000001</v>
      </c>
      <c r="S1385" s="11">
        <v>0</v>
      </c>
      <c r="T1385" s="11">
        <v>1.37656</v>
      </c>
      <c r="U1385" s="11">
        <v>0</v>
      </c>
      <c r="V1385" s="11">
        <v>0</v>
      </c>
      <c r="W1385" s="11">
        <v>0</v>
      </c>
      <c r="X1385" s="11">
        <v>0</v>
      </c>
      <c r="Y1385" s="11">
        <v>1.37656</v>
      </c>
      <c r="Z1385" s="28" t="s">
        <v>35</v>
      </c>
      <c r="AA1385" s="11">
        <v>3.1669999999999997E-2</v>
      </c>
      <c r="AB1385" s="28" t="s">
        <v>35</v>
      </c>
      <c r="AC1385" s="11">
        <v>7.0989999999999998E-2</v>
      </c>
      <c r="AD1385" s="71">
        <f t="shared" si="66"/>
        <v>2.7400000000000001E-2</v>
      </c>
      <c r="AE1385" s="71">
        <f t="shared" si="67"/>
        <v>0</v>
      </c>
      <c r="AF1385" s="71">
        <f t="shared" si="68"/>
        <v>3.9300000000000002E-2</v>
      </c>
      <c r="AG1385" s="277" t="s">
        <v>906</v>
      </c>
      <c r="AH1385" s="277" t="s">
        <v>603</v>
      </c>
      <c r="AI1385" s="276" t="s">
        <v>604</v>
      </c>
      <c r="AJ1385" s="276" t="s">
        <v>605</v>
      </c>
      <c r="AK1385" s="276" t="s">
        <v>286</v>
      </c>
      <c r="AL1385" s="277" t="s">
        <v>87</v>
      </c>
      <c r="AM1385" s="276" t="s">
        <v>602</v>
      </c>
      <c r="AN1385" s="276" t="s">
        <v>504</v>
      </c>
      <c r="AO1385" s="277" t="s">
        <v>505</v>
      </c>
    </row>
    <row r="1386" spans="1:41" ht="15" thickBot="1" x14ac:dyDescent="0.4">
      <c r="A1386" s="8">
        <v>2025</v>
      </c>
      <c r="B1386" s="9" t="s">
        <v>85</v>
      </c>
      <c r="C1386" s="9" t="s">
        <v>87</v>
      </c>
      <c r="D1386" s="9" t="s">
        <v>286</v>
      </c>
      <c r="E1386" s="9" t="s">
        <v>30</v>
      </c>
      <c r="F1386" s="8">
        <v>2030</v>
      </c>
      <c r="G1386" s="11">
        <v>0</v>
      </c>
      <c r="H1386" s="11">
        <v>0</v>
      </c>
      <c r="I1386" s="11" t="s">
        <v>35</v>
      </c>
      <c r="J1386" s="11" t="s">
        <v>35</v>
      </c>
      <c r="K1386" s="11" t="s">
        <v>35</v>
      </c>
      <c r="L1386" s="11" t="s">
        <v>35</v>
      </c>
      <c r="M1386" s="11">
        <v>0</v>
      </c>
      <c r="N1386" s="11">
        <v>5.6399999999999999E-2</v>
      </c>
      <c r="O1386" s="11">
        <v>0.10861</v>
      </c>
      <c r="P1386" s="11">
        <v>0.28859000000000001</v>
      </c>
      <c r="Q1386" s="11">
        <v>0.76883999999999997</v>
      </c>
      <c r="R1386" s="11">
        <v>0.13189000000000001</v>
      </c>
      <c r="S1386" s="11">
        <v>0</v>
      </c>
      <c r="T1386" s="11">
        <v>1.3802399999999999</v>
      </c>
      <c r="U1386" s="11">
        <v>0</v>
      </c>
      <c r="V1386" s="11">
        <v>0</v>
      </c>
      <c r="W1386" s="11">
        <v>0</v>
      </c>
      <c r="X1386" s="11">
        <v>0</v>
      </c>
      <c r="Y1386" s="11">
        <v>1.3802399999999999</v>
      </c>
      <c r="Z1386" s="28" t="s">
        <v>35</v>
      </c>
      <c r="AA1386" s="11">
        <v>3.2739999999999998E-2</v>
      </c>
      <c r="AB1386" s="28" t="s">
        <v>35</v>
      </c>
      <c r="AC1386" s="11">
        <v>7.3870000000000005E-2</v>
      </c>
      <c r="AD1386" s="71">
        <f t="shared" si="66"/>
        <v>2.5899999999999999E-2</v>
      </c>
      <c r="AE1386" s="71">
        <f t="shared" si="67"/>
        <v>0</v>
      </c>
      <c r="AF1386" s="71">
        <f t="shared" si="68"/>
        <v>4.1099999999999998E-2</v>
      </c>
      <c r="AG1386" s="277" t="s">
        <v>906</v>
      </c>
      <c r="AH1386" s="277" t="s">
        <v>603</v>
      </c>
      <c r="AI1386" s="276" t="s">
        <v>604</v>
      </c>
      <c r="AJ1386" s="276" t="s">
        <v>605</v>
      </c>
      <c r="AK1386" s="276" t="s">
        <v>286</v>
      </c>
      <c r="AL1386" s="277" t="s">
        <v>87</v>
      </c>
      <c r="AM1386" s="276" t="s">
        <v>602</v>
      </c>
      <c r="AN1386" s="276" t="s">
        <v>504</v>
      </c>
      <c r="AO1386" s="277" t="s">
        <v>505</v>
      </c>
    </row>
    <row r="1387" spans="1:41" ht="15" thickBot="1" x14ac:dyDescent="0.4">
      <c r="A1387" s="8">
        <v>2025</v>
      </c>
      <c r="B1387" s="9" t="s">
        <v>85</v>
      </c>
      <c r="C1387" s="9" t="s">
        <v>87</v>
      </c>
      <c r="D1387" s="9" t="s">
        <v>286</v>
      </c>
      <c r="E1387" s="9" t="s">
        <v>30</v>
      </c>
      <c r="F1387" s="8">
        <v>2031</v>
      </c>
      <c r="G1387" s="11">
        <v>0</v>
      </c>
      <c r="H1387" s="11">
        <v>0</v>
      </c>
      <c r="I1387" s="11" t="s">
        <v>35</v>
      </c>
      <c r="J1387" s="11" t="s">
        <v>35</v>
      </c>
      <c r="K1387" s="11" t="s">
        <v>35</v>
      </c>
      <c r="L1387" s="11" t="s">
        <v>35</v>
      </c>
      <c r="M1387" s="11">
        <v>0</v>
      </c>
      <c r="N1387" s="11">
        <v>5.8569999999999997E-2</v>
      </c>
      <c r="O1387" s="11">
        <v>0.10764</v>
      </c>
      <c r="P1387" s="11">
        <v>0.28838000000000003</v>
      </c>
      <c r="Q1387" s="11">
        <v>0.76763000000000003</v>
      </c>
      <c r="R1387" s="11">
        <v>0.12972</v>
      </c>
      <c r="S1387" s="11">
        <v>0</v>
      </c>
      <c r="T1387" s="11">
        <v>1.37791</v>
      </c>
      <c r="U1387" s="11">
        <v>0</v>
      </c>
      <c r="V1387" s="11">
        <v>0</v>
      </c>
      <c r="W1387" s="11">
        <v>0</v>
      </c>
      <c r="X1387" s="11">
        <v>0</v>
      </c>
      <c r="Y1387" s="11">
        <v>1.37791</v>
      </c>
      <c r="Z1387" s="28" t="s">
        <v>35</v>
      </c>
      <c r="AA1387" s="11">
        <v>3.2259999999999997E-2</v>
      </c>
      <c r="AB1387" s="28" t="s">
        <v>35</v>
      </c>
      <c r="AC1387" s="11">
        <v>7.6740000000000003E-2</v>
      </c>
      <c r="AD1387" s="71">
        <f t="shared" si="66"/>
        <v>2.5999999999999999E-2</v>
      </c>
      <c r="AE1387" s="71">
        <f t="shared" si="67"/>
        <v>0</v>
      </c>
      <c r="AF1387" s="71">
        <f t="shared" si="68"/>
        <v>4.4499999999999998E-2</v>
      </c>
      <c r="AG1387" s="277" t="s">
        <v>906</v>
      </c>
      <c r="AH1387" s="277" t="s">
        <v>603</v>
      </c>
      <c r="AI1387" s="276" t="s">
        <v>604</v>
      </c>
      <c r="AJ1387" s="276" t="s">
        <v>605</v>
      </c>
      <c r="AK1387" s="276" t="s">
        <v>286</v>
      </c>
      <c r="AL1387" s="277" t="s">
        <v>87</v>
      </c>
      <c r="AM1387" s="276" t="s">
        <v>602</v>
      </c>
      <c r="AN1387" s="276" t="s">
        <v>504</v>
      </c>
      <c r="AO1387" s="277" t="s">
        <v>505</v>
      </c>
    </row>
    <row r="1388" spans="1:41" ht="15" thickBot="1" x14ac:dyDescent="0.4">
      <c r="A1388" s="8">
        <v>2025</v>
      </c>
      <c r="B1388" s="9" t="s">
        <v>85</v>
      </c>
      <c r="C1388" s="9" t="s">
        <v>87</v>
      </c>
      <c r="D1388" s="9" t="s">
        <v>286</v>
      </c>
      <c r="E1388" s="9" t="s">
        <v>30</v>
      </c>
      <c r="F1388" s="8">
        <v>2032</v>
      </c>
      <c r="G1388" s="11">
        <v>0</v>
      </c>
      <c r="H1388" s="11">
        <v>0</v>
      </c>
      <c r="I1388" s="11" t="s">
        <v>35</v>
      </c>
      <c r="J1388" s="11" t="s">
        <v>35</v>
      </c>
      <c r="K1388" s="11" t="s">
        <v>35</v>
      </c>
      <c r="L1388" s="11" t="s">
        <v>35</v>
      </c>
      <c r="M1388" s="11">
        <v>0</v>
      </c>
      <c r="N1388" s="11">
        <v>5.6919999999999998E-2</v>
      </c>
      <c r="O1388" s="11">
        <v>0.10561</v>
      </c>
      <c r="P1388" s="11">
        <v>0.28865000000000002</v>
      </c>
      <c r="Q1388" s="11">
        <v>0.76419000000000004</v>
      </c>
      <c r="R1388" s="11">
        <v>0.12731999999999999</v>
      </c>
      <c r="S1388" s="11">
        <v>0</v>
      </c>
      <c r="T1388" s="11">
        <v>1.3672599999999999</v>
      </c>
      <c r="U1388" s="11">
        <v>0</v>
      </c>
      <c r="V1388" s="11">
        <v>0</v>
      </c>
      <c r="W1388" s="11">
        <v>0</v>
      </c>
      <c r="X1388" s="11">
        <v>0</v>
      </c>
      <c r="Y1388" s="11">
        <v>1.3672599999999999</v>
      </c>
      <c r="Z1388" s="28" t="s">
        <v>35</v>
      </c>
      <c r="AA1388" s="11">
        <v>3.2910000000000002E-2</v>
      </c>
      <c r="AB1388" s="28" t="s">
        <v>35</v>
      </c>
      <c r="AC1388" s="11">
        <v>7.5020000000000003E-2</v>
      </c>
      <c r="AD1388" s="71">
        <f t="shared" si="66"/>
        <v>2.46E-2</v>
      </c>
      <c r="AE1388" s="71">
        <f t="shared" si="67"/>
        <v>0</v>
      </c>
      <c r="AF1388" s="71">
        <f t="shared" si="68"/>
        <v>4.2099999999999999E-2</v>
      </c>
      <c r="AG1388" s="277" t="s">
        <v>906</v>
      </c>
      <c r="AH1388" s="277" t="s">
        <v>603</v>
      </c>
      <c r="AI1388" s="276" t="s">
        <v>604</v>
      </c>
      <c r="AJ1388" s="276" t="s">
        <v>605</v>
      </c>
      <c r="AK1388" s="276" t="s">
        <v>286</v>
      </c>
      <c r="AL1388" s="277" t="s">
        <v>87</v>
      </c>
      <c r="AM1388" s="276" t="s">
        <v>602</v>
      </c>
      <c r="AN1388" s="276" t="s">
        <v>504</v>
      </c>
      <c r="AO1388" s="277" t="s">
        <v>505</v>
      </c>
    </row>
    <row r="1389" spans="1:41" ht="15" thickBot="1" x14ac:dyDescent="0.4">
      <c r="A1389" s="8">
        <v>2025</v>
      </c>
      <c r="B1389" s="9" t="s">
        <v>85</v>
      </c>
      <c r="C1389" s="9" t="s">
        <v>87</v>
      </c>
      <c r="D1389" s="9" t="s">
        <v>286</v>
      </c>
      <c r="E1389" s="9" t="s">
        <v>30</v>
      </c>
      <c r="F1389" s="8">
        <v>2033</v>
      </c>
      <c r="G1389" s="11">
        <v>0</v>
      </c>
      <c r="H1389" s="11">
        <v>0</v>
      </c>
      <c r="I1389" s="11" t="s">
        <v>35</v>
      </c>
      <c r="J1389" s="11" t="s">
        <v>35</v>
      </c>
      <c r="K1389" s="11" t="s">
        <v>35</v>
      </c>
      <c r="L1389" s="11" t="s">
        <v>35</v>
      </c>
      <c r="M1389" s="11">
        <v>0</v>
      </c>
      <c r="N1389" s="11">
        <v>5.67E-2</v>
      </c>
      <c r="O1389" s="11">
        <v>0.10925</v>
      </c>
      <c r="P1389" s="11">
        <v>0.28866000000000003</v>
      </c>
      <c r="Q1389" s="11">
        <v>0.76890999999999998</v>
      </c>
      <c r="R1389" s="11">
        <v>0.12615999999999999</v>
      </c>
      <c r="S1389" s="11">
        <v>0</v>
      </c>
      <c r="T1389" s="11">
        <v>1.3737699999999999</v>
      </c>
      <c r="U1389" s="11">
        <v>0</v>
      </c>
      <c r="V1389" s="11">
        <v>0</v>
      </c>
      <c r="W1389" s="11">
        <v>0</v>
      </c>
      <c r="X1389" s="11">
        <v>0</v>
      </c>
      <c r="Y1389" s="11">
        <v>1.3737699999999999</v>
      </c>
      <c r="Z1389" s="28" t="s">
        <v>35</v>
      </c>
      <c r="AA1389" s="11">
        <v>3.6850000000000001E-2</v>
      </c>
      <c r="AB1389" s="28" t="s">
        <v>35</v>
      </c>
      <c r="AC1389" s="11">
        <v>7.5499999999999998E-2</v>
      </c>
      <c r="AD1389" s="71">
        <f t="shared" si="66"/>
        <v>2.41E-2</v>
      </c>
      <c r="AE1389" s="71">
        <f t="shared" si="67"/>
        <v>0</v>
      </c>
      <c r="AF1389" s="71">
        <f t="shared" si="68"/>
        <v>3.8699999999999998E-2</v>
      </c>
      <c r="AG1389" s="277" t="s">
        <v>906</v>
      </c>
      <c r="AH1389" s="277" t="s">
        <v>603</v>
      </c>
      <c r="AI1389" s="276" t="s">
        <v>604</v>
      </c>
      <c r="AJ1389" s="276" t="s">
        <v>605</v>
      </c>
      <c r="AK1389" s="276" t="s">
        <v>286</v>
      </c>
      <c r="AL1389" s="277" t="s">
        <v>87</v>
      </c>
      <c r="AM1389" s="276" t="s">
        <v>602</v>
      </c>
      <c r="AN1389" s="276" t="s">
        <v>504</v>
      </c>
      <c r="AO1389" s="277" t="s">
        <v>505</v>
      </c>
    </row>
    <row r="1390" spans="1:41" ht="15" thickBot="1" x14ac:dyDescent="0.4">
      <c r="A1390" s="8">
        <v>2025</v>
      </c>
      <c r="B1390" s="9" t="s">
        <v>85</v>
      </c>
      <c r="C1390" s="9" t="s">
        <v>87</v>
      </c>
      <c r="D1390" s="9" t="s">
        <v>286</v>
      </c>
      <c r="E1390" s="9" t="s">
        <v>30</v>
      </c>
      <c r="F1390" s="8">
        <v>2034</v>
      </c>
      <c r="G1390" s="11">
        <v>0</v>
      </c>
      <c r="H1390" s="11">
        <v>0</v>
      </c>
      <c r="I1390" s="11" t="s">
        <v>35</v>
      </c>
      <c r="J1390" s="11" t="s">
        <v>35</v>
      </c>
      <c r="K1390" s="11" t="s">
        <v>35</v>
      </c>
      <c r="L1390" s="11" t="s">
        <v>35</v>
      </c>
      <c r="M1390" s="11">
        <v>0</v>
      </c>
      <c r="N1390" s="11">
        <v>5.9610000000000003E-2</v>
      </c>
      <c r="O1390" s="11">
        <v>0.10938000000000001</v>
      </c>
      <c r="P1390" s="11">
        <v>0.28849999999999998</v>
      </c>
      <c r="Q1390" s="11">
        <v>0.77249000000000001</v>
      </c>
      <c r="R1390" s="11">
        <v>0.12332</v>
      </c>
      <c r="S1390" s="11">
        <v>0</v>
      </c>
      <c r="T1390" s="11">
        <v>1.3745799999999999</v>
      </c>
      <c r="U1390" s="11">
        <v>0</v>
      </c>
      <c r="V1390" s="11">
        <v>0</v>
      </c>
      <c r="W1390" s="11">
        <v>0</v>
      </c>
      <c r="X1390" s="11">
        <v>0</v>
      </c>
      <c r="Y1390" s="11">
        <v>1.3745799999999999</v>
      </c>
      <c r="Z1390" s="28" t="s">
        <v>35</v>
      </c>
      <c r="AA1390" s="11">
        <v>4.0309999999999999E-2</v>
      </c>
      <c r="AB1390" s="28" t="s">
        <v>35</v>
      </c>
      <c r="AC1390" s="11">
        <v>7.7329999999999996E-2</v>
      </c>
      <c r="AD1390" s="71">
        <f t="shared" si="66"/>
        <v>2.1299999999999999E-2</v>
      </c>
      <c r="AE1390" s="71">
        <f t="shared" si="67"/>
        <v>0</v>
      </c>
      <c r="AF1390" s="71">
        <f t="shared" si="68"/>
        <v>3.6999999999999998E-2</v>
      </c>
      <c r="AG1390" s="277" t="s">
        <v>906</v>
      </c>
      <c r="AH1390" s="277" t="s">
        <v>603</v>
      </c>
      <c r="AI1390" s="276" t="s">
        <v>604</v>
      </c>
      <c r="AJ1390" s="276" t="s">
        <v>605</v>
      </c>
      <c r="AK1390" s="276" t="s">
        <v>286</v>
      </c>
      <c r="AL1390" s="277" t="s">
        <v>87</v>
      </c>
      <c r="AM1390" s="276" t="s">
        <v>602</v>
      </c>
      <c r="AN1390" s="276" t="s">
        <v>504</v>
      </c>
      <c r="AO1390" s="277" t="s">
        <v>505</v>
      </c>
    </row>
    <row r="1391" spans="1:41" ht="15" thickBot="1" x14ac:dyDescent="0.4">
      <c r="A1391" s="8">
        <v>2025</v>
      </c>
      <c r="B1391" s="9" t="s">
        <v>85</v>
      </c>
      <c r="C1391" s="9" t="s">
        <v>87</v>
      </c>
      <c r="D1391" s="9" t="s">
        <v>286</v>
      </c>
      <c r="E1391" s="9" t="s">
        <v>30</v>
      </c>
      <c r="F1391" s="8">
        <v>2035</v>
      </c>
      <c r="G1391" s="11">
        <v>0</v>
      </c>
      <c r="H1391" s="11">
        <v>0</v>
      </c>
      <c r="I1391" s="11" t="s">
        <v>35</v>
      </c>
      <c r="J1391" s="11" t="s">
        <v>35</v>
      </c>
      <c r="K1391" s="11" t="s">
        <v>35</v>
      </c>
      <c r="L1391" s="11" t="s">
        <v>35</v>
      </c>
      <c r="M1391" s="11">
        <v>0</v>
      </c>
      <c r="N1391" s="11">
        <v>5.8209999999999998E-2</v>
      </c>
      <c r="O1391" s="11">
        <v>0.10858</v>
      </c>
      <c r="P1391" s="11">
        <v>0.28870000000000001</v>
      </c>
      <c r="Q1391" s="11">
        <v>0.77127999999999997</v>
      </c>
      <c r="R1391" s="11">
        <v>0.12292</v>
      </c>
      <c r="S1391" s="11">
        <v>0</v>
      </c>
      <c r="T1391" s="11">
        <v>1.3708800000000001</v>
      </c>
      <c r="U1391" s="11">
        <v>0</v>
      </c>
      <c r="V1391" s="11">
        <v>0</v>
      </c>
      <c r="W1391" s="11">
        <v>0</v>
      </c>
      <c r="X1391" s="11">
        <v>0</v>
      </c>
      <c r="Y1391" s="11">
        <v>1.3708800000000001</v>
      </c>
      <c r="Z1391" s="28" t="s">
        <v>35</v>
      </c>
      <c r="AA1391" s="11">
        <v>4.0660000000000002E-2</v>
      </c>
      <c r="AB1391" s="28" t="s">
        <v>35</v>
      </c>
      <c r="AC1391" s="11">
        <v>7.145E-2</v>
      </c>
      <c r="AD1391" s="71">
        <f t="shared" si="66"/>
        <v>2.12E-2</v>
      </c>
      <c r="AE1391" s="71">
        <f t="shared" si="67"/>
        <v>0</v>
      </c>
      <c r="AF1391" s="71">
        <f t="shared" si="68"/>
        <v>3.0800000000000001E-2</v>
      </c>
      <c r="AG1391" s="277" t="s">
        <v>906</v>
      </c>
      <c r="AH1391" s="277" t="s">
        <v>603</v>
      </c>
      <c r="AI1391" s="276" t="s">
        <v>604</v>
      </c>
      <c r="AJ1391" s="276" t="s">
        <v>605</v>
      </c>
      <c r="AK1391" s="276" t="s">
        <v>286</v>
      </c>
      <c r="AL1391" s="277" t="s">
        <v>87</v>
      </c>
      <c r="AM1391" s="276" t="s">
        <v>602</v>
      </c>
      <c r="AN1391" s="276" t="s">
        <v>504</v>
      </c>
      <c r="AO1391" s="277" t="s">
        <v>505</v>
      </c>
    </row>
    <row r="1392" spans="1:41" ht="15" thickBot="1" x14ac:dyDescent="0.4">
      <c r="A1392" s="8">
        <v>2025</v>
      </c>
      <c r="B1392" s="9" t="s">
        <v>85</v>
      </c>
      <c r="C1392" s="9" t="s">
        <v>87</v>
      </c>
      <c r="D1392" s="9" t="s">
        <v>286</v>
      </c>
      <c r="E1392" s="9" t="s">
        <v>31</v>
      </c>
      <c r="F1392" s="8">
        <v>2025</v>
      </c>
      <c r="G1392" s="11" t="s">
        <v>381</v>
      </c>
      <c r="H1392" s="11" t="s">
        <v>381</v>
      </c>
      <c r="I1392" s="11" t="s">
        <v>381</v>
      </c>
      <c r="J1392" s="11" t="s">
        <v>381</v>
      </c>
      <c r="K1392" s="11" t="s">
        <v>381</v>
      </c>
      <c r="L1392" s="11" t="s">
        <v>381</v>
      </c>
      <c r="M1392" s="11" t="s">
        <v>381</v>
      </c>
      <c r="N1392" s="11" t="s">
        <v>381</v>
      </c>
      <c r="O1392" s="11" t="s">
        <v>381</v>
      </c>
      <c r="P1392" s="11" t="s">
        <v>381</v>
      </c>
      <c r="Q1392" s="11" t="s">
        <v>381</v>
      </c>
      <c r="R1392" s="11" t="s">
        <v>381</v>
      </c>
      <c r="S1392" s="11" t="s">
        <v>381</v>
      </c>
      <c r="T1392" s="11" t="s">
        <v>381</v>
      </c>
      <c r="U1392" s="11" t="s">
        <v>381</v>
      </c>
      <c r="V1392" s="11" t="s">
        <v>381</v>
      </c>
      <c r="W1392" s="11" t="s">
        <v>381</v>
      </c>
      <c r="X1392" s="11" t="s">
        <v>381</v>
      </c>
      <c r="Y1392" s="11" t="s">
        <v>381</v>
      </c>
      <c r="Z1392" s="28" t="s">
        <v>35</v>
      </c>
      <c r="AA1392" s="11">
        <v>0.15887999999999999</v>
      </c>
      <c r="AB1392" s="28" t="s">
        <v>35</v>
      </c>
      <c r="AC1392" s="11">
        <v>0.30559999999999998</v>
      </c>
      <c r="AD1392" s="71"/>
      <c r="AE1392" s="71"/>
      <c r="AF1392" s="71">
        <f t="shared" si="68"/>
        <v>0.1467</v>
      </c>
      <c r="AG1392" s="277" t="s">
        <v>907</v>
      </c>
      <c r="AH1392" s="277" t="s">
        <v>603</v>
      </c>
      <c r="AI1392" s="276" t="s">
        <v>604</v>
      </c>
      <c r="AJ1392" s="276" t="s">
        <v>605</v>
      </c>
      <c r="AK1392" s="276" t="s">
        <v>286</v>
      </c>
      <c r="AL1392" s="277" t="s">
        <v>87</v>
      </c>
      <c r="AM1392" s="276" t="s">
        <v>602</v>
      </c>
      <c r="AN1392" s="276" t="s">
        <v>504</v>
      </c>
      <c r="AO1392" s="277" t="s">
        <v>505</v>
      </c>
    </row>
    <row r="1393" spans="1:41" ht="15" thickBot="1" x14ac:dyDescent="0.4">
      <c r="A1393" s="8">
        <v>2025</v>
      </c>
      <c r="B1393" s="9" t="s">
        <v>85</v>
      </c>
      <c r="C1393" s="9" t="s">
        <v>87</v>
      </c>
      <c r="D1393" s="9" t="s">
        <v>286</v>
      </c>
      <c r="E1393" s="9" t="s">
        <v>31</v>
      </c>
      <c r="F1393" s="8">
        <v>2026</v>
      </c>
      <c r="G1393" s="11" t="s">
        <v>381</v>
      </c>
      <c r="H1393" s="11" t="s">
        <v>381</v>
      </c>
      <c r="I1393" s="11" t="s">
        <v>381</v>
      </c>
      <c r="J1393" s="11" t="s">
        <v>381</v>
      </c>
      <c r="K1393" s="11" t="s">
        <v>381</v>
      </c>
      <c r="L1393" s="11" t="s">
        <v>381</v>
      </c>
      <c r="M1393" s="11" t="s">
        <v>381</v>
      </c>
      <c r="N1393" s="11" t="s">
        <v>381</v>
      </c>
      <c r="O1393" s="11" t="s">
        <v>381</v>
      </c>
      <c r="P1393" s="11" t="s">
        <v>381</v>
      </c>
      <c r="Q1393" s="11" t="s">
        <v>381</v>
      </c>
      <c r="R1393" s="11" t="s">
        <v>381</v>
      </c>
      <c r="S1393" s="11" t="s">
        <v>381</v>
      </c>
      <c r="T1393" s="11" t="s">
        <v>381</v>
      </c>
      <c r="U1393" s="11" t="s">
        <v>381</v>
      </c>
      <c r="V1393" s="11" t="s">
        <v>381</v>
      </c>
      <c r="W1393" s="11" t="s">
        <v>381</v>
      </c>
      <c r="X1393" s="11" t="s">
        <v>381</v>
      </c>
      <c r="Y1393" s="11" t="s">
        <v>381</v>
      </c>
      <c r="Z1393" s="28" t="s">
        <v>35</v>
      </c>
      <c r="AA1393" s="11">
        <v>0.14327000000000001</v>
      </c>
      <c r="AB1393" s="28" t="s">
        <v>35</v>
      </c>
      <c r="AC1393" s="11">
        <v>0.27622999999999998</v>
      </c>
      <c r="AD1393" s="71"/>
      <c r="AE1393" s="71"/>
      <c r="AF1393" s="71">
        <f t="shared" si="68"/>
        <v>0.13300000000000001</v>
      </c>
      <c r="AG1393" s="277" t="s">
        <v>907</v>
      </c>
      <c r="AH1393" s="277" t="s">
        <v>603</v>
      </c>
      <c r="AI1393" s="276" t="s">
        <v>604</v>
      </c>
      <c r="AJ1393" s="276" t="s">
        <v>605</v>
      </c>
      <c r="AK1393" s="276" t="s">
        <v>286</v>
      </c>
      <c r="AL1393" s="277" t="s">
        <v>87</v>
      </c>
      <c r="AM1393" s="276" t="s">
        <v>602</v>
      </c>
      <c r="AN1393" s="276" t="s">
        <v>504</v>
      </c>
      <c r="AO1393" s="277" t="s">
        <v>505</v>
      </c>
    </row>
    <row r="1394" spans="1:41" ht="15" thickBot="1" x14ac:dyDescent="0.4">
      <c r="A1394" s="8">
        <v>2025</v>
      </c>
      <c r="B1394" s="9" t="s">
        <v>85</v>
      </c>
      <c r="C1394" s="9" t="s">
        <v>87</v>
      </c>
      <c r="D1394" s="9" t="s">
        <v>286</v>
      </c>
      <c r="E1394" s="9" t="s">
        <v>31</v>
      </c>
      <c r="F1394" s="8">
        <v>2027</v>
      </c>
      <c r="G1394" s="11" t="s">
        <v>381</v>
      </c>
      <c r="H1394" s="11" t="s">
        <v>381</v>
      </c>
      <c r="I1394" s="11" t="s">
        <v>381</v>
      </c>
      <c r="J1394" s="11" t="s">
        <v>381</v>
      </c>
      <c r="K1394" s="11" t="s">
        <v>381</v>
      </c>
      <c r="L1394" s="11" t="s">
        <v>381</v>
      </c>
      <c r="M1394" s="11" t="s">
        <v>381</v>
      </c>
      <c r="N1394" s="11" t="s">
        <v>381</v>
      </c>
      <c r="O1394" s="11" t="s">
        <v>381</v>
      </c>
      <c r="P1394" s="11" t="s">
        <v>381</v>
      </c>
      <c r="Q1394" s="11" t="s">
        <v>381</v>
      </c>
      <c r="R1394" s="11" t="s">
        <v>381</v>
      </c>
      <c r="S1394" s="11" t="s">
        <v>381</v>
      </c>
      <c r="T1394" s="11" t="s">
        <v>381</v>
      </c>
      <c r="U1394" s="11" t="s">
        <v>381</v>
      </c>
      <c r="V1394" s="11" t="s">
        <v>381</v>
      </c>
      <c r="W1394" s="11" t="s">
        <v>381</v>
      </c>
      <c r="X1394" s="11" t="s">
        <v>381</v>
      </c>
      <c r="Y1394" s="11" t="s">
        <v>381</v>
      </c>
      <c r="Z1394" s="28" t="s">
        <v>35</v>
      </c>
      <c r="AA1394" s="11">
        <v>0.14879999999999999</v>
      </c>
      <c r="AB1394" s="28" t="s">
        <v>35</v>
      </c>
      <c r="AC1394" s="11">
        <v>0.28183000000000002</v>
      </c>
      <c r="AD1394" s="71"/>
      <c r="AE1394" s="71"/>
      <c r="AF1394" s="71">
        <f t="shared" si="68"/>
        <v>0.13300000000000001</v>
      </c>
      <c r="AG1394" s="277" t="s">
        <v>907</v>
      </c>
      <c r="AH1394" s="277" t="s">
        <v>603</v>
      </c>
      <c r="AI1394" s="276" t="s">
        <v>604</v>
      </c>
      <c r="AJ1394" s="276" t="s">
        <v>605</v>
      </c>
      <c r="AK1394" s="276" t="s">
        <v>286</v>
      </c>
      <c r="AL1394" s="277" t="s">
        <v>87</v>
      </c>
      <c r="AM1394" s="276" t="s">
        <v>602</v>
      </c>
      <c r="AN1394" s="276" t="s">
        <v>504</v>
      </c>
      <c r="AO1394" s="277" t="s">
        <v>505</v>
      </c>
    </row>
    <row r="1395" spans="1:41" ht="15" thickBot="1" x14ac:dyDescent="0.4">
      <c r="A1395" s="8">
        <v>2025</v>
      </c>
      <c r="B1395" s="9" t="s">
        <v>85</v>
      </c>
      <c r="C1395" s="9" t="s">
        <v>87</v>
      </c>
      <c r="D1395" s="9" t="s">
        <v>286</v>
      </c>
      <c r="E1395" s="9" t="s">
        <v>31</v>
      </c>
      <c r="F1395" s="8">
        <v>2028</v>
      </c>
      <c r="G1395" s="11" t="s">
        <v>381</v>
      </c>
      <c r="H1395" s="11" t="s">
        <v>381</v>
      </c>
      <c r="I1395" s="11" t="s">
        <v>381</v>
      </c>
      <c r="J1395" s="11" t="s">
        <v>381</v>
      </c>
      <c r="K1395" s="11" t="s">
        <v>381</v>
      </c>
      <c r="L1395" s="11" t="s">
        <v>381</v>
      </c>
      <c r="M1395" s="11" t="s">
        <v>381</v>
      </c>
      <c r="N1395" s="11" t="s">
        <v>381</v>
      </c>
      <c r="O1395" s="11" t="s">
        <v>381</v>
      </c>
      <c r="P1395" s="11" t="s">
        <v>381</v>
      </c>
      <c r="Q1395" s="11" t="s">
        <v>381</v>
      </c>
      <c r="R1395" s="11" t="s">
        <v>381</v>
      </c>
      <c r="S1395" s="11" t="s">
        <v>381</v>
      </c>
      <c r="T1395" s="11" t="s">
        <v>381</v>
      </c>
      <c r="U1395" s="11" t="s">
        <v>381</v>
      </c>
      <c r="V1395" s="11" t="s">
        <v>381</v>
      </c>
      <c r="W1395" s="11" t="s">
        <v>381</v>
      </c>
      <c r="X1395" s="11" t="s">
        <v>381</v>
      </c>
      <c r="Y1395" s="11" t="s">
        <v>381</v>
      </c>
      <c r="Z1395" s="28" t="s">
        <v>35</v>
      </c>
      <c r="AA1395" s="11">
        <v>0.15049999999999999</v>
      </c>
      <c r="AB1395" s="28" t="s">
        <v>35</v>
      </c>
      <c r="AC1395" s="11">
        <v>0.28355000000000002</v>
      </c>
      <c r="AD1395" s="71"/>
      <c r="AE1395" s="71"/>
      <c r="AF1395" s="71">
        <f t="shared" si="68"/>
        <v>0.1331</v>
      </c>
      <c r="AG1395" s="277" t="s">
        <v>907</v>
      </c>
      <c r="AH1395" s="277" t="s">
        <v>603</v>
      </c>
      <c r="AI1395" s="276" t="s">
        <v>604</v>
      </c>
      <c r="AJ1395" s="276" t="s">
        <v>605</v>
      </c>
      <c r="AK1395" s="276" t="s">
        <v>286</v>
      </c>
      <c r="AL1395" s="277" t="s">
        <v>87</v>
      </c>
      <c r="AM1395" s="276" t="s">
        <v>602</v>
      </c>
      <c r="AN1395" s="276" t="s">
        <v>504</v>
      </c>
      <c r="AO1395" s="277" t="s">
        <v>505</v>
      </c>
    </row>
    <row r="1396" spans="1:41" ht="15" thickBot="1" x14ac:dyDescent="0.4">
      <c r="A1396" s="8">
        <v>2025</v>
      </c>
      <c r="B1396" s="9" t="s">
        <v>85</v>
      </c>
      <c r="C1396" s="9" t="s">
        <v>87</v>
      </c>
      <c r="D1396" s="9" t="s">
        <v>286</v>
      </c>
      <c r="E1396" s="9" t="s">
        <v>31</v>
      </c>
      <c r="F1396" s="8">
        <v>2029</v>
      </c>
      <c r="G1396" s="11" t="s">
        <v>381</v>
      </c>
      <c r="H1396" s="11" t="s">
        <v>381</v>
      </c>
      <c r="I1396" s="11" t="s">
        <v>381</v>
      </c>
      <c r="J1396" s="11" t="s">
        <v>381</v>
      </c>
      <c r="K1396" s="11" t="s">
        <v>381</v>
      </c>
      <c r="L1396" s="11" t="s">
        <v>381</v>
      </c>
      <c r="M1396" s="11" t="s">
        <v>381</v>
      </c>
      <c r="N1396" s="11" t="s">
        <v>381</v>
      </c>
      <c r="O1396" s="11" t="s">
        <v>381</v>
      </c>
      <c r="P1396" s="11" t="s">
        <v>381</v>
      </c>
      <c r="Q1396" s="11" t="s">
        <v>381</v>
      </c>
      <c r="R1396" s="11" t="s">
        <v>381</v>
      </c>
      <c r="S1396" s="11" t="s">
        <v>381</v>
      </c>
      <c r="T1396" s="11" t="s">
        <v>381</v>
      </c>
      <c r="U1396" s="11" t="s">
        <v>381</v>
      </c>
      <c r="V1396" s="11" t="s">
        <v>381</v>
      </c>
      <c r="W1396" s="11" t="s">
        <v>381</v>
      </c>
      <c r="X1396" s="11" t="s">
        <v>381</v>
      </c>
      <c r="Y1396" s="11" t="s">
        <v>381</v>
      </c>
      <c r="Z1396" s="28" t="s">
        <v>35</v>
      </c>
      <c r="AA1396" s="11">
        <v>0.15121000000000001</v>
      </c>
      <c r="AB1396" s="28" t="s">
        <v>35</v>
      </c>
      <c r="AC1396" s="11">
        <v>0.27189999999999998</v>
      </c>
      <c r="AD1396" s="71"/>
      <c r="AE1396" s="71"/>
      <c r="AF1396" s="71">
        <f t="shared" si="68"/>
        <v>0.1207</v>
      </c>
      <c r="AG1396" s="277" t="s">
        <v>907</v>
      </c>
      <c r="AH1396" s="277" t="s">
        <v>603</v>
      </c>
      <c r="AI1396" s="276" t="s">
        <v>604</v>
      </c>
      <c r="AJ1396" s="276" t="s">
        <v>605</v>
      </c>
      <c r="AK1396" s="276" t="s">
        <v>286</v>
      </c>
      <c r="AL1396" s="277" t="s">
        <v>87</v>
      </c>
      <c r="AM1396" s="276" t="s">
        <v>602</v>
      </c>
      <c r="AN1396" s="276" t="s">
        <v>504</v>
      </c>
      <c r="AO1396" s="277" t="s">
        <v>505</v>
      </c>
    </row>
    <row r="1397" spans="1:41" ht="15" thickBot="1" x14ac:dyDescent="0.4">
      <c r="A1397" s="8">
        <v>2025</v>
      </c>
      <c r="B1397" s="9" t="s">
        <v>85</v>
      </c>
      <c r="C1397" s="9" t="s">
        <v>87</v>
      </c>
      <c r="D1397" s="9" t="s">
        <v>286</v>
      </c>
      <c r="E1397" s="9" t="s">
        <v>31</v>
      </c>
      <c r="F1397" s="8">
        <v>2030</v>
      </c>
      <c r="G1397" s="11" t="s">
        <v>381</v>
      </c>
      <c r="H1397" s="11" t="s">
        <v>381</v>
      </c>
      <c r="I1397" s="11" t="s">
        <v>381</v>
      </c>
      <c r="J1397" s="11" t="s">
        <v>381</v>
      </c>
      <c r="K1397" s="11" t="s">
        <v>381</v>
      </c>
      <c r="L1397" s="11" t="s">
        <v>381</v>
      </c>
      <c r="M1397" s="11" t="s">
        <v>381</v>
      </c>
      <c r="N1397" s="11" t="s">
        <v>381</v>
      </c>
      <c r="O1397" s="11" t="s">
        <v>381</v>
      </c>
      <c r="P1397" s="11" t="s">
        <v>381</v>
      </c>
      <c r="Q1397" s="11" t="s">
        <v>381</v>
      </c>
      <c r="R1397" s="11" t="s">
        <v>381</v>
      </c>
      <c r="S1397" s="11" t="s">
        <v>381</v>
      </c>
      <c r="T1397" s="11" t="s">
        <v>381</v>
      </c>
      <c r="U1397" s="11" t="s">
        <v>381</v>
      </c>
      <c r="V1397" s="11" t="s">
        <v>381</v>
      </c>
      <c r="W1397" s="11" t="s">
        <v>381</v>
      </c>
      <c r="X1397" s="11" t="s">
        <v>381</v>
      </c>
      <c r="Y1397" s="11" t="s">
        <v>381</v>
      </c>
      <c r="Z1397" s="28" t="s">
        <v>35</v>
      </c>
      <c r="AA1397" s="11">
        <v>0.15936</v>
      </c>
      <c r="AB1397" s="28" t="s">
        <v>35</v>
      </c>
      <c r="AC1397" s="11">
        <v>0.27540999999999999</v>
      </c>
      <c r="AD1397" s="71"/>
      <c r="AE1397" s="71"/>
      <c r="AF1397" s="71">
        <f t="shared" si="68"/>
        <v>0.11609999999999999</v>
      </c>
      <c r="AG1397" s="277" t="s">
        <v>907</v>
      </c>
      <c r="AH1397" s="277" t="s">
        <v>603</v>
      </c>
      <c r="AI1397" s="276" t="s">
        <v>604</v>
      </c>
      <c r="AJ1397" s="276" t="s">
        <v>605</v>
      </c>
      <c r="AK1397" s="276" t="s">
        <v>286</v>
      </c>
      <c r="AL1397" s="277" t="s">
        <v>87</v>
      </c>
      <c r="AM1397" s="276" t="s">
        <v>602</v>
      </c>
      <c r="AN1397" s="276" t="s">
        <v>504</v>
      </c>
      <c r="AO1397" s="277" t="s">
        <v>505</v>
      </c>
    </row>
    <row r="1398" spans="1:41" ht="15" thickBot="1" x14ac:dyDescent="0.4">
      <c r="A1398" s="8">
        <v>2025</v>
      </c>
      <c r="B1398" s="9" t="s">
        <v>85</v>
      </c>
      <c r="C1398" s="9" t="s">
        <v>87</v>
      </c>
      <c r="D1398" s="9" t="s">
        <v>286</v>
      </c>
      <c r="E1398" s="9" t="s">
        <v>31</v>
      </c>
      <c r="F1398" s="8">
        <v>2031</v>
      </c>
      <c r="G1398" s="11" t="s">
        <v>381</v>
      </c>
      <c r="H1398" s="11" t="s">
        <v>381</v>
      </c>
      <c r="I1398" s="11" t="s">
        <v>381</v>
      </c>
      <c r="J1398" s="11" t="s">
        <v>381</v>
      </c>
      <c r="K1398" s="11" t="s">
        <v>381</v>
      </c>
      <c r="L1398" s="11" t="s">
        <v>381</v>
      </c>
      <c r="M1398" s="11" t="s">
        <v>381</v>
      </c>
      <c r="N1398" s="11" t="s">
        <v>381</v>
      </c>
      <c r="O1398" s="11" t="s">
        <v>381</v>
      </c>
      <c r="P1398" s="11" t="s">
        <v>381</v>
      </c>
      <c r="Q1398" s="11" t="s">
        <v>381</v>
      </c>
      <c r="R1398" s="11" t="s">
        <v>381</v>
      </c>
      <c r="S1398" s="11" t="s">
        <v>381</v>
      </c>
      <c r="T1398" s="11" t="s">
        <v>381</v>
      </c>
      <c r="U1398" s="11" t="s">
        <v>381</v>
      </c>
      <c r="V1398" s="11" t="s">
        <v>381</v>
      </c>
      <c r="W1398" s="11" t="s">
        <v>381</v>
      </c>
      <c r="X1398" s="11" t="s">
        <v>381</v>
      </c>
      <c r="Y1398" s="11" t="s">
        <v>381</v>
      </c>
      <c r="Z1398" s="28" t="s">
        <v>35</v>
      </c>
      <c r="AA1398" s="11">
        <v>0.15112999999999999</v>
      </c>
      <c r="AB1398" s="28" t="s">
        <v>35</v>
      </c>
      <c r="AC1398" s="11">
        <v>0.2777</v>
      </c>
      <c r="AD1398" s="71"/>
      <c r="AE1398" s="71"/>
      <c r="AF1398" s="71">
        <f t="shared" si="68"/>
        <v>0.12659999999999999</v>
      </c>
      <c r="AG1398" s="277" t="s">
        <v>907</v>
      </c>
      <c r="AH1398" s="277" t="s">
        <v>603</v>
      </c>
      <c r="AI1398" s="276" t="s">
        <v>604</v>
      </c>
      <c r="AJ1398" s="276" t="s">
        <v>605</v>
      </c>
      <c r="AK1398" s="276" t="s">
        <v>286</v>
      </c>
      <c r="AL1398" s="277" t="s">
        <v>87</v>
      </c>
      <c r="AM1398" s="276" t="s">
        <v>602</v>
      </c>
      <c r="AN1398" s="276" t="s">
        <v>504</v>
      </c>
      <c r="AO1398" s="277" t="s">
        <v>505</v>
      </c>
    </row>
    <row r="1399" spans="1:41" ht="15" thickBot="1" x14ac:dyDescent="0.4">
      <c r="A1399" s="8">
        <v>2025</v>
      </c>
      <c r="B1399" s="9" t="s">
        <v>85</v>
      </c>
      <c r="C1399" s="9" t="s">
        <v>87</v>
      </c>
      <c r="D1399" s="9" t="s">
        <v>286</v>
      </c>
      <c r="E1399" s="9" t="s">
        <v>31</v>
      </c>
      <c r="F1399" s="8">
        <v>2032</v>
      </c>
      <c r="G1399" s="11" t="s">
        <v>381</v>
      </c>
      <c r="H1399" s="11" t="s">
        <v>381</v>
      </c>
      <c r="I1399" s="11" t="s">
        <v>381</v>
      </c>
      <c r="J1399" s="11" t="s">
        <v>381</v>
      </c>
      <c r="K1399" s="11" t="s">
        <v>381</v>
      </c>
      <c r="L1399" s="11" t="s">
        <v>381</v>
      </c>
      <c r="M1399" s="11" t="s">
        <v>381</v>
      </c>
      <c r="N1399" s="11" t="s">
        <v>381</v>
      </c>
      <c r="O1399" s="11" t="s">
        <v>381</v>
      </c>
      <c r="P1399" s="11" t="s">
        <v>381</v>
      </c>
      <c r="Q1399" s="11" t="s">
        <v>381</v>
      </c>
      <c r="R1399" s="11" t="s">
        <v>381</v>
      </c>
      <c r="S1399" s="11" t="s">
        <v>381</v>
      </c>
      <c r="T1399" s="11" t="s">
        <v>381</v>
      </c>
      <c r="U1399" s="11" t="s">
        <v>381</v>
      </c>
      <c r="V1399" s="11" t="s">
        <v>381</v>
      </c>
      <c r="W1399" s="11" t="s">
        <v>381</v>
      </c>
      <c r="X1399" s="11" t="s">
        <v>381</v>
      </c>
      <c r="Y1399" s="11" t="s">
        <v>381</v>
      </c>
      <c r="Z1399" s="28" t="s">
        <v>35</v>
      </c>
      <c r="AA1399" s="11">
        <v>0.14113999999999999</v>
      </c>
      <c r="AB1399" s="28" t="s">
        <v>35</v>
      </c>
      <c r="AC1399" s="11">
        <v>0.26761000000000001</v>
      </c>
      <c r="AD1399" s="71"/>
      <c r="AE1399" s="71"/>
      <c r="AF1399" s="71">
        <f t="shared" si="68"/>
        <v>0.1265</v>
      </c>
      <c r="AG1399" s="277" t="s">
        <v>907</v>
      </c>
      <c r="AH1399" s="277" t="s">
        <v>603</v>
      </c>
      <c r="AI1399" s="276" t="s">
        <v>604</v>
      </c>
      <c r="AJ1399" s="276" t="s">
        <v>605</v>
      </c>
      <c r="AK1399" s="276" t="s">
        <v>286</v>
      </c>
      <c r="AL1399" s="277" t="s">
        <v>87</v>
      </c>
      <c r="AM1399" s="276" t="s">
        <v>602</v>
      </c>
      <c r="AN1399" s="276" t="s">
        <v>504</v>
      </c>
      <c r="AO1399" s="277" t="s">
        <v>505</v>
      </c>
    </row>
    <row r="1400" spans="1:41" ht="15" thickBot="1" x14ac:dyDescent="0.4">
      <c r="A1400" s="8">
        <v>2025</v>
      </c>
      <c r="B1400" s="9" t="s">
        <v>85</v>
      </c>
      <c r="C1400" s="9" t="s">
        <v>87</v>
      </c>
      <c r="D1400" s="9" t="s">
        <v>286</v>
      </c>
      <c r="E1400" s="9" t="s">
        <v>31</v>
      </c>
      <c r="F1400" s="8">
        <v>2033</v>
      </c>
      <c r="G1400" s="11" t="s">
        <v>381</v>
      </c>
      <c r="H1400" s="11" t="s">
        <v>381</v>
      </c>
      <c r="I1400" s="11" t="s">
        <v>381</v>
      </c>
      <c r="J1400" s="11" t="s">
        <v>381</v>
      </c>
      <c r="K1400" s="11" t="s">
        <v>381</v>
      </c>
      <c r="L1400" s="11" t="s">
        <v>381</v>
      </c>
      <c r="M1400" s="11" t="s">
        <v>381</v>
      </c>
      <c r="N1400" s="11" t="s">
        <v>381</v>
      </c>
      <c r="O1400" s="11" t="s">
        <v>381</v>
      </c>
      <c r="P1400" s="11" t="s">
        <v>381</v>
      </c>
      <c r="Q1400" s="11" t="s">
        <v>381</v>
      </c>
      <c r="R1400" s="11" t="s">
        <v>381</v>
      </c>
      <c r="S1400" s="11" t="s">
        <v>381</v>
      </c>
      <c r="T1400" s="11" t="s">
        <v>381</v>
      </c>
      <c r="U1400" s="11" t="s">
        <v>381</v>
      </c>
      <c r="V1400" s="11" t="s">
        <v>381</v>
      </c>
      <c r="W1400" s="11" t="s">
        <v>381</v>
      </c>
      <c r="X1400" s="11" t="s">
        <v>381</v>
      </c>
      <c r="Y1400" s="11" t="s">
        <v>381</v>
      </c>
      <c r="Z1400" s="28" t="s">
        <v>35</v>
      </c>
      <c r="AA1400" s="11">
        <v>0.13671</v>
      </c>
      <c r="AB1400" s="28" t="s">
        <v>35</v>
      </c>
      <c r="AC1400" s="11">
        <v>0.26482</v>
      </c>
      <c r="AD1400" s="71"/>
      <c r="AE1400" s="71"/>
      <c r="AF1400" s="71">
        <f t="shared" si="68"/>
        <v>0.12809999999999999</v>
      </c>
      <c r="AG1400" s="277" t="s">
        <v>907</v>
      </c>
      <c r="AH1400" s="277" t="s">
        <v>603</v>
      </c>
      <c r="AI1400" s="276" t="s">
        <v>604</v>
      </c>
      <c r="AJ1400" s="276" t="s">
        <v>605</v>
      </c>
      <c r="AK1400" s="276" t="s">
        <v>286</v>
      </c>
      <c r="AL1400" s="277" t="s">
        <v>87</v>
      </c>
      <c r="AM1400" s="276" t="s">
        <v>602</v>
      </c>
      <c r="AN1400" s="276" t="s">
        <v>504</v>
      </c>
      <c r="AO1400" s="277" t="s">
        <v>505</v>
      </c>
    </row>
    <row r="1401" spans="1:41" ht="15" thickBot="1" x14ac:dyDescent="0.4">
      <c r="A1401" s="8">
        <v>2025</v>
      </c>
      <c r="B1401" s="9" t="s">
        <v>85</v>
      </c>
      <c r="C1401" s="9" t="s">
        <v>87</v>
      </c>
      <c r="D1401" s="9" t="s">
        <v>286</v>
      </c>
      <c r="E1401" s="9" t="s">
        <v>31</v>
      </c>
      <c r="F1401" s="8">
        <v>2034</v>
      </c>
      <c r="G1401" s="11" t="s">
        <v>381</v>
      </c>
      <c r="H1401" s="11" t="s">
        <v>381</v>
      </c>
      <c r="I1401" s="11" t="s">
        <v>381</v>
      </c>
      <c r="J1401" s="11" t="s">
        <v>381</v>
      </c>
      <c r="K1401" s="11" t="s">
        <v>381</v>
      </c>
      <c r="L1401" s="11" t="s">
        <v>381</v>
      </c>
      <c r="M1401" s="11" t="s">
        <v>381</v>
      </c>
      <c r="N1401" s="11" t="s">
        <v>381</v>
      </c>
      <c r="O1401" s="11" t="s">
        <v>381</v>
      </c>
      <c r="P1401" s="11" t="s">
        <v>381</v>
      </c>
      <c r="Q1401" s="11" t="s">
        <v>381</v>
      </c>
      <c r="R1401" s="11" t="s">
        <v>381</v>
      </c>
      <c r="S1401" s="11" t="s">
        <v>381</v>
      </c>
      <c r="T1401" s="11" t="s">
        <v>381</v>
      </c>
      <c r="U1401" s="11" t="s">
        <v>381</v>
      </c>
      <c r="V1401" s="11" t="s">
        <v>381</v>
      </c>
      <c r="W1401" s="11" t="s">
        <v>381</v>
      </c>
      <c r="X1401" s="11" t="s">
        <v>381</v>
      </c>
      <c r="Y1401" s="11" t="s">
        <v>381</v>
      </c>
      <c r="Z1401" s="28" t="s">
        <v>35</v>
      </c>
      <c r="AA1401" s="11">
        <v>0.15015000000000001</v>
      </c>
      <c r="AB1401" s="28" t="s">
        <v>35</v>
      </c>
      <c r="AC1401" s="11">
        <v>0.28982000000000002</v>
      </c>
      <c r="AD1401" s="71"/>
      <c r="AE1401" s="71"/>
      <c r="AF1401" s="71">
        <f t="shared" si="68"/>
        <v>0.13969999999999999</v>
      </c>
      <c r="AG1401" s="277" t="s">
        <v>907</v>
      </c>
      <c r="AH1401" s="277" t="s">
        <v>603</v>
      </c>
      <c r="AI1401" s="276" t="s">
        <v>604</v>
      </c>
      <c r="AJ1401" s="276" t="s">
        <v>605</v>
      </c>
      <c r="AK1401" s="276" t="s">
        <v>286</v>
      </c>
      <c r="AL1401" s="277" t="s">
        <v>87</v>
      </c>
      <c r="AM1401" s="276" t="s">
        <v>602</v>
      </c>
      <c r="AN1401" s="276" t="s">
        <v>504</v>
      </c>
      <c r="AO1401" s="277" t="s">
        <v>505</v>
      </c>
    </row>
    <row r="1402" spans="1:41" ht="15" thickBot="1" x14ac:dyDescent="0.4">
      <c r="A1402" s="8">
        <v>2025</v>
      </c>
      <c r="B1402" s="9" t="s">
        <v>85</v>
      </c>
      <c r="C1402" s="9" t="s">
        <v>87</v>
      </c>
      <c r="D1402" s="9" t="s">
        <v>286</v>
      </c>
      <c r="E1402" s="9" t="s">
        <v>31</v>
      </c>
      <c r="F1402" s="8">
        <v>2035</v>
      </c>
      <c r="G1402" s="11" t="s">
        <v>381</v>
      </c>
      <c r="H1402" s="11" t="s">
        <v>381</v>
      </c>
      <c r="I1402" s="11" t="s">
        <v>381</v>
      </c>
      <c r="J1402" s="11" t="s">
        <v>381</v>
      </c>
      <c r="K1402" s="11" t="s">
        <v>381</v>
      </c>
      <c r="L1402" s="11" t="s">
        <v>381</v>
      </c>
      <c r="M1402" s="11" t="s">
        <v>381</v>
      </c>
      <c r="N1402" s="11" t="s">
        <v>381</v>
      </c>
      <c r="O1402" s="11" t="s">
        <v>381</v>
      </c>
      <c r="P1402" s="11" t="s">
        <v>381</v>
      </c>
      <c r="Q1402" s="11" t="s">
        <v>381</v>
      </c>
      <c r="R1402" s="11" t="s">
        <v>381</v>
      </c>
      <c r="S1402" s="11" t="s">
        <v>381</v>
      </c>
      <c r="T1402" s="11" t="s">
        <v>381</v>
      </c>
      <c r="U1402" s="11" t="s">
        <v>381</v>
      </c>
      <c r="V1402" s="11" t="s">
        <v>381</v>
      </c>
      <c r="W1402" s="11" t="s">
        <v>381</v>
      </c>
      <c r="X1402" s="11" t="s">
        <v>381</v>
      </c>
      <c r="Y1402" s="11" t="s">
        <v>381</v>
      </c>
      <c r="Z1402" s="28" t="s">
        <v>35</v>
      </c>
      <c r="AA1402" s="11">
        <v>0.15178</v>
      </c>
      <c r="AB1402" s="28" t="s">
        <v>35</v>
      </c>
      <c r="AC1402" s="11">
        <v>0.29657</v>
      </c>
      <c r="AD1402" s="71"/>
      <c r="AE1402" s="71"/>
      <c r="AF1402" s="71">
        <f t="shared" si="68"/>
        <v>0.14480000000000001</v>
      </c>
      <c r="AG1402" s="277" t="s">
        <v>907</v>
      </c>
      <c r="AH1402" s="277" t="s">
        <v>603</v>
      </c>
      <c r="AI1402" s="276" t="s">
        <v>604</v>
      </c>
      <c r="AJ1402" s="276" t="s">
        <v>605</v>
      </c>
      <c r="AK1402" s="276" t="s">
        <v>286</v>
      </c>
      <c r="AL1402" s="277" t="s">
        <v>87</v>
      </c>
      <c r="AM1402" s="276" t="s">
        <v>602</v>
      </c>
      <c r="AN1402" s="276" t="s">
        <v>504</v>
      </c>
      <c r="AO1402" s="277" t="s">
        <v>505</v>
      </c>
    </row>
    <row r="1403" spans="1:41" ht="15" thickBot="1" x14ac:dyDescent="0.4">
      <c r="A1403" s="8">
        <v>2025</v>
      </c>
      <c r="B1403" s="9" t="s">
        <v>85</v>
      </c>
      <c r="C1403" s="9" t="s">
        <v>87</v>
      </c>
      <c r="D1403" s="9" t="s">
        <v>286</v>
      </c>
      <c r="E1403" s="9" t="s">
        <v>32</v>
      </c>
      <c r="F1403" s="8">
        <v>2025</v>
      </c>
      <c r="G1403" s="11">
        <v>0</v>
      </c>
      <c r="H1403" s="11">
        <v>0</v>
      </c>
      <c r="I1403" s="11" t="s">
        <v>35</v>
      </c>
      <c r="J1403" s="11" t="s">
        <v>35</v>
      </c>
      <c r="K1403" s="11" t="s">
        <v>35</v>
      </c>
      <c r="L1403" s="11" t="s">
        <v>35</v>
      </c>
      <c r="M1403" s="11">
        <v>0</v>
      </c>
      <c r="N1403" s="11">
        <v>0.14779</v>
      </c>
      <c r="O1403" s="11">
        <v>2.0025200000000001</v>
      </c>
      <c r="P1403" s="11">
        <v>1.0067299999999999</v>
      </c>
      <c r="Q1403" s="11">
        <v>2.4946899999999999</v>
      </c>
      <c r="R1403" s="11">
        <v>0.17222999999999999</v>
      </c>
      <c r="S1403" s="11">
        <v>0</v>
      </c>
      <c r="T1403" s="11">
        <v>6.0873999999999997</v>
      </c>
      <c r="U1403" s="11">
        <v>0</v>
      </c>
      <c r="V1403" s="11">
        <v>0</v>
      </c>
      <c r="W1403" s="11">
        <v>0</v>
      </c>
      <c r="X1403" s="11">
        <v>0</v>
      </c>
      <c r="Y1403" s="11">
        <v>6.0873999999999997</v>
      </c>
      <c r="Z1403" s="28" t="s">
        <v>35</v>
      </c>
      <c r="AA1403" s="11">
        <v>1.3562799999999999</v>
      </c>
      <c r="AB1403" s="28" t="s">
        <v>35</v>
      </c>
      <c r="AC1403" s="11">
        <v>1.49132</v>
      </c>
      <c r="AD1403" s="71">
        <f t="shared" si="66"/>
        <v>0.26340000000000002</v>
      </c>
      <c r="AE1403" s="71">
        <f t="shared" si="67"/>
        <v>0</v>
      </c>
      <c r="AF1403" s="71">
        <f t="shared" si="68"/>
        <v>0.13500000000000001</v>
      </c>
      <c r="AG1403" s="277" t="s">
        <v>908</v>
      </c>
      <c r="AH1403" s="277" t="s">
        <v>603</v>
      </c>
      <c r="AI1403" s="276" t="s">
        <v>604</v>
      </c>
      <c r="AJ1403" s="276" t="s">
        <v>605</v>
      </c>
      <c r="AK1403" s="276" t="s">
        <v>286</v>
      </c>
      <c r="AL1403" s="277" t="s">
        <v>87</v>
      </c>
      <c r="AM1403" s="276" t="s">
        <v>602</v>
      </c>
      <c r="AN1403" s="276" t="s">
        <v>504</v>
      </c>
      <c r="AO1403" s="277" t="s">
        <v>505</v>
      </c>
    </row>
    <row r="1404" spans="1:41" ht="15" thickBot="1" x14ac:dyDescent="0.4">
      <c r="A1404" s="8">
        <v>2025</v>
      </c>
      <c r="B1404" s="9" t="s">
        <v>85</v>
      </c>
      <c r="C1404" s="9" t="s">
        <v>87</v>
      </c>
      <c r="D1404" s="9" t="s">
        <v>286</v>
      </c>
      <c r="E1404" s="9" t="s">
        <v>32</v>
      </c>
      <c r="F1404" s="8">
        <v>2026</v>
      </c>
      <c r="G1404" s="11">
        <v>0</v>
      </c>
      <c r="H1404" s="11">
        <v>0</v>
      </c>
      <c r="I1404" s="11" t="s">
        <v>35</v>
      </c>
      <c r="J1404" s="11" t="s">
        <v>35</v>
      </c>
      <c r="K1404" s="11" t="s">
        <v>35</v>
      </c>
      <c r="L1404" s="11" t="s">
        <v>35</v>
      </c>
      <c r="M1404" s="11">
        <v>0</v>
      </c>
      <c r="N1404" s="11">
        <v>0.13092999999999999</v>
      </c>
      <c r="O1404" s="11">
        <v>1.27508</v>
      </c>
      <c r="P1404" s="11">
        <v>1.2623500000000001</v>
      </c>
      <c r="Q1404" s="11">
        <v>3.3423500000000002</v>
      </c>
      <c r="R1404" s="11">
        <v>0.47297</v>
      </c>
      <c r="S1404" s="11">
        <v>0</v>
      </c>
      <c r="T1404" s="11">
        <v>7.02935</v>
      </c>
      <c r="U1404" s="11">
        <v>0</v>
      </c>
      <c r="V1404" s="11">
        <v>0</v>
      </c>
      <c r="W1404" s="11">
        <v>0</v>
      </c>
      <c r="X1404" s="11">
        <v>0</v>
      </c>
      <c r="Y1404" s="11">
        <v>7.02935</v>
      </c>
      <c r="Z1404" s="28" t="s">
        <v>35</v>
      </c>
      <c r="AA1404" s="11">
        <v>2.04772</v>
      </c>
      <c r="AB1404" s="28" t="s">
        <v>35</v>
      </c>
      <c r="AC1404" s="11">
        <v>2.33358</v>
      </c>
      <c r="AD1404" s="71">
        <f t="shared" si="66"/>
        <v>0.54569999999999996</v>
      </c>
      <c r="AE1404" s="71">
        <f t="shared" si="67"/>
        <v>0</v>
      </c>
      <c r="AF1404" s="71">
        <f t="shared" si="68"/>
        <v>0.28589999999999999</v>
      </c>
      <c r="AG1404" s="277" t="s">
        <v>908</v>
      </c>
      <c r="AH1404" s="277" t="s">
        <v>603</v>
      </c>
      <c r="AI1404" s="276" t="s">
        <v>604</v>
      </c>
      <c r="AJ1404" s="276" t="s">
        <v>605</v>
      </c>
      <c r="AK1404" s="276" t="s">
        <v>286</v>
      </c>
      <c r="AL1404" s="277" t="s">
        <v>87</v>
      </c>
      <c r="AM1404" s="276" t="s">
        <v>602</v>
      </c>
      <c r="AN1404" s="276" t="s">
        <v>504</v>
      </c>
      <c r="AO1404" s="277" t="s">
        <v>505</v>
      </c>
    </row>
    <row r="1405" spans="1:41" ht="15" thickBot="1" x14ac:dyDescent="0.4">
      <c r="A1405" s="8">
        <v>2025</v>
      </c>
      <c r="B1405" s="9" t="s">
        <v>85</v>
      </c>
      <c r="C1405" s="9" t="s">
        <v>87</v>
      </c>
      <c r="D1405" s="9" t="s">
        <v>286</v>
      </c>
      <c r="E1405" s="9" t="s">
        <v>32</v>
      </c>
      <c r="F1405" s="8">
        <v>2027</v>
      </c>
      <c r="G1405" s="11">
        <v>0</v>
      </c>
      <c r="H1405" s="11">
        <v>0</v>
      </c>
      <c r="I1405" s="11" t="s">
        <v>35</v>
      </c>
      <c r="J1405" s="11" t="s">
        <v>35</v>
      </c>
      <c r="K1405" s="11" t="s">
        <v>35</v>
      </c>
      <c r="L1405" s="11" t="s">
        <v>35</v>
      </c>
      <c r="M1405" s="11">
        <v>0</v>
      </c>
      <c r="N1405" s="11">
        <v>0.29903999999999997</v>
      </c>
      <c r="O1405" s="11">
        <v>1.1258699999999999</v>
      </c>
      <c r="P1405" s="11">
        <v>1.5744400000000001</v>
      </c>
      <c r="Q1405" s="11">
        <v>4.0219699999999996</v>
      </c>
      <c r="R1405" s="11">
        <v>0.69713999999999998</v>
      </c>
      <c r="S1405" s="11">
        <v>0</v>
      </c>
      <c r="T1405" s="11">
        <v>8.02698</v>
      </c>
      <c r="U1405" s="11">
        <v>0</v>
      </c>
      <c r="V1405" s="11">
        <v>0</v>
      </c>
      <c r="W1405" s="11">
        <v>0</v>
      </c>
      <c r="X1405" s="11">
        <v>0</v>
      </c>
      <c r="Y1405" s="11">
        <v>8.02698</v>
      </c>
      <c r="Z1405" s="28" t="s">
        <v>35</v>
      </c>
      <c r="AA1405" s="11">
        <v>1.1407799999999999</v>
      </c>
      <c r="AB1405" s="28" t="s">
        <v>35</v>
      </c>
      <c r="AC1405" s="11">
        <v>1.5970899999999999</v>
      </c>
      <c r="AD1405" s="71">
        <f t="shared" si="66"/>
        <v>0.3085</v>
      </c>
      <c r="AE1405" s="71">
        <f t="shared" si="67"/>
        <v>0</v>
      </c>
      <c r="AF1405" s="71">
        <f t="shared" si="68"/>
        <v>0.45629999999999998</v>
      </c>
      <c r="AG1405" s="277" t="s">
        <v>908</v>
      </c>
      <c r="AH1405" s="277" t="s">
        <v>603</v>
      </c>
      <c r="AI1405" s="276" t="s">
        <v>604</v>
      </c>
      <c r="AJ1405" s="276" t="s">
        <v>605</v>
      </c>
      <c r="AK1405" s="276" t="s">
        <v>286</v>
      </c>
      <c r="AL1405" s="277" t="s">
        <v>87</v>
      </c>
      <c r="AM1405" s="276" t="s">
        <v>602</v>
      </c>
      <c r="AN1405" s="276" t="s">
        <v>504</v>
      </c>
      <c r="AO1405" s="277" t="s">
        <v>505</v>
      </c>
    </row>
    <row r="1406" spans="1:41" ht="15" thickBot="1" x14ac:dyDescent="0.4">
      <c r="A1406" s="8">
        <v>2025</v>
      </c>
      <c r="B1406" s="9" t="s">
        <v>85</v>
      </c>
      <c r="C1406" s="9" t="s">
        <v>87</v>
      </c>
      <c r="D1406" s="9" t="s">
        <v>286</v>
      </c>
      <c r="E1406" s="9" t="s">
        <v>32</v>
      </c>
      <c r="F1406" s="8">
        <v>2028</v>
      </c>
      <c r="G1406" s="11">
        <v>0</v>
      </c>
      <c r="H1406" s="11">
        <v>0</v>
      </c>
      <c r="I1406" s="11" t="s">
        <v>35</v>
      </c>
      <c r="J1406" s="11" t="s">
        <v>35</v>
      </c>
      <c r="K1406" s="11" t="s">
        <v>35</v>
      </c>
      <c r="L1406" s="11" t="s">
        <v>35</v>
      </c>
      <c r="M1406" s="11">
        <v>0</v>
      </c>
      <c r="N1406" s="11">
        <v>0.21717</v>
      </c>
      <c r="O1406" s="11">
        <v>1.1629400000000001</v>
      </c>
      <c r="P1406" s="11">
        <v>2.1675499999999999</v>
      </c>
      <c r="Q1406" s="11">
        <v>4.7681100000000001</v>
      </c>
      <c r="R1406" s="11">
        <v>0.83989000000000003</v>
      </c>
      <c r="S1406" s="11">
        <v>0</v>
      </c>
      <c r="T1406" s="11">
        <v>9.4916</v>
      </c>
      <c r="U1406" s="11">
        <v>0</v>
      </c>
      <c r="V1406" s="11">
        <v>0</v>
      </c>
      <c r="W1406" s="11">
        <v>0</v>
      </c>
      <c r="X1406" s="11">
        <v>0</v>
      </c>
      <c r="Y1406" s="11">
        <v>9.4916</v>
      </c>
      <c r="Z1406" s="28" t="s">
        <v>35</v>
      </c>
      <c r="AA1406" s="11">
        <v>1.03348</v>
      </c>
      <c r="AB1406" s="28" t="s">
        <v>35</v>
      </c>
      <c r="AC1406" s="11">
        <v>1.96166</v>
      </c>
      <c r="AD1406" s="71">
        <f t="shared" si="66"/>
        <v>0.33589999999999998</v>
      </c>
      <c r="AE1406" s="71">
        <f t="shared" si="67"/>
        <v>0</v>
      </c>
      <c r="AF1406" s="71">
        <f t="shared" si="68"/>
        <v>0.92820000000000003</v>
      </c>
      <c r="AG1406" s="277" t="s">
        <v>908</v>
      </c>
      <c r="AH1406" s="277" t="s">
        <v>603</v>
      </c>
      <c r="AI1406" s="276" t="s">
        <v>604</v>
      </c>
      <c r="AJ1406" s="276" t="s">
        <v>605</v>
      </c>
      <c r="AK1406" s="276" t="s">
        <v>286</v>
      </c>
      <c r="AL1406" s="277" t="s">
        <v>87</v>
      </c>
      <c r="AM1406" s="276" t="s">
        <v>602</v>
      </c>
      <c r="AN1406" s="276" t="s">
        <v>504</v>
      </c>
      <c r="AO1406" s="277" t="s">
        <v>505</v>
      </c>
    </row>
    <row r="1407" spans="1:41" ht="15" thickBot="1" x14ac:dyDescent="0.4">
      <c r="A1407" s="8">
        <v>2025</v>
      </c>
      <c r="B1407" s="9" t="s">
        <v>85</v>
      </c>
      <c r="C1407" s="9" t="s">
        <v>87</v>
      </c>
      <c r="D1407" s="9" t="s">
        <v>286</v>
      </c>
      <c r="E1407" s="9" t="s">
        <v>32</v>
      </c>
      <c r="F1407" s="8">
        <v>2029</v>
      </c>
      <c r="G1407" s="11">
        <v>0</v>
      </c>
      <c r="H1407" s="11">
        <v>0</v>
      </c>
      <c r="I1407" s="11" t="s">
        <v>35</v>
      </c>
      <c r="J1407" s="11" t="s">
        <v>35</v>
      </c>
      <c r="K1407" s="11" t="s">
        <v>35</v>
      </c>
      <c r="L1407" s="11" t="s">
        <v>35</v>
      </c>
      <c r="M1407" s="11">
        <v>0</v>
      </c>
      <c r="N1407" s="11">
        <v>0.10920000000000001</v>
      </c>
      <c r="O1407" s="11">
        <v>0.91634000000000004</v>
      </c>
      <c r="P1407" s="11">
        <v>2.3326600000000002</v>
      </c>
      <c r="Q1407" s="11">
        <v>4.7897100000000004</v>
      </c>
      <c r="R1407" s="11">
        <v>1.18665</v>
      </c>
      <c r="S1407" s="11">
        <v>0</v>
      </c>
      <c r="T1407" s="11">
        <v>10.07597</v>
      </c>
      <c r="U1407" s="11">
        <v>0</v>
      </c>
      <c r="V1407" s="11">
        <v>0</v>
      </c>
      <c r="W1407" s="11">
        <v>0</v>
      </c>
      <c r="X1407" s="11">
        <v>0</v>
      </c>
      <c r="Y1407" s="11">
        <v>10.07597</v>
      </c>
      <c r="Z1407" s="28" t="s">
        <v>35</v>
      </c>
      <c r="AA1407" s="11">
        <v>1.2064999999999999</v>
      </c>
      <c r="AB1407" s="28" t="s">
        <v>35</v>
      </c>
      <c r="AC1407" s="11">
        <v>2.6209899999999999</v>
      </c>
      <c r="AD1407" s="71">
        <f t="shared" si="66"/>
        <v>0.74139999999999995</v>
      </c>
      <c r="AE1407" s="71">
        <f t="shared" si="67"/>
        <v>0</v>
      </c>
      <c r="AF1407" s="71">
        <f t="shared" si="68"/>
        <v>1.4145000000000001</v>
      </c>
      <c r="AG1407" s="277" t="s">
        <v>908</v>
      </c>
      <c r="AH1407" s="277" t="s">
        <v>603</v>
      </c>
      <c r="AI1407" s="276" t="s">
        <v>604</v>
      </c>
      <c r="AJ1407" s="276" t="s">
        <v>605</v>
      </c>
      <c r="AK1407" s="276" t="s">
        <v>286</v>
      </c>
      <c r="AL1407" s="277" t="s">
        <v>87</v>
      </c>
      <c r="AM1407" s="276" t="s">
        <v>602</v>
      </c>
      <c r="AN1407" s="276" t="s">
        <v>504</v>
      </c>
      <c r="AO1407" s="277" t="s">
        <v>505</v>
      </c>
    </row>
    <row r="1408" spans="1:41" ht="15" thickBot="1" x14ac:dyDescent="0.4">
      <c r="A1408" s="8">
        <v>2025</v>
      </c>
      <c r="B1408" s="9" t="s">
        <v>85</v>
      </c>
      <c r="C1408" s="9" t="s">
        <v>87</v>
      </c>
      <c r="D1408" s="9" t="s">
        <v>286</v>
      </c>
      <c r="E1408" s="9" t="s">
        <v>32</v>
      </c>
      <c r="F1408" s="8">
        <v>2030</v>
      </c>
      <c r="G1408" s="11">
        <v>0</v>
      </c>
      <c r="H1408" s="11">
        <v>0</v>
      </c>
      <c r="I1408" s="11" t="s">
        <v>35</v>
      </c>
      <c r="J1408" s="11" t="s">
        <v>35</v>
      </c>
      <c r="K1408" s="11" t="s">
        <v>35</v>
      </c>
      <c r="L1408" s="11" t="s">
        <v>35</v>
      </c>
      <c r="M1408" s="11">
        <v>0</v>
      </c>
      <c r="N1408" s="11">
        <v>0.1</v>
      </c>
      <c r="O1408" s="11">
        <v>0.99151999999999996</v>
      </c>
      <c r="P1408" s="11">
        <v>2.5738099999999999</v>
      </c>
      <c r="Q1408" s="11">
        <v>4.98461</v>
      </c>
      <c r="R1408" s="11">
        <v>1.4188400000000001</v>
      </c>
      <c r="S1408" s="11">
        <v>0</v>
      </c>
      <c r="T1408" s="11">
        <v>10.464790000000001</v>
      </c>
      <c r="U1408" s="11">
        <v>0</v>
      </c>
      <c r="V1408" s="11">
        <v>0</v>
      </c>
      <c r="W1408" s="11">
        <v>0</v>
      </c>
      <c r="X1408" s="11">
        <v>0</v>
      </c>
      <c r="Y1408" s="11">
        <v>10.464790000000001</v>
      </c>
      <c r="Z1408" s="28" t="s">
        <v>35</v>
      </c>
      <c r="AA1408" s="11">
        <v>1.32124</v>
      </c>
      <c r="AB1408" s="28" t="s">
        <v>35</v>
      </c>
      <c r="AC1408" s="11">
        <v>3.2352400000000001</v>
      </c>
      <c r="AD1408" s="71">
        <f t="shared" si="66"/>
        <v>0.39600000000000002</v>
      </c>
      <c r="AE1408" s="71">
        <f t="shared" si="67"/>
        <v>0</v>
      </c>
      <c r="AF1408" s="71">
        <f t="shared" si="68"/>
        <v>1.9139999999999999</v>
      </c>
      <c r="AG1408" s="277" t="s">
        <v>908</v>
      </c>
      <c r="AH1408" s="277" t="s">
        <v>603</v>
      </c>
      <c r="AI1408" s="276" t="s">
        <v>604</v>
      </c>
      <c r="AJ1408" s="276" t="s">
        <v>605</v>
      </c>
      <c r="AK1408" s="276" t="s">
        <v>286</v>
      </c>
      <c r="AL1408" s="277" t="s">
        <v>87</v>
      </c>
      <c r="AM1408" s="276" t="s">
        <v>602</v>
      </c>
      <c r="AN1408" s="276" t="s">
        <v>504</v>
      </c>
      <c r="AO1408" s="277" t="s">
        <v>505</v>
      </c>
    </row>
    <row r="1409" spans="1:41" ht="15" thickBot="1" x14ac:dyDescent="0.4">
      <c r="A1409" s="8">
        <v>2025</v>
      </c>
      <c r="B1409" s="9" t="s">
        <v>85</v>
      </c>
      <c r="C1409" s="9" t="s">
        <v>87</v>
      </c>
      <c r="D1409" s="9" t="s">
        <v>286</v>
      </c>
      <c r="E1409" s="9" t="s">
        <v>32</v>
      </c>
      <c r="F1409" s="8">
        <v>2031</v>
      </c>
      <c r="G1409" s="11">
        <v>0</v>
      </c>
      <c r="H1409" s="11">
        <v>0</v>
      </c>
      <c r="I1409" s="11" t="s">
        <v>35</v>
      </c>
      <c r="J1409" s="11" t="s">
        <v>35</v>
      </c>
      <c r="K1409" s="11" t="s">
        <v>35</v>
      </c>
      <c r="L1409" s="11" t="s">
        <v>35</v>
      </c>
      <c r="M1409" s="11">
        <v>0</v>
      </c>
      <c r="N1409" s="11">
        <v>0.31930999999999998</v>
      </c>
      <c r="O1409" s="11">
        <v>0.85285999999999995</v>
      </c>
      <c r="P1409" s="11">
        <v>2.1705399999999999</v>
      </c>
      <c r="Q1409" s="11">
        <v>5.7475100000000001</v>
      </c>
      <c r="R1409" s="11">
        <v>1.39873</v>
      </c>
      <c r="S1409" s="11">
        <v>0</v>
      </c>
      <c r="T1409" s="11">
        <v>10.74194</v>
      </c>
      <c r="U1409" s="11">
        <v>0</v>
      </c>
      <c r="V1409" s="11">
        <v>0</v>
      </c>
      <c r="W1409" s="11">
        <v>0</v>
      </c>
      <c r="X1409" s="11">
        <v>0</v>
      </c>
      <c r="Y1409" s="11">
        <v>10.74194</v>
      </c>
      <c r="Z1409" s="28" t="s">
        <v>35</v>
      </c>
      <c r="AA1409" s="11">
        <v>1.4998400000000001</v>
      </c>
      <c r="AB1409" s="28" t="s">
        <v>35</v>
      </c>
      <c r="AC1409" s="11">
        <v>4.0156499999999999</v>
      </c>
      <c r="AD1409" s="71">
        <f t="shared" si="66"/>
        <v>0.253</v>
      </c>
      <c r="AE1409" s="71">
        <f t="shared" si="67"/>
        <v>0</v>
      </c>
      <c r="AF1409" s="71">
        <f t="shared" si="68"/>
        <v>2.5158</v>
      </c>
      <c r="AG1409" s="277" t="s">
        <v>908</v>
      </c>
      <c r="AH1409" s="277" t="s">
        <v>603</v>
      </c>
      <c r="AI1409" s="276" t="s">
        <v>604</v>
      </c>
      <c r="AJ1409" s="276" t="s">
        <v>605</v>
      </c>
      <c r="AK1409" s="276" t="s">
        <v>286</v>
      </c>
      <c r="AL1409" s="277" t="s">
        <v>87</v>
      </c>
      <c r="AM1409" s="276" t="s">
        <v>602</v>
      </c>
      <c r="AN1409" s="276" t="s">
        <v>504</v>
      </c>
      <c r="AO1409" s="277" t="s">
        <v>505</v>
      </c>
    </row>
    <row r="1410" spans="1:41" ht="15" thickBot="1" x14ac:dyDescent="0.4">
      <c r="A1410" s="8">
        <v>2025</v>
      </c>
      <c r="B1410" s="9" t="s">
        <v>85</v>
      </c>
      <c r="C1410" s="9" t="s">
        <v>87</v>
      </c>
      <c r="D1410" s="9" t="s">
        <v>286</v>
      </c>
      <c r="E1410" s="9" t="s">
        <v>32</v>
      </c>
      <c r="F1410" s="8">
        <v>2032</v>
      </c>
      <c r="G1410" s="11">
        <v>0</v>
      </c>
      <c r="H1410" s="11">
        <v>0</v>
      </c>
      <c r="I1410" s="11" t="s">
        <v>35</v>
      </c>
      <c r="J1410" s="11" t="s">
        <v>35</v>
      </c>
      <c r="K1410" s="11" t="s">
        <v>35</v>
      </c>
      <c r="L1410" s="11" t="s">
        <v>35</v>
      </c>
      <c r="M1410" s="11">
        <v>0</v>
      </c>
      <c r="N1410" s="11">
        <v>0.22688</v>
      </c>
      <c r="O1410" s="11">
        <v>0.67273000000000005</v>
      </c>
      <c r="P1410" s="11">
        <v>2.7650299999999999</v>
      </c>
      <c r="Q1410" s="11">
        <v>5.5295100000000001</v>
      </c>
      <c r="R1410" s="11">
        <v>1.29833</v>
      </c>
      <c r="S1410" s="11">
        <v>0</v>
      </c>
      <c r="T1410" s="11">
        <v>10.94023</v>
      </c>
      <c r="U1410" s="11">
        <v>0</v>
      </c>
      <c r="V1410" s="11">
        <v>0</v>
      </c>
      <c r="W1410" s="11">
        <v>0</v>
      </c>
      <c r="X1410" s="11">
        <v>0</v>
      </c>
      <c r="Y1410" s="11">
        <v>10.94023</v>
      </c>
      <c r="Z1410" s="28" t="s">
        <v>35</v>
      </c>
      <c r="AA1410" s="11">
        <v>1.51183</v>
      </c>
      <c r="AB1410" s="28" t="s">
        <v>35</v>
      </c>
      <c r="AC1410" s="11">
        <v>4.1182699999999999</v>
      </c>
      <c r="AD1410" s="71">
        <f t="shared" si="66"/>
        <v>0.44769999999999999</v>
      </c>
      <c r="AE1410" s="71">
        <f t="shared" si="67"/>
        <v>0</v>
      </c>
      <c r="AF1410" s="71">
        <f t="shared" si="68"/>
        <v>2.6063999999999998</v>
      </c>
      <c r="AG1410" s="277" t="s">
        <v>908</v>
      </c>
      <c r="AH1410" s="277" t="s">
        <v>603</v>
      </c>
      <c r="AI1410" s="276" t="s">
        <v>604</v>
      </c>
      <c r="AJ1410" s="276" t="s">
        <v>605</v>
      </c>
      <c r="AK1410" s="276" t="s">
        <v>286</v>
      </c>
      <c r="AL1410" s="277" t="s">
        <v>87</v>
      </c>
      <c r="AM1410" s="276" t="s">
        <v>602</v>
      </c>
      <c r="AN1410" s="276" t="s">
        <v>504</v>
      </c>
      <c r="AO1410" s="277" t="s">
        <v>505</v>
      </c>
    </row>
    <row r="1411" spans="1:41" ht="15" thickBot="1" x14ac:dyDescent="0.4">
      <c r="A1411" s="8">
        <v>2025</v>
      </c>
      <c r="B1411" s="9" t="s">
        <v>85</v>
      </c>
      <c r="C1411" s="9" t="s">
        <v>87</v>
      </c>
      <c r="D1411" s="9" t="s">
        <v>286</v>
      </c>
      <c r="E1411" s="9" t="s">
        <v>32</v>
      </c>
      <c r="F1411" s="8">
        <v>2033</v>
      </c>
      <c r="G1411" s="11">
        <v>0</v>
      </c>
      <c r="H1411" s="11">
        <v>0</v>
      </c>
      <c r="I1411" s="11" t="s">
        <v>35</v>
      </c>
      <c r="J1411" s="11" t="s">
        <v>35</v>
      </c>
      <c r="K1411" s="11" t="s">
        <v>35</v>
      </c>
      <c r="L1411" s="11" t="s">
        <v>35</v>
      </c>
      <c r="M1411" s="11">
        <v>0</v>
      </c>
      <c r="N1411" s="11">
        <v>0.50238000000000005</v>
      </c>
      <c r="O1411" s="11">
        <v>0.66857</v>
      </c>
      <c r="P1411" s="11">
        <v>2.4763199999999999</v>
      </c>
      <c r="Q1411" s="11">
        <v>6.2224500000000003</v>
      </c>
      <c r="R1411" s="11">
        <v>1.2969900000000001</v>
      </c>
      <c r="S1411" s="11">
        <v>0</v>
      </c>
      <c r="T1411" s="11">
        <v>11.750780000000001</v>
      </c>
      <c r="U1411" s="11">
        <v>0</v>
      </c>
      <c r="V1411" s="11">
        <v>0</v>
      </c>
      <c r="W1411" s="11">
        <v>0</v>
      </c>
      <c r="X1411" s="11">
        <v>0</v>
      </c>
      <c r="Y1411" s="11">
        <v>11.750780000000001</v>
      </c>
      <c r="Z1411" s="28" t="s">
        <v>35</v>
      </c>
      <c r="AA1411" s="11">
        <v>1.5009399999999999</v>
      </c>
      <c r="AB1411" s="28" t="s">
        <v>35</v>
      </c>
      <c r="AC1411" s="11">
        <v>3.8157700000000001</v>
      </c>
      <c r="AD1411" s="71">
        <f t="shared" si="66"/>
        <v>0.58409999999999995</v>
      </c>
      <c r="AE1411" s="71">
        <f t="shared" si="67"/>
        <v>0</v>
      </c>
      <c r="AF1411" s="71">
        <f t="shared" si="68"/>
        <v>2.3148</v>
      </c>
      <c r="AG1411" s="277" t="s">
        <v>908</v>
      </c>
      <c r="AH1411" s="277" t="s">
        <v>603</v>
      </c>
      <c r="AI1411" s="276" t="s">
        <v>604</v>
      </c>
      <c r="AJ1411" s="276" t="s">
        <v>605</v>
      </c>
      <c r="AK1411" s="276" t="s">
        <v>286</v>
      </c>
      <c r="AL1411" s="277" t="s">
        <v>87</v>
      </c>
      <c r="AM1411" s="276" t="s">
        <v>602</v>
      </c>
      <c r="AN1411" s="276" t="s">
        <v>504</v>
      </c>
      <c r="AO1411" s="277" t="s">
        <v>505</v>
      </c>
    </row>
    <row r="1412" spans="1:41" ht="15" thickBot="1" x14ac:dyDescent="0.4">
      <c r="A1412" s="8">
        <v>2025</v>
      </c>
      <c r="B1412" s="9" t="s">
        <v>85</v>
      </c>
      <c r="C1412" s="9" t="s">
        <v>87</v>
      </c>
      <c r="D1412" s="9" t="s">
        <v>286</v>
      </c>
      <c r="E1412" s="9" t="s">
        <v>32</v>
      </c>
      <c r="F1412" s="8">
        <v>2034</v>
      </c>
      <c r="G1412" s="11">
        <v>0</v>
      </c>
      <c r="H1412" s="11">
        <v>0</v>
      </c>
      <c r="I1412" s="11" t="s">
        <v>35</v>
      </c>
      <c r="J1412" s="11" t="s">
        <v>35</v>
      </c>
      <c r="K1412" s="11" t="s">
        <v>35</v>
      </c>
      <c r="L1412" s="11" t="s">
        <v>35</v>
      </c>
      <c r="M1412" s="11">
        <v>0</v>
      </c>
      <c r="N1412" s="11">
        <v>0.72687999999999997</v>
      </c>
      <c r="O1412" s="11">
        <v>1.04654</v>
      </c>
      <c r="P1412" s="11">
        <v>2.6917300000000002</v>
      </c>
      <c r="Q1412" s="11">
        <v>6.6037100000000004</v>
      </c>
      <c r="R1412" s="11">
        <v>1.0689500000000001</v>
      </c>
      <c r="S1412" s="11">
        <v>0</v>
      </c>
      <c r="T1412" s="11">
        <v>12.48494</v>
      </c>
      <c r="U1412" s="11">
        <v>0</v>
      </c>
      <c r="V1412" s="11">
        <v>0</v>
      </c>
      <c r="W1412" s="11">
        <v>0</v>
      </c>
      <c r="X1412" s="11">
        <v>0</v>
      </c>
      <c r="Y1412" s="11">
        <v>12.48494</v>
      </c>
      <c r="Z1412" s="28" t="s">
        <v>35</v>
      </c>
      <c r="AA1412" s="11">
        <v>1.4271799999999999</v>
      </c>
      <c r="AB1412" s="28" t="s">
        <v>35</v>
      </c>
      <c r="AC1412" s="11">
        <v>4.0123100000000003</v>
      </c>
      <c r="AD1412" s="71">
        <f t="shared" si="66"/>
        <v>0.34710000000000002</v>
      </c>
      <c r="AE1412" s="71">
        <f t="shared" si="67"/>
        <v>0</v>
      </c>
      <c r="AF1412" s="71">
        <f t="shared" si="68"/>
        <v>2.5851000000000002</v>
      </c>
      <c r="AG1412" s="277" t="s">
        <v>908</v>
      </c>
      <c r="AH1412" s="277" t="s">
        <v>603</v>
      </c>
      <c r="AI1412" s="276" t="s">
        <v>604</v>
      </c>
      <c r="AJ1412" s="276" t="s">
        <v>605</v>
      </c>
      <c r="AK1412" s="276" t="s">
        <v>286</v>
      </c>
      <c r="AL1412" s="277" t="s">
        <v>87</v>
      </c>
      <c r="AM1412" s="276" t="s">
        <v>602</v>
      </c>
      <c r="AN1412" s="276" t="s">
        <v>504</v>
      </c>
      <c r="AO1412" s="277" t="s">
        <v>505</v>
      </c>
    </row>
    <row r="1413" spans="1:41" ht="15" thickBot="1" x14ac:dyDescent="0.4">
      <c r="A1413" s="8">
        <v>2025</v>
      </c>
      <c r="B1413" s="9" t="s">
        <v>85</v>
      </c>
      <c r="C1413" s="9" t="s">
        <v>87</v>
      </c>
      <c r="D1413" s="9" t="s">
        <v>286</v>
      </c>
      <c r="E1413" s="9" t="s">
        <v>32</v>
      </c>
      <c r="F1413" s="8">
        <v>2035</v>
      </c>
      <c r="G1413" s="11">
        <v>0</v>
      </c>
      <c r="H1413" s="11">
        <v>0</v>
      </c>
      <c r="I1413" s="11" t="s">
        <v>35</v>
      </c>
      <c r="J1413" s="11" t="s">
        <v>35</v>
      </c>
      <c r="K1413" s="11" t="s">
        <v>35</v>
      </c>
      <c r="L1413" s="11" t="s">
        <v>35</v>
      </c>
      <c r="M1413" s="11">
        <v>0</v>
      </c>
      <c r="N1413" s="11">
        <v>0.70640999999999998</v>
      </c>
      <c r="O1413" s="11">
        <v>0.88670000000000004</v>
      </c>
      <c r="P1413" s="11">
        <v>2.8022999999999998</v>
      </c>
      <c r="Q1413" s="11">
        <v>7.6813599999999997</v>
      </c>
      <c r="R1413" s="11">
        <v>1.11402</v>
      </c>
      <c r="S1413" s="11">
        <v>0</v>
      </c>
      <c r="T1413" s="11">
        <v>13.698600000000001</v>
      </c>
      <c r="U1413" s="11">
        <v>0</v>
      </c>
      <c r="V1413" s="11">
        <v>0</v>
      </c>
      <c r="W1413" s="11">
        <v>0</v>
      </c>
      <c r="X1413" s="11">
        <v>0</v>
      </c>
      <c r="Y1413" s="11">
        <v>13.698600000000001</v>
      </c>
      <c r="Z1413" s="28" t="s">
        <v>35</v>
      </c>
      <c r="AA1413" s="11">
        <v>1.11331</v>
      </c>
      <c r="AB1413" s="28" t="s">
        <v>35</v>
      </c>
      <c r="AC1413" s="11">
        <v>3.54142</v>
      </c>
      <c r="AD1413" s="71">
        <f t="shared" si="66"/>
        <v>0.50780000000000003</v>
      </c>
      <c r="AE1413" s="71">
        <f t="shared" si="67"/>
        <v>0</v>
      </c>
      <c r="AF1413" s="71">
        <f t="shared" si="68"/>
        <v>2.4281000000000001</v>
      </c>
      <c r="AG1413" s="277" t="s">
        <v>908</v>
      </c>
      <c r="AH1413" s="277" t="s">
        <v>603</v>
      </c>
      <c r="AI1413" s="276" t="s">
        <v>604</v>
      </c>
      <c r="AJ1413" s="276" t="s">
        <v>605</v>
      </c>
      <c r="AK1413" s="276" t="s">
        <v>286</v>
      </c>
      <c r="AL1413" s="277" t="s">
        <v>87</v>
      </c>
      <c r="AM1413" s="276" t="s">
        <v>602</v>
      </c>
      <c r="AN1413" s="276" t="s">
        <v>504</v>
      </c>
      <c r="AO1413" s="277" t="s">
        <v>505</v>
      </c>
    </row>
    <row r="1414" spans="1:41" ht="23.5" thickBot="1" x14ac:dyDescent="0.4">
      <c r="A1414" s="8">
        <v>2025</v>
      </c>
      <c r="B1414" s="9" t="s">
        <v>85</v>
      </c>
      <c r="C1414" s="9" t="s">
        <v>88</v>
      </c>
      <c r="D1414" s="9" t="s">
        <v>287</v>
      </c>
      <c r="E1414" s="97" t="s">
        <v>29</v>
      </c>
      <c r="F1414" s="8">
        <v>2025</v>
      </c>
      <c r="G1414" s="10">
        <v>0</v>
      </c>
      <c r="H1414" s="10">
        <v>24</v>
      </c>
      <c r="I1414" s="10">
        <v>8</v>
      </c>
      <c r="J1414" s="10" t="s">
        <v>35</v>
      </c>
      <c r="K1414" s="10">
        <v>5</v>
      </c>
      <c r="L1414" s="10" t="s">
        <v>35</v>
      </c>
      <c r="M1414" s="10">
        <v>0</v>
      </c>
      <c r="N1414" s="10">
        <v>0</v>
      </c>
      <c r="O1414" s="10">
        <v>0</v>
      </c>
      <c r="P1414" s="10">
        <v>0</v>
      </c>
      <c r="Q1414" s="10">
        <v>0</v>
      </c>
      <c r="R1414" s="10">
        <v>0</v>
      </c>
      <c r="S1414" s="10">
        <v>0</v>
      </c>
      <c r="T1414" s="10">
        <v>43</v>
      </c>
      <c r="U1414" s="10">
        <v>0</v>
      </c>
      <c r="V1414" s="10">
        <v>0</v>
      </c>
      <c r="W1414" s="10">
        <v>0</v>
      </c>
      <c r="X1414" s="10">
        <v>0</v>
      </c>
      <c r="Y1414" s="10">
        <v>43</v>
      </c>
      <c r="Z1414" s="10">
        <v>0</v>
      </c>
      <c r="AA1414" s="10">
        <v>6</v>
      </c>
      <c r="AB1414" s="10">
        <v>0</v>
      </c>
      <c r="AC1414" s="10">
        <v>6</v>
      </c>
      <c r="AD1414" s="71">
        <f t="shared" si="66"/>
        <v>6</v>
      </c>
      <c r="AE1414" s="71">
        <f t="shared" si="67"/>
        <v>0</v>
      </c>
      <c r="AF1414" s="71">
        <f t="shared" si="68"/>
        <v>0</v>
      </c>
      <c r="AG1414" s="277" t="s">
        <v>905</v>
      </c>
      <c r="AH1414" s="277" t="s">
        <v>606</v>
      </c>
      <c r="AI1414" s="276" t="s">
        <v>607</v>
      </c>
      <c r="AJ1414" s="276" t="s">
        <v>608</v>
      </c>
      <c r="AK1414" s="276" t="s">
        <v>287</v>
      </c>
      <c r="AL1414" s="277" t="s">
        <v>88</v>
      </c>
      <c r="AM1414" s="276" t="s">
        <v>602</v>
      </c>
      <c r="AN1414" s="276" t="s">
        <v>504</v>
      </c>
      <c r="AO1414" s="277" t="s">
        <v>505</v>
      </c>
    </row>
    <row r="1415" spans="1:41" ht="15" thickBot="1" x14ac:dyDescent="0.4">
      <c r="A1415" s="8">
        <v>2025</v>
      </c>
      <c r="B1415" s="9" t="s">
        <v>85</v>
      </c>
      <c r="C1415" s="9" t="s">
        <v>88</v>
      </c>
      <c r="D1415" s="9" t="s">
        <v>287</v>
      </c>
      <c r="E1415" s="9" t="s">
        <v>30</v>
      </c>
      <c r="F1415" s="8">
        <v>2025</v>
      </c>
      <c r="G1415" s="11">
        <v>0</v>
      </c>
      <c r="H1415" s="11">
        <v>7.3999999999999996E-2</v>
      </c>
      <c r="I1415" s="11">
        <v>2.6380000000000001E-2</v>
      </c>
      <c r="J1415" s="11" t="s">
        <v>35</v>
      </c>
      <c r="K1415" s="11">
        <v>1.397E-2</v>
      </c>
      <c r="L1415" s="11" t="s">
        <v>35</v>
      </c>
      <c r="M1415" s="11">
        <v>0</v>
      </c>
      <c r="N1415" s="11">
        <v>0</v>
      </c>
      <c r="O1415" s="11">
        <v>0</v>
      </c>
      <c r="P1415" s="11">
        <v>0</v>
      </c>
      <c r="Q1415" s="11">
        <v>0</v>
      </c>
      <c r="R1415" s="11">
        <v>0</v>
      </c>
      <c r="S1415" s="11">
        <v>0</v>
      </c>
      <c r="T1415" s="11">
        <v>0.12984000000000001</v>
      </c>
      <c r="U1415" s="11">
        <v>0</v>
      </c>
      <c r="V1415" s="11">
        <v>0</v>
      </c>
      <c r="W1415" s="11">
        <v>0</v>
      </c>
      <c r="X1415" s="11">
        <v>0</v>
      </c>
      <c r="Y1415" s="11">
        <v>0.12984000000000001</v>
      </c>
      <c r="Z1415" s="11">
        <v>0</v>
      </c>
      <c r="AA1415" s="11">
        <v>1.6800000000000001E-3</v>
      </c>
      <c r="AB1415" s="11">
        <v>0</v>
      </c>
      <c r="AC1415" s="11">
        <v>1.6800000000000001E-3</v>
      </c>
      <c r="AD1415" s="71">
        <f t="shared" si="66"/>
        <v>1.55E-2</v>
      </c>
      <c r="AE1415" s="71">
        <f t="shared" si="67"/>
        <v>0</v>
      </c>
      <c r="AF1415" s="71">
        <f t="shared" si="68"/>
        <v>0</v>
      </c>
      <c r="AG1415" s="277" t="s">
        <v>906</v>
      </c>
      <c r="AH1415" s="277" t="s">
        <v>606</v>
      </c>
      <c r="AI1415" s="276" t="s">
        <v>607</v>
      </c>
      <c r="AJ1415" s="276" t="s">
        <v>608</v>
      </c>
      <c r="AK1415" s="276" t="s">
        <v>287</v>
      </c>
      <c r="AL1415" s="277" t="s">
        <v>88</v>
      </c>
      <c r="AM1415" s="276" t="s">
        <v>602</v>
      </c>
      <c r="AN1415" s="276" t="s">
        <v>504</v>
      </c>
      <c r="AO1415" s="277" t="s">
        <v>505</v>
      </c>
    </row>
    <row r="1416" spans="1:41" ht="15" thickBot="1" x14ac:dyDescent="0.4">
      <c r="A1416" s="8">
        <v>2025</v>
      </c>
      <c r="B1416" s="9" t="s">
        <v>85</v>
      </c>
      <c r="C1416" s="9" t="s">
        <v>88</v>
      </c>
      <c r="D1416" s="9" t="s">
        <v>287</v>
      </c>
      <c r="E1416" s="9" t="s">
        <v>30</v>
      </c>
      <c r="F1416" s="8">
        <v>2026</v>
      </c>
      <c r="G1416" s="11">
        <v>0</v>
      </c>
      <c r="H1416" s="11">
        <v>7.5550000000000006E-2</v>
      </c>
      <c r="I1416" s="11">
        <v>2.4309999999999998E-2</v>
      </c>
      <c r="J1416" s="11" t="s">
        <v>35</v>
      </c>
      <c r="K1416" s="11">
        <v>1.546E-2</v>
      </c>
      <c r="L1416" s="11" t="s">
        <v>35</v>
      </c>
      <c r="M1416" s="11">
        <v>0</v>
      </c>
      <c r="N1416" s="11">
        <v>0</v>
      </c>
      <c r="O1416" s="11">
        <v>0</v>
      </c>
      <c r="P1416" s="11">
        <v>0</v>
      </c>
      <c r="Q1416" s="11">
        <v>0</v>
      </c>
      <c r="R1416" s="11">
        <v>0</v>
      </c>
      <c r="S1416" s="11">
        <v>0</v>
      </c>
      <c r="T1416" s="11">
        <v>0.13102</v>
      </c>
      <c r="U1416" s="11">
        <v>0</v>
      </c>
      <c r="V1416" s="11">
        <v>0</v>
      </c>
      <c r="W1416" s="11">
        <v>0</v>
      </c>
      <c r="X1416" s="11">
        <v>0</v>
      </c>
      <c r="Y1416" s="11">
        <v>0.13102</v>
      </c>
      <c r="Z1416" s="11">
        <v>0</v>
      </c>
      <c r="AA1416" s="11">
        <v>1.72E-3</v>
      </c>
      <c r="AB1416" s="11">
        <v>0</v>
      </c>
      <c r="AC1416" s="11">
        <v>1.72E-3</v>
      </c>
      <c r="AD1416" s="71">
        <f t="shared" si="66"/>
        <v>1.5699999999999999E-2</v>
      </c>
      <c r="AE1416" s="71">
        <f t="shared" si="67"/>
        <v>0</v>
      </c>
      <c r="AF1416" s="71">
        <f t="shared" si="68"/>
        <v>0</v>
      </c>
      <c r="AG1416" s="277" t="s">
        <v>906</v>
      </c>
      <c r="AH1416" s="277" t="s">
        <v>606</v>
      </c>
      <c r="AI1416" s="276" t="s">
        <v>607</v>
      </c>
      <c r="AJ1416" s="276" t="s">
        <v>608</v>
      </c>
      <c r="AK1416" s="276" t="s">
        <v>287</v>
      </c>
      <c r="AL1416" s="277" t="s">
        <v>88</v>
      </c>
      <c r="AM1416" s="276" t="s">
        <v>602</v>
      </c>
      <c r="AN1416" s="276" t="s">
        <v>504</v>
      </c>
      <c r="AO1416" s="277" t="s">
        <v>505</v>
      </c>
    </row>
    <row r="1417" spans="1:41" ht="15" thickBot="1" x14ac:dyDescent="0.4">
      <c r="A1417" s="8">
        <v>2025</v>
      </c>
      <c r="B1417" s="9" t="s">
        <v>85</v>
      </c>
      <c r="C1417" s="9" t="s">
        <v>88</v>
      </c>
      <c r="D1417" s="9" t="s">
        <v>287</v>
      </c>
      <c r="E1417" s="9" t="s">
        <v>30</v>
      </c>
      <c r="F1417" s="8">
        <v>2027</v>
      </c>
      <c r="G1417" s="11">
        <v>0</v>
      </c>
      <c r="H1417" s="11">
        <v>7.6359999999999997E-2</v>
      </c>
      <c r="I1417" s="11">
        <v>2.4629999999999999E-2</v>
      </c>
      <c r="J1417" s="11" t="s">
        <v>35</v>
      </c>
      <c r="K1417" s="11">
        <v>1.541E-2</v>
      </c>
      <c r="L1417" s="11" t="s">
        <v>35</v>
      </c>
      <c r="M1417" s="11">
        <v>0</v>
      </c>
      <c r="N1417" s="11">
        <v>0</v>
      </c>
      <c r="O1417" s="11">
        <v>0</v>
      </c>
      <c r="P1417" s="11">
        <v>0</v>
      </c>
      <c r="Q1417" s="11">
        <v>0</v>
      </c>
      <c r="R1417" s="11">
        <v>0</v>
      </c>
      <c r="S1417" s="11">
        <v>0</v>
      </c>
      <c r="T1417" s="11">
        <v>0.13461999999999999</v>
      </c>
      <c r="U1417" s="11">
        <v>0</v>
      </c>
      <c r="V1417" s="11">
        <v>0</v>
      </c>
      <c r="W1417" s="11">
        <v>0</v>
      </c>
      <c r="X1417" s="11">
        <v>0</v>
      </c>
      <c r="Y1417" s="11">
        <v>0.13461999999999999</v>
      </c>
      <c r="Z1417" s="11">
        <v>0</v>
      </c>
      <c r="AA1417" s="11">
        <v>2E-3</v>
      </c>
      <c r="AB1417" s="11">
        <v>0</v>
      </c>
      <c r="AC1417" s="11">
        <v>2E-3</v>
      </c>
      <c r="AD1417" s="71">
        <f t="shared" si="66"/>
        <v>1.8200000000000001E-2</v>
      </c>
      <c r="AE1417" s="71">
        <f t="shared" si="67"/>
        <v>0</v>
      </c>
      <c r="AF1417" s="71">
        <f t="shared" si="68"/>
        <v>0</v>
      </c>
      <c r="AG1417" s="277" t="s">
        <v>906</v>
      </c>
      <c r="AH1417" s="277" t="s">
        <v>606</v>
      </c>
      <c r="AI1417" s="276" t="s">
        <v>607</v>
      </c>
      <c r="AJ1417" s="276" t="s">
        <v>608</v>
      </c>
      <c r="AK1417" s="276" t="s">
        <v>287</v>
      </c>
      <c r="AL1417" s="277" t="s">
        <v>88</v>
      </c>
      <c r="AM1417" s="276" t="s">
        <v>602</v>
      </c>
      <c r="AN1417" s="276" t="s">
        <v>504</v>
      </c>
      <c r="AO1417" s="277" t="s">
        <v>505</v>
      </c>
    </row>
    <row r="1418" spans="1:41" ht="15" thickBot="1" x14ac:dyDescent="0.4">
      <c r="A1418" s="8">
        <v>2025</v>
      </c>
      <c r="B1418" s="9" t="s">
        <v>85</v>
      </c>
      <c r="C1418" s="9" t="s">
        <v>88</v>
      </c>
      <c r="D1418" s="9" t="s">
        <v>287</v>
      </c>
      <c r="E1418" s="9" t="s">
        <v>30</v>
      </c>
      <c r="F1418" s="8">
        <v>2028</v>
      </c>
      <c r="G1418" s="11">
        <v>0</v>
      </c>
      <c r="H1418" s="11">
        <v>7.8770000000000007E-2</v>
      </c>
      <c r="I1418" s="11">
        <v>2.4330000000000001E-2</v>
      </c>
      <c r="J1418" s="11" t="s">
        <v>35</v>
      </c>
      <c r="K1418" s="11">
        <v>1.5429999999999999E-2</v>
      </c>
      <c r="L1418" s="11" t="s">
        <v>35</v>
      </c>
      <c r="M1418" s="11">
        <v>0</v>
      </c>
      <c r="N1418" s="11">
        <v>0</v>
      </c>
      <c r="O1418" s="11">
        <v>0</v>
      </c>
      <c r="P1418" s="11">
        <v>0</v>
      </c>
      <c r="Q1418" s="11">
        <v>0</v>
      </c>
      <c r="R1418" s="11">
        <v>0</v>
      </c>
      <c r="S1418" s="11">
        <v>0</v>
      </c>
      <c r="T1418" s="11">
        <v>0.13591</v>
      </c>
      <c r="U1418" s="11">
        <v>0</v>
      </c>
      <c r="V1418" s="11">
        <v>0</v>
      </c>
      <c r="W1418" s="11">
        <v>0</v>
      </c>
      <c r="X1418" s="11">
        <v>0</v>
      </c>
      <c r="Y1418" s="11">
        <v>0.13591</v>
      </c>
      <c r="Z1418" s="11">
        <v>0</v>
      </c>
      <c r="AA1418" s="11">
        <v>4.6100000000000004E-3</v>
      </c>
      <c r="AB1418" s="11">
        <v>0</v>
      </c>
      <c r="AC1418" s="11">
        <v>4.6100000000000004E-3</v>
      </c>
      <c r="AD1418" s="71">
        <f t="shared" si="66"/>
        <v>1.7399999999999999E-2</v>
      </c>
      <c r="AE1418" s="71">
        <f t="shared" si="67"/>
        <v>0</v>
      </c>
      <c r="AF1418" s="71">
        <f t="shared" si="68"/>
        <v>0</v>
      </c>
      <c r="AG1418" s="277" t="s">
        <v>906</v>
      </c>
      <c r="AH1418" s="277" t="s">
        <v>606</v>
      </c>
      <c r="AI1418" s="276" t="s">
        <v>607</v>
      </c>
      <c r="AJ1418" s="276" t="s">
        <v>608</v>
      </c>
      <c r="AK1418" s="276" t="s">
        <v>287</v>
      </c>
      <c r="AL1418" s="277" t="s">
        <v>88</v>
      </c>
      <c r="AM1418" s="276" t="s">
        <v>602</v>
      </c>
      <c r="AN1418" s="276" t="s">
        <v>504</v>
      </c>
      <c r="AO1418" s="277" t="s">
        <v>505</v>
      </c>
    </row>
    <row r="1419" spans="1:41" ht="15" thickBot="1" x14ac:dyDescent="0.4">
      <c r="A1419" s="8">
        <v>2025</v>
      </c>
      <c r="B1419" s="9" t="s">
        <v>85</v>
      </c>
      <c r="C1419" s="9" t="s">
        <v>88</v>
      </c>
      <c r="D1419" s="9" t="s">
        <v>287</v>
      </c>
      <c r="E1419" s="9" t="s">
        <v>30</v>
      </c>
      <c r="F1419" s="8">
        <v>2029</v>
      </c>
      <c r="G1419" s="11">
        <v>0</v>
      </c>
      <c r="H1419" s="11">
        <v>7.9020000000000007E-2</v>
      </c>
      <c r="I1419" s="11">
        <v>2.418E-2</v>
      </c>
      <c r="J1419" s="11" t="s">
        <v>35</v>
      </c>
      <c r="K1419" s="11">
        <v>1.5339999999999999E-2</v>
      </c>
      <c r="L1419" s="11" t="s">
        <v>35</v>
      </c>
      <c r="M1419" s="11">
        <v>0</v>
      </c>
      <c r="N1419" s="11">
        <v>0</v>
      </c>
      <c r="O1419" s="11">
        <v>0</v>
      </c>
      <c r="P1419" s="11">
        <v>0</v>
      </c>
      <c r="Q1419" s="11">
        <v>0</v>
      </c>
      <c r="R1419" s="11">
        <v>0</v>
      </c>
      <c r="S1419" s="11">
        <v>0</v>
      </c>
      <c r="T1419" s="11">
        <v>0.13519</v>
      </c>
      <c r="U1419" s="11">
        <v>0</v>
      </c>
      <c r="V1419" s="11">
        <v>0</v>
      </c>
      <c r="W1419" s="11">
        <v>0</v>
      </c>
      <c r="X1419" s="11">
        <v>0</v>
      </c>
      <c r="Y1419" s="11">
        <v>0.13519</v>
      </c>
      <c r="Z1419" s="11">
        <v>0</v>
      </c>
      <c r="AA1419" s="11">
        <v>4.7000000000000002E-3</v>
      </c>
      <c r="AB1419" s="11">
        <v>0</v>
      </c>
      <c r="AC1419" s="11">
        <v>4.7000000000000002E-3</v>
      </c>
      <c r="AD1419" s="71">
        <f t="shared" si="66"/>
        <v>1.67E-2</v>
      </c>
      <c r="AE1419" s="71">
        <f t="shared" si="67"/>
        <v>0</v>
      </c>
      <c r="AF1419" s="71">
        <f t="shared" si="68"/>
        <v>0</v>
      </c>
      <c r="AG1419" s="277" t="s">
        <v>906</v>
      </c>
      <c r="AH1419" s="277" t="s">
        <v>606</v>
      </c>
      <c r="AI1419" s="276" t="s">
        <v>607</v>
      </c>
      <c r="AJ1419" s="276" t="s">
        <v>608</v>
      </c>
      <c r="AK1419" s="276" t="s">
        <v>287</v>
      </c>
      <c r="AL1419" s="277" t="s">
        <v>88</v>
      </c>
      <c r="AM1419" s="276" t="s">
        <v>602</v>
      </c>
      <c r="AN1419" s="276" t="s">
        <v>504</v>
      </c>
      <c r="AO1419" s="277" t="s">
        <v>505</v>
      </c>
    </row>
    <row r="1420" spans="1:41" ht="15" thickBot="1" x14ac:dyDescent="0.4">
      <c r="A1420" s="8">
        <v>2025</v>
      </c>
      <c r="B1420" s="9" t="s">
        <v>85</v>
      </c>
      <c r="C1420" s="9" t="s">
        <v>88</v>
      </c>
      <c r="D1420" s="9" t="s">
        <v>287</v>
      </c>
      <c r="E1420" s="9" t="s">
        <v>30</v>
      </c>
      <c r="F1420" s="8">
        <v>2030</v>
      </c>
      <c r="G1420" s="11">
        <v>0</v>
      </c>
      <c r="H1420" s="11">
        <v>7.8130000000000005E-2</v>
      </c>
      <c r="I1420" s="11">
        <v>2.35E-2</v>
      </c>
      <c r="J1420" s="11" t="s">
        <v>35</v>
      </c>
      <c r="K1420" s="11">
        <v>1.3650000000000001E-2</v>
      </c>
      <c r="L1420" s="11" t="s">
        <v>35</v>
      </c>
      <c r="M1420" s="11">
        <v>0</v>
      </c>
      <c r="N1420" s="11">
        <v>0</v>
      </c>
      <c r="O1420" s="11">
        <v>0</v>
      </c>
      <c r="P1420" s="11">
        <v>0</v>
      </c>
      <c r="Q1420" s="11">
        <v>0</v>
      </c>
      <c r="R1420" s="11">
        <v>0</v>
      </c>
      <c r="S1420" s="11">
        <v>0</v>
      </c>
      <c r="T1420" s="11">
        <v>0.13295000000000001</v>
      </c>
      <c r="U1420" s="11">
        <v>0</v>
      </c>
      <c r="V1420" s="11">
        <v>0</v>
      </c>
      <c r="W1420" s="11">
        <v>0</v>
      </c>
      <c r="X1420" s="11">
        <v>0</v>
      </c>
      <c r="Y1420" s="11">
        <v>0.13295000000000001</v>
      </c>
      <c r="Z1420" s="11">
        <v>0</v>
      </c>
      <c r="AA1420" s="11">
        <v>4.7800000000000004E-3</v>
      </c>
      <c r="AB1420" s="11">
        <v>0</v>
      </c>
      <c r="AC1420" s="11">
        <v>4.7800000000000004E-3</v>
      </c>
      <c r="AD1420" s="71">
        <f t="shared" si="66"/>
        <v>1.77E-2</v>
      </c>
      <c r="AE1420" s="71">
        <f t="shared" si="67"/>
        <v>0</v>
      </c>
      <c r="AF1420" s="71">
        <f t="shared" si="68"/>
        <v>0</v>
      </c>
      <c r="AG1420" s="277" t="s">
        <v>906</v>
      </c>
      <c r="AH1420" s="277" t="s">
        <v>606</v>
      </c>
      <c r="AI1420" s="276" t="s">
        <v>607</v>
      </c>
      <c r="AJ1420" s="276" t="s">
        <v>608</v>
      </c>
      <c r="AK1420" s="276" t="s">
        <v>287</v>
      </c>
      <c r="AL1420" s="277" t="s">
        <v>88</v>
      </c>
      <c r="AM1420" s="276" t="s">
        <v>602</v>
      </c>
      <c r="AN1420" s="276" t="s">
        <v>504</v>
      </c>
      <c r="AO1420" s="277" t="s">
        <v>505</v>
      </c>
    </row>
    <row r="1421" spans="1:41" ht="15" thickBot="1" x14ac:dyDescent="0.4">
      <c r="A1421" s="8">
        <v>2025</v>
      </c>
      <c r="B1421" s="9" t="s">
        <v>85</v>
      </c>
      <c r="C1421" s="9" t="s">
        <v>88</v>
      </c>
      <c r="D1421" s="9" t="s">
        <v>287</v>
      </c>
      <c r="E1421" s="9" t="s">
        <v>30</v>
      </c>
      <c r="F1421" s="8">
        <v>2031</v>
      </c>
      <c r="G1421" s="11">
        <v>0</v>
      </c>
      <c r="H1421" s="11">
        <v>7.4459999999999998E-2</v>
      </c>
      <c r="I1421" s="11">
        <v>2.248E-2</v>
      </c>
      <c r="J1421" s="11" t="s">
        <v>35</v>
      </c>
      <c r="K1421" s="11">
        <v>1.4489999999999999E-2</v>
      </c>
      <c r="L1421" s="11" t="s">
        <v>35</v>
      </c>
      <c r="M1421" s="11">
        <v>0</v>
      </c>
      <c r="N1421" s="11">
        <v>0</v>
      </c>
      <c r="O1421" s="11">
        <v>0</v>
      </c>
      <c r="P1421" s="11">
        <v>0</v>
      </c>
      <c r="Q1421" s="11">
        <v>0</v>
      </c>
      <c r="R1421" s="11">
        <v>0</v>
      </c>
      <c r="S1421" s="11">
        <v>0</v>
      </c>
      <c r="T1421" s="11">
        <v>0.12866</v>
      </c>
      <c r="U1421" s="11">
        <v>0</v>
      </c>
      <c r="V1421" s="11">
        <v>0</v>
      </c>
      <c r="W1421" s="11">
        <v>0</v>
      </c>
      <c r="X1421" s="11">
        <v>0</v>
      </c>
      <c r="Y1421" s="11">
        <v>0.12866</v>
      </c>
      <c r="Z1421" s="11">
        <v>0</v>
      </c>
      <c r="AA1421" s="11">
        <v>5.1900000000000002E-3</v>
      </c>
      <c r="AB1421" s="11">
        <v>0</v>
      </c>
      <c r="AC1421" s="11">
        <v>5.1900000000000002E-3</v>
      </c>
      <c r="AD1421" s="71">
        <f t="shared" ref="AD1421:AD1484" si="69">ROUND(T1421-SUM(G1421:S1421),4)</f>
        <v>1.72E-2</v>
      </c>
      <c r="AE1421" s="71">
        <f t="shared" ref="AE1421:AE1484" si="70">ROUND(X1421-SUM(U1421:W1421),4)</f>
        <v>0</v>
      </c>
      <c r="AF1421" s="71">
        <f t="shared" ref="AF1421:AF1484" si="71">ROUND(AC1421-SUM(Z1421:AB1421),4)</f>
        <v>0</v>
      </c>
      <c r="AG1421" s="277" t="s">
        <v>906</v>
      </c>
      <c r="AH1421" s="277" t="s">
        <v>606</v>
      </c>
      <c r="AI1421" s="276" t="s">
        <v>607</v>
      </c>
      <c r="AJ1421" s="276" t="s">
        <v>608</v>
      </c>
      <c r="AK1421" s="276" t="s">
        <v>287</v>
      </c>
      <c r="AL1421" s="277" t="s">
        <v>88</v>
      </c>
      <c r="AM1421" s="276" t="s">
        <v>602</v>
      </c>
      <c r="AN1421" s="276" t="s">
        <v>504</v>
      </c>
      <c r="AO1421" s="277" t="s">
        <v>505</v>
      </c>
    </row>
    <row r="1422" spans="1:41" ht="15" thickBot="1" x14ac:dyDescent="0.4">
      <c r="A1422" s="8">
        <v>2025</v>
      </c>
      <c r="B1422" s="9" t="s">
        <v>85</v>
      </c>
      <c r="C1422" s="9" t="s">
        <v>88</v>
      </c>
      <c r="D1422" s="9" t="s">
        <v>287</v>
      </c>
      <c r="E1422" s="9" t="s">
        <v>30</v>
      </c>
      <c r="F1422" s="8">
        <v>2032</v>
      </c>
      <c r="G1422" s="11">
        <v>0</v>
      </c>
      <c r="H1422" s="11">
        <v>7.528E-2</v>
      </c>
      <c r="I1422" s="11">
        <v>2.2339999999999999E-2</v>
      </c>
      <c r="J1422" s="11" t="s">
        <v>35</v>
      </c>
      <c r="K1422" s="11">
        <v>1.384E-2</v>
      </c>
      <c r="L1422" s="11" t="s">
        <v>35</v>
      </c>
      <c r="M1422" s="11">
        <v>0</v>
      </c>
      <c r="N1422" s="11">
        <v>0</v>
      </c>
      <c r="O1422" s="11">
        <v>0</v>
      </c>
      <c r="P1422" s="11">
        <v>0</v>
      </c>
      <c r="Q1422" s="11">
        <v>0</v>
      </c>
      <c r="R1422" s="11">
        <v>0</v>
      </c>
      <c r="S1422" s="11">
        <v>0</v>
      </c>
      <c r="T1422" s="11">
        <v>0.12692000000000001</v>
      </c>
      <c r="U1422" s="11">
        <v>0</v>
      </c>
      <c r="V1422" s="11">
        <v>0</v>
      </c>
      <c r="W1422" s="11">
        <v>0</v>
      </c>
      <c r="X1422" s="11">
        <v>0</v>
      </c>
      <c r="Y1422" s="11">
        <v>0.12692000000000001</v>
      </c>
      <c r="Z1422" s="11">
        <v>0</v>
      </c>
      <c r="AA1422" s="11">
        <v>5.5799999999999999E-3</v>
      </c>
      <c r="AB1422" s="11">
        <v>0</v>
      </c>
      <c r="AC1422" s="11">
        <v>5.5799999999999999E-3</v>
      </c>
      <c r="AD1422" s="71">
        <f t="shared" si="69"/>
        <v>1.55E-2</v>
      </c>
      <c r="AE1422" s="71">
        <f t="shared" si="70"/>
        <v>0</v>
      </c>
      <c r="AF1422" s="71">
        <f t="shared" si="71"/>
        <v>0</v>
      </c>
      <c r="AG1422" s="277" t="s">
        <v>906</v>
      </c>
      <c r="AH1422" s="277" t="s">
        <v>606</v>
      </c>
      <c r="AI1422" s="276" t="s">
        <v>607</v>
      </c>
      <c r="AJ1422" s="276" t="s">
        <v>608</v>
      </c>
      <c r="AK1422" s="276" t="s">
        <v>287</v>
      </c>
      <c r="AL1422" s="277" t="s">
        <v>88</v>
      </c>
      <c r="AM1422" s="276" t="s">
        <v>602</v>
      </c>
      <c r="AN1422" s="276" t="s">
        <v>504</v>
      </c>
      <c r="AO1422" s="277" t="s">
        <v>505</v>
      </c>
    </row>
    <row r="1423" spans="1:41" ht="15" thickBot="1" x14ac:dyDescent="0.4">
      <c r="A1423" s="8">
        <v>2025</v>
      </c>
      <c r="B1423" s="9" t="s">
        <v>85</v>
      </c>
      <c r="C1423" s="9" t="s">
        <v>88</v>
      </c>
      <c r="D1423" s="9" t="s">
        <v>287</v>
      </c>
      <c r="E1423" s="9" t="s">
        <v>30</v>
      </c>
      <c r="F1423" s="8">
        <v>2033</v>
      </c>
      <c r="G1423" s="11">
        <v>0</v>
      </c>
      <c r="H1423" s="11">
        <v>7.5620000000000007E-2</v>
      </c>
      <c r="I1423" s="11">
        <v>2.0549999999999999E-2</v>
      </c>
      <c r="J1423" s="11" t="s">
        <v>35</v>
      </c>
      <c r="K1423" s="11">
        <v>1.261E-2</v>
      </c>
      <c r="L1423" s="11" t="s">
        <v>35</v>
      </c>
      <c r="M1423" s="11">
        <v>0</v>
      </c>
      <c r="N1423" s="11">
        <v>0</v>
      </c>
      <c r="O1423" s="11">
        <v>0</v>
      </c>
      <c r="P1423" s="11">
        <v>0</v>
      </c>
      <c r="Q1423" s="11">
        <v>0</v>
      </c>
      <c r="R1423" s="11">
        <v>0</v>
      </c>
      <c r="S1423" s="11">
        <v>0</v>
      </c>
      <c r="T1423" s="11">
        <v>0.12314</v>
      </c>
      <c r="U1423" s="11">
        <v>0</v>
      </c>
      <c r="V1423" s="11">
        <v>0</v>
      </c>
      <c r="W1423" s="11">
        <v>0</v>
      </c>
      <c r="X1423" s="11">
        <v>0</v>
      </c>
      <c r="Y1423" s="11">
        <v>0.12314</v>
      </c>
      <c r="Z1423" s="11">
        <v>0</v>
      </c>
      <c r="AA1423" s="11">
        <v>5.6899999999999997E-3</v>
      </c>
      <c r="AB1423" s="11">
        <v>0</v>
      </c>
      <c r="AC1423" s="11">
        <v>5.6899999999999997E-3</v>
      </c>
      <c r="AD1423" s="71">
        <f t="shared" si="69"/>
        <v>1.44E-2</v>
      </c>
      <c r="AE1423" s="71">
        <f t="shared" si="70"/>
        <v>0</v>
      </c>
      <c r="AF1423" s="71">
        <f t="shared" si="71"/>
        <v>0</v>
      </c>
      <c r="AG1423" s="277" t="s">
        <v>906</v>
      </c>
      <c r="AH1423" s="277" t="s">
        <v>606</v>
      </c>
      <c r="AI1423" s="276" t="s">
        <v>607</v>
      </c>
      <c r="AJ1423" s="276" t="s">
        <v>608</v>
      </c>
      <c r="AK1423" s="276" t="s">
        <v>287</v>
      </c>
      <c r="AL1423" s="277" t="s">
        <v>88</v>
      </c>
      <c r="AM1423" s="276" t="s">
        <v>602</v>
      </c>
      <c r="AN1423" s="276" t="s">
        <v>504</v>
      </c>
      <c r="AO1423" s="277" t="s">
        <v>505</v>
      </c>
    </row>
    <row r="1424" spans="1:41" ht="15" thickBot="1" x14ac:dyDescent="0.4">
      <c r="A1424" s="8">
        <v>2025</v>
      </c>
      <c r="B1424" s="9" t="s">
        <v>85</v>
      </c>
      <c r="C1424" s="9" t="s">
        <v>88</v>
      </c>
      <c r="D1424" s="9" t="s">
        <v>287</v>
      </c>
      <c r="E1424" s="9" t="s">
        <v>30</v>
      </c>
      <c r="F1424" s="8">
        <v>2034</v>
      </c>
      <c r="G1424" s="11">
        <v>0</v>
      </c>
      <c r="H1424" s="11">
        <v>7.7490000000000003E-2</v>
      </c>
      <c r="I1424" s="11">
        <v>2.0799999999999999E-2</v>
      </c>
      <c r="J1424" s="11" t="s">
        <v>35</v>
      </c>
      <c r="K1424" s="11">
        <v>1.1769999999999999E-2</v>
      </c>
      <c r="L1424" s="11" t="s">
        <v>35</v>
      </c>
      <c r="M1424" s="11">
        <v>0</v>
      </c>
      <c r="N1424" s="11">
        <v>0</v>
      </c>
      <c r="O1424" s="11">
        <v>0</v>
      </c>
      <c r="P1424" s="11">
        <v>0</v>
      </c>
      <c r="Q1424" s="11">
        <v>0</v>
      </c>
      <c r="R1424" s="11">
        <v>0</v>
      </c>
      <c r="S1424" s="11">
        <v>0</v>
      </c>
      <c r="T1424" s="11">
        <v>0.12401</v>
      </c>
      <c r="U1424" s="11">
        <v>0</v>
      </c>
      <c r="V1424" s="11">
        <v>0</v>
      </c>
      <c r="W1424" s="11">
        <v>0</v>
      </c>
      <c r="X1424" s="11">
        <v>0</v>
      </c>
      <c r="Y1424" s="11">
        <v>0.12401</v>
      </c>
      <c r="Z1424" s="11">
        <v>0</v>
      </c>
      <c r="AA1424" s="11">
        <v>5.6699999999999997E-3</v>
      </c>
      <c r="AB1424" s="11">
        <v>0</v>
      </c>
      <c r="AC1424" s="11">
        <v>5.6699999999999997E-3</v>
      </c>
      <c r="AD1424" s="71">
        <f t="shared" si="69"/>
        <v>1.4E-2</v>
      </c>
      <c r="AE1424" s="71">
        <f t="shared" si="70"/>
        <v>0</v>
      </c>
      <c r="AF1424" s="71">
        <f t="shared" si="71"/>
        <v>0</v>
      </c>
      <c r="AG1424" s="277" t="s">
        <v>906</v>
      </c>
      <c r="AH1424" s="277" t="s">
        <v>606</v>
      </c>
      <c r="AI1424" s="276" t="s">
        <v>607</v>
      </c>
      <c r="AJ1424" s="276" t="s">
        <v>608</v>
      </c>
      <c r="AK1424" s="276" t="s">
        <v>287</v>
      </c>
      <c r="AL1424" s="277" t="s">
        <v>88</v>
      </c>
      <c r="AM1424" s="276" t="s">
        <v>602</v>
      </c>
      <c r="AN1424" s="276" t="s">
        <v>504</v>
      </c>
      <c r="AO1424" s="277" t="s">
        <v>505</v>
      </c>
    </row>
    <row r="1425" spans="1:41" ht="15" thickBot="1" x14ac:dyDescent="0.4">
      <c r="A1425" s="8">
        <v>2025</v>
      </c>
      <c r="B1425" s="9" t="s">
        <v>85</v>
      </c>
      <c r="C1425" s="9" t="s">
        <v>88</v>
      </c>
      <c r="D1425" s="9" t="s">
        <v>287</v>
      </c>
      <c r="E1425" s="9" t="s">
        <v>30</v>
      </c>
      <c r="F1425" s="8">
        <v>2035</v>
      </c>
      <c r="G1425" s="11">
        <v>0</v>
      </c>
      <c r="H1425" s="11">
        <v>8.1680000000000003E-2</v>
      </c>
      <c r="I1425" s="11">
        <v>2.0979999999999999E-2</v>
      </c>
      <c r="J1425" s="11" t="s">
        <v>35</v>
      </c>
      <c r="K1425" s="11">
        <v>1.107E-2</v>
      </c>
      <c r="L1425" s="11" t="s">
        <v>35</v>
      </c>
      <c r="M1425" s="11">
        <v>0</v>
      </c>
      <c r="N1425" s="11">
        <v>0</v>
      </c>
      <c r="O1425" s="11">
        <v>0</v>
      </c>
      <c r="P1425" s="11">
        <v>0</v>
      </c>
      <c r="Q1425" s="11">
        <v>0</v>
      </c>
      <c r="R1425" s="11">
        <v>0</v>
      </c>
      <c r="S1425" s="11">
        <v>0</v>
      </c>
      <c r="T1425" s="11">
        <v>0.12676999999999999</v>
      </c>
      <c r="U1425" s="11">
        <v>0</v>
      </c>
      <c r="V1425" s="11">
        <v>0</v>
      </c>
      <c r="W1425" s="11">
        <v>0</v>
      </c>
      <c r="X1425" s="11">
        <v>0</v>
      </c>
      <c r="Y1425" s="11">
        <v>0.12676999999999999</v>
      </c>
      <c r="Z1425" s="11">
        <v>0</v>
      </c>
      <c r="AA1425" s="11">
        <v>5.6600000000000001E-3</v>
      </c>
      <c r="AB1425" s="11">
        <v>0</v>
      </c>
      <c r="AC1425" s="11">
        <v>5.6600000000000001E-3</v>
      </c>
      <c r="AD1425" s="71">
        <f t="shared" si="69"/>
        <v>1.2999999999999999E-2</v>
      </c>
      <c r="AE1425" s="71">
        <f t="shared" si="70"/>
        <v>0</v>
      </c>
      <c r="AF1425" s="71">
        <f t="shared" si="71"/>
        <v>0</v>
      </c>
      <c r="AG1425" s="277" t="s">
        <v>906</v>
      </c>
      <c r="AH1425" s="277" t="s">
        <v>606</v>
      </c>
      <c r="AI1425" s="276" t="s">
        <v>607</v>
      </c>
      <c r="AJ1425" s="276" t="s">
        <v>608</v>
      </c>
      <c r="AK1425" s="276" t="s">
        <v>287</v>
      </c>
      <c r="AL1425" s="277" t="s">
        <v>88</v>
      </c>
      <c r="AM1425" s="276" t="s">
        <v>602</v>
      </c>
      <c r="AN1425" s="276" t="s">
        <v>504</v>
      </c>
      <c r="AO1425" s="277" t="s">
        <v>505</v>
      </c>
    </row>
    <row r="1426" spans="1:41" ht="15" thickBot="1" x14ac:dyDescent="0.4">
      <c r="A1426" s="8">
        <v>2025</v>
      </c>
      <c r="B1426" s="9" t="s">
        <v>85</v>
      </c>
      <c r="C1426" s="9" t="s">
        <v>88</v>
      </c>
      <c r="D1426" s="9" t="s">
        <v>287</v>
      </c>
      <c r="E1426" s="9" t="s">
        <v>31</v>
      </c>
      <c r="F1426" s="8">
        <v>2025</v>
      </c>
      <c r="G1426" s="11" t="s">
        <v>381</v>
      </c>
      <c r="H1426" s="11" t="s">
        <v>381</v>
      </c>
      <c r="I1426" s="11" t="s">
        <v>381</v>
      </c>
      <c r="J1426" s="11" t="s">
        <v>381</v>
      </c>
      <c r="K1426" s="11" t="s">
        <v>381</v>
      </c>
      <c r="L1426" s="11" t="s">
        <v>381</v>
      </c>
      <c r="M1426" s="11" t="s">
        <v>381</v>
      </c>
      <c r="N1426" s="11" t="s">
        <v>381</v>
      </c>
      <c r="O1426" s="11" t="s">
        <v>381</v>
      </c>
      <c r="P1426" s="11" t="s">
        <v>381</v>
      </c>
      <c r="Q1426" s="11" t="s">
        <v>381</v>
      </c>
      <c r="R1426" s="11" t="s">
        <v>381</v>
      </c>
      <c r="S1426" s="11" t="s">
        <v>381</v>
      </c>
      <c r="T1426" s="11" t="s">
        <v>381</v>
      </c>
      <c r="U1426" s="11" t="s">
        <v>381</v>
      </c>
      <c r="V1426" s="11" t="s">
        <v>381</v>
      </c>
      <c r="W1426" s="11" t="s">
        <v>381</v>
      </c>
      <c r="X1426" s="11" t="s">
        <v>381</v>
      </c>
      <c r="Y1426" s="11" t="s">
        <v>381</v>
      </c>
      <c r="Z1426" s="11">
        <v>0</v>
      </c>
      <c r="AA1426" s="11">
        <v>3.9710000000000002E-2</v>
      </c>
      <c r="AB1426" s="11">
        <v>0</v>
      </c>
      <c r="AC1426" s="11">
        <v>3.9710000000000002E-2</v>
      </c>
      <c r="AD1426" s="71"/>
      <c r="AE1426" s="71"/>
      <c r="AF1426" s="71">
        <f t="shared" si="71"/>
        <v>0</v>
      </c>
      <c r="AG1426" s="277" t="s">
        <v>907</v>
      </c>
      <c r="AH1426" s="277" t="s">
        <v>606</v>
      </c>
      <c r="AI1426" s="276" t="s">
        <v>607</v>
      </c>
      <c r="AJ1426" s="276" t="s">
        <v>608</v>
      </c>
      <c r="AK1426" s="276" t="s">
        <v>287</v>
      </c>
      <c r="AL1426" s="277" t="s">
        <v>88</v>
      </c>
      <c r="AM1426" s="276" t="s">
        <v>602</v>
      </c>
      <c r="AN1426" s="276" t="s">
        <v>504</v>
      </c>
      <c r="AO1426" s="277" t="s">
        <v>505</v>
      </c>
    </row>
    <row r="1427" spans="1:41" ht="15" thickBot="1" x14ac:dyDescent="0.4">
      <c r="A1427" s="8">
        <v>2025</v>
      </c>
      <c r="B1427" s="9" t="s">
        <v>85</v>
      </c>
      <c r="C1427" s="9" t="s">
        <v>88</v>
      </c>
      <c r="D1427" s="9" t="s">
        <v>287</v>
      </c>
      <c r="E1427" s="9" t="s">
        <v>31</v>
      </c>
      <c r="F1427" s="8">
        <v>2026</v>
      </c>
      <c r="G1427" s="11" t="s">
        <v>381</v>
      </c>
      <c r="H1427" s="11" t="s">
        <v>381</v>
      </c>
      <c r="I1427" s="11" t="s">
        <v>381</v>
      </c>
      <c r="J1427" s="11" t="s">
        <v>381</v>
      </c>
      <c r="K1427" s="11" t="s">
        <v>381</v>
      </c>
      <c r="L1427" s="11" t="s">
        <v>381</v>
      </c>
      <c r="M1427" s="11" t="s">
        <v>381</v>
      </c>
      <c r="N1427" s="11" t="s">
        <v>381</v>
      </c>
      <c r="O1427" s="11" t="s">
        <v>381</v>
      </c>
      <c r="P1427" s="11" t="s">
        <v>381</v>
      </c>
      <c r="Q1427" s="11" t="s">
        <v>381</v>
      </c>
      <c r="R1427" s="11" t="s">
        <v>381</v>
      </c>
      <c r="S1427" s="11" t="s">
        <v>381</v>
      </c>
      <c r="T1427" s="11" t="s">
        <v>381</v>
      </c>
      <c r="U1427" s="11" t="s">
        <v>381</v>
      </c>
      <c r="V1427" s="11" t="s">
        <v>381</v>
      </c>
      <c r="W1427" s="11" t="s">
        <v>381</v>
      </c>
      <c r="X1427" s="11" t="s">
        <v>381</v>
      </c>
      <c r="Y1427" s="11" t="s">
        <v>381</v>
      </c>
      <c r="Z1427" s="11">
        <v>0</v>
      </c>
      <c r="AA1427" s="11">
        <v>4.172E-2</v>
      </c>
      <c r="AB1427" s="11">
        <v>0</v>
      </c>
      <c r="AC1427" s="11">
        <v>4.172E-2</v>
      </c>
      <c r="AD1427" s="71"/>
      <c r="AE1427" s="71"/>
      <c r="AF1427" s="71">
        <f t="shared" si="71"/>
        <v>0</v>
      </c>
      <c r="AG1427" s="277" t="s">
        <v>907</v>
      </c>
      <c r="AH1427" s="277" t="s">
        <v>606</v>
      </c>
      <c r="AI1427" s="276" t="s">
        <v>607</v>
      </c>
      <c r="AJ1427" s="276" t="s">
        <v>608</v>
      </c>
      <c r="AK1427" s="276" t="s">
        <v>287</v>
      </c>
      <c r="AL1427" s="277" t="s">
        <v>88</v>
      </c>
      <c r="AM1427" s="276" t="s">
        <v>602</v>
      </c>
      <c r="AN1427" s="276" t="s">
        <v>504</v>
      </c>
      <c r="AO1427" s="277" t="s">
        <v>505</v>
      </c>
    </row>
    <row r="1428" spans="1:41" ht="15" thickBot="1" x14ac:dyDescent="0.4">
      <c r="A1428" s="8">
        <v>2025</v>
      </c>
      <c r="B1428" s="9" t="s">
        <v>85</v>
      </c>
      <c r="C1428" s="9" t="s">
        <v>88</v>
      </c>
      <c r="D1428" s="9" t="s">
        <v>287</v>
      </c>
      <c r="E1428" s="9" t="s">
        <v>31</v>
      </c>
      <c r="F1428" s="8">
        <v>2027</v>
      </c>
      <c r="G1428" s="11" t="s">
        <v>381</v>
      </c>
      <c r="H1428" s="11" t="s">
        <v>381</v>
      </c>
      <c r="I1428" s="11" t="s">
        <v>381</v>
      </c>
      <c r="J1428" s="11" t="s">
        <v>381</v>
      </c>
      <c r="K1428" s="11" t="s">
        <v>381</v>
      </c>
      <c r="L1428" s="11" t="s">
        <v>381</v>
      </c>
      <c r="M1428" s="11" t="s">
        <v>381</v>
      </c>
      <c r="N1428" s="11" t="s">
        <v>381</v>
      </c>
      <c r="O1428" s="11" t="s">
        <v>381</v>
      </c>
      <c r="P1428" s="11" t="s">
        <v>381</v>
      </c>
      <c r="Q1428" s="11" t="s">
        <v>381</v>
      </c>
      <c r="R1428" s="11" t="s">
        <v>381</v>
      </c>
      <c r="S1428" s="11" t="s">
        <v>381</v>
      </c>
      <c r="T1428" s="11" t="s">
        <v>381</v>
      </c>
      <c r="U1428" s="11" t="s">
        <v>381</v>
      </c>
      <c r="V1428" s="11" t="s">
        <v>381</v>
      </c>
      <c r="W1428" s="11" t="s">
        <v>381</v>
      </c>
      <c r="X1428" s="11" t="s">
        <v>381</v>
      </c>
      <c r="Y1428" s="11" t="s">
        <v>381</v>
      </c>
      <c r="Z1428" s="11">
        <v>0</v>
      </c>
      <c r="AA1428" s="11">
        <v>4.1000000000000002E-2</v>
      </c>
      <c r="AB1428" s="11">
        <v>0</v>
      </c>
      <c r="AC1428" s="11">
        <v>4.1000000000000002E-2</v>
      </c>
      <c r="AD1428" s="71"/>
      <c r="AE1428" s="71"/>
      <c r="AF1428" s="71">
        <f t="shared" si="71"/>
        <v>0</v>
      </c>
      <c r="AG1428" s="277" t="s">
        <v>907</v>
      </c>
      <c r="AH1428" s="277" t="s">
        <v>606</v>
      </c>
      <c r="AI1428" s="276" t="s">
        <v>607</v>
      </c>
      <c r="AJ1428" s="276" t="s">
        <v>608</v>
      </c>
      <c r="AK1428" s="276" t="s">
        <v>287</v>
      </c>
      <c r="AL1428" s="277" t="s">
        <v>88</v>
      </c>
      <c r="AM1428" s="276" t="s">
        <v>602</v>
      </c>
      <c r="AN1428" s="276" t="s">
        <v>504</v>
      </c>
      <c r="AO1428" s="277" t="s">
        <v>505</v>
      </c>
    </row>
    <row r="1429" spans="1:41" ht="15" thickBot="1" x14ac:dyDescent="0.4">
      <c r="A1429" s="8">
        <v>2025</v>
      </c>
      <c r="B1429" s="9" t="s">
        <v>85</v>
      </c>
      <c r="C1429" s="9" t="s">
        <v>88</v>
      </c>
      <c r="D1429" s="9" t="s">
        <v>287</v>
      </c>
      <c r="E1429" s="9" t="s">
        <v>31</v>
      </c>
      <c r="F1429" s="8">
        <v>2028</v>
      </c>
      <c r="G1429" s="11" t="s">
        <v>381</v>
      </c>
      <c r="H1429" s="11" t="s">
        <v>381</v>
      </c>
      <c r="I1429" s="11" t="s">
        <v>381</v>
      </c>
      <c r="J1429" s="11" t="s">
        <v>381</v>
      </c>
      <c r="K1429" s="11" t="s">
        <v>381</v>
      </c>
      <c r="L1429" s="11" t="s">
        <v>381</v>
      </c>
      <c r="M1429" s="11" t="s">
        <v>381</v>
      </c>
      <c r="N1429" s="11" t="s">
        <v>381</v>
      </c>
      <c r="O1429" s="11" t="s">
        <v>381</v>
      </c>
      <c r="P1429" s="11" t="s">
        <v>381</v>
      </c>
      <c r="Q1429" s="11" t="s">
        <v>381</v>
      </c>
      <c r="R1429" s="11" t="s">
        <v>381</v>
      </c>
      <c r="S1429" s="11" t="s">
        <v>381</v>
      </c>
      <c r="T1429" s="11" t="s">
        <v>381</v>
      </c>
      <c r="U1429" s="11" t="s">
        <v>381</v>
      </c>
      <c r="V1429" s="11" t="s">
        <v>381</v>
      </c>
      <c r="W1429" s="11" t="s">
        <v>381</v>
      </c>
      <c r="X1429" s="11" t="s">
        <v>381</v>
      </c>
      <c r="Y1429" s="11" t="s">
        <v>381</v>
      </c>
      <c r="Z1429" s="11">
        <v>0</v>
      </c>
      <c r="AA1429" s="11">
        <v>4.3159999999999997E-2</v>
      </c>
      <c r="AB1429" s="11">
        <v>0</v>
      </c>
      <c r="AC1429" s="11">
        <v>4.3159999999999997E-2</v>
      </c>
      <c r="AD1429" s="71"/>
      <c r="AE1429" s="71"/>
      <c r="AF1429" s="71">
        <f t="shared" si="71"/>
        <v>0</v>
      </c>
      <c r="AG1429" s="277" t="s">
        <v>907</v>
      </c>
      <c r="AH1429" s="277" t="s">
        <v>606</v>
      </c>
      <c r="AI1429" s="276" t="s">
        <v>607</v>
      </c>
      <c r="AJ1429" s="276" t="s">
        <v>608</v>
      </c>
      <c r="AK1429" s="276" t="s">
        <v>287</v>
      </c>
      <c r="AL1429" s="277" t="s">
        <v>88</v>
      </c>
      <c r="AM1429" s="276" t="s">
        <v>602</v>
      </c>
      <c r="AN1429" s="276" t="s">
        <v>504</v>
      </c>
      <c r="AO1429" s="277" t="s">
        <v>505</v>
      </c>
    </row>
    <row r="1430" spans="1:41" ht="15" thickBot="1" x14ac:dyDescent="0.4">
      <c r="A1430" s="8">
        <v>2025</v>
      </c>
      <c r="B1430" s="9" t="s">
        <v>85</v>
      </c>
      <c r="C1430" s="9" t="s">
        <v>88</v>
      </c>
      <c r="D1430" s="9" t="s">
        <v>287</v>
      </c>
      <c r="E1430" s="9" t="s">
        <v>31</v>
      </c>
      <c r="F1430" s="8">
        <v>2029</v>
      </c>
      <c r="G1430" s="11" t="s">
        <v>381</v>
      </c>
      <c r="H1430" s="11" t="s">
        <v>381</v>
      </c>
      <c r="I1430" s="11" t="s">
        <v>381</v>
      </c>
      <c r="J1430" s="11" t="s">
        <v>381</v>
      </c>
      <c r="K1430" s="11" t="s">
        <v>381</v>
      </c>
      <c r="L1430" s="11" t="s">
        <v>381</v>
      </c>
      <c r="M1430" s="11" t="s">
        <v>381</v>
      </c>
      <c r="N1430" s="11" t="s">
        <v>381</v>
      </c>
      <c r="O1430" s="11" t="s">
        <v>381</v>
      </c>
      <c r="P1430" s="11" t="s">
        <v>381</v>
      </c>
      <c r="Q1430" s="11" t="s">
        <v>381</v>
      </c>
      <c r="R1430" s="11" t="s">
        <v>381</v>
      </c>
      <c r="S1430" s="11" t="s">
        <v>381</v>
      </c>
      <c r="T1430" s="11" t="s">
        <v>381</v>
      </c>
      <c r="U1430" s="11" t="s">
        <v>381</v>
      </c>
      <c r="V1430" s="11" t="s">
        <v>381</v>
      </c>
      <c r="W1430" s="11" t="s">
        <v>381</v>
      </c>
      <c r="X1430" s="11" t="s">
        <v>381</v>
      </c>
      <c r="Y1430" s="11" t="s">
        <v>381</v>
      </c>
      <c r="Z1430" s="11">
        <v>0</v>
      </c>
      <c r="AA1430" s="11">
        <v>4.5510000000000002E-2</v>
      </c>
      <c r="AB1430" s="11">
        <v>0</v>
      </c>
      <c r="AC1430" s="11">
        <v>4.5510000000000002E-2</v>
      </c>
      <c r="AD1430" s="71"/>
      <c r="AE1430" s="71"/>
      <c r="AF1430" s="71">
        <f t="shared" si="71"/>
        <v>0</v>
      </c>
      <c r="AG1430" s="277" t="s">
        <v>907</v>
      </c>
      <c r="AH1430" s="277" t="s">
        <v>606</v>
      </c>
      <c r="AI1430" s="276" t="s">
        <v>607</v>
      </c>
      <c r="AJ1430" s="276" t="s">
        <v>608</v>
      </c>
      <c r="AK1430" s="276" t="s">
        <v>287</v>
      </c>
      <c r="AL1430" s="277" t="s">
        <v>88</v>
      </c>
      <c r="AM1430" s="276" t="s">
        <v>602</v>
      </c>
      <c r="AN1430" s="276" t="s">
        <v>504</v>
      </c>
      <c r="AO1430" s="277" t="s">
        <v>505</v>
      </c>
    </row>
    <row r="1431" spans="1:41" ht="15" thickBot="1" x14ac:dyDescent="0.4">
      <c r="A1431" s="8">
        <v>2025</v>
      </c>
      <c r="B1431" s="9" t="s">
        <v>85</v>
      </c>
      <c r="C1431" s="9" t="s">
        <v>88</v>
      </c>
      <c r="D1431" s="9" t="s">
        <v>287</v>
      </c>
      <c r="E1431" s="9" t="s">
        <v>31</v>
      </c>
      <c r="F1431" s="8">
        <v>2030</v>
      </c>
      <c r="G1431" s="11" t="s">
        <v>381</v>
      </c>
      <c r="H1431" s="11" t="s">
        <v>381</v>
      </c>
      <c r="I1431" s="11" t="s">
        <v>381</v>
      </c>
      <c r="J1431" s="11" t="s">
        <v>381</v>
      </c>
      <c r="K1431" s="11" t="s">
        <v>381</v>
      </c>
      <c r="L1431" s="11" t="s">
        <v>381</v>
      </c>
      <c r="M1431" s="11" t="s">
        <v>381</v>
      </c>
      <c r="N1431" s="11" t="s">
        <v>381</v>
      </c>
      <c r="O1431" s="11" t="s">
        <v>381</v>
      </c>
      <c r="P1431" s="11" t="s">
        <v>381</v>
      </c>
      <c r="Q1431" s="11" t="s">
        <v>381</v>
      </c>
      <c r="R1431" s="11" t="s">
        <v>381</v>
      </c>
      <c r="S1431" s="11" t="s">
        <v>381</v>
      </c>
      <c r="T1431" s="11" t="s">
        <v>381</v>
      </c>
      <c r="U1431" s="11" t="s">
        <v>381</v>
      </c>
      <c r="V1431" s="11" t="s">
        <v>381</v>
      </c>
      <c r="W1431" s="11" t="s">
        <v>381</v>
      </c>
      <c r="X1431" s="11" t="s">
        <v>381</v>
      </c>
      <c r="Y1431" s="11" t="s">
        <v>381</v>
      </c>
      <c r="Z1431" s="11">
        <v>0</v>
      </c>
      <c r="AA1431" s="11">
        <v>4.8939999999999997E-2</v>
      </c>
      <c r="AB1431" s="11">
        <v>0</v>
      </c>
      <c r="AC1431" s="11">
        <v>4.8939999999999997E-2</v>
      </c>
      <c r="AD1431" s="71"/>
      <c r="AE1431" s="71"/>
      <c r="AF1431" s="71">
        <f t="shared" si="71"/>
        <v>0</v>
      </c>
      <c r="AG1431" s="277" t="s">
        <v>907</v>
      </c>
      <c r="AH1431" s="277" t="s">
        <v>606</v>
      </c>
      <c r="AI1431" s="276" t="s">
        <v>607</v>
      </c>
      <c r="AJ1431" s="276" t="s">
        <v>608</v>
      </c>
      <c r="AK1431" s="276" t="s">
        <v>287</v>
      </c>
      <c r="AL1431" s="277" t="s">
        <v>88</v>
      </c>
      <c r="AM1431" s="276" t="s">
        <v>602</v>
      </c>
      <c r="AN1431" s="276" t="s">
        <v>504</v>
      </c>
      <c r="AO1431" s="277" t="s">
        <v>505</v>
      </c>
    </row>
    <row r="1432" spans="1:41" ht="15" thickBot="1" x14ac:dyDescent="0.4">
      <c r="A1432" s="8">
        <v>2025</v>
      </c>
      <c r="B1432" s="9" t="s">
        <v>85</v>
      </c>
      <c r="C1432" s="9" t="s">
        <v>88</v>
      </c>
      <c r="D1432" s="9" t="s">
        <v>287</v>
      </c>
      <c r="E1432" s="9" t="s">
        <v>31</v>
      </c>
      <c r="F1432" s="8">
        <v>2031</v>
      </c>
      <c r="G1432" s="11" t="s">
        <v>381</v>
      </c>
      <c r="H1432" s="11" t="s">
        <v>381</v>
      </c>
      <c r="I1432" s="11" t="s">
        <v>381</v>
      </c>
      <c r="J1432" s="11" t="s">
        <v>381</v>
      </c>
      <c r="K1432" s="11" t="s">
        <v>381</v>
      </c>
      <c r="L1432" s="11" t="s">
        <v>381</v>
      </c>
      <c r="M1432" s="11" t="s">
        <v>381</v>
      </c>
      <c r="N1432" s="11" t="s">
        <v>381</v>
      </c>
      <c r="O1432" s="11" t="s">
        <v>381</v>
      </c>
      <c r="P1432" s="11" t="s">
        <v>381</v>
      </c>
      <c r="Q1432" s="11" t="s">
        <v>381</v>
      </c>
      <c r="R1432" s="11" t="s">
        <v>381</v>
      </c>
      <c r="S1432" s="11" t="s">
        <v>381</v>
      </c>
      <c r="T1432" s="11" t="s">
        <v>381</v>
      </c>
      <c r="U1432" s="11" t="s">
        <v>381</v>
      </c>
      <c r="V1432" s="11" t="s">
        <v>381</v>
      </c>
      <c r="W1432" s="11" t="s">
        <v>381</v>
      </c>
      <c r="X1432" s="11" t="s">
        <v>381</v>
      </c>
      <c r="Y1432" s="11" t="s">
        <v>381</v>
      </c>
      <c r="Z1432" s="11">
        <v>0</v>
      </c>
      <c r="AA1432" s="11">
        <v>5.2139999999999999E-2</v>
      </c>
      <c r="AB1432" s="11">
        <v>0</v>
      </c>
      <c r="AC1432" s="11">
        <v>5.2139999999999999E-2</v>
      </c>
      <c r="AD1432" s="71"/>
      <c r="AE1432" s="71"/>
      <c r="AF1432" s="71">
        <f t="shared" si="71"/>
        <v>0</v>
      </c>
      <c r="AG1432" s="277" t="s">
        <v>907</v>
      </c>
      <c r="AH1432" s="277" t="s">
        <v>606</v>
      </c>
      <c r="AI1432" s="276" t="s">
        <v>607</v>
      </c>
      <c r="AJ1432" s="276" t="s">
        <v>608</v>
      </c>
      <c r="AK1432" s="276" t="s">
        <v>287</v>
      </c>
      <c r="AL1432" s="277" t="s">
        <v>88</v>
      </c>
      <c r="AM1432" s="276" t="s">
        <v>602</v>
      </c>
      <c r="AN1432" s="276" t="s">
        <v>504</v>
      </c>
      <c r="AO1432" s="277" t="s">
        <v>505</v>
      </c>
    </row>
    <row r="1433" spans="1:41" ht="15" thickBot="1" x14ac:dyDescent="0.4">
      <c r="A1433" s="8">
        <v>2025</v>
      </c>
      <c r="B1433" s="9" t="s">
        <v>85</v>
      </c>
      <c r="C1433" s="9" t="s">
        <v>88</v>
      </c>
      <c r="D1433" s="9" t="s">
        <v>287</v>
      </c>
      <c r="E1433" s="9" t="s">
        <v>31</v>
      </c>
      <c r="F1433" s="8">
        <v>2032</v>
      </c>
      <c r="G1433" s="11" t="s">
        <v>381</v>
      </c>
      <c r="H1433" s="11" t="s">
        <v>381</v>
      </c>
      <c r="I1433" s="11" t="s">
        <v>381</v>
      </c>
      <c r="J1433" s="11" t="s">
        <v>381</v>
      </c>
      <c r="K1433" s="11" t="s">
        <v>381</v>
      </c>
      <c r="L1433" s="11" t="s">
        <v>381</v>
      </c>
      <c r="M1433" s="11" t="s">
        <v>381</v>
      </c>
      <c r="N1433" s="11" t="s">
        <v>381</v>
      </c>
      <c r="O1433" s="11" t="s">
        <v>381</v>
      </c>
      <c r="P1433" s="11" t="s">
        <v>381</v>
      </c>
      <c r="Q1433" s="11" t="s">
        <v>381</v>
      </c>
      <c r="R1433" s="11" t="s">
        <v>381</v>
      </c>
      <c r="S1433" s="11" t="s">
        <v>381</v>
      </c>
      <c r="T1433" s="11" t="s">
        <v>381</v>
      </c>
      <c r="U1433" s="11" t="s">
        <v>381</v>
      </c>
      <c r="V1433" s="11" t="s">
        <v>381</v>
      </c>
      <c r="W1433" s="11" t="s">
        <v>381</v>
      </c>
      <c r="X1433" s="11" t="s">
        <v>381</v>
      </c>
      <c r="Y1433" s="11" t="s">
        <v>381</v>
      </c>
      <c r="Z1433" s="11">
        <v>0</v>
      </c>
      <c r="AA1433" s="11">
        <v>3.5020000000000003E-2</v>
      </c>
      <c r="AB1433" s="11">
        <v>0</v>
      </c>
      <c r="AC1433" s="11">
        <v>3.5020000000000003E-2</v>
      </c>
      <c r="AD1433" s="71"/>
      <c r="AE1433" s="71"/>
      <c r="AF1433" s="71">
        <f t="shared" si="71"/>
        <v>0</v>
      </c>
      <c r="AG1433" s="277" t="s">
        <v>907</v>
      </c>
      <c r="AH1433" s="277" t="s">
        <v>606</v>
      </c>
      <c r="AI1433" s="276" t="s">
        <v>607</v>
      </c>
      <c r="AJ1433" s="276" t="s">
        <v>608</v>
      </c>
      <c r="AK1433" s="276" t="s">
        <v>287</v>
      </c>
      <c r="AL1433" s="277" t="s">
        <v>88</v>
      </c>
      <c r="AM1433" s="276" t="s">
        <v>602</v>
      </c>
      <c r="AN1433" s="276" t="s">
        <v>504</v>
      </c>
      <c r="AO1433" s="277" t="s">
        <v>505</v>
      </c>
    </row>
    <row r="1434" spans="1:41" ht="15" thickBot="1" x14ac:dyDescent="0.4">
      <c r="A1434" s="8">
        <v>2025</v>
      </c>
      <c r="B1434" s="9" t="s">
        <v>85</v>
      </c>
      <c r="C1434" s="9" t="s">
        <v>88</v>
      </c>
      <c r="D1434" s="9" t="s">
        <v>287</v>
      </c>
      <c r="E1434" s="9" t="s">
        <v>31</v>
      </c>
      <c r="F1434" s="8">
        <v>2033</v>
      </c>
      <c r="G1434" s="11" t="s">
        <v>381</v>
      </c>
      <c r="H1434" s="11" t="s">
        <v>381</v>
      </c>
      <c r="I1434" s="11" t="s">
        <v>381</v>
      </c>
      <c r="J1434" s="11" t="s">
        <v>381</v>
      </c>
      <c r="K1434" s="11" t="s">
        <v>381</v>
      </c>
      <c r="L1434" s="11" t="s">
        <v>381</v>
      </c>
      <c r="M1434" s="11" t="s">
        <v>381</v>
      </c>
      <c r="N1434" s="11" t="s">
        <v>381</v>
      </c>
      <c r="O1434" s="11" t="s">
        <v>381</v>
      </c>
      <c r="P1434" s="11" t="s">
        <v>381</v>
      </c>
      <c r="Q1434" s="11" t="s">
        <v>381</v>
      </c>
      <c r="R1434" s="11" t="s">
        <v>381</v>
      </c>
      <c r="S1434" s="11" t="s">
        <v>381</v>
      </c>
      <c r="T1434" s="11" t="s">
        <v>381</v>
      </c>
      <c r="U1434" s="11" t="s">
        <v>381</v>
      </c>
      <c r="V1434" s="11" t="s">
        <v>381</v>
      </c>
      <c r="W1434" s="11" t="s">
        <v>381</v>
      </c>
      <c r="X1434" s="11" t="s">
        <v>381</v>
      </c>
      <c r="Y1434" s="11" t="s">
        <v>381</v>
      </c>
      <c r="Z1434" s="11">
        <v>0</v>
      </c>
      <c r="AA1434" s="11">
        <v>3.7760000000000002E-2</v>
      </c>
      <c r="AB1434" s="11">
        <v>0</v>
      </c>
      <c r="AC1434" s="11">
        <v>3.7760000000000002E-2</v>
      </c>
      <c r="AD1434" s="71"/>
      <c r="AE1434" s="71"/>
      <c r="AF1434" s="71">
        <f t="shared" si="71"/>
        <v>0</v>
      </c>
      <c r="AG1434" s="277" t="s">
        <v>907</v>
      </c>
      <c r="AH1434" s="277" t="s">
        <v>606</v>
      </c>
      <c r="AI1434" s="276" t="s">
        <v>607</v>
      </c>
      <c r="AJ1434" s="276" t="s">
        <v>608</v>
      </c>
      <c r="AK1434" s="276" t="s">
        <v>287</v>
      </c>
      <c r="AL1434" s="277" t="s">
        <v>88</v>
      </c>
      <c r="AM1434" s="276" t="s">
        <v>602</v>
      </c>
      <c r="AN1434" s="276" t="s">
        <v>504</v>
      </c>
      <c r="AO1434" s="277" t="s">
        <v>505</v>
      </c>
    </row>
    <row r="1435" spans="1:41" ht="15" thickBot="1" x14ac:dyDescent="0.4">
      <c r="A1435" s="8">
        <v>2025</v>
      </c>
      <c r="B1435" s="9" t="s">
        <v>85</v>
      </c>
      <c r="C1435" s="9" t="s">
        <v>88</v>
      </c>
      <c r="D1435" s="9" t="s">
        <v>287</v>
      </c>
      <c r="E1435" s="9" t="s">
        <v>31</v>
      </c>
      <c r="F1435" s="8">
        <v>2034</v>
      </c>
      <c r="G1435" s="11" t="s">
        <v>381</v>
      </c>
      <c r="H1435" s="11" t="s">
        <v>381</v>
      </c>
      <c r="I1435" s="11" t="s">
        <v>381</v>
      </c>
      <c r="J1435" s="11" t="s">
        <v>381</v>
      </c>
      <c r="K1435" s="11" t="s">
        <v>381</v>
      </c>
      <c r="L1435" s="11" t="s">
        <v>381</v>
      </c>
      <c r="M1435" s="11" t="s">
        <v>381</v>
      </c>
      <c r="N1435" s="11" t="s">
        <v>381</v>
      </c>
      <c r="O1435" s="11" t="s">
        <v>381</v>
      </c>
      <c r="P1435" s="11" t="s">
        <v>381</v>
      </c>
      <c r="Q1435" s="11" t="s">
        <v>381</v>
      </c>
      <c r="R1435" s="11" t="s">
        <v>381</v>
      </c>
      <c r="S1435" s="11" t="s">
        <v>381</v>
      </c>
      <c r="T1435" s="11" t="s">
        <v>381</v>
      </c>
      <c r="U1435" s="11" t="s">
        <v>381</v>
      </c>
      <c r="V1435" s="11" t="s">
        <v>381</v>
      </c>
      <c r="W1435" s="11" t="s">
        <v>381</v>
      </c>
      <c r="X1435" s="11" t="s">
        <v>381</v>
      </c>
      <c r="Y1435" s="11" t="s">
        <v>381</v>
      </c>
      <c r="Z1435" s="11">
        <v>0</v>
      </c>
      <c r="AA1435" s="11">
        <v>3.1179999999999999E-2</v>
      </c>
      <c r="AB1435" s="11">
        <v>0</v>
      </c>
      <c r="AC1435" s="11">
        <v>3.1179999999999999E-2</v>
      </c>
      <c r="AD1435" s="71"/>
      <c r="AE1435" s="71"/>
      <c r="AF1435" s="71">
        <f t="shared" si="71"/>
        <v>0</v>
      </c>
      <c r="AG1435" s="277" t="s">
        <v>907</v>
      </c>
      <c r="AH1435" s="277" t="s">
        <v>606</v>
      </c>
      <c r="AI1435" s="276" t="s">
        <v>607</v>
      </c>
      <c r="AJ1435" s="276" t="s">
        <v>608</v>
      </c>
      <c r="AK1435" s="276" t="s">
        <v>287</v>
      </c>
      <c r="AL1435" s="277" t="s">
        <v>88</v>
      </c>
      <c r="AM1435" s="276" t="s">
        <v>602</v>
      </c>
      <c r="AN1435" s="276" t="s">
        <v>504</v>
      </c>
      <c r="AO1435" s="277" t="s">
        <v>505</v>
      </c>
    </row>
    <row r="1436" spans="1:41" ht="15" thickBot="1" x14ac:dyDescent="0.4">
      <c r="A1436" s="8">
        <v>2025</v>
      </c>
      <c r="B1436" s="9" t="s">
        <v>85</v>
      </c>
      <c r="C1436" s="9" t="s">
        <v>88</v>
      </c>
      <c r="D1436" s="9" t="s">
        <v>287</v>
      </c>
      <c r="E1436" s="9" t="s">
        <v>31</v>
      </c>
      <c r="F1436" s="8">
        <v>2035</v>
      </c>
      <c r="G1436" s="11" t="s">
        <v>381</v>
      </c>
      <c r="H1436" s="11" t="s">
        <v>381</v>
      </c>
      <c r="I1436" s="11" t="s">
        <v>381</v>
      </c>
      <c r="J1436" s="11" t="s">
        <v>381</v>
      </c>
      <c r="K1436" s="11" t="s">
        <v>381</v>
      </c>
      <c r="L1436" s="11" t="s">
        <v>381</v>
      </c>
      <c r="M1436" s="11" t="s">
        <v>381</v>
      </c>
      <c r="N1436" s="11" t="s">
        <v>381</v>
      </c>
      <c r="O1436" s="11" t="s">
        <v>381</v>
      </c>
      <c r="P1436" s="11" t="s">
        <v>381</v>
      </c>
      <c r="Q1436" s="11" t="s">
        <v>381</v>
      </c>
      <c r="R1436" s="11" t="s">
        <v>381</v>
      </c>
      <c r="S1436" s="11" t="s">
        <v>381</v>
      </c>
      <c r="T1436" s="11" t="s">
        <v>381</v>
      </c>
      <c r="U1436" s="11" t="s">
        <v>381</v>
      </c>
      <c r="V1436" s="11" t="s">
        <v>381</v>
      </c>
      <c r="W1436" s="11" t="s">
        <v>381</v>
      </c>
      <c r="X1436" s="11" t="s">
        <v>381</v>
      </c>
      <c r="Y1436" s="11" t="s">
        <v>381</v>
      </c>
      <c r="Z1436" s="11">
        <v>0</v>
      </c>
      <c r="AA1436" s="11">
        <v>3.9640000000000002E-2</v>
      </c>
      <c r="AB1436" s="11">
        <v>0</v>
      </c>
      <c r="AC1436" s="11">
        <v>3.9640000000000002E-2</v>
      </c>
      <c r="AD1436" s="71"/>
      <c r="AE1436" s="71"/>
      <c r="AF1436" s="71">
        <f t="shared" si="71"/>
        <v>0</v>
      </c>
      <c r="AG1436" s="277" t="s">
        <v>907</v>
      </c>
      <c r="AH1436" s="277" t="s">
        <v>606</v>
      </c>
      <c r="AI1436" s="276" t="s">
        <v>607</v>
      </c>
      <c r="AJ1436" s="276" t="s">
        <v>608</v>
      </c>
      <c r="AK1436" s="276" t="s">
        <v>287</v>
      </c>
      <c r="AL1436" s="277" t="s">
        <v>88</v>
      </c>
      <c r="AM1436" s="276" t="s">
        <v>602</v>
      </c>
      <c r="AN1436" s="276" t="s">
        <v>504</v>
      </c>
      <c r="AO1436" s="277" t="s">
        <v>505</v>
      </c>
    </row>
    <row r="1437" spans="1:41" ht="15" thickBot="1" x14ac:dyDescent="0.4">
      <c r="A1437" s="8">
        <v>2025</v>
      </c>
      <c r="B1437" s="9" t="s">
        <v>85</v>
      </c>
      <c r="C1437" s="9" t="s">
        <v>88</v>
      </c>
      <c r="D1437" s="9" t="s">
        <v>287</v>
      </c>
      <c r="E1437" s="9" t="s">
        <v>32</v>
      </c>
      <c r="F1437" s="8">
        <v>2025</v>
      </c>
      <c r="G1437" s="11">
        <v>0</v>
      </c>
      <c r="H1437" s="11">
        <v>0.43369000000000002</v>
      </c>
      <c r="I1437" s="11">
        <v>0.11550000000000001</v>
      </c>
      <c r="J1437" s="11" t="s">
        <v>35</v>
      </c>
      <c r="K1437" s="11">
        <v>0.17810999999999999</v>
      </c>
      <c r="L1437" s="11" t="s">
        <v>35</v>
      </c>
      <c r="M1437" s="11">
        <v>0</v>
      </c>
      <c r="N1437" s="11">
        <v>0</v>
      </c>
      <c r="O1437" s="11">
        <v>0</v>
      </c>
      <c r="P1437" s="11">
        <v>0</v>
      </c>
      <c r="Q1437" s="11">
        <v>0</v>
      </c>
      <c r="R1437" s="11">
        <v>0</v>
      </c>
      <c r="S1437" s="11">
        <v>0</v>
      </c>
      <c r="T1437" s="11">
        <v>0.85409999999999997</v>
      </c>
      <c r="U1437" s="11">
        <v>0</v>
      </c>
      <c r="V1437" s="11">
        <v>0</v>
      </c>
      <c r="W1437" s="11">
        <v>0</v>
      </c>
      <c r="X1437" s="11">
        <v>0</v>
      </c>
      <c r="Y1437" s="11">
        <v>0.85409999999999997</v>
      </c>
      <c r="Z1437" s="11">
        <v>0</v>
      </c>
      <c r="AA1437" s="11">
        <v>1.06E-3</v>
      </c>
      <c r="AB1437" s="11">
        <v>0</v>
      </c>
      <c r="AC1437" s="11">
        <v>1.06E-3</v>
      </c>
      <c r="AD1437" s="71">
        <f t="shared" si="69"/>
        <v>0.1268</v>
      </c>
      <c r="AE1437" s="71">
        <f t="shared" si="70"/>
        <v>0</v>
      </c>
      <c r="AF1437" s="71">
        <f t="shared" si="71"/>
        <v>0</v>
      </c>
      <c r="AG1437" s="277" t="s">
        <v>908</v>
      </c>
      <c r="AH1437" s="277" t="s">
        <v>606</v>
      </c>
      <c r="AI1437" s="276" t="s">
        <v>607</v>
      </c>
      <c r="AJ1437" s="276" t="s">
        <v>608</v>
      </c>
      <c r="AK1437" s="276" t="s">
        <v>287</v>
      </c>
      <c r="AL1437" s="277" t="s">
        <v>88</v>
      </c>
      <c r="AM1437" s="276" t="s">
        <v>602</v>
      </c>
      <c r="AN1437" s="276" t="s">
        <v>504</v>
      </c>
      <c r="AO1437" s="277" t="s">
        <v>505</v>
      </c>
    </row>
    <row r="1438" spans="1:41" ht="15" thickBot="1" x14ac:dyDescent="0.4">
      <c r="A1438" s="8">
        <v>2025</v>
      </c>
      <c r="B1438" s="9" t="s">
        <v>85</v>
      </c>
      <c r="C1438" s="9" t="s">
        <v>88</v>
      </c>
      <c r="D1438" s="9" t="s">
        <v>287</v>
      </c>
      <c r="E1438" s="9" t="s">
        <v>32</v>
      </c>
      <c r="F1438" s="8">
        <v>2026</v>
      </c>
      <c r="G1438" s="11">
        <v>0</v>
      </c>
      <c r="H1438" s="11">
        <v>0.74712999999999996</v>
      </c>
      <c r="I1438" s="11">
        <v>0.30591000000000002</v>
      </c>
      <c r="J1438" s="11" t="s">
        <v>35</v>
      </c>
      <c r="K1438" s="11">
        <v>0.32164999999999999</v>
      </c>
      <c r="L1438" s="11" t="s">
        <v>35</v>
      </c>
      <c r="M1438" s="11">
        <v>0</v>
      </c>
      <c r="N1438" s="11">
        <v>0</v>
      </c>
      <c r="O1438" s="11">
        <v>0</v>
      </c>
      <c r="P1438" s="11">
        <v>0</v>
      </c>
      <c r="Q1438" s="11">
        <v>0</v>
      </c>
      <c r="R1438" s="11">
        <v>0</v>
      </c>
      <c r="S1438" s="11">
        <v>0</v>
      </c>
      <c r="T1438" s="11">
        <v>1.48509</v>
      </c>
      <c r="U1438" s="11">
        <v>0</v>
      </c>
      <c r="V1438" s="11">
        <v>0</v>
      </c>
      <c r="W1438" s="11">
        <v>0</v>
      </c>
      <c r="X1438" s="11">
        <v>0</v>
      </c>
      <c r="Y1438" s="11">
        <v>1.48509</v>
      </c>
      <c r="Z1438" s="11">
        <v>0</v>
      </c>
      <c r="AA1438" s="11">
        <v>5.2500000000000003E-3</v>
      </c>
      <c r="AB1438" s="11">
        <v>0</v>
      </c>
      <c r="AC1438" s="11">
        <v>5.2500000000000003E-3</v>
      </c>
      <c r="AD1438" s="71">
        <f t="shared" si="69"/>
        <v>0.1104</v>
      </c>
      <c r="AE1438" s="71">
        <f t="shared" si="70"/>
        <v>0</v>
      </c>
      <c r="AF1438" s="71">
        <f t="shared" si="71"/>
        <v>0</v>
      </c>
      <c r="AG1438" s="277" t="s">
        <v>908</v>
      </c>
      <c r="AH1438" s="277" t="s">
        <v>606</v>
      </c>
      <c r="AI1438" s="276" t="s">
        <v>607</v>
      </c>
      <c r="AJ1438" s="276" t="s">
        <v>608</v>
      </c>
      <c r="AK1438" s="276" t="s">
        <v>287</v>
      </c>
      <c r="AL1438" s="277" t="s">
        <v>88</v>
      </c>
      <c r="AM1438" s="276" t="s">
        <v>602</v>
      </c>
      <c r="AN1438" s="276" t="s">
        <v>504</v>
      </c>
      <c r="AO1438" s="277" t="s">
        <v>505</v>
      </c>
    </row>
    <row r="1439" spans="1:41" ht="15" thickBot="1" x14ac:dyDescent="0.4">
      <c r="A1439" s="8">
        <v>2025</v>
      </c>
      <c r="B1439" s="9" t="s">
        <v>85</v>
      </c>
      <c r="C1439" s="9" t="s">
        <v>88</v>
      </c>
      <c r="D1439" s="9" t="s">
        <v>287</v>
      </c>
      <c r="E1439" s="9" t="s">
        <v>32</v>
      </c>
      <c r="F1439" s="8">
        <v>2027</v>
      </c>
      <c r="G1439" s="11">
        <v>0</v>
      </c>
      <c r="H1439" s="11">
        <v>0.88651000000000002</v>
      </c>
      <c r="I1439" s="11">
        <v>0.35121000000000002</v>
      </c>
      <c r="J1439" s="11" t="s">
        <v>35</v>
      </c>
      <c r="K1439" s="11">
        <v>0.27805000000000002</v>
      </c>
      <c r="L1439" s="11" t="s">
        <v>35</v>
      </c>
      <c r="M1439" s="11">
        <v>0</v>
      </c>
      <c r="N1439" s="11">
        <v>0</v>
      </c>
      <c r="O1439" s="11">
        <v>0</v>
      </c>
      <c r="P1439" s="11">
        <v>0</v>
      </c>
      <c r="Q1439" s="11">
        <v>0</v>
      </c>
      <c r="R1439" s="11">
        <v>0</v>
      </c>
      <c r="S1439" s="11">
        <v>0</v>
      </c>
      <c r="T1439" s="11">
        <v>1.7794700000000001</v>
      </c>
      <c r="U1439" s="11">
        <v>0</v>
      </c>
      <c r="V1439" s="11">
        <v>0</v>
      </c>
      <c r="W1439" s="11">
        <v>0</v>
      </c>
      <c r="X1439" s="11">
        <v>0</v>
      </c>
      <c r="Y1439" s="11">
        <v>1.7794700000000001</v>
      </c>
      <c r="Z1439" s="11">
        <v>0</v>
      </c>
      <c r="AA1439" s="11">
        <v>5.6100000000000004E-3</v>
      </c>
      <c r="AB1439" s="11">
        <v>0</v>
      </c>
      <c r="AC1439" s="11">
        <v>5.6100000000000004E-3</v>
      </c>
      <c r="AD1439" s="71">
        <f t="shared" si="69"/>
        <v>0.26369999999999999</v>
      </c>
      <c r="AE1439" s="71">
        <f t="shared" si="70"/>
        <v>0</v>
      </c>
      <c r="AF1439" s="71">
        <f t="shared" si="71"/>
        <v>0</v>
      </c>
      <c r="AG1439" s="277" t="s">
        <v>908</v>
      </c>
      <c r="AH1439" s="277" t="s">
        <v>606</v>
      </c>
      <c r="AI1439" s="276" t="s">
        <v>607</v>
      </c>
      <c r="AJ1439" s="276" t="s">
        <v>608</v>
      </c>
      <c r="AK1439" s="276" t="s">
        <v>287</v>
      </c>
      <c r="AL1439" s="277" t="s">
        <v>88</v>
      </c>
      <c r="AM1439" s="276" t="s">
        <v>602</v>
      </c>
      <c r="AN1439" s="276" t="s">
        <v>504</v>
      </c>
      <c r="AO1439" s="277" t="s">
        <v>505</v>
      </c>
    </row>
    <row r="1440" spans="1:41" ht="15" thickBot="1" x14ac:dyDescent="0.4">
      <c r="A1440" s="8">
        <v>2025</v>
      </c>
      <c r="B1440" s="9" t="s">
        <v>85</v>
      </c>
      <c r="C1440" s="9" t="s">
        <v>88</v>
      </c>
      <c r="D1440" s="9" t="s">
        <v>287</v>
      </c>
      <c r="E1440" s="9" t="s">
        <v>32</v>
      </c>
      <c r="F1440" s="8">
        <v>2028</v>
      </c>
      <c r="G1440" s="11">
        <v>0</v>
      </c>
      <c r="H1440" s="11">
        <v>0.64180000000000004</v>
      </c>
      <c r="I1440" s="11">
        <v>0.31846999999999998</v>
      </c>
      <c r="J1440" s="11" t="s">
        <v>35</v>
      </c>
      <c r="K1440" s="11">
        <v>0.23774999999999999</v>
      </c>
      <c r="L1440" s="11" t="s">
        <v>35</v>
      </c>
      <c r="M1440" s="11">
        <v>0</v>
      </c>
      <c r="N1440" s="11">
        <v>0</v>
      </c>
      <c r="O1440" s="11">
        <v>0</v>
      </c>
      <c r="P1440" s="11">
        <v>0</v>
      </c>
      <c r="Q1440" s="11">
        <v>0</v>
      </c>
      <c r="R1440" s="11">
        <v>0</v>
      </c>
      <c r="S1440" s="11">
        <v>0</v>
      </c>
      <c r="T1440" s="11">
        <v>1.67117</v>
      </c>
      <c r="U1440" s="11">
        <v>0</v>
      </c>
      <c r="V1440" s="11">
        <v>0</v>
      </c>
      <c r="W1440" s="11">
        <v>0</v>
      </c>
      <c r="X1440" s="11">
        <v>0</v>
      </c>
      <c r="Y1440" s="11">
        <v>1.67117</v>
      </c>
      <c r="Z1440" s="11">
        <v>0</v>
      </c>
      <c r="AA1440" s="11">
        <v>5.6100000000000004E-3</v>
      </c>
      <c r="AB1440" s="11">
        <v>0</v>
      </c>
      <c r="AC1440" s="11">
        <v>5.6100000000000004E-3</v>
      </c>
      <c r="AD1440" s="71">
        <f t="shared" si="69"/>
        <v>0.47320000000000001</v>
      </c>
      <c r="AE1440" s="71">
        <f t="shared" si="70"/>
        <v>0</v>
      </c>
      <c r="AF1440" s="71">
        <f t="shared" si="71"/>
        <v>0</v>
      </c>
      <c r="AG1440" s="277" t="s">
        <v>908</v>
      </c>
      <c r="AH1440" s="277" t="s">
        <v>606</v>
      </c>
      <c r="AI1440" s="276" t="s">
        <v>607</v>
      </c>
      <c r="AJ1440" s="276" t="s">
        <v>608</v>
      </c>
      <c r="AK1440" s="276" t="s">
        <v>287</v>
      </c>
      <c r="AL1440" s="277" t="s">
        <v>88</v>
      </c>
      <c r="AM1440" s="276" t="s">
        <v>602</v>
      </c>
      <c r="AN1440" s="276" t="s">
        <v>504</v>
      </c>
      <c r="AO1440" s="277" t="s">
        <v>505</v>
      </c>
    </row>
    <row r="1441" spans="1:41" ht="15" thickBot="1" x14ac:dyDescent="0.4">
      <c r="A1441" s="8">
        <v>2025</v>
      </c>
      <c r="B1441" s="9" t="s">
        <v>85</v>
      </c>
      <c r="C1441" s="9" t="s">
        <v>88</v>
      </c>
      <c r="D1441" s="9" t="s">
        <v>287</v>
      </c>
      <c r="E1441" s="9" t="s">
        <v>32</v>
      </c>
      <c r="F1441" s="8">
        <v>2029</v>
      </c>
      <c r="G1441" s="11">
        <v>0</v>
      </c>
      <c r="H1441" s="11">
        <v>1.0533600000000001</v>
      </c>
      <c r="I1441" s="11">
        <v>0.50000999999999995</v>
      </c>
      <c r="J1441" s="11" t="s">
        <v>35</v>
      </c>
      <c r="K1441" s="11">
        <v>0.34022000000000002</v>
      </c>
      <c r="L1441" s="11" t="s">
        <v>35</v>
      </c>
      <c r="M1441" s="11">
        <v>0</v>
      </c>
      <c r="N1441" s="11">
        <v>0</v>
      </c>
      <c r="O1441" s="11">
        <v>0</v>
      </c>
      <c r="P1441" s="11">
        <v>0</v>
      </c>
      <c r="Q1441" s="11">
        <v>0</v>
      </c>
      <c r="R1441" s="11">
        <v>0</v>
      </c>
      <c r="S1441" s="11">
        <v>0</v>
      </c>
      <c r="T1441" s="11">
        <v>2.2439100000000001</v>
      </c>
      <c r="U1441" s="11">
        <v>0</v>
      </c>
      <c r="V1441" s="11">
        <v>0</v>
      </c>
      <c r="W1441" s="11">
        <v>0</v>
      </c>
      <c r="X1441" s="11">
        <v>0</v>
      </c>
      <c r="Y1441" s="11">
        <v>2.2439100000000001</v>
      </c>
      <c r="Z1441" s="11">
        <v>0</v>
      </c>
      <c r="AA1441" s="11">
        <v>5.5700000000000003E-3</v>
      </c>
      <c r="AB1441" s="11">
        <v>0</v>
      </c>
      <c r="AC1441" s="11">
        <v>5.5700000000000003E-3</v>
      </c>
      <c r="AD1441" s="71">
        <f t="shared" si="69"/>
        <v>0.3503</v>
      </c>
      <c r="AE1441" s="71">
        <f t="shared" si="70"/>
        <v>0</v>
      </c>
      <c r="AF1441" s="71">
        <f t="shared" si="71"/>
        <v>0</v>
      </c>
      <c r="AG1441" s="277" t="s">
        <v>908</v>
      </c>
      <c r="AH1441" s="277" t="s">
        <v>606</v>
      </c>
      <c r="AI1441" s="276" t="s">
        <v>607</v>
      </c>
      <c r="AJ1441" s="276" t="s">
        <v>608</v>
      </c>
      <c r="AK1441" s="276" t="s">
        <v>287</v>
      </c>
      <c r="AL1441" s="277" t="s">
        <v>88</v>
      </c>
      <c r="AM1441" s="276" t="s">
        <v>602</v>
      </c>
      <c r="AN1441" s="276" t="s">
        <v>504</v>
      </c>
      <c r="AO1441" s="277" t="s">
        <v>505</v>
      </c>
    </row>
    <row r="1442" spans="1:41" ht="15" thickBot="1" x14ac:dyDescent="0.4">
      <c r="A1442" s="8">
        <v>2025</v>
      </c>
      <c r="B1442" s="9" t="s">
        <v>85</v>
      </c>
      <c r="C1442" s="9" t="s">
        <v>88</v>
      </c>
      <c r="D1442" s="9" t="s">
        <v>287</v>
      </c>
      <c r="E1442" s="9" t="s">
        <v>32</v>
      </c>
      <c r="F1442" s="8">
        <v>2030</v>
      </c>
      <c r="G1442" s="11">
        <v>0</v>
      </c>
      <c r="H1442" s="11">
        <v>0.98773999999999995</v>
      </c>
      <c r="I1442" s="11">
        <v>0.66913999999999996</v>
      </c>
      <c r="J1442" s="11" t="s">
        <v>35</v>
      </c>
      <c r="K1442" s="11">
        <v>0.40317999999999998</v>
      </c>
      <c r="L1442" s="11" t="s">
        <v>35</v>
      </c>
      <c r="M1442" s="11">
        <v>0</v>
      </c>
      <c r="N1442" s="11">
        <v>0</v>
      </c>
      <c r="O1442" s="11">
        <v>0</v>
      </c>
      <c r="P1442" s="11">
        <v>0</v>
      </c>
      <c r="Q1442" s="11">
        <v>0</v>
      </c>
      <c r="R1442" s="11">
        <v>0</v>
      </c>
      <c r="S1442" s="11">
        <v>0</v>
      </c>
      <c r="T1442" s="11">
        <v>2.4094099999999998</v>
      </c>
      <c r="U1442" s="11">
        <v>0</v>
      </c>
      <c r="V1442" s="11">
        <v>0</v>
      </c>
      <c r="W1442" s="11">
        <v>0</v>
      </c>
      <c r="X1442" s="11">
        <v>0</v>
      </c>
      <c r="Y1442" s="11">
        <v>2.4094099999999998</v>
      </c>
      <c r="Z1442" s="11">
        <v>0</v>
      </c>
      <c r="AA1442" s="11">
        <v>5.5199999999999997E-3</v>
      </c>
      <c r="AB1442" s="11">
        <v>0</v>
      </c>
      <c r="AC1442" s="11">
        <v>5.5199999999999997E-3</v>
      </c>
      <c r="AD1442" s="71">
        <f t="shared" si="69"/>
        <v>0.34939999999999999</v>
      </c>
      <c r="AE1442" s="71">
        <f t="shared" si="70"/>
        <v>0</v>
      </c>
      <c r="AF1442" s="71">
        <f t="shared" si="71"/>
        <v>0</v>
      </c>
      <c r="AG1442" s="277" t="s">
        <v>908</v>
      </c>
      <c r="AH1442" s="277" t="s">
        <v>606</v>
      </c>
      <c r="AI1442" s="276" t="s">
        <v>607</v>
      </c>
      <c r="AJ1442" s="276" t="s">
        <v>608</v>
      </c>
      <c r="AK1442" s="276" t="s">
        <v>287</v>
      </c>
      <c r="AL1442" s="277" t="s">
        <v>88</v>
      </c>
      <c r="AM1442" s="276" t="s">
        <v>602</v>
      </c>
      <c r="AN1442" s="276" t="s">
        <v>504</v>
      </c>
      <c r="AO1442" s="277" t="s">
        <v>505</v>
      </c>
    </row>
    <row r="1443" spans="1:41" ht="15" thickBot="1" x14ac:dyDescent="0.4">
      <c r="A1443" s="8">
        <v>2025</v>
      </c>
      <c r="B1443" s="9" t="s">
        <v>85</v>
      </c>
      <c r="C1443" s="9" t="s">
        <v>88</v>
      </c>
      <c r="D1443" s="9" t="s">
        <v>287</v>
      </c>
      <c r="E1443" s="9" t="s">
        <v>32</v>
      </c>
      <c r="F1443" s="8">
        <v>2031</v>
      </c>
      <c r="G1443" s="11">
        <v>0</v>
      </c>
      <c r="H1443" s="11">
        <v>0.56911</v>
      </c>
      <c r="I1443" s="11">
        <v>0.30649999999999999</v>
      </c>
      <c r="J1443" s="11" t="s">
        <v>35</v>
      </c>
      <c r="K1443" s="11">
        <v>0.34587000000000001</v>
      </c>
      <c r="L1443" s="11" t="s">
        <v>35</v>
      </c>
      <c r="M1443" s="11">
        <v>0</v>
      </c>
      <c r="N1443" s="11">
        <v>0</v>
      </c>
      <c r="O1443" s="11">
        <v>0</v>
      </c>
      <c r="P1443" s="11">
        <v>0</v>
      </c>
      <c r="Q1443" s="11">
        <v>0</v>
      </c>
      <c r="R1443" s="11">
        <v>0</v>
      </c>
      <c r="S1443" s="11">
        <v>0</v>
      </c>
      <c r="T1443" s="11">
        <v>1.9181999999999999</v>
      </c>
      <c r="U1443" s="11">
        <v>0</v>
      </c>
      <c r="V1443" s="11">
        <v>0</v>
      </c>
      <c r="W1443" s="11">
        <v>0</v>
      </c>
      <c r="X1443" s="11">
        <v>0</v>
      </c>
      <c r="Y1443" s="11">
        <v>1.9181999999999999</v>
      </c>
      <c r="Z1443" s="11">
        <v>0</v>
      </c>
      <c r="AA1443" s="11">
        <v>5.4999999999999997E-3</v>
      </c>
      <c r="AB1443" s="11">
        <v>0</v>
      </c>
      <c r="AC1443" s="11">
        <v>5.4999999999999997E-3</v>
      </c>
      <c r="AD1443" s="71">
        <f t="shared" si="69"/>
        <v>0.69669999999999999</v>
      </c>
      <c r="AE1443" s="71">
        <f t="shared" si="70"/>
        <v>0</v>
      </c>
      <c r="AF1443" s="71">
        <f t="shared" si="71"/>
        <v>0</v>
      </c>
      <c r="AG1443" s="277" t="s">
        <v>908</v>
      </c>
      <c r="AH1443" s="277" t="s">
        <v>606</v>
      </c>
      <c r="AI1443" s="276" t="s">
        <v>607</v>
      </c>
      <c r="AJ1443" s="276" t="s">
        <v>608</v>
      </c>
      <c r="AK1443" s="276" t="s">
        <v>287</v>
      </c>
      <c r="AL1443" s="277" t="s">
        <v>88</v>
      </c>
      <c r="AM1443" s="276" t="s">
        <v>602</v>
      </c>
      <c r="AN1443" s="276" t="s">
        <v>504</v>
      </c>
      <c r="AO1443" s="277" t="s">
        <v>505</v>
      </c>
    </row>
    <row r="1444" spans="1:41" ht="15" thickBot="1" x14ac:dyDescent="0.4">
      <c r="A1444" s="8">
        <v>2025</v>
      </c>
      <c r="B1444" s="9" t="s">
        <v>85</v>
      </c>
      <c r="C1444" s="9" t="s">
        <v>88</v>
      </c>
      <c r="D1444" s="9" t="s">
        <v>287</v>
      </c>
      <c r="E1444" s="9" t="s">
        <v>32</v>
      </c>
      <c r="F1444" s="8">
        <v>2032</v>
      </c>
      <c r="G1444" s="11">
        <v>0</v>
      </c>
      <c r="H1444" s="11">
        <v>0.67649000000000004</v>
      </c>
      <c r="I1444" s="11">
        <v>0.23738000000000001</v>
      </c>
      <c r="J1444" s="11" t="s">
        <v>35</v>
      </c>
      <c r="K1444" s="11">
        <v>0.43964999999999999</v>
      </c>
      <c r="L1444" s="11" t="s">
        <v>35</v>
      </c>
      <c r="M1444" s="11">
        <v>0</v>
      </c>
      <c r="N1444" s="11">
        <v>0</v>
      </c>
      <c r="O1444" s="11">
        <v>0</v>
      </c>
      <c r="P1444" s="11">
        <v>0</v>
      </c>
      <c r="Q1444" s="11">
        <v>0</v>
      </c>
      <c r="R1444" s="11">
        <v>0</v>
      </c>
      <c r="S1444" s="11">
        <v>0</v>
      </c>
      <c r="T1444" s="11">
        <v>1.83548</v>
      </c>
      <c r="U1444" s="11">
        <v>0</v>
      </c>
      <c r="V1444" s="11">
        <v>0</v>
      </c>
      <c r="W1444" s="11">
        <v>0</v>
      </c>
      <c r="X1444" s="11">
        <v>0</v>
      </c>
      <c r="Y1444" s="11">
        <v>1.83548</v>
      </c>
      <c r="Z1444" s="11">
        <v>0</v>
      </c>
      <c r="AA1444" s="11">
        <v>1.286E-2</v>
      </c>
      <c r="AB1444" s="11">
        <v>0</v>
      </c>
      <c r="AC1444" s="11">
        <v>1.286E-2</v>
      </c>
      <c r="AD1444" s="71">
        <f t="shared" si="69"/>
        <v>0.48199999999999998</v>
      </c>
      <c r="AE1444" s="71">
        <f t="shared" si="70"/>
        <v>0</v>
      </c>
      <c r="AF1444" s="71">
        <f t="shared" si="71"/>
        <v>0</v>
      </c>
      <c r="AG1444" s="277" t="s">
        <v>908</v>
      </c>
      <c r="AH1444" s="277" t="s">
        <v>606</v>
      </c>
      <c r="AI1444" s="276" t="s">
        <v>607</v>
      </c>
      <c r="AJ1444" s="276" t="s">
        <v>608</v>
      </c>
      <c r="AK1444" s="276" t="s">
        <v>287</v>
      </c>
      <c r="AL1444" s="277" t="s">
        <v>88</v>
      </c>
      <c r="AM1444" s="276" t="s">
        <v>602</v>
      </c>
      <c r="AN1444" s="276" t="s">
        <v>504</v>
      </c>
      <c r="AO1444" s="277" t="s">
        <v>505</v>
      </c>
    </row>
    <row r="1445" spans="1:41" ht="15" thickBot="1" x14ac:dyDescent="0.4">
      <c r="A1445" s="8">
        <v>2025</v>
      </c>
      <c r="B1445" s="9" t="s">
        <v>85</v>
      </c>
      <c r="C1445" s="9" t="s">
        <v>88</v>
      </c>
      <c r="D1445" s="9" t="s">
        <v>287</v>
      </c>
      <c r="E1445" s="9" t="s">
        <v>32</v>
      </c>
      <c r="F1445" s="8">
        <v>2033</v>
      </c>
      <c r="G1445" s="11">
        <v>0</v>
      </c>
      <c r="H1445" s="11">
        <v>0.44828000000000001</v>
      </c>
      <c r="I1445" s="11">
        <v>0.16209000000000001</v>
      </c>
      <c r="J1445" s="11" t="s">
        <v>35</v>
      </c>
      <c r="K1445" s="11">
        <v>0.33317999999999998</v>
      </c>
      <c r="L1445" s="11" t="s">
        <v>35</v>
      </c>
      <c r="M1445" s="11">
        <v>0</v>
      </c>
      <c r="N1445" s="11">
        <v>0</v>
      </c>
      <c r="O1445" s="11">
        <v>0</v>
      </c>
      <c r="P1445" s="11">
        <v>0</v>
      </c>
      <c r="Q1445" s="11">
        <v>0</v>
      </c>
      <c r="R1445" s="11">
        <v>0</v>
      </c>
      <c r="S1445" s="11">
        <v>0</v>
      </c>
      <c r="T1445" s="11">
        <v>1.2200800000000001</v>
      </c>
      <c r="U1445" s="11">
        <v>0</v>
      </c>
      <c r="V1445" s="11">
        <v>0</v>
      </c>
      <c r="W1445" s="11">
        <v>0</v>
      </c>
      <c r="X1445" s="11">
        <v>0</v>
      </c>
      <c r="Y1445" s="11">
        <v>1.2200800000000001</v>
      </c>
      <c r="Z1445" s="11">
        <v>0</v>
      </c>
      <c r="AA1445" s="11">
        <v>0.14665</v>
      </c>
      <c r="AB1445" s="11">
        <v>0</v>
      </c>
      <c r="AC1445" s="11">
        <v>0.14665</v>
      </c>
      <c r="AD1445" s="71">
        <f t="shared" si="69"/>
        <v>0.27650000000000002</v>
      </c>
      <c r="AE1445" s="71">
        <f t="shared" si="70"/>
        <v>0</v>
      </c>
      <c r="AF1445" s="71">
        <f t="shared" si="71"/>
        <v>0</v>
      </c>
      <c r="AG1445" s="277" t="s">
        <v>908</v>
      </c>
      <c r="AH1445" s="277" t="s">
        <v>606</v>
      </c>
      <c r="AI1445" s="276" t="s">
        <v>607</v>
      </c>
      <c r="AJ1445" s="276" t="s">
        <v>608</v>
      </c>
      <c r="AK1445" s="276" t="s">
        <v>287</v>
      </c>
      <c r="AL1445" s="277" t="s">
        <v>88</v>
      </c>
      <c r="AM1445" s="276" t="s">
        <v>602</v>
      </c>
      <c r="AN1445" s="276" t="s">
        <v>504</v>
      </c>
      <c r="AO1445" s="277" t="s">
        <v>505</v>
      </c>
    </row>
    <row r="1446" spans="1:41" ht="15" thickBot="1" x14ac:dyDescent="0.4">
      <c r="A1446" s="8">
        <v>2025</v>
      </c>
      <c r="B1446" s="9" t="s">
        <v>85</v>
      </c>
      <c r="C1446" s="9" t="s">
        <v>88</v>
      </c>
      <c r="D1446" s="9" t="s">
        <v>287</v>
      </c>
      <c r="E1446" s="9" t="s">
        <v>32</v>
      </c>
      <c r="F1446" s="8">
        <v>2034</v>
      </c>
      <c r="G1446" s="11">
        <v>0</v>
      </c>
      <c r="H1446" s="11">
        <v>0.32723999999999998</v>
      </c>
      <c r="I1446" s="11">
        <v>0.25246000000000002</v>
      </c>
      <c r="J1446" s="11" t="s">
        <v>35</v>
      </c>
      <c r="K1446" s="11">
        <v>0.28748000000000001</v>
      </c>
      <c r="L1446" s="11" t="s">
        <v>35</v>
      </c>
      <c r="M1446" s="11">
        <v>0</v>
      </c>
      <c r="N1446" s="11">
        <v>0</v>
      </c>
      <c r="O1446" s="11">
        <v>0</v>
      </c>
      <c r="P1446" s="11">
        <v>0</v>
      </c>
      <c r="Q1446" s="11">
        <v>0</v>
      </c>
      <c r="R1446" s="11">
        <v>0</v>
      </c>
      <c r="S1446" s="11">
        <v>0</v>
      </c>
      <c r="T1446" s="11">
        <v>1.2384599999999999</v>
      </c>
      <c r="U1446" s="11">
        <v>0</v>
      </c>
      <c r="V1446" s="11">
        <v>0</v>
      </c>
      <c r="W1446" s="11">
        <v>0</v>
      </c>
      <c r="X1446" s="11">
        <v>0</v>
      </c>
      <c r="Y1446" s="11">
        <v>1.2384599999999999</v>
      </c>
      <c r="Z1446" s="11">
        <v>0</v>
      </c>
      <c r="AA1446" s="11">
        <v>0.21121000000000001</v>
      </c>
      <c r="AB1446" s="11">
        <v>0</v>
      </c>
      <c r="AC1446" s="11">
        <v>0.21121000000000001</v>
      </c>
      <c r="AD1446" s="71">
        <f t="shared" si="69"/>
        <v>0.37130000000000002</v>
      </c>
      <c r="AE1446" s="71">
        <f t="shared" si="70"/>
        <v>0</v>
      </c>
      <c r="AF1446" s="71">
        <f t="shared" si="71"/>
        <v>0</v>
      </c>
      <c r="AG1446" s="277" t="s">
        <v>908</v>
      </c>
      <c r="AH1446" s="277" t="s">
        <v>606</v>
      </c>
      <c r="AI1446" s="276" t="s">
        <v>607</v>
      </c>
      <c r="AJ1446" s="276" t="s">
        <v>608</v>
      </c>
      <c r="AK1446" s="276" t="s">
        <v>287</v>
      </c>
      <c r="AL1446" s="277" t="s">
        <v>88</v>
      </c>
      <c r="AM1446" s="276" t="s">
        <v>602</v>
      </c>
      <c r="AN1446" s="276" t="s">
        <v>504</v>
      </c>
      <c r="AO1446" s="277" t="s">
        <v>505</v>
      </c>
    </row>
    <row r="1447" spans="1:41" ht="15" thickBot="1" x14ac:dyDescent="0.4">
      <c r="A1447" s="8">
        <v>2025</v>
      </c>
      <c r="B1447" s="9" t="s">
        <v>85</v>
      </c>
      <c r="C1447" s="9" t="s">
        <v>88</v>
      </c>
      <c r="D1447" s="9" t="s">
        <v>287</v>
      </c>
      <c r="E1447" s="9" t="s">
        <v>32</v>
      </c>
      <c r="F1447" s="8">
        <v>2035</v>
      </c>
      <c r="G1447" s="11">
        <v>0</v>
      </c>
      <c r="H1447" s="11">
        <v>0.91968000000000005</v>
      </c>
      <c r="I1447" s="11">
        <v>0.17469999999999999</v>
      </c>
      <c r="J1447" s="11" t="s">
        <v>35</v>
      </c>
      <c r="K1447" s="11">
        <v>0.41138999999999998</v>
      </c>
      <c r="L1447" s="11" t="s">
        <v>35</v>
      </c>
      <c r="M1447" s="11">
        <v>0</v>
      </c>
      <c r="N1447" s="11">
        <v>0</v>
      </c>
      <c r="O1447" s="11">
        <v>0</v>
      </c>
      <c r="P1447" s="11">
        <v>0</v>
      </c>
      <c r="Q1447" s="11">
        <v>0</v>
      </c>
      <c r="R1447" s="11">
        <v>0</v>
      </c>
      <c r="S1447" s="11">
        <v>0</v>
      </c>
      <c r="T1447" s="11">
        <v>1.8016399999999999</v>
      </c>
      <c r="U1447" s="11">
        <v>0</v>
      </c>
      <c r="V1447" s="11">
        <v>0</v>
      </c>
      <c r="W1447" s="11">
        <v>0</v>
      </c>
      <c r="X1447" s="11">
        <v>0</v>
      </c>
      <c r="Y1447" s="11">
        <v>1.8016399999999999</v>
      </c>
      <c r="Z1447" s="11">
        <v>0</v>
      </c>
      <c r="AA1447" s="11">
        <v>0.25753999999999999</v>
      </c>
      <c r="AB1447" s="11">
        <v>0</v>
      </c>
      <c r="AC1447" s="11">
        <v>0.25753999999999999</v>
      </c>
      <c r="AD1447" s="71">
        <f t="shared" si="69"/>
        <v>0.2959</v>
      </c>
      <c r="AE1447" s="71">
        <f t="shared" si="70"/>
        <v>0</v>
      </c>
      <c r="AF1447" s="71">
        <f t="shared" si="71"/>
        <v>0</v>
      </c>
      <c r="AG1447" s="277" t="s">
        <v>908</v>
      </c>
      <c r="AH1447" s="277" t="s">
        <v>606</v>
      </c>
      <c r="AI1447" s="276" t="s">
        <v>607</v>
      </c>
      <c r="AJ1447" s="276" t="s">
        <v>608</v>
      </c>
      <c r="AK1447" s="276" t="s">
        <v>287</v>
      </c>
      <c r="AL1447" s="277" t="s">
        <v>88</v>
      </c>
      <c r="AM1447" s="276" t="s">
        <v>602</v>
      </c>
      <c r="AN1447" s="276" t="s">
        <v>504</v>
      </c>
      <c r="AO1447" s="277" t="s">
        <v>505</v>
      </c>
    </row>
    <row r="1448" spans="1:41" ht="23.5" thickBot="1" x14ac:dyDescent="0.4">
      <c r="A1448" s="8">
        <v>2025</v>
      </c>
      <c r="B1448" s="9" t="s">
        <v>85</v>
      </c>
      <c r="C1448" s="9" t="s">
        <v>89</v>
      </c>
      <c r="D1448" s="9" t="s">
        <v>288</v>
      </c>
      <c r="E1448" s="97" t="s">
        <v>29</v>
      </c>
      <c r="F1448" s="8">
        <v>2025</v>
      </c>
      <c r="G1448" s="10">
        <v>11</v>
      </c>
      <c r="H1448" s="10" t="s">
        <v>35</v>
      </c>
      <c r="I1448" s="10">
        <v>20</v>
      </c>
      <c r="J1448" s="10" t="s">
        <v>35</v>
      </c>
      <c r="K1448" s="10">
        <v>75</v>
      </c>
      <c r="L1448" s="10">
        <v>17</v>
      </c>
      <c r="M1448" s="10">
        <v>69</v>
      </c>
      <c r="N1448" s="10">
        <v>239</v>
      </c>
      <c r="O1448" s="10">
        <v>113</v>
      </c>
      <c r="P1448" s="10">
        <v>212</v>
      </c>
      <c r="Q1448" s="10">
        <v>153</v>
      </c>
      <c r="R1448" s="10">
        <v>116</v>
      </c>
      <c r="S1448" s="10">
        <v>35</v>
      </c>
      <c r="T1448" s="10">
        <v>1071</v>
      </c>
      <c r="U1448" s="10">
        <v>331</v>
      </c>
      <c r="V1448" s="10">
        <v>29</v>
      </c>
      <c r="W1448" s="10">
        <v>38</v>
      </c>
      <c r="X1448" s="10">
        <v>398</v>
      </c>
      <c r="Y1448" s="10">
        <v>1469</v>
      </c>
      <c r="Z1448" s="10">
        <v>26</v>
      </c>
      <c r="AA1448" s="10">
        <v>168</v>
      </c>
      <c r="AB1448" s="10">
        <v>139</v>
      </c>
      <c r="AC1448" s="10">
        <v>333</v>
      </c>
      <c r="AD1448" s="71">
        <f t="shared" si="69"/>
        <v>11</v>
      </c>
      <c r="AE1448" s="71">
        <f t="shared" si="70"/>
        <v>0</v>
      </c>
      <c r="AF1448" s="71">
        <f t="shared" si="71"/>
        <v>0</v>
      </c>
      <c r="AG1448" s="277" t="s">
        <v>905</v>
      </c>
      <c r="AH1448" s="277" t="s">
        <v>609</v>
      </c>
      <c r="AI1448" s="276" t="s">
        <v>610</v>
      </c>
      <c r="AJ1448" s="276" t="s">
        <v>611</v>
      </c>
      <c r="AK1448" s="276" t="s">
        <v>288</v>
      </c>
      <c r="AL1448" s="277" t="s">
        <v>89</v>
      </c>
      <c r="AM1448" s="276" t="s">
        <v>602</v>
      </c>
      <c r="AN1448" s="276" t="s">
        <v>504</v>
      </c>
      <c r="AO1448" s="277" t="s">
        <v>505</v>
      </c>
    </row>
    <row r="1449" spans="1:41" ht="15" thickBot="1" x14ac:dyDescent="0.4">
      <c r="A1449" s="8">
        <v>2025</v>
      </c>
      <c r="B1449" s="9" t="s">
        <v>85</v>
      </c>
      <c r="C1449" s="9" t="s">
        <v>89</v>
      </c>
      <c r="D1449" s="9" t="s">
        <v>288</v>
      </c>
      <c r="E1449" s="9" t="s">
        <v>30</v>
      </c>
      <c r="F1449" s="8">
        <v>2025</v>
      </c>
      <c r="G1449" s="11">
        <v>3.3950000000000001E-2</v>
      </c>
      <c r="H1449" s="11" t="s">
        <v>35</v>
      </c>
      <c r="I1449" s="11">
        <v>6.812E-2</v>
      </c>
      <c r="J1449" s="11" t="s">
        <v>35</v>
      </c>
      <c r="K1449" s="11">
        <v>0.27204</v>
      </c>
      <c r="L1449" s="11">
        <v>5.0090000000000003E-2</v>
      </c>
      <c r="M1449" s="11">
        <v>0.21479999999999999</v>
      </c>
      <c r="N1449" s="11">
        <v>0.76373000000000002</v>
      </c>
      <c r="O1449" s="11">
        <v>0.36945</v>
      </c>
      <c r="P1449" s="11">
        <v>0.73806000000000005</v>
      </c>
      <c r="Q1449" s="11">
        <v>0.50758999999999999</v>
      </c>
      <c r="R1449" s="11">
        <v>0.38568999999999998</v>
      </c>
      <c r="S1449" s="11">
        <v>0.12152</v>
      </c>
      <c r="T1449" s="11">
        <v>3.5599599999999998</v>
      </c>
      <c r="U1449" s="11">
        <v>1.7834000000000001</v>
      </c>
      <c r="V1449" s="11">
        <v>0.20229</v>
      </c>
      <c r="W1449" s="11">
        <v>0.30667</v>
      </c>
      <c r="X1449" s="11">
        <v>2.29237</v>
      </c>
      <c r="Y1449" s="11">
        <v>5.8523300000000003</v>
      </c>
      <c r="Z1449" s="11">
        <v>2.785E-2</v>
      </c>
      <c r="AA1449" s="11">
        <v>0.14612</v>
      </c>
      <c r="AB1449" s="11">
        <v>0.11506</v>
      </c>
      <c r="AC1449" s="11">
        <v>0.28903000000000001</v>
      </c>
      <c r="AD1449" s="71">
        <f t="shared" si="69"/>
        <v>3.49E-2</v>
      </c>
      <c r="AE1449" s="71">
        <f t="shared" si="70"/>
        <v>0</v>
      </c>
      <c r="AF1449" s="71">
        <f t="shared" si="71"/>
        <v>0</v>
      </c>
      <c r="AG1449" s="277" t="s">
        <v>906</v>
      </c>
      <c r="AH1449" s="277" t="s">
        <v>609</v>
      </c>
      <c r="AI1449" s="276" t="s">
        <v>610</v>
      </c>
      <c r="AJ1449" s="276" t="s">
        <v>611</v>
      </c>
      <c r="AK1449" s="276" t="s">
        <v>288</v>
      </c>
      <c r="AL1449" s="277" t="s">
        <v>89</v>
      </c>
      <c r="AM1449" s="276" t="s">
        <v>602</v>
      </c>
      <c r="AN1449" s="276" t="s">
        <v>504</v>
      </c>
      <c r="AO1449" s="277" t="s">
        <v>505</v>
      </c>
    </row>
    <row r="1450" spans="1:41" ht="15" thickBot="1" x14ac:dyDescent="0.4">
      <c r="A1450" s="8">
        <v>2025</v>
      </c>
      <c r="B1450" s="9" t="s">
        <v>85</v>
      </c>
      <c r="C1450" s="9" t="s">
        <v>89</v>
      </c>
      <c r="D1450" s="9" t="s">
        <v>288</v>
      </c>
      <c r="E1450" s="9" t="s">
        <v>30</v>
      </c>
      <c r="F1450" s="8">
        <v>2026</v>
      </c>
      <c r="G1450" s="11">
        <v>3.2480000000000002E-2</v>
      </c>
      <c r="H1450" s="11" t="s">
        <v>35</v>
      </c>
      <c r="I1450" s="11">
        <v>6.9750000000000006E-2</v>
      </c>
      <c r="J1450" s="11" t="s">
        <v>35</v>
      </c>
      <c r="K1450" s="11">
        <v>0.27567999999999998</v>
      </c>
      <c r="L1450" s="11">
        <v>4.9700000000000001E-2</v>
      </c>
      <c r="M1450" s="11">
        <v>0.22144</v>
      </c>
      <c r="N1450" s="11">
        <v>0.76588999999999996</v>
      </c>
      <c r="O1450" s="11">
        <v>0.37047999999999998</v>
      </c>
      <c r="P1450" s="11">
        <v>0.74883</v>
      </c>
      <c r="Q1450" s="11">
        <v>0.50378999999999996</v>
      </c>
      <c r="R1450" s="11">
        <v>0.38669999999999999</v>
      </c>
      <c r="S1450" s="11">
        <v>0.12325999999999999</v>
      </c>
      <c r="T1450" s="11">
        <v>3.5832799999999998</v>
      </c>
      <c r="U1450" s="11">
        <v>1.8330900000000001</v>
      </c>
      <c r="V1450" s="11">
        <v>0.20477999999999999</v>
      </c>
      <c r="W1450" s="11">
        <v>0.31590000000000001</v>
      </c>
      <c r="X1450" s="11">
        <v>2.3537699999999999</v>
      </c>
      <c r="Y1450" s="11">
        <v>5.9370500000000002</v>
      </c>
      <c r="Z1450" s="11">
        <v>2.9579999999999999E-2</v>
      </c>
      <c r="AA1450" s="11">
        <v>0.14742</v>
      </c>
      <c r="AB1450" s="11">
        <v>0.11801</v>
      </c>
      <c r="AC1450" s="11">
        <v>0.29502</v>
      </c>
      <c r="AD1450" s="71">
        <f t="shared" si="69"/>
        <v>3.5299999999999998E-2</v>
      </c>
      <c r="AE1450" s="71">
        <f t="shared" si="70"/>
        <v>0</v>
      </c>
      <c r="AF1450" s="71">
        <f t="shared" si="71"/>
        <v>0</v>
      </c>
      <c r="AG1450" s="277" t="s">
        <v>906</v>
      </c>
      <c r="AH1450" s="277" t="s">
        <v>609</v>
      </c>
      <c r="AI1450" s="276" t="s">
        <v>610</v>
      </c>
      <c r="AJ1450" s="276" t="s">
        <v>611</v>
      </c>
      <c r="AK1450" s="276" t="s">
        <v>288</v>
      </c>
      <c r="AL1450" s="277" t="s">
        <v>89</v>
      </c>
      <c r="AM1450" s="276" t="s">
        <v>602</v>
      </c>
      <c r="AN1450" s="276" t="s">
        <v>504</v>
      </c>
      <c r="AO1450" s="277" t="s">
        <v>505</v>
      </c>
    </row>
    <row r="1451" spans="1:41" ht="15" thickBot="1" x14ac:dyDescent="0.4">
      <c r="A1451" s="8">
        <v>2025</v>
      </c>
      <c r="B1451" s="9" t="s">
        <v>85</v>
      </c>
      <c r="C1451" s="9" t="s">
        <v>89</v>
      </c>
      <c r="D1451" s="9" t="s">
        <v>288</v>
      </c>
      <c r="E1451" s="9" t="s">
        <v>30</v>
      </c>
      <c r="F1451" s="8">
        <v>2027</v>
      </c>
      <c r="G1451" s="11">
        <v>3.1809999999999998E-2</v>
      </c>
      <c r="H1451" s="11" t="s">
        <v>35</v>
      </c>
      <c r="I1451" s="11">
        <v>7.0510000000000003E-2</v>
      </c>
      <c r="J1451" s="11" t="s">
        <v>35</v>
      </c>
      <c r="K1451" s="11">
        <v>0.28491</v>
      </c>
      <c r="L1451" s="11">
        <v>5.142E-2</v>
      </c>
      <c r="M1451" s="11">
        <v>0.22544</v>
      </c>
      <c r="N1451" s="11">
        <v>0.76653000000000004</v>
      </c>
      <c r="O1451" s="11">
        <v>0.36969999999999997</v>
      </c>
      <c r="P1451" s="11">
        <v>0.75573999999999997</v>
      </c>
      <c r="Q1451" s="11">
        <v>0.49902999999999997</v>
      </c>
      <c r="R1451" s="11">
        <v>0.38301000000000002</v>
      </c>
      <c r="S1451" s="11">
        <v>0.12132999999999999</v>
      </c>
      <c r="T1451" s="11">
        <v>3.5932400000000002</v>
      </c>
      <c r="U1451" s="11">
        <v>1.88727</v>
      </c>
      <c r="V1451" s="11">
        <v>0.20698</v>
      </c>
      <c r="W1451" s="11">
        <v>0.32944000000000001</v>
      </c>
      <c r="X1451" s="11">
        <v>2.4236900000000001</v>
      </c>
      <c r="Y1451" s="11">
        <v>6.0169300000000003</v>
      </c>
      <c r="Z1451" s="11">
        <v>3.0269999999999998E-2</v>
      </c>
      <c r="AA1451" s="11">
        <v>0.15151000000000001</v>
      </c>
      <c r="AB1451" s="11">
        <v>0.12200999999999999</v>
      </c>
      <c r="AC1451" s="11">
        <v>0.30379</v>
      </c>
      <c r="AD1451" s="71">
        <f t="shared" si="69"/>
        <v>3.3799999999999997E-2</v>
      </c>
      <c r="AE1451" s="71">
        <f t="shared" si="70"/>
        <v>0</v>
      </c>
      <c r="AF1451" s="71">
        <f t="shared" si="71"/>
        <v>0</v>
      </c>
      <c r="AG1451" s="277" t="s">
        <v>906</v>
      </c>
      <c r="AH1451" s="277" t="s">
        <v>609</v>
      </c>
      <c r="AI1451" s="276" t="s">
        <v>610</v>
      </c>
      <c r="AJ1451" s="276" t="s">
        <v>611</v>
      </c>
      <c r="AK1451" s="276" t="s">
        <v>288</v>
      </c>
      <c r="AL1451" s="277" t="s">
        <v>89</v>
      </c>
      <c r="AM1451" s="276" t="s">
        <v>602</v>
      </c>
      <c r="AN1451" s="276" t="s">
        <v>504</v>
      </c>
      <c r="AO1451" s="277" t="s">
        <v>505</v>
      </c>
    </row>
    <row r="1452" spans="1:41" ht="15" thickBot="1" x14ac:dyDescent="0.4">
      <c r="A1452" s="8">
        <v>2025</v>
      </c>
      <c r="B1452" s="9" t="s">
        <v>85</v>
      </c>
      <c r="C1452" s="9" t="s">
        <v>89</v>
      </c>
      <c r="D1452" s="9" t="s">
        <v>288</v>
      </c>
      <c r="E1452" s="9" t="s">
        <v>30</v>
      </c>
      <c r="F1452" s="8">
        <v>2028</v>
      </c>
      <c r="G1452" s="11">
        <v>3.1730000000000001E-2</v>
      </c>
      <c r="H1452" s="11" t="s">
        <v>35</v>
      </c>
      <c r="I1452" s="11">
        <v>6.8459999999999993E-2</v>
      </c>
      <c r="J1452" s="11" t="s">
        <v>35</v>
      </c>
      <c r="K1452" s="11">
        <v>0.29032999999999998</v>
      </c>
      <c r="L1452" s="11">
        <v>5.212E-2</v>
      </c>
      <c r="M1452" s="11">
        <v>0.22478999999999999</v>
      </c>
      <c r="N1452" s="11">
        <v>0.76617999999999997</v>
      </c>
      <c r="O1452" s="11">
        <v>0.36614000000000002</v>
      </c>
      <c r="P1452" s="11">
        <v>0.76966999999999997</v>
      </c>
      <c r="Q1452" s="11">
        <v>0.49918000000000001</v>
      </c>
      <c r="R1452" s="11">
        <v>0.37507000000000001</v>
      </c>
      <c r="S1452" s="11">
        <v>0.11992999999999999</v>
      </c>
      <c r="T1452" s="11">
        <v>3.5959300000000001</v>
      </c>
      <c r="U1452" s="11">
        <v>1.99522</v>
      </c>
      <c r="V1452" s="11">
        <v>0.20721999999999999</v>
      </c>
      <c r="W1452" s="11">
        <v>0.35133999999999999</v>
      </c>
      <c r="X1452" s="11">
        <v>2.5537899999999998</v>
      </c>
      <c r="Y1452" s="11">
        <v>6.1497200000000003</v>
      </c>
      <c r="Z1452" s="11">
        <v>2.9319999999999999E-2</v>
      </c>
      <c r="AA1452" s="11">
        <v>0.15801999999999999</v>
      </c>
      <c r="AB1452" s="11">
        <v>0.12431</v>
      </c>
      <c r="AC1452" s="11">
        <v>0.31164999999999998</v>
      </c>
      <c r="AD1452" s="71">
        <f t="shared" si="69"/>
        <v>3.2300000000000002E-2</v>
      </c>
      <c r="AE1452" s="71">
        <f t="shared" si="70"/>
        <v>0</v>
      </c>
      <c r="AF1452" s="71">
        <f t="shared" si="71"/>
        <v>0</v>
      </c>
      <c r="AG1452" s="277" t="s">
        <v>906</v>
      </c>
      <c r="AH1452" s="277" t="s">
        <v>609</v>
      </c>
      <c r="AI1452" s="276" t="s">
        <v>610</v>
      </c>
      <c r="AJ1452" s="276" t="s">
        <v>611</v>
      </c>
      <c r="AK1452" s="276" t="s">
        <v>288</v>
      </c>
      <c r="AL1452" s="277" t="s">
        <v>89</v>
      </c>
      <c r="AM1452" s="276" t="s">
        <v>602</v>
      </c>
      <c r="AN1452" s="276" t="s">
        <v>504</v>
      </c>
      <c r="AO1452" s="277" t="s">
        <v>505</v>
      </c>
    </row>
    <row r="1453" spans="1:41" ht="15" thickBot="1" x14ac:dyDescent="0.4">
      <c r="A1453" s="8">
        <v>2025</v>
      </c>
      <c r="B1453" s="9" t="s">
        <v>85</v>
      </c>
      <c r="C1453" s="9" t="s">
        <v>89</v>
      </c>
      <c r="D1453" s="9" t="s">
        <v>288</v>
      </c>
      <c r="E1453" s="9" t="s">
        <v>30</v>
      </c>
      <c r="F1453" s="8">
        <v>2029</v>
      </c>
      <c r="G1453" s="11">
        <v>2.9420000000000002E-2</v>
      </c>
      <c r="H1453" s="11" t="s">
        <v>35</v>
      </c>
      <c r="I1453" s="11">
        <v>6.5729999999999997E-2</v>
      </c>
      <c r="J1453" s="11" t="s">
        <v>35</v>
      </c>
      <c r="K1453" s="11">
        <v>0.29010999999999998</v>
      </c>
      <c r="L1453" s="11">
        <v>5.4239999999999997E-2</v>
      </c>
      <c r="M1453" s="11">
        <v>0.22685</v>
      </c>
      <c r="N1453" s="11">
        <v>0.76200000000000001</v>
      </c>
      <c r="O1453" s="11">
        <v>0.36107</v>
      </c>
      <c r="P1453" s="11">
        <v>0.77936000000000005</v>
      </c>
      <c r="Q1453" s="11">
        <v>0.49456</v>
      </c>
      <c r="R1453" s="11">
        <v>0.37287999999999999</v>
      </c>
      <c r="S1453" s="11">
        <v>0.12099</v>
      </c>
      <c r="T1453" s="11">
        <v>3.5896599999999999</v>
      </c>
      <c r="U1453" s="11">
        <v>2.0708199999999999</v>
      </c>
      <c r="V1453" s="11">
        <v>0.20613000000000001</v>
      </c>
      <c r="W1453" s="11">
        <v>0.36358000000000001</v>
      </c>
      <c r="X1453" s="11">
        <v>2.64053</v>
      </c>
      <c r="Y1453" s="11">
        <v>6.2301799999999998</v>
      </c>
      <c r="Z1453" s="11">
        <v>3.295E-2</v>
      </c>
      <c r="AA1453" s="11">
        <v>0.15890000000000001</v>
      </c>
      <c r="AB1453" s="11">
        <v>0.12296</v>
      </c>
      <c r="AC1453" s="11">
        <v>0.31481999999999999</v>
      </c>
      <c r="AD1453" s="71">
        <f t="shared" si="69"/>
        <v>3.2399999999999998E-2</v>
      </c>
      <c r="AE1453" s="71">
        <f t="shared" si="70"/>
        <v>0</v>
      </c>
      <c r="AF1453" s="71">
        <f t="shared" si="71"/>
        <v>0</v>
      </c>
      <c r="AG1453" s="277" t="s">
        <v>906</v>
      </c>
      <c r="AH1453" s="277" t="s">
        <v>609</v>
      </c>
      <c r="AI1453" s="276" t="s">
        <v>610</v>
      </c>
      <c r="AJ1453" s="276" t="s">
        <v>611</v>
      </c>
      <c r="AK1453" s="276" t="s">
        <v>288</v>
      </c>
      <c r="AL1453" s="277" t="s">
        <v>89</v>
      </c>
      <c r="AM1453" s="276" t="s">
        <v>602</v>
      </c>
      <c r="AN1453" s="276" t="s">
        <v>504</v>
      </c>
      <c r="AO1453" s="277" t="s">
        <v>505</v>
      </c>
    </row>
    <row r="1454" spans="1:41" ht="15" thickBot="1" x14ac:dyDescent="0.4">
      <c r="A1454" s="8">
        <v>2025</v>
      </c>
      <c r="B1454" s="9" t="s">
        <v>85</v>
      </c>
      <c r="C1454" s="9" t="s">
        <v>89</v>
      </c>
      <c r="D1454" s="9" t="s">
        <v>288</v>
      </c>
      <c r="E1454" s="9" t="s">
        <v>30</v>
      </c>
      <c r="F1454" s="8">
        <v>2030</v>
      </c>
      <c r="G1454" s="11">
        <v>2.8729999999999999E-2</v>
      </c>
      <c r="H1454" s="11" t="s">
        <v>35</v>
      </c>
      <c r="I1454" s="11">
        <v>6.2579999999999997E-2</v>
      </c>
      <c r="J1454" s="11" t="s">
        <v>35</v>
      </c>
      <c r="K1454" s="11">
        <v>0.29448999999999997</v>
      </c>
      <c r="L1454" s="11">
        <v>5.4149999999999997E-2</v>
      </c>
      <c r="M1454" s="11">
        <v>0.22528000000000001</v>
      </c>
      <c r="N1454" s="11">
        <v>0.75739999999999996</v>
      </c>
      <c r="O1454" s="11">
        <v>0.35489999999999999</v>
      </c>
      <c r="P1454" s="11">
        <v>0.78373999999999999</v>
      </c>
      <c r="Q1454" s="11">
        <v>0.49609999999999999</v>
      </c>
      <c r="R1454" s="11">
        <v>0.36831000000000003</v>
      </c>
      <c r="S1454" s="11">
        <v>0.12057</v>
      </c>
      <c r="T1454" s="11">
        <v>3.5787200000000001</v>
      </c>
      <c r="U1454" s="11">
        <v>2.1487099999999999</v>
      </c>
      <c r="V1454" s="11">
        <v>0.21462999999999999</v>
      </c>
      <c r="W1454" s="11">
        <v>0.37729000000000001</v>
      </c>
      <c r="X1454" s="11">
        <v>2.7406299999999999</v>
      </c>
      <c r="Y1454" s="11">
        <v>6.31935</v>
      </c>
      <c r="Z1454" s="11">
        <v>3.1579999999999997E-2</v>
      </c>
      <c r="AA1454" s="11">
        <v>0.14968999999999999</v>
      </c>
      <c r="AB1454" s="11">
        <v>0.12257</v>
      </c>
      <c r="AC1454" s="11">
        <v>0.30384</v>
      </c>
      <c r="AD1454" s="71">
        <f t="shared" si="69"/>
        <v>3.2500000000000001E-2</v>
      </c>
      <c r="AE1454" s="71">
        <f t="shared" si="70"/>
        <v>0</v>
      </c>
      <c r="AF1454" s="71">
        <f t="shared" si="71"/>
        <v>0</v>
      </c>
      <c r="AG1454" s="277" t="s">
        <v>906</v>
      </c>
      <c r="AH1454" s="277" t="s">
        <v>609</v>
      </c>
      <c r="AI1454" s="276" t="s">
        <v>610</v>
      </c>
      <c r="AJ1454" s="276" t="s">
        <v>611</v>
      </c>
      <c r="AK1454" s="276" t="s">
        <v>288</v>
      </c>
      <c r="AL1454" s="277" t="s">
        <v>89</v>
      </c>
      <c r="AM1454" s="276" t="s">
        <v>602</v>
      </c>
      <c r="AN1454" s="276" t="s">
        <v>504</v>
      </c>
      <c r="AO1454" s="277" t="s">
        <v>505</v>
      </c>
    </row>
    <row r="1455" spans="1:41" ht="15" thickBot="1" x14ac:dyDescent="0.4">
      <c r="A1455" s="8">
        <v>2025</v>
      </c>
      <c r="B1455" s="9" t="s">
        <v>85</v>
      </c>
      <c r="C1455" s="9" t="s">
        <v>89</v>
      </c>
      <c r="D1455" s="9" t="s">
        <v>288</v>
      </c>
      <c r="E1455" s="9" t="s">
        <v>30</v>
      </c>
      <c r="F1455" s="8">
        <v>2031</v>
      </c>
      <c r="G1455" s="11">
        <v>2.8049999999999999E-2</v>
      </c>
      <c r="H1455" s="11" t="s">
        <v>35</v>
      </c>
      <c r="I1455" s="11">
        <v>6.2330000000000003E-2</v>
      </c>
      <c r="J1455" s="11" t="s">
        <v>35</v>
      </c>
      <c r="K1455" s="11">
        <v>0.29644999999999999</v>
      </c>
      <c r="L1455" s="11">
        <v>5.398E-2</v>
      </c>
      <c r="M1455" s="11">
        <v>0.22686000000000001</v>
      </c>
      <c r="N1455" s="11">
        <v>0.75849</v>
      </c>
      <c r="O1455" s="11">
        <v>0.34400999999999998</v>
      </c>
      <c r="P1455" s="11">
        <v>0.78832000000000002</v>
      </c>
      <c r="Q1455" s="11">
        <v>0.48605999999999999</v>
      </c>
      <c r="R1455" s="11">
        <v>0.35898999999999998</v>
      </c>
      <c r="S1455" s="11">
        <v>0.12085</v>
      </c>
      <c r="T1455" s="11">
        <v>3.5559699999999999</v>
      </c>
      <c r="U1455" s="11">
        <v>2.2049300000000001</v>
      </c>
      <c r="V1455" s="11">
        <v>0.23291999999999999</v>
      </c>
      <c r="W1455" s="11">
        <v>0.38717000000000001</v>
      </c>
      <c r="X1455" s="11">
        <v>2.8250299999999999</v>
      </c>
      <c r="Y1455" s="11">
        <v>6.3810000000000002</v>
      </c>
      <c r="Z1455" s="11">
        <v>3.0159999999999999E-2</v>
      </c>
      <c r="AA1455" s="11">
        <v>0.1522</v>
      </c>
      <c r="AB1455" s="11">
        <v>0.12406</v>
      </c>
      <c r="AC1455" s="11">
        <v>0.30642999999999998</v>
      </c>
      <c r="AD1455" s="71">
        <f t="shared" si="69"/>
        <v>3.1600000000000003E-2</v>
      </c>
      <c r="AE1455" s="71">
        <f t="shared" si="70"/>
        <v>0</v>
      </c>
      <c r="AF1455" s="71">
        <f t="shared" si="71"/>
        <v>0</v>
      </c>
      <c r="AG1455" s="277" t="s">
        <v>906</v>
      </c>
      <c r="AH1455" s="277" t="s">
        <v>609</v>
      </c>
      <c r="AI1455" s="276" t="s">
        <v>610</v>
      </c>
      <c r="AJ1455" s="276" t="s">
        <v>611</v>
      </c>
      <c r="AK1455" s="276" t="s">
        <v>288</v>
      </c>
      <c r="AL1455" s="277" t="s">
        <v>89</v>
      </c>
      <c r="AM1455" s="276" t="s">
        <v>602</v>
      </c>
      <c r="AN1455" s="276" t="s">
        <v>504</v>
      </c>
      <c r="AO1455" s="277" t="s">
        <v>505</v>
      </c>
    </row>
    <row r="1456" spans="1:41" ht="15" thickBot="1" x14ac:dyDescent="0.4">
      <c r="A1456" s="8">
        <v>2025</v>
      </c>
      <c r="B1456" s="9" t="s">
        <v>85</v>
      </c>
      <c r="C1456" s="9" t="s">
        <v>89</v>
      </c>
      <c r="D1456" s="9" t="s">
        <v>288</v>
      </c>
      <c r="E1456" s="9" t="s">
        <v>30</v>
      </c>
      <c r="F1456" s="8">
        <v>2032</v>
      </c>
      <c r="G1456" s="11">
        <v>2.7869999999999999E-2</v>
      </c>
      <c r="H1456" s="11" t="s">
        <v>35</v>
      </c>
      <c r="I1456" s="11">
        <v>5.8900000000000001E-2</v>
      </c>
      <c r="J1456" s="11" t="s">
        <v>35</v>
      </c>
      <c r="K1456" s="11">
        <v>0.29918</v>
      </c>
      <c r="L1456" s="11">
        <v>5.4649999999999997E-2</v>
      </c>
      <c r="M1456" s="11">
        <v>0.22922999999999999</v>
      </c>
      <c r="N1456" s="11">
        <v>0.75102999999999998</v>
      </c>
      <c r="O1456" s="11">
        <v>0.32906999999999997</v>
      </c>
      <c r="P1456" s="11">
        <v>0.79542999999999997</v>
      </c>
      <c r="Q1456" s="11">
        <v>0.48452000000000001</v>
      </c>
      <c r="R1456" s="11">
        <v>0.35402</v>
      </c>
      <c r="S1456" s="11">
        <v>0.12069000000000001</v>
      </c>
      <c r="T1456" s="11">
        <v>3.5360399999999998</v>
      </c>
      <c r="U1456" s="11">
        <v>2.2701099999999999</v>
      </c>
      <c r="V1456" s="11">
        <v>0.23884</v>
      </c>
      <c r="W1456" s="11">
        <v>0.40740999999999999</v>
      </c>
      <c r="X1456" s="11">
        <v>2.9163600000000001</v>
      </c>
      <c r="Y1456" s="11">
        <v>6.4523900000000003</v>
      </c>
      <c r="Z1456" s="11">
        <v>2.938E-2</v>
      </c>
      <c r="AA1456" s="11">
        <v>0.14834</v>
      </c>
      <c r="AB1456" s="11">
        <v>0.1197</v>
      </c>
      <c r="AC1456" s="11">
        <v>0.29741000000000001</v>
      </c>
      <c r="AD1456" s="71">
        <f t="shared" si="69"/>
        <v>3.15E-2</v>
      </c>
      <c r="AE1456" s="71">
        <f t="shared" si="70"/>
        <v>0</v>
      </c>
      <c r="AF1456" s="71">
        <f t="shared" si="71"/>
        <v>0</v>
      </c>
      <c r="AG1456" s="277" t="s">
        <v>906</v>
      </c>
      <c r="AH1456" s="277" t="s">
        <v>609</v>
      </c>
      <c r="AI1456" s="276" t="s">
        <v>610</v>
      </c>
      <c r="AJ1456" s="276" t="s">
        <v>611</v>
      </c>
      <c r="AK1456" s="276" t="s">
        <v>288</v>
      </c>
      <c r="AL1456" s="277" t="s">
        <v>89</v>
      </c>
      <c r="AM1456" s="276" t="s">
        <v>602</v>
      </c>
      <c r="AN1456" s="276" t="s">
        <v>504</v>
      </c>
      <c r="AO1456" s="277" t="s">
        <v>505</v>
      </c>
    </row>
    <row r="1457" spans="1:41" ht="15" thickBot="1" x14ac:dyDescent="0.4">
      <c r="A1457" s="8">
        <v>2025</v>
      </c>
      <c r="B1457" s="9" t="s">
        <v>85</v>
      </c>
      <c r="C1457" s="9" t="s">
        <v>89</v>
      </c>
      <c r="D1457" s="9" t="s">
        <v>288</v>
      </c>
      <c r="E1457" s="9" t="s">
        <v>30</v>
      </c>
      <c r="F1457" s="8">
        <v>2033</v>
      </c>
      <c r="G1457" s="11">
        <v>2.862E-2</v>
      </c>
      <c r="H1457" s="11" t="s">
        <v>35</v>
      </c>
      <c r="I1457" s="11">
        <v>5.4219999999999997E-2</v>
      </c>
      <c r="J1457" s="11" t="s">
        <v>35</v>
      </c>
      <c r="K1457" s="11">
        <v>0.29735</v>
      </c>
      <c r="L1457" s="11">
        <v>5.3449999999999998E-2</v>
      </c>
      <c r="M1457" s="11">
        <v>0.23707</v>
      </c>
      <c r="N1457" s="11">
        <v>0.74843999999999999</v>
      </c>
      <c r="O1457" s="11">
        <v>0.31891000000000003</v>
      </c>
      <c r="P1457" s="11">
        <v>0.80113000000000001</v>
      </c>
      <c r="Q1457" s="11">
        <v>0.48552000000000001</v>
      </c>
      <c r="R1457" s="11">
        <v>0.34843000000000002</v>
      </c>
      <c r="S1457" s="11">
        <v>0.11719</v>
      </c>
      <c r="T1457" s="11">
        <v>3.52216</v>
      </c>
      <c r="U1457" s="11">
        <v>2.3560699999999999</v>
      </c>
      <c r="V1457" s="11">
        <v>0.24723999999999999</v>
      </c>
      <c r="W1457" s="11">
        <v>0.4204</v>
      </c>
      <c r="X1457" s="11">
        <v>3.0237099999999999</v>
      </c>
      <c r="Y1457" s="11">
        <v>6.5458699999999999</v>
      </c>
      <c r="Z1457" s="11">
        <v>3.091E-2</v>
      </c>
      <c r="AA1457" s="11">
        <v>0.15125</v>
      </c>
      <c r="AB1457" s="11">
        <v>0.12238</v>
      </c>
      <c r="AC1457" s="11">
        <v>0.30453999999999998</v>
      </c>
      <c r="AD1457" s="71">
        <f t="shared" si="69"/>
        <v>3.1800000000000002E-2</v>
      </c>
      <c r="AE1457" s="71">
        <f t="shared" si="70"/>
        <v>0</v>
      </c>
      <c r="AF1457" s="71">
        <f t="shared" si="71"/>
        <v>0</v>
      </c>
      <c r="AG1457" s="277" t="s">
        <v>906</v>
      </c>
      <c r="AH1457" s="277" t="s">
        <v>609</v>
      </c>
      <c r="AI1457" s="276" t="s">
        <v>610</v>
      </c>
      <c r="AJ1457" s="276" t="s">
        <v>611</v>
      </c>
      <c r="AK1457" s="276" t="s">
        <v>288</v>
      </c>
      <c r="AL1457" s="277" t="s">
        <v>89</v>
      </c>
      <c r="AM1457" s="276" t="s">
        <v>602</v>
      </c>
      <c r="AN1457" s="276" t="s">
        <v>504</v>
      </c>
      <c r="AO1457" s="277" t="s">
        <v>505</v>
      </c>
    </row>
    <row r="1458" spans="1:41" ht="15" thickBot="1" x14ac:dyDescent="0.4">
      <c r="A1458" s="8">
        <v>2025</v>
      </c>
      <c r="B1458" s="9" t="s">
        <v>85</v>
      </c>
      <c r="C1458" s="9" t="s">
        <v>89</v>
      </c>
      <c r="D1458" s="9" t="s">
        <v>288</v>
      </c>
      <c r="E1458" s="9" t="s">
        <v>30</v>
      </c>
      <c r="F1458" s="8">
        <v>2034</v>
      </c>
      <c r="G1458" s="11">
        <v>2.7449999999999999E-2</v>
      </c>
      <c r="H1458" s="11" t="s">
        <v>35</v>
      </c>
      <c r="I1458" s="11">
        <v>5.0750000000000003E-2</v>
      </c>
      <c r="J1458" s="11" t="s">
        <v>35</v>
      </c>
      <c r="K1458" s="11">
        <v>0.29715000000000003</v>
      </c>
      <c r="L1458" s="11">
        <v>5.2780000000000001E-2</v>
      </c>
      <c r="M1458" s="11">
        <v>0.22552</v>
      </c>
      <c r="N1458" s="11">
        <v>0.72672999999999999</v>
      </c>
      <c r="O1458" s="11">
        <v>0.30870999999999998</v>
      </c>
      <c r="P1458" s="11">
        <v>0.80857999999999997</v>
      </c>
      <c r="Q1458" s="11">
        <v>0.48886000000000002</v>
      </c>
      <c r="R1458" s="11">
        <v>0.33806999999999998</v>
      </c>
      <c r="S1458" s="11">
        <v>0.11652999999999999</v>
      </c>
      <c r="T1458" s="11">
        <v>3.47438</v>
      </c>
      <c r="U1458" s="11">
        <v>2.4366300000000001</v>
      </c>
      <c r="V1458" s="11">
        <v>0.24929000000000001</v>
      </c>
      <c r="W1458" s="11">
        <v>0.43411</v>
      </c>
      <c r="X1458" s="11">
        <v>3.1200299999999999</v>
      </c>
      <c r="Y1458" s="11">
        <v>6.5944099999999999</v>
      </c>
      <c r="Z1458" s="11">
        <v>2.862E-2</v>
      </c>
      <c r="AA1458" s="11">
        <v>0.15523999999999999</v>
      </c>
      <c r="AB1458" s="11">
        <v>0.12720999999999999</v>
      </c>
      <c r="AC1458" s="11">
        <v>0.31108000000000002</v>
      </c>
      <c r="AD1458" s="71">
        <f t="shared" si="69"/>
        <v>3.32E-2</v>
      </c>
      <c r="AE1458" s="71">
        <f t="shared" si="70"/>
        <v>0</v>
      </c>
      <c r="AF1458" s="71">
        <f t="shared" si="71"/>
        <v>0</v>
      </c>
      <c r="AG1458" s="277" t="s">
        <v>906</v>
      </c>
      <c r="AH1458" s="277" t="s">
        <v>609</v>
      </c>
      <c r="AI1458" s="276" t="s">
        <v>610</v>
      </c>
      <c r="AJ1458" s="276" t="s">
        <v>611</v>
      </c>
      <c r="AK1458" s="276" t="s">
        <v>288</v>
      </c>
      <c r="AL1458" s="277" t="s">
        <v>89</v>
      </c>
      <c r="AM1458" s="276" t="s">
        <v>602</v>
      </c>
      <c r="AN1458" s="276" t="s">
        <v>504</v>
      </c>
      <c r="AO1458" s="277" t="s">
        <v>505</v>
      </c>
    </row>
    <row r="1459" spans="1:41" ht="15" thickBot="1" x14ac:dyDescent="0.4">
      <c r="A1459" s="8">
        <v>2025</v>
      </c>
      <c r="B1459" s="9" t="s">
        <v>85</v>
      </c>
      <c r="C1459" s="9" t="s">
        <v>89</v>
      </c>
      <c r="D1459" s="9" t="s">
        <v>288</v>
      </c>
      <c r="E1459" s="9" t="s">
        <v>30</v>
      </c>
      <c r="F1459" s="8">
        <v>2035</v>
      </c>
      <c r="G1459" s="11">
        <v>2.6290000000000001E-2</v>
      </c>
      <c r="H1459" s="11" t="s">
        <v>35</v>
      </c>
      <c r="I1459" s="11">
        <v>4.9340000000000002E-2</v>
      </c>
      <c r="J1459" s="11" t="s">
        <v>35</v>
      </c>
      <c r="K1459" s="11">
        <v>0.29781000000000002</v>
      </c>
      <c r="L1459" s="11">
        <v>5.3069999999999999E-2</v>
      </c>
      <c r="M1459" s="11">
        <v>0.22478000000000001</v>
      </c>
      <c r="N1459" s="11">
        <v>0.71753999999999996</v>
      </c>
      <c r="O1459" s="11">
        <v>0.29848999999999998</v>
      </c>
      <c r="P1459" s="11">
        <v>0.81542000000000003</v>
      </c>
      <c r="Q1459" s="11">
        <v>0.48644999999999999</v>
      </c>
      <c r="R1459" s="11">
        <v>0.32938000000000001</v>
      </c>
      <c r="S1459" s="11">
        <v>0.11217000000000001</v>
      </c>
      <c r="T1459" s="11">
        <v>3.4429099999999999</v>
      </c>
      <c r="U1459" s="11">
        <v>2.4922800000000001</v>
      </c>
      <c r="V1459" s="11">
        <v>0.27089000000000002</v>
      </c>
      <c r="W1459" s="11">
        <v>0.46187</v>
      </c>
      <c r="X1459" s="11">
        <v>3.22505</v>
      </c>
      <c r="Y1459" s="11">
        <v>6.6679599999999999</v>
      </c>
      <c r="Z1459" s="11">
        <v>3.1510000000000003E-2</v>
      </c>
      <c r="AA1459" s="11">
        <v>0.16503000000000001</v>
      </c>
      <c r="AB1459" s="11">
        <v>0.12719</v>
      </c>
      <c r="AC1459" s="11">
        <v>0.32373000000000002</v>
      </c>
      <c r="AD1459" s="71">
        <f t="shared" si="69"/>
        <v>3.2199999999999999E-2</v>
      </c>
      <c r="AE1459" s="71">
        <f t="shared" si="70"/>
        <v>0</v>
      </c>
      <c r="AF1459" s="71">
        <f t="shared" si="71"/>
        <v>0</v>
      </c>
      <c r="AG1459" s="277" t="s">
        <v>906</v>
      </c>
      <c r="AH1459" s="277" t="s">
        <v>609</v>
      </c>
      <c r="AI1459" s="276" t="s">
        <v>610</v>
      </c>
      <c r="AJ1459" s="276" t="s">
        <v>611</v>
      </c>
      <c r="AK1459" s="276" t="s">
        <v>288</v>
      </c>
      <c r="AL1459" s="277" t="s">
        <v>89</v>
      </c>
      <c r="AM1459" s="276" t="s">
        <v>602</v>
      </c>
      <c r="AN1459" s="276" t="s">
        <v>504</v>
      </c>
      <c r="AO1459" s="277" t="s">
        <v>505</v>
      </c>
    </row>
    <row r="1460" spans="1:41" ht="15" thickBot="1" x14ac:dyDescent="0.4">
      <c r="A1460" s="8">
        <v>2025</v>
      </c>
      <c r="B1460" s="9" t="s">
        <v>85</v>
      </c>
      <c r="C1460" s="9" t="s">
        <v>89</v>
      </c>
      <c r="D1460" s="9" t="s">
        <v>288</v>
      </c>
      <c r="E1460" s="9" t="s">
        <v>31</v>
      </c>
      <c r="F1460" s="8">
        <v>2025</v>
      </c>
      <c r="G1460" s="11" t="s">
        <v>381</v>
      </c>
      <c r="H1460" s="11" t="s">
        <v>381</v>
      </c>
      <c r="I1460" s="11" t="s">
        <v>381</v>
      </c>
      <c r="J1460" s="11" t="s">
        <v>381</v>
      </c>
      <c r="K1460" s="11" t="s">
        <v>381</v>
      </c>
      <c r="L1460" s="11" t="s">
        <v>381</v>
      </c>
      <c r="M1460" s="11" t="s">
        <v>381</v>
      </c>
      <c r="N1460" s="11" t="s">
        <v>381</v>
      </c>
      <c r="O1460" s="11" t="s">
        <v>381</v>
      </c>
      <c r="P1460" s="11" t="s">
        <v>381</v>
      </c>
      <c r="Q1460" s="11" t="s">
        <v>381</v>
      </c>
      <c r="R1460" s="11" t="s">
        <v>381</v>
      </c>
      <c r="S1460" s="11" t="s">
        <v>381</v>
      </c>
      <c r="T1460" s="11" t="s">
        <v>381</v>
      </c>
      <c r="U1460" s="11" t="s">
        <v>381</v>
      </c>
      <c r="V1460" s="11" t="s">
        <v>381</v>
      </c>
      <c r="W1460" s="11" t="s">
        <v>381</v>
      </c>
      <c r="X1460" s="11" t="s">
        <v>381</v>
      </c>
      <c r="Y1460" s="11" t="s">
        <v>381</v>
      </c>
      <c r="Z1460" s="11">
        <v>8.8819999999999996E-2</v>
      </c>
      <c r="AA1460" s="11">
        <v>0.55513999999999997</v>
      </c>
      <c r="AB1460" s="11">
        <v>0.38685000000000003</v>
      </c>
      <c r="AC1460" s="11">
        <v>1.03081</v>
      </c>
      <c r="AD1460" s="71"/>
      <c r="AE1460" s="71"/>
      <c r="AF1460" s="71">
        <f t="shared" si="71"/>
        <v>0</v>
      </c>
      <c r="AG1460" s="277" t="s">
        <v>907</v>
      </c>
      <c r="AH1460" s="277" t="s">
        <v>609</v>
      </c>
      <c r="AI1460" s="276" t="s">
        <v>610</v>
      </c>
      <c r="AJ1460" s="276" t="s">
        <v>611</v>
      </c>
      <c r="AK1460" s="276" t="s">
        <v>288</v>
      </c>
      <c r="AL1460" s="277" t="s">
        <v>89</v>
      </c>
      <c r="AM1460" s="276" t="s">
        <v>602</v>
      </c>
      <c r="AN1460" s="276" t="s">
        <v>504</v>
      </c>
      <c r="AO1460" s="277" t="s">
        <v>505</v>
      </c>
    </row>
    <row r="1461" spans="1:41" ht="15" thickBot="1" x14ac:dyDescent="0.4">
      <c r="A1461" s="8">
        <v>2025</v>
      </c>
      <c r="B1461" s="9" t="s">
        <v>85</v>
      </c>
      <c r="C1461" s="9" t="s">
        <v>89</v>
      </c>
      <c r="D1461" s="9" t="s">
        <v>288</v>
      </c>
      <c r="E1461" s="9" t="s">
        <v>31</v>
      </c>
      <c r="F1461" s="8">
        <v>2026</v>
      </c>
      <c r="G1461" s="11" t="s">
        <v>381</v>
      </c>
      <c r="H1461" s="11" t="s">
        <v>381</v>
      </c>
      <c r="I1461" s="11" t="s">
        <v>381</v>
      </c>
      <c r="J1461" s="11" t="s">
        <v>381</v>
      </c>
      <c r="K1461" s="11" t="s">
        <v>381</v>
      </c>
      <c r="L1461" s="11" t="s">
        <v>381</v>
      </c>
      <c r="M1461" s="11" t="s">
        <v>381</v>
      </c>
      <c r="N1461" s="11" t="s">
        <v>381</v>
      </c>
      <c r="O1461" s="11" t="s">
        <v>381</v>
      </c>
      <c r="P1461" s="11" t="s">
        <v>381</v>
      </c>
      <c r="Q1461" s="11" t="s">
        <v>381</v>
      </c>
      <c r="R1461" s="11" t="s">
        <v>381</v>
      </c>
      <c r="S1461" s="11" t="s">
        <v>381</v>
      </c>
      <c r="T1461" s="11" t="s">
        <v>381</v>
      </c>
      <c r="U1461" s="11" t="s">
        <v>381</v>
      </c>
      <c r="V1461" s="11" t="s">
        <v>381</v>
      </c>
      <c r="W1461" s="11" t="s">
        <v>381</v>
      </c>
      <c r="X1461" s="11" t="s">
        <v>381</v>
      </c>
      <c r="Y1461" s="11" t="s">
        <v>381</v>
      </c>
      <c r="Z1461" s="11">
        <v>8.2180000000000003E-2</v>
      </c>
      <c r="AA1461" s="11">
        <v>0.54086000000000001</v>
      </c>
      <c r="AB1461" s="11">
        <v>0.38457000000000002</v>
      </c>
      <c r="AC1461" s="11">
        <v>1.0076099999999999</v>
      </c>
      <c r="AD1461" s="71"/>
      <c r="AE1461" s="71"/>
      <c r="AF1461" s="71">
        <f t="shared" si="71"/>
        <v>0</v>
      </c>
      <c r="AG1461" s="277" t="s">
        <v>907</v>
      </c>
      <c r="AH1461" s="277" t="s">
        <v>609</v>
      </c>
      <c r="AI1461" s="276" t="s">
        <v>610</v>
      </c>
      <c r="AJ1461" s="276" t="s">
        <v>611</v>
      </c>
      <c r="AK1461" s="276" t="s">
        <v>288</v>
      </c>
      <c r="AL1461" s="277" t="s">
        <v>89</v>
      </c>
      <c r="AM1461" s="276" t="s">
        <v>602</v>
      </c>
      <c r="AN1461" s="276" t="s">
        <v>504</v>
      </c>
      <c r="AO1461" s="277" t="s">
        <v>505</v>
      </c>
    </row>
    <row r="1462" spans="1:41" ht="15" thickBot="1" x14ac:dyDescent="0.4">
      <c r="A1462" s="8">
        <v>2025</v>
      </c>
      <c r="B1462" s="9" t="s">
        <v>85</v>
      </c>
      <c r="C1462" s="9" t="s">
        <v>89</v>
      </c>
      <c r="D1462" s="9" t="s">
        <v>288</v>
      </c>
      <c r="E1462" s="9" t="s">
        <v>31</v>
      </c>
      <c r="F1462" s="8">
        <v>2027</v>
      </c>
      <c r="G1462" s="11" t="s">
        <v>381</v>
      </c>
      <c r="H1462" s="11" t="s">
        <v>381</v>
      </c>
      <c r="I1462" s="11" t="s">
        <v>381</v>
      </c>
      <c r="J1462" s="11" t="s">
        <v>381</v>
      </c>
      <c r="K1462" s="11" t="s">
        <v>381</v>
      </c>
      <c r="L1462" s="11" t="s">
        <v>381</v>
      </c>
      <c r="M1462" s="11" t="s">
        <v>381</v>
      </c>
      <c r="N1462" s="11" t="s">
        <v>381</v>
      </c>
      <c r="O1462" s="11" t="s">
        <v>381</v>
      </c>
      <c r="P1462" s="11" t="s">
        <v>381</v>
      </c>
      <c r="Q1462" s="11" t="s">
        <v>381</v>
      </c>
      <c r="R1462" s="11" t="s">
        <v>381</v>
      </c>
      <c r="S1462" s="11" t="s">
        <v>381</v>
      </c>
      <c r="T1462" s="11" t="s">
        <v>381</v>
      </c>
      <c r="U1462" s="11" t="s">
        <v>381</v>
      </c>
      <c r="V1462" s="11" t="s">
        <v>381</v>
      </c>
      <c r="W1462" s="11" t="s">
        <v>381</v>
      </c>
      <c r="X1462" s="11" t="s">
        <v>381</v>
      </c>
      <c r="Y1462" s="11" t="s">
        <v>381</v>
      </c>
      <c r="Z1462" s="11">
        <v>7.7350000000000002E-2</v>
      </c>
      <c r="AA1462" s="11">
        <v>0.50641000000000003</v>
      </c>
      <c r="AB1462" s="11">
        <v>0.38488</v>
      </c>
      <c r="AC1462" s="11">
        <v>0.96863999999999995</v>
      </c>
      <c r="AD1462" s="71"/>
      <c r="AE1462" s="71"/>
      <c r="AF1462" s="71">
        <f t="shared" si="71"/>
        <v>0</v>
      </c>
      <c r="AG1462" s="277" t="s">
        <v>907</v>
      </c>
      <c r="AH1462" s="277" t="s">
        <v>609</v>
      </c>
      <c r="AI1462" s="276" t="s">
        <v>610</v>
      </c>
      <c r="AJ1462" s="276" t="s">
        <v>611</v>
      </c>
      <c r="AK1462" s="276" t="s">
        <v>288</v>
      </c>
      <c r="AL1462" s="277" t="s">
        <v>89</v>
      </c>
      <c r="AM1462" s="276" t="s">
        <v>602</v>
      </c>
      <c r="AN1462" s="276" t="s">
        <v>504</v>
      </c>
      <c r="AO1462" s="277" t="s">
        <v>505</v>
      </c>
    </row>
    <row r="1463" spans="1:41" ht="15" thickBot="1" x14ac:dyDescent="0.4">
      <c r="A1463" s="8">
        <v>2025</v>
      </c>
      <c r="B1463" s="9" t="s">
        <v>85</v>
      </c>
      <c r="C1463" s="9" t="s">
        <v>89</v>
      </c>
      <c r="D1463" s="9" t="s">
        <v>288</v>
      </c>
      <c r="E1463" s="9" t="s">
        <v>31</v>
      </c>
      <c r="F1463" s="8">
        <v>2028</v>
      </c>
      <c r="G1463" s="11" t="s">
        <v>381</v>
      </c>
      <c r="H1463" s="11" t="s">
        <v>381</v>
      </c>
      <c r="I1463" s="11" t="s">
        <v>381</v>
      </c>
      <c r="J1463" s="11" t="s">
        <v>381</v>
      </c>
      <c r="K1463" s="11" t="s">
        <v>381</v>
      </c>
      <c r="L1463" s="11" t="s">
        <v>381</v>
      </c>
      <c r="M1463" s="11" t="s">
        <v>381</v>
      </c>
      <c r="N1463" s="11" t="s">
        <v>381</v>
      </c>
      <c r="O1463" s="11" t="s">
        <v>381</v>
      </c>
      <c r="P1463" s="11" t="s">
        <v>381</v>
      </c>
      <c r="Q1463" s="11" t="s">
        <v>381</v>
      </c>
      <c r="R1463" s="11" t="s">
        <v>381</v>
      </c>
      <c r="S1463" s="11" t="s">
        <v>381</v>
      </c>
      <c r="T1463" s="11" t="s">
        <v>381</v>
      </c>
      <c r="U1463" s="11" t="s">
        <v>381</v>
      </c>
      <c r="V1463" s="11" t="s">
        <v>381</v>
      </c>
      <c r="W1463" s="11" t="s">
        <v>381</v>
      </c>
      <c r="X1463" s="11" t="s">
        <v>381</v>
      </c>
      <c r="Y1463" s="11" t="s">
        <v>381</v>
      </c>
      <c r="Z1463" s="11">
        <v>7.2309999999999999E-2</v>
      </c>
      <c r="AA1463" s="11">
        <v>0.53117000000000003</v>
      </c>
      <c r="AB1463" s="11">
        <v>0.39015</v>
      </c>
      <c r="AC1463" s="11">
        <v>0.99363000000000001</v>
      </c>
      <c r="AD1463" s="71"/>
      <c r="AE1463" s="71"/>
      <c r="AF1463" s="71">
        <f t="shared" si="71"/>
        <v>0</v>
      </c>
      <c r="AG1463" s="277" t="s">
        <v>907</v>
      </c>
      <c r="AH1463" s="277" t="s">
        <v>609</v>
      </c>
      <c r="AI1463" s="276" t="s">
        <v>610</v>
      </c>
      <c r="AJ1463" s="276" t="s">
        <v>611</v>
      </c>
      <c r="AK1463" s="276" t="s">
        <v>288</v>
      </c>
      <c r="AL1463" s="277" t="s">
        <v>89</v>
      </c>
      <c r="AM1463" s="276" t="s">
        <v>602</v>
      </c>
      <c r="AN1463" s="276" t="s">
        <v>504</v>
      </c>
      <c r="AO1463" s="277" t="s">
        <v>505</v>
      </c>
    </row>
    <row r="1464" spans="1:41" ht="15" thickBot="1" x14ac:dyDescent="0.4">
      <c r="A1464" s="8">
        <v>2025</v>
      </c>
      <c r="B1464" s="9" t="s">
        <v>85</v>
      </c>
      <c r="C1464" s="9" t="s">
        <v>89</v>
      </c>
      <c r="D1464" s="9" t="s">
        <v>288</v>
      </c>
      <c r="E1464" s="9" t="s">
        <v>31</v>
      </c>
      <c r="F1464" s="8">
        <v>2029</v>
      </c>
      <c r="G1464" s="11" t="s">
        <v>381</v>
      </c>
      <c r="H1464" s="11" t="s">
        <v>381</v>
      </c>
      <c r="I1464" s="11" t="s">
        <v>381</v>
      </c>
      <c r="J1464" s="11" t="s">
        <v>381</v>
      </c>
      <c r="K1464" s="11" t="s">
        <v>381</v>
      </c>
      <c r="L1464" s="11" t="s">
        <v>381</v>
      </c>
      <c r="M1464" s="11" t="s">
        <v>381</v>
      </c>
      <c r="N1464" s="11" t="s">
        <v>381</v>
      </c>
      <c r="O1464" s="11" t="s">
        <v>381</v>
      </c>
      <c r="P1464" s="11" t="s">
        <v>381</v>
      </c>
      <c r="Q1464" s="11" t="s">
        <v>381</v>
      </c>
      <c r="R1464" s="11" t="s">
        <v>381</v>
      </c>
      <c r="S1464" s="11" t="s">
        <v>381</v>
      </c>
      <c r="T1464" s="11" t="s">
        <v>381</v>
      </c>
      <c r="U1464" s="11" t="s">
        <v>381</v>
      </c>
      <c r="V1464" s="11" t="s">
        <v>381</v>
      </c>
      <c r="W1464" s="11" t="s">
        <v>381</v>
      </c>
      <c r="X1464" s="11" t="s">
        <v>381</v>
      </c>
      <c r="Y1464" s="11" t="s">
        <v>381</v>
      </c>
      <c r="Z1464" s="11">
        <v>7.3400000000000007E-2</v>
      </c>
      <c r="AA1464" s="11">
        <v>0.52695999999999998</v>
      </c>
      <c r="AB1464" s="11">
        <v>0.37968000000000002</v>
      </c>
      <c r="AC1464" s="11">
        <v>0.98004000000000002</v>
      </c>
      <c r="AD1464" s="71"/>
      <c r="AE1464" s="71"/>
      <c r="AF1464" s="71">
        <f t="shared" si="71"/>
        <v>0</v>
      </c>
      <c r="AG1464" s="277" t="s">
        <v>907</v>
      </c>
      <c r="AH1464" s="277" t="s">
        <v>609</v>
      </c>
      <c r="AI1464" s="276" t="s">
        <v>610</v>
      </c>
      <c r="AJ1464" s="276" t="s">
        <v>611</v>
      </c>
      <c r="AK1464" s="276" t="s">
        <v>288</v>
      </c>
      <c r="AL1464" s="277" t="s">
        <v>89</v>
      </c>
      <c r="AM1464" s="276" t="s">
        <v>602</v>
      </c>
      <c r="AN1464" s="276" t="s">
        <v>504</v>
      </c>
      <c r="AO1464" s="277" t="s">
        <v>505</v>
      </c>
    </row>
    <row r="1465" spans="1:41" ht="15" thickBot="1" x14ac:dyDescent="0.4">
      <c r="A1465" s="8">
        <v>2025</v>
      </c>
      <c r="B1465" s="9" t="s">
        <v>85</v>
      </c>
      <c r="C1465" s="9" t="s">
        <v>89</v>
      </c>
      <c r="D1465" s="9" t="s">
        <v>288</v>
      </c>
      <c r="E1465" s="9" t="s">
        <v>31</v>
      </c>
      <c r="F1465" s="8">
        <v>2030</v>
      </c>
      <c r="G1465" s="11" t="s">
        <v>381</v>
      </c>
      <c r="H1465" s="11" t="s">
        <v>381</v>
      </c>
      <c r="I1465" s="11" t="s">
        <v>381</v>
      </c>
      <c r="J1465" s="11" t="s">
        <v>381</v>
      </c>
      <c r="K1465" s="11" t="s">
        <v>381</v>
      </c>
      <c r="L1465" s="11" t="s">
        <v>381</v>
      </c>
      <c r="M1465" s="11" t="s">
        <v>381</v>
      </c>
      <c r="N1465" s="11" t="s">
        <v>381</v>
      </c>
      <c r="O1465" s="11" t="s">
        <v>381</v>
      </c>
      <c r="P1465" s="11" t="s">
        <v>381</v>
      </c>
      <c r="Q1465" s="11" t="s">
        <v>381</v>
      </c>
      <c r="R1465" s="11" t="s">
        <v>381</v>
      </c>
      <c r="S1465" s="11" t="s">
        <v>381</v>
      </c>
      <c r="T1465" s="11" t="s">
        <v>381</v>
      </c>
      <c r="U1465" s="11" t="s">
        <v>381</v>
      </c>
      <c r="V1465" s="11" t="s">
        <v>381</v>
      </c>
      <c r="W1465" s="11" t="s">
        <v>381</v>
      </c>
      <c r="X1465" s="11" t="s">
        <v>381</v>
      </c>
      <c r="Y1465" s="11" t="s">
        <v>381</v>
      </c>
      <c r="Z1465" s="11">
        <v>6.9120000000000001E-2</v>
      </c>
      <c r="AA1465" s="11">
        <v>0.55457999999999996</v>
      </c>
      <c r="AB1465" s="11">
        <v>0.36962</v>
      </c>
      <c r="AC1465" s="11">
        <v>0.99331999999999998</v>
      </c>
      <c r="AD1465" s="71"/>
      <c r="AE1465" s="71"/>
      <c r="AF1465" s="71">
        <f t="shared" si="71"/>
        <v>0</v>
      </c>
      <c r="AG1465" s="277" t="s">
        <v>907</v>
      </c>
      <c r="AH1465" s="277" t="s">
        <v>609</v>
      </c>
      <c r="AI1465" s="276" t="s">
        <v>610</v>
      </c>
      <c r="AJ1465" s="276" t="s">
        <v>611</v>
      </c>
      <c r="AK1465" s="276" t="s">
        <v>288</v>
      </c>
      <c r="AL1465" s="277" t="s">
        <v>89</v>
      </c>
      <c r="AM1465" s="276" t="s">
        <v>602</v>
      </c>
      <c r="AN1465" s="276" t="s">
        <v>504</v>
      </c>
      <c r="AO1465" s="277" t="s">
        <v>505</v>
      </c>
    </row>
    <row r="1466" spans="1:41" ht="15" thickBot="1" x14ac:dyDescent="0.4">
      <c r="A1466" s="8">
        <v>2025</v>
      </c>
      <c r="B1466" s="9" t="s">
        <v>85</v>
      </c>
      <c r="C1466" s="9" t="s">
        <v>89</v>
      </c>
      <c r="D1466" s="9" t="s">
        <v>288</v>
      </c>
      <c r="E1466" s="9" t="s">
        <v>31</v>
      </c>
      <c r="F1466" s="8">
        <v>2031</v>
      </c>
      <c r="G1466" s="11" t="s">
        <v>381</v>
      </c>
      <c r="H1466" s="11" t="s">
        <v>381</v>
      </c>
      <c r="I1466" s="11" t="s">
        <v>381</v>
      </c>
      <c r="J1466" s="11" t="s">
        <v>381</v>
      </c>
      <c r="K1466" s="11" t="s">
        <v>381</v>
      </c>
      <c r="L1466" s="11" t="s">
        <v>381</v>
      </c>
      <c r="M1466" s="11" t="s">
        <v>381</v>
      </c>
      <c r="N1466" s="11" t="s">
        <v>381</v>
      </c>
      <c r="O1466" s="11" t="s">
        <v>381</v>
      </c>
      <c r="P1466" s="11" t="s">
        <v>381</v>
      </c>
      <c r="Q1466" s="11" t="s">
        <v>381</v>
      </c>
      <c r="R1466" s="11" t="s">
        <v>381</v>
      </c>
      <c r="S1466" s="11" t="s">
        <v>381</v>
      </c>
      <c r="T1466" s="11" t="s">
        <v>381</v>
      </c>
      <c r="U1466" s="11" t="s">
        <v>381</v>
      </c>
      <c r="V1466" s="11" t="s">
        <v>381</v>
      </c>
      <c r="W1466" s="11" t="s">
        <v>381</v>
      </c>
      <c r="X1466" s="11" t="s">
        <v>381</v>
      </c>
      <c r="Y1466" s="11" t="s">
        <v>381</v>
      </c>
      <c r="Z1466" s="11">
        <v>5.4649999999999997E-2</v>
      </c>
      <c r="AA1466" s="11">
        <v>0.56103000000000003</v>
      </c>
      <c r="AB1466" s="11">
        <v>0.34098000000000001</v>
      </c>
      <c r="AC1466" s="11">
        <v>0.95667000000000002</v>
      </c>
      <c r="AD1466" s="71"/>
      <c r="AE1466" s="71"/>
      <c r="AF1466" s="71">
        <f t="shared" si="71"/>
        <v>0</v>
      </c>
      <c r="AG1466" s="277" t="s">
        <v>907</v>
      </c>
      <c r="AH1466" s="277" t="s">
        <v>609</v>
      </c>
      <c r="AI1466" s="276" t="s">
        <v>610</v>
      </c>
      <c r="AJ1466" s="276" t="s">
        <v>611</v>
      </c>
      <c r="AK1466" s="276" t="s">
        <v>288</v>
      </c>
      <c r="AL1466" s="277" t="s">
        <v>89</v>
      </c>
      <c r="AM1466" s="276" t="s">
        <v>602</v>
      </c>
      <c r="AN1466" s="276" t="s">
        <v>504</v>
      </c>
      <c r="AO1466" s="277" t="s">
        <v>505</v>
      </c>
    </row>
    <row r="1467" spans="1:41" ht="15" thickBot="1" x14ac:dyDescent="0.4">
      <c r="A1467" s="8">
        <v>2025</v>
      </c>
      <c r="B1467" s="9" t="s">
        <v>85</v>
      </c>
      <c r="C1467" s="9" t="s">
        <v>89</v>
      </c>
      <c r="D1467" s="9" t="s">
        <v>288</v>
      </c>
      <c r="E1467" s="9" t="s">
        <v>31</v>
      </c>
      <c r="F1467" s="8">
        <v>2032</v>
      </c>
      <c r="G1467" s="11" t="s">
        <v>381</v>
      </c>
      <c r="H1467" s="11" t="s">
        <v>381</v>
      </c>
      <c r="I1467" s="11" t="s">
        <v>381</v>
      </c>
      <c r="J1467" s="11" t="s">
        <v>381</v>
      </c>
      <c r="K1467" s="11" t="s">
        <v>381</v>
      </c>
      <c r="L1467" s="11" t="s">
        <v>381</v>
      </c>
      <c r="M1467" s="11" t="s">
        <v>381</v>
      </c>
      <c r="N1467" s="11" t="s">
        <v>381</v>
      </c>
      <c r="O1467" s="11" t="s">
        <v>381</v>
      </c>
      <c r="P1467" s="11" t="s">
        <v>381</v>
      </c>
      <c r="Q1467" s="11" t="s">
        <v>381</v>
      </c>
      <c r="R1467" s="11" t="s">
        <v>381</v>
      </c>
      <c r="S1467" s="11" t="s">
        <v>381</v>
      </c>
      <c r="T1467" s="11" t="s">
        <v>381</v>
      </c>
      <c r="U1467" s="11" t="s">
        <v>381</v>
      </c>
      <c r="V1467" s="11" t="s">
        <v>381</v>
      </c>
      <c r="W1467" s="11" t="s">
        <v>381</v>
      </c>
      <c r="X1467" s="11" t="s">
        <v>381</v>
      </c>
      <c r="Y1467" s="11" t="s">
        <v>381</v>
      </c>
      <c r="Z1467" s="11">
        <v>4.267E-2</v>
      </c>
      <c r="AA1467" s="11">
        <v>0.50214999999999999</v>
      </c>
      <c r="AB1467" s="11">
        <v>0.32990999999999998</v>
      </c>
      <c r="AC1467" s="11">
        <v>0.87473000000000001</v>
      </c>
      <c r="AD1467" s="71"/>
      <c r="AE1467" s="71"/>
      <c r="AF1467" s="71">
        <f t="shared" si="71"/>
        <v>0</v>
      </c>
      <c r="AG1467" s="277" t="s">
        <v>907</v>
      </c>
      <c r="AH1467" s="277" t="s">
        <v>609</v>
      </c>
      <c r="AI1467" s="276" t="s">
        <v>610</v>
      </c>
      <c r="AJ1467" s="276" t="s">
        <v>611</v>
      </c>
      <c r="AK1467" s="276" t="s">
        <v>288</v>
      </c>
      <c r="AL1467" s="277" t="s">
        <v>89</v>
      </c>
      <c r="AM1467" s="276" t="s">
        <v>602</v>
      </c>
      <c r="AN1467" s="276" t="s">
        <v>504</v>
      </c>
      <c r="AO1467" s="277" t="s">
        <v>505</v>
      </c>
    </row>
    <row r="1468" spans="1:41" ht="15" thickBot="1" x14ac:dyDescent="0.4">
      <c r="A1468" s="8">
        <v>2025</v>
      </c>
      <c r="B1468" s="9" t="s">
        <v>85</v>
      </c>
      <c r="C1468" s="9" t="s">
        <v>89</v>
      </c>
      <c r="D1468" s="9" t="s">
        <v>288</v>
      </c>
      <c r="E1468" s="9" t="s">
        <v>31</v>
      </c>
      <c r="F1468" s="8">
        <v>2033</v>
      </c>
      <c r="G1468" s="11" t="s">
        <v>381</v>
      </c>
      <c r="H1468" s="11" t="s">
        <v>381</v>
      </c>
      <c r="I1468" s="11" t="s">
        <v>381</v>
      </c>
      <c r="J1468" s="11" t="s">
        <v>381</v>
      </c>
      <c r="K1468" s="11" t="s">
        <v>381</v>
      </c>
      <c r="L1468" s="11" t="s">
        <v>381</v>
      </c>
      <c r="M1468" s="11" t="s">
        <v>381</v>
      </c>
      <c r="N1468" s="11" t="s">
        <v>381</v>
      </c>
      <c r="O1468" s="11" t="s">
        <v>381</v>
      </c>
      <c r="P1468" s="11" t="s">
        <v>381</v>
      </c>
      <c r="Q1468" s="11" t="s">
        <v>381</v>
      </c>
      <c r="R1468" s="11" t="s">
        <v>381</v>
      </c>
      <c r="S1468" s="11" t="s">
        <v>381</v>
      </c>
      <c r="T1468" s="11" t="s">
        <v>381</v>
      </c>
      <c r="U1468" s="11" t="s">
        <v>381</v>
      </c>
      <c r="V1468" s="11" t="s">
        <v>381</v>
      </c>
      <c r="W1468" s="11" t="s">
        <v>381</v>
      </c>
      <c r="X1468" s="11" t="s">
        <v>381</v>
      </c>
      <c r="Y1468" s="11" t="s">
        <v>381</v>
      </c>
      <c r="Z1468" s="11">
        <v>3.8159999999999999E-2</v>
      </c>
      <c r="AA1468" s="11">
        <v>0.48358000000000001</v>
      </c>
      <c r="AB1468" s="11">
        <v>0.32895000000000002</v>
      </c>
      <c r="AC1468" s="11">
        <v>0.85068999999999995</v>
      </c>
      <c r="AD1468" s="71"/>
      <c r="AE1468" s="71"/>
      <c r="AF1468" s="71">
        <f t="shared" si="71"/>
        <v>0</v>
      </c>
      <c r="AG1468" s="277" t="s">
        <v>907</v>
      </c>
      <c r="AH1468" s="277" t="s">
        <v>609</v>
      </c>
      <c r="AI1468" s="276" t="s">
        <v>610</v>
      </c>
      <c r="AJ1468" s="276" t="s">
        <v>611</v>
      </c>
      <c r="AK1468" s="276" t="s">
        <v>288</v>
      </c>
      <c r="AL1468" s="277" t="s">
        <v>89</v>
      </c>
      <c r="AM1468" s="276" t="s">
        <v>602</v>
      </c>
      <c r="AN1468" s="276" t="s">
        <v>504</v>
      </c>
      <c r="AO1468" s="277" t="s">
        <v>505</v>
      </c>
    </row>
    <row r="1469" spans="1:41" ht="15" thickBot="1" x14ac:dyDescent="0.4">
      <c r="A1469" s="8">
        <v>2025</v>
      </c>
      <c r="B1469" s="9" t="s">
        <v>85</v>
      </c>
      <c r="C1469" s="9" t="s">
        <v>89</v>
      </c>
      <c r="D1469" s="9" t="s">
        <v>288</v>
      </c>
      <c r="E1469" s="9" t="s">
        <v>31</v>
      </c>
      <c r="F1469" s="8">
        <v>2034</v>
      </c>
      <c r="G1469" s="11" t="s">
        <v>381</v>
      </c>
      <c r="H1469" s="11" t="s">
        <v>381</v>
      </c>
      <c r="I1469" s="11" t="s">
        <v>381</v>
      </c>
      <c r="J1469" s="11" t="s">
        <v>381</v>
      </c>
      <c r="K1469" s="11" t="s">
        <v>381</v>
      </c>
      <c r="L1469" s="11" t="s">
        <v>381</v>
      </c>
      <c r="M1469" s="11" t="s">
        <v>381</v>
      </c>
      <c r="N1469" s="11" t="s">
        <v>381</v>
      </c>
      <c r="O1469" s="11" t="s">
        <v>381</v>
      </c>
      <c r="P1469" s="11" t="s">
        <v>381</v>
      </c>
      <c r="Q1469" s="11" t="s">
        <v>381</v>
      </c>
      <c r="R1469" s="11" t="s">
        <v>381</v>
      </c>
      <c r="S1469" s="11" t="s">
        <v>381</v>
      </c>
      <c r="T1469" s="11" t="s">
        <v>381</v>
      </c>
      <c r="U1469" s="11" t="s">
        <v>381</v>
      </c>
      <c r="V1469" s="11" t="s">
        <v>381</v>
      </c>
      <c r="W1469" s="11" t="s">
        <v>381</v>
      </c>
      <c r="X1469" s="11" t="s">
        <v>381</v>
      </c>
      <c r="Y1469" s="11" t="s">
        <v>381</v>
      </c>
      <c r="Z1469" s="11">
        <v>4.2000000000000003E-2</v>
      </c>
      <c r="AA1469" s="11">
        <v>0.46861999999999998</v>
      </c>
      <c r="AB1469" s="11">
        <v>0.32899</v>
      </c>
      <c r="AC1469" s="11">
        <v>0.83962000000000003</v>
      </c>
      <c r="AD1469" s="71"/>
      <c r="AE1469" s="71"/>
      <c r="AF1469" s="71">
        <f t="shared" si="71"/>
        <v>0</v>
      </c>
      <c r="AG1469" s="277" t="s">
        <v>907</v>
      </c>
      <c r="AH1469" s="277" t="s">
        <v>609</v>
      </c>
      <c r="AI1469" s="276" t="s">
        <v>610</v>
      </c>
      <c r="AJ1469" s="276" t="s">
        <v>611</v>
      </c>
      <c r="AK1469" s="276" t="s">
        <v>288</v>
      </c>
      <c r="AL1469" s="277" t="s">
        <v>89</v>
      </c>
      <c r="AM1469" s="276" t="s">
        <v>602</v>
      </c>
      <c r="AN1469" s="276" t="s">
        <v>504</v>
      </c>
      <c r="AO1469" s="277" t="s">
        <v>505</v>
      </c>
    </row>
    <row r="1470" spans="1:41" ht="15" thickBot="1" x14ac:dyDescent="0.4">
      <c r="A1470" s="8">
        <v>2025</v>
      </c>
      <c r="B1470" s="9" t="s">
        <v>85</v>
      </c>
      <c r="C1470" s="9" t="s">
        <v>89</v>
      </c>
      <c r="D1470" s="9" t="s">
        <v>288</v>
      </c>
      <c r="E1470" s="9" t="s">
        <v>31</v>
      </c>
      <c r="F1470" s="8">
        <v>2035</v>
      </c>
      <c r="G1470" s="11" t="s">
        <v>381</v>
      </c>
      <c r="H1470" s="11" t="s">
        <v>381</v>
      </c>
      <c r="I1470" s="11" t="s">
        <v>381</v>
      </c>
      <c r="J1470" s="11" t="s">
        <v>381</v>
      </c>
      <c r="K1470" s="11" t="s">
        <v>381</v>
      </c>
      <c r="L1470" s="11" t="s">
        <v>381</v>
      </c>
      <c r="M1470" s="11" t="s">
        <v>381</v>
      </c>
      <c r="N1470" s="11" t="s">
        <v>381</v>
      </c>
      <c r="O1470" s="11" t="s">
        <v>381</v>
      </c>
      <c r="P1470" s="11" t="s">
        <v>381</v>
      </c>
      <c r="Q1470" s="11" t="s">
        <v>381</v>
      </c>
      <c r="R1470" s="11" t="s">
        <v>381</v>
      </c>
      <c r="S1470" s="11" t="s">
        <v>381</v>
      </c>
      <c r="T1470" s="11" t="s">
        <v>381</v>
      </c>
      <c r="U1470" s="11" t="s">
        <v>381</v>
      </c>
      <c r="V1470" s="11" t="s">
        <v>381</v>
      </c>
      <c r="W1470" s="11" t="s">
        <v>381</v>
      </c>
      <c r="X1470" s="11" t="s">
        <v>381</v>
      </c>
      <c r="Y1470" s="11" t="s">
        <v>381</v>
      </c>
      <c r="Z1470" s="11">
        <v>3.1719999999999998E-2</v>
      </c>
      <c r="AA1470" s="11">
        <v>0.44296999999999997</v>
      </c>
      <c r="AB1470" s="11">
        <v>0.33535999999999999</v>
      </c>
      <c r="AC1470" s="11">
        <v>0.81005000000000005</v>
      </c>
      <c r="AD1470" s="71"/>
      <c r="AE1470" s="71"/>
      <c r="AF1470" s="71">
        <f t="shared" si="71"/>
        <v>0</v>
      </c>
      <c r="AG1470" s="277" t="s">
        <v>907</v>
      </c>
      <c r="AH1470" s="277" t="s">
        <v>609</v>
      </c>
      <c r="AI1470" s="276" t="s">
        <v>610</v>
      </c>
      <c r="AJ1470" s="276" t="s">
        <v>611</v>
      </c>
      <c r="AK1470" s="276" t="s">
        <v>288</v>
      </c>
      <c r="AL1470" s="277" t="s">
        <v>89</v>
      </c>
      <c r="AM1470" s="276" t="s">
        <v>602</v>
      </c>
      <c r="AN1470" s="276" t="s">
        <v>504</v>
      </c>
      <c r="AO1470" s="277" t="s">
        <v>505</v>
      </c>
    </row>
    <row r="1471" spans="1:41" ht="15" thickBot="1" x14ac:dyDescent="0.4">
      <c r="A1471" s="8">
        <v>2025</v>
      </c>
      <c r="B1471" s="9" t="s">
        <v>85</v>
      </c>
      <c r="C1471" s="9" t="s">
        <v>89</v>
      </c>
      <c r="D1471" s="9" t="s">
        <v>288</v>
      </c>
      <c r="E1471" s="9" t="s">
        <v>32</v>
      </c>
      <c r="F1471" s="8">
        <v>2025</v>
      </c>
      <c r="G1471" s="11">
        <v>0.56857999999999997</v>
      </c>
      <c r="H1471" s="11" t="s">
        <v>35</v>
      </c>
      <c r="I1471" s="11">
        <v>0.27350000000000002</v>
      </c>
      <c r="J1471" s="11" t="s">
        <v>35</v>
      </c>
      <c r="K1471" s="11">
        <v>0.74856</v>
      </c>
      <c r="L1471" s="11">
        <v>7.0989999999999998E-2</v>
      </c>
      <c r="M1471" s="11">
        <v>1.1929700000000001</v>
      </c>
      <c r="N1471" s="11">
        <v>3.5958999999999999</v>
      </c>
      <c r="O1471" s="11">
        <v>1.92675</v>
      </c>
      <c r="P1471" s="11">
        <v>2.7623700000000002</v>
      </c>
      <c r="Q1471" s="11">
        <v>5.6910499999999997</v>
      </c>
      <c r="R1471" s="11">
        <v>1.84555</v>
      </c>
      <c r="S1471" s="11">
        <v>0.52095999999999998</v>
      </c>
      <c r="T1471" s="11">
        <v>19.587299999999999</v>
      </c>
      <c r="U1471" s="11">
        <v>10.52421</v>
      </c>
      <c r="V1471" s="11">
        <v>1.2458899999999999</v>
      </c>
      <c r="W1471" s="11">
        <v>2.8600000000000001E-3</v>
      </c>
      <c r="X1471" s="11">
        <v>11.772970000000001</v>
      </c>
      <c r="Y1471" s="11">
        <v>31.36027</v>
      </c>
      <c r="Z1471" s="11">
        <v>0.97452000000000005</v>
      </c>
      <c r="AA1471" s="11">
        <v>5.3560699999999999</v>
      </c>
      <c r="AB1471" s="11">
        <v>4.0645499999999997</v>
      </c>
      <c r="AC1471" s="11">
        <v>10.39514</v>
      </c>
      <c r="AD1471" s="71">
        <f t="shared" si="69"/>
        <v>0.3901</v>
      </c>
      <c r="AE1471" s="71">
        <f t="shared" si="70"/>
        <v>0</v>
      </c>
      <c r="AF1471" s="71">
        <f t="shared" si="71"/>
        <v>0</v>
      </c>
      <c r="AG1471" s="277" t="s">
        <v>908</v>
      </c>
      <c r="AH1471" s="277" t="s">
        <v>609</v>
      </c>
      <c r="AI1471" s="276" t="s">
        <v>610</v>
      </c>
      <c r="AJ1471" s="276" t="s">
        <v>611</v>
      </c>
      <c r="AK1471" s="276" t="s">
        <v>288</v>
      </c>
      <c r="AL1471" s="277" t="s">
        <v>89</v>
      </c>
      <c r="AM1471" s="276" t="s">
        <v>602</v>
      </c>
      <c r="AN1471" s="276" t="s">
        <v>504</v>
      </c>
      <c r="AO1471" s="277" t="s">
        <v>505</v>
      </c>
    </row>
    <row r="1472" spans="1:41" ht="15" thickBot="1" x14ac:dyDescent="0.4">
      <c r="A1472" s="8">
        <v>2025</v>
      </c>
      <c r="B1472" s="9" t="s">
        <v>85</v>
      </c>
      <c r="C1472" s="9" t="s">
        <v>89</v>
      </c>
      <c r="D1472" s="9" t="s">
        <v>288</v>
      </c>
      <c r="E1472" s="9" t="s">
        <v>32</v>
      </c>
      <c r="F1472" s="8">
        <v>2026</v>
      </c>
      <c r="G1472" s="11">
        <v>0.59641</v>
      </c>
      <c r="H1472" s="11" t="s">
        <v>35</v>
      </c>
      <c r="I1472" s="11">
        <v>0.47933999999999999</v>
      </c>
      <c r="J1472" s="11" t="s">
        <v>35</v>
      </c>
      <c r="K1472" s="11">
        <v>1.06389</v>
      </c>
      <c r="L1472" s="11">
        <v>0.2666</v>
      </c>
      <c r="M1472" s="11">
        <v>1.3001400000000001</v>
      </c>
      <c r="N1472" s="11">
        <v>4.6600299999999999</v>
      </c>
      <c r="O1472" s="11">
        <v>2.5322300000000002</v>
      </c>
      <c r="P1472" s="11">
        <v>3.8863099999999999</v>
      </c>
      <c r="Q1472" s="11">
        <v>5.2285399999999997</v>
      </c>
      <c r="R1472" s="11">
        <v>2.6386599999999998</v>
      </c>
      <c r="S1472" s="11">
        <v>0.83870999999999996</v>
      </c>
      <c r="T1472" s="11">
        <v>23.88156</v>
      </c>
      <c r="U1472" s="11">
        <v>11.02678</v>
      </c>
      <c r="V1472" s="11">
        <v>1.5802</v>
      </c>
      <c r="W1472" s="11">
        <v>3.1800000000000001E-3</v>
      </c>
      <c r="X1472" s="11">
        <v>12.61017</v>
      </c>
      <c r="Y1472" s="11">
        <v>36.49174</v>
      </c>
      <c r="Z1472" s="11">
        <v>1.1010599999999999</v>
      </c>
      <c r="AA1472" s="11">
        <v>6.40313</v>
      </c>
      <c r="AB1472" s="11">
        <v>4.0082899999999997</v>
      </c>
      <c r="AC1472" s="11">
        <v>11.51248</v>
      </c>
      <c r="AD1472" s="71">
        <f t="shared" si="69"/>
        <v>0.39069999999999999</v>
      </c>
      <c r="AE1472" s="71">
        <f t="shared" si="70"/>
        <v>0</v>
      </c>
      <c r="AF1472" s="71">
        <f t="shared" si="71"/>
        <v>0</v>
      </c>
      <c r="AG1472" s="277" t="s">
        <v>908</v>
      </c>
      <c r="AH1472" s="277" t="s">
        <v>609</v>
      </c>
      <c r="AI1472" s="276" t="s">
        <v>610</v>
      </c>
      <c r="AJ1472" s="276" t="s">
        <v>611</v>
      </c>
      <c r="AK1472" s="276" t="s">
        <v>288</v>
      </c>
      <c r="AL1472" s="277" t="s">
        <v>89</v>
      </c>
      <c r="AM1472" s="276" t="s">
        <v>602</v>
      </c>
      <c r="AN1472" s="276" t="s">
        <v>504</v>
      </c>
      <c r="AO1472" s="277" t="s">
        <v>505</v>
      </c>
    </row>
    <row r="1473" spans="1:41" ht="15" thickBot="1" x14ac:dyDescent="0.4">
      <c r="A1473" s="8">
        <v>2025</v>
      </c>
      <c r="B1473" s="9" t="s">
        <v>85</v>
      </c>
      <c r="C1473" s="9" t="s">
        <v>89</v>
      </c>
      <c r="D1473" s="9" t="s">
        <v>288</v>
      </c>
      <c r="E1473" s="9" t="s">
        <v>32</v>
      </c>
      <c r="F1473" s="8">
        <v>2027</v>
      </c>
      <c r="G1473" s="11">
        <v>0.45238</v>
      </c>
      <c r="H1473" s="11" t="s">
        <v>35</v>
      </c>
      <c r="I1473" s="11">
        <v>0.38255</v>
      </c>
      <c r="J1473" s="11" t="s">
        <v>35</v>
      </c>
      <c r="K1473" s="11">
        <v>1.44259</v>
      </c>
      <c r="L1473" s="11">
        <v>0.32977000000000001</v>
      </c>
      <c r="M1473" s="11">
        <v>2.08081</v>
      </c>
      <c r="N1473" s="11">
        <v>4.9504700000000001</v>
      </c>
      <c r="O1473" s="11">
        <v>2.6301800000000002</v>
      </c>
      <c r="P1473" s="11">
        <v>3.3084799999999999</v>
      </c>
      <c r="Q1473" s="11">
        <v>5.1687099999999999</v>
      </c>
      <c r="R1473" s="11">
        <v>2.7685300000000002</v>
      </c>
      <c r="S1473" s="11">
        <v>0.99882000000000004</v>
      </c>
      <c r="T1473" s="11">
        <v>24.861730000000001</v>
      </c>
      <c r="U1473" s="11">
        <v>11.111829999999999</v>
      </c>
      <c r="V1473" s="11">
        <v>0.79883000000000004</v>
      </c>
      <c r="W1473" s="11">
        <v>3.2980000000000002E-2</v>
      </c>
      <c r="X1473" s="11">
        <v>11.94364</v>
      </c>
      <c r="Y1473" s="11">
        <v>36.805370000000003</v>
      </c>
      <c r="Z1473" s="11">
        <v>0.80337000000000003</v>
      </c>
      <c r="AA1473" s="11">
        <v>7.04948</v>
      </c>
      <c r="AB1473" s="11">
        <v>3.5825300000000002</v>
      </c>
      <c r="AC1473" s="11">
        <v>11.43539</v>
      </c>
      <c r="AD1473" s="71">
        <f t="shared" si="69"/>
        <v>0.34839999999999999</v>
      </c>
      <c r="AE1473" s="71">
        <f t="shared" si="70"/>
        <v>0</v>
      </c>
      <c r="AF1473" s="71">
        <f t="shared" si="71"/>
        <v>0</v>
      </c>
      <c r="AG1473" s="277" t="s">
        <v>908</v>
      </c>
      <c r="AH1473" s="277" t="s">
        <v>609</v>
      </c>
      <c r="AI1473" s="276" t="s">
        <v>610</v>
      </c>
      <c r="AJ1473" s="276" t="s">
        <v>611</v>
      </c>
      <c r="AK1473" s="276" t="s">
        <v>288</v>
      </c>
      <c r="AL1473" s="277" t="s">
        <v>89</v>
      </c>
      <c r="AM1473" s="276" t="s">
        <v>602</v>
      </c>
      <c r="AN1473" s="276" t="s">
        <v>504</v>
      </c>
      <c r="AO1473" s="277" t="s">
        <v>505</v>
      </c>
    </row>
    <row r="1474" spans="1:41" ht="15" thickBot="1" x14ac:dyDescent="0.4">
      <c r="A1474" s="8">
        <v>2025</v>
      </c>
      <c r="B1474" s="9" t="s">
        <v>85</v>
      </c>
      <c r="C1474" s="9" t="s">
        <v>89</v>
      </c>
      <c r="D1474" s="9" t="s">
        <v>288</v>
      </c>
      <c r="E1474" s="9" t="s">
        <v>32</v>
      </c>
      <c r="F1474" s="8">
        <v>2028</v>
      </c>
      <c r="G1474" s="11">
        <v>0.78654999999999997</v>
      </c>
      <c r="H1474" s="11" t="s">
        <v>35</v>
      </c>
      <c r="I1474" s="11">
        <v>0.54947999999999997</v>
      </c>
      <c r="J1474" s="11" t="s">
        <v>35</v>
      </c>
      <c r="K1474" s="11">
        <v>1.6435200000000001</v>
      </c>
      <c r="L1474" s="11">
        <v>0.33017000000000002</v>
      </c>
      <c r="M1474" s="11">
        <v>2.0777299999999999</v>
      </c>
      <c r="N1474" s="11">
        <v>5.1321300000000001</v>
      </c>
      <c r="O1474" s="11">
        <v>3.2102599999999999</v>
      </c>
      <c r="P1474" s="11">
        <v>3.95906</v>
      </c>
      <c r="Q1474" s="11">
        <v>4.2166199999999998</v>
      </c>
      <c r="R1474" s="11">
        <v>2.8417300000000001</v>
      </c>
      <c r="S1474" s="11">
        <v>0.99275000000000002</v>
      </c>
      <c r="T1474" s="11">
        <v>26.232859999999999</v>
      </c>
      <c r="U1474" s="11">
        <v>11.71428</v>
      </c>
      <c r="V1474" s="11">
        <v>0.30380000000000001</v>
      </c>
      <c r="W1474" s="11">
        <v>9.5170000000000005E-2</v>
      </c>
      <c r="X1474" s="11">
        <v>12.113239999999999</v>
      </c>
      <c r="Y1474" s="11">
        <v>38.3461</v>
      </c>
      <c r="Z1474" s="11">
        <v>1.04497</v>
      </c>
      <c r="AA1474" s="11">
        <v>7.7673800000000002</v>
      </c>
      <c r="AB1474" s="11">
        <v>3.3366400000000001</v>
      </c>
      <c r="AC1474" s="11">
        <v>12.14899</v>
      </c>
      <c r="AD1474" s="71">
        <f t="shared" si="69"/>
        <v>0.4929</v>
      </c>
      <c r="AE1474" s="71">
        <f t="shared" si="70"/>
        <v>0</v>
      </c>
      <c r="AF1474" s="71">
        <f t="shared" si="71"/>
        <v>0</v>
      </c>
      <c r="AG1474" s="277" t="s">
        <v>908</v>
      </c>
      <c r="AH1474" s="277" t="s">
        <v>609</v>
      </c>
      <c r="AI1474" s="276" t="s">
        <v>610</v>
      </c>
      <c r="AJ1474" s="276" t="s">
        <v>611</v>
      </c>
      <c r="AK1474" s="276" t="s">
        <v>288</v>
      </c>
      <c r="AL1474" s="277" t="s">
        <v>89</v>
      </c>
      <c r="AM1474" s="276" t="s">
        <v>602</v>
      </c>
      <c r="AN1474" s="276" t="s">
        <v>504</v>
      </c>
      <c r="AO1474" s="277" t="s">
        <v>505</v>
      </c>
    </row>
    <row r="1475" spans="1:41" ht="15" thickBot="1" x14ac:dyDescent="0.4">
      <c r="A1475" s="8">
        <v>2025</v>
      </c>
      <c r="B1475" s="9" t="s">
        <v>85</v>
      </c>
      <c r="C1475" s="9" t="s">
        <v>89</v>
      </c>
      <c r="D1475" s="9" t="s">
        <v>288</v>
      </c>
      <c r="E1475" s="9" t="s">
        <v>32</v>
      </c>
      <c r="F1475" s="8">
        <v>2029</v>
      </c>
      <c r="G1475" s="11">
        <v>0.57630000000000003</v>
      </c>
      <c r="H1475" s="11" t="s">
        <v>35</v>
      </c>
      <c r="I1475" s="11">
        <v>1.1981299999999999</v>
      </c>
      <c r="J1475" s="11" t="s">
        <v>35</v>
      </c>
      <c r="K1475" s="11">
        <v>2.0460600000000002</v>
      </c>
      <c r="L1475" s="11">
        <v>0.36008000000000001</v>
      </c>
      <c r="M1475" s="11">
        <v>1.5491600000000001</v>
      </c>
      <c r="N1475" s="11">
        <v>5.3212599999999997</v>
      </c>
      <c r="O1475" s="11">
        <v>3.5308700000000002</v>
      </c>
      <c r="P1475" s="11">
        <v>4.6017999999999999</v>
      </c>
      <c r="Q1475" s="11">
        <v>4.1356900000000003</v>
      </c>
      <c r="R1475" s="11">
        <v>2.7071399999999999</v>
      </c>
      <c r="S1475" s="11">
        <v>1.1623600000000001</v>
      </c>
      <c r="T1475" s="11">
        <v>27.538519999999998</v>
      </c>
      <c r="U1475" s="11">
        <v>12.05631</v>
      </c>
      <c r="V1475" s="11">
        <v>0.44490000000000002</v>
      </c>
      <c r="W1475" s="11">
        <v>0.10857</v>
      </c>
      <c r="X1475" s="11">
        <v>12.609780000000001</v>
      </c>
      <c r="Y1475" s="11">
        <v>40.148299999999999</v>
      </c>
      <c r="Z1475" s="11">
        <v>1.28037</v>
      </c>
      <c r="AA1475" s="11">
        <v>8.3879900000000003</v>
      </c>
      <c r="AB1475" s="11">
        <v>3.6584099999999999</v>
      </c>
      <c r="AC1475" s="11">
        <v>13.326779999999999</v>
      </c>
      <c r="AD1475" s="71">
        <f t="shared" si="69"/>
        <v>0.34970000000000001</v>
      </c>
      <c r="AE1475" s="71">
        <f t="shared" si="70"/>
        <v>0</v>
      </c>
      <c r="AF1475" s="71">
        <f t="shared" si="71"/>
        <v>0</v>
      </c>
      <c r="AG1475" s="277" t="s">
        <v>908</v>
      </c>
      <c r="AH1475" s="277" t="s">
        <v>609</v>
      </c>
      <c r="AI1475" s="276" t="s">
        <v>610</v>
      </c>
      <c r="AJ1475" s="276" t="s">
        <v>611</v>
      </c>
      <c r="AK1475" s="276" t="s">
        <v>288</v>
      </c>
      <c r="AL1475" s="277" t="s">
        <v>89</v>
      </c>
      <c r="AM1475" s="276" t="s">
        <v>602</v>
      </c>
      <c r="AN1475" s="276" t="s">
        <v>504</v>
      </c>
      <c r="AO1475" s="277" t="s">
        <v>505</v>
      </c>
    </row>
    <row r="1476" spans="1:41" ht="15" thickBot="1" x14ac:dyDescent="0.4">
      <c r="A1476" s="8">
        <v>2025</v>
      </c>
      <c r="B1476" s="9" t="s">
        <v>85</v>
      </c>
      <c r="C1476" s="9" t="s">
        <v>89</v>
      </c>
      <c r="D1476" s="9" t="s">
        <v>288</v>
      </c>
      <c r="E1476" s="9" t="s">
        <v>32</v>
      </c>
      <c r="F1476" s="8">
        <v>2030</v>
      </c>
      <c r="G1476" s="11">
        <v>0.53461999999999998</v>
      </c>
      <c r="H1476" s="11" t="s">
        <v>35</v>
      </c>
      <c r="I1476" s="11">
        <v>0.86380999999999997</v>
      </c>
      <c r="J1476" s="11" t="s">
        <v>35</v>
      </c>
      <c r="K1476" s="11">
        <v>3.1133199999999999</v>
      </c>
      <c r="L1476" s="11">
        <v>0.67573000000000005</v>
      </c>
      <c r="M1476" s="11">
        <v>1.8775900000000001</v>
      </c>
      <c r="N1476" s="11">
        <v>6.8415299999999997</v>
      </c>
      <c r="O1476" s="11">
        <v>4.17117</v>
      </c>
      <c r="P1476" s="11">
        <v>3.83982</v>
      </c>
      <c r="Q1476" s="11">
        <v>4.8597900000000003</v>
      </c>
      <c r="R1476" s="11">
        <v>3.0427399999999998</v>
      </c>
      <c r="S1476" s="11">
        <v>1.06558</v>
      </c>
      <c r="T1476" s="11">
        <v>31.193059999999999</v>
      </c>
      <c r="U1476" s="11">
        <v>11.49431</v>
      </c>
      <c r="V1476" s="11">
        <v>0.49501000000000001</v>
      </c>
      <c r="W1476" s="11">
        <v>0.27006999999999998</v>
      </c>
      <c r="X1476" s="11">
        <v>12.259399999999999</v>
      </c>
      <c r="Y1476" s="11">
        <v>43.452460000000002</v>
      </c>
      <c r="Z1476" s="11">
        <v>1.2625999999999999</v>
      </c>
      <c r="AA1476" s="11">
        <v>7.2818100000000001</v>
      </c>
      <c r="AB1476" s="11">
        <v>4.1375999999999999</v>
      </c>
      <c r="AC1476" s="11">
        <v>12.68201</v>
      </c>
      <c r="AD1476" s="71">
        <f t="shared" si="69"/>
        <v>0.30740000000000001</v>
      </c>
      <c r="AE1476" s="71">
        <f t="shared" si="70"/>
        <v>0</v>
      </c>
      <c r="AF1476" s="71">
        <f t="shared" si="71"/>
        <v>0</v>
      </c>
      <c r="AG1476" s="277" t="s">
        <v>908</v>
      </c>
      <c r="AH1476" s="277" t="s">
        <v>609</v>
      </c>
      <c r="AI1476" s="276" t="s">
        <v>610</v>
      </c>
      <c r="AJ1476" s="276" t="s">
        <v>611</v>
      </c>
      <c r="AK1476" s="276" t="s">
        <v>288</v>
      </c>
      <c r="AL1476" s="277" t="s">
        <v>89</v>
      </c>
      <c r="AM1476" s="276" t="s">
        <v>602</v>
      </c>
      <c r="AN1476" s="276" t="s">
        <v>504</v>
      </c>
      <c r="AO1476" s="277" t="s">
        <v>505</v>
      </c>
    </row>
    <row r="1477" spans="1:41" ht="15" thickBot="1" x14ac:dyDescent="0.4">
      <c r="A1477" s="8">
        <v>2025</v>
      </c>
      <c r="B1477" s="9" t="s">
        <v>85</v>
      </c>
      <c r="C1477" s="9" t="s">
        <v>89</v>
      </c>
      <c r="D1477" s="9" t="s">
        <v>288</v>
      </c>
      <c r="E1477" s="9" t="s">
        <v>32</v>
      </c>
      <c r="F1477" s="8">
        <v>2031</v>
      </c>
      <c r="G1477" s="11">
        <v>0.44771</v>
      </c>
      <c r="H1477" s="11" t="s">
        <v>35</v>
      </c>
      <c r="I1477" s="11">
        <v>0.97075</v>
      </c>
      <c r="J1477" s="11" t="s">
        <v>35</v>
      </c>
      <c r="K1477" s="11">
        <v>2.9636</v>
      </c>
      <c r="L1477" s="11">
        <v>0.56010000000000004</v>
      </c>
      <c r="M1477" s="11">
        <v>2.1901899999999999</v>
      </c>
      <c r="N1477" s="11">
        <v>7.0735700000000001</v>
      </c>
      <c r="O1477" s="11">
        <v>4.7404200000000003</v>
      </c>
      <c r="P1477" s="11">
        <v>4.3086099999999998</v>
      </c>
      <c r="Q1477" s="11">
        <v>3.82559</v>
      </c>
      <c r="R1477" s="11">
        <v>3.1183700000000001</v>
      </c>
      <c r="S1477" s="11">
        <v>0.71023999999999998</v>
      </c>
      <c r="T1477" s="11">
        <v>31.277229999999999</v>
      </c>
      <c r="U1477" s="11">
        <v>11.669919999999999</v>
      </c>
      <c r="V1477" s="11">
        <v>0.72552000000000005</v>
      </c>
      <c r="W1477" s="11">
        <v>0.47032000000000002</v>
      </c>
      <c r="X1477" s="11">
        <v>12.86576</v>
      </c>
      <c r="Y1477" s="11">
        <v>44.142980000000001</v>
      </c>
      <c r="Z1477" s="11">
        <v>1.03443</v>
      </c>
      <c r="AA1477" s="11">
        <v>6.1269200000000001</v>
      </c>
      <c r="AB1477" s="11">
        <v>4.63103</v>
      </c>
      <c r="AC1477" s="11">
        <v>11.79238</v>
      </c>
      <c r="AD1477" s="71">
        <f t="shared" si="69"/>
        <v>0.36809999999999998</v>
      </c>
      <c r="AE1477" s="71">
        <f t="shared" si="70"/>
        <v>0</v>
      </c>
      <c r="AF1477" s="71">
        <f t="shared" si="71"/>
        <v>0</v>
      </c>
      <c r="AG1477" s="277" t="s">
        <v>908</v>
      </c>
      <c r="AH1477" s="277" t="s">
        <v>609</v>
      </c>
      <c r="AI1477" s="276" t="s">
        <v>610</v>
      </c>
      <c r="AJ1477" s="276" t="s">
        <v>611</v>
      </c>
      <c r="AK1477" s="276" t="s">
        <v>288</v>
      </c>
      <c r="AL1477" s="277" t="s">
        <v>89</v>
      </c>
      <c r="AM1477" s="276" t="s">
        <v>602</v>
      </c>
      <c r="AN1477" s="276" t="s">
        <v>504</v>
      </c>
      <c r="AO1477" s="277" t="s">
        <v>505</v>
      </c>
    </row>
    <row r="1478" spans="1:41" ht="15" thickBot="1" x14ac:dyDescent="0.4">
      <c r="A1478" s="8">
        <v>2025</v>
      </c>
      <c r="B1478" s="9" t="s">
        <v>85</v>
      </c>
      <c r="C1478" s="9" t="s">
        <v>89</v>
      </c>
      <c r="D1478" s="9" t="s">
        <v>288</v>
      </c>
      <c r="E1478" s="9" t="s">
        <v>32</v>
      </c>
      <c r="F1478" s="8">
        <v>2032</v>
      </c>
      <c r="G1478" s="11">
        <v>0.33334999999999998</v>
      </c>
      <c r="H1478" s="11" t="s">
        <v>35</v>
      </c>
      <c r="I1478" s="11">
        <v>1.2992999999999999</v>
      </c>
      <c r="J1478" s="11" t="s">
        <v>35</v>
      </c>
      <c r="K1478" s="11">
        <v>2.819</v>
      </c>
      <c r="L1478" s="11">
        <v>0.55962000000000001</v>
      </c>
      <c r="M1478" s="11">
        <v>2.3603100000000001</v>
      </c>
      <c r="N1478" s="11">
        <v>8.4895800000000001</v>
      </c>
      <c r="O1478" s="11">
        <v>4.9996299999999998</v>
      </c>
      <c r="P1478" s="11">
        <v>4.8722599999999998</v>
      </c>
      <c r="Q1478" s="11">
        <v>4.2214099999999997</v>
      </c>
      <c r="R1478" s="11">
        <v>3.7663600000000002</v>
      </c>
      <c r="S1478" s="11">
        <v>1.2324999999999999</v>
      </c>
      <c r="T1478" s="11">
        <v>35.239130000000003</v>
      </c>
      <c r="U1478" s="11">
        <v>10.20905</v>
      </c>
      <c r="V1478" s="11">
        <v>0.67037999999999998</v>
      </c>
      <c r="W1478" s="11">
        <v>0.64339999999999997</v>
      </c>
      <c r="X1478" s="11">
        <v>11.522830000000001</v>
      </c>
      <c r="Y1478" s="11">
        <v>46.761949999999999</v>
      </c>
      <c r="Z1478" s="11">
        <v>1.02528</v>
      </c>
      <c r="AA1478" s="11">
        <v>6.2456899999999997</v>
      </c>
      <c r="AB1478" s="11">
        <v>5.4396399999999998</v>
      </c>
      <c r="AC1478" s="11">
        <v>12.71062</v>
      </c>
      <c r="AD1478" s="71">
        <f t="shared" si="69"/>
        <v>0.2858</v>
      </c>
      <c r="AE1478" s="71">
        <f t="shared" si="70"/>
        <v>0</v>
      </c>
      <c r="AF1478" s="71">
        <f t="shared" si="71"/>
        <v>0</v>
      </c>
      <c r="AG1478" s="277" t="s">
        <v>908</v>
      </c>
      <c r="AH1478" s="277" t="s">
        <v>609</v>
      </c>
      <c r="AI1478" s="276" t="s">
        <v>610</v>
      </c>
      <c r="AJ1478" s="276" t="s">
        <v>611</v>
      </c>
      <c r="AK1478" s="276" t="s">
        <v>288</v>
      </c>
      <c r="AL1478" s="277" t="s">
        <v>89</v>
      </c>
      <c r="AM1478" s="276" t="s">
        <v>602</v>
      </c>
      <c r="AN1478" s="276" t="s">
        <v>504</v>
      </c>
      <c r="AO1478" s="277" t="s">
        <v>505</v>
      </c>
    </row>
    <row r="1479" spans="1:41" ht="15" thickBot="1" x14ac:dyDescent="0.4">
      <c r="A1479" s="8">
        <v>2025</v>
      </c>
      <c r="B1479" s="9" t="s">
        <v>85</v>
      </c>
      <c r="C1479" s="9" t="s">
        <v>89</v>
      </c>
      <c r="D1479" s="9" t="s">
        <v>288</v>
      </c>
      <c r="E1479" s="9" t="s">
        <v>32</v>
      </c>
      <c r="F1479" s="8">
        <v>2033</v>
      </c>
      <c r="G1479" s="11">
        <v>0.54081000000000001</v>
      </c>
      <c r="H1479" s="11" t="s">
        <v>35</v>
      </c>
      <c r="I1479" s="11">
        <v>1.3814500000000001</v>
      </c>
      <c r="J1479" s="11" t="s">
        <v>35</v>
      </c>
      <c r="K1479" s="11">
        <v>3.5661999999999998</v>
      </c>
      <c r="L1479" s="11">
        <v>0.72489999999999999</v>
      </c>
      <c r="M1479" s="11">
        <v>2.5800800000000002</v>
      </c>
      <c r="N1479" s="11">
        <v>9.4250600000000002</v>
      </c>
      <c r="O1479" s="11">
        <v>4.98611</v>
      </c>
      <c r="P1479" s="11">
        <v>4.4228300000000003</v>
      </c>
      <c r="Q1479" s="11">
        <v>4.7058400000000002</v>
      </c>
      <c r="R1479" s="11">
        <v>4.0784700000000003</v>
      </c>
      <c r="S1479" s="11">
        <v>1.0015099999999999</v>
      </c>
      <c r="T1479" s="11">
        <v>37.644710000000003</v>
      </c>
      <c r="U1479" s="11">
        <v>10.220459999999999</v>
      </c>
      <c r="V1479" s="11">
        <v>1.4225099999999999</v>
      </c>
      <c r="W1479" s="11">
        <v>0.77891999999999995</v>
      </c>
      <c r="X1479" s="11">
        <v>12.421900000000001</v>
      </c>
      <c r="Y1479" s="11">
        <v>50.066609999999997</v>
      </c>
      <c r="Z1479" s="11">
        <v>1.5914900000000001</v>
      </c>
      <c r="AA1479" s="11">
        <v>5.9910600000000001</v>
      </c>
      <c r="AB1479" s="11">
        <v>6.0438200000000002</v>
      </c>
      <c r="AC1479" s="11">
        <v>13.62637</v>
      </c>
      <c r="AD1479" s="71">
        <f t="shared" si="69"/>
        <v>0.23139999999999999</v>
      </c>
      <c r="AE1479" s="71">
        <f t="shared" si="70"/>
        <v>0</v>
      </c>
      <c r="AF1479" s="71">
        <f t="shared" si="71"/>
        <v>0</v>
      </c>
      <c r="AG1479" s="277" t="s">
        <v>908</v>
      </c>
      <c r="AH1479" s="277" t="s">
        <v>609</v>
      </c>
      <c r="AI1479" s="276" t="s">
        <v>610</v>
      </c>
      <c r="AJ1479" s="276" t="s">
        <v>611</v>
      </c>
      <c r="AK1479" s="276" t="s">
        <v>288</v>
      </c>
      <c r="AL1479" s="277" t="s">
        <v>89</v>
      </c>
      <c r="AM1479" s="276" t="s">
        <v>602</v>
      </c>
      <c r="AN1479" s="276" t="s">
        <v>504</v>
      </c>
      <c r="AO1479" s="277" t="s">
        <v>505</v>
      </c>
    </row>
    <row r="1480" spans="1:41" ht="15" thickBot="1" x14ac:dyDescent="0.4">
      <c r="A1480" s="8">
        <v>2025</v>
      </c>
      <c r="B1480" s="9" t="s">
        <v>85</v>
      </c>
      <c r="C1480" s="9" t="s">
        <v>89</v>
      </c>
      <c r="D1480" s="9" t="s">
        <v>288</v>
      </c>
      <c r="E1480" s="9" t="s">
        <v>32</v>
      </c>
      <c r="F1480" s="8">
        <v>2034</v>
      </c>
      <c r="G1480" s="11">
        <v>0.52602000000000004</v>
      </c>
      <c r="H1480" s="11" t="s">
        <v>35</v>
      </c>
      <c r="I1480" s="11">
        <v>1.1692100000000001</v>
      </c>
      <c r="J1480" s="11" t="s">
        <v>35</v>
      </c>
      <c r="K1480" s="11">
        <v>3.4358399999999998</v>
      </c>
      <c r="L1480" s="11">
        <v>0.80344000000000004</v>
      </c>
      <c r="M1480" s="11">
        <v>2.55063</v>
      </c>
      <c r="N1480" s="11">
        <v>9.8726099999999999</v>
      </c>
      <c r="O1480" s="11">
        <v>4.42225</v>
      </c>
      <c r="P1480" s="11">
        <v>5.5404099999999996</v>
      </c>
      <c r="Q1480" s="11">
        <v>3.9079899999999999</v>
      </c>
      <c r="R1480" s="11">
        <v>4.4085700000000001</v>
      </c>
      <c r="S1480" s="11">
        <v>1.03948</v>
      </c>
      <c r="T1480" s="11">
        <v>37.895609999999998</v>
      </c>
      <c r="U1480" s="11">
        <v>11.10605</v>
      </c>
      <c r="V1480" s="11">
        <v>0.98414000000000001</v>
      </c>
      <c r="W1480" s="11">
        <v>1.02518</v>
      </c>
      <c r="X1480" s="11">
        <v>13.11537</v>
      </c>
      <c r="Y1480" s="11">
        <v>51.010980000000004</v>
      </c>
      <c r="Z1480" s="11">
        <v>1.70957</v>
      </c>
      <c r="AA1480" s="11">
        <v>5.8776000000000002</v>
      </c>
      <c r="AB1480" s="11">
        <v>6.0513700000000004</v>
      </c>
      <c r="AC1480" s="11">
        <v>13.638529999999999</v>
      </c>
      <c r="AD1480" s="71">
        <f t="shared" si="69"/>
        <v>0.21920000000000001</v>
      </c>
      <c r="AE1480" s="71">
        <f t="shared" si="70"/>
        <v>0</v>
      </c>
      <c r="AF1480" s="71">
        <f t="shared" si="71"/>
        <v>0</v>
      </c>
      <c r="AG1480" s="277" t="s">
        <v>908</v>
      </c>
      <c r="AH1480" s="277" t="s">
        <v>609</v>
      </c>
      <c r="AI1480" s="276" t="s">
        <v>610</v>
      </c>
      <c r="AJ1480" s="276" t="s">
        <v>611</v>
      </c>
      <c r="AK1480" s="276" t="s">
        <v>288</v>
      </c>
      <c r="AL1480" s="277" t="s">
        <v>89</v>
      </c>
      <c r="AM1480" s="276" t="s">
        <v>602</v>
      </c>
      <c r="AN1480" s="276" t="s">
        <v>504</v>
      </c>
      <c r="AO1480" s="277" t="s">
        <v>505</v>
      </c>
    </row>
    <row r="1481" spans="1:41" ht="15" thickBot="1" x14ac:dyDescent="0.4">
      <c r="A1481" s="8">
        <v>2025</v>
      </c>
      <c r="B1481" s="9" t="s">
        <v>85</v>
      </c>
      <c r="C1481" s="9" t="s">
        <v>89</v>
      </c>
      <c r="D1481" s="9" t="s">
        <v>288</v>
      </c>
      <c r="E1481" s="9" t="s">
        <v>32</v>
      </c>
      <c r="F1481" s="8">
        <v>2035</v>
      </c>
      <c r="G1481" s="11">
        <v>0.28161999999999998</v>
      </c>
      <c r="H1481" s="11" t="s">
        <v>35</v>
      </c>
      <c r="I1481" s="11">
        <v>1.0744</v>
      </c>
      <c r="J1481" s="11" t="s">
        <v>35</v>
      </c>
      <c r="K1481" s="11">
        <v>2.1387700000000001</v>
      </c>
      <c r="L1481" s="11">
        <v>0.57525999999999999</v>
      </c>
      <c r="M1481" s="11">
        <v>3.0360299999999998</v>
      </c>
      <c r="N1481" s="11">
        <v>10.566800000000001</v>
      </c>
      <c r="O1481" s="11">
        <v>4.3222800000000001</v>
      </c>
      <c r="P1481" s="11">
        <v>7.3892600000000002</v>
      </c>
      <c r="Q1481" s="11">
        <v>4.6207399999999996</v>
      </c>
      <c r="R1481" s="11">
        <v>5.0149299999999997</v>
      </c>
      <c r="S1481" s="11">
        <v>1.5022500000000001</v>
      </c>
      <c r="T1481" s="11">
        <v>40.760039999999996</v>
      </c>
      <c r="U1481" s="11">
        <v>11.38579</v>
      </c>
      <c r="V1481" s="11">
        <v>0.62548999999999999</v>
      </c>
      <c r="W1481" s="11">
        <v>1.35344</v>
      </c>
      <c r="X1481" s="11">
        <v>13.36472</v>
      </c>
      <c r="Y1481" s="11">
        <v>54.124749999999999</v>
      </c>
      <c r="Z1481" s="11">
        <v>2.1961900000000001</v>
      </c>
      <c r="AA1481" s="11">
        <v>6.0407700000000002</v>
      </c>
      <c r="AB1481" s="11">
        <v>5.6410600000000004</v>
      </c>
      <c r="AC1481" s="11">
        <v>13.878019999999999</v>
      </c>
      <c r="AD1481" s="71">
        <f t="shared" si="69"/>
        <v>0.23769999999999999</v>
      </c>
      <c r="AE1481" s="71">
        <f t="shared" si="70"/>
        <v>0</v>
      </c>
      <c r="AF1481" s="71">
        <f t="shared" si="71"/>
        <v>0</v>
      </c>
      <c r="AG1481" s="277" t="s">
        <v>908</v>
      </c>
      <c r="AH1481" s="277" t="s">
        <v>609</v>
      </c>
      <c r="AI1481" s="276" t="s">
        <v>610</v>
      </c>
      <c r="AJ1481" s="276" t="s">
        <v>611</v>
      </c>
      <c r="AK1481" s="276" t="s">
        <v>288</v>
      </c>
      <c r="AL1481" s="277" t="s">
        <v>89</v>
      </c>
      <c r="AM1481" s="276" t="s">
        <v>602</v>
      </c>
      <c r="AN1481" s="276" t="s">
        <v>504</v>
      </c>
      <c r="AO1481" s="277" t="s">
        <v>505</v>
      </c>
    </row>
    <row r="1482" spans="1:41" ht="23.5" thickBot="1" x14ac:dyDescent="0.4">
      <c r="A1482" s="8">
        <v>2025</v>
      </c>
      <c r="B1482" s="9" t="s">
        <v>85</v>
      </c>
      <c r="C1482" s="9" t="s">
        <v>90</v>
      </c>
      <c r="D1482" s="9" t="s">
        <v>289</v>
      </c>
      <c r="E1482" s="97" t="s">
        <v>29</v>
      </c>
      <c r="F1482" s="8">
        <v>2025</v>
      </c>
      <c r="G1482" s="29" t="s">
        <v>35</v>
      </c>
      <c r="H1482" s="10">
        <v>43</v>
      </c>
      <c r="I1482" s="10">
        <v>60</v>
      </c>
      <c r="J1482" s="10">
        <v>52</v>
      </c>
      <c r="K1482" s="10">
        <v>27</v>
      </c>
      <c r="L1482" s="10">
        <v>49</v>
      </c>
      <c r="M1482" s="10" t="s">
        <v>35</v>
      </c>
      <c r="N1482" s="10">
        <v>23</v>
      </c>
      <c r="O1482" s="10">
        <v>21</v>
      </c>
      <c r="P1482" s="10">
        <v>50</v>
      </c>
      <c r="Q1482" s="10">
        <v>62</v>
      </c>
      <c r="R1482" s="10">
        <v>20</v>
      </c>
      <c r="S1482" s="10">
        <v>8</v>
      </c>
      <c r="T1482" s="10">
        <v>418</v>
      </c>
      <c r="U1482" s="10">
        <v>88</v>
      </c>
      <c r="V1482" s="10">
        <v>0</v>
      </c>
      <c r="W1482" s="10">
        <v>0</v>
      </c>
      <c r="X1482" s="10">
        <v>88</v>
      </c>
      <c r="Y1482" s="10">
        <v>506</v>
      </c>
      <c r="Z1482" s="10">
        <v>31</v>
      </c>
      <c r="AA1482" s="10">
        <v>73</v>
      </c>
      <c r="AB1482" s="10">
        <v>59</v>
      </c>
      <c r="AC1482" s="10">
        <v>163</v>
      </c>
      <c r="AD1482" s="71">
        <f t="shared" si="69"/>
        <v>3</v>
      </c>
      <c r="AE1482" s="71">
        <f t="shared" si="70"/>
        <v>0</v>
      </c>
      <c r="AF1482" s="71">
        <f t="shared" si="71"/>
        <v>0</v>
      </c>
      <c r="AG1482" s="277" t="s">
        <v>905</v>
      </c>
      <c r="AH1482" s="277" t="s">
        <v>612</v>
      </c>
      <c r="AI1482" s="276" t="s">
        <v>613</v>
      </c>
      <c r="AJ1482" s="276" t="s">
        <v>614</v>
      </c>
      <c r="AK1482" s="276" t="s">
        <v>615</v>
      </c>
      <c r="AL1482" s="277" t="s">
        <v>616</v>
      </c>
      <c r="AM1482" s="276" t="s">
        <v>602</v>
      </c>
      <c r="AN1482" s="276" t="s">
        <v>504</v>
      </c>
      <c r="AO1482" s="277" t="s">
        <v>505</v>
      </c>
    </row>
    <row r="1483" spans="1:41" ht="15" thickBot="1" x14ac:dyDescent="0.4">
      <c r="A1483" s="8">
        <v>2025</v>
      </c>
      <c r="B1483" s="9" t="s">
        <v>85</v>
      </c>
      <c r="C1483" s="9" t="s">
        <v>90</v>
      </c>
      <c r="D1483" s="9" t="s">
        <v>289</v>
      </c>
      <c r="E1483" s="9" t="s">
        <v>30</v>
      </c>
      <c r="F1483" s="8">
        <v>2025</v>
      </c>
      <c r="G1483" s="28" t="s">
        <v>35</v>
      </c>
      <c r="H1483" s="11">
        <v>0.13672999999999999</v>
      </c>
      <c r="I1483" s="11">
        <v>0.19203999999999999</v>
      </c>
      <c r="J1483" s="11">
        <v>0.16320000000000001</v>
      </c>
      <c r="K1483" s="11">
        <v>9.1389999999999999E-2</v>
      </c>
      <c r="L1483" s="11">
        <v>0.15518000000000001</v>
      </c>
      <c r="M1483" s="11" t="s">
        <v>35</v>
      </c>
      <c r="N1483" s="11">
        <v>7.5800000000000006E-2</v>
      </c>
      <c r="O1483" s="11">
        <v>7.1859999999999993E-2</v>
      </c>
      <c r="P1483" s="11">
        <v>0.17413999999999999</v>
      </c>
      <c r="Q1483" s="11">
        <v>0.22205</v>
      </c>
      <c r="R1483" s="11">
        <v>6.2120000000000002E-2</v>
      </c>
      <c r="S1483" s="11">
        <v>2.5510000000000001E-2</v>
      </c>
      <c r="T1483" s="11">
        <v>1.38195</v>
      </c>
      <c r="U1483" s="11">
        <v>0.43718000000000001</v>
      </c>
      <c r="V1483" s="11">
        <v>0</v>
      </c>
      <c r="W1483" s="11">
        <v>0</v>
      </c>
      <c r="X1483" s="11">
        <v>0.43718000000000001</v>
      </c>
      <c r="Y1483" s="11">
        <v>1.8191299999999999</v>
      </c>
      <c r="Z1483" s="11">
        <v>3.1609999999999999E-2</v>
      </c>
      <c r="AA1483" s="11">
        <v>6.2E-2</v>
      </c>
      <c r="AB1483" s="11">
        <v>5.0889999999999998E-2</v>
      </c>
      <c r="AC1483" s="11">
        <v>0.14449000000000001</v>
      </c>
      <c r="AD1483" s="71">
        <f t="shared" si="69"/>
        <v>1.1900000000000001E-2</v>
      </c>
      <c r="AE1483" s="71">
        <f t="shared" si="70"/>
        <v>0</v>
      </c>
      <c r="AF1483" s="71">
        <f t="shared" si="71"/>
        <v>0</v>
      </c>
      <c r="AG1483" s="277" t="s">
        <v>906</v>
      </c>
      <c r="AH1483" s="277" t="s">
        <v>612</v>
      </c>
      <c r="AI1483" s="276" t="s">
        <v>613</v>
      </c>
      <c r="AJ1483" s="276" t="s">
        <v>614</v>
      </c>
      <c r="AK1483" s="276" t="s">
        <v>615</v>
      </c>
      <c r="AL1483" s="277" t="s">
        <v>616</v>
      </c>
      <c r="AM1483" s="276" t="s">
        <v>602</v>
      </c>
      <c r="AN1483" s="276" t="s">
        <v>504</v>
      </c>
      <c r="AO1483" s="277" t="s">
        <v>505</v>
      </c>
    </row>
    <row r="1484" spans="1:41" ht="15" thickBot="1" x14ac:dyDescent="0.4">
      <c r="A1484" s="8">
        <v>2025</v>
      </c>
      <c r="B1484" s="9" t="s">
        <v>85</v>
      </c>
      <c r="C1484" s="9" t="s">
        <v>90</v>
      </c>
      <c r="D1484" s="9" t="s">
        <v>289</v>
      </c>
      <c r="E1484" s="9" t="s">
        <v>30</v>
      </c>
      <c r="F1484" s="8">
        <v>2026</v>
      </c>
      <c r="G1484" s="28" t="s">
        <v>35</v>
      </c>
      <c r="H1484" s="11">
        <v>0.13902999999999999</v>
      </c>
      <c r="I1484" s="11">
        <v>0.19836000000000001</v>
      </c>
      <c r="J1484" s="11">
        <v>0.16639999999999999</v>
      </c>
      <c r="K1484" s="11">
        <v>9.2259999999999995E-2</v>
      </c>
      <c r="L1484" s="11">
        <v>0.1573</v>
      </c>
      <c r="M1484" s="11" t="s">
        <v>35</v>
      </c>
      <c r="N1484" s="11">
        <v>7.4010000000000006E-2</v>
      </c>
      <c r="O1484" s="11">
        <v>7.2620000000000004E-2</v>
      </c>
      <c r="P1484" s="11">
        <v>0.17285</v>
      </c>
      <c r="Q1484" s="11">
        <v>0.22195999999999999</v>
      </c>
      <c r="R1484" s="11">
        <v>6.1749999999999999E-2</v>
      </c>
      <c r="S1484" s="11">
        <v>2.4670000000000001E-2</v>
      </c>
      <c r="T1484" s="11">
        <v>1.3934800000000001</v>
      </c>
      <c r="U1484" s="11">
        <v>0.45989000000000002</v>
      </c>
      <c r="V1484" s="11">
        <v>0</v>
      </c>
      <c r="W1484" s="11">
        <v>0</v>
      </c>
      <c r="X1484" s="11">
        <v>0.45989000000000002</v>
      </c>
      <c r="Y1484" s="11">
        <v>1.85337</v>
      </c>
      <c r="Z1484" s="11">
        <v>3.1879999999999999E-2</v>
      </c>
      <c r="AA1484" s="11">
        <v>6.293E-2</v>
      </c>
      <c r="AB1484" s="11">
        <v>5.3499999999999999E-2</v>
      </c>
      <c r="AC1484" s="11">
        <v>0.14831</v>
      </c>
      <c r="AD1484" s="71">
        <f t="shared" si="69"/>
        <v>1.23E-2</v>
      </c>
      <c r="AE1484" s="71">
        <f t="shared" si="70"/>
        <v>0</v>
      </c>
      <c r="AF1484" s="71">
        <f t="shared" si="71"/>
        <v>0</v>
      </c>
      <c r="AG1484" s="277" t="s">
        <v>906</v>
      </c>
      <c r="AH1484" s="277" t="s">
        <v>612</v>
      </c>
      <c r="AI1484" s="276" t="s">
        <v>613</v>
      </c>
      <c r="AJ1484" s="276" t="s">
        <v>614</v>
      </c>
      <c r="AK1484" s="276" t="s">
        <v>615</v>
      </c>
      <c r="AL1484" s="277" t="s">
        <v>616</v>
      </c>
      <c r="AM1484" s="276" t="s">
        <v>602</v>
      </c>
      <c r="AN1484" s="276" t="s">
        <v>504</v>
      </c>
      <c r="AO1484" s="277" t="s">
        <v>505</v>
      </c>
    </row>
    <row r="1485" spans="1:41" ht="15" thickBot="1" x14ac:dyDescent="0.4">
      <c r="A1485" s="8">
        <v>2025</v>
      </c>
      <c r="B1485" s="9" t="s">
        <v>85</v>
      </c>
      <c r="C1485" s="9" t="s">
        <v>90</v>
      </c>
      <c r="D1485" s="9" t="s">
        <v>289</v>
      </c>
      <c r="E1485" s="9" t="s">
        <v>30</v>
      </c>
      <c r="F1485" s="8">
        <v>2027</v>
      </c>
      <c r="G1485" s="28" t="s">
        <v>35</v>
      </c>
      <c r="H1485" s="11">
        <v>0.14216999999999999</v>
      </c>
      <c r="I1485" s="11">
        <v>0.20147999999999999</v>
      </c>
      <c r="J1485" s="11">
        <v>0.16855000000000001</v>
      </c>
      <c r="K1485" s="11">
        <v>9.3600000000000003E-2</v>
      </c>
      <c r="L1485" s="11">
        <v>0.15851000000000001</v>
      </c>
      <c r="M1485" s="11" t="s">
        <v>35</v>
      </c>
      <c r="N1485" s="11">
        <v>7.3330000000000006E-2</v>
      </c>
      <c r="O1485" s="11">
        <v>7.1929999999999994E-2</v>
      </c>
      <c r="P1485" s="11">
        <v>0.17102000000000001</v>
      </c>
      <c r="Q1485" s="11">
        <v>0.22248000000000001</v>
      </c>
      <c r="R1485" s="11">
        <v>6.0740000000000002E-2</v>
      </c>
      <c r="S1485" s="11">
        <v>2.538E-2</v>
      </c>
      <c r="T1485" s="11">
        <v>1.40184</v>
      </c>
      <c r="U1485" s="11">
        <v>0.47656999999999999</v>
      </c>
      <c r="V1485" s="11">
        <v>0</v>
      </c>
      <c r="W1485" s="11">
        <v>0</v>
      </c>
      <c r="X1485" s="11">
        <v>0.47656999999999999</v>
      </c>
      <c r="Y1485" s="11">
        <v>1.8784099999999999</v>
      </c>
      <c r="Z1485" s="11">
        <v>3.1440000000000003E-2</v>
      </c>
      <c r="AA1485" s="11">
        <v>7.1440000000000003E-2</v>
      </c>
      <c r="AB1485" s="11">
        <v>5.4269999999999999E-2</v>
      </c>
      <c r="AC1485" s="11">
        <v>0.15715000000000001</v>
      </c>
      <c r="AD1485" s="71">
        <f t="shared" ref="AD1485:AD1548" si="72">ROUND(T1485-SUM(G1485:S1485),4)</f>
        <v>1.2699999999999999E-2</v>
      </c>
      <c r="AE1485" s="71">
        <f t="shared" ref="AE1485:AE1548" si="73">ROUND(X1485-SUM(U1485:W1485),4)</f>
        <v>0</v>
      </c>
      <c r="AF1485" s="71">
        <f t="shared" ref="AF1485:AF1548" si="74">ROUND(AC1485-SUM(Z1485:AB1485),4)</f>
        <v>0</v>
      </c>
      <c r="AG1485" s="277" t="s">
        <v>906</v>
      </c>
      <c r="AH1485" s="277" t="s">
        <v>612</v>
      </c>
      <c r="AI1485" s="276" t="s">
        <v>613</v>
      </c>
      <c r="AJ1485" s="276" t="s">
        <v>614</v>
      </c>
      <c r="AK1485" s="276" t="s">
        <v>615</v>
      </c>
      <c r="AL1485" s="277" t="s">
        <v>616</v>
      </c>
      <c r="AM1485" s="276" t="s">
        <v>602</v>
      </c>
      <c r="AN1485" s="276" t="s">
        <v>504</v>
      </c>
      <c r="AO1485" s="277" t="s">
        <v>505</v>
      </c>
    </row>
    <row r="1486" spans="1:41" ht="15" thickBot="1" x14ac:dyDescent="0.4">
      <c r="A1486" s="8">
        <v>2025</v>
      </c>
      <c r="B1486" s="9" t="s">
        <v>85</v>
      </c>
      <c r="C1486" s="9" t="s">
        <v>90</v>
      </c>
      <c r="D1486" s="9" t="s">
        <v>289</v>
      </c>
      <c r="E1486" s="9" t="s">
        <v>30</v>
      </c>
      <c r="F1486" s="8">
        <v>2028</v>
      </c>
      <c r="G1486" s="28" t="s">
        <v>35</v>
      </c>
      <c r="H1486" s="11">
        <v>0.14552999999999999</v>
      </c>
      <c r="I1486" s="11">
        <v>0.20502999999999999</v>
      </c>
      <c r="J1486" s="11">
        <v>0.17108999999999999</v>
      </c>
      <c r="K1486" s="11">
        <v>9.4670000000000004E-2</v>
      </c>
      <c r="L1486" s="11">
        <v>0.15619</v>
      </c>
      <c r="M1486" s="11" t="s">
        <v>35</v>
      </c>
      <c r="N1486" s="11">
        <v>6.9239999999999996E-2</v>
      </c>
      <c r="O1486" s="11">
        <v>7.0400000000000004E-2</v>
      </c>
      <c r="P1486" s="11">
        <v>0.1719</v>
      </c>
      <c r="Q1486" s="11">
        <v>0.22472</v>
      </c>
      <c r="R1486" s="11">
        <v>5.8409999999999997E-2</v>
      </c>
      <c r="S1486" s="11">
        <v>2.3599999999999999E-2</v>
      </c>
      <c r="T1486" s="11">
        <v>1.4020600000000001</v>
      </c>
      <c r="U1486" s="11">
        <v>0.49722</v>
      </c>
      <c r="V1486" s="11">
        <v>0</v>
      </c>
      <c r="W1486" s="11">
        <v>0</v>
      </c>
      <c r="X1486" s="11">
        <v>0.49722</v>
      </c>
      <c r="Y1486" s="11">
        <v>1.8992800000000001</v>
      </c>
      <c r="Z1486" s="11">
        <v>3.2099999999999997E-2</v>
      </c>
      <c r="AA1486" s="11">
        <v>6.7269999999999996E-2</v>
      </c>
      <c r="AB1486" s="11">
        <v>5.6140000000000002E-2</v>
      </c>
      <c r="AC1486" s="11">
        <v>0.15551000000000001</v>
      </c>
      <c r="AD1486" s="71">
        <f t="shared" si="72"/>
        <v>1.1299999999999999E-2</v>
      </c>
      <c r="AE1486" s="71">
        <f t="shared" si="73"/>
        <v>0</v>
      </c>
      <c r="AF1486" s="71">
        <f t="shared" si="74"/>
        <v>0</v>
      </c>
      <c r="AG1486" s="277" t="s">
        <v>906</v>
      </c>
      <c r="AH1486" s="277" t="s">
        <v>612</v>
      </c>
      <c r="AI1486" s="276" t="s">
        <v>613</v>
      </c>
      <c r="AJ1486" s="276" t="s">
        <v>614</v>
      </c>
      <c r="AK1486" s="276" t="s">
        <v>615</v>
      </c>
      <c r="AL1486" s="277" t="s">
        <v>616</v>
      </c>
      <c r="AM1486" s="276" t="s">
        <v>602</v>
      </c>
      <c r="AN1486" s="276" t="s">
        <v>504</v>
      </c>
      <c r="AO1486" s="277" t="s">
        <v>505</v>
      </c>
    </row>
    <row r="1487" spans="1:41" ht="15" thickBot="1" x14ac:dyDescent="0.4">
      <c r="A1487" s="8">
        <v>2025</v>
      </c>
      <c r="B1487" s="9" t="s">
        <v>85</v>
      </c>
      <c r="C1487" s="9" t="s">
        <v>90</v>
      </c>
      <c r="D1487" s="9" t="s">
        <v>289</v>
      </c>
      <c r="E1487" s="9" t="s">
        <v>30</v>
      </c>
      <c r="F1487" s="8">
        <v>2029</v>
      </c>
      <c r="G1487" s="28" t="s">
        <v>35</v>
      </c>
      <c r="H1487" s="11">
        <v>0.14785000000000001</v>
      </c>
      <c r="I1487" s="11">
        <v>0.20441000000000001</v>
      </c>
      <c r="J1487" s="11">
        <v>0.16902</v>
      </c>
      <c r="K1487" s="11">
        <v>9.1800000000000007E-2</v>
      </c>
      <c r="L1487" s="11">
        <v>0.15537999999999999</v>
      </c>
      <c r="M1487" s="11" t="s">
        <v>35</v>
      </c>
      <c r="N1487" s="11">
        <v>6.8860000000000005E-2</v>
      </c>
      <c r="O1487" s="11">
        <v>6.7979999999999999E-2</v>
      </c>
      <c r="P1487" s="11">
        <v>0.16814000000000001</v>
      </c>
      <c r="Q1487" s="11">
        <v>0.22181999999999999</v>
      </c>
      <c r="R1487" s="11">
        <v>5.7369999999999997E-2</v>
      </c>
      <c r="S1487" s="11">
        <v>2.3640000000000001E-2</v>
      </c>
      <c r="T1487" s="11">
        <v>1.38792</v>
      </c>
      <c r="U1487" s="11">
        <v>0.52054</v>
      </c>
      <c r="V1487" s="11">
        <v>0</v>
      </c>
      <c r="W1487" s="11">
        <v>0</v>
      </c>
      <c r="X1487" s="11">
        <v>0.52054</v>
      </c>
      <c r="Y1487" s="11">
        <v>1.90845</v>
      </c>
      <c r="Z1487" s="11">
        <v>3.0079999999999999E-2</v>
      </c>
      <c r="AA1487" s="11">
        <v>7.1179999999999993E-2</v>
      </c>
      <c r="AB1487" s="11">
        <v>5.2979999999999999E-2</v>
      </c>
      <c r="AC1487" s="11">
        <v>0.15423999999999999</v>
      </c>
      <c r="AD1487" s="71">
        <f t="shared" si="72"/>
        <v>1.17E-2</v>
      </c>
      <c r="AE1487" s="71">
        <f t="shared" si="73"/>
        <v>0</v>
      </c>
      <c r="AF1487" s="71">
        <f t="shared" si="74"/>
        <v>0</v>
      </c>
      <c r="AG1487" s="277" t="s">
        <v>906</v>
      </c>
      <c r="AH1487" s="277" t="s">
        <v>612</v>
      </c>
      <c r="AI1487" s="276" t="s">
        <v>613</v>
      </c>
      <c r="AJ1487" s="276" t="s">
        <v>614</v>
      </c>
      <c r="AK1487" s="276" t="s">
        <v>615</v>
      </c>
      <c r="AL1487" s="277" t="s">
        <v>616</v>
      </c>
      <c r="AM1487" s="276" t="s">
        <v>602</v>
      </c>
      <c r="AN1487" s="276" t="s">
        <v>504</v>
      </c>
      <c r="AO1487" s="277" t="s">
        <v>505</v>
      </c>
    </row>
    <row r="1488" spans="1:41" ht="15" thickBot="1" x14ac:dyDescent="0.4">
      <c r="A1488" s="8">
        <v>2025</v>
      </c>
      <c r="B1488" s="9" t="s">
        <v>85</v>
      </c>
      <c r="C1488" s="9" t="s">
        <v>90</v>
      </c>
      <c r="D1488" s="9" t="s">
        <v>289</v>
      </c>
      <c r="E1488" s="9" t="s">
        <v>30</v>
      </c>
      <c r="F1488" s="8">
        <v>2030</v>
      </c>
      <c r="G1488" s="28" t="s">
        <v>35</v>
      </c>
      <c r="H1488" s="11">
        <v>0.14712</v>
      </c>
      <c r="I1488" s="11">
        <v>0.20788999999999999</v>
      </c>
      <c r="J1488" s="11">
        <v>0.17287</v>
      </c>
      <c r="K1488" s="11">
        <v>9.1259999999999994E-2</v>
      </c>
      <c r="L1488" s="11">
        <v>0.15312999999999999</v>
      </c>
      <c r="M1488" s="11" t="s">
        <v>35</v>
      </c>
      <c r="N1488" s="11">
        <v>6.6390000000000005E-2</v>
      </c>
      <c r="O1488" s="11">
        <v>6.6350000000000006E-2</v>
      </c>
      <c r="P1488" s="11">
        <v>0.16783999999999999</v>
      </c>
      <c r="Q1488" s="11">
        <v>0.22267999999999999</v>
      </c>
      <c r="R1488" s="11">
        <v>5.8409999999999997E-2</v>
      </c>
      <c r="S1488" s="11">
        <v>2.35E-2</v>
      </c>
      <c r="T1488" s="11">
        <v>1.38903</v>
      </c>
      <c r="U1488" s="11">
        <v>0.54822000000000004</v>
      </c>
      <c r="V1488" s="11">
        <v>0</v>
      </c>
      <c r="W1488" s="11">
        <v>0</v>
      </c>
      <c r="X1488" s="11">
        <v>0.54822000000000004</v>
      </c>
      <c r="Y1488" s="11">
        <v>1.93726</v>
      </c>
      <c r="Z1488" s="11">
        <v>3.0859999999999999E-2</v>
      </c>
      <c r="AA1488" s="11">
        <v>7.2999999999999995E-2</v>
      </c>
      <c r="AB1488" s="11">
        <v>5.0349999999999999E-2</v>
      </c>
      <c r="AC1488" s="11">
        <v>0.15421000000000001</v>
      </c>
      <c r="AD1488" s="71">
        <f t="shared" si="72"/>
        <v>1.1599999999999999E-2</v>
      </c>
      <c r="AE1488" s="71">
        <f t="shared" si="73"/>
        <v>0</v>
      </c>
      <c r="AF1488" s="71">
        <f t="shared" si="74"/>
        <v>0</v>
      </c>
      <c r="AG1488" s="277" t="s">
        <v>906</v>
      </c>
      <c r="AH1488" s="277" t="s">
        <v>612</v>
      </c>
      <c r="AI1488" s="276" t="s">
        <v>613</v>
      </c>
      <c r="AJ1488" s="276" t="s">
        <v>614</v>
      </c>
      <c r="AK1488" s="276" t="s">
        <v>615</v>
      </c>
      <c r="AL1488" s="277" t="s">
        <v>616</v>
      </c>
      <c r="AM1488" s="276" t="s">
        <v>602</v>
      </c>
      <c r="AN1488" s="276" t="s">
        <v>504</v>
      </c>
      <c r="AO1488" s="277" t="s">
        <v>505</v>
      </c>
    </row>
    <row r="1489" spans="1:41" ht="15" thickBot="1" x14ac:dyDescent="0.4">
      <c r="A1489" s="8">
        <v>2025</v>
      </c>
      <c r="B1489" s="9" t="s">
        <v>85</v>
      </c>
      <c r="C1489" s="9" t="s">
        <v>90</v>
      </c>
      <c r="D1489" s="9" t="s">
        <v>289</v>
      </c>
      <c r="E1489" s="9" t="s">
        <v>30</v>
      </c>
      <c r="F1489" s="8">
        <v>2031</v>
      </c>
      <c r="G1489" s="28" t="s">
        <v>35</v>
      </c>
      <c r="H1489" s="11">
        <v>0.14649999999999999</v>
      </c>
      <c r="I1489" s="11">
        <v>0.2132</v>
      </c>
      <c r="J1489" s="11">
        <v>0.17102999999999999</v>
      </c>
      <c r="K1489" s="11">
        <v>9.2410000000000006E-2</v>
      </c>
      <c r="L1489" s="11">
        <v>0.15185999999999999</v>
      </c>
      <c r="M1489" s="11" t="s">
        <v>35</v>
      </c>
      <c r="N1489" s="11">
        <v>6.2530000000000002E-2</v>
      </c>
      <c r="O1489" s="11">
        <v>6.3939999999999997E-2</v>
      </c>
      <c r="P1489" s="11">
        <v>0.16428999999999999</v>
      </c>
      <c r="Q1489" s="11">
        <v>0.21740000000000001</v>
      </c>
      <c r="R1489" s="11">
        <v>5.8520000000000003E-2</v>
      </c>
      <c r="S1489" s="11">
        <v>2.3189999999999999E-2</v>
      </c>
      <c r="T1489" s="11">
        <v>1.3766499999999999</v>
      </c>
      <c r="U1489" s="11">
        <v>0.56644000000000005</v>
      </c>
      <c r="V1489" s="11">
        <v>0</v>
      </c>
      <c r="W1489" s="11">
        <v>0</v>
      </c>
      <c r="X1489" s="11">
        <v>0.56644000000000005</v>
      </c>
      <c r="Y1489" s="11">
        <v>1.94309</v>
      </c>
      <c r="Z1489" s="11">
        <v>2.9100000000000001E-2</v>
      </c>
      <c r="AA1489" s="11">
        <v>7.4749999999999997E-2</v>
      </c>
      <c r="AB1489" s="11">
        <v>5.0049999999999997E-2</v>
      </c>
      <c r="AC1489" s="11">
        <v>0.15390999999999999</v>
      </c>
      <c r="AD1489" s="71">
        <f t="shared" si="72"/>
        <v>1.18E-2</v>
      </c>
      <c r="AE1489" s="71">
        <f t="shared" si="73"/>
        <v>0</v>
      </c>
      <c r="AF1489" s="71">
        <f t="shared" si="74"/>
        <v>0</v>
      </c>
      <c r="AG1489" s="277" t="s">
        <v>906</v>
      </c>
      <c r="AH1489" s="277" t="s">
        <v>612</v>
      </c>
      <c r="AI1489" s="276" t="s">
        <v>613</v>
      </c>
      <c r="AJ1489" s="276" t="s">
        <v>614</v>
      </c>
      <c r="AK1489" s="276" t="s">
        <v>615</v>
      </c>
      <c r="AL1489" s="277" t="s">
        <v>616</v>
      </c>
      <c r="AM1489" s="276" t="s">
        <v>602</v>
      </c>
      <c r="AN1489" s="276" t="s">
        <v>504</v>
      </c>
      <c r="AO1489" s="277" t="s">
        <v>505</v>
      </c>
    </row>
    <row r="1490" spans="1:41" ht="15" thickBot="1" x14ac:dyDescent="0.4">
      <c r="A1490" s="8">
        <v>2025</v>
      </c>
      <c r="B1490" s="9" t="s">
        <v>85</v>
      </c>
      <c r="C1490" s="9" t="s">
        <v>90</v>
      </c>
      <c r="D1490" s="9" t="s">
        <v>289</v>
      </c>
      <c r="E1490" s="9" t="s">
        <v>30</v>
      </c>
      <c r="F1490" s="8">
        <v>2032</v>
      </c>
      <c r="G1490" s="28" t="s">
        <v>35</v>
      </c>
      <c r="H1490" s="11">
        <v>0.14693000000000001</v>
      </c>
      <c r="I1490" s="11">
        <v>0.21626999999999999</v>
      </c>
      <c r="J1490" s="11">
        <v>0.17415</v>
      </c>
      <c r="K1490" s="11">
        <v>9.2740000000000003E-2</v>
      </c>
      <c r="L1490" s="11">
        <v>0.15165999999999999</v>
      </c>
      <c r="M1490" s="11" t="s">
        <v>35</v>
      </c>
      <c r="N1490" s="11">
        <v>6.0040000000000003E-2</v>
      </c>
      <c r="O1490" s="11">
        <v>5.9060000000000001E-2</v>
      </c>
      <c r="P1490" s="11">
        <v>0.16048000000000001</v>
      </c>
      <c r="Q1490" s="11">
        <v>0.21753</v>
      </c>
      <c r="R1490" s="11">
        <v>5.8639999999999998E-2</v>
      </c>
      <c r="S1490" s="11">
        <v>2.3310000000000001E-2</v>
      </c>
      <c r="T1490" s="11">
        <v>1.37321</v>
      </c>
      <c r="U1490" s="11">
        <v>0.58304999999999996</v>
      </c>
      <c r="V1490" s="11">
        <v>0</v>
      </c>
      <c r="W1490" s="11">
        <v>0</v>
      </c>
      <c r="X1490" s="11">
        <v>0.58304999999999996</v>
      </c>
      <c r="Y1490" s="11">
        <v>1.9562600000000001</v>
      </c>
      <c r="Z1490" s="11">
        <v>3.0779999999999998E-2</v>
      </c>
      <c r="AA1490" s="11">
        <v>7.5209999999999999E-2</v>
      </c>
      <c r="AB1490" s="11">
        <v>4.6719999999999998E-2</v>
      </c>
      <c r="AC1490" s="11">
        <v>0.15271000000000001</v>
      </c>
      <c r="AD1490" s="71">
        <f t="shared" si="72"/>
        <v>1.24E-2</v>
      </c>
      <c r="AE1490" s="71">
        <f t="shared" si="73"/>
        <v>0</v>
      </c>
      <c r="AF1490" s="71">
        <f t="shared" si="74"/>
        <v>0</v>
      </c>
      <c r="AG1490" s="277" t="s">
        <v>906</v>
      </c>
      <c r="AH1490" s="277" t="s">
        <v>612</v>
      </c>
      <c r="AI1490" s="276" t="s">
        <v>613</v>
      </c>
      <c r="AJ1490" s="276" t="s">
        <v>614</v>
      </c>
      <c r="AK1490" s="276" t="s">
        <v>615</v>
      </c>
      <c r="AL1490" s="277" t="s">
        <v>616</v>
      </c>
      <c r="AM1490" s="276" t="s">
        <v>602</v>
      </c>
      <c r="AN1490" s="276" t="s">
        <v>504</v>
      </c>
      <c r="AO1490" s="277" t="s">
        <v>505</v>
      </c>
    </row>
    <row r="1491" spans="1:41" ht="15" thickBot="1" x14ac:dyDescent="0.4">
      <c r="A1491" s="8">
        <v>2025</v>
      </c>
      <c r="B1491" s="9" t="s">
        <v>85</v>
      </c>
      <c r="C1491" s="9" t="s">
        <v>90</v>
      </c>
      <c r="D1491" s="9" t="s">
        <v>289</v>
      </c>
      <c r="E1491" s="9" t="s">
        <v>30</v>
      </c>
      <c r="F1491" s="8">
        <v>2033</v>
      </c>
      <c r="G1491" s="28" t="s">
        <v>35</v>
      </c>
      <c r="H1491" s="11">
        <v>0.14698</v>
      </c>
      <c r="I1491" s="11">
        <v>0.22140000000000001</v>
      </c>
      <c r="J1491" s="11">
        <v>0.17272999999999999</v>
      </c>
      <c r="K1491" s="11">
        <v>9.4810000000000005E-2</v>
      </c>
      <c r="L1491" s="11">
        <v>0.15207999999999999</v>
      </c>
      <c r="M1491" s="11" t="s">
        <v>35</v>
      </c>
      <c r="N1491" s="11">
        <v>5.5919999999999997E-2</v>
      </c>
      <c r="O1491" s="11">
        <v>5.4100000000000002E-2</v>
      </c>
      <c r="P1491" s="11">
        <v>0.16045999999999999</v>
      </c>
      <c r="Q1491" s="11">
        <v>0.21779999999999999</v>
      </c>
      <c r="R1491" s="11">
        <v>5.7939999999999998E-2</v>
      </c>
      <c r="S1491" s="11">
        <v>2.367E-2</v>
      </c>
      <c r="T1491" s="11">
        <v>1.3702799999999999</v>
      </c>
      <c r="U1491" s="11">
        <v>0.61950000000000005</v>
      </c>
      <c r="V1491" s="11">
        <v>0</v>
      </c>
      <c r="W1491" s="11">
        <v>0</v>
      </c>
      <c r="X1491" s="11">
        <v>0.61950000000000005</v>
      </c>
      <c r="Y1491" s="11">
        <v>1.9897899999999999</v>
      </c>
      <c r="Z1491" s="11">
        <v>2.8070000000000001E-2</v>
      </c>
      <c r="AA1491" s="11">
        <v>7.1300000000000002E-2</v>
      </c>
      <c r="AB1491" s="11">
        <v>4.8090000000000001E-2</v>
      </c>
      <c r="AC1491" s="11">
        <v>0.14746000000000001</v>
      </c>
      <c r="AD1491" s="71">
        <f t="shared" si="72"/>
        <v>1.24E-2</v>
      </c>
      <c r="AE1491" s="71">
        <f t="shared" si="73"/>
        <v>0</v>
      </c>
      <c r="AF1491" s="71">
        <f t="shared" si="74"/>
        <v>0</v>
      </c>
      <c r="AG1491" s="277" t="s">
        <v>906</v>
      </c>
      <c r="AH1491" s="277" t="s">
        <v>612</v>
      </c>
      <c r="AI1491" s="276" t="s">
        <v>613</v>
      </c>
      <c r="AJ1491" s="276" t="s">
        <v>614</v>
      </c>
      <c r="AK1491" s="276" t="s">
        <v>615</v>
      </c>
      <c r="AL1491" s="277" t="s">
        <v>616</v>
      </c>
      <c r="AM1491" s="276" t="s">
        <v>602</v>
      </c>
      <c r="AN1491" s="276" t="s">
        <v>504</v>
      </c>
      <c r="AO1491" s="277" t="s">
        <v>505</v>
      </c>
    </row>
    <row r="1492" spans="1:41" ht="15" thickBot="1" x14ac:dyDescent="0.4">
      <c r="A1492" s="8">
        <v>2025</v>
      </c>
      <c r="B1492" s="9" t="s">
        <v>85</v>
      </c>
      <c r="C1492" s="9" t="s">
        <v>90</v>
      </c>
      <c r="D1492" s="9" t="s">
        <v>289</v>
      </c>
      <c r="E1492" s="9" t="s">
        <v>30</v>
      </c>
      <c r="F1492" s="8">
        <v>2034</v>
      </c>
      <c r="G1492" s="28" t="s">
        <v>35</v>
      </c>
      <c r="H1492" s="11">
        <v>0.14865999999999999</v>
      </c>
      <c r="I1492" s="11">
        <v>0.22242000000000001</v>
      </c>
      <c r="J1492" s="11">
        <v>0.16833999999999999</v>
      </c>
      <c r="K1492" s="11">
        <v>9.178E-2</v>
      </c>
      <c r="L1492" s="11">
        <v>0.15290000000000001</v>
      </c>
      <c r="M1492" s="11" t="s">
        <v>35</v>
      </c>
      <c r="N1492" s="11">
        <v>5.525E-2</v>
      </c>
      <c r="O1492" s="11">
        <v>4.9279999999999997E-2</v>
      </c>
      <c r="P1492" s="11">
        <v>0.15848999999999999</v>
      </c>
      <c r="Q1492" s="11">
        <v>0.21693999999999999</v>
      </c>
      <c r="R1492" s="11">
        <v>5.8099999999999999E-2</v>
      </c>
      <c r="S1492" s="11">
        <v>2.332E-2</v>
      </c>
      <c r="T1492" s="11">
        <v>1.3576299999999999</v>
      </c>
      <c r="U1492" s="11">
        <v>0.63554999999999995</v>
      </c>
      <c r="V1492" s="11">
        <v>0</v>
      </c>
      <c r="W1492" s="11">
        <v>0</v>
      </c>
      <c r="X1492" s="11">
        <v>0.63554999999999995</v>
      </c>
      <c r="Y1492" s="11">
        <v>1.99318</v>
      </c>
      <c r="Z1492" s="11">
        <v>2.7959999999999999E-2</v>
      </c>
      <c r="AA1492" s="11">
        <v>7.7310000000000004E-2</v>
      </c>
      <c r="AB1492" s="11">
        <v>4.6620000000000002E-2</v>
      </c>
      <c r="AC1492" s="11">
        <v>0.15190000000000001</v>
      </c>
      <c r="AD1492" s="71">
        <f t="shared" si="72"/>
        <v>1.21E-2</v>
      </c>
      <c r="AE1492" s="71">
        <f t="shared" si="73"/>
        <v>0</v>
      </c>
      <c r="AF1492" s="71">
        <f t="shared" si="74"/>
        <v>0</v>
      </c>
      <c r="AG1492" s="277" t="s">
        <v>906</v>
      </c>
      <c r="AH1492" s="277" t="s">
        <v>612</v>
      </c>
      <c r="AI1492" s="276" t="s">
        <v>613</v>
      </c>
      <c r="AJ1492" s="276" t="s">
        <v>614</v>
      </c>
      <c r="AK1492" s="276" t="s">
        <v>615</v>
      </c>
      <c r="AL1492" s="277" t="s">
        <v>616</v>
      </c>
      <c r="AM1492" s="276" t="s">
        <v>602</v>
      </c>
      <c r="AN1492" s="276" t="s">
        <v>504</v>
      </c>
      <c r="AO1492" s="277" t="s">
        <v>505</v>
      </c>
    </row>
    <row r="1493" spans="1:41" ht="15" thickBot="1" x14ac:dyDescent="0.4">
      <c r="A1493" s="8">
        <v>2025</v>
      </c>
      <c r="B1493" s="9" t="s">
        <v>85</v>
      </c>
      <c r="C1493" s="9" t="s">
        <v>90</v>
      </c>
      <c r="D1493" s="9" t="s">
        <v>289</v>
      </c>
      <c r="E1493" s="9" t="s">
        <v>30</v>
      </c>
      <c r="F1493" s="8">
        <v>2035</v>
      </c>
      <c r="G1493" s="28" t="s">
        <v>35</v>
      </c>
      <c r="H1493" s="11">
        <v>0.15260000000000001</v>
      </c>
      <c r="I1493" s="11">
        <v>0.22208</v>
      </c>
      <c r="J1493" s="11">
        <v>0.16594</v>
      </c>
      <c r="K1493" s="11">
        <v>9.4020000000000006E-2</v>
      </c>
      <c r="L1493" s="11">
        <v>0.15697</v>
      </c>
      <c r="M1493" s="11" t="s">
        <v>35</v>
      </c>
      <c r="N1493" s="11">
        <v>5.1569999999999998E-2</v>
      </c>
      <c r="O1493" s="11">
        <v>4.2029999999999998E-2</v>
      </c>
      <c r="P1493" s="11">
        <v>0.15637999999999999</v>
      </c>
      <c r="Q1493" s="11">
        <v>0.21475</v>
      </c>
      <c r="R1493" s="11">
        <v>5.697E-2</v>
      </c>
      <c r="S1493" s="11">
        <v>2.299E-2</v>
      </c>
      <c r="T1493" s="11">
        <v>1.34849</v>
      </c>
      <c r="U1493" s="11">
        <v>0.63512999999999997</v>
      </c>
      <c r="V1493" s="11">
        <v>0</v>
      </c>
      <c r="W1493" s="11">
        <v>0</v>
      </c>
      <c r="X1493" s="11">
        <v>0.63512999999999997</v>
      </c>
      <c r="Y1493" s="11">
        <v>1.9836199999999999</v>
      </c>
      <c r="Z1493" s="11">
        <v>2.53E-2</v>
      </c>
      <c r="AA1493" s="11">
        <v>7.6420000000000002E-2</v>
      </c>
      <c r="AB1493" s="11">
        <v>4.582E-2</v>
      </c>
      <c r="AC1493" s="11">
        <v>0.14752999999999999</v>
      </c>
      <c r="AD1493" s="71">
        <f t="shared" si="72"/>
        <v>1.2200000000000001E-2</v>
      </c>
      <c r="AE1493" s="71">
        <f t="shared" si="73"/>
        <v>0</v>
      </c>
      <c r="AF1493" s="71">
        <f t="shared" si="74"/>
        <v>0</v>
      </c>
      <c r="AG1493" s="277" t="s">
        <v>906</v>
      </c>
      <c r="AH1493" s="277" t="s">
        <v>612</v>
      </c>
      <c r="AI1493" s="276" t="s">
        <v>613</v>
      </c>
      <c r="AJ1493" s="276" t="s">
        <v>614</v>
      </c>
      <c r="AK1493" s="276" t="s">
        <v>615</v>
      </c>
      <c r="AL1493" s="277" t="s">
        <v>616</v>
      </c>
      <c r="AM1493" s="276" t="s">
        <v>602</v>
      </c>
      <c r="AN1493" s="276" t="s">
        <v>504</v>
      </c>
      <c r="AO1493" s="277" t="s">
        <v>505</v>
      </c>
    </row>
    <row r="1494" spans="1:41" ht="15" thickBot="1" x14ac:dyDescent="0.4">
      <c r="A1494" s="8">
        <v>2025</v>
      </c>
      <c r="B1494" s="9" t="s">
        <v>85</v>
      </c>
      <c r="C1494" s="9" t="s">
        <v>90</v>
      </c>
      <c r="D1494" s="9" t="s">
        <v>289</v>
      </c>
      <c r="E1494" s="9" t="s">
        <v>31</v>
      </c>
      <c r="F1494" s="8">
        <v>2025</v>
      </c>
      <c r="G1494" s="11" t="s">
        <v>381</v>
      </c>
      <c r="H1494" s="11" t="s">
        <v>381</v>
      </c>
      <c r="I1494" s="11" t="s">
        <v>381</v>
      </c>
      <c r="J1494" s="11" t="s">
        <v>381</v>
      </c>
      <c r="K1494" s="11" t="s">
        <v>381</v>
      </c>
      <c r="L1494" s="11" t="s">
        <v>381</v>
      </c>
      <c r="M1494" s="11" t="s">
        <v>381</v>
      </c>
      <c r="N1494" s="11" t="s">
        <v>381</v>
      </c>
      <c r="O1494" s="11" t="s">
        <v>381</v>
      </c>
      <c r="P1494" s="11" t="s">
        <v>381</v>
      </c>
      <c r="Q1494" s="11" t="s">
        <v>381</v>
      </c>
      <c r="R1494" s="11" t="s">
        <v>381</v>
      </c>
      <c r="S1494" s="11" t="s">
        <v>381</v>
      </c>
      <c r="T1494" s="11" t="s">
        <v>381</v>
      </c>
      <c r="U1494" s="11" t="s">
        <v>381</v>
      </c>
      <c r="V1494" s="11" t="s">
        <v>381</v>
      </c>
      <c r="W1494" s="11" t="s">
        <v>381</v>
      </c>
      <c r="X1494" s="11" t="s">
        <v>381</v>
      </c>
      <c r="Y1494" s="11" t="s">
        <v>381</v>
      </c>
      <c r="Z1494" s="11">
        <v>0.12075</v>
      </c>
      <c r="AA1494" s="11">
        <v>0.27184999999999998</v>
      </c>
      <c r="AB1494" s="11">
        <v>0.18529999999999999</v>
      </c>
      <c r="AC1494" s="11">
        <v>0.57789999999999997</v>
      </c>
      <c r="AD1494" s="71"/>
      <c r="AE1494" s="71"/>
      <c r="AF1494" s="71">
        <f t="shared" si="74"/>
        <v>0</v>
      </c>
      <c r="AG1494" s="277" t="s">
        <v>907</v>
      </c>
      <c r="AH1494" s="277" t="s">
        <v>612</v>
      </c>
      <c r="AI1494" s="276" t="s">
        <v>613</v>
      </c>
      <c r="AJ1494" s="276" t="s">
        <v>614</v>
      </c>
      <c r="AK1494" s="276" t="s">
        <v>615</v>
      </c>
      <c r="AL1494" s="277" t="s">
        <v>616</v>
      </c>
      <c r="AM1494" s="276" t="s">
        <v>602</v>
      </c>
      <c r="AN1494" s="276" t="s">
        <v>504</v>
      </c>
      <c r="AO1494" s="277" t="s">
        <v>505</v>
      </c>
    </row>
    <row r="1495" spans="1:41" ht="15" thickBot="1" x14ac:dyDescent="0.4">
      <c r="A1495" s="8">
        <v>2025</v>
      </c>
      <c r="B1495" s="9" t="s">
        <v>85</v>
      </c>
      <c r="C1495" s="9" t="s">
        <v>90</v>
      </c>
      <c r="D1495" s="9" t="s">
        <v>289</v>
      </c>
      <c r="E1495" s="9" t="s">
        <v>31</v>
      </c>
      <c r="F1495" s="8">
        <v>2026</v>
      </c>
      <c r="G1495" s="11" t="s">
        <v>381</v>
      </c>
      <c r="H1495" s="11" t="s">
        <v>381</v>
      </c>
      <c r="I1495" s="11" t="s">
        <v>381</v>
      </c>
      <c r="J1495" s="11" t="s">
        <v>381</v>
      </c>
      <c r="K1495" s="11" t="s">
        <v>381</v>
      </c>
      <c r="L1495" s="11" t="s">
        <v>381</v>
      </c>
      <c r="M1495" s="11" t="s">
        <v>381</v>
      </c>
      <c r="N1495" s="11" t="s">
        <v>381</v>
      </c>
      <c r="O1495" s="11" t="s">
        <v>381</v>
      </c>
      <c r="P1495" s="11" t="s">
        <v>381</v>
      </c>
      <c r="Q1495" s="11" t="s">
        <v>381</v>
      </c>
      <c r="R1495" s="11" t="s">
        <v>381</v>
      </c>
      <c r="S1495" s="11" t="s">
        <v>381</v>
      </c>
      <c r="T1495" s="11" t="s">
        <v>381</v>
      </c>
      <c r="U1495" s="11" t="s">
        <v>381</v>
      </c>
      <c r="V1495" s="11" t="s">
        <v>381</v>
      </c>
      <c r="W1495" s="11" t="s">
        <v>381</v>
      </c>
      <c r="X1495" s="11" t="s">
        <v>381</v>
      </c>
      <c r="Y1495" s="11" t="s">
        <v>381</v>
      </c>
      <c r="Z1495" s="11">
        <v>0.12151000000000001</v>
      </c>
      <c r="AA1495" s="11">
        <v>0.28806999999999999</v>
      </c>
      <c r="AB1495" s="11">
        <v>0.19592999999999999</v>
      </c>
      <c r="AC1495" s="11">
        <v>0.60551999999999995</v>
      </c>
      <c r="AD1495" s="71"/>
      <c r="AE1495" s="71"/>
      <c r="AF1495" s="71">
        <f t="shared" si="74"/>
        <v>0</v>
      </c>
      <c r="AG1495" s="277" t="s">
        <v>907</v>
      </c>
      <c r="AH1495" s="277" t="s">
        <v>612</v>
      </c>
      <c r="AI1495" s="276" t="s">
        <v>613</v>
      </c>
      <c r="AJ1495" s="276" t="s">
        <v>614</v>
      </c>
      <c r="AK1495" s="276" t="s">
        <v>615</v>
      </c>
      <c r="AL1495" s="277" t="s">
        <v>616</v>
      </c>
      <c r="AM1495" s="276" t="s">
        <v>602</v>
      </c>
      <c r="AN1495" s="276" t="s">
        <v>504</v>
      </c>
      <c r="AO1495" s="277" t="s">
        <v>505</v>
      </c>
    </row>
    <row r="1496" spans="1:41" ht="15" thickBot="1" x14ac:dyDescent="0.4">
      <c r="A1496" s="8">
        <v>2025</v>
      </c>
      <c r="B1496" s="9" t="s">
        <v>85</v>
      </c>
      <c r="C1496" s="9" t="s">
        <v>90</v>
      </c>
      <c r="D1496" s="9" t="s">
        <v>289</v>
      </c>
      <c r="E1496" s="9" t="s">
        <v>31</v>
      </c>
      <c r="F1496" s="8">
        <v>2027</v>
      </c>
      <c r="G1496" s="11" t="s">
        <v>381</v>
      </c>
      <c r="H1496" s="11" t="s">
        <v>381</v>
      </c>
      <c r="I1496" s="11" t="s">
        <v>381</v>
      </c>
      <c r="J1496" s="11" t="s">
        <v>381</v>
      </c>
      <c r="K1496" s="11" t="s">
        <v>381</v>
      </c>
      <c r="L1496" s="11" t="s">
        <v>381</v>
      </c>
      <c r="M1496" s="11" t="s">
        <v>381</v>
      </c>
      <c r="N1496" s="11" t="s">
        <v>381</v>
      </c>
      <c r="O1496" s="11" t="s">
        <v>381</v>
      </c>
      <c r="P1496" s="11" t="s">
        <v>381</v>
      </c>
      <c r="Q1496" s="11" t="s">
        <v>381</v>
      </c>
      <c r="R1496" s="11" t="s">
        <v>381</v>
      </c>
      <c r="S1496" s="11" t="s">
        <v>381</v>
      </c>
      <c r="T1496" s="11" t="s">
        <v>381</v>
      </c>
      <c r="U1496" s="11" t="s">
        <v>381</v>
      </c>
      <c r="V1496" s="11" t="s">
        <v>381</v>
      </c>
      <c r="W1496" s="11" t="s">
        <v>381</v>
      </c>
      <c r="X1496" s="11" t="s">
        <v>381</v>
      </c>
      <c r="Y1496" s="11" t="s">
        <v>381</v>
      </c>
      <c r="Z1496" s="11">
        <v>0.10034999999999999</v>
      </c>
      <c r="AA1496" s="11">
        <v>0.26954</v>
      </c>
      <c r="AB1496" s="11">
        <v>0.17174</v>
      </c>
      <c r="AC1496" s="11">
        <v>0.54161999999999999</v>
      </c>
      <c r="AD1496" s="71"/>
      <c r="AE1496" s="71"/>
      <c r="AF1496" s="71">
        <f t="shared" si="74"/>
        <v>0</v>
      </c>
      <c r="AG1496" s="277" t="s">
        <v>907</v>
      </c>
      <c r="AH1496" s="277" t="s">
        <v>612</v>
      </c>
      <c r="AI1496" s="276" t="s">
        <v>613</v>
      </c>
      <c r="AJ1496" s="276" t="s">
        <v>614</v>
      </c>
      <c r="AK1496" s="276" t="s">
        <v>615</v>
      </c>
      <c r="AL1496" s="277" t="s">
        <v>616</v>
      </c>
      <c r="AM1496" s="276" t="s">
        <v>602</v>
      </c>
      <c r="AN1496" s="276" t="s">
        <v>504</v>
      </c>
      <c r="AO1496" s="277" t="s">
        <v>505</v>
      </c>
    </row>
    <row r="1497" spans="1:41" ht="15" thickBot="1" x14ac:dyDescent="0.4">
      <c r="A1497" s="8">
        <v>2025</v>
      </c>
      <c r="B1497" s="9" t="s">
        <v>85</v>
      </c>
      <c r="C1497" s="9" t="s">
        <v>90</v>
      </c>
      <c r="D1497" s="9" t="s">
        <v>289</v>
      </c>
      <c r="E1497" s="9" t="s">
        <v>31</v>
      </c>
      <c r="F1497" s="8">
        <v>2028</v>
      </c>
      <c r="G1497" s="11" t="s">
        <v>381</v>
      </c>
      <c r="H1497" s="11" t="s">
        <v>381</v>
      </c>
      <c r="I1497" s="11" t="s">
        <v>381</v>
      </c>
      <c r="J1497" s="11" t="s">
        <v>381</v>
      </c>
      <c r="K1497" s="11" t="s">
        <v>381</v>
      </c>
      <c r="L1497" s="11" t="s">
        <v>381</v>
      </c>
      <c r="M1497" s="11" t="s">
        <v>381</v>
      </c>
      <c r="N1497" s="11" t="s">
        <v>381</v>
      </c>
      <c r="O1497" s="11" t="s">
        <v>381</v>
      </c>
      <c r="P1497" s="11" t="s">
        <v>381</v>
      </c>
      <c r="Q1497" s="11" t="s">
        <v>381</v>
      </c>
      <c r="R1497" s="11" t="s">
        <v>381</v>
      </c>
      <c r="S1497" s="11" t="s">
        <v>381</v>
      </c>
      <c r="T1497" s="11" t="s">
        <v>381</v>
      </c>
      <c r="U1497" s="11" t="s">
        <v>381</v>
      </c>
      <c r="V1497" s="11" t="s">
        <v>381</v>
      </c>
      <c r="W1497" s="11" t="s">
        <v>381</v>
      </c>
      <c r="X1497" s="11" t="s">
        <v>381</v>
      </c>
      <c r="Y1497" s="11" t="s">
        <v>381</v>
      </c>
      <c r="Z1497" s="11">
        <v>0.106</v>
      </c>
      <c r="AA1497" s="11">
        <v>0.26967000000000002</v>
      </c>
      <c r="AB1497" s="11">
        <v>0.14874999999999999</v>
      </c>
      <c r="AC1497" s="11">
        <v>0.52441000000000004</v>
      </c>
      <c r="AD1497" s="71"/>
      <c r="AE1497" s="71"/>
      <c r="AF1497" s="71">
        <f t="shared" si="74"/>
        <v>0</v>
      </c>
      <c r="AG1497" s="277" t="s">
        <v>907</v>
      </c>
      <c r="AH1497" s="277" t="s">
        <v>612</v>
      </c>
      <c r="AI1497" s="276" t="s">
        <v>613</v>
      </c>
      <c r="AJ1497" s="276" t="s">
        <v>614</v>
      </c>
      <c r="AK1497" s="276" t="s">
        <v>615</v>
      </c>
      <c r="AL1497" s="277" t="s">
        <v>616</v>
      </c>
      <c r="AM1497" s="276" t="s">
        <v>602</v>
      </c>
      <c r="AN1497" s="276" t="s">
        <v>504</v>
      </c>
      <c r="AO1497" s="277" t="s">
        <v>505</v>
      </c>
    </row>
    <row r="1498" spans="1:41" ht="15" thickBot="1" x14ac:dyDescent="0.4">
      <c r="A1498" s="8">
        <v>2025</v>
      </c>
      <c r="B1498" s="9" t="s">
        <v>85</v>
      </c>
      <c r="C1498" s="9" t="s">
        <v>90</v>
      </c>
      <c r="D1498" s="9" t="s">
        <v>289</v>
      </c>
      <c r="E1498" s="9" t="s">
        <v>31</v>
      </c>
      <c r="F1498" s="8">
        <v>2029</v>
      </c>
      <c r="G1498" s="11" t="s">
        <v>381</v>
      </c>
      <c r="H1498" s="11" t="s">
        <v>381</v>
      </c>
      <c r="I1498" s="11" t="s">
        <v>381</v>
      </c>
      <c r="J1498" s="11" t="s">
        <v>381</v>
      </c>
      <c r="K1498" s="11" t="s">
        <v>381</v>
      </c>
      <c r="L1498" s="11" t="s">
        <v>381</v>
      </c>
      <c r="M1498" s="11" t="s">
        <v>381</v>
      </c>
      <c r="N1498" s="11" t="s">
        <v>381</v>
      </c>
      <c r="O1498" s="11" t="s">
        <v>381</v>
      </c>
      <c r="P1498" s="11" t="s">
        <v>381</v>
      </c>
      <c r="Q1498" s="11" t="s">
        <v>381</v>
      </c>
      <c r="R1498" s="11" t="s">
        <v>381</v>
      </c>
      <c r="S1498" s="11" t="s">
        <v>381</v>
      </c>
      <c r="T1498" s="11" t="s">
        <v>381</v>
      </c>
      <c r="U1498" s="11" t="s">
        <v>381</v>
      </c>
      <c r="V1498" s="11" t="s">
        <v>381</v>
      </c>
      <c r="W1498" s="11" t="s">
        <v>381</v>
      </c>
      <c r="X1498" s="11" t="s">
        <v>381</v>
      </c>
      <c r="Y1498" s="11" t="s">
        <v>381</v>
      </c>
      <c r="Z1498" s="11">
        <v>0.10334</v>
      </c>
      <c r="AA1498" s="11">
        <v>0.26545000000000002</v>
      </c>
      <c r="AB1498" s="11">
        <v>0.14676</v>
      </c>
      <c r="AC1498" s="11">
        <v>0.51554999999999995</v>
      </c>
      <c r="AD1498" s="71"/>
      <c r="AE1498" s="71"/>
      <c r="AF1498" s="71">
        <f t="shared" si="74"/>
        <v>0</v>
      </c>
      <c r="AG1498" s="277" t="s">
        <v>907</v>
      </c>
      <c r="AH1498" s="277" t="s">
        <v>612</v>
      </c>
      <c r="AI1498" s="276" t="s">
        <v>613</v>
      </c>
      <c r="AJ1498" s="276" t="s">
        <v>614</v>
      </c>
      <c r="AK1498" s="276" t="s">
        <v>615</v>
      </c>
      <c r="AL1498" s="277" t="s">
        <v>616</v>
      </c>
      <c r="AM1498" s="276" t="s">
        <v>602</v>
      </c>
      <c r="AN1498" s="276" t="s">
        <v>504</v>
      </c>
      <c r="AO1498" s="277" t="s">
        <v>505</v>
      </c>
    </row>
    <row r="1499" spans="1:41" ht="15" thickBot="1" x14ac:dyDescent="0.4">
      <c r="A1499" s="8">
        <v>2025</v>
      </c>
      <c r="B1499" s="9" t="s">
        <v>85</v>
      </c>
      <c r="C1499" s="9" t="s">
        <v>90</v>
      </c>
      <c r="D1499" s="9" t="s">
        <v>289</v>
      </c>
      <c r="E1499" s="9" t="s">
        <v>31</v>
      </c>
      <c r="F1499" s="8">
        <v>2030</v>
      </c>
      <c r="G1499" s="11" t="s">
        <v>381</v>
      </c>
      <c r="H1499" s="11" t="s">
        <v>381</v>
      </c>
      <c r="I1499" s="11" t="s">
        <v>381</v>
      </c>
      <c r="J1499" s="11" t="s">
        <v>381</v>
      </c>
      <c r="K1499" s="11" t="s">
        <v>381</v>
      </c>
      <c r="L1499" s="11" t="s">
        <v>381</v>
      </c>
      <c r="M1499" s="11" t="s">
        <v>381</v>
      </c>
      <c r="N1499" s="11" t="s">
        <v>381</v>
      </c>
      <c r="O1499" s="11" t="s">
        <v>381</v>
      </c>
      <c r="P1499" s="11" t="s">
        <v>381</v>
      </c>
      <c r="Q1499" s="11" t="s">
        <v>381</v>
      </c>
      <c r="R1499" s="11" t="s">
        <v>381</v>
      </c>
      <c r="S1499" s="11" t="s">
        <v>381</v>
      </c>
      <c r="T1499" s="11" t="s">
        <v>381</v>
      </c>
      <c r="U1499" s="11" t="s">
        <v>381</v>
      </c>
      <c r="V1499" s="11" t="s">
        <v>381</v>
      </c>
      <c r="W1499" s="11" t="s">
        <v>381</v>
      </c>
      <c r="X1499" s="11" t="s">
        <v>381</v>
      </c>
      <c r="Y1499" s="11" t="s">
        <v>381</v>
      </c>
      <c r="Z1499" s="11">
        <v>7.7619999999999995E-2</v>
      </c>
      <c r="AA1499" s="11">
        <v>0.25739000000000001</v>
      </c>
      <c r="AB1499" s="11">
        <v>0.14402999999999999</v>
      </c>
      <c r="AC1499" s="11">
        <v>0.47904000000000002</v>
      </c>
      <c r="AD1499" s="71"/>
      <c r="AE1499" s="71"/>
      <c r="AF1499" s="71">
        <f t="shared" si="74"/>
        <v>0</v>
      </c>
      <c r="AG1499" s="277" t="s">
        <v>907</v>
      </c>
      <c r="AH1499" s="277" t="s">
        <v>612</v>
      </c>
      <c r="AI1499" s="276" t="s">
        <v>613</v>
      </c>
      <c r="AJ1499" s="276" t="s">
        <v>614</v>
      </c>
      <c r="AK1499" s="276" t="s">
        <v>615</v>
      </c>
      <c r="AL1499" s="277" t="s">
        <v>616</v>
      </c>
      <c r="AM1499" s="276" t="s">
        <v>602</v>
      </c>
      <c r="AN1499" s="276" t="s">
        <v>504</v>
      </c>
      <c r="AO1499" s="277" t="s">
        <v>505</v>
      </c>
    </row>
    <row r="1500" spans="1:41" ht="15" thickBot="1" x14ac:dyDescent="0.4">
      <c r="A1500" s="8">
        <v>2025</v>
      </c>
      <c r="B1500" s="9" t="s">
        <v>85</v>
      </c>
      <c r="C1500" s="9" t="s">
        <v>90</v>
      </c>
      <c r="D1500" s="9" t="s">
        <v>289</v>
      </c>
      <c r="E1500" s="9" t="s">
        <v>31</v>
      </c>
      <c r="F1500" s="8">
        <v>2031</v>
      </c>
      <c r="G1500" s="11" t="s">
        <v>381</v>
      </c>
      <c r="H1500" s="11" t="s">
        <v>381</v>
      </c>
      <c r="I1500" s="11" t="s">
        <v>381</v>
      </c>
      <c r="J1500" s="11" t="s">
        <v>381</v>
      </c>
      <c r="K1500" s="11" t="s">
        <v>381</v>
      </c>
      <c r="L1500" s="11" t="s">
        <v>381</v>
      </c>
      <c r="M1500" s="11" t="s">
        <v>381</v>
      </c>
      <c r="N1500" s="11" t="s">
        <v>381</v>
      </c>
      <c r="O1500" s="11" t="s">
        <v>381</v>
      </c>
      <c r="P1500" s="11" t="s">
        <v>381</v>
      </c>
      <c r="Q1500" s="11" t="s">
        <v>381</v>
      </c>
      <c r="R1500" s="11" t="s">
        <v>381</v>
      </c>
      <c r="S1500" s="11" t="s">
        <v>381</v>
      </c>
      <c r="T1500" s="11" t="s">
        <v>381</v>
      </c>
      <c r="U1500" s="11" t="s">
        <v>381</v>
      </c>
      <c r="V1500" s="11" t="s">
        <v>381</v>
      </c>
      <c r="W1500" s="11" t="s">
        <v>381</v>
      </c>
      <c r="X1500" s="11" t="s">
        <v>381</v>
      </c>
      <c r="Y1500" s="11" t="s">
        <v>381</v>
      </c>
      <c r="Z1500" s="11">
        <v>7.4649999999999994E-2</v>
      </c>
      <c r="AA1500" s="11">
        <v>0.27182000000000001</v>
      </c>
      <c r="AB1500" s="11">
        <v>0.12403</v>
      </c>
      <c r="AC1500" s="11">
        <v>0.47049999999999997</v>
      </c>
      <c r="AD1500" s="71"/>
      <c r="AE1500" s="71"/>
      <c r="AF1500" s="71">
        <f t="shared" si="74"/>
        <v>0</v>
      </c>
      <c r="AG1500" s="277" t="s">
        <v>907</v>
      </c>
      <c r="AH1500" s="277" t="s">
        <v>612</v>
      </c>
      <c r="AI1500" s="276" t="s">
        <v>613</v>
      </c>
      <c r="AJ1500" s="276" t="s">
        <v>614</v>
      </c>
      <c r="AK1500" s="276" t="s">
        <v>615</v>
      </c>
      <c r="AL1500" s="277" t="s">
        <v>616</v>
      </c>
      <c r="AM1500" s="276" t="s">
        <v>602</v>
      </c>
      <c r="AN1500" s="276" t="s">
        <v>504</v>
      </c>
      <c r="AO1500" s="277" t="s">
        <v>505</v>
      </c>
    </row>
    <row r="1501" spans="1:41" ht="15" thickBot="1" x14ac:dyDescent="0.4">
      <c r="A1501" s="8">
        <v>2025</v>
      </c>
      <c r="B1501" s="9" t="s">
        <v>85</v>
      </c>
      <c r="C1501" s="9" t="s">
        <v>90</v>
      </c>
      <c r="D1501" s="9" t="s">
        <v>289</v>
      </c>
      <c r="E1501" s="9" t="s">
        <v>31</v>
      </c>
      <c r="F1501" s="8">
        <v>2032</v>
      </c>
      <c r="G1501" s="11" t="s">
        <v>381</v>
      </c>
      <c r="H1501" s="11" t="s">
        <v>381</v>
      </c>
      <c r="I1501" s="11" t="s">
        <v>381</v>
      </c>
      <c r="J1501" s="11" t="s">
        <v>381</v>
      </c>
      <c r="K1501" s="11" t="s">
        <v>381</v>
      </c>
      <c r="L1501" s="11" t="s">
        <v>381</v>
      </c>
      <c r="M1501" s="11" t="s">
        <v>381</v>
      </c>
      <c r="N1501" s="11" t="s">
        <v>381</v>
      </c>
      <c r="O1501" s="11" t="s">
        <v>381</v>
      </c>
      <c r="P1501" s="11" t="s">
        <v>381</v>
      </c>
      <c r="Q1501" s="11" t="s">
        <v>381</v>
      </c>
      <c r="R1501" s="11" t="s">
        <v>381</v>
      </c>
      <c r="S1501" s="11" t="s">
        <v>381</v>
      </c>
      <c r="T1501" s="11" t="s">
        <v>381</v>
      </c>
      <c r="U1501" s="11" t="s">
        <v>381</v>
      </c>
      <c r="V1501" s="11" t="s">
        <v>381</v>
      </c>
      <c r="W1501" s="11" t="s">
        <v>381</v>
      </c>
      <c r="X1501" s="11" t="s">
        <v>381</v>
      </c>
      <c r="Y1501" s="11" t="s">
        <v>381</v>
      </c>
      <c r="Z1501" s="11">
        <v>7.5719999999999996E-2</v>
      </c>
      <c r="AA1501" s="11">
        <v>0.27177000000000001</v>
      </c>
      <c r="AB1501" s="11">
        <v>0.11914</v>
      </c>
      <c r="AC1501" s="11">
        <v>0.46664</v>
      </c>
      <c r="AD1501" s="71"/>
      <c r="AE1501" s="71"/>
      <c r="AF1501" s="71">
        <f t="shared" si="74"/>
        <v>0</v>
      </c>
      <c r="AG1501" s="277" t="s">
        <v>907</v>
      </c>
      <c r="AH1501" s="277" t="s">
        <v>612</v>
      </c>
      <c r="AI1501" s="276" t="s">
        <v>613</v>
      </c>
      <c r="AJ1501" s="276" t="s">
        <v>614</v>
      </c>
      <c r="AK1501" s="276" t="s">
        <v>615</v>
      </c>
      <c r="AL1501" s="277" t="s">
        <v>616</v>
      </c>
      <c r="AM1501" s="276" t="s">
        <v>602</v>
      </c>
      <c r="AN1501" s="276" t="s">
        <v>504</v>
      </c>
      <c r="AO1501" s="277" t="s">
        <v>505</v>
      </c>
    </row>
    <row r="1502" spans="1:41" ht="15" thickBot="1" x14ac:dyDescent="0.4">
      <c r="A1502" s="8">
        <v>2025</v>
      </c>
      <c r="B1502" s="9" t="s">
        <v>85</v>
      </c>
      <c r="C1502" s="9" t="s">
        <v>90</v>
      </c>
      <c r="D1502" s="9" t="s">
        <v>289</v>
      </c>
      <c r="E1502" s="9" t="s">
        <v>31</v>
      </c>
      <c r="F1502" s="8">
        <v>2033</v>
      </c>
      <c r="G1502" s="11" t="s">
        <v>381</v>
      </c>
      <c r="H1502" s="11" t="s">
        <v>381</v>
      </c>
      <c r="I1502" s="11" t="s">
        <v>381</v>
      </c>
      <c r="J1502" s="11" t="s">
        <v>381</v>
      </c>
      <c r="K1502" s="11" t="s">
        <v>381</v>
      </c>
      <c r="L1502" s="11" t="s">
        <v>381</v>
      </c>
      <c r="M1502" s="11" t="s">
        <v>381</v>
      </c>
      <c r="N1502" s="11" t="s">
        <v>381</v>
      </c>
      <c r="O1502" s="11" t="s">
        <v>381</v>
      </c>
      <c r="P1502" s="11" t="s">
        <v>381</v>
      </c>
      <c r="Q1502" s="11" t="s">
        <v>381</v>
      </c>
      <c r="R1502" s="11" t="s">
        <v>381</v>
      </c>
      <c r="S1502" s="11" t="s">
        <v>381</v>
      </c>
      <c r="T1502" s="11" t="s">
        <v>381</v>
      </c>
      <c r="U1502" s="11" t="s">
        <v>381</v>
      </c>
      <c r="V1502" s="11" t="s">
        <v>381</v>
      </c>
      <c r="W1502" s="11" t="s">
        <v>381</v>
      </c>
      <c r="X1502" s="11" t="s">
        <v>381</v>
      </c>
      <c r="Y1502" s="11" t="s">
        <v>381</v>
      </c>
      <c r="Z1502" s="11">
        <v>8.4190000000000001E-2</v>
      </c>
      <c r="AA1502" s="11">
        <v>0.25847999999999999</v>
      </c>
      <c r="AB1502" s="11">
        <v>0.11659</v>
      </c>
      <c r="AC1502" s="11">
        <v>0.45926</v>
      </c>
      <c r="AD1502" s="71"/>
      <c r="AE1502" s="71"/>
      <c r="AF1502" s="71">
        <f t="shared" si="74"/>
        <v>0</v>
      </c>
      <c r="AG1502" s="277" t="s">
        <v>907</v>
      </c>
      <c r="AH1502" s="277" t="s">
        <v>612</v>
      </c>
      <c r="AI1502" s="276" t="s">
        <v>613</v>
      </c>
      <c r="AJ1502" s="276" t="s">
        <v>614</v>
      </c>
      <c r="AK1502" s="276" t="s">
        <v>615</v>
      </c>
      <c r="AL1502" s="277" t="s">
        <v>616</v>
      </c>
      <c r="AM1502" s="276" t="s">
        <v>602</v>
      </c>
      <c r="AN1502" s="276" t="s">
        <v>504</v>
      </c>
      <c r="AO1502" s="277" t="s">
        <v>505</v>
      </c>
    </row>
    <row r="1503" spans="1:41" ht="15" thickBot="1" x14ac:dyDescent="0.4">
      <c r="A1503" s="8">
        <v>2025</v>
      </c>
      <c r="B1503" s="9" t="s">
        <v>85</v>
      </c>
      <c r="C1503" s="9" t="s">
        <v>90</v>
      </c>
      <c r="D1503" s="9" t="s">
        <v>289</v>
      </c>
      <c r="E1503" s="9" t="s">
        <v>31</v>
      </c>
      <c r="F1503" s="8">
        <v>2034</v>
      </c>
      <c r="G1503" s="11" t="s">
        <v>381</v>
      </c>
      <c r="H1503" s="11" t="s">
        <v>381</v>
      </c>
      <c r="I1503" s="11" t="s">
        <v>381</v>
      </c>
      <c r="J1503" s="11" t="s">
        <v>381</v>
      </c>
      <c r="K1503" s="11" t="s">
        <v>381</v>
      </c>
      <c r="L1503" s="11" t="s">
        <v>381</v>
      </c>
      <c r="M1503" s="11" t="s">
        <v>381</v>
      </c>
      <c r="N1503" s="11" t="s">
        <v>381</v>
      </c>
      <c r="O1503" s="11" t="s">
        <v>381</v>
      </c>
      <c r="P1503" s="11" t="s">
        <v>381</v>
      </c>
      <c r="Q1503" s="11" t="s">
        <v>381</v>
      </c>
      <c r="R1503" s="11" t="s">
        <v>381</v>
      </c>
      <c r="S1503" s="11" t="s">
        <v>381</v>
      </c>
      <c r="T1503" s="11" t="s">
        <v>381</v>
      </c>
      <c r="U1503" s="11" t="s">
        <v>381</v>
      </c>
      <c r="V1503" s="11" t="s">
        <v>381</v>
      </c>
      <c r="W1503" s="11" t="s">
        <v>381</v>
      </c>
      <c r="X1503" s="11" t="s">
        <v>381</v>
      </c>
      <c r="Y1503" s="11" t="s">
        <v>381</v>
      </c>
      <c r="Z1503" s="11">
        <v>7.9780000000000004E-2</v>
      </c>
      <c r="AA1503" s="11">
        <v>0.26796999999999999</v>
      </c>
      <c r="AB1503" s="11">
        <v>0.11652</v>
      </c>
      <c r="AC1503" s="11">
        <v>0.46427000000000002</v>
      </c>
      <c r="AD1503" s="71"/>
      <c r="AE1503" s="71"/>
      <c r="AF1503" s="71">
        <f t="shared" si="74"/>
        <v>0</v>
      </c>
      <c r="AG1503" s="277" t="s">
        <v>907</v>
      </c>
      <c r="AH1503" s="277" t="s">
        <v>612</v>
      </c>
      <c r="AI1503" s="276" t="s">
        <v>613</v>
      </c>
      <c r="AJ1503" s="276" t="s">
        <v>614</v>
      </c>
      <c r="AK1503" s="276" t="s">
        <v>615</v>
      </c>
      <c r="AL1503" s="277" t="s">
        <v>616</v>
      </c>
      <c r="AM1503" s="276" t="s">
        <v>602</v>
      </c>
      <c r="AN1503" s="276" t="s">
        <v>504</v>
      </c>
      <c r="AO1503" s="277" t="s">
        <v>505</v>
      </c>
    </row>
    <row r="1504" spans="1:41" ht="15" thickBot="1" x14ac:dyDescent="0.4">
      <c r="A1504" s="8">
        <v>2025</v>
      </c>
      <c r="B1504" s="9" t="s">
        <v>85</v>
      </c>
      <c r="C1504" s="9" t="s">
        <v>90</v>
      </c>
      <c r="D1504" s="9" t="s">
        <v>289</v>
      </c>
      <c r="E1504" s="9" t="s">
        <v>31</v>
      </c>
      <c r="F1504" s="8">
        <v>2035</v>
      </c>
      <c r="G1504" s="11" t="s">
        <v>381</v>
      </c>
      <c r="H1504" s="11" t="s">
        <v>381</v>
      </c>
      <c r="I1504" s="11" t="s">
        <v>381</v>
      </c>
      <c r="J1504" s="11" t="s">
        <v>381</v>
      </c>
      <c r="K1504" s="11" t="s">
        <v>381</v>
      </c>
      <c r="L1504" s="11" t="s">
        <v>381</v>
      </c>
      <c r="M1504" s="11" t="s">
        <v>381</v>
      </c>
      <c r="N1504" s="11" t="s">
        <v>381</v>
      </c>
      <c r="O1504" s="11" t="s">
        <v>381</v>
      </c>
      <c r="P1504" s="11" t="s">
        <v>381</v>
      </c>
      <c r="Q1504" s="11" t="s">
        <v>381</v>
      </c>
      <c r="R1504" s="11" t="s">
        <v>381</v>
      </c>
      <c r="S1504" s="11" t="s">
        <v>381</v>
      </c>
      <c r="T1504" s="11" t="s">
        <v>381</v>
      </c>
      <c r="U1504" s="11" t="s">
        <v>381</v>
      </c>
      <c r="V1504" s="11" t="s">
        <v>381</v>
      </c>
      <c r="W1504" s="11" t="s">
        <v>381</v>
      </c>
      <c r="X1504" s="11" t="s">
        <v>381</v>
      </c>
      <c r="Y1504" s="11" t="s">
        <v>381</v>
      </c>
      <c r="Z1504" s="11">
        <v>8.3690000000000001E-2</v>
      </c>
      <c r="AA1504" s="11">
        <v>0.26174999999999998</v>
      </c>
      <c r="AB1504" s="11">
        <v>0.11965000000000001</v>
      </c>
      <c r="AC1504" s="11">
        <v>0.46509</v>
      </c>
      <c r="AD1504" s="71"/>
      <c r="AE1504" s="71"/>
      <c r="AF1504" s="71">
        <f t="shared" si="74"/>
        <v>0</v>
      </c>
      <c r="AG1504" s="277" t="s">
        <v>907</v>
      </c>
      <c r="AH1504" s="277" t="s">
        <v>612</v>
      </c>
      <c r="AI1504" s="276" t="s">
        <v>613</v>
      </c>
      <c r="AJ1504" s="276" t="s">
        <v>614</v>
      </c>
      <c r="AK1504" s="276" t="s">
        <v>615</v>
      </c>
      <c r="AL1504" s="277" t="s">
        <v>616</v>
      </c>
      <c r="AM1504" s="276" t="s">
        <v>602</v>
      </c>
      <c r="AN1504" s="276" t="s">
        <v>504</v>
      </c>
      <c r="AO1504" s="277" t="s">
        <v>505</v>
      </c>
    </row>
    <row r="1505" spans="1:41" ht="15" thickBot="1" x14ac:dyDescent="0.4">
      <c r="A1505" s="8">
        <v>2025</v>
      </c>
      <c r="B1505" s="9" t="s">
        <v>85</v>
      </c>
      <c r="C1505" s="9" t="s">
        <v>90</v>
      </c>
      <c r="D1505" s="9" t="s">
        <v>289</v>
      </c>
      <c r="E1505" s="9" t="s">
        <v>32</v>
      </c>
      <c r="F1505" s="8">
        <v>2025</v>
      </c>
      <c r="G1505" s="28" t="s">
        <v>35</v>
      </c>
      <c r="H1505" s="11">
        <v>0.81084999999999996</v>
      </c>
      <c r="I1505" s="11">
        <v>0.40638999999999997</v>
      </c>
      <c r="J1505" s="11">
        <v>0.82179000000000002</v>
      </c>
      <c r="K1505" s="11">
        <v>0.99619000000000002</v>
      </c>
      <c r="L1505" s="11">
        <v>1.26166</v>
      </c>
      <c r="M1505" s="11" t="s">
        <v>35</v>
      </c>
      <c r="N1505" s="11">
        <v>0.23175999999999999</v>
      </c>
      <c r="O1505" s="11">
        <v>0.21951000000000001</v>
      </c>
      <c r="P1505" s="11">
        <v>0.86094000000000004</v>
      </c>
      <c r="Q1505" s="11">
        <v>0.95831999999999995</v>
      </c>
      <c r="R1505" s="11">
        <v>0.58652000000000004</v>
      </c>
      <c r="S1505" s="11">
        <v>2.9659999999999999E-2</v>
      </c>
      <c r="T1505" s="11">
        <v>7.1836000000000002</v>
      </c>
      <c r="U1505" s="11">
        <v>3.5822500000000002</v>
      </c>
      <c r="V1505" s="11">
        <v>0</v>
      </c>
      <c r="W1505" s="11">
        <v>0</v>
      </c>
      <c r="X1505" s="11">
        <v>3.5822500000000002</v>
      </c>
      <c r="Y1505" s="11">
        <v>10.76585</v>
      </c>
      <c r="Z1505" s="11">
        <v>1.01894</v>
      </c>
      <c r="AA1505" s="11">
        <v>1.9162699999999999</v>
      </c>
      <c r="AB1505" s="11">
        <v>0.93237000000000003</v>
      </c>
      <c r="AC1505" s="11">
        <v>3.8675799999999998</v>
      </c>
      <c r="AD1505" s="71">
        <f t="shared" si="72"/>
        <v>0</v>
      </c>
      <c r="AE1505" s="71">
        <f t="shared" si="73"/>
        <v>0</v>
      </c>
      <c r="AF1505" s="71">
        <f t="shared" si="74"/>
        <v>0</v>
      </c>
      <c r="AG1505" s="277" t="s">
        <v>908</v>
      </c>
      <c r="AH1505" s="277" t="s">
        <v>612</v>
      </c>
      <c r="AI1505" s="276" t="s">
        <v>613</v>
      </c>
      <c r="AJ1505" s="276" t="s">
        <v>614</v>
      </c>
      <c r="AK1505" s="276" t="s">
        <v>615</v>
      </c>
      <c r="AL1505" s="277" t="s">
        <v>616</v>
      </c>
      <c r="AM1505" s="276" t="s">
        <v>602</v>
      </c>
      <c r="AN1505" s="276" t="s">
        <v>504</v>
      </c>
      <c r="AO1505" s="277" t="s">
        <v>505</v>
      </c>
    </row>
    <row r="1506" spans="1:41" ht="15" thickBot="1" x14ac:dyDescent="0.4">
      <c r="A1506" s="8">
        <v>2025</v>
      </c>
      <c r="B1506" s="9" t="s">
        <v>85</v>
      </c>
      <c r="C1506" s="9" t="s">
        <v>90</v>
      </c>
      <c r="D1506" s="9" t="s">
        <v>289</v>
      </c>
      <c r="E1506" s="9" t="s">
        <v>32</v>
      </c>
      <c r="F1506" s="8">
        <v>2026</v>
      </c>
      <c r="G1506" s="28" t="s">
        <v>35</v>
      </c>
      <c r="H1506" s="11">
        <v>0.71775</v>
      </c>
      <c r="I1506" s="11">
        <v>0.64627999999999997</v>
      </c>
      <c r="J1506" s="11">
        <v>0.88356000000000001</v>
      </c>
      <c r="K1506" s="11">
        <v>1.1372100000000001</v>
      </c>
      <c r="L1506" s="11">
        <v>1.3295300000000001</v>
      </c>
      <c r="M1506" s="11" t="s">
        <v>35</v>
      </c>
      <c r="N1506" s="11">
        <v>0.52170000000000005</v>
      </c>
      <c r="O1506" s="11">
        <v>0.26530999999999999</v>
      </c>
      <c r="P1506" s="11">
        <v>1.44323</v>
      </c>
      <c r="Q1506" s="11">
        <v>1.18668</v>
      </c>
      <c r="R1506" s="11">
        <v>0.78619000000000006</v>
      </c>
      <c r="S1506" s="11">
        <v>0.15811</v>
      </c>
      <c r="T1506" s="11">
        <v>9.08413</v>
      </c>
      <c r="U1506" s="11">
        <v>3.6926199999999998</v>
      </c>
      <c r="V1506" s="11">
        <v>0</v>
      </c>
      <c r="W1506" s="11">
        <v>0</v>
      </c>
      <c r="X1506" s="11">
        <v>3.6926199999999998</v>
      </c>
      <c r="Y1506" s="11">
        <v>12.77675</v>
      </c>
      <c r="Z1506" s="11">
        <v>1.19737</v>
      </c>
      <c r="AA1506" s="11">
        <v>2.1796600000000002</v>
      </c>
      <c r="AB1506" s="11">
        <v>0.77248000000000006</v>
      </c>
      <c r="AC1506" s="11">
        <v>4.1495199999999999</v>
      </c>
      <c r="AD1506" s="71">
        <f t="shared" si="72"/>
        <v>8.6E-3</v>
      </c>
      <c r="AE1506" s="71">
        <f t="shared" si="73"/>
        <v>0</v>
      </c>
      <c r="AF1506" s="71">
        <f t="shared" si="74"/>
        <v>0</v>
      </c>
      <c r="AG1506" s="277" t="s">
        <v>908</v>
      </c>
      <c r="AH1506" s="277" t="s">
        <v>612</v>
      </c>
      <c r="AI1506" s="276" t="s">
        <v>613</v>
      </c>
      <c r="AJ1506" s="276" t="s">
        <v>614</v>
      </c>
      <c r="AK1506" s="276" t="s">
        <v>615</v>
      </c>
      <c r="AL1506" s="277" t="s">
        <v>616</v>
      </c>
      <c r="AM1506" s="276" t="s">
        <v>602</v>
      </c>
      <c r="AN1506" s="276" t="s">
        <v>504</v>
      </c>
      <c r="AO1506" s="277" t="s">
        <v>505</v>
      </c>
    </row>
    <row r="1507" spans="1:41" ht="15" thickBot="1" x14ac:dyDescent="0.4">
      <c r="A1507" s="8">
        <v>2025</v>
      </c>
      <c r="B1507" s="9" t="s">
        <v>85</v>
      </c>
      <c r="C1507" s="9" t="s">
        <v>90</v>
      </c>
      <c r="D1507" s="9" t="s">
        <v>289</v>
      </c>
      <c r="E1507" s="9" t="s">
        <v>32</v>
      </c>
      <c r="F1507" s="8">
        <v>2027</v>
      </c>
      <c r="G1507" s="28" t="s">
        <v>35</v>
      </c>
      <c r="H1507" s="11">
        <v>0.70484000000000002</v>
      </c>
      <c r="I1507" s="11">
        <v>0.55613999999999997</v>
      </c>
      <c r="J1507" s="11">
        <v>1.48393</v>
      </c>
      <c r="K1507" s="11">
        <v>0.88763999999999998</v>
      </c>
      <c r="L1507" s="11">
        <v>1.8430299999999999</v>
      </c>
      <c r="M1507" s="11" t="s">
        <v>35</v>
      </c>
      <c r="N1507" s="11">
        <v>0.92520000000000002</v>
      </c>
      <c r="O1507" s="11">
        <v>0.33524999999999999</v>
      </c>
      <c r="P1507" s="11">
        <v>1.80765</v>
      </c>
      <c r="Q1507" s="11">
        <v>1.33351</v>
      </c>
      <c r="R1507" s="11">
        <v>0.83682999999999996</v>
      </c>
      <c r="S1507" s="11">
        <v>0.23477999999999999</v>
      </c>
      <c r="T1507" s="11">
        <v>10.963990000000001</v>
      </c>
      <c r="U1507" s="11">
        <v>3.5980400000000001</v>
      </c>
      <c r="V1507" s="11">
        <v>0</v>
      </c>
      <c r="W1507" s="11">
        <v>0</v>
      </c>
      <c r="X1507" s="11">
        <v>3.5980400000000001</v>
      </c>
      <c r="Y1507" s="11">
        <v>14.56204</v>
      </c>
      <c r="Z1507" s="11">
        <v>1.5813900000000001</v>
      </c>
      <c r="AA1507" s="11">
        <v>2.1760000000000002</v>
      </c>
      <c r="AB1507" s="11">
        <v>0.92278000000000004</v>
      </c>
      <c r="AC1507" s="11">
        <v>4.6801700000000004</v>
      </c>
      <c r="AD1507" s="71">
        <f t="shared" si="72"/>
        <v>1.52E-2</v>
      </c>
      <c r="AE1507" s="71">
        <f t="shared" si="73"/>
        <v>0</v>
      </c>
      <c r="AF1507" s="71">
        <f t="shared" si="74"/>
        <v>0</v>
      </c>
      <c r="AG1507" s="277" t="s">
        <v>908</v>
      </c>
      <c r="AH1507" s="277" t="s">
        <v>612</v>
      </c>
      <c r="AI1507" s="276" t="s">
        <v>613</v>
      </c>
      <c r="AJ1507" s="276" t="s">
        <v>614</v>
      </c>
      <c r="AK1507" s="276" t="s">
        <v>615</v>
      </c>
      <c r="AL1507" s="277" t="s">
        <v>616</v>
      </c>
      <c r="AM1507" s="276" t="s">
        <v>602</v>
      </c>
      <c r="AN1507" s="276" t="s">
        <v>504</v>
      </c>
      <c r="AO1507" s="277" t="s">
        <v>505</v>
      </c>
    </row>
    <row r="1508" spans="1:41" ht="15" thickBot="1" x14ac:dyDescent="0.4">
      <c r="A1508" s="8">
        <v>2025</v>
      </c>
      <c r="B1508" s="9" t="s">
        <v>85</v>
      </c>
      <c r="C1508" s="9" t="s">
        <v>90</v>
      </c>
      <c r="D1508" s="9" t="s">
        <v>289</v>
      </c>
      <c r="E1508" s="9" t="s">
        <v>32</v>
      </c>
      <c r="F1508" s="8">
        <v>2028</v>
      </c>
      <c r="G1508" s="28" t="s">
        <v>35</v>
      </c>
      <c r="H1508" s="11">
        <v>0.79498999999999997</v>
      </c>
      <c r="I1508" s="11">
        <v>0.64015</v>
      </c>
      <c r="J1508" s="11">
        <v>1.25467</v>
      </c>
      <c r="K1508" s="11">
        <v>1.06385</v>
      </c>
      <c r="L1508" s="11">
        <v>2.0426199999999999</v>
      </c>
      <c r="M1508" s="11" t="s">
        <v>35</v>
      </c>
      <c r="N1508" s="11">
        <v>0.89895000000000003</v>
      </c>
      <c r="O1508" s="11">
        <v>0.53369</v>
      </c>
      <c r="P1508" s="11">
        <v>2.0392000000000001</v>
      </c>
      <c r="Q1508" s="11">
        <v>1.5352399999999999</v>
      </c>
      <c r="R1508" s="11">
        <v>0.46026</v>
      </c>
      <c r="S1508" s="11">
        <v>0.31212000000000001</v>
      </c>
      <c r="T1508" s="11">
        <v>11.59197</v>
      </c>
      <c r="U1508" s="11">
        <v>3.3723200000000002</v>
      </c>
      <c r="V1508" s="11">
        <v>0</v>
      </c>
      <c r="W1508" s="11">
        <v>0</v>
      </c>
      <c r="X1508" s="11">
        <v>3.3723200000000002</v>
      </c>
      <c r="Y1508" s="11">
        <v>14.96429</v>
      </c>
      <c r="Z1508" s="11">
        <v>1.4742599999999999</v>
      </c>
      <c r="AA1508" s="11">
        <v>2.33718</v>
      </c>
      <c r="AB1508" s="11">
        <v>1.2359199999999999</v>
      </c>
      <c r="AC1508" s="11">
        <v>5.0473600000000003</v>
      </c>
      <c r="AD1508" s="71">
        <f t="shared" si="72"/>
        <v>1.6199999999999999E-2</v>
      </c>
      <c r="AE1508" s="71">
        <f t="shared" si="73"/>
        <v>0</v>
      </c>
      <c r="AF1508" s="71">
        <f t="shared" si="74"/>
        <v>0</v>
      </c>
      <c r="AG1508" s="277" t="s">
        <v>908</v>
      </c>
      <c r="AH1508" s="277" t="s">
        <v>612</v>
      </c>
      <c r="AI1508" s="276" t="s">
        <v>613</v>
      </c>
      <c r="AJ1508" s="276" t="s">
        <v>614</v>
      </c>
      <c r="AK1508" s="276" t="s">
        <v>615</v>
      </c>
      <c r="AL1508" s="277" t="s">
        <v>616</v>
      </c>
      <c r="AM1508" s="276" t="s">
        <v>602</v>
      </c>
      <c r="AN1508" s="276" t="s">
        <v>504</v>
      </c>
      <c r="AO1508" s="277" t="s">
        <v>505</v>
      </c>
    </row>
    <row r="1509" spans="1:41" ht="15" thickBot="1" x14ac:dyDescent="0.4">
      <c r="A1509" s="8">
        <v>2025</v>
      </c>
      <c r="B1509" s="9" t="s">
        <v>85</v>
      </c>
      <c r="C1509" s="9" t="s">
        <v>90</v>
      </c>
      <c r="D1509" s="9" t="s">
        <v>289</v>
      </c>
      <c r="E1509" s="9" t="s">
        <v>32</v>
      </c>
      <c r="F1509" s="8">
        <v>2029</v>
      </c>
      <c r="G1509" s="28" t="s">
        <v>35</v>
      </c>
      <c r="H1509" s="11">
        <v>1.1398600000000001</v>
      </c>
      <c r="I1509" s="11">
        <v>0.94038999999999995</v>
      </c>
      <c r="J1509" s="11">
        <v>1.4705999999999999</v>
      </c>
      <c r="K1509" s="11">
        <v>1.3533299999999999</v>
      </c>
      <c r="L1509" s="11">
        <v>1.98647</v>
      </c>
      <c r="M1509" s="11" t="s">
        <v>35</v>
      </c>
      <c r="N1509" s="11">
        <v>0.83220000000000005</v>
      </c>
      <c r="O1509" s="11">
        <v>0.79586999999999997</v>
      </c>
      <c r="P1509" s="11">
        <v>1.6707000000000001</v>
      </c>
      <c r="Q1509" s="11">
        <v>1.4887999999999999</v>
      </c>
      <c r="R1509" s="11">
        <v>0.36369000000000001</v>
      </c>
      <c r="S1509" s="11">
        <v>0.32461000000000001</v>
      </c>
      <c r="T1509" s="11">
        <v>12.46245</v>
      </c>
      <c r="U1509" s="11">
        <v>2.62019</v>
      </c>
      <c r="V1509" s="11">
        <v>0</v>
      </c>
      <c r="W1509" s="11">
        <v>0</v>
      </c>
      <c r="X1509" s="11">
        <v>2.62019</v>
      </c>
      <c r="Y1509" s="11">
        <v>15.08264</v>
      </c>
      <c r="Z1509" s="11">
        <v>1.71034</v>
      </c>
      <c r="AA1509" s="11">
        <v>2.1898499999999999</v>
      </c>
      <c r="AB1509" s="11">
        <v>1.6191</v>
      </c>
      <c r="AC1509" s="11">
        <v>5.5192899999999998</v>
      </c>
      <c r="AD1509" s="71">
        <f t="shared" si="72"/>
        <v>9.5899999999999999E-2</v>
      </c>
      <c r="AE1509" s="71">
        <f t="shared" si="73"/>
        <v>0</v>
      </c>
      <c r="AF1509" s="71">
        <f t="shared" si="74"/>
        <v>0</v>
      </c>
      <c r="AG1509" s="277" t="s">
        <v>908</v>
      </c>
      <c r="AH1509" s="277" t="s">
        <v>612</v>
      </c>
      <c r="AI1509" s="276" t="s">
        <v>613</v>
      </c>
      <c r="AJ1509" s="276" t="s">
        <v>614</v>
      </c>
      <c r="AK1509" s="276" t="s">
        <v>615</v>
      </c>
      <c r="AL1509" s="277" t="s">
        <v>616</v>
      </c>
      <c r="AM1509" s="276" t="s">
        <v>602</v>
      </c>
      <c r="AN1509" s="276" t="s">
        <v>504</v>
      </c>
      <c r="AO1509" s="277" t="s">
        <v>505</v>
      </c>
    </row>
    <row r="1510" spans="1:41" ht="15" thickBot="1" x14ac:dyDescent="0.4">
      <c r="A1510" s="8">
        <v>2025</v>
      </c>
      <c r="B1510" s="9" t="s">
        <v>85</v>
      </c>
      <c r="C1510" s="9" t="s">
        <v>90</v>
      </c>
      <c r="D1510" s="9" t="s">
        <v>289</v>
      </c>
      <c r="E1510" s="9" t="s">
        <v>32</v>
      </c>
      <c r="F1510" s="8">
        <v>2030</v>
      </c>
      <c r="G1510" s="28" t="s">
        <v>35</v>
      </c>
      <c r="H1510" s="11">
        <v>1.2407999999999999</v>
      </c>
      <c r="I1510" s="11">
        <v>1.1031599999999999</v>
      </c>
      <c r="J1510" s="11">
        <v>1.4614799999999999</v>
      </c>
      <c r="K1510" s="11">
        <v>0.92339000000000004</v>
      </c>
      <c r="L1510" s="11">
        <v>1.9661599999999999</v>
      </c>
      <c r="M1510" s="11" t="s">
        <v>35</v>
      </c>
      <c r="N1510" s="11">
        <v>1.0506200000000001</v>
      </c>
      <c r="O1510" s="11">
        <v>0.86663999999999997</v>
      </c>
      <c r="P1510" s="11">
        <v>2.3084199999999999</v>
      </c>
      <c r="Q1510" s="11">
        <v>1.3876599999999999</v>
      </c>
      <c r="R1510" s="11">
        <v>0.55113999999999996</v>
      </c>
      <c r="S1510" s="11">
        <v>0.35915999999999998</v>
      </c>
      <c r="T1510" s="11">
        <v>13.298019999999999</v>
      </c>
      <c r="U1510" s="11">
        <v>2.6535000000000002</v>
      </c>
      <c r="V1510" s="11">
        <v>0</v>
      </c>
      <c r="W1510" s="11">
        <v>0</v>
      </c>
      <c r="X1510" s="11">
        <v>2.6535000000000002</v>
      </c>
      <c r="Y1510" s="11">
        <v>15.95152</v>
      </c>
      <c r="Z1510" s="11">
        <v>1.48549</v>
      </c>
      <c r="AA1510" s="11">
        <v>1.88839</v>
      </c>
      <c r="AB1510" s="11">
        <v>2.5033400000000001</v>
      </c>
      <c r="AC1510" s="11">
        <v>5.87723</v>
      </c>
      <c r="AD1510" s="71">
        <f t="shared" si="72"/>
        <v>7.9399999999999998E-2</v>
      </c>
      <c r="AE1510" s="71">
        <f t="shared" si="73"/>
        <v>0</v>
      </c>
      <c r="AF1510" s="71">
        <f t="shared" si="74"/>
        <v>0</v>
      </c>
      <c r="AG1510" s="277" t="s">
        <v>908</v>
      </c>
      <c r="AH1510" s="277" t="s">
        <v>612</v>
      </c>
      <c r="AI1510" s="276" t="s">
        <v>613</v>
      </c>
      <c r="AJ1510" s="276" t="s">
        <v>614</v>
      </c>
      <c r="AK1510" s="276" t="s">
        <v>615</v>
      </c>
      <c r="AL1510" s="277" t="s">
        <v>616</v>
      </c>
      <c r="AM1510" s="276" t="s">
        <v>602</v>
      </c>
      <c r="AN1510" s="276" t="s">
        <v>504</v>
      </c>
      <c r="AO1510" s="277" t="s">
        <v>505</v>
      </c>
    </row>
    <row r="1511" spans="1:41" ht="15" thickBot="1" x14ac:dyDescent="0.4">
      <c r="A1511" s="8">
        <v>2025</v>
      </c>
      <c r="B1511" s="9" t="s">
        <v>85</v>
      </c>
      <c r="C1511" s="9" t="s">
        <v>90</v>
      </c>
      <c r="D1511" s="9" t="s">
        <v>289</v>
      </c>
      <c r="E1511" s="9" t="s">
        <v>32</v>
      </c>
      <c r="F1511" s="8">
        <v>2031</v>
      </c>
      <c r="G1511" s="28" t="s">
        <v>35</v>
      </c>
      <c r="H1511" s="11">
        <v>0.85207999999999995</v>
      </c>
      <c r="I1511" s="11">
        <v>1.06752</v>
      </c>
      <c r="J1511" s="11">
        <v>1.45946</v>
      </c>
      <c r="K1511" s="11">
        <v>0.87463000000000002</v>
      </c>
      <c r="L1511" s="11">
        <v>2.0175700000000001</v>
      </c>
      <c r="M1511" s="11" t="s">
        <v>35</v>
      </c>
      <c r="N1511" s="11">
        <v>0.95289999999999997</v>
      </c>
      <c r="O1511" s="11">
        <v>1.1254500000000001</v>
      </c>
      <c r="P1511" s="11">
        <v>2.0910199999999999</v>
      </c>
      <c r="Q1511" s="11">
        <v>1.2421199999999999</v>
      </c>
      <c r="R1511" s="11">
        <v>0.39265</v>
      </c>
      <c r="S1511" s="11">
        <v>0.16520000000000001</v>
      </c>
      <c r="T1511" s="11">
        <v>12.29937</v>
      </c>
      <c r="U1511" s="11">
        <v>2.58005</v>
      </c>
      <c r="V1511" s="11">
        <v>0</v>
      </c>
      <c r="W1511" s="11">
        <v>0</v>
      </c>
      <c r="X1511" s="11">
        <v>2.58005</v>
      </c>
      <c r="Y1511" s="11">
        <v>14.87942</v>
      </c>
      <c r="Z1511" s="11">
        <v>1.4013899999999999</v>
      </c>
      <c r="AA1511" s="11">
        <v>1.6791499999999999</v>
      </c>
      <c r="AB1511" s="11">
        <v>2.8450500000000001</v>
      </c>
      <c r="AC1511" s="11">
        <v>5.9255899999999997</v>
      </c>
      <c r="AD1511" s="71">
        <f t="shared" si="72"/>
        <v>5.8799999999999998E-2</v>
      </c>
      <c r="AE1511" s="71">
        <f t="shared" si="73"/>
        <v>0</v>
      </c>
      <c r="AF1511" s="71">
        <f t="shared" si="74"/>
        <v>0</v>
      </c>
      <c r="AG1511" s="277" t="s">
        <v>908</v>
      </c>
      <c r="AH1511" s="277" t="s">
        <v>612</v>
      </c>
      <c r="AI1511" s="276" t="s">
        <v>613</v>
      </c>
      <c r="AJ1511" s="276" t="s">
        <v>614</v>
      </c>
      <c r="AK1511" s="276" t="s">
        <v>615</v>
      </c>
      <c r="AL1511" s="277" t="s">
        <v>616</v>
      </c>
      <c r="AM1511" s="276" t="s">
        <v>602</v>
      </c>
      <c r="AN1511" s="276" t="s">
        <v>504</v>
      </c>
      <c r="AO1511" s="277" t="s">
        <v>505</v>
      </c>
    </row>
    <row r="1512" spans="1:41" ht="15" thickBot="1" x14ac:dyDescent="0.4">
      <c r="A1512" s="8">
        <v>2025</v>
      </c>
      <c r="B1512" s="9" t="s">
        <v>85</v>
      </c>
      <c r="C1512" s="9" t="s">
        <v>90</v>
      </c>
      <c r="D1512" s="9" t="s">
        <v>289</v>
      </c>
      <c r="E1512" s="9" t="s">
        <v>32</v>
      </c>
      <c r="F1512" s="8">
        <v>2032</v>
      </c>
      <c r="G1512" s="28" t="s">
        <v>35</v>
      </c>
      <c r="H1512" s="11">
        <v>1.3293600000000001</v>
      </c>
      <c r="I1512" s="11">
        <v>1.22827</v>
      </c>
      <c r="J1512" s="11">
        <v>1.9762299999999999</v>
      </c>
      <c r="K1512" s="11">
        <v>0.91049999999999998</v>
      </c>
      <c r="L1512" s="11">
        <v>1.8615600000000001</v>
      </c>
      <c r="M1512" s="11" t="s">
        <v>35</v>
      </c>
      <c r="N1512" s="11">
        <v>1.3445499999999999</v>
      </c>
      <c r="O1512" s="11">
        <v>1.2932399999999999</v>
      </c>
      <c r="P1512" s="11">
        <v>1.6154999999999999</v>
      </c>
      <c r="Q1512" s="11">
        <v>1.8180400000000001</v>
      </c>
      <c r="R1512" s="11">
        <v>0.47921000000000002</v>
      </c>
      <c r="S1512" s="11">
        <v>0.19483</v>
      </c>
      <c r="T1512" s="11">
        <v>14.19458</v>
      </c>
      <c r="U1512" s="11">
        <v>2.1745299999999999</v>
      </c>
      <c r="V1512" s="11">
        <v>0</v>
      </c>
      <c r="W1512" s="11">
        <v>0</v>
      </c>
      <c r="X1512" s="11">
        <v>2.1745299999999999</v>
      </c>
      <c r="Y1512" s="11">
        <v>16.369109999999999</v>
      </c>
      <c r="Z1512" s="11">
        <v>1.73017</v>
      </c>
      <c r="AA1512" s="11">
        <v>2.0308899999999999</v>
      </c>
      <c r="AB1512" s="11">
        <v>2.5928200000000001</v>
      </c>
      <c r="AC1512" s="11">
        <v>6.3538899999999998</v>
      </c>
      <c r="AD1512" s="71">
        <f t="shared" si="72"/>
        <v>0.14330000000000001</v>
      </c>
      <c r="AE1512" s="71">
        <f t="shared" si="73"/>
        <v>0</v>
      </c>
      <c r="AF1512" s="71">
        <f t="shared" si="74"/>
        <v>0</v>
      </c>
      <c r="AG1512" s="277" t="s">
        <v>908</v>
      </c>
      <c r="AH1512" s="277" t="s">
        <v>612</v>
      </c>
      <c r="AI1512" s="276" t="s">
        <v>613</v>
      </c>
      <c r="AJ1512" s="276" t="s">
        <v>614</v>
      </c>
      <c r="AK1512" s="276" t="s">
        <v>615</v>
      </c>
      <c r="AL1512" s="277" t="s">
        <v>616</v>
      </c>
      <c r="AM1512" s="276" t="s">
        <v>602</v>
      </c>
      <c r="AN1512" s="276" t="s">
        <v>504</v>
      </c>
      <c r="AO1512" s="277" t="s">
        <v>505</v>
      </c>
    </row>
    <row r="1513" spans="1:41" ht="15" thickBot="1" x14ac:dyDescent="0.4">
      <c r="A1513" s="8">
        <v>2025</v>
      </c>
      <c r="B1513" s="9" t="s">
        <v>85</v>
      </c>
      <c r="C1513" s="9" t="s">
        <v>90</v>
      </c>
      <c r="D1513" s="9" t="s">
        <v>289</v>
      </c>
      <c r="E1513" s="9" t="s">
        <v>32</v>
      </c>
      <c r="F1513" s="8">
        <v>2033</v>
      </c>
      <c r="G1513" s="28" t="s">
        <v>35</v>
      </c>
      <c r="H1513" s="11">
        <v>1.29159</v>
      </c>
      <c r="I1513" s="11">
        <v>1.50804</v>
      </c>
      <c r="J1513" s="11">
        <v>2.28207</v>
      </c>
      <c r="K1513" s="11">
        <v>1.13615</v>
      </c>
      <c r="L1513" s="11">
        <v>1.5287900000000001</v>
      </c>
      <c r="M1513" s="11" t="s">
        <v>35</v>
      </c>
      <c r="N1513" s="11">
        <v>1.1045199999999999</v>
      </c>
      <c r="O1513" s="11">
        <v>1.4672400000000001</v>
      </c>
      <c r="P1513" s="11">
        <v>2.1102300000000001</v>
      </c>
      <c r="Q1513" s="11">
        <v>2.08873</v>
      </c>
      <c r="R1513" s="11">
        <v>0.44740999999999997</v>
      </c>
      <c r="S1513" s="11">
        <v>0.15176000000000001</v>
      </c>
      <c r="T1513" s="11">
        <v>15.3238</v>
      </c>
      <c r="U1513" s="11">
        <v>3.0540799999999999</v>
      </c>
      <c r="V1513" s="11">
        <v>0</v>
      </c>
      <c r="W1513" s="11">
        <v>0</v>
      </c>
      <c r="X1513" s="11">
        <v>3.0540799999999999</v>
      </c>
      <c r="Y1513" s="11">
        <v>18.377870000000001</v>
      </c>
      <c r="Z1513" s="11">
        <v>1.71584</v>
      </c>
      <c r="AA1513" s="11">
        <v>1.9213499999999999</v>
      </c>
      <c r="AB1513" s="11">
        <v>2.16466</v>
      </c>
      <c r="AC1513" s="11">
        <v>5.80185</v>
      </c>
      <c r="AD1513" s="71">
        <f t="shared" si="72"/>
        <v>0.20730000000000001</v>
      </c>
      <c r="AE1513" s="71">
        <f t="shared" si="73"/>
        <v>0</v>
      </c>
      <c r="AF1513" s="71">
        <f t="shared" si="74"/>
        <v>0</v>
      </c>
      <c r="AG1513" s="277" t="s">
        <v>908</v>
      </c>
      <c r="AH1513" s="277" t="s">
        <v>612</v>
      </c>
      <c r="AI1513" s="276" t="s">
        <v>613</v>
      </c>
      <c r="AJ1513" s="276" t="s">
        <v>614</v>
      </c>
      <c r="AK1513" s="276" t="s">
        <v>615</v>
      </c>
      <c r="AL1513" s="277" t="s">
        <v>616</v>
      </c>
      <c r="AM1513" s="276" t="s">
        <v>602</v>
      </c>
      <c r="AN1513" s="276" t="s">
        <v>504</v>
      </c>
      <c r="AO1513" s="277" t="s">
        <v>505</v>
      </c>
    </row>
    <row r="1514" spans="1:41" ht="15" thickBot="1" x14ac:dyDescent="0.4">
      <c r="A1514" s="8">
        <v>2025</v>
      </c>
      <c r="B1514" s="9" t="s">
        <v>85</v>
      </c>
      <c r="C1514" s="9" t="s">
        <v>90</v>
      </c>
      <c r="D1514" s="9" t="s">
        <v>289</v>
      </c>
      <c r="E1514" s="9" t="s">
        <v>32</v>
      </c>
      <c r="F1514" s="8">
        <v>2034</v>
      </c>
      <c r="G1514" s="28" t="s">
        <v>35</v>
      </c>
      <c r="H1514" s="11">
        <v>1.05362</v>
      </c>
      <c r="I1514" s="11">
        <v>1.6474200000000001</v>
      </c>
      <c r="J1514" s="11">
        <v>2.2263999999999999</v>
      </c>
      <c r="K1514" s="11">
        <v>0.77454000000000001</v>
      </c>
      <c r="L1514" s="11">
        <v>1.4301999999999999</v>
      </c>
      <c r="M1514" s="11" t="s">
        <v>35</v>
      </c>
      <c r="N1514" s="11">
        <v>1.2740100000000001</v>
      </c>
      <c r="O1514" s="11">
        <v>1.6525799999999999</v>
      </c>
      <c r="P1514" s="11">
        <v>1.8238799999999999</v>
      </c>
      <c r="Q1514" s="11">
        <v>1.8954299999999999</v>
      </c>
      <c r="R1514" s="11">
        <v>0.53483999999999998</v>
      </c>
      <c r="S1514" s="11">
        <v>5.3609999999999998E-2</v>
      </c>
      <c r="T1514" s="11">
        <v>14.499230000000001</v>
      </c>
      <c r="U1514" s="11">
        <v>2.42381</v>
      </c>
      <c r="V1514" s="11">
        <v>0</v>
      </c>
      <c r="W1514" s="11">
        <v>0</v>
      </c>
      <c r="X1514" s="11">
        <v>2.42381</v>
      </c>
      <c r="Y1514" s="11">
        <v>16.92304</v>
      </c>
      <c r="Z1514" s="11">
        <v>1.7059899999999999</v>
      </c>
      <c r="AA1514" s="11">
        <v>2.26336</v>
      </c>
      <c r="AB1514" s="11">
        <v>2.0495700000000001</v>
      </c>
      <c r="AC1514" s="11">
        <v>6.0189199999999996</v>
      </c>
      <c r="AD1514" s="71">
        <f t="shared" si="72"/>
        <v>0.13270000000000001</v>
      </c>
      <c r="AE1514" s="71">
        <f t="shared" si="73"/>
        <v>0</v>
      </c>
      <c r="AF1514" s="71">
        <f t="shared" si="74"/>
        <v>0</v>
      </c>
      <c r="AG1514" s="277" t="s">
        <v>908</v>
      </c>
      <c r="AH1514" s="277" t="s">
        <v>612</v>
      </c>
      <c r="AI1514" s="276" t="s">
        <v>613</v>
      </c>
      <c r="AJ1514" s="276" t="s">
        <v>614</v>
      </c>
      <c r="AK1514" s="276" t="s">
        <v>615</v>
      </c>
      <c r="AL1514" s="277" t="s">
        <v>616</v>
      </c>
      <c r="AM1514" s="276" t="s">
        <v>602</v>
      </c>
      <c r="AN1514" s="276" t="s">
        <v>504</v>
      </c>
      <c r="AO1514" s="277" t="s">
        <v>505</v>
      </c>
    </row>
    <row r="1515" spans="1:41" ht="15" thickBot="1" x14ac:dyDescent="0.4">
      <c r="A1515" s="8">
        <v>2025</v>
      </c>
      <c r="B1515" s="9" t="s">
        <v>85</v>
      </c>
      <c r="C1515" s="9" t="s">
        <v>90</v>
      </c>
      <c r="D1515" s="9" t="s">
        <v>289</v>
      </c>
      <c r="E1515" s="9" t="s">
        <v>32</v>
      </c>
      <c r="F1515" s="8">
        <v>2035</v>
      </c>
      <c r="G1515" s="28" t="s">
        <v>35</v>
      </c>
      <c r="H1515" s="11">
        <v>1.18991</v>
      </c>
      <c r="I1515" s="11">
        <v>1.4598800000000001</v>
      </c>
      <c r="J1515" s="11">
        <v>2.7320799999999998</v>
      </c>
      <c r="K1515" s="11">
        <v>0.87299000000000004</v>
      </c>
      <c r="L1515" s="11">
        <v>1.3582399999999999</v>
      </c>
      <c r="M1515" s="11" t="s">
        <v>35</v>
      </c>
      <c r="N1515" s="11">
        <v>1.4523900000000001</v>
      </c>
      <c r="O1515" s="11">
        <v>1.43933</v>
      </c>
      <c r="P1515" s="11">
        <v>1.89238</v>
      </c>
      <c r="Q1515" s="11">
        <v>2.4133300000000002</v>
      </c>
      <c r="R1515" s="11">
        <v>0.85006000000000004</v>
      </c>
      <c r="S1515" s="11">
        <v>0.17582</v>
      </c>
      <c r="T1515" s="11">
        <v>16.01013</v>
      </c>
      <c r="U1515" s="11">
        <v>2.53667</v>
      </c>
      <c r="V1515" s="11">
        <v>0</v>
      </c>
      <c r="W1515" s="11">
        <v>0</v>
      </c>
      <c r="X1515" s="11">
        <v>2.53667</v>
      </c>
      <c r="Y1515" s="11">
        <v>18.546800000000001</v>
      </c>
      <c r="Z1515" s="11">
        <v>1.2859799999999999</v>
      </c>
      <c r="AA1515" s="11">
        <v>2.63225</v>
      </c>
      <c r="AB1515" s="11">
        <v>2.0698400000000001</v>
      </c>
      <c r="AC1515" s="11">
        <v>5.9880699999999996</v>
      </c>
      <c r="AD1515" s="71">
        <f t="shared" si="72"/>
        <v>0.17369999999999999</v>
      </c>
      <c r="AE1515" s="71">
        <f t="shared" si="73"/>
        <v>0</v>
      </c>
      <c r="AF1515" s="71">
        <f t="shared" si="74"/>
        <v>0</v>
      </c>
      <c r="AG1515" s="277" t="s">
        <v>908</v>
      </c>
      <c r="AH1515" s="277" t="s">
        <v>612</v>
      </c>
      <c r="AI1515" s="276" t="s">
        <v>613</v>
      </c>
      <c r="AJ1515" s="276" t="s">
        <v>614</v>
      </c>
      <c r="AK1515" s="276" t="s">
        <v>615</v>
      </c>
      <c r="AL1515" s="277" t="s">
        <v>616</v>
      </c>
      <c r="AM1515" s="276" t="s">
        <v>602</v>
      </c>
      <c r="AN1515" s="276" t="s">
        <v>504</v>
      </c>
      <c r="AO1515" s="277" t="s">
        <v>505</v>
      </c>
    </row>
    <row r="1516" spans="1:41" ht="23.5" thickBot="1" x14ac:dyDescent="0.4">
      <c r="A1516" s="8">
        <v>2025</v>
      </c>
      <c r="B1516" s="9" t="s">
        <v>85</v>
      </c>
      <c r="C1516" s="9" t="s">
        <v>91</v>
      </c>
      <c r="D1516" s="9" t="s">
        <v>290</v>
      </c>
      <c r="E1516" s="97" t="s">
        <v>29</v>
      </c>
      <c r="F1516" s="8">
        <v>2025</v>
      </c>
      <c r="G1516" s="10">
        <v>0</v>
      </c>
      <c r="H1516" s="10">
        <v>124</v>
      </c>
      <c r="I1516" s="10">
        <v>83</v>
      </c>
      <c r="J1516" s="10">
        <v>121</v>
      </c>
      <c r="K1516" s="10">
        <v>20</v>
      </c>
      <c r="L1516" s="10">
        <v>62</v>
      </c>
      <c r="M1516" s="10">
        <v>0</v>
      </c>
      <c r="N1516" s="10">
        <v>0</v>
      </c>
      <c r="O1516" s="10">
        <v>0</v>
      </c>
      <c r="P1516" s="10" t="s">
        <v>35</v>
      </c>
      <c r="Q1516" s="10" t="s">
        <v>35</v>
      </c>
      <c r="R1516" s="10">
        <v>0</v>
      </c>
      <c r="S1516" s="10">
        <v>0</v>
      </c>
      <c r="T1516" s="10">
        <v>420</v>
      </c>
      <c r="U1516" s="10">
        <v>0</v>
      </c>
      <c r="V1516" s="10">
        <v>0</v>
      </c>
      <c r="W1516" s="10">
        <v>0</v>
      </c>
      <c r="X1516" s="10">
        <v>0</v>
      </c>
      <c r="Y1516" s="10">
        <v>420</v>
      </c>
      <c r="Z1516" s="10">
        <v>23</v>
      </c>
      <c r="AA1516" s="10">
        <v>51</v>
      </c>
      <c r="AB1516" s="10">
        <v>8</v>
      </c>
      <c r="AC1516" s="10">
        <v>82</v>
      </c>
      <c r="AD1516" s="71">
        <f t="shared" si="72"/>
        <v>10</v>
      </c>
      <c r="AE1516" s="71">
        <f t="shared" si="73"/>
        <v>0</v>
      </c>
      <c r="AF1516" s="71">
        <f t="shared" si="74"/>
        <v>0</v>
      </c>
      <c r="AG1516" s="277" t="s">
        <v>905</v>
      </c>
      <c r="AH1516" s="277" t="s">
        <v>617</v>
      </c>
      <c r="AI1516" s="276" t="s">
        <v>618</v>
      </c>
      <c r="AJ1516" s="276" t="s">
        <v>619</v>
      </c>
      <c r="AK1516" s="276" t="s">
        <v>290</v>
      </c>
      <c r="AL1516" s="277" t="s">
        <v>91</v>
      </c>
      <c r="AM1516" s="276" t="s">
        <v>602</v>
      </c>
      <c r="AN1516" s="276" t="s">
        <v>504</v>
      </c>
      <c r="AO1516" s="277" t="s">
        <v>505</v>
      </c>
    </row>
    <row r="1517" spans="1:41" ht="15" thickBot="1" x14ac:dyDescent="0.4">
      <c r="A1517" s="8">
        <v>2025</v>
      </c>
      <c r="B1517" s="9" t="s">
        <v>85</v>
      </c>
      <c r="C1517" s="9" t="s">
        <v>91</v>
      </c>
      <c r="D1517" s="9" t="s">
        <v>290</v>
      </c>
      <c r="E1517" s="9" t="s">
        <v>30</v>
      </c>
      <c r="F1517" s="8">
        <v>2025</v>
      </c>
      <c r="G1517" s="11">
        <v>0</v>
      </c>
      <c r="H1517" s="11">
        <v>0.39644000000000001</v>
      </c>
      <c r="I1517" s="11">
        <v>0.25609999999999999</v>
      </c>
      <c r="J1517" s="11">
        <v>0.36426999999999998</v>
      </c>
      <c r="K1517" s="11">
        <v>6.2129999999999998E-2</v>
      </c>
      <c r="L1517" s="11">
        <v>0.20121</v>
      </c>
      <c r="M1517" s="11">
        <v>0</v>
      </c>
      <c r="N1517" s="11">
        <v>0</v>
      </c>
      <c r="O1517" s="11">
        <v>0</v>
      </c>
      <c r="P1517" s="11" t="s">
        <v>35</v>
      </c>
      <c r="Q1517" s="11" t="s">
        <v>35</v>
      </c>
      <c r="R1517" s="11">
        <v>0</v>
      </c>
      <c r="S1517" s="11">
        <v>0</v>
      </c>
      <c r="T1517" s="11">
        <v>1.3111200000000001</v>
      </c>
      <c r="U1517" s="11">
        <v>0</v>
      </c>
      <c r="V1517" s="11">
        <v>0</v>
      </c>
      <c r="W1517" s="11">
        <v>0</v>
      </c>
      <c r="X1517" s="11">
        <v>0</v>
      </c>
      <c r="Y1517" s="11">
        <v>1.3111200000000001</v>
      </c>
      <c r="Z1517" s="11">
        <v>2.69E-2</v>
      </c>
      <c r="AA1517" s="11">
        <v>4.1930000000000002E-2</v>
      </c>
      <c r="AB1517" s="11">
        <v>5.1399999999999996E-3</v>
      </c>
      <c r="AC1517" s="11">
        <v>7.3959999999999998E-2</v>
      </c>
      <c r="AD1517" s="71">
        <f t="shared" si="72"/>
        <v>3.1E-2</v>
      </c>
      <c r="AE1517" s="71">
        <f t="shared" si="73"/>
        <v>0</v>
      </c>
      <c r="AF1517" s="71">
        <f t="shared" si="74"/>
        <v>0</v>
      </c>
      <c r="AG1517" s="277" t="s">
        <v>906</v>
      </c>
      <c r="AH1517" s="277" t="s">
        <v>617</v>
      </c>
      <c r="AI1517" s="276" t="s">
        <v>618</v>
      </c>
      <c r="AJ1517" s="276" t="s">
        <v>619</v>
      </c>
      <c r="AK1517" s="276" t="s">
        <v>290</v>
      </c>
      <c r="AL1517" s="277" t="s">
        <v>91</v>
      </c>
      <c r="AM1517" s="276" t="s">
        <v>602</v>
      </c>
      <c r="AN1517" s="276" t="s">
        <v>504</v>
      </c>
      <c r="AO1517" s="277" t="s">
        <v>505</v>
      </c>
    </row>
    <row r="1518" spans="1:41" ht="15" thickBot="1" x14ac:dyDescent="0.4">
      <c r="A1518" s="8">
        <v>2025</v>
      </c>
      <c r="B1518" s="9" t="s">
        <v>85</v>
      </c>
      <c r="C1518" s="9" t="s">
        <v>91</v>
      </c>
      <c r="D1518" s="9" t="s">
        <v>290</v>
      </c>
      <c r="E1518" s="9" t="s">
        <v>30</v>
      </c>
      <c r="F1518" s="8">
        <v>2026</v>
      </c>
      <c r="G1518" s="11">
        <v>0</v>
      </c>
      <c r="H1518" s="11">
        <v>0.40501999999999999</v>
      </c>
      <c r="I1518" s="11">
        <v>0.25947999999999999</v>
      </c>
      <c r="J1518" s="11">
        <v>0.36413000000000001</v>
      </c>
      <c r="K1518" s="11">
        <v>6.1800000000000001E-2</v>
      </c>
      <c r="L1518" s="11">
        <v>0.20222999999999999</v>
      </c>
      <c r="M1518" s="11">
        <v>0</v>
      </c>
      <c r="N1518" s="11">
        <v>0</v>
      </c>
      <c r="O1518" s="11">
        <v>0</v>
      </c>
      <c r="P1518" s="11" t="s">
        <v>35</v>
      </c>
      <c r="Q1518" s="11" t="s">
        <v>35</v>
      </c>
      <c r="R1518" s="11">
        <v>0</v>
      </c>
      <c r="S1518" s="11">
        <v>0</v>
      </c>
      <c r="T1518" s="11">
        <v>1.3230500000000001</v>
      </c>
      <c r="U1518" s="11">
        <v>0</v>
      </c>
      <c r="V1518" s="11">
        <v>0</v>
      </c>
      <c r="W1518" s="11">
        <v>0</v>
      </c>
      <c r="X1518" s="11">
        <v>0</v>
      </c>
      <c r="Y1518" s="11">
        <v>1.3230500000000001</v>
      </c>
      <c r="Z1518" s="11">
        <v>2.538E-2</v>
      </c>
      <c r="AA1518" s="11">
        <v>4.5569999999999999E-2</v>
      </c>
      <c r="AB1518" s="11">
        <v>5.1000000000000004E-3</v>
      </c>
      <c r="AC1518" s="11">
        <v>7.6039999999999996E-2</v>
      </c>
      <c r="AD1518" s="71">
        <f t="shared" si="72"/>
        <v>3.04E-2</v>
      </c>
      <c r="AE1518" s="71">
        <f t="shared" si="73"/>
        <v>0</v>
      </c>
      <c r="AF1518" s="71">
        <f t="shared" si="74"/>
        <v>0</v>
      </c>
      <c r="AG1518" s="277" t="s">
        <v>906</v>
      </c>
      <c r="AH1518" s="277" t="s">
        <v>617</v>
      </c>
      <c r="AI1518" s="276" t="s">
        <v>618</v>
      </c>
      <c r="AJ1518" s="276" t="s">
        <v>619</v>
      </c>
      <c r="AK1518" s="276" t="s">
        <v>290</v>
      </c>
      <c r="AL1518" s="277" t="s">
        <v>91</v>
      </c>
      <c r="AM1518" s="276" t="s">
        <v>602</v>
      </c>
      <c r="AN1518" s="276" t="s">
        <v>504</v>
      </c>
      <c r="AO1518" s="277" t="s">
        <v>505</v>
      </c>
    </row>
    <row r="1519" spans="1:41" ht="15" thickBot="1" x14ac:dyDescent="0.4">
      <c r="A1519" s="8">
        <v>2025</v>
      </c>
      <c r="B1519" s="9" t="s">
        <v>85</v>
      </c>
      <c r="C1519" s="9" t="s">
        <v>91</v>
      </c>
      <c r="D1519" s="9" t="s">
        <v>290</v>
      </c>
      <c r="E1519" s="9" t="s">
        <v>30</v>
      </c>
      <c r="F1519" s="8">
        <v>2027</v>
      </c>
      <c r="G1519" s="11">
        <v>0</v>
      </c>
      <c r="H1519" s="11">
        <v>0.41233999999999998</v>
      </c>
      <c r="I1519" s="11">
        <v>0.26219999999999999</v>
      </c>
      <c r="J1519" s="11">
        <v>0.36695</v>
      </c>
      <c r="K1519" s="11">
        <v>6.2960000000000002E-2</v>
      </c>
      <c r="L1519" s="11">
        <v>0.20548</v>
      </c>
      <c r="M1519" s="11">
        <v>0</v>
      </c>
      <c r="N1519" s="11">
        <v>0</v>
      </c>
      <c r="O1519" s="11">
        <v>0</v>
      </c>
      <c r="P1519" s="11" t="s">
        <v>35</v>
      </c>
      <c r="Q1519" s="11" t="s">
        <v>35</v>
      </c>
      <c r="R1519" s="11">
        <v>0</v>
      </c>
      <c r="S1519" s="11">
        <v>0</v>
      </c>
      <c r="T1519" s="11">
        <v>1.33962</v>
      </c>
      <c r="U1519" s="11">
        <v>0</v>
      </c>
      <c r="V1519" s="11">
        <v>0</v>
      </c>
      <c r="W1519" s="11">
        <v>0</v>
      </c>
      <c r="X1519" s="11">
        <v>0</v>
      </c>
      <c r="Y1519" s="11">
        <v>1.33962</v>
      </c>
      <c r="Z1519" s="11">
        <v>2.5260000000000001E-2</v>
      </c>
      <c r="AA1519" s="11">
        <v>4.4110000000000003E-2</v>
      </c>
      <c r="AB1519" s="11">
        <v>5.0800000000000003E-3</v>
      </c>
      <c r="AC1519" s="11">
        <v>7.4450000000000002E-2</v>
      </c>
      <c r="AD1519" s="71">
        <f t="shared" si="72"/>
        <v>2.9700000000000001E-2</v>
      </c>
      <c r="AE1519" s="71">
        <f t="shared" si="73"/>
        <v>0</v>
      </c>
      <c r="AF1519" s="71">
        <f t="shared" si="74"/>
        <v>0</v>
      </c>
      <c r="AG1519" s="277" t="s">
        <v>906</v>
      </c>
      <c r="AH1519" s="277" t="s">
        <v>617</v>
      </c>
      <c r="AI1519" s="276" t="s">
        <v>618</v>
      </c>
      <c r="AJ1519" s="276" t="s">
        <v>619</v>
      </c>
      <c r="AK1519" s="276" t="s">
        <v>290</v>
      </c>
      <c r="AL1519" s="277" t="s">
        <v>91</v>
      </c>
      <c r="AM1519" s="276" t="s">
        <v>602</v>
      </c>
      <c r="AN1519" s="276" t="s">
        <v>504</v>
      </c>
      <c r="AO1519" s="277" t="s">
        <v>505</v>
      </c>
    </row>
    <row r="1520" spans="1:41" ht="15" thickBot="1" x14ac:dyDescent="0.4">
      <c r="A1520" s="8">
        <v>2025</v>
      </c>
      <c r="B1520" s="9" t="s">
        <v>85</v>
      </c>
      <c r="C1520" s="9" t="s">
        <v>91</v>
      </c>
      <c r="D1520" s="9" t="s">
        <v>290</v>
      </c>
      <c r="E1520" s="9" t="s">
        <v>30</v>
      </c>
      <c r="F1520" s="8">
        <v>2028</v>
      </c>
      <c r="G1520" s="11">
        <v>0</v>
      </c>
      <c r="H1520" s="11">
        <v>0.41560999999999998</v>
      </c>
      <c r="I1520" s="11">
        <v>0.26423999999999997</v>
      </c>
      <c r="J1520" s="11">
        <v>0.37726999999999999</v>
      </c>
      <c r="K1520" s="11">
        <v>6.6110000000000002E-2</v>
      </c>
      <c r="L1520" s="11">
        <v>0.2077</v>
      </c>
      <c r="M1520" s="11">
        <v>0</v>
      </c>
      <c r="N1520" s="11">
        <v>0</v>
      </c>
      <c r="O1520" s="11">
        <v>0</v>
      </c>
      <c r="P1520" s="11" t="s">
        <v>35</v>
      </c>
      <c r="Q1520" s="11" t="s">
        <v>35</v>
      </c>
      <c r="R1520" s="11">
        <v>0</v>
      </c>
      <c r="S1520" s="11">
        <v>0</v>
      </c>
      <c r="T1520" s="11">
        <v>1.3607100000000001</v>
      </c>
      <c r="U1520" s="11">
        <v>0</v>
      </c>
      <c r="V1520" s="11">
        <v>0</v>
      </c>
      <c r="W1520" s="11">
        <v>0</v>
      </c>
      <c r="X1520" s="11">
        <v>0</v>
      </c>
      <c r="Y1520" s="11">
        <v>1.3607100000000001</v>
      </c>
      <c r="Z1520" s="11">
        <v>2.4969999999999999E-2</v>
      </c>
      <c r="AA1520" s="11">
        <v>4.2950000000000002E-2</v>
      </c>
      <c r="AB1520" s="11">
        <v>5.0600000000000003E-3</v>
      </c>
      <c r="AC1520" s="11">
        <v>7.2980000000000003E-2</v>
      </c>
      <c r="AD1520" s="71">
        <f t="shared" si="72"/>
        <v>2.98E-2</v>
      </c>
      <c r="AE1520" s="71">
        <f t="shared" si="73"/>
        <v>0</v>
      </c>
      <c r="AF1520" s="71">
        <f t="shared" si="74"/>
        <v>0</v>
      </c>
      <c r="AG1520" s="277" t="s">
        <v>906</v>
      </c>
      <c r="AH1520" s="277" t="s">
        <v>617</v>
      </c>
      <c r="AI1520" s="276" t="s">
        <v>618</v>
      </c>
      <c r="AJ1520" s="276" t="s">
        <v>619</v>
      </c>
      <c r="AK1520" s="276" t="s">
        <v>290</v>
      </c>
      <c r="AL1520" s="277" t="s">
        <v>91</v>
      </c>
      <c r="AM1520" s="276" t="s">
        <v>602</v>
      </c>
      <c r="AN1520" s="276" t="s">
        <v>504</v>
      </c>
      <c r="AO1520" s="277" t="s">
        <v>505</v>
      </c>
    </row>
    <row r="1521" spans="1:41" ht="15" thickBot="1" x14ac:dyDescent="0.4">
      <c r="A1521" s="8">
        <v>2025</v>
      </c>
      <c r="B1521" s="9" t="s">
        <v>85</v>
      </c>
      <c r="C1521" s="9" t="s">
        <v>91</v>
      </c>
      <c r="D1521" s="9" t="s">
        <v>290</v>
      </c>
      <c r="E1521" s="9" t="s">
        <v>30</v>
      </c>
      <c r="F1521" s="8">
        <v>2029</v>
      </c>
      <c r="G1521" s="11">
        <v>0</v>
      </c>
      <c r="H1521" s="11">
        <v>0.42821999999999999</v>
      </c>
      <c r="I1521" s="11">
        <v>0.26221</v>
      </c>
      <c r="J1521" s="11">
        <v>0.37417</v>
      </c>
      <c r="K1521" s="11">
        <v>6.6850000000000007E-2</v>
      </c>
      <c r="L1521" s="11">
        <v>0.20868999999999999</v>
      </c>
      <c r="M1521" s="11">
        <v>0</v>
      </c>
      <c r="N1521" s="11">
        <v>0</v>
      </c>
      <c r="O1521" s="11">
        <v>0</v>
      </c>
      <c r="P1521" s="11" t="s">
        <v>35</v>
      </c>
      <c r="Q1521" s="11" t="s">
        <v>35</v>
      </c>
      <c r="R1521" s="11">
        <v>0</v>
      </c>
      <c r="S1521" s="11">
        <v>0</v>
      </c>
      <c r="T1521" s="11">
        <v>1.3699600000000001</v>
      </c>
      <c r="U1521" s="11">
        <v>0</v>
      </c>
      <c r="V1521" s="11">
        <v>0</v>
      </c>
      <c r="W1521" s="11">
        <v>0</v>
      </c>
      <c r="X1521" s="11">
        <v>0</v>
      </c>
      <c r="Y1521" s="11">
        <v>1.3699600000000001</v>
      </c>
      <c r="Z1521" s="11">
        <v>2.4170000000000001E-2</v>
      </c>
      <c r="AA1521" s="11">
        <v>4.1459999999999997E-2</v>
      </c>
      <c r="AB1521" s="11">
        <v>5.0400000000000002E-3</v>
      </c>
      <c r="AC1521" s="11">
        <v>7.0680000000000007E-2</v>
      </c>
      <c r="AD1521" s="71">
        <f t="shared" si="72"/>
        <v>2.98E-2</v>
      </c>
      <c r="AE1521" s="71">
        <f t="shared" si="73"/>
        <v>0</v>
      </c>
      <c r="AF1521" s="71">
        <f t="shared" si="74"/>
        <v>0</v>
      </c>
      <c r="AG1521" s="277" t="s">
        <v>906</v>
      </c>
      <c r="AH1521" s="277" t="s">
        <v>617</v>
      </c>
      <c r="AI1521" s="276" t="s">
        <v>618</v>
      </c>
      <c r="AJ1521" s="276" t="s">
        <v>619</v>
      </c>
      <c r="AK1521" s="276" t="s">
        <v>290</v>
      </c>
      <c r="AL1521" s="277" t="s">
        <v>91</v>
      </c>
      <c r="AM1521" s="276" t="s">
        <v>602</v>
      </c>
      <c r="AN1521" s="276" t="s">
        <v>504</v>
      </c>
      <c r="AO1521" s="277" t="s">
        <v>505</v>
      </c>
    </row>
    <row r="1522" spans="1:41" ht="15" thickBot="1" x14ac:dyDescent="0.4">
      <c r="A1522" s="8">
        <v>2025</v>
      </c>
      <c r="B1522" s="9" t="s">
        <v>85</v>
      </c>
      <c r="C1522" s="9" t="s">
        <v>91</v>
      </c>
      <c r="D1522" s="9" t="s">
        <v>290</v>
      </c>
      <c r="E1522" s="9" t="s">
        <v>30</v>
      </c>
      <c r="F1522" s="8">
        <v>2030</v>
      </c>
      <c r="G1522" s="11">
        <v>0</v>
      </c>
      <c r="H1522" s="11">
        <v>0.43380000000000002</v>
      </c>
      <c r="I1522" s="11">
        <v>0.26674999999999999</v>
      </c>
      <c r="J1522" s="11">
        <v>0.37858999999999998</v>
      </c>
      <c r="K1522" s="11">
        <v>6.855E-2</v>
      </c>
      <c r="L1522" s="11">
        <v>0.21206</v>
      </c>
      <c r="M1522" s="11">
        <v>0</v>
      </c>
      <c r="N1522" s="11">
        <v>0</v>
      </c>
      <c r="O1522" s="11">
        <v>0</v>
      </c>
      <c r="P1522" s="11" t="s">
        <v>35</v>
      </c>
      <c r="Q1522" s="11" t="s">
        <v>35</v>
      </c>
      <c r="R1522" s="11">
        <v>0</v>
      </c>
      <c r="S1522" s="11">
        <v>0</v>
      </c>
      <c r="T1522" s="11">
        <v>1.3866099999999999</v>
      </c>
      <c r="U1522" s="11">
        <v>0</v>
      </c>
      <c r="V1522" s="11">
        <v>0</v>
      </c>
      <c r="W1522" s="11">
        <v>0</v>
      </c>
      <c r="X1522" s="11">
        <v>0</v>
      </c>
      <c r="Y1522" s="11">
        <v>1.3866099999999999</v>
      </c>
      <c r="Z1522" s="11">
        <v>2.3740000000000001E-2</v>
      </c>
      <c r="AA1522" s="11">
        <v>3.9690000000000003E-2</v>
      </c>
      <c r="AB1522" s="11">
        <v>4.9199999999999999E-3</v>
      </c>
      <c r="AC1522" s="11">
        <v>6.8349999999999994E-2</v>
      </c>
      <c r="AD1522" s="71">
        <f t="shared" si="72"/>
        <v>2.69E-2</v>
      </c>
      <c r="AE1522" s="71">
        <f t="shared" si="73"/>
        <v>0</v>
      </c>
      <c r="AF1522" s="71">
        <f t="shared" si="74"/>
        <v>0</v>
      </c>
      <c r="AG1522" s="277" t="s">
        <v>906</v>
      </c>
      <c r="AH1522" s="277" t="s">
        <v>617</v>
      </c>
      <c r="AI1522" s="276" t="s">
        <v>618</v>
      </c>
      <c r="AJ1522" s="276" t="s">
        <v>619</v>
      </c>
      <c r="AK1522" s="276" t="s">
        <v>290</v>
      </c>
      <c r="AL1522" s="277" t="s">
        <v>91</v>
      </c>
      <c r="AM1522" s="276" t="s">
        <v>602</v>
      </c>
      <c r="AN1522" s="276" t="s">
        <v>504</v>
      </c>
      <c r="AO1522" s="277" t="s">
        <v>505</v>
      </c>
    </row>
    <row r="1523" spans="1:41" ht="15" thickBot="1" x14ac:dyDescent="0.4">
      <c r="A1523" s="8">
        <v>2025</v>
      </c>
      <c r="B1523" s="9" t="s">
        <v>85</v>
      </c>
      <c r="C1523" s="9" t="s">
        <v>91</v>
      </c>
      <c r="D1523" s="9" t="s">
        <v>290</v>
      </c>
      <c r="E1523" s="9" t="s">
        <v>30</v>
      </c>
      <c r="F1523" s="8">
        <v>2031</v>
      </c>
      <c r="G1523" s="11">
        <v>0</v>
      </c>
      <c r="H1523" s="11">
        <v>0.44224000000000002</v>
      </c>
      <c r="I1523" s="11">
        <v>0.26774999999999999</v>
      </c>
      <c r="J1523" s="11">
        <v>0.37973000000000001</v>
      </c>
      <c r="K1523" s="11">
        <v>6.8739999999999996E-2</v>
      </c>
      <c r="L1523" s="11">
        <v>0.21226999999999999</v>
      </c>
      <c r="M1523" s="11">
        <v>0</v>
      </c>
      <c r="N1523" s="11">
        <v>0</v>
      </c>
      <c r="O1523" s="11">
        <v>0</v>
      </c>
      <c r="P1523" s="11" t="s">
        <v>35</v>
      </c>
      <c r="Q1523" s="11" t="s">
        <v>35</v>
      </c>
      <c r="R1523" s="11">
        <v>0</v>
      </c>
      <c r="S1523" s="11">
        <v>0</v>
      </c>
      <c r="T1523" s="11">
        <v>1.39707</v>
      </c>
      <c r="U1523" s="11">
        <v>0</v>
      </c>
      <c r="V1523" s="11">
        <v>0</v>
      </c>
      <c r="W1523" s="11">
        <v>0</v>
      </c>
      <c r="X1523" s="11">
        <v>0</v>
      </c>
      <c r="Y1523" s="11">
        <v>1.39707</v>
      </c>
      <c r="Z1523" s="11">
        <v>2.351E-2</v>
      </c>
      <c r="AA1523" s="11">
        <v>3.984E-2</v>
      </c>
      <c r="AB1523" s="11">
        <v>4.7200000000000002E-3</v>
      </c>
      <c r="AC1523" s="11">
        <v>6.8070000000000006E-2</v>
      </c>
      <c r="AD1523" s="71">
        <f t="shared" si="72"/>
        <v>2.63E-2</v>
      </c>
      <c r="AE1523" s="71">
        <f t="shared" si="73"/>
        <v>0</v>
      </c>
      <c r="AF1523" s="71">
        <f t="shared" si="74"/>
        <v>0</v>
      </c>
      <c r="AG1523" s="277" t="s">
        <v>906</v>
      </c>
      <c r="AH1523" s="277" t="s">
        <v>617</v>
      </c>
      <c r="AI1523" s="276" t="s">
        <v>618</v>
      </c>
      <c r="AJ1523" s="276" t="s">
        <v>619</v>
      </c>
      <c r="AK1523" s="276" t="s">
        <v>290</v>
      </c>
      <c r="AL1523" s="277" t="s">
        <v>91</v>
      </c>
      <c r="AM1523" s="276" t="s">
        <v>602</v>
      </c>
      <c r="AN1523" s="276" t="s">
        <v>504</v>
      </c>
      <c r="AO1523" s="277" t="s">
        <v>505</v>
      </c>
    </row>
    <row r="1524" spans="1:41" ht="15" thickBot="1" x14ac:dyDescent="0.4">
      <c r="A1524" s="8">
        <v>2025</v>
      </c>
      <c r="B1524" s="9" t="s">
        <v>85</v>
      </c>
      <c r="C1524" s="9" t="s">
        <v>91</v>
      </c>
      <c r="D1524" s="9" t="s">
        <v>290</v>
      </c>
      <c r="E1524" s="9" t="s">
        <v>30</v>
      </c>
      <c r="F1524" s="8">
        <v>2032</v>
      </c>
      <c r="G1524" s="11">
        <v>0</v>
      </c>
      <c r="H1524" s="11">
        <v>0.44880999999999999</v>
      </c>
      <c r="I1524" s="11">
        <v>0.26791999999999999</v>
      </c>
      <c r="J1524" s="11">
        <v>0.37914999999999999</v>
      </c>
      <c r="K1524" s="11">
        <v>7.2770000000000001E-2</v>
      </c>
      <c r="L1524" s="11">
        <v>0.22008</v>
      </c>
      <c r="M1524" s="11">
        <v>0</v>
      </c>
      <c r="N1524" s="11">
        <v>0</v>
      </c>
      <c r="O1524" s="11">
        <v>0</v>
      </c>
      <c r="P1524" s="11" t="s">
        <v>35</v>
      </c>
      <c r="Q1524" s="11" t="s">
        <v>35</v>
      </c>
      <c r="R1524" s="11">
        <v>0</v>
      </c>
      <c r="S1524" s="11">
        <v>0</v>
      </c>
      <c r="T1524" s="11">
        <v>1.41404</v>
      </c>
      <c r="U1524" s="11">
        <v>0</v>
      </c>
      <c r="V1524" s="11">
        <v>0</v>
      </c>
      <c r="W1524" s="11">
        <v>0</v>
      </c>
      <c r="X1524" s="11">
        <v>0</v>
      </c>
      <c r="Y1524" s="11">
        <v>1.41404</v>
      </c>
      <c r="Z1524" s="11">
        <v>2.1989999999999999E-2</v>
      </c>
      <c r="AA1524" s="11">
        <v>4.5170000000000002E-2</v>
      </c>
      <c r="AB1524" s="11">
        <v>5.47E-3</v>
      </c>
      <c r="AC1524" s="11">
        <v>7.2620000000000004E-2</v>
      </c>
      <c r="AD1524" s="71">
        <f t="shared" si="72"/>
        <v>2.53E-2</v>
      </c>
      <c r="AE1524" s="71">
        <f t="shared" si="73"/>
        <v>0</v>
      </c>
      <c r="AF1524" s="71">
        <f t="shared" si="74"/>
        <v>0</v>
      </c>
      <c r="AG1524" s="277" t="s">
        <v>906</v>
      </c>
      <c r="AH1524" s="277" t="s">
        <v>617</v>
      </c>
      <c r="AI1524" s="276" t="s">
        <v>618</v>
      </c>
      <c r="AJ1524" s="276" t="s">
        <v>619</v>
      </c>
      <c r="AK1524" s="276" t="s">
        <v>290</v>
      </c>
      <c r="AL1524" s="277" t="s">
        <v>91</v>
      </c>
      <c r="AM1524" s="276" t="s">
        <v>602</v>
      </c>
      <c r="AN1524" s="276" t="s">
        <v>504</v>
      </c>
      <c r="AO1524" s="277" t="s">
        <v>505</v>
      </c>
    </row>
    <row r="1525" spans="1:41" ht="15" thickBot="1" x14ac:dyDescent="0.4">
      <c r="A1525" s="8">
        <v>2025</v>
      </c>
      <c r="B1525" s="9" t="s">
        <v>85</v>
      </c>
      <c r="C1525" s="9" t="s">
        <v>91</v>
      </c>
      <c r="D1525" s="9" t="s">
        <v>290</v>
      </c>
      <c r="E1525" s="9" t="s">
        <v>30</v>
      </c>
      <c r="F1525" s="8">
        <v>2033</v>
      </c>
      <c r="G1525" s="11">
        <v>0</v>
      </c>
      <c r="H1525" s="11">
        <v>0.45091999999999999</v>
      </c>
      <c r="I1525" s="11">
        <v>0.26795000000000002</v>
      </c>
      <c r="J1525" s="11">
        <v>0.37531999999999999</v>
      </c>
      <c r="K1525" s="11">
        <v>7.3580000000000007E-2</v>
      </c>
      <c r="L1525" s="11">
        <v>0.22566</v>
      </c>
      <c r="M1525" s="11">
        <v>0</v>
      </c>
      <c r="N1525" s="11">
        <v>0</v>
      </c>
      <c r="O1525" s="11">
        <v>0</v>
      </c>
      <c r="P1525" s="11" t="s">
        <v>35</v>
      </c>
      <c r="Q1525" s="11" t="s">
        <v>35</v>
      </c>
      <c r="R1525" s="11">
        <v>0</v>
      </c>
      <c r="S1525" s="11">
        <v>0</v>
      </c>
      <c r="T1525" s="11">
        <v>1.4166099999999999</v>
      </c>
      <c r="U1525" s="11">
        <v>0</v>
      </c>
      <c r="V1525" s="11">
        <v>0</v>
      </c>
      <c r="W1525" s="11">
        <v>0</v>
      </c>
      <c r="X1525" s="11">
        <v>0</v>
      </c>
      <c r="Y1525" s="11">
        <v>1.4166099999999999</v>
      </c>
      <c r="Z1525" s="11">
        <v>2.0990000000000002E-2</v>
      </c>
      <c r="AA1525" s="11">
        <v>4.7E-2</v>
      </c>
      <c r="AB1525" s="11">
        <v>5.1399999999999996E-3</v>
      </c>
      <c r="AC1525" s="11">
        <v>7.3130000000000001E-2</v>
      </c>
      <c r="AD1525" s="71">
        <f t="shared" si="72"/>
        <v>2.3199999999999998E-2</v>
      </c>
      <c r="AE1525" s="71">
        <f t="shared" si="73"/>
        <v>0</v>
      </c>
      <c r="AF1525" s="71">
        <f t="shared" si="74"/>
        <v>0</v>
      </c>
      <c r="AG1525" s="277" t="s">
        <v>906</v>
      </c>
      <c r="AH1525" s="277" t="s">
        <v>617</v>
      </c>
      <c r="AI1525" s="276" t="s">
        <v>618</v>
      </c>
      <c r="AJ1525" s="276" t="s">
        <v>619</v>
      </c>
      <c r="AK1525" s="276" t="s">
        <v>290</v>
      </c>
      <c r="AL1525" s="277" t="s">
        <v>91</v>
      </c>
      <c r="AM1525" s="276" t="s">
        <v>602</v>
      </c>
      <c r="AN1525" s="276" t="s">
        <v>504</v>
      </c>
      <c r="AO1525" s="277" t="s">
        <v>505</v>
      </c>
    </row>
    <row r="1526" spans="1:41" ht="15" thickBot="1" x14ac:dyDescent="0.4">
      <c r="A1526" s="8">
        <v>2025</v>
      </c>
      <c r="B1526" s="9" t="s">
        <v>85</v>
      </c>
      <c r="C1526" s="9" t="s">
        <v>91</v>
      </c>
      <c r="D1526" s="9" t="s">
        <v>290</v>
      </c>
      <c r="E1526" s="9" t="s">
        <v>30</v>
      </c>
      <c r="F1526" s="8">
        <v>2034</v>
      </c>
      <c r="G1526" s="11">
        <v>0</v>
      </c>
      <c r="H1526" s="11">
        <v>0.45945999999999998</v>
      </c>
      <c r="I1526" s="11">
        <v>0.26083000000000001</v>
      </c>
      <c r="J1526" s="11">
        <v>0.37585000000000002</v>
      </c>
      <c r="K1526" s="11">
        <v>7.7310000000000004E-2</v>
      </c>
      <c r="L1526" s="11">
        <v>0.22928000000000001</v>
      </c>
      <c r="M1526" s="11">
        <v>0</v>
      </c>
      <c r="N1526" s="11">
        <v>0</v>
      </c>
      <c r="O1526" s="11">
        <v>0</v>
      </c>
      <c r="P1526" s="11" t="s">
        <v>35</v>
      </c>
      <c r="Q1526" s="11" t="s">
        <v>35</v>
      </c>
      <c r="R1526" s="11">
        <v>0</v>
      </c>
      <c r="S1526" s="11">
        <v>0</v>
      </c>
      <c r="T1526" s="11">
        <v>1.4259999999999999</v>
      </c>
      <c r="U1526" s="11">
        <v>0</v>
      </c>
      <c r="V1526" s="11">
        <v>0</v>
      </c>
      <c r="W1526" s="11">
        <v>0</v>
      </c>
      <c r="X1526" s="11">
        <v>0</v>
      </c>
      <c r="Y1526" s="11">
        <v>1.4259999999999999</v>
      </c>
      <c r="Z1526" s="11">
        <v>1.8370000000000001E-2</v>
      </c>
      <c r="AA1526" s="11">
        <v>4.6179999999999999E-2</v>
      </c>
      <c r="AB1526" s="11">
        <v>5.6800000000000002E-3</v>
      </c>
      <c r="AC1526" s="11">
        <v>7.0230000000000001E-2</v>
      </c>
      <c r="AD1526" s="71">
        <f t="shared" si="72"/>
        <v>2.3300000000000001E-2</v>
      </c>
      <c r="AE1526" s="71">
        <f t="shared" si="73"/>
        <v>0</v>
      </c>
      <c r="AF1526" s="71">
        <f t="shared" si="74"/>
        <v>0</v>
      </c>
      <c r="AG1526" s="277" t="s">
        <v>906</v>
      </c>
      <c r="AH1526" s="277" t="s">
        <v>617</v>
      </c>
      <c r="AI1526" s="276" t="s">
        <v>618</v>
      </c>
      <c r="AJ1526" s="276" t="s">
        <v>619</v>
      </c>
      <c r="AK1526" s="276" t="s">
        <v>290</v>
      </c>
      <c r="AL1526" s="277" t="s">
        <v>91</v>
      </c>
      <c r="AM1526" s="276" t="s">
        <v>602</v>
      </c>
      <c r="AN1526" s="276" t="s">
        <v>504</v>
      </c>
      <c r="AO1526" s="277" t="s">
        <v>505</v>
      </c>
    </row>
    <row r="1527" spans="1:41" ht="15" thickBot="1" x14ac:dyDescent="0.4">
      <c r="A1527" s="8">
        <v>2025</v>
      </c>
      <c r="B1527" s="9" t="s">
        <v>85</v>
      </c>
      <c r="C1527" s="9" t="s">
        <v>91</v>
      </c>
      <c r="D1527" s="9" t="s">
        <v>290</v>
      </c>
      <c r="E1527" s="9" t="s">
        <v>30</v>
      </c>
      <c r="F1527" s="8">
        <v>2035</v>
      </c>
      <c r="G1527" s="11">
        <v>0</v>
      </c>
      <c r="H1527" s="11">
        <v>0.46323999999999999</v>
      </c>
      <c r="I1527" s="11">
        <v>0.25812000000000002</v>
      </c>
      <c r="J1527" s="11">
        <v>0.37748999999999999</v>
      </c>
      <c r="K1527" s="11">
        <v>7.7600000000000002E-2</v>
      </c>
      <c r="L1527" s="11">
        <v>0.23704</v>
      </c>
      <c r="M1527" s="11">
        <v>0</v>
      </c>
      <c r="N1527" s="11">
        <v>0</v>
      </c>
      <c r="O1527" s="11">
        <v>0</v>
      </c>
      <c r="P1527" s="11" t="s">
        <v>35</v>
      </c>
      <c r="Q1527" s="11" t="s">
        <v>35</v>
      </c>
      <c r="R1527" s="11">
        <v>0</v>
      </c>
      <c r="S1527" s="11">
        <v>0</v>
      </c>
      <c r="T1527" s="11">
        <v>1.4349099999999999</v>
      </c>
      <c r="U1527" s="11">
        <v>0</v>
      </c>
      <c r="V1527" s="11">
        <v>0</v>
      </c>
      <c r="W1527" s="11">
        <v>0</v>
      </c>
      <c r="X1527" s="11">
        <v>0</v>
      </c>
      <c r="Y1527" s="11">
        <v>1.4349099999999999</v>
      </c>
      <c r="Z1527" s="11">
        <v>1.5980000000000001E-2</v>
      </c>
      <c r="AA1527" s="11">
        <v>5.0250000000000003E-2</v>
      </c>
      <c r="AB1527" s="11">
        <v>5.5799999999999999E-3</v>
      </c>
      <c r="AC1527" s="11">
        <v>7.1809999999999999E-2</v>
      </c>
      <c r="AD1527" s="71">
        <f t="shared" si="72"/>
        <v>2.1399999999999999E-2</v>
      </c>
      <c r="AE1527" s="71">
        <f t="shared" si="73"/>
        <v>0</v>
      </c>
      <c r="AF1527" s="71">
        <f t="shared" si="74"/>
        <v>0</v>
      </c>
      <c r="AG1527" s="277" t="s">
        <v>906</v>
      </c>
      <c r="AH1527" s="277" t="s">
        <v>617</v>
      </c>
      <c r="AI1527" s="276" t="s">
        <v>618</v>
      </c>
      <c r="AJ1527" s="276" t="s">
        <v>619</v>
      </c>
      <c r="AK1527" s="276" t="s">
        <v>290</v>
      </c>
      <c r="AL1527" s="277" t="s">
        <v>91</v>
      </c>
      <c r="AM1527" s="276" t="s">
        <v>602</v>
      </c>
      <c r="AN1527" s="276" t="s">
        <v>504</v>
      </c>
      <c r="AO1527" s="277" t="s">
        <v>505</v>
      </c>
    </row>
    <row r="1528" spans="1:41" ht="15" thickBot="1" x14ac:dyDescent="0.4">
      <c r="A1528" s="8">
        <v>2025</v>
      </c>
      <c r="B1528" s="9" t="s">
        <v>85</v>
      </c>
      <c r="C1528" s="9" t="s">
        <v>91</v>
      </c>
      <c r="D1528" s="9" t="s">
        <v>290</v>
      </c>
      <c r="E1528" s="9" t="s">
        <v>31</v>
      </c>
      <c r="F1528" s="8">
        <v>2025</v>
      </c>
      <c r="G1528" s="11" t="s">
        <v>381</v>
      </c>
      <c r="H1528" s="11" t="s">
        <v>381</v>
      </c>
      <c r="I1528" s="11" t="s">
        <v>381</v>
      </c>
      <c r="J1528" s="11" t="s">
        <v>381</v>
      </c>
      <c r="K1528" s="11" t="s">
        <v>381</v>
      </c>
      <c r="L1528" s="11" t="s">
        <v>381</v>
      </c>
      <c r="M1528" s="11" t="s">
        <v>381</v>
      </c>
      <c r="N1528" s="11" t="s">
        <v>381</v>
      </c>
      <c r="O1528" s="11" t="s">
        <v>381</v>
      </c>
      <c r="P1528" s="11" t="s">
        <v>381</v>
      </c>
      <c r="Q1528" s="11" t="s">
        <v>381</v>
      </c>
      <c r="R1528" s="11" t="s">
        <v>381</v>
      </c>
      <c r="S1528" s="11" t="s">
        <v>381</v>
      </c>
      <c r="T1528" s="11" t="s">
        <v>381</v>
      </c>
      <c r="U1528" s="11" t="s">
        <v>381</v>
      </c>
      <c r="V1528" s="11" t="s">
        <v>381</v>
      </c>
      <c r="W1528" s="11" t="s">
        <v>381</v>
      </c>
      <c r="X1528" s="11" t="s">
        <v>381</v>
      </c>
      <c r="Y1528" s="11" t="s">
        <v>381</v>
      </c>
      <c r="Z1528" s="11">
        <v>9.2740000000000003E-2</v>
      </c>
      <c r="AA1528" s="11">
        <v>0.23748</v>
      </c>
      <c r="AB1528" s="11">
        <v>2.2239999999999999E-2</v>
      </c>
      <c r="AC1528" s="11">
        <v>0.35244999999999999</v>
      </c>
      <c r="AD1528" s="71"/>
      <c r="AE1528" s="71"/>
      <c r="AF1528" s="71">
        <f t="shared" si="74"/>
        <v>0</v>
      </c>
      <c r="AG1528" s="277" t="s">
        <v>907</v>
      </c>
      <c r="AH1528" s="277" t="s">
        <v>617</v>
      </c>
      <c r="AI1528" s="276" t="s">
        <v>618</v>
      </c>
      <c r="AJ1528" s="276" t="s">
        <v>619</v>
      </c>
      <c r="AK1528" s="276" t="s">
        <v>290</v>
      </c>
      <c r="AL1528" s="277" t="s">
        <v>91</v>
      </c>
      <c r="AM1528" s="276" t="s">
        <v>602</v>
      </c>
      <c r="AN1528" s="276" t="s">
        <v>504</v>
      </c>
      <c r="AO1528" s="277" t="s">
        <v>505</v>
      </c>
    </row>
    <row r="1529" spans="1:41" ht="15" thickBot="1" x14ac:dyDescent="0.4">
      <c r="A1529" s="8">
        <v>2025</v>
      </c>
      <c r="B1529" s="9" t="s">
        <v>85</v>
      </c>
      <c r="C1529" s="9" t="s">
        <v>91</v>
      </c>
      <c r="D1529" s="9" t="s">
        <v>290</v>
      </c>
      <c r="E1529" s="9" t="s">
        <v>31</v>
      </c>
      <c r="F1529" s="8">
        <v>2026</v>
      </c>
      <c r="G1529" s="11" t="s">
        <v>381</v>
      </c>
      <c r="H1529" s="11" t="s">
        <v>381</v>
      </c>
      <c r="I1529" s="11" t="s">
        <v>381</v>
      </c>
      <c r="J1529" s="11" t="s">
        <v>381</v>
      </c>
      <c r="K1529" s="11" t="s">
        <v>381</v>
      </c>
      <c r="L1529" s="11" t="s">
        <v>381</v>
      </c>
      <c r="M1529" s="11" t="s">
        <v>381</v>
      </c>
      <c r="N1529" s="11" t="s">
        <v>381</v>
      </c>
      <c r="O1529" s="11" t="s">
        <v>381</v>
      </c>
      <c r="P1529" s="11" t="s">
        <v>381</v>
      </c>
      <c r="Q1529" s="11" t="s">
        <v>381</v>
      </c>
      <c r="R1529" s="11" t="s">
        <v>381</v>
      </c>
      <c r="S1529" s="11" t="s">
        <v>381</v>
      </c>
      <c r="T1529" s="11" t="s">
        <v>381</v>
      </c>
      <c r="U1529" s="11" t="s">
        <v>381</v>
      </c>
      <c r="V1529" s="11" t="s">
        <v>381</v>
      </c>
      <c r="W1529" s="11" t="s">
        <v>381</v>
      </c>
      <c r="X1529" s="11" t="s">
        <v>381</v>
      </c>
      <c r="Y1529" s="11" t="s">
        <v>381</v>
      </c>
      <c r="Z1529" s="11">
        <v>8.1159999999999996E-2</v>
      </c>
      <c r="AA1529" s="11">
        <v>0.23150000000000001</v>
      </c>
      <c r="AB1529" s="11">
        <v>2.0199999999999999E-2</v>
      </c>
      <c r="AC1529" s="11">
        <v>0.33285999999999999</v>
      </c>
      <c r="AD1529" s="71"/>
      <c r="AE1529" s="71"/>
      <c r="AF1529" s="71">
        <f t="shared" si="74"/>
        <v>0</v>
      </c>
      <c r="AG1529" s="277" t="s">
        <v>907</v>
      </c>
      <c r="AH1529" s="277" t="s">
        <v>617</v>
      </c>
      <c r="AI1529" s="276" t="s">
        <v>618</v>
      </c>
      <c r="AJ1529" s="276" t="s">
        <v>619</v>
      </c>
      <c r="AK1529" s="276" t="s">
        <v>290</v>
      </c>
      <c r="AL1529" s="277" t="s">
        <v>91</v>
      </c>
      <c r="AM1529" s="276" t="s">
        <v>602</v>
      </c>
      <c r="AN1529" s="276" t="s">
        <v>504</v>
      </c>
      <c r="AO1529" s="277" t="s">
        <v>505</v>
      </c>
    </row>
    <row r="1530" spans="1:41" ht="15" thickBot="1" x14ac:dyDescent="0.4">
      <c r="A1530" s="8">
        <v>2025</v>
      </c>
      <c r="B1530" s="9" t="s">
        <v>85</v>
      </c>
      <c r="C1530" s="9" t="s">
        <v>91</v>
      </c>
      <c r="D1530" s="9" t="s">
        <v>290</v>
      </c>
      <c r="E1530" s="9" t="s">
        <v>31</v>
      </c>
      <c r="F1530" s="8">
        <v>2027</v>
      </c>
      <c r="G1530" s="11" t="s">
        <v>381</v>
      </c>
      <c r="H1530" s="11" t="s">
        <v>381</v>
      </c>
      <c r="I1530" s="11" t="s">
        <v>381</v>
      </c>
      <c r="J1530" s="11" t="s">
        <v>381</v>
      </c>
      <c r="K1530" s="11" t="s">
        <v>381</v>
      </c>
      <c r="L1530" s="11" t="s">
        <v>381</v>
      </c>
      <c r="M1530" s="11" t="s">
        <v>381</v>
      </c>
      <c r="N1530" s="11" t="s">
        <v>381</v>
      </c>
      <c r="O1530" s="11" t="s">
        <v>381</v>
      </c>
      <c r="P1530" s="11" t="s">
        <v>381</v>
      </c>
      <c r="Q1530" s="11" t="s">
        <v>381</v>
      </c>
      <c r="R1530" s="11" t="s">
        <v>381</v>
      </c>
      <c r="S1530" s="11" t="s">
        <v>381</v>
      </c>
      <c r="T1530" s="11" t="s">
        <v>381</v>
      </c>
      <c r="U1530" s="11" t="s">
        <v>381</v>
      </c>
      <c r="V1530" s="11" t="s">
        <v>381</v>
      </c>
      <c r="W1530" s="11" t="s">
        <v>381</v>
      </c>
      <c r="X1530" s="11" t="s">
        <v>381</v>
      </c>
      <c r="Y1530" s="11" t="s">
        <v>381</v>
      </c>
      <c r="Z1530" s="11">
        <v>7.8780000000000003E-2</v>
      </c>
      <c r="AA1530" s="11">
        <v>0.23830000000000001</v>
      </c>
      <c r="AB1530" s="11">
        <v>2.3910000000000001E-2</v>
      </c>
      <c r="AC1530" s="11">
        <v>0.34098000000000001</v>
      </c>
      <c r="AD1530" s="71"/>
      <c r="AE1530" s="71"/>
      <c r="AF1530" s="71">
        <f t="shared" si="74"/>
        <v>0</v>
      </c>
      <c r="AG1530" s="277" t="s">
        <v>907</v>
      </c>
      <c r="AH1530" s="277" t="s">
        <v>617</v>
      </c>
      <c r="AI1530" s="276" t="s">
        <v>618</v>
      </c>
      <c r="AJ1530" s="276" t="s">
        <v>619</v>
      </c>
      <c r="AK1530" s="276" t="s">
        <v>290</v>
      </c>
      <c r="AL1530" s="277" t="s">
        <v>91</v>
      </c>
      <c r="AM1530" s="276" t="s">
        <v>602</v>
      </c>
      <c r="AN1530" s="276" t="s">
        <v>504</v>
      </c>
      <c r="AO1530" s="277" t="s">
        <v>505</v>
      </c>
    </row>
    <row r="1531" spans="1:41" ht="15" thickBot="1" x14ac:dyDescent="0.4">
      <c r="A1531" s="8">
        <v>2025</v>
      </c>
      <c r="B1531" s="9" t="s">
        <v>85</v>
      </c>
      <c r="C1531" s="9" t="s">
        <v>91</v>
      </c>
      <c r="D1531" s="9" t="s">
        <v>290</v>
      </c>
      <c r="E1531" s="9" t="s">
        <v>31</v>
      </c>
      <c r="F1531" s="8">
        <v>2028</v>
      </c>
      <c r="G1531" s="11" t="s">
        <v>381</v>
      </c>
      <c r="H1531" s="11" t="s">
        <v>381</v>
      </c>
      <c r="I1531" s="11" t="s">
        <v>381</v>
      </c>
      <c r="J1531" s="11" t="s">
        <v>381</v>
      </c>
      <c r="K1531" s="11" t="s">
        <v>381</v>
      </c>
      <c r="L1531" s="11" t="s">
        <v>381</v>
      </c>
      <c r="M1531" s="11" t="s">
        <v>381</v>
      </c>
      <c r="N1531" s="11" t="s">
        <v>381</v>
      </c>
      <c r="O1531" s="11" t="s">
        <v>381</v>
      </c>
      <c r="P1531" s="11" t="s">
        <v>381</v>
      </c>
      <c r="Q1531" s="11" t="s">
        <v>381</v>
      </c>
      <c r="R1531" s="11" t="s">
        <v>381</v>
      </c>
      <c r="S1531" s="11" t="s">
        <v>381</v>
      </c>
      <c r="T1531" s="11" t="s">
        <v>381</v>
      </c>
      <c r="U1531" s="11" t="s">
        <v>381</v>
      </c>
      <c r="V1531" s="11" t="s">
        <v>381</v>
      </c>
      <c r="W1531" s="11" t="s">
        <v>381</v>
      </c>
      <c r="X1531" s="11" t="s">
        <v>381</v>
      </c>
      <c r="Y1531" s="11" t="s">
        <v>381</v>
      </c>
      <c r="Z1531" s="11">
        <v>7.5410000000000005E-2</v>
      </c>
      <c r="AA1531" s="11">
        <v>0.24679999999999999</v>
      </c>
      <c r="AB1531" s="11">
        <v>2.486E-2</v>
      </c>
      <c r="AC1531" s="11">
        <v>0.34706999999999999</v>
      </c>
      <c r="AD1531" s="71"/>
      <c r="AE1531" s="71"/>
      <c r="AF1531" s="71">
        <f t="shared" si="74"/>
        <v>0</v>
      </c>
      <c r="AG1531" s="277" t="s">
        <v>907</v>
      </c>
      <c r="AH1531" s="277" t="s">
        <v>617</v>
      </c>
      <c r="AI1531" s="276" t="s">
        <v>618</v>
      </c>
      <c r="AJ1531" s="276" t="s">
        <v>619</v>
      </c>
      <c r="AK1531" s="276" t="s">
        <v>290</v>
      </c>
      <c r="AL1531" s="277" t="s">
        <v>91</v>
      </c>
      <c r="AM1531" s="276" t="s">
        <v>602</v>
      </c>
      <c r="AN1531" s="276" t="s">
        <v>504</v>
      </c>
      <c r="AO1531" s="277" t="s">
        <v>505</v>
      </c>
    </row>
    <row r="1532" spans="1:41" ht="15" thickBot="1" x14ac:dyDescent="0.4">
      <c r="A1532" s="8">
        <v>2025</v>
      </c>
      <c r="B1532" s="9" t="s">
        <v>85</v>
      </c>
      <c r="C1532" s="9" t="s">
        <v>91</v>
      </c>
      <c r="D1532" s="9" t="s">
        <v>290</v>
      </c>
      <c r="E1532" s="9" t="s">
        <v>31</v>
      </c>
      <c r="F1532" s="8">
        <v>2029</v>
      </c>
      <c r="G1532" s="11" t="s">
        <v>381</v>
      </c>
      <c r="H1532" s="11" t="s">
        <v>381</v>
      </c>
      <c r="I1532" s="11" t="s">
        <v>381</v>
      </c>
      <c r="J1532" s="11" t="s">
        <v>381</v>
      </c>
      <c r="K1532" s="11" t="s">
        <v>381</v>
      </c>
      <c r="L1532" s="11" t="s">
        <v>381</v>
      </c>
      <c r="M1532" s="11" t="s">
        <v>381</v>
      </c>
      <c r="N1532" s="11" t="s">
        <v>381</v>
      </c>
      <c r="O1532" s="11" t="s">
        <v>381</v>
      </c>
      <c r="P1532" s="11" t="s">
        <v>381</v>
      </c>
      <c r="Q1532" s="11" t="s">
        <v>381</v>
      </c>
      <c r="R1532" s="11" t="s">
        <v>381</v>
      </c>
      <c r="S1532" s="11" t="s">
        <v>381</v>
      </c>
      <c r="T1532" s="11" t="s">
        <v>381</v>
      </c>
      <c r="U1532" s="11" t="s">
        <v>381</v>
      </c>
      <c r="V1532" s="11" t="s">
        <v>381</v>
      </c>
      <c r="W1532" s="11" t="s">
        <v>381</v>
      </c>
      <c r="X1532" s="11" t="s">
        <v>381</v>
      </c>
      <c r="Y1532" s="11" t="s">
        <v>381</v>
      </c>
      <c r="Z1532" s="11">
        <v>7.5069999999999998E-2</v>
      </c>
      <c r="AA1532" s="11">
        <v>0.25606000000000001</v>
      </c>
      <c r="AB1532" s="11">
        <v>2.9489999999999999E-2</v>
      </c>
      <c r="AC1532" s="11">
        <v>0.36063000000000001</v>
      </c>
      <c r="AD1532" s="71"/>
      <c r="AE1532" s="71"/>
      <c r="AF1532" s="71">
        <f t="shared" si="74"/>
        <v>0</v>
      </c>
      <c r="AG1532" s="277" t="s">
        <v>907</v>
      </c>
      <c r="AH1532" s="277" t="s">
        <v>617</v>
      </c>
      <c r="AI1532" s="276" t="s">
        <v>618</v>
      </c>
      <c r="AJ1532" s="276" t="s">
        <v>619</v>
      </c>
      <c r="AK1532" s="276" t="s">
        <v>290</v>
      </c>
      <c r="AL1532" s="277" t="s">
        <v>91</v>
      </c>
      <c r="AM1532" s="276" t="s">
        <v>602</v>
      </c>
      <c r="AN1532" s="276" t="s">
        <v>504</v>
      </c>
      <c r="AO1532" s="277" t="s">
        <v>505</v>
      </c>
    </row>
    <row r="1533" spans="1:41" ht="15" thickBot="1" x14ac:dyDescent="0.4">
      <c r="A1533" s="8">
        <v>2025</v>
      </c>
      <c r="B1533" s="9" t="s">
        <v>85</v>
      </c>
      <c r="C1533" s="9" t="s">
        <v>91</v>
      </c>
      <c r="D1533" s="9" t="s">
        <v>290</v>
      </c>
      <c r="E1533" s="9" t="s">
        <v>31</v>
      </c>
      <c r="F1533" s="8">
        <v>2030</v>
      </c>
      <c r="G1533" s="11" t="s">
        <v>381</v>
      </c>
      <c r="H1533" s="11" t="s">
        <v>381</v>
      </c>
      <c r="I1533" s="11" t="s">
        <v>381</v>
      </c>
      <c r="J1533" s="11" t="s">
        <v>381</v>
      </c>
      <c r="K1533" s="11" t="s">
        <v>381</v>
      </c>
      <c r="L1533" s="11" t="s">
        <v>381</v>
      </c>
      <c r="M1533" s="11" t="s">
        <v>381</v>
      </c>
      <c r="N1533" s="11" t="s">
        <v>381</v>
      </c>
      <c r="O1533" s="11" t="s">
        <v>381</v>
      </c>
      <c r="P1533" s="11" t="s">
        <v>381</v>
      </c>
      <c r="Q1533" s="11" t="s">
        <v>381</v>
      </c>
      <c r="R1533" s="11" t="s">
        <v>381</v>
      </c>
      <c r="S1533" s="11" t="s">
        <v>381</v>
      </c>
      <c r="T1533" s="11" t="s">
        <v>381</v>
      </c>
      <c r="U1533" s="11" t="s">
        <v>381</v>
      </c>
      <c r="V1533" s="11" t="s">
        <v>381</v>
      </c>
      <c r="W1533" s="11" t="s">
        <v>381</v>
      </c>
      <c r="X1533" s="11" t="s">
        <v>381</v>
      </c>
      <c r="Y1533" s="11" t="s">
        <v>381</v>
      </c>
      <c r="Z1533" s="11">
        <v>7.3999999999999996E-2</v>
      </c>
      <c r="AA1533" s="11">
        <v>0.27576000000000001</v>
      </c>
      <c r="AB1533" s="11">
        <v>3.0800000000000001E-2</v>
      </c>
      <c r="AC1533" s="11">
        <v>0.38057000000000002</v>
      </c>
      <c r="AD1533" s="71"/>
      <c r="AE1533" s="71"/>
      <c r="AF1533" s="71">
        <f t="shared" si="74"/>
        <v>0</v>
      </c>
      <c r="AG1533" s="277" t="s">
        <v>907</v>
      </c>
      <c r="AH1533" s="277" t="s">
        <v>617</v>
      </c>
      <c r="AI1533" s="276" t="s">
        <v>618</v>
      </c>
      <c r="AJ1533" s="276" t="s">
        <v>619</v>
      </c>
      <c r="AK1533" s="276" t="s">
        <v>290</v>
      </c>
      <c r="AL1533" s="277" t="s">
        <v>91</v>
      </c>
      <c r="AM1533" s="276" t="s">
        <v>602</v>
      </c>
      <c r="AN1533" s="276" t="s">
        <v>504</v>
      </c>
      <c r="AO1533" s="277" t="s">
        <v>505</v>
      </c>
    </row>
    <row r="1534" spans="1:41" ht="15" thickBot="1" x14ac:dyDescent="0.4">
      <c r="A1534" s="8">
        <v>2025</v>
      </c>
      <c r="B1534" s="9" t="s">
        <v>85</v>
      </c>
      <c r="C1534" s="9" t="s">
        <v>91</v>
      </c>
      <c r="D1534" s="9" t="s">
        <v>290</v>
      </c>
      <c r="E1534" s="9" t="s">
        <v>31</v>
      </c>
      <c r="F1534" s="8">
        <v>2031</v>
      </c>
      <c r="G1534" s="11" t="s">
        <v>381</v>
      </c>
      <c r="H1534" s="11" t="s">
        <v>381</v>
      </c>
      <c r="I1534" s="11" t="s">
        <v>381</v>
      </c>
      <c r="J1534" s="11" t="s">
        <v>381</v>
      </c>
      <c r="K1534" s="11" t="s">
        <v>381</v>
      </c>
      <c r="L1534" s="11" t="s">
        <v>381</v>
      </c>
      <c r="M1534" s="11" t="s">
        <v>381</v>
      </c>
      <c r="N1534" s="11" t="s">
        <v>381</v>
      </c>
      <c r="O1534" s="11" t="s">
        <v>381</v>
      </c>
      <c r="P1534" s="11" t="s">
        <v>381</v>
      </c>
      <c r="Q1534" s="11" t="s">
        <v>381</v>
      </c>
      <c r="R1534" s="11" t="s">
        <v>381</v>
      </c>
      <c r="S1534" s="11" t="s">
        <v>381</v>
      </c>
      <c r="T1534" s="11" t="s">
        <v>381</v>
      </c>
      <c r="U1534" s="11" t="s">
        <v>381</v>
      </c>
      <c r="V1534" s="11" t="s">
        <v>381</v>
      </c>
      <c r="W1534" s="11" t="s">
        <v>381</v>
      </c>
      <c r="X1534" s="11" t="s">
        <v>381</v>
      </c>
      <c r="Y1534" s="11" t="s">
        <v>381</v>
      </c>
      <c r="Z1534" s="11">
        <v>6.7169999999999994E-2</v>
      </c>
      <c r="AA1534" s="11">
        <v>0.23516000000000001</v>
      </c>
      <c r="AB1534" s="11">
        <v>3.6200000000000003E-2</v>
      </c>
      <c r="AC1534" s="11">
        <v>0.33851999999999999</v>
      </c>
      <c r="AD1534" s="71"/>
      <c r="AE1534" s="71"/>
      <c r="AF1534" s="71">
        <f t="shared" si="74"/>
        <v>0</v>
      </c>
      <c r="AG1534" s="277" t="s">
        <v>907</v>
      </c>
      <c r="AH1534" s="277" t="s">
        <v>617</v>
      </c>
      <c r="AI1534" s="276" t="s">
        <v>618</v>
      </c>
      <c r="AJ1534" s="276" t="s">
        <v>619</v>
      </c>
      <c r="AK1534" s="276" t="s">
        <v>290</v>
      </c>
      <c r="AL1534" s="277" t="s">
        <v>91</v>
      </c>
      <c r="AM1534" s="276" t="s">
        <v>602</v>
      </c>
      <c r="AN1534" s="276" t="s">
        <v>504</v>
      </c>
      <c r="AO1534" s="277" t="s">
        <v>505</v>
      </c>
    </row>
    <row r="1535" spans="1:41" ht="15" thickBot="1" x14ac:dyDescent="0.4">
      <c r="A1535" s="8">
        <v>2025</v>
      </c>
      <c r="B1535" s="9" t="s">
        <v>85</v>
      </c>
      <c r="C1535" s="9" t="s">
        <v>91</v>
      </c>
      <c r="D1535" s="9" t="s">
        <v>290</v>
      </c>
      <c r="E1535" s="9" t="s">
        <v>31</v>
      </c>
      <c r="F1535" s="8">
        <v>2032</v>
      </c>
      <c r="G1535" s="11" t="s">
        <v>381</v>
      </c>
      <c r="H1535" s="11" t="s">
        <v>381</v>
      </c>
      <c r="I1535" s="11" t="s">
        <v>381</v>
      </c>
      <c r="J1535" s="11" t="s">
        <v>381</v>
      </c>
      <c r="K1535" s="11" t="s">
        <v>381</v>
      </c>
      <c r="L1535" s="11" t="s">
        <v>381</v>
      </c>
      <c r="M1535" s="11" t="s">
        <v>381</v>
      </c>
      <c r="N1535" s="11" t="s">
        <v>381</v>
      </c>
      <c r="O1535" s="11" t="s">
        <v>381</v>
      </c>
      <c r="P1535" s="11" t="s">
        <v>381</v>
      </c>
      <c r="Q1535" s="11" t="s">
        <v>381</v>
      </c>
      <c r="R1535" s="11" t="s">
        <v>381</v>
      </c>
      <c r="S1535" s="11" t="s">
        <v>381</v>
      </c>
      <c r="T1535" s="11" t="s">
        <v>381</v>
      </c>
      <c r="U1535" s="11" t="s">
        <v>381</v>
      </c>
      <c r="V1535" s="11" t="s">
        <v>381</v>
      </c>
      <c r="W1535" s="11" t="s">
        <v>381</v>
      </c>
      <c r="X1535" s="11" t="s">
        <v>381</v>
      </c>
      <c r="Y1535" s="11" t="s">
        <v>381</v>
      </c>
      <c r="Z1535" s="11">
        <v>7.2450000000000001E-2</v>
      </c>
      <c r="AA1535" s="11">
        <v>0.23207</v>
      </c>
      <c r="AB1535" s="11">
        <v>3.8260000000000002E-2</v>
      </c>
      <c r="AC1535" s="11">
        <v>0.34277999999999997</v>
      </c>
      <c r="AD1535" s="71"/>
      <c r="AE1535" s="71"/>
      <c r="AF1535" s="71">
        <f t="shared" si="74"/>
        <v>0</v>
      </c>
      <c r="AG1535" s="277" t="s">
        <v>907</v>
      </c>
      <c r="AH1535" s="277" t="s">
        <v>617</v>
      </c>
      <c r="AI1535" s="276" t="s">
        <v>618</v>
      </c>
      <c r="AJ1535" s="276" t="s">
        <v>619</v>
      </c>
      <c r="AK1535" s="276" t="s">
        <v>290</v>
      </c>
      <c r="AL1535" s="277" t="s">
        <v>91</v>
      </c>
      <c r="AM1535" s="276" t="s">
        <v>602</v>
      </c>
      <c r="AN1535" s="276" t="s">
        <v>504</v>
      </c>
      <c r="AO1535" s="277" t="s">
        <v>505</v>
      </c>
    </row>
    <row r="1536" spans="1:41" ht="15" thickBot="1" x14ac:dyDescent="0.4">
      <c r="A1536" s="8">
        <v>2025</v>
      </c>
      <c r="B1536" s="9" t="s">
        <v>85</v>
      </c>
      <c r="C1536" s="9" t="s">
        <v>91</v>
      </c>
      <c r="D1536" s="9" t="s">
        <v>290</v>
      </c>
      <c r="E1536" s="9" t="s">
        <v>31</v>
      </c>
      <c r="F1536" s="8">
        <v>2033</v>
      </c>
      <c r="G1536" s="11" t="s">
        <v>381</v>
      </c>
      <c r="H1536" s="11" t="s">
        <v>381</v>
      </c>
      <c r="I1536" s="11" t="s">
        <v>381</v>
      </c>
      <c r="J1536" s="11" t="s">
        <v>381</v>
      </c>
      <c r="K1536" s="11" t="s">
        <v>381</v>
      </c>
      <c r="L1536" s="11" t="s">
        <v>381</v>
      </c>
      <c r="M1536" s="11" t="s">
        <v>381</v>
      </c>
      <c r="N1536" s="11" t="s">
        <v>381</v>
      </c>
      <c r="O1536" s="11" t="s">
        <v>381</v>
      </c>
      <c r="P1536" s="11" t="s">
        <v>381</v>
      </c>
      <c r="Q1536" s="11" t="s">
        <v>381</v>
      </c>
      <c r="R1536" s="11" t="s">
        <v>381</v>
      </c>
      <c r="S1536" s="11" t="s">
        <v>381</v>
      </c>
      <c r="T1536" s="11" t="s">
        <v>381</v>
      </c>
      <c r="U1536" s="11" t="s">
        <v>381</v>
      </c>
      <c r="V1536" s="11" t="s">
        <v>381</v>
      </c>
      <c r="W1536" s="11" t="s">
        <v>381</v>
      </c>
      <c r="X1536" s="11" t="s">
        <v>381</v>
      </c>
      <c r="Y1536" s="11" t="s">
        <v>381</v>
      </c>
      <c r="Z1536" s="11">
        <v>5.3429999999999998E-2</v>
      </c>
      <c r="AA1536" s="11">
        <v>0.24944</v>
      </c>
      <c r="AB1536" s="11">
        <v>3.9780000000000003E-2</v>
      </c>
      <c r="AC1536" s="11">
        <v>0.34265000000000001</v>
      </c>
      <c r="AD1536" s="71"/>
      <c r="AE1536" s="71"/>
      <c r="AF1536" s="71">
        <f t="shared" si="74"/>
        <v>0</v>
      </c>
      <c r="AG1536" s="277" t="s">
        <v>907</v>
      </c>
      <c r="AH1536" s="277" t="s">
        <v>617</v>
      </c>
      <c r="AI1536" s="276" t="s">
        <v>618</v>
      </c>
      <c r="AJ1536" s="276" t="s">
        <v>619</v>
      </c>
      <c r="AK1536" s="276" t="s">
        <v>290</v>
      </c>
      <c r="AL1536" s="277" t="s">
        <v>91</v>
      </c>
      <c r="AM1536" s="276" t="s">
        <v>602</v>
      </c>
      <c r="AN1536" s="276" t="s">
        <v>504</v>
      </c>
      <c r="AO1536" s="277" t="s">
        <v>505</v>
      </c>
    </row>
    <row r="1537" spans="1:41" ht="15" thickBot="1" x14ac:dyDescent="0.4">
      <c r="A1537" s="8">
        <v>2025</v>
      </c>
      <c r="B1537" s="9" t="s">
        <v>85</v>
      </c>
      <c r="C1537" s="9" t="s">
        <v>91</v>
      </c>
      <c r="D1537" s="9" t="s">
        <v>290</v>
      </c>
      <c r="E1537" s="9" t="s">
        <v>31</v>
      </c>
      <c r="F1537" s="8">
        <v>2034</v>
      </c>
      <c r="G1537" s="11" t="s">
        <v>381</v>
      </c>
      <c r="H1537" s="11" t="s">
        <v>381</v>
      </c>
      <c r="I1537" s="11" t="s">
        <v>381</v>
      </c>
      <c r="J1537" s="11" t="s">
        <v>381</v>
      </c>
      <c r="K1537" s="11" t="s">
        <v>381</v>
      </c>
      <c r="L1537" s="11" t="s">
        <v>381</v>
      </c>
      <c r="M1537" s="11" t="s">
        <v>381</v>
      </c>
      <c r="N1537" s="11" t="s">
        <v>381</v>
      </c>
      <c r="O1537" s="11" t="s">
        <v>381</v>
      </c>
      <c r="P1537" s="11" t="s">
        <v>381</v>
      </c>
      <c r="Q1537" s="11" t="s">
        <v>381</v>
      </c>
      <c r="R1537" s="11" t="s">
        <v>381</v>
      </c>
      <c r="S1537" s="11" t="s">
        <v>381</v>
      </c>
      <c r="T1537" s="11" t="s">
        <v>381</v>
      </c>
      <c r="U1537" s="11" t="s">
        <v>381</v>
      </c>
      <c r="V1537" s="11" t="s">
        <v>381</v>
      </c>
      <c r="W1537" s="11" t="s">
        <v>381</v>
      </c>
      <c r="X1537" s="11" t="s">
        <v>381</v>
      </c>
      <c r="Y1537" s="11" t="s">
        <v>381</v>
      </c>
      <c r="Z1537" s="11">
        <v>6.3759999999999997E-2</v>
      </c>
      <c r="AA1537" s="11">
        <v>0.23869000000000001</v>
      </c>
      <c r="AB1537" s="11">
        <v>4.299E-2</v>
      </c>
      <c r="AC1537" s="11">
        <v>0.34544000000000002</v>
      </c>
      <c r="AD1537" s="71"/>
      <c r="AE1537" s="71"/>
      <c r="AF1537" s="71">
        <f t="shared" si="74"/>
        <v>0</v>
      </c>
      <c r="AG1537" s="277" t="s">
        <v>907</v>
      </c>
      <c r="AH1537" s="277" t="s">
        <v>617</v>
      </c>
      <c r="AI1537" s="276" t="s">
        <v>618</v>
      </c>
      <c r="AJ1537" s="276" t="s">
        <v>619</v>
      </c>
      <c r="AK1537" s="276" t="s">
        <v>290</v>
      </c>
      <c r="AL1537" s="277" t="s">
        <v>91</v>
      </c>
      <c r="AM1537" s="276" t="s">
        <v>602</v>
      </c>
      <c r="AN1537" s="276" t="s">
        <v>504</v>
      </c>
      <c r="AO1537" s="277" t="s">
        <v>505</v>
      </c>
    </row>
    <row r="1538" spans="1:41" ht="15" thickBot="1" x14ac:dyDescent="0.4">
      <c r="A1538" s="8">
        <v>2025</v>
      </c>
      <c r="B1538" s="9" t="s">
        <v>85</v>
      </c>
      <c r="C1538" s="9" t="s">
        <v>91</v>
      </c>
      <c r="D1538" s="9" t="s">
        <v>290</v>
      </c>
      <c r="E1538" s="9" t="s">
        <v>31</v>
      </c>
      <c r="F1538" s="8">
        <v>2035</v>
      </c>
      <c r="G1538" s="11" t="s">
        <v>381</v>
      </c>
      <c r="H1538" s="11" t="s">
        <v>381</v>
      </c>
      <c r="I1538" s="11" t="s">
        <v>381</v>
      </c>
      <c r="J1538" s="11" t="s">
        <v>381</v>
      </c>
      <c r="K1538" s="11" t="s">
        <v>381</v>
      </c>
      <c r="L1538" s="11" t="s">
        <v>381</v>
      </c>
      <c r="M1538" s="11" t="s">
        <v>381</v>
      </c>
      <c r="N1538" s="11" t="s">
        <v>381</v>
      </c>
      <c r="O1538" s="11" t="s">
        <v>381</v>
      </c>
      <c r="P1538" s="11" t="s">
        <v>381</v>
      </c>
      <c r="Q1538" s="11" t="s">
        <v>381</v>
      </c>
      <c r="R1538" s="11" t="s">
        <v>381</v>
      </c>
      <c r="S1538" s="11" t="s">
        <v>381</v>
      </c>
      <c r="T1538" s="11" t="s">
        <v>381</v>
      </c>
      <c r="U1538" s="11" t="s">
        <v>381</v>
      </c>
      <c r="V1538" s="11" t="s">
        <v>381</v>
      </c>
      <c r="W1538" s="11" t="s">
        <v>381</v>
      </c>
      <c r="X1538" s="11" t="s">
        <v>381</v>
      </c>
      <c r="Y1538" s="11" t="s">
        <v>381</v>
      </c>
      <c r="Z1538" s="11">
        <v>7.7369999999999994E-2</v>
      </c>
      <c r="AA1538" s="11">
        <v>0.25056</v>
      </c>
      <c r="AB1538" s="11">
        <v>4.7530000000000003E-2</v>
      </c>
      <c r="AC1538" s="11">
        <v>0.37545000000000001</v>
      </c>
      <c r="AD1538" s="71"/>
      <c r="AE1538" s="71"/>
      <c r="AF1538" s="71">
        <f t="shared" si="74"/>
        <v>0</v>
      </c>
      <c r="AG1538" s="277" t="s">
        <v>907</v>
      </c>
      <c r="AH1538" s="277" t="s">
        <v>617</v>
      </c>
      <c r="AI1538" s="276" t="s">
        <v>618</v>
      </c>
      <c r="AJ1538" s="276" t="s">
        <v>619</v>
      </c>
      <c r="AK1538" s="276" t="s">
        <v>290</v>
      </c>
      <c r="AL1538" s="277" t="s">
        <v>91</v>
      </c>
      <c r="AM1538" s="276" t="s">
        <v>602</v>
      </c>
      <c r="AN1538" s="276" t="s">
        <v>504</v>
      </c>
      <c r="AO1538" s="277" t="s">
        <v>505</v>
      </c>
    </row>
    <row r="1539" spans="1:41" ht="15" thickBot="1" x14ac:dyDescent="0.4">
      <c r="A1539" s="8">
        <v>2025</v>
      </c>
      <c r="B1539" s="9" t="s">
        <v>85</v>
      </c>
      <c r="C1539" s="9" t="s">
        <v>91</v>
      </c>
      <c r="D1539" s="9" t="s">
        <v>290</v>
      </c>
      <c r="E1539" s="9" t="s">
        <v>32</v>
      </c>
      <c r="F1539" s="8">
        <v>2025</v>
      </c>
      <c r="G1539" s="11">
        <v>0</v>
      </c>
      <c r="H1539" s="11">
        <v>1.9613100000000001</v>
      </c>
      <c r="I1539" s="11">
        <v>3.5894300000000001</v>
      </c>
      <c r="J1539" s="11">
        <v>5.36686</v>
      </c>
      <c r="K1539" s="11">
        <v>0.50883999999999996</v>
      </c>
      <c r="L1539" s="11">
        <v>1.6733800000000001</v>
      </c>
      <c r="M1539" s="11">
        <v>0</v>
      </c>
      <c r="N1539" s="11">
        <v>0</v>
      </c>
      <c r="O1539" s="11">
        <v>0</v>
      </c>
      <c r="P1539" s="11" t="s">
        <v>35</v>
      </c>
      <c r="Q1539" s="11" t="s">
        <v>35</v>
      </c>
      <c r="R1539" s="11">
        <v>0</v>
      </c>
      <c r="S1539" s="11">
        <v>0</v>
      </c>
      <c r="T1539" s="11">
        <v>13.334680000000001</v>
      </c>
      <c r="U1539" s="11">
        <v>0</v>
      </c>
      <c r="V1539" s="11">
        <v>0</v>
      </c>
      <c r="W1539" s="11">
        <v>0</v>
      </c>
      <c r="X1539" s="11">
        <v>0</v>
      </c>
      <c r="Y1539" s="11">
        <v>13.334680000000001</v>
      </c>
      <c r="Z1539" s="11">
        <v>0.95182999999999995</v>
      </c>
      <c r="AA1539" s="11">
        <v>2.0577000000000001</v>
      </c>
      <c r="AB1539" s="11">
        <v>0.25228</v>
      </c>
      <c r="AC1539" s="11">
        <v>3.2618200000000002</v>
      </c>
      <c r="AD1539" s="71">
        <f t="shared" si="72"/>
        <v>0.2349</v>
      </c>
      <c r="AE1539" s="71">
        <f t="shared" si="73"/>
        <v>0</v>
      </c>
      <c r="AF1539" s="71">
        <f t="shared" si="74"/>
        <v>0</v>
      </c>
      <c r="AG1539" s="277" t="s">
        <v>908</v>
      </c>
      <c r="AH1539" s="277" t="s">
        <v>617</v>
      </c>
      <c r="AI1539" s="276" t="s">
        <v>618</v>
      </c>
      <c r="AJ1539" s="276" t="s">
        <v>619</v>
      </c>
      <c r="AK1539" s="276" t="s">
        <v>290</v>
      </c>
      <c r="AL1539" s="277" t="s">
        <v>91</v>
      </c>
      <c r="AM1539" s="276" t="s">
        <v>602</v>
      </c>
      <c r="AN1539" s="276" t="s">
        <v>504</v>
      </c>
      <c r="AO1539" s="277" t="s">
        <v>505</v>
      </c>
    </row>
    <row r="1540" spans="1:41" ht="15" thickBot="1" x14ac:dyDescent="0.4">
      <c r="A1540" s="8">
        <v>2025</v>
      </c>
      <c r="B1540" s="9" t="s">
        <v>85</v>
      </c>
      <c r="C1540" s="9" t="s">
        <v>91</v>
      </c>
      <c r="D1540" s="9" t="s">
        <v>290</v>
      </c>
      <c r="E1540" s="9" t="s">
        <v>32</v>
      </c>
      <c r="F1540" s="8">
        <v>2026</v>
      </c>
      <c r="G1540" s="11">
        <v>0</v>
      </c>
      <c r="H1540" s="11">
        <v>1.4160900000000001</v>
      </c>
      <c r="I1540" s="11">
        <v>2.1187299999999998</v>
      </c>
      <c r="J1540" s="11">
        <v>3.4224999999999999</v>
      </c>
      <c r="K1540" s="11">
        <v>0.77712000000000003</v>
      </c>
      <c r="L1540" s="11">
        <v>2.02427</v>
      </c>
      <c r="M1540" s="11">
        <v>0</v>
      </c>
      <c r="N1540" s="11">
        <v>0</v>
      </c>
      <c r="O1540" s="11">
        <v>0</v>
      </c>
      <c r="P1540" s="11" t="s">
        <v>35</v>
      </c>
      <c r="Q1540" s="11" t="s">
        <v>35</v>
      </c>
      <c r="R1540" s="11">
        <v>0</v>
      </c>
      <c r="S1540" s="11">
        <v>0</v>
      </c>
      <c r="T1540" s="11">
        <v>10.164440000000001</v>
      </c>
      <c r="U1540" s="11">
        <v>0</v>
      </c>
      <c r="V1540" s="11">
        <v>0</v>
      </c>
      <c r="W1540" s="11">
        <v>0</v>
      </c>
      <c r="X1540" s="11">
        <v>0</v>
      </c>
      <c r="Y1540" s="11">
        <v>10.164440000000001</v>
      </c>
      <c r="Z1540" s="11">
        <v>1.1289800000000001</v>
      </c>
      <c r="AA1540" s="11">
        <v>1.60318</v>
      </c>
      <c r="AB1540" s="11">
        <v>0.19570000000000001</v>
      </c>
      <c r="AC1540" s="11">
        <v>2.9278499999999998</v>
      </c>
      <c r="AD1540" s="71">
        <f t="shared" si="72"/>
        <v>0.40570000000000001</v>
      </c>
      <c r="AE1540" s="71">
        <f t="shared" si="73"/>
        <v>0</v>
      </c>
      <c r="AF1540" s="71">
        <f t="shared" si="74"/>
        <v>0</v>
      </c>
      <c r="AG1540" s="277" t="s">
        <v>908</v>
      </c>
      <c r="AH1540" s="277" t="s">
        <v>617</v>
      </c>
      <c r="AI1540" s="276" t="s">
        <v>618</v>
      </c>
      <c r="AJ1540" s="276" t="s">
        <v>619</v>
      </c>
      <c r="AK1540" s="276" t="s">
        <v>290</v>
      </c>
      <c r="AL1540" s="277" t="s">
        <v>91</v>
      </c>
      <c r="AM1540" s="276" t="s">
        <v>602</v>
      </c>
      <c r="AN1540" s="276" t="s">
        <v>504</v>
      </c>
      <c r="AO1540" s="277" t="s">
        <v>505</v>
      </c>
    </row>
    <row r="1541" spans="1:41" ht="15" thickBot="1" x14ac:dyDescent="0.4">
      <c r="A1541" s="8">
        <v>2025</v>
      </c>
      <c r="B1541" s="9" t="s">
        <v>85</v>
      </c>
      <c r="C1541" s="9" t="s">
        <v>91</v>
      </c>
      <c r="D1541" s="9" t="s">
        <v>290</v>
      </c>
      <c r="E1541" s="9" t="s">
        <v>32</v>
      </c>
      <c r="F1541" s="8">
        <v>2027</v>
      </c>
      <c r="G1541" s="11">
        <v>0</v>
      </c>
      <c r="H1541" s="11">
        <v>2.0829900000000001</v>
      </c>
      <c r="I1541" s="11">
        <v>2.2860999999999998</v>
      </c>
      <c r="J1541" s="11">
        <v>3.0007000000000001</v>
      </c>
      <c r="K1541" s="11">
        <v>0.50978999999999997</v>
      </c>
      <c r="L1541" s="11">
        <v>1.94794</v>
      </c>
      <c r="M1541" s="11">
        <v>0</v>
      </c>
      <c r="N1541" s="11">
        <v>0</v>
      </c>
      <c r="O1541" s="11">
        <v>0</v>
      </c>
      <c r="P1541" s="11" t="s">
        <v>35</v>
      </c>
      <c r="Q1541" s="11" t="s">
        <v>35</v>
      </c>
      <c r="R1541" s="11">
        <v>0</v>
      </c>
      <c r="S1541" s="11">
        <v>0</v>
      </c>
      <c r="T1541" s="11">
        <v>10.217610000000001</v>
      </c>
      <c r="U1541" s="11">
        <v>0</v>
      </c>
      <c r="V1541" s="11">
        <v>0</v>
      </c>
      <c r="W1541" s="11">
        <v>0</v>
      </c>
      <c r="X1541" s="11">
        <v>0</v>
      </c>
      <c r="Y1541" s="11">
        <v>10.217610000000001</v>
      </c>
      <c r="Z1541" s="11">
        <v>0.95974000000000004</v>
      </c>
      <c r="AA1541" s="11">
        <v>1.6955</v>
      </c>
      <c r="AB1541" s="11">
        <v>0.16675000000000001</v>
      </c>
      <c r="AC1541" s="11">
        <v>2.8219799999999999</v>
      </c>
      <c r="AD1541" s="71">
        <f t="shared" si="72"/>
        <v>0.3901</v>
      </c>
      <c r="AE1541" s="71">
        <f t="shared" si="73"/>
        <v>0</v>
      </c>
      <c r="AF1541" s="71">
        <f t="shared" si="74"/>
        <v>0</v>
      </c>
      <c r="AG1541" s="277" t="s">
        <v>908</v>
      </c>
      <c r="AH1541" s="277" t="s">
        <v>617</v>
      </c>
      <c r="AI1541" s="276" t="s">
        <v>618</v>
      </c>
      <c r="AJ1541" s="276" t="s">
        <v>619</v>
      </c>
      <c r="AK1541" s="276" t="s">
        <v>290</v>
      </c>
      <c r="AL1541" s="277" t="s">
        <v>91</v>
      </c>
      <c r="AM1541" s="276" t="s">
        <v>602</v>
      </c>
      <c r="AN1541" s="276" t="s">
        <v>504</v>
      </c>
      <c r="AO1541" s="277" t="s">
        <v>505</v>
      </c>
    </row>
    <row r="1542" spans="1:41" ht="15" thickBot="1" x14ac:dyDescent="0.4">
      <c r="A1542" s="8">
        <v>2025</v>
      </c>
      <c r="B1542" s="9" t="s">
        <v>85</v>
      </c>
      <c r="C1542" s="9" t="s">
        <v>91</v>
      </c>
      <c r="D1542" s="9" t="s">
        <v>290</v>
      </c>
      <c r="E1542" s="9" t="s">
        <v>32</v>
      </c>
      <c r="F1542" s="8">
        <v>2028</v>
      </c>
      <c r="G1542" s="11">
        <v>0</v>
      </c>
      <c r="H1542" s="11">
        <v>1.5776399999999999</v>
      </c>
      <c r="I1542" s="11">
        <v>1.69547</v>
      </c>
      <c r="J1542" s="11">
        <v>3.51945</v>
      </c>
      <c r="K1542" s="11">
        <v>0.65039999999999998</v>
      </c>
      <c r="L1542" s="11">
        <v>1.38744</v>
      </c>
      <c r="M1542" s="11">
        <v>0</v>
      </c>
      <c r="N1542" s="11">
        <v>0</v>
      </c>
      <c r="O1542" s="11">
        <v>0</v>
      </c>
      <c r="P1542" s="11" t="s">
        <v>35</v>
      </c>
      <c r="Q1542" s="11" t="s">
        <v>35</v>
      </c>
      <c r="R1542" s="11">
        <v>0</v>
      </c>
      <c r="S1542" s="11">
        <v>0</v>
      </c>
      <c r="T1542" s="11">
        <v>9.1808399999999999</v>
      </c>
      <c r="U1542" s="11">
        <v>0</v>
      </c>
      <c r="V1542" s="11">
        <v>0</v>
      </c>
      <c r="W1542" s="11">
        <v>0</v>
      </c>
      <c r="X1542" s="11">
        <v>0</v>
      </c>
      <c r="Y1542" s="11">
        <v>9.1808399999999999</v>
      </c>
      <c r="Z1542" s="11">
        <v>0.98153999999999997</v>
      </c>
      <c r="AA1542" s="11">
        <v>1.48997</v>
      </c>
      <c r="AB1542" s="11">
        <v>0.16594</v>
      </c>
      <c r="AC1542" s="11">
        <v>2.6374599999999999</v>
      </c>
      <c r="AD1542" s="71">
        <f t="shared" si="72"/>
        <v>0.35039999999999999</v>
      </c>
      <c r="AE1542" s="71">
        <f t="shared" si="73"/>
        <v>0</v>
      </c>
      <c r="AF1542" s="71">
        <f t="shared" si="74"/>
        <v>0</v>
      </c>
      <c r="AG1542" s="277" t="s">
        <v>908</v>
      </c>
      <c r="AH1542" s="277" t="s">
        <v>617</v>
      </c>
      <c r="AI1542" s="276" t="s">
        <v>618</v>
      </c>
      <c r="AJ1542" s="276" t="s">
        <v>619</v>
      </c>
      <c r="AK1542" s="276" t="s">
        <v>290</v>
      </c>
      <c r="AL1542" s="277" t="s">
        <v>91</v>
      </c>
      <c r="AM1542" s="276" t="s">
        <v>602</v>
      </c>
      <c r="AN1542" s="276" t="s">
        <v>504</v>
      </c>
      <c r="AO1542" s="277" t="s">
        <v>505</v>
      </c>
    </row>
    <row r="1543" spans="1:41" ht="15" thickBot="1" x14ac:dyDescent="0.4">
      <c r="A1543" s="8">
        <v>2025</v>
      </c>
      <c r="B1543" s="9" t="s">
        <v>85</v>
      </c>
      <c r="C1543" s="9" t="s">
        <v>91</v>
      </c>
      <c r="D1543" s="9" t="s">
        <v>290</v>
      </c>
      <c r="E1543" s="9" t="s">
        <v>32</v>
      </c>
      <c r="F1543" s="8">
        <v>2029</v>
      </c>
      <c r="G1543" s="11">
        <v>0</v>
      </c>
      <c r="H1543" s="11">
        <v>2.1017000000000001</v>
      </c>
      <c r="I1543" s="11">
        <v>1.71835</v>
      </c>
      <c r="J1543" s="11">
        <v>3.2105399999999999</v>
      </c>
      <c r="K1543" s="11">
        <v>0.45985999999999999</v>
      </c>
      <c r="L1543" s="11">
        <v>1.2573799999999999</v>
      </c>
      <c r="M1543" s="11">
        <v>0</v>
      </c>
      <c r="N1543" s="11">
        <v>0</v>
      </c>
      <c r="O1543" s="11">
        <v>0</v>
      </c>
      <c r="P1543" s="11" t="s">
        <v>35</v>
      </c>
      <c r="Q1543" s="11" t="s">
        <v>35</v>
      </c>
      <c r="R1543" s="11">
        <v>0</v>
      </c>
      <c r="S1543" s="11">
        <v>0</v>
      </c>
      <c r="T1543" s="11">
        <v>9.1378500000000003</v>
      </c>
      <c r="U1543" s="11">
        <v>0</v>
      </c>
      <c r="V1543" s="11">
        <v>0</v>
      </c>
      <c r="W1543" s="11">
        <v>0</v>
      </c>
      <c r="X1543" s="11">
        <v>0</v>
      </c>
      <c r="Y1543" s="11">
        <v>9.1378500000000003</v>
      </c>
      <c r="Z1543" s="11">
        <v>0.93208999999999997</v>
      </c>
      <c r="AA1543" s="11">
        <v>1.67808</v>
      </c>
      <c r="AB1543" s="11">
        <v>0.28819</v>
      </c>
      <c r="AC1543" s="11">
        <v>2.8983599999999998</v>
      </c>
      <c r="AD1543" s="71">
        <f t="shared" si="72"/>
        <v>0.39</v>
      </c>
      <c r="AE1543" s="71">
        <f t="shared" si="73"/>
        <v>0</v>
      </c>
      <c r="AF1543" s="71">
        <f t="shared" si="74"/>
        <v>0</v>
      </c>
      <c r="AG1543" s="277" t="s">
        <v>908</v>
      </c>
      <c r="AH1543" s="277" t="s">
        <v>617</v>
      </c>
      <c r="AI1543" s="276" t="s">
        <v>618</v>
      </c>
      <c r="AJ1543" s="276" t="s">
        <v>619</v>
      </c>
      <c r="AK1543" s="276" t="s">
        <v>290</v>
      </c>
      <c r="AL1543" s="277" t="s">
        <v>91</v>
      </c>
      <c r="AM1543" s="276" t="s">
        <v>602</v>
      </c>
      <c r="AN1543" s="276" t="s">
        <v>504</v>
      </c>
      <c r="AO1543" s="277" t="s">
        <v>505</v>
      </c>
    </row>
    <row r="1544" spans="1:41" ht="15" thickBot="1" x14ac:dyDescent="0.4">
      <c r="A1544" s="8">
        <v>2025</v>
      </c>
      <c r="B1544" s="9" t="s">
        <v>85</v>
      </c>
      <c r="C1544" s="9" t="s">
        <v>91</v>
      </c>
      <c r="D1544" s="9" t="s">
        <v>290</v>
      </c>
      <c r="E1544" s="9" t="s">
        <v>32</v>
      </c>
      <c r="F1544" s="8">
        <v>2030</v>
      </c>
      <c r="G1544" s="11">
        <v>0</v>
      </c>
      <c r="H1544" s="11">
        <v>1.90676</v>
      </c>
      <c r="I1544" s="11">
        <v>2.0349400000000002</v>
      </c>
      <c r="J1544" s="11">
        <v>3.2755399999999999</v>
      </c>
      <c r="K1544" s="11">
        <v>0.35009000000000001</v>
      </c>
      <c r="L1544" s="11">
        <v>1.6984900000000001</v>
      </c>
      <c r="M1544" s="11">
        <v>0</v>
      </c>
      <c r="N1544" s="11">
        <v>0</v>
      </c>
      <c r="O1544" s="11">
        <v>0</v>
      </c>
      <c r="P1544" s="11" t="s">
        <v>35</v>
      </c>
      <c r="Q1544" s="11" t="s">
        <v>35</v>
      </c>
      <c r="R1544" s="11">
        <v>0</v>
      </c>
      <c r="S1544" s="11">
        <v>0</v>
      </c>
      <c r="T1544" s="11">
        <v>9.8357399999999995</v>
      </c>
      <c r="U1544" s="11">
        <v>0</v>
      </c>
      <c r="V1544" s="11">
        <v>0</v>
      </c>
      <c r="W1544" s="11">
        <v>0</v>
      </c>
      <c r="X1544" s="11">
        <v>0</v>
      </c>
      <c r="Y1544" s="11">
        <v>9.8357399999999995</v>
      </c>
      <c r="Z1544" s="11">
        <v>1.1345700000000001</v>
      </c>
      <c r="AA1544" s="11">
        <v>1.5814699999999999</v>
      </c>
      <c r="AB1544" s="11">
        <v>0.42229</v>
      </c>
      <c r="AC1544" s="11">
        <v>3.1383299999999998</v>
      </c>
      <c r="AD1544" s="71">
        <f t="shared" si="72"/>
        <v>0.56989999999999996</v>
      </c>
      <c r="AE1544" s="71">
        <f t="shared" si="73"/>
        <v>0</v>
      </c>
      <c r="AF1544" s="71">
        <f t="shared" si="74"/>
        <v>0</v>
      </c>
      <c r="AG1544" s="277" t="s">
        <v>908</v>
      </c>
      <c r="AH1544" s="277" t="s">
        <v>617</v>
      </c>
      <c r="AI1544" s="276" t="s">
        <v>618</v>
      </c>
      <c r="AJ1544" s="276" t="s">
        <v>619</v>
      </c>
      <c r="AK1544" s="276" t="s">
        <v>290</v>
      </c>
      <c r="AL1544" s="277" t="s">
        <v>91</v>
      </c>
      <c r="AM1544" s="276" t="s">
        <v>602</v>
      </c>
      <c r="AN1544" s="276" t="s">
        <v>504</v>
      </c>
      <c r="AO1544" s="277" t="s">
        <v>505</v>
      </c>
    </row>
    <row r="1545" spans="1:41" ht="15" thickBot="1" x14ac:dyDescent="0.4">
      <c r="A1545" s="8">
        <v>2025</v>
      </c>
      <c r="B1545" s="9" t="s">
        <v>85</v>
      </c>
      <c r="C1545" s="9" t="s">
        <v>91</v>
      </c>
      <c r="D1545" s="9" t="s">
        <v>290</v>
      </c>
      <c r="E1545" s="9" t="s">
        <v>32</v>
      </c>
      <c r="F1545" s="8">
        <v>2031</v>
      </c>
      <c r="G1545" s="11">
        <v>0</v>
      </c>
      <c r="H1545" s="11">
        <v>2.01851</v>
      </c>
      <c r="I1545" s="11">
        <v>2.1715499999999999</v>
      </c>
      <c r="J1545" s="11">
        <v>3.7296299999999998</v>
      </c>
      <c r="K1545" s="11">
        <v>0.46372000000000002</v>
      </c>
      <c r="L1545" s="11">
        <v>1.15015</v>
      </c>
      <c r="M1545" s="11">
        <v>0</v>
      </c>
      <c r="N1545" s="11">
        <v>0</v>
      </c>
      <c r="O1545" s="11">
        <v>0</v>
      </c>
      <c r="P1545" s="11" t="s">
        <v>35</v>
      </c>
      <c r="Q1545" s="11" t="s">
        <v>35</v>
      </c>
      <c r="R1545" s="11">
        <v>0</v>
      </c>
      <c r="S1545" s="11">
        <v>0</v>
      </c>
      <c r="T1545" s="11">
        <v>10.16277</v>
      </c>
      <c r="U1545" s="11">
        <v>0</v>
      </c>
      <c r="V1545" s="11">
        <v>0</v>
      </c>
      <c r="W1545" s="11">
        <v>0</v>
      </c>
      <c r="X1545" s="11">
        <v>0</v>
      </c>
      <c r="Y1545" s="11">
        <v>10.16277</v>
      </c>
      <c r="Z1545" s="11">
        <v>1.11822</v>
      </c>
      <c r="AA1545" s="11">
        <v>1.5935999999999999</v>
      </c>
      <c r="AB1545" s="11">
        <v>0.56747000000000003</v>
      </c>
      <c r="AC1545" s="11">
        <v>3.2793000000000001</v>
      </c>
      <c r="AD1545" s="71">
        <f t="shared" si="72"/>
        <v>0.62919999999999998</v>
      </c>
      <c r="AE1545" s="71">
        <f t="shared" si="73"/>
        <v>0</v>
      </c>
      <c r="AF1545" s="71">
        <f t="shared" si="74"/>
        <v>0</v>
      </c>
      <c r="AG1545" s="277" t="s">
        <v>908</v>
      </c>
      <c r="AH1545" s="277" t="s">
        <v>617</v>
      </c>
      <c r="AI1545" s="276" t="s">
        <v>618</v>
      </c>
      <c r="AJ1545" s="276" t="s">
        <v>619</v>
      </c>
      <c r="AK1545" s="276" t="s">
        <v>290</v>
      </c>
      <c r="AL1545" s="277" t="s">
        <v>91</v>
      </c>
      <c r="AM1545" s="276" t="s">
        <v>602</v>
      </c>
      <c r="AN1545" s="276" t="s">
        <v>504</v>
      </c>
      <c r="AO1545" s="277" t="s">
        <v>505</v>
      </c>
    </row>
    <row r="1546" spans="1:41" ht="15" thickBot="1" x14ac:dyDescent="0.4">
      <c r="A1546" s="8">
        <v>2025</v>
      </c>
      <c r="B1546" s="9" t="s">
        <v>85</v>
      </c>
      <c r="C1546" s="9" t="s">
        <v>91</v>
      </c>
      <c r="D1546" s="9" t="s">
        <v>290</v>
      </c>
      <c r="E1546" s="9" t="s">
        <v>32</v>
      </c>
      <c r="F1546" s="8">
        <v>2032</v>
      </c>
      <c r="G1546" s="11">
        <v>0</v>
      </c>
      <c r="H1546" s="11">
        <v>2.5396800000000002</v>
      </c>
      <c r="I1546" s="11">
        <v>2.32647</v>
      </c>
      <c r="J1546" s="11">
        <v>4.1726799999999997</v>
      </c>
      <c r="K1546" s="11">
        <v>0.41638999999999998</v>
      </c>
      <c r="L1546" s="11">
        <v>1.15787</v>
      </c>
      <c r="M1546" s="11">
        <v>0</v>
      </c>
      <c r="N1546" s="11">
        <v>0</v>
      </c>
      <c r="O1546" s="11">
        <v>0</v>
      </c>
      <c r="P1546" s="11" t="s">
        <v>35</v>
      </c>
      <c r="Q1546" s="11" t="s">
        <v>35</v>
      </c>
      <c r="R1546" s="11">
        <v>0</v>
      </c>
      <c r="S1546" s="11">
        <v>0</v>
      </c>
      <c r="T1546" s="11">
        <v>11.111219999999999</v>
      </c>
      <c r="U1546" s="11">
        <v>0</v>
      </c>
      <c r="V1546" s="11">
        <v>0</v>
      </c>
      <c r="W1546" s="11">
        <v>0</v>
      </c>
      <c r="X1546" s="11">
        <v>0</v>
      </c>
      <c r="Y1546" s="11">
        <v>11.111219999999999</v>
      </c>
      <c r="Z1546" s="11">
        <v>1.33582</v>
      </c>
      <c r="AA1546" s="11">
        <v>1.34979</v>
      </c>
      <c r="AB1546" s="11">
        <v>0.59487000000000001</v>
      </c>
      <c r="AC1546" s="11">
        <v>3.2804799999999998</v>
      </c>
      <c r="AD1546" s="71">
        <f t="shared" si="72"/>
        <v>0.49809999999999999</v>
      </c>
      <c r="AE1546" s="71">
        <f t="shared" si="73"/>
        <v>0</v>
      </c>
      <c r="AF1546" s="71">
        <f t="shared" si="74"/>
        <v>0</v>
      </c>
      <c r="AG1546" s="277" t="s">
        <v>908</v>
      </c>
      <c r="AH1546" s="277" t="s">
        <v>617</v>
      </c>
      <c r="AI1546" s="276" t="s">
        <v>618</v>
      </c>
      <c r="AJ1546" s="276" t="s">
        <v>619</v>
      </c>
      <c r="AK1546" s="276" t="s">
        <v>290</v>
      </c>
      <c r="AL1546" s="277" t="s">
        <v>91</v>
      </c>
      <c r="AM1546" s="276" t="s">
        <v>602</v>
      </c>
      <c r="AN1546" s="276" t="s">
        <v>504</v>
      </c>
      <c r="AO1546" s="277" t="s">
        <v>505</v>
      </c>
    </row>
    <row r="1547" spans="1:41" ht="15" thickBot="1" x14ac:dyDescent="0.4">
      <c r="A1547" s="8">
        <v>2025</v>
      </c>
      <c r="B1547" s="9" t="s">
        <v>85</v>
      </c>
      <c r="C1547" s="9" t="s">
        <v>91</v>
      </c>
      <c r="D1547" s="9" t="s">
        <v>290</v>
      </c>
      <c r="E1547" s="9" t="s">
        <v>32</v>
      </c>
      <c r="F1547" s="8">
        <v>2033</v>
      </c>
      <c r="G1547" s="11">
        <v>0</v>
      </c>
      <c r="H1547" s="11">
        <v>2.85968</v>
      </c>
      <c r="I1547" s="11">
        <v>2.9264700000000001</v>
      </c>
      <c r="J1547" s="11">
        <v>4.9679500000000001</v>
      </c>
      <c r="K1547" s="11">
        <v>0.31303999999999998</v>
      </c>
      <c r="L1547" s="11">
        <v>1.60019</v>
      </c>
      <c r="M1547" s="11">
        <v>0</v>
      </c>
      <c r="N1547" s="11">
        <v>0</v>
      </c>
      <c r="O1547" s="11">
        <v>0</v>
      </c>
      <c r="P1547" s="11" t="s">
        <v>35</v>
      </c>
      <c r="Q1547" s="11" t="s">
        <v>35</v>
      </c>
      <c r="R1547" s="11">
        <v>0</v>
      </c>
      <c r="S1547" s="11">
        <v>0</v>
      </c>
      <c r="T1547" s="11">
        <v>13.057259999999999</v>
      </c>
      <c r="U1547" s="11">
        <v>0</v>
      </c>
      <c r="V1547" s="11">
        <v>0</v>
      </c>
      <c r="W1547" s="11">
        <v>0</v>
      </c>
      <c r="X1547" s="11">
        <v>0</v>
      </c>
      <c r="Y1547" s="11">
        <v>13.057259999999999</v>
      </c>
      <c r="Z1547" s="11">
        <v>1.6276999999999999</v>
      </c>
      <c r="AA1547" s="11">
        <v>1.0787199999999999</v>
      </c>
      <c r="AB1547" s="11">
        <v>0.60550999999999999</v>
      </c>
      <c r="AC1547" s="11">
        <v>3.3119299999999998</v>
      </c>
      <c r="AD1547" s="71">
        <f t="shared" si="72"/>
        <v>0.38990000000000002</v>
      </c>
      <c r="AE1547" s="71">
        <f t="shared" si="73"/>
        <v>0</v>
      </c>
      <c r="AF1547" s="71">
        <f t="shared" si="74"/>
        <v>0</v>
      </c>
      <c r="AG1547" s="277" t="s">
        <v>908</v>
      </c>
      <c r="AH1547" s="277" t="s">
        <v>617</v>
      </c>
      <c r="AI1547" s="276" t="s">
        <v>618</v>
      </c>
      <c r="AJ1547" s="276" t="s">
        <v>619</v>
      </c>
      <c r="AK1547" s="276" t="s">
        <v>290</v>
      </c>
      <c r="AL1547" s="277" t="s">
        <v>91</v>
      </c>
      <c r="AM1547" s="276" t="s">
        <v>602</v>
      </c>
      <c r="AN1547" s="276" t="s">
        <v>504</v>
      </c>
      <c r="AO1547" s="277" t="s">
        <v>505</v>
      </c>
    </row>
    <row r="1548" spans="1:41" ht="15" thickBot="1" x14ac:dyDescent="0.4">
      <c r="A1548" s="8">
        <v>2025</v>
      </c>
      <c r="B1548" s="9" t="s">
        <v>85</v>
      </c>
      <c r="C1548" s="9" t="s">
        <v>91</v>
      </c>
      <c r="D1548" s="9" t="s">
        <v>290</v>
      </c>
      <c r="E1548" s="9" t="s">
        <v>32</v>
      </c>
      <c r="F1548" s="8">
        <v>2034</v>
      </c>
      <c r="G1548" s="11">
        <v>0</v>
      </c>
      <c r="H1548" s="11">
        <v>3.4813800000000001</v>
      </c>
      <c r="I1548" s="11">
        <v>2.8517000000000001</v>
      </c>
      <c r="J1548" s="11">
        <v>4.1527799999999999</v>
      </c>
      <c r="K1548" s="11">
        <v>0.42531999999999998</v>
      </c>
      <c r="L1548" s="11">
        <v>1.7914300000000001</v>
      </c>
      <c r="M1548" s="11">
        <v>0</v>
      </c>
      <c r="N1548" s="11">
        <v>0</v>
      </c>
      <c r="O1548" s="11">
        <v>0</v>
      </c>
      <c r="P1548" s="11" t="s">
        <v>35</v>
      </c>
      <c r="Q1548" s="11" t="s">
        <v>35</v>
      </c>
      <c r="R1548" s="11">
        <v>0</v>
      </c>
      <c r="S1548" s="11">
        <v>0</v>
      </c>
      <c r="T1548" s="11">
        <v>13.486829999999999</v>
      </c>
      <c r="U1548" s="11">
        <v>0</v>
      </c>
      <c r="V1548" s="11">
        <v>0</v>
      </c>
      <c r="W1548" s="11">
        <v>0</v>
      </c>
      <c r="X1548" s="11">
        <v>0</v>
      </c>
      <c r="Y1548" s="11">
        <v>13.486829999999999</v>
      </c>
      <c r="Z1548" s="11">
        <v>1.66204</v>
      </c>
      <c r="AA1548" s="11">
        <v>1.4126099999999999</v>
      </c>
      <c r="AB1548" s="11">
        <v>0.31059999999999999</v>
      </c>
      <c r="AC1548" s="11">
        <v>3.3852500000000001</v>
      </c>
      <c r="AD1548" s="71">
        <f t="shared" si="72"/>
        <v>0.78420000000000001</v>
      </c>
      <c r="AE1548" s="71">
        <f t="shared" si="73"/>
        <v>0</v>
      </c>
      <c r="AF1548" s="71">
        <f t="shared" si="74"/>
        <v>0</v>
      </c>
      <c r="AG1548" s="277" t="s">
        <v>908</v>
      </c>
      <c r="AH1548" s="277" t="s">
        <v>617</v>
      </c>
      <c r="AI1548" s="276" t="s">
        <v>618</v>
      </c>
      <c r="AJ1548" s="276" t="s">
        <v>619</v>
      </c>
      <c r="AK1548" s="276" t="s">
        <v>290</v>
      </c>
      <c r="AL1548" s="277" t="s">
        <v>91</v>
      </c>
      <c r="AM1548" s="276" t="s">
        <v>602</v>
      </c>
      <c r="AN1548" s="276" t="s">
        <v>504</v>
      </c>
      <c r="AO1548" s="277" t="s">
        <v>505</v>
      </c>
    </row>
    <row r="1549" spans="1:41" ht="15" thickBot="1" x14ac:dyDescent="0.4">
      <c r="A1549" s="8">
        <v>2025</v>
      </c>
      <c r="B1549" s="9" t="s">
        <v>85</v>
      </c>
      <c r="C1549" s="9" t="s">
        <v>91</v>
      </c>
      <c r="D1549" s="9" t="s">
        <v>290</v>
      </c>
      <c r="E1549" s="9" t="s">
        <v>32</v>
      </c>
      <c r="F1549" s="8">
        <v>2035</v>
      </c>
      <c r="G1549" s="11">
        <v>0</v>
      </c>
      <c r="H1549" s="11">
        <v>4.3103100000000003</v>
      </c>
      <c r="I1549" s="11">
        <v>3.09612</v>
      </c>
      <c r="J1549" s="11">
        <v>4.5001899999999999</v>
      </c>
      <c r="K1549" s="11">
        <v>0.71043000000000001</v>
      </c>
      <c r="L1549" s="11">
        <v>2.1259999999999999</v>
      </c>
      <c r="M1549" s="11">
        <v>0</v>
      </c>
      <c r="N1549" s="11">
        <v>0</v>
      </c>
      <c r="O1549" s="11">
        <v>0</v>
      </c>
      <c r="P1549" s="11" t="s">
        <v>35</v>
      </c>
      <c r="Q1549" s="11" t="s">
        <v>35</v>
      </c>
      <c r="R1549" s="11">
        <v>0</v>
      </c>
      <c r="S1549" s="11">
        <v>0</v>
      </c>
      <c r="T1549" s="11">
        <v>15.18056</v>
      </c>
      <c r="U1549" s="11">
        <v>0</v>
      </c>
      <c r="V1549" s="11">
        <v>0</v>
      </c>
      <c r="W1549" s="11">
        <v>0</v>
      </c>
      <c r="X1549" s="11">
        <v>0</v>
      </c>
      <c r="Y1549" s="11">
        <v>15.18056</v>
      </c>
      <c r="Z1549" s="11">
        <v>1.6090599999999999</v>
      </c>
      <c r="AA1549" s="11">
        <v>1.2517199999999999</v>
      </c>
      <c r="AB1549" s="11">
        <v>0.23111999999999999</v>
      </c>
      <c r="AC1549" s="11">
        <v>3.0918999999999999</v>
      </c>
      <c r="AD1549" s="71">
        <f t="shared" ref="AD1549:AD1612" si="75">ROUND(T1549-SUM(G1549:S1549),4)</f>
        <v>0.4375</v>
      </c>
      <c r="AE1549" s="71">
        <f t="shared" ref="AE1549:AE1612" si="76">ROUND(X1549-SUM(U1549:W1549),4)</f>
        <v>0</v>
      </c>
      <c r="AF1549" s="71">
        <f t="shared" ref="AF1549:AF1612" si="77">ROUND(AC1549-SUM(Z1549:AB1549),4)</f>
        <v>0</v>
      </c>
      <c r="AG1549" s="277" t="s">
        <v>908</v>
      </c>
      <c r="AH1549" s="277" t="s">
        <v>617</v>
      </c>
      <c r="AI1549" s="276" t="s">
        <v>618</v>
      </c>
      <c r="AJ1549" s="276" t="s">
        <v>619</v>
      </c>
      <c r="AK1549" s="276" t="s">
        <v>290</v>
      </c>
      <c r="AL1549" s="277" t="s">
        <v>91</v>
      </c>
      <c r="AM1549" s="276" t="s">
        <v>602</v>
      </c>
      <c r="AN1549" s="276" t="s">
        <v>504</v>
      </c>
      <c r="AO1549" s="277" t="s">
        <v>505</v>
      </c>
    </row>
    <row r="1550" spans="1:41" ht="23.5" thickBot="1" x14ac:dyDescent="0.4">
      <c r="A1550" s="8">
        <v>2025</v>
      </c>
      <c r="B1550" s="9" t="s">
        <v>85</v>
      </c>
      <c r="C1550" s="9" t="s">
        <v>92</v>
      </c>
      <c r="D1550" s="9" t="s">
        <v>291</v>
      </c>
      <c r="E1550" s="97" t="s">
        <v>29</v>
      </c>
      <c r="F1550" s="8">
        <v>2025</v>
      </c>
      <c r="G1550" s="10">
        <v>0</v>
      </c>
      <c r="H1550" s="10">
        <v>62</v>
      </c>
      <c r="I1550" s="10">
        <v>71</v>
      </c>
      <c r="J1550" s="10">
        <v>145</v>
      </c>
      <c r="K1550" s="10">
        <v>50</v>
      </c>
      <c r="L1550" s="10">
        <v>234</v>
      </c>
      <c r="M1550" s="10">
        <v>0</v>
      </c>
      <c r="N1550" s="10" t="s">
        <v>35</v>
      </c>
      <c r="O1550" s="10">
        <v>0</v>
      </c>
      <c r="P1550" s="10">
        <v>34</v>
      </c>
      <c r="Q1550" s="10" t="s">
        <v>35</v>
      </c>
      <c r="R1550" s="10">
        <v>0</v>
      </c>
      <c r="S1550" s="10">
        <v>0</v>
      </c>
      <c r="T1550" s="10">
        <v>603</v>
      </c>
      <c r="U1550" s="10">
        <v>0</v>
      </c>
      <c r="V1550" s="10">
        <v>0</v>
      </c>
      <c r="W1550" s="10">
        <v>0</v>
      </c>
      <c r="X1550" s="10">
        <v>0</v>
      </c>
      <c r="Y1550" s="10">
        <v>603</v>
      </c>
      <c r="Z1550" s="10">
        <v>18</v>
      </c>
      <c r="AA1550" s="10">
        <v>75</v>
      </c>
      <c r="AB1550" s="10">
        <v>9</v>
      </c>
      <c r="AC1550" s="10">
        <v>102</v>
      </c>
      <c r="AD1550" s="71">
        <f t="shared" si="75"/>
        <v>7</v>
      </c>
      <c r="AE1550" s="71">
        <f t="shared" si="76"/>
        <v>0</v>
      </c>
      <c r="AF1550" s="71">
        <f t="shared" si="77"/>
        <v>0</v>
      </c>
      <c r="AG1550" s="277" t="s">
        <v>905</v>
      </c>
      <c r="AH1550" s="277" t="s">
        <v>620</v>
      </c>
      <c r="AI1550" s="276" t="s">
        <v>621</v>
      </c>
      <c r="AJ1550" s="276" t="s">
        <v>622</v>
      </c>
      <c r="AK1550" s="276" t="s">
        <v>291</v>
      </c>
      <c r="AL1550" s="277" t="s">
        <v>92</v>
      </c>
      <c r="AM1550" s="276" t="s">
        <v>602</v>
      </c>
      <c r="AN1550" s="276" t="s">
        <v>504</v>
      </c>
      <c r="AO1550" s="277" t="s">
        <v>505</v>
      </c>
    </row>
    <row r="1551" spans="1:41" ht="15" thickBot="1" x14ac:dyDescent="0.4">
      <c r="A1551" s="8">
        <v>2025</v>
      </c>
      <c r="B1551" s="9" t="s">
        <v>85</v>
      </c>
      <c r="C1551" s="9" t="s">
        <v>92</v>
      </c>
      <c r="D1551" s="9" t="s">
        <v>291</v>
      </c>
      <c r="E1551" s="9" t="s">
        <v>30</v>
      </c>
      <c r="F1551" s="8">
        <v>2025</v>
      </c>
      <c r="G1551" s="11">
        <v>0</v>
      </c>
      <c r="H1551" s="11">
        <v>0.20133000000000001</v>
      </c>
      <c r="I1551" s="11">
        <v>0.22201000000000001</v>
      </c>
      <c r="J1551" s="11">
        <v>0.45446999999999999</v>
      </c>
      <c r="K1551" s="11">
        <v>0.16868</v>
      </c>
      <c r="L1551" s="11">
        <v>0.70908000000000004</v>
      </c>
      <c r="M1551" s="11">
        <v>0</v>
      </c>
      <c r="N1551" s="11" t="s">
        <v>35</v>
      </c>
      <c r="O1551" s="11">
        <v>0</v>
      </c>
      <c r="P1551" s="11">
        <v>0.10943</v>
      </c>
      <c r="Q1551" s="11" t="s">
        <v>35</v>
      </c>
      <c r="R1551" s="11">
        <v>0</v>
      </c>
      <c r="S1551" s="11">
        <v>0</v>
      </c>
      <c r="T1551" s="11">
        <v>1.8894</v>
      </c>
      <c r="U1551" s="11">
        <v>0</v>
      </c>
      <c r="V1551" s="11">
        <v>0</v>
      </c>
      <c r="W1551" s="11">
        <v>0</v>
      </c>
      <c r="X1551" s="11">
        <v>0</v>
      </c>
      <c r="Y1551" s="11">
        <v>1.8894</v>
      </c>
      <c r="Z1551" s="11">
        <v>1.8849999999999999E-2</v>
      </c>
      <c r="AA1551" s="11">
        <v>8.1089999999999995E-2</v>
      </c>
      <c r="AB1551" s="11">
        <v>1.021E-2</v>
      </c>
      <c r="AC1551" s="11">
        <v>0.11014</v>
      </c>
      <c r="AD1551" s="71">
        <f t="shared" si="75"/>
        <v>2.4400000000000002E-2</v>
      </c>
      <c r="AE1551" s="71">
        <f t="shared" si="76"/>
        <v>0</v>
      </c>
      <c r="AF1551" s="71">
        <f t="shared" si="77"/>
        <v>0</v>
      </c>
      <c r="AG1551" s="277" t="s">
        <v>906</v>
      </c>
      <c r="AH1551" s="277" t="s">
        <v>620</v>
      </c>
      <c r="AI1551" s="276" t="s">
        <v>621</v>
      </c>
      <c r="AJ1551" s="276" t="s">
        <v>622</v>
      </c>
      <c r="AK1551" s="276" t="s">
        <v>291</v>
      </c>
      <c r="AL1551" s="277" t="s">
        <v>92</v>
      </c>
      <c r="AM1551" s="276" t="s">
        <v>602</v>
      </c>
      <c r="AN1551" s="276" t="s">
        <v>504</v>
      </c>
      <c r="AO1551" s="277" t="s">
        <v>505</v>
      </c>
    </row>
    <row r="1552" spans="1:41" ht="15" thickBot="1" x14ac:dyDescent="0.4">
      <c r="A1552" s="8">
        <v>2025</v>
      </c>
      <c r="B1552" s="9" t="s">
        <v>85</v>
      </c>
      <c r="C1552" s="9" t="s">
        <v>92</v>
      </c>
      <c r="D1552" s="9" t="s">
        <v>291</v>
      </c>
      <c r="E1552" s="9" t="s">
        <v>30</v>
      </c>
      <c r="F1552" s="8">
        <v>2026</v>
      </c>
      <c r="G1552" s="11">
        <v>0</v>
      </c>
      <c r="H1552" s="11">
        <v>0.20455000000000001</v>
      </c>
      <c r="I1552" s="11">
        <v>0.22564999999999999</v>
      </c>
      <c r="J1552" s="11">
        <v>0.46056000000000002</v>
      </c>
      <c r="K1552" s="11">
        <v>0.17071</v>
      </c>
      <c r="L1552" s="11">
        <v>0.71618999999999999</v>
      </c>
      <c r="M1552" s="11">
        <v>0</v>
      </c>
      <c r="N1552" s="11" t="s">
        <v>35</v>
      </c>
      <c r="O1552" s="11">
        <v>0</v>
      </c>
      <c r="P1552" s="11">
        <v>0.10985</v>
      </c>
      <c r="Q1552" s="11" t="s">
        <v>35</v>
      </c>
      <c r="R1552" s="11">
        <v>0</v>
      </c>
      <c r="S1552" s="11">
        <v>0</v>
      </c>
      <c r="T1552" s="11">
        <v>1.9123399999999999</v>
      </c>
      <c r="U1552" s="11">
        <v>0</v>
      </c>
      <c r="V1552" s="11">
        <v>0</v>
      </c>
      <c r="W1552" s="11">
        <v>0</v>
      </c>
      <c r="X1552" s="11">
        <v>0</v>
      </c>
      <c r="Y1552" s="11">
        <v>1.9123399999999999</v>
      </c>
      <c r="Z1552" s="11">
        <v>1.8589999999999999E-2</v>
      </c>
      <c r="AA1552" s="11">
        <v>8.4379999999999997E-2</v>
      </c>
      <c r="AB1552" s="11">
        <v>1.1259999999999999E-2</v>
      </c>
      <c r="AC1552" s="11">
        <v>0.11423</v>
      </c>
      <c r="AD1552" s="71">
        <f t="shared" si="75"/>
        <v>2.4799999999999999E-2</v>
      </c>
      <c r="AE1552" s="71">
        <f t="shared" si="76"/>
        <v>0</v>
      </c>
      <c r="AF1552" s="71">
        <f t="shared" si="77"/>
        <v>0</v>
      </c>
      <c r="AG1552" s="277" t="s">
        <v>906</v>
      </c>
      <c r="AH1552" s="277" t="s">
        <v>620</v>
      </c>
      <c r="AI1552" s="276" t="s">
        <v>621</v>
      </c>
      <c r="AJ1552" s="276" t="s">
        <v>622</v>
      </c>
      <c r="AK1552" s="276" t="s">
        <v>291</v>
      </c>
      <c r="AL1552" s="277" t="s">
        <v>92</v>
      </c>
      <c r="AM1552" s="276" t="s">
        <v>602</v>
      </c>
      <c r="AN1552" s="276" t="s">
        <v>504</v>
      </c>
      <c r="AO1552" s="277" t="s">
        <v>505</v>
      </c>
    </row>
    <row r="1553" spans="1:41" ht="15" thickBot="1" x14ac:dyDescent="0.4">
      <c r="A1553" s="8">
        <v>2025</v>
      </c>
      <c r="B1553" s="9" t="s">
        <v>85</v>
      </c>
      <c r="C1553" s="9" t="s">
        <v>92</v>
      </c>
      <c r="D1553" s="9" t="s">
        <v>291</v>
      </c>
      <c r="E1553" s="9" t="s">
        <v>30</v>
      </c>
      <c r="F1553" s="8">
        <v>2027</v>
      </c>
      <c r="G1553" s="11">
        <v>0</v>
      </c>
      <c r="H1553" s="11">
        <v>0.21304000000000001</v>
      </c>
      <c r="I1553" s="11">
        <v>0.22939000000000001</v>
      </c>
      <c r="J1553" s="11">
        <v>0.46055000000000001</v>
      </c>
      <c r="K1553" s="11">
        <v>0.17806</v>
      </c>
      <c r="L1553" s="11">
        <v>0.72409999999999997</v>
      </c>
      <c r="M1553" s="11">
        <v>0</v>
      </c>
      <c r="N1553" s="11" t="s">
        <v>35</v>
      </c>
      <c r="O1553" s="11">
        <v>0</v>
      </c>
      <c r="P1553" s="11">
        <v>0.11153</v>
      </c>
      <c r="Q1553" s="11" t="s">
        <v>35</v>
      </c>
      <c r="R1553" s="11">
        <v>0</v>
      </c>
      <c r="S1553" s="11">
        <v>0</v>
      </c>
      <c r="T1553" s="11">
        <v>1.9413</v>
      </c>
      <c r="U1553" s="11">
        <v>0</v>
      </c>
      <c r="V1553" s="11">
        <v>0</v>
      </c>
      <c r="W1553" s="11">
        <v>0</v>
      </c>
      <c r="X1553" s="11">
        <v>0</v>
      </c>
      <c r="Y1553" s="11">
        <v>1.9413</v>
      </c>
      <c r="Z1553" s="11">
        <v>1.9980000000000001E-2</v>
      </c>
      <c r="AA1553" s="11">
        <v>8.5440000000000002E-2</v>
      </c>
      <c r="AB1553" s="11">
        <v>8.26E-3</v>
      </c>
      <c r="AC1553" s="11">
        <v>0.11368</v>
      </c>
      <c r="AD1553" s="71">
        <f t="shared" si="75"/>
        <v>2.46E-2</v>
      </c>
      <c r="AE1553" s="71">
        <f t="shared" si="76"/>
        <v>0</v>
      </c>
      <c r="AF1553" s="71">
        <f t="shared" si="77"/>
        <v>0</v>
      </c>
      <c r="AG1553" s="277" t="s">
        <v>906</v>
      </c>
      <c r="AH1553" s="277" t="s">
        <v>620</v>
      </c>
      <c r="AI1553" s="276" t="s">
        <v>621</v>
      </c>
      <c r="AJ1553" s="276" t="s">
        <v>622</v>
      </c>
      <c r="AK1553" s="276" t="s">
        <v>291</v>
      </c>
      <c r="AL1553" s="277" t="s">
        <v>92</v>
      </c>
      <c r="AM1553" s="276" t="s">
        <v>602</v>
      </c>
      <c r="AN1553" s="276" t="s">
        <v>504</v>
      </c>
      <c r="AO1553" s="277" t="s">
        <v>505</v>
      </c>
    </row>
    <row r="1554" spans="1:41" ht="15" thickBot="1" x14ac:dyDescent="0.4">
      <c r="A1554" s="8">
        <v>2025</v>
      </c>
      <c r="B1554" s="9" t="s">
        <v>85</v>
      </c>
      <c r="C1554" s="9" t="s">
        <v>92</v>
      </c>
      <c r="D1554" s="9" t="s">
        <v>291</v>
      </c>
      <c r="E1554" s="9" t="s">
        <v>30</v>
      </c>
      <c r="F1554" s="8">
        <v>2028</v>
      </c>
      <c r="G1554" s="11">
        <v>0</v>
      </c>
      <c r="H1554" s="11">
        <v>0.21764</v>
      </c>
      <c r="I1554" s="11">
        <v>0.23166</v>
      </c>
      <c r="J1554" s="11">
        <v>0.45274999999999999</v>
      </c>
      <c r="K1554" s="11">
        <v>0.18137</v>
      </c>
      <c r="L1554" s="11">
        <v>0.72718000000000005</v>
      </c>
      <c r="M1554" s="11">
        <v>0</v>
      </c>
      <c r="N1554" s="11" t="s">
        <v>35</v>
      </c>
      <c r="O1554" s="11">
        <v>0</v>
      </c>
      <c r="P1554" s="11">
        <v>0.11261</v>
      </c>
      <c r="Q1554" s="11" t="s">
        <v>35</v>
      </c>
      <c r="R1554" s="11">
        <v>0</v>
      </c>
      <c r="S1554" s="11">
        <v>0</v>
      </c>
      <c r="T1554" s="11">
        <v>1.9481299999999999</v>
      </c>
      <c r="U1554" s="11">
        <v>0</v>
      </c>
      <c r="V1554" s="11">
        <v>0</v>
      </c>
      <c r="W1554" s="11">
        <v>0</v>
      </c>
      <c r="X1554" s="11">
        <v>0</v>
      </c>
      <c r="Y1554" s="11">
        <v>1.9481299999999999</v>
      </c>
      <c r="Z1554" s="11">
        <v>2.1510000000000001E-2</v>
      </c>
      <c r="AA1554" s="11">
        <v>8.4889999999999993E-2</v>
      </c>
      <c r="AB1554" s="11">
        <v>6.5300000000000002E-3</v>
      </c>
      <c r="AC1554" s="11">
        <v>0.11292000000000001</v>
      </c>
      <c r="AD1554" s="71">
        <f t="shared" si="75"/>
        <v>2.4899999999999999E-2</v>
      </c>
      <c r="AE1554" s="71">
        <f t="shared" si="76"/>
        <v>0</v>
      </c>
      <c r="AF1554" s="71">
        <f t="shared" si="77"/>
        <v>0</v>
      </c>
      <c r="AG1554" s="277" t="s">
        <v>906</v>
      </c>
      <c r="AH1554" s="277" t="s">
        <v>620</v>
      </c>
      <c r="AI1554" s="276" t="s">
        <v>621</v>
      </c>
      <c r="AJ1554" s="276" t="s">
        <v>622</v>
      </c>
      <c r="AK1554" s="276" t="s">
        <v>291</v>
      </c>
      <c r="AL1554" s="277" t="s">
        <v>92</v>
      </c>
      <c r="AM1554" s="276" t="s">
        <v>602</v>
      </c>
      <c r="AN1554" s="276" t="s">
        <v>504</v>
      </c>
      <c r="AO1554" s="277" t="s">
        <v>505</v>
      </c>
    </row>
    <row r="1555" spans="1:41" ht="15" thickBot="1" x14ac:dyDescent="0.4">
      <c r="A1555" s="8">
        <v>2025</v>
      </c>
      <c r="B1555" s="9" t="s">
        <v>85</v>
      </c>
      <c r="C1555" s="9" t="s">
        <v>92</v>
      </c>
      <c r="D1555" s="9" t="s">
        <v>291</v>
      </c>
      <c r="E1555" s="9" t="s">
        <v>30</v>
      </c>
      <c r="F1555" s="8">
        <v>2029</v>
      </c>
      <c r="G1555" s="11">
        <v>0</v>
      </c>
      <c r="H1555" s="11">
        <v>0.22161</v>
      </c>
      <c r="I1555" s="11">
        <v>0.23225000000000001</v>
      </c>
      <c r="J1555" s="11">
        <v>0.45044000000000001</v>
      </c>
      <c r="K1555" s="11">
        <v>0.18321999999999999</v>
      </c>
      <c r="L1555" s="11">
        <v>0.73741999999999996</v>
      </c>
      <c r="M1555" s="11">
        <v>0</v>
      </c>
      <c r="N1555" s="11" t="s">
        <v>35</v>
      </c>
      <c r="O1555" s="11">
        <v>0</v>
      </c>
      <c r="P1555" s="11">
        <v>0.11443</v>
      </c>
      <c r="Q1555" s="11" t="s">
        <v>35</v>
      </c>
      <c r="R1555" s="11">
        <v>0</v>
      </c>
      <c r="S1555" s="11">
        <v>0</v>
      </c>
      <c r="T1555" s="11">
        <v>1.96475</v>
      </c>
      <c r="U1555" s="11">
        <v>0</v>
      </c>
      <c r="V1555" s="11">
        <v>0</v>
      </c>
      <c r="W1555" s="11">
        <v>0</v>
      </c>
      <c r="X1555" s="11">
        <v>0</v>
      </c>
      <c r="Y1555" s="11">
        <v>1.96475</v>
      </c>
      <c r="Z1555" s="11">
        <v>2.1399999999999999E-2</v>
      </c>
      <c r="AA1555" s="11">
        <v>8.3779999999999993E-2</v>
      </c>
      <c r="AB1555" s="11">
        <v>6.5700000000000003E-3</v>
      </c>
      <c r="AC1555" s="11">
        <v>0.11175</v>
      </c>
      <c r="AD1555" s="71">
        <f t="shared" si="75"/>
        <v>2.5399999999999999E-2</v>
      </c>
      <c r="AE1555" s="71">
        <f t="shared" si="76"/>
        <v>0</v>
      </c>
      <c r="AF1555" s="71">
        <f t="shared" si="77"/>
        <v>0</v>
      </c>
      <c r="AG1555" s="277" t="s">
        <v>906</v>
      </c>
      <c r="AH1555" s="277" t="s">
        <v>620</v>
      </c>
      <c r="AI1555" s="276" t="s">
        <v>621</v>
      </c>
      <c r="AJ1555" s="276" t="s">
        <v>622</v>
      </c>
      <c r="AK1555" s="276" t="s">
        <v>291</v>
      </c>
      <c r="AL1555" s="277" t="s">
        <v>92</v>
      </c>
      <c r="AM1555" s="276" t="s">
        <v>602</v>
      </c>
      <c r="AN1555" s="276" t="s">
        <v>504</v>
      </c>
      <c r="AO1555" s="277" t="s">
        <v>505</v>
      </c>
    </row>
    <row r="1556" spans="1:41" ht="15" thickBot="1" x14ac:dyDescent="0.4">
      <c r="A1556" s="8">
        <v>2025</v>
      </c>
      <c r="B1556" s="9" t="s">
        <v>85</v>
      </c>
      <c r="C1556" s="9" t="s">
        <v>92</v>
      </c>
      <c r="D1556" s="9" t="s">
        <v>291</v>
      </c>
      <c r="E1556" s="9" t="s">
        <v>30</v>
      </c>
      <c r="F1556" s="8">
        <v>2030</v>
      </c>
      <c r="G1556" s="11">
        <v>0</v>
      </c>
      <c r="H1556" s="11">
        <v>0.22369</v>
      </c>
      <c r="I1556" s="11">
        <v>0.23694000000000001</v>
      </c>
      <c r="J1556" s="11">
        <v>0.45058999999999999</v>
      </c>
      <c r="K1556" s="11">
        <v>0.18834000000000001</v>
      </c>
      <c r="L1556" s="11">
        <v>0.74243999999999999</v>
      </c>
      <c r="M1556" s="11">
        <v>0</v>
      </c>
      <c r="N1556" s="11" t="s">
        <v>35</v>
      </c>
      <c r="O1556" s="11">
        <v>0</v>
      </c>
      <c r="P1556" s="11">
        <v>0.11541</v>
      </c>
      <c r="Q1556" s="11" t="s">
        <v>35</v>
      </c>
      <c r="R1556" s="11">
        <v>0</v>
      </c>
      <c r="S1556" s="11">
        <v>0</v>
      </c>
      <c r="T1556" s="11">
        <v>1.9827399999999999</v>
      </c>
      <c r="U1556" s="11">
        <v>0</v>
      </c>
      <c r="V1556" s="11">
        <v>0</v>
      </c>
      <c r="W1556" s="11">
        <v>0</v>
      </c>
      <c r="X1556" s="11">
        <v>0</v>
      </c>
      <c r="Y1556" s="11">
        <v>1.9827399999999999</v>
      </c>
      <c r="Z1556" s="11">
        <v>2.1340000000000001E-2</v>
      </c>
      <c r="AA1556" s="11">
        <v>8.2460000000000006E-2</v>
      </c>
      <c r="AB1556" s="11">
        <v>7.3400000000000002E-3</v>
      </c>
      <c r="AC1556" s="11">
        <v>0.11114</v>
      </c>
      <c r="AD1556" s="71">
        <f t="shared" si="75"/>
        <v>2.53E-2</v>
      </c>
      <c r="AE1556" s="71">
        <f t="shared" si="76"/>
        <v>0</v>
      </c>
      <c r="AF1556" s="71">
        <f t="shared" si="77"/>
        <v>0</v>
      </c>
      <c r="AG1556" s="277" t="s">
        <v>906</v>
      </c>
      <c r="AH1556" s="277" t="s">
        <v>620</v>
      </c>
      <c r="AI1556" s="276" t="s">
        <v>621</v>
      </c>
      <c r="AJ1556" s="276" t="s">
        <v>622</v>
      </c>
      <c r="AK1556" s="276" t="s">
        <v>291</v>
      </c>
      <c r="AL1556" s="277" t="s">
        <v>92</v>
      </c>
      <c r="AM1556" s="276" t="s">
        <v>602</v>
      </c>
      <c r="AN1556" s="276" t="s">
        <v>504</v>
      </c>
      <c r="AO1556" s="277" t="s">
        <v>505</v>
      </c>
    </row>
    <row r="1557" spans="1:41" ht="15" thickBot="1" x14ac:dyDescent="0.4">
      <c r="A1557" s="8">
        <v>2025</v>
      </c>
      <c r="B1557" s="9" t="s">
        <v>85</v>
      </c>
      <c r="C1557" s="9" t="s">
        <v>92</v>
      </c>
      <c r="D1557" s="9" t="s">
        <v>291</v>
      </c>
      <c r="E1557" s="9" t="s">
        <v>30</v>
      </c>
      <c r="F1557" s="8">
        <v>2031</v>
      </c>
      <c r="G1557" s="11">
        <v>0</v>
      </c>
      <c r="H1557" s="11">
        <v>0.22714000000000001</v>
      </c>
      <c r="I1557" s="11">
        <v>0.2384</v>
      </c>
      <c r="J1557" s="11">
        <v>0.44490000000000002</v>
      </c>
      <c r="K1557" s="11">
        <v>0.19306000000000001</v>
      </c>
      <c r="L1557" s="11">
        <v>0.75077000000000005</v>
      </c>
      <c r="M1557" s="11">
        <v>0</v>
      </c>
      <c r="N1557" s="11" t="s">
        <v>35</v>
      </c>
      <c r="O1557" s="11">
        <v>0</v>
      </c>
      <c r="P1557" s="11">
        <v>0.11727</v>
      </c>
      <c r="Q1557" s="11" t="s">
        <v>35</v>
      </c>
      <c r="R1557" s="11">
        <v>0</v>
      </c>
      <c r="S1557" s="11">
        <v>0</v>
      </c>
      <c r="T1557" s="11">
        <v>1.9955700000000001</v>
      </c>
      <c r="U1557" s="11">
        <v>0</v>
      </c>
      <c r="V1557" s="11">
        <v>0</v>
      </c>
      <c r="W1557" s="11">
        <v>0</v>
      </c>
      <c r="X1557" s="11">
        <v>0</v>
      </c>
      <c r="Y1557" s="11">
        <v>1.9955700000000001</v>
      </c>
      <c r="Z1557" s="11">
        <v>2.0279999999999999E-2</v>
      </c>
      <c r="AA1557" s="11">
        <v>7.8070000000000001E-2</v>
      </c>
      <c r="AB1557" s="11">
        <v>8.1600000000000006E-3</v>
      </c>
      <c r="AC1557" s="11">
        <v>0.10650999999999999</v>
      </c>
      <c r="AD1557" s="71">
        <f t="shared" si="75"/>
        <v>2.4E-2</v>
      </c>
      <c r="AE1557" s="71">
        <f t="shared" si="76"/>
        <v>0</v>
      </c>
      <c r="AF1557" s="71">
        <f t="shared" si="77"/>
        <v>0</v>
      </c>
      <c r="AG1557" s="277" t="s">
        <v>906</v>
      </c>
      <c r="AH1557" s="277" t="s">
        <v>620</v>
      </c>
      <c r="AI1557" s="276" t="s">
        <v>621</v>
      </c>
      <c r="AJ1557" s="276" t="s">
        <v>622</v>
      </c>
      <c r="AK1557" s="276" t="s">
        <v>291</v>
      </c>
      <c r="AL1557" s="277" t="s">
        <v>92</v>
      </c>
      <c r="AM1557" s="276" t="s">
        <v>602</v>
      </c>
      <c r="AN1557" s="276" t="s">
        <v>504</v>
      </c>
      <c r="AO1557" s="277" t="s">
        <v>505</v>
      </c>
    </row>
    <row r="1558" spans="1:41" ht="15" thickBot="1" x14ac:dyDescent="0.4">
      <c r="A1558" s="8">
        <v>2025</v>
      </c>
      <c r="B1558" s="9" t="s">
        <v>85</v>
      </c>
      <c r="C1558" s="9" t="s">
        <v>92</v>
      </c>
      <c r="D1558" s="9" t="s">
        <v>291</v>
      </c>
      <c r="E1558" s="9" t="s">
        <v>30</v>
      </c>
      <c r="F1558" s="8">
        <v>2032</v>
      </c>
      <c r="G1558" s="11">
        <v>0</v>
      </c>
      <c r="H1558" s="11">
        <v>0.23155999999999999</v>
      </c>
      <c r="I1558" s="11">
        <v>0.24002999999999999</v>
      </c>
      <c r="J1558" s="11">
        <v>0.43509999999999999</v>
      </c>
      <c r="K1558" s="11">
        <v>0.19664999999999999</v>
      </c>
      <c r="L1558" s="11">
        <v>0.76000999999999996</v>
      </c>
      <c r="M1558" s="11">
        <v>0</v>
      </c>
      <c r="N1558" s="11" t="s">
        <v>35</v>
      </c>
      <c r="O1558" s="11">
        <v>0</v>
      </c>
      <c r="P1558" s="11">
        <v>0.11891</v>
      </c>
      <c r="Q1558" s="11" t="s">
        <v>35</v>
      </c>
      <c r="R1558" s="11">
        <v>0</v>
      </c>
      <c r="S1558" s="11">
        <v>0</v>
      </c>
      <c r="T1558" s="11">
        <v>2.0070800000000002</v>
      </c>
      <c r="U1558" s="11">
        <v>0</v>
      </c>
      <c r="V1558" s="11">
        <v>0</v>
      </c>
      <c r="W1558" s="11">
        <v>0</v>
      </c>
      <c r="X1558" s="11">
        <v>0</v>
      </c>
      <c r="Y1558" s="11">
        <v>2.0070800000000002</v>
      </c>
      <c r="Z1558" s="11">
        <v>1.9089999999999999E-2</v>
      </c>
      <c r="AA1558" s="11">
        <v>7.4529999999999999E-2</v>
      </c>
      <c r="AB1558" s="11">
        <v>8.6400000000000001E-3</v>
      </c>
      <c r="AC1558" s="11">
        <v>0.10227</v>
      </c>
      <c r="AD1558" s="71">
        <f t="shared" si="75"/>
        <v>2.4799999999999999E-2</v>
      </c>
      <c r="AE1558" s="71">
        <f t="shared" si="76"/>
        <v>0</v>
      </c>
      <c r="AF1558" s="71">
        <f t="shared" si="77"/>
        <v>0</v>
      </c>
      <c r="AG1558" s="277" t="s">
        <v>906</v>
      </c>
      <c r="AH1558" s="277" t="s">
        <v>620</v>
      </c>
      <c r="AI1558" s="276" t="s">
        <v>621</v>
      </c>
      <c r="AJ1558" s="276" t="s">
        <v>622</v>
      </c>
      <c r="AK1558" s="276" t="s">
        <v>291</v>
      </c>
      <c r="AL1558" s="277" t="s">
        <v>92</v>
      </c>
      <c r="AM1558" s="276" t="s">
        <v>602</v>
      </c>
      <c r="AN1558" s="276" t="s">
        <v>504</v>
      </c>
      <c r="AO1558" s="277" t="s">
        <v>505</v>
      </c>
    </row>
    <row r="1559" spans="1:41" ht="15" thickBot="1" x14ac:dyDescent="0.4">
      <c r="A1559" s="8">
        <v>2025</v>
      </c>
      <c r="B1559" s="9" t="s">
        <v>85</v>
      </c>
      <c r="C1559" s="9" t="s">
        <v>92</v>
      </c>
      <c r="D1559" s="9" t="s">
        <v>291</v>
      </c>
      <c r="E1559" s="9" t="s">
        <v>30</v>
      </c>
      <c r="F1559" s="8">
        <v>2033</v>
      </c>
      <c r="G1559" s="11">
        <v>0</v>
      </c>
      <c r="H1559" s="11">
        <v>0.23199</v>
      </c>
      <c r="I1559" s="11">
        <v>0.24235999999999999</v>
      </c>
      <c r="J1559" s="11">
        <v>0.42543999999999998</v>
      </c>
      <c r="K1559" s="11">
        <v>0.19811999999999999</v>
      </c>
      <c r="L1559" s="11">
        <v>0.77061999999999997</v>
      </c>
      <c r="M1559" s="11">
        <v>0</v>
      </c>
      <c r="N1559" s="11" t="s">
        <v>35</v>
      </c>
      <c r="O1559" s="11">
        <v>0</v>
      </c>
      <c r="P1559" s="11">
        <v>0.12091</v>
      </c>
      <c r="Q1559" s="11" t="s">
        <v>35</v>
      </c>
      <c r="R1559" s="11">
        <v>0</v>
      </c>
      <c r="S1559" s="11">
        <v>0</v>
      </c>
      <c r="T1559" s="11">
        <v>2.0142600000000002</v>
      </c>
      <c r="U1559" s="11">
        <v>0</v>
      </c>
      <c r="V1559" s="11">
        <v>0</v>
      </c>
      <c r="W1559" s="11">
        <v>0</v>
      </c>
      <c r="X1559" s="11">
        <v>0</v>
      </c>
      <c r="Y1559" s="11">
        <v>2.0142600000000002</v>
      </c>
      <c r="Z1559" s="11">
        <v>1.584E-2</v>
      </c>
      <c r="AA1559" s="11">
        <v>7.5340000000000004E-2</v>
      </c>
      <c r="AB1559" s="11">
        <v>8.7600000000000004E-3</v>
      </c>
      <c r="AC1559" s="11">
        <v>9.9940000000000001E-2</v>
      </c>
      <c r="AD1559" s="71">
        <f t="shared" si="75"/>
        <v>2.4799999999999999E-2</v>
      </c>
      <c r="AE1559" s="71">
        <f t="shared" si="76"/>
        <v>0</v>
      </c>
      <c r="AF1559" s="71">
        <f t="shared" si="77"/>
        <v>0</v>
      </c>
      <c r="AG1559" s="277" t="s">
        <v>906</v>
      </c>
      <c r="AH1559" s="277" t="s">
        <v>620</v>
      </c>
      <c r="AI1559" s="276" t="s">
        <v>621</v>
      </c>
      <c r="AJ1559" s="276" t="s">
        <v>622</v>
      </c>
      <c r="AK1559" s="276" t="s">
        <v>291</v>
      </c>
      <c r="AL1559" s="277" t="s">
        <v>92</v>
      </c>
      <c r="AM1559" s="276" t="s">
        <v>602</v>
      </c>
      <c r="AN1559" s="276" t="s">
        <v>504</v>
      </c>
      <c r="AO1559" s="277" t="s">
        <v>505</v>
      </c>
    </row>
    <row r="1560" spans="1:41" ht="15" thickBot="1" x14ac:dyDescent="0.4">
      <c r="A1560" s="8">
        <v>2025</v>
      </c>
      <c r="B1560" s="9" t="s">
        <v>85</v>
      </c>
      <c r="C1560" s="9" t="s">
        <v>92</v>
      </c>
      <c r="D1560" s="9" t="s">
        <v>291</v>
      </c>
      <c r="E1560" s="9" t="s">
        <v>30</v>
      </c>
      <c r="F1560" s="8">
        <v>2034</v>
      </c>
      <c r="G1560" s="11">
        <v>0</v>
      </c>
      <c r="H1560" s="11">
        <v>0.23527999999999999</v>
      </c>
      <c r="I1560" s="11">
        <v>0.24271999999999999</v>
      </c>
      <c r="J1560" s="11">
        <v>0.42054999999999998</v>
      </c>
      <c r="K1560" s="11">
        <v>0.20058999999999999</v>
      </c>
      <c r="L1560" s="11">
        <v>0.77866000000000002</v>
      </c>
      <c r="M1560" s="11">
        <v>0</v>
      </c>
      <c r="N1560" s="11" t="s">
        <v>35</v>
      </c>
      <c r="O1560" s="11">
        <v>0</v>
      </c>
      <c r="P1560" s="11">
        <v>0.12229</v>
      </c>
      <c r="Q1560" s="11" t="s">
        <v>35</v>
      </c>
      <c r="R1560" s="11">
        <v>0</v>
      </c>
      <c r="S1560" s="11">
        <v>0</v>
      </c>
      <c r="T1560" s="11">
        <v>2.0252300000000001</v>
      </c>
      <c r="U1560" s="11">
        <v>0</v>
      </c>
      <c r="V1560" s="11">
        <v>0</v>
      </c>
      <c r="W1560" s="11">
        <v>0</v>
      </c>
      <c r="X1560" s="11">
        <v>0</v>
      </c>
      <c r="Y1560" s="11">
        <v>2.0252300000000001</v>
      </c>
      <c r="Z1560" s="11">
        <v>1.431E-2</v>
      </c>
      <c r="AA1560" s="11">
        <v>7.152E-2</v>
      </c>
      <c r="AB1560" s="11">
        <v>9.5999999999999992E-3</v>
      </c>
      <c r="AC1560" s="11">
        <v>9.5420000000000005E-2</v>
      </c>
      <c r="AD1560" s="71">
        <f t="shared" si="75"/>
        <v>2.5100000000000001E-2</v>
      </c>
      <c r="AE1560" s="71">
        <f t="shared" si="76"/>
        <v>0</v>
      </c>
      <c r="AF1560" s="71">
        <f t="shared" si="77"/>
        <v>0</v>
      </c>
      <c r="AG1560" s="277" t="s">
        <v>906</v>
      </c>
      <c r="AH1560" s="277" t="s">
        <v>620</v>
      </c>
      <c r="AI1560" s="276" t="s">
        <v>621</v>
      </c>
      <c r="AJ1560" s="276" t="s">
        <v>622</v>
      </c>
      <c r="AK1560" s="276" t="s">
        <v>291</v>
      </c>
      <c r="AL1560" s="277" t="s">
        <v>92</v>
      </c>
      <c r="AM1560" s="276" t="s">
        <v>602</v>
      </c>
      <c r="AN1560" s="276" t="s">
        <v>504</v>
      </c>
      <c r="AO1560" s="277" t="s">
        <v>505</v>
      </c>
    </row>
    <row r="1561" spans="1:41" ht="15" thickBot="1" x14ac:dyDescent="0.4">
      <c r="A1561" s="8">
        <v>2025</v>
      </c>
      <c r="B1561" s="9" t="s">
        <v>85</v>
      </c>
      <c r="C1561" s="9" t="s">
        <v>92</v>
      </c>
      <c r="D1561" s="9" t="s">
        <v>291</v>
      </c>
      <c r="E1561" s="9" t="s">
        <v>30</v>
      </c>
      <c r="F1561" s="8">
        <v>2035</v>
      </c>
      <c r="G1561" s="11">
        <v>0</v>
      </c>
      <c r="H1561" s="11">
        <v>0.23777999999999999</v>
      </c>
      <c r="I1561" s="11">
        <v>0.24717</v>
      </c>
      <c r="J1561" s="11">
        <v>0.41704000000000002</v>
      </c>
      <c r="K1561" s="11">
        <v>0.20043</v>
      </c>
      <c r="L1561" s="11">
        <v>0.79168000000000005</v>
      </c>
      <c r="M1561" s="11">
        <v>0</v>
      </c>
      <c r="N1561" s="11" t="s">
        <v>35</v>
      </c>
      <c r="O1561" s="11">
        <v>0</v>
      </c>
      <c r="P1561" s="11">
        <v>0.12112000000000001</v>
      </c>
      <c r="Q1561" s="11" t="s">
        <v>35</v>
      </c>
      <c r="R1561" s="11">
        <v>0</v>
      </c>
      <c r="S1561" s="11">
        <v>0</v>
      </c>
      <c r="T1561" s="11">
        <v>2.04088</v>
      </c>
      <c r="U1561" s="11">
        <v>0</v>
      </c>
      <c r="V1561" s="11">
        <v>0</v>
      </c>
      <c r="W1561" s="11">
        <v>0</v>
      </c>
      <c r="X1561" s="11">
        <v>0</v>
      </c>
      <c r="Y1561" s="11">
        <v>2.04088</v>
      </c>
      <c r="Z1561" s="11">
        <v>1.5689999999999999E-2</v>
      </c>
      <c r="AA1561" s="11">
        <v>6.8760000000000002E-2</v>
      </c>
      <c r="AB1561" s="11">
        <v>8.8299999999999993E-3</v>
      </c>
      <c r="AC1561" s="11">
        <v>9.3270000000000006E-2</v>
      </c>
      <c r="AD1561" s="71">
        <f t="shared" si="75"/>
        <v>2.5700000000000001E-2</v>
      </c>
      <c r="AE1561" s="71">
        <f t="shared" si="76"/>
        <v>0</v>
      </c>
      <c r="AF1561" s="71">
        <f t="shared" si="77"/>
        <v>0</v>
      </c>
      <c r="AG1561" s="277" t="s">
        <v>906</v>
      </c>
      <c r="AH1561" s="277" t="s">
        <v>620</v>
      </c>
      <c r="AI1561" s="276" t="s">
        <v>621</v>
      </c>
      <c r="AJ1561" s="276" t="s">
        <v>622</v>
      </c>
      <c r="AK1561" s="276" t="s">
        <v>291</v>
      </c>
      <c r="AL1561" s="277" t="s">
        <v>92</v>
      </c>
      <c r="AM1561" s="276" t="s">
        <v>602</v>
      </c>
      <c r="AN1561" s="276" t="s">
        <v>504</v>
      </c>
      <c r="AO1561" s="277" t="s">
        <v>505</v>
      </c>
    </row>
    <row r="1562" spans="1:41" ht="15" thickBot="1" x14ac:dyDescent="0.4">
      <c r="A1562" s="8">
        <v>2025</v>
      </c>
      <c r="B1562" s="9" t="s">
        <v>85</v>
      </c>
      <c r="C1562" s="9" t="s">
        <v>92</v>
      </c>
      <c r="D1562" s="9" t="s">
        <v>291</v>
      </c>
      <c r="E1562" s="9" t="s">
        <v>31</v>
      </c>
      <c r="F1562" s="8">
        <v>2025</v>
      </c>
      <c r="G1562" s="11" t="s">
        <v>381</v>
      </c>
      <c r="H1562" s="11" t="s">
        <v>381</v>
      </c>
      <c r="I1562" s="11" t="s">
        <v>381</v>
      </c>
      <c r="J1562" s="11" t="s">
        <v>381</v>
      </c>
      <c r="K1562" s="11" t="s">
        <v>381</v>
      </c>
      <c r="L1562" s="11" t="s">
        <v>381</v>
      </c>
      <c r="M1562" s="11" t="s">
        <v>381</v>
      </c>
      <c r="N1562" s="11" t="s">
        <v>381</v>
      </c>
      <c r="O1562" s="11" t="s">
        <v>381</v>
      </c>
      <c r="P1562" s="11" t="s">
        <v>381</v>
      </c>
      <c r="Q1562" s="11" t="s">
        <v>381</v>
      </c>
      <c r="R1562" s="11" t="s">
        <v>381</v>
      </c>
      <c r="S1562" s="11" t="s">
        <v>381</v>
      </c>
      <c r="T1562" s="11" t="s">
        <v>381</v>
      </c>
      <c r="U1562" s="11" t="s">
        <v>381</v>
      </c>
      <c r="V1562" s="11" t="s">
        <v>381</v>
      </c>
      <c r="W1562" s="11" t="s">
        <v>381</v>
      </c>
      <c r="X1562" s="11" t="s">
        <v>381</v>
      </c>
      <c r="Y1562" s="11" t="s">
        <v>381</v>
      </c>
      <c r="Z1562" s="11">
        <v>6.1760000000000002E-2</v>
      </c>
      <c r="AA1562" s="11">
        <v>0.27202999999999999</v>
      </c>
      <c r="AB1562" s="11">
        <v>3.0460000000000001E-2</v>
      </c>
      <c r="AC1562" s="11">
        <v>0.36425000000000002</v>
      </c>
      <c r="AD1562" s="71"/>
      <c r="AE1562" s="71"/>
      <c r="AF1562" s="71">
        <f t="shared" si="77"/>
        <v>0</v>
      </c>
      <c r="AG1562" s="277" t="s">
        <v>907</v>
      </c>
      <c r="AH1562" s="277" t="s">
        <v>620</v>
      </c>
      <c r="AI1562" s="276" t="s">
        <v>621</v>
      </c>
      <c r="AJ1562" s="276" t="s">
        <v>622</v>
      </c>
      <c r="AK1562" s="276" t="s">
        <v>291</v>
      </c>
      <c r="AL1562" s="277" t="s">
        <v>92</v>
      </c>
      <c r="AM1562" s="276" t="s">
        <v>602</v>
      </c>
      <c r="AN1562" s="276" t="s">
        <v>504</v>
      </c>
      <c r="AO1562" s="277" t="s">
        <v>505</v>
      </c>
    </row>
    <row r="1563" spans="1:41" ht="15" thickBot="1" x14ac:dyDescent="0.4">
      <c r="A1563" s="8">
        <v>2025</v>
      </c>
      <c r="B1563" s="9" t="s">
        <v>85</v>
      </c>
      <c r="C1563" s="9" t="s">
        <v>92</v>
      </c>
      <c r="D1563" s="9" t="s">
        <v>291</v>
      </c>
      <c r="E1563" s="9" t="s">
        <v>31</v>
      </c>
      <c r="F1563" s="8">
        <v>2026</v>
      </c>
      <c r="G1563" s="11" t="s">
        <v>381</v>
      </c>
      <c r="H1563" s="11" t="s">
        <v>381</v>
      </c>
      <c r="I1563" s="11" t="s">
        <v>381</v>
      </c>
      <c r="J1563" s="11" t="s">
        <v>381</v>
      </c>
      <c r="K1563" s="11" t="s">
        <v>381</v>
      </c>
      <c r="L1563" s="11" t="s">
        <v>381</v>
      </c>
      <c r="M1563" s="11" t="s">
        <v>381</v>
      </c>
      <c r="N1563" s="11" t="s">
        <v>381</v>
      </c>
      <c r="O1563" s="11" t="s">
        <v>381</v>
      </c>
      <c r="P1563" s="11" t="s">
        <v>381</v>
      </c>
      <c r="Q1563" s="11" t="s">
        <v>381</v>
      </c>
      <c r="R1563" s="11" t="s">
        <v>381</v>
      </c>
      <c r="S1563" s="11" t="s">
        <v>381</v>
      </c>
      <c r="T1563" s="11" t="s">
        <v>381</v>
      </c>
      <c r="U1563" s="11" t="s">
        <v>381</v>
      </c>
      <c r="V1563" s="11" t="s">
        <v>381</v>
      </c>
      <c r="W1563" s="11" t="s">
        <v>381</v>
      </c>
      <c r="X1563" s="11" t="s">
        <v>381</v>
      </c>
      <c r="Y1563" s="11" t="s">
        <v>381</v>
      </c>
      <c r="Z1563" s="11">
        <v>6.368E-2</v>
      </c>
      <c r="AA1563" s="11">
        <v>0.27937000000000001</v>
      </c>
      <c r="AB1563" s="11">
        <v>2.0070000000000001E-2</v>
      </c>
      <c r="AC1563" s="11">
        <v>0.36313000000000001</v>
      </c>
      <c r="AD1563" s="71"/>
      <c r="AE1563" s="71"/>
      <c r="AF1563" s="71">
        <f t="shared" si="77"/>
        <v>0</v>
      </c>
      <c r="AG1563" s="277" t="s">
        <v>907</v>
      </c>
      <c r="AH1563" s="277" t="s">
        <v>620</v>
      </c>
      <c r="AI1563" s="276" t="s">
        <v>621</v>
      </c>
      <c r="AJ1563" s="276" t="s">
        <v>622</v>
      </c>
      <c r="AK1563" s="276" t="s">
        <v>291</v>
      </c>
      <c r="AL1563" s="277" t="s">
        <v>92</v>
      </c>
      <c r="AM1563" s="276" t="s">
        <v>602</v>
      </c>
      <c r="AN1563" s="276" t="s">
        <v>504</v>
      </c>
      <c r="AO1563" s="277" t="s">
        <v>505</v>
      </c>
    </row>
    <row r="1564" spans="1:41" ht="15" thickBot="1" x14ac:dyDescent="0.4">
      <c r="A1564" s="8">
        <v>2025</v>
      </c>
      <c r="B1564" s="9" t="s">
        <v>85</v>
      </c>
      <c r="C1564" s="9" t="s">
        <v>92</v>
      </c>
      <c r="D1564" s="9" t="s">
        <v>291</v>
      </c>
      <c r="E1564" s="9" t="s">
        <v>31</v>
      </c>
      <c r="F1564" s="8">
        <v>2027</v>
      </c>
      <c r="G1564" s="11" t="s">
        <v>381</v>
      </c>
      <c r="H1564" s="11" t="s">
        <v>381</v>
      </c>
      <c r="I1564" s="11" t="s">
        <v>381</v>
      </c>
      <c r="J1564" s="11" t="s">
        <v>381</v>
      </c>
      <c r="K1564" s="11" t="s">
        <v>381</v>
      </c>
      <c r="L1564" s="11" t="s">
        <v>381</v>
      </c>
      <c r="M1564" s="11" t="s">
        <v>381</v>
      </c>
      <c r="N1564" s="11" t="s">
        <v>381</v>
      </c>
      <c r="O1564" s="11" t="s">
        <v>381</v>
      </c>
      <c r="P1564" s="11" t="s">
        <v>381</v>
      </c>
      <c r="Q1564" s="11" t="s">
        <v>381</v>
      </c>
      <c r="R1564" s="11" t="s">
        <v>381</v>
      </c>
      <c r="S1564" s="11" t="s">
        <v>381</v>
      </c>
      <c r="T1564" s="11" t="s">
        <v>381</v>
      </c>
      <c r="U1564" s="11" t="s">
        <v>381</v>
      </c>
      <c r="V1564" s="11" t="s">
        <v>381</v>
      </c>
      <c r="W1564" s="11" t="s">
        <v>381</v>
      </c>
      <c r="X1564" s="11" t="s">
        <v>381</v>
      </c>
      <c r="Y1564" s="11" t="s">
        <v>381</v>
      </c>
      <c r="Z1564" s="11">
        <v>6.6790000000000002E-2</v>
      </c>
      <c r="AA1564" s="11">
        <v>0.27903</v>
      </c>
      <c r="AB1564" s="11">
        <v>2.1059999999999999E-2</v>
      </c>
      <c r="AC1564" s="11">
        <v>0.36686999999999997</v>
      </c>
      <c r="AD1564" s="71"/>
      <c r="AE1564" s="71"/>
      <c r="AF1564" s="71">
        <f t="shared" si="77"/>
        <v>0</v>
      </c>
      <c r="AG1564" s="277" t="s">
        <v>907</v>
      </c>
      <c r="AH1564" s="277" t="s">
        <v>620</v>
      </c>
      <c r="AI1564" s="276" t="s">
        <v>621</v>
      </c>
      <c r="AJ1564" s="276" t="s">
        <v>622</v>
      </c>
      <c r="AK1564" s="276" t="s">
        <v>291</v>
      </c>
      <c r="AL1564" s="277" t="s">
        <v>92</v>
      </c>
      <c r="AM1564" s="276" t="s">
        <v>602</v>
      </c>
      <c r="AN1564" s="276" t="s">
        <v>504</v>
      </c>
      <c r="AO1564" s="277" t="s">
        <v>505</v>
      </c>
    </row>
    <row r="1565" spans="1:41" ht="15" thickBot="1" x14ac:dyDescent="0.4">
      <c r="A1565" s="8">
        <v>2025</v>
      </c>
      <c r="B1565" s="9" t="s">
        <v>85</v>
      </c>
      <c r="C1565" s="9" t="s">
        <v>92</v>
      </c>
      <c r="D1565" s="9" t="s">
        <v>291</v>
      </c>
      <c r="E1565" s="9" t="s">
        <v>31</v>
      </c>
      <c r="F1565" s="8">
        <v>2028</v>
      </c>
      <c r="G1565" s="11" t="s">
        <v>381</v>
      </c>
      <c r="H1565" s="11" t="s">
        <v>381</v>
      </c>
      <c r="I1565" s="11" t="s">
        <v>381</v>
      </c>
      <c r="J1565" s="11" t="s">
        <v>381</v>
      </c>
      <c r="K1565" s="11" t="s">
        <v>381</v>
      </c>
      <c r="L1565" s="11" t="s">
        <v>381</v>
      </c>
      <c r="M1565" s="11" t="s">
        <v>381</v>
      </c>
      <c r="N1565" s="11" t="s">
        <v>381</v>
      </c>
      <c r="O1565" s="11" t="s">
        <v>381</v>
      </c>
      <c r="P1565" s="11" t="s">
        <v>381</v>
      </c>
      <c r="Q1565" s="11" t="s">
        <v>381</v>
      </c>
      <c r="R1565" s="11" t="s">
        <v>381</v>
      </c>
      <c r="S1565" s="11" t="s">
        <v>381</v>
      </c>
      <c r="T1565" s="11" t="s">
        <v>381</v>
      </c>
      <c r="U1565" s="11" t="s">
        <v>381</v>
      </c>
      <c r="V1565" s="11" t="s">
        <v>381</v>
      </c>
      <c r="W1565" s="11" t="s">
        <v>381</v>
      </c>
      <c r="X1565" s="11" t="s">
        <v>381</v>
      </c>
      <c r="Y1565" s="11" t="s">
        <v>381</v>
      </c>
      <c r="Z1565" s="11">
        <v>6.3100000000000003E-2</v>
      </c>
      <c r="AA1565" s="11">
        <v>0.27683999999999997</v>
      </c>
      <c r="AB1565" s="11">
        <v>1.575E-2</v>
      </c>
      <c r="AC1565" s="11">
        <v>0.35569000000000001</v>
      </c>
      <c r="AD1565" s="71"/>
      <c r="AE1565" s="71"/>
      <c r="AF1565" s="71">
        <f t="shared" si="77"/>
        <v>0</v>
      </c>
      <c r="AG1565" s="277" t="s">
        <v>907</v>
      </c>
      <c r="AH1565" s="277" t="s">
        <v>620</v>
      </c>
      <c r="AI1565" s="276" t="s">
        <v>621</v>
      </c>
      <c r="AJ1565" s="276" t="s">
        <v>622</v>
      </c>
      <c r="AK1565" s="276" t="s">
        <v>291</v>
      </c>
      <c r="AL1565" s="277" t="s">
        <v>92</v>
      </c>
      <c r="AM1565" s="276" t="s">
        <v>602</v>
      </c>
      <c r="AN1565" s="276" t="s">
        <v>504</v>
      </c>
      <c r="AO1565" s="277" t="s">
        <v>505</v>
      </c>
    </row>
    <row r="1566" spans="1:41" ht="15" thickBot="1" x14ac:dyDescent="0.4">
      <c r="A1566" s="8">
        <v>2025</v>
      </c>
      <c r="B1566" s="9" t="s">
        <v>85</v>
      </c>
      <c r="C1566" s="9" t="s">
        <v>92</v>
      </c>
      <c r="D1566" s="9" t="s">
        <v>291</v>
      </c>
      <c r="E1566" s="9" t="s">
        <v>31</v>
      </c>
      <c r="F1566" s="8">
        <v>2029</v>
      </c>
      <c r="G1566" s="11" t="s">
        <v>381</v>
      </c>
      <c r="H1566" s="11" t="s">
        <v>381</v>
      </c>
      <c r="I1566" s="11" t="s">
        <v>381</v>
      </c>
      <c r="J1566" s="11" t="s">
        <v>381</v>
      </c>
      <c r="K1566" s="11" t="s">
        <v>381</v>
      </c>
      <c r="L1566" s="11" t="s">
        <v>381</v>
      </c>
      <c r="M1566" s="11" t="s">
        <v>381</v>
      </c>
      <c r="N1566" s="11" t="s">
        <v>381</v>
      </c>
      <c r="O1566" s="11" t="s">
        <v>381</v>
      </c>
      <c r="P1566" s="11" t="s">
        <v>381</v>
      </c>
      <c r="Q1566" s="11" t="s">
        <v>381</v>
      </c>
      <c r="R1566" s="11" t="s">
        <v>381</v>
      </c>
      <c r="S1566" s="11" t="s">
        <v>381</v>
      </c>
      <c r="T1566" s="11" t="s">
        <v>381</v>
      </c>
      <c r="U1566" s="11" t="s">
        <v>381</v>
      </c>
      <c r="V1566" s="11" t="s">
        <v>381</v>
      </c>
      <c r="W1566" s="11" t="s">
        <v>381</v>
      </c>
      <c r="X1566" s="11" t="s">
        <v>381</v>
      </c>
      <c r="Y1566" s="11" t="s">
        <v>381</v>
      </c>
      <c r="Z1566" s="11">
        <v>5.5530000000000003E-2</v>
      </c>
      <c r="AA1566" s="11">
        <v>0.22802</v>
      </c>
      <c r="AB1566" s="11">
        <v>1.6820000000000002E-2</v>
      </c>
      <c r="AC1566" s="11">
        <v>0.30037000000000003</v>
      </c>
      <c r="AD1566" s="71"/>
      <c r="AE1566" s="71"/>
      <c r="AF1566" s="71">
        <f t="shared" si="77"/>
        <v>0</v>
      </c>
      <c r="AG1566" s="277" t="s">
        <v>907</v>
      </c>
      <c r="AH1566" s="277" t="s">
        <v>620</v>
      </c>
      <c r="AI1566" s="276" t="s">
        <v>621</v>
      </c>
      <c r="AJ1566" s="276" t="s">
        <v>622</v>
      </c>
      <c r="AK1566" s="276" t="s">
        <v>291</v>
      </c>
      <c r="AL1566" s="277" t="s">
        <v>92</v>
      </c>
      <c r="AM1566" s="276" t="s">
        <v>602</v>
      </c>
      <c r="AN1566" s="276" t="s">
        <v>504</v>
      </c>
      <c r="AO1566" s="277" t="s">
        <v>505</v>
      </c>
    </row>
    <row r="1567" spans="1:41" ht="15" thickBot="1" x14ac:dyDescent="0.4">
      <c r="A1567" s="8">
        <v>2025</v>
      </c>
      <c r="B1567" s="9" t="s">
        <v>85</v>
      </c>
      <c r="C1567" s="9" t="s">
        <v>92</v>
      </c>
      <c r="D1567" s="9" t="s">
        <v>291</v>
      </c>
      <c r="E1567" s="9" t="s">
        <v>31</v>
      </c>
      <c r="F1567" s="8">
        <v>2030</v>
      </c>
      <c r="G1567" s="11" t="s">
        <v>381</v>
      </c>
      <c r="H1567" s="11" t="s">
        <v>381</v>
      </c>
      <c r="I1567" s="11" t="s">
        <v>381</v>
      </c>
      <c r="J1567" s="11" t="s">
        <v>381</v>
      </c>
      <c r="K1567" s="11" t="s">
        <v>381</v>
      </c>
      <c r="L1567" s="11" t="s">
        <v>381</v>
      </c>
      <c r="M1567" s="11" t="s">
        <v>381</v>
      </c>
      <c r="N1567" s="11" t="s">
        <v>381</v>
      </c>
      <c r="O1567" s="11" t="s">
        <v>381</v>
      </c>
      <c r="P1567" s="11" t="s">
        <v>381</v>
      </c>
      <c r="Q1567" s="11" t="s">
        <v>381</v>
      </c>
      <c r="R1567" s="11" t="s">
        <v>381</v>
      </c>
      <c r="S1567" s="11" t="s">
        <v>381</v>
      </c>
      <c r="T1567" s="11" t="s">
        <v>381</v>
      </c>
      <c r="U1567" s="11" t="s">
        <v>381</v>
      </c>
      <c r="V1567" s="11" t="s">
        <v>381</v>
      </c>
      <c r="W1567" s="11" t="s">
        <v>381</v>
      </c>
      <c r="X1567" s="11" t="s">
        <v>381</v>
      </c>
      <c r="Y1567" s="11" t="s">
        <v>381</v>
      </c>
      <c r="Z1567" s="11">
        <v>5.1299999999999998E-2</v>
      </c>
      <c r="AA1567" s="11">
        <v>0.21284</v>
      </c>
      <c r="AB1567" s="11">
        <v>1.7760000000000001E-2</v>
      </c>
      <c r="AC1567" s="11">
        <v>0.28189999999999998</v>
      </c>
      <c r="AD1567" s="71"/>
      <c r="AE1567" s="71"/>
      <c r="AF1567" s="71">
        <f t="shared" si="77"/>
        <v>0</v>
      </c>
      <c r="AG1567" s="277" t="s">
        <v>907</v>
      </c>
      <c r="AH1567" s="277" t="s">
        <v>620</v>
      </c>
      <c r="AI1567" s="276" t="s">
        <v>621</v>
      </c>
      <c r="AJ1567" s="276" t="s">
        <v>622</v>
      </c>
      <c r="AK1567" s="276" t="s">
        <v>291</v>
      </c>
      <c r="AL1567" s="277" t="s">
        <v>92</v>
      </c>
      <c r="AM1567" s="276" t="s">
        <v>602</v>
      </c>
      <c r="AN1567" s="276" t="s">
        <v>504</v>
      </c>
      <c r="AO1567" s="277" t="s">
        <v>505</v>
      </c>
    </row>
    <row r="1568" spans="1:41" ht="15" thickBot="1" x14ac:dyDescent="0.4">
      <c r="A1568" s="8">
        <v>2025</v>
      </c>
      <c r="B1568" s="9" t="s">
        <v>85</v>
      </c>
      <c r="C1568" s="9" t="s">
        <v>92</v>
      </c>
      <c r="D1568" s="9" t="s">
        <v>291</v>
      </c>
      <c r="E1568" s="9" t="s">
        <v>31</v>
      </c>
      <c r="F1568" s="8">
        <v>2031</v>
      </c>
      <c r="G1568" s="11" t="s">
        <v>381</v>
      </c>
      <c r="H1568" s="11" t="s">
        <v>381</v>
      </c>
      <c r="I1568" s="11" t="s">
        <v>381</v>
      </c>
      <c r="J1568" s="11" t="s">
        <v>381</v>
      </c>
      <c r="K1568" s="11" t="s">
        <v>381</v>
      </c>
      <c r="L1568" s="11" t="s">
        <v>381</v>
      </c>
      <c r="M1568" s="11" t="s">
        <v>381</v>
      </c>
      <c r="N1568" s="11" t="s">
        <v>381</v>
      </c>
      <c r="O1568" s="11" t="s">
        <v>381</v>
      </c>
      <c r="P1568" s="11" t="s">
        <v>381</v>
      </c>
      <c r="Q1568" s="11" t="s">
        <v>381</v>
      </c>
      <c r="R1568" s="11" t="s">
        <v>381</v>
      </c>
      <c r="S1568" s="11" t="s">
        <v>381</v>
      </c>
      <c r="T1568" s="11" t="s">
        <v>381</v>
      </c>
      <c r="U1568" s="11" t="s">
        <v>381</v>
      </c>
      <c r="V1568" s="11" t="s">
        <v>381</v>
      </c>
      <c r="W1568" s="11" t="s">
        <v>381</v>
      </c>
      <c r="X1568" s="11" t="s">
        <v>381</v>
      </c>
      <c r="Y1568" s="11" t="s">
        <v>381</v>
      </c>
      <c r="Z1568" s="11">
        <v>5.5620000000000003E-2</v>
      </c>
      <c r="AA1568" s="11">
        <v>0.19991999999999999</v>
      </c>
      <c r="AB1568" s="11">
        <v>1.8880000000000001E-2</v>
      </c>
      <c r="AC1568" s="11">
        <v>0.27442</v>
      </c>
      <c r="AD1568" s="71"/>
      <c r="AE1568" s="71"/>
      <c r="AF1568" s="71">
        <f t="shared" si="77"/>
        <v>0</v>
      </c>
      <c r="AG1568" s="277" t="s">
        <v>907</v>
      </c>
      <c r="AH1568" s="277" t="s">
        <v>620</v>
      </c>
      <c r="AI1568" s="276" t="s">
        <v>621</v>
      </c>
      <c r="AJ1568" s="276" t="s">
        <v>622</v>
      </c>
      <c r="AK1568" s="276" t="s">
        <v>291</v>
      </c>
      <c r="AL1568" s="277" t="s">
        <v>92</v>
      </c>
      <c r="AM1568" s="276" t="s">
        <v>602</v>
      </c>
      <c r="AN1568" s="276" t="s">
        <v>504</v>
      </c>
      <c r="AO1568" s="277" t="s">
        <v>505</v>
      </c>
    </row>
    <row r="1569" spans="1:41" ht="15" thickBot="1" x14ac:dyDescent="0.4">
      <c r="A1569" s="8">
        <v>2025</v>
      </c>
      <c r="B1569" s="9" t="s">
        <v>85</v>
      </c>
      <c r="C1569" s="9" t="s">
        <v>92</v>
      </c>
      <c r="D1569" s="9" t="s">
        <v>291</v>
      </c>
      <c r="E1569" s="9" t="s">
        <v>31</v>
      </c>
      <c r="F1569" s="8">
        <v>2032</v>
      </c>
      <c r="G1569" s="11" t="s">
        <v>381</v>
      </c>
      <c r="H1569" s="11" t="s">
        <v>381</v>
      </c>
      <c r="I1569" s="11" t="s">
        <v>381</v>
      </c>
      <c r="J1569" s="11" t="s">
        <v>381</v>
      </c>
      <c r="K1569" s="11" t="s">
        <v>381</v>
      </c>
      <c r="L1569" s="11" t="s">
        <v>381</v>
      </c>
      <c r="M1569" s="11" t="s">
        <v>381</v>
      </c>
      <c r="N1569" s="11" t="s">
        <v>381</v>
      </c>
      <c r="O1569" s="11" t="s">
        <v>381</v>
      </c>
      <c r="P1569" s="11" t="s">
        <v>381</v>
      </c>
      <c r="Q1569" s="11" t="s">
        <v>381</v>
      </c>
      <c r="R1569" s="11" t="s">
        <v>381</v>
      </c>
      <c r="S1569" s="11" t="s">
        <v>381</v>
      </c>
      <c r="T1569" s="11" t="s">
        <v>381</v>
      </c>
      <c r="U1569" s="11" t="s">
        <v>381</v>
      </c>
      <c r="V1569" s="11" t="s">
        <v>381</v>
      </c>
      <c r="W1569" s="11" t="s">
        <v>381</v>
      </c>
      <c r="X1569" s="11" t="s">
        <v>381</v>
      </c>
      <c r="Y1569" s="11" t="s">
        <v>381</v>
      </c>
      <c r="Z1569" s="11">
        <v>6.0229999999999999E-2</v>
      </c>
      <c r="AA1569" s="11">
        <v>0.19350000000000001</v>
      </c>
      <c r="AB1569" s="11">
        <v>2.0140000000000002E-2</v>
      </c>
      <c r="AC1569" s="11">
        <v>0.27387</v>
      </c>
      <c r="AD1569" s="71"/>
      <c r="AE1569" s="71"/>
      <c r="AF1569" s="71">
        <f t="shared" si="77"/>
        <v>0</v>
      </c>
      <c r="AG1569" s="277" t="s">
        <v>907</v>
      </c>
      <c r="AH1569" s="277" t="s">
        <v>620</v>
      </c>
      <c r="AI1569" s="276" t="s">
        <v>621</v>
      </c>
      <c r="AJ1569" s="276" t="s">
        <v>622</v>
      </c>
      <c r="AK1569" s="276" t="s">
        <v>291</v>
      </c>
      <c r="AL1569" s="277" t="s">
        <v>92</v>
      </c>
      <c r="AM1569" s="276" t="s">
        <v>602</v>
      </c>
      <c r="AN1569" s="276" t="s">
        <v>504</v>
      </c>
      <c r="AO1569" s="277" t="s">
        <v>505</v>
      </c>
    </row>
    <row r="1570" spans="1:41" ht="15" thickBot="1" x14ac:dyDescent="0.4">
      <c r="A1570" s="8">
        <v>2025</v>
      </c>
      <c r="B1570" s="9" t="s">
        <v>85</v>
      </c>
      <c r="C1570" s="9" t="s">
        <v>92</v>
      </c>
      <c r="D1570" s="9" t="s">
        <v>291</v>
      </c>
      <c r="E1570" s="9" t="s">
        <v>31</v>
      </c>
      <c r="F1570" s="8">
        <v>2033</v>
      </c>
      <c r="G1570" s="11" t="s">
        <v>381</v>
      </c>
      <c r="H1570" s="11" t="s">
        <v>381</v>
      </c>
      <c r="I1570" s="11" t="s">
        <v>381</v>
      </c>
      <c r="J1570" s="11" t="s">
        <v>381</v>
      </c>
      <c r="K1570" s="11" t="s">
        <v>381</v>
      </c>
      <c r="L1570" s="11" t="s">
        <v>381</v>
      </c>
      <c r="M1570" s="11" t="s">
        <v>381</v>
      </c>
      <c r="N1570" s="11" t="s">
        <v>381</v>
      </c>
      <c r="O1570" s="11" t="s">
        <v>381</v>
      </c>
      <c r="P1570" s="11" t="s">
        <v>381</v>
      </c>
      <c r="Q1570" s="11" t="s">
        <v>381</v>
      </c>
      <c r="R1570" s="11" t="s">
        <v>381</v>
      </c>
      <c r="S1570" s="11" t="s">
        <v>381</v>
      </c>
      <c r="T1570" s="11" t="s">
        <v>381</v>
      </c>
      <c r="U1570" s="11" t="s">
        <v>381</v>
      </c>
      <c r="V1570" s="11" t="s">
        <v>381</v>
      </c>
      <c r="W1570" s="11" t="s">
        <v>381</v>
      </c>
      <c r="X1570" s="11" t="s">
        <v>381</v>
      </c>
      <c r="Y1570" s="11" t="s">
        <v>381</v>
      </c>
      <c r="Z1570" s="11">
        <v>3.8710000000000001E-2</v>
      </c>
      <c r="AA1570" s="11">
        <v>0.18138000000000001</v>
      </c>
      <c r="AB1570" s="11">
        <v>2.5430000000000001E-2</v>
      </c>
      <c r="AC1570" s="11">
        <v>0.24551999999999999</v>
      </c>
      <c r="AD1570" s="71"/>
      <c r="AE1570" s="71"/>
      <c r="AF1570" s="71">
        <f t="shared" si="77"/>
        <v>0</v>
      </c>
      <c r="AG1570" s="277" t="s">
        <v>907</v>
      </c>
      <c r="AH1570" s="277" t="s">
        <v>620</v>
      </c>
      <c r="AI1570" s="276" t="s">
        <v>621</v>
      </c>
      <c r="AJ1570" s="276" t="s">
        <v>622</v>
      </c>
      <c r="AK1570" s="276" t="s">
        <v>291</v>
      </c>
      <c r="AL1570" s="277" t="s">
        <v>92</v>
      </c>
      <c r="AM1570" s="276" t="s">
        <v>602</v>
      </c>
      <c r="AN1570" s="276" t="s">
        <v>504</v>
      </c>
      <c r="AO1570" s="277" t="s">
        <v>505</v>
      </c>
    </row>
    <row r="1571" spans="1:41" ht="15" thickBot="1" x14ac:dyDescent="0.4">
      <c r="A1571" s="8">
        <v>2025</v>
      </c>
      <c r="B1571" s="9" t="s">
        <v>85</v>
      </c>
      <c r="C1571" s="9" t="s">
        <v>92</v>
      </c>
      <c r="D1571" s="9" t="s">
        <v>291</v>
      </c>
      <c r="E1571" s="9" t="s">
        <v>31</v>
      </c>
      <c r="F1571" s="8">
        <v>2034</v>
      </c>
      <c r="G1571" s="11" t="s">
        <v>381</v>
      </c>
      <c r="H1571" s="11" t="s">
        <v>381</v>
      </c>
      <c r="I1571" s="11" t="s">
        <v>381</v>
      </c>
      <c r="J1571" s="11" t="s">
        <v>381</v>
      </c>
      <c r="K1571" s="11" t="s">
        <v>381</v>
      </c>
      <c r="L1571" s="11" t="s">
        <v>381</v>
      </c>
      <c r="M1571" s="11" t="s">
        <v>381</v>
      </c>
      <c r="N1571" s="11" t="s">
        <v>381</v>
      </c>
      <c r="O1571" s="11" t="s">
        <v>381</v>
      </c>
      <c r="P1571" s="11" t="s">
        <v>381</v>
      </c>
      <c r="Q1571" s="11" t="s">
        <v>381</v>
      </c>
      <c r="R1571" s="11" t="s">
        <v>381</v>
      </c>
      <c r="S1571" s="11" t="s">
        <v>381</v>
      </c>
      <c r="T1571" s="11" t="s">
        <v>381</v>
      </c>
      <c r="U1571" s="11" t="s">
        <v>381</v>
      </c>
      <c r="V1571" s="11" t="s">
        <v>381</v>
      </c>
      <c r="W1571" s="11" t="s">
        <v>381</v>
      </c>
      <c r="X1571" s="11" t="s">
        <v>381</v>
      </c>
      <c r="Y1571" s="11" t="s">
        <v>381</v>
      </c>
      <c r="Z1571" s="11">
        <v>3.2399999999999998E-2</v>
      </c>
      <c r="AA1571" s="11">
        <v>0.20795</v>
      </c>
      <c r="AB1571" s="11">
        <v>2.7740000000000001E-2</v>
      </c>
      <c r="AC1571" s="11">
        <v>0.2681</v>
      </c>
      <c r="AD1571" s="71"/>
      <c r="AE1571" s="71"/>
      <c r="AF1571" s="71">
        <f t="shared" si="77"/>
        <v>0</v>
      </c>
      <c r="AG1571" s="277" t="s">
        <v>907</v>
      </c>
      <c r="AH1571" s="277" t="s">
        <v>620</v>
      </c>
      <c r="AI1571" s="276" t="s">
        <v>621</v>
      </c>
      <c r="AJ1571" s="276" t="s">
        <v>622</v>
      </c>
      <c r="AK1571" s="276" t="s">
        <v>291</v>
      </c>
      <c r="AL1571" s="277" t="s">
        <v>92</v>
      </c>
      <c r="AM1571" s="276" t="s">
        <v>602</v>
      </c>
      <c r="AN1571" s="276" t="s">
        <v>504</v>
      </c>
      <c r="AO1571" s="277" t="s">
        <v>505</v>
      </c>
    </row>
    <row r="1572" spans="1:41" ht="15" thickBot="1" x14ac:dyDescent="0.4">
      <c r="A1572" s="8">
        <v>2025</v>
      </c>
      <c r="B1572" s="9" t="s">
        <v>85</v>
      </c>
      <c r="C1572" s="9" t="s">
        <v>92</v>
      </c>
      <c r="D1572" s="9" t="s">
        <v>291</v>
      </c>
      <c r="E1572" s="9" t="s">
        <v>31</v>
      </c>
      <c r="F1572" s="8">
        <v>2035</v>
      </c>
      <c r="G1572" s="11" t="s">
        <v>381</v>
      </c>
      <c r="H1572" s="11" t="s">
        <v>381</v>
      </c>
      <c r="I1572" s="11" t="s">
        <v>381</v>
      </c>
      <c r="J1572" s="11" t="s">
        <v>381</v>
      </c>
      <c r="K1572" s="11" t="s">
        <v>381</v>
      </c>
      <c r="L1572" s="11" t="s">
        <v>381</v>
      </c>
      <c r="M1572" s="11" t="s">
        <v>381</v>
      </c>
      <c r="N1572" s="11" t="s">
        <v>381</v>
      </c>
      <c r="O1572" s="11" t="s">
        <v>381</v>
      </c>
      <c r="P1572" s="11" t="s">
        <v>381</v>
      </c>
      <c r="Q1572" s="11" t="s">
        <v>381</v>
      </c>
      <c r="R1572" s="11" t="s">
        <v>381</v>
      </c>
      <c r="S1572" s="11" t="s">
        <v>381</v>
      </c>
      <c r="T1572" s="11" t="s">
        <v>381</v>
      </c>
      <c r="U1572" s="11" t="s">
        <v>381</v>
      </c>
      <c r="V1572" s="11" t="s">
        <v>381</v>
      </c>
      <c r="W1572" s="11" t="s">
        <v>381</v>
      </c>
      <c r="X1572" s="11" t="s">
        <v>381</v>
      </c>
      <c r="Y1572" s="11" t="s">
        <v>381</v>
      </c>
      <c r="Z1572" s="11">
        <v>2.4760000000000001E-2</v>
      </c>
      <c r="AA1572" s="11">
        <v>0.17512</v>
      </c>
      <c r="AB1572" s="11">
        <v>3.0960000000000001E-2</v>
      </c>
      <c r="AC1572" s="11">
        <v>0.23083000000000001</v>
      </c>
      <c r="AD1572" s="71"/>
      <c r="AE1572" s="71"/>
      <c r="AF1572" s="71">
        <f t="shared" si="77"/>
        <v>0</v>
      </c>
      <c r="AG1572" s="277" t="s">
        <v>907</v>
      </c>
      <c r="AH1572" s="277" t="s">
        <v>620</v>
      </c>
      <c r="AI1572" s="276" t="s">
        <v>621</v>
      </c>
      <c r="AJ1572" s="276" t="s">
        <v>622</v>
      </c>
      <c r="AK1572" s="276" t="s">
        <v>291</v>
      </c>
      <c r="AL1572" s="277" t="s">
        <v>92</v>
      </c>
      <c r="AM1572" s="276" t="s">
        <v>602</v>
      </c>
      <c r="AN1572" s="276" t="s">
        <v>504</v>
      </c>
      <c r="AO1572" s="277" t="s">
        <v>505</v>
      </c>
    </row>
    <row r="1573" spans="1:41" ht="15" thickBot="1" x14ac:dyDescent="0.4">
      <c r="A1573" s="8">
        <v>2025</v>
      </c>
      <c r="B1573" s="9" t="s">
        <v>85</v>
      </c>
      <c r="C1573" s="9" t="s">
        <v>92</v>
      </c>
      <c r="D1573" s="9" t="s">
        <v>291</v>
      </c>
      <c r="E1573" s="9" t="s">
        <v>32</v>
      </c>
      <c r="F1573" s="8">
        <v>2025</v>
      </c>
      <c r="G1573" s="11">
        <v>0</v>
      </c>
      <c r="H1573" s="11">
        <v>0.23379</v>
      </c>
      <c r="I1573" s="11">
        <v>0.95384000000000002</v>
      </c>
      <c r="J1573" s="11">
        <v>3.1783700000000001</v>
      </c>
      <c r="K1573" s="11">
        <v>0.73575000000000002</v>
      </c>
      <c r="L1573" s="11">
        <v>6.2032600000000002</v>
      </c>
      <c r="M1573" s="11">
        <v>0</v>
      </c>
      <c r="N1573" s="11" t="s">
        <v>35</v>
      </c>
      <c r="O1573" s="11">
        <v>0</v>
      </c>
      <c r="P1573" s="11">
        <v>0.63697000000000004</v>
      </c>
      <c r="Q1573" s="11" t="s">
        <v>35</v>
      </c>
      <c r="R1573" s="11">
        <v>0</v>
      </c>
      <c r="S1573" s="11">
        <v>0</v>
      </c>
      <c r="T1573" s="11">
        <v>11.945729999999999</v>
      </c>
      <c r="U1573" s="11">
        <v>0</v>
      </c>
      <c r="V1573" s="11">
        <v>0</v>
      </c>
      <c r="W1573" s="11">
        <v>0</v>
      </c>
      <c r="X1573" s="11">
        <v>0</v>
      </c>
      <c r="Y1573" s="11">
        <v>11.945729999999999</v>
      </c>
      <c r="Z1573" s="11">
        <v>0.28532999999999997</v>
      </c>
      <c r="AA1573" s="11">
        <v>2.78064</v>
      </c>
      <c r="AB1573" s="11">
        <v>4.8999999999999998E-3</v>
      </c>
      <c r="AC1573" s="11">
        <v>3.0708600000000001</v>
      </c>
      <c r="AD1573" s="71">
        <f t="shared" si="75"/>
        <v>3.8E-3</v>
      </c>
      <c r="AE1573" s="71">
        <f t="shared" si="76"/>
        <v>0</v>
      </c>
      <c r="AF1573" s="71">
        <f t="shared" si="77"/>
        <v>0</v>
      </c>
      <c r="AG1573" s="277" t="s">
        <v>908</v>
      </c>
      <c r="AH1573" s="277" t="s">
        <v>620</v>
      </c>
      <c r="AI1573" s="276" t="s">
        <v>621</v>
      </c>
      <c r="AJ1573" s="276" t="s">
        <v>622</v>
      </c>
      <c r="AK1573" s="276" t="s">
        <v>291</v>
      </c>
      <c r="AL1573" s="277" t="s">
        <v>92</v>
      </c>
      <c r="AM1573" s="276" t="s">
        <v>602</v>
      </c>
      <c r="AN1573" s="276" t="s">
        <v>504</v>
      </c>
      <c r="AO1573" s="277" t="s">
        <v>505</v>
      </c>
    </row>
    <row r="1574" spans="1:41" ht="15" thickBot="1" x14ac:dyDescent="0.4">
      <c r="A1574" s="8">
        <v>2025</v>
      </c>
      <c r="B1574" s="9" t="s">
        <v>85</v>
      </c>
      <c r="C1574" s="9" t="s">
        <v>92</v>
      </c>
      <c r="D1574" s="9" t="s">
        <v>291</v>
      </c>
      <c r="E1574" s="9" t="s">
        <v>32</v>
      </c>
      <c r="F1574" s="8">
        <v>2026</v>
      </c>
      <c r="G1574" s="11">
        <v>0</v>
      </c>
      <c r="H1574" s="11">
        <v>0.39740999999999999</v>
      </c>
      <c r="I1574" s="11">
        <v>1.0360100000000001</v>
      </c>
      <c r="J1574" s="11">
        <v>3.5306000000000002</v>
      </c>
      <c r="K1574" s="11">
        <v>0.91117999999999999</v>
      </c>
      <c r="L1574" s="11">
        <v>7.9708100000000002</v>
      </c>
      <c r="M1574" s="11">
        <v>0</v>
      </c>
      <c r="N1574" s="11" t="s">
        <v>35</v>
      </c>
      <c r="O1574" s="11">
        <v>0</v>
      </c>
      <c r="P1574" s="11">
        <v>0.67428999999999994</v>
      </c>
      <c r="Q1574" s="11" t="s">
        <v>35</v>
      </c>
      <c r="R1574" s="11">
        <v>0</v>
      </c>
      <c r="S1574" s="11">
        <v>0</v>
      </c>
      <c r="T1574" s="11">
        <v>14.528969999999999</v>
      </c>
      <c r="U1574" s="11">
        <v>0</v>
      </c>
      <c r="V1574" s="11">
        <v>0</v>
      </c>
      <c r="W1574" s="11">
        <v>0</v>
      </c>
      <c r="X1574" s="11">
        <v>0</v>
      </c>
      <c r="Y1574" s="11">
        <v>14.528969999999999</v>
      </c>
      <c r="Z1574" s="11">
        <v>0.57621999999999995</v>
      </c>
      <c r="AA1574" s="11">
        <v>3.0836399999999999</v>
      </c>
      <c r="AB1574" s="11">
        <v>4.8500000000000001E-3</v>
      </c>
      <c r="AC1574" s="11">
        <v>3.6647099999999999</v>
      </c>
      <c r="AD1574" s="71">
        <f t="shared" si="75"/>
        <v>8.6999999999999994E-3</v>
      </c>
      <c r="AE1574" s="71">
        <f t="shared" si="76"/>
        <v>0</v>
      </c>
      <c r="AF1574" s="71">
        <f t="shared" si="77"/>
        <v>0</v>
      </c>
      <c r="AG1574" s="277" t="s">
        <v>908</v>
      </c>
      <c r="AH1574" s="277" t="s">
        <v>620</v>
      </c>
      <c r="AI1574" s="276" t="s">
        <v>621</v>
      </c>
      <c r="AJ1574" s="276" t="s">
        <v>622</v>
      </c>
      <c r="AK1574" s="276" t="s">
        <v>291</v>
      </c>
      <c r="AL1574" s="277" t="s">
        <v>92</v>
      </c>
      <c r="AM1574" s="276" t="s">
        <v>602</v>
      </c>
      <c r="AN1574" s="276" t="s">
        <v>504</v>
      </c>
      <c r="AO1574" s="277" t="s">
        <v>505</v>
      </c>
    </row>
    <row r="1575" spans="1:41" ht="15" thickBot="1" x14ac:dyDescent="0.4">
      <c r="A1575" s="8">
        <v>2025</v>
      </c>
      <c r="B1575" s="9" t="s">
        <v>85</v>
      </c>
      <c r="C1575" s="9" t="s">
        <v>92</v>
      </c>
      <c r="D1575" s="9" t="s">
        <v>291</v>
      </c>
      <c r="E1575" s="9" t="s">
        <v>32</v>
      </c>
      <c r="F1575" s="8">
        <v>2027</v>
      </c>
      <c r="G1575" s="11">
        <v>0</v>
      </c>
      <c r="H1575" s="11">
        <v>0.55764000000000002</v>
      </c>
      <c r="I1575" s="11">
        <v>1.2600499999999999</v>
      </c>
      <c r="J1575" s="11">
        <v>4.6571800000000003</v>
      </c>
      <c r="K1575" s="11">
        <v>1.2014499999999999</v>
      </c>
      <c r="L1575" s="11">
        <v>8.2478700000000007</v>
      </c>
      <c r="M1575" s="11">
        <v>0</v>
      </c>
      <c r="N1575" s="11" t="s">
        <v>35</v>
      </c>
      <c r="O1575" s="11">
        <v>0</v>
      </c>
      <c r="P1575" s="11">
        <v>0.78136000000000005</v>
      </c>
      <c r="Q1575" s="11" t="s">
        <v>35</v>
      </c>
      <c r="R1575" s="11">
        <v>0</v>
      </c>
      <c r="S1575" s="11">
        <v>0</v>
      </c>
      <c r="T1575" s="11">
        <v>16.80677</v>
      </c>
      <c r="U1575" s="11">
        <v>0</v>
      </c>
      <c r="V1575" s="11">
        <v>0</v>
      </c>
      <c r="W1575" s="11">
        <v>0</v>
      </c>
      <c r="X1575" s="11">
        <v>0</v>
      </c>
      <c r="Y1575" s="11">
        <v>16.80677</v>
      </c>
      <c r="Z1575" s="11">
        <v>0.66344000000000003</v>
      </c>
      <c r="AA1575" s="11">
        <v>3.0687000000000002</v>
      </c>
      <c r="AB1575" s="11">
        <v>4.8199999999999996E-3</v>
      </c>
      <c r="AC1575" s="11">
        <v>3.7369599999999998</v>
      </c>
      <c r="AD1575" s="71">
        <f t="shared" si="75"/>
        <v>0.1012</v>
      </c>
      <c r="AE1575" s="71">
        <f t="shared" si="76"/>
        <v>0</v>
      </c>
      <c r="AF1575" s="71">
        <f t="shared" si="77"/>
        <v>0</v>
      </c>
      <c r="AG1575" s="277" t="s">
        <v>908</v>
      </c>
      <c r="AH1575" s="277" t="s">
        <v>620</v>
      </c>
      <c r="AI1575" s="276" t="s">
        <v>621</v>
      </c>
      <c r="AJ1575" s="276" t="s">
        <v>622</v>
      </c>
      <c r="AK1575" s="276" t="s">
        <v>291</v>
      </c>
      <c r="AL1575" s="277" t="s">
        <v>92</v>
      </c>
      <c r="AM1575" s="276" t="s">
        <v>602</v>
      </c>
      <c r="AN1575" s="276" t="s">
        <v>504</v>
      </c>
      <c r="AO1575" s="277" t="s">
        <v>505</v>
      </c>
    </row>
    <row r="1576" spans="1:41" ht="15" thickBot="1" x14ac:dyDescent="0.4">
      <c r="A1576" s="8">
        <v>2025</v>
      </c>
      <c r="B1576" s="9" t="s">
        <v>85</v>
      </c>
      <c r="C1576" s="9" t="s">
        <v>92</v>
      </c>
      <c r="D1576" s="9" t="s">
        <v>291</v>
      </c>
      <c r="E1576" s="9" t="s">
        <v>32</v>
      </c>
      <c r="F1576" s="8">
        <v>2028</v>
      </c>
      <c r="G1576" s="11">
        <v>0</v>
      </c>
      <c r="H1576" s="11">
        <v>0.89300999999999997</v>
      </c>
      <c r="I1576" s="11">
        <v>1.5583199999999999</v>
      </c>
      <c r="J1576" s="11">
        <v>5.5337800000000001</v>
      </c>
      <c r="K1576" s="11">
        <v>1.7744500000000001</v>
      </c>
      <c r="L1576" s="11">
        <v>8.0597100000000008</v>
      </c>
      <c r="M1576" s="11">
        <v>0</v>
      </c>
      <c r="N1576" s="11" t="s">
        <v>35</v>
      </c>
      <c r="O1576" s="11">
        <v>0</v>
      </c>
      <c r="P1576" s="11">
        <v>0.85072000000000003</v>
      </c>
      <c r="Q1576" s="11" t="s">
        <v>35</v>
      </c>
      <c r="R1576" s="11">
        <v>0</v>
      </c>
      <c r="S1576" s="11">
        <v>0</v>
      </c>
      <c r="T1576" s="11">
        <v>18.80161</v>
      </c>
      <c r="U1576" s="11">
        <v>0</v>
      </c>
      <c r="V1576" s="11">
        <v>0</v>
      </c>
      <c r="W1576" s="11">
        <v>0</v>
      </c>
      <c r="X1576" s="11">
        <v>0</v>
      </c>
      <c r="Y1576" s="11">
        <v>18.80161</v>
      </c>
      <c r="Z1576" s="11">
        <v>0.47661999999999999</v>
      </c>
      <c r="AA1576" s="11">
        <v>3.0505</v>
      </c>
      <c r="AB1576" s="11">
        <v>4.199E-2</v>
      </c>
      <c r="AC1576" s="11">
        <v>3.5691099999999998</v>
      </c>
      <c r="AD1576" s="71">
        <f t="shared" si="75"/>
        <v>0.13159999999999999</v>
      </c>
      <c r="AE1576" s="71">
        <f t="shared" si="76"/>
        <v>0</v>
      </c>
      <c r="AF1576" s="71">
        <f t="shared" si="77"/>
        <v>0</v>
      </c>
      <c r="AG1576" s="277" t="s">
        <v>908</v>
      </c>
      <c r="AH1576" s="277" t="s">
        <v>620</v>
      </c>
      <c r="AI1576" s="276" t="s">
        <v>621</v>
      </c>
      <c r="AJ1576" s="276" t="s">
        <v>622</v>
      </c>
      <c r="AK1576" s="276" t="s">
        <v>291</v>
      </c>
      <c r="AL1576" s="277" t="s">
        <v>92</v>
      </c>
      <c r="AM1576" s="276" t="s">
        <v>602</v>
      </c>
      <c r="AN1576" s="276" t="s">
        <v>504</v>
      </c>
      <c r="AO1576" s="277" t="s">
        <v>505</v>
      </c>
    </row>
    <row r="1577" spans="1:41" ht="15" thickBot="1" x14ac:dyDescent="0.4">
      <c r="A1577" s="8">
        <v>2025</v>
      </c>
      <c r="B1577" s="9" t="s">
        <v>85</v>
      </c>
      <c r="C1577" s="9" t="s">
        <v>92</v>
      </c>
      <c r="D1577" s="9" t="s">
        <v>291</v>
      </c>
      <c r="E1577" s="9" t="s">
        <v>32</v>
      </c>
      <c r="F1577" s="8">
        <v>2029</v>
      </c>
      <c r="G1577" s="11">
        <v>0</v>
      </c>
      <c r="H1577" s="11">
        <v>1.0094799999999999</v>
      </c>
      <c r="I1577" s="11">
        <v>1.34839</v>
      </c>
      <c r="J1577" s="11">
        <v>5.9143999999999997</v>
      </c>
      <c r="K1577" s="11">
        <v>1.7507200000000001</v>
      </c>
      <c r="L1577" s="11">
        <v>7.3852200000000003</v>
      </c>
      <c r="M1577" s="11">
        <v>0</v>
      </c>
      <c r="N1577" s="11" t="s">
        <v>35</v>
      </c>
      <c r="O1577" s="11">
        <v>0</v>
      </c>
      <c r="P1577" s="11">
        <v>0.63473999999999997</v>
      </c>
      <c r="Q1577" s="11" t="s">
        <v>35</v>
      </c>
      <c r="R1577" s="11">
        <v>0</v>
      </c>
      <c r="S1577" s="11">
        <v>0</v>
      </c>
      <c r="T1577" s="11">
        <v>18.160959999999999</v>
      </c>
      <c r="U1577" s="11">
        <v>0</v>
      </c>
      <c r="V1577" s="11">
        <v>0</v>
      </c>
      <c r="W1577" s="11">
        <v>0</v>
      </c>
      <c r="X1577" s="11">
        <v>0</v>
      </c>
      <c r="Y1577" s="11">
        <v>18.160959999999999</v>
      </c>
      <c r="Z1577" s="11">
        <v>0.61216000000000004</v>
      </c>
      <c r="AA1577" s="11">
        <v>3.40856</v>
      </c>
      <c r="AB1577" s="11">
        <v>6.6830000000000001E-2</v>
      </c>
      <c r="AC1577" s="11">
        <v>4.0875500000000002</v>
      </c>
      <c r="AD1577" s="71">
        <f t="shared" si="75"/>
        <v>0.11799999999999999</v>
      </c>
      <c r="AE1577" s="71">
        <f t="shared" si="76"/>
        <v>0</v>
      </c>
      <c r="AF1577" s="71">
        <f t="shared" si="77"/>
        <v>0</v>
      </c>
      <c r="AG1577" s="277" t="s">
        <v>908</v>
      </c>
      <c r="AH1577" s="277" t="s">
        <v>620</v>
      </c>
      <c r="AI1577" s="276" t="s">
        <v>621</v>
      </c>
      <c r="AJ1577" s="276" t="s">
        <v>622</v>
      </c>
      <c r="AK1577" s="276" t="s">
        <v>291</v>
      </c>
      <c r="AL1577" s="277" t="s">
        <v>92</v>
      </c>
      <c r="AM1577" s="276" t="s">
        <v>602</v>
      </c>
      <c r="AN1577" s="276" t="s">
        <v>504</v>
      </c>
      <c r="AO1577" s="277" t="s">
        <v>505</v>
      </c>
    </row>
    <row r="1578" spans="1:41" ht="15" thickBot="1" x14ac:dyDescent="0.4">
      <c r="A1578" s="8">
        <v>2025</v>
      </c>
      <c r="B1578" s="9" t="s">
        <v>85</v>
      </c>
      <c r="C1578" s="9" t="s">
        <v>92</v>
      </c>
      <c r="D1578" s="9" t="s">
        <v>291</v>
      </c>
      <c r="E1578" s="9" t="s">
        <v>32</v>
      </c>
      <c r="F1578" s="8">
        <v>2030</v>
      </c>
      <c r="G1578" s="11">
        <v>0</v>
      </c>
      <c r="H1578" s="11">
        <v>1.1654</v>
      </c>
      <c r="I1578" s="11">
        <v>1.5823499999999999</v>
      </c>
      <c r="J1578" s="11">
        <v>5.4804000000000004</v>
      </c>
      <c r="K1578" s="11">
        <v>1.57162</v>
      </c>
      <c r="L1578" s="11">
        <v>7.1322099999999997</v>
      </c>
      <c r="M1578" s="11">
        <v>0</v>
      </c>
      <c r="N1578" s="11" t="s">
        <v>35</v>
      </c>
      <c r="O1578" s="11">
        <v>0</v>
      </c>
      <c r="P1578" s="11">
        <v>0.97262000000000004</v>
      </c>
      <c r="Q1578" s="11" t="s">
        <v>35</v>
      </c>
      <c r="R1578" s="11">
        <v>0</v>
      </c>
      <c r="S1578" s="11">
        <v>0</v>
      </c>
      <c r="T1578" s="11">
        <v>18.07188</v>
      </c>
      <c r="U1578" s="11">
        <v>0</v>
      </c>
      <c r="V1578" s="11">
        <v>0</v>
      </c>
      <c r="W1578" s="11">
        <v>0</v>
      </c>
      <c r="X1578" s="11">
        <v>0</v>
      </c>
      <c r="Y1578" s="11">
        <v>18.07188</v>
      </c>
      <c r="Z1578" s="11">
        <v>0.92557999999999996</v>
      </c>
      <c r="AA1578" s="11">
        <v>3.5709499999999998</v>
      </c>
      <c r="AB1578" s="11">
        <v>0.22538</v>
      </c>
      <c r="AC1578" s="11">
        <v>4.7219100000000003</v>
      </c>
      <c r="AD1578" s="71">
        <f t="shared" si="75"/>
        <v>0.1673</v>
      </c>
      <c r="AE1578" s="71">
        <f t="shared" si="76"/>
        <v>0</v>
      </c>
      <c r="AF1578" s="71">
        <f t="shared" si="77"/>
        <v>0</v>
      </c>
      <c r="AG1578" s="277" t="s">
        <v>908</v>
      </c>
      <c r="AH1578" s="277" t="s">
        <v>620</v>
      </c>
      <c r="AI1578" s="276" t="s">
        <v>621</v>
      </c>
      <c r="AJ1578" s="276" t="s">
        <v>622</v>
      </c>
      <c r="AK1578" s="276" t="s">
        <v>291</v>
      </c>
      <c r="AL1578" s="277" t="s">
        <v>92</v>
      </c>
      <c r="AM1578" s="276" t="s">
        <v>602</v>
      </c>
      <c r="AN1578" s="276" t="s">
        <v>504</v>
      </c>
      <c r="AO1578" s="277" t="s">
        <v>505</v>
      </c>
    </row>
    <row r="1579" spans="1:41" ht="15" thickBot="1" x14ac:dyDescent="0.4">
      <c r="A1579" s="8">
        <v>2025</v>
      </c>
      <c r="B1579" s="9" t="s">
        <v>85</v>
      </c>
      <c r="C1579" s="9" t="s">
        <v>92</v>
      </c>
      <c r="D1579" s="9" t="s">
        <v>291</v>
      </c>
      <c r="E1579" s="9" t="s">
        <v>32</v>
      </c>
      <c r="F1579" s="8">
        <v>2031</v>
      </c>
      <c r="G1579" s="11">
        <v>0</v>
      </c>
      <c r="H1579" s="11">
        <v>1.29975</v>
      </c>
      <c r="I1579" s="11">
        <v>1.7070399999999999</v>
      </c>
      <c r="J1579" s="11">
        <v>6.6428900000000004</v>
      </c>
      <c r="K1579" s="11">
        <v>1.1125700000000001</v>
      </c>
      <c r="L1579" s="11">
        <v>6.5226800000000003</v>
      </c>
      <c r="M1579" s="11">
        <v>0</v>
      </c>
      <c r="N1579" s="11" t="s">
        <v>35</v>
      </c>
      <c r="O1579" s="11">
        <v>0</v>
      </c>
      <c r="P1579" s="11">
        <v>0.73487000000000002</v>
      </c>
      <c r="Q1579" s="11" t="s">
        <v>35</v>
      </c>
      <c r="R1579" s="11">
        <v>0</v>
      </c>
      <c r="S1579" s="11">
        <v>0</v>
      </c>
      <c r="T1579" s="11">
        <v>18.274039999999999</v>
      </c>
      <c r="U1579" s="11">
        <v>0</v>
      </c>
      <c r="V1579" s="11">
        <v>0</v>
      </c>
      <c r="W1579" s="11">
        <v>0</v>
      </c>
      <c r="X1579" s="11">
        <v>0</v>
      </c>
      <c r="Y1579" s="11">
        <v>18.274039999999999</v>
      </c>
      <c r="Z1579" s="11">
        <v>1.01962</v>
      </c>
      <c r="AA1579" s="11">
        <v>3.6682700000000001</v>
      </c>
      <c r="AB1579" s="11">
        <v>0.27772999999999998</v>
      </c>
      <c r="AC1579" s="11">
        <v>4.9656099999999999</v>
      </c>
      <c r="AD1579" s="71">
        <f t="shared" si="75"/>
        <v>0.25419999999999998</v>
      </c>
      <c r="AE1579" s="71">
        <f t="shared" si="76"/>
        <v>0</v>
      </c>
      <c r="AF1579" s="71">
        <f t="shared" si="77"/>
        <v>0</v>
      </c>
      <c r="AG1579" s="277" t="s">
        <v>908</v>
      </c>
      <c r="AH1579" s="277" t="s">
        <v>620</v>
      </c>
      <c r="AI1579" s="276" t="s">
        <v>621</v>
      </c>
      <c r="AJ1579" s="276" t="s">
        <v>622</v>
      </c>
      <c r="AK1579" s="276" t="s">
        <v>291</v>
      </c>
      <c r="AL1579" s="277" t="s">
        <v>92</v>
      </c>
      <c r="AM1579" s="276" t="s">
        <v>602</v>
      </c>
      <c r="AN1579" s="276" t="s">
        <v>504</v>
      </c>
      <c r="AO1579" s="277" t="s">
        <v>505</v>
      </c>
    </row>
    <row r="1580" spans="1:41" ht="15" thickBot="1" x14ac:dyDescent="0.4">
      <c r="A1580" s="8">
        <v>2025</v>
      </c>
      <c r="B1580" s="9" t="s">
        <v>85</v>
      </c>
      <c r="C1580" s="9" t="s">
        <v>92</v>
      </c>
      <c r="D1580" s="9" t="s">
        <v>291</v>
      </c>
      <c r="E1580" s="9" t="s">
        <v>32</v>
      </c>
      <c r="F1580" s="8">
        <v>2032</v>
      </c>
      <c r="G1580" s="11">
        <v>0</v>
      </c>
      <c r="H1580" s="11">
        <v>1.40402</v>
      </c>
      <c r="I1580" s="11">
        <v>1.86755</v>
      </c>
      <c r="J1580" s="11">
        <v>6.3856299999999999</v>
      </c>
      <c r="K1580" s="11">
        <v>1.57534</v>
      </c>
      <c r="L1580" s="11">
        <v>6.0951199999999996</v>
      </c>
      <c r="M1580" s="11">
        <v>0</v>
      </c>
      <c r="N1580" s="11" t="s">
        <v>35</v>
      </c>
      <c r="O1580" s="11">
        <v>0</v>
      </c>
      <c r="P1580" s="11">
        <v>0.60348999999999997</v>
      </c>
      <c r="Q1580" s="11" t="s">
        <v>35</v>
      </c>
      <c r="R1580" s="11">
        <v>0</v>
      </c>
      <c r="S1580" s="11">
        <v>0</v>
      </c>
      <c r="T1580" s="11">
        <v>18.27319</v>
      </c>
      <c r="U1580" s="11">
        <v>0</v>
      </c>
      <c r="V1580" s="11">
        <v>0</v>
      </c>
      <c r="W1580" s="11">
        <v>0</v>
      </c>
      <c r="X1580" s="11">
        <v>0</v>
      </c>
      <c r="Y1580" s="11">
        <v>18.27319</v>
      </c>
      <c r="Z1580" s="11">
        <v>1.03756</v>
      </c>
      <c r="AA1580" s="11">
        <v>3.7012700000000001</v>
      </c>
      <c r="AB1580" s="11">
        <v>0.19188</v>
      </c>
      <c r="AC1580" s="11">
        <v>4.9306999999999999</v>
      </c>
      <c r="AD1580" s="71">
        <f t="shared" si="75"/>
        <v>0.34200000000000003</v>
      </c>
      <c r="AE1580" s="71">
        <f t="shared" si="76"/>
        <v>0</v>
      </c>
      <c r="AF1580" s="71">
        <f t="shared" si="77"/>
        <v>0</v>
      </c>
      <c r="AG1580" s="277" t="s">
        <v>908</v>
      </c>
      <c r="AH1580" s="277" t="s">
        <v>620</v>
      </c>
      <c r="AI1580" s="276" t="s">
        <v>621</v>
      </c>
      <c r="AJ1580" s="276" t="s">
        <v>622</v>
      </c>
      <c r="AK1580" s="276" t="s">
        <v>291</v>
      </c>
      <c r="AL1580" s="277" t="s">
        <v>92</v>
      </c>
      <c r="AM1580" s="276" t="s">
        <v>602</v>
      </c>
      <c r="AN1580" s="276" t="s">
        <v>504</v>
      </c>
      <c r="AO1580" s="277" t="s">
        <v>505</v>
      </c>
    </row>
    <row r="1581" spans="1:41" ht="15" thickBot="1" x14ac:dyDescent="0.4">
      <c r="A1581" s="8">
        <v>2025</v>
      </c>
      <c r="B1581" s="9" t="s">
        <v>85</v>
      </c>
      <c r="C1581" s="9" t="s">
        <v>92</v>
      </c>
      <c r="D1581" s="9" t="s">
        <v>291</v>
      </c>
      <c r="E1581" s="9" t="s">
        <v>32</v>
      </c>
      <c r="F1581" s="8">
        <v>2033</v>
      </c>
      <c r="G1581" s="11">
        <v>0</v>
      </c>
      <c r="H1581" s="11">
        <v>1.74902</v>
      </c>
      <c r="I1581" s="11">
        <v>2.5719699999999999</v>
      </c>
      <c r="J1581" s="11">
        <v>5.7212699999999996</v>
      </c>
      <c r="K1581" s="11">
        <v>1.3539600000000001</v>
      </c>
      <c r="L1581" s="11">
        <v>5.32897</v>
      </c>
      <c r="M1581" s="11">
        <v>0</v>
      </c>
      <c r="N1581" s="11" t="s">
        <v>35</v>
      </c>
      <c r="O1581" s="11">
        <v>0</v>
      </c>
      <c r="P1581" s="11">
        <v>1.07281</v>
      </c>
      <c r="Q1581" s="11" t="s">
        <v>35</v>
      </c>
      <c r="R1581" s="11">
        <v>0</v>
      </c>
      <c r="S1581" s="11">
        <v>0</v>
      </c>
      <c r="T1581" s="11">
        <v>18.01444</v>
      </c>
      <c r="U1581" s="11">
        <v>0</v>
      </c>
      <c r="V1581" s="11">
        <v>0</v>
      </c>
      <c r="W1581" s="11">
        <v>0</v>
      </c>
      <c r="X1581" s="11">
        <v>0</v>
      </c>
      <c r="Y1581" s="11">
        <v>18.01444</v>
      </c>
      <c r="Z1581" s="11">
        <v>1.0112699999999999</v>
      </c>
      <c r="AA1581" s="11">
        <v>3.98943</v>
      </c>
      <c r="AB1581" s="11">
        <v>0.13113</v>
      </c>
      <c r="AC1581" s="11">
        <v>5.1318299999999999</v>
      </c>
      <c r="AD1581" s="71">
        <f t="shared" si="75"/>
        <v>0.21640000000000001</v>
      </c>
      <c r="AE1581" s="71">
        <f t="shared" si="76"/>
        <v>0</v>
      </c>
      <c r="AF1581" s="71">
        <f t="shared" si="77"/>
        <v>0</v>
      </c>
      <c r="AG1581" s="277" t="s">
        <v>908</v>
      </c>
      <c r="AH1581" s="277" t="s">
        <v>620</v>
      </c>
      <c r="AI1581" s="276" t="s">
        <v>621</v>
      </c>
      <c r="AJ1581" s="276" t="s">
        <v>622</v>
      </c>
      <c r="AK1581" s="276" t="s">
        <v>291</v>
      </c>
      <c r="AL1581" s="277" t="s">
        <v>92</v>
      </c>
      <c r="AM1581" s="276" t="s">
        <v>602</v>
      </c>
      <c r="AN1581" s="276" t="s">
        <v>504</v>
      </c>
      <c r="AO1581" s="277" t="s">
        <v>505</v>
      </c>
    </row>
    <row r="1582" spans="1:41" ht="15" thickBot="1" x14ac:dyDescent="0.4">
      <c r="A1582" s="8">
        <v>2025</v>
      </c>
      <c r="B1582" s="9" t="s">
        <v>85</v>
      </c>
      <c r="C1582" s="9" t="s">
        <v>92</v>
      </c>
      <c r="D1582" s="9" t="s">
        <v>291</v>
      </c>
      <c r="E1582" s="9" t="s">
        <v>32</v>
      </c>
      <c r="F1582" s="8">
        <v>2034</v>
      </c>
      <c r="G1582" s="11">
        <v>0</v>
      </c>
      <c r="H1582" s="11">
        <v>1.79362</v>
      </c>
      <c r="I1582" s="11">
        <v>2.3135599999999998</v>
      </c>
      <c r="J1582" s="11">
        <v>5.9382700000000002</v>
      </c>
      <c r="K1582" s="11">
        <v>1.31871</v>
      </c>
      <c r="L1582" s="11">
        <v>5.8354999999999997</v>
      </c>
      <c r="M1582" s="11">
        <v>0</v>
      </c>
      <c r="N1582" s="11" t="s">
        <v>35</v>
      </c>
      <c r="O1582" s="11">
        <v>0</v>
      </c>
      <c r="P1582" s="11">
        <v>1.0656600000000001</v>
      </c>
      <c r="Q1582" s="11" t="s">
        <v>35</v>
      </c>
      <c r="R1582" s="11">
        <v>0</v>
      </c>
      <c r="S1582" s="11">
        <v>0</v>
      </c>
      <c r="T1582" s="11">
        <v>18.514289999999999</v>
      </c>
      <c r="U1582" s="11">
        <v>0</v>
      </c>
      <c r="V1582" s="11">
        <v>0</v>
      </c>
      <c r="W1582" s="11">
        <v>0</v>
      </c>
      <c r="X1582" s="11">
        <v>0</v>
      </c>
      <c r="Y1582" s="11">
        <v>18.514289999999999</v>
      </c>
      <c r="Z1582" s="11">
        <v>1.0200899999999999</v>
      </c>
      <c r="AA1582" s="11">
        <v>3.9243299999999999</v>
      </c>
      <c r="AB1582" s="11">
        <v>4.1029999999999997E-2</v>
      </c>
      <c r="AC1582" s="11">
        <v>4.9854399999999996</v>
      </c>
      <c r="AD1582" s="71">
        <f t="shared" si="75"/>
        <v>0.249</v>
      </c>
      <c r="AE1582" s="71">
        <f t="shared" si="76"/>
        <v>0</v>
      </c>
      <c r="AF1582" s="71">
        <f t="shared" si="77"/>
        <v>0</v>
      </c>
      <c r="AG1582" s="277" t="s">
        <v>908</v>
      </c>
      <c r="AH1582" s="277" t="s">
        <v>620</v>
      </c>
      <c r="AI1582" s="276" t="s">
        <v>621</v>
      </c>
      <c r="AJ1582" s="276" t="s">
        <v>622</v>
      </c>
      <c r="AK1582" s="276" t="s">
        <v>291</v>
      </c>
      <c r="AL1582" s="277" t="s">
        <v>92</v>
      </c>
      <c r="AM1582" s="276" t="s">
        <v>602</v>
      </c>
      <c r="AN1582" s="276" t="s">
        <v>504</v>
      </c>
      <c r="AO1582" s="277" t="s">
        <v>505</v>
      </c>
    </row>
    <row r="1583" spans="1:41" ht="15" thickBot="1" x14ac:dyDescent="0.4">
      <c r="A1583" s="8">
        <v>2025</v>
      </c>
      <c r="B1583" s="9" t="s">
        <v>85</v>
      </c>
      <c r="C1583" s="9" t="s">
        <v>92</v>
      </c>
      <c r="D1583" s="9" t="s">
        <v>291</v>
      </c>
      <c r="E1583" s="9" t="s">
        <v>32</v>
      </c>
      <c r="F1583" s="8">
        <v>2035</v>
      </c>
      <c r="G1583" s="11">
        <v>0</v>
      </c>
      <c r="H1583" s="11">
        <v>1.56325</v>
      </c>
      <c r="I1583" s="11">
        <v>2.5029300000000001</v>
      </c>
      <c r="J1583" s="11">
        <v>6.0083299999999999</v>
      </c>
      <c r="K1583" s="11">
        <v>1.3508899999999999</v>
      </c>
      <c r="L1583" s="11">
        <v>6.3930600000000002</v>
      </c>
      <c r="M1583" s="11">
        <v>0</v>
      </c>
      <c r="N1583" s="11" t="s">
        <v>35</v>
      </c>
      <c r="O1583" s="11">
        <v>0</v>
      </c>
      <c r="P1583" s="11">
        <v>1.18068</v>
      </c>
      <c r="Q1583" s="11" t="s">
        <v>35</v>
      </c>
      <c r="R1583" s="11">
        <v>0</v>
      </c>
      <c r="S1583" s="11">
        <v>0</v>
      </c>
      <c r="T1583" s="11">
        <v>19.279399999999999</v>
      </c>
      <c r="U1583" s="11">
        <v>0</v>
      </c>
      <c r="V1583" s="11">
        <v>0</v>
      </c>
      <c r="W1583" s="11">
        <v>0</v>
      </c>
      <c r="X1583" s="11">
        <v>0</v>
      </c>
      <c r="Y1583" s="11">
        <v>19.279399999999999</v>
      </c>
      <c r="Z1583" s="11">
        <v>0.78810000000000002</v>
      </c>
      <c r="AA1583" s="11">
        <v>3.7226599999999999</v>
      </c>
      <c r="AB1583" s="11">
        <v>0.20022999999999999</v>
      </c>
      <c r="AC1583" s="11">
        <v>4.7109800000000002</v>
      </c>
      <c r="AD1583" s="71">
        <f t="shared" si="75"/>
        <v>0.28029999999999999</v>
      </c>
      <c r="AE1583" s="71">
        <f t="shared" si="76"/>
        <v>0</v>
      </c>
      <c r="AF1583" s="71">
        <f t="shared" si="77"/>
        <v>0</v>
      </c>
      <c r="AG1583" s="277" t="s">
        <v>908</v>
      </c>
      <c r="AH1583" s="277" t="s">
        <v>620</v>
      </c>
      <c r="AI1583" s="276" t="s">
        <v>621</v>
      </c>
      <c r="AJ1583" s="276" t="s">
        <v>622</v>
      </c>
      <c r="AK1583" s="276" t="s">
        <v>291</v>
      </c>
      <c r="AL1583" s="277" t="s">
        <v>92</v>
      </c>
      <c r="AM1583" s="276" t="s">
        <v>602</v>
      </c>
      <c r="AN1583" s="276" t="s">
        <v>504</v>
      </c>
      <c r="AO1583" s="277" t="s">
        <v>505</v>
      </c>
    </row>
    <row r="1584" spans="1:41" ht="23.5" thickBot="1" x14ac:dyDescent="0.4">
      <c r="A1584" s="8">
        <v>2025</v>
      </c>
      <c r="B1584" s="9" t="s">
        <v>85</v>
      </c>
      <c r="C1584" s="9" t="s">
        <v>93</v>
      </c>
      <c r="D1584" s="9" t="s">
        <v>292</v>
      </c>
      <c r="E1584" s="97" t="s">
        <v>29</v>
      </c>
      <c r="F1584" s="8">
        <v>2025</v>
      </c>
      <c r="G1584" s="10">
        <v>0</v>
      </c>
      <c r="H1584" s="10">
        <v>0</v>
      </c>
      <c r="I1584" s="10">
        <v>0</v>
      </c>
      <c r="J1584" s="10">
        <v>0</v>
      </c>
      <c r="K1584" s="10" t="s">
        <v>35</v>
      </c>
      <c r="L1584" s="10" t="s">
        <v>35</v>
      </c>
      <c r="M1584" s="10">
        <v>0</v>
      </c>
      <c r="N1584" s="10">
        <v>0</v>
      </c>
      <c r="O1584" s="10">
        <v>0</v>
      </c>
      <c r="P1584" s="10">
        <v>0</v>
      </c>
      <c r="Q1584" s="10">
        <v>0</v>
      </c>
      <c r="R1584" s="10">
        <v>0</v>
      </c>
      <c r="S1584" s="10">
        <v>0</v>
      </c>
      <c r="T1584" s="10">
        <v>12</v>
      </c>
      <c r="U1584" s="10">
        <v>0</v>
      </c>
      <c r="V1584" s="10">
        <v>0</v>
      </c>
      <c r="W1584" s="10">
        <v>0</v>
      </c>
      <c r="X1584" s="10">
        <v>0</v>
      </c>
      <c r="Y1584" s="10">
        <v>12</v>
      </c>
      <c r="Z1584" s="10">
        <v>0</v>
      </c>
      <c r="AA1584" s="10">
        <v>0</v>
      </c>
      <c r="AB1584" s="10">
        <v>0</v>
      </c>
      <c r="AC1584" s="10">
        <v>0</v>
      </c>
      <c r="AD1584" s="71">
        <f t="shared" si="75"/>
        <v>12</v>
      </c>
      <c r="AE1584" s="71">
        <f t="shared" si="76"/>
        <v>0</v>
      </c>
      <c r="AF1584" s="71">
        <f t="shared" si="77"/>
        <v>0</v>
      </c>
      <c r="AG1584" s="277" t="s">
        <v>905</v>
      </c>
      <c r="AH1584" s="277" t="s">
        <v>623</v>
      </c>
      <c r="AI1584" s="276" t="s">
        <v>624</v>
      </c>
      <c r="AJ1584" s="276" t="s">
        <v>625</v>
      </c>
      <c r="AK1584" s="276" t="s">
        <v>292</v>
      </c>
      <c r="AL1584" s="277" t="s">
        <v>93</v>
      </c>
      <c r="AM1584" s="276" t="s">
        <v>602</v>
      </c>
      <c r="AN1584" s="276" t="s">
        <v>504</v>
      </c>
      <c r="AO1584" s="277" t="s">
        <v>505</v>
      </c>
    </row>
    <row r="1585" spans="1:41" ht="15" thickBot="1" x14ac:dyDescent="0.4">
      <c r="A1585" s="8">
        <v>2025</v>
      </c>
      <c r="B1585" s="9" t="s">
        <v>85</v>
      </c>
      <c r="C1585" s="9" t="s">
        <v>93</v>
      </c>
      <c r="D1585" s="9" t="s">
        <v>292</v>
      </c>
      <c r="E1585" s="9" t="s">
        <v>30</v>
      </c>
      <c r="F1585" s="8">
        <v>2025</v>
      </c>
      <c r="G1585" s="11">
        <v>0</v>
      </c>
      <c r="H1585" s="11">
        <v>0</v>
      </c>
      <c r="I1585" s="11">
        <v>0</v>
      </c>
      <c r="J1585" s="11">
        <v>0</v>
      </c>
      <c r="K1585" s="11" t="s">
        <v>35</v>
      </c>
      <c r="L1585" s="11" t="s">
        <v>35</v>
      </c>
      <c r="M1585" s="11">
        <v>0</v>
      </c>
      <c r="N1585" s="11">
        <v>0</v>
      </c>
      <c r="O1585" s="11">
        <v>0</v>
      </c>
      <c r="P1585" s="11">
        <v>0</v>
      </c>
      <c r="Q1585" s="11">
        <v>0</v>
      </c>
      <c r="R1585" s="11">
        <v>0</v>
      </c>
      <c r="S1585" s="11">
        <v>0</v>
      </c>
      <c r="T1585" s="11">
        <v>3.9030000000000002E-2</v>
      </c>
      <c r="U1585" s="11">
        <v>0</v>
      </c>
      <c r="V1585" s="11">
        <v>0</v>
      </c>
      <c r="W1585" s="11">
        <v>0</v>
      </c>
      <c r="X1585" s="11">
        <v>0</v>
      </c>
      <c r="Y1585" s="11">
        <v>3.9030000000000002E-2</v>
      </c>
      <c r="Z1585" s="11">
        <v>0</v>
      </c>
      <c r="AA1585" s="11">
        <v>0</v>
      </c>
      <c r="AB1585" s="11">
        <v>0</v>
      </c>
      <c r="AC1585" s="11">
        <v>0</v>
      </c>
      <c r="AD1585" s="71">
        <f t="shared" si="75"/>
        <v>3.9E-2</v>
      </c>
      <c r="AE1585" s="71">
        <f t="shared" si="76"/>
        <v>0</v>
      </c>
      <c r="AF1585" s="71">
        <f t="shared" si="77"/>
        <v>0</v>
      </c>
      <c r="AG1585" s="277" t="s">
        <v>906</v>
      </c>
      <c r="AH1585" s="277" t="s">
        <v>623</v>
      </c>
      <c r="AI1585" s="276" t="s">
        <v>624</v>
      </c>
      <c r="AJ1585" s="276" t="s">
        <v>625</v>
      </c>
      <c r="AK1585" s="276" t="s">
        <v>292</v>
      </c>
      <c r="AL1585" s="277" t="s">
        <v>93</v>
      </c>
      <c r="AM1585" s="276" t="s">
        <v>602</v>
      </c>
      <c r="AN1585" s="276" t="s">
        <v>504</v>
      </c>
      <c r="AO1585" s="277" t="s">
        <v>505</v>
      </c>
    </row>
    <row r="1586" spans="1:41" ht="15" thickBot="1" x14ac:dyDescent="0.4">
      <c r="A1586" s="8">
        <v>2025</v>
      </c>
      <c r="B1586" s="9" t="s">
        <v>85</v>
      </c>
      <c r="C1586" s="9" t="s">
        <v>93</v>
      </c>
      <c r="D1586" s="9" t="s">
        <v>292</v>
      </c>
      <c r="E1586" s="9" t="s">
        <v>30</v>
      </c>
      <c r="F1586" s="8">
        <v>2026</v>
      </c>
      <c r="G1586" s="11">
        <v>0</v>
      </c>
      <c r="H1586" s="11">
        <v>0</v>
      </c>
      <c r="I1586" s="11">
        <v>0</v>
      </c>
      <c r="J1586" s="11">
        <v>0</v>
      </c>
      <c r="K1586" s="11" t="s">
        <v>35</v>
      </c>
      <c r="L1586" s="11" t="s">
        <v>35</v>
      </c>
      <c r="M1586" s="11">
        <v>0</v>
      </c>
      <c r="N1586" s="11">
        <v>0</v>
      </c>
      <c r="O1586" s="11">
        <v>0</v>
      </c>
      <c r="P1586" s="11">
        <v>0</v>
      </c>
      <c r="Q1586" s="11">
        <v>0</v>
      </c>
      <c r="R1586" s="11">
        <v>0</v>
      </c>
      <c r="S1586" s="11">
        <v>0</v>
      </c>
      <c r="T1586" s="11">
        <v>3.6510000000000001E-2</v>
      </c>
      <c r="U1586" s="11">
        <v>0</v>
      </c>
      <c r="V1586" s="11">
        <v>0</v>
      </c>
      <c r="W1586" s="11">
        <v>0</v>
      </c>
      <c r="X1586" s="11">
        <v>0</v>
      </c>
      <c r="Y1586" s="11">
        <v>3.6510000000000001E-2</v>
      </c>
      <c r="Z1586" s="11">
        <v>0</v>
      </c>
      <c r="AA1586" s="11">
        <v>0</v>
      </c>
      <c r="AB1586" s="11">
        <v>0</v>
      </c>
      <c r="AC1586" s="11">
        <v>0</v>
      </c>
      <c r="AD1586" s="71">
        <f t="shared" si="75"/>
        <v>3.6499999999999998E-2</v>
      </c>
      <c r="AE1586" s="71">
        <f t="shared" si="76"/>
        <v>0</v>
      </c>
      <c r="AF1586" s="71">
        <f t="shared" si="77"/>
        <v>0</v>
      </c>
      <c r="AG1586" s="277" t="s">
        <v>906</v>
      </c>
      <c r="AH1586" s="277" t="s">
        <v>623</v>
      </c>
      <c r="AI1586" s="276" t="s">
        <v>624</v>
      </c>
      <c r="AJ1586" s="276" t="s">
        <v>625</v>
      </c>
      <c r="AK1586" s="276" t="s">
        <v>292</v>
      </c>
      <c r="AL1586" s="277" t="s">
        <v>93</v>
      </c>
      <c r="AM1586" s="276" t="s">
        <v>602</v>
      </c>
      <c r="AN1586" s="276" t="s">
        <v>504</v>
      </c>
      <c r="AO1586" s="277" t="s">
        <v>505</v>
      </c>
    </row>
    <row r="1587" spans="1:41" ht="15" thickBot="1" x14ac:dyDescent="0.4">
      <c r="A1587" s="8">
        <v>2025</v>
      </c>
      <c r="B1587" s="9" t="s">
        <v>85</v>
      </c>
      <c r="C1587" s="9" t="s">
        <v>93</v>
      </c>
      <c r="D1587" s="9" t="s">
        <v>292</v>
      </c>
      <c r="E1587" s="9" t="s">
        <v>30</v>
      </c>
      <c r="F1587" s="8">
        <v>2027</v>
      </c>
      <c r="G1587" s="11">
        <v>0</v>
      </c>
      <c r="H1587" s="11">
        <v>0</v>
      </c>
      <c r="I1587" s="11">
        <v>0</v>
      </c>
      <c r="J1587" s="11">
        <v>0</v>
      </c>
      <c r="K1587" s="11" t="s">
        <v>35</v>
      </c>
      <c r="L1587" s="11" t="s">
        <v>35</v>
      </c>
      <c r="M1587" s="11">
        <v>0</v>
      </c>
      <c r="N1587" s="11">
        <v>0</v>
      </c>
      <c r="O1587" s="11">
        <v>0</v>
      </c>
      <c r="P1587" s="11">
        <v>0</v>
      </c>
      <c r="Q1587" s="11">
        <v>0</v>
      </c>
      <c r="R1587" s="11">
        <v>0</v>
      </c>
      <c r="S1587" s="11">
        <v>0</v>
      </c>
      <c r="T1587" s="11">
        <v>3.5950000000000003E-2</v>
      </c>
      <c r="U1587" s="11">
        <v>0</v>
      </c>
      <c r="V1587" s="11">
        <v>0</v>
      </c>
      <c r="W1587" s="11">
        <v>0</v>
      </c>
      <c r="X1587" s="11">
        <v>0</v>
      </c>
      <c r="Y1587" s="11">
        <v>3.5950000000000003E-2</v>
      </c>
      <c r="Z1587" s="11">
        <v>0</v>
      </c>
      <c r="AA1587" s="11">
        <v>0</v>
      </c>
      <c r="AB1587" s="11">
        <v>0</v>
      </c>
      <c r="AC1587" s="11">
        <v>0</v>
      </c>
      <c r="AD1587" s="71">
        <f t="shared" si="75"/>
        <v>3.5999999999999997E-2</v>
      </c>
      <c r="AE1587" s="71">
        <f t="shared" si="76"/>
        <v>0</v>
      </c>
      <c r="AF1587" s="71">
        <f t="shared" si="77"/>
        <v>0</v>
      </c>
      <c r="AG1587" s="277" t="s">
        <v>906</v>
      </c>
      <c r="AH1587" s="277" t="s">
        <v>623</v>
      </c>
      <c r="AI1587" s="276" t="s">
        <v>624</v>
      </c>
      <c r="AJ1587" s="276" t="s">
        <v>625</v>
      </c>
      <c r="AK1587" s="276" t="s">
        <v>292</v>
      </c>
      <c r="AL1587" s="277" t="s">
        <v>93</v>
      </c>
      <c r="AM1587" s="276" t="s">
        <v>602</v>
      </c>
      <c r="AN1587" s="276" t="s">
        <v>504</v>
      </c>
      <c r="AO1587" s="277" t="s">
        <v>505</v>
      </c>
    </row>
    <row r="1588" spans="1:41" ht="15" thickBot="1" x14ac:dyDescent="0.4">
      <c r="A1588" s="8">
        <v>2025</v>
      </c>
      <c r="B1588" s="9" t="s">
        <v>85</v>
      </c>
      <c r="C1588" s="9" t="s">
        <v>93</v>
      </c>
      <c r="D1588" s="9" t="s">
        <v>292</v>
      </c>
      <c r="E1588" s="9" t="s">
        <v>30</v>
      </c>
      <c r="F1588" s="8">
        <v>2028</v>
      </c>
      <c r="G1588" s="11">
        <v>0</v>
      </c>
      <c r="H1588" s="11">
        <v>0</v>
      </c>
      <c r="I1588" s="11">
        <v>0</v>
      </c>
      <c r="J1588" s="11">
        <v>0</v>
      </c>
      <c r="K1588" s="11" t="s">
        <v>35</v>
      </c>
      <c r="L1588" s="11" t="s">
        <v>35</v>
      </c>
      <c r="M1588" s="11">
        <v>0</v>
      </c>
      <c r="N1588" s="11">
        <v>0</v>
      </c>
      <c r="O1588" s="11">
        <v>0</v>
      </c>
      <c r="P1588" s="11">
        <v>0</v>
      </c>
      <c r="Q1588" s="11">
        <v>0</v>
      </c>
      <c r="R1588" s="11">
        <v>0</v>
      </c>
      <c r="S1588" s="11">
        <v>0</v>
      </c>
      <c r="T1588" s="11">
        <v>3.569E-2</v>
      </c>
      <c r="U1588" s="11">
        <v>0</v>
      </c>
      <c r="V1588" s="11">
        <v>0</v>
      </c>
      <c r="W1588" s="11">
        <v>0</v>
      </c>
      <c r="X1588" s="11">
        <v>0</v>
      </c>
      <c r="Y1588" s="11">
        <v>3.569E-2</v>
      </c>
      <c r="Z1588" s="11">
        <v>0</v>
      </c>
      <c r="AA1588" s="11">
        <v>0</v>
      </c>
      <c r="AB1588" s="11">
        <v>0</v>
      </c>
      <c r="AC1588" s="11">
        <v>0</v>
      </c>
      <c r="AD1588" s="71">
        <f t="shared" si="75"/>
        <v>3.5700000000000003E-2</v>
      </c>
      <c r="AE1588" s="71">
        <f t="shared" si="76"/>
        <v>0</v>
      </c>
      <c r="AF1588" s="71">
        <f t="shared" si="77"/>
        <v>0</v>
      </c>
      <c r="AG1588" s="277" t="s">
        <v>906</v>
      </c>
      <c r="AH1588" s="277" t="s">
        <v>623</v>
      </c>
      <c r="AI1588" s="276" t="s">
        <v>624</v>
      </c>
      <c r="AJ1588" s="276" t="s">
        <v>625</v>
      </c>
      <c r="AK1588" s="276" t="s">
        <v>292</v>
      </c>
      <c r="AL1588" s="277" t="s">
        <v>93</v>
      </c>
      <c r="AM1588" s="276" t="s">
        <v>602</v>
      </c>
      <c r="AN1588" s="276" t="s">
        <v>504</v>
      </c>
      <c r="AO1588" s="277" t="s">
        <v>505</v>
      </c>
    </row>
    <row r="1589" spans="1:41" ht="15" thickBot="1" x14ac:dyDescent="0.4">
      <c r="A1589" s="8">
        <v>2025</v>
      </c>
      <c r="B1589" s="9" t="s">
        <v>85</v>
      </c>
      <c r="C1589" s="9" t="s">
        <v>93</v>
      </c>
      <c r="D1589" s="9" t="s">
        <v>292</v>
      </c>
      <c r="E1589" s="9" t="s">
        <v>30</v>
      </c>
      <c r="F1589" s="8">
        <v>2029</v>
      </c>
      <c r="G1589" s="11">
        <v>0</v>
      </c>
      <c r="H1589" s="11">
        <v>0</v>
      </c>
      <c r="I1589" s="11">
        <v>0</v>
      </c>
      <c r="J1589" s="11">
        <v>0</v>
      </c>
      <c r="K1589" s="11" t="s">
        <v>35</v>
      </c>
      <c r="L1589" s="11" t="s">
        <v>35</v>
      </c>
      <c r="M1589" s="11">
        <v>0</v>
      </c>
      <c r="N1589" s="11">
        <v>0</v>
      </c>
      <c r="O1589" s="11">
        <v>0</v>
      </c>
      <c r="P1589" s="11">
        <v>0</v>
      </c>
      <c r="Q1589" s="11">
        <v>0</v>
      </c>
      <c r="R1589" s="11">
        <v>0</v>
      </c>
      <c r="S1589" s="11">
        <v>0</v>
      </c>
      <c r="T1589" s="11">
        <v>3.3480000000000003E-2</v>
      </c>
      <c r="U1589" s="11">
        <v>0</v>
      </c>
      <c r="V1589" s="11">
        <v>0</v>
      </c>
      <c r="W1589" s="11">
        <v>0</v>
      </c>
      <c r="X1589" s="11">
        <v>0</v>
      </c>
      <c r="Y1589" s="11">
        <v>3.3480000000000003E-2</v>
      </c>
      <c r="Z1589" s="11">
        <v>0</v>
      </c>
      <c r="AA1589" s="11">
        <v>0</v>
      </c>
      <c r="AB1589" s="11">
        <v>0</v>
      </c>
      <c r="AC1589" s="11">
        <v>0</v>
      </c>
      <c r="AD1589" s="71">
        <f t="shared" si="75"/>
        <v>3.3500000000000002E-2</v>
      </c>
      <c r="AE1589" s="71">
        <f t="shared" si="76"/>
        <v>0</v>
      </c>
      <c r="AF1589" s="71">
        <f t="shared" si="77"/>
        <v>0</v>
      </c>
      <c r="AG1589" s="277" t="s">
        <v>906</v>
      </c>
      <c r="AH1589" s="277" t="s">
        <v>623</v>
      </c>
      <c r="AI1589" s="276" t="s">
        <v>624</v>
      </c>
      <c r="AJ1589" s="276" t="s">
        <v>625</v>
      </c>
      <c r="AK1589" s="276" t="s">
        <v>292</v>
      </c>
      <c r="AL1589" s="277" t="s">
        <v>93</v>
      </c>
      <c r="AM1589" s="276" t="s">
        <v>602</v>
      </c>
      <c r="AN1589" s="276" t="s">
        <v>504</v>
      </c>
      <c r="AO1589" s="277" t="s">
        <v>505</v>
      </c>
    </row>
    <row r="1590" spans="1:41" ht="15" thickBot="1" x14ac:dyDescent="0.4">
      <c r="A1590" s="8">
        <v>2025</v>
      </c>
      <c r="B1590" s="9" t="s">
        <v>85</v>
      </c>
      <c r="C1590" s="9" t="s">
        <v>93</v>
      </c>
      <c r="D1590" s="9" t="s">
        <v>292</v>
      </c>
      <c r="E1590" s="9" t="s">
        <v>30</v>
      </c>
      <c r="F1590" s="8">
        <v>2030</v>
      </c>
      <c r="G1590" s="11">
        <v>0</v>
      </c>
      <c r="H1590" s="11">
        <v>0</v>
      </c>
      <c r="I1590" s="11">
        <v>0</v>
      </c>
      <c r="J1590" s="11">
        <v>0</v>
      </c>
      <c r="K1590" s="11" t="s">
        <v>35</v>
      </c>
      <c r="L1590" s="11" t="s">
        <v>35</v>
      </c>
      <c r="M1590" s="11">
        <v>0</v>
      </c>
      <c r="N1590" s="11">
        <v>0</v>
      </c>
      <c r="O1590" s="11">
        <v>0</v>
      </c>
      <c r="P1590" s="11">
        <v>0</v>
      </c>
      <c r="Q1590" s="11">
        <v>0</v>
      </c>
      <c r="R1590" s="11">
        <v>0</v>
      </c>
      <c r="S1590" s="11">
        <v>0</v>
      </c>
      <c r="T1590" s="11">
        <v>3.2460000000000003E-2</v>
      </c>
      <c r="U1590" s="11">
        <v>0</v>
      </c>
      <c r="V1590" s="11">
        <v>0</v>
      </c>
      <c r="W1590" s="11">
        <v>0</v>
      </c>
      <c r="X1590" s="11">
        <v>0</v>
      </c>
      <c r="Y1590" s="11">
        <v>3.2460000000000003E-2</v>
      </c>
      <c r="Z1590" s="11">
        <v>0</v>
      </c>
      <c r="AA1590" s="11">
        <v>0</v>
      </c>
      <c r="AB1590" s="11">
        <v>0</v>
      </c>
      <c r="AC1590" s="11">
        <v>0</v>
      </c>
      <c r="AD1590" s="71">
        <f t="shared" si="75"/>
        <v>3.2500000000000001E-2</v>
      </c>
      <c r="AE1590" s="71">
        <f t="shared" si="76"/>
        <v>0</v>
      </c>
      <c r="AF1590" s="71">
        <f t="shared" si="77"/>
        <v>0</v>
      </c>
      <c r="AG1590" s="277" t="s">
        <v>906</v>
      </c>
      <c r="AH1590" s="277" t="s">
        <v>623</v>
      </c>
      <c r="AI1590" s="276" t="s">
        <v>624</v>
      </c>
      <c r="AJ1590" s="276" t="s">
        <v>625</v>
      </c>
      <c r="AK1590" s="276" t="s">
        <v>292</v>
      </c>
      <c r="AL1590" s="277" t="s">
        <v>93</v>
      </c>
      <c r="AM1590" s="276" t="s">
        <v>602</v>
      </c>
      <c r="AN1590" s="276" t="s">
        <v>504</v>
      </c>
      <c r="AO1590" s="277" t="s">
        <v>505</v>
      </c>
    </row>
    <row r="1591" spans="1:41" ht="15" thickBot="1" x14ac:dyDescent="0.4">
      <c r="A1591" s="8">
        <v>2025</v>
      </c>
      <c r="B1591" s="9" t="s">
        <v>85</v>
      </c>
      <c r="C1591" s="9" t="s">
        <v>93</v>
      </c>
      <c r="D1591" s="9" t="s">
        <v>292</v>
      </c>
      <c r="E1591" s="9" t="s">
        <v>30</v>
      </c>
      <c r="F1591" s="8">
        <v>2031</v>
      </c>
      <c r="G1591" s="11">
        <v>0</v>
      </c>
      <c r="H1591" s="11">
        <v>0</v>
      </c>
      <c r="I1591" s="11">
        <v>0</v>
      </c>
      <c r="J1591" s="11">
        <v>0</v>
      </c>
      <c r="K1591" s="11" t="s">
        <v>35</v>
      </c>
      <c r="L1591" s="11" t="s">
        <v>35</v>
      </c>
      <c r="M1591" s="11">
        <v>0</v>
      </c>
      <c r="N1591" s="11">
        <v>0</v>
      </c>
      <c r="O1591" s="11">
        <v>0</v>
      </c>
      <c r="P1591" s="11">
        <v>0</v>
      </c>
      <c r="Q1591" s="11">
        <v>0</v>
      </c>
      <c r="R1591" s="11">
        <v>0</v>
      </c>
      <c r="S1591" s="11">
        <v>0</v>
      </c>
      <c r="T1591" s="11">
        <v>3.2410000000000001E-2</v>
      </c>
      <c r="U1591" s="11">
        <v>0</v>
      </c>
      <c r="V1591" s="11">
        <v>0</v>
      </c>
      <c r="W1591" s="11">
        <v>0</v>
      </c>
      <c r="X1591" s="11">
        <v>0</v>
      </c>
      <c r="Y1591" s="11">
        <v>3.2410000000000001E-2</v>
      </c>
      <c r="Z1591" s="11">
        <v>0</v>
      </c>
      <c r="AA1591" s="11">
        <v>0</v>
      </c>
      <c r="AB1591" s="11">
        <v>0</v>
      </c>
      <c r="AC1591" s="11">
        <v>0</v>
      </c>
      <c r="AD1591" s="71">
        <f t="shared" si="75"/>
        <v>3.2399999999999998E-2</v>
      </c>
      <c r="AE1591" s="71">
        <f t="shared" si="76"/>
        <v>0</v>
      </c>
      <c r="AF1591" s="71">
        <f t="shared" si="77"/>
        <v>0</v>
      </c>
      <c r="AG1591" s="277" t="s">
        <v>906</v>
      </c>
      <c r="AH1591" s="277" t="s">
        <v>623</v>
      </c>
      <c r="AI1591" s="276" t="s">
        <v>624</v>
      </c>
      <c r="AJ1591" s="276" t="s">
        <v>625</v>
      </c>
      <c r="AK1591" s="276" t="s">
        <v>292</v>
      </c>
      <c r="AL1591" s="277" t="s">
        <v>93</v>
      </c>
      <c r="AM1591" s="276" t="s">
        <v>602</v>
      </c>
      <c r="AN1591" s="276" t="s">
        <v>504</v>
      </c>
      <c r="AO1591" s="277" t="s">
        <v>505</v>
      </c>
    </row>
    <row r="1592" spans="1:41" ht="15" thickBot="1" x14ac:dyDescent="0.4">
      <c r="A1592" s="8">
        <v>2025</v>
      </c>
      <c r="B1592" s="9" t="s">
        <v>85</v>
      </c>
      <c r="C1592" s="9" t="s">
        <v>93</v>
      </c>
      <c r="D1592" s="9" t="s">
        <v>292</v>
      </c>
      <c r="E1592" s="9" t="s">
        <v>30</v>
      </c>
      <c r="F1592" s="8">
        <v>2032</v>
      </c>
      <c r="G1592" s="11">
        <v>0</v>
      </c>
      <c r="H1592" s="11">
        <v>0</v>
      </c>
      <c r="I1592" s="11">
        <v>0</v>
      </c>
      <c r="J1592" s="11">
        <v>0</v>
      </c>
      <c r="K1592" s="11" t="s">
        <v>35</v>
      </c>
      <c r="L1592" s="11" t="s">
        <v>35</v>
      </c>
      <c r="M1592" s="11">
        <v>0</v>
      </c>
      <c r="N1592" s="11">
        <v>0</v>
      </c>
      <c r="O1592" s="11">
        <v>0</v>
      </c>
      <c r="P1592" s="11">
        <v>0</v>
      </c>
      <c r="Q1592" s="11">
        <v>0</v>
      </c>
      <c r="R1592" s="11">
        <v>0</v>
      </c>
      <c r="S1592" s="11">
        <v>0</v>
      </c>
      <c r="T1592" s="11">
        <v>3.279E-2</v>
      </c>
      <c r="U1592" s="11">
        <v>0</v>
      </c>
      <c r="V1592" s="11">
        <v>0</v>
      </c>
      <c r="W1592" s="11">
        <v>0</v>
      </c>
      <c r="X1592" s="11">
        <v>0</v>
      </c>
      <c r="Y1592" s="11">
        <v>3.279E-2</v>
      </c>
      <c r="Z1592" s="11">
        <v>0</v>
      </c>
      <c r="AA1592" s="11">
        <v>0</v>
      </c>
      <c r="AB1592" s="11">
        <v>0</v>
      </c>
      <c r="AC1592" s="11">
        <v>0</v>
      </c>
      <c r="AD1592" s="71">
        <f t="shared" si="75"/>
        <v>3.2800000000000003E-2</v>
      </c>
      <c r="AE1592" s="71">
        <f t="shared" si="76"/>
        <v>0</v>
      </c>
      <c r="AF1592" s="71">
        <f t="shared" si="77"/>
        <v>0</v>
      </c>
      <c r="AG1592" s="277" t="s">
        <v>906</v>
      </c>
      <c r="AH1592" s="277" t="s">
        <v>623</v>
      </c>
      <c r="AI1592" s="276" t="s">
        <v>624</v>
      </c>
      <c r="AJ1592" s="276" t="s">
        <v>625</v>
      </c>
      <c r="AK1592" s="276" t="s">
        <v>292</v>
      </c>
      <c r="AL1592" s="277" t="s">
        <v>93</v>
      </c>
      <c r="AM1592" s="276" t="s">
        <v>602</v>
      </c>
      <c r="AN1592" s="276" t="s">
        <v>504</v>
      </c>
      <c r="AO1592" s="277" t="s">
        <v>505</v>
      </c>
    </row>
    <row r="1593" spans="1:41" ht="15" thickBot="1" x14ac:dyDescent="0.4">
      <c r="A1593" s="8">
        <v>2025</v>
      </c>
      <c r="B1593" s="9" t="s">
        <v>85</v>
      </c>
      <c r="C1593" s="9" t="s">
        <v>93</v>
      </c>
      <c r="D1593" s="9" t="s">
        <v>292</v>
      </c>
      <c r="E1593" s="9" t="s">
        <v>30</v>
      </c>
      <c r="F1593" s="8">
        <v>2033</v>
      </c>
      <c r="G1593" s="11">
        <v>0</v>
      </c>
      <c r="H1593" s="11">
        <v>0</v>
      </c>
      <c r="I1593" s="11">
        <v>0</v>
      </c>
      <c r="J1593" s="11">
        <v>0</v>
      </c>
      <c r="K1593" s="11" t="s">
        <v>35</v>
      </c>
      <c r="L1593" s="11" t="s">
        <v>35</v>
      </c>
      <c r="M1593" s="11">
        <v>0</v>
      </c>
      <c r="N1593" s="11">
        <v>0</v>
      </c>
      <c r="O1593" s="11">
        <v>0</v>
      </c>
      <c r="P1593" s="11">
        <v>0</v>
      </c>
      <c r="Q1593" s="11">
        <v>0</v>
      </c>
      <c r="R1593" s="11">
        <v>0</v>
      </c>
      <c r="S1593" s="11">
        <v>0</v>
      </c>
      <c r="T1593" s="11">
        <v>3.0779999999999998E-2</v>
      </c>
      <c r="U1593" s="11">
        <v>0</v>
      </c>
      <c r="V1593" s="11">
        <v>0</v>
      </c>
      <c r="W1593" s="11">
        <v>0</v>
      </c>
      <c r="X1593" s="11">
        <v>0</v>
      </c>
      <c r="Y1593" s="11">
        <v>3.0779999999999998E-2</v>
      </c>
      <c r="Z1593" s="11">
        <v>0</v>
      </c>
      <c r="AA1593" s="11">
        <v>0</v>
      </c>
      <c r="AB1593" s="11">
        <v>0</v>
      </c>
      <c r="AC1593" s="11">
        <v>0</v>
      </c>
      <c r="AD1593" s="71">
        <f t="shared" si="75"/>
        <v>3.0800000000000001E-2</v>
      </c>
      <c r="AE1593" s="71">
        <f t="shared" si="76"/>
        <v>0</v>
      </c>
      <c r="AF1593" s="71">
        <f t="shared" si="77"/>
        <v>0</v>
      </c>
      <c r="AG1593" s="277" t="s">
        <v>906</v>
      </c>
      <c r="AH1593" s="277" t="s">
        <v>623</v>
      </c>
      <c r="AI1593" s="276" t="s">
        <v>624</v>
      </c>
      <c r="AJ1593" s="276" t="s">
        <v>625</v>
      </c>
      <c r="AK1593" s="276" t="s">
        <v>292</v>
      </c>
      <c r="AL1593" s="277" t="s">
        <v>93</v>
      </c>
      <c r="AM1593" s="276" t="s">
        <v>602</v>
      </c>
      <c r="AN1593" s="276" t="s">
        <v>504</v>
      </c>
      <c r="AO1593" s="277" t="s">
        <v>505</v>
      </c>
    </row>
    <row r="1594" spans="1:41" ht="15" thickBot="1" x14ac:dyDescent="0.4">
      <c r="A1594" s="8">
        <v>2025</v>
      </c>
      <c r="B1594" s="9" t="s">
        <v>85</v>
      </c>
      <c r="C1594" s="9" t="s">
        <v>93</v>
      </c>
      <c r="D1594" s="9" t="s">
        <v>292</v>
      </c>
      <c r="E1594" s="9" t="s">
        <v>30</v>
      </c>
      <c r="F1594" s="8">
        <v>2034</v>
      </c>
      <c r="G1594" s="11">
        <v>0</v>
      </c>
      <c r="H1594" s="11">
        <v>0</v>
      </c>
      <c r="I1594" s="11">
        <v>0</v>
      </c>
      <c r="J1594" s="11">
        <v>0</v>
      </c>
      <c r="K1594" s="11" t="s">
        <v>35</v>
      </c>
      <c r="L1594" s="11" t="s">
        <v>35</v>
      </c>
      <c r="M1594" s="11">
        <v>0</v>
      </c>
      <c r="N1594" s="11">
        <v>0</v>
      </c>
      <c r="O1594" s="11">
        <v>0</v>
      </c>
      <c r="P1594" s="11">
        <v>0</v>
      </c>
      <c r="Q1594" s="11">
        <v>0</v>
      </c>
      <c r="R1594" s="11">
        <v>0</v>
      </c>
      <c r="S1594" s="11">
        <v>0</v>
      </c>
      <c r="T1594" s="11">
        <v>3.0530000000000002E-2</v>
      </c>
      <c r="U1594" s="11">
        <v>0</v>
      </c>
      <c r="V1594" s="11">
        <v>0</v>
      </c>
      <c r="W1594" s="11">
        <v>0</v>
      </c>
      <c r="X1594" s="11">
        <v>0</v>
      </c>
      <c r="Y1594" s="11">
        <v>3.0530000000000002E-2</v>
      </c>
      <c r="Z1594" s="11">
        <v>0</v>
      </c>
      <c r="AA1594" s="11">
        <v>0</v>
      </c>
      <c r="AB1594" s="11">
        <v>0</v>
      </c>
      <c r="AC1594" s="11">
        <v>0</v>
      </c>
      <c r="AD1594" s="71">
        <f t="shared" si="75"/>
        <v>3.0499999999999999E-2</v>
      </c>
      <c r="AE1594" s="71">
        <f t="shared" si="76"/>
        <v>0</v>
      </c>
      <c r="AF1594" s="71">
        <f t="shared" si="77"/>
        <v>0</v>
      </c>
      <c r="AG1594" s="277" t="s">
        <v>906</v>
      </c>
      <c r="AH1594" s="277" t="s">
        <v>623</v>
      </c>
      <c r="AI1594" s="276" t="s">
        <v>624</v>
      </c>
      <c r="AJ1594" s="276" t="s">
        <v>625</v>
      </c>
      <c r="AK1594" s="276" t="s">
        <v>292</v>
      </c>
      <c r="AL1594" s="277" t="s">
        <v>93</v>
      </c>
      <c r="AM1594" s="276" t="s">
        <v>602</v>
      </c>
      <c r="AN1594" s="276" t="s">
        <v>504</v>
      </c>
      <c r="AO1594" s="277" t="s">
        <v>505</v>
      </c>
    </row>
    <row r="1595" spans="1:41" ht="15" thickBot="1" x14ac:dyDescent="0.4">
      <c r="A1595" s="8">
        <v>2025</v>
      </c>
      <c r="B1595" s="9" t="s">
        <v>85</v>
      </c>
      <c r="C1595" s="9" t="s">
        <v>93</v>
      </c>
      <c r="D1595" s="9" t="s">
        <v>292</v>
      </c>
      <c r="E1595" s="9" t="s">
        <v>30</v>
      </c>
      <c r="F1595" s="8">
        <v>2035</v>
      </c>
      <c r="G1595" s="11">
        <v>0</v>
      </c>
      <c r="H1595" s="11">
        <v>0</v>
      </c>
      <c r="I1595" s="11">
        <v>0</v>
      </c>
      <c r="J1595" s="11">
        <v>0</v>
      </c>
      <c r="K1595" s="11" t="s">
        <v>35</v>
      </c>
      <c r="L1595" s="11" t="s">
        <v>35</v>
      </c>
      <c r="M1595" s="11">
        <v>0</v>
      </c>
      <c r="N1595" s="11">
        <v>0</v>
      </c>
      <c r="O1595" s="11">
        <v>0</v>
      </c>
      <c r="P1595" s="11">
        <v>0</v>
      </c>
      <c r="Q1595" s="11">
        <v>0</v>
      </c>
      <c r="R1595" s="11">
        <v>0</v>
      </c>
      <c r="S1595" s="11">
        <v>0</v>
      </c>
      <c r="T1595" s="11">
        <v>3.1309999999999998E-2</v>
      </c>
      <c r="U1595" s="11">
        <v>0</v>
      </c>
      <c r="V1595" s="11">
        <v>0</v>
      </c>
      <c r="W1595" s="11">
        <v>0</v>
      </c>
      <c r="X1595" s="11">
        <v>0</v>
      </c>
      <c r="Y1595" s="11">
        <v>3.1309999999999998E-2</v>
      </c>
      <c r="Z1595" s="11">
        <v>0</v>
      </c>
      <c r="AA1595" s="11">
        <v>0</v>
      </c>
      <c r="AB1595" s="11">
        <v>0</v>
      </c>
      <c r="AC1595" s="11">
        <v>0</v>
      </c>
      <c r="AD1595" s="71">
        <f t="shared" si="75"/>
        <v>3.1300000000000001E-2</v>
      </c>
      <c r="AE1595" s="71">
        <f t="shared" si="76"/>
        <v>0</v>
      </c>
      <c r="AF1595" s="71">
        <f t="shared" si="77"/>
        <v>0</v>
      </c>
      <c r="AG1595" s="277" t="s">
        <v>906</v>
      </c>
      <c r="AH1595" s="277" t="s">
        <v>623</v>
      </c>
      <c r="AI1595" s="276" t="s">
        <v>624</v>
      </c>
      <c r="AJ1595" s="276" t="s">
        <v>625</v>
      </c>
      <c r="AK1595" s="276" t="s">
        <v>292</v>
      </c>
      <c r="AL1595" s="277" t="s">
        <v>93</v>
      </c>
      <c r="AM1595" s="276" t="s">
        <v>602</v>
      </c>
      <c r="AN1595" s="276" t="s">
        <v>504</v>
      </c>
      <c r="AO1595" s="277" t="s">
        <v>505</v>
      </c>
    </row>
    <row r="1596" spans="1:41" ht="15" thickBot="1" x14ac:dyDescent="0.4">
      <c r="A1596" s="8">
        <v>2025</v>
      </c>
      <c r="B1596" s="9" t="s">
        <v>85</v>
      </c>
      <c r="C1596" s="9" t="s">
        <v>93</v>
      </c>
      <c r="D1596" s="9" t="s">
        <v>292</v>
      </c>
      <c r="E1596" s="9" t="s">
        <v>32</v>
      </c>
      <c r="F1596" s="8">
        <v>2025</v>
      </c>
      <c r="G1596" s="11">
        <v>0</v>
      </c>
      <c r="H1596" s="11">
        <v>0</v>
      </c>
      <c r="I1596" s="11">
        <v>0</v>
      </c>
      <c r="J1596" s="11">
        <v>0</v>
      </c>
      <c r="K1596" s="11" t="s">
        <v>35</v>
      </c>
      <c r="L1596" s="11" t="s">
        <v>35</v>
      </c>
      <c r="M1596" s="11">
        <v>0</v>
      </c>
      <c r="N1596" s="11">
        <v>0</v>
      </c>
      <c r="O1596" s="11">
        <v>0</v>
      </c>
      <c r="P1596" s="11">
        <v>0</v>
      </c>
      <c r="Q1596" s="11">
        <v>0</v>
      </c>
      <c r="R1596" s="11">
        <v>0</v>
      </c>
      <c r="S1596" s="11">
        <v>0</v>
      </c>
      <c r="T1596" s="11">
        <v>1.1339300000000001</v>
      </c>
      <c r="U1596" s="11">
        <v>0</v>
      </c>
      <c r="V1596" s="11">
        <v>0</v>
      </c>
      <c r="W1596" s="11">
        <v>0</v>
      </c>
      <c r="X1596" s="11">
        <v>0</v>
      </c>
      <c r="Y1596" s="11">
        <v>1.1339300000000001</v>
      </c>
      <c r="Z1596" s="11">
        <v>0</v>
      </c>
      <c r="AA1596" s="11">
        <v>0</v>
      </c>
      <c r="AB1596" s="11">
        <v>0</v>
      </c>
      <c r="AC1596" s="11">
        <v>0</v>
      </c>
      <c r="AD1596" s="71">
        <f t="shared" si="75"/>
        <v>1.1338999999999999</v>
      </c>
      <c r="AE1596" s="71">
        <f t="shared" si="76"/>
        <v>0</v>
      </c>
      <c r="AF1596" s="71">
        <f t="shared" si="77"/>
        <v>0</v>
      </c>
      <c r="AG1596" s="277" t="s">
        <v>908</v>
      </c>
      <c r="AH1596" s="277" t="s">
        <v>623</v>
      </c>
      <c r="AI1596" s="276" t="s">
        <v>624</v>
      </c>
      <c r="AJ1596" s="276" t="s">
        <v>625</v>
      </c>
      <c r="AK1596" s="276" t="s">
        <v>292</v>
      </c>
      <c r="AL1596" s="277" t="s">
        <v>93</v>
      </c>
      <c r="AM1596" s="276" t="s">
        <v>602</v>
      </c>
      <c r="AN1596" s="276" t="s">
        <v>504</v>
      </c>
      <c r="AO1596" s="277" t="s">
        <v>505</v>
      </c>
    </row>
    <row r="1597" spans="1:41" ht="15" thickBot="1" x14ac:dyDescent="0.4">
      <c r="A1597" s="8">
        <v>2025</v>
      </c>
      <c r="B1597" s="9" t="s">
        <v>85</v>
      </c>
      <c r="C1597" s="9" t="s">
        <v>93</v>
      </c>
      <c r="D1597" s="9" t="s">
        <v>292</v>
      </c>
      <c r="E1597" s="9" t="s">
        <v>32</v>
      </c>
      <c r="F1597" s="8">
        <v>2026</v>
      </c>
      <c r="G1597" s="11">
        <v>0</v>
      </c>
      <c r="H1597" s="11">
        <v>0</v>
      </c>
      <c r="I1597" s="11">
        <v>0</v>
      </c>
      <c r="J1597" s="11">
        <v>0</v>
      </c>
      <c r="K1597" s="11" t="s">
        <v>35</v>
      </c>
      <c r="L1597" s="11" t="s">
        <v>35</v>
      </c>
      <c r="M1597" s="11">
        <v>0</v>
      </c>
      <c r="N1597" s="11">
        <v>0</v>
      </c>
      <c r="O1597" s="11">
        <v>0</v>
      </c>
      <c r="P1597" s="11">
        <v>0</v>
      </c>
      <c r="Q1597" s="11">
        <v>0</v>
      </c>
      <c r="R1597" s="11">
        <v>0</v>
      </c>
      <c r="S1597" s="11">
        <v>0</v>
      </c>
      <c r="T1597" s="11">
        <v>0.68916999999999995</v>
      </c>
      <c r="U1597" s="11">
        <v>0</v>
      </c>
      <c r="V1597" s="11">
        <v>0</v>
      </c>
      <c r="W1597" s="11">
        <v>0</v>
      </c>
      <c r="X1597" s="11">
        <v>0</v>
      </c>
      <c r="Y1597" s="11">
        <v>0.68916999999999995</v>
      </c>
      <c r="Z1597" s="11">
        <v>0</v>
      </c>
      <c r="AA1597" s="11">
        <v>0</v>
      </c>
      <c r="AB1597" s="11">
        <v>0</v>
      </c>
      <c r="AC1597" s="11">
        <v>0</v>
      </c>
      <c r="AD1597" s="71">
        <f t="shared" si="75"/>
        <v>0.68920000000000003</v>
      </c>
      <c r="AE1597" s="71">
        <f t="shared" si="76"/>
        <v>0</v>
      </c>
      <c r="AF1597" s="71">
        <f t="shared" si="77"/>
        <v>0</v>
      </c>
      <c r="AG1597" s="277" t="s">
        <v>908</v>
      </c>
      <c r="AH1597" s="277" t="s">
        <v>623</v>
      </c>
      <c r="AI1597" s="276" t="s">
        <v>624</v>
      </c>
      <c r="AJ1597" s="276" t="s">
        <v>625</v>
      </c>
      <c r="AK1597" s="276" t="s">
        <v>292</v>
      </c>
      <c r="AL1597" s="277" t="s">
        <v>93</v>
      </c>
      <c r="AM1597" s="276" t="s">
        <v>602</v>
      </c>
      <c r="AN1597" s="276" t="s">
        <v>504</v>
      </c>
      <c r="AO1597" s="277" t="s">
        <v>505</v>
      </c>
    </row>
    <row r="1598" spans="1:41" ht="15" thickBot="1" x14ac:dyDescent="0.4">
      <c r="A1598" s="8">
        <v>2025</v>
      </c>
      <c r="B1598" s="9" t="s">
        <v>85</v>
      </c>
      <c r="C1598" s="9" t="s">
        <v>93</v>
      </c>
      <c r="D1598" s="9" t="s">
        <v>292</v>
      </c>
      <c r="E1598" s="9" t="s">
        <v>32</v>
      </c>
      <c r="F1598" s="8">
        <v>2027</v>
      </c>
      <c r="G1598" s="11">
        <v>0</v>
      </c>
      <c r="H1598" s="11">
        <v>0</v>
      </c>
      <c r="I1598" s="11">
        <v>0</v>
      </c>
      <c r="J1598" s="11">
        <v>0</v>
      </c>
      <c r="K1598" s="11" t="s">
        <v>35</v>
      </c>
      <c r="L1598" s="11" t="s">
        <v>35</v>
      </c>
      <c r="M1598" s="11">
        <v>0</v>
      </c>
      <c r="N1598" s="11">
        <v>0</v>
      </c>
      <c r="O1598" s="11">
        <v>0</v>
      </c>
      <c r="P1598" s="11">
        <v>0</v>
      </c>
      <c r="Q1598" s="11">
        <v>0</v>
      </c>
      <c r="R1598" s="11">
        <v>0</v>
      </c>
      <c r="S1598" s="11">
        <v>0</v>
      </c>
      <c r="T1598" s="11">
        <v>0.52481</v>
      </c>
      <c r="U1598" s="11">
        <v>0</v>
      </c>
      <c r="V1598" s="11">
        <v>0</v>
      </c>
      <c r="W1598" s="11">
        <v>0</v>
      </c>
      <c r="X1598" s="11">
        <v>0</v>
      </c>
      <c r="Y1598" s="11">
        <v>0.52481</v>
      </c>
      <c r="Z1598" s="11">
        <v>0</v>
      </c>
      <c r="AA1598" s="11">
        <v>0</v>
      </c>
      <c r="AB1598" s="11">
        <v>0</v>
      </c>
      <c r="AC1598" s="11">
        <v>0</v>
      </c>
      <c r="AD1598" s="71">
        <f t="shared" si="75"/>
        <v>0.52480000000000004</v>
      </c>
      <c r="AE1598" s="71">
        <f t="shared" si="76"/>
        <v>0</v>
      </c>
      <c r="AF1598" s="71">
        <f t="shared" si="77"/>
        <v>0</v>
      </c>
      <c r="AG1598" s="277" t="s">
        <v>908</v>
      </c>
      <c r="AH1598" s="277" t="s">
        <v>623</v>
      </c>
      <c r="AI1598" s="276" t="s">
        <v>624</v>
      </c>
      <c r="AJ1598" s="276" t="s">
        <v>625</v>
      </c>
      <c r="AK1598" s="276" t="s">
        <v>292</v>
      </c>
      <c r="AL1598" s="277" t="s">
        <v>93</v>
      </c>
      <c r="AM1598" s="276" t="s">
        <v>602</v>
      </c>
      <c r="AN1598" s="276" t="s">
        <v>504</v>
      </c>
      <c r="AO1598" s="277" t="s">
        <v>505</v>
      </c>
    </row>
    <row r="1599" spans="1:41" ht="15" thickBot="1" x14ac:dyDescent="0.4">
      <c r="A1599" s="8">
        <v>2025</v>
      </c>
      <c r="B1599" s="9" t="s">
        <v>85</v>
      </c>
      <c r="C1599" s="9" t="s">
        <v>93</v>
      </c>
      <c r="D1599" s="9" t="s">
        <v>292</v>
      </c>
      <c r="E1599" s="9" t="s">
        <v>32</v>
      </c>
      <c r="F1599" s="8">
        <v>2028</v>
      </c>
      <c r="G1599" s="11">
        <v>0</v>
      </c>
      <c r="H1599" s="11">
        <v>0</v>
      </c>
      <c r="I1599" s="11">
        <v>0</v>
      </c>
      <c r="J1599" s="11">
        <v>0</v>
      </c>
      <c r="K1599" s="11" t="s">
        <v>35</v>
      </c>
      <c r="L1599" s="11" t="s">
        <v>35</v>
      </c>
      <c r="M1599" s="11">
        <v>0</v>
      </c>
      <c r="N1599" s="11">
        <v>0</v>
      </c>
      <c r="O1599" s="11">
        <v>0</v>
      </c>
      <c r="P1599" s="11">
        <v>0</v>
      </c>
      <c r="Q1599" s="11">
        <v>0</v>
      </c>
      <c r="R1599" s="11">
        <v>0</v>
      </c>
      <c r="S1599" s="11">
        <v>0</v>
      </c>
      <c r="T1599" s="11">
        <v>0.44441999999999998</v>
      </c>
      <c r="U1599" s="11">
        <v>0</v>
      </c>
      <c r="V1599" s="11">
        <v>0</v>
      </c>
      <c r="W1599" s="11">
        <v>0</v>
      </c>
      <c r="X1599" s="11">
        <v>0</v>
      </c>
      <c r="Y1599" s="11">
        <v>0.44441999999999998</v>
      </c>
      <c r="Z1599" s="11">
        <v>0</v>
      </c>
      <c r="AA1599" s="11">
        <v>0</v>
      </c>
      <c r="AB1599" s="11">
        <v>0</v>
      </c>
      <c r="AC1599" s="11">
        <v>0</v>
      </c>
      <c r="AD1599" s="71">
        <f t="shared" si="75"/>
        <v>0.44440000000000002</v>
      </c>
      <c r="AE1599" s="71">
        <f t="shared" si="76"/>
        <v>0</v>
      </c>
      <c r="AF1599" s="71">
        <f t="shared" si="77"/>
        <v>0</v>
      </c>
      <c r="AG1599" s="277" t="s">
        <v>908</v>
      </c>
      <c r="AH1599" s="277" t="s">
        <v>623</v>
      </c>
      <c r="AI1599" s="276" t="s">
        <v>624</v>
      </c>
      <c r="AJ1599" s="276" t="s">
        <v>625</v>
      </c>
      <c r="AK1599" s="276" t="s">
        <v>292</v>
      </c>
      <c r="AL1599" s="277" t="s">
        <v>93</v>
      </c>
      <c r="AM1599" s="276" t="s">
        <v>602</v>
      </c>
      <c r="AN1599" s="276" t="s">
        <v>504</v>
      </c>
      <c r="AO1599" s="277" t="s">
        <v>505</v>
      </c>
    </row>
    <row r="1600" spans="1:41" ht="15" thickBot="1" x14ac:dyDescent="0.4">
      <c r="A1600" s="8">
        <v>2025</v>
      </c>
      <c r="B1600" s="9" t="s">
        <v>85</v>
      </c>
      <c r="C1600" s="9" t="s">
        <v>93</v>
      </c>
      <c r="D1600" s="9" t="s">
        <v>292</v>
      </c>
      <c r="E1600" s="9" t="s">
        <v>32</v>
      </c>
      <c r="F1600" s="8">
        <v>2029</v>
      </c>
      <c r="G1600" s="11">
        <v>0</v>
      </c>
      <c r="H1600" s="11">
        <v>0</v>
      </c>
      <c r="I1600" s="11">
        <v>0</v>
      </c>
      <c r="J1600" s="11">
        <v>0</v>
      </c>
      <c r="K1600" s="11" t="s">
        <v>35</v>
      </c>
      <c r="L1600" s="11" t="s">
        <v>35</v>
      </c>
      <c r="M1600" s="11">
        <v>0</v>
      </c>
      <c r="N1600" s="11">
        <v>0</v>
      </c>
      <c r="O1600" s="11">
        <v>0</v>
      </c>
      <c r="P1600" s="11">
        <v>0</v>
      </c>
      <c r="Q1600" s="11">
        <v>0</v>
      </c>
      <c r="R1600" s="11">
        <v>0</v>
      </c>
      <c r="S1600" s="11">
        <v>0</v>
      </c>
      <c r="T1600" s="11">
        <v>0.73629999999999995</v>
      </c>
      <c r="U1600" s="11">
        <v>0</v>
      </c>
      <c r="V1600" s="11">
        <v>0</v>
      </c>
      <c r="W1600" s="11">
        <v>0</v>
      </c>
      <c r="X1600" s="11">
        <v>0</v>
      </c>
      <c r="Y1600" s="11">
        <v>0.73629999999999995</v>
      </c>
      <c r="Z1600" s="11">
        <v>0</v>
      </c>
      <c r="AA1600" s="11">
        <v>0</v>
      </c>
      <c r="AB1600" s="11">
        <v>0</v>
      </c>
      <c r="AC1600" s="11">
        <v>0</v>
      </c>
      <c r="AD1600" s="71">
        <f t="shared" si="75"/>
        <v>0.73629999999999995</v>
      </c>
      <c r="AE1600" s="71">
        <f t="shared" si="76"/>
        <v>0</v>
      </c>
      <c r="AF1600" s="71">
        <f t="shared" si="77"/>
        <v>0</v>
      </c>
      <c r="AG1600" s="277" t="s">
        <v>908</v>
      </c>
      <c r="AH1600" s="277" t="s">
        <v>623</v>
      </c>
      <c r="AI1600" s="276" t="s">
        <v>624</v>
      </c>
      <c r="AJ1600" s="276" t="s">
        <v>625</v>
      </c>
      <c r="AK1600" s="276" t="s">
        <v>292</v>
      </c>
      <c r="AL1600" s="277" t="s">
        <v>93</v>
      </c>
      <c r="AM1600" s="276" t="s">
        <v>602</v>
      </c>
      <c r="AN1600" s="276" t="s">
        <v>504</v>
      </c>
      <c r="AO1600" s="277" t="s">
        <v>505</v>
      </c>
    </row>
    <row r="1601" spans="1:41" ht="15" thickBot="1" x14ac:dyDescent="0.4">
      <c r="A1601" s="8">
        <v>2025</v>
      </c>
      <c r="B1601" s="9" t="s">
        <v>85</v>
      </c>
      <c r="C1601" s="9" t="s">
        <v>93</v>
      </c>
      <c r="D1601" s="9" t="s">
        <v>292</v>
      </c>
      <c r="E1601" s="9" t="s">
        <v>32</v>
      </c>
      <c r="F1601" s="8">
        <v>2030</v>
      </c>
      <c r="G1601" s="11">
        <v>0</v>
      </c>
      <c r="H1601" s="11">
        <v>0</v>
      </c>
      <c r="I1601" s="11">
        <v>0</v>
      </c>
      <c r="J1601" s="11">
        <v>0</v>
      </c>
      <c r="K1601" s="11" t="s">
        <v>35</v>
      </c>
      <c r="L1601" s="11" t="s">
        <v>35</v>
      </c>
      <c r="M1601" s="11">
        <v>0</v>
      </c>
      <c r="N1601" s="11">
        <v>0</v>
      </c>
      <c r="O1601" s="11">
        <v>0</v>
      </c>
      <c r="P1601" s="11">
        <v>0</v>
      </c>
      <c r="Q1601" s="11">
        <v>0</v>
      </c>
      <c r="R1601" s="11">
        <v>0</v>
      </c>
      <c r="S1601" s="11">
        <v>0</v>
      </c>
      <c r="T1601" s="11">
        <v>0.53954000000000002</v>
      </c>
      <c r="U1601" s="11">
        <v>0</v>
      </c>
      <c r="V1601" s="11">
        <v>0</v>
      </c>
      <c r="W1601" s="11">
        <v>0</v>
      </c>
      <c r="X1601" s="11">
        <v>0</v>
      </c>
      <c r="Y1601" s="11">
        <v>0.53954000000000002</v>
      </c>
      <c r="Z1601" s="11">
        <v>0</v>
      </c>
      <c r="AA1601" s="11">
        <v>0</v>
      </c>
      <c r="AB1601" s="11">
        <v>0</v>
      </c>
      <c r="AC1601" s="11">
        <v>0</v>
      </c>
      <c r="AD1601" s="71">
        <f t="shared" si="75"/>
        <v>0.53949999999999998</v>
      </c>
      <c r="AE1601" s="71">
        <f t="shared" si="76"/>
        <v>0</v>
      </c>
      <c r="AF1601" s="71">
        <f t="shared" si="77"/>
        <v>0</v>
      </c>
      <c r="AG1601" s="277" t="s">
        <v>908</v>
      </c>
      <c r="AH1601" s="277" t="s">
        <v>623</v>
      </c>
      <c r="AI1601" s="276" t="s">
        <v>624</v>
      </c>
      <c r="AJ1601" s="276" t="s">
        <v>625</v>
      </c>
      <c r="AK1601" s="276" t="s">
        <v>292</v>
      </c>
      <c r="AL1601" s="277" t="s">
        <v>93</v>
      </c>
      <c r="AM1601" s="276" t="s">
        <v>602</v>
      </c>
      <c r="AN1601" s="276" t="s">
        <v>504</v>
      </c>
      <c r="AO1601" s="277" t="s">
        <v>505</v>
      </c>
    </row>
    <row r="1602" spans="1:41" ht="15" thickBot="1" x14ac:dyDescent="0.4">
      <c r="A1602" s="8">
        <v>2025</v>
      </c>
      <c r="B1602" s="9" t="s">
        <v>85</v>
      </c>
      <c r="C1602" s="9" t="s">
        <v>93</v>
      </c>
      <c r="D1602" s="9" t="s">
        <v>292</v>
      </c>
      <c r="E1602" s="9" t="s">
        <v>32</v>
      </c>
      <c r="F1602" s="8">
        <v>2031</v>
      </c>
      <c r="G1602" s="11">
        <v>0</v>
      </c>
      <c r="H1602" s="11">
        <v>0</v>
      </c>
      <c r="I1602" s="11">
        <v>0</v>
      </c>
      <c r="J1602" s="11">
        <v>0</v>
      </c>
      <c r="K1602" s="11" t="s">
        <v>35</v>
      </c>
      <c r="L1602" s="11" t="s">
        <v>35</v>
      </c>
      <c r="M1602" s="11">
        <v>0</v>
      </c>
      <c r="N1602" s="11">
        <v>0</v>
      </c>
      <c r="O1602" s="11">
        <v>0</v>
      </c>
      <c r="P1602" s="11">
        <v>0</v>
      </c>
      <c r="Q1602" s="11">
        <v>0</v>
      </c>
      <c r="R1602" s="11">
        <v>0</v>
      </c>
      <c r="S1602" s="11">
        <v>0</v>
      </c>
      <c r="T1602" s="11">
        <v>0.40801999999999999</v>
      </c>
      <c r="U1602" s="11">
        <v>0</v>
      </c>
      <c r="V1602" s="11">
        <v>0</v>
      </c>
      <c r="W1602" s="11">
        <v>0</v>
      </c>
      <c r="X1602" s="11">
        <v>0</v>
      </c>
      <c r="Y1602" s="11">
        <v>0.40801999999999999</v>
      </c>
      <c r="Z1602" s="11">
        <v>0</v>
      </c>
      <c r="AA1602" s="11">
        <v>0</v>
      </c>
      <c r="AB1602" s="11">
        <v>0</v>
      </c>
      <c r="AC1602" s="11">
        <v>0</v>
      </c>
      <c r="AD1602" s="71">
        <f t="shared" si="75"/>
        <v>0.40799999999999997</v>
      </c>
      <c r="AE1602" s="71">
        <f t="shared" si="76"/>
        <v>0</v>
      </c>
      <c r="AF1602" s="71">
        <f t="shared" si="77"/>
        <v>0</v>
      </c>
      <c r="AG1602" s="277" t="s">
        <v>908</v>
      </c>
      <c r="AH1602" s="277" t="s">
        <v>623</v>
      </c>
      <c r="AI1602" s="276" t="s">
        <v>624</v>
      </c>
      <c r="AJ1602" s="276" t="s">
        <v>625</v>
      </c>
      <c r="AK1602" s="276" t="s">
        <v>292</v>
      </c>
      <c r="AL1602" s="277" t="s">
        <v>93</v>
      </c>
      <c r="AM1602" s="276" t="s">
        <v>602</v>
      </c>
      <c r="AN1602" s="276" t="s">
        <v>504</v>
      </c>
      <c r="AO1602" s="277" t="s">
        <v>505</v>
      </c>
    </row>
    <row r="1603" spans="1:41" ht="15" thickBot="1" x14ac:dyDescent="0.4">
      <c r="A1603" s="8">
        <v>2025</v>
      </c>
      <c r="B1603" s="9" t="s">
        <v>85</v>
      </c>
      <c r="C1603" s="9" t="s">
        <v>93</v>
      </c>
      <c r="D1603" s="9" t="s">
        <v>292</v>
      </c>
      <c r="E1603" s="9" t="s">
        <v>32</v>
      </c>
      <c r="F1603" s="8">
        <v>2032</v>
      </c>
      <c r="G1603" s="11">
        <v>0</v>
      </c>
      <c r="H1603" s="11">
        <v>0</v>
      </c>
      <c r="I1603" s="11">
        <v>0</v>
      </c>
      <c r="J1603" s="11">
        <v>0</v>
      </c>
      <c r="K1603" s="11" t="s">
        <v>35</v>
      </c>
      <c r="L1603" s="11" t="s">
        <v>35</v>
      </c>
      <c r="M1603" s="11">
        <v>0</v>
      </c>
      <c r="N1603" s="11">
        <v>0</v>
      </c>
      <c r="O1603" s="11">
        <v>0</v>
      </c>
      <c r="P1603" s="11">
        <v>0</v>
      </c>
      <c r="Q1603" s="11">
        <v>0</v>
      </c>
      <c r="R1603" s="11">
        <v>0</v>
      </c>
      <c r="S1603" s="11">
        <v>0</v>
      </c>
      <c r="T1603" s="11">
        <v>0.61904999999999999</v>
      </c>
      <c r="U1603" s="11">
        <v>0</v>
      </c>
      <c r="V1603" s="11">
        <v>0</v>
      </c>
      <c r="W1603" s="11">
        <v>0</v>
      </c>
      <c r="X1603" s="11">
        <v>0</v>
      </c>
      <c r="Y1603" s="11">
        <v>0.61904999999999999</v>
      </c>
      <c r="Z1603" s="11">
        <v>0</v>
      </c>
      <c r="AA1603" s="11">
        <v>0</v>
      </c>
      <c r="AB1603" s="11">
        <v>0</v>
      </c>
      <c r="AC1603" s="11">
        <v>0</v>
      </c>
      <c r="AD1603" s="71">
        <f t="shared" si="75"/>
        <v>0.61909999999999998</v>
      </c>
      <c r="AE1603" s="71">
        <f t="shared" si="76"/>
        <v>0</v>
      </c>
      <c r="AF1603" s="71">
        <f t="shared" si="77"/>
        <v>0</v>
      </c>
      <c r="AG1603" s="277" t="s">
        <v>908</v>
      </c>
      <c r="AH1603" s="277" t="s">
        <v>623</v>
      </c>
      <c r="AI1603" s="276" t="s">
        <v>624</v>
      </c>
      <c r="AJ1603" s="276" t="s">
        <v>625</v>
      </c>
      <c r="AK1603" s="276" t="s">
        <v>292</v>
      </c>
      <c r="AL1603" s="277" t="s">
        <v>93</v>
      </c>
      <c r="AM1603" s="276" t="s">
        <v>602</v>
      </c>
      <c r="AN1603" s="276" t="s">
        <v>504</v>
      </c>
      <c r="AO1603" s="277" t="s">
        <v>505</v>
      </c>
    </row>
    <row r="1604" spans="1:41" ht="15" thickBot="1" x14ac:dyDescent="0.4">
      <c r="A1604" s="8">
        <v>2025</v>
      </c>
      <c r="B1604" s="9" t="s">
        <v>85</v>
      </c>
      <c r="C1604" s="9" t="s">
        <v>93</v>
      </c>
      <c r="D1604" s="9" t="s">
        <v>292</v>
      </c>
      <c r="E1604" s="9" t="s">
        <v>32</v>
      </c>
      <c r="F1604" s="8">
        <v>2033</v>
      </c>
      <c r="G1604" s="11">
        <v>0</v>
      </c>
      <c r="H1604" s="11">
        <v>0</v>
      </c>
      <c r="I1604" s="11">
        <v>0</v>
      </c>
      <c r="J1604" s="11">
        <v>0</v>
      </c>
      <c r="K1604" s="11" t="s">
        <v>35</v>
      </c>
      <c r="L1604" s="11" t="s">
        <v>35</v>
      </c>
      <c r="M1604" s="11">
        <v>0</v>
      </c>
      <c r="N1604" s="11">
        <v>0</v>
      </c>
      <c r="O1604" s="11">
        <v>0</v>
      </c>
      <c r="P1604" s="11">
        <v>0</v>
      </c>
      <c r="Q1604" s="11">
        <v>0</v>
      </c>
      <c r="R1604" s="11">
        <v>0</v>
      </c>
      <c r="S1604" s="11">
        <v>0</v>
      </c>
      <c r="T1604" s="11">
        <v>0.59209999999999996</v>
      </c>
      <c r="U1604" s="11">
        <v>0</v>
      </c>
      <c r="V1604" s="11">
        <v>0</v>
      </c>
      <c r="W1604" s="11">
        <v>0</v>
      </c>
      <c r="X1604" s="11">
        <v>0</v>
      </c>
      <c r="Y1604" s="11">
        <v>0.59209999999999996</v>
      </c>
      <c r="Z1604" s="11">
        <v>0</v>
      </c>
      <c r="AA1604" s="11">
        <v>0</v>
      </c>
      <c r="AB1604" s="11">
        <v>0</v>
      </c>
      <c r="AC1604" s="11">
        <v>0</v>
      </c>
      <c r="AD1604" s="71">
        <f t="shared" si="75"/>
        <v>0.59209999999999996</v>
      </c>
      <c r="AE1604" s="71">
        <f t="shared" si="76"/>
        <v>0</v>
      </c>
      <c r="AF1604" s="71">
        <f t="shared" si="77"/>
        <v>0</v>
      </c>
      <c r="AG1604" s="277" t="s">
        <v>908</v>
      </c>
      <c r="AH1604" s="277" t="s">
        <v>623</v>
      </c>
      <c r="AI1604" s="276" t="s">
        <v>624</v>
      </c>
      <c r="AJ1604" s="276" t="s">
        <v>625</v>
      </c>
      <c r="AK1604" s="276" t="s">
        <v>292</v>
      </c>
      <c r="AL1604" s="277" t="s">
        <v>93</v>
      </c>
      <c r="AM1604" s="276" t="s">
        <v>602</v>
      </c>
      <c r="AN1604" s="276" t="s">
        <v>504</v>
      </c>
      <c r="AO1604" s="277" t="s">
        <v>505</v>
      </c>
    </row>
    <row r="1605" spans="1:41" ht="15" thickBot="1" x14ac:dyDescent="0.4">
      <c r="A1605" s="8">
        <v>2025</v>
      </c>
      <c r="B1605" s="9" t="s">
        <v>85</v>
      </c>
      <c r="C1605" s="9" t="s">
        <v>93</v>
      </c>
      <c r="D1605" s="9" t="s">
        <v>292</v>
      </c>
      <c r="E1605" s="9" t="s">
        <v>32</v>
      </c>
      <c r="F1605" s="8">
        <v>2034</v>
      </c>
      <c r="G1605" s="11">
        <v>0</v>
      </c>
      <c r="H1605" s="11">
        <v>0</v>
      </c>
      <c r="I1605" s="11">
        <v>0</v>
      </c>
      <c r="J1605" s="11">
        <v>0</v>
      </c>
      <c r="K1605" s="11" t="s">
        <v>35</v>
      </c>
      <c r="L1605" s="11" t="s">
        <v>35</v>
      </c>
      <c r="M1605" s="11">
        <v>0</v>
      </c>
      <c r="N1605" s="11">
        <v>0</v>
      </c>
      <c r="O1605" s="11">
        <v>0</v>
      </c>
      <c r="P1605" s="11">
        <v>0</v>
      </c>
      <c r="Q1605" s="11">
        <v>0</v>
      </c>
      <c r="R1605" s="11">
        <v>0</v>
      </c>
      <c r="S1605" s="11">
        <v>0</v>
      </c>
      <c r="T1605" s="11">
        <v>0.29813000000000001</v>
      </c>
      <c r="U1605" s="11">
        <v>0</v>
      </c>
      <c r="V1605" s="11">
        <v>0</v>
      </c>
      <c r="W1605" s="11">
        <v>0</v>
      </c>
      <c r="X1605" s="11">
        <v>0</v>
      </c>
      <c r="Y1605" s="11">
        <v>0.29813000000000001</v>
      </c>
      <c r="Z1605" s="11">
        <v>0</v>
      </c>
      <c r="AA1605" s="11">
        <v>0</v>
      </c>
      <c r="AB1605" s="11">
        <v>0</v>
      </c>
      <c r="AC1605" s="11">
        <v>0</v>
      </c>
      <c r="AD1605" s="71">
        <f t="shared" si="75"/>
        <v>0.29809999999999998</v>
      </c>
      <c r="AE1605" s="71">
        <f t="shared" si="76"/>
        <v>0</v>
      </c>
      <c r="AF1605" s="71">
        <f t="shared" si="77"/>
        <v>0</v>
      </c>
      <c r="AG1605" s="277" t="s">
        <v>908</v>
      </c>
      <c r="AH1605" s="277" t="s">
        <v>623</v>
      </c>
      <c r="AI1605" s="276" t="s">
        <v>624</v>
      </c>
      <c r="AJ1605" s="276" t="s">
        <v>625</v>
      </c>
      <c r="AK1605" s="276" t="s">
        <v>292</v>
      </c>
      <c r="AL1605" s="277" t="s">
        <v>93</v>
      </c>
      <c r="AM1605" s="276" t="s">
        <v>602</v>
      </c>
      <c r="AN1605" s="276" t="s">
        <v>504</v>
      </c>
      <c r="AO1605" s="277" t="s">
        <v>505</v>
      </c>
    </row>
    <row r="1606" spans="1:41" ht="15" thickBot="1" x14ac:dyDescent="0.4">
      <c r="A1606" s="8">
        <v>2025</v>
      </c>
      <c r="B1606" s="9" t="s">
        <v>85</v>
      </c>
      <c r="C1606" s="9" t="s">
        <v>93</v>
      </c>
      <c r="D1606" s="9" t="s">
        <v>292</v>
      </c>
      <c r="E1606" s="9" t="s">
        <v>32</v>
      </c>
      <c r="F1606" s="8">
        <v>2035</v>
      </c>
      <c r="G1606" s="11">
        <v>0</v>
      </c>
      <c r="H1606" s="11">
        <v>0</v>
      </c>
      <c r="I1606" s="11">
        <v>0</v>
      </c>
      <c r="J1606" s="11">
        <v>0</v>
      </c>
      <c r="K1606" s="11" t="s">
        <v>35</v>
      </c>
      <c r="L1606" s="11" t="s">
        <v>35</v>
      </c>
      <c r="M1606" s="11">
        <v>0</v>
      </c>
      <c r="N1606" s="11">
        <v>0</v>
      </c>
      <c r="O1606" s="11">
        <v>0</v>
      </c>
      <c r="P1606" s="11">
        <v>0</v>
      </c>
      <c r="Q1606" s="11">
        <v>0</v>
      </c>
      <c r="R1606" s="11">
        <v>0</v>
      </c>
      <c r="S1606" s="11">
        <v>0</v>
      </c>
      <c r="T1606" s="11">
        <v>0.23052</v>
      </c>
      <c r="U1606" s="11">
        <v>0</v>
      </c>
      <c r="V1606" s="11">
        <v>0</v>
      </c>
      <c r="W1606" s="11">
        <v>0</v>
      </c>
      <c r="X1606" s="11">
        <v>0</v>
      </c>
      <c r="Y1606" s="11">
        <v>0.23052</v>
      </c>
      <c r="Z1606" s="11">
        <v>0</v>
      </c>
      <c r="AA1606" s="11">
        <v>0</v>
      </c>
      <c r="AB1606" s="11">
        <v>0</v>
      </c>
      <c r="AC1606" s="11">
        <v>0</v>
      </c>
      <c r="AD1606" s="71">
        <f t="shared" si="75"/>
        <v>0.23050000000000001</v>
      </c>
      <c r="AE1606" s="71">
        <f t="shared" si="76"/>
        <v>0</v>
      </c>
      <c r="AF1606" s="71">
        <f t="shared" si="77"/>
        <v>0</v>
      </c>
      <c r="AG1606" s="277" t="s">
        <v>908</v>
      </c>
      <c r="AH1606" s="277" t="s">
        <v>623</v>
      </c>
      <c r="AI1606" s="276" t="s">
        <v>624</v>
      </c>
      <c r="AJ1606" s="276" t="s">
        <v>625</v>
      </c>
      <c r="AK1606" s="276" t="s">
        <v>292</v>
      </c>
      <c r="AL1606" s="277" t="s">
        <v>93</v>
      </c>
      <c r="AM1606" s="276" t="s">
        <v>602</v>
      </c>
      <c r="AN1606" s="276" t="s">
        <v>504</v>
      </c>
      <c r="AO1606" s="277" t="s">
        <v>505</v>
      </c>
    </row>
    <row r="1607" spans="1:41" ht="23.5" thickBot="1" x14ac:dyDescent="0.4">
      <c r="A1607" s="8">
        <v>2025</v>
      </c>
      <c r="B1607" s="9" t="s">
        <v>85</v>
      </c>
      <c r="C1607" s="9" t="s">
        <v>94</v>
      </c>
      <c r="D1607" s="9" t="s">
        <v>293</v>
      </c>
      <c r="E1607" s="97" t="s">
        <v>29</v>
      </c>
      <c r="F1607" s="8">
        <v>2025</v>
      </c>
      <c r="G1607" s="10">
        <v>0</v>
      </c>
      <c r="H1607" s="10" t="s">
        <v>35</v>
      </c>
      <c r="I1607" s="10">
        <v>7</v>
      </c>
      <c r="J1607" s="10">
        <v>44</v>
      </c>
      <c r="K1607" s="10">
        <v>7</v>
      </c>
      <c r="L1607" s="10">
        <v>42</v>
      </c>
      <c r="M1607" s="10">
        <v>0</v>
      </c>
      <c r="N1607" s="10">
        <v>17</v>
      </c>
      <c r="O1607" s="10">
        <v>14</v>
      </c>
      <c r="P1607" s="10">
        <v>30</v>
      </c>
      <c r="Q1607" s="10" t="s">
        <v>35</v>
      </c>
      <c r="R1607" s="10">
        <v>17</v>
      </c>
      <c r="S1607" s="10">
        <v>13</v>
      </c>
      <c r="T1607" s="10">
        <v>194</v>
      </c>
      <c r="U1607" s="10">
        <v>0</v>
      </c>
      <c r="V1607" s="10">
        <v>0</v>
      </c>
      <c r="W1607" s="10">
        <v>0</v>
      </c>
      <c r="X1607" s="10">
        <v>0</v>
      </c>
      <c r="Y1607" s="10">
        <v>194</v>
      </c>
      <c r="Z1607" s="29" t="s">
        <v>35</v>
      </c>
      <c r="AA1607" s="10">
        <v>63</v>
      </c>
      <c r="AB1607" s="29" t="s">
        <v>35</v>
      </c>
      <c r="AC1607" s="10">
        <v>113</v>
      </c>
      <c r="AD1607" s="71">
        <f t="shared" si="75"/>
        <v>3</v>
      </c>
      <c r="AE1607" s="71">
        <f t="shared" si="76"/>
        <v>0</v>
      </c>
      <c r="AF1607" s="71">
        <f t="shared" si="77"/>
        <v>50</v>
      </c>
      <c r="AG1607" s="277" t="s">
        <v>905</v>
      </c>
      <c r="AH1607" s="277" t="s">
        <v>626</v>
      </c>
      <c r="AI1607" s="276" t="s">
        <v>627</v>
      </c>
      <c r="AJ1607" s="276" t="s">
        <v>628</v>
      </c>
      <c r="AK1607" s="276" t="s">
        <v>293</v>
      </c>
      <c r="AL1607" s="277" t="s">
        <v>94</v>
      </c>
      <c r="AM1607" s="276" t="s">
        <v>602</v>
      </c>
      <c r="AN1607" s="276" t="s">
        <v>504</v>
      </c>
      <c r="AO1607" s="277" t="s">
        <v>505</v>
      </c>
    </row>
    <row r="1608" spans="1:41" ht="15" thickBot="1" x14ac:dyDescent="0.4">
      <c r="A1608" s="8">
        <v>2025</v>
      </c>
      <c r="B1608" s="9" t="s">
        <v>85</v>
      </c>
      <c r="C1608" s="9" t="s">
        <v>94</v>
      </c>
      <c r="D1608" s="9" t="s">
        <v>293</v>
      </c>
      <c r="E1608" s="9" t="s">
        <v>30</v>
      </c>
      <c r="F1608" s="8">
        <v>2025</v>
      </c>
      <c r="G1608" s="11">
        <v>0</v>
      </c>
      <c r="H1608" s="11" t="s">
        <v>35</v>
      </c>
      <c r="I1608" s="11">
        <v>2.3040000000000001E-2</v>
      </c>
      <c r="J1608" s="11">
        <v>0.14269999999999999</v>
      </c>
      <c r="K1608" s="11">
        <v>2.1590000000000002E-2</v>
      </c>
      <c r="L1608" s="11">
        <v>0.13289000000000001</v>
      </c>
      <c r="M1608" s="11">
        <v>0</v>
      </c>
      <c r="N1608" s="11">
        <v>5.117E-2</v>
      </c>
      <c r="O1608" s="11">
        <v>5.0979999999999998E-2</v>
      </c>
      <c r="P1608" s="11">
        <v>9.4899999999999998E-2</v>
      </c>
      <c r="Q1608" s="11" t="s">
        <v>35</v>
      </c>
      <c r="R1608" s="11">
        <v>5.6939999999999998E-2</v>
      </c>
      <c r="S1608" s="11">
        <v>4.122E-2</v>
      </c>
      <c r="T1608" s="11">
        <v>0.62814000000000003</v>
      </c>
      <c r="U1608" s="11">
        <v>0</v>
      </c>
      <c r="V1608" s="11">
        <v>0</v>
      </c>
      <c r="W1608" s="11">
        <v>0</v>
      </c>
      <c r="X1608" s="11">
        <v>0</v>
      </c>
      <c r="Y1608" s="11">
        <v>0.62814000000000003</v>
      </c>
      <c r="Z1608" s="28" t="s">
        <v>35</v>
      </c>
      <c r="AA1608" s="11">
        <v>5.0540000000000002E-2</v>
      </c>
      <c r="AB1608" s="28" t="s">
        <v>35</v>
      </c>
      <c r="AC1608" s="11">
        <v>0.10897</v>
      </c>
      <c r="AD1608" s="71">
        <f t="shared" si="75"/>
        <v>1.2699999999999999E-2</v>
      </c>
      <c r="AE1608" s="71">
        <f t="shared" si="76"/>
        <v>0</v>
      </c>
      <c r="AF1608" s="71">
        <f t="shared" si="77"/>
        <v>5.8400000000000001E-2</v>
      </c>
      <c r="AG1608" s="277" t="s">
        <v>906</v>
      </c>
      <c r="AH1608" s="277" t="s">
        <v>626</v>
      </c>
      <c r="AI1608" s="276" t="s">
        <v>627</v>
      </c>
      <c r="AJ1608" s="276" t="s">
        <v>628</v>
      </c>
      <c r="AK1608" s="276" t="s">
        <v>293</v>
      </c>
      <c r="AL1608" s="277" t="s">
        <v>94</v>
      </c>
      <c r="AM1608" s="276" t="s">
        <v>602</v>
      </c>
      <c r="AN1608" s="276" t="s">
        <v>504</v>
      </c>
      <c r="AO1608" s="277" t="s">
        <v>505</v>
      </c>
    </row>
    <row r="1609" spans="1:41" ht="15" thickBot="1" x14ac:dyDescent="0.4">
      <c r="A1609" s="8">
        <v>2025</v>
      </c>
      <c r="B1609" s="9" t="s">
        <v>85</v>
      </c>
      <c r="C1609" s="9" t="s">
        <v>94</v>
      </c>
      <c r="D1609" s="9" t="s">
        <v>293</v>
      </c>
      <c r="E1609" s="9" t="s">
        <v>30</v>
      </c>
      <c r="F1609" s="8">
        <v>2026</v>
      </c>
      <c r="G1609" s="11">
        <v>0</v>
      </c>
      <c r="H1609" s="11" t="s">
        <v>35</v>
      </c>
      <c r="I1609" s="11">
        <v>2.349E-2</v>
      </c>
      <c r="J1609" s="11">
        <v>0.1462</v>
      </c>
      <c r="K1609" s="11">
        <v>2.069E-2</v>
      </c>
      <c r="L1609" s="11">
        <v>0.13561999999999999</v>
      </c>
      <c r="M1609" s="11">
        <v>0</v>
      </c>
      <c r="N1609" s="11">
        <v>5.1189999999999999E-2</v>
      </c>
      <c r="O1609" s="11">
        <v>4.9099999999999998E-2</v>
      </c>
      <c r="P1609" s="11">
        <v>9.8210000000000006E-2</v>
      </c>
      <c r="Q1609" s="11" t="s">
        <v>35</v>
      </c>
      <c r="R1609" s="11">
        <v>5.5120000000000002E-2</v>
      </c>
      <c r="S1609" s="11">
        <v>4.2439999999999999E-2</v>
      </c>
      <c r="T1609" s="11">
        <v>0.63497000000000003</v>
      </c>
      <c r="U1609" s="11">
        <v>0</v>
      </c>
      <c r="V1609" s="11">
        <v>0</v>
      </c>
      <c r="W1609" s="11">
        <v>0</v>
      </c>
      <c r="X1609" s="11">
        <v>0</v>
      </c>
      <c r="Y1609" s="11">
        <v>0.63497000000000003</v>
      </c>
      <c r="Z1609" s="28" t="s">
        <v>35</v>
      </c>
      <c r="AA1609" s="11">
        <v>5.1470000000000002E-2</v>
      </c>
      <c r="AB1609" s="28" t="s">
        <v>35</v>
      </c>
      <c r="AC1609" s="11">
        <v>0.10876</v>
      </c>
      <c r="AD1609" s="71">
        <f t="shared" si="75"/>
        <v>1.29E-2</v>
      </c>
      <c r="AE1609" s="71">
        <f t="shared" si="76"/>
        <v>0</v>
      </c>
      <c r="AF1609" s="71">
        <f t="shared" si="77"/>
        <v>5.7299999999999997E-2</v>
      </c>
      <c r="AG1609" s="277" t="s">
        <v>906</v>
      </c>
      <c r="AH1609" s="277" t="s">
        <v>626</v>
      </c>
      <c r="AI1609" s="276" t="s">
        <v>627</v>
      </c>
      <c r="AJ1609" s="276" t="s">
        <v>628</v>
      </c>
      <c r="AK1609" s="276" t="s">
        <v>293</v>
      </c>
      <c r="AL1609" s="277" t="s">
        <v>94</v>
      </c>
      <c r="AM1609" s="276" t="s">
        <v>602</v>
      </c>
      <c r="AN1609" s="276" t="s">
        <v>504</v>
      </c>
      <c r="AO1609" s="277" t="s">
        <v>505</v>
      </c>
    </row>
    <row r="1610" spans="1:41" ht="15" thickBot="1" x14ac:dyDescent="0.4">
      <c r="A1610" s="8">
        <v>2025</v>
      </c>
      <c r="B1610" s="9" t="s">
        <v>85</v>
      </c>
      <c r="C1610" s="9" t="s">
        <v>94</v>
      </c>
      <c r="D1610" s="9" t="s">
        <v>293</v>
      </c>
      <c r="E1610" s="9" t="s">
        <v>30</v>
      </c>
      <c r="F1610" s="8">
        <v>2027</v>
      </c>
      <c r="G1610" s="11">
        <v>0</v>
      </c>
      <c r="H1610" s="11" t="s">
        <v>35</v>
      </c>
      <c r="I1610" s="11">
        <v>2.189E-2</v>
      </c>
      <c r="J1610" s="11">
        <v>0.14762</v>
      </c>
      <c r="K1610" s="11">
        <v>2.034E-2</v>
      </c>
      <c r="L1610" s="11">
        <v>0.13722000000000001</v>
      </c>
      <c r="M1610" s="11">
        <v>0</v>
      </c>
      <c r="N1610" s="11">
        <v>5.0720000000000001E-2</v>
      </c>
      <c r="O1610" s="11">
        <v>4.9390000000000003E-2</v>
      </c>
      <c r="P1610" s="11">
        <v>0.10026</v>
      </c>
      <c r="Q1610" s="11" t="s">
        <v>35</v>
      </c>
      <c r="R1610" s="11">
        <v>5.4809999999999998E-2</v>
      </c>
      <c r="S1610" s="11">
        <v>4.231E-2</v>
      </c>
      <c r="T1610" s="11">
        <v>0.63778000000000001</v>
      </c>
      <c r="U1610" s="11">
        <v>0</v>
      </c>
      <c r="V1610" s="11">
        <v>0</v>
      </c>
      <c r="W1610" s="11">
        <v>0</v>
      </c>
      <c r="X1610" s="11">
        <v>0</v>
      </c>
      <c r="Y1610" s="11">
        <v>0.63778000000000001</v>
      </c>
      <c r="Z1610" s="28" t="s">
        <v>35</v>
      </c>
      <c r="AA1610" s="11">
        <v>5.049E-2</v>
      </c>
      <c r="AB1610" s="28" t="s">
        <v>35</v>
      </c>
      <c r="AC1610" s="11">
        <v>0.10817</v>
      </c>
      <c r="AD1610" s="71">
        <f t="shared" si="75"/>
        <v>1.32E-2</v>
      </c>
      <c r="AE1610" s="71">
        <f t="shared" si="76"/>
        <v>0</v>
      </c>
      <c r="AF1610" s="71">
        <f t="shared" si="77"/>
        <v>5.7700000000000001E-2</v>
      </c>
      <c r="AG1610" s="277" t="s">
        <v>906</v>
      </c>
      <c r="AH1610" s="277" t="s">
        <v>626</v>
      </c>
      <c r="AI1610" s="276" t="s">
        <v>627</v>
      </c>
      <c r="AJ1610" s="276" t="s">
        <v>628</v>
      </c>
      <c r="AK1610" s="276" t="s">
        <v>293</v>
      </c>
      <c r="AL1610" s="277" t="s">
        <v>94</v>
      </c>
      <c r="AM1610" s="276" t="s">
        <v>602</v>
      </c>
      <c r="AN1610" s="276" t="s">
        <v>504</v>
      </c>
      <c r="AO1610" s="277" t="s">
        <v>505</v>
      </c>
    </row>
    <row r="1611" spans="1:41" ht="15" thickBot="1" x14ac:dyDescent="0.4">
      <c r="A1611" s="8">
        <v>2025</v>
      </c>
      <c r="B1611" s="9" t="s">
        <v>85</v>
      </c>
      <c r="C1611" s="9" t="s">
        <v>94</v>
      </c>
      <c r="D1611" s="9" t="s">
        <v>293</v>
      </c>
      <c r="E1611" s="9" t="s">
        <v>30</v>
      </c>
      <c r="F1611" s="8">
        <v>2028</v>
      </c>
      <c r="G1611" s="11">
        <v>0</v>
      </c>
      <c r="H1611" s="11" t="s">
        <v>35</v>
      </c>
      <c r="I1611" s="11">
        <v>2.2159999999999999E-2</v>
      </c>
      <c r="J1611" s="11">
        <v>0.14846000000000001</v>
      </c>
      <c r="K1611" s="11">
        <v>2.0330000000000001E-2</v>
      </c>
      <c r="L1611" s="11">
        <v>0.13847999999999999</v>
      </c>
      <c r="M1611" s="11">
        <v>0</v>
      </c>
      <c r="N1611" s="11">
        <v>4.99E-2</v>
      </c>
      <c r="O1611" s="11">
        <v>4.7980000000000002E-2</v>
      </c>
      <c r="P1611" s="11">
        <v>0.10358000000000001</v>
      </c>
      <c r="Q1611" s="11" t="s">
        <v>35</v>
      </c>
      <c r="R1611" s="11">
        <v>5.3199999999999997E-2</v>
      </c>
      <c r="S1611" s="11">
        <v>4.2999999999999997E-2</v>
      </c>
      <c r="T1611" s="11">
        <v>0.64063999999999999</v>
      </c>
      <c r="U1611" s="11">
        <v>0</v>
      </c>
      <c r="V1611" s="11">
        <v>0</v>
      </c>
      <c r="W1611" s="11">
        <v>0</v>
      </c>
      <c r="X1611" s="11">
        <v>0</v>
      </c>
      <c r="Y1611" s="11">
        <v>0.64063999999999999</v>
      </c>
      <c r="Z1611" s="28" t="s">
        <v>35</v>
      </c>
      <c r="AA1611" s="11">
        <v>4.9180000000000001E-2</v>
      </c>
      <c r="AB1611" s="28" t="s">
        <v>35</v>
      </c>
      <c r="AC1611" s="11">
        <v>0.10217</v>
      </c>
      <c r="AD1611" s="71">
        <f t="shared" si="75"/>
        <v>1.35E-2</v>
      </c>
      <c r="AE1611" s="71">
        <f t="shared" si="76"/>
        <v>0</v>
      </c>
      <c r="AF1611" s="71">
        <f t="shared" si="77"/>
        <v>5.2999999999999999E-2</v>
      </c>
      <c r="AG1611" s="277" t="s">
        <v>906</v>
      </c>
      <c r="AH1611" s="277" t="s">
        <v>626</v>
      </c>
      <c r="AI1611" s="276" t="s">
        <v>627</v>
      </c>
      <c r="AJ1611" s="276" t="s">
        <v>628</v>
      </c>
      <c r="AK1611" s="276" t="s">
        <v>293</v>
      </c>
      <c r="AL1611" s="277" t="s">
        <v>94</v>
      </c>
      <c r="AM1611" s="276" t="s">
        <v>602</v>
      </c>
      <c r="AN1611" s="276" t="s">
        <v>504</v>
      </c>
      <c r="AO1611" s="277" t="s">
        <v>505</v>
      </c>
    </row>
    <row r="1612" spans="1:41" ht="15" thickBot="1" x14ac:dyDescent="0.4">
      <c r="A1612" s="8">
        <v>2025</v>
      </c>
      <c r="B1612" s="9" t="s">
        <v>85</v>
      </c>
      <c r="C1612" s="9" t="s">
        <v>94</v>
      </c>
      <c r="D1612" s="9" t="s">
        <v>293</v>
      </c>
      <c r="E1612" s="9" t="s">
        <v>30</v>
      </c>
      <c r="F1612" s="8">
        <v>2029</v>
      </c>
      <c r="G1612" s="11">
        <v>0</v>
      </c>
      <c r="H1612" s="11" t="s">
        <v>35</v>
      </c>
      <c r="I1612" s="11">
        <v>2.2630000000000001E-2</v>
      </c>
      <c r="J1612" s="11">
        <v>0.14596999999999999</v>
      </c>
      <c r="K1612" s="11">
        <v>1.9910000000000001E-2</v>
      </c>
      <c r="L1612" s="11">
        <v>0.14224999999999999</v>
      </c>
      <c r="M1612" s="11">
        <v>0</v>
      </c>
      <c r="N1612" s="11">
        <v>4.9430000000000002E-2</v>
      </c>
      <c r="O1612" s="11">
        <v>4.786E-2</v>
      </c>
      <c r="P1612" s="11">
        <v>0.10749</v>
      </c>
      <c r="Q1612" s="11" t="s">
        <v>35</v>
      </c>
      <c r="R1612" s="11">
        <v>5.1650000000000001E-2</v>
      </c>
      <c r="S1612" s="11">
        <v>4.4049999999999999E-2</v>
      </c>
      <c r="T1612" s="11">
        <v>0.64512999999999998</v>
      </c>
      <c r="U1612" s="11">
        <v>0</v>
      </c>
      <c r="V1612" s="11">
        <v>0</v>
      </c>
      <c r="W1612" s="11">
        <v>0</v>
      </c>
      <c r="X1612" s="11">
        <v>0</v>
      </c>
      <c r="Y1612" s="11">
        <v>0.64512999999999998</v>
      </c>
      <c r="Z1612" s="28" t="s">
        <v>35</v>
      </c>
      <c r="AA1612" s="11">
        <v>4.8500000000000001E-2</v>
      </c>
      <c r="AB1612" s="28" t="s">
        <v>35</v>
      </c>
      <c r="AC1612" s="11">
        <v>9.9599999999999994E-2</v>
      </c>
      <c r="AD1612" s="71">
        <f t="shared" si="75"/>
        <v>1.3899999999999999E-2</v>
      </c>
      <c r="AE1612" s="71">
        <f t="shared" si="76"/>
        <v>0</v>
      </c>
      <c r="AF1612" s="71">
        <f t="shared" si="77"/>
        <v>5.11E-2</v>
      </c>
      <c r="AG1612" s="277" t="s">
        <v>906</v>
      </c>
      <c r="AH1612" s="277" t="s">
        <v>626</v>
      </c>
      <c r="AI1612" s="276" t="s">
        <v>627</v>
      </c>
      <c r="AJ1612" s="276" t="s">
        <v>628</v>
      </c>
      <c r="AK1612" s="276" t="s">
        <v>293</v>
      </c>
      <c r="AL1612" s="277" t="s">
        <v>94</v>
      </c>
      <c r="AM1612" s="276" t="s">
        <v>602</v>
      </c>
      <c r="AN1612" s="276" t="s">
        <v>504</v>
      </c>
      <c r="AO1612" s="277" t="s">
        <v>505</v>
      </c>
    </row>
    <row r="1613" spans="1:41" ht="15" thickBot="1" x14ac:dyDescent="0.4">
      <c r="A1613" s="8">
        <v>2025</v>
      </c>
      <c r="B1613" s="9" t="s">
        <v>85</v>
      </c>
      <c r="C1613" s="9" t="s">
        <v>94</v>
      </c>
      <c r="D1613" s="9" t="s">
        <v>293</v>
      </c>
      <c r="E1613" s="9" t="s">
        <v>30</v>
      </c>
      <c r="F1613" s="8">
        <v>2030</v>
      </c>
      <c r="G1613" s="11">
        <v>0</v>
      </c>
      <c r="H1613" s="11" t="s">
        <v>35</v>
      </c>
      <c r="I1613" s="11">
        <v>2.2870000000000001E-2</v>
      </c>
      <c r="J1613" s="11">
        <v>0.14878</v>
      </c>
      <c r="K1613" s="11">
        <v>1.9519999999999999E-2</v>
      </c>
      <c r="L1613" s="11">
        <v>0.14660000000000001</v>
      </c>
      <c r="M1613" s="11">
        <v>0</v>
      </c>
      <c r="N1613" s="11">
        <v>4.836E-2</v>
      </c>
      <c r="O1613" s="11">
        <v>4.8180000000000001E-2</v>
      </c>
      <c r="P1613" s="11">
        <v>0.11057</v>
      </c>
      <c r="Q1613" s="11" t="s">
        <v>35</v>
      </c>
      <c r="R1613" s="11">
        <v>4.9200000000000001E-2</v>
      </c>
      <c r="S1613" s="11">
        <v>4.4920000000000002E-2</v>
      </c>
      <c r="T1613" s="11">
        <v>0.65190999999999999</v>
      </c>
      <c r="U1613" s="11">
        <v>0</v>
      </c>
      <c r="V1613" s="11">
        <v>0</v>
      </c>
      <c r="W1613" s="11">
        <v>0</v>
      </c>
      <c r="X1613" s="11">
        <v>0</v>
      </c>
      <c r="Y1613" s="11">
        <v>0.65190999999999999</v>
      </c>
      <c r="Z1613" s="28" t="s">
        <v>35</v>
      </c>
      <c r="AA1613" s="11">
        <v>4.265E-2</v>
      </c>
      <c r="AB1613" s="28" t="s">
        <v>35</v>
      </c>
      <c r="AC1613" s="11">
        <v>9.7890000000000005E-2</v>
      </c>
      <c r="AD1613" s="71">
        <f t="shared" ref="AD1613:AD1676" si="78">ROUND(T1613-SUM(G1613:S1613),4)</f>
        <v>1.29E-2</v>
      </c>
      <c r="AE1613" s="71">
        <f t="shared" ref="AE1613:AE1676" si="79">ROUND(X1613-SUM(U1613:W1613),4)</f>
        <v>0</v>
      </c>
      <c r="AF1613" s="71">
        <f t="shared" ref="AF1613:AF1676" si="80">ROUND(AC1613-SUM(Z1613:AB1613),4)</f>
        <v>5.5199999999999999E-2</v>
      </c>
      <c r="AG1613" s="277" t="s">
        <v>906</v>
      </c>
      <c r="AH1613" s="277" t="s">
        <v>626</v>
      </c>
      <c r="AI1613" s="276" t="s">
        <v>627</v>
      </c>
      <c r="AJ1613" s="276" t="s">
        <v>628</v>
      </c>
      <c r="AK1613" s="276" t="s">
        <v>293</v>
      </c>
      <c r="AL1613" s="277" t="s">
        <v>94</v>
      </c>
      <c r="AM1613" s="276" t="s">
        <v>602</v>
      </c>
      <c r="AN1613" s="276" t="s">
        <v>504</v>
      </c>
      <c r="AO1613" s="277" t="s">
        <v>505</v>
      </c>
    </row>
    <row r="1614" spans="1:41" ht="15" thickBot="1" x14ac:dyDescent="0.4">
      <c r="A1614" s="8">
        <v>2025</v>
      </c>
      <c r="B1614" s="9" t="s">
        <v>85</v>
      </c>
      <c r="C1614" s="9" t="s">
        <v>94</v>
      </c>
      <c r="D1614" s="9" t="s">
        <v>293</v>
      </c>
      <c r="E1614" s="9" t="s">
        <v>30</v>
      </c>
      <c r="F1614" s="8">
        <v>2031</v>
      </c>
      <c r="G1614" s="11">
        <v>0</v>
      </c>
      <c r="H1614" s="11" t="s">
        <v>35</v>
      </c>
      <c r="I1614" s="11">
        <v>2.513E-2</v>
      </c>
      <c r="J1614" s="11">
        <v>0.14923</v>
      </c>
      <c r="K1614" s="11">
        <v>1.9439999999999999E-2</v>
      </c>
      <c r="L1614" s="11">
        <v>0.14854999999999999</v>
      </c>
      <c r="M1614" s="11">
        <v>0</v>
      </c>
      <c r="N1614" s="11">
        <v>4.8169999999999998E-2</v>
      </c>
      <c r="O1614" s="11">
        <v>4.8039999999999999E-2</v>
      </c>
      <c r="P1614" s="11">
        <v>0.1125</v>
      </c>
      <c r="Q1614" s="11" t="s">
        <v>35</v>
      </c>
      <c r="R1614" s="11">
        <v>4.8000000000000001E-2</v>
      </c>
      <c r="S1614" s="11">
        <v>4.5319999999999999E-2</v>
      </c>
      <c r="T1614" s="11">
        <v>0.65763000000000005</v>
      </c>
      <c r="U1614" s="11">
        <v>0</v>
      </c>
      <c r="V1614" s="11">
        <v>0</v>
      </c>
      <c r="W1614" s="11">
        <v>0</v>
      </c>
      <c r="X1614" s="11">
        <v>0</v>
      </c>
      <c r="Y1614" s="11">
        <v>0.65763000000000005</v>
      </c>
      <c r="Z1614" s="28" t="s">
        <v>35</v>
      </c>
      <c r="AA1614" s="11">
        <v>4.1390000000000003E-2</v>
      </c>
      <c r="AB1614" s="28" t="s">
        <v>35</v>
      </c>
      <c r="AC1614" s="11">
        <v>9.3880000000000005E-2</v>
      </c>
      <c r="AD1614" s="71">
        <f t="shared" si="78"/>
        <v>1.32E-2</v>
      </c>
      <c r="AE1614" s="71">
        <f t="shared" si="79"/>
        <v>0</v>
      </c>
      <c r="AF1614" s="71">
        <f t="shared" si="80"/>
        <v>5.2499999999999998E-2</v>
      </c>
      <c r="AG1614" s="277" t="s">
        <v>906</v>
      </c>
      <c r="AH1614" s="277" t="s">
        <v>626</v>
      </c>
      <c r="AI1614" s="276" t="s">
        <v>627</v>
      </c>
      <c r="AJ1614" s="276" t="s">
        <v>628</v>
      </c>
      <c r="AK1614" s="276" t="s">
        <v>293</v>
      </c>
      <c r="AL1614" s="277" t="s">
        <v>94</v>
      </c>
      <c r="AM1614" s="276" t="s">
        <v>602</v>
      </c>
      <c r="AN1614" s="276" t="s">
        <v>504</v>
      </c>
      <c r="AO1614" s="277" t="s">
        <v>505</v>
      </c>
    </row>
    <row r="1615" spans="1:41" ht="15" thickBot="1" x14ac:dyDescent="0.4">
      <c r="A1615" s="8">
        <v>2025</v>
      </c>
      <c r="B1615" s="9" t="s">
        <v>85</v>
      </c>
      <c r="C1615" s="9" t="s">
        <v>94</v>
      </c>
      <c r="D1615" s="9" t="s">
        <v>293</v>
      </c>
      <c r="E1615" s="9" t="s">
        <v>30</v>
      </c>
      <c r="F1615" s="8">
        <v>2032</v>
      </c>
      <c r="G1615" s="11">
        <v>0</v>
      </c>
      <c r="H1615" s="11" t="s">
        <v>35</v>
      </c>
      <c r="I1615" s="11">
        <v>2.614E-2</v>
      </c>
      <c r="J1615" s="11">
        <v>0.15035000000000001</v>
      </c>
      <c r="K1615" s="11">
        <v>1.9560000000000001E-2</v>
      </c>
      <c r="L1615" s="11">
        <v>0.15265999999999999</v>
      </c>
      <c r="M1615" s="11">
        <v>0</v>
      </c>
      <c r="N1615" s="11">
        <v>4.9840000000000002E-2</v>
      </c>
      <c r="O1615" s="11">
        <v>4.6589999999999999E-2</v>
      </c>
      <c r="P1615" s="11">
        <v>0.11561</v>
      </c>
      <c r="Q1615" s="11" t="s">
        <v>35</v>
      </c>
      <c r="R1615" s="11">
        <v>4.691E-2</v>
      </c>
      <c r="S1615" s="11">
        <v>4.6649999999999997E-2</v>
      </c>
      <c r="T1615" s="11">
        <v>0.66734000000000004</v>
      </c>
      <c r="U1615" s="11">
        <v>0</v>
      </c>
      <c r="V1615" s="11">
        <v>0</v>
      </c>
      <c r="W1615" s="11">
        <v>0</v>
      </c>
      <c r="X1615" s="11">
        <v>0</v>
      </c>
      <c r="Y1615" s="11">
        <v>0.66734000000000004</v>
      </c>
      <c r="Z1615" s="28" t="s">
        <v>35</v>
      </c>
      <c r="AA1615" s="11">
        <v>3.9899999999999998E-2</v>
      </c>
      <c r="AB1615" s="28" t="s">
        <v>35</v>
      </c>
      <c r="AC1615" s="11">
        <v>7.5789999999999996E-2</v>
      </c>
      <c r="AD1615" s="71">
        <f t="shared" si="78"/>
        <v>1.2999999999999999E-2</v>
      </c>
      <c r="AE1615" s="71">
        <f t="shared" si="79"/>
        <v>0</v>
      </c>
      <c r="AF1615" s="71">
        <f t="shared" si="80"/>
        <v>3.5900000000000001E-2</v>
      </c>
      <c r="AG1615" s="277" t="s">
        <v>906</v>
      </c>
      <c r="AH1615" s="277" t="s">
        <v>626</v>
      </c>
      <c r="AI1615" s="276" t="s">
        <v>627</v>
      </c>
      <c r="AJ1615" s="276" t="s">
        <v>628</v>
      </c>
      <c r="AK1615" s="276" t="s">
        <v>293</v>
      </c>
      <c r="AL1615" s="277" t="s">
        <v>94</v>
      </c>
      <c r="AM1615" s="276" t="s">
        <v>602</v>
      </c>
      <c r="AN1615" s="276" t="s">
        <v>504</v>
      </c>
      <c r="AO1615" s="277" t="s">
        <v>505</v>
      </c>
    </row>
    <row r="1616" spans="1:41" ht="15" thickBot="1" x14ac:dyDescent="0.4">
      <c r="A1616" s="8">
        <v>2025</v>
      </c>
      <c r="B1616" s="9" t="s">
        <v>85</v>
      </c>
      <c r="C1616" s="9" t="s">
        <v>94</v>
      </c>
      <c r="D1616" s="9" t="s">
        <v>293</v>
      </c>
      <c r="E1616" s="9" t="s">
        <v>30</v>
      </c>
      <c r="F1616" s="8">
        <v>2033</v>
      </c>
      <c r="G1616" s="11">
        <v>0</v>
      </c>
      <c r="H1616" s="11" t="s">
        <v>35</v>
      </c>
      <c r="I1616" s="11">
        <v>2.7230000000000001E-2</v>
      </c>
      <c r="J1616" s="11">
        <v>0.14912</v>
      </c>
      <c r="K1616" s="11">
        <v>1.609E-2</v>
      </c>
      <c r="L1616" s="11">
        <v>0.15529000000000001</v>
      </c>
      <c r="M1616" s="11">
        <v>0</v>
      </c>
      <c r="N1616" s="11">
        <v>4.6870000000000002E-2</v>
      </c>
      <c r="O1616" s="11">
        <v>4.6399999999999997E-2</v>
      </c>
      <c r="P1616" s="11">
        <v>0.11964</v>
      </c>
      <c r="Q1616" s="11" t="s">
        <v>35</v>
      </c>
      <c r="R1616" s="11">
        <v>4.3610000000000003E-2</v>
      </c>
      <c r="S1616" s="11">
        <v>4.7350000000000003E-2</v>
      </c>
      <c r="T1616" s="11">
        <v>0.66456999999999999</v>
      </c>
      <c r="U1616" s="11">
        <v>0</v>
      </c>
      <c r="V1616" s="11">
        <v>0</v>
      </c>
      <c r="W1616" s="11">
        <v>0</v>
      </c>
      <c r="X1616" s="11">
        <v>0</v>
      </c>
      <c r="Y1616" s="11">
        <v>0.66456999999999999</v>
      </c>
      <c r="Z1616" s="28" t="s">
        <v>35</v>
      </c>
      <c r="AA1616" s="11">
        <v>3.3779999999999998E-2</v>
      </c>
      <c r="AB1616" s="28" t="s">
        <v>35</v>
      </c>
      <c r="AC1616" s="11">
        <v>6.6189999999999999E-2</v>
      </c>
      <c r="AD1616" s="71">
        <f t="shared" si="78"/>
        <v>1.2999999999999999E-2</v>
      </c>
      <c r="AE1616" s="71">
        <f t="shared" si="79"/>
        <v>0</v>
      </c>
      <c r="AF1616" s="71">
        <f t="shared" si="80"/>
        <v>3.2399999999999998E-2</v>
      </c>
      <c r="AG1616" s="277" t="s">
        <v>906</v>
      </c>
      <c r="AH1616" s="277" t="s">
        <v>626</v>
      </c>
      <c r="AI1616" s="276" t="s">
        <v>627</v>
      </c>
      <c r="AJ1616" s="276" t="s">
        <v>628</v>
      </c>
      <c r="AK1616" s="276" t="s">
        <v>293</v>
      </c>
      <c r="AL1616" s="277" t="s">
        <v>94</v>
      </c>
      <c r="AM1616" s="276" t="s">
        <v>602</v>
      </c>
      <c r="AN1616" s="276" t="s">
        <v>504</v>
      </c>
      <c r="AO1616" s="277" t="s">
        <v>505</v>
      </c>
    </row>
    <row r="1617" spans="1:41" ht="15" thickBot="1" x14ac:dyDescent="0.4">
      <c r="A1617" s="8">
        <v>2025</v>
      </c>
      <c r="B1617" s="9" t="s">
        <v>85</v>
      </c>
      <c r="C1617" s="9" t="s">
        <v>94</v>
      </c>
      <c r="D1617" s="9" t="s">
        <v>293</v>
      </c>
      <c r="E1617" s="9" t="s">
        <v>30</v>
      </c>
      <c r="F1617" s="8">
        <v>2034</v>
      </c>
      <c r="G1617" s="11">
        <v>0</v>
      </c>
      <c r="H1617" s="11" t="s">
        <v>35</v>
      </c>
      <c r="I1617" s="11">
        <v>2.8379999999999999E-2</v>
      </c>
      <c r="J1617" s="11">
        <v>0.14846000000000001</v>
      </c>
      <c r="K1617" s="11">
        <v>1.6789999999999999E-2</v>
      </c>
      <c r="L1617" s="11">
        <v>0.15576999999999999</v>
      </c>
      <c r="M1617" s="11">
        <v>0</v>
      </c>
      <c r="N1617" s="11">
        <v>4.4400000000000002E-2</v>
      </c>
      <c r="O1617" s="11">
        <v>4.4630000000000003E-2</v>
      </c>
      <c r="P1617" s="11">
        <v>0.12003</v>
      </c>
      <c r="Q1617" s="11" t="s">
        <v>35</v>
      </c>
      <c r="R1617" s="11">
        <v>4.2299999999999997E-2</v>
      </c>
      <c r="S1617" s="11">
        <v>4.6850000000000003E-2</v>
      </c>
      <c r="T1617" s="11">
        <v>0.66057999999999995</v>
      </c>
      <c r="U1617" s="11">
        <v>0</v>
      </c>
      <c r="V1617" s="11">
        <v>0</v>
      </c>
      <c r="W1617" s="11">
        <v>0</v>
      </c>
      <c r="X1617" s="11">
        <v>0</v>
      </c>
      <c r="Y1617" s="11">
        <v>0.66057999999999995</v>
      </c>
      <c r="Z1617" s="28" t="s">
        <v>35</v>
      </c>
      <c r="AA1617" s="11">
        <v>3.4569999999999997E-2</v>
      </c>
      <c r="AB1617" s="28" t="s">
        <v>35</v>
      </c>
      <c r="AC1617" s="11">
        <v>6.6930000000000003E-2</v>
      </c>
      <c r="AD1617" s="71">
        <f t="shared" si="78"/>
        <v>1.2999999999999999E-2</v>
      </c>
      <c r="AE1617" s="71">
        <f t="shared" si="79"/>
        <v>0</v>
      </c>
      <c r="AF1617" s="71">
        <f t="shared" si="80"/>
        <v>3.2399999999999998E-2</v>
      </c>
      <c r="AG1617" s="277" t="s">
        <v>906</v>
      </c>
      <c r="AH1617" s="277" t="s">
        <v>626</v>
      </c>
      <c r="AI1617" s="276" t="s">
        <v>627</v>
      </c>
      <c r="AJ1617" s="276" t="s">
        <v>628</v>
      </c>
      <c r="AK1617" s="276" t="s">
        <v>293</v>
      </c>
      <c r="AL1617" s="277" t="s">
        <v>94</v>
      </c>
      <c r="AM1617" s="276" t="s">
        <v>602</v>
      </c>
      <c r="AN1617" s="276" t="s">
        <v>504</v>
      </c>
      <c r="AO1617" s="277" t="s">
        <v>505</v>
      </c>
    </row>
    <row r="1618" spans="1:41" ht="15" thickBot="1" x14ac:dyDescent="0.4">
      <c r="A1618" s="8">
        <v>2025</v>
      </c>
      <c r="B1618" s="9" t="s">
        <v>85</v>
      </c>
      <c r="C1618" s="9" t="s">
        <v>94</v>
      </c>
      <c r="D1618" s="9" t="s">
        <v>293</v>
      </c>
      <c r="E1618" s="9" t="s">
        <v>30</v>
      </c>
      <c r="F1618" s="8">
        <v>2035</v>
      </c>
      <c r="G1618" s="11">
        <v>0</v>
      </c>
      <c r="H1618" s="11" t="s">
        <v>35</v>
      </c>
      <c r="I1618" s="11">
        <v>3.032E-2</v>
      </c>
      <c r="J1618" s="11">
        <v>0.15160999999999999</v>
      </c>
      <c r="K1618" s="11">
        <v>1.7080000000000001E-2</v>
      </c>
      <c r="L1618" s="11">
        <v>0.15859000000000001</v>
      </c>
      <c r="M1618" s="11">
        <v>0</v>
      </c>
      <c r="N1618" s="11">
        <v>4.4720000000000003E-2</v>
      </c>
      <c r="O1618" s="11">
        <v>4.2689999999999999E-2</v>
      </c>
      <c r="P1618" s="11">
        <v>0.12457</v>
      </c>
      <c r="Q1618" s="11" t="s">
        <v>35</v>
      </c>
      <c r="R1618" s="11">
        <v>4.2479999999999997E-2</v>
      </c>
      <c r="S1618" s="11">
        <v>4.7539999999999999E-2</v>
      </c>
      <c r="T1618" s="11">
        <v>0.67217000000000005</v>
      </c>
      <c r="U1618" s="11">
        <v>0</v>
      </c>
      <c r="V1618" s="11">
        <v>0</v>
      </c>
      <c r="W1618" s="11">
        <v>0</v>
      </c>
      <c r="X1618" s="11">
        <v>0</v>
      </c>
      <c r="Y1618" s="11">
        <v>0.67217000000000005</v>
      </c>
      <c r="Z1618" s="28" t="s">
        <v>35</v>
      </c>
      <c r="AA1618" s="11">
        <v>3.8469999999999997E-2</v>
      </c>
      <c r="AB1618" s="28" t="s">
        <v>35</v>
      </c>
      <c r="AC1618" s="11">
        <v>6.7400000000000002E-2</v>
      </c>
      <c r="AD1618" s="71">
        <f t="shared" si="78"/>
        <v>1.26E-2</v>
      </c>
      <c r="AE1618" s="71">
        <f t="shared" si="79"/>
        <v>0</v>
      </c>
      <c r="AF1618" s="71">
        <f t="shared" si="80"/>
        <v>2.8899999999999999E-2</v>
      </c>
      <c r="AG1618" s="277" t="s">
        <v>906</v>
      </c>
      <c r="AH1618" s="277" t="s">
        <v>626</v>
      </c>
      <c r="AI1618" s="276" t="s">
        <v>627</v>
      </c>
      <c r="AJ1618" s="276" t="s">
        <v>628</v>
      </c>
      <c r="AK1618" s="276" t="s">
        <v>293</v>
      </c>
      <c r="AL1618" s="277" t="s">
        <v>94</v>
      </c>
      <c r="AM1618" s="276" t="s">
        <v>602</v>
      </c>
      <c r="AN1618" s="276" t="s">
        <v>504</v>
      </c>
      <c r="AO1618" s="277" t="s">
        <v>505</v>
      </c>
    </row>
    <row r="1619" spans="1:41" ht="15" thickBot="1" x14ac:dyDescent="0.4">
      <c r="A1619" s="8">
        <v>2025</v>
      </c>
      <c r="B1619" s="9" t="s">
        <v>85</v>
      </c>
      <c r="C1619" s="9" t="s">
        <v>94</v>
      </c>
      <c r="D1619" s="9" t="s">
        <v>293</v>
      </c>
      <c r="E1619" s="9" t="s">
        <v>31</v>
      </c>
      <c r="F1619" s="8">
        <v>2025</v>
      </c>
      <c r="G1619" s="11" t="s">
        <v>381</v>
      </c>
      <c r="H1619" s="11" t="s">
        <v>381</v>
      </c>
      <c r="I1619" s="11" t="s">
        <v>381</v>
      </c>
      <c r="J1619" s="11" t="s">
        <v>381</v>
      </c>
      <c r="K1619" s="11" t="s">
        <v>381</v>
      </c>
      <c r="L1619" s="11" t="s">
        <v>381</v>
      </c>
      <c r="M1619" s="11" t="s">
        <v>381</v>
      </c>
      <c r="N1619" s="11" t="s">
        <v>381</v>
      </c>
      <c r="O1619" s="11" t="s">
        <v>381</v>
      </c>
      <c r="P1619" s="11" t="s">
        <v>381</v>
      </c>
      <c r="Q1619" s="11" t="s">
        <v>381</v>
      </c>
      <c r="R1619" s="11" t="s">
        <v>381</v>
      </c>
      <c r="S1619" s="11" t="s">
        <v>381</v>
      </c>
      <c r="T1619" s="11" t="s">
        <v>381</v>
      </c>
      <c r="U1619" s="11" t="s">
        <v>381</v>
      </c>
      <c r="V1619" s="11" t="s">
        <v>381</v>
      </c>
      <c r="W1619" s="11" t="s">
        <v>381</v>
      </c>
      <c r="X1619" s="11" t="s">
        <v>381</v>
      </c>
      <c r="Y1619" s="11" t="s">
        <v>381</v>
      </c>
      <c r="Z1619" s="28" t="s">
        <v>35</v>
      </c>
      <c r="AA1619" s="11">
        <v>0.62883999999999995</v>
      </c>
      <c r="AB1619" s="28" t="s">
        <v>35</v>
      </c>
      <c r="AC1619" s="11">
        <v>0.80725000000000002</v>
      </c>
      <c r="AD1619" s="71"/>
      <c r="AE1619" s="71"/>
      <c r="AF1619" s="71">
        <f t="shared" si="80"/>
        <v>0.1784</v>
      </c>
      <c r="AG1619" s="277" t="s">
        <v>907</v>
      </c>
      <c r="AH1619" s="277" t="s">
        <v>626</v>
      </c>
      <c r="AI1619" s="276" t="s">
        <v>627</v>
      </c>
      <c r="AJ1619" s="276" t="s">
        <v>628</v>
      </c>
      <c r="AK1619" s="276" t="s">
        <v>293</v>
      </c>
      <c r="AL1619" s="277" t="s">
        <v>94</v>
      </c>
      <c r="AM1619" s="276" t="s">
        <v>602</v>
      </c>
      <c r="AN1619" s="276" t="s">
        <v>504</v>
      </c>
      <c r="AO1619" s="277" t="s">
        <v>505</v>
      </c>
    </row>
    <row r="1620" spans="1:41" ht="15" thickBot="1" x14ac:dyDescent="0.4">
      <c r="A1620" s="8">
        <v>2025</v>
      </c>
      <c r="B1620" s="9" t="s">
        <v>85</v>
      </c>
      <c r="C1620" s="9" t="s">
        <v>94</v>
      </c>
      <c r="D1620" s="9" t="s">
        <v>293</v>
      </c>
      <c r="E1620" s="9" t="s">
        <v>31</v>
      </c>
      <c r="F1620" s="8">
        <v>2026</v>
      </c>
      <c r="G1620" s="11" t="s">
        <v>381</v>
      </c>
      <c r="H1620" s="11" t="s">
        <v>381</v>
      </c>
      <c r="I1620" s="11" t="s">
        <v>381</v>
      </c>
      <c r="J1620" s="11" t="s">
        <v>381</v>
      </c>
      <c r="K1620" s="11" t="s">
        <v>381</v>
      </c>
      <c r="L1620" s="11" t="s">
        <v>381</v>
      </c>
      <c r="M1620" s="11" t="s">
        <v>381</v>
      </c>
      <c r="N1620" s="11" t="s">
        <v>381</v>
      </c>
      <c r="O1620" s="11" t="s">
        <v>381</v>
      </c>
      <c r="P1620" s="11" t="s">
        <v>381</v>
      </c>
      <c r="Q1620" s="11" t="s">
        <v>381</v>
      </c>
      <c r="R1620" s="11" t="s">
        <v>381</v>
      </c>
      <c r="S1620" s="11" t="s">
        <v>381</v>
      </c>
      <c r="T1620" s="11" t="s">
        <v>381</v>
      </c>
      <c r="U1620" s="11" t="s">
        <v>381</v>
      </c>
      <c r="V1620" s="11" t="s">
        <v>381</v>
      </c>
      <c r="W1620" s="11" t="s">
        <v>381</v>
      </c>
      <c r="X1620" s="11" t="s">
        <v>381</v>
      </c>
      <c r="Y1620" s="11" t="s">
        <v>381</v>
      </c>
      <c r="Z1620" s="28" t="s">
        <v>35</v>
      </c>
      <c r="AA1620" s="11">
        <v>0.65734000000000004</v>
      </c>
      <c r="AB1620" s="28" t="s">
        <v>35</v>
      </c>
      <c r="AC1620" s="11">
        <v>0.84184000000000003</v>
      </c>
      <c r="AD1620" s="71"/>
      <c r="AE1620" s="71"/>
      <c r="AF1620" s="71">
        <f t="shared" si="80"/>
        <v>0.1845</v>
      </c>
      <c r="AG1620" s="277" t="s">
        <v>907</v>
      </c>
      <c r="AH1620" s="277" t="s">
        <v>626</v>
      </c>
      <c r="AI1620" s="276" t="s">
        <v>627</v>
      </c>
      <c r="AJ1620" s="276" t="s">
        <v>628</v>
      </c>
      <c r="AK1620" s="276" t="s">
        <v>293</v>
      </c>
      <c r="AL1620" s="277" t="s">
        <v>94</v>
      </c>
      <c r="AM1620" s="276" t="s">
        <v>602</v>
      </c>
      <c r="AN1620" s="276" t="s">
        <v>504</v>
      </c>
      <c r="AO1620" s="277" t="s">
        <v>505</v>
      </c>
    </row>
    <row r="1621" spans="1:41" ht="15" thickBot="1" x14ac:dyDescent="0.4">
      <c r="A1621" s="8">
        <v>2025</v>
      </c>
      <c r="B1621" s="9" t="s">
        <v>85</v>
      </c>
      <c r="C1621" s="9" t="s">
        <v>94</v>
      </c>
      <c r="D1621" s="9" t="s">
        <v>293</v>
      </c>
      <c r="E1621" s="9" t="s">
        <v>31</v>
      </c>
      <c r="F1621" s="8">
        <v>2027</v>
      </c>
      <c r="G1621" s="11" t="s">
        <v>381</v>
      </c>
      <c r="H1621" s="11" t="s">
        <v>381</v>
      </c>
      <c r="I1621" s="11" t="s">
        <v>381</v>
      </c>
      <c r="J1621" s="11" t="s">
        <v>381</v>
      </c>
      <c r="K1621" s="11" t="s">
        <v>381</v>
      </c>
      <c r="L1621" s="11" t="s">
        <v>381</v>
      </c>
      <c r="M1621" s="11" t="s">
        <v>381</v>
      </c>
      <c r="N1621" s="11" t="s">
        <v>381</v>
      </c>
      <c r="O1621" s="11" t="s">
        <v>381</v>
      </c>
      <c r="P1621" s="11" t="s">
        <v>381</v>
      </c>
      <c r="Q1621" s="11" t="s">
        <v>381</v>
      </c>
      <c r="R1621" s="11" t="s">
        <v>381</v>
      </c>
      <c r="S1621" s="11" t="s">
        <v>381</v>
      </c>
      <c r="T1621" s="11" t="s">
        <v>381</v>
      </c>
      <c r="U1621" s="11" t="s">
        <v>381</v>
      </c>
      <c r="V1621" s="11" t="s">
        <v>381</v>
      </c>
      <c r="W1621" s="11" t="s">
        <v>381</v>
      </c>
      <c r="X1621" s="11" t="s">
        <v>381</v>
      </c>
      <c r="Y1621" s="11" t="s">
        <v>381</v>
      </c>
      <c r="Z1621" s="28" t="s">
        <v>35</v>
      </c>
      <c r="AA1621" s="11">
        <v>0.69137999999999999</v>
      </c>
      <c r="AB1621" s="28" t="s">
        <v>35</v>
      </c>
      <c r="AC1621" s="11">
        <v>0.86809999999999998</v>
      </c>
      <c r="AD1621" s="71"/>
      <c r="AE1621" s="71"/>
      <c r="AF1621" s="71">
        <f t="shared" si="80"/>
        <v>0.1767</v>
      </c>
      <c r="AG1621" s="277" t="s">
        <v>907</v>
      </c>
      <c r="AH1621" s="277" t="s">
        <v>626</v>
      </c>
      <c r="AI1621" s="276" t="s">
        <v>627</v>
      </c>
      <c r="AJ1621" s="276" t="s">
        <v>628</v>
      </c>
      <c r="AK1621" s="276" t="s">
        <v>293</v>
      </c>
      <c r="AL1621" s="277" t="s">
        <v>94</v>
      </c>
      <c r="AM1621" s="276" t="s">
        <v>602</v>
      </c>
      <c r="AN1621" s="276" t="s">
        <v>504</v>
      </c>
      <c r="AO1621" s="277" t="s">
        <v>505</v>
      </c>
    </row>
    <row r="1622" spans="1:41" ht="15" thickBot="1" x14ac:dyDescent="0.4">
      <c r="A1622" s="8">
        <v>2025</v>
      </c>
      <c r="B1622" s="9" t="s">
        <v>85</v>
      </c>
      <c r="C1622" s="9" t="s">
        <v>94</v>
      </c>
      <c r="D1622" s="9" t="s">
        <v>293</v>
      </c>
      <c r="E1622" s="9" t="s">
        <v>31</v>
      </c>
      <c r="F1622" s="8">
        <v>2028</v>
      </c>
      <c r="G1622" s="11" t="s">
        <v>381</v>
      </c>
      <c r="H1622" s="11" t="s">
        <v>381</v>
      </c>
      <c r="I1622" s="11" t="s">
        <v>381</v>
      </c>
      <c r="J1622" s="11" t="s">
        <v>381</v>
      </c>
      <c r="K1622" s="11" t="s">
        <v>381</v>
      </c>
      <c r="L1622" s="11" t="s">
        <v>381</v>
      </c>
      <c r="M1622" s="11" t="s">
        <v>381</v>
      </c>
      <c r="N1622" s="11" t="s">
        <v>381</v>
      </c>
      <c r="O1622" s="11" t="s">
        <v>381</v>
      </c>
      <c r="P1622" s="11" t="s">
        <v>381</v>
      </c>
      <c r="Q1622" s="11" t="s">
        <v>381</v>
      </c>
      <c r="R1622" s="11" t="s">
        <v>381</v>
      </c>
      <c r="S1622" s="11" t="s">
        <v>381</v>
      </c>
      <c r="T1622" s="11" t="s">
        <v>381</v>
      </c>
      <c r="U1622" s="11" t="s">
        <v>381</v>
      </c>
      <c r="V1622" s="11" t="s">
        <v>381</v>
      </c>
      <c r="W1622" s="11" t="s">
        <v>381</v>
      </c>
      <c r="X1622" s="11" t="s">
        <v>381</v>
      </c>
      <c r="Y1622" s="11" t="s">
        <v>381</v>
      </c>
      <c r="Z1622" s="28" t="s">
        <v>35</v>
      </c>
      <c r="AA1622" s="11">
        <v>0.72507999999999995</v>
      </c>
      <c r="AB1622" s="28" t="s">
        <v>35</v>
      </c>
      <c r="AC1622" s="11">
        <v>0.90927000000000002</v>
      </c>
      <c r="AD1622" s="71"/>
      <c r="AE1622" s="71"/>
      <c r="AF1622" s="71">
        <f t="shared" si="80"/>
        <v>0.1842</v>
      </c>
      <c r="AG1622" s="277" t="s">
        <v>907</v>
      </c>
      <c r="AH1622" s="277" t="s">
        <v>626</v>
      </c>
      <c r="AI1622" s="276" t="s">
        <v>627</v>
      </c>
      <c r="AJ1622" s="276" t="s">
        <v>628</v>
      </c>
      <c r="AK1622" s="276" t="s">
        <v>293</v>
      </c>
      <c r="AL1622" s="277" t="s">
        <v>94</v>
      </c>
      <c r="AM1622" s="276" t="s">
        <v>602</v>
      </c>
      <c r="AN1622" s="276" t="s">
        <v>504</v>
      </c>
      <c r="AO1622" s="277" t="s">
        <v>505</v>
      </c>
    </row>
    <row r="1623" spans="1:41" ht="15" thickBot="1" x14ac:dyDescent="0.4">
      <c r="A1623" s="8">
        <v>2025</v>
      </c>
      <c r="B1623" s="9" t="s">
        <v>85</v>
      </c>
      <c r="C1623" s="9" t="s">
        <v>94</v>
      </c>
      <c r="D1623" s="9" t="s">
        <v>293</v>
      </c>
      <c r="E1623" s="9" t="s">
        <v>31</v>
      </c>
      <c r="F1623" s="8">
        <v>2029</v>
      </c>
      <c r="G1623" s="11" t="s">
        <v>381</v>
      </c>
      <c r="H1623" s="11" t="s">
        <v>381</v>
      </c>
      <c r="I1623" s="11" t="s">
        <v>381</v>
      </c>
      <c r="J1623" s="11" t="s">
        <v>381</v>
      </c>
      <c r="K1623" s="11" t="s">
        <v>381</v>
      </c>
      <c r="L1623" s="11" t="s">
        <v>381</v>
      </c>
      <c r="M1623" s="11" t="s">
        <v>381</v>
      </c>
      <c r="N1623" s="11" t="s">
        <v>381</v>
      </c>
      <c r="O1623" s="11" t="s">
        <v>381</v>
      </c>
      <c r="P1623" s="11" t="s">
        <v>381</v>
      </c>
      <c r="Q1623" s="11" t="s">
        <v>381</v>
      </c>
      <c r="R1623" s="11" t="s">
        <v>381</v>
      </c>
      <c r="S1623" s="11" t="s">
        <v>381</v>
      </c>
      <c r="T1623" s="11" t="s">
        <v>381</v>
      </c>
      <c r="U1623" s="11" t="s">
        <v>381</v>
      </c>
      <c r="V1623" s="11" t="s">
        <v>381</v>
      </c>
      <c r="W1623" s="11" t="s">
        <v>381</v>
      </c>
      <c r="X1623" s="11" t="s">
        <v>381</v>
      </c>
      <c r="Y1623" s="11" t="s">
        <v>381</v>
      </c>
      <c r="Z1623" s="28" t="s">
        <v>35</v>
      </c>
      <c r="AA1623" s="11">
        <v>0.74636000000000002</v>
      </c>
      <c r="AB1623" s="28" t="s">
        <v>35</v>
      </c>
      <c r="AC1623" s="11">
        <v>0.94003999999999999</v>
      </c>
      <c r="AD1623" s="71"/>
      <c r="AE1623" s="71"/>
      <c r="AF1623" s="71">
        <f t="shared" si="80"/>
        <v>0.19370000000000001</v>
      </c>
      <c r="AG1623" s="277" t="s">
        <v>907</v>
      </c>
      <c r="AH1623" s="277" t="s">
        <v>626</v>
      </c>
      <c r="AI1623" s="276" t="s">
        <v>627</v>
      </c>
      <c r="AJ1623" s="276" t="s">
        <v>628</v>
      </c>
      <c r="AK1623" s="276" t="s">
        <v>293</v>
      </c>
      <c r="AL1623" s="277" t="s">
        <v>94</v>
      </c>
      <c r="AM1623" s="276" t="s">
        <v>602</v>
      </c>
      <c r="AN1623" s="276" t="s">
        <v>504</v>
      </c>
      <c r="AO1623" s="277" t="s">
        <v>505</v>
      </c>
    </row>
    <row r="1624" spans="1:41" ht="15" thickBot="1" x14ac:dyDescent="0.4">
      <c r="A1624" s="8">
        <v>2025</v>
      </c>
      <c r="B1624" s="9" t="s">
        <v>85</v>
      </c>
      <c r="C1624" s="9" t="s">
        <v>94</v>
      </c>
      <c r="D1624" s="9" t="s">
        <v>293</v>
      </c>
      <c r="E1624" s="9" t="s">
        <v>31</v>
      </c>
      <c r="F1624" s="8">
        <v>2030</v>
      </c>
      <c r="G1624" s="11" t="s">
        <v>381</v>
      </c>
      <c r="H1624" s="11" t="s">
        <v>381</v>
      </c>
      <c r="I1624" s="11" t="s">
        <v>381</v>
      </c>
      <c r="J1624" s="11" t="s">
        <v>381</v>
      </c>
      <c r="K1624" s="11" t="s">
        <v>381</v>
      </c>
      <c r="L1624" s="11" t="s">
        <v>381</v>
      </c>
      <c r="M1624" s="11" t="s">
        <v>381</v>
      </c>
      <c r="N1624" s="11" t="s">
        <v>381</v>
      </c>
      <c r="O1624" s="11" t="s">
        <v>381</v>
      </c>
      <c r="P1624" s="11" t="s">
        <v>381</v>
      </c>
      <c r="Q1624" s="11" t="s">
        <v>381</v>
      </c>
      <c r="R1624" s="11" t="s">
        <v>381</v>
      </c>
      <c r="S1624" s="11" t="s">
        <v>381</v>
      </c>
      <c r="T1624" s="11" t="s">
        <v>381</v>
      </c>
      <c r="U1624" s="11" t="s">
        <v>381</v>
      </c>
      <c r="V1624" s="11" t="s">
        <v>381</v>
      </c>
      <c r="W1624" s="11" t="s">
        <v>381</v>
      </c>
      <c r="X1624" s="11" t="s">
        <v>381</v>
      </c>
      <c r="Y1624" s="11" t="s">
        <v>381</v>
      </c>
      <c r="Z1624" s="28" t="s">
        <v>35</v>
      </c>
      <c r="AA1624" s="11">
        <v>0.79962</v>
      </c>
      <c r="AB1624" s="28" t="s">
        <v>35</v>
      </c>
      <c r="AC1624" s="11">
        <v>1.0053300000000001</v>
      </c>
      <c r="AD1624" s="71"/>
      <c r="AE1624" s="71"/>
      <c r="AF1624" s="71">
        <f t="shared" si="80"/>
        <v>0.20569999999999999</v>
      </c>
      <c r="AG1624" s="277" t="s">
        <v>907</v>
      </c>
      <c r="AH1624" s="277" t="s">
        <v>626</v>
      </c>
      <c r="AI1624" s="276" t="s">
        <v>627</v>
      </c>
      <c r="AJ1624" s="276" t="s">
        <v>628</v>
      </c>
      <c r="AK1624" s="276" t="s">
        <v>293</v>
      </c>
      <c r="AL1624" s="277" t="s">
        <v>94</v>
      </c>
      <c r="AM1624" s="276" t="s">
        <v>602</v>
      </c>
      <c r="AN1624" s="276" t="s">
        <v>504</v>
      </c>
      <c r="AO1624" s="277" t="s">
        <v>505</v>
      </c>
    </row>
    <row r="1625" spans="1:41" ht="15" thickBot="1" x14ac:dyDescent="0.4">
      <c r="A1625" s="8">
        <v>2025</v>
      </c>
      <c r="B1625" s="9" t="s">
        <v>85</v>
      </c>
      <c r="C1625" s="9" t="s">
        <v>94</v>
      </c>
      <c r="D1625" s="9" t="s">
        <v>293</v>
      </c>
      <c r="E1625" s="9" t="s">
        <v>31</v>
      </c>
      <c r="F1625" s="8">
        <v>2031</v>
      </c>
      <c r="G1625" s="11" t="s">
        <v>381</v>
      </c>
      <c r="H1625" s="11" t="s">
        <v>381</v>
      </c>
      <c r="I1625" s="11" t="s">
        <v>381</v>
      </c>
      <c r="J1625" s="11" t="s">
        <v>381</v>
      </c>
      <c r="K1625" s="11" t="s">
        <v>381</v>
      </c>
      <c r="L1625" s="11" t="s">
        <v>381</v>
      </c>
      <c r="M1625" s="11" t="s">
        <v>381</v>
      </c>
      <c r="N1625" s="11" t="s">
        <v>381</v>
      </c>
      <c r="O1625" s="11" t="s">
        <v>381</v>
      </c>
      <c r="P1625" s="11" t="s">
        <v>381</v>
      </c>
      <c r="Q1625" s="11" t="s">
        <v>381</v>
      </c>
      <c r="R1625" s="11" t="s">
        <v>381</v>
      </c>
      <c r="S1625" s="11" t="s">
        <v>381</v>
      </c>
      <c r="T1625" s="11" t="s">
        <v>381</v>
      </c>
      <c r="U1625" s="11" t="s">
        <v>381</v>
      </c>
      <c r="V1625" s="11" t="s">
        <v>381</v>
      </c>
      <c r="W1625" s="11" t="s">
        <v>381</v>
      </c>
      <c r="X1625" s="11" t="s">
        <v>381</v>
      </c>
      <c r="Y1625" s="11" t="s">
        <v>381</v>
      </c>
      <c r="Z1625" s="28" t="s">
        <v>35</v>
      </c>
      <c r="AA1625" s="11">
        <v>0.84882999999999997</v>
      </c>
      <c r="AB1625" s="28" t="s">
        <v>35</v>
      </c>
      <c r="AC1625" s="11">
        <v>1.0700799999999999</v>
      </c>
      <c r="AD1625" s="71"/>
      <c r="AE1625" s="71"/>
      <c r="AF1625" s="71">
        <f t="shared" si="80"/>
        <v>0.2213</v>
      </c>
      <c r="AG1625" s="277" t="s">
        <v>907</v>
      </c>
      <c r="AH1625" s="277" t="s">
        <v>626</v>
      </c>
      <c r="AI1625" s="276" t="s">
        <v>627</v>
      </c>
      <c r="AJ1625" s="276" t="s">
        <v>628</v>
      </c>
      <c r="AK1625" s="276" t="s">
        <v>293</v>
      </c>
      <c r="AL1625" s="277" t="s">
        <v>94</v>
      </c>
      <c r="AM1625" s="276" t="s">
        <v>602</v>
      </c>
      <c r="AN1625" s="276" t="s">
        <v>504</v>
      </c>
      <c r="AO1625" s="277" t="s">
        <v>505</v>
      </c>
    </row>
    <row r="1626" spans="1:41" ht="15" thickBot="1" x14ac:dyDescent="0.4">
      <c r="A1626" s="8">
        <v>2025</v>
      </c>
      <c r="B1626" s="9" t="s">
        <v>85</v>
      </c>
      <c r="C1626" s="9" t="s">
        <v>94</v>
      </c>
      <c r="D1626" s="9" t="s">
        <v>293</v>
      </c>
      <c r="E1626" s="9" t="s">
        <v>31</v>
      </c>
      <c r="F1626" s="8">
        <v>2032</v>
      </c>
      <c r="G1626" s="11" t="s">
        <v>381</v>
      </c>
      <c r="H1626" s="11" t="s">
        <v>381</v>
      </c>
      <c r="I1626" s="11" t="s">
        <v>381</v>
      </c>
      <c r="J1626" s="11" t="s">
        <v>381</v>
      </c>
      <c r="K1626" s="11" t="s">
        <v>381</v>
      </c>
      <c r="L1626" s="11" t="s">
        <v>381</v>
      </c>
      <c r="M1626" s="11" t="s">
        <v>381</v>
      </c>
      <c r="N1626" s="11" t="s">
        <v>381</v>
      </c>
      <c r="O1626" s="11" t="s">
        <v>381</v>
      </c>
      <c r="P1626" s="11" t="s">
        <v>381</v>
      </c>
      <c r="Q1626" s="11" t="s">
        <v>381</v>
      </c>
      <c r="R1626" s="11" t="s">
        <v>381</v>
      </c>
      <c r="S1626" s="11" t="s">
        <v>381</v>
      </c>
      <c r="T1626" s="11" t="s">
        <v>381</v>
      </c>
      <c r="U1626" s="11" t="s">
        <v>381</v>
      </c>
      <c r="V1626" s="11" t="s">
        <v>381</v>
      </c>
      <c r="W1626" s="11" t="s">
        <v>381</v>
      </c>
      <c r="X1626" s="11" t="s">
        <v>381</v>
      </c>
      <c r="Y1626" s="11" t="s">
        <v>381</v>
      </c>
      <c r="Z1626" s="28" t="s">
        <v>35</v>
      </c>
      <c r="AA1626" s="11">
        <v>0.89549999999999996</v>
      </c>
      <c r="AB1626" s="28" t="s">
        <v>35</v>
      </c>
      <c r="AC1626" s="11">
        <v>1.1300600000000001</v>
      </c>
      <c r="AD1626" s="71"/>
      <c r="AE1626" s="71"/>
      <c r="AF1626" s="71">
        <f t="shared" si="80"/>
        <v>0.2346</v>
      </c>
      <c r="AG1626" s="277" t="s">
        <v>907</v>
      </c>
      <c r="AH1626" s="277" t="s">
        <v>626</v>
      </c>
      <c r="AI1626" s="276" t="s">
        <v>627</v>
      </c>
      <c r="AJ1626" s="276" t="s">
        <v>628</v>
      </c>
      <c r="AK1626" s="276" t="s">
        <v>293</v>
      </c>
      <c r="AL1626" s="277" t="s">
        <v>94</v>
      </c>
      <c r="AM1626" s="276" t="s">
        <v>602</v>
      </c>
      <c r="AN1626" s="276" t="s">
        <v>504</v>
      </c>
      <c r="AO1626" s="277" t="s">
        <v>505</v>
      </c>
    </row>
    <row r="1627" spans="1:41" ht="15" thickBot="1" x14ac:dyDescent="0.4">
      <c r="A1627" s="8">
        <v>2025</v>
      </c>
      <c r="B1627" s="9" t="s">
        <v>85</v>
      </c>
      <c r="C1627" s="9" t="s">
        <v>94</v>
      </c>
      <c r="D1627" s="9" t="s">
        <v>293</v>
      </c>
      <c r="E1627" s="9" t="s">
        <v>31</v>
      </c>
      <c r="F1627" s="8">
        <v>2033</v>
      </c>
      <c r="G1627" s="11" t="s">
        <v>381</v>
      </c>
      <c r="H1627" s="11" t="s">
        <v>381</v>
      </c>
      <c r="I1627" s="11" t="s">
        <v>381</v>
      </c>
      <c r="J1627" s="11" t="s">
        <v>381</v>
      </c>
      <c r="K1627" s="11" t="s">
        <v>381</v>
      </c>
      <c r="L1627" s="11" t="s">
        <v>381</v>
      </c>
      <c r="M1627" s="11" t="s">
        <v>381</v>
      </c>
      <c r="N1627" s="11" t="s">
        <v>381</v>
      </c>
      <c r="O1627" s="11" t="s">
        <v>381</v>
      </c>
      <c r="P1627" s="11" t="s">
        <v>381</v>
      </c>
      <c r="Q1627" s="11" t="s">
        <v>381</v>
      </c>
      <c r="R1627" s="11" t="s">
        <v>381</v>
      </c>
      <c r="S1627" s="11" t="s">
        <v>381</v>
      </c>
      <c r="T1627" s="11" t="s">
        <v>381</v>
      </c>
      <c r="U1627" s="11" t="s">
        <v>381</v>
      </c>
      <c r="V1627" s="11" t="s">
        <v>381</v>
      </c>
      <c r="W1627" s="11" t="s">
        <v>381</v>
      </c>
      <c r="X1627" s="11" t="s">
        <v>381</v>
      </c>
      <c r="Y1627" s="11" t="s">
        <v>381</v>
      </c>
      <c r="Z1627" s="28" t="s">
        <v>35</v>
      </c>
      <c r="AA1627" s="11">
        <v>0.92793999999999999</v>
      </c>
      <c r="AB1627" s="28" t="s">
        <v>35</v>
      </c>
      <c r="AC1627" s="11">
        <v>1.1833800000000001</v>
      </c>
      <c r="AD1627" s="71"/>
      <c r="AE1627" s="71"/>
      <c r="AF1627" s="71">
        <f t="shared" si="80"/>
        <v>0.25540000000000002</v>
      </c>
      <c r="AG1627" s="277" t="s">
        <v>907</v>
      </c>
      <c r="AH1627" s="277" t="s">
        <v>626</v>
      </c>
      <c r="AI1627" s="276" t="s">
        <v>627</v>
      </c>
      <c r="AJ1627" s="276" t="s">
        <v>628</v>
      </c>
      <c r="AK1627" s="276" t="s">
        <v>293</v>
      </c>
      <c r="AL1627" s="277" t="s">
        <v>94</v>
      </c>
      <c r="AM1627" s="276" t="s">
        <v>602</v>
      </c>
      <c r="AN1627" s="276" t="s">
        <v>504</v>
      </c>
      <c r="AO1627" s="277" t="s">
        <v>505</v>
      </c>
    </row>
    <row r="1628" spans="1:41" ht="15" thickBot="1" x14ac:dyDescent="0.4">
      <c r="A1628" s="8">
        <v>2025</v>
      </c>
      <c r="B1628" s="9" t="s">
        <v>85</v>
      </c>
      <c r="C1628" s="9" t="s">
        <v>94</v>
      </c>
      <c r="D1628" s="9" t="s">
        <v>293</v>
      </c>
      <c r="E1628" s="9" t="s">
        <v>31</v>
      </c>
      <c r="F1628" s="8">
        <v>2034</v>
      </c>
      <c r="G1628" s="11" t="s">
        <v>381</v>
      </c>
      <c r="H1628" s="11" t="s">
        <v>381</v>
      </c>
      <c r="I1628" s="11" t="s">
        <v>381</v>
      </c>
      <c r="J1628" s="11" t="s">
        <v>381</v>
      </c>
      <c r="K1628" s="11" t="s">
        <v>381</v>
      </c>
      <c r="L1628" s="11" t="s">
        <v>381</v>
      </c>
      <c r="M1628" s="11" t="s">
        <v>381</v>
      </c>
      <c r="N1628" s="11" t="s">
        <v>381</v>
      </c>
      <c r="O1628" s="11" t="s">
        <v>381</v>
      </c>
      <c r="P1628" s="11" t="s">
        <v>381</v>
      </c>
      <c r="Q1628" s="11" t="s">
        <v>381</v>
      </c>
      <c r="R1628" s="11" t="s">
        <v>381</v>
      </c>
      <c r="S1628" s="11" t="s">
        <v>381</v>
      </c>
      <c r="T1628" s="11" t="s">
        <v>381</v>
      </c>
      <c r="U1628" s="11" t="s">
        <v>381</v>
      </c>
      <c r="V1628" s="11" t="s">
        <v>381</v>
      </c>
      <c r="W1628" s="11" t="s">
        <v>381</v>
      </c>
      <c r="X1628" s="11" t="s">
        <v>381</v>
      </c>
      <c r="Y1628" s="11" t="s">
        <v>381</v>
      </c>
      <c r="Z1628" s="28" t="s">
        <v>35</v>
      </c>
      <c r="AA1628" s="11">
        <v>0.99816000000000005</v>
      </c>
      <c r="AB1628" s="28" t="s">
        <v>35</v>
      </c>
      <c r="AC1628" s="11">
        <v>1.25362</v>
      </c>
      <c r="AD1628" s="71"/>
      <c r="AE1628" s="71"/>
      <c r="AF1628" s="71">
        <f t="shared" si="80"/>
        <v>0.2555</v>
      </c>
      <c r="AG1628" s="277" t="s">
        <v>907</v>
      </c>
      <c r="AH1628" s="277" t="s">
        <v>626</v>
      </c>
      <c r="AI1628" s="276" t="s">
        <v>627</v>
      </c>
      <c r="AJ1628" s="276" t="s">
        <v>628</v>
      </c>
      <c r="AK1628" s="276" t="s">
        <v>293</v>
      </c>
      <c r="AL1628" s="277" t="s">
        <v>94</v>
      </c>
      <c r="AM1628" s="276" t="s">
        <v>602</v>
      </c>
      <c r="AN1628" s="276" t="s">
        <v>504</v>
      </c>
      <c r="AO1628" s="277" t="s">
        <v>505</v>
      </c>
    </row>
    <row r="1629" spans="1:41" ht="15" thickBot="1" x14ac:dyDescent="0.4">
      <c r="A1629" s="8">
        <v>2025</v>
      </c>
      <c r="B1629" s="9" t="s">
        <v>85</v>
      </c>
      <c r="C1629" s="9" t="s">
        <v>94</v>
      </c>
      <c r="D1629" s="9" t="s">
        <v>293</v>
      </c>
      <c r="E1629" s="9" t="s">
        <v>31</v>
      </c>
      <c r="F1629" s="8">
        <v>2035</v>
      </c>
      <c r="G1629" s="11" t="s">
        <v>381</v>
      </c>
      <c r="H1629" s="11" t="s">
        <v>381</v>
      </c>
      <c r="I1629" s="11" t="s">
        <v>381</v>
      </c>
      <c r="J1629" s="11" t="s">
        <v>381</v>
      </c>
      <c r="K1629" s="11" t="s">
        <v>381</v>
      </c>
      <c r="L1629" s="11" t="s">
        <v>381</v>
      </c>
      <c r="M1629" s="11" t="s">
        <v>381</v>
      </c>
      <c r="N1629" s="11" t="s">
        <v>381</v>
      </c>
      <c r="O1629" s="11" t="s">
        <v>381</v>
      </c>
      <c r="P1629" s="11" t="s">
        <v>381</v>
      </c>
      <c r="Q1629" s="11" t="s">
        <v>381</v>
      </c>
      <c r="R1629" s="11" t="s">
        <v>381</v>
      </c>
      <c r="S1629" s="11" t="s">
        <v>381</v>
      </c>
      <c r="T1629" s="11" t="s">
        <v>381</v>
      </c>
      <c r="U1629" s="11" t="s">
        <v>381</v>
      </c>
      <c r="V1629" s="11" t="s">
        <v>381</v>
      </c>
      <c r="W1629" s="11" t="s">
        <v>381</v>
      </c>
      <c r="X1629" s="11" t="s">
        <v>381</v>
      </c>
      <c r="Y1629" s="11" t="s">
        <v>381</v>
      </c>
      <c r="Z1629" s="28" t="s">
        <v>35</v>
      </c>
      <c r="AA1629" s="11">
        <v>1.05948</v>
      </c>
      <c r="AB1629" s="28" t="s">
        <v>35</v>
      </c>
      <c r="AC1629" s="11">
        <v>1.3193299999999999</v>
      </c>
      <c r="AD1629" s="71"/>
      <c r="AE1629" s="71"/>
      <c r="AF1629" s="71">
        <f t="shared" si="80"/>
        <v>0.25990000000000002</v>
      </c>
      <c r="AG1629" s="277" t="s">
        <v>907</v>
      </c>
      <c r="AH1629" s="277" t="s">
        <v>626</v>
      </c>
      <c r="AI1629" s="276" t="s">
        <v>627</v>
      </c>
      <c r="AJ1629" s="276" t="s">
        <v>628</v>
      </c>
      <c r="AK1629" s="276" t="s">
        <v>293</v>
      </c>
      <c r="AL1629" s="277" t="s">
        <v>94</v>
      </c>
      <c r="AM1629" s="276" t="s">
        <v>602</v>
      </c>
      <c r="AN1629" s="276" t="s">
        <v>504</v>
      </c>
      <c r="AO1629" s="277" t="s">
        <v>505</v>
      </c>
    </row>
    <row r="1630" spans="1:41" ht="15" thickBot="1" x14ac:dyDescent="0.4">
      <c r="A1630" s="8">
        <v>2025</v>
      </c>
      <c r="B1630" s="9" t="s">
        <v>85</v>
      </c>
      <c r="C1630" s="9" t="s">
        <v>94</v>
      </c>
      <c r="D1630" s="9" t="s">
        <v>293</v>
      </c>
      <c r="E1630" s="9" t="s">
        <v>32</v>
      </c>
      <c r="F1630" s="8">
        <v>2025</v>
      </c>
      <c r="G1630" s="11">
        <v>0</v>
      </c>
      <c r="H1630" s="11" t="s">
        <v>35</v>
      </c>
      <c r="I1630" s="11">
        <v>0.15490999999999999</v>
      </c>
      <c r="J1630" s="11">
        <v>0.54271000000000003</v>
      </c>
      <c r="K1630" s="11">
        <v>0.65700999999999998</v>
      </c>
      <c r="L1630" s="11">
        <v>1.2220200000000001</v>
      </c>
      <c r="M1630" s="11">
        <v>0</v>
      </c>
      <c r="N1630" s="11">
        <v>0.33150000000000002</v>
      </c>
      <c r="O1630" s="11">
        <v>5.3600000000000002E-3</v>
      </c>
      <c r="P1630" s="11">
        <v>0.45349</v>
      </c>
      <c r="Q1630" s="11" t="s">
        <v>35</v>
      </c>
      <c r="R1630" s="11">
        <v>0.92391999999999996</v>
      </c>
      <c r="S1630" s="11">
        <v>1.2999999999999999E-3</v>
      </c>
      <c r="T1630" s="11">
        <v>4.2933000000000003</v>
      </c>
      <c r="U1630" s="11">
        <v>0</v>
      </c>
      <c r="V1630" s="11">
        <v>0</v>
      </c>
      <c r="W1630" s="11">
        <v>0</v>
      </c>
      <c r="X1630" s="11">
        <v>0</v>
      </c>
      <c r="Y1630" s="11">
        <v>4.2933000000000003</v>
      </c>
      <c r="Z1630" s="28" t="s">
        <v>35</v>
      </c>
      <c r="AA1630" s="11">
        <v>0.11964</v>
      </c>
      <c r="AB1630" s="28" t="s">
        <v>35</v>
      </c>
      <c r="AC1630" s="11">
        <v>0.59404999999999997</v>
      </c>
      <c r="AD1630" s="71">
        <f t="shared" si="78"/>
        <v>1.1000000000000001E-3</v>
      </c>
      <c r="AE1630" s="71">
        <f t="shared" si="79"/>
        <v>0</v>
      </c>
      <c r="AF1630" s="71">
        <f t="shared" si="80"/>
        <v>0.47439999999999999</v>
      </c>
      <c r="AG1630" s="277" t="s">
        <v>908</v>
      </c>
      <c r="AH1630" s="277" t="s">
        <v>626</v>
      </c>
      <c r="AI1630" s="276" t="s">
        <v>627</v>
      </c>
      <c r="AJ1630" s="276" t="s">
        <v>628</v>
      </c>
      <c r="AK1630" s="276" t="s">
        <v>293</v>
      </c>
      <c r="AL1630" s="277" t="s">
        <v>94</v>
      </c>
      <c r="AM1630" s="276" t="s">
        <v>602</v>
      </c>
      <c r="AN1630" s="276" t="s">
        <v>504</v>
      </c>
      <c r="AO1630" s="277" t="s">
        <v>505</v>
      </c>
    </row>
    <row r="1631" spans="1:41" ht="15" thickBot="1" x14ac:dyDescent="0.4">
      <c r="A1631" s="8">
        <v>2025</v>
      </c>
      <c r="B1631" s="9" t="s">
        <v>85</v>
      </c>
      <c r="C1631" s="9" t="s">
        <v>94</v>
      </c>
      <c r="D1631" s="9" t="s">
        <v>293</v>
      </c>
      <c r="E1631" s="9" t="s">
        <v>32</v>
      </c>
      <c r="F1631" s="8">
        <v>2026</v>
      </c>
      <c r="G1631" s="11">
        <v>0</v>
      </c>
      <c r="H1631" s="11" t="s">
        <v>35</v>
      </c>
      <c r="I1631" s="11">
        <v>0.2959</v>
      </c>
      <c r="J1631" s="11">
        <v>0.55427999999999999</v>
      </c>
      <c r="K1631" s="11">
        <v>0.47876999999999997</v>
      </c>
      <c r="L1631" s="11">
        <v>1.17658</v>
      </c>
      <c r="M1631" s="11">
        <v>0</v>
      </c>
      <c r="N1631" s="11">
        <v>0.60436999999999996</v>
      </c>
      <c r="O1631" s="11">
        <v>9.4500000000000001E-3</v>
      </c>
      <c r="P1631" s="11">
        <v>0.21873000000000001</v>
      </c>
      <c r="Q1631" s="11" t="s">
        <v>35</v>
      </c>
      <c r="R1631" s="11">
        <v>0.38312000000000002</v>
      </c>
      <c r="S1631" s="11">
        <v>2.7100000000000002E-3</v>
      </c>
      <c r="T1631" s="11">
        <v>3.7256800000000001</v>
      </c>
      <c r="U1631" s="11">
        <v>0</v>
      </c>
      <c r="V1631" s="11">
        <v>0</v>
      </c>
      <c r="W1631" s="11">
        <v>0</v>
      </c>
      <c r="X1631" s="11">
        <v>0</v>
      </c>
      <c r="Y1631" s="11">
        <v>3.7256800000000001</v>
      </c>
      <c r="Z1631" s="28" t="s">
        <v>35</v>
      </c>
      <c r="AA1631" s="11">
        <v>0.21082000000000001</v>
      </c>
      <c r="AB1631" s="28" t="s">
        <v>35</v>
      </c>
      <c r="AC1631" s="11">
        <v>0.79910000000000003</v>
      </c>
      <c r="AD1631" s="71">
        <f t="shared" si="78"/>
        <v>1.8E-3</v>
      </c>
      <c r="AE1631" s="71">
        <f t="shared" si="79"/>
        <v>0</v>
      </c>
      <c r="AF1631" s="71">
        <f t="shared" si="80"/>
        <v>0.58830000000000005</v>
      </c>
      <c r="AG1631" s="277" t="s">
        <v>908</v>
      </c>
      <c r="AH1631" s="277" t="s">
        <v>626</v>
      </c>
      <c r="AI1631" s="276" t="s">
        <v>627</v>
      </c>
      <c r="AJ1631" s="276" t="s">
        <v>628</v>
      </c>
      <c r="AK1631" s="276" t="s">
        <v>293</v>
      </c>
      <c r="AL1631" s="277" t="s">
        <v>94</v>
      </c>
      <c r="AM1631" s="276" t="s">
        <v>602</v>
      </c>
      <c r="AN1631" s="276" t="s">
        <v>504</v>
      </c>
      <c r="AO1631" s="277" t="s">
        <v>505</v>
      </c>
    </row>
    <row r="1632" spans="1:41" ht="15" thickBot="1" x14ac:dyDescent="0.4">
      <c r="A1632" s="8">
        <v>2025</v>
      </c>
      <c r="B1632" s="9" t="s">
        <v>85</v>
      </c>
      <c r="C1632" s="9" t="s">
        <v>94</v>
      </c>
      <c r="D1632" s="9" t="s">
        <v>293</v>
      </c>
      <c r="E1632" s="9" t="s">
        <v>32</v>
      </c>
      <c r="F1632" s="8">
        <v>2027</v>
      </c>
      <c r="G1632" s="11">
        <v>0</v>
      </c>
      <c r="H1632" s="11" t="s">
        <v>35</v>
      </c>
      <c r="I1632" s="11">
        <v>0.16403000000000001</v>
      </c>
      <c r="J1632" s="11">
        <v>0.81894</v>
      </c>
      <c r="K1632" s="11">
        <v>0.36796000000000001</v>
      </c>
      <c r="L1632" s="11">
        <v>1.0079800000000001</v>
      </c>
      <c r="M1632" s="11">
        <v>0</v>
      </c>
      <c r="N1632" s="11">
        <v>0.31181999999999999</v>
      </c>
      <c r="O1632" s="11">
        <v>4.0579999999999998E-2</v>
      </c>
      <c r="P1632" s="11">
        <v>0.11494</v>
      </c>
      <c r="Q1632" s="11" t="s">
        <v>35</v>
      </c>
      <c r="R1632" s="11">
        <v>0.28140999999999999</v>
      </c>
      <c r="S1632" s="11">
        <v>4.47E-3</v>
      </c>
      <c r="T1632" s="11">
        <v>3.11239</v>
      </c>
      <c r="U1632" s="11">
        <v>0</v>
      </c>
      <c r="V1632" s="11">
        <v>0</v>
      </c>
      <c r="W1632" s="11">
        <v>0</v>
      </c>
      <c r="X1632" s="11">
        <v>0</v>
      </c>
      <c r="Y1632" s="11">
        <v>3.11239</v>
      </c>
      <c r="Z1632" s="28" t="s">
        <v>35</v>
      </c>
      <c r="AA1632" s="11">
        <v>0.28372999999999998</v>
      </c>
      <c r="AB1632" s="28" t="s">
        <v>35</v>
      </c>
      <c r="AC1632" s="11">
        <v>0.63253999999999999</v>
      </c>
      <c r="AD1632" s="71">
        <f t="shared" si="78"/>
        <v>2.9999999999999997E-4</v>
      </c>
      <c r="AE1632" s="71">
        <f t="shared" si="79"/>
        <v>0</v>
      </c>
      <c r="AF1632" s="71">
        <f t="shared" si="80"/>
        <v>0.3488</v>
      </c>
      <c r="AG1632" s="277" t="s">
        <v>908</v>
      </c>
      <c r="AH1632" s="277" t="s">
        <v>626</v>
      </c>
      <c r="AI1632" s="276" t="s">
        <v>627</v>
      </c>
      <c r="AJ1632" s="276" t="s">
        <v>628</v>
      </c>
      <c r="AK1632" s="276" t="s">
        <v>293</v>
      </c>
      <c r="AL1632" s="277" t="s">
        <v>94</v>
      </c>
      <c r="AM1632" s="276" t="s">
        <v>602</v>
      </c>
      <c r="AN1632" s="276" t="s">
        <v>504</v>
      </c>
      <c r="AO1632" s="277" t="s">
        <v>505</v>
      </c>
    </row>
    <row r="1633" spans="1:41" ht="15" thickBot="1" x14ac:dyDescent="0.4">
      <c r="A1633" s="8">
        <v>2025</v>
      </c>
      <c r="B1633" s="9" t="s">
        <v>85</v>
      </c>
      <c r="C1633" s="9" t="s">
        <v>94</v>
      </c>
      <c r="D1633" s="9" t="s">
        <v>293</v>
      </c>
      <c r="E1633" s="9" t="s">
        <v>32</v>
      </c>
      <c r="F1633" s="8">
        <v>2028</v>
      </c>
      <c r="G1633" s="11">
        <v>0</v>
      </c>
      <c r="H1633" s="11" t="s">
        <v>35</v>
      </c>
      <c r="I1633" s="11">
        <v>9.4289999999999999E-2</v>
      </c>
      <c r="J1633" s="11">
        <v>0.93888000000000005</v>
      </c>
      <c r="K1633" s="11">
        <v>0.57487999999999995</v>
      </c>
      <c r="L1633" s="11">
        <v>0.91656000000000004</v>
      </c>
      <c r="M1633" s="11">
        <v>0</v>
      </c>
      <c r="N1633" s="11">
        <v>0.31909999999999999</v>
      </c>
      <c r="O1633" s="11">
        <v>0.10188999999999999</v>
      </c>
      <c r="P1633" s="11">
        <v>0.19475000000000001</v>
      </c>
      <c r="Q1633" s="11" t="s">
        <v>35</v>
      </c>
      <c r="R1633" s="11">
        <v>0.50073000000000001</v>
      </c>
      <c r="S1633" s="11">
        <v>3.5300000000000002E-3</v>
      </c>
      <c r="T1633" s="11">
        <v>3.6532200000000001</v>
      </c>
      <c r="U1633" s="11">
        <v>0</v>
      </c>
      <c r="V1633" s="11">
        <v>0</v>
      </c>
      <c r="W1633" s="11">
        <v>0</v>
      </c>
      <c r="X1633" s="11">
        <v>0</v>
      </c>
      <c r="Y1633" s="11">
        <v>3.6532200000000001</v>
      </c>
      <c r="Z1633" s="28" t="s">
        <v>35</v>
      </c>
      <c r="AA1633" s="11">
        <v>0.18392</v>
      </c>
      <c r="AB1633" s="28" t="s">
        <v>35</v>
      </c>
      <c r="AC1633" s="11">
        <v>0.44450000000000001</v>
      </c>
      <c r="AD1633" s="71">
        <f t="shared" si="78"/>
        <v>8.6E-3</v>
      </c>
      <c r="AE1633" s="71">
        <f t="shared" si="79"/>
        <v>0</v>
      </c>
      <c r="AF1633" s="71">
        <f t="shared" si="80"/>
        <v>0.2606</v>
      </c>
      <c r="AG1633" s="277" t="s">
        <v>908</v>
      </c>
      <c r="AH1633" s="277" t="s">
        <v>626</v>
      </c>
      <c r="AI1633" s="276" t="s">
        <v>627</v>
      </c>
      <c r="AJ1633" s="276" t="s">
        <v>628</v>
      </c>
      <c r="AK1633" s="276" t="s">
        <v>293</v>
      </c>
      <c r="AL1633" s="277" t="s">
        <v>94</v>
      </c>
      <c r="AM1633" s="276" t="s">
        <v>602</v>
      </c>
      <c r="AN1633" s="276" t="s">
        <v>504</v>
      </c>
      <c r="AO1633" s="277" t="s">
        <v>505</v>
      </c>
    </row>
    <row r="1634" spans="1:41" ht="15" thickBot="1" x14ac:dyDescent="0.4">
      <c r="A1634" s="8">
        <v>2025</v>
      </c>
      <c r="B1634" s="9" t="s">
        <v>85</v>
      </c>
      <c r="C1634" s="9" t="s">
        <v>94</v>
      </c>
      <c r="D1634" s="9" t="s">
        <v>293</v>
      </c>
      <c r="E1634" s="9" t="s">
        <v>32</v>
      </c>
      <c r="F1634" s="8">
        <v>2029</v>
      </c>
      <c r="G1634" s="11">
        <v>0</v>
      </c>
      <c r="H1634" s="11" t="s">
        <v>35</v>
      </c>
      <c r="I1634" s="11">
        <v>0.22917000000000001</v>
      </c>
      <c r="J1634" s="11">
        <v>1.5161</v>
      </c>
      <c r="K1634" s="11">
        <v>0.35092000000000001</v>
      </c>
      <c r="L1634" s="11">
        <v>0.81525000000000003</v>
      </c>
      <c r="M1634" s="11">
        <v>0</v>
      </c>
      <c r="N1634" s="11">
        <v>0.55786000000000002</v>
      </c>
      <c r="O1634" s="11">
        <v>0.15228</v>
      </c>
      <c r="P1634" s="11">
        <v>3.6720000000000003E-2</v>
      </c>
      <c r="Q1634" s="11" t="s">
        <v>35</v>
      </c>
      <c r="R1634" s="11">
        <v>0.60504999999999998</v>
      </c>
      <c r="S1634" s="11">
        <v>1.214E-2</v>
      </c>
      <c r="T1634" s="11">
        <v>4.2904999999999998</v>
      </c>
      <c r="U1634" s="11">
        <v>0</v>
      </c>
      <c r="V1634" s="11">
        <v>0</v>
      </c>
      <c r="W1634" s="11">
        <v>0</v>
      </c>
      <c r="X1634" s="11">
        <v>0</v>
      </c>
      <c r="Y1634" s="11">
        <v>4.2904999999999998</v>
      </c>
      <c r="Z1634" s="28" t="s">
        <v>35</v>
      </c>
      <c r="AA1634" s="11">
        <v>0.12325999999999999</v>
      </c>
      <c r="AB1634" s="28" t="s">
        <v>35</v>
      </c>
      <c r="AC1634" s="11">
        <v>0.50241999999999998</v>
      </c>
      <c r="AD1634" s="71">
        <f t="shared" si="78"/>
        <v>1.4999999999999999E-2</v>
      </c>
      <c r="AE1634" s="71">
        <f t="shared" si="79"/>
        <v>0</v>
      </c>
      <c r="AF1634" s="71">
        <f t="shared" si="80"/>
        <v>0.37919999999999998</v>
      </c>
      <c r="AG1634" s="277" t="s">
        <v>908</v>
      </c>
      <c r="AH1634" s="277" t="s">
        <v>626</v>
      </c>
      <c r="AI1634" s="276" t="s">
        <v>627</v>
      </c>
      <c r="AJ1634" s="276" t="s">
        <v>628</v>
      </c>
      <c r="AK1634" s="276" t="s">
        <v>293</v>
      </c>
      <c r="AL1634" s="277" t="s">
        <v>94</v>
      </c>
      <c r="AM1634" s="276" t="s">
        <v>602</v>
      </c>
      <c r="AN1634" s="276" t="s">
        <v>504</v>
      </c>
      <c r="AO1634" s="277" t="s">
        <v>505</v>
      </c>
    </row>
    <row r="1635" spans="1:41" ht="15" thickBot="1" x14ac:dyDescent="0.4">
      <c r="A1635" s="8">
        <v>2025</v>
      </c>
      <c r="B1635" s="9" t="s">
        <v>85</v>
      </c>
      <c r="C1635" s="9" t="s">
        <v>94</v>
      </c>
      <c r="D1635" s="9" t="s">
        <v>293</v>
      </c>
      <c r="E1635" s="9" t="s">
        <v>32</v>
      </c>
      <c r="F1635" s="8">
        <v>2030</v>
      </c>
      <c r="G1635" s="11">
        <v>0</v>
      </c>
      <c r="H1635" s="11" t="s">
        <v>35</v>
      </c>
      <c r="I1635" s="11">
        <v>5.228E-2</v>
      </c>
      <c r="J1635" s="11">
        <v>1.33884</v>
      </c>
      <c r="K1635" s="11">
        <v>0.26135000000000003</v>
      </c>
      <c r="L1635" s="11">
        <v>0.82533000000000001</v>
      </c>
      <c r="M1635" s="11">
        <v>0</v>
      </c>
      <c r="N1635" s="11">
        <v>0.36486000000000002</v>
      </c>
      <c r="O1635" s="11">
        <v>0.3024</v>
      </c>
      <c r="P1635" s="11">
        <v>1.6889999999999999E-2</v>
      </c>
      <c r="Q1635" s="11" t="s">
        <v>35</v>
      </c>
      <c r="R1635" s="11">
        <v>0.59119999999999995</v>
      </c>
      <c r="S1635" s="11">
        <v>2.188E-2</v>
      </c>
      <c r="T1635" s="11">
        <v>3.7895300000000001</v>
      </c>
      <c r="U1635" s="11">
        <v>0</v>
      </c>
      <c r="V1635" s="11">
        <v>0</v>
      </c>
      <c r="W1635" s="11">
        <v>0</v>
      </c>
      <c r="X1635" s="11">
        <v>0</v>
      </c>
      <c r="Y1635" s="11">
        <v>3.7895300000000001</v>
      </c>
      <c r="Z1635" s="28" t="s">
        <v>35</v>
      </c>
      <c r="AA1635" s="11">
        <v>0.10845</v>
      </c>
      <c r="AB1635" s="28" t="s">
        <v>35</v>
      </c>
      <c r="AC1635" s="11">
        <v>0.43886999999999998</v>
      </c>
      <c r="AD1635" s="71">
        <f t="shared" si="78"/>
        <v>1.4500000000000001E-2</v>
      </c>
      <c r="AE1635" s="71">
        <f t="shared" si="79"/>
        <v>0</v>
      </c>
      <c r="AF1635" s="71">
        <f t="shared" si="80"/>
        <v>0.33040000000000003</v>
      </c>
      <c r="AG1635" s="277" t="s">
        <v>908</v>
      </c>
      <c r="AH1635" s="277" t="s">
        <v>626</v>
      </c>
      <c r="AI1635" s="276" t="s">
        <v>627</v>
      </c>
      <c r="AJ1635" s="276" t="s">
        <v>628</v>
      </c>
      <c r="AK1635" s="276" t="s">
        <v>293</v>
      </c>
      <c r="AL1635" s="277" t="s">
        <v>94</v>
      </c>
      <c r="AM1635" s="276" t="s">
        <v>602</v>
      </c>
      <c r="AN1635" s="276" t="s">
        <v>504</v>
      </c>
      <c r="AO1635" s="277" t="s">
        <v>505</v>
      </c>
    </row>
    <row r="1636" spans="1:41" ht="15" thickBot="1" x14ac:dyDescent="0.4">
      <c r="A1636" s="8">
        <v>2025</v>
      </c>
      <c r="B1636" s="9" t="s">
        <v>85</v>
      </c>
      <c r="C1636" s="9" t="s">
        <v>94</v>
      </c>
      <c r="D1636" s="9" t="s">
        <v>293</v>
      </c>
      <c r="E1636" s="9" t="s">
        <v>32</v>
      </c>
      <c r="F1636" s="8">
        <v>2031</v>
      </c>
      <c r="G1636" s="11">
        <v>0</v>
      </c>
      <c r="H1636" s="11" t="s">
        <v>35</v>
      </c>
      <c r="I1636" s="11">
        <v>7.0899999999999999E-3</v>
      </c>
      <c r="J1636" s="11">
        <v>1.2750699999999999</v>
      </c>
      <c r="K1636" s="11">
        <v>0.23796999999999999</v>
      </c>
      <c r="L1636" s="11">
        <v>0.95138</v>
      </c>
      <c r="M1636" s="11">
        <v>0</v>
      </c>
      <c r="N1636" s="11">
        <v>0.32887</v>
      </c>
      <c r="O1636" s="11">
        <v>0.34284999999999999</v>
      </c>
      <c r="P1636" s="11">
        <v>2.3720000000000001E-2</v>
      </c>
      <c r="Q1636" s="11" t="s">
        <v>35</v>
      </c>
      <c r="R1636" s="11">
        <v>0.89566999999999997</v>
      </c>
      <c r="S1636" s="11">
        <v>2.002E-2</v>
      </c>
      <c r="T1636" s="11">
        <v>4.2592100000000004</v>
      </c>
      <c r="U1636" s="11">
        <v>0</v>
      </c>
      <c r="V1636" s="11">
        <v>0</v>
      </c>
      <c r="W1636" s="11">
        <v>0</v>
      </c>
      <c r="X1636" s="11">
        <v>0</v>
      </c>
      <c r="Y1636" s="11">
        <v>4.2592100000000004</v>
      </c>
      <c r="Z1636" s="28" t="s">
        <v>35</v>
      </c>
      <c r="AA1636" s="11">
        <v>0.22785</v>
      </c>
      <c r="AB1636" s="28" t="s">
        <v>35</v>
      </c>
      <c r="AC1636" s="11">
        <v>0.44650000000000001</v>
      </c>
      <c r="AD1636" s="71">
        <f t="shared" si="78"/>
        <v>0.17660000000000001</v>
      </c>
      <c r="AE1636" s="71">
        <f t="shared" si="79"/>
        <v>0</v>
      </c>
      <c r="AF1636" s="71">
        <f t="shared" si="80"/>
        <v>0.21870000000000001</v>
      </c>
      <c r="AG1636" s="277" t="s">
        <v>908</v>
      </c>
      <c r="AH1636" s="277" t="s">
        <v>626</v>
      </c>
      <c r="AI1636" s="276" t="s">
        <v>627</v>
      </c>
      <c r="AJ1636" s="276" t="s">
        <v>628</v>
      </c>
      <c r="AK1636" s="276" t="s">
        <v>293</v>
      </c>
      <c r="AL1636" s="277" t="s">
        <v>94</v>
      </c>
      <c r="AM1636" s="276" t="s">
        <v>602</v>
      </c>
      <c r="AN1636" s="276" t="s">
        <v>504</v>
      </c>
      <c r="AO1636" s="277" t="s">
        <v>505</v>
      </c>
    </row>
    <row r="1637" spans="1:41" ht="15" thickBot="1" x14ac:dyDescent="0.4">
      <c r="A1637" s="8">
        <v>2025</v>
      </c>
      <c r="B1637" s="9" t="s">
        <v>85</v>
      </c>
      <c r="C1637" s="9" t="s">
        <v>94</v>
      </c>
      <c r="D1637" s="9" t="s">
        <v>293</v>
      </c>
      <c r="E1637" s="9" t="s">
        <v>32</v>
      </c>
      <c r="F1637" s="8">
        <v>2032</v>
      </c>
      <c r="G1637" s="11">
        <v>0</v>
      </c>
      <c r="H1637" s="11" t="s">
        <v>35</v>
      </c>
      <c r="I1637" s="11">
        <v>5.9000000000000003E-4</v>
      </c>
      <c r="J1637" s="11">
        <v>1.6618200000000001</v>
      </c>
      <c r="K1637" s="11">
        <v>0.13947000000000001</v>
      </c>
      <c r="L1637" s="11">
        <v>1.11815</v>
      </c>
      <c r="M1637" s="11">
        <v>0</v>
      </c>
      <c r="N1637" s="11">
        <v>0.61060000000000003</v>
      </c>
      <c r="O1637" s="11">
        <v>0.37364999999999998</v>
      </c>
      <c r="P1637" s="11">
        <v>0.19405</v>
      </c>
      <c r="Q1637" s="11" t="s">
        <v>35</v>
      </c>
      <c r="R1637" s="11">
        <v>0.70262999999999998</v>
      </c>
      <c r="S1637" s="11">
        <v>0.17485999999999999</v>
      </c>
      <c r="T1637" s="11">
        <v>5.10731</v>
      </c>
      <c r="U1637" s="11">
        <v>0</v>
      </c>
      <c r="V1637" s="11">
        <v>0</v>
      </c>
      <c r="W1637" s="11">
        <v>0</v>
      </c>
      <c r="X1637" s="11">
        <v>0</v>
      </c>
      <c r="Y1637" s="11">
        <v>5.10731</v>
      </c>
      <c r="Z1637" s="28" t="s">
        <v>35</v>
      </c>
      <c r="AA1637" s="11">
        <v>0.24587000000000001</v>
      </c>
      <c r="AB1637" s="28" t="s">
        <v>35</v>
      </c>
      <c r="AC1637" s="11">
        <v>0.43169000000000002</v>
      </c>
      <c r="AD1637" s="71">
        <f t="shared" si="78"/>
        <v>0.13150000000000001</v>
      </c>
      <c r="AE1637" s="71">
        <f t="shared" si="79"/>
        <v>0</v>
      </c>
      <c r="AF1637" s="71">
        <f t="shared" si="80"/>
        <v>0.18579999999999999</v>
      </c>
      <c r="AG1637" s="277" t="s">
        <v>908</v>
      </c>
      <c r="AH1637" s="277" t="s">
        <v>626</v>
      </c>
      <c r="AI1637" s="276" t="s">
        <v>627</v>
      </c>
      <c r="AJ1637" s="276" t="s">
        <v>628</v>
      </c>
      <c r="AK1637" s="276" t="s">
        <v>293</v>
      </c>
      <c r="AL1637" s="277" t="s">
        <v>94</v>
      </c>
      <c r="AM1637" s="276" t="s">
        <v>602</v>
      </c>
      <c r="AN1637" s="276" t="s">
        <v>504</v>
      </c>
      <c r="AO1637" s="277" t="s">
        <v>505</v>
      </c>
    </row>
    <row r="1638" spans="1:41" ht="15" thickBot="1" x14ac:dyDescent="0.4">
      <c r="A1638" s="8">
        <v>2025</v>
      </c>
      <c r="B1638" s="9" t="s">
        <v>85</v>
      </c>
      <c r="C1638" s="9" t="s">
        <v>94</v>
      </c>
      <c r="D1638" s="9" t="s">
        <v>293</v>
      </c>
      <c r="E1638" s="9" t="s">
        <v>32</v>
      </c>
      <c r="F1638" s="8">
        <v>2033</v>
      </c>
      <c r="G1638" s="11">
        <v>0</v>
      </c>
      <c r="H1638" s="11" t="s">
        <v>35</v>
      </c>
      <c r="I1638" s="11">
        <v>1.2600000000000001E-3</v>
      </c>
      <c r="J1638" s="11">
        <v>1.94004</v>
      </c>
      <c r="K1638" s="11">
        <v>7.9689999999999997E-2</v>
      </c>
      <c r="L1638" s="11">
        <v>1.01224</v>
      </c>
      <c r="M1638" s="11">
        <v>0</v>
      </c>
      <c r="N1638" s="11">
        <v>0.53183000000000002</v>
      </c>
      <c r="O1638" s="11">
        <v>0.56477999999999995</v>
      </c>
      <c r="P1638" s="11">
        <v>0.47158</v>
      </c>
      <c r="Q1638" s="11" t="s">
        <v>35</v>
      </c>
      <c r="R1638" s="11">
        <v>0.70577000000000001</v>
      </c>
      <c r="S1638" s="11">
        <v>0.15781999999999999</v>
      </c>
      <c r="T1638" s="11">
        <v>5.5937799999999998</v>
      </c>
      <c r="U1638" s="11">
        <v>0</v>
      </c>
      <c r="V1638" s="11">
        <v>0</v>
      </c>
      <c r="W1638" s="11">
        <v>0</v>
      </c>
      <c r="X1638" s="11">
        <v>0</v>
      </c>
      <c r="Y1638" s="11">
        <v>5.5937799999999998</v>
      </c>
      <c r="Z1638" s="28" t="s">
        <v>35</v>
      </c>
      <c r="AA1638" s="11">
        <v>0.23413999999999999</v>
      </c>
      <c r="AB1638" s="28" t="s">
        <v>35</v>
      </c>
      <c r="AC1638" s="11">
        <v>0.42491000000000001</v>
      </c>
      <c r="AD1638" s="71">
        <f t="shared" si="78"/>
        <v>0.1288</v>
      </c>
      <c r="AE1638" s="71">
        <f t="shared" si="79"/>
        <v>0</v>
      </c>
      <c r="AF1638" s="71">
        <f t="shared" si="80"/>
        <v>0.1908</v>
      </c>
      <c r="AG1638" s="277" t="s">
        <v>908</v>
      </c>
      <c r="AH1638" s="277" t="s">
        <v>626</v>
      </c>
      <c r="AI1638" s="276" t="s">
        <v>627</v>
      </c>
      <c r="AJ1638" s="276" t="s">
        <v>628</v>
      </c>
      <c r="AK1638" s="276" t="s">
        <v>293</v>
      </c>
      <c r="AL1638" s="277" t="s">
        <v>94</v>
      </c>
      <c r="AM1638" s="276" t="s">
        <v>602</v>
      </c>
      <c r="AN1638" s="276" t="s">
        <v>504</v>
      </c>
      <c r="AO1638" s="277" t="s">
        <v>505</v>
      </c>
    </row>
    <row r="1639" spans="1:41" ht="15" thickBot="1" x14ac:dyDescent="0.4">
      <c r="A1639" s="8">
        <v>2025</v>
      </c>
      <c r="B1639" s="9" t="s">
        <v>85</v>
      </c>
      <c r="C1639" s="9" t="s">
        <v>94</v>
      </c>
      <c r="D1639" s="9" t="s">
        <v>293</v>
      </c>
      <c r="E1639" s="9" t="s">
        <v>32</v>
      </c>
      <c r="F1639" s="8">
        <v>2034</v>
      </c>
      <c r="G1639" s="11">
        <v>0</v>
      </c>
      <c r="H1639" s="11" t="s">
        <v>35</v>
      </c>
      <c r="I1639" s="11">
        <v>4.6000000000000001E-4</v>
      </c>
      <c r="J1639" s="11">
        <v>1.5418099999999999</v>
      </c>
      <c r="K1639" s="11">
        <v>0.23941000000000001</v>
      </c>
      <c r="L1639" s="11">
        <v>1.0752999999999999</v>
      </c>
      <c r="M1639" s="11">
        <v>0</v>
      </c>
      <c r="N1639" s="11">
        <v>0.61443999999999999</v>
      </c>
      <c r="O1639" s="11">
        <v>0.67806</v>
      </c>
      <c r="P1639" s="11">
        <v>0.47226000000000001</v>
      </c>
      <c r="Q1639" s="11" t="s">
        <v>35</v>
      </c>
      <c r="R1639" s="11">
        <v>0.66063000000000005</v>
      </c>
      <c r="S1639" s="11">
        <v>0.16344</v>
      </c>
      <c r="T1639" s="11">
        <v>5.7340799999999996</v>
      </c>
      <c r="U1639" s="11">
        <v>0</v>
      </c>
      <c r="V1639" s="11">
        <v>0</v>
      </c>
      <c r="W1639" s="11">
        <v>0</v>
      </c>
      <c r="X1639" s="11">
        <v>0</v>
      </c>
      <c r="Y1639" s="11">
        <v>5.7340799999999996</v>
      </c>
      <c r="Z1639" s="28" t="s">
        <v>35</v>
      </c>
      <c r="AA1639" s="11">
        <v>0.27510000000000001</v>
      </c>
      <c r="AB1639" s="28" t="s">
        <v>35</v>
      </c>
      <c r="AC1639" s="11">
        <v>0.34645999999999999</v>
      </c>
      <c r="AD1639" s="71">
        <f t="shared" si="78"/>
        <v>0.2883</v>
      </c>
      <c r="AE1639" s="71">
        <f t="shared" si="79"/>
        <v>0</v>
      </c>
      <c r="AF1639" s="71">
        <f t="shared" si="80"/>
        <v>7.1400000000000005E-2</v>
      </c>
      <c r="AG1639" s="277" t="s">
        <v>908</v>
      </c>
      <c r="AH1639" s="277" t="s">
        <v>626</v>
      </c>
      <c r="AI1639" s="276" t="s">
        <v>627</v>
      </c>
      <c r="AJ1639" s="276" t="s">
        <v>628</v>
      </c>
      <c r="AK1639" s="276" t="s">
        <v>293</v>
      </c>
      <c r="AL1639" s="277" t="s">
        <v>94</v>
      </c>
      <c r="AM1639" s="276" t="s">
        <v>602</v>
      </c>
      <c r="AN1639" s="276" t="s">
        <v>504</v>
      </c>
      <c r="AO1639" s="277" t="s">
        <v>505</v>
      </c>
    </row>
    <row r="1640" spans="1:41" ht="15" thickBot="1" x14ac:dyDescent="0.4">
      <c r="A1640" s="8">
        <v>2025</v>
      </c>
      <c r="B1640" s="9" t="s">
        <v>85</v>
      </c>
      <c r="C1640" s="9" t="s">
        <v>94</v>
      </c>
      <c r="D1640" s="9" t="s">
        <v>293</v>
      </c>
      <c r="E1640" s="9" t="s">
        <v>32</v>
      </c>
      <c r="F1640" s="8">
        <v>2035</v>
      </c>
      <c r="G1640" s="11">
        <v>0</v>
      </c>
      <c r="H1640" s="11" t="s">
        <v>35</v>
      </c>
      <c r="I1640" s="11">
        <v>8.3800000000000003E-3</v>
      </c>
      <c r="J1640" s="11">
        <v>1.93814</v>
      </c>
      <c r="K1640" s="11">
        <v>0.27234000000000003</v>
      </c>
      <c r="L1640" s="11">
        <v>1.49034</v>
      </c>
      <c r="M1640" s="11">
        <v>0</v>
      </c>
      <c r="N1640" s="11">
        <v>1.0106900000000001</v>
      </c>
      <c r="O1640" s="11">
        <v>0.63453000000000004</v>
      </c>
      <c r="P1640" s="11">
        <v>0.95223000000000002</v>
      </c>
      <c r="Q1640" s="11" t="s">
        <v>35</v>
      </c>
      <c r="R1640" s="11">
        <v>0.48642000000000002</v>
      </c>
      <c r="S1640" s="11">
        <v>0.49043999999999999</v>
      </c>
      <c r="T1640" s="11">
        <v>7.4086600000000002</v>
      </c>
      <c r="U1640" s="11">
        <v>0</v>
      </c>
      <c r="V1640" s="11">
        <v>0</v>
      </c>
      <c r="W1640" s="11">
        <v>0</v>
      </c>
      <c r="X1640" s="11">
        <v>0</v>
      </c>
      <c r="Y1640" s="11">
        <v>7.4086600000000002</v>
      </c>
      <c r="Z1640" s="28" t="s">
        <v>35</v>
      </c>
      <c r="AA1640" s="11">
        <v>0.24621999999999999</v>
      </c>
      <c r="AB1640" s="28" t="s">
        <v>35</v>
      </c>
      <c r="AC1640" s="11">
        <v>0.28875000000000001</v>
      </c>
      <c r="AD1640" s="71">
        <f t="shared" si="78"/>
        <v>0.12520000000000001</v>
      </c>
      <c r="AE1640" s="71">
        <f t="shared" si="79"/>
        <v>0</v>
      </c>
      <c r="AF1640" s="71">
        <f t="shared" si="80"/>
        <v>4.2500000000000003E-2</v>
      </c>
      <c r="AG1640" s="277" t="s">
        <v>908</v>
      </c>
      <c r="AH1640" s="277" t="s">
        <v>626</v>
      </c>
      <c r="AI1640" s="276" t="s">
        <v>627</v>
      </c>
      <c r="AJ1640" s="276" t="s">
        <v>628</v>
      </c>
      <c r="AK1640" s="276" t="s">
        <v>293</v>
      </c>
      <c r="AL1640" s="277" t="s">
        <v>94</v>
      </c>
      <c r="AM1640" s="276" t="s">
        <v>602</v>
      </c>
      <c r="AN1640" s="276" t="s">
        <v>504</v>
      </c>
      <c r="AO1640" s="277" t="s">
        <v>505</v>
      </c>
    </row>
    <row r="1641" spans="1:41" ht="23.5" thickBot="1" x14ac:dyDescent="0.4">
      <c r="A1641" s="8">
        <v>2025</v>
      </c>
      <c r="B1641" s="9" t="s">
        <v>95</v>
      </c>
      <c r="C1641" s="9" t="s">
        <v>96</v>
      </c>
      <c r="D1641" s="9" t="s">
        <v>294</v>
      </c>
      <c r="E1641" s="97" t="s">
        <v>29</v>
      </c>
      <c r="F1641" s="8">
        <v>2025</v>
      </c>
      <c r="G1641" s="10">
        <v>0</v>
      </c>
      <c r="H1641" s="10">
        <v>5</v>
      </c>
      <c r="I1641" s="10" t="s">
        <v>35</v>
      </c>
      <c r="J1641" s="10">
        <v>7</v>
      </c>
      <c r="K1641" s="10" t="s">
        <v>35</v>
      </c>
      <c r="L1641" s="10">
        <v>7</v>
      </c>
      <c r="M1641" s="10">
        <v>0</v>
      </c>
      <c r="N1641" s="10">
        <v>6</v>
      </c>
      <c r="O1641" s="10">
        <v>0</v>
      </c>
      <c r="P1641" s="10" t="s">
        <v>35</v>
      </c>
      <c r="Q1641" s="10">
        <v>0</v>
      </c>
      <c r="R1641" s="10">
        <v>0</v>
      </c>
      <c r="S1641" s="10">
        <v>0</v>
      </c>
      <c r="T1641" s="10">
        <v>33</v>
      </c>
      <c r="U1641" s="10">
        <v>0</v>
      </c>
      <c r="V1641" s="10">
        <v>0</v>
      </c>
      <c r="W1641" s="10">
        <v>0</v>
      </c>
      <c r="X1641" s="10">
        <v>0</v>
      </c>
      <c r="Y1641" s="10">
        <v>33</v>
      </c>
      <c r="Z1641" s="29" t="s">
        <v>35</v>
      </c>
      <c r="AA1641" s="10">
        <v>9</v>
      </c>
      <c r="AB1641" s="29" t="s">
        <v>35</v>
      </c>
      <c r="AC1641" s="10">
        <v>17</v>
      </c>
      <c r="AD1641" s="71">
        <f t="shared" si="78"/>
        <v>8</v>
      </c>
      <c r="AE1641" s="71">
        <f t="shared" si="79"/>
        <v>0</v>
      </c>
      <c r="AF1641" s="71">
        <f t="shared" si="80"/>
        <v>8</v>
      </c>
      <c r="AG1641" s="277" t="s">
        <v>905</v>
      </c>
      <c r="AH1641" s="277" t="s">
        <v>629</v>
      </c>
      <c r="AI1641" s="276" t="s">
        <v>630</v>
      </c>
      <c r="AJ1641" s="276" t="s">
        <v>631</v>
      </c>
      <c r="AK1641" s="276" t="s">
        <v>294</v>
      </c>
      <c r="AL1641" s="277" t="s">
        <v>96</v>
      </c>
      <c r="AM1641" s="276" t="s">
        <v>632</v>
      </c>
      <c r="AN1641" s="276" t="s">
        <v>633</v>
      </c>
      <c r="AO1641" s="277" t="s">
        <v>95</v>
      </c>
    </row>
    <row r="1642" spans="1:41" ht="15" thickBot="1" x14ac:dyDescent="0.4">
      <c r="A1642" s="8">
        <v>2025</v>
      </c>
      <c r="B1642" s="9" t="s">
        <v>95</v>
      </c>
      <c r="C1642" s="9" t="s">
        <v>96</v>
      </c>
      <c r="D1642" s="9" t="s">
        <v>294</v>
      </c>
      <c r="E1642" s="9" t="s">
        <v>30</v>
      </c>
      <c r="F1642" s="8">
        <v>2025</v>
      </c>
      <c r="G1642" s="11">
        <v>0</v>
      </c>
      <c r="H1642" s="11">
        <v>2.1430000000000001E-2</v>
      </c>
      <c r="I1642" s="11" t="s">
        <v>35</v>
      </c>
      <c r="J1642" s="11">
        <v>2.5610000000000001E-2</v>
      </c>
      <c r="K1642" s="11" t="s">
        <v>35</v>
      </c>
      <c r="L1642" s="11">
        <v>2.681E-2</v>
      </c>
      <c r="M1642" s="11">
        <v>0</v>
      </c>
      <c r="N1642" s="11">
        <v>2.3009999999999999E-2</v>
      </c>
      <c r="O1642" s="11">
        <v>0</v>
      </c>
      <c r="P1642" s="11" t="s">
        <v>35</v>
      </c>
      <c r="Q1642" s="11">
        <v>0</v>
      </c>
      <c r="R1642" s="11">
        <v>0</v>
      </c>
      <c r="S1642" s="11">
        <v>0</v>
      </c>
      <c r="T1642" s="11">
        <v>0.12842999999999999</v>
      </c>
      <c r="U1642" s="11">
        <v>0</v>
      </c>
      <c r="V1642" s="11">
        <v>0</v>
      </c>
      <c r="W1642" s="11">
        <v>0</v>
      </c>
      <c r="X1642" s="11">
        <v>0</v>
      </c>
      <c r="Y1642" s="11">
        <v>0.12842999999999999</v>
      </c>
      <c r="Z1642" s="28" t="s">
        <v>35</v>
      </c>
      <c r="AA1642" s="11">
        <v>1.0070000000000001E-2</v>
      </c>
      <c r="AB1642" s="28" t="s">
        <v>35</v>
      </c>
      <c r="AC1642" s="11">
        <v>1.967E-2</v>
      </c>
      <c r="AD1642" s="71">
        <f t="shared" si="78"/>
        <v>3.1600000000000003E-2</v>
      </c>
      <c r="AE1642" s="71">
        <f t="shared" si="79"/>
        <v>0</v>
      </c>
      <c r="AF1642" s="71">
        <f t="shared" si="80"/>
        <v>9.5999999999999992E-3</v>
      </c>
      <c r="AG1642" s="277" t="s">
        <v>906</v>
      </c>
      <c r="AH1642" s="277" t="s">
        <v>629</v>
      </c>
      <c r="AI1642" s="276" t="s">
        <v>630</v>
      </c>
      <c r="AJ1642" s="276" t="s">
        <v>631</v>
      </c>
      <c r="AK1642" s="276" t="s">
        <v>294</v>
      </c>
      <c r="AL1642" s="277" t="s">
        <v>96</v>
      </c>
      <c r="AM1642" s="276" t="s">
        <v>632</v>
      </c>
      <c r="AN1642" s="276" t="s">
        <v>633</v>
      </c>
      <c r="AO1642" s="277" t="s">
        <v>95</v>
      </c>
    </row>
    <row r="1643" spans="1:41" ht="15" thickBot="1" x14ac:dyDescent="0.4">
      <c r="A1643" s="8">
        <v>2025</v>
      </c>
      <c r="B1643" s="9" t="s">
        <v>95</v>
      </c>
      <c r="C1643" s="9" t="s">
        <v>96</v>
      </c>
      <c r="D1643" s="9" t="s">
        <v>294</v>
      </c>
      <c r="E1643" s="9" t="s">
        <v>30</v>
      </c>
      <c r="F1643" s="8">
        <v>2026</v>
      </c>
      <c r="G1643" s="11">
        <v>0</v>
      </c>
      <c r="H1643" s="11">
        <v>2.2110000000000001E-2</v>
      </c>
      <c r="I1643" s="11" t="s">
        <v>35</v>
      </c>
      <c r="J1643" s="11">
        <v>2.6859999999999998E-2</v>
      </c>
      <c r="K1643" s="11" t="s">
        <v>35</v>
      </c>
      <c r="L1643" s="11">
        <v>2.7699999999999999E-2</v>
      </c>
      <c r="M1643" s="11">
        <v>0</v>
      </c>
      <c r="N1643" s="11">
        <v>2.3449999999999999E-2</v>
      </c>
      <c r="O1643" s="11">
        <v>0</v>
      </c>
      <c r="P1643" s="11" t="s">
        <v>35</v>
      </c>
      <c r="Q1643" s="11">
        <v>0</v>
      </c>
      <c r="R1643" s="11">
        <v>0</v>
      </c>
      <c r="S1643" s="11">
        <v>0</v>
      </c>
      <c r="T1643" s="11">
        <v>0.13313</v>
      </c>
      <c r="U1643" s="11">
        <v>0</v>
      </c>
      <c r="V1643" s="11">
        <v>0</v>
      </c>
      <c r="W1643" s="11">
        <v>0</v>
      </c>
      <c r="X1643" s="11">
        <v>0</v>
      </c>
      <c r="Y1643" s="11">
        <v>0.13313</v>
      </c>
      <c r="Z1643" s="28" t="s">
        <v>35</v>
      </c>
      <c r="AA1643" s="11">
        <v>9.58E-3</v>
      </c>
      <c r="AB1643" s="28" t="s">
        <v>35</v>
      </c>
      <c r="AC1643" s="11">
        <v>1.8089999999999998E-2</v>
      </c>
      <c r="AD1643" s="71">
        <f t="shared" si="78"/>
        <v>3.3000000000000002E-2</v>
      </c>
      <c r="AE1643" s="71">
        <f t="shared" si="79"/>
        <v>0</v>
      </c>
      <c r="AF1643" s="71">
        <f t="shared" si="80"/>
        <v>8.5000000000000006E-3</v>
      </c>
      <c r="AG1643" s="277" t="s">
        <v>906</v>
      </c>
      <c r="AH1643" s="277" t="s">
        <v>629</v>
      </c>
      <c r="AI1643" s="276" t="s">
        <v>630</v>
      </c>
      <c r="AJ1643" s="276" t="s">
        <v>631</v>
      </c>
      <c r="AK1643" s="276" t="s">
        <v>294</v>
      </c>
      <c r="AL1643" s="277" t="s">
        <v>96</v>
      </c>
      <c r="AM1643" s="276" t="s">
        <v>632</v>
      </c>
      <c r="AN1643" s="276" t="s">
        <v>633</v>
      </c>
      <c r="AO1643" s="277" t="s">
        <v>95</v>
      </c>
    </row>
    <row r="1644" spans="1:41" ht="15" thickBot="1" x14ac:dyDescent="0.4">
      <c r="A1644" s="8">
        <v>2025</v>
      </c>
      <c r="B1644" s="9" t="s">
        <v>95</v>
      </c>
      <c r="C1644" s="9" t="s">
        <v>96</v>
      </c>
      <c r="D1644" s="9" t="s">
        <v>294</v>
      </c>
      <c r="E1644" s="9" t="s">
        <v>30</v>
      </c>
      <c r="F1644" s="8">
        <v>2027</v>
      </c>
      <c r="G1644" s="11">
        <v>0</v>
      </c>
      <c r="H1644" s="11">
        <v>2.2839999999999999E-2</v>
      </c>
      <c r="I1644" s="11" t="s">
        <v>35</v>
      </c>
      <c r="J1644" s="11">
        <v>2.7629999999999998E-2</v>
      </c>
      <c r="K1644" s="11" t="s">
        <v>35</v>
      </c>
      <c r="L1644" s="11">
        <v>2.9170000000000001E-2</v>
      </c>
      <c r="M1644" s="11">
        <v>0</v>
      </c>
      <c r="N1644" s="11">
        <v>2.249E-2</v>
      </c>
      <c r="O1644" s="11">
        <v>0</v>
      </c>
      <c r="P1644" s="11" t="s">
        <v>35</v>
      </c>
      <c r="Q1644" s="11">
        <v>0</v>
      </c>
      <c r="R1644" s="11">
        <v>0</v>
      </c>
      <c r="S1644" s="11">
        <v>0</v>
      </c>
      <c r="T1644" s="11">
        <v>0.13619000000000001</v>
      </c>
      <c r="U1644" s="11">
        <v>0</v>
      </c>
      <c r="V1644" s="11">
        <v>0</v>
      </c>
      <c r="W1644" s="11">
        <v>0</v>
      </c>
      <c r="X1644" s="11">
        <v>0</v>
      </c>
      <c r="Y1644" s="11">
        <v>0.13619000000000001</v>
      </c>
      <c r="Z1644" s="28" t="s">
        <v>35</v>
      </c>
      <c r="AA1644" s="11">
        <v>8.6599999999999993E-3</v>
      </c>
      <c r="AB1644" s="28" t="s">
        <v>35</v>
      </c>
      <c r="AC1644" s="11">
        <v>1.6379999999999999E-2</v>
      </c>
      <c r="AD1644" s="71">
        <f t="shared" si="78"/>
        <v>3.4099999999999998E-2</v>
      </c>
      <c r="AE1644" s="71">
        <f t="shared" si="79"/>
        <v>0</v>
      </c>
      <c r="AF1644" s="71">
        <f t="shared" si="80"/>
        <v>7.7000000000000002E-3</v>
      </c>
      <c r="AG1644" s="277" t="s">
        <v>906</v>
      </c>
      <c r="AH1644" s="277" t="s">
        <v>629</v>
      </c>
      <c r="AI1644" s="276" t="s">
        <v>630</v>
      </c>
      <c r="AJ1644" s="276" t="s">
        <v>631</v>
      </c>
      <c r="AK1644" s="276" t="s">
        <v>294</v>
      </c>
      <c r="AL1644" s="277" t="s">
        <v>96</v>
      </c>
      <c r="AM1644" s="276" t="s">
        <v>632</v>
      </c>
      <c r="AN1644" s="276" t="s">
        <v>633</v>
      </c>
      <c r="AO1644" s="277" t="s">
        <v>95</v>
      </c>
    </row>
    <row r="1645" spans="1:41" ht="15" thickBot="1" x14ac:dyDescent="0.4">
      <c r="A1645" s="8">
        <v>2025</v>
      </c>
      <c r="B1645" s="9" t="s">
        <v>95</v>
      </c>
      <c r="C1645" s="9" t="s">
        <v>96</v>
      </c>
      <c r="D1645" s="9" t="s">
        <v>294</v>
      </c>
      <c r="E1645" s="9" t="s">
        <v>30</v>
      </c>
      <c r="F1645" s="8">
        <v>2028</v>
      </c>
      <c r="G1645" s="11">
        <v>0</v>
      </c>
      <c r="H1645" s="11">
        <v>2.3529999999999999E-2</v>
      </c>
      <c r="I1645" s="11" t="s">
        <v>35</v>
      </c>
      <c r="J1645" s="11">
        <v>2.8559999999999999E-2</v>
      </c>
      <c r="K1645" s="11" t="s">
        <v>35</v>
      </c>
      <c r="L1645" s="11">
        <v>3.0450000000000001E-2</v>
      </c>
      <c r="M1645" s="11">
        <v>0</v>
      </c>
      <c r="N1645" s="11">
        <v>2.2859999999999998E-2</v>
      </c>
      <c r="O1645" s="11">
        <v>0</v>
      </c>
      <c r="P1645" s="11" t="s">
        <v>35</v>
      </c>
      <c r="Q1645" s="11">
        <v>0</v>
      </c>
      <c r="R1645" s="11">
        <v>0</v>
      </c>
      <c r="S1645" s="11">
        <v>0</v>
      </c>
      <c r="T1645" s="11">
        <v>0.14105000000000001</v>
      </c>
      <c r="U1645" s="11">
        <v>0</v>
      </c>
      <c r="V1645" s="11">
        <v>0</v>
      </c>
      <c r="W1645" s="11">
        <v>0</v>
      </c>
      <c r="X1645" s="11">
        <v>0</v>
      </c>
      <c r="Y1645" s="11">
        <v>0.14105000000000001</v>
      </c>
      <c r="Z1645" s="28" t="s">
        <v>35</v>
      </c>
      <c r="AA1645" s="11">
        <v>7.8600000000000007E-3</v>
      </c>
      <c r="AB1645" s="28" t="s">
        <v>35</v>
      </c>
      <c r="AC1645" s="11">
        <v>1.421E-2</v>
      </c>
      <c r="AD1645" s="71">
        <f t="shared" si="78"/>
        <v>3.5700000000000003E-2</v>
      </c>
      <c r="AE1645" s="71">
        <f t="shared" si="79"/>
        <v>0</v>
      </c>
      <c r="AF1645" s="71">
        <f t="shared" si="80"/>
        <v>6.4000000000000003E-3</v>
      </c>
      <c r="AG1645" s="277" t="s">
        <v>906</v>
      </c>
      <c r="AH1645" s="277" t="s">
        <v>629</v>
      </c>
      <c r="AI1645" s="276" t="s">
        <v>630</v>
      </c>
      <c r="AJ1645" s="276" t="s">
        <v>631</v>
      </c>
      <c r="AK1645" s="276" t="s">
        <v>294</v>
      </c>
      <c r="AL1645" s="277" t="s">
        <v>96</v>
      </c>
      <c r="AM1645" s="276" t="s">
        <v>632</v>
      </c>
      <c r="AN1645" s="276" t="s">
        <v>633</v>
      </c>
      <c r="AO1645" s="277" t="s">
        <v>95</v>
      </c>
    </row>
    <row r="1646" spans="1:41" ht="15" thickBot="1" x14ac:dyDescent="0.4">
      <c r="A1646" s="8">
        <v>2025</v>
      </c>
      <c r="B1646" s="9" t="s">
        <v>95</v>
      </c>
      <c r="C1646" s="9" t="s">
        <v>96</v>
      </c>
      <c r="D1646" s="9" t="s">
        <v>294</v>
      </c>
      <c r="E1646" s="9" t="s">
        <v>30</v>
      </c>
      <c r="F1646" s="8">
        <v>2029</v>
      </c>
      <c r="G1646" s="11">
        <v>0</v>
      </c>
      <c r="H1646" s="11">
        <v>2.444E-2</v>
      </c>
      <c r="I1646" s="11" t="s">
        <v>35</v>
      </c>
      <c r="J1646" s="11">
        <v>2.938E-2</v>
      </c>
      <c r="K1646" s="11" t="s">
        <v>35</v>
      </c>
      <c r="L1646" s="11">
        <v>3.2190000000000003E-2</v>
      </c>
      <c r="M1646" s="11">
        <v>0</v>
      </c>
      <c r="N1646" s="11">
        <v>2.3400000000000001E-2</v>
      </c>
      <c r="O1646" s="11">
        <v>0</v>
      </c>
      <c r="P1646" s="11" t="s">
        <v>35</v>
      </c>
      <c r="Q1646" s="11">
        <v>0</v>
      </c>
      <c r="R1646" s="11">
        <v>0</v>
      </c>
      <c r="S1646" s="11">
        <v>0</v>
      </c>
      <c r="T1646" s="11">
        <v>0.14701</v>
      </c>
      <c r="U1646" s="11">
        <v>0</v>
      </c>
      <c r="V1646" s="11">
        <v>0</v>
      </c>
      <c r="W1646" s="11">
        <v>0</v>
      </c>
      <c r="X1646" s="11">
        <v>0</v>
      </c>
      <c r="Y1646" s="11">
        <v>0.14701</v>
      </c>
      <c r="Z1646" s="28" t="s">
        <v>35</v>
      </c>
      <c r="AA1646" s="11">
        <v>7.0000000000000001E-3</v>
      </c>
      <c r="AB1646" s="28" t="s">
        <v>35</v>
      </c>
      <c r="AC1646" s="11">
        <v>1.0200000000000001E-2</v>
      </c>
      <c r="AD1646" s="71">
        <f t="shared" si="78"/>
        <v>3.7600000000000001E-2</v>
      </c>
      <c r="AE1646" s="71">
        <f t="shared" si="79"/>
        <v>0</v>
      </c>
      <c r="AF1646" s="71">
        <f t="shared" si="80"/>
        <v>3.2000000000000002E-3</v>
      </c>
      <c r="AG1646" s="277" t="s">
        <v>906</v>
      </c>
      <c r="AH1646" s="277" t="s">
        <v>629</v>
      </c>
      <c r="AI1646" s="276" t="s">
        <v>630</v>
      </c>
      <c r="AJ1646" s="276" t="s">
        <v>631</v>
      </c>
      <c r="AK1646" s="276" t="s">
        <v>294</v>
      </c>
      <c r="AL1646" s="277" t="s">
        <v>96</v>
      </c>
      <c r="AM1646" s="276" t="s">
        <v>632</v>
      </c>
      <c r="AN1646" s="276" t="s">
        <v>633</v>
      </c>
      <c r="AO1646" s="277" t="s">
        <v>95</v>
      </c>
    </row>
    <row r="1647" spans="1:41" ht="15" thickBot="1" x14ac:dyDescent="0.4">
      <c r="A1647" s="8">
        <v>2025</v>
      </c>
      <c r="B1647" s="9" t="s">
        <v>95</v>
      </c>
      <c r="C1647" s="9" t="s">
        <v>96</v>
      </c>
      <c r="D1647" s="9" t="s">
        <v>294</v>
      </c>
      <c r="E1647" s="9" t="s">
        <v>30</v>
      </c>
      <c r="F1647" s="8">
        <v>2030</v>
      </c>
      <c r="G1647" s="11">
        <v>0</v>
      </c>
      <c r="H1647" s="11">
        <v>2.528E-2</v>
      </c>
      <c r="I1647" s="11" t="s">
        <v>35</v>
      </c>
      <c r="J1647" s="11">
        <v>2.9010000000000001E-2</v>
      </c>
      <c r="K1647" s="11" t="s">
        <v>35</v>
      </c>
      <c r="L1647" s="11">
        <v>3.338E-2</v>
      </c>
      <c r="M1647" s="11">
        <v>0</v>
      </c>
      <c r="N1647" s="11">
        <v>2.3900000000000001E-2</v>
      </c>
      <c r="O1647" s="11">
        <v>0</v>
      </c>
      <c r="P1647" s="11" t="s">
        <v>35</v>
      </c>
      <c r="Q1647" s="11">
        <v>0</v>
      </c>
      <c r="R1647" s="11">
        <v>0</v>
      </c>
      <c r="S1647" s="11">
        <v>0</v>
      </c>
      <c r="T1647" s="11">
        <v>0.15049999999999999</v>
      </c>
      <c r="U1647" s="11">
        <v>0</v>
      </c>
      <c r="V1647" s="11">
        <v>0</v>
      </c>
      <c r="W1647" s="11">
        <v>0</v>
      </c>
      <c r="X1647" s="11">
        <v>0</v>
      </c>
      <c r="Y1647" s="11">
        <v>0.15049999999999999</v>
      </c>
      <c r="Z1647" s="28" t="s">
        <v>35</v>
      </c>
      <c r="AA1647" s="11">
        <v>5.9300000000000004E-3</v>
      </c>
      <c r="AB1647" s="28" t="s">
        <v>35</v>
      </c>
      <c r="AC1647" s="11">
        <v>8.9800000000000001E-3</v>
      </c>
      <c r="AD1647" s="71">
        <f t="shared" si="78"/>
        <v>3.8899999999999997E-2</v>
      </c>
      <c r="AE1647" s="71">
        <f t="shared" si="79"/>
        <v>0</v>
      </c>
      <c r="AF1647" s="71">
        <f t="shared" si="80"/>
        <v>3.0999999999999999E-3</v>
      </c>
      <c r="AG1647" s="277" t="s">
        <v>906</v>
      </c>
      <c r="AH1647" s="277" t="s">
        <v>629</v>
      </c>
      <c r="AI1647" s="276" t="s">
        <v>630</v>
      </c>
      <c r="AJ1647" s="276" t="s">
        <v>631</v>
      </c>
      <c r="AK1647" s="276" t="s">
        <v>294</v>
      </c>
      <c r="AL1647" s="277" t="s">
        <v>96</v>
      </c>
      <c r="AM1647" s="276" t="s">
        <v>632</v>
      </c>
      <c r="AN1647" s="276" t="s">
        <v>633</v>
      </c>
      <c r="AO1647" s="277" t="s">
        <v>95</v>
      </c>
    </row>
    <row r="1648" spans="1:41" ht="15" thickBot="1" x14ac:dyDescent="0.4">
      <c r="A1648" s="8">
        <v>2025</v>
      </c>
      <c r="B1648" s="9" t="s">
        <v>95</v>
      </c>
      <c r="C1648" s="9" t="s">
        <v>96</v>
      </c>
      <c r="D1648" s="9" t="s">
        <v>294</v>
      </c>
      <c r="E1648" s="9" t="s">
        <v>30</v>
      </c>
      <c r="F1648" s="8">
        <v>2031</v>
      </c>
      <c r="G1648" s="11">
        <v>0</v>
      </c>
      <c r="H1648" s="11">
        <v>2.6100000000000002E-2</v>
      </c>
      <c r="I1648" s="11" t="s">
        <v>35</v>
      </c>
      <c r="J1648" s="11">
        <v>3.0089999999999999E-2</v>
      </c>
      <c r="K1648" s="11" t="s">
        <v>35</v>
      </c>
      <c r="L1648" s="11">
        <v>3.4849999999999999E-2</v>
      </c>
      <c r="M1648" s="11">
        <v>0</v>
      </c>
      <c r="N1648" s="11">
        <v>2.4680000000000001E-2</v>
      </c>
      <c r="O1648" s="11">
        <v>0</v>
      </c>
      <c r="P1648" s="11" t="s">
        <v>35</v>
      </c>
      <c r="Q1648" s="11">
        <v>0</v>
      </c>
      <c r="R1648" s="11">
        <v>0</v>
      </c>
      <c r="S1648" s="11">
        <v>0</v>
      </c>
      <c r="T1648" s="11">
        <v>0.15432000000000001</v>
      </c>
      <c r="U1648" s="11">
        <v>0</v>
      </c>
      <c r="V1648" s="11">
        <v>0</v>
      </c>
      <c r="W1648" s="11">
        <v>0</v>
      </c>
      <c r="X1648" s="11">
        <v>0</v>
      </c>
      <c r="Y1648" s="11">
        <v>0.15432000000000001</v>
      </c>
      <c r="Z1648" s="28" t="s">
        <v>35</v>
      </c>
      <c r="AA1648" s="11">
        <v>5.5500000000000002E-3</v>
      </c>
      <c r="AB1648" s="28" t="s">
        <v>35</v>
      </c>
      <c r="AC1648" s="11">
        <v>8.4200000000000004E-3</v>
      </c>
      <c r="AD1648" s="71">
        <f t="shared" si="78"/>
        <v>3.8600000000000002E-2</v>
      </c>
      <c r="AE1648" s="71">
        <f t="shared" si="79"/>
        <v>0</v>
      </c>
      <c r="AF1648" s="71">
        <f t="shared" si="80"/>
        <v>2.8999999999999998E-3</v>
      </c>
      <c r="AG1648" s="277" t="s">
        <v>906</v>
      </c>
      <c r="AH1648" s="277" t="s">
        <v>629</v>
      </c>
      <c r="AI1648" s="276" t="s">
        <v>630</v>
      </c>
      <c r="AJ1648" s="276" t="s">
        <v>631</v>
      </c>
      <c r="AK1648" s="276" t="s">
        <v>294</v>
      </c>
      <c r="AL1648" s="277" t="s">
        <v>96</v>
      </c>
      <c r="AM1648" s="276" t="s">
        <v>632</v>
      </c>
      <c r="AN1648" s="276" t="s">
        <v>633</v>
      </c>
      <c r="AO1648" s="277" t="s">
        <v>95</v>
      </c>
    </row>
    <row r="1649" spans="1:41" ht="15" thickBot="1" x14ac:dyDescent="0.4">
      <c r="A1649" s="8">
        <v>2025</v>
      </c>
      <c r="B1649" s="9" t="s">
        <v>95</v>
      </c>
      <c r="C1649" s="9" t="s">
        <v>96</v>
      </c>
      <c r="D1649" s="9" t="s">
        <v>294</v>
      </c>
      <c r="E1649" s="9" t="s">
        <v>30</v>
      </c>
      <c r="F1649" s="8">
        <v>2032</v>
      </c>
      <c r="G1649" s="11">
        <v>0</v>
      </c>
      <c r="H1649" s="11">
        <v>2.751E-2</v>
      </c>
      <c r="I1649" s="11" t="s">
        <v>35</v>
      </c>
      <c r="J1649" s="11">
        <v>3.0620000000000001E-2</v>
      </c>
      <c r="K1649" s="11" t="s">
        <v>35</v>
      </c>
      <c r="L1649" s="11">
        <v>3.5929999999999997E-2</v>
      </c>
      <c r="M1649" s="11">
        <v>0</v>
      </c>
      <c r="N1649" s="11">
        <v>2.5270000000000001E-2</v>
      </c>
      <c r="O1649" s="11">
        <v>0</v>
      </c>
      <c r="P1649" s="11" t="s">
        <v>35</v>
      </c>
      <c r="Q1649" s="11">
        <v>0</v>
      </c>
      <c r="R1649" s="11">
        <v>0</v>
      </c>
      <c r="S1649" s="11">
        <v>0</v>
      </c>
      <c r="T1649" s="11">
        <v>0.15922</v>
      </c>
      <c r="U1649" s="11">
        <v>0</v>
      </c>
      <c r="V1649" s="11">
        <v>0</v>
      </c>
      <c r="W1649" s="11">
        <v>0</v>
      </c>
      <c r="X1649" s="11">
        <v>0</v>
      </c>
      <c r="Y1649" s="11">
        <v>0.15922</v>
      </c>
      <c r="Z1649" s="28" t="s">
        <v>35</v>
      </c>
      <c r="AA1649" s="11">
        <v>7.5900000000000004E-3</v>
      </c>
      <c r="AB1649" s="28" t="s">
        <v>35</v>
      </c>
      <c r="AC1649" s="11">
        <v>1.04E-2</v>
      </c>
      <c r="AD1649" s="71">
        <f t="shared" si="78"/>
        <v>3.9899999999999998E-2</v>
      </c>
      <c r="AE1649" s="71">
        <f t="shared" si="79"/>
        <v>0</v>
      </c>
      <c r="AF1649" s="71">
        <f t="shared" si="80"/>
        <v>2.8E-3</v>
      </c>
      <c r="AG1649" s="277" t="s">
        <v>906</v>
      </c>
      <c r="AH1649" s="277" t="s">
        <v>629</v>
      </c>
      <c r="AI1649" s="276" t="s">
        <v>630</v>
      </c>
      <c r="AJ1649" s="276" t="s">
        <v>631</v>
      </c>
      <c r="AK1649" s="276" t="s">
        <v>294</v>
      </c>
      <c r="AL1649" s="277" t="s">
        <v>96</v>
      </c>
      <c r="AM1649" s="276" t="s">
        <v>632</v>
      </c>
      <c r="AN1649" s="276" t="s">
        <v>633</v>
      </c>
      <c r="AO1649" s="277" t="s">
        <v>95</v>
      </c>
    </row>
    <row r="1650" spans="1:41" ht="15" thickBot="1" x14ac:dyDescent="0.4">
      <c r="A1650" s="8">
        <v>2025</v>
      </c>
      <c r="B1650" s="9" t="s">
        <v>95</v>
      </c>
      <c r="C1650" s="9" t="s">
        <v>96</v>
      </c>
      <c r="D1650" s="9" t="s">
        <v>294</v>
      </c>
      <c r="E1650" s="9" t="s">
        <v>30</v>
      </c>
      <c r="F1650" s="8">
        <v>2033</v>
      </c>
      <c r="G1650" s="11">
        <v>0</v>
      </c>
      <c r="H1650" s="11">
        <v>2.835E-2</v>
      </c>
      <c r="I1650" s="11" t="s">
        <v>35</v>
      </c>
      <c r="J1650" s="11">
        <v>3.1449999999999999E-2</v>
      </c>
      <c r="K1650" s="11" t="s">
        <v>35</v>
      </c>
      <c r="L1650" s="11">
        <v>3.7429999999999998E-2</v>
      </c>
      <c r="M1650" s="11">
        <v>0</v>
      </c>
      <c r="N1650" s="11">
        <v>2.623E-2</v>
      </c>
      <c r="O1650" s="11">
        <v>0</v>
      </c>
      <c r="P1650" s="11" t="s">
        <v>35</v>
      </c>
      <c r="Q1650" s="11">
        <v>0</v>
      </c>
      <c r="R1650" s="11">
        <v>0</v>
      </c>
      <c r="S1650" s="11">
        <v>0</v>
      </c>
      <c r="T1650" s="11">
        <v>0.16428999999999999</v>
      </c>
      <c r="U1650" s="11">
        <v>0</v>
      </c>
      <c r="V1650" s="11">
        <v>0</v>
      </c>
      <c r="W1650" s="11">
        <v>0</v>
      </c>
      <c r="X1650" s="11">
        <v>0</v>
      </c>
      <c r="Y1650" s="11">
        <v>0.16428999999999999</v>
      </c>
      <c r="Z1650" s="28" t="s">
        <v>35</v>
      </c>
      <c r="AA1650" s="11">
        <v>7.5799999999999999E-3</v>
      </c>
      <c r="AB1650" s="28" t="s">
        <v>35</v>
      </c>
      <c r="AC1650" s="11">
        <v>9.6200000000000001E-3</v>
      </c>
      <c r="AD1650" s="71">
        <f t="shared" si="78"/>
        <v>4.0800000000000003E-2</v>
      </c>
      <c r="AE1650" s="71">
        <f t="shared" si="79"/>
        <v>0</v>
      </c>
      <c r="AF1650" s="71">
        <f t="shared" si="80"/>
        <v>2E-3</v>
      </c>
      <c r="AG1650" s="277" t="s">
        <v>906</v>
      </c>
      <c r="AH1650" s="277" t="s">
        <v>629</v>
      </c>
      <c r="AI1650" s="276" t="s">
        <v>630</v>
      </c>
      <c r="AJ1650" s="276" t="s">
        <v>631</v>
      </c>
      <c r="AK1650" s="276" t="s">
        <v>294</v>
      </c>
      <c r="AL1650" s="277" t="s">
        <v>96</v>
      </c>
      <c r="AM1650" s="276" t="s">
        <v>632</v>
      </c>
      <c r="AN1650" s="276" t="s">
        <v>633</v>
      </c>
      <c r="AO1650" s="277" t="s">
        <v>95</v>
      </c>
    </row>
    <row r="1651" spans="1:41" ht="15" thickBot="1" x14ac:dyDescent="0.4">
      <c r="A1651" s="8">
        <v>2025</v>
      </c>
      <c r="B1651" s="9" t="s">
        <v>95</v>
      </c>
      <c r="C1651" s="9" t="s">
        <v>96</v>
      </c>
      <c r="D1651" s="9" t="s">
        <v>294</v>
      </c>
      <c r="E1651" s="9" t="s">
        <v>30</v>
      </c>
      <c r="F1651" s="8">
        <v>2034</v>
      </c>
      <c r="G1651" s="11">
        <v>0</v>
      </c>
      <c r="H1651" s="11">
        <v>2.9530000000000001E-2</v>
      </c>
      <c r="I1651" s="11" t="s">
        <v>35</v>
      </c>
      <c r="J1651" s="11">
        <v>3.058E-2</v>
      </c>
      <c r="K1651" s="11" t="s">
        <v>35</v>
      </c>
      <c r="L1651" s="11">
        <v>3.8609999999999998E-2</v>
      </c>
      <c r="M1651" s="11">
        <v>0</v>
      </c>
      <c r="N1651" s="11">
        <v>2.6790000000000001E-2</v>
      </c>
      <c r="O1651" s="11">
        <v>0</v>
      </c>
      <c r="P1651" s="11" t="s">
        <v>35</v>
      </c>
      <c r="Q1651" s="11">
        <v>0</v>
      </c>
      <c r="R1651" s="11">
        <v>0</v>
      </c>
      <c r="S1651" s="11">
        <v>0</v>
      </c>
      <c r="T1651" s="11">
        <v>0.16753999999999999</v>
      </c>
      <c r="U1651" s="11">
        <v>0</v>
      </c>
      <c r="V1651" s="11">
        <v>0</v>
      </c>
      <c r="W1651" s="11">
        <v>0</v>
      </c>
      <c r="X1651" s="11">
        <v>0</v>
      </c>
      <c r="Y1651" s="11">
        <v>0.16753999999999999</v>
      </c>
      <c r="Z1651" s="28" t="s">
        <v>35</v>
      </c>
      <c r="AA1651" s="11">
        <v>7.11E-3</v>
      </c>
      <c r="AB1651" s="28" t="s">
        <v>35</v>
      </c>
      <c r="AC1651" s="11">
        <v>1.149E-2</v>
      </c>
      <c r="AD1651" s="71">
        <f t="shared" si="78"/>
        <v>4.2000000000000003E-2</v>
      </c>
      <c r="AE1651" s="71">
        <f t="shared" si="79"/>
        <v>0</v>
      </c>
      <c r="AF1651" s="71">
        <f t="shared" si="80"/>
        <v>4.4000000000000003E-3</v>
      </c>
      <c r="AG1651" s="277" t="s">
        <v>906</v>
      </c>
      <c r="AH1651" s="277" t="s">
        <v>629</v>
      </c>
      <c r="AI1651" s="276" t="s">
        <v>630</v>
      </c>
      <c r="AJ1651" s="276" t="s">
        <v>631</v>
      </c>
      <c r="AK1651" s="276" t="s">
        <v>294</v>
      </c>
      <c r="AL1651" s="277" t="s">
        <v>96</v>
      </c>
      <c r="AM1651" s="276" t="s">
        <v>632</v>
      </c>
      <c r="AN1651" s="276" t="s">
        <v>633</v>
      </c>
      <c r="AO1651" s="277" t="s">
        <v>95</v>
      </c>
    </row>
    <row r="1652" spans="1:41" ht="15" thickBot="1" x14ac:dyDescent="0.4">
      <c r="A1652" s="8">
        <v>2025</v>
      </c>
      <c r="B1652" s="9" t="s">
        <v>95</v>
      </c>
      <c r="C1652" s="9" t="s">
        <v>96</v>
      </c>
      <c r="D1652" s="9" t="s">
        <v>294</v>
      </c>
      <c r="E1652" s="9" t="s">
        <v>30</v>
      </c>
      <c r="F1652" s="8">
        <v>2035</v>
      </c>
      <c r="G1652" s="11">
        <v>0</v>
      </c>
      <c r="H1652" s="11">
        <v>3.082E-2</v>
      </c>
      <c r="I1652" s="11" t="s">
        <v>35</v>
      </c>
      <c r="J1652" s="11">
        <v>2.8660000000000001E-2</v>
      </c>
      <c r="K1652" s="11" t="s">
        <v>35</v>
      </c>
      <c r="L1652" s="11">
        <v>4.061E-2</v>
      </c>
      <c r="M1652" s="11">
        <v>0</v>
      </c>
      <c r="N1652" s="11">
        <v>2.7449999999999999E-2</v>
      </c>
      <c r="O1652" s="11">
        <v>0</v>
      </c>
      <c r="P1652" s="11" t="s">
        <v>35</v>
      </c>
      <c r="Q1652" s="11">
        <v>0</v>
      </c>
      <c r="R1652" s="11">
        <v>0</v>
      </c>
      <c r="S1652" s="11">
        <v>0</v>
      </c>
      <c r="T1652" s="11">
        <v>0.17088</v>
      </c>
      <c r="U1652" s="11">
        <v>0</v>
      </c>
      <c r="V1652" s="11">
        <v>0</v>
      </c>
      <c r="W1652" s="11">
        <v>0</v>
      </c>
      <c r="X1652" s="11">
        <v>0</v>
      </c>
      <c r="Y1652" s="11">
        <v>0.17088</v>
      </c>
      <c r="Z1652" s="28" t="s">
        <v>35</v>
      </c>
      <c r="AA1652" s="11">
        <v>8.2100000000000003E-3</v>
      </c>
      <c r="AB1652" s="28" t="s">
        <v>35</v>
      </c>
      <c r="AC1652" s="11">
        <v>1.264E-2</v>
      </c>
      <c r="AD1652" s="71">
        <f t="shared" si="78"/>
        <v>4.3299999999999998E-2</v>
      </c>
      <c r="AE1652" s="71">
        <f t="shared" si="79"/>
        <v>0</v>
      </c>
      <c r="AF1652" s="71">
        <f t="shared" si="80"/>
        <v>4.4000000000000003E-3</v>
      </c>
      <c r="AG1652" s="277" t="s">
        <v>906</v>
      </c>
      <c r="AH1652" s="277" t="s">
        <v>629</v>
      </c>
      <c r="AI1652" s="276" t="s">
        <v>630</v>
      </c>
      <c r="AJ1652" s="276" t="s">
        <v>631</v>
      </c>
      <c r="AK1652" s="276" t="s">
        <v>294</v>
      </c>
      <c r="AL1652" s="277" t="s">
        <v>96</v>
      </c>
      <c r="AM1652" s="276" t="s">
        <v>632</v>
      </c>
      <c r="AN1652" s="276" t="s">
        <v>633</v>
      </c>
      <c r="AO1652" s="277" t="s">
        <v>95</v>
      </c>
    </row>
    <row r="1653" spans="1:41" ht="15" thickBot="1" x14ac:dyDescent="0.4">
      <c r="A1653" s="8">
        <v>2025</v>
      </c>
      <c r="B1653" s="9" t="s">
        <v>95</v>
      </c>
      <c r="C1653" s="9" t="s">
        <v>96</v>
      </c>
      <c r="D1653" s="9" t="s">
        <v>294</v>
      </c>
      <c r="E1653" s="9" t="s">
        <v>31</v>
      </c>
      <c r="F1653" s="8">
        <v>2025</v>
      </c>
      <c r="G1653" s="11" t="s">
        <v>381</v>
      </c>
      <c r="H1653" s="11" t="s">
        <v>381</v>
      </c>
      <c r="I1653" s="11" t="s">
        <v>381</v>
      </c>
      <c r="J1653" s="11" t="s">
        <v>381</v>
      </c>
      <c r="K1653" s="11" t="s">
        <v>381</v>
      </c>
      <c r="L1653" s="11" t="s">
        <v>381</v>
      </c>
      <c r="M1653" s="11" t="s">
        <v>381</v>
      </c>
      <c r="N1653" s="11" t="s">
        <v>381</v>
      </c>
      <c r="O1653" s="11" t="s">
        <v>381</v>
      </c>
      <c r="P1653" s="11" t="s">
        <v>381</v>
      </c>
      <c r="Q1653" s="11" t="s">
        <v>381</v>
      </c>
      <c r="R1653" s="11" t="s">
        <v>381</v>
      </c>
      <c r="S1653" s="11" t="s">
        <v>381</v>
      </c>
      <c r="T1653" s="11" t="s">
        <v>381</v>
      </c>
      <c r="U1653" s="11" t="s">
        <v>381</v>
      </c>
      <c r="V1653" s="11" t="s">
        <v>381</v>
      </c>
      <c r="W1653" s="11" t="s">
        <v>381</v>
      </c>
      <c r="X1653" s="11" t="s">
        <v>381</v>
      </c>
      <c r="Y1653" s="11" t="s">
        <v>381</v>
      </c>
      <c r="Z1653" s="28" t="s">
        <v>35</v>
      </c>
      <c r="AA1653" s="11">
        <v>1.5879999999999998E-2</v>
      </c>
      <c r="AB1653" s="28" t="s">
        <v>35</v>
      </c>
      <c r="AC1653" s="11">
        <v>4.9669999999999999E-2</v>
      </c>
      <c r="AD1653" s="71"/>
      <c r="AE1653" s="71"/>
      <c r="AF1653" s="71">
        <f t="shared" si="80"/>
        <v>3.3799999999999997E-2</v>
      </c>
      <c r="AG1653" s="277" t="s">
        <v>907</v>
      </c>
      <c r="AH1653" s="277" t="s">
        <v>629</v>
      </c>
      <c r="AI1653" s="276" t="s">
        <v>630</v>
      </c>
      <c r="AJ1653" s="276" t="s">
        <v>631</v>
      </c>
      <c r="AK1653" s="276" t="s">
        <v>294</v>
      </c>
      <c r="AL1653" s="277" t="s">
        <v>96</v>
      </c>
      <c r="AM1653" s="276" t="s">
        <v>632</v>
      </c>
      <c r="AN1653" s="276" t="s">
        <v>633</v>
      </c>
      <c r="AO1653" s="277" t="s">
        <v>95</v>
      </c>
    </row>
    <row r="1654" spans="1:41" ht="15" thickBot="1" x14ac:dyDescent="0.4">
      <c r="A1654" s="8">
        <v>2025</v>
      </c>
      <c r="B1654" s="9" t="s">
        <v>95</v>
      </c>
      <c r="C1654" s="9" t="s">
        <v>96</v>
      </c>
      <c r="D1654" s="9" t="s">
        <v>294</v>
      </c>
      <c r="E1654" s="9" t="s">
        <v>31</v>
      </c>
      <c r="F1654" s="8">
        <v>2026</v>
      </c>
      <c r="G1654" s="11" t="s">
        <v>381</v>
      </c>
      <c r="H1654" s="11" t="s">
        <v>381</v>
      </c>
      <c r="I1654" s="11" t="s">
        <v>381</v>
      </c>
      <c r="J1654" s="11" t="s">
        <v>381</v>
      </c>
      <c r="K1654" s="11" t="s">
        <v>381</v>
      </c>
      <c r="L1654" s="11" t="s">
        <v>381</v>
      </c>
      <c r="M1654" s="11" t="s">
        <v>381</v>
      </c>
      <c r="N1654" s="11" t="s">
        <v>381</v>
      </c>
      <c r="O1654" s="11" t="s">
        <v>381</v>
      </c>
      <c r="P1654" s="11" t="s">
        <v>381</v>
      </c>
      <c r="Q1654" s="11" t="s">
        <v>381</v>
      </c>
      <c r="R1654" s="11" t="s">
        <v>381</v>
      </c>
      <c r="S1654" s="11" t="s">
        <v>381</v>
      </c>
      <c r="T1654" s="11" t="s">
        <v>381</v>
      </c>
      <c r="U1654" s="11" t="s">
        <v>381</v>
      </c>
      <c r="V1654" s="11" t="s">
        <v>381</v>
      </c>
      <c r="W1654" s="11" t="s">
        <v>381</v>
      </c>
      <c r="X1654" s="11" t="s">
        <v>381</v>
      </c>
      <c r="Y1654" s="11" t="s">
        <v>381</v>
      </c>
      <c r="Z1654" s="28" t="s">
        <v>35</v>
      </c>
      <c r="AA1654" s="11">
        <v>1.076E-2</v>
      </c>
      <c r="AB1654" s="28" t="s">
        <v>35</v>
      </c>
      <c r="AC1654" s="11">
        <v>4.5900000000000003E-2</v>
      </c>
      <c r="AD1654" s="71"/>
      <c r="AE1654" s="71"/>
      <c r="AF1654" s="71">
        <f t="shared" si="80"/>
        <v>3.5099999999999999E-2</v>
      </c>
      <c r="AG1654" s="277" t="s">
        <v>907</v>
      </c>
      <c r="AH1654" s="277" t="s">
        <v>629</v>
      </c>
      <c r="AI1654" s="276" t="s">
        <v>630</v>
      </c>
      <c r="AJ1654" s="276" t="s">
        <v>631</v>
      </c>
      <c r="AK1654" s="276" t="s">
        <v>294</v>
      </c>
      <c r="AL1654" s="277" t="s">
        <v>96</v>
      </c>
      <c r="AM1654" s="276" t="s">
        <v>632</v>
      </c>
      <c r="AN1654" s="276" t="s">
        <v>633</v>
      </c>
      <c r="AO1654" s="277" t="s">
        <v>95</v>
      </c>
    </row>
    <row r="1655" spans="1:41" ht="15" thickBot="1" x14ac:dyDescent="0.4">
      <c r="A1655" s="8">
        <v>2025</v>
      </c>
      <c r="B1655" s="9" t="s">
        <v>95</v>
      </c>
      <c r="C1655" s="9" t="s">
        <v>96</v>
      </c>
      <c r="D1655" s="9" t="s">
        <v>294</v>
      </c>
      <c r="E1655" s="9" t="s">
        <v>31</v>
      </c>
      <c r="F1655" s="8">
        <v>2027</v>
      </c>
      <c r="G1655" s="11" t="s">
        <v>381</v>
      </c>
      <c r="H1655" s="11" t="s">
        <v>381</v>
      </c>
      <c r="I1655" s="11" t="s">
        <v>381</v>
      </c>
      <c r="J1655" s="11" t="s">
        <v>381</v>
      </c>
      <c r="K1655" s="11" t="s">
        <v>381</v>
      </c>
      <c r="L1655" s="11" t="s">
        <v>381</v>
      </c>
      <c r="M1655" s="11" t="s">
        <v>381</v>
      </c>
      <c r="N1655" s="11" t="s">
        <v>381</v>
      </c>
      <c r="O1655" s="11" t="s">
        <v>381</v>
      </c>
      <c r="P1655" s="11" t="s">
        <v>381</v>
      </c>
      <c r="Q1655" s="11" t="s">
        <v>381</v>
      </c>
      <c r="R1655" s="11" t="s">
        <v>381</v>
      </c>
      <c r="S1655" s="11" t="s">
        <v>381</v>
      </c>
      <c r="T1655" s="11" t="s">
        <v>381</v>
      </c>
      <c r="U1655" s="11" t="s">
        <v>381</v>
      </c>
      <c r="V1655" s="11" t="s">
        <v>381</v>
      </c>
      <c r="W1655" s="11" t="s">
        <v>381</v>
      </c>
      <c r="X1655" s="11" t="s">
        <v>381</v>
      </c>
      <c r="Y1655" s="11" t="s">
        <v>381</v>
      </c>
      <c r="Z1655" s="28" t="s">
        <v>35</v>
      </c>
      <c r="AA1655" s="11">
        <v>8.3700000000000007E-3</v>
      </c>
      <c r="AB1655" s="28" t="s">
        <v>35</v>
      </c>
      <c r="AC1655" s="11">
        <v>4.4940000000000001E-2</v>
      </c>
      <c r="AD1655" s="71"/>
      <c r="AE1655" s="71"/>
      <c r="AF1655" s="71">
        <f t="shared" si="80"/>
        <v>3.6600000000000001E-2</v>
      </c>
      <c r="AG1655" s="277" t="s">
        <v>907</v>
      </c>
      <c r="AH1655" s="277" t="s">
        <v>629</v>
      </c>
      <c r="AI1655" s="276" t="s">
        <v>630</v>
      </c>
      <c r="AJ1655" s="276" t="s">
        <v>631</v>
      </c>
      <c r="AK1655" s="276" t="s">
        <v>294</v>
      </c>
      <c r="AL1655" s="277" t="s">
        <v>96</v>
      </c>
      <c r="AM1655" s="276" t="s">
        <v>632</v>
      </c>
      <c r="AN1655" s="276" t="s">
        <v>633</v>
      </c>
      <c r="AO1655" s="277" t="s">
        <v>95</v>
      </c>
    </row>
    <row r="1656" spans="1:41" ht="15" thickBot="1" x14ac:dyDescent="0.4">
      <c r="A1656" s="8">
        <v>2025</v>
      </c>
      <c r="B1656" s="9" t="s">
        <v>95</v>
      </c>
      <c r="C1656" s="9" t="s">
        <v>96</v>
      </c>
      <c r="D1656" s="9" t="s">
        <v>294</v>
      </c>
      <c r="E1656" s="9" t="s">
        <v>31</v>
      </c>
      <c r="F1656" s="8">
        <v>2028</v>
      </c>
      <c r="G1656" s="11" t="s">
        <v>381</v>
      </c>
      <c r="H1656" s="11" t="s">
        <v>381</v>
      </c>
      <c r="I1656" s="11" t="s">
        <v>381</v>
      </c>
      <c r="J1656" s="11" t="s">
        <v>381</v>
      </c>
      <c r="K1656" s="11" t="s">
        <v>381</v>
      </c>
      <c r="L1656" s="11" t="s">
        <v>381</v>
      </c>
      <c r="M1656" s="11" t="s">
        <v>381</v>
      </c>
      <c r="N1656" s="11" t="s">
        <v>381</v>
      </c>
      <c r="O1656" s="11" t="s">
        <v>381</v>
      </c>
      <c r="P1656" s="11" t="s">
        <v>381</v>
      </c>
      <c r="Q1656" s="11" t="s">
        <v>381</v>
      </c>
      <c r="R1656" s="11" t="s">
        <v>381</v>
      </c>
      <c r="S1656" s="11" t="s">
        <v>381</v>
      </c>
      <c r="T1656" s="11" t="s">
        <v>381</v>
      </c>
      <c r="U1656" s="11" t="s">
        <v>381</v>
      </c>
      <c r="V1656" s="11" t="s">
        <v>381</v>
      </c>
      <c r="W1656" s="11" t="s">
        <v>381</v>
      </c>
      <c r="X1656" s="11" t="s">
        <v>381</v>
      </c>
      <c r="Y1656" s="11" t="s">
        <v>381</v>
      </c>
      <c r="Z1656" s="28" t="s">
        <v>35</v>
      </c>
      <c r="AA1656" s="11">
        <v>8.8699999999999994E-3</v>
      </c>
      <c r="AB1656" s="28" t="s">
        <v>35</v>
      </c>
      <c r="AC1656" s="11">
        <v>4.7E-2</v>
      </c>
      <c r="AD1656" s="71"/>
      <c r="AE1656" s="71"/>
      <c r="AF1656" s="71">
        <f t="shared" si="80"/>
        <v>3.8100000000000002E-2</v>
      </c>
      <c r="AG1656" s="277" t="s">
        <v>907</v>
      </c>
      <c r="AH1656" s="277" t="s">
        <v>629</v>
      </c>
      <c r="AI1656" s="276" t="s">
        <v>630</v>
      </c>
      <c r="AJ1656" s="276" t="s">
        <v>631</v>
      </c>
      <c r="AK1656" s="276" t="s">
        <v>294</v>
      </c>
      <c r="AL1656" s="277" t="s">
        <v>96</v>
      </c>
      <c r="AM1656" s="276" t="s">
        <v>632</v>
      </c>
      <c r="AN1656" s="276" t="s">
        <v>633</v>
      </c>
      <c r="AO1656" s="277" t="s">
        <v>95</v>
      </c>
    </row>
    <row r="1657" spans="1:41" ht="15" thickBot="1" x14ac:dyDescent="0.4">
      <c r="A1657" s="8">
        <v>2025</v>
      </c>
      <c r="B1657" s="9" t="s">
        <v>95</v>
      </c>
      <c r="C1657" s="9" t="s">
        <v>96</v>
      </c>
      <c r="D1657" s="9" t="s">
        <v>294</v>
      </c>
      <c r="E1657" s="9" t="s">
        <v>31</v>
      </c>
      <c r="F1657" s="8">
        <v>2029</v>
      </c>
      <c r="G1657" s="11" t="s">
        <v>381</v>
      </c>
      <c r="H1657" s="11" t="s">
        <v>381</v>
      </c>
      <c r="I1657" s="11" t="s">
        <v>381</v>
      </c>
      <c r="J1657" s="11" t="s">
        <v>381</v>
      </c>
      <c r="K1657" s="11" t="s">
        <v>381</v>
      </c>
      <c r="L1657" s="11" t="s">
        <v>381</v>
      </c>
      <c r="M1657" s="11" t="s">
        <v>381</v>
      </c>
      <c r="N1657" s="11" t="s">
        <v>381</v>
      </c>
      <c r="O1657" s="11" t="s">
        <v>381</v>
      </c>
      <c r="P1657" s="11" t="s">
        <v>381</v>
      </c>
      <c r="Q1657" s="11" t="s">
        <v>381</v>
      </c>
      <c r="R1657" s="11" t="s">
        <v>381</v>
      </c>
      <c r="S1657" s="11" t="s">
        <v>381</v>
      </c>
      <c r="T1657" s="11" t="s">
        <v>381</v>
      </c>
      <c r="U1657" s="11" t="s">
        <v>381</v>
      </c>
      <c r="V1657" s="11" t="s">
        <v>381</v>
      </c>
      <c r="W1657" s="11" t="s">
        <v>381</v>
      </c>
      <c r="X1657" s="11" t="s">
        <v>381</v>
      </c>
      <c r="Y1657" s="11" t="s">
        <v>381</v>
      </c>
      <c r="Z1657" s="28" t="s">
        <v>35</v>
      </c>
      <c r="AA1657" s="11">
        <v>9.4199999999999996E-3</v>
      </c>
      <c r="AB1657" s="28" t="s">
        <v>35</v>
      </c>
      <c r="AC1657" s="11">
        <v>4.9619999999999997E-2</v>
      </c>
      <c r="AD1657" s="71"/>
      <c r="AE1657" s="71"/>
      <c r="AF1657" s="71">
        <f t="shared" si="80"/>
        <v>4.02E-2</v>
      </c>
      <c r="AG1657" s="277" t="s">
        <v>907</v>
      </c>
      <c r="AH1657" s="277" t="s">
        <v>629</v>
      </c>
      <c r="AI1657" s="276" t="s">
        <v>630</v>
      </c>
      <c r="AJ1657" s="276" t="s">
        <v>631</v>
      </c>
      <c r="AK1657" s="276" t="s">
        <v>294</v>
      </c>
      <c r="AL1657" s="277" t="s">
        <v>96</v>
      </c>
      <c r="AM1657" s="276" t="s">
        <v>632</v>
      </c>
      <c r="AN1657" s="276" t="s">
        <v>633</v>
      </c>
      <c r="AO1657" s="277" t="s">
        <v>95</v>
      </c>
    </row>
    <row r="1658" spans="1:41" ht="15" thickBot="1" x14ac:dyDescent="0.4">
      <c r="A1658" s="8">
        <v>2025</v>
      </c>
      <c r="B1658" s="9" t="s">
        <v>95</v>
      </c>
      <c r="C1658" s="9" t="s">
        <v>96</v>
      </c>
      <c r="D1658" s="9" t="s">
        <v>294</v>
      </c>
      <c r="E1658" s="9" t="s">
        <v>31</v>
      </c>
      <c r="F1658" s="8">
        <v>2030</v>
      </c>
      <c r="G1658" s="11" t="s">
        <v>381</v>
      </c>
      <c r="H1658" s="11" t="s">
        <v>381</v>
      </c>
      <c r="I1658" s="11" t="s">
        <v>381</v>
      </c>
      <c r="J1658" s="11" t="s">
        <v>381</v>
      </c>
      <c r="K1658" s="11" t="s">
        <v>381</v>
      </c>
      <c r="L1658" s="11" t="s">
        <v>381</v>
      </c>
      <c r="M1658" s="11" t="s">
        <v>381</v>
      </c>
      <c r="N1658" s="11" t="s">
        <v>381</v>
      </c>
      <c r="O1658" s="11" t="s">
        <v>381</v>
      </c>
      <c r="P1658" s="11" t="s">
        <v>381</v>
      </c>
      <c r="Q1658" s="11" t="s">
        <v>381</v>
      </c>
      <c r="R1658" s="11" t="s">
        <v>381</v>
      </c>
      <c r="S1658" s="11" t="s">
        <v>381</v>
      </c>
      <c r="T1658" s="11" t="s">
        <v>381</v>
      </c>
      <c r="U1658" s="11" t="s">
        <v>381</v>
      </c>
      <c r="V1658" s="11" t="s">
        <v>381</v>
      </c>
      <c r="W1658" s="11" t="s">
        <v>381</v>
      </c>
      <c r="X1658" s="11" t="s">
        <v>381</v>
      </c>
      <c r="Y1658" s="11" t="s">
        <v>381</v>
      </c>
      <c r="Z1658" s="28" t="s">
        <v>35</v>
      </c>
      <c r="AA1658" s="11">
        <v>1.797E-2</v>
      </c>
      <c r="AB1658" s="28" t="s">
        <v>35</v>
      </c>
      <c r="AC1658" s="11">
        <v>5.6520000000000001E-2</v>
      </c>
      <c r="AD1658" s="71"/>
      <c r="AE1658" s="71"/>
      <c r="AF1658" s="71">
        <f t="shared" si="80"/>
        <v>3.8600000000000002E-2</v>
      </c>
      <c r="AG1658" s="277" t="s">
        <v>907</v>
      </c>
      <c r="AH1658" s="277" t="s">
        <v>629</v>
      </c>
      <c r="AI1658" s="276" t="s">
        <v>630</v>
      </c>
      <c r="AJ1658" s="276" t="s">
        <v>631</v>
      </c>
      <c r="AK1658" s="276" t="s">
        <v>294</v>
      </c>
      <c r="AL1658" s="277" t="s">
        <v>96</v>
      </c>
      <c r="AM1658" s="276" t="s">
        <v>632</v>
      </c>
      <c r="AN1658" s="276" t="s">
        <v>633</v>
      </c>
      <c r="AO1658" s="277" t="s">
        <v>95</v>
      </c>
    </row>
    <row r="1659" spans="1:41" ht="15" thickBot="1" x14ac:dyDescent="0.4">
      <c r="A1659" s="8">
        <v>2025</v>
      </c>
      <c r="B1659" s="9" t="s">
        <v>95</v>
      </c>
      <c r="C1659" s="9" t="s">
        <v>96</v>
      </c>
      <c r="D1659" s="9" t="s">
        <v>294</v>
      </c>
      <c r="E1659" s="9" t="s">
        <v>31</v>
      </c>
      <c r="F1659" s="8">
        <v>2031</v>
      </c>
      <c r="G1659" s="11" t="s">
        <v>381</v>
      </c>
      <c r="H1659" s="11" t="s">
        <v>381</v>
      </c>
      <c r="I1659" s="11" t="s">
        <v>381</v>
      </c>
      <c r="J1659" s="11" t="s">
        <v>381</v>
      </c>
      <c r="K1659" s="11" t="s">
        <v>381</v>
      </c>
      <c r="L1659" s="11" t="s">
        <v>381</v>
      </c>
      <c r="M1659" s="11" t="s">
        <v>381</v>
      </c>
      <c r="N1659" s="11" t="s">
        <v>381</v>
      </c>
      <c r="O1659" s="11" t="s">
        <v>381</v>
      </c>
      <c r="P1659" s="11" t="s">
        <v>381</v>
      </c>
      <c r="Q1659" s="11" t="s">
        <v>381</v>
      </c>
      <c r="R1659" s="11" t="s">
        <v>381</v>
      </c>
      <c r="S1659" s="11" t="s">
        <v>381</v>
      </c>
      <c r="T1659" s="11" t="s">
        <v>381</v>
      </c>
      <c r="U1659" s="11" t="s">
        <v>381</v>
      </c>
      <c r="V1659" s="11" t="s">
        <v>381</v>
      </c>
      <c r="W1659" s="11" t="s">
        <v>381</v>
      </c>
      <c r="X1659" s="11" t="s">
        <v>381</v>
      </c>
      <c r="Y1659" s="11" t="s">
        <v>381</v>
      </c>
      <c r="Z1659" s="28" t="s">
        <v>35</v>
      </c>
      <c r="AA1659" s="11">
        <v>1.389E-2</v>
      </c>
      <c r="AB1659" s="28" t="s">
        <v>35</v>
      </c>
      <c r="AC1659" s="11">
        <v>5.4480000000000001E-2</v>
      </c>
      <c r="AD1659" s="71"/>
      <c r="AE1659" s="71"/>
      <c r="AF1659" s="71">
        <f t="shared" si="80"/>
        <v>4.0599999999999997E-2</v>
      </c>
      <c r="AG1659" s="277" t="s">
        <v>907</v>
      </c>
      <c r="AH1659" s="277" t="s">
        <v>629</v>
      </c>
      <c r="AI1659" s="276" t="s">
        <v>630</v>
      </c>
      <c r="AJ1659" s="276" t="s">
        <v>631</v>
      </c>
      <c r="AK1659" s="276" t="s">
        <v>294</v>
      </c>
      <c r="AL1659" s="277" t="s">
        <v>96</v>
      </c>
      <c r="AM1659" s="276" t="s">
        <v>632</v>
      </c>
      <c r="AN1659" s="276" t="s">
        <v>633</v>
      </c>
      <c r="AO1659" s="277" t="s">
        <v>95</v>
      </c>
    </row>
    <row r="1660" spans="1:41" ht="15" thickBot="1" x14ac:dyDescent="0.4">
      <c r="A1660" s="8">
        <v>2025</v>
      </c>
      <c r="B1660" s="9" t="s">
        <v>95</v>
      </c>
      <c r="C1660" s="9" t="s">
        <v>96</v>
      </c>
      <c r="D1660" s="9" t="s">
        <v>294</v>
      </c>
      <c r="E1660" s="9" t="s">
        <v>31</v>
      </c>
      <c r="F1660" s="8">
        <v>2032</v>
      </c>
      <c r="G1660" s="11" t="s">
        <v>381</v>
      </c>
      <c r="H1660" s="11" t="s">
        <v>381</v>
      </c>
      <c r="I1660" s="11" t="s">
        <v>381</v>
      </c>
      <c r="J1660" s="11" t="s">
        <v>381</v>
      </c>
      <c r="K1660" s="11" t="s">
        <v>381</v>
      </c>
      <c r="L1660" s="11" t="s">
        <v>381</v>
      </c>
      <c r="M1660" s="11" t="s">
        <v>381</v>
      </c>
      <c r="N1660" s="11" t="s">
        <v>381</v>
      </c>
      <c r="O1660" s="11" t="s">
        <v>381</v>
      </c>
      <c r="P1660" s="11" t="s">
        <v>381</v>
      </c>
      <c r="Q1660" s="11" t="s">
        <v>381</v>
      </c>
      <c r="R1660" s="11" t="s">
        <v>381</v>
      </c>
      <c r="S1660" s="11" t="s">
        <v>381</v>
      </c>
      <c r="T1660" s="11" t="s">
        <v>381</v>
      </c>
      <c r="U1660" s="11" t="s">
        <v>381</v>
      </c>
      <c r="V1660" s="11" t="s">
        <v>381</v>
      </c>
      <c r="W1660" s="11" t="s">
        <v>381</v>
      </c>
      <c r="X1660" s="11" t="s">
        <v>381</v>
      </c>
      <c r="Y1660" s="11" t="s">
        <v>381</v>
      </c>
      <c r="Z1660" s="28" t="s">
        <v>35</v>
      </c>
      <c r="AA1660" s="11">
        <v>1.4919999999999999E-2</v>
      </c>
      <c r="AB1660" s="28" t="s">
        <v>35</v>
      </c>
      <c r="AC1660" s="11">
        <v>5.7799999999999997E-2</v>
      </c>
      <c r="AD1660" s="71"/>
      <c r="AE1660" s="71"/>
      <c r="AF1660" s="71">
        <f t="shared" si="80"/>
        <v>4.2900000000000001E-2</v>
      </c>
      <c r="AG1660" s="277" t="s">
        <v>907</v>
      </c>
      <c r="AH1660" s="277" t="s">
        <v>629</v>
      </c>
      <c r="AI1660" s="276" t="s">
        <v>630</v>
      </c>
      <c r="AJ1660" s="276" t="s">
        <v>631</v>
      </c>
      <c r="AK1660" s="276" t="s">
        <v>294</v>
      </c>
      <c r="AL1660" s="277" t="s">
        <v>96</v>
      </c>
      <c r="AM1660" s="276" t="s">
        <v>632</v>
      </c>
      <c r="AN1660" s="276" t="s">
        <v>633</v>
      </c>
      <c r="AO1660" s="277" t="s">
        <v>95</v>
      </c>
    </row>
    <row r="1661" spans="1:41" ht="15" thickBot="1" x14ac:dyDescent="0.4">
      <c r="A1661" s="8">
        <v>2025</v>
      </c>
      <c r="B1661" s="9" t="s">
        <v>95</v>
      </c>
      <c r="C1661" s="9" t="s">
        <v>96</v>
      </c>
      <c r="D1661" s="9" t="s">
        <v>294</v>
      </c>
      <c r="E1661" s="9" t="s">
        <v>31</v>
      </c>
      <c r="F1661" s="8">
        <v>2033</v>
      </c>
      <c r="G1661" s="11" t="s">
        <v>381</v>
      </c>
      <c r="H1661" s="11" t="s">
        <v>381</v>
      </c>
      <c r="I1661" s="11" t="s">
        <v>381</v>
      </c>
      <c r="J1661" s="11" t="s">
        <v>381</v>
      </c>
      <c r="K1661" s="11" t="s">
        <v>381</v>
      </c>
      <c r="L1661" s="11" t="s">
        <v>381</v>
      </c>
      <c r="M1661" s="11" t="s">
        <v>381</v>
      </c>
      <c r="N1661" s="11" t="s">
        <v>381</v>
      </c>
      <c r="O1661" s="11" t="s">
        <v>381</v>
      </c>
      <c r="P1661" s="11" t="s">
        <v>381</v>
      </c>
      <c r="Q1661" s="11" t="s">
        <v>381</v>
      </c>
      <c r="R1661" s="11" t="s">
        <v>381</v>
      </c>
      <c r="S1661" s="11" t="s">
        <v>381</v>
      </c>
      <c r="T1661" s="11" t="s">
        <v>381</v>
      </c>
      <c r="U1661" s="11" t="s">
        <v>381</v>
      </c>
      <c r="V1661" s="11" t="s">
        <v>381</v>
      </c>
      <c r="W1661" s="11" t="s">
        <v>381</v>
      </c>
      <c r="X1661" s="11" t="s">
        <v>381</v>
      </c>
      <c r="Y1661" s="11" t="s">
        <v>381</v>
      </c>
      <c r="Z1661" s="28" t="s">
        <v>35</v>
      </c>
      <c r="AA1661" s="11">
        <v>1.6119999999999999E-2</v>
      </c>
      <c r="AB1661" s="28" t="s">
        <v>35</v>
      </c>
      <c r="AC1661" s="11">
        <v>6.0690000000000001E-2</v>
      </c>
      <c r="AD1661" s="71"/>
      <c r="AE1661" s="71"/>
      <c r="AF1661" s="71">
        <f t="shared" si="80"/>
        <v>4.4600000000000001E-2</v>
      </c>
      <c r="AG1661" s="277" t="s">
        <v>907</v>
      </c>
      <c r="AH1661" s="277" t="s">
        <v>629</v>
      </c>
      <c r="AI1661" s="276" t="s">
        <v>630</v>
      </c>
      <c r="AJ1661" s="276" t="s">
        <v>631</v>
      </c>
      <c r="AK1661" s="276" t="s">
        <v>294</v>
      </c>
      <c r="AL1661" s="277" t="s">
        <v>96</v>
      </c>
      <c r="AM1661" s="276" t="s">
        <v>632</v>
      </c>
      <c r="AN1661" s="276" t="s">
        <v>633</v>
      </c>
      <c r="AO1661" s="277" t="s">
        <v>95</v>
      </c>
    </row>
    <row r="1662" spans="1:41" ht="15" thickBot="1" x14ac:dyDescent="0.4">
      <c r="A1662" s="8">
        <v>2025</v>
      </c>
      <c r="B1662" s="9" t="s">
        <v>95</v>
      </c>
      <c r="C1662" s="9" t="s">
        <v>96</v>
      </c>
      <c r="D1662" s="9" t="s">
        <v>294</v>
      </c>
      <c r="E1662" s="9" t="s">
        <v>31</v>
      </c>
      <c r="F1662" s="8">
        <v>2034</v>
      </c>
      <c r="G1662" s="11" t="s">
        <v>381</v>
      </c>
      <c r="H1662" s="11" t="s">
        <v>381</v>
      </c>
      <c r="I1662" s="11" t="s">
        <v>381</v>
      </c>
      <c r="J1662" s="11" t="s">
        <v>381</v>
      </c>
      <c r="K1662" s="11" t="s">
        <v>381</v>
      </c>
      <c r="L1662" s="11" t="s">
        <v>381</v>
      </c>
      <c r="M1662" s="11" t="s">
        <v>381</v>
      </c>
      <c r="N1662" s="11" t="s">
        <v>381</v>
      </c>
      <c r="O1662" s="11" t="s">
        <v>381</v>
      </c>
      <c r="P1662" s="11" t="s">
        <v>381</v>
      </c>
      <c r="Q1662" s="11" t="s">
        <v>381</v>
      </c>
      <c r="R1662" s="11" t="s">
        <v>381</v>
      </c>
      <c r="S1662" s="11" t="s">
        <v>381</v>
      </c>
      <c r="T1662" s="11" t="s">
        <v>381</v>
      </c>
      <c r="U1662" s="11" t="s">
        <v>381</v>
      </c>
      <c r="V1662" s="11" t="s">
        <v>381</v>
      </c>
      <c r="W1662" s="11" t="s">
        <v>381</v>
      </c>
      <c r="X1662" s="11" t="s">
        <v>381</v>
      </c>
      <c r="Y1662" s="11" t="s">
        <v>381</v>
      </c>
      <c r="Z1662" s="28" t="s">
        <v>35</v>
      </c>
      <c r="AA1662" s="11">
        <v>1.7729999999999999E-2</v>
      </c>
      <c r="AB1662" s="28" t="s">
        <v>35</v>
      </c>
      <c r="AC1662" s="11">
        <v>6.5869999999999998E-2</v>
      </c>
      <c r="AD1662" s="71"/>
      <c r="AE1662" s="71"/>
      <c r="AF1662" s="71">
        <f t="shared" si="80"/>
        <v>4.8099999999999997E-2</v>
      </c>
      <c r="AG1662" s="277" t="s">
        <v>907</v>
      </c>
      <c r="AH1662" s="277" t="s">
        <v>629</v>
      </c>
      <c r="AI1662" s="276" t="s">
        <v>630</v>
      </c>
      <c r="AJ1662" s="276" t="s">
        <v>631</v>
      </c>
      <c r="AK1662" s="276" t="s">
        <v>294</v>
      </c>
      <c r="AL1662" s="277" t="s">
        <v>96</v>
      </c>
      <c r="AM1662" s="276" t="s">
        <v>632</v>
      </c>
      <c r="AN1662" s="276" t="s">
        <v>633</v>
      </c>
      <c r="AO1662" s="277" t="s">
        <v>95</v>
      </c>
    </row>
    <row r="1663" spans="1:41" ht="15" thickBot="1" x14ac:dyDescent="0.4">
      <c r="A1663" s="8">
        <v>2025</v>
      </c>
      <c r="B1663" s="9" t="s">
        <v>95</v>
      </c>
      <c r="C1663" s="9" t="s">
        <v>96</v>
      </c>
      <c r="D1663" s="9" t="s">
        <v>294</v>
      </c>
      <c r="E1663" s="9" t="s">
        <v>31</v>
      </c>
      <c r="F1663" s="8">
        <v>2035</v>
      </c>
      <c r="G1663" s="11" t="s">
        <v>381</v>
      </c>
      <c r="H1663" s="11" t="s">
        <v>381</v>
      </c>
      <c r="I1663" s="11" t="s">
        <v>381</v>
      </c>
      <c r="J1663" s="11" t="s">
        <v>381</v>
      </c>
      <c r="K1663" s="11" t="s">
        <v>381</v>
      </c>
      <c r="L1663" s="11" t="s">
        <v>381</v>
      </c>
      <c r="M1663" s="11" t="s">
        <v>381</v>
      </c>
      <c r="N1663" s="11" t="s">
        <v>381</v>
      </c>
      <c r="O1663" s="11" t="s">
        <v>381</v>
      </c>
      <c r="P1663" s="11" t="s">
        <v>381</v>
      </c>
      <c r="Q1663" s="11" t="s">
        <v>381</v>
      </c>
      <c r="R1663" s="11" t="s">
        <v>381</v>
      </c>
      <c r="S1663" s="11" t="s">
        <v>381</v>
      </c>
      <c r="T1663" s="11" t="s">
        <v>381</v>
      </c>
      <c r="U1663" s="11" t="s">
        <v>381</v>
      </c>
      <c r="V1663" s="11" t="s">
        <v>381</v>
      </c>
      <c r="W1663" s="11" t="s">
        <v>381</v>
      </c>
      <c r="X1663" s="11" t="s">
        <v>381</v>
      </c>
      <c r="Y1663" s="11" t="s">
        <v>381</v>
      </c>
      <c r="Z1663" s="28" t="s">
        <v>35</v>
      </c>
      <c r="AA1663" s="11">
        <v>1.925E-2</v>
      </c>
      <c r="AB1663" s="28" t="s">
        <v>35</v>
      </c>
      <c r="AC1663" s="11">
        <v>7.2429999999999994E-2</v>
      </c>
      <c r="AD1663" s="71"/>
      <c r="AE1663" s="71"/>
      <c r="AF1663" s="71">
        <f t="shared" si="80"/>
        <v>5.3199999999999997E-2</v>
      </c>
      <c r="AG1663" s="277" t="s">
        <v>907</v>
      </c>
      <c r="AH1663" s="277" t="s">
        <v>629</v>
      </c>
      <c r="AI1663" s="276" t="s">
        <v>630</v>
      </c>
      <c r="AJ1663" s="276" t="s">
        <v>631</v>
      </c>
      <c r="AK1663" s="276" t="s">
        <v>294</v>
      </c>
      <c r="AL1663" s="277" t="s">
        <v>96</v>
      </c>
      <c r="AM1663" s="276" t="s">
        <v>632</v>
      </c>
      <c r="AN1663" s="276" t="s">
        <v>633</v>
      </c>
      <c r="AO1663" s="277" t="s">
        <v>95</v>
      </c>
    </row>
    <row r="1664" spans="1:41" ht="15" thickBot="1" x14ac:dyDescent="0.4">
      <c r="A1664" s="8">
        <v>2025</v>
      </c>
      <c r="B1664" s="9" t="s">
        <v>95</v>
      </c>
      <c r="C1664" s="9" t="s">
        <v>96</v>
      </c>
      <c r="D1664" s="9" t="s">
        <v>294</v>
      </c>
      <c r="E1664" s="9" t="s">
        <v>32</v>
      </c>
      <c r="F1664" s="8">
        <v>2025</v>
      </c>
      <c r="G1664" s="11">
        <v>0</v>
      </c>
      <c r="H1664" s="11">
        <v>0</v>
      </c>
      <c r="I1664" s="11" t="s">
        <v>35</v>
      </c>
      <c r="J1664" s="11">
        <v>2.1099999999999999E-3</v>
      </c>
      <c r="K1664" s="11" t="s">
        <v>35</v>
      </c>
      <c r="L1664" s="11">
        <v>3.6999999999999999E-4</v>
      </c>
      <c r="M1664" s="11">
        <v>0</v>
      </c>
      <c r="N1664" s="11">
        <v>2.2000000000000001E-4</v>
      </c>
      <c r="O1664" s="11">
        <v>0</v>
      </c>
      <c r="P1664" s="11" t="s">
        <v>35</v>
      </c>
      <c r="Q1664" s="11">
        <v>0</v>
      </c>
      <c r="R1664" s="11">
        <v>0</v>
      </c>
      <c r="S1664" s="11">
        <v>0</v>
      </c>
      <c r="T1664" s="11">
        <v>3.2100000000000002E-3</v>
      </c>
      <c r="U1664" s="11">
        <v>0</v>
      </c>
      <c r="V1664" s="11">
        <v>0</v>
      </c>
      <c r="W1664" s="11">
        <v>0</v>
      </c>
      <c r="X1664" s="11">
        <v>0</v>
      </c>
      <c r="Y1664" s="11">
        <v>3.2100000000000002E-3</v>
      </c>
      <c r="Z1664" s="28" t="s">
        <v>35</v>
      </c>
      <c r="AA1664" s="11">
        <v>0.48391000000000001</v>
      </c>
      <c r="AB1664" s="28" t="s">
        <v>35</v>
      </c>
      <c r="AC1664" s="11">
        <v>1.47129</v>
      </c>
      <c r="AD1664" s="71">
        <f t="shared" si="78"/>
        <v>5.0000000000000001E-4</v>
      </c>
      <c r="AE1664" s="71">
        <f t="shared" si="79"/>
        <v>0</v>
      </c>
      <c r="AF1664" s="71">
        <f t="shared" si="80"/>
        <v>0.98740000000000006</v>
      </c>
      <c r="AG1664" s="277" t="s">
        <v>908</v>
      </c>
      <c r="AH1664" s="277" t="s">
        <v>629</v>
      </c>
      <c r="AI1664" s="276" t="s">
        <v>630</v>
      </c>
      <c r="AJ1664" s="276" t="s">
        <v>631</v>
      </c>
      <c r="AK1664" s="276" t="s">
        <v>294</v>
      </c>
      <c r="AL1664" s="277" t="s">
        <v>96</v>
      </c>
      <c r="AM1664" s="276" t="s">
        <v>632</v>
      </c>
      <c r="AN1664" s="276" t="s">
        <v>633</v>
      </c>
      <c r="AO1664" s="277" t="s">
        <v>95</v>
      </c>
    </row>
    <row r="1665" spans="1:41" ht="15" thickBot="1" x14ac:dyDescent="0.4">
      <c r="A1665" s="8">
        <v>2025</v>
      </c>
      <c r="B1665" s="9" t="s">
        <v>95</v>
      </c>
      <c r="C1665" s="9" t="s">
        <v>96</v>
      </c>
      <c r="D1665" s="9" t="s">
        <v>294</v>
      </c>
      <c r="E1665" s="9" t="s">
        <v>32</v>
      </c>
      <c r="F1665" s="8">
        <v>2026</v>
      </c>
      <c r="G1665" s="11">
        <v>0</v>
      </c>
      <c r="H1665" s="11">
        <v>4.0999999999999999E-4</v>
      </c>
      <c r="I1665" s="11" t="s">
        <v>35</v>
      </c>
      <c r="J1665" s="11">
        <v>3.2100000000000002E-3</v>
      </c>
      <c r="K1665" s="11" t="s">
        <v>35</v>
      </c>
      <c r="L1665" s="11">
        <v>1.8000000000000001E-4</v>
      </c>
      <c r="M1665" s="11">
        <v>0</v>
      </c>
      <c r="N1665" s="11">
        <v>0</v>
      </c>
      <c r="O1665" s="11">
        <v>0</v>
      </c>
      <c r="P1665" s="11" t="s">
        <v>35</v>
      </c>
      <c r="Q1665" s="11">
        <v>0</v>
      </c>
      <c r="R1665" s="11">
        <v>0</v>
      </c>
      <c r="S1665" s="11">
        <v>0</v>
      </c>
      <c r="T1665" s="11">
        <v>4.64E-3</v>
      </c>
      <c r="U1665" s="11">
        <v>0</v>
      </c>
      <c r="V1665" s="11">
        <v>0</v>
      </c>
      <c r="W1665" s="11">
        <v>0</v>
      </c>
      <c r="X1665" s="11">
        <v>0</v>
      </c>
      <c r="Y1665" s="11">
        <v>4.64E-3</v>
      </c>
      <c r="Z1665" s="28" t="s">
        <v>35</v>
      </c>
      <c r="AA1665" s="11">
        <v>0.74285999999999996</v>
      </c>
      <c r="AB1665" s="28" t="s">
        <v>35</v>
      </c>
      <c r="AC1665" s="11">
        <v>1.54617</v>
      </c>
      <c r="AD1665" s="71">
        <f t="shared" si="78"/>
        <v>8.0000000000000004E-4</v>
      </c>
      <c r="AE1665" s="71">
        <f t="shared" si="79"/>
        <v>0</v>
      </c>
      <c r="AF1665" s="71">
        <f t="shared" si="80"/>
        <v>0.80330000000000001</v>
      </c>
      <c r="AG1665" s="277" t="s">
        <v>908</v>
      </c>
      <c r="AH1665" s="277" t="s">
        <v>629</v>
      </c>
      <c r="AI1665" s="276" t="s">
        <v>630</v>
      </c>
      <c r="AJ1665" s="276" t="s">
        <v>631</v>
      </c>
      <c r="AK1665" s="276" t="s">
        <v>294</v>
      </c>
      <c r="AL1665" s="277" t="s">
        <v>96</v>
      </c>
      <c r="AM1665" s="276" t="s">
        <v>632</v>
      </c>
      <c r="AN1665" s="276" t="s">
        <v>633</v>
      </c>
      <c r="AO1665" s="277" t="s">
        <v>95</v>
      </c>
    </row>
    <row r="1666" spans="1:41" ht="15" thickBot="1" x14ac:dyDescent="0.4">
      <c r="A1666" s="8">
        <v>2025</v>
      </c>
      <c r="B1666" s="9" t="s">
        <v>95</v>
      </c>
      <c r="C1666" s="9" t="s">
        <v>96</v>
      </c>
      <c r="D1666" s="9" t="s">
        <v>294</v>
      </c>
      <c r="E1666" s="9" t="s">
        <v>32</v>
      </c>
      <c r="F1666" s="8">
        <v>2027</v>
      </c>
      <c r="G1666" s="11">
        <v>0</v>
      </c>
      <c r="H1666" s="11">
        <v>0</v>
      </c>
      <c r="I1666" s="11" t="s">
        <v>35</v>
      </c>
      <c r="J1666" s="11">
        <v>3.8300000000000001E-3</v>
      </c>
      <c r="K1666" s="11" t="s">
        <v>35</v>
      </c>
      <c r="L1666" s="11">
        <v>0</v>
      </c>
      <c r="M1666" s="11">
        <v>0</v>
      </c>
      <c r="N1666" s="11">
        <v>2.1000000000000001E-4</v>
      </c>
      <c r="O1666" s="11">
        <v>0</v>
      </c>
      <c r="P1666" s="11" t="s">
        <v>35</v>
      </c>
      <c r="Q1666" s="11">
        <v>0</v>
      </c>
      <c r="R1666" s="11">
        <v>0</v>
      </c>
      <c r="S1666" s="11">
        <v>0</v>
      </c>
      <c r="T1666" s="11">
        <v>6.4099999999999999E-3</v>
      </c>
      <c r="U1666" s="11">
        <v>0</v>
      </c>
      <c r="V1666" s="11">
        <v>0</v>
      </c>
      <c r="W1666" s="11">
        <v>0</v>
      </c>
      <c r="X1666" s="11">
        <v>0</v>
      </c>
      <c r="Y1666" s="11">
        <v>6.4099999999999999E-3</v>
      </c>
      <c r="Z1666" s="28" t="s">
        <v>35</v>
      </c>
      <c r="AA1666" s="11">
        <v>0.67989999999999995</v>
      </c>
      <c r="AB1666" s="28" t="s">
        <v>35</v>
      </c>
      <c r="AC1666" s="11">
        <v>1.2924899999999999</v>
      </c>
      <c r="AD1666" s="71">
        <f t="shared" si="78"/>
        <v>2.3999999999999998E-3</v>
      </c>
      <c r="AE1666" s="71">
        <f t="shared" si="79"/>
        <v>0</v>
      </c>
      <c r="AF1666" s="71">
        <f t="shared" si="80"/>
        <v>0.61260000000000003</v>
      </c>
      <c r="AG1666" s="277" t="s">
        <v>908</v>
      </c>
      <c r="AH1666" s="277" t="s">
        <v>629</v>
      </c>
      <c r="AI1666" s="276" t="s">
        <v>630</v>
      </c>
      <c r="AJ1666" s="276" t="s">
        <v>631</v>
      </c>
      <c r="AK1666" s="276" t="s">
        <v>294</v>
      </c>
      <c r="AL1666" s="277" t="s">
        <v>96</v>
      </c>
      <c r="AM1666" s="276" t="s">
        <v>632</v>
      </c>
      <c r="AN1666" s="276" t="s">
        <v>633</v>
      </c>
      <c r="AO1666" s="277" t="s">
        <v>95</v>
      </c>
    </row>
    <row r="1667" spans="1:41" ht="15" thickBot="1" x14ac:dyDescent="0.4">
      <c r="A1667" s="8">
        <v>2025</v>
      </c>
      <c r="B1667" s="9" t="s">
        <v>95</v>
      </c>
      <c r="C1667" s="9" t="s">
        <v>96</v>
      </c>
      <c r="D1667" s="9" t="s">
        <v>294</v>
      </c>
      <c r="E1667" s="9" t="s">
        <v>32</v>
      </c>
      <c r="F1667" s="8">
        <v>2028</v>
      </c>
      <c r="G1667" s="11">
        <v>0</v>
      </c>
      <c r="H1667" s="11">
        <v>6.4000000000000005E-4</v>
      </c>
      <c r="I1667" s="11" t="s">
        <v>35</v>
      </c>
      <c r="J1667" s="11">
        <v>1.2919999999999999E-2</v>
      </c>
      <c r="K1667" s="11" t="s">
        <v>35</v>
      </c>
      <c r="L1667" s="11">
        <v>4.2999999999999999E-4</v>
      </c>
      <c r="M1667" s="11">
        <v>0</v>
      </c>
      <c r="N1667" s="11">
        <v>0</v>
      </c>
      <c r="O1667" s="11">
        <v>0</v>
      </c>
      <c r="P1667" s="11" t="s">
        <v>35</v>
      </c>
      <c r="Q1667" s="11">
        <v>0</v>
      </c>
      <c r="R1667" s="11">
        <v>0</v>
      </c>
      <c r="S1667" s="11">
        <v>0</v>
      </c>
      <c r="T1667" s="11">
        <v>1.491E-2</v>
      </c>
      <c r="U1667" s="11">
        <v>0</v>
      </c>
      <c r="V1667" s="11">
        <v>0</v>
      </c>
      <c r="W1667" s="11">
        <v>0</v>
      </c>
      <c r="X1667" s="11">
        <v>0</v>
      </c>
      <c r="Y1667" s="11">
        <v>1.491E-2</v>
      </c>
      <c r="Z1667" s="28" t="s">
        <v>35</v>
      </c>
      <c r="AA1667" s="11">
        <v>0.65364</v>
      </c>
      <c r="AB1667" s="28" t="s">
        <v>35</v>
      </c>
      <c r="AC1667" s="11">
        <v>0.97550000000000003</v>
      </c>
      <c r="AD1667" s="71">
        <f t="shared" si="78"/>
        <v>8.9999999999999998E-4</v>
      </c>
      <c r="AE1667" s="71">
        <f t="shared" si="79"/>
        <v>0</v>
      </c>
      <c r="AF1667" s="71">
        <f t="shared" si="80"/>
        <v>0.32190000000000002</v>
      </c>
      <c r="AG1667" s="277" t="s">
        <v>908</v>
      </c>
      <c r="AH1667" s="277" t="s">
        <v>629</v>
      </c>
      <c r="AI1667" s="276" t="s">
        <v>630</v>
      </c>
      <c r="AJ1667" s="276" t="s">
        <v>631</v>
      </c>
      <c r="AK1667" s="276" t="s">
        <v>294</v>
      </c>
      <c r="AL1667" s="277" t="s">
        <v>96</v>
      </c>
      <c r="AM1667" s="276" t="s">
        <v>632</v>
      </c>
      <c r="AN1667" s="276" t="s">
        <v>633</v>
      </c>
      <c r="AO1667" s="277" t="s">
        <v>95</v>
      </c>
    </row>
    <row r="1668" spans="1:41" ht="15" thickBot="1" x14ac:dyDescent="0.4">
      <c r="A1668" s="8">
        <v>2025</v>
      </c>
      <c r="B1668" s="9" t="s">
        <v>95</v>
      </c>
      <c r="C1668" s="9" t="s">
        <v>96</v>
      </c>
      <c r="D1668" s="9" t="s">
        <v>294</v>
      </c>
      <c r="E1668" s="9" t="s">
        <v>32</v>
      </c>
      <c r="F1668" s="8">
        <v>2029</v>
      </c>
      <c r="G1668" s="11">
        <v>0</v>
      </c>
      <c r="H1668" s="11">
        <v>4.6000000000000001E-4</v>
      </c>
      <c r="I1668" s="11" t="s">
        <v>35</v>
      </c>
      <c r="J1668" s="11">
        <v>2.001E-2</v>
      </c>
      <c r="K1668" s="11" t="s">
        <v>35</v>
      </c>
      <c r="L1668" s="11">
        <v>2.2000000000000001E-4</v>
      </c>
      <c r="M1668" s="11">
        <v>0</v>
      </c>
      <c r="N1668" s="11">
        <v>6.3000000000000003E-4</v>
      </c>
      <c r="O1668" s="11">
        <v>0</v>
      </c>
      <c r="P1668" s="11" t="s">
        <v>35</v>
      </c>
      <c r="Q1668" s="11">
        <v>0</v>
      </c>
      <c r="R1668" s="11">
        <v>0</v>
      </c>
      <c r="S1668" s="11">
        <v>0</v>
      </c>
      <c r="T1668" s="11">
        <v>3.0110000000000001E-2</v>
      </c>
      <c r="U1668" s="11">
        <v>0</v>
      </c>
      <c r="V1668" s="11">
        <v>0</v>
      </c>
      <c r="W1668" s="11">
        <v>0</v>
      </c>
      <c r="X1668" s="11">
        <v>0</v>
      </c>
      <c r="Y1668" s="11">
        <v>3.0110000000000001E-2</v>
      </c>
      <c r="Z1668" s="28" t="s">
        <v>35</v>
      </c>
      <c r="AA1668" s="11">
        <v>0.55186999999999997</v>
      </c>
      <c r="AB1668" s="28" t="s">
        <v>35</v>
      </c>
      <c r="AC1668" s="11">
        <v>0.85624</v>
      </c>
      <c r="AD1668" s="71">
        <f t="shared" si="78"/>
        <v>8.8000000000000005E-3</v>
      </c>
      <c r="AE1668" s="71">
        <f t="shared" si="79"/>
        <v>0</v>
      </c>
      <c r="AF1668" s="71">
        <f t="shared" si="80"/>
        <v>0.3044</v>
      </c>
      <c r="AG1668" s="277" t="s">
        <v>908</v>
      </c>
      <c r="AH1668" s="277" t="s">
        <v>629</v>
      </c>
      <c r="AI1668" s="276" t="s">
        <v>630</v>
      </c>
      <c r="AJ1668" s="276" t="s">
        <v>631</v>
      </c>
      <c r="AK1668" s="276" t="s">
        <v>294</v>
      </c>
      <c r="AL1668" s="277" t="s">
        <v>96</v>
      </c>
      <c r="AM1668" s="276" t="s">
        <v>632</v>
      </c>
      <c r="AN1668" s="276" t="s">
        <v>633</v>
      </c>
      <c r="AO1668" s="277" t="s">
        <v>95</v>
      </c>
    </row>
    <row r="1669" spans="1:41" ht="15" thickBot="1" x14ac:dyDescent="0.4">
      <c r="A1669" s="8">
        <v>2025</v>
      </c>
      <c r="B1669" s="9" t="s">
        <v>95</v>
      </c>
      <c r="C1669" s="9" t="s">
        <v>96</v>
      </c>
      <c r="D1669" s="9" t="s">
        <v>294</v>
      </c>
      <c r="E1669" s="9" t="s">
        <v>32</v>
      </c>
      <c r="F1669" s="8">
        <v>2030</v>
      </c>
      <c r="G1669" s="11">
        <v>0</v>
      </c>
      <c r="H1669" s="11">
        <v>1.5E-3</v>
      </c>
      <c r="I1669" s="11" t="s">
        <v>35</v>
      </c>
      <c r="J1669" s="11">
        <v>2.1409999999999998E-2</v>
      </c>
      <c r="K1669" s="11" t="s">
        <v>35</v>
      </c>
      <c r="L1669" s="11">
        <v>4.6999999999999999E-4</v>
      </c>
      <c r="M1669" s="11">
        <v>0</v>
      </c>
      <c r="N1669" s="11">
        <v>2.3000000000000001E-4</v>
      </c>
      <c r="O1669" s="11">
        <v>0</v>
      </c>
      <c r="P1669" s="11" t="s">
        <v>35</v>
      </c>
      <c r="Q1669" s="11">
        <v>0</v>
      </c>
      <c r="R1669" s="11">
        <v>0</v>
      </c>
      <c r="S1669" s="11">
        <v>0</v>
      </c>
      <c r="T1669" s="11">
        <v>3.8940000000000002E-2</v>
      </c>
      <c r="U1669" s="11">
        <v>0</v>
      </c>
      <c r="V1669" s="11">
        <v>0</v>
      </c>
      <c r="W1669" s="11">
        <v>0</v>
      </c>
      <c r="X1669" s="11">
        <v>0</v>
      </c>
      <c r="Y1669" s="11">
        <v>3.8940000000000002E-2</v>
      </c>
      <c r="Z1669" s="28" t="s">
        <v>35</v>
      </c>
      <c r="AA1669" s="11">
        <v>0.54783999999999999</v>
      </c>
      <c r="AB1669" s="28" t="s">
        <v>35</v>
      </c>
      <c r="AC1669" s="11">
        <v>0.80064999999999997</v>
      </c>
      <c r="AD1669" s="71">
        <f t="shared" si="78"/>
        <v>1.5299999999999999E-2</v>
      </c>
      <c r="AE1669" s="71">
        <f t="shared" si="79"/>
        <v>0</v>
      </c>
      <c r="AF1669" s="71">
        <f t="shared" si="80"/>
        <v>0.25280000000000002</v>
      </c>
      <c r="AG1669" s="277" t="s">
        <v>908</v>
      </c>
      <c r="AH1669" s="277" t="s">
        <v>629</v>
      </c>
      <c r="AI1669" s="276" t="s">
        <v>630</v>
      </c>
      <c r="AJ1669" s="276" t="s">
        <v>631</v>
      </c>
      <c r="AK1669" s="276" t="s">
        <v>294</v>
      </c>
      <c r="AL1669" s="277" t="s">
        <v>96</v>
      </c>
      <c r="AM1669" s="276" t="s">
        <v>632</v>
      </c>
      <c r="AN1669" s="276" t="s">
        <v>633</v>
      </c>
      <c r="AO1669" s="277" t="s">
        <v>95</v>
      </c>
    </row>
    <row r="1670" spans="1:41" ht="15" thickBot="1" x14ac:dyDescent="0.4">
      <c r="A1670" s="8">
        <v>2025</v>
      </c>
      <c r="B1670" s="9" t="s">
        <v>95</v>
      </c>
      <c r="C1670" s="9" t="s">
        <v>96</v>
      </c>
      <c r="D1670" s="9" t="s">
        <v>294</v>
      </c>
      <c r="E1670" s="9" t="s">
        <v>32</v>
      </c>
      <c r="F1670" s="8">
        <v>2031</v>
      </c>
      <c r="G1670" s="11">
        <v>0</v>
      </c>
      <c r="H1670" s="11">
        <v>1.17E-3</v>
      </c>
      <c r="I1670" s="11" t="s">
        <v>35</v>
      </c>
      <c r="J1670" s="11">
        <v>0.15851000000000001</v>
      </c>
      <c r="K1670" s="11" t="s">
        <v>35</v>
      </c>
      <c r="L1670" s="11">
        <v>2.3000000000000001E-4</v>
      </c>
      <c r="M1670" s="11">
        <v>0</v>
      </c>
      <c r="N1670" s="11">
        <v>8.8999999999999995E-4</v>
      </c>
      <c r="O1670" s="11">
        <v>0</v>
      </c>
      <c r="P1670" s="11" t="s">
        <v>35</v>
      </c>
      <c r="Q1670" s="11">
        <v>0</v>
      </c>
      <c r="R1670" s="11">
        <v>0</v>
      </c>
      <c r="S1670" s="11">
        <v>0</v>
      </c>
      <c r="T1670" s="11">
        <v>0.17657999999999999</v>
      </c>
      <c r="U1670" s="11">
        <v>0</v>
      </c>
      <c r="V1670" s="11">
        <v>0</v>
      </c>
      <c r="W1670" s="11">
        <v>0</v>
      </c>
      <c r="X1670" s="11">
        <v>0</v>
      </c>
      <c r="Y1670" s="11">
        <v>0.17657999999999999</v>
      </c>
      <c r="Z1670" s="28" t="s">
        <v>35</v>
      </c>
      <c r="AA1670" s="11">
        <v>0.23430000000000001</v>
      </c>
      <c r="AB1670" s="28" t="s">
        <v>35</v>
      </c>
      <c r="AC1670" s="11">
        <v>0.45291999999999999</v>
      </c>
      <c r="AD1670" s="71">
        <f t="shared" si="78"/>
        <v>1.5800000000000002E-2</v>
      </c>
      <c r="AE1670" s="71">
        <f t="shared" si="79"/>
        <v>0</v>
      </c>
      <c r="AF1670" s="71">
        <f t="shared" si="80"/>
        <v>0.21859999999999999</v>
      </c>
      <c r="AG1670" s="277" t="s">
        <v>908</v>
      </c>
      <c r="AH1670" s="277" t="s">
        <v>629</v>
      </c>
      <c r="AI1670" s="276" t="s">
        <v>630</v>
      </c>
      <c r="AJ1670" s="276" t="s">
        <v>631</v>
      </c>
      <c r="AK1670" s="276" t="s">
        <v>294</v>
      </c>
      <c r="AL1670" s="277" t="s">
        <v>96</v>
      </c>
      <c r="AM1670" s="276" t="s">
        <v>632</v>
      </c>
      <c r="AN1670" s="276" t="s">
        <v>633</v>
      </c>
      <c r="AO1670" s="277" t="s">
        <v>95</v>
      </c>
    </row>
    <row r="1671" spans="1:41" ht="15" thickBot="1" x14ac:dyDescent="0.4">
      <c r="A1671" s="8">
        <v>2025</v>
      </c>
      <c r="B1671" s="9" t="s">
        <v>95</v>
      </c>
      <c r="C1671" s="9" t="s">
        <v>96</v>
      </c>
      <c r="D1671" s="9" t="s">
        <v>294</v>
      </c>
      <c r="E1671" s="9" t="s">
        <v>32</v>
      </c>
      <c r="F1671" s="8">
        <v>2032</v>
      </c>
      <c r="G1671" s="11">
        <v>0</v>
      </c>
      <c r="H1671" s="11">
        <v>9.3999999999999997E-4</v>
      </c>
      <c r="I1671" s="11" t="s">
        <v>35</v>
      </c>
      <c r="J1671" s="11">
        <v>0.12845999999999999</v>
      </c>
      <c r="K1671" s="11" t="s">
        <v>35</v>
      </c>
      <c r="L1671" s="11">
        <v>1.6299999999999999E-3</v>
      </c>
      <c r="M1671" s="11">
        <v>0</v>
      </c>
      <c r="N1671" s="11">
        <v>9.2000000000000003E-4</v>
      </c>
      <c r="O1671" s="11">
        <v>0</v>
      </c>
      <c r="P1671" s="11" t="s">
        <v>35</v>
      </c>
      <c r="Q1671" s="11">
        <v>0</v>
      </c>
      <c r="R1671" s="11">
        <v>0</v>
      </c>
      <c r="S1671" s="11">
        <v>0</v>
      </c>
      <c r="T1671" s="11">
        <v>0.28411999999999998</v>
      </c>
      <c r="U1671" s="11">
        <v>0</v>
      </c>
      <c r="V1671" s="11">
        <v>0</v>
      </c>
      <c r="W1671" s="11">
        <v>0</v>
      </c>
      <c r="X1671" s="11">
        <v>0</v>
      </c>
      <c r="Y1671" s="11">
        <v>0.28411999999999998</v>
      </c>
      <c r="Z1671" s="28" t="s">
        <v>35</v>
      </c>
      <c r="AA1671" s="11">
        <v>0.11111</v>
      </c>
      <c r="AB1671" s="28" t="s">
        <v>35</v>
      </c>
      <c r="AC1671" s="11">
        <v>0.27831</v>
      </c>
      <c r="AD1671" s="71">
        <f t="shared" si="78"/>
        <v>0.1522</v>
      </c>
      <c r="AE1671" s="71">
        <f t="shared" si="79"/>
        <v>0</v>
      </c>
      <c r="AF1671" s="71">
        <f t="shared" si="80"/>
        <v>0.16719999999999999</v>
      </c>
      <c r="AG1671" s="277" t="s">
        <v>908</v>
      </c>
      <c r="AH1671" s="277" t="s">
        <v>629</v>
      </c>
      <c r="AI1671" s="276" t="s">
        <v>630</v>
      </c>
      <c r="AJ1671" s="276" t="s">
        <v>631</v>
      </c>
      <c r="AK1671" s="276" t="s">
        <v>294</v>
      </c>
      <c r="AL1671" s="277" t="s">
        <v>96</v>
      </c>
      <c r="AM1671" s="276" t="s">
        <v>632</v>
      </c>
      <c r="AN1671" s="276" t="s">
        <v>633</v>
      </c>
      <c r="AO1671" s="277" t="s">
        <v>95</v>
      </c>
    </row>
    <row r="1672" spans="1:41" ht="15" thickBot="1" x14ac:dyDescent="0.4">
      <c r="A1672" s="8">
        <v>2025</v>
      </c>
      <c r="B1672" s="9" t="s">
        <v>95</v>
      </c>
      <c r="C1672" s="9" t="s">
        <v>96</v>
      </c>
      <c r="D1672" s="9" t="s">
        <v>294</v>
      </c>
      <c r="E1672" s="9" t="s">
        <v>32</v>
      </c>
      <c r="F1672" s="8">
        <v>2033</v>
      </c>
      <c r="G1672" s="11">
        <v>0</v>
      </c>
      <c r="H1672" s="11">
        <v>1.4499999999999999E-3</v>
      </c>
      <c r="I1672" s="11" t="s">
        <v>35</v>
      </c>
      <c r="J1672" s="11">
        <v>0.15290000000000001</v>
      </c>
      <c r="K1672" s="11" t="s">
        <v>35</v>
      </c>
      <c r="L1672" s="11">
        <v>1.2099999999999999E-3</v>
      </c>
      <c r="M1672" s="11">
        <v>0</v>
      </c>
      <c r="N1672" s="11">
        <v>1.4E-3</v>
      </c>
      <c r="O1672" s="11">
        <v>0</v>
      </c>
      <c r="P1672" s="11" t="s">
        <v>35</v>
      </c>
      <c r="Q1672" s="11">
        <v>0</v>
      </c>
      <c r="R1672" s="11">
        <v>0</v>
      </c>
      <c r="S1672" s="11">
        <v>0</v>
      </c>
      <c r="T1672" s="11">
        <v>0.27444000000000002</v>
      </c>
      <c r="U1672" s="11">
        <v>0</v>
      </c>
      <c r="V1672" s="11">
        <v>0</v>
      </c>
      <c r="W1672" s="11">
        <v>0</v>
      </c>
      <c r="X1672" s="11">
        <v>0</v>
      </c>
      <c r="Y1672" s="11">
        <v>0.27444000000000002</v>
      </c>
      <c r="Z1672" s="28" t="s">
        <v>35</v>
      </c>
      <c r="AA1672" s="11">
        <v>0.35100999999999999</v>
      </c>
      <c r="AB1672" s="28" t="s">
        <v>35</v>
      </c>
      <c r="AC1672" s="11">
        <v>0.55993999999999999</v>
      </c>
      <c r="AD1672" s="71">
        <f t="shared" si="78"/>
        <v>0.11749999999999999</v>
      </c>
      <c r="AE1672" s="71">
        <f t="shared" si="79"/>
        <v>0</v>
      </c>
      <c r="AF1672" s="71">
        <f t="shared" si="80"/>
        <v>0.2089</v>
      </c>
      <c r="AG1672" s="277" t="s">
        <v>908</v>
      </c>
      <c r="AH1672" s="277" t="s">
        <v>629</v>
      </c>
      <c r="AI1672" s="276" t="s">
        <v>630</v>
      </c>
      <c r="AJ1672" s="276" t="s">
        <v>631</v>
      </c>
      <c r="AK1672" s="276" t="s">
        <v>294</v>
      </c>
      <c r="AL1672" s="277" t="s">
        <v>96</v>
      </c>
      <c r="AM1672" s="276" t="s">
        <v>632</v>
      </c>
      <c r="AN1672" s="276" t="s">
        <v>633</v>
      </c>
      <c r="AO1672" s="277" t="s">
        <v>95</v>
      </c>
    </row>
    <row r="1673" spans="1:41" ht="15" thickBot="1" x14ac:dyDescent="0.4">
      <c r="A1673" s="8">
        <v>2025</v>
      </c>
      <c r="B1673" s="9" t="s">
        <v>95</v>
      </c>
      <c r="C1673" s="9" t="s">
        <v>96</v>
      </c>
      <c r="D1673" s="9" t="s">
        <v>294</v>
      </c>
      <c r="E1673" s="9" t="s">
        <v>32</v>
      </c>
      <c r="F1673" s="8">
        <v>2034</v>
      </c>
      <c r="G1673" s="11">
        <v>0</v>
      </c>
      <c r="H1673" s="11">
        <v>1.2600000000000001E-3</v>
      </c>
      <c r="I1673" s="11" t="s">
        <v>35</v>
      </c>
      <c r="J1673" s="11">
        <v>0.33851999999999999</v>
      </c>
      <c r="K1673" s="11" t="s">
        <v>35</v>
      </c>
      <c r="L1673" s="11">
        <v>2.33E-3</v>
      </c>
      <c r="M1673" s="11">
        <v>0</v>
      </c>
      <c r="N1673" s="11">
        <v>1.42E-3</v>
      </c>
      <c r="O1673" s="11">
        <v>0</v>
      </c>
      <c r="P1673" s="11" t="s">
        <v>35</v>
      </c>
      <c r="Q1673" s="11">
        <v>0</v>
      </c>
      <c r="R1673" s="11">
        <v>0</v>
      </c>
      <c r="S1673" s="11">
        <v>0</v>
      </c>
      <c r="T1673" s="11">
        <v>0.46716999999999997</v>
      </c>
      <c r="U1673" s="11">
        <v>0</v>
      </c>
      <c r="V1673" s="11">
        <v>0</v>
      </c>
      <c r="W1673" s="11">
        <v>0</v>
      </c>
      <c r="X1673" s="11">
        <v>0</v>
      </c>
      <c r="Y1673" s="11">
        <v>0.46716999999999997</v>
      </c>
      <c r="Z1673" s="28" t="s">
        <v>35</v>
      </c>
      <c r="AA1673" s="11">
        <v>0.45395999999999997</v>
      </c>
      <c r="AB1673" s="28" t="s">
        <v>35</v>
      </c>
      <c r="AC1673" s="11">
        <v>0.53802000000000005</v>
      </c>
      <c r="AD1673" s="71">
        <f t="shared" si="78"/>
        <v>0.1236</v>
      </c>
      <c r="AE1673" s="71">
        <f t="shared" si="79"/>
        <v>0</v>
      </c>
      <c r="AF1673" s="71">
        <f t="shared" si="80"/>
        <v>8.4099999999999994E-2</v>
      </c>
      <c r="AG1673" s="277" t="s">
        <v>908</v>
      </c>
      <c r="AH1673" s="277" t="s">
        <v>629</v>
      </c>
      <c r="AI1673" s="276" t="s">
        <v>630</v>
      </c>
      <c r="AJ1673" s="276" t="s">
        <v>631</v>
      </c>
      <c r="AK1673" s="276" t="s">
        <v>294</v>
      </c>
      <c r="AL1673" s="277" t="s">
        <v>96</v>
      </c>
      <c r="AM1673" s="276" t="s">
        <v>632</v>
      </c>
      <c r="AN1673" s="276" t="s">
        <v>633</v>
      </c>
      <c r="AO1673" s="277" t="s">
        <v>95</v>
      </c>
    </row>
    <row r="1674" spans="1:41" ht="15" thickBot="1" x14ac:dyDescent="0.4">
      <c r="A1674" s="8">
        <v>2025</v>
      </c>
      <c r="B1674" s="9" t="s">
        <v>95</v>
      </c>
      <c r="C1674" s="9" t="s">
        <v>96</v>
      </c>
      <c r="D1674" s="9" t="s">
        <v>294</v>
      </c>
      <c r="E1674" s="9" t="s">
        <v>32</v>
      </c>
      <c r="F1674" s="8">
        <v>2035</v>
      </c>
      <c r="G1674" s="11">
        <v>0</v>
      </c>
      <c r="H1674" s="11">
        <v>1.0399999999999999E-3</v>
      </c>
      <c r="I1674" s="11" t="s">
        <v>35</v>
      </c>
      <c r="J1674" s="11">
        <v>0.34921999999999997</v>
      </c>
      <c r="K1674" s="11" t="s">
        <v>35</v>
      </c>
      <c r="L1674" s="11">
        <v>4.15E-3</v>
      </c>
      <c r="M1674" s="11">
        <v>0</v>
      </c>
      <c r="N1674" s="11">
        <v>1.7099999999999999E-3</v>
      </c>
      <c r="O1674" s="11">
        <v>0</v>
      </c>
      <c r="P1674" s="11" t="s">
        <v>35</v>
      </c>
      <c r="Q1674" s="11">
        <v>0</v>
      </c>
      <c r="R1674" s="11">
        <v>0</v>
      </c>
      <c r="S1674" s="11">
        <v>0</v>
      </c>
      <c r="T1674" s="11">
        <v>0.65610000000000002</v>
      </c>
      <c r="U1674" s="11">
        <v>0</v>
      </c>
      <c r="V1674" s="11">
        <v>0</v>
      </c>
      <c r="W1674" s="11">
        <v>0</v>
      </c>
      <c r="X1674" s="11">
        <v>0</v>
      </c>
      <c r="Y1674" s="11">
        <v>0.65610000000000002</v>
      </c>
      <c r="Z1674" s="28" t="s">
        <v>35</v>
      </c>
      <c r="AA1674" s="11">
        <v>0.42294999999999999</v>
      </c>
      <c r="AB1674" s="28" t="s">
        <v>35</v>
      </c>
      <c r="AC1674" s="11">
        <v>0.47958000000000001</v>
      </c>
      <c r="AD1674" s="71">
        <f t="shared" si="78"/>
        <v>0.3</v>
      </c>
      <c r="AE1674" s="71">
        <f t="shared" si="79"/>
        <v>0</v>
      </c>
      <c r="AF1674" s="71">
        <f t="shared" si="80"/>
        <v>5.6599999999999998E-2</v>
      </c>
      <c r="AG1674" s="277" t="s">
        <v>908</v>
      </c>
      <c r="AH1674" s="277" t="s">
        <v>629</v>
      </c>
      <c r="AI1674" s="276" t="s">
        <v>630</v>
      </c>
      <c r="AJ1674" s="276" t="s">
        <v>631</v>
      </c>
      <c r="AK1674" s="276" t="s">
        <v>294</v>
      </c>
      <c r="AL1674" s="277" t="s">
        <v>96</v>
      </c>
      <c r="AM1674" s="276" t="s">
        <v>632</v>
      </c>
      <c r="AN1674" s="276" t="s">
        <v>633</v>
      </c>
      <c r="AO1674" s="277" t="s">
        <v>95</v>
      </c>
    </row>
    <row r="1675" spans="1:41" ht="23.5" thickBot="1" x14ac:dyDescent="0.4">
      <c r="A1675" s="8">
        <v>2025</v>
      </c>
      <c r="B1675" s="9" t="s">
        <v>97</v>
      </c>
      <c r="C1675" s="9" t="s">
        <v>98</v>
      </c>
      <c r="D1675" s="9" t="s">
        <v>295</v>
      </c>
      <c r="E1675" s="97" t="s">
        <v>29</v>
      </c>
      <c r="F1675" s="8">
        <v>2025</v>
      </c>
      <c r="G1675" s="10">
        <v>0</v>
      </c>
      <c r="H1675" s="10">
        <v>16</v>
      </c>
      <c r="I1675" s="10">
        <v>6</v>
      </c>
      <c r="J1675" s="10">
        <v>7</v>
      </c>
      <c r="K1675" s="10">
        <v>11</v>
      </c>
      <c r="L1675" s="10">
        <v>30</v>
      </c>
      <c r="M1675" s="10">
        <v>0</v>
      </c>
      <c r="N1675" s="10">
        <v>7</v>
      </c>
      <c r="O1675" s="10" t="s">
        <v>35</v>
      </c>
      <c r="P1675" s="10">
        <v>5</v>
      </c>
      <c r="Q1675" s="10" t="s">
        <v>35</v>
      </c>
      <c r="R1675" s="10" t="s">
        <v>35</v>
      </c>
      <c r="S1675" s="10">
        <v>5</v>
      </c>
      <c r="T1675" s="10">
        <v>94</v>
      </c>
      <c r="U1675" s="10">
        <v>0</v>
      </c>
      <c r="V1675" s="10">
        <v>0</v>
      </c>
      <c r="W1675" s="10">
        <v>0</v>
      </c>
      <c r="X1675" s="10">
        <v>0</v>
      </c>
      <c r="Y1675" s="10">
        <v>94</v>
      </c>
      <c r="Z1675" s="29" t="s">
        <v>35</v>
      </c>
      <c r="AA1675" s="10">
        <v>12</v>
      </c>
      <c r="AB1675" s="29" t="s">
        <v>35</v>
      </c>
      <c r="AC1675" s="10">
        <v>16</v>
      </c>
      <c r="AD1675" s="71">
        <f t="shared" si="78"/>
        <v>7</v>
      </c>
      <c r="AE1675" s="71">
        <f t="shared" si="79"/>
        <v>0</v>
      </c>
      <c r="AF1675" s="71">
        <f t="shared" si="80"/>
        <v>4</v>
      </c>
      <c r="AG1675" s="277" t="s">
        <v>905</v>
      </c>
      <c r="AH1675" s="277" t="s">
        <v>634</v>
      </c>
      <c r="AI1675" s="276">
        <v>0</v>
      </c>
      <c r="AJ1675" s="276">
        <v>0</v>
      </c>
      <c r="AK1675" s="276" t="s">
        <v>295</v>
      </c>
      <c r="AL1675" s="277" t="s">
        <v>98</v>
      </c>
      <c r="AM1675" s="276" t="s">
        <v>635</v>
      </c>
      <c r="AN1675" s="276" t="s">
        <v>636</v>
      </c>
      <c r="AO1675" s="277" t="s">
        <v>637</v>
      </c>
    </row>
    <row r="1676" spans="1:41" ht="15" thickBot="1" x14ac:dyDescent="0.4">
      <c r="A1676" s="8">
        <v>2025</v>
      </c>
      <c r="B1676" s="9" t="s">
        <v>97</v>
      </c>
      <c r="C1676" s="9" t="s">
        <v>98</v>
      </c>
      <c r="D1676" s="9" t="s">
        <v>295</v>
      </c>
      <c r="E1676" s="9" t="s">
        <v>30</v>
      </c>
      <c r="F1676" s="8">
        <v>2025</v>
      </c>
      <c r="G1676" s="11">
        <v>0</v>
      </c>
      <c r="H1676" s="11">
        <v>5.3760000000000002E-2</v>
      </c>
      <c r="I1676" s="11">
        <v>2.0279999999999999E-2</v>
      </c>
      <c r="J1676" s="11">
        <v>2.4389999999999998E-2</v>
      </c>
      <c r="K1676" s="11">
        <v>3.8080000000000003E-2</v>
      </c>
      <c r="L1676" s="11">
        <v>0.10496999999999999</v>
      </c>
      <c r="M1676" s="11">
        <v>0</v>
      </c>
      <c r="N1676" s="11">
        <v>2.121E-2</v>
      </c>
      <c r="O1676" s="11" t="s">
        <v>35</v>
      </c>
      <c r="P1676" s="11">
        <v>1.797E-2</v>
      </c>
      <c r="Q1676" s="11" t="s">
        <v>35</v>
      </c>
      <c r="R1676" s="11" t="s">
        <v>35</v>
      </c>
      <c r="S1676" s="11">
        <v>1.5900000000000001E-2</v>
      </c>
      <c r="T1676" s="11">
        <v>0.32105</v>
      </c>
      <c r="U1676" s="11">
        <v>0</v>
      </c>
      <c r="V1676" s="11">
        <v>0</v>
      </c>
      <c r="W1676" s="11">
        <v>0</v>
      </c>
      <c r="X1676" s="11">
        <v>0</v>
      </c>
      <c r="Y1676" s="11">
        <v>0.32105</v>
      </c>
      <c r="Z1676" s="28" t="s">
        <v>35</v>
      </c>
      <c r="AA1676" s="11">
        <v>9.2599999999999991E-3</v>
      </c>
      <c r="AB1676" s="28" t="s">
        <v>35</v>
      </c>
      <c r="AC1676" s="11">
        <v>1.3950000000000001E-2</v>
      </c>
      <c r="AD1676" s="71">
        <f t="shared" si="78"/>
        <v>2.4500000000000001E-2</v>
      </c>
      <c r="AE1676" s="71">
        <f t="shared" si="79"/>
        <v>0</v>
      </c>
      <c r="AF1676" s="71">
        <f t="shared" si="80"/>
        <v>4.7000000000000002E-3</v>
      </c>
      <c r="AG1676" s="277" t="s">
        <v>906</v>
      </c>
      <c r="AH1676" s="277" t="s">
        <v>634</v>
      </c>
      <c r="AI1676" s="276">
        <v>0</v>
      </c>
      <c r="AJ1676" s="276">
        <v>0</v>
      </c>
      <c r="AK1676" s="276" t="s">
        <v>295</v>
      </c>
      <c r="AL1676" s="277" t="s">
        <v>98</v>
      </c>
      <c r="AM1676" s="276" t="s">
        <v>635</v>
      </c>
      <c r="AN1676" s="276" t="s">
        <v>636</v>
      </c>
      <c r="AO1676" s="277" t="s">
        <v>637</v>
      </c>
    </row>
    <row r="1677" spans="1:41" ht="15" thickBot="1" x14ac:dyDescent="0.4">
      <c r="A1677" s="8">
        <v>2025</v>
      </c>
      <c r="B1677" s="9" t="s">
        <v>97</v>
      </c>
      <c r="C1677" s="9" t="s">
        <v>98</v>
      </c>
      <c r="D1677" s="9" t="s">
        <v>295</v>
      </c>
      <c r="E1677" s="9" t="s">
        <v>30</v>
      </c>
      <c r="F1677" s="8">
        <v>2026</v>
      </c>
      <c r="G1677" s="11">
        <v>0</v>
      </c>
      <c r="H1677" s="11">
        <v>5.6739999999999999E-2</v>
      </c>
      <c r="I1677" s="11">
        <v>2.0709999999999999E-2</v>
      </c>
      <c r="J1677" s="11">
        <v>2.58E-2</v>
      </c>
      <c r="K1677" s="11">
        <v>3.9969999999999999E-2</v>
      </c>
      <c r="L1677" s="11">
        <v>0.10872999999999999</v>
      </c>
      <c r="M1677" s="11">
        <v>0</v>
      </c>
      <c r="N1677" s="11">
        <v>2.163E-2</v>
      </c>
      <c r="O1677" s="11" t="s">
        <v>35</v>
      </c>
      <c r="P1677" s="11">
        <v>1.9109999999999999E-2</v>
      </c>
      <c r="Q1677" s="11" t="s">
        <v>35</v>
      </c>
      <c r="R1677" s="11" t="s">
        <v>35</v>
      </c>
      <c r="S1677" s="11">
        <v>1.6650000000000002E-2</v>
      </c>
      <c r="T1677" s="11">
        <v>0.33423999999999998</v>
      </c>
      <c r="U1677" s="11">
        <v>0</v>
      </c>
      <c r="V1677" s="11">
        <v>0</v>
      </c>
      <c r="W1677" s="11">
        <v>0</v>
      </c>
      <c r="X1677" s="11">
        <v>0</v>
      </c>
      <c r="Y1677" s="11">
        <v>0.33423999999999998</v>
      </c>
      <c r="Z1677" s="28" t="s">
        <v>35</v>
      </c>
      <c r="AA1677" s="11">
        <v>9.1699999999999993E-3</v>
      </c>
      <c r="AB1677" s="28" t="s">
        <v>35</v>
      </c>
      <c r="AC1677" s="11">
        <v>1.396E-2</v>
      </c>
      <c r="AD1677" s="71">
        <f t="shared" ref="AD1677:AD1740" si="81">ROUND(T1677-SUM(G1677:S1677),4)</f>
        <v>2.4899999999999999E-2</v>
      </c>
      <c r="AE1677" s="71">
        <f t="shared" ref="AE1677:AE1740" si="82">ROUND(X1677-SUM(U1677:W1677),4)</f>
        <v>0</v>
      </c>
      <c r="AF1677" s="71">
        <f t="shared" ref="AF1677:AF1740" si="83">ROUND(AC1677-SUM(Z1677:AB1677),4)</f>
        <v>4.7999999999999996E-3</v>
      </c>
      <c r="AG1677" s="277" t="s">
        <v>906</v>
      </c>
      <c r="AH1677" s="277" t="s">
        <v>634</v>
      </c>
      <c r="AI1677" s="276">
        <v>0</v>
      </c>
      <c r="AJ1677" s="276">
        <v>0</v>
      </c>
      <c r="AK1677" s="276" t="s">
        <v>295</v>
      </c>
      <c r="AL1677" s="277" t="s">
        <v>98</v>
      </c>
      <c r="AM1677" s="276" t="s">
        <v>635</v>
      </c>
      <c r="AN1677" s="276" t="s">
        <v>636</v>
      </c>
      <c r="AO1677" s="277" t="s">
        <v>637</v>
      </c>
    </row>
    <row r="1678" spans="1:41" ht="15" thickBot="1" x14ac:dyDescent="0.4">
      <c r="A1678" s="8">
        <v>2025</v>
      </c>
      <c r="B1678" s="9" t="s">
        <v>97</v>
      </c>
      <c r="C1678" s="9" t="s">
        <v>98</v>
      </c>
      <c r="D1678" s="9" t="s">
        <v>295</v>
      </c>
      <c r="E1678" s="9" t="s">
        <v>30</v>
      </c>
      <c r="F1678" s="8">
        <v>2027</v>
      </c>
      <c r="G1678" s="11">
        <v>0</v>
      </c>
      <c r="H1678" s="11">
        <v>5.8250000000000003E-2</v>
      </c>
      <c r="I1678" s="11">
        <v>2.1129999999999999E-2</v>
      </c>
      <c r="J1678" s="11">
        <v>2.7E-2</v>
      </c>
      <c r="K1678" s="11">
        <v>4.1910000000000003E-2</v>
      </c>
      <c r="L1678" s="11">
        <v>0.11232</v>
      </c>
      <c r="M1678" s="11">
        <v>0</v>
      </c>
      <c r="N1678" s="11">
        <v>2.2499999999999999E-2</v>
      </c>
      <c r="O1678" s="11" t="s">
        <v>35</v>
      </c>
      <c r="P1678" s="11">
        <v>1.9609999999999999E-2</v>
      </c>
      <c r="Q1678" s="11" t="s">
        <v>35</v>
      </c>
      <c r="R1678" s="11" t="s">
        <v>35</v>
      </c>
      <c r="S1678" s="11">
        <v>1.687E-2</v>
      </c>
      <c r="T1678" s="11">
        <v>0.34420000000000001</v>
      </c>
      <c r="U1678" s="11">
        <v>0</v>
      </c>
      <c r="V1678" s="11">
        <v>0</v>
      </c>
      <c r="W1678" s="11">
        <v>0</v>
      </c>
      <c r="X1678" s="11">
        <v>0</v>
      </c>
      <c r="Y1678" s="11">
        <v>0.34420000000000001</v>
      </c>
      <c r="Z1678" s="28" t="s">
        <v>35</v>
      </c>
      <c r="AA1678" s="11">
        <v>9.1900000000000003E-3</v>
      </c>
      <c r="AB1678" s="28" t="s">
        <v>35</v>
      </c>
      <c r="AC1678" s="11">
        <v>1.3849999999999999E-2</v>
      </c>
      <c r="AD1678" s="71">
        <f t="shared" si="81"/>
        <v>2.46E-2</v>
      </c>
      <c r="AE1678" s="71">
        <f t="shared" si="82"/>
        <v>0</v>
      </c>
      <c r="AF1678" s="71">
        <f t="shared" si="83"/>
        <v>4.7000000000000002E-3</v>
      </c>
      <c r="AG1678" s="277" t="s">
        <v>906</v>
      </c>
      <c r="AH1678" s="277" t="s">
        <v>634</v>
      </c>
      <c r="AI1678" s="276">
        <v>0</v>
      </c>
      <c r="AJ1678" s="276">
        <v>0</v>
      </c>
      <c r="AK1678" s="276" t="s">
        <v>295</v>
      </c>
      <c r="AL1678" s="277" t="s">
        <v>98</v>
      </c>
      <c r="AM1678" s="276" t="s">
        <v>635</v>
      </c>
      <c r="AN1678" s="276" t="s">
        <v>636</v>
      </c>
      <c r="AO1678" s="277" t="s">
        <v>637</v>
      </c>
    </row>
    <row r="1679" spans="1:41" ht="15" thickBot="1" x14ac:dyDescent="0.4">
      <c r="A1679" s="8">
        <v>2025</v>
      </c>
      <c r="B1679" s="9" t="s">
        <v>97</v>
      </c>
      <c r="C1679" s="9" t="s">
        <v>98</v>
      </c>
      <c r="D1679" s="9" t="s">
        <v>295</v>
      </c>
      <c r="E1679" s="9" t="s">
        <v>30</v>
      </c>
      <c r="F1679" s="8">
        <v>2028</v>
      </c>
      <c r="G1679" s="11">
        <v>0</v>
      </c>
      <c r="H1679" s="11">
        <v>6.0519999999999997E-2</v>
      </c>
      <c r="I1679" s="11">
        <v>2.1940000000000001E-2</v>
      </c>
      <c r="J1679" s="11">
        <v>2.6409999999999999E-2</v>
      </c>
      <c r="K1679" s="11">
        <v>4.4110000000000003E-2</v>
      </c>
      <c r="L1679" s="11">
        <v>0.11469</v>
      </c>
      <c r="M1679" s="11">
        <v>0</v>
      </c>
      <c r="N1679" s="11">
        <v>2.2859999999999998E-2</v>
      </c>
      <c r="O1679" s="11" t="s">
        <v>35</v>
      </c>
      <c r="P1679" s="11">
        <v>2.0199999999999999E-2</v>
      </c>
      <c r="Q1679" s="11" t="s">
        <v>35</v>
      </c>
      <c r="R1679" s="11" t="s">
        <v>35</v>
      </c>
      <c r="S1679" s="11">
        <v>1.7139999999999999E-2</v>
      </c>
      <c r="T1679" s="11">
        <v>0.35315999999999997</v>
      </c>
      <c r="U1679" s="11">
        <v>0</v>
      </c>
      <c r="V1679" s="11">
        <v>0</v>
      </c>
      <c r="W1679" s="11">
        <v>0</v>
      </c>
      <c r="X1679" s="11">
        <v>0</v>
      </c>
      <c r="Y1679" s="11">
        <v>0.35315999999999997</v>
      </c>
      <c r="Z1679" s="28" t="s">
        <v>35</v>
      </c>
      <c r="AA1679" s="11">
        <v>1.034E-2</v>
      </c>
      <c r="AB1679" s="28" t="s">
        <v>35</v>
      </c>
      <c r="AC1679" s="11">
        <v>1.507E-2</v>
      </c>
      <c r="AD1679" s="71">
        <f t="shared" si="81"/>
        <v>2.53E-2</v>
      </c>
      <c r="AE1679" s="71">
        <f t="shared" si="82"/>
        <v>0</v>
      </c>
      <c r="AF1679" s="71">
        <f t="shared" si="83"/>
        <v>4.7000000000000002E-3</v>
      </c>
      <c r="AG1679" s="277" t="s">
        <v>906</v>
      </c>
      <c r="AH1679" s="277" t="s">
        <v>634</v>
      </c>
      <c r="AI1679" s="276">
        <v>0</v>
      </c>
      <c r="AJ1679" s="276">
        <v>0</v>
      </c>
      <c r="AK1679" s="276" t="s">
        <v>295</v>
      </c>
      <c r="AL1679" s="277" t="s">
        <v>98</v>
      </c>
      <c r="AM1679" s="276" t="s">
        <v>635</v>
      </c>
      <c r="AN1679" s="276" t="s">
        <v>636</v>
      </c>
      <c r="AO1679" s="277" t="s">
        <v>637</v>
      </c>
    </row>
    <row r="1680" spans="1:41" ht="15" thickBot="1" x14ac:dyDescent="0.4">
      <c r="A1680" s="8">
        <v>2025</v>
      </c>
      <c r="B1680" s="9" t="s">
        <v>97</v>
      </c>
      <c r="C1680" s="9" t="s">
        <v>98</v>
      </c>
      <c r="D1680" s="9" t="s">
        <v>295</v>
      </c>
      <c r="E1680" s="9" t="s">
        <v>30</v>
      </c>
      <c r="F1680" s="8">
        <v>2029</v>
      </c>
      <c r="G1680" s="11">
        <v>0</v>
      </c>
      <c r="H1680" s="11">
        <v>6.3439999999999996E-2</v>
      </c>
      <c r="I1680" s="11">
        <v>2.172E-2</v>
      </c>
      <c r="J1680" s="11">
        <v>2.6509999999999999E-2</v>
      </c>
      <c r="K1680" s="11">
        <v>4.5940000000000002E-2</v>
      </c>
      <c r="L1680" s="11">
        <v>0.11816</v>
      </c>
      <c r="M1680" s="11">
        <v>0</v>
      </c>
      <c r="N1680" s="11">
        <v>2.3400000000000001E-2</v>
      </c>
      <c r="O1680" s="11" t="s">
        <v>35</v>
      </c>
      <c r="P1680" s="11">
        <v>2.0660000000000001E-2</v>
      </c>
      <c r="Q1680" s="11" t="s">
        <v>35</v>
      </c>
      <c r="R1680" s="11" t="s">
        <v>35</v>
      </c>
      <c r="S1680" s="11">
        <v>1.891E-2</v>
      </c>
      <c r="T1680" s="11">
        <v>0.36231999999999998</v>
      </c>
      <c r="U1680" s="11">
        <v>0</v>
      </c>
      <c r="V1680" s="11">
        <v>0</v>
      </c>
      <c r="W1680" s="11">
        <v>0</v>
      </c>
      <c r="X1680" s="11">
        <v>0</v>
      </c>
      <c r="Y1680" s="11">
        <v>0.36231999999999998</v>
      </c>
      <c r="Z1680" s="28" t="s">
        <v>35</v>
      </c>
      <c r="AA1680" s="11">
        <v>1.027E-2</v>
      </c>
      <c r="AB1680" s="28" t="s">
        <v>35</v>
      </c>
      <c r="AC1680" s="11">
        <v>1.4999999999999999E-2</v>
      </c>
      <c r="AD1680" s="71">
        <f t="shared" si="81"/>
        <v>2.3599999999999999E-2</v>
      </c>
      <c r="AE1680" s="71">
        <f t="shared" si="82"/>
        <v>0</v>
      </c>
      <c r="AF1680" s="71">
        <f t="shared" si="83"/>
        <v>4.7000000000000002E-3</v>
      </c>
      <c r="AG1680" s="277" t="s">
        <v>906</v>
      </c>
      <c r="AH1680" s="277" t="s">
        <v>634</v>
      </c>
      <c r="AI1680" s="276">
        <v>0</v>
      </c>
      <c r="AJ1680" s="276">
        <v>0</v>
      </c>
      <c r="AK1680" s="276" t="s">
        <v>295</v>
      </c>
      <c r="AL1680" s="277" t="s">
        <v>98</v>
      </c>
      <c r="AM1680" s="276" t="s">
        <v>635</v>
      </c>
      <c r="AN1680" s="276" t="s">
        <v>636</v>
      </c>
      <c r="AO1680" s="277" t="s">
        <v>637</v>
      </c>
    </row>
    <row r="1681" spans="1:41" ht="15" thickBot="1" x14ac:dyDescent="0.4">
      <c r="A1681" s="8">
        <v>2025</v>
      </c>
      <c r="B1681" s="9" t="s">
        <v>97</v>
      </c>
      <c r="C1681" s="9" t="s">
        <v>98</v>
      </c>
      <c r="D1681" s="9" t="s">
        <v>295</v>
      </c>
      <c r="E1681" s="9" t="s">
        <v>30</v>
      </c>
      <c r="F1681" s="8">
        <v>2030</v>
      </c>
      <c r="G1681" s="11">
        <v>0</v>
      </c>
      <c r="H1681" s="11">
        <v>6.6409999999999997E-2</v>
      </c>
      <c r="I1681" s="11">
        <v>2.274E-2</v>
      </c>
      <c r="J1681" s="11">
        <v>2.708E-2</v>
      </c>
      <c r="K1681" s="11">
        <v>4.8660000000000002E-2</v>
      </c>
      <c r="L1681" s="11">
        <v>0.11991</v>
      </c>
      <c r="M1681" s="11">
        <v>0</v>
      </c>
      <c r="N1681" s="11">
        <v>2.3890000000000002E-2</v>
      </c>
      <c r="O1681" s="11" t="s">
        <v>35</v>
      </c>
      <c r="P1681" s="11">
        <v>2.1299999999999999E-2</v>
      </c>
      <c r="Q1681" s="11" t="s">
        <v>35</v>
      </c>
      <c r="R1681" s="11" t="s">
        <v>35</v>
      </c>
      <c r="S1681" s="11">
        <v>1.915E-2</v>
      </c>
      <c r="T1681" s="11">
        <v>0.37269999999999998</v>
      </c>
      <c r="U1681" s="11">
        <v>0</v>
      </c>
      <c r="V1681" s="11">
        <v>0</v>
      </c>
      <c r="W1681" s="11">
        <v>0</v>
      </c>
      <c r="X1681" s="11">
        <v>0</v>
      </c>
      <c r="Y1681" s="11">
        <v>0.37269999999999998</v>
      </c>
      <c r="Z1681" s="28" t="s">
        <v>35</v>
      </c>
      <c r="AA1681" s="11">
        <v>1.1639999999999999E-2</v>
      </c>
      <c r="AB1681" s="28" t="s">
        <v>35</v>
      </c>
      <c r="AC1681" s="11">
        <v>1.5049999999999999E-2</v>
      </c>
      <c r="AD1681" s="71">
        <f t="shared" si="81"/>
        <v>2.3599999999999999E-2</v>
      </c>
      <c r="AE1681" s="71">
        <f t="shared" si="82"/>
        <v>0</v>
      </c>
      <c r="AF1681" s="71">
        <f t="shared" si="83"/>
        <v>3.3999999999999998E-3</v>
      </c>
      <c r="AG1681" s="277" t="s">
        <v>906</v>
      </c>
      <c r="AH1681" s="277" t="s">
        <v>634</v>
      </c>
      <c r="AI1681" s="276">
        <v>0</v>
      </c>
      <c r="AJ1681" s="276">
        <v>0</v>
      </c>
      <c r="AK1681" s="276" t="s">
        <v>295</v>
      </c>
      <c r="AL1681" s="277" t="s">
        <v>98</v>
      </c>
      <c r="AM1681" s="276" t="s">
        <v>635</v>
      </c>
      <c r="AN1681" s="276" t="s">
        <v>636</v>
      </c>
      <c r="AO1681" s="277" t="s">
        <v>637</v>
      </c>
    </row>
    <row r="1682" spans="1:41" ht="15" thickBot="1" x14ac:dyDescent="0.4">
      <c r="A1682" s="8">
        <v>2025</v>
      </c>
      <c r="B1682" s="9" t="s">
        <v>97</v>
      </c>
      <c r="C1682" s="9" t="s">
        <v>98</v>
      </c>
      <c r="D1682" s="9" t="s">
        <v>295</v>
      </c>
      <c r="E1682" s="9" t="s">
        <v>30</v>
      </c>
      <c r="F1682" s="8">
        <v>2031</v>
      </c>
      <c r="G1682" s="11">
        <v>0</v>
      </c>
      <c r="H1682" s="11">
        <v>6.8570000000000006E-2</v>
      </c>
      <c r="I1682" s="11">
        <v>2.3199999999999998E-2</v>
      </c>
      <c r="J1682" s="11">
        <v>2.7820000000000001E-2</v>
      </c>
      <c r="K1682" s="11">
        <v>5.2449999999999997E-2</v>
      </c>
      <c r="L1682" s="11">
        <v>0.12454</v>
      </c>
      <c r="M1682" s="11">
        <v>0</v>
      </c>
      <c r="N1682" s="11">
        <v>2.605E-2</v>
      </c>
      <c r="O1682" s="11" t="s">
        <v>35</v>
      </c>
      <c r="P1682" s="11">
        <v>2.1909999999999999E-2</v>
      </c>
      <c r="Q1682" s="11" t="s">
        <v>35</v>
      </c>
      <c r="R1682" s="11" t="s">
        <v>35</v>
      </c>
      <c r="S1682" s="11">
        <v>1.9060000000000001E-2</v>
      </c>
      <c r="T1682" s="11">
        <v>0.38645000000000002</v>
      </c>
      <c r="U1682" s="11">
        <v>0</v>
      </c>
      <c r="V1682" s="11">
        <v>0</v>
      </c>
      <c r="W1682" s="11">
        <v>0</v>
      </c>
      <c r="X1682" s="11">
        <v>0</v>
      </c>
      <c r="Y1682" s="11">
        <v>0.38645000000000002</v>
      </c>
      <c r="Z1682" s="28" t="s">
        <v>35</v>
      </c>
      <c r="AA1682" s="11">
        <v>1.218E-2</v>
      </c>
      <c r="AB1682" s="28" t="s">
        <v>35</v>
      </c>
      <c r="AC1682" s="11">
        <v>1.4970000000000001E-2</v>
      </c>
      <c r="AD1682" s="71">
        <f t="shared" si="81"/>
        <v>2.29E-2</v>
      </c>
      <c r="AE1682" s="71">
        <f t="shared" si="82"/>
        <v>0</v>
      </c>
      <c r="AF1682" s="71">
        <f t="shared" si="83"/>
        <v>2.8E-3</v>
      </c>
      <c r="AG1682" s="277" t="s">
        <v>906</v>
      </c>
      <c r="AH1682" s="277" t="s">
        <v>634</v>
      </c>
      <c r="AI1682" s="276">
        <v>0</v>
      </c>
      <c r="AJ1682" s="276">
        <v>0</v>
      </c>
      <c r="AK1682" s="276" t="s">
        <v>295</v>
      </c>
      <c r="AL1682" s="277" t="s">
        <v>98</v>
      </c>
      <c r="AM1682" s="276" t="s">
        <v>635</v>
      </c>
      <c r="AN1682" s="276" t="s">
        <v>636</v>
      </c>
      <c r="AO1682" s="277" t="s">
        <v>637</v>
      </c>
    </row>
    <row r="1683" spans="1:41" ht="15" thickBot="1" x14ac:dyDescent="0.4">
      <c r="A1683" s="8">
        <v>2025</v>
      </c>
      <c r="B1683" s="9" t="s">
        <v>97</v>
      </c>
      <c r="C1683" s="9" t="s">
        <v>98</v>
      </c>
      <c r="D1683" s="9" t="s">
        <v>295</v>
      </c>
      <c r="E1683" s="9" t="s">
        <v>30</v>
      </c>
      <c r="F1683" s="8">
        <v>2032</v>
      </c>
      <c r="G1683" s="11">
        <v>0</v>
      </c>
      <c r="H1683" s="11">
        <v>7.1160000000000001E-2</v>
      </c>
      <c r="I1683" s="11">
        <v>2.3869999999999999E-2</v>
      </c>
      <c r="J1683" s="11">
        <v>2.6980000000000001E-2</v>
      </c>
      <c r="K1683" s="11">
        <v>5.5079999999999997E-2</v>
      </c>
      <c r="L1683" s="11">
        <v>0.12634999999999999</v>
      </c>
      <c r="M1683" s="11">
        <v>0</v>
      </c>
      <c r="N1683" s="11">
        <v>2.6159999999999999E-2</v>
      </c>
      <c r="O1683" s="11" t="s">
        <v>35</v>
      </c>
      <c r="P1683" s="11">
        <v>2.2540000000000001E-2</v>
      </c>
      <c r="Q1683" s="11" t="s">
        <v>35</v>
      </c>
      <c r="R1683" s="11" t="s">
        <v>35</v>
      </c>
      <c r="S1683" s="11">
        <v>1.8870000000000001E-2</v>
      </c>
      <c r="T1683" s="11">
        <v>0.39317000000000002</v>
      </c>
      <c r="U1683" s="11">
        <v>0</v>
      </c>
      <c r="V1683" s="11">
        <v>0</v>
      </c>
      <c r="W1683" s="11">
        <v>0</v>
      </c>
      <c r="X1683" s="11">
        <v>0</v>
      </c>
      <c r="Y1683" s="11">
        <v>0.39317000000000002</v>
      </c>
      <c r="Z1683" s="28" t="s">
        <v>35</v>
      </c>
      <c r="AA1683" s="11">
        <v>1.231E-2</v>
      </c>
      <c r="AB1683" s="28" t="s">
        <v>35</v>
      </c>
      <c r="AC1683" s="11">
        <v>1.4760000000000001E-2</v>
      </c>
      <c r="AD1683" s="71">
        <f t="shared" si="81"/>
        <v>2.2200000000000001E-2</v>
      </c>
      <c r="AE1683" s="71">
        <f t="shared" si="82"/>
        <v>0</v>
      </c>
      <c r="AF1683" s="71">
        <f t="shared" si="83"/>
        <v>2.5000000000000001E-3</v>
      </c>
      <c r="AG1683" s="277" t="s">
        <v>906</v>
      </c>
      <c r="AH1683" s="277" t="s">
        <v>634</v>
      </c>
      <c r="AI1683" s="276">
        <v>0</v>
      </c>
      <c r="AJ1683" s="276">
        <v>0</v>
      </c>
      <c r="AK1683" s="276" t="s">
        <v>295</v>
      </c>
      <c r="AL1683" s="277" t="s">
        <v>98</v>
      </c>
      <c r="AM1683" s="276" t="s">
        <v>635</v>
      </c>
      <c r="AN1683" s="276" t="s">
        <v>636</v>
      </c>
      <c r="AO1683" s="277" t="s">
        <v>637</v>
      </c>
    </row>
    <row r="1684" spans="1:41" ht="15" thickBot="1" x14ac:dyDescent="0.4">
      <c r="A1684" s="8">
        <v>2025</v>
      </c>
      <c r="B1684" s="9" t="s">
        <v>97</v>
      </c>
      <c r="C1684" s="9" t="s">
        <v>98</v>
      </c>
      <c r="D1684" s="9" t="s">
        <v>295</v>
      </c>
      <c r="E1684" s="9" t="s">
        <v>30</v>
      </c>
      <c r="F1684" s="8">
        <v>2033</v>
      </c>
      <c r="G1684" s="11">
        <v>0</v>
      </c>
      <c r="H1684" s="11">
        <v>7.3340000000000002E-2</v>
      </c>
      <c r="I1684" s="11">
        <v>2.4379999999999999E-2</v>
      </c>
      <c r="J1684" s="11">
        <v>2.751E-2</v>
      </c>
      <c r="K1684" s="11">
        <v>5.6710000000000003E-2</v>
      </c>
      <c r="L1684" s="11">
        <v>0.13120999999999999</v>
      </c>
      <c r="M1684" s="11">
        <v>0</v>
      </c>
      <c r="N1684" s="11">
        <v>2.4199999999999999E-2</v>
      </c>
      <c r="O1684" s="11" t="s">
        <v>35</v>
      </c>
      <c r="P1684" s="11">
        <v>2.247E-2</v>
      </c>
      <c r="Q1684" s="11" t="s">
        <v>35</v>
      </c>
      <c r="R1684" s="11" t="s">
        <v>35</v>
      </c>
      <c r="S1684" s="11">
        <v>1.8929999999999999E-2</v>
      </c>
      <c r="T1684" s="11">
        <v>0.40075</v>
      </c>
      <c r="U1684" s="11">
        <v>0</v>
      </c>
      <c r="V1684" s="11">
        <v>0</v>
      </c>
      <c r="W1684" s="11">
        <v>0</v>
      </c>
      <c r="X1684" s="11">
        <v>0</v>
      </c>
      <c r="Y1684" s="11">
        <v>0.40075</v>
      </c>
      <c r="Z1684" s="28" t="s">
        <v>35</v>
      </c>
      <c r="AA1684" s="11">
        <v>1.234E-2</v>
      </c>
      <c r="AB1684" s="28" t="s">
        <v>35</v>
      </c>
      <c r="AC1684" s="11">
        <v>1.4579999999999999E-2</v>
      </c>
      <c r="AD1684" s="71">
        <f t="shared" si="81"/>
        <v>2.1999999999999999E-2</v>
      </c>
      <c r="AE1684" s="71">
        <f t="shared" si="82"/>
        <v>0</v>
      </c>
      <c r="AF1684" s="71">
        <f t="shared" si="83"/>
        <v>2.2000000000000001E-3</v>
      </c>
      <c r="AG1684" s="277" t="s">
        <v>906</v>
      </c>
      <c r="AH1684" s="277" t="s">
        <v>634</v>
      </c>
      <c r="AI1684" s="276">
        <v>0</v>
      </c>
      <c r="AJ1684" s="276">
        <v>0</v>
      </c>
      <c r="AK1684" s="276" t="s">
        <v>295</v>
      </c>
      <c r="AL1684" s="277" t="s">
        <v>98</v>
      </c>
      <c r="AM1684" s="276" t="s">
        <v>635</v>
      </c>
      <c r="AN1684" s="276" t="s">
        <v>636</v>
      </c>
      <c r="AO1684" s="277" t="s">
        <v>637</v>
      </c>
    </row>
    <row r="1685" spans="1:41" ht="15" thickBot="1" x14ac:dyDescent="0.4">
      <c r="A1685" s="8">
        <v>2025</v>
      </c>
      <c r="B1685" s="9" t="s">
        <v>97</v>
      </c>
      <c r="C1685" s="9" t="s">
        <v>98</v>
      </c>
      <c r="D1685" s="9" t="s">
        <v>295</v>
      </c>
      <c r="E1685" s="9" t="s">
        <v>30</v>
      </c>
      <c r="F1685" s="8">
        <v>2034</v>
      </c>
      <c r="G1685" s="11">
        <v>0</v>
      </c>
      <c r="H1685" s="11">
        <v>7.5499999999999998E-2</v>
      </c>
      <c r="I1685" s="11">
        <v>2.5319999999999999E-2</v>
      </c>
      <c r="J1685" s="11">
        <v>2.818E-2</v>
      </c>
      <c r="K1685" s="11">
        <v>5.9650000000000002E-2</v>
      </c>
      <c r="L1685" s="11">
        <v>0.13464999999999999</v>
      </c>
      <c r="M1685" s="11">
        <v>0</v>
      </c>
      <c r="N1685" s="11">
        <v>2.3810000000000001E-2</v>
      </c>
      <c r="O1685" s="11" t="s">
        <v>35</v>
      </c>
      <c r="P1685" s="11">
        <v>2.3300000000000001E-2</v>
      </c>
      <c r="Q1685" s="11" t="s">
        <v>35</v>
      </c>
      <c r="R1685" s="11" t="s">
        <v>35</v>
      </c>
      <c r="S1685" s="11">
        <v>1.8780000000000002E-2</v>
      </c>
      <c r="T1685" s="11">
        <v>0.41081000000000001</v>
      </c>
      <c r="U1685" s="11">
        <v>0</v>
      </c>
      <c r="V1685" s="11">
        <v>0</v>
      </c>
      <c r="W1685" s="11">
        <v>0</v>
      </c>
      <c r="X1685" s="11">
        <v>0</v>
      </c>
      <c r="Y1685" s="11">
        <v>0.41081000000000001</v>
      </c>
      <c r="Z1685" s="28" t="s">
        <v>35</v>
      </c>
      <c r="AA1685" s="11">
        <v>1.2699999999999999E-2</v>
      </c>
      <c r="AB1685" s="28" t="s">
        <v>35</v>
      </c>
      <c r="AC1685" s="11">
        <v>1.4800000000000001E-2</v>
      </c>
      <c r="AD1685" s="71">
        <f t="shared" si="81"/>
        <v>2.1600000000000001E-2</v>
      </c>
      <c r="AE1685" s="71">
        <f t="shared" si="82"/>
        <v>0</v>
      </c>
      <c r="AF1685" s="71">
        <f t="shared" si="83"/>
        <v>2.0999999999999999E-3</v>
      </c>
      <c r="AG1685" s="277" t="s">
        <v>906</v>
      </c>
      <c r="AH1685" s="277" t="s">
        <v>634</v>
      </c>
      <c r="AI1685" s="276">
        <v>0</v>
      </c>
      <c r="AJ1685" s="276">
        <v>0</v>
      </c>
      <c r="AK1685" s="276" t="s">
        <v>295</v>
      </c>
      <c r="AL1685" s="277" t="s">
        <v>98</v>
      </c>
      <c r="AM1685" s="276" t="s">
        <v>635</v>
      </c>
      <c r="AN1685" s="276" t="s">
        <v>636</v>
      </c>
      <c r="AO1685" s="277" t="s">
        <v>637</v>
      </c>
    </row>
    <row r="1686" spans="1:41" ht="15" thickBot="1" x14ac:dyDescent="0.4">
      <c r="A1686" s="8">
        <v>2025</v>
      </c>
      <c r="B1686" s="9" t="s">
        <v>97</v>
      </c>
      <c r="C1686" s="9" t="s">
        <v>98</v>
      </c>
      <c r="D1686" s="9" t="s">
        <v>295</v>
      </c>
      <c r="E1686" s="9" t="s">
        <v>30</v>
      </c>
      <c r="F1686" s="8">
        <v>2035</v>
      </c>
      <c r="G1686" s="11">
        <v>0</v>
      </c>
      <c r="H1686" s="11">
        <v>7.8780000000000003E-2</v>
      </c>
      <c r="I1686" s="11">
        <v>2.6429999999999999E-2</v>
      </c>
      <c r="J1686" s="11">
        <v>2.921E-2</v>
      </c>
      <c r="K1686" s="11">
        <v>6.0359999999999997E-2</v>
      </c>
      <c r="L1686" s="11">
        <v>0.13961999999999999</v>
      </c>
      <c r="M1686" s="11">
        <v>0</v>
      </c>
      <c r="N1686" s="11">
        <v>2.3E-2</v>
      </c>
      <c r="O1686" s="11" t="s">
        <v>35</v>
      </c>
      <c r="P1686" s="11">
        <v>2.375E-2</v>
      </c>
      <c r="Q1686" s="11" t="s">
        <v>35</v>
      </c>
      <c r="R1686" s="11" t="s">
        <v>35</v>
      </c>
      <c r="S1686" s="11">
        <v>1.8769999999999998E-2</v>
      </c>
      <c r="T1686" s="11">
        <v>0.42037999999999998</v>
      </c>
      <c r="U1686" s="11">
        <v>0</v>
      </c>
      <c r="V1686" s="11">
        <v>0</v>
      </c>
      <c r="W1686" s="11">
        <v>0</v>
      </c>
      <c r="X1686" s="11">
        <v>0</v>
      </c>
      <c r="Y1686" s="11">
        <v>0.42037999999999998</v>
      </c>
      <c r="Z1686" s="28" t="s">
        <v>35</v>
      </c>
      <c r="AA1686" s="11">
        <v>1.2279999999999999E-2</v>
      </c>
      <c r="AB1686" s="28" t="s">
        <v>35</v>
      </c>
      <c r="AC1686" s="11">
        <v>1.473E-2</v>
      </c>
      <c r="AD1686" s="71">
        <f t="shared" si="81"/>
        <v>2.0500000000000001E-2</v>
      </c>
      <c r="AE1686" s="71">
        <f t="shared" si="82"/>
        <v>0</v>
      </c>
      <c r="AF1686" s="71">
        <f t="shared" si="83"/>
        <v>2.5000000000000001E-3</v>
      </c>
      <c r="AG1686" s="277" t="s">
        <v>906</v>
      </c>
      <c r="AH1686" s="277" t="s">
        <v>634</v>
      </c>
      <c r="AI1686" s="276">
        <v>0</v>
      </c>
      <c r="AJ1686" s="276">
        <v>0</v>
      </c>
      <c r="AK1686" s="276" t="s">
        <v>295</v>
      </c>
      <c r="AL1686" s="277" t="s">
        <v>98</v>
      </c>
      <c r="AM1686" s="276" t="s">
        <v>635</v>
      </c>
      <c r="AN1686" s="276" t="s">
        <v>636</v>
      </c>
      <c r="AO1686" s="277" t="s">
        <v>637</v>
      </c>
    </row>
    <row r="1687" spans="1:41" ht="15" thickBot="1" x14ac:dyDescent="0.4">
      <c r="A1687" s="8">
        <v>2025</v>
      </c>
      <c r="B1687" s="9" t="s">
        <v>97</v>
      </c>
      <c r="C1687" s="9" t="s">
        <v>98</v>
      </c>
      <c r="D1687" s="9" t="s">
        <v>295</v>
      </c>
      <c r="E1687" s="9" t="s">
        <v>31</v>
      </c>
      <c r="F1687" s="8">
        <v>2025</v>
      </c>
      <c r="G1687" s="11" t="s">
        <v>381</v>
      </c>
      <c r="H1687" s="11" t="s">
        <v>381</v>
      </c>
      <c r="I1687" s="11" t="s">
        <v>381</v>
      </c>
      <c r="J1687" s="11" t="s">
        <v>381</v>
      </c>
      <c r="K1687" s="11" t="s">
        <v>381</v>
      </c>
      <c r="L1687" s="11" t="s">
        <v>381</v>
      </c>
      <c r="M1687" s="11" t="s">
        <v>381</v>
      </c>
      <c r="N1687" s="11" t="s">
        <v>381</v>
      </c>
      <c r="O1687" s="11" t="s">
        <v>381</v>
      </c>
      <c r="P1687" s="11" t="s">
        <v>381</v>
      </c>
      <c r="Q1687" s="11" t="s">
        <v>381</v>
      </c>
      <c r="R1687" s="11" t="s">
        <v>381</v>
      </c>
      <c r="S1687" s="11" t="s">
        <v>381</v>
      </c>
      <c r="T1687" s="11" t="s">
        <v>381</v>
      </c>
      <c r="U1687" s="11" t="s">
        <v>381</v>
      </c>
      <c r="V1687" s="11" t="s">
        <v>381</v>
      </c>
      <c r="W1687" s="11" t="s">
        <v>381</v>
      </c>
      <c r="X1687" s="11" t="s">
        <v>381</v>
      </c>
      <c r="Y1687" s="11" t="s">
        <v>381</v>
      </c>
      <c r="Z1687" s="28" t="s">
        <v>35</v>
      </c>
      <c r="AA1687" s="11">
        <v>2.911E-2</v>
      </c>
      <c r="AB1687" s="28" t="s">
        <v>35</v>
      </c>
      <c r="AC1687" s="11">
        <v>5.969E-2</v>
      </c>
      <c r="AD1687" s="71"/>
      <c r="AE1687" s="71"/>
      <c r="AF1687" s="71">
        <f t="shared" si="83"/>
        <v>3.0599999999999999E-2</v>
      </c>
      <c r="AG1687" s="277" t="s">
        <v>907</v>
      </c>
      <c r="AH1687" s="277" t="s">
        <v>634</v>
      </c>
      <c r="AI1687" s="276">
        <v>0</v>
      </c>
      <c r="AJ1687" s="276">
        <v>0</v>
      </c>
      <c r="AK1687" s="276" t="s">
        <v>295</v>
      </c>
      <c r="AL1687" s="277" t="s">
        <v>98</v>
      </c>
      <c r="AM1687" s="276" t="s">
        <v>635</v>
      </c>
      <c r="AN1687" s="276" t="s">
        <v>636</v>
      </c>
      <c r="AO1687" s="277" t="s">
        <v>637</v>
      </c>
    </row>
    <row r="1688" spans="1:41" ht="15" thickBot="1" x14ac:dyDescent="0.4">
      <c r="A1688" s="8">
        <v>2025</v>
      </c>
      <c r="B1688" s="9" t="s">
        <v>97</v>
      </c>
      <c r="C1688" s="9" t="s">
        <v>98</v>
      </c>
      <c r="D1688" s="9" t="s">
        <v>295</v>
      </c>
      <c r="E1688" s="9" t="s">
        <v>31</v>
      </c>
      <c r="F1688" s="8">
        <v>2026</v>
      </c>
      <c r="G1688" s="11" t="s">
        <v>381</v>
      </c>
      <c r="H1688" s="11" t="s">
        <v>381</v>
      </c>
      <c r="I1688" s="11" t="s">
        <v>381</v>
      </c>
      <c r="J1688" s="11" t="s">
        <v>381</v>
      </c>
      <c r="K1688" s="11" t="s">
        <v>381</v>
      </c>
      <c r="L1688" s="11" t="s">
        <v>381</v>
      </c>
      <c r="M1688" s="11" t="s">
        <v>381</v>
      </c>
      <c r="N1688" s="11" t="s">
        <v>381</v>
      </c>
      <c r="O1688" s="11" t="s">
        <v>381</v>
      </c>
      <c r="P1688" s="11" t="s">
        <v>381</v>
      </c>
      <c r="Q1688" s="11" t="s">
        <v>381</v>
      </c>
      <c r="R1688" s="11" t="s">
        <v>381</v>
      </c>
      <c r="S1688" s="11" t="s">
        <v>381</v>
      </c>
      <c r="T1688" s="11" t="s">
        <v>381</v>
      </c>
      <c r="U1688" s="11" t="s">
        <v>381</v>
      </c>
      <c r="V1688" s="11" t="s">
        <v>381</v>
      </c>
      <c r="W1688" s="11" t="s">
        <v>381</v>
      </c>
      <c r="X1688" s="11" t="s">
        <v>381</v>
      </c>
      <c r="Y1688" s="11" t="s">
        <v>381</v>
      </c>
      <c r="Z1688" s="28" t="s">
        <v>35</v>
      </c>
      <c r="AA1688" s="11">
        <v>3.3709999999999997E-2</v>
      </c>
      <c r="AB1688" s="28" t="s">
        <v>35</v>
      </c>
      <c r="AC1688" s="11">
        <v>6.5240000000000006E-2</v>
      </c>
      <c r="AD1688" s="71"/>
      <c r="AE1688" s="71"/>
      <c r="AF1688" s="71">
        <f t="shared" si="83"/>
        <v>3.15E-2</v>
      </c>
      <c r="AG1688" s="277" t="s">
        <v>907</v>
      </c>
      <c r="AH1688" s="277" t="s">
        <v>634</v>
      </c>
      <c r="AI1688" s="276">
        <v>0</v>
      </c>
      <c r="AJ1688" s="276">
        <v>0</v>
      </c>
      <c r="AK1688" s="276" t="s">
        <v>295</v>
      </c>
      <c r="AL1688" s="277" t="s">
        <v>98</v>
      </c>
      <c r="AM1688" s="276" t="s">
        <v>635</v>
      </c>
      <c r="AN1688" s="276" t="s">
        <v>636</v>
      </c>
      <c r="AO1688" s="277" t="s">
        <v>637</v>
      </c>
    </row>
    <row r="1689" spans="1:41" ht="15" thickBot="1" x14ac:dyDescent="0.4">
      <c r="A1689" s="8">
        <v>2025</v>
      </c>
      <c r="B1689" s="9" t="s">
        <v>97</v>
      </c>
      <c r="C1689" s="9" t="s">
        <v>98</v>
      </c>
      <c r="D1689" s="9" t="s">
        <v>295</v>
      </c>
      <c r="E1689" s="9" t="s">
        <v>31</v>
      </c>
      <c r="F1689" s="8">
        <v>2027</v>
      </c>
      <c r="G1689" s="11" t="s">
        <v>381</v>
      </c>
      <c r="H1689" s="11" t="s">
        <v>381</v>
      </c>
      <c r="I1689" s="11" t="s">
        <v>381</v>
      </c>
      <c r="J1689" s="11" t="s">
        <v>381</v>
      </c>
      <c r="K1689" s="11" t="s">
        <v>381</v>
      </c>
      <c r="L1689" s="11" t="s">
        <v>381</v>
      </c>
      <c r="M1689" s="11" t="s">
        <v>381</v>
      </c>
      <c r="N1689" s="11" t="s">
        <v>381</v>
      </c>
      <c r="O1689" s="11" t="s">
        <v>381</v>
      </c>
      <c r="P1689" s="11" t="s">
        <v>381</v>
      </c>
      <c r="Q1689" s="11" t="s">
        <v>381</v>
      </c>
      <c r="R1689" s="11" t="s">
        <v>381</v>
      </c>
      <c r="S1689" s="11" t="s">
        <v>381</v>
      </c>
      <c r="T1689" s="11" t="s">
        <v>381</v>
      </c>
      <c r="U1689" s="11" t="s">
        <v>381</v>
      </c>
      <c r="V1689" s="11" t="s">
        <v>381</v>
      </c>
      <c r="W1689" s="11" t="s">
        <v>381</v>
      </c>
      <c r="X1689" s="11" t="s">
        <v>381</v>
      </c>
      <c r="Y1689" s="11" t="s">
        <v>381</v>
      </c>
      <c r="Z1689" s="28" t="s">
        <v>35</v>
      </c>
      <c r="AA1689" s="11">
        <v>3.5839999999999997E-2</v>
      </c>
      <c r="AB1689" s="28" t="s">
        <v>35</v>
      </c>
      <c r="AC1689" s="11">
        <v>6.8720000000000003E-2</v>
      </c>
      <c r="AD1689" s="71"/>
      <c r="AE1689" s="71"/>
      <c r="AF1689" s="71">
        <f t="shared" si="83"/>
        <v>3.2899999999999999E-2</v>
      </c>
      <c r="AG1689" s="277" t="s">
        <v>907</v>
      </c>
      <c r="AH1689" s="277" t="s">
        <v>634</v>
      </c>
      <c r="AI1689" s="276">
        <v>0</v>
      </c>
      <c r="AJ1689" s="276">
        <v>0</v>
      </c>
      <c r="AK1689" s="276" t="s">
        <v>295</v>
      </c>
      <c r="AL1689" s="277" t="s">
        <v>98</v>
      </c>
      <c r="AM1689" s="276" t="s">
        <v>635</v>
      </c>
      <c r="AN1689" s="276" t="s">
        <v>636</v>
      </c>
      <c r="AO1689" s="277" t="s">
        <v>637</v>
      </c>
    </row>
    <row r="1690" spans="1:41" ht="15" thickBot="1" x14ac:dyDescent="0.4">
      <c r="A1690" s="8">
        <v>2025</v>
      </c>
      <c r="B1690" s="9" t="s">
        <v>97</v>
      </c>
      <c r="C1690" s="9" t="s">
        <v>98</v>
      </c>
      <c r="D1690" s="9" t="s">
        <v>295</v>
      </c>
      <c r="E1690" s="9" t="s">
        <v>31</v>
      </c>
      <c r="F1690" s="8">
        <v>2028</v>
      </c>
      <c r="G1690" s="11" t="s">
        <v>381</v>
      </c>
      <c r="H1690" s="11" t="s">
        <v>381</v>
      </c>
      <c r="I1690" s="11" t="s">
        <v>381</v>
      </c>
      <c r="J1690" s="11" t="s">
        <v>381</v>
      </c>
      <c r="K1690" s="11" t="s">
        <v>381</v>
      </c>
      <c r="L1690" s="11" t="s">
        <v>381</v>
      </c>
      <c r="M1690" s="11" t="s">
        <v>381</v>
      </c>
      <c r="N1690" s="11" t="s">
        <v>381</v>
      </c>
      <c r="O1690" s="11" t="s">
        <v>381</v>
      </c>
      <c r="P1690" s="11" t="s">
        <v>381</v>
      </c>
      <c r="Q1690" s="11" t="s">
        <v>381</v>
      </c>
      <c r="R1690" s="11" t="s">
        <v>381</v>
      </c>
      <c r="S1690" s="11" t="s">
        <v>381</v>
      </c>
      <c r="T1690" s="11" t="s">
        <v>381</v>
      </c>
      <c r="U1690" s="11" t="s">
        <v>381</v>
      </c>
      <c r="V1690" s="11" t="s">
        <v>381</v>
      </c>
      <c r="W1690" s="11" t="s">
        <v>381</v>
      </c>
      <c r="X1690" s="11" t="s">
        <v>381</v>
      </c>
      <c r="Y1690" s="11" t="s">
        <v>381</v>
      </c>
      <c r="Z1690" s="28" t="s">
        <v>35</v>
      </c>
      <c r="AA1690" s="11">
        <v>3.7990000000000003E-2</v>
      </c>
      <c r="AB1690" s="28" t="s">
        <v>35</v>
      </c>
      <c r="AC1690" s="11">
        <v>5.0520000000000002E-2</v>
      </c>
      <c r="AD1690" s="71"/>
      <c r="AE1690" s="71"/>
      <c r="AF1690" s="71">
        <f t="shared" si="83"/>
        <v>1.2500000000000001E-2</v>
      </c>
      <c r="AG1690" s="277" t="s">
        <v>907</v>
      </c>
      <c r="AH1690" s="277" t="s">
        <v>634</v>
      </c>
      <c r="AI1690" s="276">
        <v>0</v>
      </c>
      <c r="AJ1690" s="276">
        <v>0</v>
      </c>
      <c r="AK1690" s="276" t="s">
        <v>295</v>
      </c>
      <c r="AL1690" s="277" t="s">
        <v>98</v>
      </c>
      <c r="AM1690" s="276" t="s">
        <v>635</v>
      </c>
      <c r="AN1690" s="276" t="s">
        <v>636</v>
      </c>
      <c r="AO1690" s="277" t="s">
        <v>637</v>
      </c>
    </row>
    <row r="1691" spans="1:41" ht="15" thickBot="1" x14ac:dyDescent="0.4">
      <c r="A1691" s="8">
        <v>2025</v>
      </c>
      <c r="B1691" s="9" t="s">
        <v>97</v>
      </c>
      <c r="C1691" s="9" t="s">
        <v>98</v>
      </c>
      <c r="D1691" s="9" t="s">
        <v>295</v>
      </c>
      <c r="E1691" s="9" t="s">
        <v>31</v>
      </c>
      <c r="F1691" s="8">
        <v>2029</v>
      </c>
      <c r="G1691" s="11" t="s">
        <v>381</v>
      </c>
      <c r="H1691" s="11" t="s">
        <v>381</v>
      </c>
      <c r="I1691" s="11" t="s">
        <v>381</v>
      </c>
      <c r="J1691" s="11" t="s">
        <v>381</v>
      </c>
      <c r="K1691" s="11" t="s">
        <v>381</v>
      </c>
      <c r="L1691" s="11" t="s">
        <v>381</v>
      </c>
      <c r="M1691" s="11" t="s">
        <v>381</v>
      </c>
      <c r="N1691" s="11" t="s">
        <v>381</v>
      </c>
      <c r="O1691" s="11" t="s">
        <v>381</v>
      </c>
      <c r="P1691" s="11" t="s">
        <v>381</v>
      </c>
      <c r="Q1691" s="11" t="s">
        <v>381</v>
      </c>
      <c r="R1691" s="11" t="s">
        <v>381</v>
      </c>
      <c r="S1691" s="11" t="s">
        <v>381</v>
      </c>
      <c r="T1691" s="11" t="s">
        <v>381</v>
      </c>
      <c r="U1691" s="11" t="s">
        <v>381</v>
      </c>
      <c r="V1691" s="11" t="s">
        <v>381</v>
      </c>
      <c r="W1691" s="11" t="s">
        <v>381</v>
      </c>
      <c r="X1691" s="11" t="s">
        <v>381</v>
      </c>
      <c r="Y1691" s="11" t="s">
        <v>381</v>
      </c>
      <c r="Z1691" s="28" t="s">
        <v>35</v>
      </c>
      <c r="AA1691" s="11">
        <v>4.3920000000000001E-2</v>
      </c>
      <c r="AB1691" s="28" t="s">
        <v>35</v>
      </c>
      <c r="AC1691" s="11">
        <v>5.389E-2</v>
      </c>
      <c r="AD1691" s="71"/>
      <c r="AE1691" s="71"/>
      <c r="AF1691" s="71">
        <f t="shared" si="83"/>
        <v>0.01</v>
      </c>
      <c r="AG1691" s="277" t="s">
        <v>907</v>
      </c>
      <c r="AH1691" s="277" t="s">
        <v>634</v>
      </c>
      <c r="AI1691" s="276">
        <v>0</v>
      </c>
      <c r="AJ1691" s="276">
        <v>0</v>
      </c>
      <c r="AK1691" s="276" t="s">
        <v>295</v>
      </c>
      <c r="AL1691" s="277" t="s">
        <v>98</v>
      </c>
      <c r="AM1691" s="276" t="s">
        <v>635</v>
      </c>
      <c r="AN1691" s="276" t="s">
        <v>636</v>
      </c>
      <c r="AO1691" s="277" t="s">
        <v>637</v>
      </c>
    </row>
    <row r="1692" spans="1:41" ht="15" thickBot="1" x14ac:dyDescent="0.4">
      <c r="A1692" s="8">
        <v>2025</v>
      </c>
      <c r="B1692" s="9" t="s">
        <v>97</v>
      </c>
      <c r="C1692" s="9" t="s">
        <v>98</v>
      </c>
      <c r="D1692" s="9" t="s">
        <v>295</v>
      </c>
      <c r="E1692" s="9" t="s">
        <v>31</v>
      </c>
      <c r="F1692" s="8">
        <v>2030</v>
      </c>
      <c r="G1692" s="11" t="s">
        <v>381</v>
      </c>
      <c r="H1692" s="11" t="s">
        <v>381</v>
      </c>
      <c r="I1692" s="11" t="s">
        <v>381</v>
      </c>
      <c r="J1692" s="11" t="s">
        <v>381</v>
      </c>
      <c r="K1692" s="11" t="s">
        <v>381</v>
      </c>
      <c r="L1692" s="11" t="s">
        <v>381</v>
      </c>
      <c r="M1692" s="11" t="s">
        <v>381</v>
      </c>
      <c r="N1692" s="11" t="s">
        <v>381</v>
      </c>
      <c r="O1692" s="11" t="s">
        <v>381</v>
      </c>
      <c r="P1692" s="11" t="s">
        <v>381</v>
      </c>
      <c r="Q1692" s="11" t="s">
        <v>381</v>
      </c>
      <c r="R1692" s="11" t="s">
        <v>381</v>
      </c>
      <c r="S1692" s="11" t="s">
        <v>381</v>
      </c>
      <c r="T1692" s="11" t="s">
        <v>381</v>
      </c>
      <c r="U1692" s="11" t="s">
        <v>381</v>
      </c>
      <c r="V1692" s="11" t="s">
        <v>381</v>
      </c>
      <c r="W1692" s="11" t="s">
        <v>381</v>
      </c>
      <c r="X1692" s="11" t="s">
        <v>381</v>
      </c>
      <c r="Y1692" s="11" t="s">
        <v>381</v>
      </c>
      <c r="Z1692" s="28" t="s">
        <v>35</v>
      </c>
      <c r="AA1692" s="11">
        <v>4.7550000000000002E-2</v>
      </c>
      <c r="AB1692" s="28" t="s">
        <v>35</v>
      </c>
      <c r="AC1692" s="11">
        <v>5.8090000000000003E-2</v>
      </c>
      <c r="AD1692" s="71"/>
      <c r="AE1692" s="71"/>
      <c r="AF1692" s="71">
        <f t="shared" si="83"/>
        <v>1.0500000000000001E-2</v>
      </c>
      <c r="AG1692" s="277" t="s">
        <v>907</v>
      </c>
      <c r="AH1692" s="277" t="s">
        <v>634</v>
      </c>
      <c r="AI1692" s="276">
        <v>0</v>
      </c>
      <c r="AJ1692" s="276">
        <v>0</v>
      </c>
      <c r="AK1692" s="276" t="s">
        <v>295</v>
      </c>
      <c r="AL1692" s="277" t="s">
        <v>98</v>
      </c>
      <c r="AM1692" s="276" t="s">
        <v>635</v>
      </c>
      <c r="AN1692" s="276" t="s">
        <v>636</v>
      </c>
      <c r="AO1692" s="277" t="s">
        <v>637</v>
      </c>
    </row>
    <row r="1693" spans="1:41" ht="15" thickBot="1" x14ac:dyDescent="0.4">
      <c r="A1693" s="8">
        <v>2025</v>
      </c>
      <c r="B1693" s="9" t="s">
        <v>97</v>
      </c>
      <c r="C1693" s="9" t="s">
        <v>98</v>
      </c>
      <c r="D1693" s="9" t="s">
        <v>295</v>
      </c>
      <c r="E1693" s="9" t="s">
        <v>31</v>
      </c>
      <c r="F1693" s="8">
        <v>2031</v>
      </c>
      <c r="G1693" s="11" t="s">
        <v>381</v>
      </c>
      <c r="H1693" s="11" t="s">
        <v>381</v>
      </c>
      <c r="I1693" s="11" t="s">
        <v>381</v>
      </c>
      <c r="J1693" s="11" t="s">
        <v>381</v>
      </c>
      <c r="K1693" s="11" t="s">
        <v>381</v>
      </c>
      <c r="L1693" s="11" t="s">
        <v>381</v>
      </c>
      <c r="M1693" s="11" t="s">
        <v>381</v>
      </c>
      <c r="N1693" s="11" t="s">
        <v>381</v>
      </c>
      <c r="O1693" s="11" t="s">
        <v>381</v>
      </c>
      <c r="P1693" s="11" t="s">
        <v>381</v>
      </c>
      <c r="Q1693" s="11" t="s">
        <v>381</v>
      </c>
      <c r="R1693" s="11" t="s">
        <v>381</v>
      </c>
      <c r="S1693" s="11" t="s">
        <v>381</v>
      </c>
      <c r="T1693" s="11" t="s">
        <v>381</v>
      </c>
      <c r="U1693" s="11" t="s">
        <v>381</v>
      </c>
      <c r="V1693" s="11" t="s">
        <v>381</v>
      </c>
      <c r="W1693" s="11" t="s">
        <v>381</v>
      </c>
      <c r="X1693" s="11" t="s">
        <v>381</v>
      </c>
      <c r="Y1693" s="11" t="s">
        <v>381</v>
      </c>
      <c r="Z1693" s="28" t="s">
        <v>35</v>
      </c>
      <c r="AA1693" s="11">
        <v>4.2869999999999998E-2</v>
      </c>
      <c r="AB1693" s="28" t="s">
        <v>35</v>
      </c>
      <c r="AC1693" s="11">
        <v>5.4269999999999999E-2</v>
      </c>
      <c r="AD1693" s="71"/>
      <c r="AE1693" s="71"/>
      <c r="AF1693" s="71">
        <f t="shared" si="83"/>
        <v>1.14E-2</v>
      </c>
      <c r="AG1693" s="277" t="s">
        <v>907</v>
      </c>
      <c r="AH1693" s="277" t="s">
        <v>634</v>
      </c>
      <c r="AI1693" s="276">
        <v>0</v>
      </c>
      <c r="AJ1693" s="276">
        <v>0</v>
      </c>
      <c r="AK1693" s="276" t="s">
        <v>295</v>
      </c>
      <c r="AL1693" s="277" t="s">
        <v>98</v>
      </c>
      <c r="AM1693" s="276" t="s">
        <v>635</v>
      </c>
      <c r="AN1693" s="276" t="s">
        <v>636</v>
      </c>
      <c r="AO1693" s="277" t="s">
        <v>637</v>
      </c>
    </row>
    <row r="1694" spans="1:41" ht="15" thickBot="1" x14ac:dyDescent="0.4">
      <c r="A1694" s="8">
        <v>2025</v>
      </c>
      <c r="B1694" s="9" t="s">
        <v>97</v>
      </c>
      <c r="C1694" s="9" t="s">
        <v>98</v>
      </c>
      <c r="D1694" s="9" t="s">
        <v>295</v>
      </c>
      <c r="E1694" s="9" t="s">
        <v>31</v>
      </c>
      <c r="F1694" s="8">
        <v>2032</v>
      </c>
      <c r="G1694" s="11" t="s">
        <v>381</v>
      </c>
      <c r="H1694" s="11" t="s">
        <v>381</v>
      </c>
      <c r="I1694" s="11" t="s">
        <v>381</v>
      </c>
      <c r="J1694" s="11" t="s">
        <v>381</v>
      </c>
      <c r="K1694" s="11" t="s">
        <v>381</v>
      </c>
      <c r="L1694" s="11" t="s">
        <v>381</v>
      </c>
      <c r="M1694" s="11" t="s">
        <v>381</v>
      </c>
      <c r="N1694" s="11" t="s">
        <v>381</v>
      </c>
      <c r="O1694" s="11" t="s">
        <v>381</v>
      </c>
      <c r="P1694" s="11" t="s">
        <v>381</v>
      </c>
      <c r="Q1694" s="11" t="s">
        <v>381</v>
      </c>
      <c r="R1694" s="11" t="s">
        <v>381</v>
      </c>
      <c r="S1694" s="11" t="s">
        <v>381</v>
      </c>
      <c r="T1694" s="11" t="s">
        <v>381</v>
      </c>
      <c r="U1694" s="11" t="s">
        <v>381</v>
      </c>
      <c r="V1694" s="11" t="s">
        <v>381</v>
      </c>
      <c r="W1694" s="11" t="s">
        <v>381</v>
      </c>
      <c r="X1694" s="11" t="s">
        <v>381</v>
      </c>
      <c r="Y1694" s="11" t="s">
        <v>381</v>
      </c>
      <c r="Z1694" s="28" t="s">
        <v>35</v>
      </c>
      <c r="AA1694" s="11">
        <v>4.1590000000000002E-2</v>
      </c>
      <c r="AB1694" s="28" t="s">
        <v>35</v>
      </c>
      <c r="AC1694" s="11">
        <v>4.9959999999999997E-2</v>
      </c>
      <c r="AD1694" s="71"/>
      <c r="AE1694" s="71"/>
      <c r="AF1694" s="71">
        <f t="shared" si="83"/>
        <v>8.3999999999999995E-3</v>
      </c>
      <c r="AG1694" s="277" t="s">
        <v>907</v>
      </c>
      <c r="AH1694" s="277" t="s">
        <v>634</v>
      </c>
      <c r="AI1694" s="276">
        <v>0</v>
      </c>
      <c r="AJ1694" s="276">
        <v>0</v>
      </c>
      <c r="AK1694" s="276" t="s">
        <v>295</v>
      </c>
      <c r="AL1694" s="277" t="s">
        <v>98</v>
      </c>
      <c r="AM1694" s="276" t="s">
        <v>635</v>
      </c>
      <c r="AN1694" s="276" t="s">
        <v>636</v>
      </c>
      <c r="AO1694" s="277" t="s">
        <v>637</v>
      </c>
    </row>
    <row r="1695" spans="1:41" ht="15" thickBot="1" x14ac:dyDescent="0.4">
      <c r="A1695" s="8">
        <v>2025</v>
      </c>
      <c r="B1695" s="9" t="s">
        <v>97</v>
      </c>
      <c r="C1695" s="9" t="s">
        <v>98</v>
      </c>
      <c r="D1695" s="9" t="s">
        <v>295</v>
      </c>
      <c r="E1695" s="9" t="s">
        <v>31</v>
      </c>
      <c r="F1695" s="8">
        <v>2033</v>
      </c>
      <c r="G1695" s="11" t="s">
        <v>381</v>
      </c>
      <c r="H1695" s="11" t="s">
        <v>381</v>
      </c>
      <c r="I1695" s="11" t="s">
        <v>381</v>
      </c>
      <c r="J1695" s="11" t="s">
        <v>381</v>
      </c>
      <c r="K1695" s="11" t="s">
        <v>381</v>
      </c>
      <c r="L1695" s="11" t="s">
        <v>381</v>
      </c>
      <c r="M1695" s="11" t="s">
        <v>381</v>
      </c>
      <c r="N1695" s="11" t="s">
        <v>381</v>
      </c>
      <c r="O1695" s="11" t="s">
        <v>381</v>
      </c>
      <c r="P1695" s="11" t="s">
        <v>381</v>
      </c>
      <c r="Q1695" s="11" t="s">
        <v>381</v>
      </c>
      <c r="R1695" s="11" t="s">
        <v>381</v>
      </c>
      <c r="S1695" s="11" t="s">
        <v>381</v>
      </c>
      <c r="T1695" s="11" t="s">
        <v>381</v>
      </c>
      <c r="U1695" s="11" t="s">
        <v>381</v>
      </c>
      <c r="V1695" s="11" t="s">
        <v>381</v>
      </c>
      <c r="W1695" s="11" t="s">
        <v>381</v>
      </c>
      <c r="X1695" s="11" t="s">
        <v>381</v>
      </c>
      <c r="Y1695" s="11" t="s">
        <v>381</v>
      </c>
      <c r="Z1695" s="28" t="s">
        <v>35</v>
      </c>
      <c r="AA1695" s="11">
        <v>4.0059999999999998E-2</v>
      </c>
      <c r="AB1695" s="28" t="s">
        <v>35</v>
      </c>
      <c r="AC1695" s="11">
        <v>4.938E-2</v>
      </c>
      <c r="AD1695" s="71"/>
      <c r="AE1695" s="71"/>
      <c r="AF1695" s="71">
        <f t="shared" si="83"/>
        <v>9.2999999999999992E-3</v>
      </c>
      <c r="AG1695" s="277" t="s">
        <v>907</v>
      </c>
      <c r="AH1695" s="277" t="s">
        <v>634</v>
      </c>
      <c r="AI1695" s="276">
        <v>0</v>
      </c>
      <c r="AJ1695" s="276">
        <v>0</v>
      </c>
      <c r="AK1695" s="276" t="s">
        <v>295</v>
      </c>
      <c r="AL1695" s="277" t="s">
        <v>98</v>
      </c>
      <c r="AM1695" s="276" t="s">
        <v>635</v>
      </c>
      <c r="AN1695" s="276" t="s">
        <v>636</v>
      </c>
      <c r="AO1695" s="277" t="s">
        <v>637</v>
      </c>
    </row>
    <row r="1696" spans="1:41" ht="15" thickBot="1" x14ac:dyDescent="0.4">
      <c r="A1696" s="8">
        <v>2025</v>
      </c>
      <c r="B1696" s="9" t="s">
        <v>97</v>
      </c>
      <c r="C1696" s="9" t="s">
        <v>98</v>
      </c>
      <c r="D1696" s="9" t="s">
        <v>295</v>
      </c>
      <c r="E1696" s="9" t="s">
        <v>31</v>
      </c>
      <c r="F1696" s="8">
        <v>2034</v>
      </c>
      <c r="G1696" s="11" t="s">
        <v>381</v>
      </c>
      <c r="H1696" s="11" t="s">
        <v>381</v>
      </c>
      <c r="I1696" s="11" t="s">
        <v>381</v>
      </c>
      <c r="J1696" s="11" t="s">
        <v>381</v>
      </c>
      <c r="K1696" s="11" t="s">
        <v>381</v>
      </c>
      <c r="L1696" s="11" t="s">
        <v>381</v>
      </c>
      <c r="M1696" s="11" t="s">
        <v>381</v>
      </c>
      <c r="N1696" s="11" t="s">
        <v>381</v>
      </c>
      <c r="O1696" s="11" t="s">
        <v>381</v>
      </c>
      <c r="P1696" s="11" t="s">
        <v>381</v>
      </c>
      <c r="Q1696" s="11" t="s">
        <v>381</v>
      </c>
      <c r="R1696" s="11" t="s">
        <v>381</v>
      </c>
      <c r="S1696" s="11" t="s">
        <v>381</v>
      </c>
      <c r="T1696" s="11" t="s">
        <v>381</v>
      </c>
      <c r="U1696" s="11" t="s">
        <v>381</v>
      </c>
      <c r="V1696" s="11" t="s">
        <v>381</v>
      </c>
      <c r="W1696" s="11" t="s">
        <v>381</v>
      </c>
      <c r="X1696" s="11" t="s">
        <v>381</v>
      </c>
      <c r="Y1696" s="11" t="s">
        <v>381</v>
      </c>
      <c r="Z1696" s="28" t="s">
        <v>35</v>
      </c>
      <c r="AA1696" s="11">
        <v>2.8410000000000001E-2</v>
      </c>
      <c r="AB1696" s="28" t="s">
        <v>35</v>
      </c>
      <c r="AC1696" s="11">
        <v>3.8679999999999999E-2</v>
      </c>
      <c r="AD1696" s="71"/>
      <c r="AE1696" s="71"/>
      <c r="AF1696" s="71">
        <f t="shared" si="83"/>
        <v>1.03E-2</v>
      </c>
      <c r="AG1696" s="277" t="s">
        <v>907</v>
      </c>
      <c r="AH1696" s="277" t="s">
        <v>634</v>
      </c>
      <c r="AI1696" s="276">
        <v>0</v>
      </c>
      <c r="AJ1696" s="276">
        <v>0</v>
      </c>
      <c r="AK1696" s="276" t="s">
        <v>295</v>
      </c>
      <c r="AL1696" s="277" t="s">
        <v>98</v>
      </c>
      <c r="AM1696" s="276" t="s">
        <v>635</v>
      </c>
      <c r="AN1696" s="276" t="s">
        <v>636</v>
      </c>
      <c r="AO1696" s="277" t="s">
        <v>637</v>
      </c>
    </row>
    <row r="1697" spans="1:41" ht="15" thickBot="1" x14ac:dyDescent="0.4">
      <c r="A1697" s="8">
        <v>2025</v>
      </c>
      <c r="B1697" s="9" t="s">
        <v>97</v>
      </c>
      <c r="C1697" s="9" t="s">
        <v>98</v>
      </c>
      <c r="D1697" s="9" t="s">
        <v>295</v>
      </c>
      <c r="E1697" s="9" t="s">
        <v>31</v>
      </c>
      <c r="F1697" s="8">
        <v>2035</v>
      </c>
      <c r="G1697" s="11" t="s">
        <v>381</v>
      </c>
      <c r="H1697" s="11" t="s">
        <v>381</v>
      </c>
      <c r="I1697" s="11" t="s">
        <v>381</v>
      </c>
      <c r="J1697" s="11" t="s">
        <v>381</v>
      </c>
      <c r="K1697" s="11" t="s">
        <v>381</v>
      </c>
      <c r="L1697" s="11" t="s">
        <v>381</v>
      </c>
      <c r="M1697" s="11" t="s">
        <v>381</v>
      </c>
      <c r="N1697" s="11" t="s">
        <v>381</v>
      </c>
      <c r="O1697" s="11" t="s">
        <v>381</v>
      </c>
      <c r="P1697" s="11" t="s">
        <v>381</v>
      </c>
      <c r="Q1697" s="11" t="s">
        <v>381</v>
      </c>
      <c r="R1697" s="11" t="s">
        <v>381</v>
      </c>
      <c r="S1697" s="11" t="s">
        <v>381</v>
      </c>
      <c r="T1697" s="11" t="s">
        <v>381</v>
      </c>
      <c r="U1697" s="11" t="s">
        <v>381</v>
      </c>
      <c r="V1697" s="11" t="s">
        <v>381</v>
      </c>
      <c r="W1697" s="11" t="s">
        <v>381</v>
      </c>
      <c r="X1697" s="11" t="s">
        <v>381</v>
      </c>
      <c r="Y1697" s="11" t="s">
        <v>381</v>
      </c>
      <c r="Z1697" s="28" t="s">
        <v>35</v>
      </c>
      <c r="AA1697" s="11">
        <v>3.083E-2</v>
      </c>
      <c r="AB1697" s="28" t="s">
        <v>35</v>
      </c>
      <c r="AC1697" s="11">
        <v>4.2380000000000001E-2</v>
      </c>
      <c r="AD1697" s="71"/>
      <c r="AE1697" s="71"/>
      <c r="AF1697" s="71">
        <f t="shared" si="83"/>
        <v>1.1599999999999999E-2</v>
      </c>
      <c r="AG1697" s="277" t="s">
        <v>907</v>
      </c>
      <c r="AH1697" s="277" t="s">
        <v>634</v>
      </c>
      <c r="AI1697" s="276">
        <v>0</v>
      </c>
      <c r="AJ1697" s="276">
        <v>0</v>
      </c>
      <c r="AK1697" s="276" t="s">
        <v>295</v>
      </c>
      <c r="AL1697" s="277" t="s">
        <v>98</v>
      </c>
      <c r="AM1697" s="276" t="s">
        <v>635</v>
      </c>
      <c r="AN1697" s="276" t="s">
        <v>636</v>
      </c>
      <c r="AO1697" s="277" t="s">
        <v>637</v>
      </c>
    </row>
    <row r="1698" spans="1:41" ht="15" thickBot="1" x14ac:dyDescent="0.4">
      <c r="A1698" s="8">
        <v>2025</v>
      </c>
      <c r="B1698" s="9" t="s">
        <v>97</v>
      </c>
      <c r="C1698" s="9" t="s">
        <v>98</v>
      </c>
      <c r="D1698" s="9" t="s">
        <v>295</v>
      </c>
      <c r="E1698" s="9" t="s">
        <v>32</v>
      </c>
      <c r="F1698" s="8">
        <v>2025</v>
      </c>
      <c r="G1698" s="11">
        <v>0</v>
      </c>
      <c r="H1698" s="11">
        <v>3.3E-3</v>
      </c>
      <c r="I1698" s="11">
        <v>9.4810000000000005E-2</v>
      </c>
      <c r="J1698" s="11">
        <v>6.8300000000000001E-3</v>
      </c>
      <c r="K1698" s="11">
        <v>2.49E-3</v>
      </c>
      <c r="L1698" s="11">
        <v>9.3049999999999994E-2</v>
      </c>
      <c r="M1698" s="11">
        <v>0</v>
      </c>
      <c r="N1698" s="11">
        <v>2.8999999999999998E-3</v>
      </c>
      <c r="O1698" s="11" t="s">
        <v>35</v>
      </c>
      <c r="P1698" s="11">
        <v>2.5999999999999998E-4</v>
      </c>
      <c r="Q1698" s="11" t="s">
        <v>35</v>
      </c>
      <c r="R1698" s="11" t="s">
        <v>35</v>
      </c>
      <c r="S1698" s="11">
        <v>2.5600000000000002E-3</v>
      </c>
      <c r="T1698" s="11">
        <v>0.20863999999999999</v>
      </c>
      <c r="U1698" s="11">
        <v>0</v>
      </c>
      <c r="V1698" s="11">
        <v>0</v>
      </c>
      <c r="W1698" s="11">
        <v>0</v>
      </c>
      <c r="X1698" s="11">
        <v>0</v>
      </c>
      <c r="Y1698" s="11">
        <v>0.20863999999999999</v>
      </c>
      <c r="Z1698" s="28" t="s">
        <v>35</v>
      </c>
      <c r="AA1698" s="11">
        <v>0.60306999999999999</v>
      </c>
      <c r="AB1698" s="28" t="s">
        <v>35</v>
      </c>
      <c r="AC1698" s="11">
        <v>0.60789000000000004</v>
      </c>
      <c r="AD1698" s="71">
        <f t="shared" si="81"/>
        <v>2.3999999999999998E-3</v>
      </c>
      <c r="AE1698" s="71">
        <f t="shared" si="82"/>
        <v>0</v>
      </c>
      <c r="AF1698" s="71">
        <f t="shared" si="83"/>
        <v>4.7999999999999996E-3</v>
      </c>
      <c r="AG1698" s="277" t="s">
        <v>908</v>
      </c>
      <c r="AH1698" s="277" t="s">
        <v>634</v>
      </c>
      <c r="AI1698" s="276">
        <v>0</v>
      </c>
      <c r="AJ1698" s="276">
        <v>0</v>
      </c>
      <c r="AK1698" s="276" t="s">
        <v>295</v>
      </c>
      <c r="AL1698" s="277" t="s">
        <v>98</v>
      </c>
      <c r="AM1698" s="276" t="s">
        <v>635</v>
      </c>
      <c r="AN1698" s="276" t="s">
        <v>636</v>
      </c>
      <c r="AO1698" s="277" t="s">
        <v>637</v>
      </c>
    </row>
    <row r="1699" spans="1:41" ht="15" thickBot="1" x14ac:dyDescent="0.4">
      <c r="A1699" s="8">
        <v>2025</v>
      </c>
      <c r="B1699" s="9" t="s">
        <v>97</v>
      </c>
      <c r="C1699" s="9" t="s">
        <v>98</v>
      </c>
      <c r="D1699" s="9" t="s">
        <v>295</v>
      </c>
      <c r="E1699" s="9" t="s">
        <v>32</v>
      </c>
      <c r="F1699" s="8">
        <v>2026</v>
      </c>
      <c r="G1699" s="11">
        <v>0</v>
      </c>
      <c r="H1699" s="11">
        <v>4.1099999999999999E-3</v>
      </c>
      <c r="I1699" s="11">
        <v>0.1249</v>
      </c>
      <c r="J1699" s="11">
        <v>1.184E-2</v>
      </c>
      <c r="K1699" s="11">
        <v>1.3600000000000001E-3</v>
      </c>
      <c r="L1699" s="11">
        <v>0.12877</v>
      </c>
      <c r="M1699" s="11">
        <v>0</v>
      </c>
      <c r="N1699" s="11">
        <v>3.3E-3</v>
      </c>
      <c r="O1699" s="11" t="s">
        <v>35</v>
      </c>
      <c r="P1699" s="11">
        <v>4.6000000000000001E-4</v>
      </c>
      <c r="Q1699" s="11" t="s">
        <v>35</v>
      </c>
      <c r="R1699" s="11" t="s">
        <v>35</v>
      </c>
      <c r="S1699" s="11">
        <v>5.5900000000000004E-3</v>
      </c>
      <c r="T1699" s="11">
        <v>0.28581000000000001</v>
      </c>
      <c r="U1699" s="11">
        <v>0</v>
      </c>
      <c r="V1699" s="11">
        <v>0</v>
      </c>
      <c r="W1699" s="11">
        <v>0</v>
      </c>
      <c r="X1699" s="11">
        <v>0</v>
      </c>
      <c r="Y1699" s="11">
        <v>0.28581000000000001</v>
      </c>
      <c r="Z1699" s="28" t="s">
        <v>35</v>
      </c>
      <c r="AA1699" s="11">
        <v>0.54417000000000004</v>
      </c>
      <c r="AB1699" s="28" t="s">
        <v>35</v>
      </c>
      <c r="AC1699" s="11">
        <v>0.54893999999999998</v>
      </c>
      <c r="AD1699" s="71">
        <f t="shared" si="81"/>
        <v>5.4999999999999997E-3</v>
      </c>
      <c r="AE1699" s="71">
        <f t="shared" si="82"/>
        <v>0</v>
      </c>
      <c r="AF1699" s="71">
        <f t="shared" si="83"/>
        <v>4.7999999999999996E-3</v>
      </c>
      <c r="AG1699" s="277" t="s">
        <v>908</v>
      </c>
      <c r="AH1699" s="277" t="s">
        <v>634</v>
      </c>
      <c r="AI1699" s="276">
        <v>0</v>
      </c>
      <c r="AJ1699" s="276">
        <v>0</v>
      </c>
      <c r="AK1699" s="276" t="s">
        <v>295</v>
      </c>
      <c r="AL1699" s="277" t="s">
        <v>98</v>
      </c>
      <c r="AM1699" s="276" t="s">
        <v>635</v>
      </c>
      <c r="AN1699" s="276" t="s">
        <v>636</v>
      </c>
      <c r="AO1699" s="277" t="s">
        <v>637</v>
      </c>
    </row>
    <row r="1700" spans="1:41" ht="15" thickBot="1" x14ac:dyDescent="0.4">
      <c r="A1700" s="8">
        <v>2025</v>
      </c>
      <c r="B1700" s="9" t="s">
        <v>97</v>
      </c>
      <c r="C1700" s="9" t="s">
        <v>98</v>
      </c>
      <c r="D1700" s="9" t="s">
        <v>295</v>
      </c>
      <c r="E1700" s="9" t="s">
        <v>32</v>
      </c>
      <c r="F1700" s="8">
        <v>2027</v>
      </c>
      <c r="G1700" s="11">
        <v>0</v>
      </c>
      <c r="H1700" s="11">
        <v>5.28E-3</v>
      </c>
      <c r="I1700" s="11">
        <v>0.10783</v>
      </c>
      <c r="J1700" s="11">
        <v>2.8920000000000001E-2</v>
      </c>
      <c r="K1700" s="11">
        <v>3.7100000000000002E-3</v>
      </c>
      <c r="L1700" s="11">
        <v>0.19641</v>
      </c>
      <c r="M1700" s="11">
        <v>0</v>
      </c>
      <c r="N1700" s="11">
        <v>5.0899999999999999E-3</v>
      </c>
      <c r="O1700" s="11" t="s">
        <v>35</v>
      </c>
      <c r="P1700" s="11">
        <v>4.6999999999999999E-4</v>
      </c>
      <c r="Q1700" s="11" t="s">
        <v>35</v>
      </c>
      <c r="R1700" s="11" t="s">
        <v>35</v>
      </c>
      <c r="S1700" s="11">
        <v>4.2300000000000003E-3</v>
      </c>
      <c r="T1700" s="11">
        <v>0.45778999999999997</v>
      </c>
      <c r="U1700" s="11">
        <v>0</v>
      </c>
      <c r="V1700" s="11">
        <v>0</v>
      </c>
      <c r="W1700" s="11">
        <v>0</v>
      </c>
      <c r="X1700" s="11">
        <v>0</v>
      </c>
      <c r="Y1700" s="11">
        <v>0.45778999999999997</v>
      </c>
      <c r="Z1700" s="28" t="s">
        <v>35</v>
      </c>
      <c r="AA1700" s="11">
        <v>0.51865000000000006</v>
      </c>
      <c r="AB1700" s="28" t="s">
        <v>35</v>
      </c>
      <c r="AC1700" s="11">
        <v>0.52339999999999998</v>
      </c>
      <c r="AD1700" s="71">
        <f t="shared" si="81"/>
        <v>0.10589999999999999</v>
      </c>
      <c r="AE1700" s="71">
        <f t="shared" si="82"/>
        <v>0</v>
      </c>
      <c r="AF1700" s="71">
        <f t="shared" si="83"/>
        <v>4.7000000000000002E-3</v>
      </c>
      <c r="AG1700" s="277" t="s">
        <v>908</v>
      </c>
      <c r="AH1700" s="277" t="s">
        <v>634</v>
      </c>
      <c r="AI1700" s="276">
        <v>0</v>
      </c>
      <c r="AJ1700" s="276">
        <v>0</v>
      </c>
      <c r="AK1700" s="276" t="s">
        <v>295</v>
      </c>
      <c r="AL1700" s="277" t="s">
        <v>98</v>
      </c>
      <c r="AM1700" s="276" t="s">
        <v>635</v>
      </c>
      <c r="AN1700" s="276" t="s">
        <v>636</v>
      </c>
      <c r="AO1700" s="277" t="s">
        <v>637</v>
      </c>
    </row>
    <row r="1701" spans="1:41" ht="15" thickBot="1" x14ac:dyDescent="0.4">
      <c r="A1701" s="8">
        <v>2025</v>
      </c>
      <c r="B1701" s="9" t="s">
        <v>97</v>
      </c>
      <c r="C1701" s="9" t="s">
        <v>98</v>
      </c>
      <c r="D1701" s="9" t="s">
        <v>295</v>
      </c>
      <c r="E1701" s="9" t="s">
        <v>32</v>
      </c>
      <c r="F1701" s="8">
        <v>2028</v>
      </c>
      <c r="G1701" s="11">
        <v>0</v>
      </c>
      <c r="H1701" s="11">
        <v>6.1700000000000001E-3</v>
      </c>
      <c r="I1701" s="11">
        <v>0.14168</v>
      </c>
      <c r="J1701" s="11">
        <v>0.13965</v>
      </c>
      <c r="K1701" s="11">
        <v>8.2500000000000004E-3</v>
      </c>
      <c r="L1701" s="11">
        <v>0.2737</v>
      </c>
      <c r="M1701" s="11">
        <v>0</v>
      </c>
      <c r="N1701" s="11">
        <v>8.7200000000000003E-3</v>
      </c>
      <c r="O1701" s="11" t="s">
        <v>35</v>
      </c>
      <c r="P1701" s="11">
        <v>4.6999999999999999E-4</v>
      </c>
      <c r="Q1701" s="11" t="s">
        <v>35</v>
      </c>
      <c r="R1701" s="11" t="s">
        <v>35</v>
      </c>
      <c r="S1701" s="11">
        <v>0</v>
      </c>
      <c r="T1701" s="11">
        <v>0.72084000000000004</v>
      </c>
      <c r="U1701" s="11">
        <v>0</v>
      </c>
      <c r="V1701" s="11">
        <v>0</v>
      </c>
      <c r="W1701" s="11">
        <v>0</v>
      </c>
      <c r="X1701" s="11">
        <v>0</v>
      </c>
      <c r="Y1701" s="11">
        <v>0.72084000000000004</v>
      </c>
      <c r="Z1701" s="28" t="s">
        <v>35</v>
      </c>
      <c r="AA1701" s="11">
        <v>0.20816000000000001</v>
      </c>
      <c r="AB1701" s="28" t="s">
        <v>35</v>
      </c>
      <c r="AC1701" s="11">
        <v>0.25044</v>
      </c>
      <c r="AD1701" s="71">
        <f t="shared" si="81"/>
        <v>0.14219999999999999</v>
      </c>
      <c r="AE1701" s="71">
        <f t="shared" si="82"/>
        <v>0</v>
      </c>
      <c r="AF1701" s="71">
        <f t="shared" si="83"/>
        <v>4.2299999999999997E-2</v>
      </c>
      <c r="AG1701" s="277" t="s">
        <v>908</v>
      </c>
      <c r="AH1701" s="277" t="s">
        <v>634</v>
      </c>
      <c r="AI1701" s="276">
        <v>0</v>
      </c>
      <c r="AJ1701" s="276">
        <v>0</v>
      </c>
      <c r="AK1701" s="276" t="s">
        <v>295</v>
      </c>
      <c r="AL1701" s="277" t="s">
        <v>98</v>
      </c>
      <c r="AM1701" s="276" t="s">
        <v>635</v>
      </c>
      <c r="AN1701" s="276" t="s">
        <v>636</v>
      </c>
      <c r="AO1701" s="277" t="s">
        <v>637</v>
      </c>
    </row>
    <row r="1702" spans="1:41" ht="15" thickBot="1" x14ac:dyDescent="0.4">
      <c r="A1702" s="8">
        <v>2025</v>
      </c>
      <c r="B1702" s="9" t="s">
        <v>97</v>
      </c>
      <c r="C1702" s="9" t="s">
        <v>98</v>
      </c>
      <c r="D1702" s="9" t="s">
        <v>295</v>
      </c>
      <c r="E1702" s="9" t="s">
        <v>32</v>
      </c>
      <c r="F1702" s="8">
        <v>2029</v>
      </c>
      <c r="G1702" s="11">
        <v>0</v>
      </c>
      <c r="H1702" s="11">
        <v>1.363E-2</v>
      </c>
      <c r="I1702" s="11">
        <v>0.23322000000000001</v>
      </c>
      <c r="J1702" s="11">
        <v>0.17030999999999999</v>
      </c>
      <c r="K1702" s="11">
        <v>6.7799999999999996E-3</v>
      </c>
      <c r="L1702" s="11">
        <v>0.44486999999999999</v>
      </c>
      <c r="M1702" s="11">
        <v>0</v>
      </c>
      <c r="N1702" s="11">
        <v>8.4100000000000008E-3</v>
      </c>
      <c r="O1702" s="11" t="s">
        <v>35</v>
      </c>
      <c r="P1702" s="11">
        <v>1.75E-3</v>
      </c>
      <c r="Q1702" s="11" t="s">
        <v>35</v>
      </c>
      <c r="R1702" s="11" t="s">
        <v>35</v>
      </c>
      <c r="S1702" s="11">
        <v>4.453E-2</v>
      </c>
      <c r="T1702" s="11">
        <v>1.0743499999999999</v>
      </c>
      <c r="U1702" s="11">
        <v>0</v>
      </c>
      <c r="V1702" s="11">
        <v>0</v>
      </c>
      <c r="W1702" s="11">
        <v>0</v>
      </c>
      <c r="X1702" s="11">
        <v>0</v>
      </c>
      <c r="Y1702" s="11">
        <v>1.0743499999999999</v>
      </c>
      <c r="Z1702" s="28" t="s">
        <v>35</v>
      </c>
      <c r="AA1702" s="11">
        <v>0.11183</v>
      </c>
      <c r="AB1702" s="28" t="s">
        <v>35</v>
      </c>
      <c r="AC1702" s="11">
        <v>0.35460999999999998</v>
      </c>
      <c r="AD1702" s="71">
        <f t="shared" si="81"/>
        <v>0.15090000000000001</v>
      </c>
      <c r="AE1702" s="71">
        <f t="shared" si="82"/>
        <v>0</v>
      </c>
      <c r="AF1702" s="71">
        <f t="shared" si="83"/>
        <v>0.24279999999999999</v>
      </c>
      <c r="AG1702" s="277" t="s">
        <v>908</v>
      </c>
      <c r="AH1702" s="277" t="s">
        <v>634</v>
      </c>
      <c r="AI1702" s="276">
        <v>0</v>
      </c>
      <c r="AJ1702" s="276">
        <v>0</v>
      </c>
      <c r="AK1702" s="276" t="s">
        <v>295</v>
      </c>
      <c r="AL1702" s="277" t="s">
        <v>98</v>
      </c>
      <c r="AM1702" s="276" t="s">
        <v>635</v>
      </c>
      <c r="AN1702" s="276" t="s">
        <v>636</v>
      </c>
      <c r="AO1702" s="277" t="s">
        <v>637</v>
      </c>
    </row>
    <row r="1703" spans="1:41" ht="15" thickBot="1" x14ac:dyDescent="0.4">
      <c r="A1703" s="8">
        <v>2025</v>
      </c>
      <c r="B1703" s="9" t="s">
        <v>97</v>
      </c>
      <c r="C1703" s="9" t="s">
        <v>98</v>
      </c>
      <c r="D1703" s="9" t="s">
        <v>295</v>
      </c>
      <c r="E1703" s="9" t="s">
        <v>32</v>
      </c>
      <c r="F1703" s="8">
        <v>2030</v>
      </c>
      <c r="G1703" s="11">
        <v>0</v>
      </c>
      <c r="H1703" s="11">
        <v>3.0870000000000002E-2</v>
      </c>
      <c r="I1703" s="11">
        <v>9.0359999999999996E-2</v>
      </c>
      <c r="J1703" s="11">
        <v>0.1416</v>
      </c>
      <c r="K1703" s="11">
        <v>3.15E-3</v>
      </c>
      <c r="L1703" s="11">
        <v>0.37609999999999999</v>
      </c>
      <c r="M1703" s="11">
        <v>0</v>
      </c>
      <c r="N1703" s="11">
        <v>4.0400000000000002E-3</v>
      </c>
      <c r="O1703" s="11" t="s">
        <v>35</v>
      </c>
      <c r="P1703" s="11">
        <v>4.8000000000000001E-4</v>
      </c>
      <c r="Q1703" s="11" t="s">
        <v>35</v>
      </c>
      <c r="R1703" s="11" t="s">
        <v>35</v>
      </c>
      <c r="S1703" s="11">
        <v>0.22428999999999999</v>
      </c>
      <c r="T1703" s="11">
        <v>1.22255</v>
      </c>
      <c r="U1703" s="11">
        <v>0</v>
      </c>
      <c r="V1703" s="11">
        <v>0</v>
      </c>
      <c r="W1703" s="11">
        <v>0</v>
      </c>
      <c r="X1703" s="11">
        <v>0</v>
      </c>
      <c r="Y1703" s="11">
        <v>1.22255</v>
      </c>
      <c r="Z1703" s="28" t="s">
        <v>35</v>
      </c>
      <c r="AA1703" s="11">
        <v>0.20168</v>
      </c>
      <c r="AB1703" s="28" t="s">
        <v>35</v>
      </c>
      <c r="AC1703" s="11">
        <v>0.50063999999999997</v>
      </c>
      <c r="AD1703" s="71">
        <f t="shared" si="81"/>
        <v>0.35170000000000001</v>
      </c>
      <c r="AE1703" s="71">
        <f t="shared" si="82"/>
        <v>0</v>
      </c>
      <c r="AF1703" s="71">
        <f t="shared" si="83"/>
        <v>0.29899999999999999</v>
      </c>
      <c r="AG1703" s="277" t="s">
        <v>908</v>
      </c>
      <c r="AH1703" s="277" t="s">
        <v>634</v>
      </c>
      <c r="AI1703" s="276">
        <v>0</v>
      </c>
      <c r="AJ1703" s="276">
        <v>0</v>
      </c>
      <c r="AK1703" s="276" t="s">
        <v>295</v>
      </c>
      <c r="AL1703" s="277" t="s">
        <v>98</v>
      </c>
      <c r="AM1703" s="276" t="s">
        <v>635</v>
      </c>
      <c r="AN1703" s="276" t="s">
        <v>636</v>
      </c>
      <c r="AO1703" s="277" t="s">
        <v>637</v>
      </c>
    </row>
    <row r="1704" spans="1:41" ht="15" thickBot="1" x14ac:dyDescent="0.4">
      <c r="A1704" s="8">
        <v>2025</v>
      </c>
      <c r="B1704" s="9" t="s">
        <v>97</v>
      </c>
      <c r="C1704" s="9" t="s">
        <v>98</v>
      </c>
      <c r="D1704" s="9" t="s">
        <v>295</v>
      </c>
      <c r="E1704" s="9" t="s">
        <v>32</v>
      </c>
      <c r="F1704" s="8">
        <v>2031</v>
      </c>
      <c r="G1704" s="11">
        <v>0</v>
      </c>
      <c r="H1704" s="11">
        <v>3.039E-2</v>
      </c>
      <c r="I1704" s="11">
        <v>6.6070000000000004E-2</v>
      </c>
      <c r="J1704" s="11">
        <v>0.15082000000000001</v>
      </c>
      <c r="K1704" s="11">
        <v>4.2500000000000003E-3</v>
      </c>
      <c r="L1704" s="11">
        <v>0.65942000000000001</v>
      </c>
      <c r="M1704" s="11">
        <v>0</v>
      </c>
      <c r="N1704" s="11">
        <v>5.8569999999999997E-2</v>
      </c>
      <c r="O1704" s="11" t="s">
        <v>35</v>
      </c>
      <c r="P1704" s="11">
        <v>1.4E-3</v>
      </c>
      <c r="Q1704" s="11" t="s">
        <v>35</v>
      </c>
      <c r="R1704" s="11" t="s">
        <v>35</v>
      </c>
      <c r="S1704" s="11">
        <v>0.15628</v>
      </c>
      <c r="T1704" s="11">
        <v>1.5064299999999999</v>
      </c>
      <c r="U1704" s="11">
        <v>0</v>
      </c>
      <c r="V1704" s="11">
        <v>0</v>
      </c>
      <c r="W1704" s="11">
        <v>0</v>
      </c>
      <c r="X1704" s="11">
        <v>0</v>
      </c>
      <c r="Y1704" s="11">
        <v>1.5064299999999999</v>
      </c>
      <c r="Z1704" s="28" t="s">
        <v>35</v>
      </c>
      <c r="AA1704" s="11">
        <v>0.22356000000000001</v>
      </c>
      <c r="AB1704" s="28" t="s">
        <v>35</v>
      </c>
      <c r="AC1704" s="11">
        <v>0.39528000000000002</v>
      </c>
      <c r="AD1704" s="71">
        <f t="shared" si="81"/>
        <v>0.37919999999999998</v>
      </c>
      <c r="AE1704" s="71">
        <f t="shared" si="82"/>
        <v>0</v>
      </c>
      <c r="AF1704" s="71">
        <f t="shared" si="83"/>
        <v>0.17169999999999999</v>
      </c>
      <c r="AG1704" s="277" t="s">
        <v>908</v>
      </c>
      <c r="AH1704" s="277" t="s">
        <v>634</v>
      </c>
      <c r="AI1704" s="276">
        <v>0</v>
      </c>
      <c r="AJ1704" s="276">
        <v>0</v>
      </c>
      <c r="AK1704" s="276" t="s">
        <v>295</v>
      </c>
      <c r="AL1704" s="277" t="s">
        <v>98</v>
      </c>
      <c r="AM1704" s="276" t="s">
        <v>635</v>
      </c>
      <c r="AN1704" s="276" t="s">
        <v>636</v>
      </c>
      <c r="AO1704" s="277" t="s">
        <v>637</v>
      </c>
    </row>
    <row r="1705" spans="1:41" ht="15" thickBot="1" x14ac:dyDescent="0.4">
      <c r="A1705" s="8">
        <v>2025</v>
      </c>
      <c r="B1705" s="9" t="s">
        <v>97</v>
      </c>
      <c r="C1705" s="9" t="s">
        <v>98</v>
      </c>
      <c r="D1705" s="9" t="s">
        <v>295</v>
      </c>
      <c r="E1705" s="9" t="s">
        <v>32</v>
      </c>
      <c r="F1705" s="8">
        <v>2032</v>
      </c>
      <c r="G1705" s="11">
        <v>0</v>
      </c>
      <c r="H1705" s="11">
        <v>0.14965000000000001</v>
      </c>
      <c r="I1705" s="11">
        <v>0.11841</v>
      </c>
      <c r="J1705" s="11">
        <v>0.27185999999999999</v>
      </c>
      <c r="K1705" s="11">
        <v>9.7509999999999999E-2</v>
      </c>
      <c r="L1705" s="11">
        <v>0.57430000000000003</v>
      </c>
      <c r="M1705" s="11">
        <v>0</v>
      </c>
      <c r="N1705" s="11">
        <v>0.26373999999999997</v>
      </c>
      <c r="O1705" s="11" t="s">
        <v>35</v>
      </c>
      <c r="P1705" s="11">
        <v>6.7000000000000002E-3</v>
      </c>
      <c r="Q1705" s="11" t="s">
        <v>35</v>
      </c>
      <c r="R1705" s="11" t="s">
        <v>35</v>
      </c>
      <c r="S1705" s="11">
        <v>0.10261000000000001</v>
      </c>
      <c r="T1705" s="11">
        <v>1.7927500000000001</v>
      </c>
      <c r="U1705" s="11">
        <v>0</v>
      </c>
      <c r="V1705" s="11">
        <v>0</v>
      </c>
      <c r="W1705" s="11">
        <v>0</v>
      </c>
      <c r="X1705" s="11">
        <v>0</v>
      </c>
      <c r="Y1705" s="11">
        <v>1.7927500000000001</v>
      </c>
      <c r="Z1705" s="28" t="s">
        <v>35</v>
      </c>
      <c r="AA1705" s="11">
        <v>0.20449000000000001</v>
      </c>
      <c r="AB1705" s="28" t="s">
        <v>35</v>
      </c>
      <c r="AC1705" s="11">
        <v>0.32344000000000001</v>
      </c>
      <c r="AD1705" s="71">
        <f t="shared" si="81"/>
        <v>0.20799999999999999</v>
      </c>
      <c r="AE1705" s="71">
        <f t="shared" si="82"/>
        <v>0</v>
      </c>
      <c r="AF1705" s="71">
        <f t="shared" si="83"/>
        <v>0.11899999999999999</v>
      </c>
      <c r="AG1705" s="277" t="s">
        <v>908</v>
      </c>
      <c r="AH1705" s="277" t="s">
        <v>634</v>
      </c>
      <c r="AI1705" s="276">
        <v>0</v>
      </c>
      <c r="AJ1705" s="276">
        <v>0</v>
      </c>
      <c r="AK1705" s="276" t="s">
        <v>295</v>
      </c>
      <c r="AL1705" s="277" t="s">
        <v>98</v>
      </c>
      <c r="AM1705" s="276" t="s">
        <v>635</v>
      </c>
      <c r="AN1705" s="276" t="s">
        <v>636</v>
      </c>
      <c r="AO1705" s="277" t="s">
        <v>637</v>
      </c>
    </row>
    <row r="1706" spans="1:41" ht="15" thickBot="1" x14ac:dyDescent="0.4">
      <c r="A1706" s="8">
        <v>2025</v>
      </c>
      <c r="B1706" s="9" t="s">
        <v>97</v>
      </c>
      <c r="C1706" s="9" t="s">
        <v>98</v>
      </c>
      <c r="D1706" s="9" t="s">
        <v>295</v>
      </c>
      <c r="E1706" s="9" t="s">
        <v>32</v>
      </c>
      <c r="F1706" s="8">
        <v>2033</v>
      </c>
      <c r="G1706" s="11">
        <v>0</v>
      </c>
      <c r="H1706" s="11">
        <v>0.1174</v>
      </c>
      <c r="I1706" s="11">
        <v>1.9279999999999999E-2</v>
      </c>
      <c r="J1706" s="11">
        <v>0.27483999999999997</v>
      </c>
      <c r="K1706" s="11">
        <v>8.6440000000000003E-2</v>
      </c>
      <c r="L1706" s="11">
        <v>0.68225000000000002</v>
      </c>
      <c r="M1706" s="11">
        <v>0</v>
      </c>
      <c r="N1706" s="11">
        <v>0.18815999999999999</v>
      </c>
      <c r="O1706" s="11" t="s">
        <v>35</v>
      </c>
      <c r="P1706" s="11">
        <v>5.4000000000000003E-3</v>
      </c>
      <c r="Q1706" s="11" t="s">
        <v>35</v>
      </c>
      <c r="R1706" s="11" t="s">
        <v>35</v>
      </c>
      <c r="S1706" s="11">
        <v>0.21467</v>
      </c>
      <c r="T1706" s="11">
        <v>1.8199799999999999</v>
      </c>
      <c r="U1706" s="11">
        <v>0</v>
      </c>
      <c r="V1706" s="11">
        <v>0</v>
      </c>
      <c r="W1706" s="11">
        <v>0</v>
      </c>
      <c r="X1706" s="11">
        <v>0</v>
      </c>
      <c r="Y1706" s="11">
        <v>1.8199799999999999</v>
      </c>
      <c r="Z1706" s="28" t="s">
        <v>35</v>
      </c>
      <c r="AA1706" s="11">
        <v>0.36363000000000001</v>
      </c>
      <c r="AB1706" s="28" t="s">
        <v>35</v>
      </c>
      <c r="AC1706" s="11">
        <v>0.44481999999999999</v>
      </c>
      <c r="AD1706" s="71">
        <f t="shared" si="81"/>
        <v>0.23150000000000001</v>
      </c>
      <c r="AE1706" s="71">
        <f t="shared" si="82"/>
        <v>0</v>
      </c>
      <c r="AF1706" s="71">
        <f t="shared" si="83"/>
        <v>8.1199999999999994E-2</v>
      </c>
      <c r="AG1706" s="277" t="s">
        <v>908</v>
      </c>
      <c r="AH1706" s="277" t="s">
        <v>634</v>
      </c>
      <c r="AI1706" s="276">
        <v>0</v>
      </c>
      <c r="AJ1706" s="276">
        <v>0</v>
      </c>
      <c r="AK1706" s="276" t="s">
        <v>295</v>
      </c>
      <c r="AL1706" s="277" t="s">
        <v>98</v>
      </c>
      <c r="AM1706" s="276" t="s">
        <v>635</v>
      </c>
      <c r="AN1706" s="276" t="s">
        <v>636</v>
      </c>
      <c r="AO1706" s="277" t="s">
        <v>637</v>
      </c>
    </row>
    <row r="1707" spans="1:41" ht="15" thickBot="1" x14ac:dyDescent="0.4">
      <c r="A1707" s="8">
        <v>2025</v>
      </c>
      <c r="B1707" s="9" t="s">
        <v>97</v>
      </c>
      <c r="C1707" s="9" t="s">
        <v>98</v>
      </c>
      <c r="D1707" s="9" t="s">
        <v>295</v>
      </c>
      <c r="E1707" s="9" t="s">
        <v>32</v>
      </c>
      <c r="F1707" s="8">
        <v>2034</v>
      </c>
      <c r="G1707" s="11">
        <v>0</v>
      </c>
      <c r="H1707" s="11">
        <v>0.12741</v>
      </c>
      <c r="I1707" s="11">
        <v>4.4999999999999997E-3</v>
      </c>
      <c r="J1707" s="11">
        <v>0.19445000000000001</v>
      </c>
      <c r="K1707" s="11">
        <v>0.14025000000000001</v>
      </c>
      <c r="L1707" s="11">
        <v>0.63695000000000002</v>
      </c>
      <c r="M1707" s="11">
        <v>0</v>
      </c>
      <c r="N1707" s="11">
        <v>0.33757999999999999</v>
      </c>
      <c r="O1707" s="11" t="s">
        <v>35</v>
      </c>
      <c r="P1707" s="11">
        <v>0.15314</v>
      </c>
      <c r="Q1707" s="11" t="s">
        <v>35</v>
      </c>
      <c r="R1707" s="11" t="s">
        <v>35</v>
      </c>
      <c r="S1707" s="11">
        <v>0.13103000000000001</v>
      </c>
      <c r="T1707" s="11">
        <v>1.99254</v>
      </c>
      <c r="U1707" s="11">
        <v>0</v>
      </c>
      <c r="V1707" s="11">
        <v>0</v>
      </c>
      <c r="W1707" s="11">
        <v>0</v>
      </c>
      <c r="X1707" s="11">
        <v>0</v>
      </c>
      <c r="Y1707" s="11">
        <v>1.99254</v>
      </c>
      <c r="Z1707" s="28" t="s">
        <v>35</v>
      </c>
      <c r="AA1707" s="11">
        <v>0.45724999999999999</v>
      </c>
      <c r="AB1707" s="28" t="s">
        <v>35</v>
      </c>
      <c r="AC1707" s="11">
        <v>0.48259000000000002</v>
      </c>
      <c r="AD1707" s="71">
        <f t="shared" si="81"/>
        <v>0.26719999999999999</v>
      </c>
      <c r="AE1707" s="71">
        <f t="shared" si="82"/>
        <v>0</v>
      </c>
      <c r="AF1707" s="71">
        <f t="shared" si="83"/>
        <v>2.53E-2</v>
      </c>
      <c r="AG1707" s="277" t="s">
        <v>908</v>
      </c>
      <c r="AH1707" s="277" t="s">
        <v>634</v>
      </c>
      <c r="AI1707" s="276">
        <v>0</v>
      </c>
      <c r="AJ1707" s="276">
        <v>0</v>
      </c>
      <c r="AK1707" s="276" t="s">
        <v>295</v>
      </c>
      <c r="AL1707" s="277" t="s">
        <v>98</v>
      </c>
      <c r="AM1707" s="276" t="s">
        <v>635</v>
      </c>
      <c r="AN1707" s="276" t="s">
        <v>636</v>
      </c>
      <c r="AO1707" s="277" t="s">
        <v>637</v>
      </c>
    </row>
    <row r="1708" spans="1:41" ht="15" thickBot="1" x14ac:dyDescent="0.4">
      <c r="A1708" s="8">
        <v>2025</v>
      </c>
      <c r="B1708" s="9" t="s">
        <v>97</v>
      </c>
      <c r="C1708" s="9" t="s">
        <v>98</v>
      </c>
      <c r="D1708" s="9" t="s">
        <v>295</v>
      </c>
      <c r="E1708" s="9" t="s">
        <v>32</v>
      </c>
      <c r="F1708" s="8">
        <v>2035</v>
      </c>
      <c r="G1708" s="11">
        <v>0</v>
      </c>
      <c r="H1708" s="11">
        <v>0.31696000000000002</v>
      </c>
      <c r="I1708" s="11">
        <v>4.3400000000000001E-3</v>
      </c>
      <c r="J1708" s="11">
        <v>0.16982</v>
      </c>
      <c r="K1708" s="11">
        <v>0.25849</v>
      </c>
      <c r="L1708" s="11">
        <v>0.66957999999999995</v>
      </c>
      <c r="M1708" s="11">
        <v>0</v>
      </c>
      <c r="N1708" s="11">
        <v>0.36957000000000001</v>
      </c>
      <c r="O1708" s="11" t="s">
        <v>35</v>
      </c>
      <c r="P1708" s="11">
        <v>0.12267</v>
      </c>
      <c r="Q1708" s="11" t="s">
        <v>35</v>
      </c>
      <c r="R1708" s="11" t="s">
        <v>35</v>
      </c>
      <c r="S1708" s="11">
        <v>4.394E-2</v>
      </c>
      <c r="T1708" s="11">
        <v>2.04277</v>
      </c>
      <c r="U1708" s="11">
        <v>0</v>
      </c>
      <c r="V1708" s="11">
        <v>0</v>
      </c>
      <c r="W1708" s="11">
        <v>0</v>
      </c>
      <c r="X1708" s="11">
        <v>0</v>
      </c>
      <c r="Y1708" s="11">
        <v>2.04277</v>
      </c>
      <c r="Z1708" s="28" t="s">
        <v>35</v>
      </c>
      <c r="AA1708" s="11">
        <v>0.34255000000000002</v>
      </c>
      <c r="AB1708" s="28" t="s">
        <v>35</v>
      </c>
      <c r="AC1708" s="11">
        <v>0.53130999999999995</v>
      </c>
      <c r="AD1708" s="71">
        <f t="shared" si="81"/>
        <v>8.7400000000000005E-2</v>
      </c>
      <c r="AE1708" s="71">
        <f t="shared" si="82"/>
        <v>0</v>
      </c>
      <c r="AF1708" s="71">
        <f t="shared" si="83"/>
        <v>0.1888</v>
      </c>
      <c r="AG1708" s="277" t="s">
        <v>908</v>
      </c>
      <c r="AH1708" s="277" t="s">
        <v>634</v>
      </c>
      <c r="AI1708" s="276">
        <v>0</v>
      </c>
      <c r="AJ1708" s="276">
        <v>0</v>
      </c>
      <c r="AK1708" s="276" t="s">
        <v>295</v>
      </c>
      <c r="AL1708" s="277" t="s">
        <v>98</v>
      </c>
      <c r="AM1708" s="276" t="s">
        <v>635</v>
      </c>
      <c r="AN1708" s="276" t="s">
        <v>636</v>
      </c>
      <c r="AO1708" s="277" t="s">
        <v>637</v>
      </c>
    </row>
    <row r="1709" spans="1:41" ht="23.5" thickBot="1" x14ac:dyDescent="0.4">
      <c r="A1709" s="8">
        <v>2025</v>
      </c>
      <c r="B1709" s="9" t="s">
        <v>97</v>
      </c>
      <c r="C1709" s="9" t="s">
        <v>99</v>
      </c>
      <c r="D1709" s="9" t="s">
        <v>296</v>
      </c>
      <c r="E1709" s="97" t="s">
        <v>29</v>
      </c>
      <c r="F1709" s="8">
        <v>2025</v>
      </c>
      <c r="G1709" s="10">
        <v>0</v>
      </c>
      <c r="H1709" s="10">
        <v>17</v>
      </c>
      <c r="I1709" s="10">
        <v>21</v>
      </c>
      <c r="J1709" s="10">
        <v>175</v>
      </c>
      <c r="K1709" s="10">
        <v>41</v>
      </c>
      <c r="L1709" s="10">
        <v>204</v>
      </c>
      <c r="M1709" s="10">
        <v>0</v>
      </c>
      <c r="N1709" s="10">
        <v>6</v>
      </c>
      <c r="O1709" s="10">
        <v>0</v>
      </c>
      <c r="P1709" s="10">
        <v>13</v>
      </c>
      <c r="Q1709" s="10">
        <v>0</v>
      </c>
      <c r="R1709" s="10">
        <v>0</v>
      </c>
      <c r="S1709" s="10">
        <v>0</v>
      </c>
      <c r="T1709" s="10">
        <v>477</v>
      </c>
      <c r="U1709" s="10">
        <v>0</v>
      </c>
      <c r="V1709" s="10">
        <v>0</v>
      </c>
      <c r="W1709" s="10">
        <v>0</v>
      </c>
      <c r="X1709" s="10">
        <v>0</v>
      </c>
      <c r="Y1709" s="10">
        <v>477</v>
      </c>
      <c r="Z1709" s="29" t="s">
        <v>35</v>
      </c>
      <c r="AA1709" s="10">
        <v>53</v>
      </c>
      <c r="AB1709" s="29" t="s">
        <v>35</v>
      </c>
      <c r="AC1709" s="10">
        <v>65</v>
      </c>
      <c r="AD1709" s="71">
        <f t="shared" si="81"/>
        <v>0</v>
      </c>
      <c r="AE1709" s="71">
        <f t="shared" si="82"/>
        <v>0</v>
      </c>
      <c r="AF1709" s="71">
        <f t="shared" si="83"/>
        <v>12</v>
      </c>
      <c r="AG1709" s="277" t="s">
        <v>905</v>
      </c>
      <c r="AH1709" s="277" t="s">
        <v>638</v>
      </c>
      <c r="AI1709" s="276" t="s">
        <v>639</v>
      </c>
      <c r="AJ1709" s="276" t="s">
        <v>640</v>
      </c>
      <c r="AK1709" s="276" t="s">
        <v>641</v>
      </c>
      <c r="AL1709" s="277" t="s">
        <v>642</v>
      </c>
      <c r="AM1709" s="276" t="s">
        <v>635</v>
      </c>
      <c r="AN1709" s="276" t="s">
        <v>636</v>
      </c>
      <c r="AO1709" s="277" t="s">
        <v>637</v>
      </c>
    </row>
    <row r="1710" spans="1:41" ht="15" thickBot="1" x14ac:dyDescent="0.4">
      <c r="A1710" s="8">
        <v>2025</v>
      </c>
      <c r="B1710" s="9" t="s">
        <v>97</v>
      </c>
      <c r="C1710" s="9" t="s">
        <v>99</v>
      </c>
      <c r="D1710" s="9" t="s">
        <v>296</v>
      </c>
      <c r="E1710" s="9" t="s">
        <v>30</v>
      </c>
      <c r="F1710" s="8">
        <v>2025</v>
      </c>
      <c r="G1710" s="11">
        <v>0</v>
      </c>
      <c r="H1710" s="11">
        <v>6.3479999999999995E-2</v>
      </c>
      <c r="I1710" s="11">
        <v>6.3740000000000005E-2</v>
      </c>
      <c r="J1710" s="11">
        <v>0.52700000000000002</v>
      </c>
      <c r="K1710" s="11">
        <v>0.12554000000000001</v>
      </c>
      <c r="L1710" s="11">
        <v>0.63863999999999999</v>
      </c>
      <c r="M1710" s="11">
        <v>0</v>
      </c>
      <c r="N1710" s="11">
        <v>2.0539999999999999E-2</v>
      </c>
      <c r="O1710" s="11">
        <v>0</v>
      </c>
      <c r="P1710" s="11">
        <v>4.3060000000000001E-2</v>
      </c>
      <c r="Q1710" s="11">
        <v>0</v>
      </c>
      <c r="R1710" s="11">
        <v>0</v>
      </c>
      <c r="S1710" s="11">
        <v>0</v>
      </c>
      <c r="T1710" s="11">
        <v>1.4819899999999999</v>
      </c>
      <c r="U1710" s="11">
        <v>0</v>
      </c>
      <c r="V1710" s="11">
        <v>0</v>
      </c>
      <c r="W1710" s="11">
        <v>0</v>
      </c>
      <c r="X1710" s="11">
        <v>0</v>
      </c>
      <c r="Y1710" s="11">
        <v>1.4819899999999999</v>
      </c>
      <c r="Z1710" s="28" t="s">
        <v>35</v>
      </c>
      <c r="AA1710" s="11">
        <v>4.7070000000000001E-2</v>
      </c>
      <c r="AB1710" s="28" t="s">
        <v>35</v>
      </c>
      <c r="AC1710" s="11">
        <v>5.7689999999999998E-2</v>
      </c>
      <c r="AD1710" s="71">
        <f t="shared" si="81"/>
        <v>0</v>
      </c>
      <c r="AE1710" s="71">
        <f t="shared" si="82"/>
        <v>0</v>
      </c>
      <c r="AF1710" s="71">
        <f t="shared" si="83"/>
        <v>1.06E-2</v>
      </c>
      <c r="AG1710" s="277" t="s">
        <v>906</v>
      </c>
      <c r="AH1710" s="277" t="s">
        <v>638</v>
      </c>
      <c r="AI1710" s="276" t="s">
        <v>639</v>
      </c>
      <c r="AJ1710" s="276" t="s">
        <v>640</v>
      </c>
      <c r="AK1710" s="276" t="s">
        <v>641</v>
      </c>
      <c r="AL1710" s="277" t="s">
        <v>642</v>
      </c>
      <c r="AM1710" s="276" t="s">
        <v>635</v>
      </c>
      <c r="AN1710" s="276" t="s">
        <v>636</v>
      </c>
      <c r="AO1710" s="277" t="s">
        <v>637</v>
      </c>
    </row>
    <row r="1711" spans="1:41" ht="15" thickBot="1" x14ac:dyDescent="0.4">
      <c r="A1711" s="8">
        <v>2025</v>
      </c>
      <c r="B1711" s="9" t="s">
        <v>97</v>
      </c>
      <c r="C1711" s="9" t="s">
        <v>99</v>
      </c>
      <c r="D1711" s="9" t="s">
        <v>296</v>
      </c>
      <c r="E1711" s="9" t="s">
        <v>30</v>
      </c>
      <c r="F1711" s="8">
        <v>2026</v>
      </c>
      <c r="G1711" s="11">
        <v>0</v>
      </c>
      <c r="H1711" s="11">
        <v>6.4939999999999998E-2</v>
      </c>
      <c r="I1711" s="11">
        <v>6.1030000000000001E-2</v>
      </c>
      <c r="J1711" s="11">
        <v>0.53081</v>
      </c>
      <c r="K1711" s="11">
        <v>0.1245</v>
      </c>
      <c r="L1711" s="11">
        <v>0.64242999999999995</v>
      </c>
      <c r="M1711" s="11">
        <v>0</v>
      </c>
      <c r="N1711" s="11">
        <v>2.094E-2</v>
      </c>
      <c r="O1711" s="11">
        <v>0</v>
      </c>
      <c r="P1711" s="11">
        <v>4.1300000000000003E-2</v>
      </c>
      <c r="Q1711" s="11">
        <v>0</v>
      </c>
      <c r="R1711" s="11">
        <v>0</v>
      </c>
      <c r="S1711" s="11">
        <v>0</v>
      </c>
      <c r="T1711" s="11">
        <v>1.4859500000000001</v>
      </c>
      <c r="U1711" s="11">
        <v>0</v>
      </c>
      <c r="V1711" s="11">
        <v>0</v>
      </c>
      <c r="W1711" s="11">
        <v>0</v>
      </c>
      <c r="X1711" s="11">
        <v>0</v>
      </c>
      <c r="Y1711" s="11">
        <v>1.4859500000000001</v>
      </c>
      <c r="Z1711" s="28" t="s">
        <v>35</v>
      </c>
      <c r="AA1711" s="11">
        <v>4.7890000000000002E-2</v>
      </c>
      <c r="AB1711" s="28" t="s">
        <v>35</v>
      </c>
      <c r="AC1711" s="11">
        <v>5.8569999999999997E-2</v>
      </c>
      <c r="AD1711" s="71">
        <f t="shared" si="81"/>
        <v>0</v>
      </c>
      <c r="AE1711" s="71">
        <f t="shared" si="82"/>
        <v>0</v>
      </c>
      <c r="AF1711" s="71">
        <f t="shared" si="83"/>
        <v>1.0699999999999999E-2</v>
      </c>
      <c r="AG1711" s="277" t="s">
        <v>906</v>
      </c>
      <c r="AH1711" s="277" t="s">
        <v>638</v>
      </c>
      <c r="AI1711" s="276" t="s">
        <v>639</v>
      </c>
      <c r="AJ1711" s="276" t="s">
        <v>640</v>
      </c>
      <c r="AK1711" s="276" t="s">
        <v>641</v>
      </c>
      <c r="AL1711" s="277" t="s">
        <v>642</v>
      </c>
      <c r="AM1711" s="276" t="s">
        <v>635</v>
      </c>
      <c r="AN1711" s="276" t="s">
        <v>636</v>
      </c>
      <c r="AO1711" s="277" t="s">
        <v>637</v>
      </c>
    </row>
    <row r="1712" spans="1:41" ht="15" thickBot="1" x14ac:dyDescent="0.4">
      <c r="A1712" s="8">
        <v>2025</v>
      </c>
      <c r="B1712" s="9" t="s">
        <v>97</v>
      </c>
      <c r="C1712" s="9" t="s">
        <v>99</v>
      </c>
      <c r="D1712" s="9" t="s">
        <v>296</v>
      </c>
      <c r="E1712" s="9" t="s">
        <v>30</v>
      </c>
      <c r="F1712" s="8">
        <v>2027</v>
      </c>
      <c r="G1712" s="11">
        <v>0</v>
      </c>
      <c r="H1712" s="11">
        <v>6.7080000000000001E-2</v>
      </c>
      <c r="I1712" s="11">
        <v>5.9110000000000003E-2</v>
      </c>
      <c r="J1712" s="11">
        <v>0.52671000000000001</v>
      </c>
      <c r="K1712" s="11">
        <v>0.12776999999999999</v>
      </c>
      <c r="L1712" s="11">
        <v>0.65225999999999995</v>
      </c>
      <c r="M1712" s="11">
        <v>0</v>
      </c>
      <c r="N1712" s="11">
        <v>2.1780000000000001E-2</v>
      </c>
      <c r="O1712" s="11">
        <v>0</v>
      </c>
      <c r="P1712" s="11">
        <v>3.959E-2</v>
      </c>
      <c r="Q1712" s="11">
        <v>0</v>
      </c>
      <c r="R1712" s="11">
        <v>0</v>
      </c>
      <c r="S1712" s="11">
        <v>0</v>
      </c>
      <c r="T1712" s="11">
        <v>1.4943</v>
      </c>
      <c r="U1712" s="11">
        <v>0</v>
      </c>
      <c r="V1712" s="11">
        <v>0</v>
      </c>
      <c r="W1712" s="11">
        <v>0</v>
      </c>
      <c r="X1712" s="11">
        <v>0</v>
      </c>
      <c r="Y1712" s="11">
        <v>1.4943</v>
      </c>
      <c r="Z1712" s="28" t="s">
        <v>35</v>
      </c>
      <c r="AA1712" s="11">
        <v>4.6469999999999997E-2</v>
      </c>
      <c r="AB1712" s="28" t="s">
        <v>35</v>
      </c>
      <c r="AC1712" s="11">
        <v>5.6689999999999997E-2</v>
      </c>
      <c r="AD1712" s="71">
        <f t="shared" si="81"/>
        <v>0</v>
      </c>
      <c r="AE1712" s="71">
        <f t="shared" si="82"/>
        <v>0</v>
      </c>
      <c r="AF1712" s="71">
        <f t="shared" si="83"/>
        <v>1.0200000000000001E-2</v>
      </c>
      <c r="AG1712" s="277" t="s">
        <v>906</v>
      </c>
      <c r="AH1712" s="277" t="s">
        <v>638</v>
      </c>
      <c r="AI1712" s="276" t="s">
        <v>639</v>
      </c>
      <c r="AJ1712" s="276" t="s">
        <v>640</v>
      </c>
      <c r="AK1712" s="276" t="s">
        <v>641</v>
      </c>
      <c r="AL1712" s="277" t="s">
        <v>642</v>
      </c>
      <c r="AM1712" s="276" t="s">
        <v>635</v>
      </c>
      <c r="AN1712" s="276" t="s">
        <v>636</v>
      </c>
      <c r="AO1712" s="277" t="s">
        <v>637</v>
      </c>
    </row>
    <row r="1713" spans="1:41" ht="15" thickBot="1" x14ac:dyDescent="0.4">
      <c r="A1713" s="8">
        <v>2025</v>
      </c>
      <c r="B1713" s="9" t="s">
        <v>97</v>
      </c>
      <c r="C1713" s="9" t="s">
        <v>99</v>
      </c>
      <c r="D1713" s="9" t="s">
        <v>296</v>
      </c>
      <c r="E1713" s="9" t="s">
        <v>30</v>
      </c>
      <c r="F1713" s="8">
        <v>2028</v>
      </c>
      <c r="G1713" s="11">
        <v>0</v>
      </c>
      <c r="H1713" s="11">
        <v>6.8000000000000005E-2</v>
      </c>
      <c r="I1713" s="11">
        <v>6.0699999999999997E-2</v>
      </c>
      <c r="J1713" s="11">
        <v>0.52832000000000001</v>
      </c>
      <c r="K1713" s="11">
        <v>0.13482</v>
      </c>
      <c r="L1713" s="11">
        <v>0.65376999999999996</v>
      </c>
      <c r="M1713" s="11">
        <v>0</v>
      </c>
      <c r="N1713" s="11">
        <v>2.214E-2</v>
      </c>
      <c r="O1713" s="11">
        <v>0</v>
      </c>
      <c r="P1713" s="11">
        <v>3.9809999999999998E-2</v>
      </c>
      <c r="Q1713" s="11">
        <v>0</v>
      </c>
      <c r="R1713" s="11">
        <v>0</v>
      </c>
      <c r="S1713" s="11">
        <v>0</v>
      </c>
      <c r="T1713" s="11">
        <v>1.5075499999999999</v>
      </c>
      <c r="U1713" s="11">
        <v>0</v>
      </c>
      <c r="V1713" s="11">
        <v>0</v>
      </c>
      <c r="W1713" s="11">
        <v>0</v>
      </c>
      <c r="X1713" s="11">
        <v>0</v>
      </c>
      <c r="Y1713" s="11">
        <v>1.5075499999999999</v>
      </c>
      <c r="Z1713" s="28" t="s">
        <v>35</v>
      </c>
      <c r="AA1713" s="11">
        <v>4.2259999999999999E-2</v>
      </c>
      <c r="AB1713" s="28" t="s">
        <v>35</v>
      </c>
      <c r="AC1713" s="11">
        <v>5.1880000000000003E-2</v>
      </c>
      <c r="AD1713" s="71">
        <f t="shared" si="81"/>
        <v>0</v>
      </c>
      <c r="AE1713" s="71">
        <f t="shared" si="82"/>
        <v>0</v>
      </c>
      <c r="AF1713" s="71">
        <f t="shared" si="83"/>
        <v>9.5999999999999992E-3</v>
      </c>
      <c r="AG1713" s="277" t="s">
        <v>906</v>
      </c>
      <c r="AH1713" s="277" t="s">
        <v>638</v>
      </c>
      <c r="AI1713" s="276" t="s">
        <v>639</v>
      </c>
      <c r="AJ1713" s="276" t="s">
        <v>640</v>
      </c>
      <c r="AK1713" s="276" t="s">
        <v>641</v>
      </c>
      <c r="AL1713" s="277" t="s">
        <v>642</v>
      </c>
      <c r="AM1713" s="276" t="s">
        <v>635</v>
      </c>
      <c r="AN1713" s="276" t="s">
        <v>636</v>
      </c>
      <c r="AO1713" s="277" t="s">
        <v>637</v>
      </c>
    </row>
    <row r="1714" spans="1:41" ht="15" thickBot="1" x14ac:dyDescent="0.4">
      <c r="A1714" s="8">
        <v>2025</v>
      </c>
      <c r="B1714" s="9" t="s">
        <v>97</v>
      </c>
      <c r="C1714" s="9" t="s">
        <v>99</v>
      </c>
      <c r="D1714" s="9" t="s">
        <v>296</v>
      </c>
      <c r="E1714" s="9" t="s">
        <v>30</v>
      </c>
      <c r="F1714" s="8">
        <v>2029</v>
      </c>
      <c r="G1714" s="11">
        <v>0</v>
      </c>
      <c r="H1714" s="11">
        <v>7.0300000000000001E-2</v>
      </c>
      <c r="I1714" s="11">
        <v>6.2E-2</v>
      </c>
      <c r="J1714" s="11">
        <v>0.52456999999999998</v>
      </c>
      <c r="K1714" s="11">
        <v>0.13564000000000001</v>
      </c>
      <c r="L1714" s="11">
        <v>0.65668000000000004</v>
      </c>
      <c r="M1714" s="11">
        <v>0</v>
      </c>
      <c r="N1714" s="11">
        <v>2.2610000000000002E-2</v>
      </c>
      <c r="O1714" s="11">
        <v>0</v>
      </c>
      <c r="P1714" s="11">
        <v>4.0430000000000001E-2</v>
      </c>
      <c r="Q1714" s="11">
        <v>0</v>
      </c>
      <c r="R1714" s="11">
        <v>0</v>
      </c>
      <c r="S1714" s="11">
        <v>0</v>
      </c>
      <c r="T1714" s="11">
        <v>1.51224</v>
      </c>
      <c r="U1714" s="11">
        <v>0</v>
      </c>
      <c r="V1714" s="11">
        <v>0</v>
      </c>
      <c r="W1714" s="11">
        <v>0</v>
      </c>
      <c r="X1714" s="11">
        <v>0</v>
      </c>
      <c r="Y1714" s="11">
        <v>1.51224</v>
      </c>
      <c r="Z1714" s="28" t="s">
        <v>35</v>
      </c>
      <c r="AA1714" s="11">
        <v>4.2229999999999997E-2</v>
      </c>
      <c r="AB1714" s="28" t="s">
        <v>35</v>
      </c>
      <c r="AC1714" s="11">
        <v>5.1299999999999998E-2</v>
      </c>
      <c r="AD1714" s="71">
        <f t="shared" si="81"/>
        <v>0</v>
      </c>
      <c r="AE1714" s="71">
        <f t="shared" si="82"/>
        <v>0</v>
      </c>
      <c r="AF1714" s="71">
        <f t="shared" si="83"/>
        <v>9.1000000000000004E-3</v>
      </c>
      <c r="AG1714" s="277" t="s">
        <v>906</v>
      </c>
      <c r="AH1714" s="277" t="s">
        <v>638</v>
      </c>
      <c r="AI1714" s="276" t="s">
        <v>639</v>
      </c>
      <c r="AJ1714" s="276" t="s">
        <v>640</v>
      </c>
      <c r="AK1714" s="276" t="s">
        <v>641</v>
      </c>
      <c r="AL1714" s="277" t="s">
        <v>642</v>
      </c>
      <c r="AM1714" s="276" t="s">
        <v>635</v>
      </c>
      <c r="AN1714" s="276" t="s">
        <v>636</v>
      </c>
      <c r="AO1714" s="277" t="s">
        <v>637</v>
      </c>
    </row>
    <row r="1715" spans="1:41" ht="15" thickBot="1" x14ac:dyDescent="0.4">
      <c r="A1715" s="8">
        <v>2025</v>
      </c>
      <c r="B1715" s="9" t="s">
        <v>97</v>
      </c>
      <c r="C1715" s="9" t="s">
        <v>99</v>
      </c>
      <c r="D1715" s="9" t="s">
        <v>296</v>
      </c>
      <c r="E1715" s="9" t="s">
        <v>30</v>
      </c>
      <c r="F1715" s="8">
        <v>2030</v>
      </c>
      <c r="G1715" s="11">
        <v>0</v>
      </c>
      <c r="H1715" s="11">
        <v>7.1929999999999994E-2</v>
      </c>
      <c r="I1715" s="11">
        <v>6.0589999999999998E-2</v>
      </c>
      <c r="J1715" s="11">
        <v>0.52764999999999995</v>
      </c>
      <c r="K1715" s="11">
        <v>0.14257</v>
      </c>
      <c r="L1715" s="11">
        <v>0.66080000000000005</v>
      </c>
      <c r="M1715" s="11">
        <v>0</v>
      </c>
      <c r="N1715" s="11">
        <v>2.171E-2</v>
      </c>
      <c r="O1715" s="11">
        <v>0</v>
      </c>
      <c r="P1715" s="11">
        <v>4.0719999999999999E-2</v>
      </c>
      <c r="Q1715" s="11">
        <v>0</v>
      </c>
      <c r="R1715" s="11">
        <v>0</v>
      </c>
      <c r="S1715" s="11">
        <v>0</v>
      </c>
      <c r="T1715" s="11">
        <v>1.52597</v>
      </c>
      <c r="U1715" s="11">
        <v>0</v>
      </c>
      <c r="V1715" s="11">
        <v>0</v>
      </c>
      <c r="W1715" s="11">
        <v>0</v>
      </c>
      <c r="X1715" s="11">
        <v>0</v>
      </c>
      <c r="Y1715" s="11">
        <v>1.52597</v>
      </c>
      <c r="Z1715" s="28" t="s">
        <v>35</v>
      </c>
      <c r="AA1715" s="11">
        <v>4.5310000000000003E-2</v>
      </c>
      <c r="AB1715" s="28" t="s">
        <v>35</v>
      </c>
      <c r="AC1715" s="11">
        <v>5.2549999999999999E-2</v>
      </c>
      <c r="AD1715" s="71">
        <f t="shared" si="81"/>
        <v>0</v>
      </c>
      <c r="AE1715" s="71">
        <f t="shared" si="82"/>
        <v>0</v>
      </c>
      <c r="AF1715" s="71">
        <f t="shared" si="83"/>
        <v>7.1999999999999998E-3</v>
      </c>
      <c r="AG1715" s="277" t="s">
        <v>906</v>
      </c>
      <c r="AH1715" s="277" t="s">
        <v>638</v>
      </c>
      <c r="AI1715" s="276" t="s">
        <v>639</v>
      </c>
      <c r="AJ1715" s="276" t="s">
        <v>640</v>
      </c>
      <c r="AK1715" s="276" t="s">
        <v>641</v>
      </c>
      <c r="AL1715" s="277" t="s">
        <v>642</v>
      </c>
      <c r="AM1715" s="276" t="s">
        <v>635</v>
      </c>
      <c r="AN1715" s="276" t="s">
        <v>636</v>
      </c>
      <c r="AO1715" s="277" t="s">
        <v>637</v>
      </c>
    </row>
    <row r="1716" spans="1:41" ht="15" thickBot="1" x14ac:dyDescent="0.4">
      <c r="A1716" s="8">
        <v>2025</v>
      </c>
      <c r="B1716" s="9" t="s">
        <v>97</v>
      </c>
      <c r="C1716" s="9" t="s">
        <v>99</v>
      </c>
      <c r="D1716" s="9" t="s">
        <v>296</v>
      </c>
      <c r="E1716" s="9" t="s">
        <v>30</v>
      </c>
      <c r="F1716" s="8">
        <v>2031</v>
      </c>
      <c r="G1716" s="11">
        <v>0</v>
      </c>
      <c r="H1716" s="11">
        <v>7.3660000000000003E-2</v>
      </c>
      <c r="I1716" s="11">
        <v>6.0949999999999997E-2</v>
      </c>
      <c r="J1716" s="11">
        <v>0.52627999999999997</v>
      </c>
      <c r="K1716" s="11">
        <v>0.14616999999999999</v>
      </c>
      <c r="L1716" s="11">
        <v>0.66771000000000003</v>
      </c>
      <c r="M1716" s="11">
        <v>0</v>
      </c>
      <c r="N1716" s="11">
        <v>2.2360000000000001E-2</v>
      </c>
      <c r="O1716" s="11">
        <v>0</v>
      </c>
      <c r="P1716" s="11">
        <v>4.2110000000000002E-2</v>
      </c>
      <c r="Q1716" s="11">
        <v>0</v>
      </c>
      <c r="R1716" s="11">
        <v>0</v>
      </c>
      <c r="S1716" s="11">
        <v>0</v>
      </c>
      <c r="T1716" s="11">
        <v>1.53925</v>
      </c>
      <c r="U1716" s="11">
        <v>0</v>
      </c>
      <c r="V1716" s="11">
        <v>0</v>
      </c>
      <c r="W1716" s="11">
        <v>0</v>
      </c>
      <c r="X1716" s="11">
        <v>0</v>
      </c>
      <c r="Y1716" s="11">
        <v>1.53925</v>
      </c>
      <c r="Z1716" s="28" t="s">
        <v>35</v>
      </c>
      <c r="AA1716" s="11">
        <v>4.7480000000000001E-2</v>
      </c>
      <c r="AB1716" s="28" t="s">
        <v>35</v>
      </c>
      <c r="AC1716" s="11">
        <v>5.441E-2</v>
      </c>
      <c r="AD1716" s="71">
        <f t="shared" si="81"/>
        <v>0</v>
      </c>
      <c r="AE1716" s="71">
        <f t="shared" si="82"/>
        <v>0</v>
      </c>
      <c r="AF1716" s="71">
        <f t="shared" si="83"/>
        <v>6.8999999999999999E-3</v>
      </c>
      <c r="AG1716" s="277" t="s">
        <v>906</v>
      </c>
      <c r="AH1716" s="277" t="s">
        <v>638</v>
      </c>
      <c r="AI1716" s="276" t="s">
        <v>639</v>
      </c>
      <c r="AJ1716" s="276" t="s">
        <v>640</v>
      </c>
      <c r="AK1716" s="276" t="s">
        <v>641</v>
      </c>
      <c r="AL1716" s="277" t="s">
        <v>642</v>
      </c>
      <c r="AM1716" s="276" t="s">
        <v>635</v>
      </c>
      <c r="AN1716" s="276" t="s">
        <v>636</v>
      </c>
      <c r="AO1716" s="277" t="s">
        <v>637</v>
      </c>
    </row>
    <row r="1717" spans="1:41" ht="15" thickBot="1" x14ac:dyDescent="0.4">
      <c r="A1717" s="8">
        <v>2025</v>
      </c>
      <c r="B1717" s="9" t="s">
        <v>97</v>
      </c>
      <c r="C1717" s="9" t="s">
        <v>99</v>
      </c>
      <c r="D1717" s="9" t="s">
        <v>296</v>
      </c>
      <c r="E1717" s="9" t="s">
        <v>30</v>
      </c>
      <c r="F1717" s="8">
        <v>2032</v>
      </c>
      <c r="G1717" s="11">
        <v>0</v>
      </c>
      <c r="H1717" s="11">
        <v>7.3539999999999994E-2</v>
      </c>
      <c r="I1717" s="11">
        <v>6.2420000000000003E-2</v>
      </c>
      <c r="J1717" s="11">
        <v>0.52464999999999995</v>
      </c>
      <c r="K1717" s="11">
        <v>0.14871999999999999</v>
      </c>
      <c r="L1717" s="11">
        <v>0.67262</v>
      </c>
      <c r="M1717" s="11">
        <v>0</v>
      </c>
      <c r="N1717" s="11">
        <v>2.1579999999999998E-2</v>
      </c>
      <c r="O1717" s="11">
        <v>0</v>
      </c>
      <c r="P1717" s="11">
        <v>4.3389999999999998E-2</v>
      </c>
      <c r="Q1717" s="11">
        <v>0</v>
      </c>
      <c r="R1717" s="11">
        <v>0</v>
      </c>
      <c r="S1717" s="11">
        <v>0</v>
      </c>
      <c r="T1717" s="11">
        <v>1.5468999999999999</v>
      </c>
      <c r="U1717" s="11">
        <v>0</v>
      </c>
      <c r="V1717" s="11">
        <v>0</v>
      </c>
      <c r="W1717" s="11">
        <v>0</v>
      </c>
      <c r="X1717" s="11">
        <v>0</v>
      </c>
      <c r="Y1717" s="11">
        <v>1.5468999999999999</v>
      </c>
      <c r="Z1717" s="28" t="s">
        <v>35</v>
      </c>
      <c r="AA1717" s="11">
        <v>5.2659999999999998E-2</v>
      </c>
      <c r="AB1717" s="28" t="s">
        <v>35</v>
      </c>
      <c r="AC1717" s="11">
        <v>5.9020000000000003E-2</v>
      </c>
      <c r="AD1717" s="71">
        <f t="shared" si="81"/>
        <v>0</v>
      </c>
      <c r="AE1717" s="71">
        <f t="shared" si="82"/>
        <v>0</v>
      </c>
      <c r="AF1717" s="71">
        <f t="shared" si="83"/>
        <v>6.4000000000000003E-3</v>
      </c>
      <c r="AG1717" s="277" t="s">
        <v>906</v>
      </c>
      <c r="AH1717" s="277" t="s">
        <v>638</v>
      </c>
      <c r="AI1717" s="276" t="s">
        <v>639</v>
      </c>
      <c r="AJ1717" s="276" t="s">
        <v>640</v>
      </c>
      <c r="AK1717" s="276" t="s">
        <v>641</v>
      </c>
      <c r="AL1717" s="277" t="s">
        <v>642</v>
      </c>
      <c r="AM1717" s="276" t="s">
        <v>635</v>
      </c>
      <c r="AN1717" s="276" t="s">
        <v>636</v>
      </c>
      <c r="AO1717" s="277" t="s">
        <v>637</v>
      </c>
    </row>
    <row r="1718" spans="1:41" ht="15" thickBot="1" x14ac:dyDescent="0.4">
      <c r="A1718" s="8">
        <v>2025</v>
      </c>
      <c r="B1718" s="9" t="s">
        <v>97</v>
      </c>
      <c r="C1718" s="9" t="s">
        <v>99</v>
      </c>
      <c r="D1718" s="9" t="s">
        <v>296</v>
      </c>
      <c r="E1718" s="9" t="s">
        <v>30</v>
      </c>
      <c r="F1718" s="8">
        <v>2033</v>
      </c>
      <c r="G1718" s="11">
        <v>0</v>
      </c>
      <c r="H1718" s="11">
        <v>7.417E-2</v>
      </c>
      <c r="I1718" s="11">
        <v>6.3670000000000004E-2</v>
      </c>
      <c r="J1718" s="11">
        <v>0.52595999999999998</v>
      </c>
      <c r="K1718" s="11">
        <v>0.15497</v>
      </c>
      <c r="L1718" s="11">
        <v>0.67584</v>
      </c>
      <c r="M1718" s="11">
        <v>0</v>
      </c>
      <c r="N1718" s="11">
        <v>2.189E-2</v>
      </c>
      <c r="O1718" s="11">
        <v>0</v>
      </c>
      <c r="P1718" s="11">
        <v>4.4790000000000003E-2</v>
      </c>
      <c r="Q1718" s="11">
        <v>0</v>
      </c>
      <c r="R1718" s="11">
        <v>0</v>
      </c>
      <c r="S1718" s="11">
        <v>0</v>
      </c>
      <c r="T1718" s="11">
        <v>1.56128</v>
      </c>
      <c r="U1718" s="11">
        <v>0</v>
      </c>
      <c r="V1718" s="11">
        <v>0</v>
      </c>
      <c r="W1718" s="11">
        <v>0</v>
      </c>
      <c r="X1718" s="11">
        <v>0</v>
      </c>
      <c r="Y1718" s="11">
        <v>1.56128</v>
      </c>
      <c r="Z1718" s="28" t="s">
        <v>35</v>
      </c>
      <c r="AA1718" s="11">
        <v>5.1450000000000003E-2</v>
      </c>
      <c r="AB1718" s="28" t="s">
        <v>35</v>
      </c>
      <c r="AC1718" s="11">
        <v>5.7639999999999997E-2</v>
      </c>
      <c r="AD1718" s="71">
        <f t="shared" si="81"/>
        <v>0</v>
      </c>
      <c r="AE1718" s="71">
        <f t="shared" si="82"/>
        <v>0</v>
      </c>
      <c r="AF1718" s="71">
        <f t="shared" si="83"/>
        <v>6.1999999999999998E-3</v>
      </c>
      <c r="AG1718" s="277" t="s">
        <v>906</v>
      </c>
      <c r="AH1718" s="277" t="s">
        <v>638</v>
      </c>
      <c r="AI1718" s="276" t="s">
        <v>639</v>
      </c>
      <c r="AJ1718" s="276" t="s">
        <v>640</v>
      </c>
      <c r="AK1718" s="276" t="s">
        <v>641</v>
      </c>
      <c r="AL1718" s="277" t="s">
        <v>642</v>
      </c>
      <c r="AM1718" s="276" t="s">
        <v>635</v>
      </c>
      <c r="AN1718" s="276" t="s">
        <v>636</v>
      </c>
      <c r="AO1718" s="277" t="s">
        <v>637</v>
      </c>
    </row>
    <row r="1719" spans="1:41" ht="15" thickBot="1" x14ac:dyDescent="0.4">
      <c r="A1719" s="8">
        <v>2025</v>
      </c>
      <c r="B1719" s="9" t="s">
        <v>97</v>
      </c>
      <c r="C1719" s="9" t="s">
        <v>99</v>
      </c>
      <c r="D1719" s="9" t="s">
        <v>296</v>
      </c>
      <c r="E1719" s="9" t="s">
        <v>30</v>
      </c>
      <c r="F1719" s="8">
        <v>2034</v>
      </c>
      <c r="G1719" s="11">
        <v>0</v>
      </c>
      <c r="H1719" s="11">
        <v>7.5980000000000006E-2</v>
      </c>
      <c r="I1719" s="11">
        <v>6.4259999999999998E-2</v>
      </c>
      <c r="J1719" s="11">
        <v>0.52063999999999999</v>
      </c>
      <c r="K1719" s="11">
        <v>0.15665999999999999</v>
      </c>
      <c r="L1719" s="11">
        <v>0.67735999999999996</v>
      </c>
      <c r="M1719" s="11">
        <v>0</v>
      </c>
      <c r="N1719" s="11">
        <v>2.0750000000000001E-2</v>
      </c>
      <c r="O1719" s="11">
        <v>0</v>
      </c>
      <c r="P1719" s="11">
        <v>4.8219999999999999E-2</v>
      </c>
      <c r="Q1719" s="11">
        <v>0</v>
      </c>
      <c r="R1719" s="11">
        <v>0</v>
      </c>
      <c r="S1719" s="11">
        <v>0</v>
      </c>
      <c r="T1719" s="11">
        <v>1.5638700000000001</v>
      </c>
      <c r="U1719" s="11">
        <v>0</v>
      </c>
      <c r="V1719" s="11">
        <v>0</v>
      </c>
      <c r="W1719" s="11">
        <v>0</v>
      </c>
      <c r="X1719" s="11">
        <v>0</v>
      </c>
      <c r="Y1719" s="11">
        <v>1.5638700000000001</v>
      </c>
      <c r="Z1719" s="28" t="s">
        <v>35</v>
      </c>
      <c r="AA1719" s="11">
        <v>5.8560000000000001E-2</v>
      </c>
      <c r="AB1719" s="28" t="s">
        <v>35</v>
      </c>
      <c r="AC1719" s="11">
        <v>6.4189999999999997E-2</v>
      </c>
      <c r="AD1719" s="71">
        <f t="shared" si="81"/>
        <v>0</v>
      </c>
      <c r="AE1719" s="71">
        <f t="shared" si="82"/>
        <v>0</v>
      </c>
      <c r="AF1719" s="71">
        <f t="shared" si="83"/>
        <v>5.5999999999999999E-3</v>
      </c>
      <c r="AG1719" s="277" t="s">
        <v>906</v>
      </c>
      <c r="AH1719" s="277" t="s">
        <v>638</v>
      </c>
      <c r="AI1719" s="276" t="s">
        <v>639</v>
      </c>
      <c r="AJ1719" s="276" t="s">
        <v>640</v>
      </c>
      <c r="AK1719" s="276" t="s">
        <v>641</v>
      </c>
      <c r="AL1719" s="277" t="s">
        <v>642</v>
      </c>
      <c r="AM1719" s="276" t="s">
        <v>635</v>
      </c>
      <c r="AN1719" s="276" t="s">
        <v>636</v>
      </c>
      <c r="AO1719" s="277" t="s">
        <v>637</v>
      </c>
    </row>
    <row r="1720" spans="1:41" ht="15" thickBot="1" x14ac:dyDescent="0.4">
      <c r="A1720" s="8">
        <v>2025</v>
      </c>
      <c r="B1720" s="9" t="s">
        <v>97</v>
      </c>
      <c r="C1720" s="9" t="s">
        <v>99</v>
      </c>
      <c r="D1720" s="9" t="s">
        <v>296</v>
      </c>
      <c r="E1720" s="9" t="s">
        <v>30</v>
      </c>
      <c r="F1720" s="8">
        <v>2035</v>
      </c>
      <c r="G1720" s="11">
        <v>0</v>
      </c>
      <c r="H1720" s="11">
        <v>7.8090000000000007E-2</v>
      </c>
      <c r="I1720" s="11">
        <v>6.241E-2</v>
      </c>
      <c r="J1720" s="11">
        <v>0.52586999999999995</v>
      </c>
      <c r="K1720" s="11">
        <v>0.15989999999999999</v>
      </c>
      <c r="L1720" s="11">
        <v>0.68405000000000005</v>
      </c>
      <c r="M1720" s="11">
        <v>0</v>
      </c>
      <c r="N1720" s="11">
        <v>1.8270000000000002E-2</v>
      </c>
      <c r="O1720" s="11">
        <v>0</v>
      </c>
      <c r="P1720" s="11">
        <v>4.8779999999999997E-2</v>
      </c>
      <c r="Q1720" s="11">
        <v>0</v>
      </c>
      <c r="R1720" s="11">
        <v>0</v>
      </c>
      <c r="S1720" s="11">
        <v>0</v>
      </c>
      <c r="T1720" s="11">
        <v>1.5773600000000001</v>
      </c>
      <c r="U1720" s="11">
        <v>0</v>
      </c>
      <c r="V1720" s="11">
        <v>0</v>
      </c>
      <c r="W1720" s="11">
        <v>0</v>
      </c>
      <c r="X1720" s="11">
        <v>0</v>
      </c>
      <c r="Y1720" s="11">
        <v>1.5773600000000001</v>
      </c>
      <c r="Z1720" s="28" t="s">
        <v>35</v>
      </c>
      <c r="AA1720" s="11">
        <v>5.4730000000000001E-2</v>
      </c>
      <c r="AB1720" s="28" t="s">
        <v>35</v>
      </c>
      <c r="AC1720" s="11">
        <v>5.9979999999999999E-2</v>
      </c>
      <c r="AD1720" s="71">
        <f t="shared" si="81"/>
        <v>0</v>
      </c>
      <c r="AE1720" s="71">
        <f t="shared" si="82"/>
        <v>0</v>
      </c>
      <c r="AF1720" s="71">
        <f t="shared" si="83"/>
        <v>5.3E-3</v>
      </c>
      <c r="AG1720" s="277" t="s">
        <v>906</v>
      </c>
      <c r="AH1720" s="277" t="s">
        <v>638</v>
      </c>
      <c r="AI1720" s="276" t="s">
        <v>639</v>
      </c>
      <c r="AJ1720" s="276" t="s">
        <v>640</v>
      </c>
      <c r="AK1720" s="276" t="s">
        <v>641</v>
      </c>
      <c r="AL1720" s="277" t="s">
        <v>642</v>
      </c>
      <c r="AM1720" s="276" t="s">
        <v>635</v>
      </c>
      <c r="AN1720" s="276" t="s">
        <v>636</v>
      </c>
      <c r="AO1720" s="277" t="s">
        <v>637</v>
      </c>
    </row>
    <row r="1721" spans="1:41" ht="15" thickBot="1" x14ac:dyDescent="0.4">
      <c r="A1721" s="8">
        <v>2025</v>
      </c>
      <c r="B1721" s="9" t="s">
        <v>97</v>
      </c>
      <c r="C1721" s="9" t="s">
        <v>99</v>
      </c>
      <c r="D1721" s="9" t="s">
        <v>296</v>
      </c>
      <c r="E1721" s="9" t="s">
        <v>31</v>
      </c>
      <c r="F1721" s="8">
        <v>2025</v>
      </c>
      <c r="G1721" s="11" t="s">
        <v>381</v>
      </c>
      <c r="H1721" s="11" t="s">
        <v>381</v>
      </c>
      <c r="I1721" s="11" t="s">
        <v>381</v>
      </c>
      <c r="J1721" s="11" t="s">
        <v>381</v>
      </c>
      <c r="K1721" s="11" t="s">
        <v>381</v>
      </c>
      <c r="L1721" s="11" t="s">
        <v>381</v>
      </c>
      <c r="M1721" s="11" t="s">
        <v>381</v>
      </c>
      <c r="N1721" s="11" t="s">
        <v>381</v>
      </c>
      <c r="O1721" s="11" t="s">
        <v>381</v>
      </c>
      <c r="P1721" s="11" t="s">
        <v>381</v>
      </c>
      <c r="Q1721" s="11" t="s">
        <v>381</v>
      </c>
      <c r="R1721" s="11" t="s">
        <v>381</v>
      </c>
      <c r="S1721" s="11" t="s">
        <v>381</v>
      </c>
      <c r="T1721" s="11" t="s">
        <v>381</v>
      </c>
      <c r="U1721" s="11" t="s">
        <v>381</v>
      </c>
      <c r="V1721" s="11" t="s">
        <v>381</v>
      </c>
      <c r="W1721" s="11" t="s">
        <v>381</v>
      </c>
      <c r="X1721" s="11" t="s">
        <v>381</v>
      </c>
      <c r="Y1721" s="11" t="s">
        <v>381</v>
      </c>
      <c r="Z1721" s="28" t="s">
        <v>35</v>
      </c>
      <c r="AA1721" s="11">
        <v>0.25548999999999999</v>
      </c>
      <c r="AB1721" s="28" t="s">
        <v>35</v>
      </c>
      <c r="AC1721" s="11">
        <v>0.30542999999999998</v>
      </c>
      <c r="AD1721" s="71"/>
      <c r="AE1721" s="71"/>
      <c r="AF1721" s="71">
        <f t="shared" si="83"/>
        <v>4.99E-2</v>
      </c>
      <c r="AG1721" s="277" t="s">
        <v>907</v>
      </c>
      <c r="AH1721" s="277" t="s">
        <v>638</v>
      </c>
      <c r="AI1721" s="276" t="s">
        <v>639</v>
      </c>
      <c r="AJ1721" s="276" t="s">
        <v>640</v>
      </c>
      <c r="AK1721" s="276" t="s">
        <v>641</v>
      </c>
      <c r="AL1721" s="277" t="s">
        <v>642</v>
      </c>
      <c r="AM1721" s="276" t="s">
        <v>635</v>
      </c>
      <c r="AN1721" s="276" t="s">
        <v>636</v>
      </c>
      <c r="AO1721" s="277" t="s">
        <v>637</v>
      </c>
    </row>
    <row r="1722" spans="1:41" ht="15" thickBot="1" x14ac:dyDescent="0.4">
      <c r="A1722" s="8">
        <v>2025</v>
      </c>
      <c r="B1722" s="9" t="s">
        <v>97</v>
      </c>
      <c r="C1722" s="9" t="s">
        <v>99</v>
      </c>
      <c r="D1722" s="9" t="s">
        <v>296</v>
      </c>
      <c r="E1722" s="9" t="s">
        <v>31</v>
      </c>
      <c r="F1722" s="8">
        <v>2026</v>
      </c>
      <c r="G1722" s="11" t="s">
        <v>381</v>
      </c>
      <c r="H1722" s="11" t="s">
        <v>381</v>
      </c>
      <c r="I1722" s="11" t="s">
        <v>381</v>
      </c>
      <c r="J1722" s="11" t="s">
        <v>381</v>
      </c>
      <c r="K1722" s="11" t="s">
        <v>381</v>
      </c>
      <c r="L1722" s="11" t="s">
        <v>381</v>
      </c>
      <c r="M1722" s="11" t="s">
        <v>381</v>
      </c>
      <c r="N1722" s="11" t="s">
        <v>381</v>
      </c>
      <c r="O1722" s="11" t="s">
        <v>381</v>
      </c>
      <c r="P1722" s="11" t="s">
        <v>381</v>
      </c>
      <c r="Q1722" s="11" t="s">
        <v>381</v>
      </c>
      <c r="R1722" s="11" t="s">
        <v>381</v>
      </c>
      <c r="S1722" s="11" t="s">
        <v>381</v>
      </c>
      <c r="T1722" s="11" t="s">
        <v>381</v>
      </c>
      <c r="U1722" s="11" t="s">
        <v>381</v>
      </c>
      <c r="V1722" s="11" t="s">
        <v>381</v>
      </c>
      <c r="W1722" s="11" t="s">
        <v>381</v>
      </c>
      <c r="X1722" s="11" t="s">
        <v>381</v>
      </c>
      <c r="Y1722" s="11" t="s">
        <v>381</v>
      </c>
      <c r="Z1722" s="28" t="s">
        <v>35</v>
      </c>
      <c r="AA1722" s="11">
        <v>0.22705</v>
      </c>
      <c r="AB1722" s="28" t="s">
        <v>35</v>
      </c>
      <c r="AC1722" s="11">
        <v>0.26415</v>
      </c>
      <c r="AD1722" s="71"/>
      <c r="AE1722" s="71"/>
      <c r="AF1722" s="71">
        <f t="shared" si="83"/>
        <v>3.7100000000000001E-2</v>
      </c>
      <c r="AG1722" s="277" t="s">
        <v>907</v>
      </c>
      <c r="AH1722" s="277" t="s">
        <v>638</v>
      </c>
      <c r="AI1722" s="276" t="s">
        <v>639</v>
      </c>
      <c r="AJ1722" s="276" t="s">
        <v>640</v>
      </c>
      <c r="AK1722" s="276" t="s">
        <v>641</v>
      </c>
      <c r="AL1722" s="277" t="s">
        <v>642</v>
      </c>
      <c r="AM1722" s="276" t="s">
        <v>635</v>
      </c>
      <c r="AN1722" s="276" t="s">
        <v>636</v>
      </c>
      <c r="AO1722" s="277" t="s">
        <v>637</v>
      </c>
    </row>
    <row r="1723" spans="1:41" ht="15" thickBot="1" x14ac:dyDescent="0.4">
      <c r="A1723" s="8">
        <v>2025</v>
      </c>
      <c r="B1723" s="9" t="s">
        <v>97</v>
      </c>
      <c r="C1723" s="9" t="s">
        <v>99</v>
      </c>
      <c r="D1723" s="9" t="s">
        <v>296</v>
      </c>
      <c r="E1723" s="9" t="s">
        <v>31</v>
      </c>
      <c r="F1723" s="8">
        <v>2027</v>
      </c>
      <c r="G1723" s="11" t="s">
        <v>381</v>
      </c>
      <c r="H1723" s="11" t="s">
        <v>381</v>
      </c>
      <c r="I1723" s="11" t="s">
        <v>381</v>
      </c>
      <c r="J1723" s="11" t="s">
        <v>381</v>
      </c>
      <c r="K1723" s="11" t="s">
        <v>381</v>
      </c>
      <c r="L1723" s="11" t="s">
        <v>381</v>
      </c>
      <c r="M1723" s="11" t="s">
        <v>381</v>
      </c>
      <c r="N1723" s="11" t="s">
        <v>381</v>
      </c>
      <c r="O1723" s="11" t="s">
        <v>381</v>
      </c>
      <c r="P1723" s="11" t="s">
        <v>381</v>
      </c>
      <c r="Q1723" s="11" t="s">
        <v>381</v>
      </c>
      <c r="R1723" s="11" t="s">
        <v>381</v>
      </c>
      <c r="S1723" s="11" t="s">
        <v>381</v>
      </c>
      <c r="T1723" s="11" t="s">
        <v>381</v>
      </c>
      <c r="U1723" s="11" t="s">
        <v>381</v>
      </c>
      <c r="V1723" s="11" t="s">
        <v>381</v>
      </c>
      <c r="W1723" s="11" t="s">
        <v>381</v>
      </c>
      <c r="X1723" s="11" t="s">
        <v>381</v>
      </c>
      <c r="Y1723" s="11" t="s">
        <v>381</v>
      </c>
      <c r="Z1723" s="28" t="s">
        <v>35</v>
      </c>
      <c r="AA1723" s="11">
        <v>0.21253</v>
      </c>
      <c r="AB1723" s="28" t="s">
        <v>35</v>
      </c>
      <c r="AC1723" s="11">
        <v>0.24839</v>
      </c>
      <c r="AD1723" s="71"/>
      <c r="AE1723" s="71"/>
      <c r="AF1723" s="71">
        <f t="shared" si="83"/>
        <v>3.5900000000000001E-2</v>
      </c>
      <c r="AG1723" s="277" t="s">
        <v>907</v>
      </c>
      <c r="AH1723" s="277" t="s">
        <v>638</v>
      </c>
      <c r="AI1723" s="276" t="s">
        <v>639</v>
      </c>
      <c r="AJ1723" s="276" t="s">
        <v>640</v>
      </c>
      <c r="AK1723" s="276" t="s">
        <v>641</v>
      </c>
      <c r="AL1723" s="277" t="s">
        <v>642</v>
      </c>
      <c r="AM1723" s="276" t="s">
        <v>635</v>
      </c>
      <c r="AN1723" s="276" t="s">
        <v>636</v>
      </c>
      <c r="AO1723" s="277" t="s">
        <v>637</v>
      </c>
    </row>
    <row r="1724" spans="1:41" ht="15" thickBot="1" x14ac:dyDescent="0.4">
      <c r="A1724" s="8">
        <v>2025</v>
      </c>
      <c r="B1724" s="9" t="s">
        <v>97</v>
      </c>
      <c r="C1724" s="9" t="s">
        <v>99</v>
      </c>
      <c r="D1724" s="9" t="s">
        <v>296</v>
      </c>
      <c r="E1724" s="9" t="s">
        <v>31</v>
      </c>
      <c r="F1724" s="8">
        <v>2028</v>
      </c>
      <c r="G1724" s="11" t="s">
        <v>381</v>
      </c>
      <c r="H1724" s="11" t="s">
        <v>381</v>
      </c>
      <c r="I1724" s="11" t="s">
        <v>381</v>
      </c>
      <c r="J1724" s="11" t="s">
        <v>381</v>
      </c>
      <c r="K1724" s="11" t="s">
        <v>381</v>
      </c>
      <c r="L1724" s="11" t="s">
        <v>381</v>
      </c>
      <c r="M1724" s="11" t="s">
        <v>381</v>
      </c>
      <c r="N1724" s="11" t="s">
        <v>381</v>
      </c>
      <c r="O1724" s="11" t="s">
        <v>381</v>
      </c>
      <c r="P1724" s="11" t="s">
        <v>381</v>
      </c>
      <c r="Q1724" s="11" t="s">
        <v>381</v>
      </c>
      <c r="R1724" s="11" t="s">
        <v>381</v>
      </c>
      <c r="S1724" s="11" t="s">
        <v>381</v>
      </c>
      <c r="T1724" s="11" t="s">
        <v>381</v>
      </c>
      <c r="U1724" s="11" t="s">
        <v>381</v>
      </c>
      <c r="V1724" s="11" t="s">
        <v>381</v>
      </c>
      <c r="W1724" s="11" t="s">
        <v>381</v>
      </c>
      <c r="X1724" s="11" t="s">
        <v>381</v>
      </c>
      <c r="Y1724" s="11" t="s">
        <v>381</v>
      </c>
      <c r="Z1724" s="28" t="s">
        <v>35</v>
      </c>
      <c r="AA1724" s="11">
        <v>0.22151000000000001</v>
      </c>
      <c r="AB1724" s="28" t="s">
        <v>35</v>
      </c>
      <c r="AC1724" s="11">
        <v>0.25922000000000001</v>
      </c>
      <c r="AD1724" s="71"/>
      <c r="AE1724" s="71"/>
      <c r="AF1724" s="71">
        <f t="shared" si="83"/>
        <v>3.7699999999999997E-2</v>
      </c>
      <c r="AG1724" s="277" t="s">
        <v>907</v>
      </c>
      <c r="AH1724" s="277" t="s">
        <v>638</v>
      </c>
      <c r="AI1724" s="276" t="s">
        <v>639</v>
      </c>
      <c r="AJ1724" s="276" t="s">
        <v>640</v>
      </c>
      <c r="AK1724" s="276" t="s">
        <v>641</v>
      </c>
      <c r="AL1724" s="277" t="s">
        <v>642</v>
      </c>
      <c r="AM1724" s="276" t="s">
        <v>635</v>
      </c>
      <c r="AN1724" s="276" t="s">
        <v>636</v>
      </c>
      <c r="AO1724" s="277" t="s">
        <v>637</v>
      </c>
    </row>
    <row r="1725" spans="1:41" ht="15" thickBot="1" x14ac:dyDescent="0.4">
      <c r="A1725" s="8">
        <v>2025</v>
      </c>
      <c r="B1725" s="9" t="s">
        <v>97</v>
      </c>
      <c r="C1725" s="9" t="s">
        <v>99</v>
      </c>
      <c r="D1725" s="9" t="s">
        <v>296</v>
      </c>
      <c r="E1725" s="9" t="s">
        <v>31</v>
      </c>
      <c r="F1725" s="8">
        <v>2029</v>
      </c>
      <c r="G1725" s="11" t="s">
        <v>381</v>
      </c>
      <c r="H1725" s="11" t="s">
        <v>381</v>
      </c>
      <c r="I1725" s="11" t="s">
        <v>381</v>
      </c>
      <c r="J1725" s="11" t="s">
        <v>381</v>
      </c>
      <c r="K1725" s="11" t="s">
        <v>381</v>
      </c>
      <c r="L1725" s="11" t="s">
        <v>381</v>
      </c>
      <c r="M1725" s="11" t="s">
        <v>381</v>
      </c>
      <c r="N1725" s="11" t="s">
        <v>381</v>
      </c>
      <c r="O1725" s="11" t="s">
        <v>381</v>
      </c>
      <c r="P1725" s="11" t="s">
        <v>381</v>
      </c>
      <c r="Q1725" s="11" t="s">
        <v>381</v>
      </c>
      <c r="R1725" s="11" t="s">
        <v>381</v>
      </c>
      <c r="S1725" s="11" t="s">
        <v>381</v>
      </c>
      <c r="T1725" s="11" t="s">
        <v>381</v>
      </c>
      <c r="U1725" s="11" t="s">
        <v>381</v>
      </c>
      <c r="V1725" s="11" t="s">
        <v>381</v>
      </c>
      <c r="W1725" s="11" t="s">
        <v>381</v>
      </c>
      <c r="X1725" s="11" t="s">
        <v>381</v>
      </c>
      <c r="Y1725" s="11" t="s">
        <v>381</v>
      </c>
      <c r="Z1725" s="28" t="s">
        <v>35</v>
      </c>
      <c r="AA1725" s="11">
        <v>0.2195</v>
      </c>
      <c r="AB1725" s="28" t="s">
        <v>35</v>
      </c>
      <c r="AC1725" s="11">
        <v>0.25931999999999999</v>
      </c>
      <c r="AD1725" s="71"/>
      <c r="AE1725" s="71"/>
      <c r="AF1725" s="71">
        <f t="shared" si="83"/>
        <v>3.9800000000000002E-2</v>
      </c>
      <c r="AG1725" s="277" t="s">
        <v>907</v>
      </c>
      <c r="AH1725" s="277" t="s">
        <v>638</v>
      </c>
      <c r="AI1725" s="276" t="s">
        <v>639</v>
      </c>
      <c r="AJ1725" s="276" t="s">
        <v>640</v>
      </c>
      <c r="AK1725" s="276" t="s">
        <v>641</v>
      </c>
      <c r="AL1725" s="277" t="s">
        <v>642</v>
      </c>
      <c r="AM1725" s="276" t="s">
        <v>635</v>
      </c>
      <c r="AN1725" s="276" t="s">
        <v>636</v>
      </c>
      <c r="AO1725" s="277" t="s">
        <v>637</v>
      </c>
    </row>
    <row r="1726" spans="1:41" ht="15" thickBot="1" x14ac:dyDescent="0.4">
      <c r="A1726" s="8">
        <v>2025</v>
      </c>
      <c r="B1726" s="9" t="s">
        <v>97</v>
      </c>
      <c r="C1726" s="9" t="s">
        <v>99</v>
      </c>
      <c r="D1726" s="9" t="s">
        <v>296</v>
      </c>
      <c r="E1726" s="9" t="s">
        <v>31</v>
      </c>
      <c r="F1726" s="8">
        <v>2030</v>
      </c>
      <c r="G1726" s="11" t="s">
        <v>381</v>
      </c>
      <c r="H1726" s="11" t="s">
        <v>381</v>
      </c>
      <c r="I1726" s="11" t="s">
        <v>381</v>
      </c>
      <c r="J1726" s="11" t="s">
        <v>381</v>
      </c>
      <c r="K1726" s="11" t="s">
        <v>381</v>
      </c>
      <c r="L1726" s="11" t="s">
        <v>381</v>
      </c>
      <c r="M1726" s="11" t="s">
        <v>381</v>
      </c>
      <c r="N1726" s="11" t="s">
        <v>381</v>
      </c>
      <c r="O1726" s="11" t="s">
        <v>381</v>
      </c>
      <c r="P1726" s="11" t="s">
        <v>381</v>
      </c>
      <c r="Q1726" s="11" t="s">
        <v>381</v>
      </c>
      <c r="R1726" s="11" t="s">
        <v>381</v>
      </c>
      <c r="S1726" s="11" t="s">
        <v>381</v>
      </c>
      <c r="T1726" s="11" t="s">
        <v>381</v>
      </c>
      <c r="U1726" s="11" t="s">
        <v>381</v>
      </c>
      <c r="V1726" s="11" t="s">
        <v>381</v>
      </c>
      <c r="W1726" s="11" t="s">
        <v>381</v>
      </c>
      <c r="X1726" s="11" t="s">
        <v>381</v>
      </c>
      <c r="Y1726" s="11" t="s">
        <v>381</v>
      </c>
      <c r="Z1726" s="28" t="s">
        <v>35</v>
      </c>
      <c r="AA1726" s="11">
        <v>0.23322999999999999</v>
      </c>
      <c r="AB1726" s="28" t="s">
        <v>35</v>
      </c>
      <c r="AC1726" s="11">
        <v>0.27504000000000001</v>
      </c>
      <c r="AD1726" s="71"/>
      <c r="AE1726" s="71"/>
      <c r="AF1726" s="71">
        <f t="shared" si="83"/>
        <v>4.1799999999999997E-2</v>
      </c>
      <c r="AG1726" s="277" t="s">
        <v>907</v>
      </c>
      <c r="AH1726" s="277" t="s">
        <v>638</v>
      </c>
      <c r="AI1726" s="276" t="s">
        <v>639</v>
      </c>
      <c r="AJ1726" s="276" t="s">
        <v>640</v>
      </c>
      <c r="AK1726" s="276" t="s">
        <v>641</v>
      </c>
      <c r="AL1726" s="277" t="s">
        <v>642</v>
      </c>
      <c r="AM1726" s="276" t="s">
        <v>635</v>
      </c>
      <c r="AN1726" s="276" t="s">
        <v>636</v>
      </c>
      <c r="AO1726" s="277" t="s">
        <v>637</v>
      </c>
    </row>
    <row r="1727" spans="1:41" ht="15" thickBot="1" x14ac:dyDescent="0.4">
      <c r="A1727" s="8">
        <v>2025</v>
      </c>
      <c r="B1727" s="9" t="s">
        <v>97</v>
      </c>
      <c r="C1727" s="9" t="s">
        <v>99</v>
      </c>
      <c r="D1727" s="9" t="s">
        <v>296</v>
      </c>
      <c r="E1727" s="9" t="s">
        <v>31</v>
      </c>
      <c r="F1727" s="8">
        <v>2031</v>
      </c>
      <c r="G1727" s="11" t="s">
        <v>381</v>
      </c>
      <c r="H1727" s="11" t="s">
        <v>381</v>
      </c>
      <c r="I1727" s="11" t="s">
        <v>381</v>
      </c>
      <c r="J1727" s="11" t="s">
        <v>381</v>
      </c>
      <c r="K1727" s="11" t="s">
        <v>381</v>
      </c>
      <c r="L1727" s="11" t="s">
        <v>381</v>
      </c>
      <c r="M1727" s="11" t="s">
        <v>381</v>
      </c>
      <c r="N1727" s="11" t="s">
        <v>381</v>
      </c>
      <c r="O1727" s="11" t="s">
        <v>381</v>
      </c>
      <c r="P1727" s="11" t="s">
        <v>381</v>
      </c>
      <c r="Q1727" s="11" t="s">
        <v>381</v>
      </c>
      <c r="R1727" s="11" t="s">
        <v>381</v>
      </c>
      <c r="S1727" s="11" t="s">
        <v>381</v>
      </c>
      <c r="T1727" s="11" t="s">
        <v>381</v>
      </c>
      <c r="U1727" s="11" t="s">
        <v>381</v>
      </c>
      <c r="V1727" s="11" t="s">
        <v>381</v>
      </c>
      <c r="W1727" s="11" t="s">
        <v>381</v>
      </c>
      <c r="X1727" s="11" t="s">
        <v>381</v>
      </c>
      <c r="Y1727" s="11" t="s">
        <v>381</v>
      </c>
      <c r="Z1727" s="28" t="s">
        <v>35</v>
      </c>
      <c r="AA1727" s="11">
        <v>0.18917999999999999</v>
      </c>
      <c r="AB1727" s="28" t="s">
        <v>35</v>
      </c>
      <c r="AC1727" s="11">
        <v>0.23429</v>
      </c>
      <c r="AD1727" s="71"/>
      <c r="AE1727" s="71"/>
      <c r="AF1727" s="71">
        <f t="shared" si="83"/>
        <v>4.5100000000000001E-2</v>
      </c>
      <c r="AG1727" s="277" t="s">
        <v>907</v>
      </c>
      <c r="AH1727" s="277" t="s">
        <v>638</v>
      </c>
      <c r="AI1727" s="276" t="s">
        <v>639</v>
      </c>
      <c r="AJ1727" s="276" t="s">
        <v>640</v>
      </c>
      <c r="AK1727" s="276" t="s">
        <v>641</v>
      </c>
      <c r="AL1727" s="277" t="s">
        <v>642</v>
      </c>
      <c r="AM1727" s="276" t="s">
        <v>635</v>
      </c>
      <c r="AN1727" s="276" t="s">
        <v>636</v>
      </c>
      <c r="AO1727" s="277" t="s">
        <v>637</v>
      </c>
    </row>
    <row r="1728" spans="1:41" ht="15" thickBot="1" x14ac:dyDescent="0.4">
      <c r="A1728" s="8">
        <v>2025</v>
      </c>
      <c r="B1728" s="9" t="s">
        <v>97</v>
      </c>
      <c r="C1728" s="9" t="s">
        <v>99</v>
      </c>
      <c r="D1728" s="9" t="s">
        <v>296</v>
      </c>
      <c r="E1728" s="9" t="s">
        <v>31</v>
      </c>
      <c r="F1728" s="8">
        <v>2032</v>
      </c>
      <c r="G1728" s="11" t="s">
        <v>381</v>
      </c>
      <c r="H1728" s="11" t="s">
        <v>381</v>
      </c>
      <c r="I1728" s="11" t="s">
        <v>381</v>
      </c>
      <c r="J1728" s="11" t="s">
        <v>381</v>
      </c>
      <c r="K1728" s="11" t="s">
        <v>381</v>
      </c>
      <c r="L1728" s="11" t="s">
        <v>381</v>
      </c>
      <c r="M1728" s="11" t="s">
        <v>381</v>
      </c>
      <c r="N1728" s="11" t="s">
        <v>381</v>
      </c>
      <c r="O1728" s="11" t="s">
        <v>381</v>
      </c>
      <c r="P1728" s="11" t="s">
        <v>381</v>
      </c>
      <c r="Q1728" s="11" t="s">
        <v>381</v>
      </c>
      <c r="R1728" s="11" t="s">
        <v>381</v>
      </c>
      <c r="S1728" s="11" t="s">
        <v>381</v>
      </c>
      <c r="T1728" s="11" t="s">
        <v>381</v>
      </c>
      <c r="U1728" s="11" t="s">
        <v>381</v>
      </c>
      <c r="V1728" s="11" t="s">
        <v>381</v>
      </c>
      <c r="W1728" s="11" t="s">
        <v>381</v>
      </c>
      <c r="X1728" s="11" t="s">
        <v>381</v>
      </c>
      <c r="Y1728" s="11" t="s">
        <v>381</v>
      </c>
      <c r="Z1728" s="28" t="s">
        <v>35</v>
      </c>
      <c r="AA1728" s="11">
        <v>0.18962000000000001</v>
      </c>
      <c r="AB1728" s="28" t="s">
        <v>35</v>
      </c>
      <c r="AC1728" s="11">
        <v>0.23024</v>
      </c>
      <c r="AD1728" s="71"/>
      <c r="AE1728" s="71"/>
      <c r="AF1728" s="71">
        <f t="shared" si="83"/>
        <v>4.0599999999999997E-2</v>
      </c>
      <c r="AG1728" s="277" t="s">
        <v>907</v>
      </c>
      <c r="AH1728" s="277" t="s">
        <v>638</v>
      </c>
      <c r="AI1728" s="276" t="s">
        <v>639</v>
      </c>
      <c r="AJ1728" s="276" t="s">
        <v>640</v>
      </c>
      <c r="AK1728" s="276" t="s">
        <v>641</v>
      </c>
      <c r="AL1728" s="277" t="s">
        <v>642</v>
      </c>
      <c r="AM1728" s="276" t="s">
        <v>635</v>
      </c>
      <c r="AN1728" s="276" t="s">
        <v>636</v>
      </c>
      <c r="AO1728" s="277" t="s">
        <v>637</v>
      </c>
    </row>
    <row r="1729" spans="1:41" ht="15" thickBot="1" x14ac:dyDescent="0.4">
      <c r="A1729" s="8">
        <v>2025</v>
      </c>
      <c r="B1729" s="9" t="s">
        <v>97</v>
      </c>
      <c r="C1729" s="9" t="s">
        <v>99</v>
      </c>
      <c r="D1729" s="9" t="s">
        <v>296</v>
      </c>
      <c r="E1729" s="9" t="s">
        <v>31</v>
      </c>
      <c r="F1729" s="8">
        <v>2033</v>
      </c>
      <c r="G1729" s="11" t="s">
        <v>381</v>
      </c>
      <c r="H1729" s="11" t="s">
        <v>381</v>
      </c>
      <c r="I1729" s="11" t="s">
        <v>381</v>
      </c>
      <c r="J1729" s="11" t="s">
        <v>381</v>
      </c>
      <c r="K1729" s="11" t="s">
        <v>381</v>
      </c>
      <c r="L1729" s="11" t="s">
        <v>381</v>
      </c>
      <c r="M1729" s="11" t="s">
        <v>381</v>
      </c>
      <c r="N1729" s="11" t="s">
        <v>381</v>
      </c>
      <c r="O1729" s="11" t="s">
        <v>381</v>
      </c>
      <c r="P1729" s="11" t="s">
        <v>381</v>
      </c>
      <c r="Q1729" s="11" t="s">
        <v>381</v>
      </c>
      <c r="R1729" s="11" t="s">
        <v>381</v>
      </c>
      <c r="S1729" s="11" t="s">
        <v>381</v>
      </c>
      <c r="T1729" s="11" t="s">
        <v>381</v>
      </c>
      <c r="U1729" s="11" t="s">
        <v>381</v>
      </c>
      <c r="V1729" s="11" t="s">
        <v>381</v>
      </c>
      <c r="W1729" s="11" t="s">
        <v>381</v>
      </c>
      <c r="X1729" s="11" t="s">
        <v>381</v>
      </c>
      <c r="Y1729" s="11" t="s">
        <v>381</v>
      </c>
      <c r="Z1729" s="28" t="s">
        <v>35</v>
      </c>
      <c r="AA1729" s="11">
        <v>0.19239000000000001</v>
      </c>
      <c r="AB1729" s="28" t="s">
        <v>35</v>
      </c>
      <c r="AC1729" s="11">
        <v>0.21551999999999999</v>
      </c>
      <c r="AD1729" s="71"/>
      <c r="AE1729" s="71"/>
      <c r="AF1729" s="71">
        <f t="shared" si="83"/>
        <v>2.3099999999999999E-2</v>
      </c>
      <c r="AG1729" s="277" t="s">
        <v>907</v>
      </c>
      <c r="AH1729" s="277" t="s">
        <v>638</v>
      </c>
      <c r="AI1729" s="276" t="s">
        <v>639</v>
      </c>
      <c r="AJ1729" s="276" t="s">
        <v>640</v>
      </c>
      <c r="AK1729" s="276" t="s">
        <v>641</v>
      </c>
      <c r="AL1729" s="277" t="s">
        <v>642</v>
      </c>
      <c r="AM1729" s="276" t="s">
        <v>635</v>
      </c>
      <c r="AN1729" s="276" t="s">
        <v>636</v>
      </c>
      <c r="AO1729" s="277" t="s">
        <v>637</v>
      </c>
    </row>
    <row r="1730" spans="1:41" ht="15" thickBot="1" x14ac:dyDescent="0.4">
      <c r="A1730" s="8">
        <v>2025</v>
      </c>
      <c r="B1730" s="9" t="s">
        <v>97</v>
      </c>
      <c r="C1730" s="9" t="s">
        <v>99</v>
      </c>
      <c r="D1730" s="9" t="s">
        <v>296</v>
      </c>
      <c r="E1730" s="9" t="s">
        <v>31</v>
      </c>
      <c r="F1730" s="8">
        <v>2034</v>
      </c>
      <c r="G1730" s="11" t="s">
        <v>381</v>
      </c>
      <c r="H1730" s="11" t="s">
        <v>381</v>
      </c>
      <c r="I1730" s="11" t="s">
        <v>381</v>
      </c>
      <c r="J1730" s="11" t="s">
        <v>381</v>
      </c>
      <c r="K1730" s="11" t="s">
        <v>381</v>
      </c>
      <c r="L1730" s="11" t="s">
        <v>381</v>
      </c>
      <c r="M1730" s="11" t="s">
        <v>381</v>
      </c>
      <c r="N1730" s="11" t="s">
        <v>381</v>
      </c>
      <c r="O1730" s="11" t="s">
        <v>381</v>
      </c>
      <c r="P1730" s="11" t="s">
        <v>381</v>
      </c>
      <c r="Q1730" s="11" t="s">
        <v>381</v>
      </c>
      <c r="R1730" s="11" t="s">
        <v>381</v>
      </c>
      <c r="S1730" s="11" t="s">
        <v>381</v>
      </c>
      <c r="T1730" s="11" t="s">
        <v>381</v>
      </c>
      <c r="U1730" s="11" t="s">
        <v>381</v>
      </c>
      <c r="V1730" s="11" t="s">
        <v>381</v>
      </c>
      <c r="W1730" s="11" t="s">
        <v>381</v>
      </c>
      <c r="X1730" s="11" t="s">
        <v>381</v>
      </c>
      <c r="Y1730" s="11" t="s">
        <v>381</v>
      </c>
      <c r="Z1730" s="28" t="s">
        <v>35</v>
      </c>
      <c r="AA1730" s="11">
        <v>0.21112</v>
      </c>
      <c r="AB1730" s="28" t="s">
        <v>35</v>
      </c>
      <c r="AC1730" s="11">
        <v>0.23663000000000001</v>
      </c>
      <c r="AD1730" s="71"/>
      <c r="AE1730" s="71"/>
      <c r="AF1730" s="71">
        <f t="shared" si="83"/>
        <v>2.5499999999999998E-2</v>
      </c>
      <c r="AG1730" s="277" t="s">
        <v>907</v>
      </c>
      <c r="AH1730" s="277" t="s">
        <v>638</v>
      </c>
      <c r="AI1730" s="276" t="s">
        <v>639</v>
      </c>
      <c r="AJ1730" s="276" t="s">
        <v>640</v>
      </c>
      <c r="AK1730" s="276" t="s">
        <v>641</v>
      </c>
      <c r="AL1730" s="277" t="s">
        <v>642</v>
      </c>
      <c r="AM1730" s="276" t="s">
        <v>635</v>
      </c>
      <c r="AN1730" s="276" t="s">
        <v>636</v>
      </c>
      <c r="AO1730" s="277" t="s">
        <v>637</v>
      </c>
    </row>
    <row r="1731" spans="1:41" ht="15" thickBot="1" x14ac:dyDescent="0.4">
      <c r="A1731" s="8">
        <v>2025</v>
      </c>
      <c r="B1731" s="9" t="s">
        <v>97</v>
      </c>
      <c r="C1731" s="9" t="s">
        <v>99</v>
      </c>
      <c r="D1731" s="9" t="s">
        <v>296</v>
      </c>
      <c r="E1731" s="9" t="s">
        <v>31</v>
      </c>
      <c r="F1731" s="8">
        <v>2035</v>
      </c>
      <c r="G1731" s="11" t="s">
        <v>381</v>
      </c>
      <c r="H1731" s="11" t="s">
        <v>381</v>
      </c>
      <c r="I1731" s="11" t="s">
        <v>381</v>
      </c>
      <c r="J1731" s="11" t="s">
        <v>381</v>
      </c>
      <c r="K1731" s="11" t="s">
        <v>381</v>
      </c>
      <c r="L1731" s="11" t="s">
        <v>381</v>
      </c>
      <c r="M1731" s="11" t="s">
        <v>381</v>
      </c>
      <c r="N1731" s="11" t="s">
        <v>381</v>
      </c>
      <c r="O1731" s="11" t="s">
        <v>381</v>
      </c>
      <c r="P1731" s="11" t="s">
        <v>381</v>
      </c>
      <c r="Q1731" s="11" t="s">
        <v>381</v>
      </c>
      <c r="R1731" s="11" t="s">
        <v>381</v>
      </c>
      <c r="S1731" s="11" t="s">
        <v>381</v>
      </c>
      <c r="T1731" s="11" t="s">
        <v>381</v>
      </c>
      <c r="U1731" s="11" t="s">
        <v>381</v>
      </c>
      <c r="V1731" s="11" t="s">
        <v>381</v>
      </c>
      <c r="W1731" s="11" t="s">
        <v>381</v>
      </c>
      <c r="X1731" s="11" t="s">
        <v>381</v>
      </c>
      <c r="Y1731" s="11" t="s">
        <v>381</v>
      </c>
      <c r="Z1731" s="28" t="s">
        <v>35</v>
      </c>
      <c r="AA1731" s="11">
        <v>0.22106000000000001</v>
      </c>
      <c r="AB1731" s="28" t="s">
        <v>35</v>
      </c>
      <c r="AC1731" s="11">
        <v>0.24976000000000001</v>
      </c>
      <c r="AD1731" s="71"/>
      <c r="AE1731" s="71"/>
      <c r="AF1731" s="71">
        <f t="shared" si="83"/>
        <v>2.87E-2</v>
      </c>
      <c r="AG1731" s="277" t="s">
        <v>907</v>
      </c>
      <c r="AH1731" s="277" t="s">
        <v>638</v>
      </c>
      <c r="AI1731" s="276" t="s">
        <v>639</v>
      </c>
      <c r="AJ1731" s="276" t="s">
        <v>640</v>
      </c>
      <c r="AK1731" s="276" t="s">
        <v>641</v>
      </c>
      <c r="AL1731" s="277" t="s">
        <v>642</v>
      </c>
      <c r="AM1731" s="276" t="s">
        <v>635</v>
      </c>
      <c r="AN1731" s="276" t="s">
        <v>636</v>
      </c>
      <c r="AO1731" s="277" t="s">
        <v>637</v>
      </c>
    </row>
    <row r="1732" spans="1:41" ht="15" thickBot="1" x14ac:dyDescent="0.4">
      <c r="A1732" s="8">
        <v>2025</v>
      </c>
      <c r="B1732" s="9" t="s">
        <v>97</v>
      </c>
      <c r="C1732" s="9" t="s">
        <v>99</v>
      </c>
      <c r="D1732" s="9" t="s">
        <v>296</v>
      </c>
      <c r="E1732" s="9" t="s">
        <v>32</v>
      </c>
      <c r="F1732" s="8">
        <v>2025</v>
      </c>
      <c r="G1732" s="11">
        <v>0</v>
      </c>
      <c r="H1732" s="11">
        <v>1.821E-2</v>
      </c>
      <c r="I1732" s="11">
        <v>1.4253899999999999</v>
      </c>
      <c r="J1732" s="11">
        <v>5.0236200000000002</v>
      </c>
      <c r="K1732" s="11">
        <v>1.7034199999999999</v>
      </c>
      <c r="L1732" s="11">
        <v>7.1432399999999996</v>
      </c>
      <c r="M1732" s="11">
        <v>0</v>
      </c>
      <c r="N1732" s="11">
        <v>1.3699999999999999E-3</v>
      </c>
      <c r="O1732" s="11">
        <v>0</v>
      </c>
      <c r="P1732" s="11">
        <v>0.96860000000000002</v>
      </c>
      <c r="Q1732" s="11">
        <v>0</v>
      </c>
      <c r="R1732" s="11">
        <v>0</v>
      </c>
      <c r="S1732" s="11">
        <v>0</v>
      </c>
      <c r="T1732" s="11">
        <v>16.283840000000001</v>
      </c>
      <c r="U1732" s="11">
        <v>0</v>
      </c>
      <c r="V1732" s="11">
        <v>0</v>
      </c>
      <c r="W1732" s="11">
        <v>0</v>
      </c>
      <c r="X1732" s="11">
        <v>0</v>
      </c>
      <c r="Y1732" s="11">
        <v>16.283840000000001</v>
      </c>
      <c r="Z1732" s="28" t="s">
        <v>35</v>
      </c>
      <c r="AA1732" s="11">
        <v>1.18007</v>
      </c>
      <c r="AB1732" s="28" t="s">
        <v>35</v>
      </c>
      <c r="AC1732" s="11">
        <v>1.2693099999999999</v>
      </c>
      <c r="AD1732" s="71">
        <f t="shared" si="81"/>
        <v>0</v>
      </c>
      <c r="AE1732" s="71">
        <f t="shared" si="82"/>
        <v>0</v>
      </c>
      <c r="AF1732" s="71">
        <f t="shared" si="83"/>
        <v>8.9200000000000002E-2</v>
      </c>
      <c r="AG1732" s="277" t="s">
        <v>908</v>
      </c>
      <c r="AH1732" s="277" t="s">
        <v>638</v>
      </c>
      <c r="AI1732" s="276" t="s">
        <v>639</v>
      </c>
      <c r="AJ1732" s="276" t="s">
        <v>640</v>
      </c>
      <c r="AK1732" s="276" t="s">
        <v>641</v>
      </c>
      <c r="AL1732" s="277" t="s">
        <v>642</v>
      </c>
      <c r="AM1732" s="276" t="s">
        <v>635</v>
      </c>
      <c r="AN1732" s="276" t="s">
        <v>636</v>
      </c>
      <c r="AO1732" s="277" t="s">
        <v>637</v>
      </c>
    </row>
    <row r="1733" spans="1:41" ht="15" thickBot="1" x14ac:dyDescent="0.4">
      <c r="A1733" s="8">
        <v>2025</v>
      </c>
      <c r="B1733" s="9" t="s">
        <v>97</v>
      </c>
      <c r="C1733" s="9" t="s">
        <v>99</v>
      </c>
      <c r="D1733" s="9" t="s">
        <v>296</v>
      </c>
      <c r="E1733" s="9" t="s">
        <v>32</v>
      </c>
      <c r="F1733" s="8">
        <v>2026</v>
      </c>
      <c r="G1733" s="11">
        <v>0</v>
      </c>
      <c r="H1733" s="11">
        <v>7.9699999999999993E-2</v>
      </c>
      <c r="I1733" s="11">
        <v>0.94699</v>
      </c>
      <c r="J1733" s="11">
        <v>6.0727200000000003</v>
      </c>
      <c r="K1733" s="11">
        <v>1.1606700000000001</v>
      </c>
      <c r="L1733" s="11">
        <v>6.4994100000000001</v>
      </c>
      <c r="M1733" s="11">
        <v>0</v>
      </c>
      <c r="N1733" s="11">
        <v>2.3E-3</v>
      </c>
      <c r="O1733" s="11">
        <v>0</v>
      </c>
      <c r="P1733" s="11">
        <v>0.48055999999999999</v>
      </c>
      <c r="Q1733" s="11">
        <v>0</v>
      </c>
      <c r="R1733" s="11">
        <v>0</v>
      </c>
      <c r="S1733" s="11">
        <v>0</v>
      </c>
      <c r="T1733" s="11">
        <v>15.24235</v>
      </c>
      <c r="U1733" s="11">
        <v>0</v>
      </c>
      <c r="V1733" s="11">
        <v>0</v>
      </c>
      <c r="W1733" s="11">
        <v>0</v>
      </c>
      <c r="X1733" s="11">
        <v>0</v>
      </c>
      <c r="Y1733" s="11">
        <v>15.24235</v>
      </c>
      <c r="Z1733" s="28" t="s">
        <v>35</v>
      </c>
      <c r="AA1733" s="11">
        <v>1.2918799999999999</v>
      </c>
      <c r="AB1733" s="28" t="s">
        <v>35</v>
      </c>
      <c r="AC1733" s="11">
        <v>1.5920700000000001</v>
      </c>
      <c r="AD1733" s="71">
        <f t="shared" si="81"/>
        <v>0</v>
      </c>
      <c r="AE1733" s="71">
        <f t="shared" si="82"/>
        <v>0</v>
      </c>
      <c r="AF1733" s="71">
        <f t="shared" si="83"/>
        <v>0.30020000000000002</v>
      </c>
      <c r="AG1733" s="277" t="s">
        <v>908</v>
      </c>
      <c r="AH1733" s="277" t="s">
        <v>638</v>
      </c>
      <c r="AI1733" s="276" t="s">
        <v>639</v>
      </c>
      <c r="AJ1733" s="276" t="s">
        <v>640</v>
      </c>
      <c r="AK1733" s="276" t="s">
        <v>641</v>
      </c>
      <c r="AL1733" s="277" t="s">
        <v>642</v>
      </c>
      <c r="AM1733" s="276" t="s">
        <v>635</v>
      </c>
      <c r="AN1733" s="276" t="s">
        <v>636</v>
      </c>
      <c r="AO1733" s="277" t="s">
        <v>637</v>
      </c>
    </row>
    <row r="1734" spans="1:41" ht="15" thickBot="1" x14ac:dyDescent="0.4">
      <c r="A1734" s="8">
        <v>2025</v>
      </c>
      <c r="B1734" s="9" t="s">
        <v>97</v>
      </c>
      <c r="C1734" s="9" t="s">
        <v>99</v>
      </c>
      <c r="D1734" s="9" t="s">
        <v>296</v>
      </c>
      <c r="E1734" s="9" t="s">
        <v>32</v>
      </c>
      <c r="F1734" s="8">
        <v>2027</v>
      </c>
      <c r="G1734" s="11">
        <v>0</v>
      </c>
      <c r="H1734" s="11">
        <v>0.11197</v>
      </c>
      <c r="I1734" s="11">
        <v>0.73414000000000001</v>
      </c>
      <c r="J1734" s="11">
        <v>6.1511100000000001</v>
      </c>
      <c r="K1734" s="11">
        <v>1.14592</v>
      </c>
      <c r="L1734" s="11">
        <v>6.3251799999999996</v>
      </c>
      <c r="M1734" s="11">
        <v>0</v>
      </c>
      <c r="N1734" s="11">
        <v>1.6100000000000001E-3</v>
      </c>
      <c r="O1734" s="11">
        <v>0</v>
      </c>
      <c r="P1734" s="11">
        <v>0.28781000000000001</v>
      </c>
      <c r="Q1734" s="11">
        <v>0</v>
      </c>
      <c r="R1734" s="11">
        <v>0</v>
      </c>
      <c r="S1734" s="11">
        <v>0</v>
      </c>
      <c r="T1734" s="11">
        <v>14.75773</v>
      </c>
      <c r="U1734" s="11">
        <v>0</v>
      </c>
      <c r="V1734" s="11">
        <v>0</v>
      </c>
      <c r="W1734" s="11">
        <v>0</v>
      </c>
      <c r="X1734" s="11">
        <v>0</v>
      </c>
      <c r="Y1734" s="11">
        <v>14.75773</v>
      </c>
      <c r="Z1734" s="28" t="s">
        <v>35</v>
      </c>
      <c r="AA1734" s="11">
        <v>1.2771699999999999</v>
      </c>
      <c r="AB1734" s="28" t="s">
        <v>35</v>
      </c>
      <c r="AC1734" s="11">
        <v>1.7408300000000001</v>
      </c>
      <c r="AD1734" s="71">
        <f t="shared" si="81"/>
        <v>0</v>
      </c>
      <c r="AE1734" s="71">
        <f t="shared" si="82"/>
        <v>0</v>
      </c>
      <c r="AF1734" s="71">
        <f t="shared" si="83"/>
        <v>0.4637</v>
      </c>
      <c r="AG1734" s="277" t="s">
        <v>908</v>
      </c>
      <c r="AH1734" s="277" t="s">
        <v>638</v>
      </c>
      <c r="AI1734" s="276" t="s">
        <v>639</v>
      </c>
      <c r="AJ1734" s="276" t="s">
        <v>640</v>
      </c>
      <c r="AK1734" s="276" t="s">
        <v>641</v>
      </c>
      <c r="AL1734" s="277" t="s">
        <v>642</v>
      </c>
      <c r="AM1734" s="276" t="s">
        <v>635</v>
      </c>
      <c r="AN1734" s="276" t="s">
        <v>636</v>
      </c>
      <c r="AO1734" s="277" t="s">
        <v>637</v>
      </c>
    </row>
    <row r="1735" spans="1:41" ht="15" thickBot="1" x14ac:dyDescent="0.4">
      <c r="A1735" s="8">
        <v>2025</v>
      </c>
      <c r="B1735" s="9" t="s">
        <v>97</v>
      </c>
      <c r="C1735" s="9" t="s">
        <v>99</v>
      </c>
      <c r="D1735" s="9" t="s">
        <v>296</v>
      </c>
      <c r="E1735" s="9" t="s">
        <v>32</v>
      </c>
      <c r="F1735" s="8">
        <v>2028</v>
      </c>
      <c r="G1735" s="11">
        <v>0</v>
      </c>
      <c r="H1735" s="11">
        <v>0.11162</v>
      </c>
      <c r="I1735" s="11">
        <v>0.41316999999999998</v>
      </c>
      <c r="J1735" s="11">
        <v>6.0091400000000004</v>
      </c>
      <c r="K1735" s="11">
        <v>1.2695099999999999</v>
      </c>
      <c r="L1735" s="11">
        <v>6.8908100000000001</v>
      </c>
      <c r="M1735" s="11">
        <v>0</v>
      </c>
      <c r="N1735" s="11">
        <v>1.183E-2</v>
      </c>
      <c r="O1735" s="11">
        <v>0</v>
      </c>
      <c r="P1735" s="11">
        <v>0.22992000000000001</v>
      </c>
      <c r="Q1735" s="11">
        <v>0</v>
      </c>
      <c r="R1735" s="11">
        <v>0</v>
      </c>
      <c r="S1735" s="11">
        <v>0</v>
      </c>
      <c r="T1735" s="11">
        <v>14.936</v>
      </c>
      <c r="U1735" s="11">
        <v>0</v>
      </c>
      <c r="V1735" s="11">
        <v>0</v>
      </c>
      <c r="W1735" s="11">
        <v>0</v>
      </c>
      <c r="X1735" s="11">
        <v>0</v>
      </c>
      <c r="Y1735" s="11">
        <v>14.936</v>
      </c>
      <c r="Z1735" s="28" t="s">
        <v>35</v>
      </c>
      <c r="AA1735" s="11">
        <v>1.54983</v>
      </c>
      <c r="AB1735" s="28" t="s">
        <v>35</v>
      </c>
      <c r="AC1735" s="11">
        <v>1.9999499999999999</v>
      </c>
      <c r="AD1735" s="71">
        <f t="shared" si="81"/>
        <v>0</v>
      </c>
      <c r="AE1735" s="71">
        <f t="shared" si="82"/>
        <v>0</v>
      </c>
      <c r="AF1735" s="71">
        <f t="shared" si="83"/>
        <v>0.4501</v>
      </c>
      <c r="AG1735" s="277" t="s">
        <v>908</v>
      </c>
      <c r="AH1735" s="277" t="s">
        <v>638</v>
      </c>
      <c r="AI1735" s="276" t="s">
        <v>639</v>
      </c>
      <c r="AJ1735" s="276" t="s">
        <v>640</v>
      </c>
      <c r="AK1735" s="276" t="s">
        <v>641</v>
      </c>
      <c r="AL1735" s="277" t="s">
        <v>642</v>
      </c>
      <c r="AM1735" s="276" t="s">
        <v>635</v>
      </c>
      <c r="AN1735" s="276" t="s">
        <v>636</v>
      </c>
      <c r="AO1735" s="277" t="s">
        <v>637</v>
      </c>
    </row>
    <row r="1736" spans="1:41" ht="15" thickBot="1" x14ac:dyDescent="0.4">
      <c r="A1736" s="8">
        <v>2025</v>
      </c>
      <c r="B1736" s="9" t="s">
        <v>97</v>
      </c>
      <c r="C1736" s="9" t="s">
        <v>99</v>
      </c>
      <c r="D1736" s="9" t="s">
        <v>296</v>
      </c>
      <c r="E1736" s="9" t="s">
        <v>32</v>
      </c>
      <c r="F1736" s="8">
        <v>2029</v>
      </c>
      <c r="G1736" s="11">
        <v>0</v>
      </c>
      <c r="H1736" s="11">
        <v>0.22803999999999999</v>
      </c>
      <c r="I1736" s="11">
        <v>0.31165999999999999</v>
      </c>
      <c r="J1736" s="11">
        <v>5.6976000000000004</v>
      </c>
      <c r="K1736" s="11">
        <v>0.75065999999999999</v>
      </c>
      <c r="L1736" s="11">
        <v>6.48752</v>
      </c>
      <c r="M1736" s="11">
        <v>0</v>
      </c>
      <c r="N1736" s="11">
        <v>1.6789999999999999E-2</v>
      </c>
      <c r="O1736" s="11">
        <v>0</v>
      </c>
      <c r="P1736" s="11">
        <v>3.6400000000000002E-2</v>
      </c>
      <c r="Q1736" s="11">
        <v>0</v>
      </c>
      <c r="R1736" s="11">
        <v>0</v>
      </c>
      <c r="S1736" s="11">
        <v>0</v>
      </c>
      <c r="T1736" s="11">
        <v>13.52868</v>
      </c>
      <c r="U1736" s="11">
        <v>0</v>
      </c>
      <c r="V1736" s="11">
        <v>0</v>
      </c>
      <c r="W1736" s="11">
        <v>0</v>
      </c>
      <c r="X1736" s="11">
        <v>0</v>
      </c>
      <c r="Y1736" s="11">
        <v>13.52868</v>
      </c>
      <c r="Z1736" s="28" t="s">
        <v>35</v>
      </c>
      <c r="AA1736" s="11">
        <v>1.59853</v>
      </c>
      <c r="AB1736" s="28" t="s">
        <v>35</v>
      </c>
      <c r="AC1736" s="11">
        <v>2.2181799999999998</v>
      </c>
      <c r="AD1736" s="71">
        <f t="shared" si="81"/>
        <v>0</v>
      </c>
      <c r="AE1736" s="71">
        <f t="shared" si="82"/>
        <v>0</v>
      </c>
      <c r="AF1736" s="71">
        <f t="shared" si="83"/>
        <v>0.61970000000000003</v>
      </c>
      <c r="AG1736" s="277" t="s">
        <v>908</v>
      </c>
      <c r="AH1736" s="277" t="s">
        <v>638</v>
      </c>
      <c r="AI1736" s="276" t="s">
        <v>639</v>
      </c>
      <c r="AJ1736" s="276" t="s">
        <v>640</v>
      </c>
      <c r="AK1736" s="276" t="s">
        <v>641</v>
      </c>
      <c r="AL1736" s="277" t="s">
        <v>642</v>
      </c>
      <c r="AM1736" s="276" t="s">
        <v>635</v>
      </c>
      <c r="AN1736" s="276" t="s">
        <v>636</v>
      </c>
      <c r="AO1736" s="277" t="s">
        <v>637</v>
      </c>
    </row>
    <row r="1737" spans="1:41" ht="15" thickBot="1" x14ac:dyDescent="0.4">
      <c r="A1737" s="8">
        <v>2025</v>
      </c>
      <c r="B1737" s="9" t="s">
        <v>97</v>
      </c>
      <c r="C1737" s="9" t="s">
        <v>99</v>
      </c>
      <c r="D1737" s="9" t="s">
        <v>296</v>
      </c>
      <c r="E1737" s="9" t="s">
        <v>32</v>
      </c>
      <c r="F1737" s="8">
        <v>2030</v>
      </c>
      <c r="G1737" s="11">
        <v>0</v>
      </c>
      <c r="H1737" s="11">
        <v>0.37716</v>
      </c>
      <c r="I1737" s="11">
        <v>0.58838000000000001</v>
      </c>
      <c r="J1737" s="11">
        <v>5.9915799999999999</v>
      </c>
      <c r="K1737" s="11">
        <v>0.89136000000000004</v>
      </c>
      <c r="L1737" s="11">
        <v>5.7478100000000003</v>
      </c>
      <c r="M1737" s="11">
        <v>0</v>
      </c>
      <c r="N1737" s="11">
        <v>1.9230000000000001E-2</v>
      </c>
      <c r="O1737" s="11">
        <v>0</v>
      </c>
      <c r="P1737" s="11">
        <v>1.1169999999999999E-2</v>
      </c>
      <c r="Q1737" s="11">
        <v>0</v>
      </c>
      <c r="R1737" s="11">
        <v>0</v>
      </c>
      <c r="S1737" s="11">
        <v>0</v>
      </c>
      <c r="T1737" s="11">
        <v>13.6267</v>
      </c>
      <c r="U1737" s="11">
        <v>0</v>
      </c>
      <c r="V1737" s="11">
        <v>0</v>
      </c>
      <c r="W1737" s="11">
        <v>0</v>
      </c>
      <c r="X1737" s="11">
        <v>0</v>
      </c>
      <c r="Y1737" s="11">
        <v>13.6267</v>
      </c>
      <c r="Z1737" s="28" t="s">
        <v>35</v>
      </c>
      <c r="AA1737" s="11">
        <v>1.8903399999999999</v>
      </c>
      <c r="AB1737" s="28" t="s">
        <v>35</v>
      </c>
      <c r="AC1737" s="11">
        <v>2.7273999999999998</v>
      </c>
      <c r="AD1737" s="71">
        <f t="shared" si="81"/>
        <v>0</v>
      </c>
      <c r="AE1737" s="71">
        <f t="shared" si="82"/>
        <v>0</v>
      </c>
      <c r="AF1737" s="71">
        <f t="shared" si="83"/>
        <v>0.83709999999999996</v>
      </c>
      <c r="AG1737" s="277" t="s">
        <v>908</v>
      </c>
      <c r="AH1737" s="277" t="s">
        <v>638</v>
      </c>
      <c r="AI1737" s="276" t="s">
        <v>639</v>
      </c>
      <c r="AJ1737" s="276" t="s">
        <v>640</v>
      </c>
      <c r="AK1737" s="276" t="s">
        <v>641</v>
      </c>
      <c r="AL1737" s="277" t="s">
        <v>642</v>
      </c>
      <c r="AM1737" s="276" t="s">
        <v>635</v>
      </c>
      <c r="AN1737" s="276" t="s">
        <v>636</v>
      </c>
      <c r="AO1737" s="277" t="s">
        <v>637</v>
      </c>
    </row>
    <row r="1738" spans="1:41" ht="15" thickBot="1" x14ac:dyDescent="0.4">
      <c r="A1738" s="8">
        <v>2025</v>
      </c>
      <c r="B1738" s="9" t="s">
        <v>97</v>
      </c>
      <c r="C1738" s="9" t="s">
        <v>99</v>
      </c>
      <c r="D1738" s="9" t="s">
        <v>296</v>
      </c>
      <c r="E1738" s="9" t="s">
        <v>32</v>
      </c>
      <c r="F1738" s="8">
        <v>2031</v>
      </c>
      <c r="G1738" s="11">
        <v>0</v>
      </c>
      <c r="H1738" s="11">
        <v>0.23744000000000001</v>
      </c>
      <c r="I1738" s="11">
        <v>0.60158999999999996</v>
      </c>
      <c r="J1738" s="11">
        <v>6.6970599999999996</v>
      </c>
      <c r="K1738" s="11">
        <v>0.91632999999999998</v>
      </c>
      <c r="L1738" s="11">
        <v>6.2381399999999996</v>
      </c>
      <c r="M1738" s="11">
        <v>0</v>
      </c>
      <c r="N1738" s="11">
        <v>0.18554999999999999</v>
      </c>
      <c r="O1738" s="11">
        <v>0</v>
      </c>
      <c r="P1738" s="11">
        <v>0.15937999999999999</v>
      </c>
      <c r="Q1738" s="11">
        <v>0</v>
      </c>
      <c r="R1738" s="11">
        <v>0</v>
      </c>
      <c r="S1738" s="11">
        <v>0</v>
      </c>
      <c r="T1738" s="11">
        <v>15.035489999999999</v>
      </c>
      <c r="U1738" s="11">
        <v>0</v>
      </c>
      <c r="V1738" s="11">
        <v>0</v>
      </c>
      <c r="W1738" s="11">
        <v>0</v>
      </c>
      <c r="X1738" s="11">
        <v>0</v>
      </c>
      <c r="Y1738" s="11">
        <v>15.035489999999999</v>
      </c>
      <c r="Z1738" s="28" t="s">
        <v>35</v>
      </c>
      <c r="AA1738" s="11">
        <v>1.9610700000000001</v>
      </c>
      <c r="AB1738" s="28" t="s">
        <v>35</v>
      </c>
      <c r="AC1738" s="11">
        <v>2.7105000000000001</v>
      </c>
      <c r="AD1738" s="71">
        <f t="shared" si="81"/>
        <v>0</v>
      </c>
      <c r="AE1738" s="71">
        <f t="shared" si="82"/>
        <v>0</v>
      </c>
      <c r="AF1738" s="71">
        <f t="shared" si="83"/>
        <v>0.74939999999999996</v>
      </c>
      <c r="AG1738" s="277" t="s">
        <v>908</v>
      </c>
      <c r="AH1738" s="277" t="s">
        <v>638</v>
      </c>
      <c r="AI1738" s="276" t="s">
        <v>639</v>
      </c>
      <c r="AJ1738" s="276" t="s">
        <v>640</v>
      </c>
      <c r="AK1738" s="276" t="s">
        <v>641</v>
      </c>
      <c r="AL1738" s="277" t="s">
        <v>642</v>
      </c>
      <c r="AM1738" s="276" t="s">
        <v>635</v>
      </c>
      <c r="AN1738" s="276" t="s">
        <v>636</v>
      </c>
      <c r="AO1738" s="277" t="s">
        <v>637</v>
      </c>
    </row>
    <row r="1739" spans="1:41" ht="15" thickBot="1" x14ac:dyDescent="0.4">
      <c r="A1739" s="8">
        <v>2025</v>
      </c>
      <c r="B1739" s="9" t="s">
        <v>97</v>
      </c>
      <c r="C1739" s="9" t="s">
        <v>99</v>
      </c>
      <c r="D1739" s="9" t="s">
        <v>296</v>
      </c>
      <c r="E1739" s="9" t="s">
        <v>32</v>
      </c>
      <c r="F1739" s="8">
        <v>2032</v>
      </c>
      <c r="G1739" s="11">
        <v>0</v>
      </c>
      <c r="H1739" s="11">
        <v>0.28201999999999999</v>
      </c>
      <c r="I1739" s="11">
        <v>0.65283999999999998</v>
      </c>
      <c r="J1739" s="11">
        <v>6.0236799999999997</v>
      </c>
      <c r="K1739" s="11">
        <v>1.0205299999999999</v>
      </c>
      <c r="L1739" s="11">
        <v>6.7602599999999997</v>
      </c>
      <c r="M1739" s="11">
        <v>0</v>
      </c>
      <c r="N1739" s="11">
        <v>0.14055999999999999</v>
      </c>
      <c r="O1739" s="11">
        <v>0</v>
      </c>
      <c r="P1739" s="11">
        <v>0.12417</v>
      </c>
      <c r="Q1739" s="11">
        <v>0</v>
      </c>
      <c r="R1739" s="11">
        <v>0</v>
      </c>
      <c r="S1739" s="11">
        <v>0</v>
      </c>
      <c r="T1739" s="11">
        <v>15.00404</v>
      </c>
      <c r="U1739" s="11">
        <v>0</v>
      </c>
      <c r="V1739" s="11">
        <v>0</v>
      </c>
      <c r="W1739" s="11">
        <v>0</v>
      </c>
      <c r="X1739" s="11">
        <v>0</v>
      </c>
      <c r="Y1739" s="11">
        <v>15.00404</v>
      </c>
      <c r="Z1739" s="28" t="s">
        <v>35</v>
      </c>
      <c r="AA1739" s="11">
        <v>1.5017100000000001</v>
      </c>
      <c r="AB1739" s="28" t="s">
        <v>35</v>
      </c>
      <c r="AC1739" s="11">
        <v>2.23814</v>
      </c>
      <c r="AD1739" s="71">
        <f t="shared" si="81"/>
        <v>0</v>
      </c>
      <c r="AE1739" s="71">
        <f t="shared" si="82"/>
        <v>0</v>
      </c>
      <c r="AF1739" s="71">
        <f t="shared" si="83"/>
        <v>0.73640000000000005</v>
      </c>
      <c r="AG1739" s="277" t="s">
        <v>908</v>
      </c>
      <c r="AH1739" s="277" t="s">
        <v>638</v>
      </c>
      <c r="AI1739" s="276" t="s">
        <v>639</v>
      </c>
      <c r="AJ1739" s="276" t="s">
        <v>640</v>
      </c>
      <c r="AK1739" s="276" t="s">
        <v>641</v>
      </c>
      <c r="AL1739" s="277" t="s">
        <v>642</v>
      </c>
      <c r="AM1739" s="276" t="s">
        <v>635</v>
      </c>
      <c r="AN1739" s="276" t="s">
        <v>636</v>
      </c>
      <c r="AO1739" s="277" t="s">
        <v>637</v>
      </c>
    </row>
    <row r="1740" spans="1:41" ht="15" thickBot="1" x14ac:dyDescent="0.4">
      <c r="A1740" s="8">
        <v>2025</v>
      </c>
      <c r="B1740" s="9" t="s">
        <v>97</v>
      </c>
      <c r="C1740" s="9" t="s">
        <v>99</v>
      </c>
      <c r="D1740" s="9" t="s">
        <v>296</v>
      </c>
      <c r="E1740" s="9" t="s">
        <v>32</v>
      </c>
      <c r="F1740" s="8">
        <v>2033</v>
      </c>
      <c r="G1740" s="11">
        <v>0</v>
      </c>
      <c r="H1740" s="11">
        <v>0.35913</v>
      </c>
      <c r="I1740" s="11">
        <v>0.61317999999999995</v>
      </c>
      <c r="J1740" s="11">
        <v>5.7113100000000001</v>
      </c>
      <c r="K1740" s="11">
        <v>1.1682600000000001</v>
      </c>
      <c r="L1740" s="11">
        <v>6.6773699999999998</v>
      </c>
      <c r="M1740" s="11">
        <v>0</v>
      </c>
      <c r="N1740" s="11">
        <v>0.29396</v>
      </c>
      <c r="O1740" s="11">
        <v>0</v>
      </c>
      <c r="P1740" s="11">
        <v>0.15381</v>
      </c>
      <c r="Q1740" s="11">
        <v>0</v>
      </c>
      <c r="R1740" s="11">
        <v>0</v>
      </c>
      <c r="S1740" s="11">
        <v>0</v>
      </c>
      <c r="T1740" s="11">
        <v>14.97701</v>
      </c>
      <c r="U1740" s="11">
        <v>0</v>
      </c>
      <c r="V1740" s="11">
        <v>0</v>
      </c>
      <c r="W1740" s="11">
        <v>0</v>
      </c>
      <c r="X1740" s="11">
        <v>0</v>
      </c>
      <c r="Y1740" s="11">
        <v>14.97701</v>
      </c>
      <c r="Z1740" s="28" t="s">
        <v>35</v>
      </c>
      <c r="AA1740" s="11">
        <v>1.7166600000000001</v>
      </c>
      <c r="AB1740" s="28" t="s">
        <v>35</v>
      </c>
      <c r="AC1740" s="11">
        <v>2.4417399999999998</v>
      </c>
      <c r="AD1740" s="71">
        <f t="shared" si="81"/>
        <v>0</v>
      </c>
      <c r="AE1740" s="71">
        <f t="shared" si="82"/>
        <v>0</v>
      </c>
      <c r="AF1740" s="71">
        <f t="shared" si="83"/>
        <v>0.72509999999999997</v>
      </c>
      <c r="AG1740" s="277" t="s">
        <v>908</v>
      </c>
      <c r="AH1740" s="277" t="s">
        <v>638</v>
      </c>
      <c r="AI1740" s="276" t="s">
        <v>639</v>
      </c>
      <c r="AJ1740" s="276" t="s">
        <v>640</v>
      </c>
      <c r="AK1740" s="276" t="s">
        <v>641</v>
      </c>
      <c r="AL1740" s="277" t="s">
        <v>642</v>
      </c>
      <c r="AM1740" s="276" t="s">
        <v>635</v>
      </c>
      <c r="AN1740" s="276" t="s">
        <v>636</v>
      </c>
      <c r="AO1740" s="277" t="s">
        <v>637</v>
      </c>
    </row>
    <row r="1741" spans="1:41" ht="15" thickBot="1" x14ac:dyDescent="0.4">
      <c r="A1741" s="8">
        <v>2025</v>
      </c>
      <c r="B1741" s="9" t="s">
        <v>97</v>
      </c>
      <c r="C1741" s="9" t="s">
        <v>99</v>
      </c>
      <c r="D1741" s="9" t="s">
        <v>296</v>
      </c>
      <c r="E1741" s="9" t="s">
        <v>32</v>
      </c>
      <c r="F1741" s="8">
        <v>2034</v>
      </c>
      <c r="G1741" s="11">
        <v>0</v>
      </c>
      <c r="H1741" s="11">
        <v>0.40436</v>
      </c>
      <c r="I1741" s="11">
        <v>0.78308</v>
      </c>
      <c r="J1741" s="11">
        <v>6.3499100000000004</v>
      </c>
      <c r="K1741" s="11">
        <v>1.0734300000000001</v>
      </c>
      <c r="L1741" s="11">
        <v>6.5105700000000004</v>
      </c>
      <c r="M1741" s="11">
        <v>0</v>
      </c>
      <c r="N1741" s="11">
        <v>0.42559000000000002</v>
      </c>
      <c r="O1741" s="11">
        <v>0</v>
      </c>
      <c r="P1741" s="11">
        <v>0.26304</v>
      </c>
      <c r="Q1741" s="11">
        <v>0</v>
      </c>
      <c r="R1741" s="11">
        <v>0</v>
      </c>
      <c r="S1741" s="11">
        <v>0</v>
      </c>
      <c r="T1741" s="11">
        <v>15.809990000000001</v>
      </c>
      <c r="U1741" s="11">
        <v>0</v>
      </c>
      <c r="V1741" s="11">
        <v>0</v>
      </c>
      <c r="W1741" s="11">
        <v>0</v>
      </c>
      <c r="X1741" s="11">
        <v>0</v>
      </c>
      <c r="Y1741" s="11">
        <v>15.809990000000001</v>
      </c>
      <c r="Z1741" s="28" t="s">
        <v>35</v>
      </c>
      <c r="AA1741" s="11">
        <v>2.20546</v>
      </c>
      <c r="AB1741" s="28" t="s">
        <v>35</v>
      </c>
      <c r="AC1741" s="11">
        <v>2.9470700000000001</v>
      </c>
      <c r="AD1741" s="71">
        <f t="shared" ref="AD1741:AD1804" si="84">ROUND(T1741-SUM(G1741:S1741),4)</f>
        <v>0</v>
      </c>
      <c r="AE1741" s="71">
        <f t="shared" ref="AE1741:AE1804" si="85">ROUND(X1741-SUM(U1741:W1741),4)</f>
        <v>0</v>
      </c>
      <c r="AF1741" s="71">
        <f t="shared" ref="AF1741:AF1804" si="86">ROUND(AC1741-SUM(Z1741:AB1741),4)</f>
        <v>0.74160000000000004</v>
      </c>
      <c r="AG1741" s="277" t="s">
        <v>908</v>
      </c>
      <c r="AH1741" s="277" t="s">
        <v>638</v>
      </c>
      <c r="AI1741" s="276" t="s">
        <v>639</v>
      </c>
      <c r="AJ1741" s="276" t="s">
        <v>640</v>
      </c>
      <c r="AK1741" s="276" t="s">
        <v>641</v>
      </c>
      <c r="AL1741" s="277" t="s">
        <v>642</v>
      </c>
      <c r="AM1741" s="276" t="s">
        <v>635</v>
      </c>
      <c r="AN1741" s="276" t="s">
        <v>636</v>
      </c>
      <c r="AO1741" s="277" t="s">
        <v>637</v>
      </c>
    </row>
    <row r="1742" spans="1:41" ht="15" thickBot="1" x14ac:dyDescent="0.4">
      <c r="A1742" s="8">
        <v>2025</v>
      </c>
      <c r="B1742" s="9" t="s">
        <v>97</v>
      </c>
      <c r="C1742" s="9" t="s">
        <v>99</v>
      </c>
      <c r="D1742" s="9" t="s">
        <v>296</v>
      </c>
      <c r="E1742" s="9" t="s">
        <v>32</v>
      </c>
      <c r="F1742" s="8">
        <v>2035</v>
      </c>
      <c r="G1742" s="11">
        <v>0</v>
      </c>
      <c r="H1742" s="11">
        <v>0.32505000000000001</v>
      </c>
      <c r="I1742" s="11">
        <v>0.63122999999999996</v>
      </c>
      <c r="J1742" s="11">
        <v>6.3699599999999998</v>
      </c>
      <c r="K1742" s="11">
        <v>0.90278999999999998</v>
      </c>
      <c r="L1742" s="11">
        <v>6.7040699999999998</v>
      </c>
      <c r="M1742" s="11">
        <v>0</v>
      </c>
      <c r="N1742" s="11">
        <v>0.43698999999999999</v>
      </c>
      <c r="O1742" s="11">
        <v>0</v>
      </c>
      <c r="P1742" s="11">
        <v>0.35611999999999999</v>
      </c>
      <c r="Q1742" s="11">
        <v>0</v>
      </c>
      <c r="R1742" s="11">
        <v>0</v>
      </c>
      <c r="S1742" s="11">
        <v>0</v>
      </c>
      <c r="T1742" s="11">
        <v>15.72621</v>
      </c>
      <c r="U1742" s="11">
        <v>0</v>
      </c>
      <c r="V1742" s="11">
        <v>0</v>
      </c>
      <c r="W1742" s="11">
        <v>0</v>
      </c>
      <c r="X1742" s="11">
        <v>0</v>
      </c>
      <c r="Y1742" s="11">
        <v>15.72621</v>
      </c>
      <c r="Z1742" s="28" t="s">
        <v>35</v>
      </c>
      <c r="AA1742" s="11">
        <v>2.1515599999999999</v>
      </c>
      <c r="AB1742" s="28" t="s">
        <v>35</v>
      </c>
      <c r="AC1742" s="11">
        <v>2.7862900000000002</v>
      </c>
      <c r="AD1742" s="71">
        <f t="shared" si="84"/>
        <v>0</v>
      </c>
      <c r="AE1742" s="71">
        <f t="shared" si="85"/>
        <v>0</v>
      </c>
      <c r="AF1742" s="71">
        <f t="shared" si="86"/>
        <v>0.63470000000000004</v>
      </c>
      <c r="AG1742" s="277" t="s">
        <v>908</v>
      </c>
      <c r="AH1742" s="277" t="s">
        <v>638</v>
      </c>
      <c r="AI1742" s="276" t="s">
        <v>639</v>
      </c>
      <c r="AJ1742" s="276" t="s">
        <v>640</v>
      </c>
      <c r="AK1742" s="276" t="s">
        <v>641</v>
      </c>
      <c r="AL1742" s="277" t="s">
        <v>642</v>
      </c>
      <c r="AM1742" s="276" t="s">
        <v>635</v>
      </c>
      <c r="AN1742" s="276" t="s">
        <v>636</v>
      </c>
      <c r="AO1742" s="277" t="s">
        <v>637</v>
      </c>
    </row>
    <row r="1743" spans="1:41" ht="23.5" thickBot="1" x14ac:dyDescent="0.4">
      <c r="A1743" s="8">
        <v>2025</v>
      </c>
      <c r="B1743" s="9" t="s">
        <v>97</v>
      </c>
      <c r="C1743" s="9" t="s">
        <v>100</v>
      </c>
      <c r="D1743" s="9" t="s">
        <v>297</v>
      </c>
      <c r="E1743" s="97" t="s">
        <v>29</v>
      </c>
      <c r="F1743" s="8">
        <v>2025</v>
      </c>
      <c r="G1743" s="29" t="s">
        <v>35</v>
      </c>
      <c r="H1743" s="10">
        <v>106</v>
      </c>
      <c r="I1743" s="10">
        <v>127</v>
      </c>
      <c r="J1743" s="10" t="s">
        <v>35</v>
      </c>
      <c r="K1743" s="10">
        <v>52</v>
      </c>
      <c r="L1743" s="10">
        <v>15</v>
      </c>
      <c r="M1743" s="10">
        <v>117</v>
      </c>
      <c r="N1743" s="10">
        <v>162</v>
      </c>
      <c r="O1743" s="10">
        <v>107</v>
      </c>
      <c r="P1743" s="10">
        <v>149</v>
      </c>
      <c r="Q1743" s="10">
        <v>155</v>
      </c>
      <c r="R1743" s="10">
        <v>68</v>
      </c>
      <c r="S1743" s="10">
        <v>46</v>
      </c>
      <c r="T1743" s="10">
        <v>1120</v>
      </c>
      <c r="U1743" s="10">
        <v>223</v>
      </c>
      <c r="V1743" s="10">
        <v>32</v>
      </c>
      <c r="W1743" s="10">
        <v>24</v>
      </c>
      <c r="X1743" s="10">
        <v>279</v>
      </c>
      <c r="Y1743" s="10">
        <v>1399</v>
      </c>
      <c r="Z1743" s="10">
        <v>34</v>
      </c>
      <c r="AA1743" s="10">
        <v>158</v>
      </c>
      <c r="AB1743" s="10">
        <v>128</v>
      </c>
      <c r="AC1743" s="10">
        <v>320</v>
      </c>
      <c r="AD1743" s="71">
        <f t="shared" si="84"/>
        <v>16</v>
      </c>
      <c r="AE1743" s="71">
        <f t="shared" si="85"/>
        <v>0</v>
      </c>
      <c r="AF1743" s="71">
        <f t="shared" si="86"/>
        <v>0</v>
      </c>
      <c r="AG1743" s="277" t="s">
        <v>905</v>
      </c>
      <c r="AH1743" s="277" t="s">
        <v>643</v>
      </c>
      <c r="AI1743" s="276">
        <v>0</v>
      </c>
      <c r="AJ1743" s="276" t="s">
        <v>644</v>
      </c>
      <c r="AK1743" s="276" t="s">
        <v>297</v>
      </c>
      <c r="AL1743" s="277" t="s">
        <v>100</v>
      </c>
      <c r="AM1743" s="276" t="s">
        <v>635</v>
      </c>
      <c r="AN1743" s="276" t="s">
        <v>636</v>
      </c>
      <c r="AO1743" s="277" t="s">
        <v>637</v>
      </c>
    </row>
    <row r="1744" spans="1:41" ht="15" thickBot="1" x14ac:dyDescent="0.4">
      <c r="A1744" s="8">
        <v>2025</v>
      </c>
      <c r="B1744" s="9" t="s">
        <v>97</v>
      </c>
      <c r="C1744" s="9" t="s">
        <v>100</v>
      </c>
      <c r="D1744" s="9" t="s">
        <v>297</v>
      </c>
      <c r="E1744" s="9" t="s">
        <v>30</v>
      </c>
      <c r="F1744" s="8">
        <v>2025</v>
      </c>
      <c r="G1744" s="28" t="s">
        <v>35</v>
      </c>
      <c r="H1744" s="11">
        <v>0.32207000000000002</v>
      </c>
      <c r="I1744" s="11">
        <v>0.40234999999999999</v>
      </c>
      <c r="J1744" s="11" t="s">
        <v>35</v>
      </c>
      <c r="K1744" s="11">
        <v>0.17505000000000001</v>
      </c>
      <c r="L1744" s="11">
        <v>4.9599999999999998E-2</v>
      </c>
      <c r="M1744" s="11">
        <v>0.35851</v>
      </c>
      <c r="N1744" s="11">
        <v>0.50568999999999997</v>
      </c>
      <c r="O1744" s="11">
        <v>0.34575</v>
      </c>
      <c r="P1744" s="11">
        <v>0.50370000000000004</v>
      </c>
      <c r="Q1744" s="11">
        <v>0.53863000000000005</v>
      </c>
      <c r="R1744" s="11">
        <v>0.22361</v>
      </c>
      <c r="S1744" s="11">
        <v>0.15387999999999999</v>
      </c>
      <c r="T1744" s="11">
        <v>3.6279400000000002</v>
      </c>
      <c r="U1744" s="11">
        <v>1.0985100000000001</v>
      </c>
      <c r="V1744" s="11">
        <v>0.2026</v>
      </c>
      <c r="W1744" s="11">
        <v>0.18706</v>
      </c>
      <c r="X1744" s="11">
        <v>1.48817</v>
      </c>
      <c r="Y1744" s="11">
        <v>5.1161099999999999</v>
      </c>
      <c r="Z1744" s="11">
        <v>3.3439999999999998E-2</v>
      </c>
      <c r="AA1744" s="11">
        <v>0.15576999999999999</v>
      </c>
      <c r="AB1744" s="11">
        <v>0.10371</v>
      </c>
      <c r="AC1744" s="11">
        <v>0.29293000000000002</v>
      </c>
      <c r="AD1744" s="71">
        <f t="shared" si="84"/>
        <v>4.9099999999999998E-2</v>
      </c>
      <c r="AE1744" s="71">
        <f t="shared" si="85"/>
        <v>0</v>
      </c>
      <c r="AF1744" s="71">
        <f t="shared" si="86"/>
        <v>0</v>
      </c>
      <c r="AG1744" s="277" t="s">
        <v>906</v>
      </c>
      <c r="AH1744" s="277" t="s">
        <v>643</v>
      </c>
      <c r="AI1744" s="276">
        <v>0</v>
      </c>
      <c r="AJ1744" s="276" t="s">
        <v>644</v>
      </c>
      <c r="AK1744" s="276" t="s">
        <v>297</v>
      </c>
      <c r="AL1744" s="277" t="s">
        <v>100</v>
      </c>
      <c r="AM1744" s="276" t="s">
        <v>635</v>
      </c>
      <c r="AN1744" s="276" t="s">
        <v>636</v>
      </c>
      <c r="AO1744" s="277" t="s">
        <v>637</v>
      </c>
    </row>
    <row r="1745" spans="1:41" ht="15" thickBot="1" x14ac:dyDescent="0.4">
      <c r="A1745" s="8">
        <v>2025</v>
      </c>
      <c r="B1745" s="9" t="s">
        <v>97</v>
      </c>
      <c r="C1745" s="9" t="s">
        <v>100</v>
      </c>
      <c r="D1745" s="9" t="s">
        <v>297</v>
      </c>
      <c r="E1745" s="9" t="s">
        <v>30</v>
      </c>
      <c r="F1745" s="8">
        <v>2026</v>
      </c>
      <c r="G1745" s="28" t="s">
        <v>35</v>
      </c>
      <c r="H1745" s="11">
        <v>0.3276</v>
      </c>
      <c r="I1745" s="11">
        <v>0.40906999999999999</v>
      </c>
      <c r="J1745" s="11" t="s">
        <v>35</v>
      </c>
      <c r="K1745" s="11">
        <v>0.17624999999999999</v>
      </c>
      <c r="L1745" s="11">
        <v>4.743E-2</v>
      </c>
      <c r="M1745" s="11">
        <v>0.35855999999999999</v>
      </c>
      <c r="N1745" s="11">
        <v>0.49840000000000001</v>
      </c>
      <c r="O1745" s="11">
        <v>0.34547</v>
      </c>
      <c r="P1745" s="11">
        <v>0.51227</v>
      </c>
      <c r="Q1745" s="11">
        <v>0.54093000000000002</v>
      </c>
      <c r="R1745" s="11">
        <v>0.22534999999999999</v>
      </c>
      <c r="S1745" s="11">
        <v>0.15651000000000001</v>
      </c>
      <c r="T1745" s="11">
        <v>3.6464400000000001</v>
      </c>
      <c r="U1745" s="11">
        <v>1.15062</v>
      </c>
      <c r="V1745" s="11">
        <v>0.18801000000000001</v>
      </c>
      <c r="W1745" s="11">
        <v>0.18823000000000001</v>
      </c>
      <c r="X1745" s="11">
        <v>1.5268699999999999</v>
      </c>
      <c r="Y1745" s="11">
        <v>5.1733099999999999</v>
      </c>
      <c r="Z1745" s="11">
        <v>2.777E-2</v>
      </c>
      <c r="AA1745" s="11">
        <v>0.14996000000000001</v>
      </c>
      <c r="AB1745" s="11">
        <v>0.11149000000000001</v>
      </c>
      <c r="AC1745" s="11">
        <v>0.28922999999999999</v>
      </c>
      <c r="AD1745" s="71">
        <f t="shared" si="84"/>
        <v>4.8599999999999997E-2</v>
      </c>
      <c r="AE1745" s="71">
        <f t="shared" si="85"/>
        <v>0</v>
      </c>
      <c r="AF1745" s="71">
        <f t="shared" si="86"/>
        <v>0</v>
      </c>
      <c r="AG1745" s="277" t="s">
        <v>906</v>
      </c>
      <c r="AH1745" s="277" t="s">
        <v>643</v>
      </c>
      <c r="AI1745" s="276">
        <v>0</v>
      </c>
      <c r="AJ1745" s="276" t="s">
        <v>644</v>
      </c>
      <c r="AK1745" s="276" t="s">
        <v>297</v>
      </c>
      <c r="AL1745" s="277" t="s">
        <v>100</v>
      </c>
      <c r="AM1745" s="276" t="s">
        <v>635</v>
      </c>
      <c r="AN1745" s="276" t="s">
        <v>636</v>
      </c>
      <c r="AO1745" s="277" t="s">
        <v>637</v>
      </c>
    </row>
    <row r="1746" spans="1:41" ht="15" thickBot="1" x14ac:dyDescent="0.4">
      <c r="A1746" s="8">
        <v>2025</v>
      </c>
      <c r="B1746" s="9" t="s">
        <v>97</v>
      </c>
      <c r="C1746" s="9" t="s">
        <v>100</v>
      </c>
      <c r="D1746" s="9" t="s">
        <v>297</v>
      </c>
      <c r="E1746" s="9" t="s">
        <v>30</v>
      </c>
      <c r="F1746" s="8">
        <v>2027</v>
      </c>
      <c r="G1746" s="28" t="s">
        <v>35</v>
      </c>
      <c r="H1746" s="11">
        <v>0.33156000000000002</v>
      </c>
      <c r="I1746" s="11">
        <v>0.41114000000000001</v>
      </c>
      <c r="J1746" s="11" t="s">
        <v>35</v>
      </c>
      <c r="K1746" s="11">
        <v>0.17859</v>
      </c>
      <c r="L1746" s="11">
        <v>4.5909999999999999E-2</v>
      </c>
      <c r="M1746" s="11">
        <v>0.36748999999999998</v>
      </c>
      <c r="N1746" s="11">
        <v>0.49379000000000001</v>
      </c>
      <c r="O1746" s="11">
        <v>0.34506999999999999</v>
      </c>
      <c r="P1746" s="11">
        <v>0.51975000000000005</v>
      </c>
      <c r="Q1746" s="11">
        <v>0.54278999999999999</v>
      </c>
      <c r="R1746" s="11">
        <v>0.22370000000000001</v>
      </c>
      <c r="S1746" s="11">
        <v>0.15678</v>
      </c>
      <c r="T1746" s="11">
        <v>3.6634099999999998</v>
      </c>
      <c r="U1746" s="11">
        <v>1.18167</v>
      </c>
      <c r="V1746" s="11">
        <v>0.17774000000000001</v>
      </c>
      <c r="W1746" s="11">
        <v>0.19195000000000001</v>
      </c>
      <c r="X1746" s="11">
        <v>1.5513600000000001</v>
      </c>
      <c r="Y1746" s="11">
        <v>5.2147699999999997</v>
      </c>
      <c r="Z1746" s="11">
        <v>2.4129999999999999E-2</v>
      </c>
      <c r="AA1746" s="11">
        <v>0.15124000000000001</v>
      </c>
      <c r="AB1746" s="11">
        <v>0.10508000000000001</v>
      </c>
      <c r="AC1746" s="11">
        <v>0.28044999999999998</v>
      </c>
      <c r="AD1746" s="71">
        <f t="shared" si="84"/>
        <v>4.6800000000000001E-2</v>
      </c>
      <c r="AE1746" s="71">
        <f t="shared" si="85"/>
        <v>0</v>
      </c>
      <c r="AF1746" s="71">
        <f t="shared" si="86"/>
        <v>0</v>
      </c>
      <c r="AG1746" s="277" t="s">
        <v>906</v>
      </c>
      <c r="AH1746" s="277" t="s">
        <v>643</v>
      </c>
      <c r="AI1746" s="276">
        <v>0</v>
      </c>
      <c r="AJ1746" s="276" t="s">
        <v>644</v>
      </c>
      <c r="AK1746" s="276" t="s">
        <v>297</v>
      </c>
      <c r="AL1746" s="277" t="s">
        <v>100</v>
      </c>
      <c r="AM1746" s="276" t="s">
        <v>635</v>
      </c>
      <c r="AN1746" s="276" t="s">
        <v>636</v>
      </c>
      <c r="AO1746" s="277" t="s">
        <v>637</v>
      </c>
    </row>
    <row r="1747" spans="1:41" ht="15" thickBot="1" x14ac:dyDescent="0.4">
      <c r="A1747" s="8">
        <v>2025</v>
      </c>
      <c r="B1747" s="9" t="s">
        <v>97</v>
      </c>
      <c r="C1747" s="9" t="s">
        <v>100</v>
      </c>
      <c r="D1747" s="9" t="s">
        <v>297</v>
      </c>
      <c r="E1747" s="9" t="s">
        <v>30</v>
      </c>
      <c r="F1747" s="8">
        <v>2028</v>
      </c>
      <c r="G1747" s="28" t="s">
        <v>35</v>
      </c>
      <c r="H1747" s="11">
        <v>0.33628000000000002</v>
      </c>
      <c r="I1747" s="11">
        <v>0.41500999999999999</v>
      </c>
      <c r="J1747" s="11" t="s">
        <v>35</v>
      </c>
      <c r="K1747" s="11">
        <v>0.18057999999999999</v>
      </c>
      <c r="L1747" s="11">
        <v>4.4740000000000002E-2</v>
      </c>
      <c r="M1747" s="11">
        <v>0.37053000000000003</v>
      </c>
      <c r="N1747" s="11">
        <v>0.48497000000000001</v>
      </c>
      <c r="O1747" s="11">
        <v>0.34151999999999999</v>
      </c>
      <c r="P1747" s="11">
        <v>0.52392000000000005</v>
      </c>
      <c r="Q1747" s="11">
        <v>0.54420999999999997</v>
      </c>
      <c r="R1747" s="11">
        <v>0.21787999999999999</v>
      </c>
      <c r="S1747" s="11">
        <v>0.15925</v>
      </c>
      <c r="T1747" s="11">
        <v>3.6672099999999999</v>
      </c>
      <c r="U1747" s="11">
        <v>1.22482</v>
      </c>
      <c r="V1747" s="11">
        <v>0.17699000000000001</v>
      </c>
      <c r="W1747" s="11">
        <v>0.19658999999999999</v>
      </c>
      <c r="X1747" s="11">
        <v>1.5984</v>
      </c>
      <c r="Y1747" s="11">
        <v>5.2656000000000001</v>
      </c>
      <c r="Z1747" s="11">
        <v>2.1250000000000002E-2</v>
      </c>
      <c r="AA1747" s="11">
        <v>0.15293000000000001</v>
      </c>
      <c r="AB1747" s="11">
        <v>9.8449999999999996E-2</v>
      </c>
      <c r="AC1747" s="11">
        <v>0.27262999999999998</v>
      </c>
      <c r="AD1747" s="71">
        <f t="shared" si="84"/>
        <v>4.8300000000000003E-2</v>
      </c>
      <c r="AE1747" s="71">
        <f t="shared" si="85"/>
        <v>0</v>
      </c>
      <c r="AF1747" s="71">
        <f t="shared" si="86"/>
        <v>0</v>
      </c>
      <c r="AG1747" s="277" t="s">
        <v>906</v>
      </c>
      <c r="AH1747" s="277" t="s">
        <v>643</v>
      </c>
      <c r="AI1747" s="276">
        <v>0</v>
      </c>
      <c r="AJ1747" s="276" t="s">
        <v>644</v>
      </c>
      <c r="AK1747" s="276" t="s">
        <v>297</v>
      </c>
      <c r="AL1747" s="277" t="s">
        <v>100</v>
      </c>
      <c r="AM1747" s="276" t="s">
        <v>635</v>
      </c>
      <c r="AN1747" s="276" t="s">
        <v>636</v>
      </c>
      <c r="AO1747" s="277" t="s">
        <v>637</v>
      </c>
    </row>
    <row r="1748" spans="1:41" ht="15" thickBot="1" x14ac:dyDescent="0.4">
      <c r="A1748" s="8">
        <v>2025</v>
      </c>
      <c r="B1748" s="9" t="s">
        <v>97</v>
      </c>
      <c r="C1748" s="9" t="s">
        <v>100</v>
      </c>
      <c r="D1748" s="9" t="s">
        <v>297</v>
      </c>
      <c r="E1748" s="9" t="s">
        <v>30</v>
      </c>
      <c r="F1748" s="8">
        <v>2029</v>
      </c>
      <c r="G1748" s="28" t="s">
        <v>35</v>
      </c>
      <c r="H1748" s="11">
        <v>0.34297</v>
      </c>
      <c r="I1748" s="11">
        <v>0.42544999999999999</v>
      </c>
      <c r="J1748" s="11" t="s">
        <v>35</v>
      </c>
      <c r="K1748" s="11">
        <v>0.17909</v>
      </c>
      <c r="L1748" s="11">
        <v>4.4790000000000003E-2</v>
      </c>
      <c r="M1748" s="11">
        <v>0.38051000000000001</v>
      </c>
      <c r="N1748" s="11">
        <v>0.48548999999999998</v>
      </c>
      <c r="O1748" s="11">
        <v>0.33683999999999997</v>
      </c>
      <c r="P1748" s="11">
        <v>0.52302999999999999</v>
      </c>
      <c r="Q1748" s="11">
        <v>0.53879999999999995</v>
      </c>
      <c r="R1748" s="11">
        <v>0.21498</v>
      </c>
      <c r="S1748" s="11">
        <v>0.1585</v>
      </c>
      <c r="T1748" s="11">
        <v>3.6788699999999999</v>
      </c>
      <c r="U1748" s="11">
        <v>1.2735399999999999</v>
      </c>
      <c r="V1748" s="11">
        <v>0.17796999999999999</v>
      </c>
      <c r="W1748" s="11">
        <v>0.19331000000000001</v>
      </c>
      <c r="X1748" s="11">
        <v>1.64483</v>
      </c>
      <c r="Y1748" s="11">
        <v>5.3236999999999997</v>
      </c>
      <c r="Z1748" s="11">
        <v>2.215E-2</v>
      </c>
      <c r="AA1748" s="11">
        <v>0.15381</v>
      </c>
      <c r="AB1748" s="11">
        <v>9.9989999999999996E-2</v>
      </c>
      <c r="AC1748" s="11">
        <v>0.27594999999999997</v>
      </c>
      <c r="AD1748" s="71">
        <f t="shared" si="84"/>
        <v>4.8399999999999999E-2</v>
      </c>
      <c r="AE1748" s="71">
        <f t="shared" si="85"/>
        <v>0</v>
      </c>
      <c r="AF1748" s="71">
        <f t="shared" si="86"/>
        <v>0</v>
      </c>
      <c r="AG1748" s="277" t="s">
        <v>906</v>
      </c>
      <c r="AH1748" s="277" t="s">
        <v>643</v>
      </c>
      <c r="AI1748" s="276">
        <v>0</v>
      </c>
      <c r="AJ1748" s="276" t="s">
        <v>644</v>
      </c>
      <c r="AK1748" s="276" t="s">
        <v>297</v>
      </c>
      <c r="AL1748" s="277" t="s">
        <v>100</v>
      </c>
      <c r="AM1748" s="276" t="s">
        <v>635</v>
      </c>
      <c r="AN1748" s="276" t="s">
        <v>636</v>
      </c>
      <c r="AO1748" s="277" t="s">
        <v>637</v>
      </c>
    </row>
    <row r="1749" spans="1:41" ht="15" thickBot="1" x14ac:dyDescent="0.4">
      <c r="A1749" s="8">
        <v>2025</v>
      </c>
      <c r="B1749" s="9" t="s">
        <v>97</v>
      </c>
      <c r="C1749" s="9" t="s">
        <v>100</v>
      </c>
      <c r="D1749" s="9" t="s">
        <v>297</v>
      </c>
      <c r="E1749" s="9" t="s">
        <v>30</v>
      </c>
      <c r="F1749" s="8">
        <v>2030</v>
      </c>
      <c r="G1749" s="28" t="s">
        <v>35</v>
      </c>
      <c r="H1749" s="11">
        <v>0.34755999999999998</v>
      </c>
      <c r="I1749" s="11">
        <v>0.43337999999999999</v>
      </c>
      <c r="J1749" s="11" t="s">
        <v>35</v>
      </c>
      <c r="K1749" s="11">
        <v>0.17932999999999999</v>
      </c>
      <c r="L1749" s="11">
        <v>4.5220000000000003E-2</v>
      </c>
      <c r="M1749" s="11">
        <v>0.38262000000000002</v>
      </c>
      <c r="N1749" s="11">
        <v>0.47788000000000003</v>
      </c>
      <c r="O1749" s="11">
        <v>0.33265</v>
      </c>
      <c r="P1749" s="11">
        <v>0.51917000000000002</v>
      </c>
      <c r="Q1749" s="11">
        <v>0.54059999999999997</v>
      </c>
      <c r="R1749" s="11">
        <v>0.2092</v>
      </c>
      <c r="S1749" s="11">
        <v>0.15958</v>
      </c>
      <c r="T1749" s="11">
        <v>3.6718600000000001</v>
      </c>
      <c r="U1749" s="11">
        <v>1.3040799999999999</v>
      </c>
      <c r="V1749" s="11">
        <v>0.18687999999999999</v>
      </c>
      <c r="W1749" s="11">
        <v>0.20321</v>
      </c>
      <c r="X1749" s="11">
        <v>1.69417</v>
      </c>
      <c r="Y1749" s="11">
        <v>5.3660300000000003</v>
      </c>
      <c r="Z1749" s="11">
        <v>2.393E-2</v>
      </c>
      <c r="AA1749" s="11">
        <v>0.15276999999999999</v>
      </c>
      <c r="AB1749" s="11">
        <v>9.8909999999999998E-2</v>
      </c>
      <c r="AC1749" s="11">
        <v>0.27560000000000001</v>
      </c>
      <c r="AD1749" s="71">
        <f t="shared" si="84"/>
        <v>4.4699999999999997E-2</v>
      </c>
      <c r="AE1749" s="71">
        <f t="shared" si="85"/>
        <v>0</v>
      </c>
      <c r="AF1749" s="71">
        <f t="shared" si="86"/>
        <v>0</v>
      </c>
      <c r="AG1749" s="277" t="s">
        <v>906</v>
      </c>
      <c r="AH1749" s="277" t="s">
        <v>643</v>
      </c>
      <c r="AI1749" s="276">
        <v>0</v>
      </c>
      <c r="AJ1749" s="276" t="s">
        <v>644</v>
      </c>
      <c r="AK1749" s="276" t="s">
        <v>297</v>
      </c>
      <c r="AL1749" s="277" t="s">
        <v>100</v>
      </c>
      <c r="AM1749" s="276" t="s">
        <v>635</v>
      </c>
      <c r="AN1749" s="276" t="s">
        <v>636</v>
      </c>
      <c r="AO1749" s="277" t="s">
        <v>637</v>
      </c>
    </row>
    <row r="1750" spans="1:41" ht="15" thickBot="1" x14ac:dyDescent="0.4">
      <c r="A1750" s="8">
        <v>2025</v>
      </c>
      <c r="B1750" s="9" t="s">
        <v>97</v>
      </c>
      <c r="C1750" s="9" t="s">
        <v>100</v>
      </c>
      <c r="D1750" s="9" t="s">
        <v>297</v>
      </c>
      <c r="E1750" s="9" t="s">
        <v>30</v>
      </c>
      <c r="F1750" s="8">
        <v>2031</v>
      </c>
      <c r="G1750" s="28" t="s">
        <v>35</v>
      </c>
      <c r="H1750" s="11">
        <v>0.35238999999999998</v>
      </c>
      <c r="I1750" s="11">
        <v>0.43215999999999999</v>
      </c>
      <c r="J1750" s="11" t="s">
        <v>35</v>
      </c>
      <c r="K1750" s="11">
        <v>0.17835999999999999</v>
      </c>
      <c r="L1750" s="11">
        <v>4.6469999999999997E-2</v>
      </c>
      <c r="M1750" s="11">
        <v>0.39423000000000002</v>
      </c>
      <c r="N1750" s="11">
        <v>0.46705000000000002</v>
      </c>
      <c r="O1750" s="11">
        <v>0.32656000000000002</v>
      </c>
      <c r="P1750" s="11">
        <v>0.51697000000000004</v>
      </c>
      <c r="Q1750" s="11">
        <v>0.52976999999999996</v>
      </c>
      <c r="R1750" s="11">
        <v>0.20277000000000001</v>
      </c>
      <c r="S1750" s="11">
        <v>0.16316</v>
      </c>
      <c r="T1750" s="11">
        <v>3.6524700000000001</v>
      </c>
      <c r="U1750" s="11">
        <v>1.3412599999999999</v>
      </c>
      <c r="V1750" s="11">
        <v>0.18962000000000001</v>
      </c>
      <c r="W1750" s="11">
        <v>0.20674000000000001</v>
      </c>
      <c r="X1750" s="11">
        <v>1.7376199999999999</v>
      </c>
      <c r="Y1750" s="11">
        <v>5.3900899999999998</v>
      </c>
      <c r="Z1750" s="11">
        <v>2.4740000000000002E-2</v>
      </c>
      <c r="AA1750" s="11">
        <v>0.15479000000000001</v>
      </c>
      <c r="AB1750" s="11">
        <v>0.10059</v>
      </c>
      <c r="AC1750" s="11">
        <v>0.28011999999999998</v>
      </c>
      <c r="AD1750" s="71">
        <f t="shared" si="84"/>
        <v>4.2599999999999999E-2</v>
      </c>
      <c r="AE1750" s="71">
        <f t="shared" si="85"/>
        <v>0</v>
      </c>
      <c r="AF1750" s="71">
        <f t="shared" si="86"/>
        <v>0</v>
      </c>
      <c r="AG1750" s="277" t="s">
        <v>906</v>
      </c>
      <c r="AH1750" s="277" t="s">
        <v>643</v>
      </c>
      <c r="AI1750" s="276">
        <v>0</v>
      </c>
      <c r="AJ1750" s="276" t="s">
        <v>644</v>
      </c>
      <c r="AK1750" s="276" t="s">
        <v>297</v>
      </c>
      <c r="AL1750" s="277" t="s">
        <v>100</v>
      </c>
      <c r="AM1750" s="276" t="s">
        <v>635</v>
      </c>
      <c r="AN1750" s="276" t="s">
        <v>636</v>
      </c>
      <c r="AO1750" s="277" t="s">
        <v>637</v>
      </c>
    </row>
    <row r="1751" spans="1:41" ht="15" thickBot="1" x14ac:dyDescent="0.4">
      <c r="A1751" s="8">
        <v>2025</v>
      </c>
      <c r="B1751" s="9" t="s">
        <v>97</v>
      </c>
      <c r="C1751" s="9" t="s">
        <v>100</v>
      </c>
      <c r="D1751" s="9" t="s">
        <v>297</v>
      </c>
      <c r="E1751" s="9" t="s">
        <v>30</v>
      </c>
      <c r="F1751" s="8">
        <v>2032</v>
      </c>
      <c r="G1751" s="28" t="s">
        <v>35</v>
      </c>
      <c r="H1751" s="11">
        <v>0.35158</v>
      </c>
      <c r="I1751" s="11">
        <v>0.43413000000000002</v>
      </c>
      <c r="J1751" s="11" t="s">
        <v>35</v>
      </c>
      <c r="K1751" s="11">
        <v>0.17566999999999999</v>
      </c>
      <c r="L1751" s="11">
        <v>4.616E-2</v>
      </c>
      <c r="M1751" s="11">
        <v>0.40734999999999999</v>
      </c>
      <c r="N1751" s="11">
        <v>0.46046999999999999</v>
      </c>
      <c r="O1751" s="11">
        <v>0.31206</v>
      </c>
      <c r="P1751" s="11">
        <v>0.50688999999999995</v>
      </c>
      <c r="Q1751" s="11">
        <v>0.52727999999999997</v>
      </c>
      <c r="R1751" s="11">
        <v>0.19528999999999999</v>
      </c>
      <c r="S1751" s="11">
        <v>0.16269</v>
      </c>
      <c r="T1751" s="11">
        <v>3.6201300000000001</v>
      </c>
      <c r="U1751" s="11">
        <v>1.38662</v>
      </c>
      <c r="V1751" s="11">
        <v>0.19083</v>
      </c>
      <c r="W1751" s="11">
        <v>0.21328</v>
      </c>
      <c r="X1751" s="11">
        <v>1.7907299999999999</v>
      </c>
      <c r="Y1751" s="11">
        <v>5.4108599999999996</v>
      </c>
      <c r="Z1751" s="11">
        <v>2.4590000000000001E-2</v>
      </c>
      <c r="AA1751" s="11">
        <v>0.15507000000000001</v>
      </c>
      <c r="AB1751" s="11">
        <v>9.8909999999999998E-2</v>
      </c>
      <c r="AC1751" s="11">
        <v>0.27856999999999998</v>
      </c>
      <c r="AD1751" s="71">
        <f t="shared" si="84"/>
        <v>4.0599999999999997E-2</v>
      </c>
      <c r="AE1751" s="71">
        <f t="shared" si="85"/>
        <v>0</v>
      </c>
      <c r="AF1751" s="71">
        <f t="shared" si="86"/>
        <v>0</v>
      </c>
      <c r="AG1751" s="277" t="s">
        <v>906</v>
      </c>
      <c r="AH1751" s="277" t="s">
        <v>643</v>
      </c>
      <c r="AI1751" s="276">
        <v>0</v>
      </c>
      <c r="AJ1751" s="276" t="s">
        <v>644</v>
      </c>
      <c r="AK1751" s="276" t="s">
        <v>297</v>
      </c>
      <c r="AL1751" s="277" t="s">
        <v>100</v>
      </c>
      <c r="AM1751" s="276" t="s">
        <v>635</v>
      </c>
      <c r="AN1751" s="276" t="s">
        <v>636</v>
      </c>
      <c r="AO1751" s="277" t="s">
        <v>637</v>
      </c>
    </row>
    <row r="1752" spans="1:41" ht="15" thickBot="1" x14ac:dyDescent="0.4">
      <c r="A1752" s="8">
        <v>2025</v>
      </c>
      <c r="B1752" s="9" t="s">
        <v>97</v>
      </c>
      <c r="C1752" s="9" t="s">
        <v>100</v>
      </c>
      <c r="D1752" s="9" t="s">
        <v>297</v>
      </c>
      <c r="E1752" s="9" t="s">
        <v>30</v>
      </c>
      <c r="F1752" s="8">
        <v>2033</v>
      </c>
      <c r="G1752" s="28" t="s">
        <v>35</v>
      </c>
      <c r="H1752" s="11">
        <v>0.34411000000000003</v>
      </c>
      <c r="I1752" s="11">
        <v>0.43474000000000002</v>
      </c>
      <c r="J1752" s="11" t="s">
        <v>35</v>
      </c>
      <c r="K1752" s="11">
        <v>0.17580000000000001</v>
      </c>
      <c r="L1752" s="11">
        <v>4.6199999999999998E-2</v>
      </c>
      <c r="M1752" s="11">
        <v>0.40854000000000001</v>
      </c>
      <c r="N1752" s="11">
        <v>0.45328000000000002</v>
      </c>
      <c r="O1752" s="11">
        <v>0.30762</v>
      </c>
      <c r="P1752" s="11">
        <v>0.50461</v>
      </c>
      <c r="Q1752" s="11">
        <v>0.51783000000000001</v>
      </c>
      <c r="R1752" s="11">
        <v>0.19133</v>
      </c>
      <c r="S1752" s="11">
        <v>0.15737999999999999</v>
      </c>
      <c r="T1752" s="11">
        <v>3.5796800000000002</v>
      </c>
      <c r="U1752" s="11">
        <v>1.4352499999999999</v>
      </c>
      <c r="V1752" s="11">
        <v>0.20035</v>
      </c>
      <c r="W1752" s="11">
        <v>0.22439999999999999</v>
      </c>
      <c r="X1752" s="11">
        <v>1.86</v>
      </c>
      <c r="Y1752" s="11">
        <v>5.4396899999999997</v>
      </c>
      <c r="Z1752" s="11">
        <v>2.647E-2</v>
      </c>
      <c r="AA1752" s="11">
        <v>0.15528</v>
      </c>
      <c r="AB1752" s="11">
        <v>0.10226</v>
      </c>
      <c r="AC1752" s="11">
        <v>0.28400999999999998</v>
      </c>
      <c r="AD1752" s="71">
        <f t="shared" si="84"/>
        <v>3.8199999999999998E-2</v>
      </c>
      <c r="AE1752" s="71">
        <f t="shared" si="85"/>
        <v>0</v>
      </c>
      <c r="AF1752" s="71">
        <f t="shared" si="86"/>
        <v>0</v>
      </c>
      <c r="AG1752" s="277" t="s">
        <v>906</v>
      </c>
      <c r="AH1752" s="277" t="s">
        <v>643</v>
      </c>
      <c r="AI1752" s="276">
        <v>0</v>
      </c>
      <c r="AJ1752" s="276" t="s">
        <v>644</v>
      </c>
      <c r="AK1752" s="276" t="s">
        <v>297</v>
      </c>
      <c r="AL1752" s="277" t="s">
        <v>100</v>
      </c>
      <c r="AM1752" s="276" t="s">
        <v>635</v>
      </c>
      <c r="AN1752" s="276" t="s">
        <v>636</v>
      </c>
      <c r="AO1752" s="277" t="s">
        <v>637</v>
      </c>
    </row>
    <row r="1753" spans="1:41" ht="15" thickBot="1" x14ac:dyDescent="0.4">
      <c r="A1753" s="8">
        <v>2025</v>
      </c>
      <c r="B1753" s="9" t="s">
        <v>97</v>
      </c>
      <c r="C1753" s="9" t="s">
        <v>100</v>
      </c>
      <c r="D1753" s="9" t="s">
        <v>297</v>
      </c>
      <c r="E1753" s="9" t="s">
        <v>30</v>
      </c>
      <c r="F1753" s="8">
        <v>2034</v>
      </c>
      <c r="G1753" s="28" t="s">
        <v>35</v>
      </c>
      <c r="H1753" s="11">
        <v>0.34861999999999999</v>
      </c>
      <c r="I1753" s="11">
        <v>0.43596000000000001</v>
      </c>
      <c r="J1753" s="11" t="s">
        <v>35</v>
      </c>
      <c r="K1753" s="11">
        <v>0.17838000000000001</v>
      </c>
      <c r="L1753" s="11">
        <v>4.7500000000000001E-2</v>
      </c>
      <c r="M1753" s="11">
        <v>0.41060999999999998</v>
      </c>
      <c r="N1753" s="11">
        <v>0.44462000000000002</v>
      </c>
      <c r="O1753" s="11">
        <v>0.29997000000000001</v>
      </c>
      <c r="P1753" s="11">
        <v>0.50202000000000002</v>
      </c>
      <c r="Q1753" s="11">
        <v>0.50821000000000005</v>
      </c>
      <c r="R1753" s="11">
        <v>0.18934999999999999</v>
      </c>
      <c r="S1753" s="11">
        <v>0.15687000000000001</v>
      </c>
      <c r="T1753" s="11">
        <v>3.5563799999999999</v>
      </c>
      <c r="U1753" s="11">
        <v>1.44879</v>
      </c>
      <c r="V1753" s="11">
        <v>0.20704</v>
      </c>
      <c r="W1753" s="11">
        <v>0.23132</v>
      </c>
      <c r="X1753" s="11">
        <v>1.8871599999999999</v>
      </c>
      <c r="Y1753" s="11">
        <v>5.44353</v>
      </c>
      <c r="Z1753" s="11">
        <v>2.7089999999999999E-2</v>
      </c>
      <c r="AA1753" s="11">
        <v>0.15876999999999999</v>
      </c>
      <c r="AB1753" s="11">
        <v>0.10406</v>
      </c>
      <c r="AC1753" s="11">
        <v>0.28993000000000002</v>
      </c>
      <c r="AD1753" s="71">
        <f t="shared" si="84"/>
        <v>3.4299999999999997E-2</v>
      </c>
      <c r="AE1753" s="71">
        <f t="shared" si="85"/>
        <v>0</v>
      </c>
      <c r="AF1753" s="71">
        <f t="shared" si="86"/>
        <v>0</v>
      </c>
      <c r="AG1753" s="277" t="s">
        <v>906</v>
      </c>
      <c r="AH1753" s="277" t="s">
        <v>643</v>
      </c>
      <c r="AI1753" s="276">
        <v>0</v>
      </c>
      <c r="AJ1753" s="276" t="s">
        <v>644</v>
      </c>
      <c r="AK1753" s="276" t="s">
        <v>297</v>
      </c>
      <c r="AL1753" s="277" t="s">
        <v>100</v>
      </c>
      <c r="AM1753" s="276" t="s">
        <v>635</v>
      </c>
      <c r="AN1753" s="276" t="s">
        <v>636</v>
      </c>
      <c r="AO1753" s="277" t="s">
        <v>637</v>
      </c>
    </row>
    <row r="1754" spans="1:41" ht="15" thickBot="1" x14ac:dyDescent="0.4">
      <c r="A1754" s="8">
        <v>2025</v>
      </c>
      <c r="B1754" s="9" t="s">
        <v>97</v>
      </c>
      <c r="C1754" s="9" t="s">
        <v>100</v>
      </c>
      <c r="D1754" s="9" t="s">
        <v>297</v>
      </c>
      <c r="E1754" s="9" t="s">
        <v>30</v>
      </c>
      <c r="F1754" s="8">
        <v>2035</v>
      </c>
      <c r="G1754" s="28" t="s">
        <v>35</v>
      </c>
      <c r="H1754" s="11">
        <v>0.34837000000000001</v>
      </c>
      <c r="I1754" s="11">
        <v>0.42917</v>
      </c>
      <c r="J1754" s="11" t="s">
        <v>35</v>
      </c>
      <c r="K1754" s="11">
        <v>0.17735000000000001</v>
      </c>
      <c r="L1754" s="11">
        <v>4.487E-2</v>
      </c>
      <c r="M1754" s="11">
        <v>0.40998000000000001</v>
      </c>
      <c r="N1754" s="11">
        <v>0.43297000000000002</v>
      </c>
      <c r="O1754" s="11">
        <v>0.28636</v>
      </c>
      <c r="P1754" s="11">
        <v>0.49825999999999998</v>
      </c>
      <c r="Q1754" s="11">
        <v>0.49195</v>
      </c>
      <c r="R1754" s="11">
        <v>0.18271999999999999</v>
      </c>
      <c r="S1754" s="11">
        <v>0.15673999999999999</v>
      </c>
      <c r="T1754" s="11">
        <v>3.4897800000000001</v>
      </c>
      <c r="U1754" s="11">
        <v>1.4879800000000001</v>
      </c>
      <c r="V1754" s="11">
        <v>0.20713999999999999</v>
      </c>
      <c r="W1754" s="11">
        <v>0.23652000000000001</v>
      </c>
      <c r="X1754" s="11">
        <v>1.93164</v>
      </c>
      <c r="Y1754" s="11">
        <v>5.4214099999999998</v>
      </c>
      <c r="Z1754" s="11">
        <v>2.69E-2</v>
      </c>
      <c r="AA1754" s="11">
        <v>0.15692999999999999</v>
      </c>
      <c r="AB1754" s="11">
        <v>0.10203</v>
      </c>
      <c r="AC1754" s="11">
        <v>0.28586</v>
      </c>
      <c r="AD1754" s="71">
        <f t="shared" si="84"/>
        <v>3.1E-2</v>
      </c>
      <c r="AE1754" s="71">
        <f t="shared" si="85"/>
        <v>0</v>
      </c>
      <c r="AF1754" s="71">
        <f t="shared" si="86"/>
        <v>0</v>
      </c>
      <c r="AG1754" s="277" t="s">
        <v>906</v>
      </c>
      <c r="AH1754" s="277" t="s">
        <v>643</v>
      </c>
      <c r="AI1754" s="276">
        <v>0</v>
      </c>
      <c r="AJ1754" s="276" t="s">
        <v>644</v>
      </c>
      <c r="AK1754" s="276" t="s">
        <v>297</v>
      </c>
      <c r="AL1754" s="277" t="s">
        <v>100</v>
      </c>
      <c r="AM1754" s="276" t="s">
        <v>635</v>
      </c>
      <c r="AN1754" s="276" t="s">
        <v>636</v>
      </c>
      <c r="AO1754" s="277" t="s">
        <v>637</v>
      </c>
    </row>
    <row r="1755" spans="1:41" ht="15" thickBot="1" x14ac:dyDescent="0.4">
      <c r="A1755" s="8">
        <v>2025</v>
      </c>
      <c r="B1755" s="9" t="s">
        <v>97</v>
      </c>
      <c r="C1755" s="9" t="s">
        <v>100</v>
      </c>
      <c r="D1755" s="9" t="s">
        <v>297</v>
      </c>
      <c r="E1755" s="9" t="s">
        <v>31</v>
      </c>
      <c r="F1755" s="8">
        <v>2025</v>
      </c>
      <c r="G1755" s="11" t="s">
        <v>381</v>
      </c>
      <c r="H1755" s="11" t="s">
        <v>381</v>
      </c>
      <c r="I1755" s="11" t="s">
        <v>381</v>
      </c>
      <c r="J1755" s="11" t="s">
        <v>381</v>
      </c>
      <c r="K1755" s="11" t="s">
        <v>381</v>
      </c>
      <c r="L1755" s="11" t="s">
        <v>381</v>
      </c>
      <c r="M1755" s="11" t="s">
        <v>381</v>
      </c>
      <c r="N1755" s="11" t="s">
        <v>381</v>
      </c>
      <c r="O1755" s="11" t="s">
        <v>381</v>
      </c>
      <c r="P1755" s="11" t="s">
        <v>381</v>
      </c>
      <c r="Q1755" s="11" t="s">
        <v>381</v>
      </c>
      <c r="R1755" s="11" t="s">
        <v>381</v>
      </c>
      <c r="S1755" s="11" t="s">
        <v>381</v>
      </c>
      <c r="T1755" s="11" t="s">
        <v>381</v>
      </c>
      <c r="U1755" s="11" t="s">
        <v>381</v>
      </c>
      <c r="V1755" s="11" t="s">
        <v>381</v>
      </c>
      <c r="W1755" s="11" t="s">
        <v>381</v>
      </c>
      <c r="X1755" s="11" t="s">
        <v>381</v>
      </c>
      <c r="Y1755" s="11" t="s">
        <v>381</v>
      </c>
      <c r="Z1755" s="11">
        <v>8.3199999999999996E-2</v>
      </c>
      <c r="AA1755" s="11">
        <v>0.50531999999999999</v>
      </c>
      <c r="AB1755" s="11">
        <v>0.36520000000000002</v>
      </c>
      <c r="AC1755" s="11">
        <v>0.95372000000000001</v>
      </c>
      <c r="AD1755" s="71"/>
      <c r="AE1755" s="71"/>
      <c r="AF1755" s="71">
        <f t="shared" si="86"/>
        <v>0</v>
      </c>
      <c r="AG1755" s="277" t="s">
        <v>907</v>
      </c>
      <c r="AH1755" s="277" t="s">
        <v>643</v>
      </c>
      <c r="AI1755" s="276">
        <v>0</v>
      </c>
      <c r="AJ1755" s="276" t="s">
        <v>644</v>
      </c>
      <c r="AK1755" s="276" t="s">
        <v>297</v>
      </c>
      <c r="AL1755" s="277" t="s">
        <v>100</v>
      </c>
      <c r="AM1755" s="276" t="s">
        <v>635</v>
      </c>
      <c r="AN1755" s="276" t="s">
        <v>636</v>
      </c>
      <c r="AO1755" s="277" t="s">
        <v>637</v>
      </c>
    </row>
    <row r="1756" spans="1:41" ht="15" thickBot="1" x14ac:dyDescent="0.4">
      <c r="A1756" s="8">
        <v>2025</v>
      </c>
      <c r="B1756" s="9" t="s">
        <v>97</v>
      </c>
      <c r="C1756" s="9" t="s">
        <v>100</v>
      </c>
      <c r="D1756" s="9" t="s">
        <v>297</v>
      </c>
      <c r="E1756" s="9" t="s">
        <v>31</v>
      </c>
      <c r="F1756" s="8">
        <v>2026</v>
      </c>
      <c r="G1756" s="11" t="s">
        <v>381</v>
      </c>
      <c r="H1756" s="11" t="s">
        <v>381</v>
      </c>
      <c r="I1756" s="11" t="s">
        <v>381</v>
      </c>
      <c r="J1756" s="11" t="s">
        <v>381</v>
      </c>
      <c r="K1756" s="11" t="s">
        <v>381</v>
      </c>
      <c r="L1756" s="11" t="s">
        <v>381</v>
      </c>
      <c r="M1756" s="11" t="s">
        <v>381</v>
      </c>
      <c r="N1756" s="11" t="s">
        <v>381</v>
      </c>
      <c r="O1756" s="11" t="s">
        <v>381</v>
      </c>
      <c r="P1756" s="11" t="s">
        <v>381</v>
      </c>
      <c r="Q1756" s="11" t="s">
        <v>381</v>
      </c>
      <c r="R1756" s="11" t="s">
        <v>381</v>
      </c>
      <c r="S1756" s="11" t="s">
        <v>381</v>
      </c>
      <c r="T1756" s="11" t="s">
        <v>381</v>
      </c>
      <c r="U1756" s="11" t="s">
        <v>381</v>
      </c>
      <c r="V1756" s="11" t="s">
        <v>381</v>
      </c>
      <c r="W1756" s="11" t="s">
        <v>381</v>
      </c>
      <c r="X1756" s="11" t="s">
        <v>381</v>
      </c>
      <c r="Y1756" s="11" t="s">
        <v>381</v>
      </c>
      <c r="Z1756" s="11">
        <v>8.3080000000000001E-2</v>
      </c>
      <c r="AA1756" s="11">
        <v>0.49642999999999998</v>
      </c>
      <c r="AB1756" s="11">
        <v>0.35003000000000001</v>
      </c>
      <c r="AC1756" s="11">
        <v>0.92954000000000003</v>
      </c>
      <c r="AD1756" s="71"/>
      <c r="AE1756" s="71"/>
      <c r="AF1756" s="71">
        <f t="shared" si="86"/>
        <v>0</v>
      </c>
      <c r="AG1756" s="277" t="s">
        <v>907</v>
      </c>
      <c r="AH1756" s="277" t="s">
        <v>643</v>
      </c>
      <c r="AI1756" s="276">
        <v>0</v>
      </c>
      <c r="AJ1756" s="276" t="s">
        <v>644</v>
      </c>
      <c r="AK1756" s="276" t="s">
        <v>297</v>
      </c>
      <c r="AL1756" s="277" t="s">
        <v>100</v>
      </c>
      <c r="AM1756" s="276" t="s">
        <v>635</v>
      </c>
      <c r="AN1756" s="276" t="s">
        <v>636</v>
      </c>
      <c r="AO1756" s="277" t="s">
        <v>637</v>
      </c>
    </row>
    <row r="1757" spans="1:41" ht="15" thickBot="1" x14ac:dyDescent="0.4">
      <c r="A1757" s="8">
        <v>2025</v>
      </c>
      <c r="B1757" s="9" t="s">
        <v>97</v>
      </c>
      <c r="C1757" s="9" t="s">
        <v>100</v>
      </c>
      <c r="D1757" s="9" t="s">
        <v>297</v>
      </c>
      <c r="E1757" s="9" t="s">
        <v>31</v>
      </c>
      <c r="F1757" s="8">
        <v>2027</v>
      </c>
      <c r="G1757" s="11" t="s">
        <v>381</v>
      </c>
      <c r="H1757" s="11" t="s">
        <v>381</v>
      </c>
      <c r="I1757" s="11" t="s">
        <v>381</v>
      </c>
      <c r="J1757" s="11" t="s">
        <v>381</v>
      </c>
      <c r="K1757" s="11" t="s">
        <v>381</v>
      </c>
      <c r="L1757" s="11" t="s">
        <v>381</v>
      </c>
      <c r="M1757" s="11" t="s">
        <v>381</v>
      </c>
      <c r="N1757" s="11" t="s">
        <v>381</v>
      </c>
      <c r="O1757" s="11" t="s">
        <v>381</v>
      </c>
      <c r="P1757" s="11" t="s">
        <v>381</v>
      </c>
      <c r="Q1757" s="11" t="s">
        <v>381</v>
      </c>
      <c r="R1757" s="11" t="s">
        <v>381</v>
      </c>
      <c r="S1757" s="11" t="s">
        <v>381</v>
      </c>
      <c r="T1757" s="11" t="s">
        <v>381</v>
      </c>
      <c r="U1757" s="11" t="s">
        <v>381</v>
      </c>
      <c r="V1757" s="11" t="s">
        <v>381</v>
      </c>
      <c r="W1757" s="11" t="s">
        <v>381</v>
      </c>
      <c r="X1757" s="11" t="s">
        <v>381</v>
      </c>
      <c r="Y1757" s="11" t="s">
        <v>381</v>
      </c>
      <c r="Z1757" s="11">
        <v>8.7309999999999999E-2</v>
      </c>
      <c r="AA1757" s="11">
        <v>0.51454</v>
      </c>
      <c r="AB1757" s="11">
        <v>0.35400999999999999</v>
      </c>
      <c r="AC1757" s="11">
        <v>0.95586000000000004</v>
      </c>
      <c r="AD1757" s="71"/>
      <c r="AE1757" s="71"/>
      <c r="AF1757" s="71">
        <f t="shared" si="86"/>
        <v>0</v>
      </c>
      <c r="AG1757" s="277" t="s">
        <v>907</v>
      </c>
      <c r="AH1757" s="277" t="s">
        <v>643</v>
      </c>
      <c r="AI1757" s="276">
        <v>0</v>
      </c>
      <c r="AJ1757" s="276" t="s">
        <v>644</v>
      </c>
      <c r="AK1757" s="276" t="s">
        <v>297</v>
      </c>
      <c r="AL1757" s="277" t="s">
        <v>100</v>
      </c>
      <c r="AM1757" s="276" t="s">
        <v>635</v>
      </c>
      <c r="AN1757" s="276" t="s">
        <v>636</v>
      </c>
      <c r="AO1757" s="277" t="s">
        <v>637</v>
      </c>
    </row>
    <row r="1758" spans="1:41" ht="15" thickBot="1" x14ac:dyDescent="0.4">
      <c r="A1758" s="8">
        <v>2025</v>
      </c>
      <c r="B1758" s="9" t="s">
        <v>97</v>
      </c>
      <c r="C1758" s="9" t="s">
        <v>100</v>
      </c>
      <c r="D1758" s="9" t="s">
        <v>297</v>
      </c>
      <c r="E1758" s="9" t="s">
        <v>31</v>
      </c>
      <c r="F1758" s="8">
        <v>2028</v>
      </c>
      <c r="G1758" s="11" t="s">
        <v>381</v>
      </c>
      <c r="H1758" s="11" t="s">
        <v>381</v>
      </c>
      <c r="I1758" s="11" t="s">
        <v>381</v>
      </c>
      <c r="J1758" s="11" t="s">
        <v>381</v>
      </c>
      <c r="K1758" s="11" t="s">
        <v>381</v>
      </c>
      <c r="L1758" s="11" t="s">
        <v>381</v>
      </c>
      <c r="M1758" s="11" t="s">
        <v>381</v>
      </c>
      <c r="N1758" s="11" t="s">
        <v>381</v>
      </c>
      <c r="O1758" s="11" t="s">
        <v>381</v>
      </c>
      <c r="P1758" s="11" t="s">
        <v>381</v>
      </c>
      <c r="Q1758" s="11" t="s">
        <v>381</v>
      </c>
      <c r="R1758" s="11" t="s">
        <v>381</v>
      </c>
      <c r="S1758" s="11" t="s">
        <v>381</v>
      </c>
      <c r="T1758" s="11" t="s">
        <v>381</v>
      </c>
      <c r="U1758" s="11" t="s">
        <v>381</v>
      </c>
      <c r="V1758" s="11" t="s">
        <v>381</v>
      </c>
      <c r="W1758" s="11" t="s">
        <v>381</v>
      </c>
      <c r="X1758" s="11" t="s">
        <v>381</v>
      </c>
      <c r="Y1758" s="11" t="s">
        <v>381</v>
      </c>
      <c r="Z1758" s="11">
        <v>8.1739999999999993E-2</v>
      </c>
      <c r="AA1758" s="11">
        <v>0.49158000000000002</v>
      </c>
      <c r="AB1758" s="11">
        <v>0.33259</v>
      </c>
      <c r="AC1758" s="11">
        <v>0.90591999999999995</v>
      </c>
      <c r="AD1758" s="71"/>
      <c r="AE1758" s="71"/>
      <c r="AF1758" s="71">
        <f t="shared" si="86"/>
        <v>0</v>
      </c>
      <c r="AG1758" s="277" t="s">
        <v>907</v>
      </c>
      <c r="AH1758" s="277" t="s">
        <v>643</v>
      </c>
      <c r="AI1758" s="276">
        <v>0</v>
      </c>
      <c r="AJ1758" s="276" t="s">
        <v>644</v>
      </c>
      <c r="AK1758" s="276" t="s">
        <v>297</v>
      </c>
      <c r="AL1758" s="277" t="s">
        <v>100</v>
      </c>
      <c r="AM1758" s="276" t="s">
        <v>635</v>
      </c>
      <c r="AN1758" s="276" t="s">
        <v>636</v>
      </c>
      <c r="AO1758" s="277" t="s">
        <v>637</v>
      </c>
    </row>
    <row r="1759" spans="1:41" ht="15" thickBot="1" x14ac:dyDescent="0.4">
      <c r="A1759" s="8">
        <v>2025</v>
      </c>
      <c r="B1759" s="9" t="s">
        <v>97</v>
      </c>
      <c r="C1759" s="9" t="s">
        <v>100</v>
      </c>
      <c r="D1759" s="9" t="s">
        <v>297</v>
      </c>
      <c r="E1759" s="9" t="s">
        <v>31</v>
      </c>
      <c r="F1759" s="8">
        <v>2029</v>
      </c>
      <c r="G1759" s="11" t="s">
        <v>381</v>
      </c>
      <c r="H1759" s="11" t="s">
        <v>381</v>
      </c>
      <c r="I1759" s="11" t="s">
        <v>381</v>
      </c>
      <c r="J1759" s="11" t="s">
        <v>381</v>
      </c>
      <c r="K1759" s="11" t="s">
        <v>381</v>
      </c>
      <c r="L1759" s="11" t="s">
        <v>381</v>
      </c>
      <c r="M1759" s="11" t="s">
        <v>381</v>
      </c>
      <c r="N1759" s="11" t="s">
        <v>381</v>
      </c>
      <c r="O1759" s="11" t="s">
        <v>381</v>
      </c>
      <c r="P1759" s="11" t="s">
        <v>381</v>
      </c>
      <c r="Q1759" s="11" t="s">
        <v>381</v>
      </c>
      <c r="R1759" s="11" t="s">
        <v>381</v>
      </c>
      <c r="S1759" s="11" t="s">
        <v>381</v>
      </c>
      <c r="T1759" s="11" t="s">
        <v>381</v>
      </c>
      <c r="U1759" s="11" t="s">
        <v>381</v>
      </c>
      <c r="V1759" s="11" t="s">
        <v>381</v>
      </c>
      <c r="W1759" s="11" t="s">
        <v>381</v>
      </c>
      <c r="X1759" s="11" t="s">
        <v>381</v>
      </c>
      <c r="Y1759" s="11" t="s">
        <v>381</v>
      </c>
      <c r="Z1759" s="11">
        <v>7.9899999999999999E-2</v>
      </c>
      <c r="AA1759" s="11">
        <v>0.50392000000000003</v>
      </c>
      <c r="AB1759" s="11">
        <v>0.28820000000000001</v>
      </c>
      <c r="AC1759" s="11">
        <v>0.87202000000000002</v>
      </c>
      <c r="AD1759" s="71"/>
      <c r="AE1759" s="71"/>
      <c r="AF1759" s="71">
        <f t="shared" si="86"/>
        <v>0</v>
      </c>
      <c r="AG1759" s="277" t="s">
        <v>907</v>
      </c>
      <c r="AH1759" s="277" t="s">
        <v>643</v>
      </c>
      <c r="AI1759" s="276">
        <v>0</v>
      </c>
      <c r="AJ1759" s="276" t="s">
        <v>644</v>
      </c>
      <c r="AK1759" s="276" t="s">
        <v>297</v>
      </c>
      <c r="AL1759" s="277" t="s">
        <v>100</v>
      </c>
      <c r="AM1759" s="276" t="s">
        <v>635</v>
      </c>
      <c r="AN1759" s="276" t="s">
        <v>636</v>
      </c>
      <c r="AO1759" s="277" t="s">
        <v>637</v>
      </c>
    </row>
    <row r="1760" spans="1:41" ht="15" thickBot="1" x14ac:dyDescent="0.4">
      <c r="A1760" s="8">
        <v>2025</v>
      </c>
      <c r="B1760" s="9" t="s">
        <v>97</v>
      </c>
      <c r="C1760" s="9" t="s">
        <v>100</v>
      </c>
      <c r="D1760" s="9" t="s">
        <v>297</v>
      </c>
      <c r="E1760" s="9" t="s">
        <v>31</v>
      </c>
      <c r="F1760" s="8">
        <v>2030</v>
      </c>
      <c r="G1760" s="11" t="s">
        <v>381</v>
      </c>
      <c r="H1760" s="11" t="s">
        <v>381</v>
      </c>
      <c r="I1760" s="11" t="s">
        <v>381</v>
      </c>
      <c r="J1760" s="11" t="s">
        <v>381</v>
      </c>
      <c r="K1760" s="11" t="s">
        <v>381</v>
      </c>
      <c r="L1760" s="11" t="s">
        <v>381</v>
      </c>
      <c r="M1760" s="11" t="s">
        <v>381</v>
      </c>
      <c r="N1760" s="11" t="s">
        <v>381</v>
      </c>
      <c r="O1760" s="11" t="s">
        <v>381</v>
      </c>
      <c r="P1760" s="11" t="s">
        <v>381</v>
      </c>
      <c r="Q1760" s="11" t="s">
        <v>381</v>
      </c>
      <c r="R1760" s="11" t="s">
        <v>381</v>
      </c>
      <c r="S1760" s="11" t="s">
        <v>381</v>
      </c>
      <c r="T1760" s="11" t="s">
        <v>381</v>
      </c>
      <c r="U1760" s="11" t="s">
        <v>381</v>
      </c>
      <c r="V1760" s="11" t="s">
        <v>381</v>
      </c>
      <c r="W1760" s="11" t="s">
        <v>381</v>
      </c>
      <c r="X1760" s="11" t="s">
        <v>381</v>
      </c>
      <c r="Y1760" s="11" t="s">
        <v>381</v>
      </c>
      <c r="Z1760" s="11">
        <v>8.0640000000000003E-2</v>
      </c>
      <c r="AA1760" s="11">
        <v>0.50136000000000003</v>
      </c>
      <c r="AB1760" s="11">
        <v>0.28260000000000002</v>
      </c>
      <c r="AC1760" s="11">
        <v>0.86460000000000004</v>
      </c>
      <c r="AD1760" s="71"/>
      <c r="AE1760" s="71"/>
      <c r="AF1760" s="71">
        <f t="shared" si="86"/>
        <v>0</v>
      </c>
      <c r="AG1760" s="277" t="s">
        <v>907</v>
      </c>
      <c r="AH1760" s="277" t="s">
        <v>643</v>
      </c>
      <c r="AI1760" s="276">
        <v>0</v>
      </c>
      <c r="AJ1760" s="276" t="s">
        <v>644</v>
      </c>
      <c r="AK1760" s="276" t="s">
        <v>297</v>
      </c>
      <c r="AL1760" s="277" t="s">
        <v>100</v>
      </c>
      <c r="AM1760" s="276" t="s">
        <v>635</v>
      </c>
      <c r="AN1760" s="276" t="s">
        <v>636</v>
      </c>
      <c r="AO1760" s="277" t="s">
        <v>637</v>
      </c>
    </row>
    <row r="1761" spans="1:41" ht="15" thickBot="1" x14ac:dyDescent="0.4">
      <c r="A1761" s="8">
        <v>2025</v>
      </c>
      <c r="B1761" s="9" t="s">
        <v>97</v>
      </c>
      <c r="C1761" s="9" t="s">
        <v>100</v>
      </c>
      <c r="D1761" s="9" t="s">
        <v>297</v>
      </c>
      <c r="E1761" s="9" t="s">
        <v>31</v>
      </c>
      <c r="F1761" s="8">
        <v>2031</v>
      </c>
      <c r="G1761" s="11" t="s">
        <v>381</v>
      </c>
      <c r="H1761" s="11" t="s">
        <v>381</v>
      </c>
      <c r="I1761" s="11" t="s">
        <v>381</v>
      </c>
      <c r="J1761" s="11" t="s">
        <v>381</v>
      </c>
      <c r="K1761" s="11" t="s">
        <v>381</v>
      </c>
      <c r="L1761" s="11" t="s">
        <v>381</v>
      </c>
      <c r="M1761" s="11" t="s">
        <v>381</v>
      </c>
      <c r="N1761" s="11" t="s">
        <v>381</v>
      </c>
      <c r="O1761" s="11" t="s">
        <v>381</v>
      </c>
      <c r="P1761" s="11" t="s">
        <v>381</v>
      </c>
      <c r="Q1761" s="11" t="s">
        <v>381</v>
      </c>
      <c r="R1761" s="11" t="s">
        <v>381</v>
      </c>
      <c r="S1761" s="11" t="s">
        <v>381</v>
      </c>
      <c r="T1761" s="11" t="s">
        <v>381</v>
      </c>
      <c r="U1761" s="11" t="s">
        <v>381</v>
      </c>
      <c r="V1761" s="11" t="s">
        <v>381</v>
      </c>
      <c r="W1761" s="11" t="s">
        <v>381</v>
      </c>
      <c r="X1761" s="11" t="s">
        <v>381</v>
      </c>
      <c r="Y1761" s="11" t="s">
        <v>381</v>
      </c>
      <c r="Z1761" s="11">
        <v>7.9880000000000007E-2</v>
      </c>
      <c r="AA1761" s="11">
        <v>0.49306</v>
      </c>
      <c r="AB1761" s="11">
        <v>0.30362</v>
      </c>
      <c r="AC1761" s="11">
        <v>0.87656000000000001</v>
      </c>
      <c r="AD1761" s="71"/>
      <c r="AE1761" s="71"/>
      <c r="AF1761" s="71">
        <f t="shared" si="86"/>
        <v>0</v>
      </c>
      <c r="AG1761" s="277" t="s">
        <v>907</v>
      </c>
      <c r="AH1761" s="277" t="s">
        <v>643</v>
      </c>
      <c r="AI1761" s="276">
        <v>0</v>
      </c>
      <c r="AJ1761" s="276" t="s">
        <v>644</v>
      </c>
      <c r="AK1761" s="276" t="s">
        <v>297</v>
      </c>
      <c r="AL1761" s="277" t="s">
        <v>100</v>
      </c>
      <c r="AM1761" s="276" t="s">
        <v>635</v>
      </c>
      <c r="AN1761" s="276" t="s">
        <v>636</v>
      </c>
      <c r="AO1761" s="277" t="s">
        <v>637</v>
      </c>
    </row>
    <row r="1762" spans="1:41" ht="15" thickBot="1" x14ac:dyDescent="0.4">
      <c r="A1762" s="8">
        <v>2025</v>
      </c>
      <c r="B1762" s="9" t="s">
        <v>97</v>
      </c>
      <c r="C1762" s="9" t="s">
        <v>100</v>
      </c>
      <c r="D1762" s="9" t="s">
        <v>297</v>
      </c>
      <c r="E1762" s="9" t="s">
        <v>31</v>
      </c>
      <c r="F1762" s="8">
        <v>2032</v>
      </c>
      <c r="G1762" s="11" t="s">
        <v>381</v>
      </c>
      <c r="H1762" s="11" t="s">
        <v>381</v>
      </c>
      <c r="I1762" s="11" t="s">
        <v>381</v>
      </c>
      <c r="J1762" s="11" t="s">
        <v>381</v>
      </c>
      <c r="K1762" s="11" t="s">
        <v>381</v>
      </c>
      <c r="L1762" s="11" t="s">
        <v>381</v>
      </c>
      <c r="M1762" s="11" t="s">
        <v>381</v>
      </c>
      <c r="N1762" s="11" t="s">
        <v>381</v>
      </c>
      <c r="O1762" s="11" t="s">
        <v>381</v>
      </c>
      <c r="P1762" s="11" t="s">
        <v>381</v>
      </c>
      <c r="Q1762" s="11" t="s">
        <v>381</v>
      </c>
      <c r="R1762" s="11" t="s">
        <v>381</v>
      </c>
      <c r="S1762" s="11" t="s">
        <v>381</v>
      </c>
      <c r="T1762" s="11" t="s">
        <v>381</v>
      </c>
      <c r="U1762" s="11" t="s">
        <v>381</v>
      </c>
      <c r="V1762" s="11" t="s">
        <v>381</v>
      </c>
      <c r="W1762" s="11" t="s">
        <v>381</v>
      </c>
      <c r="X1762" s="11" t="s">
        <v>381</v>
      </c>
      <c r="Y1762" s="11" t="s">
        <v>381</v>
      </c>
      <c r="Z1762" s="11">
        <v>8.6629999999999999E-2</v>
      </c>
      <c r="AA1762" s="11">
        <v>0.47907</v>
      </c>
      <c r="AB1762" s="11">
        <v>0.27593000000000001</v>
      </c>
      <c r="AC1762" s="11">
        <v>0.84162999999999999</v>
      </c>
      <c r="AD1762" s="71"/>
      <c r="AE1762" s="71"/>
      <c r="AF1762" s="71">
        <f t="shared" si="86"/>
        <v>0</v>
      </c>
      <c r="AG1762" s="277" t="s">
        <v>907</v>
      </c>
      <c r="AH1762" s="277" t="s">
        <v>643</v>
      </c>
      <c r="AI1762" s="276">
        <v>0</v>
      </c>
      <c r="AJ1762" s="276" t="s">
        <v>644</v>
      </c>
      <c r="AK1762" s="276" t="s">
        <v>297</v>
      </c>
      <c r="AL1762" s="277" t="s">
        <v>100</v>
      </c>
      <c r="AM1762" s="276" t="s">
        <v>635</v>
      </c>
      <c r="AN1762" s="276" t="s">
        <v>636</v>
      </c>
      <c r="AO1762" s="277" t="s">
        <v>637</v>
      </c>
    </row>
    <row r="1763" spans="1:41" ht="15" thickBot="1" x14ac:dyDescent="0.4">
      <c r="A1763" s="8">
        <v>2025</v>
      </c>
      <c r="B1763" s="9" t="s">
        <v>97</v>
      </c>
      <c r="C1763" s="9" t="s">
        <v>100</v>
      </c>
      <c r="D1763" s="9" t="s">
        <v>297</v>
      </c>
      <c r="E1763" s="9" t="s">
        <v>31</v>
      </c>
      <c r="F1763" s="8">
        <v>2033</v>
      </c>
      <c r="G1763" s="11" t="s">
        <v>381</v>
      </c>
      <c r="H1763" s="11" t="s">
        <v>381</v>
      </c>
      <c r="I1763" s="11" t="s">
        <v>381</v>
      </c>
      <c r="J1763" s="11" t="s">
        <v>381</v>
      </c>
      <c r="K1763" s="11" t="s">
        <v>381</v>
      </c>
      <c r="L1763" s="11" t="s">
        <v>381</v>
      </c>
      <c r="M1763" s="11" t="s">
        <v>381</v>
      </c>
      <c r="N1763" s="11" t="s">
        <v>381</v>
      </c>
      <c r="O1763" s="11" t="s">
        <v>381</v>
      </c>
      <c r="P1763" s="11" t="s">
        <v>381</v>
      </c>
      <c r="Q1763" s="11" t="s">
        <v>381</v>
      </c>
      <c r="R1763" s="11" t="s">
        <v>381</v>
      </c>
      <c r="S1763" s="11" t="s">
        <v>381</v>
      </c>
      <c r="T1763" s="11" t="s">
        <v>381</v>
      </c>
      <c r="U1763" s="11" t="s">
        <v>381</v>
      </c>
      <c r="V1763" s="11" t="s">
        <v>381</v>
      </c>
      <c r="W1763" s="11" t="s">
        <v>381</v>
      </c>
      <c r="X1763" s="11" t="s">
        <v>381</v>
      </c>
      <c r="Y1763" s="11" t="s">
        <v>381</v>
      </c>
      <c r="Z1763" s="11">
        <v>9.5920000000000005E-2</v>
      </c>
      <c r="AA1763" s="11">
        <v>0.44697999999999999</v>
      </c>
      <c r="AB1763" s="11">
        <v>0.27648</v>
      </c>
      <c r="AC1763" s="11">
        <v>0.81937000000000004</v>
      </c>
      <c r="AD1763" s="71"/>
      <c r="AE1763" s="71"/>
      <c r="AF1763" s="71">
        <f t="shared" si="86"/>
        <v>0</v>
      </c>
      <c r="AG1763" s="277" t="s">
        <v>907</v>
      </c>
      <c r="AH1763" s="277" t="s">
        <v>643</v>
      </c>
      <c r="AI1763" s="276">
        <v>0</v>
      </c>
      <c r="AJ1763" s="276" t="s">
        <v>644</v>
      </c>
      <c r="AK1763" s="276" t="s">
        <v>297</v>
      </c>
      <c r="AL1763" s="277" t="s">
        <v>100</v>
      </c>
      <c r="AM1763" s="276" t="s">
        <v>635</v>
      </c>
      <c r="AN1763" s="276" t="s">
        <v>636</v>
      </c>
      <c r="AO1763" s="277" t="s">
        <v>637</v>
      </c>
    </row>
    <row r="1764" spans="1:41" ht="15" thickBot="1" x14ac:dyDescent="0.4">
      <c r="A1764" s="8">
        <v>2025</v>
      </c>
      <c r="B1764" s="9" t="s">
        <v>97</v>
      </c>
      <c r="C1764" s="9" t="s">
        <v>100</v>
      </c>
      <c r="D1764" s="9" t="s">
        <v>297</v>
      </c>
      <c r="E1764" s="9" t="s">
        <v>31</v>
      </c>
      <c r="F1764" s="8">
        <v>2034</v>
      </c>
      <c r="G1764" s="11" t="s">
        <v>381</v>
      </c>
      <c r="H1764" s="11" t="s">
        <v>381</v>
      </c>
      <c r="I1764" s="11" t="s">
        <v>381</v>
      </c>
      <c r="J1764" s="11" t="s">
        <v>381</v>
      </c>
      <c r="K1764" s="11" t="s">
        <v>381</v>
      </c>
      <c r="L1764" s="11" t="s">
        <v>381</v>
      </c>
      <c r="M1764" s="11" t="s">
        <v>381</v>
      </c>
      <c r="N1764" s="11" t="s">
        <v>381</v>
      </c>
      <c r="O1764" s="11" t="s">
        <v>381</v>
      </c>
      <c r="P1764" s="11" t="s">
        <v>381</v>
      </c>
      <c r="Q1764" s="11" t="s">
        <v>381</v>
      </c>
      <c r="R1764" s="11" t="s">
        <v>381</v>
      </c>
      <c r="S1764" s="11" t="s">
        <v>381</v>
      </c>
      <c r="T1764" s="11" t="s">
        <v>381</v>
      </c>
      <c r="U1764" s="11" t="s">
        <v>381</v>
      </c>
      <c r="V1764" s="11" t="s">
        <v>381</v>
      </c>
      <c r="W1764" s="11" t="s">
        <v>381</v>
      </c>
      <c r="X1764" s="11" t="s">
        <v>381</v>
      </c>
      <c r="Y1764" s="11" t="s">
        <v>381</v>
      </c>
      <c r="Z1764" s="11">
        <v>0.10513</v>
      </c>
      <c r="AA1764" s="11">
        <v>0.44367000000000001</v>
      </c>
      <c r="AB1764" s="11">
        <v>0.29620000000000002</v>
      </c>
      <c r="AC1764" s="11">
        <v>0.84499999999999997</v>
      </c>
      <c r="AD1764" s="71"/>
      <c r="AE1764" s="71"/>
      <c r="AF1764" s="71">
        <f t="shared" si="86"/>
        <v>0</v>
      </c>
      <c r="AG1764" s="277" t="s">
        <v>907</v>
      </c>
      <c r="AH1764" s="277" t="s">
        <v>643</v>
      </c>
      <c r="AI1764" s="276">
        <v>0</v>
      </c>
      <c r="AJ1764" s="276" t="s">
        <v>644</v>
      </c>
      <c r="AK1764" s="276" t="s">
        <v>297</v>
      </c>
      <c r="AL1764" s="277" t="s">
        <v>100</v>
      </c>
      <c r="AM1764" s="276" t="s">
        <v>635</v>
      </c>
      <c r="AN1764" s="276" t="s">
        <v>636</v>
      </c>
      <c r="AO1764" s="277" t="s">
        <v>637</v>
      </c>
    </row>
    <row r="1765" spans="1:41" ht="15" thickBot="1" x14ac:dyDescent="0.4">
      <c r="A1765" s="8">
        <v>2025</v>
      </c>
      <c r="B1765" s="9" t="s">
        <v>97</v>
      </c>
      <c r="C1765" s="9" t="s">
        <v>100</v>
      </c>
      <c r="D1765" s="9" t="s">
        <v>297</v>
      </c>
      <c r="E1765" s="9" t="s">
        <v>31</v>
      </c>
      <c r="F1765" s="8">
        <v>2035</v>
      </c>
      <c r="G1765" s="11" t="s">
        <v>381</v>
      </c>
      <c r="H1765" s="11" t="s">
        <v>381</v>
      </c>
      <c r="I1765" s="11" t="s">
        <v>381</v>
      </c>
      <c r="J1765" s="11" t="s">
        <v>381</v>
      </c>
      <c r="K1765" s="11" t="s">
        <v>381</v>
      </c>
      <c r="L1765" s="11" t="s">
        <v>381</v>
      </c>
      <c r="M1765" s="11" t="s">
        <v>381</v>
      </c>
      <c r="N1765" s="11" t="s">
        <v>381</v>
      </c>
      <c r="O1765" s="11" t="s">
        <v>381</v>
      </c>
      <c r="P1765" s="11" t="s">
        <v>381</v>
      </c>
      <c r="Q1765" s="11" t="s">
        <v>381</v>
      </c>
      <c r="R1765" s="11" t="s">
        <v>381</v>
      </c>
      <c r="S1765" s="11" t="s">
        <v>381</v>
      </c>
      <c r="T1765" s="11" t="s">
        <v>381</v>
      </c>
      <c r="U1765" s="11" t="s">
        <v>381</v>
      </c>
      <c r="V1765" s="11" t="s">
        <v>381</v>
      </c>
      <c r="W1765" s="11" t="s">
        <v>381</v>
      </c>
      <c r="X1765" s="11" t="s">
        <v>381</v>
      </c>
      <c r="Y1765" s="11" t="s">
        <v>381</v>
      </c>
      <c r="Z1765" s="11">
        <v>0.10604</v>
      </c>
      <c r="AA1765" s="11">
        <v>0.40366000000000002</v>
      </c>
      <c r="AB1765" s="11">
        <v>0.29937999999999998</v>
      </c>
      <c r="AC1765" s="11">
        <v>0.80906999999999996</v>
      </c>
      <c r="AD1765" s="71"/>
      <c r="AE1765" s="71"/>
      <c r="AF1765" s="71">
        <f t="shared" si="86"/>
        <v>0</v>
      </c>
      <c r="AG1765" s="277" t="s">
        <v>907</v>
      </c>
      <c r="AH1765" s="277" t="s">
        <v>643</v>
      </c>
      <c r="AI1765" s="276">
        <v>0</v>
      </c>
      <c r="AJ1765" s="276" t="s">
        <v>644</v>
      </c>
      <c r="AK1765" s="276" t="s">
        <v>297</v>
      </c>
      <c r="AL1765" s="277" t="s">
        <v>100</v>
      </c>
      <c r="AM1765" s="276" t="s">
        <v>635</v>
      </c>
      <c r="AN1765" s="276" t="s">
        <v>636</v>
      </c>
      <c r="AO1765" s="277" t="s">
        <v>637</v>
      </c>
    </row>
    <row r="1766" spans="1:41" ht="15" thickBot="1" x14ac:dyDescent="0.4">
      <c r="A1766" s="8">
        <v>2025</v>
      </c>
      <c r="B1766" s="9" t="s">
        <v>97</v>
      </c>
      <c r="C1766" s="9" t="s">
        <v>100</v>
      </c>
      <c r="D1766" s="9" t="s">
        <v>297</v>
      </c>
      <c r="E1766" s="9" t="s">
        <v>32</v>
      </c>
      <c r="F1766" s="8">
        <v>2025</v>
      </c>
      <c r="G1766" s="28" t="s">
        <v>35</v>
      </c>
      <c r="H1766" s="11">
        <v>1.5287200000000001</v>
      </c>
      <c r="I1766" s="11">
        <v>2.7667899999999999</v>
      </c>
      <c r="J1766" s="11" t="s">
        <v>35</v>
      </c>
      <c r="K1766" s="11">
        <v>1.6041099999999999</v>
      </c>
      <c r="L1766" s="11">
        <v>0.88219999999999998</v>
      </c>
      <c r="M1766" s="11">
        <v>4.1638799999999998</v>
      </c>
      <c r="N1766" s="11">
        <v>3.8748499999999999</v>
      </c>
      <c r="O1766" s="11">
        <v>1.66343</v>
      </c>
      <c r="P1766" s="11">
        <v>1.7963199999999999</v>
      </c>
      <c r="Q1766" s="11">
        <v>2.6749900000000002</v>
      </c>
      <c r="R1766" s="11">
        <v>1.2868599999999999</v>
      </c>
      <c r="S1766" s="11">
        <v>0.55635000000000001</v>
      </c>
      <c r="T1766" s="11">
        <v>23.133500000000002</v>
      </c>
      <c r="U1766" s="11">
        <v>8.6560400000000008</v>
      </c>
      <c r="V1766" s="11">
        <v>4.7390400000000001</v>
      </c>
      <c r="W1766" s="11">
        <v>0.28475</v>
      </c>
      <c r="X1766" s="11">
        <v>13.679830000000001</v>
      </c>
      <c r="Y1766" s="11">
        <v>36.813319999999997</v>
      </c>
      <c r="Z1766" s="11">
        <v>2.2718400000000001</v>
      </c>
      <c r="AA1766" s="11">
        <v>8.1717200000000005</v>
      </c>
      <c r="AB1766" s="11">
        <v>3.8113299999999999</v>
      </c>
      <c r="AC1766" s="11">
        <v>14.25488</v>
      </c>
      <c r="AD1766" s="71">
        <f t="shared" si="84"/>
        <v>0.33500000000000002</v>
      </c>
      <c r="AE1766" s="71">
        <f t="shared" si="85"/>
        <v>0</v>
      </c>
      <c r="AF1766" s="71">
        <f t="shared" si="86"/>
        <v>0</v>
      </c>
      <c r="AG1766" s="277" t="s">
        <v>908</v>
      </c>
      <c r="AH1766" s="277" t="s">
        <v>643</v>
      </c>
      <c r="AI1766" s="276">
        <v>0</v>
      </c>
      <c r="AJ1766" s="276" t="s">
        <v>644</v>
      </c>
      <c r="AK1766" s="276" t="s">
        <v>297</v>
      </c>
      <c r="AL1766" s="277" t="s">
        <v>100</v>
      </c>
      <c r="AM1766" s="276" t="s">
        <v>635</v>
      </c>
      <c r="AN1766" s="276" t="s">
        <v>636</v>
      </c>
      <c r="AO1766" s="277" t="s">
        <v>637</v>
      </c>
    </row>
    <row r="1767" spans="1:41" ht="15" thickBot="1" x14ac:dyDescent="0.4">
      <c r="A1767" s="8">
        <v>2025</v>
      </c>
      <c r="B1767" s="9" t="s">
        <v>97</v>
      </c>
      <c r="C1767" s="9" t="s">
        <v>100</v>
      </c>
      <c r="D1767" s="9" t="s">
        <v>297</v>
      </c>
      <c r="E1767" s="9" t="s">
        <v>32</v>
      </c>
      <c r="F1767" s="8">
        <v>2026</v>
      </c>
      <c r="G1767" s="28" t="s">
        <v>35</v>
      </c>
      <c r="H1767" s="11">
        <v>1.93547</v>
      </c>
      <c r="I1767" s="11">
        <v>2.35629</v>
      </c>
      <c r="J1767" s="11" t="s">
        <v>35</v>
      </c>
      <c r="K1767" s="11">
        <v>1.49526</v>
      </c>
      <c r="L1767" s="11">
        <v>1.34406</v>
      </c>
      <c r="M1767" s="11">
        <v>3.12283</v>
      </c>
      <c r="N1767" s="11">
        <v>4.58643</v>
      </c>
      <c r="O1767" s="11">
        <v>1.84829</v>
      </c>
      <c r="P1767" s="11">
        <v>2.74031</v>
      </c>
      <c r="Q1767" s="11">
        <v>2.8108300000000002</v>
      </c>
      <c r="R1767" s="11">
        <v>1.7561100000000001</v>
      </c>
      <c r="S1767" s="11">
        <v>0.46875</v>
      </c>
      <c r="T1767" s="11">
        <v>24.99776</v>
      </c>
      <c r="U1767" s="11">
        <v>9.8849699999999991</v>
      </c>
      <c r="V1767" s="11">
        <v>3.9629400000000001</v>
      </c>
      <c r="W1767" s="11">
        <v>0.39126</v>
      </c>
      <c r="X1767" s="11">
        <v>14.23917</v>
      </c>
      <c r="Y1767" s="11">
        <v>39.236930000000001</v>
      </c>
      <c r="Z1767" s="11">
        <v>2.0159199999999999</v>
      </c>
      <c r="AA1767" s="11">
        <v>8.1962299999999999</v>
      </c>
      <c r="AB1767" s="11">
        <v>3.9218899999999999</v>
      </c>
      <c r="AC1767" s="11">
        <v>14.134040000000001</v>
      </c>
      <c r="AD1767" s="71">
        <f t="shared" si="84"/>
        <v>0.53310000000000002</v>
      </c>
      <c r="AE1767" s="71">
        <f t="shared" si="85"/>
        <v>0</v>
      </c>
      <c r="AF1767" s="71">
        <f t="shared" si="86"/>
        <v>0</v>
      </c>
      <c r="AG1767" s="277" t="s">
        <v>908</v>
      </c>
      <c r="AH1767" s="277" t="s">
        <v>643</v>
      </c>
      <c r="AI1767" s="276">
        <v>0</v>
      </c>
      <c r="AJ1767" s="276" t="s">
        <v>644</v>
      </c>
      <c r="AK1767" s="276" t="s">
        <v>297</v>
      </c>
      <c r="AL1767" s="277" t="s">
        <v>100</v>
      </c>
      <c r="AM1767" s="276" t="s">
        <v>635</v>
      </c>
      <c r="AN1767" s="276" t="s">
        <v>636</v>
      </c>
      <c r="AO1767" s="277" t="s">
        <v>637</v>
      </c>
    </row>
    <row r="1768" spans="1:41" ht="15" thickBot="1" x14ac:dyDescent="0.4">
      <c r="A1768" s="8">
        <v>2025</v>
      </c>
      <c r="B1768" s="9" t="s">
        <v>97</v>
      </c>
      <c r="C1768" s="9" t="s">
        <v>100</v>
      </c>
      <c r="D1768" s="9" t="s">
        <v>297</v>
      </c>
      <c r="E1768" s="9" t="s">
        <v>32</v>
      </c>
      <c r="F1768" s="8">
        <v>2027</v>
      </c>
      <c r="G1768" s="28" t="s">
        <v>35</v>
      </c>
      <c r="H1768" s="11">
        <v>2.1694100000000001</v>
      </c>
      <c r="I1768" s="11">
        <v>2.9152300000000002</v>
      </c>
      <c r="J1768" s="11" t="s">
        <v>35</v>
      </c>
      <c r="K1768" s="11">
        <v>2.3202600000000002</v>
      </c>
      <c r="L1768" s="11">
        <v>0.99666999999999994</v>
      </c>
      <c r="M1768" s="11">
        <v>2.5991499999999998</v>
      </c>
      <c r="N1768" s="11">
        <v>4.9274199999999997</v>
      </c>
      <c r="O1768" s="11">
        <v>2.6141800000000002</v>
      </c>
      <c r="P1768" s="11">
        <v>2.7672099999999999</v>
      </c>
      <c r="Q1768" s="11">
        <v>3.6153599999999999</v>
      </c>
      <c r="R1768" s="11">
        <v>1.6225400000000001</v>
      </c>
      <c r="S1768" s="11">
        <v>0.50580000000000003</v>
      </c>
      <c r="T1768" s="11">
        <v>27.68441</v>
      </c>
      <c r="U1768" s="11">
        <v>8.8046100000000003</v>
      </c>
      <c r="V1768" s="11">
        <v>2.1807099999999999</v>
      </c>
      <c r="W1768" s="11">
        <v>0.86412999999999995</v>
      </c>
      <c r="X1768" s="11">
        <v>11.849460000000001</v>
      </c>
      <c r="Y1768" s="11">
        <v>39.533859999999997</v>
      </c>
      <c r="Z1768" s="11">
        <v>1.88514</v>
      </c>
      <c r="AA1768" s="11">
        <v>8.0239999999999991</v>
      </c>
      <c r="AB1768" s="11">
        <v>5.3305999999999996</v>
      </c>
      <c r="AC1768" s="11">
        <v>15.239739999999999</v>
      </c>
      <c r="AD1768" s="71">
        <f t="shared" si="84"/>
        <v>0.63119999999999998</v>
      </c>
      <c r="AE1768" s="71">
        <f t="shared" si="85"/>
        <v>0</v>
      </c>
      <c r="AF1768" s="71">
        <f t="shared" si="86"/>
        <v>0</v>
      </c>
      <c r="AG1768" s="277" t="s">
        <v>908</v>
      </c>
      <c r="AH1768" s="277" t="s">
        <v>643</v>
      </c>
      <c r="AI1768" s="276">
        <v>0</v>
      </c>
      <c r="AJ1768" s="276" t="s">
        <v>644</v>
      </c>
      <c r="AK1768" s="276" t="s">
        <v>297</v>
      </c>
      <c r="AL1768" s="277" t="s">
        <v>100</v>
      </c>
      <c r="AM1768" s="276" t="s">
        <v>635</v>
      </c>
      <c r="AN1768" s="276" t="s">
        <v>636</v>
      </c>
      <c r="AO1768" s="277" t="s">
        <v>637</v>
      </c>
    </row>
    <row r="1769" spans="1:41" ht="15" thickBot="1" x14ac:dyDescent="0.4">
      <c r="A1769" s="8">
        <v>2025</v>
      </c>
      <c r="B1769" s="9" t="s">
        <v>97</v>
      </c>
      <c r="C1769" s="9" t="s">
        <v>100</v>
      </c>
      <c r="D1769" s="9" t="s">
        <v>297</v>
      </c>
      <c r="E1769" s="9" t="s">
        <v>32</v>
      </c>
      <c r="F1769" s="8">
        <v>2028</v>
      </c>
      <c r="G1769" s="28" t="s">
        <v>35</v>
      </c>
      <c r="H1769" s="11">
        <v>2.0697399999999999</v>
      </c>
      <c r="I1769" s="11">
        <v>2.9655300000000002</v>
      </c>
      <c r="J1769" s="11" t="s">
        <v>35</v>
      </c>
      <c r="K1769" s="11">
        <v>2.0916399999999999</v>
      </c>
      <c r="L1769" s="11">
        <v>0.63539000000000001</v>
      </c>
      <c r="M1769" s="11">
        <v>2.5317500000000002</v>
      </c>
      <c r="N1769" s="11">
        <v>5.0106299999999999</v>
      </c>
      <c r="O1769" s="11">
        <v>3.2043699999999999</v>
      </c>
      <c r="P1769" s="11">
        <v>3.7920500000000001</v>
      </c>
      <c r="Q1769" s="11">
        <v>3.3664499999999999</v>
      </c>
      <c r="R1769" s="11">
        <v>1.8974</v>
      </c>
      <c r="S1769" s="11">
        <v>0.61543000000000003</v>
      </c>
      <c r="T1769" s="11">
        <v>28.907889999999998</v>
      </c>
      <c r="U1769" s="11">
        <v>9.2737599999999993</v>
      </c>
      <c r="V1769" s="11">
        <v>1.3532299999999999</v>
      </c>
      <c r="W1769" s="11">
        <v>1.05661</v>
      </c>
      <c r="X1769" s="11">
        <v>11.6836</v>
      </c>
      <c r="Y1769" s="11">
        <v>40.59149</v>
      </c>
      <c r="Z1769" s="11">
        <v>1.5622</v>
      </c>
      <c r="AA1769" s="11">
        <v>6.8242799999999999</v>
      </c>
      <c r="AB1769" s="11">
        <v>5.7023400000000004</v>
      </c>
      <c r="AC1769" s="11">
        <v>14.08882</v>
      </c>
      <c r="AD1769" s="71">
        <f t="shared" si="84"/>
        <v>0.72750000000000004</v>
      </c>
      <c r="AE1769" s="71">
        <f t="shared" si="85"/>
        <v>0</v>
      </c>
      <c r="AF1769" s="71">
        <f t="shared" si="86"/>
        <v>0</v>
      </c>
      <c r="AG1769" s="277" t="s">
        <v>908</v>
      </c>
      <c r="AH1769" s="277" t="s">
        <v>643</v>
      </c>
      <c r="AI1769" s="276">
        <v>0</v>
      </c>
      <c r="AJ1769" s="276" t="s">
        <v>644</v>
      </c>
      <c r="AK1769" s="276" t="s">
        <v>297</v>
      </c>
      <c r="AL1769" s="277" t="s">
        <v>100</v>
      </c>
      <c r="AM1769" s="276" t="s">
        <v>635</v>
      </c>
      <c r="AN1769" s="276" t="s">
        <v>636</v>
      </c>
      <c r="AO1769" s="277" t="s">
        <v>637</v>
      </c>
    </row>
    <row r="1770" spans="1:41" ht="15" thickBot="1" x14ac:dyDescent="0.4">
      <c r="A1770" s="8">
        <v>2025</v>
      </c>
      <c r="B1770" s="9" t="s">
        <v>97</v>
      </c>
      <c r="C1770" s="9" t="s">
        <v>100</v>
      </c>
      <c r="D1770" s="9" t="s">
        <v>297</v>
      </c>
      <c r="E1770" s="9" t="s">
        <v>32</v>
      </c>
      <c r="F1770" s="8">
        <v>2029</v>
      </c>
      <c r="G1770" s="28" t="s">
        <v>35</v>
      </c>
      <c r="H1770" s="11">
        <v>2.2992300000000001</v>
      </c>
      <c r="I1770" s="11">
        <v>2.8697300000000001</v>
      </c>
      <c r="J1770" s="11" t="s">
        <v>35</v>
      </c>
      <c r="K1770" s="11">
        <v>1.8204100000000001</v>
      </c>
      <c r="L1770" s="11">
        <v>0.41493000000000002</v>
      </c>
      <c r="M1770" s="11">
        <v>2.6047400000000001</v>
      </c>
      <c r="N1770" s="11">
        <v>5.5305400000000002</v>
      </c>
      <c r="O1770" s="11">
        <v>3.2170800000000002</v>
      </c>
      <c r="P1770" s="11">
        <v>4.3130600000000001</v>
      </c>
      <c r="Q1770" s="11">
        <v>3.5841400000000001</v>
      </c>
      <c r="R1770" s="11">
        <v>2.3164600000000002</v>
      </c>
      <c r="S1770" s="11">
        <v>0.87072000000000005</v>
      </c>
      <c r="T1770" s="11">
        <v>30.835180000000001</v>
      </c>
      <c r="U1770" s="11">
        <v>8.9346499999999995</v>
      </c>
      <c r="V1770" s="11">
        <v>0.76271999999999995</v>
      </c>
      <c r="W1770" s="11">
        <v>0.59846999999999995</v>
      </c>
      <c r="X1770" s="11">
        <v>10.29584</v>
      </c>
      <c r="Y1770" s="11">
        <v>41.131019999999999</v>
      </c>
      <c r="Z1770" s="11">
        <v>1.45817</v>
      </c>
      <c r="AA1770" s="11">
        <v>6.3762800000000004</v>
      </c>
      <c r="AB1770" s="11">
        <v>5.8565500000000004</v>
      </c>
      <c r="AC1770" s="11">
        <v>13.691000000000001</v>
      </c>
      <c r="AD1770" s="71">
        <f t="shared" si="84"/>
        <v>0.99409999999999998</v>
      </c>
      <c r="AE1770" s="71">
        <f t="shared" si="85"/>
        <v>0</v>
      </c>
      <c r="AF1770" s="71">
        <f t="shared" si="86"/>
        <v>0</v>
      </c>
      <c r="AG1770" s="277" t="s">
        <v>908</v>
      </c>
      <c r="AH1770" s="277" t="s">
        <v>643</v>
      </c>
      <c r="AI1770" s="276">
        <v>0</v>
      </c>
      <c r="AJ1770" s="276" t="s">
        <v>644</v>
      </c>
      <c r="AK1770" s="276" t="s">
        <v>297</v>
      </c>
      <c r="AL1770" s="277" t="s">
        <v>100</v>
      </c>
      <c r="AM1770" s="276" t="s">
        <v>635</v>
      </c>
      <c r="AN1770" s="276" t="s">
        <v>636</v>
      </c>
      <c r="AO1770" s="277" t="s">
        <v>637</v>
      </c>
    </row>
    <row r="1771" spans="1:41" ht="15" thickBot="1" x14ac:dyDescent="0.4">
      <c r="A1771" s="8">
        <v>2025</v>
      </c>
      <c r="B1771" s="9" t="s">
        <v>97</v>
      </c>
      <c r="C1771" s="9" t="s">
        <v>100</v>
      </c>
      <c r="D1771" s="9" t="s">
        <v>297</v>
      </c>
      <c r="E1771" s="9" t="s">
        <v>32</v>
      </c>
      <c r="F1771" s="8">
        <v>2030</v>
      </c>
      <c r="G1771" s="28" t="s">
        <v>35</v>
      </c>
      <c r="H1771" s="11">
        <v>2.2350599999999998</v>
      </c>
      <c r="I1771" s="11">
        <v>3.10046</v>
      </c>
      <c r="J1771" s="11" t="s">
        <v>35</v>
      </c>
      <c r="K1771" s="11">
        <v>2.1570299999999998</v>
      </c>
      <c r="L1771" s="11">
        <v>0.37824999999999998</v>
      </c>
      <c r="M1771" s="11">
        <v>2.3088500000000001</v>
      </c>
      <c r="N1771" s="11">
        <v>5.7177100000000003</v>
      </c>
      <c r="O1771" s="11">
        <v>3.3461400000000001</v>
      </c>
      <c r="P1771" s="11">
        <v>4.1381500000000004</v>
      </c>
      <c r="Q1771" s="11">
        <v>4.2884500000000001</v>
      </c>
      <c r="R1771" s="11">
        <v>1.8646100000000001</v>
      </c>
      <c r="S1771" s="11">
        <v>0.82374000000000003</v>
      </c>
      <c r="T1771" s="11">
        <v>31.213640000000002</v>
      </c>
      <c r="U1771" s="11">
        <v>8.12331</v>
      </c>
      <c r="V1771" s="11">
        <v>0.73907999999999996</v>
      </c>
      <c r="W1771" s="11">
        <v>0.62073999999999996</v>
      </c>
      <c r="X1771" s="11">
        <v>9.4831400000000006</v>
      </c>
      <c r="Y1771" s="11">
        <v>40.696779999999997</v>
      </c>
      <c r="Z1771" s="11">
        <v>1.74048</v>
      </c>
      <c r="AA1771" s="11">
        <v>6.8847500000000004</v>
      </c>
      <c r="AB1771" s="11">
        <v>5.7990399999999998</v>
      </c>
      <c r="AC1771" s="11">
        <v>14.42427</v>
      </c>
      <c r="AD1771" s="71">
        <f t="shared" si="84"/>
        <v>0.85519999999999996</v>
      </c>
      <c r="AE1771" s="71">
        <f t="shared" si="85"/>
        <v>0</v>
      </c>
      <c r="AF1771" s="71">
        <f t="shared" si="86"/>
        <v>0</v>
      </c>
      <c r="AG1771" s="277" t="s">
        <v>908</v>
      </c>
      <c r="AH1771" s="277" t="s">
        <v>643</v>
      </c>
      <c r="AI1771" s="276">
        <v>0</v>
      </c>
      <c r="AJ1771" s="276" t="s">
        <v>644</v>
      </c>
      <c r="AK1771" s="276" t="s">
        <v>297</v>
      </c>
      <c r="AL1771" s="277" t="s">
        <v>100</v>
      </c>
      <c r="AM1771" s="276" t="s">
        <v>635</v>
      </c>
      <c r="AN1771" s="276" t="s">
        <v>636</v>
      </c>
      <c r="AO1771" s="277" t="s">
        <v>637</v>
      </c>
    </row>
    <row r="1772" spans="1:41" ht="15" thickBot="1" x14ac:dyDescent="0.4">
      <c r="A1772" s="8">
        <v>2025</v>
      </c>
      <c r="B1772" s="9" t="s">
        <v>97</v>
      </c>
      <c r="C1772" s="9" t="s">
        <v>100</v>
      </c>
      <c r="D1772" s="9" t="s">
        <v>297</v>
      </c>
      <c r="E1772" s="9" t="s">
        <v>32</v>
      </c>
      <c r="F1772" s="8">
        <v>2031</v>
      </c>
      <c r="G1772" s="28" t="s">
        <v>35</v>
      </c>
      <c r="H1772" s="11">
        <v>2.8782999999999999</v>
      </c>
      <c r="I1772" s="11">
        <v>3.5412499999999998</v>
      </c>
      <c r="J1772" s="11" t="s">
        <v>35</v>
      </c>
      <c r="K1772" s="11">
        <v>2.37649</v>
      </c>
      <c r="L1772" s="11">
        <v>0.26766000000000001</v>
      </c>
      <c r="M1772" s="11">
        <v>2.4810699999999999</v>
      </c>
      <c r="N1772" s="11">
        <v>5.8928500000000001</v>
      </c>
      <c r="O1772" s="11">
        <v>4.4886499999999998</v>
      </c>
      <c r="P1772" s="11">
        <v>4.9248500000000002</v>
      </c>
      <c r="Q1772" s="11">
        <v>4.1729900000000004</v>
      </c>
      <c r="R1772" s="11">
        <v>2.6417299999999999</v>
      </c>
      <c r="S1772" s="11">
        <v>1.0130699999999999</v>
      </c>
      <c r="T1772" s="11">
        <v>35.822099999999999</v>
      </c>
      <c r="U1772" s="11">
        <v>7.76248</v>
      </c>
      <c r="V1772" s="11">
        <v>0.3105</v>
      </c>
      <c r="W1772" s="11">
        <v>1.04661</v>
      </c>
      <c r="X1772" s="11">
        <v>9.1195900000000005</v>
      </c>
      <c r="Y1772" s="11">
        <v>44.941699999999997</v>
      </c>
      <c r="Z1772" s="11">
        <v>1.49258</v>
      </c>
      <c r="AA1772" s="11">
        <v>6.7566899999999999</v>
      </c>
      <c r="AB1772" s="11">
        <v>5.6493799999999998</v>
      </c>
      <c r="AC1772" s="11">
        <v>13.89864</v>
      </c>
      <c r="AD1772" s="71">
        <f t="shared" si="84"/>
        <v>1.1432</v>
      </c>
      <c r="AE1772" s="71">
        <f t="shared" si="85"/>
        <v>0</v>
      </c>
      <c r="AF1772" s="71">
        <f t="shared" si="86"/>
        <v>0</v>
      </c>
      <c r="AG1772" s="277" t="s">
        <v>908</v>
      </c>
      <c r="AH1772" s="277" t="s">
        <v>643</v>
      </c>
      <c r="AI1772" s="276">
        <v>0</v>
      </c>
      <c r="AJ1772" s="276" t="s">
        <v>644</v>
      </c>
      <c r="AK1772" s="276" t="s">
        <v>297</v>
      </c>
      <c r="AL1772" s="277" t="s">
        <v>100</v>
      </c>
      <c r="AM1772" s="276" t="s">
        <v>635</v>
      </c>
      <c r="AN1772" s="276" t="s">
        <v>636</v>
      </c>
      <c r="AO1772" s="277" t="s">
        <v>637</v>
      </c>
    </row>
    <row r="1773" spans="1:41" ht="15" thickBot="1" x14ac:dyDescent="0.4">
      <c r="A1773" s="8">
        <v>2025</v>
      </c>
      <c r="B1773" s="9" t="s">
        <v>97</v>
      </c>
      <c r="C1773" s="9" t="s">
        <v>100</v>
      </c>
      <c r="D1773" s="9" t="s">
        <v>297</v>
      </c>
      <c r="E1773" s="9" t="s">
        <v>32</v>
      </c>
      <c r="F1773" s="8">
        <v>2032</v>
      </c>
      <c r="G1773" s="28" t="s">
        <v>35</v>
      </c>
      <c r="H1773" s="11">
        <v>3.1069</v>
      </c>
      <c r="I1773" s="11">
        <v>4.4112099999999996</v>
      </c>
      <c r="J1773" s="11" t="s">
        <v>35</v>
      </c>
      <c r="K1773" s="11">
        <v>1.4456100000000001</v>
      </c>
      <c r="L1773" s="11">
        <v>0.12250999999999999</v>
      </c>
      <c r="M1773" s="11">
        <v>3.4033799999999998</v>
      </c>
      <c r="N1773" s="11">
        <v>6.2797599999999996</v>
      </c>
      <c r="O1773" s="11">
        <v>3.7939600000000002</v>
      </c>
      <c r="P1773" s="11">
        <v>5.2103799999999998</v>
      </c>
      <c r="Q1773" s="11">
        <v>6.2446799999999998</v>
      </c>
      <c r="R1773" s="11">
        <v>2.7638099999999999</v>
      </c>
      <c r="S1773" s="11">
        <v>1.1249800000000001</v>
      </c>
      <c r="T1773" s="11">
        <v>38.92069</v>
      </c>
      <c r="U1773" s="11">
        <v>8.1669199999999993</v>
      </c>
      <c r="V1773" s="11">
        <v>0.16036</v>
      </c>
      <c r="W1773" s="11">
        <v>1.0213000000000001</v>
      </c>
      <c r="X1773" s="11">
        <v>9.3485800000000001</v>
      </c>
      <c r="Y1773" s="11">
        <v>48.269269999999999</v>
      </c>
      <c r="Z1773" s="11">
        <v>1.23227</v>
      </c>
      <c r="AA1773" s="11">
        <v>5.8304299999999998</v>
      </c>
      <c r="AB1773" s="11">
        <v>5.34436</v>
      </c>
      <c r="AC1773" s="11">
        <v>12.40706</v>
      </c>
      <c r="AD1773" s="71">
        <f t="shared" si="84"/>
        <v>1.0135000000000001</v>
      </c>
      <c r="AE1773" s="71">
        <f t="shared" si="85"/>
        <v>0</v>
      </c>
      <c r="AF1773" s="71">
        <f t="shared" si="86"/>
        <v>0</v>
      </c>
      <c r="AG1773" s="277" t="s">
        <v>908</v>
      </c>
      <c r="AH1773" s="277" t="s">
        <v>643</v>
      </c>
      <c r="AI1773" s="276">
        <v>0</v>
      </c>
      <c r="AJ1773" s="276" t="s">
        <v>644</v>
      </c>
      <c r="AK1773" s="276" t="s">
        <v>297</v>
      </c>
      <c r="AL1773" s="277" t="s">
        <v>100</v>
      </c>
      <c r="AM1773" s="276" t="s">
        <v>635</v>
      </c>
      <c r="AN1773" s="276" t="s">
        <v>636</v>
      </c>
      <c r="AO1773" s="277" t="s">
        <v>637</v>
      </c>
    </row>
    <row r="1774" spans="1:41" ht="15" thickBot="1" x14ac:dyDescent="0.4">
      <c r="A1774" s="8">
        <v>2025</v>
      </c>
      <c r="B1774" s="9" t="s">
        <v>97</v>
      </c>
      <c r="C1774" s="9" t="s">
        <v>100</v>
      </c>
      <c r="D1774" s="9" t="s">
        <v>297</v>
      </c>
      <c r="E1774" s="9" t="s">
        <v>32</v>
      </c>
      <c r="F1774" s="8">
        <v>2033</v>
      </c>
      <c r="G1774" s="28" t="s">
        <v>35</v>
      </c>
      <c r="H1774" s="11">
        <v>3.0139900000000002</v>
      </c>
      <c r="I1774" s="11">
        <v>4.2914899999999996</v>
      </c>
      <c r="J1774" s="11" t="s">
        <v>35</v>
      </c>
      <c r="K1774" s="11">
        <v>1.6533100000000001</v>
      </c>
      <c r="L1774" s="11">
        <v>0.20755000000000001</v>
      </c>
      <c r="M1774" s="11">
        <v>3.6762700000000001</v>
      </c>
      <c r="N1774" s="11">
        <v>6.03477</v>
      </c>
      <c r="O1774" s="11">
        <v>3.8392400000000002</v>
      </c>
      <c r="P1774" s="11">
        <v>5.3536200000000003</v>
      </c>
      <c r="Q1774" s="11">
        <v>6.2620199999999997</v>
      </c>
      <c r="R1774" s="11">
        <v>2.4704100000000002</v>
      </c>
      <c r="S1774" s="11">
        <v>1.0664800000000001</v>
      </c>
      <c r="T1774" s="11">
        <v>38.559869999999997</v>
      </c>
      <c r="U1774" s="11">
        <v>8.0389900000000001</v>
      </c>
      <c r="V1774" s="11">
        <v>0.29432000000000003</v>
      </c>
      <c r="W1774" s="11">
        <v>0.72577999999999998</v>
      </c>
      <c r="X1774" s="11">
        <v>9.0590799999999998</v>
      </c>
      <c r="Y1774" s="11">
        <v>47.618949999999998</v>
      </c>
      <c r="Z1774" s="11">
        <v>1.51227</v>
      </c>
      <c r="AA1774" s="11">
        <v>5.5283899999999999</v>
      </c>
      <c r="AB1774" s="11">
        <v>5.1993400000000003</v>
      </c>
      <c r="AC1774" s="11">
        <v>12.24001</v>
      </c>
      <c r="AD1774" s="71">
        <f t="shared" si="84"/>
        <v>0.69069999999999998</v>
      </c>
      <c r="AE1774" s="71">
        <f t="shared" si="85"/>
        <v>0</v>
      </c>
      <c r="AF1774" s="71">
        <f t="shared" si="86"/>
        <v>0</v>
      </c>
      <c r="AG1774" s="277" t="s">
        <v>908</v>
      </c>
      <c r="AH1774" s="277" t="s">
        <v>643</v>
      </c>
      <c r="AI1774" s="276">
        <v>0</v>
      </c>
      <c r="AJ1774" s="276" t="s">
        <v>644</v>
      </c>
      <c r="AK1774" s="276" t="s">
        <v>297</v>
      </c>
      <c r="AL1774" s="277" t="s">
        <v>100</v>
      </c>
      <c r="AM1774" s="276" t="s">
        <v>635</v>
      </c>
      <c r="AN1774" s="276" t="s">
        <v>636</v>
      </c>
      <c r="AO1774" s="277" t="s">
        <v>637</v>
      </c>
    </row>
    <row r="1775" spans="1:41" ht="15" thickBot="1" x14ac:dyDescent="0.4">
      <c r="A1775" s="8">
        <v>2025</v>
      </c>
      <c r="B1775" s="9" t="s">
        <v>97</v>
      </c>
      <c r="C1775" s="9" t="s">
        <v>100</v>
      </c>
      <c r="D1775" s="9" t="s">
        <v>297</v>
      </c>
      <c r="E1775" s="9" t="s">
        <v>32</v>
      </c>
      <c r="F1775" s="8">
        <v>2034</v>
      </c>
      <c r="G1775" s="28" t="s">
        <v>35</v>
      </c>
      <c r="H1775" s="11">
        <v>3.9907900000000001</v>
      </c>
      <c r="I1775" s="11">
        <v>4.7913100000000002</v>
      </c>
      <c r="J1775" s="11" t="s">
        <v>35</v>
      </c>
      <c r="K1775" s="11">
        <v>1.5759399999999999</v>
      </c>
      <c r="L1775" s="11">
        <v>0.30984</v>
      </c>
      <c r="M1775" s="11">
        <v>4.08019</v>
      </c>
      <c r="N1775" s="11">
        <v>7.2688699999999997</v>
      </c>
      <c r="O1775" s="11">
        <v>4.0383100000000001</v>
      </c>
      <c r="P1775" s="11">
        <v>5.4943799999999996</v>
      </c>
      <c r="Q1775" s="11">
        <v>6.3897899999999996</v>
      </c>
      <c r="R1775" s="11">
        <v>2.1293700000000002</v>
      </c>
      <c r="S1775" s="11">
        <v>1.4448300000000001</v>
      </c>
      <c r="T1775" s="11">
        <v>42.550069999999998</v>
      </c>
      <c r="U1775" s="11">
        <v>8.07254</v>
      </c>
      <c r="V1775" s="11">
        <v>0.77415999999999996</v>
      </c>
      <c r="W1775" s="11">
        <v>0.79618</v>
      </c>
      <c r="X1775" s="11">
        <v>9.6428799999999999</v>
      </c>
      <c r="Y1775" s="11">
        <v>52.192950000000003</v>
      </c>
      <c r="Z1775" s="11">
        <v>1.1402399999999999</v>
      </c>
      <c r="AA1775" s="11">
        <v>4.5682</v>
      </c>
      <c r="AB1775" s="11">
        <v>5.6273999999999997</v>
      </c>
      <c r="AC1775" s="11">
        <v>11.335839999999999</v>
      </c>
      <c r="AD1775" s="71">
        <f t="shared" si="84"/>
        <v>1.0364</v>
      </c>
      <c r="AE1775" s="71">
        <f t="shared" si="85"/>
        <v>0</v>
      </c>
      <c r="AF1775" s="71">
        <f t="shared" si="86"/>
        <v>0</v>
      </c>
      <c r="AG1775" s="277" t="s">
        <v>908</v>
      </c>
      <c r="AH1775" s="277" t="s">
        <v>643</v>
      </c>
      <c r="AI1775" s="276">
        <v>0</v>
      </c>
      <c r="AJ1775" s="276" t="s">
        <v>644</v>
      </c>
      <c r="AK1775" s="276" t="s">
        <v>297</v>
      </c>
      <c r="AL1775" s="277" t="s">
        <v>100</v>
      </c>
      <c r="AM1775" s="276" t="s">
        <v>635</v>
      </c>
      <c r="AN1775" s="276" t="s">
        <v>636</v>
      </c>
      <c r="AO1775" s="277" t="s">
        <v>637</v>
      </c>
    </row>
    <row r="1776" spans="1:41" ht="15" thickBot="1" x14ac:dyDescent="0.4">
      <c r="A1776" s="8">
        <v>2025</v>
      </c>
      <c r="B1776" s="9" t="s">
        <v>97</v>
      </c>
      <c r="C1776" s="9" t="s">
        <v>100</v>
      </c>
      <c r="D1776" s="9" t="s">
        <v>297</v>
      </c>
      <c r="E1776" s="9" t="s">
        <v>32</v>
      </c>
      <c r="F1776" s="8">
        <v>2035</v>
      </c>
      <c r="G1776" s="28" t="s">
        <v>35</v>
      </c>
      <c r="H1776" s="11">
        <v>4.0059100000000001</v>
      </c>
      <c r="I1776" s="11">
        <v>6.1474000000000002</v>
      </c>
      <c r="J1776" s="11" t="s">
        <v>35</v>
      </c>
      <c r="K1776" s="11">
        <v>1.4268099999999999</v>
      </c>
      <c r="L1776" s="11">
        <v>0.28284999999999999</v>
      </c>
      <c r="M1776" s="11">
        <v>4.15001</v>
      </c>
      <c r="N1776" s="11">
        <v>7.20953</v>
      </c>
      <c r="O1776" s="11">
        <v>3.54338</v>
      </c>
      <c r="P1776" s="11">
        <v>5.19712</v>
      </c>
      <c r="Q1776" s="11">
        <v>7.5739999999999998</v>
      </c>
      <c r="R1776" s="11">
        <v>2.7984800000000001</v>
      </c>
      <c r="S1776" s="11">
        <v>1.55579</v>
      </c>
      <c r="T1776" s="11">
        <v>45.135190000000001</v>
      </c>
      <c r="U1776" s="11">
        <v>7.3250999999999999</v>
      </c>
      <c r="V1776" s="11">
        <v>0.76532</v>
      </c>
      <c r="W1776" s="11">
        <v>0.84406999999999999</v>
      </c>
      <c r="X1776" s="11">
        <v>8.9344800000000006</v>
      </c>
      <c r="Y1776" s="11">
        <v>54.069659999999999</v>
      </c>
      <c r="Z1776" s="11">
        <v>1.38626</v>
      </c>
      <c r="AA1776" s="11">
        <v>5.3739999999999997</v>
      </c>
      <c r="AB1776" s="11">
        <v>5.9083199999999998</v>
      </c>
      <c r="AC1776" s="11">
        <v>12.66858</v>
      </c>
      <c r="AD1776" s="71">
        <f t="shared" si="84"/>
        <v>1.2439</v>
      </c>
      <c r="AE1776" s="71">
        <f t="shared" si="85"/>
        <v>0</v>
      </c>
      <c r="AF1776" s="71">
        <f t="shared" si="86"/>
        <v>0</v>
      </c>
      <c r="AG1776" s="277" t="s">
        <v>908</v>
      </c>
      <c r="AH1776" s="277" t="s">
        <v>643</v>
      </c>
      <c r="AI1776" s="276">
        <v>0</v>
      </c>
      <c r="AJ1776" s="276" t="s">
        <v>644</v>
      </c>
      <c r="AK1776" s="276" t="s">
        <v>297</v>
      </c>
      <c r="AL1776" s="277" t="s">
        <v>100</v>
      </c>
      <c r="AM1776" s="276" t="s">
        <v>635</v>
      </c>
      <c r="AN1776" s="276" t="s">
        <v>636</v>
      </c>
      <c r="AO1776" s="277" t="s">
        <v>637</v>
      </c>
    </row>
    <row r="1777" spans="1:41" ht="23.5" thickBot="1" x14ac:dyDescent="0.4">
      <c r="A1777" s="8">
        <v>2025</v>
      </c>
      <c r="B1777" s="9" t="s">
        <v>97</v>
      </c>
      <c r="C1777" s="9" t="s">
        <v>101</v>
      </c>
      <c r="D1777" s="9" t="s">
        <v>298</v>
      </c>
      <c r="E1777" s="97" t="s">
        <v>29</v>
      </c>
      <c r="F1777" s="8">
        <v>2025</v>
      </c>
      <c r="G1777" s="29" t="s">
        <v>35</v>
      </c>
      <c r="H1777" s="10">
        <v>46</v>
      </c>
      <c r="I1777" s="10">
        <v>28</v>
      </c>
      <c r="J1777" s="10">
        <v>28</v>
      </c>
      <c r="K1777" s="10">
        <v>16</v>
      </c>
      <c r="L1777" s="10">
        <v>38</v>
      </c>
      <c r="M1777" s="10">
        <v>0</v>
      </c>
      <c r="N1777" s="10">
        <v>36</v>
      </c>
      <c r="O1777" s="10">
        <v>16</v>
      </c>
      <c r="P1777" s="10">
        <v>25</v>
      </c>
      <c r="Q1777" s="10">
        <v>34</v>
      </c>
      <c r="R1777" s="10" t="s">
        <v>35</v>
      </c>
      <c r="S1777" s="10">
        <v>13</v>
      </c>
      <c r="T1777" s="10">
        <v>287</v>
      </c>
      <c r="U1777" s="10">
        <v>0</v>
      </c>
      <c r="V1777" s="10">
        <v>0</v>
      </c>
      <c r="W1777" s="10">
        <v>0</v>
      </c>
      <c r="X1777" s="10">
        <v>0</v>
      </c>
      <c r="Y1777" s="10">
        <v>287</v>
      </c>
      <c r="Z1777" s="10">
        <v>15</v>
      </c>
      <c r="AA1777" s="10">
        <v>31</v>
      </c>
      <c r="AB1777" s="10">
        <v>16</v>
      </c>
      <c r="AC1777" s="10">
        <v>62</v>
      </c>
      <c r="AD1777" s="71">
        <f t="shared" si="84"/>
        <v>7</v>
      </c>
      <c r="AE1777" s="71">
        <f t="shared" si="85"/>
        <v>0</v>
      </c>
      <c r="AF1777" s="71">
        <f t="shared" si="86"/>
        <v>0</v>
      </c>
      <c r="AG1777" s="277" t="s">
        <v>905</v>
      </c>
      <c r="AH1777" s="277" t="s">
        <v>645</v>
      </c>
      <c r="AI1777" s="276" t="s">
        <v>646</v>
      </c>
      <c r="AJ1777" s="276" t="s">
        <v>647</v>
      </c>
      <c r="AK1777" s="276" t="s">
        <v>298</v>
      </c>
      <c r="AL1777" s="277" t="s">
        <v>101</v>
      </c>
      <c r="AM1777" s="276" t="s">
        <v>635</v>
      </c>
      <c r="AN1777" s="276" t="s">
        <v>636</v>
      </c>
      <c r="AO1777" s="277" t="s">
        <v>637</v>
      </c>
    </row>
    <row r="1778" spans="1:41" ht="15" thickBot="1" x14ac:dyDescent="0.4">
      <c r="A1778" s="8">
        <v>2025</v>
      </c>
      <c r="B1778" s="9" t="s">
        <v>97</v>
      </c>
      <c r="C1778" s="9" t="s">
        <v>101</v>
      </c>
      <c r="D1778" s="9" t="s">
        <v>298</v>
      </c>
      <c r="E1778" s="9" t="s">
        <v>30</v>
      </c>
      <c r="F1778" s="8">
        <v>2025</v>
      </c>
      <c r="G1778" s="28" t="s">
        <v>35</v>
      </c>
      <c r="H1778" s="11">
        <v>0.16511000000000001</v>
      </c>
      <c r="I1778" s="11">
        <v>9.3509999999999996E-2</v>
      </c>
      <c r="J1778" s="11">
        <v>8.1460000000000005E-2</v>
      </c>
      <c r="K1778" s="11">
        <v>5.858E-2</v>
      </c>
      <c r="L1778" s="11">
        <v>0.12608</v>
      </c>
      <c r="M1778" s="11">
        <v>0</v>
      </c>
      <c r="N1778" s="11">
        <v>0.11584</v>
      </c>
      <c r="O1778" s="11">
        <v>4.8959999999999997E-2</v>
      </c>
      <c r="P1778" s="11">
        <v>8.6029999999999995E-2</v>
      </c>
      <c r="Q1778" s="11">
        <v>0.12223000000000001</v>
      </c>
      <c r="R1778" s="11" t="s">
        <v>35</v>
      </c>
      <c r="S1778" s="11">
        <v>4.4350000000000001E-2</v>
      </c>
      <c r="T1778" s="11">
        <v>0.96664000000000005</v>
      </c>
      <c r="U1778" s="11">
        <v>0</v>
      </c>
      <c r="V1778" s="11">
        <v>0</v>
      </c>
      <c r="W1778" s="11">
        <v>0</v>
      </c>
      <c r="X1778" s="11">
        <v>0</v>
      </c>
      <c r="Y1778" s="11">
        <v>0.96664000000000005</v>
      </c>
      <c r="Z1778" s="11">
        <v>1.1560000000000001E-2</v>
      </c>
      <c r="AA1778" s="11">
        <v>3.635E-2</v>
      </c>
      <c r="AB1778" s="11">
        <v>9.4400000000000005E-3</v>
      </c>
      <c r="AC1778" s="11">
        <v>5.7349999999999998E-2</v>
      </c>
      <c r="AD1778" s="71">
        <f t="shared" si="84"/>
        <v>2.4500000000000001E-2</v>
      </c>
      <c r="AE1778" s="71">
        <f t="shared" si="85"/>
        <v>0</v>
      </c>
      <c r="AF1778" s="71">
        <f t="shared" si="86"/>
        <v>0</v>
      </c>
      <c r="AG1778" s="277" t="s">
        <v>906</v>
      </c>
      <c r="AH1778" s="277" t="s">
        <v>645</v>
      </c>
      <c r="AI1778" s="276" t="s">
        <v>646</v>
      </c>
      <c r="AJ1778" s="276" t="s">
        <v>647</v>
      </c>
      <c r="AK1778" s="276" t="s">
        <v>298</v>
      </c>
      <c r="AL1778" s="277" t="s">
        <v>101</v>
      </c>
      <c r="AM1778" s="276" t="s">
        <v>635</v>
      </c>
      <c r="AN1778" s="276" t="s">
        <v>636</v>
      </c>
      <c r="AO1778" s="277" t="s">
        <v>637</v>
      </c>
    </row>
    <row r="1779" spans="1:41" ht="15" thickBot="1" x14ac:dyDescent="0.4">
      <c r="A1779" s="8">
        <v>2025</v>
      </c>
      <c r="B1779" s="9" t="s">
        <v>97</v>
      </c>
      <c r="C1779" s="9" t="s">
        <v>101</v>
      </c>
      <c r="D1779" s="9" t="s">
        <v>298</v>
      </c>
      <c r="E1779" s="9" t="s">
        <v>30</v>
      </c>
      <c r="F1779" s="8">
        <v>2026</v>
      </c>
      <c r="G1779" s="28" t="s">
        <v>35</v>
      </c>
      <c r="H1779" s="11">
        <v>0.17043</v>
      </c>
      <c r="I1779" s="11">
        <v>9.3640000000000001E-2</v>
      </c>
      <c r="J1779" s="11">
        <v>8.4040000000000004E-2</v>
      </c>
      <c r="K1779" s="11">
        <v>6.0720000000000003E-2</v>
      </c>
      <c r="L1779" s="11">
        <v>0.12811</v>
      </c>
      <c r="M1779" s="11">
        <v>0</v>
      </c>
      <c r="N1779" s="11">
        <v>0.11454</v>
      </c>
      <c r="O1779" s="11">
        <v>5.015E-2</v>
      </c>
      <c r="P1779" s="11">
        <v>8.2390000000000005E-2</v>
      </c>
      <c r="Q1779" s="11">
        <v>0.12452000000000001</v>
      </c>
      <c r="R1779" s="11" t="s">
        <v>35</v>
      </c>
      <c r="S1779" s="11">
        <v>4.4819999999999999E-2</v>
      </c>
      <c r="T1779" s="11">
        <v>0.97560000000000002</v>
      </c>
      <c r="U1779" s="11">
        <v>0</v>
      </c>
      <c r="V1779" s="11">
        <v>0</v>
      </c>
      <c r="W1779" s="11">
        <v>0</v>
      </c>
      <c r="X1779" s="11">
        <v>0</v>
      </c>
      <c r="Y1779" s="11">
        <v>0.97560000000000002</v>
      </c>
      <c r="Z1779" s="11">
        <v>1.533E-2</v>
      </c>
      <c r="AA1779" s="11">
        <v>3.3149999999999999E-2</v>
      </c>
      <c r="AB1779" s="11">
        <v>9.0500000000000008E-3</v>
      </c>
      <c r="AC1779" s="11">
        <v>5.7540000000000001E-2</v>
      </c>
      <c r="AD1779" s="71">
        <f t="shared" si="84"/>
        <v>2.2200000000000001E-2</v>
      </c>
      <c r="AE1779" s="71">
        <f t="shared" si="85"/>
        <v>0</v>
      </c>
      <c r="AF1779" s="71">
        <f t="shared" si="86"/>
        <v>0</v>
      </c>
      <c r="AG1779" s="277" t="s">
        <v>906</v>
      </c>
      <c r="AH1779" s="277" t="s">
        <v>645</v>
      </c>
      <c r="AI1779" s="276" t="s">
        <v>646</v>
      </c>
      <c r="AJ1779" s="276" t="s">
        <v>647</v>
      </c>
      <c r="AK1779" s="276" t="s">
        <v>298</v>
      </c>
      <c r="AL1779" s="277" t="s">
        <v>101</v>
      </c>
      <c r="AM1779" s="276" t="s">
        <v>635</v>
      </c>
      <c r="AN1779" s="276" t="s">
        <v>636</v>
      </c>
      <c r="AO1779" s="277" t="s">
        <v>637</v>
      </c>
    </row>
    <row r="1780" spans="1:41" ht="15" thickBot="1" x14ac:dyDescent="0.4">
      <c r="A1780" s="8">
        <v>2025</v>
      </c>
      <c r="B1780" s="9" t="s">
        <v>97</v>
      </c>
      <c r="C1780" s="9" t="s">
        <v>101</v>
      </c>
      <c r="D1780" s="9" t="s">
        <v>298</v>
      </c>
      <c r="E1780" s="9" t="s">
        <v>30</v>
      </c>
      <c r="F1780" s="8">
        <v>2027</v>
      </c>
      <c r="G1780" s="28" t="s">
        <v>35</v>
      </c>
      <c r="H1780" s="11">
        <v>0.17136999999999999</v>
      </c>
      <c r="I1780" s="11">
        <v>9.3649999999999997E-2</v>
      </c>
      <c r="J1780" s="11">
        <v>8.3129999999999996E-2</v>
      </c>
      <c r="K1780" s="11">
        <v>6.343E-2</v>
      </c>
      <c r="L1780" s="11">
        <v>0.12762000000000001</v>
      </c>
      <c r="M1780" s="11">
        <v>0</v>
      </c>
      <c r="N1780" s="11">
        <v>0.11366999999999999</v>
      </c>
      <c r="O1780" s="11">
        <v>5.1580000000000001E-2</v>
      </c>
      <c r="P1780" s="11">
        <v>7.893E-2</v>
      </c>
      <c r="Q1780" s="11">
        <v>0.12570000000000001</v>
      </c>
      <c r="R1780" s="11" t="s">
        <v>35</v>
      </c>
      <c r="S1780" s="11">
        <v>4.4920000000000002E-2</v>
      </c>
      <c r="T1780" s="11">
        <v>0.97621000000000002</v>
      </c>
      <c r="U1780" s="11">
        <v>0</v>
      </c>
      <c r="V1780" s="11">
        <v>0</v>
      </c>
      <c r="W1780" s="11">
        <v>0</v>
      </c>
      <c r="X1780" s="11">
        <v>0</v>
      </c>
      <c r="Y1780" s="11">
        <v>0.97621000000000002</v>
      </c>
      <c r="Z1780" s="11">
        <v>1.992E-2</v>
      </c>
      <c r="AA1780" s="11">
        <v>3.0009999999999998E-2</v>
      </c>
      <c r="AB1780" s="11">
        <v>9.7000000000000003E-3</v>
      </c>
      <c r="AC1780" s="11">
        <v>5.9630000000000002E-2</v>
      </c>
      <c r="AD1780" s="71">
        <f t="shared" si="84"/>
        <v>2.2200000000000001E-2</v>
      </c>
      <c r="AE1780" s="71">
        <f t="shared" si="85"/>
        <v>0</v>
      </c>
      <c r="AF1780" s="71">
        <f t="shared" si="86"/>
        <v>0</v>
      </c>
      <c r="AG1780" s="277" t="s">
        <v>906</v>
      </c>
      <c r="AH1780" s="277" t="s">
        <v>645</v>
      </c>
      <c r="AI1780" s="276" t="s">
        <v>646</v>
      </c>
      <c r="AJ1780" s="276" t="s">
        <v>647</v>
      </c>
      <c r="AK1780" s="276" t="s">
        <v>298</v>
      </c>
      <c r="AL1780" s="277" t="s">
        <v>101</v>
      </c>
      <c r="AM1780" s="276" t="s">
        <v>635</v>
      </c>
      <c r="AN1780" s="276" t="s">
        <v>636</v>
      </c>
      <c r="AO1780" s="277" t="s">
        <v>637</v>
      </c>
    </row>
    <row r="1781" spans="1:41" ht="15" thickBot="1" x14ac:dyDescent="0.4">
      <c r="A1781" s="8">
        <v>2025</v>
      </c>
      <c r="B1781" s="9" t="s">
        <v>97</v>
      </c>
      <c r="C1781" s="9" t="s">
        <v>101</v>
      </c>
      <c r="D1781" s="9" t="s">
        <v>298</v>
      </c>
      <c r="E1781" s="9" t="s">
        <v>30</v>
      </c>
      <c r="F1781" s="8">
        <v>2028</v>
      </c>
      <c r="G1781" s="28" t="s">
        <v>35</v>
      </c>
      <c r="H1781" s="11">
        <v>0.17433000000000001</v>
      </c>
      <c r="I1781" s="11">
        <v>9.5219999999999999E-2</v>
      </c>
      <c r="J1781" s="11">
        <v>8.2320000000000004E-2</v>
      </c>
      <c r="K1781" s="11">
        <v>6.5110000000000001E-2</v>
      </c>
      <c r="L1781" s="11">
        <v>0.13023999999999999</v>
      </c>
      <c r="M1781" s="11">
        <v>0</v>
      </c>
      <c r="N1781" s="11">
        <v>0.11339</v>
      </c>
      <c r="O1781" s="11">
        <v>5.2339999999999998E-2</v>
      </c>
      <c r="P1781" s="11">
        <v>7.6679999999999998E-2</v>
      </c>
      <c r="Q1781" s="11">
        <v>0.12734999999999999</v>
      </c>
      <c r="R1781" s="11" t="s">
        <v>35</v>
      </c>
      <c r="S1781" s="11">
        <v>4.5199999999999997E-2</v>
      </c>
      <c r="T1781" s="11">
        <v>0.98395999999999995</v>
      </c>
      <c r="U1781" s="11">
        <v>0</v>
      </c>
      <c r="V1781" s="11">
        <v>0</v>
      </c>
      <c r="W1781" s="11">
        <v>0</v>
      </c>
      <c r="X1781" s="11">
        <v>0</v>
      </c>
      <c r="Y1781" s="11">
        <v>0.98395999999999995</v>
      </c>
      <c r="Z1781" s="11">
        <v>2.0969999999999999E-2</v>
      </c>
      <c r="AA1781" s="11">
        <v>3.1850000000000003E-2</v>
      </c>
      <c r="AB1781" s="11">
        <v>1.1270000000000001E-2</v>
      </c>
      <c r="AC1781" s="11">
        <v>6.4089999999999994E-2</v>
      </c>
      <c r="AD1781" s="71">
        <f t="shared" si="84"/>
        <v>2.18E-2</v>
      </c>
      <c r="AE1781" s="71">
        <f t="shared" si="85"/>
        <v>0</v>
      </c>
      <c r="AF1781" s="71">
        <f t="shared" si="86"/>
        <v>0</v>
      </c>
      <c r="AG1781" s="277" t="s">
        <v>906</v>
      </c>
      <c r="AH1781" s="277" t="s">
        <v>645</v>
      </c>
      <c r="AI1781" s="276" t="s">
        <v>646</v>
      </c>
      <c r="AJ1781" s="276" t="s">
        <v>647</v>
      </c>
      <c r="AK1781" s="276" t="s">
        <v>298</v>
      </c>
      <c r="AL1781" s="277" t="s">
        <v>101</v>
      </c>
      <c r="AM1781" s="276" t="s">
        <v>635</v>
      </c>
      <c r="AN1781" s="276" t="s">
        <v>636</v>
      </c>
      <c r="AO1781" s="277" t="s">
        <v>637</v>
      </c>
    </row>
    <row r="1782" spans="1:41" ht="15" thickBot="1" x14ac:dyDescent="0.4">
      <c r="A1782" s="8">
        <v>2025</v>
      </c>
      <c r="B1782" s="9" t="s">
        <v>97</v>
      </c>
      <c r="C1782" s="9" t="s">
        <v>101</v>
      </c>
      <c r="D1782" s="9" t="s">
        <v>298</v>
      </c>
      <c r="E1782" s="9" t="s">
        <v>30</v>
      </c>
      <c r="F1782" s="8">
        <v>2029</v>
      </c>
      <c r="G1782" s="28" t="s">
        <v>35</v>
      </c>
      <c r="H1782" s="11">
        <v>0.17596000000000001</v>
      </c>
      <c r="I1782" s="11">
        <v>9.7960000000000005E-2</v>
      </c>
      <c r="J1782" s="11">
        <v>8.208E-2</v>
      </c>
      <c r="K1782" s="11">
        <v>6.5930000000000002E-2</v>
      </c>
      <c r="L1782" s="11">
        <v>0.13048000000000001</v>
      </c>
      <c r="M1782" s="11">
        <v>0</v>
      </c>
      <c r="N1782" s="11">
        <v>0.11488</v>
      </c>
      <c r="O1782" s="11">
        <v>5.3530000000000001E-2</v>
      </c>
      <c r="P1782" s="11">
        <v>7.6270000000000004E-2</v>
      </c>
      <c r="Q1782" s="11">
        <v>0.12805</v>
      </c>
      <c r="R1782" s="11" t="s">
        <v>35</v>
      </c>
      <c r="S1782" s="11">
        <v>4.4740000000000002E-2</v>
      </c>
      <c r="T1782" s="11">
        <v>0.99139999999999995</v>
      </c>
      <c r="U1782" s="11">
        <v>0</v>
      </c>
      <c r="V1782" s="11">
        <v>0</v>
      </c>
      <c r="W1782" s="11">
        <v>0</v>
      </c>
      <c r="X1782" s="11">
        <v>0</v>
      </c>
      <c r="Y1782" s="11">
        <v>0.99139999999999995</v>
      </c>
      <c r="Z1782" s="11">
        <v>2.1510000000000001E-2</v>
      </c>
      <c r="AA1782" s="11">
        <v>3.5630000000000002E-2</v>
      </c>
      <c r="AB1782" s="11">
        <v>9.9000000000000008E-3</v>
      </c>
      <c r="AC1782" s="11">
        <v>6.7040000000000002E-2</v>
      </c>
      <c r="AD1782" s="71">
        <f t="shared" si="84"/>
        <v>2.1499999999999998E-2</v>
      </c>
      <c r="AE1782" s="71">
        <f t="shared" si="85"/>
        <v>0</v>
      </c>
      <c r="AF1782" s="71">
        <f t="shared" si="86"/>
        <v>0</v>
      </c>
      <c r="AG1782" s="277" t="s">
        <v>906</v>
      </c>
      <c r="AH1782" s="277" t="s">
        <v>645</v>
      </c>
      <c r="AI1782" s="276" t="s">
        <v>646</v>
      </c>
      <c r="AJ1782" s="276" t="s">
        <v>647</v>
      </c>
      <c r="AK1782" s="276" t="s">
        <v>298</v>
      </c>
      <c r="AL1782" s="277" t="s">
        <v>101</v>
      </c>
      <c r="AM1782" s="276" t="s">
        <v>635</v>
      </c>
      <c r="AN1782" s="276" t="s">
        <v>636</v>
      </c>
      <c r="AO1782" s="277" t="s">
        <v>637</v>
      </c>
    </row>
    <row r="1783" spans="1:41" ht="15" thickBot="1" x14ac:dyDescent="0.4">
      <c r="A1783" s="8">
        <v>2025</v>
      </c>
      <c r="B1783" s="9" t="s">
        <v>97</v>
      </c>
      <c r="C1783" s="9" t="s">
        <v>101</v>
      </c>
      <c r="D1783" s="9" t="s">
        <v>298</v>
      </c>
      <c r="E1783" s="9" t="s">
        <v>30</v>
      </c>
      <c r="F1783" s="8">
        <v>2030</v>
      </c>
      <c r="G1783" s="28" t="s">
        <v>35</v>
      </c>
      <c r="H1783" s="11">
        <v>0.17496999999999999</v>
      </c>
      <c r="I1783" s="11">
        <v>9.8019999999999996E-2</v>
      </c>
      <c r="J1783" s="11">
        <v>8.0229999999999996E-2</v>
      </c>
      <c r="K1783" s="11">
        <v>7.0489999999999997E-2</v>
      </c>
      <c r="L1783" s="11">
        <v>0.13136</v>
      </c>
      <c r="M1783" s="11">
        <v>0</v>
      </c>
      <c r="N1783" s="11">
        <v>0.11423999999999999</v>
      </c>
      <c r="O1783" s="11">
        <v>5.1889999999999999E-2</v>
      </c>
      <c r="P1783" s="11">
        <v>7.6550000000000007E-2</v>
      </c>
      <c r="Q1783" s="11">
        <v>0.12964999999999999</v>
      </c>
      <c r="R1783" s="11" t="s">
        <v>35</v>
      </c>
      <c r="S1783" s="11">
        <v>4.4589999999999998E-2</v>
      </c>
      <c r="T1783" s="11">
        <v>0.99282999999999999</v>
      </c>
      <c r="U1783" s="11">
        <v>0</v>
      </c>
      <c r="V1783" s="11">
        <v>0</v>
      </c>
      <c r="W1783" s="11">
        <v>0</v>
      </c>
      <c r="X1783" s="11">
        <v>0</v>
      </c>
      <c r="Y1783" s="11">
        <v>0.99282999999999999</v>
      </c>
      <c r="Z1783" s="11">
        <v>2.1440000000000001E-2</v>
      </c>
      <c r="AA1783" s="11">
        <v>3.2989999999999998E-2</v>
      </c>
      <c r="AB1783" s="11">
        <v>1.085E-2</v>
      </c>
      <c r="AC1783" s="11">
        <v>6.5280000000000005E-2</v>
      </c>
      <c r="AD1783" s="71">
        <f t="shared" si="84"/>
        <v>2.0799999999999999E-2</v>
      </c>
      <c r="AE1783" s="71">
        <f t="shared" si="85"/>
        <v>0</v>
      </c>
      <c r="AF1783" s="71">
        <f t="shared" si="86"/>
        <v>0</v>
      </c>
      <c r="AG1783" s="277" t="s">
        <v>906</v>
      </c>
      <c r="AH1783" s="277" t="s">
        <v>645</v>
      </c>
      <c r="AI1783" s="276" t="s">
        <v>646</v>
      </c>
      <c r="AJ1783" s="276" t="s">
        <v>647</v>
      </c>
      <c r="AK1783" s="276" t="s">
        <v>298</v>
      </c>
      <c r="AL1783" s="277" t="s">
        <v>101</v>
      </c>
      <c r="AM1783" s="276" t="s">
        <v>635</v>
      </c>
      <c r="AN1783" s="276" t="s">
        <v>636</v>
      </c>
      <c r="AO1783" s="277" t="s">
        <v>637</v>
      </c>
    </row>
    <row r="1784" spans="1:41" ht="15" thickBot="1" x14ac:dyDescent="0.4">
      <c r="A1784" s="8">
        <v>2025</v>
      </c>
      <c r="B1784" s="9" t="s">
        <v>97</v>
      </c>
      <c r="C1784" s="9" t="s">
        <v>101</v>
      </c>
      <c r="D1784" s="9" t="s">
        <v>298</v>
      </c>
      <c r="E1784" s="9" t="s">
        <v>30</v>
      </c>
      <c r="F1784" s="8">
        <v>2031</v>
      </c>
      <c r="G1784" s="28" t="s">
        <v>35</v>
      </c>
      <c r="H1784" s="11">
        <v>0.17288999999999999</v>
      </c>
      <c r="I1784" s="11">
        <v>9.7489999999999993E-2</v>
      </c>
      <c r="J1784" s="11">
        <v>7.6730000000000007E-2</v>
      </c>
      <c r="K1784" s="11">
        <v>7.1209999999999996E-2</v>
      </c>
      <c r="L1784" s="11">
        <v>0.13253000000000001</v>
      </c>
      <c r="M1784" s="11">
        <v>0</v>
      </c>
      <c r="N1784" s="11">
        <v>0.11092</v>
      </c>
      <c r="O1784" s="11">
        <v>5.2769999999999997E-2</v>
      </c>
      <c r="P1784" s="11">
        <v>7.6630000000000004E-2</v>
      </c>
      <c r="Q1784" s="11">
        <v>0.12956000000000001</v>
      </c>
      <c r="R1784" s="11" t="s">
        <v>35</v>
      </c>
      <c r="S1784" s="11">
        <v>4.5010000000000001E-2</v>
      </c>
      <c r="T1784" s="11">
        <v>0.98634999999999995</v>
      </c>
      <c r="U1784" s="11">
        <v>0</v>
      </c>
      <c r="V1784" s="11">
        <v>0</v>
      </c>
      <c r="W1784" s="11">
        <v>0</v>
      </c>
      <c r="X1784" s="11">
        <v>0</v>
      </c>
      <c r="Y1784" s="11">
        <v>0.98634999999999995</v>
      </c>
      <c r="Z1784" s="11">
        <v>2.1129999999999999E-2</v>
      </c>
      <c r="AA1784" s="11">
        <v>3.125E-2</v>
      </c>
      <c r="AB1784" s="11">
        <v>1.055E-2</v>
      </c>
      <c r="AC1784" s="11">
        <v>6.2939999999999996E-2</v>
      </c>
      <c r="AD1784" s="71">
        <f t="shared" si="84"/>
        <v>2.06E-2</v>
      </c>
      <c r="AE1784" s="71">
        <f t="shared" si="85"/>
        <v>0</v>
      </c>
      <c r="AF1784" s="71">
        <f t="shared" si="86"/>
        <v>0</v>
      </c>
      <c r="AG1784" s="277" t="s">
        <v>906</v>
      </c>
      <c r="AH1784" s="277" t="s">
        <v>645</v>
      </c>
      <c r="AI1784" s="276" t="s">
        <v>646</v>
      </c>
      <c r="AJ1784" s="276" t="s">
        <v>647</v>
      </c>
      <c r="AK1784" s="276" t="s">
        <v>298</v>
      </c>
      <c r="AL1784" s="277" t="s">
        <v>101</v>
      </c>
      <c r="AM1784" s="276" t="s">
        <v>635</v>
      </c>
      <c r="AN1784" s="276" t="s">
        <v>636</v>
      </c>
      <c r="AO1784" s="277" t="s">
        <v>637</v>
      </c>
    </row>
    <row r="1785" spans="1:41" ht="15" thickBot="1" x14ac:dyDescent="0.4">
      <c r="A1785" s="8">
        <v>2025</v>
      </c>
      <c r="B1785" s="9" t="s">
        <v>97</v>
      </c>
      <c r="C1785" s="9" t="s">
        <v>101</v>
      </c>
      <c r="D1785" s="9" t="s">
        <v>298</v>
      </c>
      <c r="E1785" s="9" t="s">
        <v>30</v>
      </c>
      <c r="F1785" s="8">
        <v>2032</v>
      </c>
      <c r="G1785" s="28" t="s">
        <v>35</v>
      </c>
      <c r="H1785" s="11">
        <v>0.16941000000000001</v>
      </c>
      <c r="I1785" s="11">
        <v>9.7100000000000006E-2</v>
      </c>
      <c r="J1785" s="11">
        <v>7.2660000000000002E-2</v>
      </c>
      <c r="K1785" s="11">
        <v>7.2150000000000006E-2</v>
      </c>
      <c r="L1785" s="11">
        <v>0.12991</v>
      </c>
      <c r="M1785" s="11">
        <v>0</v>
      </c>
      <c r="N1785" s="11">
        <v>0.10847</v>
      </c>
      <c r="O1785" s="11">
        <v>4.8809999999999999E-2</v>
      </c>
      <c r="P1785" s="11">
        <v>7.5160000000000005E-2</v>
      </c>
      <c r="Q1785" s="11">
        <v>0.12950999999999999</v>
      </c>
      <c r="R1785" s="11" t="s">
        <v>35</v>
      </c>
      <c r="S1785" s="11">
        <v>4.4479999999999999E-2</v>
      </c>
      <c r="T1785" s="11">
        <v>0.96809000000000001</v>
      </c>
      <c r="U1785" s="11">
        <v>0</v>
      </c>
      <c r="V1785" s="11">
        <v>0</v>
      </c>
      <c r="W1785" s="11">
        <v>0</v>
      </c>
      <c r="X1785" s="11">
        <v>0</v>
      </c>
      <c r="Y1785" s="11">
        <v>0.96809000000000001</v>
      </c>
      <c r="Z1785" s="11">
        <v>2.043E-2</v>
      </c>
      <c r="AA1785" s="11">
        <v>3.2169999999999997E-2</v>
      </c>
      <c r="AB1785" s="11">
        <v>9.4000000000000004E-3</v>
      </c>
      <c r="AC1785" s="11">
        <v>6.2E-2</v>
      </c>
      <c r="AD1785" s="71">
        <f t="shared" si="84"/>
        <v>2.0400000000000001E-2</v>
      </c>
      <c r="AE1785" s="71">
        <f t="shared" si="85"/>
        <v>0</v>
      </c>
      <c r="AF1785" s="71">
        <f t="shared" si="86"/>
        <v>0</v>
      </c>
      <c r="AG1785" s="277" t="s">
        <v>906</v>
      </c>
      <c r="AH1785" s="277" t="s">
        <v>645</v>
      </c>
      <c r="AI1785" s="276" t="s">
        <v>646</v>
      </c>
      <c r="AJ1785" s="276" t="s">
        <v>647</v>
      </c>
      <c r="AK1785" s="276" t="s">
        <v>298</v>
      </c>
      <c r="AL1785" s="277" t="s">
        <v>101</v>
      </c>
      <c r="AM1785" s="276" t="s">
        <v>635</v>
      </c>
      <c r="AN1785" s="276" t="s">
        <v>636</v>
      </c>
      <c r="AO1785" s="277" t="s">
        <v>637</v>
      </c>
    </row>
    <row r="1786" spans="1:41" ht="15" thickBot="1" x14ac:dyDescent="0.4">
      <c r="A1786" s="8">
        <v>2025</v>
      </c>
      <c r="B1786" s="9" t="s">
        <v>97</v>
      </c>
      <c r="C1786" s="9" t="s">
        <v>101</v>
      </c>
      <c r="D1786" s="9" t="s">
        <v>298</v>
      </c>
      <c r="E1786" s="9" t="s">
        <v>30</v>
      </c>
      <c r="F1786" s="8">
        <v>2033</v>
      </c>
      <c r="G1786" s="28" t="s">
        <v>35</v>
      </c>
      <c r="H1786" s="11">
        <v>0.16533</v>
      </c>
      <c r="I1786" s="11">
        <v>9.7549999999999998E-2</v>
      </c>
      <c r="J1786" s="11">
        <v>6.948E-2</v>
      </c>
      <c r="K1786" s="11">
        <v>7.17E-2</v>
      </c>
      <c r="L1786" s="11">
        <v>0.12995999999999999</v>
      </c>
      <c r="M1786" s="11">
        <v>0</v>
      </c>
      <c r="N1786" s="11">
        <v>0.10841000000000001</v>
      </c>
      <c r="O1786" s="11">
        <v>4.5710000000000001E-2</v>
      </c>
      <c r="P1786" s="11">
        <v>7.6270000000000004E-2</v>
      </c>
      <c r="Q1786" s="11">
        <v>0.13241</v>
      </c>
      <c r="R1786" s="11" t="s">
        <v>35</v>
      </c>
      <c r="S1786" s="11">
        <v>4.4069999999999998E-2</v>
      </c>
      <c r="T1786" s="11">
        <v>0.96157999999999999</v>
      </c>
      <c r="U1786" s="11">
        <v>0</v>
      </c>
      <c r="V1786" s="11">
        <v>0</v>
      </c>
      <c r="W1786" s="11">
        <v>0</v>
      </c>
      <c r="X1786" s="11">
        <v>0</v>
      </c>
      <c r="Y1786" s="11">
        <v>0.96157999999999999</v>
      </c>
      <c r="Z1786" s="11">
        <v>1.941E-2</v>
      </c>
      <c r="AA1786" s="11">
        <v>3.0970000000000001E-2</v>
      </c>
      <c r="AB1786" s="11">
        <v>8.2000000000000007E-3</v>
      </c>
      <c r="AC1786" s="11">
        <v>5.858E-2</v>
      </c>
      <c r="AD1786" s="71">
        <f t="shared" si="84"/>
        <v>2.07E-2</v>
      </c>
      <c r="AE1786" s="71">
        <f t="shared" si="85"/>
        <v>0</v>
      </c>
      <c r="AF1786" s="71">
        <f t="shared" si="86"/>
        <v>0</v>
      </c>
      <c r="AG1786" s="277" t="s">
        <v>906</v>
      </c>
      <c r="AH1786" s="277" t="s">
        <v>645</v>
      </c>
      <c r="AI1786" s="276" t="s">
        <v>646</v>
      </c>
      <c r="AJ1786" s="276" t="s">
        <v>647</v>
      </c>
      <c r="AK1786" s="276" t="s">
        <v>298</v>
      </c>
      <c r="AL1786" s="277" t="s">
        <v>101</v>
      </c>
      <c r="AM1786" s="276" t="s">
        <v>635</v>
      </c>
      <c r="AN1786" s="276" t="s">
        <v>636</v>
      </c>
      <c r="AO1786" s="277" t="s">
        <v>637</v>
      </c>
    </row>
    <row r="1787" spans="1:41" ht="15" thickBot="1" x14ac:dyDescent="0.4">
      <c r="A1787" s="8">
        <v>2025</v>
      </c>
      <c r="B1787" s="9" t="s">
        <v>97</v>
      </c>
      <c r="C1787" s="9" t="s">
        <v>101</v>
      </c>
      <c r="D1787" s="9" t="s">
        <v>298</v>
      </c>
      <c r="E1787" s="9" t="s">
        <v>30</v>
      </c>
      <c r="F1787" s="8">
        <v>2034</v>
      </c>
      <c r="G1787" s="28" t="s">
        <v>35</v>
      </c>
      <c r="H1787" s="11">
        <v>0.16109000000000001</v>
      </c>
      <c r="I1787" s="11">
        <v>9.7299999999999998E-2</v>
      </c>
      <c r="J1787" s="11">
        <v>6.6680000000000003E-2</v>
      </c>
      <c r="K1787" s="11">
        <v>7.2400000000000006E-2</v>
      </c>
      <c r="L1787" s="11">
        <v>0.12970000000000001</v>
      </c>
      <c r="M1787" s="11">
        <v>0</v>
      </c>
      <c r="N1787" s="11">
        <v>0.10681</v>
      </c>
      <c r="O1787" s="11">
        <v>4.4549999999999999E-2</v>
      </c>
      <c r="P1787" s="11">
        <v>7.7670000000000003E-2</v>
      </c>
      <c r="Q1787" s="11">
        <v>0.13333999999999999</v>
      </c>
      <c r="R1787" s="11" t="s">
        <v>35</v>
      </c>
      <c r="S1787" s="11">
        <v>4.3159999999999997E-2</v>
      </c>
      <c r="T1787" s="11">
        <v>0.95350999999999997</v>
      </c>
      <c r="U1787" s="11">
        <v>0</v>
      </c>
      <c r="V1787" s="11">
        <v>0</v>
      </c>
      <c r="W1787" s="11">
        <v>0</v>
      </c>
      <c r="X1787" s="11">
        <v>0</v>
      </c>
      <c r="Y1787" s="11">
        <v>0.95350999999999997</v>
      </c>
      <c r="Z1787" s="11">
        <v>1.8370000000000001E-2</v>
      </c>
      <c r="AA1787" s="11">
        <v>2.9829999999999999E-2</v>
      </c>
      <c r="AB1787" s="11">
        <v>9.8099999999999993E-3</v>
      </c>
      <c r="AC1787" s="11">
        <v>5.8009999999999999E-2</v>
      </c>
      <c r="AD1787" s="71">
        <f t="shared" si="84"/>
        <v>2.0799999999999999E-2</v>
      </c>
      <c r="AE1787" s="71">
        <f t="shared" si="85"/>
        <v>0</v>
      </c>
      <c r="AF1787" s="71">
        <f t="shared" si="86"/>
        <v>0</v>
      </c>
      <c r="AG1787" s="277" t="s">
        <v>906</v>
      </c>
      <c r="AH1787" s="277" t="s">
        <v>645</v>
      </c>
      <c r="AI1787" s="276" t="s">
        <v>646</v>
      </c>
      <c r="AJ1787" s="276" t="s">
        <v>647</v>
      </c>
      <c r="AK1787" s="276" t="s">
        <v>298</v>
      </c>
      <c r="AL1787" s="277" t="s">
        <v>101</v>
      </c>
      <c r="AM1787" s="276" t="s">
        <v>635</v>
      </c>
      <c r="AN1787" s="276" t="s">
        <v>636</v>
      </c>
      <c r="AO1787" s="277" t="s">
        <v>637</v>
      </c>
    </row>
    <row r="1788" spans="1:41" ht="15" thickBot="1" x14ac:dyDescent="0.4">
      <c r="A1788" s="8">
        <v>2025</v>
      </c>
      <c r="B1788" s="9" t="s">
        <v>97</v>
      </c>
      <c r="C1788" s="9" t="s">
        <v>101</v>
      </c>
      <c r="D1788" s="9" t="s">
        <v>298</v>
      </c>
      <c r="E1788" s="9" t="s">
        <v>30</v>
      </c>
      <c r="F1788" s="8">
        <v>2035</v>
      </c>
      <c r="G1788" s="28" t="s">
        <v>35</v>
      </c>
      <c r="H1788" s="11">
        <v>0.15501000000000001</v>
      </c>
      <c r="I1788" s="11">
        <v>9.672E-2</v>
      </c>
      <c r="J1788" s="11">
        <v>6.2960000000000002E-2</v>
      </c>
      <c r="K1788" s="11">
        <v>7.2489999999999999E-2</v>
      </c>
      <c r="L1788" s="11">
        <v>0.12861</v>
      </c>
      <c r="M1788" s="11">
        <v>0</v>
      </c>
      <c r="N1788" s="11">
        <v>0.10267</v>
      </c>
      <c r="O1788" s="11">
        <v>4.3150000000000001E-2</v>
      </c>
      <c r="P1788" s="11">
        <v>7.8109999999999999E-2</v>
      </c>
      <c r="Q1788" s="11">
        <v>0.13306000000000001</v>
      </c>
      <c r="R1788" s="11" t="s">
        <v>35</v>
      </c>
      <c r="S1788" s="11">
        <v>4.1820000000000003E-2</v>
      </c>
      <c r="T1788" s="11">
        <v>0.93376000000000003</v>
      </c>
      <c r="U1788" s="11">
        <v>0</v>
      </c>
      <c r="V1788" s="11">
        <v>0</v>
      </c>
      <c r="W1788" s="11">
        <v>0</v>
      </c>
      <c r="X1788" s="11">
        <v>0</v>
      </c>
      <c r="Y1788" s="11">
        <v>0.93376000000000003</v>
      </c>
      <c r="Z1788" s="11">
        <v>1.746E-2</v>
      </c>
      <c r="AA1788" s="11">
        <v>2.8580000000000001E-2</v>
      </c>
      <c r="AB1788" s="11">
        <v>1.2070000000000001E-2</v>
      </c>
      <c r="AC1788" s="11">
        <v>5.8110000000000002E-2</v>
      </c>
      <c r="AD1788" s="71">
        <f t="shared" si="84"/>
        <v>1.9199999999999998E-2</v>
      </c>
      <c r="AE1788" s="71">
        <f t="shared" si="85"/>
        <v>0</v>
      </c>
      <c r="AF1788" s="71">
        <f t="shared" si="86"/>
        <v>0</v>
      </c>
      <c r="AG1788" s="277" t="s">
        <v>906</v>
      </c>
      <c r="AH1788" s="277" t="s">
        <v>645</v>
      </c>
      <c r="AI1788" s="276" t="s">
        <v>646</v>
      </c>
      <c r="AJ1788" s="276" t="s">
        <v>647</v>
      </c>
      <c r="AK1788" s="276" t="s">
        <v>298</v>
      </c>
      <c r="AL1788" s="277" t="s">
        <v>101</v>
      </c>
      <c r="AM1788" s="276" t="s">
        <v>635</v>
      </c>
      <c r="AN1788" s="276" t="s">
        <v>636</v>
      </c>
      <c r="AO1788" s="277" t="s">
        <v>637</v>
      </c>
    </row>
    <row r="1789" spans="1:41" ht="15" thickBot="1" x14ac:dyDescent="0.4">
      <c r="A1789" s="8">
        <v>2025</v>
      </c>
      <c r="B1789" s="9" t="s">
        <v>97</v>
      </c>
      <c r="C1789" s="9" t="s">
        <v>101</v>
      </c>
      <c r="D1789" s="9" t="s">
        <v>298</v>
      </c>
      <c r="E1789" s="9" t="s">
        <v>31</v>
      </c>
      <c r="F1789" s="8">
        <v>2025</v>
      </c>
      <c r="G1789" s="11" t="s">
        <v>381</v>
      </c>
      <c r="H1789" s="11" t="s">
        <v>381</v>
      </c>
      <c r="I1789" s="11" t="s">
        <v>381</v>
      </c>
      <c r="J1789" s="11" t="s">
        <v>381</v>
      </c>
      <c r="K1789" s="11" t="s">
        <v>381</v>
      </c>
      <c r="L1789" s="11" t="s">
        <v>381</v>
      </c>
      <c r="M1789" s="11" t="s">
        <v>381</v>
      </c>
      <c r="N1789" s="11" t="s">
        <v>381</v>
      </c>
      <c r="O1789" s="11" t="s">
        <v>381</v>
      </c>
      <c r="P1789" s="11" t="s">
        <v>381</v>
      </c>
      <c r="Q1789" s="11" t="s">
        <v>381</v>
      </c>
      <c r="R1789" s="11" t="s">
        <v>381</v>
      </c>
      <c r="S1789" s="11" t="s">
        <v>381</v>
      </c>
      <c r="T1789" s="11" t="s">
        <v>381</v>
      </c>
      <c r="U1789" s="11" t="s">
        <v>381</v>
      </c>
      <c r="V1789" s="11" t="s">
        <v>381</v>
      </c>
      <c r="W1789" s="11" t="s">
        <v>381</v>
      </c>
      <c r="X1789" s="11" t="s">
        <v>381</v>
      </c>
      <c r="Y1789" s="11" t="s">
        <v>381</v>
      </c>
      <c r="Z1789" s="11">
        <v>5.6390000000000003E-2</v>
      </c>
      <c r="AA1789" s="11">
        <v>0.14077000000000001</v>
      </c>
      <c r="AB1789" s="11">
        <v>6.4430000000000001E-2</v>
      </c>
      <c r="AC1789" s="11">
        <v>0.26158999999999999</v>
      </c>
      <c r="AD1789" s="71"/>
      <c r="AE1789" s="71"/>
      <c r="AF1789" s="71">
        <f t="shared" si="86"/>
        <v>0</v>
      </c>
      <c r="AG1789" s="277" t="s">
        <v>907</v>
      </c>
      <c r="AH1789" s="277" t="s">
        <v>645</v>
      </c>
      <c r="AI1789" s="276" t="s">
        <v>646</v>
      </c>
      <c r="AJ1789" s="276" t="s">
        <v>647</v>
      </c>
      <c r="AK1789" s="276" t="s">
        <v>298</v>
      </c>
      <c r="AL1789" s="277" t="s">
        <v>101</v>
      </c>
      <c r="AM1789" s="276" t="s">
        <v>635</v>
      </c>
      <c r="AN1789" s="276" t="s">
        <v>636</v>
      </c>
      <c r="AO1789" s="277" t="s">
        <v>637</v>
      </c>
    </row>
    <row r="1790" spans="1:41" ht="15" thickBot="1" x14ac:dyDescent="0.4">
      <c r="A1790" s="8">
        <v>2025</v>
      </c>
      <c r="B1790" s="9" t="s">
        <v>97</v>
      </c>
      <c r="C1790" s="9" t="s">
        <v>101</v>
      </c>
      <c r="D1790" s="9" t="s">
        <v>298</v>
      </c>
      <c r="E1790" s="9" t="s">
        <v>31</v>
      </c>
      <c r="F1790" s="8">
        <v>2026</v>
      </c>
      <c r="G1790" s="11" t="s">
        <v>381</v>
      </c>
      <c r="H1790" s="11" t="s">
        <v>381</v>
      </c>
      <c r="I1790" s="11" t="s">
        <v>381</v>
      </c>
      <c r="J1790" s="11" t="s">
        <v>381</v>
      </c>
      <c r="K1790" s="11" t="s">
        <v>381</v>
      </c>
      <c r="L1790" s="11" t="s">
        <v>381</v>
      </c>
      <c r="M1790" s="11" t="s">
        <v>381</v>
      </c>
      <c r="N1790" s="11" t="s">
        <v>381</v>
      </c>
      <c r="O1790" s="11" t="s">
        <v>381</v>
      </c>
      <c r="P1790" s="11" t="s">
        <v>381</v>
      </c>
      <c r="Q1790" s="11" t="s">
        <v>381</v>
      </c>
      <c r="R1790" s="11" t="s">
        <v>381</v>
      </c>
      <c r="S1790" s="11" t="s">
        <v>381</v>
      </c>
      <c r="T1790" s="11" t="s">
        <v>381</v>
      </c>
      <c r="U1790" s="11" t="s">
        <v>381</v>
      </c>
      <c r="V1790" s="11" t="s">
        <v>381</v>
      </c>
      <c r="W1790" s="11" t="s">
        <v>381</v>
      </c>
      <c r="X1790" s="11" t="s">
        <v>381</v>
      </c>
      <c r="Y1790" s="11" t="s">
        <v>381</v>
      </c>
      <c r="Z1790" s="11">
        <v>5.2650000000000002E-2</v>
      </c>
      <c r="AA1790" s="11">
        <v>0.14502999999999999</v>
      </c>
      <c r="AB1790" s="11">
        <v>6.4229999999999995E-2</v>
      </c>
      <c r="AC1790" s="11">
        <v>0.26190999999999998</v>
      </c>
      <c r="AD1790" s="71"/>
      <c r="AE1790" s="71"/>
      <c r="AF1790" s="71">
        <f t="shared" si="86"/>
        <v>0</v>
      </c>
      <c r="AG1790" s="277" t="s">
        <v>907</v>
      </c>
      <c r="AH1790" s="277" t="s">
        <v>645</v>
      </c>
      <c r="AI1790" s="276" t="s">
        <v>646</v>
      </c>
      <c r="AJ1790" s="276" t="s">
        <v>647</v>
      </c>
      <c r="AK1790" s="276" t="s">
        <v>298</v>
      </c>
      <c r="AL1790" s="277" t="s">
        <v>101</v>
      </c>
      <c r="AM1790" s="276" t="s">
        <v>635</v>
      </c>
      <c r="AN1790" s="276" t="s">
        <v>636</v>
      </c>
      <c r="AO1790" s="277" t="s">
        <v>637</v>
      </c>
    </row>
    <row r="1791" spans="1:41" ht="15" thickBot="1" x14ac:dyDescent="0.4">
      <c r="A1791" s="8">
        <v>2025</v>
      </c>
      <c r="B1791" s="9" t="s">
        <v>97</v>
      </c>
      <c r="C1791" s="9" t="s">
        <v>101</v>
      </c>
      <c r="D1791" s="9" t="s">
        <v>298</v>
      </c>
      <c r="E1791" s="9" t="s">
        <v>31</v>
      </c>
      <c r="F1791" s="8">
        <v>2027</v>
      </c>
      <c r="G1791" s="11" t="s">
        <v>381</v>
      </c>
      <c r="H1791" s="11" t="s">
        <v>381</v>
      </c>
      <c r="I1791" s="11" t="s">
        <v>381</v>
      </c>
      <c r="J1791" s="11" t="s">
        <v>381</v>
      </c>
      <c r="K1791" s="11" t="s">
        <v>381</v>
      </c>
      <c r="L1791" s="11" t="s">
        <v>381</v>
      </c>
      <c r="M1791" s="11" t="s">
        <v>381</v>
      </c>
      <c r="N1791" s="11" t="s">
        <v>381</v>
      </c>
      <c r="O1791" s="11" t="s">
        <v>381</v>
      </c>
      <c r="P1791" s="11" t="s">
        <v>381</v>
      </c>
      <c r="Q1791" s="11" t="s">
        <v>381</v>
      </c>
      <c r="R1791" s="11" t="s">
        <v>381</v>
      </c>
      <c r="S1791" s="11" t="s">
        <v>381</v>
      </c>
      <c r="T1791" s="11" t="s">
        <v>381</v>
      </c>
      <c r="U1791" s="11" t="s">
        <v>381</v>
      </c>
      <c r="V1791" s="11" t="s">
        <v>381</v>
      </c>
      <c r="W1791" s="11" t="s">
        <v>381</v>
      </c>
      <c r="X1791" s="11" t="s">
        <v>381</v>
      </c>
      <c r="Y1791" s="11" t="s">
        <v>381</v>
      </c>
      <c r="Z1791" s="11">
        <v>5.5370000000000003E-2</v>
      </c>
      <c r="AA1791" s="11">
        <v>0.12444</v>
      </c>
      <c r="AB1791" s="11">
        <v>6.6919999999999993E-2</v>
      </c>
      <c r="AC1791" s="11">
        <v>0.24673</v>
      </c>
      <c r="AD1791" s="71"/>
      <c r="AE1791" s="71"/>
      <c r="AF1791" s="71">
        <f t="shared" si="86"/>
        <v>0</v>
      </c>
      <c r="AG1791" s="277" t="s">
        <v>907</v>
      </c>
      <c r="AH1791" s="277" t="s">
        <v>645</v>
      </c>
      <c r="AI1791" s="276" t="s">
        <v>646</v>
      </c>
      <c r="AJ1791" s="276" t="s">
        <v>647</v>
      </c>
      <c r="AK1791" s="276" t="s">
        <v>298</v>
      </c>
      <c r="AL1791" s="277" t="s">
        <v>101</v>
      </c>
      <c r="AM1791" s="276" t="s">
        <v>635</v>
      </c>
      <c r="AN1791" s="276" t="s">
        <v>636</v>
      </c>
      <c r="AO1791" s="277" t="s">
        <v>637</v>
      </c>
    </row>
    <row r="1792" spans="1:41" ht="15" thickBot="1" x14ac:dyDescent="0.4">
      <c r="A1792" s="8">
        <v>2025</v>
      </c>
      <c r="B1792" s="9" t="s">
        <v>97</v>
      </c>
      <c r="C1792" s="9" t="s">
        <v>101</v>
      </c>
      <c r="D1792" s="9" t="s">
        <v>298</v>
      </c>
      <c r="E1792" s="9" t="s">
        <v>31</v>
      </c>
      <c r="F1792" s="8">
        <v>2028</v>
      </c>
      <c r="G1792" s="11" t="s">
        <v>381</v>
      </c>
      <c r="H1792" s="11" t="s">
        <v>381</v>
      </c>
      <c r="I1792" s="11" t="s">
        <v>381</v>
      </c>
      <c r="J1792" s="11" t="s">
        <v>381</v>
      </c>
      <c r="K1792" s="11" t="s">
        <v>381</v>
      </c>
      <c r="L1792" s="11" t="s">
        <v>381</v>
      </c>
      <c r="M1792" s="11" t="s">
        <v>381</v>
      </c>
      <c r="N1792" s="11" t="s">
        <v>381</v>
      </c>
      <c r="O1792" s="11" t="s">
        <v>381</v>
      </c>
      <c r="P1792" s="11" t="s">
        <v>381</v>
      </c>
      <c r="Q1792" s="11" t="s">
        <v>381</v>
      </c>
      <c r="R1792" s="11" t="s">
        <v>381</v>
      </c>
      <c r="S1792" s="11" t="s">
        <v>381</v>
      </c>
      <c r="T1792" s="11" t="s">
        <v>381</v>
      </c>
      <c r="U1792" s="11" t="s">
        <v>381</v>
      </c>
      <c r="V1792" s="11" t="s">
        <v>381</v>
      </c>
      <c r="W1792" s="11" t="s">
        <v>381</v>
      </c>
      <c r="X1792" s="11" t="s">
        <v>381</v>
      </c>
      <c r="Y1792" s="11" t="s">
        <v>381</v>
      </c>
      <c r="Z1792" s="11">
        <v>4.9009999999999998E-2</v>
      </c>
      <c r="AA1792" s="11">
        <v>0.12058000000000001</v>
      </c>
      <c r="AB1792" s="11">
        <v>6.9819999999999993E-2</v>
      </c>
      <c r="AC1792" s="11">
        <v>0.23941000000000001</v>
      </c>
      <c r="AD1792" s="71"/>
      <c r="AE1792" s="71"/>
      <c r="AF1792" s="71">
        <f t="shared" si="86"/>
        <v>0</v>
      </c>
      <c r="AG1792" s="277" t="s">
        <v>907</v>
      </c>
      <c r="AH1792" s="277" t="s">
        <v>645</v>
      </c>
      <c r="AI1792" s="276" t="s">
        <v>646</v>
      </c>
      <c r="AJ1792" s="276" t="s">
        <v>647</v>
      </c>
      <c r="AK1792" s="276" t="s">
        <v>298</v>
      </c>
      <c r="AL1792" s="277" t="s">
        <v>101</v>
      </c>
      <c r="AM1792" s="276" t="s">
        <v>635</v>
      </c>
      <c r="AN1792" s="276" t="s">
        <v>636</v>
      </c>
      <c r="AO1792" s="277" t="s">
        <v>637</v>
      </c>
    </row>
    <row r="1793" spans="1:41" ht="15" thickBot="1" x14ac:dyDescent="0.4">
      <c r="A1793" s="8">
        <v>2025</v>
      </c>
      <c r="B1793" s="9" t="s">
        <v>97</v>
      </c>
      <c r="C1793" s="9" t="s">
        <v>101</v>
      </c>
      <c r="D1793" s="9" t="s">
        <v>298</v>
      </c>
      <c r="E1793" s="9" t="s">
        <v>31</v>
      </c>
      <c r="F1793" s="8">
        <v>2029</v>
      </c>
      <c r="G1793" s="11" t="s">
        <v>381</v>
      </c>
      <c r="H1793" s="11" t="s">
        <v>381</v>
      </c>
      <c r="I1793" s="11" t="s">
        <v>381</v>
      </c>
      <c r="J1793" s="11" t="s">
        <v>381</v>
      </c>
      <c r="K1793" s="11" t="s">
        <v>381</v>
      </c>
      <c r="L1793" s="11" t="s">
        <v>381</v>
      </c>
      <c r="M1793" s="11" t="s">
        <v>381</v>
      </c>
      <c r="N1793" s="11" t="s">
        <v>381</v>
      </c>
      <c r="O1793" s="11" t="s">
        <v>381</v>
      </c>
      <c r="P1793" s="11" t="s">
        <v>381</v>
      </c>
      <c r="Q1793" s="11" t="s">
        <v>381</v>
      </c>
      <c r="R1793" s="11" t="s">
        <v>381</v>
      </c>
      <c r="S1793" s="11" t="s">
        <v>381</v>
      </c>
      <c r="T1793" s="11" t="s">
        <v>381</v>
      </c>
      <c r="U1793" s="11" t="s">
        <v>381</v>
      </c>
      <c r="V1793" s="11" t="s">
        <v>381</v>
      </c>
      <c r="W1793" s="11" t="s">
        <v>381</v>
      </c>
      <c r="X1793" s="11" t="s">
        <v>381</v>
      </c>
      <c r="Y1793" s="11" t="s">
        <v>381</v>
      </c>
      <c r="Z1793" s="11">
        <v>4.4220000000000002E-2</v>
      </c>
      <c r="AA1793" s="11">
        <v>0.12766</v>
      </c>
      <c r="AB1793" s="11">
        <v>7.3649999999999993E-2</v>
      </c>
      <c r="AC1793" s="11">
        <v>0.24551999999999999</v>
      </c>
      <c r="AD1793" s="71"/>
      <c r="AE1793" s="71"/>
      <c r="AF1793" s="71">
        <f t="shared" si="86"/>
        <v>0</v>
      </c>
      <c r="AG1793" s="277" t="s">
        <v>907</v>
      </c>
      <c r="AH1793" s="277" t="s">
        <v>645</v>
      </c>
      <c r="AI1793" s="276" t="s">
        <v>646</v>
      </c>
      <c r="AJ1793" s="276" t="s">
        <v>647</v>
      </c>
      <c r="AK1793" s="276" t="s">
        <v>298</v>
      </c>
      <c r="AL1793" s="277" t="s">
        <v>101</v>
      </c>
      <c r="AM1793" s="276" t="s">
        <v>635</v>
      </c>
      <c r="AN1793" s="276" t="s">
        <v>636</v>
      </c>
      <c r="AO1793" s="277" t="s">
        <v>637</v>
      </c>
    </row>
    <row r="1794" spans="1:41" ht="15" thickBot="1" x14ac:dyDescent="0.4">
      <c r="A1794" s="8">
        <v>2025</v>
      </c>
      <c r="B1794" s="9" t="s">
        <v>97</v>
      </c>
      <c r="C1794" s="9" t="s">
        <v>101</v>
      </c>
      <c r="D1794" s="9" t="s">
        <v>298</v>
      </c>
      <c r="E1794" s="9" t="s">
        <v>31</v>
      </c>
      <c r="F1794" s="8">
        <v>2030</v>
      </c>
      <c r="G1794" s="11" t="s">
        <v>381</v>
      </c>
      <c r="H1794" s="11" t="s">
        <v>381</v>
      </c>
      <c r="I1794" s="11" t="s">
        <v>381</v>
      </c>
      <c r="J1794" s="11" t="s">
        <v>381</v>
      </c>
      <c r="K1794" s="11" t="s">
        <v>381</v>
      </c>
      <c r="L1794" s="11" t="s">
        <v>381</v>
      </c>
      <c r="M1794" s="11" t="s">
        <v>381</v>
      </c>
      <c r="N1794" s="11" t="s">
        <v>381</v>
      </c>
      <c r="O1794" s="11" t="s">
        <v>381</v>
      </c>
      <c r="P1794" s="11" t="s">
        <v>381</v>
      </c>
      <c r="Q1794" s="11" t="s">
        <v>381</v>
      </c>
      <c r="R1794" s="11" t="s">
        <v>381</v>
      </c>
      <c r="S1794" s="11" t="s">
        <v>381</v>
      </c>
      <c r="T1794" s="11" t="s">
        <v>381</v>
      </c>
      <c r="U1794" s="11" t="s">
        <v>381</v>
      </c>
      <c r="V1794" s="11" t="s">
        <v>381</v>
      </c>
      <c r="W1794" s="11" t="s">
        <v>381</v>
      </c>
      <c r="X1794" s="11" t="s">
        <v>381</v>
      </c>
      <c r="Y1794" s="11" t="s">
        <v>381</v>
      </c>
      <c r="Z1794" s="11">
        <v>4.6719999999999998E-2</v>
      </c>
      <c r="AA1794" s="11">
        <v>0.12795999999999999</v>
      </c>
      <c r="AB1794" s="11">
        <v>7.7079999999999996E-2</v>
      </c>
      <c r="AC1794" s="11">
        <v>0.25175999999999998</v>
      </c>
      <c r="AD1794" s="71"/>
      <c r="AE1794" s="71"/>
      <c r="AF1794" s="71">
        <f t="shared" si="86"/>
        <v>0</v>
      </c>
      <c r="AG1794" s="277" t="s">
        <v>907</v>
      </c>
      <c r="AH1794" s="277" t="s">
        <v>645</v>
      </c>
      <c r="AI1794" s="276" t="s">
        <v>646</v>
      </c>
      <c r="AJ1794" s="276" t="s">
        <v>647</v>
      </c>
      <c r="AK1794" s="276" t="s">
        <v>298</v>
      </c>
      <c r="AL1794" s="277" t="s">
        <v>101</v>
      </c>
      <c r="AM1794" s="276" t="s">
        <v>635</v>
      </c>
      <c r="AN1794" s="276" t="s">
        <v>636</v>
      </c>
      <c r="AO1794" s="277" t="s">
        <v>637</v>
      </c>
    </row>
    <row r="1795" spans="1:41" ht="15" thickBot="1" x14ac:dyDescent="0.4">
      <c r="A1795" s="8">
        <v>2025</v>
      </c>
      <c r="B1795" s="9" t="s">
        <v>97</v>
      </c>
      <c r="C1795" s="9" t="s">
        <v>101</v>
      </c>
      <c r="D1795" s="9" t="s">
        <v>298</v>
      </c>
      <c r="E1795" s="9" t="s">
        <v>31</v>
      </c>
      <c r="F1795" s="8">
        <v>2031</v>
      </c>
      <c r="G1795" s="11" t="s">
        <v>381</v>
      </c>
      <c r="H1795" s="11" t="s">
        <v>381</v>
      </c>
      <c r="I1795" s="11" t="s">
        <v>381</v>
      </c>
      <c r="J1795" s="11" t="s">
        <v>381</v>
      </c>
      <c r="K1795" s="11" t="s">
        <v>381</v>
      </c>
      <c r="L1795" s="11" t="s">
        <v>381</v>
      </c>
      <c r="M1795" s="11" t="s">
        <v>381</v>
      </c>
      <c r="N1795" s="11" t="s">
        <v>381</v>
      </c>
      <c r="O1795" s="11" t="s">
        <v>381</v>
      </c>
      <c r="P1795" s="11" t="s">
        <v>381</v>
      </c>
      <c r="Q1795" s="11" t="s">
        <v>381</v>
      </c>
      <c r="R1795" s="11" t="s">
        <v>381</v>
      </c>
      <c r="S1795" s="11" t="s">
        <v>381</v>
      </c>
      <c r="T1795" s="11" t="s">
        <v>381</v>
      </c>
      <c r="U1795" s="11" t="s">
        <v>381</v>
      </c>
      <c r="V1795" s="11" t="s">
        <v>381</v>
      </c>
      <c r="W1795" s="11" t="s">
        <v>381</v>
      </c>
      <c r="X1795" s="11" t="s">
        <v>381</v>
      </c>
      <c r="Y1795" s="11" t="s">
        <v>381</v>
      </c>
      <c r="Z1795" s="11">
        <v>5.0930000000000003E-2</v>
      </c>
      <c r="AA1795" s="11">
        <v>0.12192</v>
      </c>
      <c r="AB1795" s="11">
        <v>7.3779999999999998E-2</v>
      </c>
      <c r="AC1795" s="11">
        <v>0.24662999999999999</v>
      </c>
      <c r="AD1795" s="71"/>
      <c r="AE1795" s="71"/>
      <c r="AF1795" s="71">
        <f t="shared" si="86"/>
        <v>0</v>
      </c>
      <c r="AG1795" s="277" t="s">
        <v>907</v>
      </c>
      <c r="AH1795" s="277" t="s">
        <v>645</v>
      </c>
      <c r="AI1795" s="276" t="s">
        <v>646</v>
      </c>
      <c r="AJ1795" s="276" t="s">
        <v>647</v>
      </c>
      <c r="AK1795" s="276" t="s">
        <v>298</v>
      </c>
      <c r="AL1795" s="277" t="s">
        <v>101</v>
      </c>
      <c r="AM1795" s="276" t="s">
        <v>635</v>
      </c>
      <c r="AN1795" s="276" t="s">
        <v>636</v>
      </c>
      <c r="AO1795" s="277" t="s">
        <v>637</v>
      </c>
    </row>
    <row r="1796" spans="1:41" ht="15" thickBot="1" x14ac:dyDescent="0.4">
      <c r="A1796" s="8">
        <v>2025</v>
      </c>
      <c r="B1796" s="9" t="s">
        <v>97</v>
      </c>
      <c r="C1796" s="9" t="s">
        <v>101</v>
      </c>
      <c r="D1796" s="9" t="s">
        <v>298</v>
      </c>
      <c r="E1796" s="9" t="s">
        <v>31</v>
      </c>
      <c r="F1796" s="8">
        <v>2032</v>
      </c>
      <c r="G1796" s="11" t="s">
        <v>381</v>
      </c>
      <c r="H1796" s="11" t="s">
        <v>381</v>
      </c>
      <c r="I1796" s="11" t="s">
        <v>381</v>
      </c>
      <c r="J1796" s="11" t="s">
        <v>381</v>
      </c>
      <c r="K1796" s="11" t="s">
        <v>381</v>
      </c>
      <c r="L1796" s="11" t="s">
        <v>381</v>
      </c>
      <c r="M1796" s="11" t="s">
        <v>381</v>
      </c>
      <c r="N1796" s="11" t="s">
        <v>381</v>
      </c>
      <c r="O1796" s="11" t="s">
        <v>381</v>
      </c>
      <c r="P1796" s="11" t="s">
        <v>381</v>
      </c>
      <c r="Q1796" s="11" t="s">
        <v>381</v>
      </c>
      <c r="R1796" s="11" t="s">
        <v>381</v>
      </c>
      <c r="S1796" s="11" t="s">
        <v>381</v>
      </c>
      <c r="T1796" s="11" t="s">
        <v>381</v>
      </c>
      <c r="U1796" s="11" t="s">
        <v>381</v>
      </c>
      <c r="V1796" s="11" t="s">
        <v>381</v>
      </c>
      <c r="W1796" s="11" t="s">
        <v>381</v>
      </c>
      <c r="X1796" s="11" t="s">
        <v>381</v>
      </c>
      <c r="Y1796" s="11" t="s">
        <v>381</v>
      </c>
      <c r="Z1796" s="11">
        <v>4.1489999999999999E-2</v>
      </c>
      <c r="AA1796" s="11">
        <v>0.13012000000000001</v>
      </c>
      <c r="AB1796" s="11">
        <v>7.7929999999999999E-2</v>
      </c>
      <c r="AC1796" s="11">
        <v>0.24954000000000001</v>
      </c>
      <c r="AD1796" s="71"/>
      <c r="AE1796" s="71"/>
      <c r="AF1796" s="71">
        <f t="shared" si="86"/>
        <v>0</v>
      </c>
      <c r="AG1796" s="277" t="s">
        <v>907</v>
      </c>
      <c r="AH1796" s="277" t="s">
        <v>645</v>
      </c>
      <c r="AI1796" s="276" t="s">
        <v>646</v>
      </c>
      <c r="AJ1796" s="276" t="s">
        <v>647</v>
      </c>
      <c r="AK1796" s="276" t="s">
        <v>298</v>
      </c>
      <c r="AL1796" s="277" t="s">
        <v>101</v>
      </c>
      <c r="AM1796" s="276" t="s">
        <v>635</v>
      </c>
      <c r="AN1796" s="276" t="s">
        <v>636</v>
      </c>
      <c r="AO1796" s="277" t="s">
        <v>637</v>
      </c>
    </row>
    <row r="1797" spans="1:41" ht="15" thickBot="1" x14ac:dyDescent="0.4">
      <c r="A1797" s="8">
        <v>2025</v>
      </c>
      <c r="B1797" s="9" t="s">
        <v>97</v>
      </c>
      <c r="C1797" s="9" t="s">
        <v>101</v>
      </c>
      <c r="D1797" s="9" t="s">
        <v>298</v>
      </c>
      <c r="E1797" s="9" t="s">
        <v>31</v>
      </c>
      <c r="F1797" s="8">
        <v>2033</v>
      </c>
      <c r="G1797" s="11" t="s">
        <v>381</v>
      </c>
      <c r="H1797" s="11" t="s">
        <v>381</v>
      </c>
      <c r="I1797" s="11" t="s">
        <v>381</v>
      </c>
      <c r="J1797" s="11" t="s">
        <v>381</v>
      </c>
      <c r="K1797" s="11" t="s">
        <v>381</v>
      </c>
      <c r="L1797" s="11" t="s">
        <v>381</v>
      </c>
      <c r="M1797" s="11" t="s">
        <v>381</v>
      </c>
      <c r="N1797" s="11" t="s">
        <v>381</v>
      </c>
      <c r="O1797" s="11" t="s">
        <v>381</v>
      </c>
      <c r="P1797" s="11" t="s">
        <v>381</v>
      </c>
      <c r="Q1797" s="11" t="s">
        <v>381</v>
      </c>
      <c r="R1797" s="11" t="s">
        <v>381</v>
      </c>
      <c r="S1797" s="11" t="s">
        <v>381</v>
      </c>
      <c r="T1797" s="11" t="s">
        <v>381</v>
      </c>
      <c r="U1797" s="11" t="s">
        <v>381</v>
      </c>
      <c r="V1797" s="11" t="s">
        <v>381</v>
      </c>
      <c r="W1797" s="11" t="s">
        <v>381</v>
      </c>
      <c r="X1797" s="11" t="s">
        <v>381</v>
      </c>
      <c r="Y1797" s="11" t="s">
        <v>381</v>
      </c>
      <c r="Z1797" s="11">
        <v>3.3750000000000002E-2</v>
      </c>
      <c r="AA1797" s="11">
        <v>0.12569</v>
      </c>
      <c r="AB1797" s="11">
        <v>8.0990000000000006E-2</v>
      </c>
      <c r="AC1797" s="11">
        <v>0.24043999999999999</v>
      </c>
      <c r="AD1797" s="71"/>
      <c r="AE1797" s="71"/>
      <c r="AF1797" s="71">
        <f t="shared" si="86"/>
        <v>0</v>
      </c>
      <c r="AG1797" s="277" t="s">
        <v>907</v>
      </c>
      <c r="AH1797" s="277" t="s">
        <v>645</v>
      </c>
      <c r="AI1797" s="276" t="s">
        <v>646</v>
      </c>
      <c r="AJ1797" s="276" t="s">
        <v>647</v>
      </c>
      <c r="AK1797" s="276" t="s">
        <v>298</v>
      </c>
      <c r="AL1797" s="277" t="s">
        <v>101</v>
      </c>
      <c r="AM1797" s="276" t="s">
        <v>635</v>
      </c>
      <c r="AN1797" s="276" t="s">
        <v>636</v>
      </c>
      <c r="AO1797" s="277" t="s">
        <v>637</v>
      </c>
    </row>
    <row r="1798" spans="1:41" ht="15" thickBot="1" x14ac:dyDescent="0.4">
      <c r="A1798" s="8">
        <v>2025</v>
      </c>
      <c r="B1798" s="9" t="s">
        <v>97</v>
      </c>
      <c r="C1798" s="9" t="s">
        <v>101</v>
      </c>
      <c r="D1798" s="9" t="s">
        <v>298</v>
      </c>
      <c r="E1798" s="9" t="s">
        <v>31</v>
      </c>
      <c r="F1798" s="8">
        <v>2034</v>
      </c>
      <c r="G1798" s="11" t="s">
        <v>381</v>
      </c>
      <c r="H1798" s="11" t="s">
        <v>381</v>
      </c>
      <c r="I1798" s="11" t="s">
        <v>381</v>
      </c>
      <c r="J1798" s="11" t="s">
        <v>381</v>
      </c>
      <c r="K1798" s="11" t="s">
        <v>381</v>
      </c>
      <c r="L1798" s="11" t="s">
        <v>381</v>
      </c>
      <c r="M1798" s="11" t="s">
        <v>381</v>
      </c>
      <c r="N1798" s="11" t="s">
        <v>381</v>
      </c>
      <c r="O1798" s="11" t="s">
        <v>381</v>
      </c>
      <c r="P1798" s="11" t="s">
        <v>381</v>
      </c>
      <c r="Q1798" s="11" t="s">
        <v>381</v>
      </c>
      <c r="R1798" s="11" t="s">
        <v>381</v>
      </c>
      <c r="S1798" s="11" t="s">
        <v>381</v>
      </c>
      <c r="T1798" s="11" t="s">
        <v>381</v>
      </c>
      <c r="U1798" s="11" t="s">
        <v>381</v>
      </c>
      <c r="V1798" s="11" t="s">
        <v>381</v>
      </c>
      <c r="W1798" s="11" t="s">
        <v>381</v>
      </c>
      <c r="X1798" s="11" t="s">
        <v>381</v>
      </c>
      <c r="Y1798" s="11" t="s">
        <v>381</v>
      </c>
      <c r="Z1798" s="11">
        <v>3.193E-2</v>
      </c>
      <c r="AA1798" s="11">
        <v>0.10693999999999999</v>
      </c>
      <c r="AB1798" s="11">
        <v>8.2879999999999995E-2</v>
      </c>
      <c r="AC1798" s="11">
        <v>0.22173999999999999</v>
      </c>
      <c r="AD1798" s="71"/>
      <c r="AE1798" s="71"/>
      <c r="AF1798" s="71">
        <f t="shared" si="86"/>
        <v>0</v>
      </c>
      <c r="AG1798" s="277" t="s">
        <v>907</v>
      </c>
      <c r="AH1798" s="277" t="s">
        <v>645</v>
      </c>
      <c r="AI1798" s="276" t="s">
        <v>646</v>
      </c>
      <c r="AJ1798" s="276" t="s">
        <v>647</v>
      </c>
      <c r="AK1798" s="276" t="s">
        <v>298</v>
      </c>
      <c r="AL1798" s="277" t="s">
        <v>101</v>
      </c>
      <c r="AM1798" s="276" t="s">
        <v>635</v>
      </c>
      <c r="AN1798" s="276" t="s">
        <v>636</v>
      </c>
      <c r="AO1798" s="277" t="s">
        <v>637</v>
      </c>
    </row>
    <row r="1799" spans="1:41" ht="15" thickBot="1" x14ac:dyDescent="0.4">
      <c r="A1799" s="8">
        <v>2025</v>
      </c>
      <c r="B1799" s="9" t="s">
        <v>97</v>
      </c>
      <c r="C1799" s="9" t="s">
        <v>101</v>
      </c>
      <c r="D1799" s="9" t="s">
        <v>298</v>
      </c>
      <c r="E1799" s="9" t="s">
        <v>31</v>
      </c>
      <c r="F1799" s="8">
        <v>2035</v>
      </c>
      <c r="G1799" s="11" t="s">
        <v>381</v>
      </c>
      <c r="H1799" s="11" t="s">
        <v>381</v>
      </c>
      <c r="I1799" s="11" t="s">
        <v>381</v>
      </c>
      <c r="J1799" s="11" t="s">
        <v>381</v>
      </c>
      <c r="K1799" s="11" t="s">
        <v>381</v>
      </c>
      <c r="L1799" s="11" t="s">
        <v>381</v>
      </c>
      <c r="M1799" s="11" t="s">
        <v>381</v>
      </c>
      <c r="N1799" s="11" t="s">
        <v>381</v>
      </c>
      <c r="O1799" s="11" t="s">
        <v>381</v>
      </c>
      <c r="P1799" s="11" t="s">
        <v>381</v>
      </c>
      <c r="Q1799" s="11" t="s">
        <v>381</v>
      </c>
      <c r="R1799" s="11" t="s">
        <v>381</v>
      </c>
      <c r="S1799" s="11" t="s">
        <v>381</v>
      </c>
      <c r="T1799" s="11" t="s">
        <v>381</v>
      </c>
      <c r="U1799" s="11" t="s">
        <v>381</v>
      </c>
      <c r="V1799" s="11" t="s">
        <v>381</v>
      </c>
      <c r="W1799" s="11" t="s">
        <v>381</v>
      </c>
      <c r="X1799" s="11" t="s">
        <v>381</v>
      </c>
      <c r="Y1799" s="11" t="s">
        <v>381</v>
      </c>
      <c r="Z1799" s="11">
        <v>3.0020000000000002E-2</v>
      </c>
      <c r="AA1799" s="11">
        <v>7.3719999999999994E-2</v>
      </c>
      <c r="AB1799" s="11">
        <v>4.6050000000000001E-2</v>
      </c>
      <c r="AC1799" s="11">
        <v>0.14979000000000001</v>
      </c>
      <c r="AD1799" s="71"/>
      <c r="AE1799" s="71"/>
      <c r="AF1799" s="71">
        <f t="shared" si="86"/>
        <v>0</v>
      </c>
      <c r="AG1799" s="277" t="s">
        <v>907</v>
      </c>
      <c r="AH1799" s="277" t="s">
        <v>645</v>
      </c>
      <c r="AI1799" s="276" t="s">
        <v>646</v>
      </c>
      <c r="AJ1799" s="276" t="s">
        <v>647</v>
      </c>
      <c r="AK1799" s="276" t="s">
        <v>298</v>
      </c>
      <c r="AL1799" s="277" t="s">
        <v>101</v>
      </c>
      <c r="AM1799" s="276" t="s">
        <v>635</v>
      </c>
      <c r="AN1799" s="276" t="s">
        <v>636</v>
      </c>
      <c r="AO1799" s="277" t="s">
        <v>637</v>
      </c>
    </row>
    <row r="1800" spans="1:41" ht="15" thickBot="1" x14ac:dyDescent="0.4">
      <c r="A1800" s="8">
        <v>2025</v>
      </c>
      <c r="B1800" s="9" t="s">
        <v>97</v>
      </c>
      <c r="C1800" s="9" t="s">
        <v>101</v>
      </c>
      <c r="D1800" s="9" t="s">
        <v>298</v>
      </c>
      <c r="E1800" s="9" t="s">
        <v>32</v>
      </c>
      <c r="F1800" s="8">
        <v>2025</v>
      </c>
      <c r="G1800" s="28" t="s">
        <v>35</v>
      </c>
      <c r="H1800" s="11">
        <v>0.34469</v>
      </c>
      <c r="I1800" s="11">
        <v>0.60387999999999997</v>
      </c>
      <c r="J1800" s="11">
        <v>0.49608000000000002</v>
      </c>
      <c r="K1800" s="11">
        <v>3.5400000000000002E-3</v>
      </c>
      <c r="L1800" s="11">
        <v>0.49069000000000002</v>
      </c>
      <c r="M1800" s="11">
        <v>0</v>
      </c>
      <c r="N1800" s="11">
        <v>0.73111999999999999</v>
      </c>
      <c r="O1800" s="11">
        <v>1.457E-2</v>
      </c>
      <c r="P1800" s="11">
        <v>1.19076</v>
      </c>
      <c r="Q1800" s="11">
        <v>0.18168999999999999</v>
      </c>
      <c r="R1800" s="11" t="s">
        <v>35</v>
      </c>
      <c r="S1800" s="11">
        <v>0.19857</v>
      </c>
      <c r="T1800" s="11">
        <v>5.2533599999999998</v>
      </c>
      <c r="U1800" s="11">
        <v>0</v>
      </c>
      <c r="V1800" s="11">
        <v>0</v>
      </c>
      <c r="W1800" s="11">
        <v>0</v>
      </c>
      <c r="X1800" s="11">
        <v>0</v>
      </c>
      <c r="Y1800" s="11">
        <v>5.2533599999999998</v>
      </c>
      <c r="Z1800" s="11">
        <v>2.6679999999999999E-2</v>
      </c>
      <c r="AA1800" s="11">
        <v>0.32816000000000001</v>
      </c>
      <c r="AB1800" s="11">
        <v>0.90329000000000004</v>
      </c>
      <c r="AC1800" s="11">
        <v>1.25813</v>
      </c>
      <c r="AD1800" s="71">
        <f t="shared" si="84"/>
        <v>0.99780000000000002</v>
      </c>
      <c r="AE1800" s="71">
        <f t="shared" si="85"/>
        <v>0</v>
      </c>
      <c r="AF1800" s="71">
        <f t="shared" si="86"/>
        <v>0</v>
      </c>
      <c r="AG1800" s="277" t="s">
        <v>908</v>
      </c>
      <c r="AH1800" s="277" t="s">
        <v>645</v>
      </c>
      <c r="AI1800" s="276" t="s">
        <v>646</v>
      </c>
      <c r="AJ1800" s="276" t="s">
        <v>647</v>
      </c>
      <c r="AK1800" s="276" t="s">
        <v>298</v>
      </c>
      <c r="AL1800" s="277" t="s">
        <v>101</v>
      </c>
      <c r="AM1800" s="276" t="s">
        <v>635</v>
      </c>
      <c r="AN1800" s="276" t="s">
        <v>636</v>
      </c>
      <c r="AO1800" s="277" t="s">
        <v>637</v>
      </c>
    </row>
    <row r="1801" spans="1:41" ht="15" thickBot="1" x14ac:dyDescent="0.4">
      <c r="A1801" s="8">
        <v>2025</v>
      </c>
      <c r="B1801" s="9" t="s">
        <v>97</v>
      </c>
      <c r="C1801" s="9" t="s">
        <v>101</v>
      </c>
      <c r="D1801" s="9" t="s">
        <v>298</v>
      </c>
      <c r="E1801" s="9" t="s">
        <v>32</v>
      </c>
      <c r="F1801" s="8">
        <v>2026</v>
      </c>
      <c r="G1801" s="28" t="s">
        <v>35</v>
      </c>
      <c r="H1801" s="11">
        <v>0.26934000000000002</v>
      </c>
      <c r="I1801" s="11">
        <v>0.48248000000000002</v>
      </c>
      <c r="J1801" s="11">
        <v>0.66847999999999996</v>
      </c>
      <c r="K1801" s="11">
        <v>1.1730000000000001E-2</v>
      </c>
      <c r="L1801" s="11">
        <v>0.71421999999999997</v>
      </c>
      <c r="M1801" s="11">
        <v>0</v>
      </c>
      <c r="N1801" s="11">
        <v>0.69750000000000001</v>
      </c>
      <c r="O1801" s="11">
        <v>1.6539999999999999E-2</v>
      </c>
      <c r="P1801" s="11">
        <v>1.20364</v>
      </c>
      <c r="Q1801" s="11">
        <v>0.59323000000000004</v>
      </c>
      <c r="R1801" s="11" t="s">
        <v>35</v>
      </c>
      <c r="S1801" s="11">
        <v>0.24940999999999999</v>
      </c>
      <c r="T1801" s="11">
        <v>5.1461800000000002</v>
      </c>
      <c r="U1801" s="11">
        <v>0</v>
      </c>
      <c r="V1801" s="11">
        <v>0</v>
      </c>
      <c r="W1801" s="11">
        <v>0</v>
      </c>
      <c r="X1801" s="11">
        <v>0</v>
      </c>
      <c r="Y1801" s="11">
        <v>5.1461800000000002</v>
      </c>
      <c r="Z1801" s="11">
        <v>2.683E-2</v>
      </c>
      <c r="AA1801" s="11">
        <v>0.35554000000000002</v>
      </c>
      <c r="AB1801" s="11">
        <v>0.40765000000000001</v>
      </c>
      <c r="AC1801" s="11">
        <v>0.79003000000000001</v>
      </c>
      <c r="AD1801" s="71">
        <f t="shared" si="84"/>
        <v>0.23960000000000001</v>
      </c>
      <c r="AE1801" s="71">
        <f t="shared" si="85"/>
        <v>0</v>
      </c>
      <c r="AF1801" s="71">
        <f t="shared" si="86"/>
        <v>0</v>
      </c>
      <c r="AG1801" s="277" t="s">
        <v>908</v>
      </c>
      <c r="AH1801" s="277" t="s">
        <v>645</v>
      </c>
      <c r="AI1801" s="276" t="s">
        <v>646</v>
      </c>
      <c r="AJ1801" s="276" t="s">
        <v>647</v>
      </c>
      <c r="AK1801" s="276" t="s">
        <v>298</v>
      </c>
      <c r="AL1801" s="277" t="s">
        <v>101</v>
      </c>
      <c r="AM1801" s="276" t="s">
        <v>635</v>
      </c>
      <c r="AN1801" s="276" t="s">
        <v>636</v>
      </c>
      <c r="AO1801" s="277" t="s">
        <v>637</v>
      </c>
    </row>
    <row r="1802" spans="1:41" ht="15" thickBot="1" x14ac:dyDescent="0.4">
      <c r="A1802" s="8">
        <v>2025</v>
      </c>
      <c r="B1802" s="9" t="s">
        <v>97</v>
      </c>
      <c r="C1802" s="9" t="s">
        <v>101</v>
      </c>
      <c r="D1802" s="9" t="s">
        <v>298</v>
      </c>
      <c r="E1802" s="9" t="s">
        <v>32</v>
      </c>
      <c r="F1802" s="8">
        <v>2027</v>
      </c>
      <c r="G1802" s="28" t="s">
        <v>35</v>
      </c>
      <c r="H1802" s="11">
        <v>0.43267</v>
      </c>
      <c r="I1802" s="11">
        <v>0.41420000000000001</v>
      </c>
      <c r="J1802" s="11">
        <v>1.1894499999999999</v>
      </c>
      <c r="K1802" s="11">
        <v>3.0800000000000001E-2</v>
      </c>
      <c r="L1802" s="11">
        <v>0.94891999999999999</v>
      </c>
      <c r="M1802" s="11">
        <v>0</v>
      </c>
      <c r="N1802" s="11">
        <v>0.84596000000000005</v>
      </c>
      <c r="O1802" s="11">
        <v>2.0299999999999999E-2</v>
      </c>
      <c r="P1802" s="11">
        <v>1.60337</v>
      </c>
      <c r="Q1802" s="11">
        <v>0.80840000000000001</v>
      </c>
      <c r="R1802" s="11" t="s">
        <v>35</v>
      </c>
      <c r="S1802" s="11">
        <v>0.21457999999999999</v>
      </c>
      <c r="T1802" s="11">
        <v>6.7733999999999996</v>
      </c>
      <c r="U1802" s="11">
        <v>0</v>
      </c>
      <c r="V1802" s="11">
        <v>0</v>
      </c>
      <c r="W1802" s="11">
        <v>0</v>
      </c>
      <c r="X1802" s="11">
        <v>0</v>
      </c>
      <c r="Y1802" s="11">
        <v>6.7733999999999996</v>
      </c>
      <c r="Z1802" s="11">
        <v>2.7E-2</v>
      </c>
      <c r="AA1802" s="11">
        <v>0.47589999999999999</v>
      </c>
      <c r="AB1802" s="11">
        <v>0.28811999999999999</v>
      </c>
      <c r="AC1802" s="11">
        <v>0.79100999999999999</v>
      </c>
      <c r="AD1802" s="71">
        <f t="shared" si="84"/>
        <v>0.26469999999999999</v>
      </c>
      <c r="AE1802" s="71">
        <f t="shared" si="85"/>
        <v>0</v>
      </c>
      <c r="AF1802" s="71">
        <f t="shared" si="86"/>
        <v>0</v>
      </c>
      <c r="AG1802" s="277" t="s">
        <v>908</v>
      </c>
      <c r="AH1802" s="277" t="s">
        <v>645</v>
      </c>
      <c r="AI1802" s="276" t="s">
        <v>646</v>
      </c>
      <c r="AJ1802" s="276" t="s">
        <v>647</v>
      </c>
      <c r="AK1802" s="276" t="s">
        <v>298</v>
      </c>
      <c r="AL1802" s="277" t="s">
        <v>101</v>
      </c>
      <c r="AM1802" s="276" t="s">
        <v>635</v>
      </c>
      <c r="AN1802" s="276" t="s">
        <v>636</v>
      </c>
      <c r="AO1802" s="277" t="s">
        <v>637</v>
      </c>
    </row>
    <row r="1803" spans="1:41" ht="15" thickBot="1" x14ac:dyDescent="0.4">
      <c r="A1803" s="8">
        <v>2025</v>
      </c>
      <c r="B1803" s="9" t="s">
        <v>97</v>
      </c>
      <c r="C1803" s="9" t="s">
        <v>101</v>
      </c>
      <c r="D1803" s="9" t="s">
        <v>298</v>
      </c>
      <c r="E1803" s="9" t="s">
        <v>32</v>
      </c>
      <c r="F1803" s="8">
        <v>2028</v>
      </c>
      <c r="G1803" s="28" t="s">
        <v>35</v>
      </c>
      <c r="H1803" s="11">
        <v>0.77798</v>
      </c>
      <c r="I1803" s="11">
        <v>0.40692</v>
      </c>
      <c r="J1803" s="11">
        <v>1.18737</v>
      </c>
      <c r="K1803" s="11">
        <v>0.11848</v>
      </c>
      <c r="L1803" s="11">
        <v>0.94362999999999997</v>
      </c>
      <c r="M1803" s="11">
        <v>0</v>
      </c>
      <c r="N1803" s="11">
        <v>0.91988999999999999</v>
      </c>
      <c r="O1803" s="11">
        <v>3.6479999999999999E-2</v>
      </c>
      <c r="P1803" s="11">
        <v>1.05155</v>
      </c>
      <c r="Q1803" s="11">
        <v>0.56689999999999996</v>
      </c>
      <c r="R1803" s="11" t="s">
        <v>35</v>
      </c>
      <c r="S1803" s="11">
        <v>0.24612000000000001</v>
      </c>
      <c r="T1803" s="11">
        <v>6.4591799999999999</v>
      </c>
      <c r="U1803" s="11">
        <v>0</v>
      </c>
      <c r="V1803" s="11">
        <v>0</v>
      </c>
      <c r="W1803" s="11">
        <v>0</v>
      </c>
      <c r="X1803" s="11">
        <v>0</v>
      </c>
      <c r="Y1803" s="11">
        <v>6.4591799999999999</v>
      </c>
      <c r="Z1803" s="11">
        <v>0.1003</v>
      </c>
      <c r="AA1803" s="11">
        <v>0.93872999999999995</v>
      </c>
      <c r="AB1803" s="11">
        <v>0.26551000000000002</v>
      </c>
      <c r="AC1803" s="11">
        <v>1.30454</v>
      </c>
      <c r="AD1803" s="71">
        <f t="shared" si="84"/>
        <v>0.2039</v>
      </c>
      <c r="AE1803" s="71">
        <f t="shared" si="85"/>
        <v>0</v>
      </c>
      <c r="AF1803" s="71">
        <f t="shared" si="86"/>
        <v>0</v>
      </c>
      <c r="AG1803" s="277" t="s">
        <v>908</v>
      </c>
      <c r="AH1803" s="277" t="s">
        <v>645</v>
      </c>
      <c r="AI1803" s="276" t="s">
        <v>646</v>
      </c>
      <c r="AJ1803" s="276" t="s">
        <v>647</v>
      </c>
      <c r="AK1803" s="276" t="s">
        <v>298</v>
      </c>
      <c r="AL1803" s="277" t="s">
        <v>101</v>
      </c>
      <c r="AM1803" s="276" t="s">
        <v>635</v>
      </c>
      <c r="AN1803" s="276" t="s">
        <v>636</v>
      </c>
      <c r="AO1803" s="277" t="s">
        <v>637</v>
      </c>
    </row>
    <row r="1804" spans="1:41" ht="15" thickBot="1" x14ac:dyDescent="0.4">
      <c r="A1804" s="8">
        <v>2025</v>
      </c>
      <c r="B1804" s="9" t="s">
        <v>97</v>
      </c>
      <c r="C1804" s="9" t="s">
        <v>101</v>
      </c>
      <c r="D1804" s="9" t="s">
        <v>298</v>
      </c>
      <c r="E1804" s="9" t="s">
        <v>32</v>
      </c>
      <c r="F1804" s="8">
        <v>2029</v>
      </c>
      <c r="G1804" s="28" t="s">
        <v>35</v>
      </c>
      <c r="H1804" s="11">
        <v>0.77473000000000003</v>
      </c>
      <c r="I1804" s="11">
        <v>0.52881</v>
      </c>
      <c r="J1804" s="11">
        <v>1.3546</v>
      </c>
      <c r="K1804" s="11">
        <v>0.22869</v>
      </c>
      <c r="L1804" s="11">
        <v>0.93171999999999999</v>
      </c>
      <c r="M1804" s="11">
        <v>0</v>
      </c>
      <c r="N1804" s="11">
        <v>0.63768999999999998</v>
      </c>
      <c r="O1804" s="11">
        <v>6.7479999999999998E-2</v>
      </c>
      <c r="P1804" s="11">
        <v>0.89541000000000004</v>
      </c>
      <c r="Q1804" s="11">
        <v>0.65522000000000002</v>
      </c>
      <c r="R1804" s="11" t="s">
        <v>35</v>
      </c>
      <c r="S1804" s="11">
        <v>0.46229999999999999</v>
      </c>
      <c r="T1804" s="11">
        <v>6.6478299999999999</v>
      </c>
      <c r="U1804" s="11">
        <v>0</v>
      </c>
      <c r="V1804" s="11">
        <v>0</v>
      </c>
      <c r="W1804" s="11">
        <v>0</v>
      </c>
      <c r="X1804" s="11">
        <v>0</v>
      </c>
      <c r="Y1804" s="11">
        <v>6.6478299999999999</v>
      </c>
      <c r="Z1804" s="11">
        <v>0.25192999999999999</v>
      </c>
      <c r="AA1804" s="11">
        <v>1.4676100000000001</v>
      </c>
      <c r="AB1804" s="11">
        <v>0.48820999999999998</v>
      </c>
      <c r="AC1804" s="11">
        <v>2.2077499999999999</v>
      </c>
      <c r="AD1804" s="71">
        <f t="shared" si="84"/>
        <v>0.11119999999999999</v>
      </c>
      <c r="AE1804" s="71">
        <f t="shared" si="85"/>
        <v>0</v>
      </c>
      <c r="AF1804" s="71">
        <f t="shared" si="86"/>
        <v>0</v>
      </c>
      <c r="AG1804" s="277" t="s">
        <v>908</v>
      </c>
      <c r="AH1804" s="277" t="s">
        <v>645</v>
      </c>
      <c r="AI1804" s="276" t="s">
        <v>646</v>
      </c>
      <c r="AJ1804" s="276" t="s">
        <v>647</v>
      </c>
      <c r="AK1804" s="276" t="s">
        <v>298</v>
      </c>
      <c r="AL1804" s="277" t="s">
        <v>101</v>
      </c>
      <c r="AM1804" s="276" t="s">
        <v>635</v>
      </c>
      <c r="AN1804" s="276" t="s">
        <v>636</v>
      </c>
      <c r="AO1804" s="277" t="s">
        <v>637</v>
      </c>
    </row>
    <row r="1805" spans="1:41" ht="15" thickBot="1" x14ac:dyDescent="0.4">
      <c r="A1805" s="8">
        <v>2025</v>
      </c>
      <c r="B1805" s="9" t="s">
        <v>97</v>
      </c>
      <c r="C1805" s="9" t="s">
        <v>101</v>
      </c>
      <c r="D1805" s="9" t="s">
        <v>298</v>
      </c>
      <c r="E1805" s="9" t="s">
        <v>32</v>
      </c>
      <c r="F1805" s="8">
        <v>2030</v>
      </c>
      <c r="G1805" s="28" t="s">
        <v>35</v>
      </c>
      <c r="H1805" s="11">
        <v>0.97024999999999995</v>
      </c>
      <c r="I1805" s="11">
        <v>0.64612999999999998</v>
      </c>
      <c r="J1805" s="11">
        <v>1.52538</v>
      </c>
      <c r="K1805" s="11">
        <v>0.36181000000000002</v>
      </c>
      <c r="L1805" s="11">
        <v>1.27183</v>
      </c>
      <c r="M1805" s="11">
        <v>0</v>
      </c>
      <c r="N1805" s="11">
        <v>0.86834</v>
      </c>
      <c r="O1805" s="11">
        <v>0.25147000000000003</v>
      </c>
      <c r="P1805" s="11">
        <v>1.07914</v>
      </c>
      <c r="Q1805" s="11">
        <v>1.0715300000000001</v>
      </c>
      <c r="R1805" s="11" t="s">
        <v>35</v>
      </c>
      <c r="S1805" s="11">
        <v>0.36405999999999999</v>
      </c>
      <c r="T1805" s="11">
        <v>8.5864200000000004</v>
      </c>
      <c r="U1805" s="11">
        <v>0</v>
      </c>
      <c r="V1805" s="11">
        <v>0</v>
      </c>
      <c r="W1805" s="11">
        <v>0</v>
      </c>
      <c r="X1805" s="11">
        <v>0</v>
      </c>
      <c r="Y1805" s="11">
        <v>8.5864200000000004</v>
      </c>
      <c r="Z1805" s="11">
        <v>0.51505000000000001</v>
      </c>
      <c r="AA1805" s="11">
        <v>1.5263899999999999</v>
      </c>
      <c r="AB1805" s="11">
        <v>0.74924999999999997</v>
      </c>
      <c r="AC1805" s="11">
        <v>2.7906900000000001</v>
      </c>
      <c r="AD1805" s="71">
        <f t="shared" ref="AD1805:AD1868" si="87">ROUND(T1805-SUM(G1805:S1805),4)</f>
        <v>0.17649999999999999</v>
      </c>
      <c r="AE1805" s="71">
        <f t="shared" ref="AE1805:AE1868" si="88">ROUND(X1805-SUM(U1805:W1805),4)</f>
        <v>0</v>
      </c>
      <c r="AF1805" s="71">
        <f t="shared" ref="AF1805:AF1868" si="89">ROUND(AC1805-SUM(Z1805:AB1805),4)</f>
        <v>0</v>
      </c>
      <c r="AG1805" s="277" t="s">
        <v>908</v>
      </c>
      <c r="AH1805" s="277" t="s">
        <v>645</v>
      </c>
      <c r="AI1805" s="276" t="s">
        <v>646</v>
      </c>
      <c r="AJ1805" s="276" t="s">
        <v>647</v>
      </c>
      <c r="AK1805" s="276" t="s">
        <v>298</v>
      </c>
      <c r="AL1805" s="277" t="s">
        <v>101</v>
      </c>
      <c r="AM1805" s="276" t="s">
        <v>635</v>
      </c>
      <c r="AN1805" s="276" t="s">
        <v>636</v>
      </c>
      <c r="AO1805" s="277" t="s">
        <v>637</v>
      </c>
    </row>
    <row r="1806" spans="1:41" ht="15" thickBot="1" x14ac:dyDescent="0.4">
      <c r="A1806" s="8">
        <v>2025</v>
      </c>
      <c r="B1806" s="9" t="s">
        <v>97</v>
      </c>
      <c r="C1806" s="9" t="s">
        <v>101</v>
      </c>
      <c r="D1806" s="9" t="s">
        <v>298</v>
      </c>
      <c r="E1806" s="9" t="s">
        <v>32</v>
      </c>
      <c r="F1806" s="8">
        <v>2031</v>
      </c>
      <c r="G1806" s="28" t="s">
        <v>35</v>
      </c>
      <c r="H1806" s="11">
        <v>1.67561</v>
      </c>
      <c r="I1806" s="11">
        <v>0.64303999999999994</v>
      </c>
      <c r="J1806" s="11">
        <v>1.7604500000000001</v>
      </c>
      <c r="K1806" s="11">
        <v>0.38477</v>
      </c>
      <c r="L1806" s="11">
        <v>1.33233</v>
      </c>
      <c r="M1806" s="11">
        <v>0</v>
      </c>
      <c r="N1806" s="11">
        <v>0.92737999999999998</v>
      </c>
      <c r="O1806" s="11">
        <v>0.53024000000000004</v>
      </c>
      <c r="P1806" s="11">
        <v>0.81920000000000004</v>
      </c>
      <c r="Q1806" s="11">
        <v>0.96919999999999995</v>
      </c>
      <c r="R1806" s="11" t="s">
        <v>35</v>
      </c>
      <c r="S1806" s="11">
        <v>0.49919999999999998</v>
      </c>
      <c r="T1806" s="11">
        <v>9.7354500000000002</v>
      </c>
      <c r="U1806" s="11">
        <v>0</v>
      </c>
      <c r="V1806" s="11">
        <v>0</v>
      </c>
      <c r="W1806" s="11">
        <v>0</v>
      </c>
      <c r="X1806" s="11">
        <v>0</v>
      </c>
      <c r="Y1806" s="11">
        <v>9.7354500000000002</v>
      </c>
      <c r="Z1806" s="11">
        <v>0.64556000000000002</v>
      </c>
      <c r="AA1806" s="11">
        <v>1.3366100000000001</v>
      </c>
      <c r="AB1806" s="11">
        <v>0.68296999999999997</v>
      </c>
      <c r="AC1806" s="11">
        <v>2.6651400000000001</v>
      </c>
      <c r="AD1806" s="71">
        <f t="shared" si="87"/>
        <v>0.19400000000000001</v>
      </c>
      <c r="AE1806" s="71">
        <f t="shared" si="88"/>
        <v>0</v>
      </c>
      <c r="AF1806" s="71">
        <f t="shared" si="89"/>
        <v>0</v>
      </c>
      <c r="AG1806" s="277" t="s">
        <v>908</v>
      </c>
      <c r="AH1806" s="277" t="s">
        <v>645</v>
      </c>
      <c r="AI1806" s="276" t="s">
        <v>646</v>
      </c>
      <c r="AJ1806" s="276" t="s">
        <v>647</v>
      </c>
      <c r="AK1806" s="276" t="s">
        <v>298</v>
      </c>
      <c r="AL1806" s="277" t="s">
        <v>101</v>
      </c>
      <c r="AM1806" s="276" t="s">
        <v>635</v>
      </c>
      <c r="AN1806" s="276" t="s">
        <v>636</v>
      </c>
      <c r="AO1806" s="277" t="s">
        <v>637</v>
      </c>
    </row>
    <row r="1807" spans="1:41" ht="15" thickBot="1" x14ac:dyDescent="0.4">
      <c r="A1807" s="8">
        <v>2025</v>
      </c>
      <c r="B1807" s="9" t="s">
        <v>97</v>
      </c>
      <c r="C1807" s="9" t="s">
        <v>101</v>
      </c>
      <c r="D1807" s="9" t="s">
        <v>298</v>
      </c>
      <c r="E1807" s="9" t="s">
        <v>32</v>
      </c>
      <c r="F1807" s="8">
        <v>2032</v>
      </c>
      <c r="G1807" s="28" t="s">
        <v>35</v>
      </c>
      <c r="H1807" s="11">
        <v>1.9610000000000001</v>
      </c>
      <c r="I1807" s="11">
        <v>0.85543000000000002</v>
      </c>
      <c r="J1807" s="11">
        <v>1.99979</v>
      </c>
      <c r="K1807" s="11">
        <v>0.66129000000000004</v>
      </c>
      <c r="L1807" s="11">
        <v>1.0907199999999999</v>
      </c>
      <c r="M1807" s="11">
        <v>0</v>
      </c>
      <c r="N1807" s="11">
        <v>1.50685</v>
      </c>
      <c r="O1807" s="11">
        <v>0.7621</v>
      </c>
      <c r="P1807" s="11">
        <v>0.49906</v>
      </c>
      <c r="Q1807" s="11">
        <v>0.69247999999999998</v>
      </c>
      <c r="R1807" s="11" t="s">
        <v>35</v>
      </c>
      <c r="S1807" s="11">
        <v>0.60702</v>
      </c>
      <c r="T1807" s="11">
        <v>10.7475</v>
      </c>
      <c r="U1807" s="11">
        <v>0</v>
      </c>
      <c r="V1807" s="11">
        <v>0</v>
      </c>
      <c r="W1807" s="11">
        <v>0</v>
      </c>
      <c r="X1807" s="11">
        <v>0</v>
      </c>
      <c r="Y1807" s="11">
        <v>10.7475</v>
      </c>
      <c r="Z1807" s="11">
        <v>0.77115999999999996</v>
      </c>
      <c r="AA1807" s="11">
        <v>1.24614</v>
      </c>
      <c r="AB1807" s="11">
        <v>0.71726000000000001</v>
      </c>
      <c r="AC1807" s="11">
        <v>2.7345600000000001</v>
      </c>
      <c r="AD1807" s="71">
        <f t="shared" si="87"/>
        <v>0.1118</v>
      </c>
      <c r="AE1807" s="71">
        <f t="shared" si="88"/>
        <v>0</v>
      </c>
      <c r="AF1807" s="71">
        <f t="shared" si="89"/>
        <v>0</v>
      </c>
      <c r="AG1807" s="277" t="s">
        <v>908</v>
      </c>
      <c r="AH1807" s="277" t="s">
        <v>645</v>
      </c>
      <c r="AI1807" s="276" t="s">
        <v>646</v>
      </c>
      <c r="AJ1807" s="276" t="s">
        <v>647</v>
      </c>
      <c r="AK1807" s="276" t="s">
        <v>298</v>
      </c>
      <c r="AL1807" s="277" t="s">
        <v>101</v>
      </c>
      <c r="AM1807" s="276" t="s">
        <v>635</v>
      </c>
      <c r="AN1807" s="276" t="s">
        <v>636</v>
      </c>
      <c r="AO1807" s="277" t="s">
        <v>637</v>
      </c>
    </row>
    <row r="1808" spans="1:41" ht="15" thickBot="1" x14ac:dyDescent="0.4">
      <c r="A1808" s="8">
        <v>2025</v>
      </c>
      <c r="B1808" s="9" t="s">
        <v>97</v>
      </c>
      <c r="C1808" s="9" t="s">
        <v>101</v>
      </c>
      <c r="D1808" s="9" t="s">
        <v>298</v>
      </c>
      <c r="E1808" s="9" t="s">
        <v>32</v>
      </c>
      <c r="F1808" s="8">
        <v>2033</v>
      </c>
      <c r="G1808" s="28" t="s">
        <v>35</v>
      </c>
      <c r="H1808" s="11">
        <v>2.36042</v>
      </c>
      <c r="I1808" s="11">
        <v>0.94825000000000004</v>
      </c>
      <c r="J1808" s="11">
        <v>1.84351</v>
      </c>
      <c r="K1808" s="11">
        <v>0.67269000000000001</v>
      </c>
      <c r="L1808" s="11">
        <v>1.5903499999999999</v>
      </c>
      <c r="M1808" s="11">
        <v>0</v>
      </c>
      <c r="N1808" s="11">
        <v>1.2793000000000001</v>
      </c>
      <c r="O1808" s="11">
        <v>0.92059000000000002</v>
      </c>
      <c r="P1808" s="11">
        <v>0.47101999999999999</v>
      </c>
      <c r="Q1808" s="11">
        <v>1.07314</v>
      </c>
      <c r="R1808" s="11" t="s">
        <v>35</v>
      </c>
      <c r="S1808" s="11">
        <v>0.61270000000000002</v>
      </c>
      <c r="T1808" s="11">
        <v>11.908569999999999</v>
      </c>
      <c r="U1808" s="11">
        <v>0</v>
      </c>
      <c r="V1808" s="11">
        <v>0</v>
      </c>
      <c r="W1808" s="11">
        <v>0</v>
      </c>
      <c r="X1808" s="11">
        <v>0</v>
      </c>
      <c r="Y1808" s="11">
        <v>11.908569999999999</v>
      </c>
      <c r="Z1808" s="11">
        <v>0.90427999999999997</v>
      </c>
      <c r="AA1808" s="11">
        <v>1.24383</v>
      </c>
      <c r="AB1808" s="11">
        <v>0.72121999999999997</v>
      </c>
      <c r="AC1808" s="11">
        <v>2.8693300000000002</v>
      </c>
      <c r="AD1808" s="71">
        <f t="shared" si="87"/>
        <v>0.1366</v>
      </c>
      <c r="AE1808" s="71">
        <f t="shared" si="88"/>
        <v>0</v>
      </c>
      <c r="AF1808" s="71">
        <f t="shared" si="89"/>
        <v>0</v>
      </c>
      <c r="AG1808" s="277" t="s">
        <v>908</v>
      </c>
      <c r="AH1808" s="277" t="s">
        <v>645</v>
      </c>
      <c r="AI1808" s="276" t="s">
        <v>646</v>
      </c>
      <c r="AJ1808" s="276" t="s">
        <v>647</v>
      </c>
      <c r="AK1808" s="276" t="s">
        <v>298</v>
      </c>
      <c r="AL1808" s="277" t="s">
        <v>101</v>
      </c>
      <c r="AM1808" s="276" t="s">
        <v>635</v>
      </c>
      <c r="AN1808" s="276" t="s">
        <v>636</v>
      </c>
      <c r="AO1808" s="277" t="s">
        <v>637</v>
      </c>
    </row>
    <row r="1809" spans="1:41" ht="15" thickBot="1" x14ac:dyDescent="0.4">
      <c r="A1809" s="8">
        <v>2025</v>
      </c>
      <c r="B1809" s="9" t="s">
        <v>97</v>
      </c>
      <c r="C1809" s="9" t="s">
        <v>101</v>
      </c>
      <c r="D1809" s="9" t="s">
        <v>298</v>
      </c>
      <c r="E1809" s="9" t="s">
        <v>32</v>
      </c>
      <c r="F1809" s="8">
        <v>2034</v>
      </c>
      <c r="G1809" s="28" t="s">
        <v>35</v>
      </c>
      <c r="H1809" s="11">
        <v>2.67069</v>
      </c>
      <c r="I1809" s="11">
        <v>1.19861</v>
      </c>
      <c r="J1809" s="11">
        <v>1.6618999999999999</v>
      </c>
      <c r="K1809" s="11">
        <v>0.72801000000000005</v>
      </c>
      <c r="L1809" s="11">
        <v>1.7008300000000001</v>
      </c>
      <c r="M1809" s="11">
        <v>0</v>
      </c>
      <c r="N1809" s="11">
        <v>1.74668</v>
      </c>
      <c r="O1809" s="11">
        <v>1.0907100000000001</v>
      </c>
      <c r="P1809" s="11">
        <v>0.49658000000000002</v>
      </c>
      <c r="Q1809" s="11">
        <v>0.99468999999999996</v>
      </c>
      <c r="R1809" s="11" t="s">
        <v>35</v>
      </c>
      <c r="S1809" s="11">
        <v>0.65300000000000002</v>
      </c>
      <c r="T1809" s="11">
        <v>13.18146</v>
      </c>
      <c r="U1809" s="11">
        <v>0</v>
      </c>
      <c r="V1809" s="11">
        <v>0</v>
      </c>
      <c r="W1809" s="11">
        <v>0</v>
      </c>
      <c r="X1809" s="11">
        <v>0</v>
      </c>
      <c r="Y1809" s="11">
        <v>13.18146</v>
      </c>
      <c r="Z1809" s="11">
        <v>1.00878</v>
      </c>
      <c r="AA1809" s="11">
        <v>1.26691</v>
      </c>
      <c r="AB1809" s="11">
        <v>0.36242999999999997</v>
      </c>
      <c r="AC1809" s="11">
        <v>2.6381199999999998</v>
      </c>
      <c r="AD1809" s="71">
        <f t="shared" si="87"/>
        <v>0.23980000000000001</v>
      </c>
      <c r="AE1809" s="71">
        <f t="shared" si="88"/>
        <v>0</v>
      </c>
      <c r="AF1809" s="71">
        <f t="shared" si="89"/>
        <v>0</v>
      </c>
      <c r="AG1809" s="277" t="s">
        <v>908</v>
      </c>
      <c r="AH1809" s="277" t="s">
        <v>645</v>
      </c>
      <c r="AI1809" s="276" t="s">
        <v>646</v>
      </c>
      <c r="AJ1809" s="276" t="s">
        <v>647</v>
      </c>
      <c r="AK1809" s="276" t="s">
        <v>298</v>
      </c>
      <c r="AL1809" s="277" t="s">
        <v>101</v>
      </c>
      <c r="AM1809" s="276" t="s">
        <v>635</v>
      </c>
      <c r="AN1809" s="276" t="s">
        <v>636</v>
      </c>
      <c r="AO1809" s="277" t="s">
        <v>637</v>
      </c>
    </row>
    <row r="1810" spans="1:41" ht="15" thickBot="1" x14ac:dyDescent="0.4">
      <c r="A1810" s="8">
        <v>2025</v>
      </c>
      <c r="B1810" s="9" t="s">
        <v>97</v>
      </c>
      <c r="C1810" s="9" t="s">
        <v>101</v>
      </c>
      <c r="D1810" s="9" t="s">
        <v>298</v>
      </c>
      <c r="E1810" s="9" t="s">
        <v>32</v>
      </c>
      <c r="F1810" s="8">
        <v>2035</v>
      </c>
      <c r="G1810" s="28" t="s">
        <v>35</v>
      </c>
      <c r="H1810" s="11">
        <v>2.7459699999999998</v>
      </c>
      <c r="I1810" s="11">
        <v>1.41743</v>
      </c>
      <c r="J1810" s="11">
        <v>1.49925</v>
      </c>
      <c r="K1810" s="11">
        <v>0.59950999999999999</v>
      </c>
      <c r="L1810" s="11">
        <v>1.68485</v>
      </c>
      <c r="M1810" s="11">
        <v>0</v>
      </c>
      <c r="N1810" s="11">
        <v>2.21149</v>
      </c>
      <c r="O1810" s="11">
        <v>1.1922600000000001</v>
      </c>
      <c r="P1810" s="11">
        <v>0.33945999999999998</v>
      </c>
      <c r="Q1810" s="11">
        <v>0.48992999999999998</v>
      </c>
      <c r="R1810" s="11" t="s">
        <v>35</v>
      </c>
      <c r="S1810" s="11">
        <v>0.30035000000000001</v>
      </c>
      <c r="T1810" s="11">
        <v>12.619300000000001</v>
      </c>
      <c r="U1810" s="11">
        <v>0</v>
      </c>
      <c r="V1810" s="11">
        <v>0</v>
      </c>
      <c r="W1810" s="11">
        <v>0</v>
      </c>
      <c r="X1810" s="11">
        <v>0</v>
      </c>
      <c r="Y1810" s="11">
        <v>12.619300000000001</v>
      </c>
      <c r="Z1810" s="11">
        <v>1.5450999999999999</v>
      </c>
      <c r="AA1810" s="11">
        <v>1.55352</v>
      </c>
      <c r="AB1810" s="11">
        <v>0.26196999999999998</v>
      </c>
      <c r="AC1810" s="11">
        <v>3.3605999999999998</v>
      </c>
      <c r="AD1810" s="71">
        <f t="shared" si="87"/>
        <v>0.13880000000000001</v>
      </c>
      <c r="AE1810" s="71">
        <f t="shared" si="88"/>
        <v>0</v>
      </c>
      <c r="AF1810" s="71">
        <f t="shared" si="89"/>
        <v>0</v>
      </c>
      <c r="AG1810" s="277" t="s">
        <v>908</v>
      </c>
      <c r="AH1810" s="277" t="s">
        <v>645</v>
      </c>
      <c r="AI1810" s="276" t="s">
        <v>646</v>
      </c>
      <c r="AJ1810" s="276" t="s">
        <v>647</v>
      </c>
      <c r="AK1810" s="276" t="s">
        <v>298</v>
      </c>
      <c r="AL1810" s="277" t="s">
        <v>101</v>
      </c>
      <c r="AM1810" s="276" t="s">
        <v>635</v>
      </c>
      <c r="AN1810" s="276" t="s">
        <v>636</v>
      </c>
      <c r="AO1810" s="277" t="s">
        <v>637</v>
      </c>
    </row>
    <row r="1811" spans="1:41" ht="23.5" thickBot="1" x14ac:dyDescent="0.4">
      <c r="A1811" s="8">
        <v>2025</v>
      </c>
      <c r="B1811" s="9" t="s">
        <v>97</v>
      </c>
      <c r="C1811" s="9" t="s">
        <v>102</v>
      </c>
      <c r="D1811" s="9" t="s">
        <v>299</v>
      </c>
      <c r="E1811" s="97" t="s">
        <v>29</v>
      </c>
      <c r="F1811" s="8">
        <v>2025</v>
      </c>
      <c r="G1811" s="10">
        <v>0</v>
      </c>
      <c r="H1811" s="10">
        <v>0</v>
      </c>
      <c r="I1811" s="10">
        <v>0</v>
      </c>
      <c r="J1811" s="10">
        <v>0</v>
      </c>
      <c r="K1811" s="10">
        <v>0</v>
      </c>
      <c r="L1811" s="10">
        <v>0</v>
      </c>
      <c r="M1811" s="10">
        <v>0</v>
      </c>
      <c r="N1811" s="10" t="s">
        <v>35</v>
      </c>
      <c r="O1811" s="10">
        <v>30</v>
      </c>
      <c r="P1811" s="10">
        <v>0</v>
      </c>
      <c r="Q1811" s="10" t="s">
        <v>35</v>
      </c>
      <c r="R1811" s="10">
        <v>0</v>
      </c>
      <c r="S1811" s="10">
        <v>0</v>
      </c>
      <c r="T1811" s="10">
        <v>36</v>
      </c>
      <c r="U1811" s="10">
        <v>0</v>
      </c>
      <c r="V1811" s="10">
        <v>0</v>
      </c>
      <c r="W1811" s="10">
        <v>0</v>
      </c>
      <c r="X1811" s="10">
        <v>0</v>
      </c>
      <c r="Y1811" s="10">
        <v>36</v>
      </c>
      <c r="Z1811" s="10">
        <v>0</v>
      </c>
      <c r="AA1811" s="29" t="s">
        <v>35</v>
      </c>
      <c r="AB1811" s="29" t="s">
        <v>35</v>
      </c>
      <c r="AC1811" s="10">
        <v>5</v>
      </c>
      <c r="AD1811" s="71">
        <f t="shared" si="87"/>
        <v>6</v>
      </c>
      <c r="AE1811" s="71">
        <f t="shared" si="88"/>
        <v>0</v>
      </c>
      <c r="AF1811" s="71">
        <f t="shared" si="89"/>
        <v>5</v>
      </c>
      <c r="AG1811" s="277" t="s">
        <v>905</v>
      </c>
      <c r="AH1811" s="277" t="s">
        <v>648</v>
      </c>
      <c r="AI1811" s="276" t="s">
        <v>649</v>
      </c>
      <c r="AJ1811" s="276" t="s">
        <v>650</v>
      </c>
      <c r="AK1811" s="276" t="s">
        <v>299</v>
      </c>
      <c r="AL1811" s="277" t="s">
        <v>102</v>
      </c>
      <c r="AM1811" s="276" t="s">
        <v>635</v>
      </c>
      <c r="AN1811" s="276" t="s">
        <v>636</v>
      </c>
      <c r="AO1811" s="277" t="s">
        <v>637</v>
      </c>
    </row>
    <row r="1812" spans="1:41" ht="15" thickBot="1" x14ac:dyDescent="0.4">
      <c r="A1812" s="8">
        <v>2025</v>
      </c>
      <c r="B1812" s="9" t="s">
        <v>97</v>
      </c>
      <c r="C1812" s="9" t="s">
        <v>102</v>
      </c>
      <c r="D1812" s="9" t="s">
        <v>299</v>
      </c>
      <c r="E1812" s="9" t="s">
        <v>30</v>
      </c>
      <c r="F1812" s="8">
        <v>2025</v>
      </c>
      <c r="G1812" s="11">
        <v>0</v>
      </c>
      <c r="H1812" s="11">
        <v>0</v>
      </c>
      <c r="I1812" s="11">
        <v>0</v>
      </c>
      <c r="J1812" s="11">
        <v>0</v>
      </c>
      <c r="K1812" s="11">
        <v>0</v>
      </c>
      <c r="L1812" s="11">
        <v>0</v>
      </c>
      <c r="M1812" s="11">
        <v>0</v>
      </c>
      <c r="N1812" s="11" t="s">
        <v>35</v>
      </c>
      <c r="O1812" s="11">
        <v>0.10244</v>
      </c>
      <c r="P1812" s="11">
        <v>0</v>
      </c>
      <c r="Q1812" s="11" t="s">
        <v>35</v>
      </c>
      <c r="R1812" s="11">
        <v>0</v>
      </c>
      <c r="S1812" s="11">
        <v>0</v>
      </c>
      <c r="T1812" s="11">
        <v>0.11962</v>
      </c>
      <c r="U1812" s="11">
        <v>0</v>
      </c>
      <c r="V1812" s="11">
        <v>0</v>
      </c>
      <c r="W1812" s="11">
        <v>0</v>
      </c>
      <c r="X1812" s="11">
        <v>0</v>
      </c>
      <c r="Y1812" s="11">
        <v>0.11962</v>
      </c>
      <c r="Z1812" s="11">
        <v>0</v>
      </c>
      <c r="AA1812" s="28" t="s">
        <v>35</v>
      </c>
      <c r="AB1812" s="28" t="s">
        <v>35</v>
      </c>
      <c r="AC1812" s="11">
        <v>5.5399999999999998E-3</v>
      </c>
      <c r="AD1812" s="71">
        <f t="shared" si="87"/>
        <v>1.72E-2</v>
      </c>
      <c r="AE1812" s="71">
        <f t="shared" si="88"/>
        <v>0</v>
      </c>
      <c r="AF1812" s="71">
        <f t="shared" si="89"/>
        <v>5.4999999999999997E-3</v>
      </c>
      <c r="AG1812" s="277" t="s">
        <v>906</v>
      </c>
      <c r="AH1812" s="277" t="s">
        <v>648</v>
      </c>
      <c r="AI1812" s="276" t="s">
        <v>649</v>
      </c>
      <c r="AJ1812" s="276" t="s">
        <v>650</v>
      </c>
      <c r="AK1812" s="276" t="s">
        <v>299</v>
      </c>
      <c r="AL1812" s="277" t="s">
        <v>102</v>
      </c>
      <c r="AM1812" s="276" t="s">
        <v>635</v>
      </c>
      <c r="AN1812" s="276" t="s">
        <v>636</v>
      </c>
      <c r="AO1812" s="277" t="s">
        <v>637</v>
      </c>
    </row>
    <row r="1813" spans="1:41" ht="15" thickBot="1" x14ac:dyDescent="0.4">
      <c r="A1813" s="8">
        <v>2025</v>
      </c>
      <c r="B1813" s="9" t="s">
        <v>97</v>
      </c>
      <c r="C1813" s="9" t="s">
        <v>102</v>
      </c>
      <c r="D1813" s="9" t="s">
        <v>299</v>
      </c>
      <c r="E1813" s="9" t="s">
        <v>30</v>
      </c>
      <c r="F1813" s="8">
        <v>2026</v>
      </c>
      <c r="G1813" s="11">
        <v>0</v>
      </c>
      <c r="H1813" s="11">
        <v>0</v>
      </c>
      <c r="I1813" s="11">
        <v>0</v>
      </c>
      <c r="J1813" s="11">
        <v>0</v>
      </c>
      <c r="K1813" s="11">
        <v>0</v>
      </c>
      <c r="L1813" s="11">
        <v>0</v>
      </c>
      <c r="M1813" s="11">
        <v>0</v>
      </c>
      <c r="N1813" s="11" t="s">
        <v>35</v>
      </c>
      <c r="O1813" s="11">
        <v>0.10360999999999999</v>
      </c>
      <c r="P1813" s="11">
        <v>0</v>
      </c>
      <c r="Q1813" s="11" t="s">
        <v>35</v>
      </c>
      <c r="R1813" s="11">
        <v>0</v>
      </c>
      <c r="S1813" s="11">
        <v>0</v>
      </c>
      <c r="T1813" s="11">
        <v>0.12121999999999999</v>
      </c>
      <c r="U1813" s="11">
        <v>0</v>
      </c>
      <c r="V1813" s="11">
        <v>0</v>
      </c>
      <c r="W1813" s="11">
        <v>0</v>
      </c>
      <c r="X1813" s="11">
        <v>0</v>
      </c>
      <c r="Y1813" s="11">
        <v>0.12121999999999999</v>
      </c>
      <c r="Z1813" s="11">
        <v>0</v>
      </c>
      <c r="AA1813" s="28" t="s">
        <v>35</v>
      </c>
      <c r="AB1813" s="28" t="s">
        <v>35</v>
      </c>
      <c r="AC1813" s="11">
        <v>5.0499999999999998E-3</v>
      </c>
      <c r="AD1813" s="71">
        <f t="shared" si="87"/>
        <v>1.7600000000000001E-2</v>
      </c>
      <c r="AE1813" s="71">
        <f t="shared" si="88"/>
        <v>0</v>
      </c>
      <c r="AF1813" s="71">
        <f t="shared" si="89"/>
        <v>5.1000000000000004E-3</v>
      </c>
      <c r="AG1813" s="277" t="s">
        <v>906</v>
      </c>
      <c r="AH1813" s="277" t="s">
        <v>648</v>
      </c>
      <c r="AI1813" s="276" t="s">
        <v>649</v>
      </c>
      <c r="AJ1813" s="276" t="s">
        <v>650</v>
      </c>
      <c r="AK1813" s="276" t="s">
        <v>299</v>
      </c>
      <c r="AL1813" s="277" t="s">
        <v>102</v>
      </c>
      <c r="AM1813" s="276" t="s">
        <v>635</v>
      </c>
      <c r="AN1813" s="276" t="s">
        <v>636</v>
      </c>
      <c r="AO1813" s="277" t="s">
        <v>637</v>
      </c>
    </row>
    <row r="1814" spans="1:41" ht="15" thickBot="1" x14ac:dyDescent="0.4">
      <c r="A1814" s="8">
        <v>2025</v>
      </c>
      <c r="B1814" s="9" t="s">
        <v>97</v>
      </c>
      <c r="C1814" s="9" t="s">
        <v>102</v>
      </c>
      <c r="D1814" s="9" t="s">
        <v>299</v>
      </c>
      <c r="E1814" s="9" t="s">
        <v>30</v>
      </c>
      <c r="F1814" s="8">
        <v>2027</v>
      </c>
      <c r="G1814" s="11">
        <v>0</v>
      </c>
      <c r="H1814" s="11">
        <v>0</v>
      </c>
      <c r="I1814" s="11">
        <v>0</v>
      </c>
      <c r="J1814" s="11">
        <v>0</v>
      </c>
      <c r="K1814" s="11">
        <v>0</v>
      </c>
      <c r="L1814" s="11">
        <v>0</v>
      </c>
      <c r="M1814" s="11">
        <v>0</v>
      </c>
      <c r="N1814" s="11" t="s">
        <v>35</v>
      </c>
      <c r="O1814" s="11">
        <v>0.10295</v>
      </c>
      <c r="P1814" s="11">
        <v>0</v>
      </c>
      <c r="Q1814" s="11" t="s">
        <v>35</v>
      </c>
      <c r="R1814" s="11">
        <v>0</v>
      </c>
      <c r="S1814" s="11">
        <v>0</v>
      </c>
      <c r="T1814" s="11">
        <v>0.12060999999999999</v>
      </c>
      <c r="U1814" s="11">
        <v>0</v>
      </c>
      <c r="V1814" s="11">
        <v>0</v>
      </c>
      <c r="W1814" s="11">
        <v>0</v>
      </c>
      <c r="X1814" s="11">
        <v>0</v>
      </c>
      <c r="Y1814" s="11">
        <v>0.12060999999999999</v>
      </c>
      <c r="Z1814" s="11">
        <v>0</v>
      </c>
      <c r="AA1814" s="28" t="s">
        <v>35</v>
      </c>
      <c r="AB1814" s="28" t="s">
        <v>35</v>
      </c>
      <c r="AC1814" s="11">
        <v>5.2599999999999999E-3</v>
      </c>
      <c r="AD1814" s="71">
        <f t="shared" si="87"/>
        <v>1.77E-2</v>
      </c>
      <c r="AE1814" s="71">
        <f t="shared" si="88"/>
        <v>0</v>
      </c>
      <c r="AF1814" s="71">
        <f t="shared" si="89"/>
        <v>5.3E-3</v>
      </c>
      <c r="AG1814" s="277" t="s">
        <v>906</v>
      </c>
      <c r="AH1814" s="277" t="s">
        <v>648</v>
      </c>
      <c r="AI1814" s="276" t="s">
        <v>649</v>
      </c>
      <c r="AJ1814" s="276" t="s">
        <v>650</v>
      </c>
      <c r="AK1814" s="276" t="s">
        <v>299</v>
      </c>
      <c r="AL1814" s="277" t="s">
        <v>102</v>
      </c>
      <c r="AM1814" s="276" t="s">
        <v>635</v>
      </c>
      <c r="AN1814" s="276" t="s">
        <v>636</v>
      </c>
      <c r="AO1814" s="277" t="s">
        <v>637</v>
      </c>
    </row>
    <row r="1815" spans="1:41" ht="15" thickBot="1" x14ac:dyDescent="0.4">
      <c r="A1815" s="8">
        <v>2025</v>
      </c>
      <c r="B1815" s="9" t="s">
        <v>97</v>
      </c>
      <c r="C1815" s="9" t="s">
        <v>102</v>
      </c>
      <c r="D1815" s="9" t="s">
        <v>299</v>
      </c>
      <c r="E1815" s="9" t="s">
        <v>30</v>
      </c>
      <c r="F1815" s="8">
        <v>2028</v>
      </c>
      <c r="G1815" s="11">
        <v>0</v>
      </c>
      <c r="H1815" s="11">
        <v>0</v>
      </c>
      <c r="I1815" s="11">
        <v>0</v>
      </c>
      <c r="J1815" s="11">
        <v>0</v>
      </c>
      <c r="K1815" s="11">
        <v>0</v>
      </c>
      <c r="L1815" s="11">
        <v>0</v>
      </c>
      <c r="M1815" s="11">
        <v>0</v>
      </c>
      <c r="N1815" s="11" t="s">
        <v>35</v>
      </c>
      <c r="O1815" s="11">
        <v>0.1031</v>
      </c>
      <c r="P1815" s="11">
        <v>0</v>
      </c>
      <c r="Q1815" s="11" t="s">
        <v>35</v>
      </c>
      <c r="R1815" s="11">
        <v>0</v>
      </c>
      <c r="S1815" s="11">
        <v>0</v>
      </c>
      <c r="T1815" s="11">
        <v>0.12033000000000001</v>
      </c>
      <c r="U1815" s="11">
        <v>0</v>
      </c>
      <c r="V1815" s="11">
        <v>0</v>
      </c>
      <c r="W1815" s="11">
        <v>0</v>
      </c>
      <c r="X1815" s="11">
        <v>0</v>
      </c>
      <c r="Y1815" s="11">
        <v>0.12033000000000001</v>
      </c>
      <c r="Z1815" s="11">
        <v>0</v>
      </c>
      <c r="AA1815" s="28" t="s">
        <v>35</v>
      </c>
      <c r="AB1815" s="28" t="s">
        <v>35</v>
      </c>
      <c r="AC1815" s="11">
        <v>4.9199999999999999E-3</v>
      </c>
      <c r="AD1815" s="71">
        <f t="shared" si="87"/>
        <v>1.72E-2</v>
      </c>
      <c r="AE1815" s="71">
        <f t="shared" si="88"/>
        <v>0</v>
      </c>
      <c r="AF1815" s="71">
        <f t="shared" si="89"/>
        <v>4.8999999999999998E-3</v>
      </c>
      <c r="AG1815" s="277" t="s">
        <v>906</v>
      </c>
      <c r="AH1815" s="277" t="s">
        <v>648</v>
      </c>
      <c r="AI1815" s="276" t="s">
        <v>649</v>
      </c>
      <c r="AJ1815" s="276" t="s">
        <v>650</v>
      </c>
      <c r="AK1815" s="276" t="s">
        <v>299</v>
      </c>
      <c r="AL1815" s="277" t="s">
        <v>102</v>
      </c>
      <c r="AM1815" s="276" t="s">
        <v>635</v>
      </c>
      <c r="AN1815" s="276" t="s">
        <v>636</v>
      </c>
      <c r="AO1815" s="277" t="s">
        <v>637</v>
      </c>
    </row>
    <row r="1816" spans="1:41" ht="15" thickBot="1" x14ac:dyDescent="0.4">
      <c r="A1816" s="8">
        <v>2025</v>
      </c>
      <c r="B1816" s="9" t="s">
        <v>97</v>
      </c>
      <c r="C1816" s="9" t="s">
        <v>102</v>
      </c>
      <c r="D1816" s="9" t="s">
        <v>299</v>
      </c>
      <c r="E1816" s="9" t="s">
        <v>30</v>
      </c>
      <c r="F1816" s="8">
        <v>2029</v>
      </c>
      <c r="G1816" s="11">
        <v>0</v>
      </c>
      <c r="H1816" s="11">
        <v>0</v>
      </c>
      <c r="I1816" s="11">
        <v>0</v>
      </c>
      <c r="J1816" s="11">
        <v>0</v>
      </c>
      <c r="K1816" s="11">
        <v>0</v>
      </c>
      <c r="L1816" s="11">
        <v>0</v>
      </c>
      <c r="M1816" s="11">
        <v>0</v>
      </c>
      <c r="N1816" s="11" t="s">
        <v>35</v>
      </c>
      <c r="O1816" s="11">
        <v>0.10417</v>
      </c>
      <c r="P1816" s="11">
        <v>0</v>
      </c>
      <c r="Q1816" s="11" t="s">
        <v>35</v>
      </c>
      <c r="R1816" s="11">
        <v>0</v>
      </c>
      <c r="S1816" s="11">
        <v>0</v>
      </c>
      <c r="T1816" s="11">
        <v>0.12114</v>
      </c>
      <c r="U1816" s="11">
        <v>0</v>
      </c>
      <c r="V1816" s="11">
        <v>0</v>
      </c>
      <c r="W1816" s="11">
        <v>0</v>
      </c>
      <c r="X1816" s="11">
        <v>0</v>
      </c>
      <c r="Y1816" s="11">
        <v>0.12114</v>
      </c>
      <c r="Z1816" s="11">
        <v>0</v>
      </c>
      <c r="AA1816" s="28" t="s">
        <v>35</v>
      </c>
      <c r="AB1816" s="28" t="s">
        <v>35</v>
      </c>
      <c r="AC1816" s="11">
        <v>6.7600000000000004E-3</v>
      </c>
      <c r="AD1816" s="71">
        <f t="shared" si="87"/>
        <v>1.7000000000000001E-2</v>
      </c>
      <c r="AE1816" s="71">
        <f t="shared" si="88"/>
        <v>0</v>
      </c>
      <c r="AF1816" s="71">
        <f t="shared" si="89"/>
        <v>6.7999999999999996E-3</v>
      </c>
      <c r="AG1816" s="277" t="s">
        <v>906</v>
      </c>
      <c r="AH1816" s="277" t="s">
        <v>648</v>
      </c>
      <c r="AI1816" s="276" t="s">
        <v>649</v>
      </c>
      <c r="AJ1816" s="276" t="s">
        <v>650</v>
      </c>
      <c r="AK1816" s="276" t="s">
        <v>299</v>
      </c>
      <c r="AL1816" s="277" t="s">
        <v>102</v>
      </c>
      <c r="AM1816" s="276" t="s">
        <v>635</v>
      </c>
      <c r="AN1816" s="276" t="s">
        <v>636</v>
      </c>
      <c r="AO1816" s="277" t="s">
        <v>637</v>
      </c>
    </row>
    <row r="1817" spans="1:41" ht="15" thickBot="1" x14ac:dyDescent="0.4">
      <c r="A1817" s="8">
        <v>2025</v>
      </c>
      <c r="B1817" s="9" t="s">
        <v>97</v>
      </c>
      <c r="C1817" s="9" t="s">
        <v>102</v>
      </c>
      <c r="D1817" s="9" t="s">
        <v>299</v>
      </c>
      <c r="E1817" s="9" t="s">
        <v>30</v>
      </c>
      <c r="F1817" s="8">
        <v>2030</v>
      </c>
      <c r="G1817" s="11">
        <v>0</v>
      </c>
      <c r="H1817" s="11">
        <v>0</v>
      </c>
      <c r="I1817" s="11">
        <v>0</v>
      </c>
      <c r="J1817" s="11">
        <v>0</v>
      </c>
      <c r="K1817" s="11">
        <v>0</v>
      </c>
      <c r="L1817" s="11">
        <v>0</v>
      </c>
      <c r="M1817" s="11">
        <v>0</v>
      </c>
      <c r="N1817" s="11" t="s">
        <v>35</v>
      </c>
      <c r="O1817" s="11">
        <v>0.10433000000000001</v>
      </c>
      <c r="P1817" s="11">
        <v>0</v>
      </c>
      <c r="Q1817" s="11" t="s">
        <v>35</v>
      </c>
      <c r="R1817" s="11">
        <v>0</v>
      </c>
      <c r="S1817" s="11">
        <v>0</v>
      </c>
      <c r="T1817" s="11">
        <v>0.121</v>
      </c>
      <c r="U1817" s="11">
        <v>0</v>
      </c>
      <c r="V1817" s="11">
        <v>0</v>
      </c>
      <c r="W1817" s="11">
        <v>0</v>
      </c>
      <c r="X1817" s="11">
        <v>0</v>
      </c>
      <c r="Y1817" s="11">
        <v>0.121</v>
      </c>
      <c r="Z1817" s="11">
        <v>0</v>
      </c>
      <c r="AA1817" s="28" t="s">
        <v>35</v>
      </c>
      <c r="AB1817" s="28" t="s">
        <v>35</v>
      </c>
      <c r="AC1817" s="11">
        <v>6.6600000000000001E-3</v>
      </c>
      <c r="AD1817" s="71">
        <f t="shared" si="87"/>
        <v>1.67E-2</v>
      </c>
      <c r="AE1817" s="71">
        <f t="shared" si="88"/>
        <v>0</v>
      </c>
      <c r="AF1817" s="71">
        <f t="shared" si="89"/>
        <v>6.7000000000000002E-3</v>
      </c>
      <c r="AG1817" s="277" t="s">
        <v>906</v>
      </c>
      <c r="AH1817" s="277" t="s">
        <v>648</v>
      </c>
      <c r="AI1817" s="276" t="s">
        <v>649</v>
      </c>
      <c r="AJ1817" s="276" t="s">
        <v>650</v>
      </c>
      <c r="AK1817" s="276" t="s">
        <v>299</v>
      </c>
      <c r="AL1817" s="277" t="s">
        <v>102</v>
      </c>
      <c r="AM1817" s="276" t="s">
        <v>635</v>
      </c>
      <c r="AN1817" s="276" t="s">
        <v>636</v>
      </c>
      <c r="AO1817" s="277" t="s">
        <v>637</v>
      </c>
    </row>
    <row r="1818" spans="1:41" ht="15" thickBot="1" x14ac:dyDescent="0.4">
      <c r="A1818" s="8">
        <v>2025</v>
      </c>
      <c r="B1818" s="9" t="s">
        <v>97</v>
      </c>
      <c r="C1818" s="9" t="s">
        <v>102</v>
      </c>
      <c r="D1818" s="9" t="s">
        <v>299</v>
      </c>
      <c r="E1818" s="9" t="s">
        <v>30</v>
      </c>
      <c r="F1818" s="8">
        <v>2031</v>
      </c>
      <c r="G1818" s="11">
        <v>0</v>
      </c>
      <c r="H1818" s="11">
        <v>0</v>
      </c>
      <c r="I1818" s="11">
        <v>0</v>
      </c>
      <c r="J1818" s="11">
        <v>0</v>
      </c>
      <c r="K1818" s="11">
        <v>0</v>
      </c>
      <c r="L1818" s="11">
        <v>0</v>
      </c>
      <c r="M1818" s="11">
        <v>0</v>
      </c>
      <c r="N1818" s="11" t="s">
        <v>35</v>
      </c>
      <c r="O1818" s="11">
        <v>0.10551000000000001</v>
      </c>
      <c r="P1818" s="11">
        <v>0</v>
      </c>
      <c r="Q1818" s="11" t="s">
        <v>35</v>
      </c>
      <c r="R1818" s="11">
        <v>0</v>
      </c>
      <c r="S1818" s="11">
        <v>0</v>
      </c>
      <c r="T1818" s="11">
        <v>0.12243999999999999</v>
      </c>
      <c r="U1818" s="11">
        <v>0</v>
      </c>
      <c r="V1818" s="11">
        <v>0</v>
      </c>
      <c r="W1818" s="11">
        <v>0</v>
      </c>
      <c r="X1818" s="11">
        <v>0</v>
      </c>
      <c r="Y1818" s="11">
        <v>0.12243999999999999</v>
      </c>
      <c r="Z1818" s="11">
        <v>0</v>
      </c>
      <c r="AA1818" s="28" t="s">
        <v>35</v>
      </c>
      <c r="AB1818" s="28" t="s">
        <v>35</v>
      </c>
      <c r="AC1818" s="11">
        <v>7.4200000000000004E-3</v>
      </c>
      <c r="AD1818" s="71">
        <f t="shared" si="87"/>
        <v>1.6899999999999998E-2</v>
      </c>
      <c r="AE1818" s="71">
        <f t="shared" si="88"/>
        <v>0</v>
      </c>
      <c r="AF1818" s="71">
        <f t="shared" si="89"/>
        <v>7.4000000000000003E-3</v>
      </c>
      <c r="AG1818" s="277" t="s">
        <v>906</v>
      </c>
      <c r="AH1818" s="277" t="s">
        <v>648</v>
      </c>
      <c r="AI1818" s="276" t="s">
        <v>649</v>
      </c>
      <c r="AJ1818" s="276" t="s">
        <v>650</v>
      </c>
      <c r="AK1818" s="276" t="s">
        <v>299</v>
      </c>
      <c r="AL1818" s="277" t="s">
        <v>102</v>
      </c>
      <c r="AM1818" s="276" t="s">
        <v>635</v>
      </c>
      <c r="AN1818" s="276" t="s">
        <v>636</v>
      </c>
      <c r="AO1818" s="277" t="s">
        <v>637</v>
      </c>
    </row>
    <row r="1819" spans="1:41" ht="15" thickBot="1" x14ac:dyDescent="0.4">
      <c r="A1819" s="8">
        <v>2025</v>
      </c>
      <c r="B1819" s="9" t="s">
        <v>97</v>
      </c>
      <c r="C1819" s="9" t="s">
        <v>102</v>
      </c>
      <c r="D1819" s="9" t="s">
        <v>299</v>
      </c>
      <c r="E1819" s="9" t="s">
        <v>30</v>
      </c>
      <c r="F1819" s="8">
        <v>2032</v>
      </c>
      <c r="G1819" s="11">
        <v>0</v>
      </c>
      <c r="H1819" s="11">
        <v>0</v>
      </c>
      <c r="I1819" s="11">
        <v>0</v>
      </c>
      <c r="J1819" s="11">
        <v>0</v>
      </c>
      <c r="K1819" s="11">
        <v>0</v>
      </c>
      <c r="L1819" s="11">
        <v>0</v>
      </c>
      <c r="M1819" s="11">
        <v>0</v>
      </c>
      <c r="N1819" s="11" t="s">
        <v>35</v>
      </c>
      <c r="O1819" s="11">
        <v>0.10492</v>
      </c>
      <c r="P1819" s="11">
        <v>0</v>
      </c>
      <c r="Q1819" s="11" t="s">
        <v>35</v>
      </c>
      <c r="R1819" s="11">
        <v>0</v>
      </c>
      <c r="S1819" s="11">
        <v>0</v>
      </c>
      <c r="T1819" s="11">
        <v>0.12046999999999999</v>
      </c>
      <c r="U1819" s="11">
        <v>0</v>
      </c>
      <c r="V1819" s="11">
        <v>0</v>
      </c>
      <c r="W1819" s="11">
        <v>0</v>
      </c>
      <c r="X1819" s="11">
        <v>0</v>
      </c>
      <c r="Y1819" s="11">
        <v>0.12046999999999999</v>
      </c>
      <c r="Z1819" s="11">
        <v>0</v>
      </c>
      <c r="AA1819" s="28" t="s">
        <v>35</v>
      </c>
      <c r="AB1819" s="28" t="s">
        <v>35</v>
      </c>
      <c r="AC1819" s="11">
        <v>6.8999999999999999E-3</v>
      </c>
      <c r="AD1819" s="71">
        <f t="shared" si="87"/>
        <v>1.5599999999999999E-2</v>
      </c>
      <c r="AE1819" s="71">
        <f t="shared" si="88"/>
        <v>0</v>
      </c>
      <c r="AF1819" s="71">
        <f t="shared" si="89"/>
        <v>6.8999999999999999E-3</v>
      </c>
      <c r="AG1819" s="277" t="s">
        <v>906</v>
      </c>
      <c r="AH1819" s="277" t="s">
        <v>648</v>
      </c>
      <c r="AI1819" s="276" t="s">
        <v>649</v>
      </c>
      <c r="AJ1819" s="276" t="s">
        <v>650</v>
      </c>
      <c r="AK1819" s="276" t="s">
        <v>299</v>
      </c>
      <c r="AL1819" s="277" t="s">
        <v>102</v>
      </c>
      <c r="AM1819" s="276" t="s">
        <v>635</v>
      </c>
      <c r="AN1819" s="276" t="s">
        <v>636</v>
      </c>
      <c r="AO1819" s="277" t="s">
        <v>637</v>
      </c>
    </row>
    <row r="1820" spans="1:41" ht="15" thickBot="1" x14ac:dyDescent="0.4">
      <c r="A1820" s="8">
        <v>2025</v>
      </c>
      <c r="B1820" s="9" t="s">
        <v>97</v>
      </c>
      <c r="C1820" s="9" t="s">
        <v>102</v>
      </c>
      <c r="D1820" s="9" t="s">
        <v>299</v>
      </c>
      <c r="E1820" s="9" t="s">
        <v>30</v>
      </c>
      <c r="F1820" s="8">
        <v>2033</v>
      </c>
      <c r="G1820" s="11">
        <v>0</v>
      </c>
      <c r="H1820" s="11">
        <v>0</v>
      </c>
      <c r="I1820" s="11">
        <v>0</v>
      </c>
      <c r="J1820" s="11">
        <v>0</v>
      </c>
      <c r="K1820" s="11">
        <v>0</v>
      </c>
      <c r="L1820" s="11">
        <v>0</v>
      </c>
      <c r="M1820" s="11">
        <v>0</v>
      </c>
      <c r="N1820" s="11" t="s">
        <v>35</v>
      </c>
      <c r="O1820" s="11">
        <v>0.10392</v>
      </c>
      <c r="P1820" s="11">
        <v>0</v>
      </c>
      <c r="Q1820" s="11" t="s">
        <v>35</v>
      </c>
      <c r="R1820" s="11">
        <v>0</v>
      </c>
      <c r="S1820" s="11">
        <v>0</v>
      </c>
      <c r="T1820" s="11">
        <v>0.11945</v>
      </c>
      <c r="U1820" s="11">
        <v>0</v>
      </c>
      <c r="V1820" s="11">
        <v>0</v>
      </c>
      <c r="W1820" s="11">
        <v>0</v>
      </c>
      <c r="X1820" s="11">
        <v>0</v>
      </c>
      <c r="Y1820" s="11">
        <v>0.11945</v>
      </c>
      <c r="Z1820" s="11">
        <v>0</v>
      </c>
      <c r="AA1820" s="28" t="s">
        <v>35</v>
      </c>
      <c r="AB1820" s="28" t="s">
        <v>35</v>
      </c>
      <c r="AC1820" s="11">
        <v>6.4799999999999996E-3</v>
      </c>
      <c r="AD1820" s="71">
        <f t="shared" si="87"/>
        <v>1.55E-2</v>
      </c>
      <c r="AE1820" s="71">
        <f t="shared" si="88"/>
        <v>0</v>
      </c>
      <c r="AF1820" s="71">
        <f t="shared" si="89"/>
        <v>6.4999999999999997E-3</v>
      </c>
      <c r="AG1820" s="277" t="s">
        <v>906</v>
      </c>
      <c r="AH1820" s="277" t="s">
        <v>648</v>
      </c>
      <c r="AI1820" s="276" t="s">
        <v>649</v>
      </c>
      <c r="AJ1820" s="276" t="s">
        <v>650</v>
      </c>
      <c r="AK1820" s="276" t="s">
        <v>299</v>
      </c>
      <c r="AL1820" s="277" t="s">
        <v>102</v>
      </c>
      <c r="AM1820" s="276" t="s">
        <v>635</v>
      </c>
      <c r="AN1820" s="276" t="s">
        <v>636</v>
      </c>
      <c r="AO1820" s="277" t="s">
        <v>637</v>
      </c>
    </row>
    <row r="1821" spans="1:41" ht="15" thickBot="1" x14ac:dyDescent="0.4">
      <c r="A1821" s="8">
        <v>2025</v>
      </c>
      <c r="B1821" s="9" t="s">
        <v>97</v>
      </c>
      <c r="C1821" s="9" t="s">
        <v>102</v>
      </c>
      <c r="D1821" s="9" t="s">
        <v>299</v>
      </c>
      <c r="E1821" s="9" t="s">
        <v>30</v>
      </c>
      <c r="F1821" s="8">
        <v>2034</v>
      </c>
      <c r="G1821" s="11">
        <v>0</v>
      </c>
      <c r="H1821" s="11">
        <v>0</v>
      </c>
      <c r="I1821" s="11">
        <v>0</v>
      </c>
      <c r="J1821" s="11">
        <v>0</v>
      </c>
      <c r="K1821" s="11">
        <v>0</v>
      </c>
      <c r="L1821" s="11">
        <v>0</v>
      </c>
      <c r="M1821" s="11">
        <v>0</v>
      </c>
      <c r="N1821" s="11" t="s">
        <v>35</v>
      </c>
      <c r="O1821" s="11">
        <v>0.10388</v>
      </c>
      <c r="P1821" s="11">
        <v>0</v>
      </c>
      <c r="Q1821" s="11" t="s">
        <v>35</v>
      </c>
      <c r="R1821" s="11">
        <v>0</v>
      </c>
      <c r="S1821" s="11">
        <v>0</v>
      </c>
      <c r="T1821" s="11">
        <v>0.11971999999999999</v>
      </c>
      <c r="U1821" s="11">
        <v>0</v>
      </c>
      <c r="V1821" s="11">
        <v>0</v>
      </c>
      <c r="W1821" s="11">
        <v>0</v>
      </c>
      <c r="X1821" s="11">
        <v>0</v>
      </c>
      <c r="Y1821" s="11">
        <v>0.11971999999999999</v>
      </c>
      <c r="Z1821" s="11">
        <v>0</v>
      </c>
      <c r="AA1821" s="28" t="s">
        <v>35</v>
      </c>
      <c r="AB1821" s="28" t="s">
        <v>35</v>
      </c>
      <c r="AC1821" s="11">
        <v>6.1199999999999996E-3</v>
      </c>
      <c r="AD1821" s="71">
        <f t="shared" si="87"/>
        <v>1.5800000000000002E-2</v>
      </c>
      <c r="AE1821" s="71">
        <f t="shared" si="88"/>
        <v>0</v>
      </c>
      <c r="AF1821" s="71">
        <f t="shared" si="89"/>
        <v>6.1000000000000004E-3</v>
      </c>
      <c r="AG1821" s="277" t="s">
        <v>906</v>
      </c>
      <c r="AH1821" s="277" t="s">
        <v>648</v>
      </c>
      <c r="AI1821" s="276" t="s">
        <v>649</v>
      </c>
      <c r="AJ1821" s="276" t="s">
        <v>650</v>
      </c>
      <c r="AK1821" s="276" t="s">
        <v>299</v>
      </c>
      <c r="AL1821" s="277" t="s">
        <v>102</v>
      </c>
      <c r="AM1821" s="276" t="s">
        <v>635</v>
      </c>
      <c r="AN1821" s="276" t="s">
        <v>636</v>
      </c>
      <c r="AO1821" s="277" t="s">
        <v>637</v>
      </c>
    </row>
    <row r="1822" spans="1:41" ht="15" thickBot="1" x14ac:dyDescent="0.4">
      <c r="A1822" s="8">
        <v>2025</v>
      </c>
      <c r="B1822" s="9" t="s">
        <v>97</v>
      </c>
      <c r="C1822" s="9" t="s">
        <v>102</v>
      </c>
      <c r="D1822" s="9" t="s">
        <v>299</v>
      </c>
      <c r="E1822" s="9" t="s">
        <v>30</v>
      </c>
      <c r="F1822" s="8">
        <v>2035</v>
      </c>
      <c r="G1822" s="11">
        <v>0</v>
      </c>
      <c r="H1822" s="11">
        <v>0</v>
      </c>
      <c r="I1822" s="11">
        <v>0</v>
      </c>
      <c r="J1822" s="11">
        <v>0</v>
      </c>
      <c r="K1822" s="11">
        <v>0</v>
      </c>
      <c r="L1822" s="11">
        <v>0</v>
      </c>
      <c r="M1822" s="11">
        <v>0</v>
      </c>
      <c r="N1822" s="11" t="s">
        <v>35</v>
      </c>
      <c r="O1822" s="11">
        <v>0.10298</v>
      </c>
      <c r="P1822" s="11">
        <v>0</v>
      </c>
      <c r="Q1822" s="11" t="s">
        <v>35</v>
      </c>
      <c r="R1822" s="11">
        <v>0</v>
      </c>
      <c r="S1822" s="11">
        <v>0</v>
      </c>
      <c r="T1822" s="11">
        <v>0.11881</v>
      </c>
      <c r="U1822" s="11">
        <v>0</v>
      </c>
      <c r="V1822" s="11">
        <v>0</v>
      </c>
      <c r="W1822" s="11">
        <v>0</v>
      </c>
      <c r="X1822" s="11">
        <v>0</v>
      </c>
      <c r="Y1822" s="11">
        <v>0.11881</v>
      </c>
      <c r="Z1822" s="11">
        <v>0</v>
      </c>
      <c r="AA1822" s="28" t="s">
        <v>35</v>
      </c>
      <c r="AB1822" s="28" t="s">
        <v>35</v>
      </c>
      <c r="AC1822" s="11">
        <v>5.7999999999999996E-3</v>
      </c>
      <c r="AD1822" s="71">
        <f t="shared" si="87"/>
        <v>1.5800000000000002E-2</v>
      </c>
      <c r="AE1822" s="71">
        <f t="shared" si="88"/>
        <v>0</v>
      </c>
      <c r="AF1822" s="71">
        <f t="shared" si="89"/>
        <v>5.7999999999999996E-3</v>
      </c>
      <c r="AG1822" s="277" t="s">
        <v>906</v>
      </c>
      <c r="AH1822" s="277" t="s">
        <v>648</v>
      </c>
      <c r="AI1822" s="276" t="s">
        <v>649</v>
      </c>
      <c r="AJ1822" s="276" t="s">
        <v>650</v>
      </c>
      <c r="AK1822" s="276" t="s">
        <v>299</v>
      </c>
      <c r="AL1822" s="277" t="s">
        <v>102</v>
      </c>
      <c r="AM1822" s="276" t="s">
        <v>635</v>
      </c>
      <c r="AN1822" s="276" t="s">
        <v>636</v>
      </c>
      <c r="AO1822" s="277" t="s">
        <v>637</v>
      </c>
    </row>
    <row r="1823" spans="1:41" ht="15" thickBot="1" x14ac:dyDescent="0.4">
      <c r="A1823" s="8">
        <v>2025</v>
      </c>
      <c r="B1823" s="9" t="s">
        <v>97</v>
      </c>
      <c r="C1823" s="9" t="s">
        <v>102</v>
      </c>
      <c r="D1823" s="9" t="s">
        <v>299</v>
      </c>
      <c r="E1823" s="9" t="s">
        <v>31</v>
      </c>
      <c r="F1823" s="8">
        <v>2025</v>
      </c>
      <c r="G1823" s="11" t="s">
        <v>381</v>
      </c>
      <c r="H1823" s="11" t="s">
        <v>381</v>
      </c>
      <c r="I1823" s="11" t="s">
        <v>381</v>
      </c>
      <c r="J1823" s="11" t="s">
        <v>381</v>
      </c>
      <c r="K1823" s="11" t="s">
        <v>381</v>
      </c>
      <c r="L1823" s="11" t="s">
        <v>381</v>
      </c>
      <c r="M1823" s="11" t="s">
        <v>381</v>
      </c>
      <c r="N1823" s="11" t="s">
        <v>381</v>
      </c>
      <c r="O1823" s="11" t="s">
        <v>381</v>
      </c>
      <c r="P1823" s="11" t="s">
        <v>381</v>
      </c>
      <c r="Q1823" s="11" t="s">
        <v>381</v>
      </c>
      <c r="R1823" s="11" t="s">
        <v>381</v>
      </c>
      <c r="S1823" s="11" t="s">
        <v>381</v>
      </c>
      <c r="T1823" s="11" t="s">
        <v>381</v>
      </c>
      <c r="U1823" s="11" t="s">
        <v>381</v>
      </c>
      <c r="V1823" s="11" t="s">
        <v>381</v>
      </c>
      <c r="W1823" s="11" t="s">
        <v>381</v>
      </c>
      <c r="X1823" s="11" t="s">
        <v>381</v>
      </c>
      <c r="Y1823" s="11" t="s">
        <v>381</v>
      </c>
      <c r="Z1823" s="11">
        <v>0</v>
      </c>
      <c r="AA1823" s="28" t="s">
        <v>35</v>
      </c>
      <c r="AB1823" s="28" t="s">
        <v>35</v>
      </c>
      <c r="AC1823" s="11">
        <v>1.2200000000000001E-2</v>
      </c>
      <c r="AD1823" s="71"/>
      <c r="AE1823" s="71"/>
      <c r="AF1823" s="71">
        <f t="shared" si="89"/>
        <v>1.2200000000000001E-2</v>
      </c>
      <c r="AG1823" s="277" t="s">
        <v>907</v>
      </c>
      <c r="AH1823" s="277" t="s">
        <v>648</v>
      </c>
      <c r="AI1823" s="276" t="s">
        <v>649</v>
      </c>
      <c r="AJ1823" s="276" t="s">
        <v>650</v>
      </c>
      <c r="AK1823" s="276" t="s">
        <v>299</v>
      </c>
      <c r="AL1823" s="277" t="s">
        <v>102</v>
      </c>
      <c r="AM1823" s="276" t="s">
        <v>635</v>
      </c>
      <c r="AN1823" s="276" t="s">
        <v>636</v>
      </c>
      <c r="AO1823" s="277" t="s">
        <v>637</v>
      </c>
    </row>
    <row r="1824" spans="1:41" ht="15" thickBot="1" x14ac:dyDescent="0.4">
      <c r="A1824" s="8">
        <v>2025</v>
      </c>
      <c r="B1824" s="9" t="s">
        <v>97</v>
      </c>
      <c r="C1824" s="9" t="s">
        <v>102</v>
      </c>
      <c r="D1824" s="9" t="s">
        <v>299</v>
      </c>
      <c r="E1824" s="9" t="s">
        <v>31</v>
      </c>
      <c r="F1824" s="8">
        <v>2026</v>
      </c>
      <c r="G1824" s="11" t="s">
        <v>381</v>
      </c>
      <c r="H1824" s="11" t="s">
        <v>381</v>
      </c>
      <c r="I1824" s="11" t="s">
        <v>381</v>
      </c>
      <c r="J1824" s="11" t="s">
        <v>381</v>
      </c>
      <c r="K1824" s="11" t="s">
        <v>381</v>
      </c>
      <c r="L1824" s="11" t="s">
        <v>381</v>
      </c>
      <c r="M1824" s="11" t="s">
        <v>381</v>
      </c>
      <c r="N1824" s="11" t="s">
        <v>381</v>
      </c>
      <c r="O1824" s="11" t="s">
        <v>381</v>
      </c>
      <c r="P1824" s="11" t="s">
        <v>381</v>
      </c>
      <c r="Q1824" s="11" t="s">
        <v>381</v>
      </c>
      <c r="R1824" s="11" t="s">
        <v>381</v>
      </c>
      <c r="S1824" s="11" t="s">
        <v>381</v>
      </c>
      <c r="T1824" s="11" t="s">
        <v>381</v>
      </c>
      <c r="U1824" s="11" t="s">
        <v>381</v>
      </c>
      <c r="V1824" s="11" t="s">
        <v>381</v>
      </c>
      <c r="W1824" s="11" t="s">
        <v>381</v>
      </c>
      <c r="X1824" s="11" t="s">
        <v>381</v>
      </c>
      <c r="Y1824" s="11" t="s">
        <v>381</v>
      </c>
      <c r="Z1824" s="11">
        <v>0</v>
      </c>
      <c r="AA1824" s="28" t="s">
        <v>35</v>
      </c>
      <c r="AB1824" s="28" t="s">
        <v>35</v>
      </c>
      <c r="AC1824" s="11">
        <v>1.5699999999999999E-2</v>
      </c>
      <c r="AD1824" s="71"/>
      <c r="AE1824" s="71"/>
      <c r="AF1824" s="71">
        <f t="shared" si="89"/>
        <v>1.5699999999999999E-2</v>
      </c>
      <c r="AG1824" s="277" t="s">
        <v>907</v>
      </c>
      <c r="AH1824" s="277" t="s">
        <v>648</v>
      </c>
      <c r="AI1824" s="276" t="s">
        <v>649</v>
      </c>
      <c r="AJ1824" s="276" t="s">
        <v>650</v>
      </c>
      <c r="AK1824" s="276" t="s">
        <v>299</v>
      </c>
      <c r="AL1824" s="277" t="s">
        <v>102</v>
      </c>
      <c r="AM1824" s="276" t="s">
        <v>635</v>
      </c>
      <c r="AN1824" s="276" t="s">
        <v>636</v>
      </c>
      <c r="AO1824" s="277" t="s">
        <v>637</v>
      </c>
    </row>
    <row r="1825" spans="1:41" ht="15" thickBot="1" x14ac:dyDescent="0.4">
      <c r="A1825" s="8">
        <v>2025</v>
      </c>
      <c r="B1825" s="9" t="s">
        <v>97</v>
      </c>
      <c r="C1825" s="9" t="s">
        <v>102</v>
      </c>
      <c r="D1825" s="9" t="s">
        <v>299</v>
      </c>
      <c r="E1825" s="9" t="s">
        <v>31</v>
      </c>
      <c r="F1825" s="8">
        <v>2027</v>
      </c>
      <c r="G1825" s="11" t="s">
        <v>381</v>
      </c>
      <c r="H1825" s="11" t="s">
        <v>381</v>
      </c>
      <c r="I1825" s="11" t="s">
        <v>381</v>
      </c>
      <c r="J1825" s="11" t="s">
        <v>381</v>
      </c>
      <c r="K1825" s="11" t="s">
        <v>381</v>
      </c>
      <c r="L1825" s="11" t="s">
        <v>381</v>
      </c>
      <c r="M1825" s="11" t="s">
        <v>381</v>
      </c>
      <c r="N1825" s="11" t="s">
        <v>381</v>
      </c>
      <c r="O1825" s="11" t="s">
        <v>381</v>
      </c>
      <c r="P1825" s="11" t="s">
        <v>381</v>
      </c>
      <c r="Q1825" s="11" t="s">
        <v>381</v>
      </c>
      <c r="R1825" s="11" t="s">
        <v>381</v>
      </c>
      <c r="S1825" s="11" t="s">
        <v>381</v>
      </c>
      <c r="T1825" s="11" t="s">
        <v>381</v>
      </c>
      <c r="U1825" s="11" t="s">
        <v>381</v>
      </c>
      <c r="V1825" s="11" t="s">
        <v>381</v>
      </c>
      <c r="W1825" s="11" t="s">
        <v>381</v>
      </c>
      <c r="X1825" s="11" t="s">
        <v>381</v>
      </c>
      <c r="Y1825" s="11" t="s">
        <v>381</v>
      </c>
      <c r="Z1825" s="11">
        <v>0</v>
      </c>
      <c r="AA1825" s="28" t="s">
        <v>35</v>
      </c>
      <c r="AB1825" s="28" t="s">
        <v>35</v>
      </c>
      <c r="AC1825" s="11">
        <v>1.6650000000000002E-2</v>
      </c>
      <c r="AD1825" s="71"/>
      <c r="AE1825" s="71"/>
      <c r="AF1825" s="71">
        <f t="shared" si="89"/>
        <v>1.67E-2</v>
      </c>
      <c r="AG1825" s="277" t="s">
        <v>907</v>
      </c>
      <c r="AH1825" s="277" t="s">
        <v>648</v>
      </c>
      <c r="AI1825" s="276" t="s">
        <v>649</v>
      </c>
      <c r="AJ1825" s="276" t="s">
        <v>650</v>
      </c>
      <c r="AK1825" s="276" t="s">
        <v>299</v>
      </c>
      <c r="AL1825" s="277" t="s">
        <v>102</v>
      </c>
      <c r="AM1825" s="276" t="s">
        <v>635</v>
      </c>
      <c r="AN1825" s="276" t="s">
        <v>636</v>
      </c>
      <c r="AO1825" s="277" t="s">
        <v>637</v>
      </c>
    </row>
    <row r="1826" spans="1:41" ht="15" thickBot="1" x14ac:dyDescent="0.4">
      <c r="A1826" s="8">
        <v>2025</v>
      </c>
      <c r="B1826" s="9" t="s">
        <v>97</v>
      </c>
      <c r="C1826" s="9" t="s">
        <v>102</v>
      </c>
      <c r="D1826" s="9" t="s">
        <v>299</v>
      </c>
      <c r="E1826" s="9" t="s">
        <v>31</v>
      </c>
      <c r="F1826" s="8">
        <v>2028</v>
      </c>
      <c r="G1826" s="11" t="s">
        <v>381</v>
      </c>
      <c r="H1826" s="11" t="s">
        <v>381</v>
      </c>
      <c r="I1826" s="11" t="s">
        <v>381</v>
      </c>
      <c r="J1826" s="11" t="s">
        <v>381</v>
      </c>
      <c r="K1826" s="11" t="s">
        <v>381</v>
      </c>
      <c r="L1826" s="11" t="s">
        <v>381</v>
      </c>
      <c r="M1826" s="11" t="s">
        <v>381</v>
      </c>
      <c r="N1826" s="11" t="s">
        <v>381</v>
      </c>
      <c r="O1826" s="11" t="s">
        <v>381</v>
      </c>
      <c r="P1826" s="11" t="s">
        <v>381</v>
      </c>
      <c r="Q1826" s="11" t="s">
        <v>381</v>
      </c>
      <c r="R1826" s="11" t="s">
        <v>381</v>
      </c>
      <c r="S1826" s="11" t="s">
        <v>381</v>
      </c>
      <c r="T1826" s="11" t="s">
        <v>381</v>
      </c>
      <c r="U1826" s="11" t="s">
        <v>381</v>
      </c>
      <c r="V1826" s="11" t="s">
        <v>381</v>
      </c>
      <c r="W1826" s="11" t="s">
        <v>381</v>
      </c>
      <c r="X1826" s="11" t="s">
        <v>381</v>
      </c>
      <c r="Y1826" s="11" t="s">
        <v>381</v>
      </c>
      <c r="Z1826" s="11">
        <v>0</v>
      </c>
      <c r="AA1826" s="28" t="s">
        <v>35</v>
      </c>
      <c r="AB1826" s="28" t="s">
        <v>35</v>
      </c>
      <c r="AC1826" s="11">
        <v>1.7600000000000001E-2</v>
      </c>
      <c r="AD1826" s="71"/>
      <c r="AE1826" s="71"/>
      <c r="AF1826" s="71">
        <f t="shared" si="89"/>
        <v>1.7600000000000001E-2</v>
      </c>
      <c r="AG1826" s="277" t="s">
        <v>907</v>
      </c>
      <c r="AH1826" s="277" t="s">
        <v>648</v>
      </c>
      <c r="AI1826" s="276" t="s">
        <v>649</v>
      </c>
      <c r="AJ1826" s="276" t="s">
        <v>650</v>
      </c>
      <c r="AK1826" s="276" t="s">
        <v>299</v>
      </c>
      <c r="AL1826" s="277" t="s">
        <v>102</v>
      </c>
      <c r="AM1826" s="276" t="s">
        <v>635</v>
      </c>
      <c r="AN1826" s="276" t="s">
        <v>636</v>
      </c>
      <c r="AO1826" s="277" t="s">
        <v>637</v>
      </c>
    </row>
    <row r="1827" spans="1:41" ht="15" thickBot="1" x14ac:dyDescent="0.4">
      <c r="A1827" s="8">
        <v>2025</v>
      </c>
      <c r="B1827" s="9" t="s">
        <v>97</v>
      </c>
      <c r="C1827" s="9" t="s">
        <v>102</v>
      </c>
      <c r="D1827" s="9" t="s">
        <v>299</v>
      </c>
      <c r="E1827" s="9" t="s">
        <v>31</v>
      </c>
      <c r="F1827" s="8">
        <v>2029</v>
      </c>
      <c r="G1827" s="11" t="s">
        <v>381</v>
      </c>
      <c r="H1827" s="11" t="s">
        <v>381</v>
      </c>
      <c r="I1827" s="11" t="s">
        <v>381</v>
      </c>
      <c r="J1827" s="11" t="s">
        <v>381</v>
      </c>
      <c r="K1827" s="11" t="s">
        <v>381</v>
      </c>
      <c r="L1827" s="11" t="s">
        <v>381</v>
      </c>
      <c r="M1827" s="11" t="s">
        <v>381</v>
      </c>
      <c r="N1827" s="11" t="s">
        <v>381</v>
      </c>
      <c r="O1827" s="11" t="s">
        <v>381</v>
      </c>
      <c r="P1827" s="11" t="s">
        <v>381</v>
      </c>
      <c r="Q1827" s="11" t="s">
        <v>381</v>
      </c>
      <c r="R1827" s="11" t="s">
        <v>381</v>
      </c>
      <c r="S1827" s="11" t="s">
        <v>381</v>
      </c>
      <c r="T1827" s="11" t="s">
        <v>381</v>
      </c>
      <c r="U1827" s="11" t="s">
        <v>381</v>
      </c>
      <c r="V1827" s="11" t="s">
        <v>381</v>
      </c>
      <c r="W1827" s="11" t="s">
        <v>381</v>
      </c>
      <c r="X1827" s="11" t="s">
        <v>381</v>
      </c>
      <c r="Y1827" s="11" t="s">
        <v>381</v>
      </c>
      <c r="Z1827" s="11">
        <v>0</v>
      </c>
      <c r="AA1827" s="28" t="s">
        <v>35</v>
      </c>
      <c r="AB1827" s="28" t="s">
        <v>35</v>
      </c>
      <c r="AC1827" s="11">
        <v>1.162E-2</v>
      </c>
      <c r="AD1827" s="71"/>
      <c r="AE1827" s="71"/>
      <c r="AF1827" s="71">
        <f t="shared" si="89"/>
        <v>1.1599999999999999E-2</v>
      </c>
      <c r="AG1827" s="277" t="s">
        <v>907</v>
      </c>
      <c r="AH1827" s="277" t="s">
        <v>648</v>
      </c>
      <c r="AI1827" s="276" t="s">
        <v>649</v>
      </c>
      <c r="AJ1827" s="276" t="s">
        <v>650</v>
      </c>
      <c r="AK1827" s="276" t="s">
        <v>299</v>
      </c>
      <c r="AL1827" s="277" t="s">
        <v>102</v>
      </c>
      <c r="AM1827" s="276" t="s">
        <v>635</v>
      </c>
      <c r="AN1827" s="276" t="s">
        <v>636</v>
      </c>
      <c r="AO1827" s="277" t="s">
        <v>637</v>
      </c>
    </row>
    <row r="1828" spans="1:41" ht="15" thickBot="1" x14ac:dyDescent="0.4">
      <c r="A1828" s="8">
        <v>2025</v>
      </c>
      <c r="B1828" s="9" t="s">
        <v>97</v>
      </c>
      <c r="C1828" s="9" t="s">
        <v>102</v>
      </c>
      <c r="D1828" s="9" t="s">
        <v>299</v>
      </c>
      <c r="E1828" s="9" t="s">
        <v>31</v>
      </c>
      <c r="F1828" s="8">
        <v>2030</v>
      </c>
      <c r="G1828" s="11" t="s">
        <v>381</v>
      </c>
      <c r="H1828" s="11" t="s">
        <v>381</v>
      </c>
      <c r="I1828" s="11" t="s">
        <v>381</v>
      </c>
      <c r="J1828" s="11" t="s">
        <v>381</v>
      </c>
      <c r="K1828" s="11" t="s">
        <v>381</v>
      </c>
      <c r="L1828" s="11" t="s">
        <v>381</v>
      </c>
      <c r="M1828" s="11" t="s">
        <v>381</v>
      </c>
      <c r="N1828" s="11" t="s">
        <v>381</v>
      </c>
      <c r="O1828" s="11" t="s">
        <v>381</v>
      </c>
      <c r="P1828" s="11" t="s">
        <v>381</v>
      </c>
      <c r="Q1828" s="11" t="s">
        <v>381</v>
      </c>
      <c r="R1828" s="11" t="s">
        <v>381</v>
      </c>
      <c r="S1828" s="11" t="s">
        <v>381</v>
      </c>
      <c r="T1828" s="11" t="s">
        <v>381</v>
      </c>
      <c r="U1828" s="11" t="s">
        <v>381</v>
      </c>
      <c r="V1828" s="11" t="s">
        <v>381</v>
      </c>
      <c r="W1828" s="11" t="s">
        <v>381</v>
      </c>
      <c r="X1828" s="11" t="s">
        <v>381</v>
      </c>
      <c r="Y1828" s="11" t="s">
        <v>381</v>
      </c>
      <c r="Z1828" s="11">
        <v>0</v>
      </c>
      <c r="AA1828" s="28" t="s">
        <v>35</v>
      </c>
      <c r="AB1828" s="28" t="s">
        <v>35</v>
      </c>
      <c r="AC1828" s="11">
        <v>1.2500000000000001E-2</v>
      </c>
      <c r="AD1828" s="71"/>
      <c r="AE1828" s="71"/>
      <c r="AF1828" s="71">
        <f t="shared" si="89"/>
        <v>1.2500000000000001E-2</v>
      </c>
      <c r="AG1828" s="277" t="s">
        <v>907</v>
      </c>
      <c r="AH1828" s="277" t="s">
        <v>648</v>
      </c>
      <c r="AI1828" s="276" t="s">
        <v>649</v>
      </c>
      <c r="AJ1828" s="276" t="s">
        <v>650</v>
      </c>
      <c r="AK1828" s="276" t="s">
        <v>299</v>
      </c>
      <c r="AL1828" s="277" t="s">
        <v>102</v>
      </c>
      <c r="AM1828" s="276" t="s">
        <v>635</v>
      </c>
      <c r="AN1828" s="276" t="s">
        <v>636</v>
      </c>
      <c r="AO1828" s="277" t="s">
        <v>637</v>
      </c>
    </row>
    <row r="1829" spans="1:41" ht="15" thickBot="1" x14ac:dyDescent="0.4">
      <c r="A1829" s="8">
        <v>2025</v>
      </c>
      <c r="B1829" s="9" t="s">
        <v>97</v>
      </c>
      <c r="C1829" s="9" t="s">
        <v>102</v>
      </c>
      <c r="D1829" s="9" t="s">
        <v>299</v>
      </c>
      <c r="E1829" s="9" t="s">
        <v>31</v>
      </c>
      <c r="F1829" s="8">
        <v>2031</v>
      </c>
      <c r="G1829" s="11" t="s">
        <v>381</v>
      </c>
      <c r="H1829" s="11" t="s">
        <v>381</v>
      </c>
      <c r="I1829" s="11" t="s">
        <v>381</v>
      </c>
      <c r="J1829" s="11" t="s">
        <v>381</v>
      </c>
      <c r="K1829" s="11" t="s">
        <v>381</v>
      </c>
      <c r="L1829" s="11" t="s">
        <v>381</v>
      </c>
      <c r="M1829" s="11" t="s">
        <v>381</v>
      </c>
      <c r="N1829" s="11" t="s">
        <v>381</v>
      </c>
      <c r="O1829" s="11" t="s">
        <v>381</v>
      </c>
      <c r="P1829" s="11" t="s">
        <v>381</v>
      </c>
      <c r="Q1829" s="11" t="s">
        <v>381</v>
      </c>
      <c r="R1829" s="11" t="s">
        <v>381</v>
      </c>
      <c r="S1829" s="11" t="s">
        <v>381</v>
      </c>
      <c r="T1829" s="11" t="s">
        <v>381</v>
      </c>
      <c r="U1829" s="11" t="s">
        <v>381</v>
      </c>
      <c r="V1829" s="11" t="s">
        <v>381</v>
      </c>
      <c r="W1829" s="11" t="s">
        <v>381</v>
      </c>
      <c r="X1829" s="11" t="s">
        <v>381</v>
      </c>
      <c r="Y1829" s="11" t="s">
        <v>381</v>
      </c>
      <c r="Z1829" s="11">
        <v>0</v>
      </c>
      <c r="AA1829" s="28" t="s">
        <v>35</v>
      </c>
      <c r="AB1829" s="28" t="s">
        <v>35</v>
      </c>
      <c r="AC1829" s="11">
        <v>1.338E-2</v>
      </c>
      <c r="AD1829" s="71"/>
      <c r="AE1829" s="71"/>
      <c r="AF1829" s="71">
        <f t="shared" si="89"/>
        <v>1.34E-2</v>
      </c>
      <c r="AG1829" s="277" t="s">
        <v>907</v>
      </c>
      <c r="AH1829" s="277" t="s">
        <v>648</v>
      </c>
      <c r="AI1829" s="276" t="s">
        <v>649</v>
      </c>
      <c r="AJ1829" s="276" t="s">
        <v>650</v>
      </c>
      <c r="AK1829" s="276" t="s">
        <v>299</v>
      </c>
      <c r="AL1829" s="277" t="s">
        <v>102</v>
      </c>
      <c r="AM1829" s="276" t="s">
        <v>635</v>
      </c>
      <c r="AN1829" s="276" t="s">
        <v>636</v>
      </c>
      <c r="AO1829" s="277" t="s">
        <v>637</v>
      </c>
    </row>
    <row r="1830" spans="1:41" ht="15" thickBot="1" x14ac:dyDescent="0.4">
      <c r="A1830" s="8">
        <v>2025</v>
      </c>
      <c r="B1830" s="9" t="s">
        <v>97</v>
      </c>
      <c r="C1830" s="9" t="s">
        <v>102</v>
      </c>
      <c r="D1830" s="9" t="s">
        <v>299</v>
      </c>
      <c r="E1830" s="9" t="s">
        <v>31</v>
      </c>
      <c r="F1830" s="8">
        <v>2032</v>
      </c>
      <c r="G1830" s="11" t="s">
        <v>381</v>
      </c>
      <c r="H1830" s="11" t="s">
        <v>381</v>
      </c>
      <c r="I1830" s="11" t="s">
        <v>381</v>
      </c>
      <c r="J1830" s="11" t="s">
        <v>381</v>
      </c>
      <c r="K1830" s="11" t="s">
        <v>381</v>
      </c>
      <c r="L1830" s="11" t="s">
        <v>381</v>
      </c>
      <c r="M1830" s="11" t="s">
        <v>381</v>
      </c>
      <c r="N1830" s="11" t="s">
        <v>381</v>
      </c>
      <c r="O1830" s="11" t="s">
        <v>381</v>
      </c>
      <c r="P1830" s="11" t="s">
        <v>381</v>
      </c>
      <c r="Q1830" s="11" t="s">
        <v>381</v>
      </c>
      <c r="R1830" s="11" t="s">
        <v>381</v>
      </c>
      <c r="S1830" s="11" t="s">
        <v>381</v>
      </c>
      <c r="T1830" s="11" t="s">
        <v>381</v>
      </c>
      <c r="U1830" s="11" t="s">
        <v>381</v>
      </c>
      <c r="V1830" s="11" t="s">
        <v>381</v>
      </c>
      <c r="W1830" s="11" t="s">
        <v>381</v>
      </c>
      <c r="X1830" s="11" t="s">
        <v>381</v>
      </c>
      <c r="Y1830" s="11" t="s">
        <v>381</v>
      </c>
      <c r="Z1830" s="11">
        <v>0</v>
      </c>
      <c r="AA1830" s="28" t="s">
        <v>35</v>
      </c>
      <c r="AB1830" s="28" t="s">
        <v>35</v>
      </c>
      <c r="AC1830" s="11">
        <v>1.4319999999999999E-2</v>
      </c>
      <c r="AD1830" s="71"/>
      <c r="AE1830" s="71"/>
      <c r="AF1830" s="71">
        <f t="shared" si="89"/>
        <v>1.43E-2</v>
      </c>
      <c r="AG1830" s="277" t="s">
        <v>907</v>
      </c>
      <c r="AH1830" s="277" t="s">
        <v>648</v>
      </c>
      <c r="AI1830" s="276" t="s">
        <v>649</v>
      </c>
      <c r="AJ1830" s="276" t="s">
        <v>650</v>
      </c>
      <c r="AK1830" s="276" t="s">
        <v>299</v>
      </c>
      <c r="AL1830" s="277" t="s">
        <v>102</v>
      </c>
      <c r="AM1830" s="276" t="s">
        <v>635</v>
      </c>
      <c r="AN1830" s="276" t="s">
        <v>636</v>
      </c>
      <c r="AO1830" s="277" t="s">
        <v>637</v>
      </c>
    </row>
    <row r="1831" spans="1:41" ht="15" thickBot="1" x14ac:dyDescent="0.4">
      <c r="A1831" s="8">
        <v>2025</v>
      </c>
      <c r="B1831" s="9" t="s">
        <v>97</v>
      </c>
      <c r="C1831" s="9" t="s">
        <v>102</v>
      </c>
      <c r="D1831" s="9" t="s">
        <v>299</v>
      </c>
      <c r="E1831" s="9" t="s">
        <v>31</v>
      </c>
      <c r="F1831" s="8">
        <v>2033</v>
      </c>
      <c r="G1831" s="11" t="s">
        <v>381</v>
      </c>
      <c r="H1831" s="11" t="s">
        <v>381</v>
      </c>
      <c r="I1831" s="11" t="s">
        <v>381</v>
      </c>
      <c r="J1831" s="11" t="s">
        <v>381</v>
      </c>
      <c r="K1831" s="11" t="s">
        <v>381</v>
      </c>
      <c r="L1831" s="11" t="s">
        <v>381</v>
      </c>
      <c r="M1831" s="11" t="s">
        <v>381</v>
      </c>
      <c r="N1831" s="11" t="s">
        <v>381</v>
      </c>
      <c r="O1831" s="11" t="s">
        <v>381</v>
      </c>
      <c r="P1831" s="11" t="s">
        <v>381</v>
      </c>
      <c r="Q1831" s="11" t="s">
        <v>381</v>
      </c>
      <c r="R1831" s="11" t="s">
        <v>381</v>
      </c>
      <c r="S1831" s="11" t="s">
        <v>381</v>
      </c>
      <c r="T1831" s="11" t="s">
        <v>381</v>
      </c>
      <c r="U1831" s="11" t="s">
        <v>381</v>
      </c>
      <c r="V1831" s="11" t="s">
        <v>381</v>
      </c>
      <c r="W1831" s="11" t="s">
        <v>381</v>
      </c>
      <c r="X1831" s="11" t="s">
        <v>381</v>
      </c>
      <c r="Y1831" s="11" t="s">
        <v>381</v>
      </c>
      <c r="Z1831" s="11">
        <v>0</v>
      </c>
      <c r="AA1831" s="28" t="s">
        <v>35</v>
      </c>
      <c r="AB1831" s="28" t="s">
        <v>35</v>
      </c>
      <c r="AC1831" s="11">
        <v>1.5339999999999999E-2</v>
      </c>
      <c r="AD1831" s="71"/>
      <c r="AE1831" s="71"/>
      <c r="AF1831" s="71">
        <f t="shared" si="89"/>
        <v>1.5299999999999999E-2</v>
      </c>
      <c r="AG1831" s="277" t="s">
        <v>907</v>
      </c>
      <c r="AH1831" s="277" t="s">
        <v>648</v>
      </c>
      <c r="AI1831" s="276" t="s">
        <v>649</v>
      </c>
      <c r="AJ1831" s="276" t="s">
        <v>650</v>
      </c>
      <c r="AK1831" s="276" t="s">
        <v>299</v>
      </c>
      <c r="AL1831" s="277" t="s">
        <v>102</v>
      </c>
      <c r="AM1831" s="276" t="s">
        <v>635</v>
      </c>
      <c r="AN1831" s="276" t="s">
        <v>636</v>
      </c>
      <c r="AO1831" s="277" t="s">
        <v>637</v>
      </c>
    </row>
    <row r="1832" spans="1:41" ht="15" thickBot="1" x14ac:dyDescent="0.4">
      <c r="A1832" s="8">
        <v>2025</v>
      </c>
      <c r="B1832" s="9" t="s">
        <v>97</v>
      </c>
      <c r="C1832" s="9" t="s">
        <v>102</v>
      </c>
      <c r="D1832" s="9" t="s">
        <v>299</v>
      </c>
      <c r="E1832" s="9" t="s">
        <v>31</v>
      </c>
      <c r="F1832" s="8">
        <v>2034</v>
      </c>
      <c r="G1832" s="11" t="s">
        <v>381</v>
      </c>
      <c r="H1832" s="11" t="s">
        <v>381</v>
      </c>
      <c r="I1832" s="11" t="s">
        <v>381</v>
      </c>
      <c r="J1832" s="11" t="s">
        <v>381</v>
      </c>
      <c r="K1832" s="11" t="s">
        <v>381</v>
      </c>
      <c r="L1832" s="11" t="s">
        <v>381</v>
      </c>
      <c r="M1832" s="11" t="s">
        <v>381</v>
      </c>
      <c r="N1832" s="11" t="s">
        <v>381</v>
      </c>
      <c r="O1832" s="11" t="s">
        <v>381</v>
      </c>
      <c r="P1832" s="11" t="s">
        <v>381</v>
      </c>
      <c r="Q1832" s="11" t="s">
        <v>381</v>
      </c>
      <c r="R1832" s="11" t="s">
        <v>381</v>
      </c>
      <c r="S1832" s="11" t="s">
        <v>381</v>
      </c>
      <c r="T1832" s="11" t="s">
        <v>381</v>
      </c>
      <c r="U1832" s="11" t="s">
        <v>381</v>
      </c>
      <c r="V1832" s="11" t="s">
        <v>381</v>
      </c>
      <c r="W1832" s="11" t="s">
        <v>381</v>
      </c>
      <c r="X1832" s="11" t="s">
        <v>381</v>
      </c>
      <c r="Y1832" s="11" t="s">
        <v>381</v>
      </c>
      <c r="Z1832" s="11">
        <v>0</v>
      </c>
      <c r="AA1832" s="28" t="s">
        <v>35</v>
      </c>
      <c r="AB1832" s="28" t="s">
        <v>35</v>
      </c>
      <c r="AC1832" s="11">
        <v>1.15E-2</v>
      </c>
      <c r="AD1832" s="71"/>
      <c r="AE1832" s="71"/>
      <c r="AF1832" s="71">
        <f t="shared" si="89"/>
        <v>1.15E-2</v>
      </c>
      <c r="AG1832" s="277" t="s">
        <v>907</v>
      </c>
      <c r="AH1832" s="277" t="s">
        <v>648</v>
      </c>
      <c r="AI1832" s="276" t="s">
        <v>649</v>
      </c>
      <c r="AJ1832" s="276" t="s">
        <v>650</v>
      </c>
      <c r="AK1832" s="276" t="s">
        <v>299</v>
      </c>
      <c r="AL1832" s="277" t="s">
        <v>102</v>
      </c>
      <c r="AM1832" s="276" t="s">
        <v>635</v>
      </c>
      <c r="AN1832" s="276" t="s">
        <v>636</v>
      </c>
      <c r="AO1832" s="277" t="s">
        <v>637</v>
      </c>
    </row>
    <row r="1833" spans="1:41" ht="15" thickBot="1" x14ac:dyDescent="0.4">
      <c r="A1833" s="8">
        <v>2025</v>
      </c>
      <c r="B1833" s="9" t="s">
        <v>97</v>
      </c>
      <c r="C1833" s="9" t="s">
        <v>102</v>
      </c>
      <c r="D1833" s="9" t="s">
        <v>299</v>
      </c>
      <c r="E1833" s="9" t="s">
        <v>31</v>
      </c>
      <c r="F1833" s="8">
        <v>2035</v>
      </c>
      <c r="G1833" s="11" t="s">
        <v>381</v>
      </c>
      <c r="H1833" s="11" t="s">
        <v>381</v>
      </c>
      <c r="I1833" s="11" t="s">
        <v>381</v>
      </c>
      <c r="J1833" s="11" t="s">
        <v>381</v>
      </c>
      <c r="K1833" s="11" t="s">
        <v>381</v>
      </c>
      <c r="L1833" s="11" t="s">
        <v>381</v>
      </c>
      <c r="M1833" s="11" t="s">
        <v>381</v>
      </c>
      <c r="N1833" s="11" t="s">
        <v>381</v>
      </c>
      <c r="O1833" s="11" t="s">
        <v>381</v>
      </c>
      <c r="P1833" s="11" t="s">
        <v>381</v>
      </c>
      <c r="Q1833" s="11" t="s">
        <v>381</v>
      </c>
      <c r="R1833" s="11" t="s">
        <v>381</v>
      </c>
      <c r="S1833" s="11" t="s">
        <v>381</v>
      </c>
      <c r="T1833" s="11" t="s">
        <v>381</v>
      </c>
      <c r="U1833" s="11" t="s">
        <v>381</v>
      </c>
      <c r="V1833" s="11" t="s">
        <v>381</v>
      </c>
      <c r="W1833" s="11" t="s">
        <v>381</v>
      </c>
      <c r="X1833" s="11" t="s">
        <v>381</v>
      </c>
      <c r="Y1833" s="11" t="s">
        <v>381</v>
      </c>
      <c r="Z1833" s="11">
        <v>0</v>
      </c>
      <c r="AA1833" s="28" t="s">
        <v>35</v>
      </c>
      <c r="AB1833" s="28" t="s">
        <v>35</v>
      </c>
      <c r="AC1833" s="11">
        <v>5.1200000000000004E-3</v>
      </c>
      <c r="AD1833" s="71"/>
      <c r="AE1833" s="71"/>
      <c r="AF1833" s="71">
        <f t="shared" si="89"/>
        <v>5.1000000000000004E-3</v>
      </c>
      <c r="AG1833" s="277" t="s">
        <v>907</v>
      </c>
      <c r="AH1833" s="277" t="s">
        <v>648</v>
      </c>
      <c r="AI1833" s="276" t="s">
        <v>649</v>
      </c>
      <c r="AJ1833" s="276" t="s">
        <v>650</v>
      </c>
      <c r="AK1833" s="276" t="s">
        <v>299</v>
      </c>
      <c r="AL1833" s="277" t="s">
        <v>102</v>
      </c>
      <c r="AM1833" s="276" t="s">
        <v>635</v>
      </c>
      <c r="AN1833" s="276" t="s">
        <v>636</v>
      </c>
      <c r="AO1833" s="277" t="s">
        <v>637</v>
      </c>
    </row>
    <row r="1834" spans="1:41" ht="15" thickBot="1" x14ac:dyDescent="0.4">
      <c r="A1834" s="8">
        <v>2025</v>
      </c>
      <c r="B1834" s="9" t="s">
        <v>97</v>
      </c>
      <c r="C1834" s="9" t="s">
        <v>102</v>
      </c>
      <c r="D1834" s="9" t="s">
        <v>299</v>
      </c>
      <c r="E1834" s="9" t="s">
        <v>32</v>
      </c>
      <c r="F1834" s="8">
        <v>2025</v>
      </c>
      <c r="G1834" s="11">
        <v>0</v>
      </c>
      <c r="H1834" s="11">
        <v>0</v>
      </c>
      <c r="I1834" s="11">
        <v>0</v>
      </c>
      <c r="J1834" s="11">
        <v>0</v>
      </c>
      <c r="K1834" s="11">
        <v>0</v>
      </c>
      <c r="L1834" s="11">
        <v>0</v>
      </c>
      <c r="M1834" s="11">
        <v>0</v>
      </c>
      <c r="N1834" s="11" t="s">
        <v>35</v>
      </c>
      <c r="O1834" s="11">
        <v>0.20175999999999999</v>
      </c>
      <c r="P1834" s="11">
        <v>0</v>
      </c>
      <c r="Q1834" s="11" t="s">
        <v>35</v>
      </c>
      <c r="R1834" s="11">
        <v>0</v>
      </c>
      <c r="S1834" s="11">
        <v>0</v>
      </c>
      <c r="T1834" s="11">
        <v>0.34704000000000002</v>
      </c>
      <c r="U1834" s="11">
        <v>0</v>
      </c>
      <c r="V1834" s="11">
        <v>0</v>
      </c>
      <c r="W1834" s="11">
        <v>0</v>
      </c>
      <c r="X1834" s="11">
        <v>0</v>
      </c>
      <c r="Y1834" s="11">
        <v>0.34704000000000002</v>
      </c>
      <c r="Z1834" s="11">
        <v>0</v>
      </c>
      <c r="AA1834" s="28" t="s">
        <v>35</v>
      </c>
      <c r="AB1834" s="28" t="s">
        <v>35</v>
      </c>
      <c r="AC1834" s="11">
        <v>0.28750999999999999</v>
      </c>
      <c r="AD1834" s="71">
        <f t="shared" si="87"/>
        <v>0.14530000000000001</v>
      </c>
      <c r="AE1834" s="71">
        <f t="shared" si="88"/>
        <v>0</v>
      </c>
      <c r="AF1834" s="71">
        <f t="shared" si="89"/>
        <v>0.28749999999999998</v>
      </c>
      <c r="AG1834" s="277" t="s">
        <v>908</v>
      </c>
      <c r="AH1834" s="277" t="s">
        <v>648</v>
      </c>
      <c r="AI1834" s="276" t="s">
        <v>649</v>
      </c>
      <c r="AJ1834" s="276" t="s">
        <v>650</v>
      </c>
      <c r="AK1834" s="276" t="s">
        <v>299</v>
      </c>
      <c r="AL1834" s="277" t="s">
        <v>102</v>
      </c>
      <c r="AM1834" s="276" t="s">
        <v>635</v>
      </c>
      <c r="AN1834" s="276" t="s">
        <v>636</v>
      </c>
      <c r="AO1834" s="277" t="s">
        <v>637</v>
      </c>
    </row>
    <row r="1835" spans="1:41" ht="15" thickBot="1" x14ac:dyDescent="0.4">
      <c r="A1835" s="8">
        <v>2025</v>
      </c>
      <c r="B1835" s="9" t="s">
        <v>97</v>
      </c>
      <c r="C1835" s="9" t="s">
        <v>102</v>
      </c>
      <c r="D1835" s="9" t="s">
        <v>299</v>
      </c>
      <c r="E1835" s="9" t="s">
        <v>32</v>
      </c>
      <c r="F1835" s="8">
        <v>2026</v>
      </c>
      <c r="G1835" s="11">
        <v>0</v>
      </c>
      <c r="H1835" s="11">
        <v>0</v>
      </c>
      <c r="I1835" s="11">
        <v>0</v>
      </c>
      <c r="J1835" s="11">
        <v>0</v>
      </c>
      <c r="K1835" s="11">
        <v>0</v>
      </c>
      <c r="L1835" s="11">
        <v>0</v>
      </c>
      <c r="M1835" s="11">
        <v>0</v>
      </c>
      <c r="N1835" s="11" t="s">
        <v>35</v>
      </c>
      <c r="O1835" s="11">
        <v>0.19531999999999999</v>
      </c>
      <c r="P1835" s="11">
        <v>0</v>
      </c>
      <c r="Q1835" s="11" t="s">
        <v>35</v>
      </c>
      <c r="R1835" s="11">
        <v>0</v>
      </c>
      <c r="S1835" s="11">
        <v>0</v>
      </c>
      <c r="T1835" s="11">
        <v>0.31996999999999998</v>
      </c>
      <c r="U1835" s="11">
        <v>0</v>
      </c>
      <c r="V1835" s="11">
        <v>0</v>
      </c>
      <c r="W1835" s="11">
        <v>0</v>
      </c>
      <c r="X1835" s="11">
        <v>0</v>
      </c>
      <c r="Y1835" s="11">
        <v>0.31996999999999998</v>
      </c>
      <c r="Z1835" s="11">
        <v>0</v>
      </c>
      <c r="AA1835" s="28" t="s">
        <v>35</v>
      </c>
      <c r="AB1835" s="28" t="s">
        <v>35</v>
      </c>
      <c r="AC1835" s="11">
        <v>0.23527999999999999</v>
      </c>
      <c r="AD1835" s="71">
        <f t="shared" si="87"/>
        <v>0.12470000000000001</v>
      </c>
      <c r="AE1835" s="71">
        <f t="shared" si="88"/>
        <v>0</v>
      </c>
      <c r="AF1835" s="71">
        <f t="shared" si="89"/>
        <v>0.23530000000000001</v>
      </c>
      <c r="AG1835" s="277" t="s">
        <v>908</v>
      </c>
      <c r="AH1835" s="277" t="s">
        <v>648</v>
      </c>
      <c r="AI1835" s="276" t="s">
        <v>649</v>
      </c>
      <c r="AJ1835" s="276" t="s">
        <v>650</v>
      </c>
      <c r="AK1835" s="276" t="s">
        <v>299</v>
      </c>
      <c r="AL1835" s="277" t="s">
        <v>102</v>
      </c>
      <c r="AM1835" s="276" t="s">
        <v>635</v>
      </c>
      <c r="AN1835" s="276" t="s">
        <v>636</v>
      </c>
      <c r="AO1835" s="277" t="s">
        <v>637</v>
      </c>
    </row>
    <row r="1836" spans="1:41" ht="15" thickBot="1" x14ac:dyDescent="0.4">
      <c r="A1836" s="8">
        <v>2025</v>
      </c>
      <c r="B1836" s="9" t="s">
        <v>97</v>
      </c>
      <c r="C1836" s="9" t="s">
        <v>102</v>
      </c>
      <c r="D1836" s="9" t="s">
        <v>299</v>
      </c>
      <c r="E1836" s="9" t="s">
        <v>32</v>
      </c>
      <c r="F1836" s="8">
        <v>2027</v>
      </c>
      <c r="G1836" s="11">
        <v>0</v>
      </c>
      <c r="H1836" s="11">
        <v>0</v>
      </c>
      <c r="I1836" s="11">
        <v>0</v>
      </c>
      <c r="J1836" s="11">
        <v>0</v>
      </c>
      <c r="K1836" s="11">
        <v>0</v>
      </c>
      <c r="L1836" s="11">
        <v>0</v>
      </c>
      <c r="M1836" s="11">
        <v>0</v>
      </c>
      <c r="N1836" s="11" t="s">
        <v>35</v>
      </c>
      <c r="O1836" s="11">
        <v>0.53225999999999996</v>
      </c>
      <c r="P1836" s="11">
        <v>0</v>
      </c>
      <c r="Q1836" s="11" t="s">
        <v>35</v>
      </c>
      <c r="R1836" s="11">
        <v>0</v>
      </c>
      <c r="S1836" s="11">
        <v>0</v>
      </c>
      <c r="T1836" s="11">
        <v>0.69440999999999997</v>
      </c>
      <c r="U1836" s="11">
        <v>0</v>
      </c>
      <c r="V1836" s="11">
        <v>0</v>
      </c>
      <c r="W1836" s="11">
        <v>0</v>
      </c>
      <c r="X1836" s="11">
        <v>0</v>
      </c>
      <c r="Y1836" s="11">
        <v>0.69440999999999997</v>
      </c>
      <c r="Z1836" s="11">
        <v>0</v>
      </c>
      <c r="AA1836" s="28" t="s">
        <v>35</v>
      </c>
      <c r="AB1836" s="28" t="s">
        <v>35</v>
      </c>
      <c r="AC1836" s="11">
        <v>0.20657</v>
      </c>
      <c r="AD1836" s="71">
        <f t="shared" si="87"/>
        <v>0.16220000000000001</v>
      </c>
      <c r="AE1836" s="71">
        <f t="shared" si="88"/>
        <v>0</v>
      </c>
      <c r="AF1836" s="71">
        <f t="shared" si="89"/>
        <v>0.20660000000000001</v>
      </c>
      <c r="AG1836" s="277" t="s">
        <v>908</v>
      </c>
      <c r="AH1836" s="277" t="s">
        <v>648</v>
      </c>
      <c r="AI1836" s="276" t="s">
        <v>649</v>
      </c>
      <c r="AJ1836" s="276" t="s">
        <v>650</v>
      </c>
      <c r="AK1836" s="276" t="s">
        <v>299</v>
      </c>
      <c r="AL1836" s="277" t="s">
        <v>102</v>
      </c>
      <c r="AM1836" s="276" t="s">
        <v>635</v>
      </c>
      <c r="AN1836" s="276" t="s">
        <v>636</v>
      </c>
      <c r="AO1836" s="277" t="s">
        <v>637</v>
      </c>
    </row>
    <row r="1837" spans="1:41" ht="15" thickBot="1" x14ac:dyDescent="0.4">
      <c r="A1837" s="8">
        <v>2025</v>
      </c>
      <c r="B1837" s="9" t="s">
        <v>97</v>
      </c>
      <c r="C1837" s="9" t="s">
        <v>102</v>
      </c>
      <c r="D1837" s="9" t="s">
        <v>299</v>
      </c>
      <c r="E1837" s="9" t="s">
        <v>32</v>
      </c>
      <c r="F1837" s="8">
        <v>2028</v>
      </c>
      <c r="G1837" s="11">
        <v>0</v>
      </c>
      <c r="H1837" s="11">
        <v>0</v>
      </c>
      <c r="I1837" s="11">
        <v>0</v>
      </c>
      <c r="J1837" s="11">
        <v>0</v>
      </c>
      <c r="K1837" s="11">
        <v>0</v>
      </c>
      <c r="L1837" s="11">
        <v>0</v>
      </c>
      <c r="M1837" s="11">
        <v>0</v>
      </c>
      <c r="N1837" s="11" t="s">
        <v>35</v>
      </c>
      <c r="O1837" s="11">
        <v>0.46471000000000001</v>
      </c>
      <c r="P1837" s="11">
        <v>0</v>
      </c>
      <c r="Q1837" s="11" t="s">
        <v>35</v>
      </c>
      <c r="R1837" s="11">
        <v>0</v>
      </c>
      <c r="S1837" s="11">
        <v>0</v>
      </c>
      <c r="T1837" s="11">
        <v>0.72626999999999997</v>
      </c>
      <c r="U1837" s="11">
        <v>0</v>
      </c>
      <c r="V1837" s="11">
        <v>0</v>
      </c>
      <c r="W1837" s="11">
        <v>0</v>
      </c>
      <c r="X1837" s="11">
        <v>0</v>
      </c>
      <c r="Y1837" s="11">
        <v>0.72626999999999997</v>
      </c>
      <c r="Z1837" s="11">
        <v>0</v>
      </c>
      <c r="AA1837" s="28" t="s">
        <v>35</v>
      </c>
      <c r="AB1837" s="28" t="s">
        <v>35</v>
      </c>
      <c r="AC1837" s="11">
        <v>0.19453999999999999</v>
      </c>
      <c r="AD1837" s="71">
        <f t="shared" si="87"/>
        <v>0.2616</v>
      </c>
      <c r="AE1837" s="71">
        <f t="shared" si="88"/>
        <v>0</v>
      </c>
      <c r="AF1837" s="71">
        <f t="shared" si="89"/>
        <v>0.19450000000000001</v>
      </c>
      <c r="AG1837" s="277" t="s">
        <v>908</v>
      </c>
      <c r="AH1837" s="277" t="s">
        <v>648</v>
      </c>
      <c r="AI1837" s="276" t="s">
        <v>649</v>
      </c>
      <c r="AJ1837" s="276" t="s">
        <v>650</v>
      </c>
      <c r="AK1837" s="276" t="s">
        <v>299</v>
      </c>
      <c r="AL1837" s="277" t="s">
        <v>102</v>
      </c>
      <c r="AM1837" s="276" t="s">
        <v>635</v>
      </c>
      <c r="AN1837" s="276" t="s">
        <v>636</v>
      </c>
      <c r="AO1837" s="277" t="s">
        <v>637</v>
      </c>
    </row>
    <row r="1838" spans="1:41" ht="15" thickBot="1" x14ac:dyDescent="0.4">
      <c r="A1838" s="8">
        <v>2025</v>
      </c>
      <c r="B1838" s="9" t="s">
        <v>97</v>
      </c>
      <c r="C1838" s="9" t="s">
        <v>102</v>
      </c>
      <c r="D1838" s="9" t="s">
        <v>299</v>
      </c>
      <c r="E1838" s="9" t="s">
        <v>32</v>
      </c>
      <c r="F1838" s="8">
        <v>2029</v>
      </c>
      <c r="G1838" s="11">
        <v>0</v>
      </c>
      <c r="H1838" s="11">
        <v>0</v>
      </c>
      <c r="I1838" s="11">
        <v>0</v>
      </c>
      <c r="J1838" s="11">
        <v>0</v>
      </c>
      <c r="K1838" s="11">
        <v>0</v>
      </c>
      <c r="L1838" s="11">
        <v>0</v>
      </c>
      <c r="M1838" s="11">
        <v>0</v>
      </c>
      <c r="N1838" s="11" t="s">
        <v>35</v>
      </c>
      <c r="O1838" s="11">
        <v>0.28663</v>
      </c>
      <c r="P1838" s="11">
        <v>0</v>
      </c>
      <c r="Q1838" s="11" t="s">
        <v>35</v>
      </c>
      <c r="R1838" s="11">
        <v>0</v>
      </c>
      <c r="S1838" s="11">
        <v>0</v>
      </c>
      <c r="T1838" s="11">
        <v>0.41381000000000001</v>
      </c>
      <c r="U1838" s="11">
        <v>0</v>
      </c>
      <c r="V1838" s="11">
        <v>0</v>
      </c>
      <c r="W1838" s="11">
        <v>0</v>
      </c>
      <c r="X1838" s="11">
        <v>0</v>
      </c>
      <c r="Y1838" s="11">
        <v>0.41381000000000001</v>
      </c>
      <c r="Z1838" s="11">
        <v>0</v>
      </c>
      <c r="AA1838" s="28" t="s">
        <v>35</v>
      </c>
      <c r="AB1838" s="28" t="s">
        <v>35</v>
      </c>
      <c r="AC1838" s="11">
        <v>0.10328</v>
      </c>
      <c r="AD1838" s="71">
        <f t="shared" si="87"/>
        <v>0.12720000000000001</v>
      </c>
      <c r="AE1838" s="71">
        <f t="shared" si="88"/>
        <v>0</v>
      </c>
      <c r="AF1838" s="71">
        <f t="shared" si="89"/>
        <v>0.1033</v>
      </c>
      <c r="AG1838" s="277" t="s">
        <v>908</v>
      </c>
      <c r="AH1838" s="277" t="s">
        <v>648</v>
      </c>
      <c r="AI1838" s="276" t="s">
        <v>649</v>
      </c>
      <c r="AJ1838" s="276" t="s">
        <v>650</v>
      </c>
      <c r="AK1838" s="276" t="s">
        <v>299</v>
      </c>
      <c r="AL1838" s="277" t="s">
        <v>102</v>
      </c>
      <c r="AM1838" s="276" t="s">
        <v>635</v>
      </c>
      <c r="AN1838" s="276" t="s">
        <v>636</v>
      </c>
      <c r="AO1838" s="277" t="s">
        <v>637</v>
      </c>
    </row>
    <row r="1839" spans="1:41" ht="15" thickBot="1" x14ac:dyDescent="0.4">
      <c r="A1839" s="8">
        <v>2025</v>
      </c>
      <c r="B1839" s="9" t="s">
        <v>97</v>
      </c>
      <c r="C1839" s="9" t="s">
        <v>102</v>
      </c>
      <c r="D1839" s="9" t="s">
        <v>299</v>
      </c>
      <c r="E1839" s="9" t="s">
        <v>32</v>
      </c>
      <c r="F1839" s="8">
        <v>2030</v>
      </c>
      <c r="G1839" s="11">
        <v>0</v>
      </c>
      <c r="H1839" s="11">
        <v>0</v>
      </c>
      <c r="I1839" s="11">
        <v>0</v>
      </c>
      <c r="J1839" s="11">
        <v>0</v>
      </c>
      <c r="K1839" s="11">
        <v>0</v>
      </c>
      <c r="L1839" s="11">
        <v>0</v>
      </c>
      <c r="M1839" s="11">
        <v>0</v>
      </c>
      <c r="N1839" s="11" t="s">
        <v>35</v>
      </c>
      <c r="O1839" s="11">
        <v>0.30520000000000003</v>
      </c>
      <c r="P1839" s="11">
        <v>0</v>
      </c>
      <c r="Q1839" s="11" t="s">
        <v>35</v>
      </c>
      <c r="R1839" s="11">
        <v>0</v>
      </c>
      <c r="S1839" s="11">
        <v>0</v>
      </c>
      <c r="T1839" s="11">
        <v>0.37998999999999999</v>
      </c>
      <c r="U1839" s="11">
        <v>0</v>
      </c>
      <c r="V1839" s="11">
        <v>0</v>
      </c>
      <c r="W1839" s="11">
        <v>0</v>
      </c>
      <c r="X1839" s="11">
        <v>0</v>
      </c>
      <c r="Y1839" s="11">
        <v>0.37998999999999999</v>
      </c>
      <c r="Z1839" s="11">
        <v>0</v>
      </c>
      <c r="AA1839" s="28" t="s">
        <v>35</v>
      </c>
      <c r="AB1839" s="28" t="s">
        <v>35</v>
      </c>
      <c r="AC1839" s="11">
        <v>9.622E-2</v>
      </c>
      <c r="AD1839" s="71">
        <f t="shared" si="87"/>
        <v>7.4800000000000005E-2</v>
      </c>
      <c r="AE1839" s="71">
        <f t="shared" si="88"/>
        <v>0</v>
      </c>
      <c r="AF1839" s="71">
        <f t="shared" si="89"/>
        <v>9.6199999999999994E-2</v>
      </c>
      <c r="AG1839" s="277" t="s">
        <v>908</v>
      </c>
      <c r="AH1839" s="277" t="s">
        <v>648</v>
      </c>
      <c r="AI1839" s="276" t="s">
        <v>649</v>
      </c>
      <c r="AJ1839" s="276" t="s">
        <v>650</v>
      </c>
      <c r="AK1839" s="276" t="s">
        <v>299</v>
      </c>
      <c r="AL1839" s="277" t="s">
        <v>102</v>
      </c>
      <c r="AM1839" s="276" t="s">
        <v>635</v>
      </c>
      <c r="AN1839" s="276" t="s">
        <v>636</v>
      </c>
      <c r="AO1839" s="277" t="s">
        <v>637</v>
      </c>
    </row>
    <row r="1840" spans="1:41" ht="15" thickBot="1" x14ac:dyDescent="0.4">
      <c r="A1840" s="8">
        <v>2025</v>
      </c>
      <c r="B1840" s="9" t="s">
        <v>97</v>
      </c>
      <c r="C1840" s="9" t="s">
        <v>102</v>
      </c>
      <c r="D1840" s="9" t="s">
        <v>299</v>
      </c>
      <c r="E1840" s="9" t="s">
        <v>32</v>
      </c>
      <c r="F1840" s="8">
        <v>2031</v>
      </c>
      <c r="G1840" s="11">
        <v>0</v>
      </c>
      <c r="H1840" s="11">
        <v>0</v>
      </c>
      <c r="I1840" s="11">
        <v>0</v>
      </c>
      <c r="J1840" s="11">
        <v>0</v>
      </c>
      <c r="K1840" s="11">
        <v>0</v>
      </c>
      <c r="L1840" s="11">
        <v>0</v>
      </c>
      <c r="M1840" s="11">
        <v>0</v>
      </c>
      <c r="N1840" s="11" t="s">
        <v>35</v>
      </c>
      <c r="O1840" s="11">
        <v>0.79296</v>
      </c>
      <c r="P1840" s="11">
        <v>0</v>
      </c>
      <c r="Q1840" s="11" t="s">
        <v>35</v>
      </c>
      <c r="R1840" s="11">
        <v>0</v>
      </c>
      <c r="S1840" s="11">
        <v>0</v>
      </c>
      <c r="T1840" s="11">
        <v>0.92869999999999997</v>
      </c>
      <c r="U1840" s="11">
        <v>0</v>
      </c>
      <c r="V1840" s="11">
        <v>0</v>
      </c>
      <c r="W1840" s="11">
        <v>0</v>
      </c>
      <c r="X1840" s="11">
        <v>0</v>
      </c>
      <c r="Y1840" s="11">
        <v>0.92869999999999997</v>
      </c>
      <c r="Z1840" s="11">
        <v>0</v>
      </c>
      <c r="AA1840" s="28" t="s">
        <v>35</v>
      </c>
      <c r="AB1840" s="28" t="s">
        <v>35</v>
      </c>
      <c r="AC1840" s="11">
        <v>0.1724</v>
      </c>
      <c r="AD1840" s="71">
        <f t="shared" si="87"/>
        <v>0.13569999999999999</v>
      </c>
      <c r="AE1840" s="71">
        <f t="shared" si="88"/>
        <v>0</v>
      </c>
      <c r="AF1840" s="71">
        <f t="shared" si="89"/>
        <v>0.1724</v>
      </c>
      <c r="AG1840" s="277" t="s">
        <v>908</v>
      </c>
      <c r="AH1840" s="277" t="s">
        <v>648</v>
      </c>
      <c r="AI1840" s="276" t="s">
        <v>649</v>
      </c>
      <c r="AJ1840" s="276" t="s">
        <v>650</v>
      </c>
      <c r="AK1840" s="276" t="s">
        <v>299</v>
      </c>
      <c r="AL1840" s="277" t="s">
        <v>102</v>
      </c>
      <c r="AM1840" s="276" t="s">
        <v>635</v>
      </c>
      <c r="AN1840" s="276" t="s">
        <v>636</v>
      </c>
      <c r="AO1840" s="277" t="s">
        <v>637</v>
      </c>
    </row>
    <row r="1841" spans="1:41" ht="15" thickBot="1" x14ac:dyDescent="0.4">
      <c r="A1841" s="8">
        <v>2025</v>
      </c>
      <c r="B1841" s="9" t="s">
        <v>97</v>
      </c>
      <c r="C1841" s="9" t="s">
        <v>102</v>
      </c>
      <c r="D1841" s="9" t="s">
        <v>299</v>
      </c>
      <c r="E1841" s="9" t="s">
        <v>32</v>
      </c>
      <c r="F1841" s="8">
        <v>2032</v>
      </c>
      <c r="G1841" s="11">
        <v>0</v>
      </c>
      <c r="H1841" s="11">
        <v>0</v>
      </c>
      <c r="I1841" s="11">
        <v>0</v>
      </c>
      <c r="J1841" s="11">
        <v>0</v>
      </c>
      <c r="K1841" s="11">
        <v>0</v>
      </c>
      <c r="L1841" s="11">
        <v>0</v>
      </c>
      <c r="M1841" s="11">
        <v>0</v>
      </c>
      <c r="N1841" s="11" t="s">
        <v>35</v>
      </c>
      <c r="O1841" s="11">
        <v>0.53124000000000005</v>
      </c>
      <c r="P1841" s="11">
        <v>0</v>
      </c>
      <c r="Q1841" s="11" t="s">
        <v>35</v>
      </c>
      <c r="R1841" s="11">
        <v>0</v>
      </c>
      <c r="S1841" s="11">
        <v>0</v>
      </c>
      <c r="T1841" s="11">
        <v>0.57762999999999998</v>
      </c>
      <c r="U1841" s="11">
        <v>0</v>
      </c>
      <c r="V1841" s="11">
        <v>0</v>
      </c>
      <c r="W1841" s="11">
        <v>0</v>
      </c>
      <c r="X1841" s="11">
        <v>0</v>
      </c>
      <c r="Y1841" s="11">
        <v>0.57762999999999998</v>
      </c>
      <c r="Z1841" s="11">
        <v>0</v>
      </c>
      <c r="AA1841" s="28" t="s">
        <v>35</v>
      </c>
      <c r="AB1841" s="28" t="s">
        <v>35</v>
      </c>
      <c r="AC1841" s="11">
        <v>0.24482000000000001</v>
      </c>
      <c r="AD1841" s="71">
        <f t="shared" si="87"/>
        <v>4.6399999999999997E-2</v>
      </c>
      <c r="AE1841" s="71">
        <f t="shared" si="88"/>
        <v>0</v>
      </c>
      <c r="AF1841" s="71">
        <f t="shared" si="89"/>
        <v>0.24479999999999999</v>
      </c>
      <c r="AG1841" s="277" t="s">
        <v>908</v>
      </c>
      <c r="AH1841" s="277" t="s">
        <v>648</v>
      </c>
      <c r="AI1841" s="276" t="s">
        <v>649</v>
      </c>
      <c r="AJ1841" s="276" t="s">
        <v>650</v>
      </c>
      <c r="AK1841" s="276" t="s">
        <v>299</v>
      </c>
      <c r="AL1841" s="277" t="s">
        <v>102</v>
      </c>
      <c r="AM1841" s="276" t="s">
        <v>635</v>
      </c>
      <c r="AN1841" s="276" t="s">
        <v>636</v>
      </c>
      <c r="AO1841" s="277" t="s">
        <v>637</v>
      </c>
    </row>
    <row r="1842" spans="1:41" ht="15" thickBot="1" x14ac:dyDescent="0.4">
      <c r="A1842" s="8">
        <v>2025</v>
      </c>
      <c r="B1842" s="9" t="s">
        <v>97</v>
      </c>
      <c r="C1842" s="9" t="s">
        <v>102</v>
      </c>
      <c r="D1842" s="9" t="s">
        <v>299</v>
      </c>
      <c r="E1842" s="9" t="s">
        <v>32</v>
      </c>
      <c r="F1842" s="8">
        <v>2033</v>
      </c>
      <c r="G1842" s="11">
        <v>0</v>
      </c>
      <c r="H1842" s="11">
        <v>0</v>
      </c>
      <c r="I1842" s="11">
        <v>0</v>
      </c>
      <c r="J1842" s="11">
        <v>0</v>
      </c>
      <c r="K1842" s="11">
        <v>0</v>
      </c>
      <c r="L1842" s="11">
        <v>0</v>
      </c>
      <c r="M1842" s="11">
        <v>0</v>
      </c>
      <c r="N1842" s="11" t="s">
        <v>35</v>
      </c>
      <c r="O1842" s="11">
        <v>0.64090000000000003</v>
      </c>
      <c r="P1842" s="11">
        <v>0</v>
      </c>
      <c r="Q1842" s="11" t="s">
        <v>35</v>
      </c>
      <c r="R1842" s="11">
        <v>0</v>
      </c>
      <c r="S1842" s="11">
        <v>0</v>
      </c>
      <c r="T1842" s="11">
        <v>0.74433000000000005</v>
      </c>
      <c r="U1842" s="11">
        <v>0</v>
      </c>
      <c r="V1842" s="11">
        <v>0</v>
      </c>
      <c r="W1842" s="11">
        <v>0</v>
      </c>
      <c r="X1842" s="11">
        <v>0</v>
      </c>
      <c r="Y1842" s="11">
        <v>0.74433000000000005</v>
      </c>
      <c r="Z1842" s="11">
        <v>0</v>
      </c>
      <c r="AA1842" s="28" t="s">
        <v>35</v>
      </c>
      <c r="AB1842" s="28" t="s">
        <v>35</v>
      </c>
      <c r="AC1842" s="11">
        <v>0.2036</v>
      </c>
      <c r="AD1842" s="71">
        <f t="shared" si="87"/>
        <v>0.10340000000000001</v>
      </c>
      <c r="AE1842" s="71">
        <f t="shared" si="88"/>
        <v>0</v>
      </c>
      <c r="AF1842" s="71">
        <f t="shared" si="89"/>
        <v>0.2036</v>
      </c>
      <c r="AG1842" s="277" t="s">
        <v>908</v>
      </c>
      <c r="AH1842" s="277" t="s">
        <v>648</v>
      </c>
      <c r="AI1842" s="276" t="s">
        <v>649</v>
      </c>
      <c r="AJ1842" s="276" t="s">
        <v>650</v>
      </c>
      <c r="AK1842" s="276" t="s">
        <v>299</v>
      </c>
      <c r="AL1842" s="277" t="s">
        <v>102</v>
      </c>
      <c r="AM1842" s="276" t="s">
        <v>635</v>
      </c>
      <c r="AN1842" s="276" t="s">
        <v>636</v>
      </c>
      <c r="AO1842" s="277" t="s">
        <v>637</v>
      </c>
    </row>
    <row r="1843" spans="1:41" ht="15" thickBot="1" x14ac:dyDescent="0.4">
      <c r="A1843" s="8">
        <v>2025</v>
      </c>
      <c r="B1843" s="9" t="s">
        <v>97</v>
      </c>
      <c r="C1843" s="9" t="s">
        <v>102</v>
      </c>
      <c r="D1843" s="9" t="s">
        <v>299</v>
      </c>
      <c r="E1843" s="9" t="s">
        <v>32</v>
      </c>
      <c r="F1843" s="8">
        <v>2034</v>
      </c>
      <c r="G1843" s="11">
        <v>0</v>
      </c>
      <c r="H1843" s="11">
        <v>0</v>
      </c>
      <c r="I1843" s="11">
        <v>0</v>
      </c>
      <c r="J1843" s="11">
        <v>0</v>
      </c>
      <c r="K1843" s="11">
        <v>0</v>
      </c>
      <c r="L1843" s="11">
        <v>0</v>
      </c>
      <c r="M1843" s="11">
        <v>0</v>
      </c>
      <c r="N1843" s="11" t="s">
        <v>35</v>
      </c>
      <c r="O1843" s="11">
        <v>0.91208999999999996</v>
      </c>
      <c r="P1843" s="11">
        <v>0</v>
      </c>
      <c r="Q1843" s="11" t="s">
        <v>35</v>
      </c>
      <c r="R1843" s="11">
        <v>0</v>
      </c>
      <c r="S1843" s="11">
        <v>0</v>
      </c>
      <c r="T1843" s="11">
        <v>1.16835</v>
      </c>
      <c r="U1843" s="11">
        <v>0</v>
      </c>
      <c r="V1843" s="11">
        <v>0</v>
      </c>
      <c r="W1843" s="11">
        <v>0</v>
      </c>
      <c r="X1843" s="11">
        <v>0</v>
      </c>
      <c r="Y1843" s="11">
        <v>1.16835</v>
      </c>
      <c r="Z1843" s="11">
        <v>0</v>
      </c>
      <c r="AA1843" s="28" t="s">
        <v>35</v>
      </c>
      <c r="AB1843" s="28" t="s">
        <v>35</v>
      </c>
      <c r="AC1843" s="11">
        <v>0.19338</v>
      </c>
      <c r="AD1843" s="71">
        <f t="shared" si="87"/>
        <v>0.25629999999999997</v>
      </c>
      <c r="AE1843" s="71">
        <f t="shared" si="88"/>
        <v>0</v>
      </c>
      <c r="AF1843" s="71">
        <f t="shared" si="89"/>
        <v>0.19339999999999999</v>
      </c>
      <c r="AG1843" s="277" t="s">
        <v>908</v>
      </c>
      <c r="AH1843" s="277" t="s">
        <v>648</v>
      </c>
      <c r="AI1843" s="276" t="s">
        <v>649</v>
      </c>
      <c r="AJ1843" s="276" t="s">
        <v>650</v>
      </c>
      <c r="AK1843" s="276" t="s">
        <v>299</v>
      </c>
      <c r="AL1843" s="277" t="s">
        <v>102</v>
      </c>
      <c r="AM1843" s="276" t="s">
        <v>635</v>
      </c>
      <c r="AN1843" s="276" t="s">
        <v>636</v>
      </c>
      <c r="AO1843" s="277" t="s">
        <v>637</v>
      </c>
    </row>
    <row r="1844" spans="1:41" ht="15" thickBot="1" x14ac:dyDescent="0.4">
      <c r="A1844" s="8">
        <v>2025</v>
      </c>
      <c r="B1844" s="9" t="s">
        <v>97</v>
      </c>
      <c r="C1844" s="9" t="s">
        <v>102</v>
      </c>
      <c r="D1844" s="9" t="s">
        <v>299</v>
      </c>
      <c r="E1844" s="9" t="s">
        <v>32</v>
      </c>
      <c r="F1844" s="8">
        <v>2035</v>
      </c>
      <c r="G1844" s="11">
        <v>0</v>
      </c>
      <c r="H1844" s="11">
        <v>0</v>
      </c>
      <c r="I1844" s="11">
        <v>0</v>
      </c>
      <c r="J1844" s="11">
        <v>0</v>
      </c>
      <c r="K1844" s="11">
        <v>0</v>
      </c>
      <c r="L1844" s="11">
        <v>0</v>
      </c>
      <c r="M1844" s="11">
        <v>0</v>
      </c>
      <c r="N1844" s="11" t="s">
        <v>35</v>
      </c>
      <c r="O1844" s="11">
        <v>0.97079000000000004</v>
      </c>
      <c r="P1844" s="11">
        <v>0</v>
      </c>
      <c r="Q1844" s="11" t="s">
        <v>35</v>
      </c>
      <c r="R1844" s="11">
        <v>0</v>
      </c>
      <c r="S1844" s="11">
        <v>0</v>
      </c>
      <c r="T1844" s="11">
        <v>1.1368100000000001</v>
      </c>
      <c r="U1844" s="11">
        <v>0</v>
      </c>
      <c r="V1844" s="11">
        <v>0</v>
      </c>
      <c r="W1844" s="11">
        <v>0</v>
      </c>
      <c r="X1844" s="11">
        <v>0</v>
      </c>
      <c r="Y1844" s="11">
        <v>1.1368100000000001</v>
      </c>
      <c r="Z1844" s="11">
        <v>0</v>
      </c>
      <c r="AA1844" s="28" t="s">
        <v>35</v>
      </c>
      <c r="AB1844" s="28" t="s">
        <v>35</v>
      </c>
      <c r="AC1844" s="11">
        <v>6.429E-2</v>
      </c>
      <c r="AD1844" s="71">
        <f t="shared" si="87"/>
        <v>0.16600000000000001</v>
      </c>
      <c r="AE1844" s="71">
        <f t="shared" si="88"/>
        <v>0</v>
      </c>
      <c r="AF1844" s="71">
        <f t="shared" si="89"/>
        <v>6.4299999999999996E-2</v>
      </c>
      <c r="AG1844" s="277" t="s">
        <v>908</v>
      </c>
      <c r="AH1844" s="277" t="s">
        <v>648</v>
      </c>
      <c r="AI1844" s="276" t="s">
        <v>649</v>
      </c>
      <c r="AJ1844" s="276" t="s">
        <v>650</v>
      </c>
      <c r="AK1844" s="276" t="s">
        <v>299</v>
      </c>
      <c r="AL1844" s="277" t="s">
        <v>102</v>
      </c>
      <c r="AM1844" s="276" t="s">
        <v>635</v>
      </c>
      <c r="AN1844" s="276" t="s">
        <v>636</v>
      </c>
      <c r="AO1844" s="277" t="s">
        <v>637</v>
      </c>
    </row>
    <row r="1845" spans="1:41" ht="23.5" thickBot="1" x14ac:dyDescent="0.4">
      <c r="A1845" s="8">
        <v>2025</v>
      </c>
      <c r="B1845" s="9" t="s">
        <v>103</v>
      </c>
      <c r="C1845" s="9" t="s">
        <v>104</v>
      </c>
      <c r="D1845" s="9" t="s">
        <v>300</v>
      </c>
      <c r="E1845" s="97" t="s">
        <v>29</v>
      </c>
      <c r="F1845" s="8">
        <v>2025</v>
      </c>
      <c r="G1845" s="10">
        <v>0</v>
      </c>
      <c r="H1845" s="10">
        <v>117</v>
      </c>
      <c r="I1845" s="10">
        <v>162</v>
      </c>
      <c r="J1845" s="10">
        <v>195</v>
      </c>
      <c r="K1845" s="10">
        <v>119</v>
      </c>
      <c r="L1845" s="10">
        <v>196</v>
      </c>
      <c r="M1845" s="10">
        <v>55</v>
      </c>
      <c r="N1845" s="10">
        <v>195</v>
      </c>
      <c r="O1845" s="10">
        <v>151</v>
      </c>
      <c r="P1845" s="10">
        <v>273</v>
      </c>
      <c r="Q1845" s="10">
        <v>452</v>
      </c>
      <c r="R1845" s="10">
        <v>98</v>
      </c>
      <c r="S1845" s="10">
        <v>52</v>
      </c>
      <c r="T1845" s="10">
        <v>2065</v>
      </c>
      <c r="U1845" s="10">
        <v>178</v>
      </c>
      <c r="V1845" s="10">
        <v>26</v>
      </c>
      <c r="W1845" s="10">
        <v>10</v>
      </c>
      <c r="X1845" s="10">
        <v>214</v>
      </c>
      <c r="Y1845" s="10">
        <v>2279</v>
      </c>
      <c r="Z1845" s="10">
        <v>66</v>
      </c>
      <c r="AA1845" s="10">
        <v>221</v>
      </c>
      <c r="AB1845" s="10">
        <v>196</v>
      </c>
      <c r="AC1845" s="10">
        <v>483</v>
      </c>
      <c r="AD1845" s="71">
        <f t="shared" si="87"/>
        <v>0</v>
      </c>
      <c r="AE1845" s="71">
        <f t="shared" si="88"/>
        <v>0</v>
      </c>
      <c r="AF1845" s="71">
        <f t="shared" si="89"/>
        <v>0</v>
      </c>
      <c r="AG1845" s="277" t="s">
        <v>905</v>
      </c>
      <c r="AH1845" s="277" t="s">
        <v>651</v>
      </c>
      <c r="AI1845" s="276" t="s">
        <v>652</v>
      </c>
      <c r="AJ1845" s="276" t="s">
        <v>653</v>
      </c>
      <c r="AK1845" s="276" t="s">
        <v>300</v>
      </c>
      <c r="AL1845" s="277" t="s">
        <v>104</v>
      </c>
      <c r="AM1845" s="276" t="s">
        <v>654</v>
      </c>
      <c r="AN1845" s="276" t="s">
        <v>655</v>
      </c>
      <c r="AO1845" s="277" t="s">
        <v>656</v>
      </c>
    </row>
    <row r="1846" spans="1:41" ht="15" thickBot="1" x14ac:dyDescent="0.4">
      <c r="A1846" s="8">
        <v>2025</v>
      </c>
      <c r="B1846" s="9" t="s">
        <v>103</v>
      </c>
      <c r="C1846" s="9" t="s">
        <v>104</v>
      </c>
      <c r="D1846" s="9" t="s">
        <v>300</v>
      </c>
      <c r="E1846" s="9" t="s">
        <v>30</v>
      </c>
      <c r="F1846" s="8">
        <v>2025</v>
      </c>
      <c r="G1846" s="11">
        <v>0</v>
      </c>
      <c r="H1846" s="11">
        <v>0.38069999999999998</v>
      </c>
      <c r="I1846" s="11">
        <v>0.54396999999999995</v>
      </c>
      <c r="J1846" s="11">
        <v>0.61270999999999998</v>
      </c>
      <c r="K1846" s="11">
        <v>0.37905</v>
      </c>
      <c r="L1846" s="11">
        <v>0.63321000000000005</v>
      </c>
      <c r="M1846" s="11">
        <v>0.17793</v>
      </c>
      <c r="N1846" s="11">
        <v>0.61251</v>
      </c>
      <c r="O1846" s="11">
        <v>0.48968</v>
      </c>
      <c r="P1846" s="11">
        <v>0.91405000000000003</v>
      </c>
      <c r="Q1846" s="11">
        <v>1.51963</v>
      </c>
      <c r="R1846" s="11">
        <v>0.33384999999999998</v>
      </c>
      <c r="S1846" s="11">
        <v>0.16725999999999999</v>
      </c>
      <c r="T1846" s="11">
        <v>6.7645600000000004</v>
      </c>
      <c r="U1846" s="11">
        <v>0.87783</v>
      </c>
      <c r="V1846" s="11">
        <v>0.21354999999999999</v>
      </c>
      <c r="W1846" s="11">
        <v>6.0150000000000002E-2</v>
      </c>
      <c r="X1846" s="11">
        <v>1.15154</v>
      </c>
      <c r="Y1846" s="11">
        <v>7.9161000000000001</v>
      </c>
      <c r="Z1846" s="11">
        <v>5.7970000000000001E-2</v>
      </c>
      <c r="AA1846" s="11">
        <v>0.20591000000000001</v>
      </c>
      <c r="AB1846" s="11">
        <v>0.16616</v>
      </c>
      <c r="AC1846" s="11">
        <v>0.43003999999999998</v>
      </c>
      <c r="AD1846" s="71">
        <f t="shared" si="87"/>
        <v>0</v>
      </c>
      <c r="AE1846" s="71">
        <f t="shared" si="88"/>
        <v>0</v>
      </c>
      <c r="AF1846" s="71">
        <f t="shared" si="89"/>
        <v>0</v>
      </c>
      <c r="AG1846" s="277" t="s">
        <v>906</v>
      </c>
      <c r="AH1846" s="277" t="s">
        <v>651</v>
      </c>
      <c r="AI1846" s="276" t="s">
        <v>652</v>
      </c>
      <c r="AJ1846" s="276" t="s">
        <v>653</v>
      </c>
      <c r="AK1846" s="276" t="s">
        <v>300</v>
      </c>
      <c r="AL1846" s="277" t="s">
        <v>104</v>
      </c>
      <c r="AM1846" s="276" t="s">
        <v>654</v>
      </c>
      <c r="AN1846" s="276" t="s">
        <v>655</v>
      </c>
      <c r="AO1846" s="277" t="s">
        <v>656</v>
      </c>
    </row>
    <row r="1847" spans="1:41" ht="15" thickBot="1" x14ac:dyDescent="0.4">
      <c r="A1847" s="8">
        <v>2025</v>
      </c>
      <c r="B1847" s="9" t="s">
        <v>103</v>
      </c>
      <c r="C1847" s="9" t="s">
        <v>104</v>
      </c>
      <c r="D1847" s="9" t="s">
        <v>300</v>
      </c>
      <c r="E1847" s="9" t="s">
        <v>30</v>
      </c>
      <c r="F1847" s="8">
        <v>2026</v>
      </c>
      <c r="G1847" s="11">
        <v>0</v>
      </c>
      <c r="H1847" s="11">
        <v>0.38577</v>
      </c>
      <c r="I1847" s="11">
        <v>0.55286999999999997</v>
      </c>
      <c r="J1847" s="11">
        <v>0.60931000000000002</v>
      </c>
      <c r="K1847" s="11">
        <v>0.38350000000000001</v>
      </c>
      <c r="L1847" s="11">
        <v>0.63768000000000002</v>
      </c>
      <c r="M1847" s="11">
        <v>0.17854999999999999</v>
      </c>
      <c r="N1847" s="11">
        <v>0.61375999999999997</v>
      </c>
      <c r="O1847" s="11">
        <v>0.48910999999999999</v>
      </c>
      <c r="P1847" s="11">
        <v>0.90015000000000001</v>
      </c>
      <c r="Q1847" s="11">
        <v>1.5075099999999999</v>
      </c>
      <c r="R1847" s="11">
        <v>0.32678000000000001</v>
      </c>
      <c r="S1847" s="11">
        <v>0.16849</v>
      </c>
      <c r="T1847" s="11">
        <v>6.7534900000000002</v>
      </c>
      <c r="U1847" s="11">
        <v>0.88261999999999996</v>
      </c>
      <c r="V1847" s="11">
        <v>0.21534</v>
      </c>
      <c r="W1847" s="11">
        <v>6.1150000000000003E-2</v>
      </c>
      <c r="X1847" s="11">
        <v>1.1591100000000001</v>
      </c>
      <c r="Y1847" s="11">
        <v>7.9126000000000003</v>
      </c>
      <c r="Z1847" s="11">
        <v>6.0990000000000003E-2</v>
      </c>
      <c r="AA1847" s="11">
        <v>0.21073</v>
      </c>
      <c r="AB1847" s="11">
        <v>0.16642000000000001</v>
      </c>
      <c r="AC1847" s="11">
        <v>0.43813999999999997</v>
      </c>
      <c r="AD1847" s="71">
        <f t="shared" si="87"/>
        <v>0</v>
      </c>
      <c r="AE1847" s="71">
        <f t="shared" si="88"/>
        <v>0</v>
      </c>
      <c r="AF1847" s="71">
        <f t="shared" si="89"/>
        <v>0</v>
      </c>
      <c r="AG1847" s="277" t="s">
        <v>906</v>
      </c>
      <c r="AH1847" s="277" t="s">
        <v>651</v>
      </c>
      <c r="AI1847" s="276" t="s">
        <v>652</v>
      </c>
      <c r="AJ1847" s="276" t="s">
        <v>653</v>
      </c>
      <c r="AK1847" s="276" t="s">
        <v>300</v>
      </c>
      <c r="AL1847" s="277" t="s">
        <v>104</v>
      </c>
      <c r="AM1847" s="276" t="s">
        <v>654</v>
      </c>
      <c r="AN1847" s="276" t="s">
        <v>655</v>
      </c>
      <c r="AO1847" s="277" t="s">
        <v>656</v>
      </c>
    </row>
    <row r="1848" spans="1:41" ht="15" thickBot="1" x14ac:dyDescent="0.4">
      <c r="A1848" s="8">
        <v>2025</v>
      </c>
      <c r="B1848" s="9" t="s">
        <v>103</v>
      </c>
      <c r="C1848" s="9" t="s">
        <v>104</v>
      </c>
      <c r="D1848" s="9" t="s">
        <v>300</v>
      </c>
      <c r="E1848" s="9" t="s">
        <v>30</v>
      </c>
      <c r="F1848" s="8">
        <v>2027</v>
      </c>
      <c r="G1848" s="11">
        <v>0</v>
      </c>
      <c r="H1848" s="11">
        <v>0.38978000000000002</v>
      </c>
      <c r="I1848" s="11">
        <v>0.55223999999999995</v>
      </c>
      <c r="J1848" s="11">
        <v>0.61062000000000005</v>
      </c>
      <c r="K1848" s="11">
        <v>0.38968000000000003</v>
      </c>
      <c r="L1848" s="11">
        <v>0.64571000000000001</v>
      </c>
      <c r="M1848" s="11">
        <v>0.18398</v>
      </c>
      <c r="N1848" s="11">
        <v>0.60375000000000001</v>
      </c>
      <c r="O1848" s="11">
        <v>0.48072999999999999</v>
      </c>
      <c r="P1848" s="11">
        <v>0.89337999999999995</v>
      </c>
      <c r="Q1848" s="11">
        <v>1.5007900000000001</v>
      </c>
      <c r="R1848" s="11">
        <v>0.31616</v>
      </c>
      <c r="S1848" s="11">
        <v>0.16778000000000001</v>
      </c>
      <c r="T1848" s="11">
        <v>6.7345800000000002</v>
      </c>
      <c r="U1848" s="11">
        <v>0.90830999999999995</v>
      </c>
      <c r="V1848" s="11">
        <v>0.22051000000000001</v>
      </c>
      <c r="W1848" s="11">
        <v>6.2899999999999998E-2</v>
      </c>
      <c r="X1848" s="11">
        <v>1.1917199999999999</v>
      </c>
      <c r="Y1848" s="11">
        <v>7.9263000000000003</v>
      </c>
      <c r="Z1848" s="11">
        <v>5.9700000000000003E-2</v>
      </c>
      <c r="AA1848" s="11">
        <v>0.2147</v>
      </c>
      <c r="AB1848" s="11">
        <v>0.16446</v>
      </c>
      <c r="AC1848" s="11">
        <v>0.43885000000000002</v>
      </c>
      <c r="AD1848" s="71">
        <f t="shared" si="87"/>
        <v>0</v>
      </c>
      <c r="AE1848" s="71">
        <f t="shared" si="88"/>
        <v>0</v>
      </c>
      <c r="AF1848" s="71">
        <f t="shared" si="89"/>
        <v>0</v>
      </c>
      <c r="AG1848" s="277" t="s">
        <v>906</v>
      </c>
      <c r="AH1848" s="277" t="s">
        <v>651</v>
      </c>
      <c r="AI1848" s="276" t="s">
        <v>652</v>
      </c>
      <c r="AJ1848" s="276" t="s">
        <v>653</v>
      </c>
      <c r="AK1848" s="276" t="s">
        <v>300</v>
      </c>
      <c r="AL1848" s="277" t="s">
        <v>104</v>
      </c>
      <c r="AM1848" s="276" t="s">
        <v>654</v>
      </c>
      <c r="AN1848" s="276" t="s">
        <v>655</v>
      </c>
      <c r="AO1848" s="277" t="s">
        <v>656</v>
      </c>
    </row>
    <row r="1849" spans="1:41" ht="15" thickBot="1" x14ac:dyDescent="0.4">
      <c r="A1849" s="8">
        <v>2025</v>
      </c>
      <c r="B1849" s="9" t="s">
        <v>103</v>
      </c>
      <c r="C1849" s="9" t="s">
        <v>104</v>
      </c>
      <c r="D1849" s="9" t="s">
        <v>300</v>
      </c>
      <c r="E1849" s="9" t="s">
        <v>30</v>
      </c>
      <c r="F1849" s="8">
        <v>2028</v>
      </c>
      <c r="G1849" s="11">
        <v>0</v>
      </c>
      <c r="H1849" s="11">
        <v>0.39759</v>
      </c>
      <c r="I1849" s="11">
        <v>0.55728999999999995</v>
      </c>
      <c r="J1849" s="11">
        <v>0.59867000000000004</v>
      </c>
      <c r="K1849" s="11">
        <v>0.39367999999999997</v>
      </c>
      <c r="L1849" s="11">
        <v>0.64009000000000005</v>
      </c>
      <c r="M1849" s="11">
        <v>0.18942000000000001</v>
      </c>
      <c r="N1849" s="11">
        <v>0.58967000000000003</v>
      </c>
      <c r="O1849" s="11">
        <v>0.47414000000000001</v>
      </c>
      <c r="P1849" s="11">
        <v>0.89185000000000003</v>
      </c>
      <c r="Q1849" s="11">
        <v>1.49255</v>
      </c>
      <c r="R1849" s="11">
        <v>0.30070999999999998</v>
      </c>
      <c r="S1849" s="11">
        <v>0.16613</v>
      </c>
      <c r="T1849" s="11">
        <v>6.6917799999999996</v>
      </c>
      <c r="U1849" s="11">
        <v>0.93567999999999996</v>
      </c>
      <c r="V1849" s="11">
        <v>0.22917999999999999</v>
      </c>
      <c r="W1849" s="11">
        <v>6.6430000000000003E-2</v>
      </c>
      <c r="X1849" s="11">
        <v>1.23129</v>
      </c>
      <c r="Y1849" s="11">
        <v>7.9230799999999997</v>
      </c>
      <c r="Z1849" s="11">
        <v>5.8049999999999997E-2</v>
      </c>
      <c r="AA1849" s="11">
        <v>0.21207999999999999</v>
      </c>
      <c r="AB1849" s="11">
        <v>0.16499</v>
      </c>
      <c r="AC1849" s="11">
        <v>0.43511</v>
      </c>
      <c r="AD1849" s="71">
        <f t="shared" si="87"/>
        <v>0</v>
      </c>
      <c r="AE1849" s="71">
        <f t="shared" si="88"/>
        <v>0</v>
      </c>
      <c r="AF1849" s="71">
        <f t="shared" si="89"/>
        <v>0</v>
      </c>
      <c r="AG1849" s="277" t="s">
        <v>906</v>
      </c>
      <c r="AH1849" s="277" t="s">
        <v>651</v>
      </c>
      <c r="AI1849" s="276" t="s">
        <v>652</v>
      </c>
      <c r="AJ1849" s="276" t="s">
        <v>653</v>
      </c>
      <c r="AK1849" s="276" t="s">
        <v>300</v>
      </c>
      <c r="AL1849" s="277" t="s">
        <v>104</v>
      </c>
      <c r="AM1849" s="276" t="s">
        <v>654</v>
      </c>
      <c r="AN1849" s="276" t="s">
        <v>655</v>
      </c>
      <c r="AO1849" s="277" t="s">
        <v>656</v>
      </c>
    </row>
    <row r="1850" spans="1:41" ht="15" thickBot="1" x14ac:dyDescent="0.4">
      <c r="A1850" s="8">
        <v>2025</v>
      </c>
      <c r="B1850" s="9" t="s">
        <v>103</v>
      </c>
      <c r="C1850" s="9" t="s">
        <v>104</v>
      </c>
      <c r="D1850" s="9" t="s">
        <v>300</v>
      </c>
      <c r="E1850" s="9" t="s">
        <v>30</v>
      </c>
      <c r="F1850" s="8">
        <v>2029</v>
      </c>
      <c r="G1850" s="11">
        <v>0</v>
      </c>
      <c r="H1850" s="11">
        <v>0.40555999999999998</v>
      </c>
      <c r="I1850" s="11">
        <v>0.55591000000000002</v>
      </c>
      <c r="J1850" s="11">
        <v>0.58220000000000005</v>
      </c>
      <c r="K1850" s="11">
        <v>0.39700999999999997</v>
      </c>
      <c r="L1850" s="11">
        <v>0.63448000000000004</v>
      </c>
      <c r="M1850" s="11">
        <v>0.1938</v>
      </c>
      <c r="N1850" s="11">
        <v>0.57686000000000004</v>
      </c>
      <c r="O1850" s="11">
        <v>0.46590999999999999</v>
      </c>
      <c r="P1850" s="11">
        <v>0.89315</v>
      </c>
      <c r="Q1850" s="11">
        <v>1.47085</v>
      </c>
      <c r="R1850" s="11">
        <v>0.28965000000000002</v>
      </c>
      <c r="S1850" s="11">
        <v>0.16963</v>
      </c>
      <c r="T1850" s="11">
        <v>6.6350100000000003</v>
      </c>
      <c r="U1850" s="11">
        <v>0.95267000000000002</v>
      </c>
      <c r="V1850" s="11">
        <v>0.23032</v>
      </c>
      <c r="W1850" s="11">
        <v>6.7589999999999997E-2</v>
      </c>
      <c r="X1850" s="11">
        <v>1.25058</v>
      </c>
      <c r="Y1850" s="11">
        <v>7.8855899999999997</v>
      </c>
      <c r="Z1850" s="11">
        <v>5.672E-2</v>
      </c>
      <c r="AA1850" s="11">
        <v>0.21815999999999999</v>
      </c>
      <c r="AB1850" s="11">
        <v>0.16550999999999999</v>
      </c>
      <c r="AC1850" s="11">
        <v>0.44039</v>
      </c>
      <c r="AD1850" s="71">
        <f t="shared" si="87"/>
        <v>0</v>
      </c>
      <c r="AE1850" s="71">
        <f t="shared" si="88"/>
        <v>0</v>
      </c>
      <c r="AF1850" s="71">
        <f t="shared" si="89"/>
        <v>0</v>
      </c>
      <c r="AG1850" s="277" t="s">
        <v>906</v>
      </c>
      <c r="AH1850" s="277" t="s">
        <v>651</v>
      </c>
      <c r="AI1850" s="276" t="s">
        <v>652</v>
      </c>
      <c r="AJ1850" s="276" t="s">
        <v>653</v>
      </c>
      <c r="AK1850" s="276" t="s">
        <v>300</v>
      </c>
      <c r="AL1850" s="277" t="s">
        <v>104</v>
      </c>
      <c r="AM1850" s="276" t="s">
        <v>654</v>
      </c>
      <c r="AN1850" s="276" t="s">
        <v>655</v>
      </c>
      <c r="AO1850" s="277" t="s">
        <v>656</v>
      </c>
    </row>
    <row r="1851" spans="1:41" ht="15" thickBot="1" x14ac:dyDescent="0.4">
      <c r="A1851" s="8">
        <v>2025</v>
      </c>
      <c r="B1851" s="9" t="s">
        <v>103</v>
      </c>
      <c r="C1851" s="9" t="s">
        <v>104</v>
      </c>
      <c r="D1851" s="9" t="s">
        <v>300</v>
      </c>
      <c r="E1851" s="9" t="s">
        <v>30</v>
      </c>
      <c r="F1851" s="8">
        <v>2030</v>
      </c>
      <c r="G1851" s="11">
        <v>0</v>
      </c>
      <c r="H1851" s="11">
        <v>0.40777000000000002</v>
      </c>
      <c r="I1851" s="11">
        <v>0.56821999999999995</v>
      </c>
      <c r="J1851" s="11">
        <v>0.58206000000000002</v>
      </c>
      <c r="K1851" s="11">
        <v>0.40466999999999997</v>
      </c>
      <c r="L1851" s="11">
        <v>0.62951000000000001</v>
      </c>
      <c r="M1851" s="11">
        <v>0.19259000000000001</v>
      </c>
      <c r="N1851" s="11">
        <v>0.56899999999999995</v>
      </c>
      <c r="O1851" s="11">
        <v>0.45478000000000002</v>
      </c>
      <c r="P1851" s="11">
        <v>0.88392999999999999</v>
      </c>
      <c r="Q1851" s="11">
        <v>1.45553</v>
      </c>
      <c r="R1851" s="11">
        <v>0.27376</v>
      </c>
      <c r="S1851" s="11">
        <v>0.16874</v>
      </c>
      <c r="T1851" s="11">
        <v>6.59056</v>
      </c>
      <c r="U1851" s="11">
        <v>0.97733999999999999</v>
      </c>
      <c r="V1851" s="11">
        <v>0.24865000000000001</v>
      </c>
      <c r="W1851" s="11">
        <v>6.7169999999999994E-2</v>
      </c>
      <c r="X1851" s="11">
        <v>1.29315</v>
      </c>
      <c r="Y1851" s="11">
        <v>7.8837099999999998</v>
      </c>
      <c r="Z1851" s="11">
        <v>6.019E-2</v>
      </c>
      <c r="AA1851" s="11">
        <v>0.22198999999999999</v>
      </c>
      <c r="AB1851" s="11">
        <v>0.15637999999999999</v>
      </c>
      <c r="AC1851" s="11">
        <v>0.43857000000000002</v>
      </c>
      <c r="AD1851" s="71">
        <f t="shared" si="87"/>
        <v>0</v>
      </c>
      <c r="AE1851" s="71">
        <f t="shared" si="88"/>
        <v>0</v>
      </c>
      <c r="AF1851" s="71">
        <f t="shared" si="89"/>
        <v>0</v>
      </c>
      <c r="AG1851" s="277" t="s">
        <v>906</v>
      </c>
      <c r="AH1851" s="277" t="s">
        <v>651</v>
      </c>
      <c r="AI1851" s="276" t="s">
        <v>652</v>
      </c>
      <c r="AJ1851" s="276" t="s">
        <v>653</v>
      </c>
      <c r="AK1851" s="276" t="s">
        <v>300</v>
      </c>
      <c r="AL1851" s="277" t="s">
        <v>104</v>
      </c>
      <c r="AM1851" s="276" t="s">
        <v>654</v>
      </c>
      <c r="AN1851" s="276" t="s">
        <v>655</v>
      </c>
      <c r="AO1851" s="277" t="s">
        <v>656</v>
      </c>
    </row>
    <row r="1852" spans="1:41" ht="15" thickBot="1" x14ac:dyDescent="0.4">
      <c r="A1852" s="8">
        <v>2025</v>
      </c>
      <c r="B1852" s="9" t="s">
        <v>103</v>
      </c>
      <c r="C1852" s="9" t="s">
        <v>104</v>
      </c>
      <c r="D1852" s="9" t="s">
        <v>300</v>
      </c>
      <c r="E1852" s="9" t="s">
        <v>30</v>
      </c>
      <c r="F1852" s="8">
        <v>2031</v>
      </c>
      <c r="G1852" s="11">
        <v>0</v>
      </c>
      <c r="H1852" s="11">
        <v>0.41731000000000001</v>
      </c>
      <c r="I1852" s="11">
        <v>0.57613000000000003</v>
      </c>
      <c r="J1852" s="11">
        <v>0.57821999999999996</v>
      </c>
      <c r="K1852" s="11">
        <v>0.40799000000000002</v>
      </c>
      <c r="L1852" s="11">
        <v>0.63173000000000001</v>
      </c>
      <c r="M1852" s="11">
        <v>0.19536000000000001</v>
      </c>
      <c r="N1852" s="11">
        <v>0.56788000000000005</v>
      </c>
      <c r="O1852" s="11">
        <v>0.45151999999999998</v>
      </c>
      <c r="P1852" s="11">
        <v>0.87236000000000002</v>
      </c>
      <c r="Q1852" s="11">
        <v>1.4292800000000001</v>
      </c>
      <c r="R1852" s="11">
        <v>0.26062000000000002</v>
      </c>
      <c r="S1852" s="11">
        <v>0.16844999999999999</v>
      </c>
      <c r="T1852" s="11">
        <v>6.5568600000000004</v>
      </c>
      <c r="U1852" s="11">
        <v>1.0185599999999999</v>
      </c>
      <c r="V1852" s="11">
        <v>0.25684000000000001</v>
      </c>
      <c r="W1852" s="11">
        <v>5.9700000000000003E-2</v>
      </c>
      <c r="X1852" s="11">
        <v>1.3351</v>
      </c>
      <c r="Y1852" s="11">
        <v>7.8919600000000001</v>
      </c>
      <c r="Z1852" s="11">
        <v>6.096E-2</v>
      </c>
      <c r="AA1852" s="11">
        <v>0.22636999999999999</v>
      </c>
      <c r="AB1852" s="11">
        <v>0.1573</v>
      </c>
      <c r="AC1852" s="11">
        <v>0.44463999999999998</v>
      </c>
      <c r="AD1852" s="71">
        <f t="shared" si="87"/>
        <v>0</v>
      </c>
      <c r="AE1852" s="71">
        <f t="shared" si="88"/>
        <v>0</v>
      </c>
      <c r="AF1852" s="71">
        <f t="shared" si="89"/>
        <v>0</v>
      </c>
      <c r="AG1852" s="277" t="s">
        <v>906</v>
      </c>
      <c r="AH1852" s="277" t="s">
        <v>651</v>
      </c>
      <c r="AI1852" s="276" t="s">
        <v>652</v>
      </c>
      <c r="AJ1852" s="276" t="s">
        <v>653</v>
      </c>
      <c r="AK1852" s="276" t="s">
        <v>300</v>
      </c>
      <c r="AL1852" s="277" t="s">
        <v>104</v>
      </c>
      <c r="AM1852" s="276" t="s">
        <v>654</v>
      </c>
      <c r="AN1852" s="276" t="s">
        <v>655</v>
      </c>
      <c r="AO1852" s="277" t="s">
        <v>656</v>
      </c>
    </row>
    <row r="1853" spans="1:41" ht="15" thickBot="1" x14ac:dyDescent="0.4">
      <c r="A1853" s="8">
        <v>2025</v>
      </c>
      <c r="B1853" s="9" t="s">
        <v>103</v>
      </c>
      <c r="C1853" s="9" t="s">
        <v>104</v>
      </c>
      <c r="D1853" s="9" t="s">
        <v>300</v>
      </c>
      <c r="E1853" s="9" t="s">
        <v>30</v>
      </c>
      <c r="F1853" s="8">
        <v>2032</v>
      </c>
      <c r="G1853" s="11">
        <v>0</v>
      </c>
      <c r="H1853" s="11">
        <v>0.41749000000000003</v>
      </c>
      <c r="I1853" s="11">
        <v>0.58206999999999998</v>
      </c>
      <c r="J1853" s="11">
        <v>0.58172000000000001</v>
      </c>
      <c r="K1853" s="11">
        <v>0.41747000000000001</v>
      </c>
      <c r="L1853" s="11">
        <v>0.63943000000000005</v>
      </c>
      <c r="M1853" s="11">
        <v>0.19667999999999999</v>
      </c>
      <c r="N1853" s="11">
        <v>0.55830999999999997</v>
      </c>
      <c r="O1853" s="11">
        <v>0.44440000000000002</v>
      </c>
      <c r="P1853" s="11">
        <v>0.86019999999999996</v>
      </c>
      <c r="Q1853" s="11">
        <v>1.40151</v>
      </c>
      <c r="R1853" s="11">
        <v>0.24908</v>
      </c>
      <c r="S1853" s="11">
        <v>0.16638</v>
      </c>
      <c r="T1853" s="11">
        <v>6.5147599999999999</v>
      </c>
      <c r="U1853" s="11">
        <v>1.0491999999999999</v>
      </c>
      <c r="V1853" s="11">
        <v>0.25688</v>
      </c>
      <c r="W1853" s="11">
        <v>6.6540000000000002E-2</v>
      </c>
      <c r="X1853" s="11">
        <v>1.37262</v>
      </c>
      <c r="Y1853" s="11">
        <v>7.8873800000000003</v>
      </c>
      <c r="Z1853" s="11">
        <v>6.0449999999999997E-2</v>
      </c>
      <c r="AA1853" s="11">
        <v>0.22459999999999999</v>
      </c>
      <c r="AB1853" s="11">
        <v>0.15196000000000001</v>
      </c>
      <c r="AC1853" s="11">
        <v>0.437</v>
      </c>
      <c r="AD1853" s="71">
        <f t="shared" si="87"/>
        <v>0</v>
      </c>
      <c r="AE1853" s="71">
        <f t="shared" si="88"/>
        <v>0</v>
      </c>
      <c r="AF1853" s="71">
        <f t="shared" si="89"/>
        <v>0</v>
      </c>
      <c r="AG1853" s="277" t="s">
        <v>906</v>
      </c>
      <c r="AH1853" s="277" t="s">
        <v>651</v>
      </c>
      <c r="AI1853" s="276" t="s">
        <v>652</v>
      </c>
      <c r="AJ1853" s="276" t="s">
        <v>653</v>
      </c>
      <c r="AK1853" s="276" t="s">
        <v>300</v>
      </c>
      <c r="AL1853" s="277" t="s">
        <v>104</v>
      </c>
      <c r="AM1853" s="276" t="s">
        <v>654</v>
      </c>
      <c r="AN1853" s="276" t="s">
        <v>655</v>
      </c>
      <c r="AO1853" s="277" t="s">
        <v>656</v>
      </c>
    </row>
    <row r="1854" spans="1:41" ht="15" thickBot="1" x14ac:dyDescent="0.4">
      <c r="A1854" s="8">
        <v>2025</v>
      </c>
      <c r="B1854" s="9" t="s">
        <v>103</v>
      </c>
      <c r="C1854" s="9" t="s">
        <v>104</v>
      </c>
      <c r="D1854" s="9" t="s">
        <v>300</v>
      </c>
      <c r="E1854" s="9" t="s">
        <v>30</v>
      </c>
      <c r="F1854" s="8">
        <v>2033</v>
      </c>
      <c r="G1854" s="11">
        <v>0</v>
      </c>
      <c r="H1854" s="11">
        <v>0.42138999999999999</v>
      </c>
      <c r="I1854" s="11">
        <v>0.59003000000000005</v>
      </c>
      <c r="J1854" s="11">
        <v>0.57848999999999995</v>
      </c>
      <c r="K1854" s="11">
        <v>0.42166999999999999</v>
      </c>
      <c r="L1854" s="11">
        <v>0.63258999999999999</v>
      </c>
      <c r="M1854" s="11">
        <v>0.19728999999999999</v>
      </c>
      <c r="N1854" s="11">
        <v>0.55395000000000005</v>
      </c>
      <c r="O1854" s="11">
        <v>0.43490000000000001</v>
      </c>
      <c r="P1854" s="11">
        <v>0.85989000000000004</v>
      </c>
      <c r="Q1854" s="11">
        <v>1.3863700000000001</v>
      </c>
      <c r="R1854" s="11">
        <v>0.24035000000000001</v>
      </c>
      <c r="S1854" s="11">
        <v>0.1658</v>
      </c>
      <c r="T1854" s="11">
        <v>6.4827399999999997</v>
      </c>
      <c r="U1854" s="11">
        <v>1.10501</v>
      </c>
      <c r="V1854" s="11">
        <v>0.27140999999999998</v>
      </c>
      <c r="W1854" s="11">
        <v>6.9930000000000006E-2</v>
      </c>
      <c r="X1854" s="11">
        <v>1.44635</v>
      </c>
      <c r="Y1854" s="11">
        <v>7.9290900000000004</v>
      </c>
      <c r="Z1854" s="11">
        <v>6.241E-2</v>
      </c>
      <c r="AA1854" s="11">
        <v>0.22037000000000001</v>
      </c>
      <c r="AB1854" s="11">
        <v>0.14979999999999999</v>
      </c>
      <c r="AC1854" s="11">
        <v>0.43257000000000001</v>
      </c>
      <c r="AD1854" s="71">
        <f t="shared" si="87"/>
        <v>0</v>
      </c>
      <c r="AE1854" s="71">
        <f t="shared" si="88"/>
        <v>0</v>
      </c>
      <c r="AF1854" s="71">
        <f t="shared" si="89"/>
        <v>0</v>
      </c>
      <c r="AG1854" s="277" t="s">
        <v>906</v>
      </c>
      <c r="AH1854" s="277" t="s">
        <v>651</v>
      </c>
      <c r="AI1854" s="276" t="s">
        <v>652</v>
      </c>
      <c r="AJ1854" s="276" t="s">
        <v>653</v>
      </c>
      <c r="AK1854" s="276" t="s">
        <v>300</v>
      </c>
      <c r="AL1854" s="277" t="s">
        <v>104</v>
      </c>
      <c r="AM1854" s="276" t="s">
        <v>654</v>
      </c>
      <c r="AN1854" s="276" t="s">
        <v>655</v>
      </c>
      <c r="AO1854" s="277" t="s">
        <v>656</v>
      </c>
    </row>
    <row r="1855" spans="1:41" ht="15" thickBot="1" x14ac:dyDescent="0.4">
      <c r="A1855" s="8">
        <v>2025</v>
      </c>
      <c r="B1855" s="9" t="s">
        <v>103</v>
      </c>
      <c r="C1855" s="9" t="s">
        <v>104</v>
      </c>
      <c r="D1855" s="9" t="s">
        <v>300</v>
      </c>
      <c r="E1855" s="9" t="s">
        <v>30</v>
      </c>
      <c r="F1855" s="8">
        <v>2034</v>
      </c>
      <c r="G1855" s="11">
        <v>0</v>
      </c>
      <c r="H1855" s="11">
        <v>0.42621999999999999</v>
      </c>
      <c r="I1855" s="11">
        <v>0.59724999999999995</v>
      </c>
      <c r="J1855" s="11">
        <v>0.57852000000000003</v>
      </c>
      <c r="K1855" s="11">
        <v>0.42912</v>
      </c>
      <c r="L1855" s="11">
        <v>0.62334000000000001</v>
      </c>
      <c r="M1855" s="11">
        <v>0.19650000000000001</v>
      </c>
      <c r="N1855" s="11">
        <v>0.54503999999999997</v>
      </c>
      <c r="O1855" s="11">
        <v>0.42603999999999997</v>
      </c>
      <c r="P1855" s="11">
        <v>0.84501000000000004</v>
      </c>
      <c r="Q1855" s="11">
        <v>1.3681099999999999</v>
      </c>
      <c r="R1855" s="11">
        <v>0.23024</v>
      </c>
      <c r="S1855" s="11">
        <v>0.16489000000000001</v>
      </c>
      <c r="T1855" s="11">
        <v>6.4302799999999998</v>
      </c>
      <c r="U1855" s="11">
        <v>1.1447400000000001</v>
      </c>
      <c r="V1855" s="11">
        <v>0.27745999999999998</v>
      </c>
      <c r="W1855" s="11">
        <v>7.3499999999999996E-2</v>
      </c>
      <c r="X1855" s="11">
        <v>1.4957</v>
      </c>
      <c r="Y1855" s="11">
        <v>7.92598</v>
      </c>
      <c r="Z1855" s="11">
        <v>6.1129999999999997E-2</v>
      </c>
      <c r="AA1855" s="11">
        <v>0.21790999999999999</v>
      </c>
      <c r="AB1855" s="11">
        <v>0.14771000000000001</v>
      </c>
      <c r="AC1855" s="11">
        <v>0.42674000000000001</v>
      </c>
      <c r="AD1855" s="71">
        <f t="shared" si="87"/>
        <v>0</v>
      </c>
      <c r="AE1855" s="71">
        <f t="shared" si="88"/>
        <v>0</v>
      </c>
      <c r="AF1855" s="71">
        <f t="shared" si="89"/>
        <v>0</v>
      </c>
      <c r="AG1855" s="277" t="s">
        <v>906</v>
      </c>
      <c r="AH1855" s="277" t="s">
        <v>651</v>
      </c>
      <c r="AI1855" s="276" t="s">
        <v>652</v>
      </c>
      <c r="AJ1855" s="276" t="s">
        <v>653</v>
      </c>
      <c r="AK1855" s="276" t="s">
        <v>300</v>
      </c>
      <c r="AL1855" s="277" t="s">
        <v>104</v>
      </c>
      <c r="AM1855" s="276" t="s">
        <v>654</v>
      </c>
      <c r="AN1855" s="276" t="s">
        <v>655</v>
      </c>
      <c r="AO1855" s="277" t="s">
        <v>656</v>
      </c>
    </row>
    <row r="1856" spans="1:41" ht="15" thickBot="1" x14ac:dyDescent="0.4">
      <c r="A1856" s="8">
        <v>2025</v>
      </c>
      <c r="B1856" s="9" t="s">
        <v>103</v>
      </c>
      <c r="C1856" s="9" t="s">
        <v>104</v>
      </c>
      <c r="D1856" s="9" t="s">
        <v>300</v>
      </c>
      <c r="E1856" s="9" t="s">
        <v>30</v>
      </c>
      <c r="F1856" s="8">
        <v>2035</v>
      </c>
      <c r="G1856" s="11">
        <v>0</v>
      </c>
      <c r="H1856" s="11">
        <v>0.43341000000000002</v>
      </c>
      <c r="I1856" s="11">
        <v>0.60187000000000002</v>
      </c>
      <c r="J1856" s="11">
        <v>0.58409999999999995</v>
      </c>
      <c r="K1856" s="11">
        <v>0.43367</v>
      </c>
      <c r="L1856" s="11">
        <v>0.62885999999999997</v>
      </c>
      <c r="M1856" s="11">
        <v>0.19475000000000001</v>
      </c>
      <c r="N1856" s="11">
        <v>0.54930999999999996</v>
      </c>
      <c r="O1856" s="11">
        <v>0.41256999999999999</v>
      </c>
      <c r="P1856" s="11">
        <v>0.84662000000000004</v>
      </c>
      <c r="Q1856" s="11">
        <v>1.34751</v>
      </c>
      <c r="R1856" s="11">
        <v>0.22119</v>
      </c>
      <c r="S1856" s="11">
        <v>0.16555</v>
      </c>
      <c r="T1856" s="11">
        <v>6.4193800000000003</v>
      </c>
      <c r="U1856" s="11">
        <v>1.17316</v>
      </c>
      <c r="V1856" s="11">
        <v>0.29182000000000002</v>
      </c>
      <c r="W1856" s="11">
        <v>7.7460000000000001E-2</v>
      </c>
      <c r="X1856" s="11">
        <v>1.54244</v>
      </c>
      <c r="Y1856" s="11">
        <v>7.9618200000000003</v>
      </c>
      <c r="Z1856" s="11">
        <v>6.1089999999999998E-2</v>
      </c>
      <c r="AA1856" s="11">
        <v>0.21464</v>
      </c>
      <c r="AB1856" s="11">
        <v>0.14729999999999999</v>
      </c>
      <c r="AC1856" s="11">
        <v>0.42303000000000002</v>
      </c>
      <c r="AD1856" s="71">
        <f t="shared" si="87"/>
        <v>0</v>
      </c>
      <c r="AE1856" s="71">
        <f t="shared" si="88"/>
        <v>0</v>
      </c>
      <c r="AF1856" s="71">
        <f t="shared" si="89"/>
        <v>0</v>
      </c>
      <c r="AG1856" s="277" t="s">
        <v>906</v>
      </c>
      <c r="AH1856" s="277" t="s">
        <v>651</v>
      </c>
      <c r="AI1856" s="276" t="s">
        <v>652</v>
      </c>
      <c r="AJ1856" s="276" t="s">
        <v>653</v>
      </c>
      <c r="AK1856" s="276" t="s">
        <v>300</v>
      </c>
      <c r="AL1856" s="277" t="s">
        <v>104</v>
      </c>
      <c r="AM1856" s="276" t="s">
        <v>654</v>
      </c>
      <c r="AN1856" s="276" t="s">
        <v>655</v>
      </c>
      <c r="AO1856" s="277" t="s">
        <v>656</v>
      </c>
    </row>
    <row r="1857" spans="1:41" ht="15" thickBot="1" x14ac:dyDescent="0.4">
      <c r="A1857" s="8">
        <v>2025</v>
      </c>
      <c r="B1857" s="9" t="s">
        <v>103</v>
      </c>
      <c r="C1857" s="9" t="s">
        <v>104</v>
      </c>
      <c r="D1857" s="9" t="s">
        <v>300</v>
      </c>
      <c r="E1857" s="9" t="s">
        <v>31</v>
      </c>
      <c r="F1857" s="8">
        <v>2025</v>
      </c>
      <c r="G1857" s="11" t="s">
        <v>381</v>
      </c>
      <c r="H1857" s="11" t="s">
        <v>381</v>
      </c>
      <c r="I1857" s="11" t="s">
        <v>381</v>
      </c>
      <c r="J1857" s="11" t="s">
        <v>381</v>
      </c>
      <c r="K1857" s="11" t="s">
        <v>381</v>
      </c>
      <c r="L1857" s="11" t="s">
        <v>381</v>
      </c>
      <c r="M1857" s="11" t="s">
        <v>381</v>
      </c>
      <c r="N1857" s="11" t="s">
        <v>381</v>
      </c>
      <c r="O1857" s="11" t="s">
        <v>381</v>
      </c>
      <c r="P1857" s="11" t="s">
        <v>381</v>
      </c>
      <c r="Q1857" s="11" t="s">
        <v>381</v>
      </c>
      <c r="R1857" s="11" t="s">
        <v>381</v>
      </c>
      <c r="S1857" s="11" t="s">
        <v>381</v>
      </c>
      <c r="T1857" s="11" t="s">
        <v>381</v>
      </c>
      <c r="U1857" s="11" t="s">
        <v>381</v>
      </c>
      <c r="V1857" s="11" t="s">
        <v>381</v>
      </c>
      <c r="W1857" s="11" t="s">
        <v>381</v>
      </c>
      <c r="X1857" s="11" t="s">
        <v>381</v>
      </c>
      <c r="Y1857" s="11" t="s">
        <v>381</v>
      </c>
      <c r="Z1857" s="11">
        <v>0.18192</v>
      </c>
      <c r="AA1857" s="11">
        <v>0.72548999999999997</v>
      </c>
      <c r="AB1857" s="11">
        <v>0.61487999999999998</v>
      </c>
      <c r="AC1857" s="11">
        <v>1.5222899999999999</v>
      </c>
      <c r="AD1857" s="71"/>
      <c r="AE1857" s="71"/>
      <c r="AF1857" s="71">
        <f t="shared" si="89"/>
        <v>0</v>
      </c>
      <c r="AG1857" s="277" t="s">
        <v>907</v>
      </c>
      <c r="AH1857" s="277" t="s">
        <v>651</v>
      </c>
      <c r="AI1857" s="276" t="s">
        <v>652</v>
      </c>
      <c r="AJ1857" s="276" t="s">
        <v>653</v>
      </c>
      <c r="AK1857" s="276" t="s">
        <v>300</v>
      </c>
      <c r="AL1857" s="277" t="s">
        <v>104</v>
      </c>
      <c r="AM1857" s="276" t="s">
        <v>654</v>
      </c>
      <c r="AN1857" s="276" t="s">
        <v>655</v>
      </c>
      <c r="AO1857" s="277" t="s">
        <v>656</v>
      </c>
    </row>
    <row r="1858" spans="1:41" ht="15" thickBot="1" x14ac:dyDescent="0.4">
      <c r="A1858" s="8">
        <v>2025</v>
      </c>
      <c r="B1858" s="9" t="s">
        <v>103</v>
      </c>
      <c r="C1858" s="9" t="s">
        <v>104</v>
      </c>
      <c r="D1858" s="9" t="s">
        <v>300</v>
      </c>
      <c r="E1858" s="9" t="s">
        <v>31</v>
      </c>
      <c r="F1858" s="8">
        <v>2026</v>
      </c>
      <c r="G1858" s="11" t="s">
        <v>381</v>
      </c>
      <c r="H1858" s="11" t="s">
        <v>381</v>
      </c>
      <c r="I1858" s="11" t="s">
        <v>381</v>
      </c>
      <c r="J1858" s="11" t="s">
        <v>381</v>
      </c>
      <c r="K1858" s="11" t="s">
        <v>381</v>
      </c>
      <c r="L1858" s="11" t="s">
        <v>381</v>
      </c>
      <c r="M1858" s="11" t="s">
        <v>381</v>
      </c>
      <c r="N1858" s="11" t="s">
        <v>381</v>
      </c>
      <c r="O1858" s="11" t="s">
        <v>381</v>
      </c>
      <c r="P1858" s="11" t="s">
        <v>381</v>
      </c>
      <c r="Q1858" s="11" t="s">
        <v>381</v>
      </c>
      <c r="R1858" s="11" t="s">
        <v>381</v>
      </c>
      <c r="S1858" s="11" t="s">
        <v>381</v>
      </c>
      <c r="T1858" s="11" t="s">
        <v>381</v>
      </c>
      <c r="U1858" s="11" t="s">
        <v>381</v>
      </c>
      <c r="V1858" s="11" t="s">
        <v>381</v>
      </c>
      <c r="W1858" s="11" t="s">
        <v>381</v>
      </c>
      <c r="X1858" s="11" t="s">
        <v>381</v>
      </c>
      <c r="Y1858" s="11" t="s">
        <v>381</v>
      </c>
      <c r="Z1858" s="11">
        <v>0.18601999999999999</v>
      </c>
      <c r="AA1858" s="11">
        <v>0.74378999999999995</v>
      </c>
      <c r="AB1858" s="11">
        <v>0.60751999999999995</v>
      </c>
      <c r="AC1858" s="11">
        <v>1.5373399999999999</v>
      </c>
      <c r="AD1858" s="71"/>
      <c r="AE1858" s="71"/>
      <c r="AF1858" s="71">
        <f t="shared" si="89"/>
        <v>0</v>
      </c>
      <c r="AG1858" s="277" t="s">
        <v>907</v>
      </c>
      <c r="AH1858" s="277" t="s">
        <v>651</v>
      </c>
      <c r="AI1858" s="276" t="s">
        <v>652</v>
      </c>
      <c r="AJ1858" s="276" t="s">
        <v>653</v>
      </c>
      <c r="AK1858" s="276" t="s">
        <v>300</v>
      </c>
      <c r="AL1858" s="277" t="s">
        <v>104</v>
      </c>
      <c r="AM1858" s="276" t="s">
        <v>654</v>
      </c>
      <c r="AN1858" s="276" t="s">
        <v>655</v>
      </c>
      <c r="AO1858" s="277" t="s">
        <v>656</v>
      </c>
    </row>
    <row r="1859" spans="1:41" ht="15" thickBot="1" x14ac:dyDescent="0.4">
      <c r="A1859" s="8">
        <v>2025</v>
      </c>
      <c r="B1859" s="9" t="s">
        <v>103</v>
      </c>
      <c r="C1859" s="9" t="s">
        <v>104</v>
      </c>
      <c r="D1859" s="9" t="s">
        <v>300</v>
      </c>
      <c r="E1859" s="9" t="s">
        <v>31</v>
      </c>
      <c r="F1859" s="8">
        <v>2027</v>
      </c>
      <c r="G1859" s="11" t="s">
        <v>381</v>
      </c>
      <c r="H1859" s="11" t="s">
        <v>381</v>
      </c>
      <c r="I1859" s="11" t="s">
        <v>381</v>
      </c>
      <c r="J1859" s="11" t="s">
        <v>381</v>
      </c>
      <c r="K1859" s="11" t="s">
        <v>381</v>
      </c>
      <c r="L1859" s="11" t="s">
        <v>381</v>
      </c>
      <c r="M1859" s="11" t="s">
        <v>381</v>
      </c>
      <c r="N1859" s="11" t="s">
        <v>381</v>
      </c>
      <c r="O1859" s="11" t="s">
        <v>381</v>
      </c>
      <c r="P1859" s="11" t="s">
        <v>381</v>
      </c>
      <c r="Q1859" s="11" t="s">
        <v>381</v>
      </c>
      <c r="R1859" s="11" t="s">
        <v>381</v>
      </c>
      <c r="S1859" s="11" t="s">
        <v>381</v>
      </c>
      <c r="T1859" s="11" t="s">
        <v>381</v>
      </c>
      <c r="U1859" s="11" t="s">
        <v>381</v>
      </c>
      <c r="V1859" s="11" t="s">
        <v>381</v>
      </c>
      <c r="W1859" s="11" t="s">
        <v>381</v>
      </c>
      <c r="X1859" s="11" t="s">
        <v>381</v>
      </c>
      <c r="Y1859" s="11" t="s">
        <v>381</v>
      </c>
      <c r="Z1859" s="11">
        <v>0.17246</v>
      </c>
      <c r="AA1859" s="11">
        <v>0.71711999999999998</v>
      </c>
      <c r="AB1859" s="11">
        <v>0.60533000000000003</v>
      </c>
      <c r="AC1859" s="11">
        <v>1.49491</v>
      </c>
      <c r="AD1859" s="71"/>
      <c r="AE1859" s="71"/>
      <c r="AF1859" s="71">
        <f t="shared" si="89"/>
        <v>0</v>
      </c>
      <c r="AG1859" s="277" t="s">
        <v>907</v>
      </c>
      <c r="AH1859" s="277" t="s">
        <v>651</v>
      </c>
      <c r="AI1859" s="276" t="s">
        <v>652</v>
      </c>
      <c r="AJ1859" s="276" t="s">
        <v>653</v>
      </c>
      <c r="AK1859" s="276" t="s">
        <v>300</v>
      </c>
      <c r="AL1859" s="277" t="s">
        <v>104</v>
      </c>
      <c r="AM1859" s="276" t="s">
        <v>654</v>
      </c>
      <c r="AN1859" s="276" t="s">
        <v>655</v>
      </c>
      <c r="AO1859" s="277" t="s">
        <v>656</v>
      </c>
    </row>
    <row r="1860" spans="1:41" ht="15" thickBot="1" x14ac:dyDescent="0.4">
      <c r="A1860" s="8">
        <v>2025</v>
      </c>
      <c r="B1860" s="9" t="s">
        <v>103</v>
      </c>
      <c r="C1860" s="9" t="s">
        <v>104</v>
      </c>
      <c r="D1860" s="9" t="s">
        <v>300</v>
      </c>
      <c r="E1860" s="9" t="s">
        <v>31</v>
      </c>
      <c r="F1860" s="8">
        <v>2028</v>
      </c>
      <c r="G1860" s="11" t="s">
        <v>381</v>
      </c>
      <c r="H1860" s="11" t="s">
        <v>381</v>
      </c>
      <c r="I1860" s="11" t="s">
        <v>381</v>
      </c>
      <c r="J1860" s="11" t="s">
        <v>381</v>
      </c>
      <c r="K1860" s="11" t="s">
        <v>381</v>
      </c>
      <c r="L1860" s="11" t="s">
        <v>381</v>
      </c>
      <c r="M1860" s="11" t="s">
        <v>381</v>
      </c>
      <c r="N1860" s="11" t="s">
        <v>381</v>
      </c>
      <c r="O1860" s="11" t="s">
        <v>381</v>
      </c>
      <c r="P1860" s="11" t="s">
        <v>381</v>
      </c>
      <c r="Q1860" s="11" t="s">
        <v>381</v>
      </c>
      <c r="R1860" s="11" t="s">
        <v>381</v>
      </c>
      <c r="S1860" s="11" t="s">
        <v>381</v>
      </c>
      <c r="T1860" s="11" t="s">
        <v>381</v>
      </c>
      <c r="U1860" s="11" t="s">
        <v>381</v>
      </c>
      <c r="V1860" s="11" t="s">
        <v>381</v>
      </c>
      <c r="W1860" s="11" t="s">
        <v>381</v>
      </c>
      <c r="X1860" s="11" t="s">
        <v>381</v>
      </c>
      <c r="Y1860" s="11" t="s">
        <v>381</v>
      </c>
      <c r="Z1860" s="11">
        <v>0.15841</v>
      </c>
      <c r="AA1860" s="11">
        <v>0.69762999999999997</v>
      </c>
      <c r="AB1860" s="11">
        <v>0.55525000000000002</v>
      </c>
      <c r="AC1860" s="11">
        <v>1.4113</v>
      </c>
      <c r="AD1860" s="71"/>
      <c r="AE1860" s="71"/>
      <c r="AF1860" s="71">
        <f t="shared" si="89"/>
        <v>0</v>
      </c>
      <c r="AG1860" s="277" t="s">
        <v>907</v>
      </c>
      <c r="AH1860" s="277" t="s">
        <v>651</v>
      </c>
      <c r="AI1860" s="276" t="s">
        <v>652</v>
      </c>
      <c r="AJ1860" s="276" t="s">
        <v>653</v>
      </c>
      <c r="AK1860" s="276" t="s">
        <v>300</v>
      </c>
      <c r="AL1860" s="277" t="s">
        <v>104</v>
      </c>
      <c r="AM1860" s="276" t="s">
        <v>654</v>
      </c>
      <c r="AN1860" s="276" t="s">
        <v>655</v>
      </c>
      <c r="AO1860" s="277" t="s">
        <v>656</v>
      </c>
    </row>
    <row r="1861" spans="1:41" ht="15" thickBot="1" x14ac:dyDescent="0.4">
      <c r="A1861" s="8">
        <v>2025</v>
      </c>
      <c r="B1861" s="9" t="s">
        <v>103</v>
      </c>
      <c r="C1861" s="9" t="s">
        <v>104</v>
      </c>
      <c r="D1861" s="9" t="s">
        <v>300</v>
      </c>
      <c r="E1861" s="9" t="s">
        <v>31</v>
      </c>
      <c r="F1861" s="8">
        <v>2029</v>
      </c>
      <c r="G1861" s="11" t="s">
        <v>381</v>
      </c>
      <c r="H1861" s="11" t="s">
        <v>381</v>
      </c>
      <c r="I1861" s="11" t="s">
        <v>381</v>
      </c>
      <c r="J1861" s="11" t="s">
        <v>381</v>
      </c>
      <c r="K1861" s="11" t="s">
        <v>381</v>
      </c>
      <c r="L1861" s="11" t="s">
        <v>381</v>
      </c>
      <c r="M1861" s="11" t="s">
        <v>381</v>
      </c>
      <c r="N1861" s="11" t="s">
        <v>381</v>
      </c>
      <c r="O1861" s="11" t="s">
        <v>381</v>
      </c>
      <c r="P1861" s="11" t="s">
        <v>381</v>
      </c>
      <c r="Q1861" s="11" t="s">
        <v>381</v>
      </c>
      <c r="R1861" s="11" t="s">
        <v>381</v>
      </c>
      <c r="S1861" s="11" t="s">
        <v>381</v>
      </c>
      <c r="T1861" s="11" t="s">
        <v>381</v>
      </c>
      <c r="U1861" s="11" t="s">
        <v>381</v>
      </c>
      <c r="V1861" s="11" t="s">
        <v>381</v>
      </c>
      <c r="W1861" s="11" t="s">
        <v>381</v>
      </c>
      <c r="X1861" s="11" t="s">
        <v>381</v>
      </c>
      <c r="Y1861" s="11" t="s">
        <v>381</v>
      </c>
      <c r="Z1861" s="11">
        <v>0.16466</v>
      </c>
      <c r="AA1861" s="11">
        <v>0.66579999999999995</v>
      </c>
      <c r="AB1861" s="11">
        <v>0.52120999999999995</v>
      </c>
      <c r="AC1861" s="11">
        <v>1.3516600000000001</v>
      </c>
      <c r="AD1861" s="71"/>
      <c r="AE1861" s="71"/>
      <c r="AF1861" s="71">
        <f t="shared" si="89"/>
        <v>0</v>
      </c>
      <c r="AG1861" s="277" t="s">
        <v>907</v>
      </c>
      <c r="AH1861" s="277" t="s">
        <v>651</v>
      </c>
      <c r="AI1861" s="276" t="s">
        <v>652</v>
      </c>
      <c r="AJ1861" s="276" t="s">
        <v>653</v>
      </c>
      <c r="AK1861" s="276" t="s">
        <v>300</v>
      </c>
      <c r="AL1861" s="277" t="s">
        <v>104</v>
      </c>
      <c r="AM1861" s="276" t="s">
        <v>654</v>
      </c>
      <c r="AN1861" s="276" t="s">
        <v>655</v>
      </c>
      <c r="AO1861" s="277" t="s">
        <v>656</v>
      </c>
    </row>
    <row r="1862" spans="1:41" ht="15" thickBot="1" x14ac:dyDescent="0.4">
      <c r="A1862" s="8">
        <v>2025</v>
      </c>
      <c r="B1862" s="9" t="s">
        <v>103</v>
      </c>
      <c r="C1862" s="9" t="s">
        <v>104</v>
      </c>
      <c r="D1862" s="9" t="s">
        <v>300</v>
      </c>
      <c r="E1862" s="9" t="s">
        <v>31</v>
      </c>
      <c r="F1862" s="8">
        <v>2030</v>
      </c>
      <c r="G1862" s="11" t="s">
        <v>381</v>
      </c>
      <c r="H1862" s="11" t="s">
        <v>381</v>
      </c>
      <c r="I1862" s="11" t="s">
        <v>381</v>
      </c>
      <c r="J1862" s="11" t="s">
        <v>381</v>
      </c>
      <c r="K1862" s="11" t="s">
        <v>381</v>
      </c>
      <c r="L1862" s="11" t="s">
        <v>381</v>
      </c>
      <c r="M1862" s="11" t="s">
        <v>381</v>
      </c>
      <c r="N1862" s="11" t="s">
        <v>381</v>
      </c>
      <c r="O1862" s="11" t="s">
        <v>381</v>
      </c>
      <c r="P1862" s="11" t="s">
        <v>381</v>
      </c>
      <c r="Q1862" s="11" t="s">
        <v>381</v>
      </c>
      <c r="R1862" s="11" t="s">
        <v>381</v>
      </c>
      <c r="S1862" s="11" t="s">
        <v>381</v>
      </c>
      <c r="T1862" s="11" t="s">
        <v>381</v>
      </c>
      <c r="U1862" s="11" t="s">
        <v>381</v>
      </c>
      <c r="V1862" s="11" t="s">
        <v>381</v>
      </c>
      <c r="W1862" s="11" t="s">
        <v>381</v>
      </c>
      <c r="X1862" s="11" t="s">
        <v>381</v>
      </c>
      <c r="Y1862" s="11" t="s">
        <v>381</v>
      </c>
      <c r="Z1862" s="11">
        <v>0.16203000000000001</v>
      </c>
      <c r="AA1862" s="11">
        <v>0.67100000000000004</v>
      </c>
      <c r="AB1862" s="11">
        <v>0.48171999999999998</v>
      </c>
      <c r="AC1862" s="11">
        <v>1.3147500000000001</v>
      </c>
      <c r="AD1862" s="71"/>
      <c r="AE1862" s="71"/>
      <c r="AF1862" s="71">
        <f t="shared" si="89"/>
        <v>0</v>
      </c>
      <c r="AG1862" s="277" t="s">
        <v>907</v>
      </c>
      <c r="AH1862" s="277" t="s">
        <v>651</v>
      </c>
      <c r="AI1862" s="276" t="s">
        <v>652</v>
      </c>
      <c r="AJ1862" s="276" t="s">
        <v>653</v>
      </c>
      <c r="AK1862" s="276" t="s">
        <v>300</v>
      </c>
      <c r="AL1862" s="277" t="s">
        <v>104</v>
      </c>
      <c r="AM1862" s="276" t="s">
        <v>654</v>
      </c>
      <c r="AN1862" s="276" t="s">
        <v>655</v>
      </c>
      <c r="AO1862" s="277" t="s">
        <v>656</v>
      </c>
    </row>
    <row r="1863" spans="1:41" ht="15" thickBot="1" x14ac:dyDescent="0.4">
      <c r="A1863" s="8">
        <v>2025</v>
      </c>
      <c r="B1863" s="9" t="s">
        <v>103</v>
      </c>
      <c r="C1863" s="9" t="s">
        <v>104</v>
      </c>
      <c r="D1863" s="9" t="s">
        <v>300</v>
      </c>
      <c r="E1863" s="9" t="s">
        <v>31</v>
      </c>
      <c r="F1863" s="8">
        <v>2031</v>
      </c>
      <c r="G1863" s="11" t="s">
        <v>381</v>
      </c>
      <c r="H1863" s="11" t="s">
        <v>381</v>
      </c>
      <c r="I1863" s="11" t="s">
        <v>381</v>
      </c>
      <c r="J1863" s="11" t="s">
        <v>381</v>
      </c>
      <c r="K1863" s="11" t="s">
        <v>381</v>
      </c>
      <c r="L1863" s="11" t="s">
        <v>381</v>
      </c>
      <c r="M1863" s="11" t="s">
        <v>381</v>
      </c>
      <c r="N1863" s="11" t="s">
        <v>381</v>
      </c>
      <c r="O1863" s="11" t="s">
        <v>381</v>
      </c>
      <c r="P1863" s="11" t="s">
        <v>381</v>
      </c>
      <c r="Q1863" s="11" t="s">
        <v>381</v>
      </c>
      <c r="R1863" s="11" t="s">
        <v>381</v>
      </c>
      <c r="S1863" s="11" t="s">
        <v>381</v>
      </c>
      <c r="T1863" s="11" t="s">
        <v>381</v>
      </c>
      <c r="U1863" s="11" t="s">
        <v>381</v>
      </c>
      <c r="V1863" s="11" t="s">
        <v>381</v>
      </c>
      <c r="W1863" s="11" t="s">
        <v>381</v>
      </c>
      <c r="X1863" s="11" t="s">
        <v>381</v>
      </c>
      <c r="Y1863" s="11" t="s">
        <v>381</v>
      </c>
      <c r="Z1863" s="11">
        <v>0.17630000000000001</v>
      </c>
      <c r="AA1863" s="11">
        <v>0.64964999999999995</v>
      </c>
      <c r="AB1863" s="11">
        <v>0.44828000000000001</v>
      </c>
      <c r="AC1863" s="11">
        <v>1.27424</v>
      </c>
      <c r="AD1863" s="71"/>
      <c r="AE1863" s="71"/>
      <c r="AF1863" s="71">
        <f t="shared" si="89"/>
        <v>0</v>
      </c>
      <c r="AG1863" s="277" t="s">
        <v>907</v>
      </c>
      <c r="AH1863" s="277" t="s">
        <v>651</v>
      </c>
      <c r="AI1863" s="276" t="s">
        <v>652</v>
      </c>
      <c r="AJ1863" s="276" t="s">
        <v>653</v>
      </c>
      <c r="AK1863" s="276" t="s">
        <v>300</v>
      </c>
      <c r="AL1863" s="277" t="s">
        <v>104</v>
      </c>
      <c r="AM1863" s="276" t="s">
        <v>654</v>
      </c>
      <c r="AN1863" s="276" t="s">
        <v>655</v>
      </c>
      <c r="AO1863" s="277" t="s">
        <v>656</v>
      </c>
    </row>
    <row r="1864" spans="1:41" ht="15" thickBot="1" x14ac:dyDescent="0.4">
      <c r="A1864" s="8">
        <v>2025</v>
      </c>
      <c r="B1864" s="9" t="s">
        <v>103</v>
      </c>
      <c r="C1864" s="9" t="s">
        <v>104</v>
      </c>
      <c r="D1864" s="9" t="s">
        <v>300</v>
      </c>
      <c r="E1864" s="9" t="s">
        <v>31</v>
      </c>
      <c r="F1864" s="8">
        <v>2032</v>
      </c>
      <c r="G1864" s="11" t="s">
        <v>381</v>
      </c>
      <c r="H1864" s="11" t="s">
        <v>381</v>
      </c>
      <c r="I1864" s="11" t="s">
        <v>381</v>
      </c>
      <c r="J1864" s="11" t="s">
        <v>381</v>
      </c>
      <c r="K1864" s="11" t="s">
        <v>381</v>
      </c>
      <c r="L1864" s="11" t="s">
        <v>381</v>
      </c>
      <c r="M1864" s="11" t="s">
        <v>381</v>
      </c>
      <c r="N1864" s="11" t="s">
        <v>381</v>
      </c>
      <c r="O1864" s="11" t="s">
        <v>381</v>
      </c>
      <c r="P1864" s="11" t="s">
        <v>381</v>
      </c>
      <c r="Q1864" s="11" t="s">
        <v>381</v>
      </c>
      <c r="R1864" s="11" t="s">
        <v>381</v>
      </c>
      <c r="S1864" s="11" t="s">
        <v>381</v>
      </c>
      <c r="T1864" s="11" t="s">
        <v>381</v>
      </c>
      <c r="U1864" s="11" t="s">
        <v>381</v>
      </c>
      <c r="V1864" s="11" t="s">
        <v>381</v>
      </c>
      <c r="W1864" s="11" t="s">
        <v>381</v>
      </c>
      <c r="X1864" s="11" t="s">
        <v>381</v>
      </c>
      <c r="Y1864" s="11" t="s">
        <v>381</v>
      </c>
      <c r="Z1864" s="11">
        <v>0.16638</v>
      </c>
      <c r="AA1864" s="11">
        <v>0.66232000000000002</v>
      </c>
      <c r="AB1864" s="11">
        <v>0.40604000000000001</v>
      </c>
      <c r="AC1864" s="11">
        <v>1.2347399999999999</v>
      </c>
      <c r="AD1864" s="71"/>
      <c r="AE1864" s="71"/>
      <c r="AF1864" s="71">
        <f t="shared" si="89"/>
        <v>0</v>
      </c>
      <c r="AG1864" s="277" t="s">
        <v>907</v>
      </c>
      <c r="AH1864" s="277" t="s">
        <v>651</v>
      </c>
      <c r="AI1864" s="276" t="s">
        <v>652</v>
      </c>
      <c r="AJ1864" s="276" t="s">
        <v>653</v>
      </c>
      <c r="AK1864" s="276" t="s">
        <v>300</v>
      </c>
      <c r="AL1864" s="277" t="s">
        <v>104</v>
      </c>
      <c r="AM1864" s="276" t="s">
        <v>654</v>
      </c>
      <c r="AN1864" s="276" t="s">
        <v>655</v>
      </c>
      <c r="AO1864" s="277" t="s">
        <v>656</v>
      </c>
    </row>
    <row r="1865" spans="1:41" ht="15" thickBot="1" x14ac:dyDescent="0.4">
      <c r="A1865" s="8">
        <v>2025</v>
      </c>
      <c r="B1865" s="9" t="s">
        <v>103</v>
      </c>
      <c r="C1865" s="9" t="s">
        <v>104</v>
      </c>
      <c r="D1865" s="9" t="s">
        <v>300</v>
      </c>
      <c r="E1865" s="9" t="s">
        <v>31</v>
      </c>
      <c r="F1865" s="8">
        <v>2033</v>
      </c>
      <c r="G1865" s="11" t="s">
        <v>381</v>
      </c>
      <c r="H1865" s="11" t="s">
        <v>381</v>
      </c>
      <c r="I1865" s="11" t="s">
        <v>381</v>
      </c>
      <c r="J1865" s="11" t="s">
        <v>381</v>
      </c>
      <c r="K1865" s="11" t="s">
        <v>381</v>
      </c>
      <c r="L1865" s="11" t="s">
        <v>381</v>
      </c>
      <c r="M1865" s="11" t="s">
        <v>381</v>
      </c>
      <c r="N1865" s="11" t="s">
        <v>381</v>
      </c>
      <c r="O1865" s="11" t="s">
        <v>381</v>
      </c>
      <c r="P1865" s="11" t="s">
        <v>381</v>
      </c>
      <c r="Q1865" s="11" t="s">
        <v>381</v>
      </c>
      <c r="R1865" s="11" t="s">
        <v>381</v>
      </c>
      <c r="S1865" s="11" t="s">
        <v>381</v>
      </c>
      <c r="T1865" s="11" t="s">
        <v>381</v>
      </c>
      <c r="U1865" s="11" t="s">
        <v>381</v>
      </c>
      <c r="V1865" s="11" t="s">
        <v>381</v>
      </c>
      <c r="W1865" s="11" t="s">
        <v>381</v>
      </c>
      <c r="X1865" s="11" t="s">
        <v>381</v>
      </c>
      <c r="Y1865" s="11" t="s">
        <v>381</v>
      </c>
      <c r="Z1865" s="11">
        <v>0.17529</v>
      </c>
      <c r="AA1865" s="11">
        <v>0.66513999999999995</v>
      </c>
      <c r="AB1865" s="11">
        <v>0.38749</v>
      </c>
      <c r="AC1865" s="11">
        <v>1.2279199999999999</v>
      </c>
      <c r="AD1865" s="71"/>
      <c r="AE1865" s="71"/>
      <c r="AF1865" s="71">
        <f t="shared" si="89"/>
        <v>0</v>
      </c>
      <c r="AG1865" s="277" t="s">
        <v>907</v>
      </c>
      <c r="AH1865" s="277" t="s">
        <v>651</v>
      </c>
      <c r="AI1865" s="276" t="s">
        <v>652</v>
      </c>
      <c r="AJ1865" s="276" t="s">
        <v>653</v>
      </c>
      <c r="AK1865" s="276" t="s">
        <v>300</v>
      </c>
      <c r="AL1865" s="277" t="s">
        <v>104</v>
      </c>
      <c r="AM1865" s="276" t="s">
        <v>654</v>
      </c>
      <c r="AN1865" s="276" t="s">
        <v>655</v>
      </c>
      <c r="AO1865" s="277" t="s">
        <v>656</v>
      </c>
    </row>
    <row r="1866" spans="1:41" ht="15" thickBot="1" x14ac:dyDescent="0.4">
      <c r="A1866" s="8">
        <v>2025</v>
      </c>
      <c r="B1866" s="9" t="s">
        <v>103</v>
      </c>
      <c r="C1866" s="9" t="s">
        <v>104</v>
      </c>
      <c r="D1866" s="9" t="s">
        <v>300</v>
      </c>
      <c r="E1866" s="9" t="s">
        <v>31</v>
      </c>
      <c r="F1866" s="8">
        <v>2034</v>
      </c>
      <c r="G1866" s="11" t="s">
        <v>381</v>
      </c>
      <c r="H1866" s="11" t="s">
        <v>381</v>
      </c>
      <c r="I1866" s="11" t="s">
        <v>381</v>
      </c>
      <c r="J1866" s="11" t="s">
        <v>381</v>
      </c>
      <c r="K1866" s="11" t="s">
        <v>381</v>
      </c>
      <c r="L1866" s="11" t="s">
        <v>381</v>
      </c>
      <c r="M1866" s="11" t="s">
        <v>381</v>
      </c>
      <c r="N1866" s="11" t="s">
        <v>381</v>
      </c>
      <c r="O1866" s="11" t="s">
        <v>381</v>
      </c>
      <c r="P1866" s="11" t="s">
        <v>381</v>
      </c>
      <c r="Q1866" s="11" t="s">
        <v>381</v>
      </c>
      <c r="R1866" s="11" t="s">
        <v>381</v>
      </c>
      <c r="S1866" s="11" t="s">
        <v>381</v>
      </c>
      <c r="T1866" s="11" t="s">
        <v>381</v>
      </c>
      <c r="U1866" s="11" t="s">
        <v>381</v>
      </c>
      <c r="V1866" s="11" t="s">
        <v>381</v>
      </c>
      <c r="W1866" s="11" t="s">
        <v>381</v>
      </c>
      <c r="X1866" s="11" t="s">
        <v>381</v>
      </c>
      <c r="Y1866" s="11" t="s">
        <v>381</v>
      </c>
      <c r="Z1866" s="11">
        <v>0.19305</v>
      </c>
      <c r="AA1866" s="11">
        <v>0.68018999999999996</v>
      </c>
      <c r="AB1866" s="11">
        <v>0.35786000000000001</v>
      </c>
      <c r="AC1866" s="11">
        <v>1.2311000000000001</v>
      </c>
      <c r="AD1866" s="71"/>
      <c r="AE1866" s="71"/>
      <c r="AF1866" s="71">
        <f t="shared" si="89"/>
        <v>0</v>
      </c>
      <c r="AG1866" s="277" t="s">
        <v>907</v>
      </c>
      <c r="AH1866" s="277" t="s">
        <v>651</v>
      </c>
      <c r="AI1866" s="276" t="s">
        <v>652</v>
      </c>
      <c r="AJ1866" s="276" t="s">
        <v>653</v>
      </c>
      <c r="AK1866" s="276" t="s">
        <v>300</v>
      </c>
      <c r="AL1866" s="277" t="s">
        <v>104</v>
      </c>
      <c r="AM1866" s="276" t="s">
        <v>654</v>
      </c>
      <c r="AN1866" s="276" t="s">
        <v>655</v>
      </c>
      <c r="AO1866" s="277" t="s">
        <v>656</v>
      </c>
    </row>
    <row r="1867" spans="1:41" ht="15" thickBot="1" x14ac:dyDescent="0.4">
      <c r="A1867" s="8">
        <v>2025</v>
      </c>
      <c r="B1867" s="9" t="s">
        <v>103</v>
      </c>
      <c r="C1867" s="9" t="s">
        <v>104</v>
      </c>
      <c r="D1867" s="9" t="s">
        <v>300</v>
      </c>
      <c r="E1867" s="9" t="s">
        <v>31</v>
      </c>
      <c r="F1867" s="8">
        <v>2035</v>
      </c>
      <c r="G1867" s="11" t="s">
        <v>381</v>
      </c>
      <c r="H1867" s="11" t="s">
        <v>381</v>
      </c>
      <c r="I1867" s="11" t="s">
        <v>381</v>
      </c>
      <c r="J1867" s="11" t="s">
        <v>381</v>
      </c>
      <c r="K1867" s="11" t="s">
        <v>381</v>
      </c>
      <c r="L1867" s="11" t="s">
        <v>381</v>
      </c>
      <c r="M1867" s="11" t="s">
        <v>381</v>
      </c>
      <c r="N1867" s="11" t="s">
        <v>381</v>
      </c>
      <c r="O1867" s="11" t="s">
        <v>381</v>
      </c>
      <c r="P1867" s="11" t="s">
        <v>381</v>
      </c>
      <c r="Q1867" s="11" t="s">
        <v>381</v>
      </c>
      <c r="R1867" s="11" t="s">
        <v>381</v>
      </c>
      <c r="S1867" s="11" t="s">
        <v>381</v>
      </c>
      <c r="T1867" s="11" t="s">
        <v>381</v>
      </c>
      <c r="U1867" s="11" t="s">
        <v>381</v>
      </c>
      <c r="V1867" s="11" t="s">
        <v>381</v>
      </c>
      <c r="W1867" s="11" t="s">
        <v>381</v>
      </c>
      <c r="X1867" s="11" t="s">
        <v>381</v>
      </c>
      <c r="Y1867" s="11" t="s">
        <v>381</v>
      </c>
      <c r="Z1867" s="11">
        <v>0.21035999999999999</v>
      </c>
      <c r="AA1867" s="11">
        <v>0.62633000000000005</v>
      </c>
      <c r="AB1867" s="11">
        <v>0.35243000000000002</v>
      </c>
      <c r="AC1867" s="11">
        <v>1.18912</v>
      </c>
      <c r="AD1867" s="71"/>
      <c r="AE1867" s="71"/>
      <c r="AF1867" s="71">
        <f t="shared" si="89"/>
        <v>0</v>
      </c>
      <c r="AG1867" s="277" t="s">
        <v>907</v>
      </c>
      <c r="AH1867" s="277" t="s">
        <v>651</v>
      </c>
      <c r="AI1867" s="276" t="s">
        <v>652</v>
      </c>
      <c r="AJ1867" s="276" t="s">
        <v>653</v>
      </c>
      <c r="AK1867" s="276" t="s">
        <v>300</v>
      </c>
      <c r="AL1867" s="277" t="s">
        <v>104</v>
      </c>
      <c r="AM1867" s="276" t="s">
        <v>654</v>
      </c>
      <c r="AN1867" s="276" t="s">
        <v>655</v>
      </c>
      <c r="AO1867" s="277" t="s">
        <v>656</v>
      </c>
    </row>
    <row r="1868" spans="1:41" ht="15" thickBot="1" x14ac:dyDescent="0.4">
      <c r="A1868" s="8">
        <v>2025</v>
      </c>
      <c r="B1868" s="9" t="s">
        <v>103</v>
      </c>
      <c r="C1868" s="9" t="s">
        <v>104</v>
      </c>
      <c r="D1868" s="9" t="s">
        <v>300</v>
      </c>
      <c r="E1868" s="9" t="s">
        <v>32</v>
      </c>
      <c r="F1868" s="8">
        <v>2025</v>
      </c>
      <c r="G1868" s="11">
        <v>0</v>
      </c>
      <c r="H1868" s="11">
        <v>1.3113999999999999</v>
      </c>
      <c r="I1868" s="11">
        <v>3.0916000000000001</v>
      </c>
      <c r="J1868" s="11">
        <v>5.7057900000000004</v>
      </c>
      <c r="K1868" s="11">
        <v>3.2193999999999998</v>
      </c>
      <c r="L1868" s="11">
        <v>5.1917299999999997</v>
      </c>
      <c r="M1868" s="11">
        <v>1.10747</v>
      </c>
      <c r="N1868" s="11">
        <v>3.65496</v>
      </c>
      <c r="O1868" s="11">
        <v>2.8773399999999998</v>
      </c>
      <c r="P1868" s="11">
        <v>10.42779</v>
      </c>
      <c r="Q1868" s="11">
        <v>12.123010000000001</v>
      </c>
      <c r="R1868" s="11">
        <v>2.40238</v>
      </c>
      <c r="S1868" s="11">
        <v>1.41917</v>
      </c>
      <c r="T1868" s="11">
        <v>52.532049999999998</v>
      </c>
      <c r="U1868" s="11">
        <v>7.3019600000000002</v>
      </c>
      <c r="V1868" s="11">
        <v>0.35569000000000001</v>
      </c>
      <c r="W1868" s="11">
        <v>0.14510000000000001</v>
      </c>
      <c r="X1868" s="11">
        <v>7.80274</v>
      </c>
      <c r="Y1868" s="11">
        <v>60.334789999999998</v>
      </c>
      <c r="Z1868" s="11">
        <v>3.5727899999999999</v>
      </c>
      <c r="AA1868" s="11">
        <v>6.9412500000000001</v>
      </c>
      <c r="AB1868" s="11">
        <v>6.2912699999999999</v>
      </c>
      <c r="AC1868" s="11">
        <v>16.805309999999999</v>
      </c>
      <c r="AD1868" s="71">
        <f t="shared" si="87"/>
        <v>0</v>
      </c>
      <c r="AE1868" s="71">
        <f t="shared" si="88"/>
        <v>0</v>
      </c>
      <c r="AF1868" s="71">
        <f t="shared" si="89"/>
        <v>0</v>
      </c>
      <c r="AG1868" s="277" t="s">
        <v>908</v>
      </c>
      <c r="AH1868" s="277" t="s">
        <v>651</v>
      </c>
      <c r="AI1868" s="276" t="s">
        <v>652</v>
      </c>
      <c r="AJ1868" s="276" t="s">
        <v>653</v>
      </c>
      <c r="AK1868" s="276" t="s">
        <v>300</v>
      </c>
      <c r="AL1868" s="277" t="s">
        <v>104</v>
      </c>
      <c r="AM1868" s="276" t="s">
        <v>654</v>
      </c>
      <c r="AN1868" s="276" t="s">
        <v>655</v>
      </c>
      <c r="AO1868" s="277" t="s">
        <v>656</v>
      </c>
    </row>
    <row r="1869" spans="1:41" ht="15" thickBot="1" x14ac:dyDescent="0.4">
      <c r="A1869" s="8">
        <v>2025</v>
      </c>
      <c r="B1869" s="9" t="s">
        <v>103</v>
      </c>
      <c r="C1869" s="9" t="s">
        <v>104</v>
      </c>
      <c r="D1869" s="9" t="s">
        <v>300</v>
      </c>
      <c r="E1869" s="9" t="s">
        <v>32</v>
      </c>
      <c r="F1869" s="8">
        <v>2026</v>
      </c>
      <c r="G1869" s="11">
        <v>0</v>
      </c>
      <c r="H1869" s="11">
        <v>2.2206899999999998</v>
      </c>
      <c r="I1869" s="11">
        <v>3.1465200000000002</v>
      </c>
      <c r="J1869" s="11">
        <v>6.8661399999999997</v>
      </c>
      <c r="K1869" s="11">
        <v>3.4369800000000001</v>
      </c>
      <c r="L1869" s="11">
        <v>5.6486799999999997</v>
      </c>
      <c r="M1869" s="11">
        <v>0.87190000000000001</v>
      </c>
      <c r="N1869" s="11">
        <v>5.0342399999999996</v>
      </c>
      <c r="O1869" s="11">
        <v>3.6017700000000001</v>
      </c>
      <c r="P1869" s="11">
        <v>9.6315299999999997</v>
      </c>
      <c r="Q1869" s="11">
        <v>12.54997</v>
      </c>
      <c r="R1869" s="11">
        <v>4.0650399999999998</v>
      </c>
      <c r="S1869" s="11">
        <v>0.96406999999999998</v>
      </c>
      <c r="T1869" s="11">
        <v>58.037509999999997</v>
      </c>
      <c r="U1869" s="11">
        <v>8.4903300000000002</v>
      </c>
      <c r="V1869" s="11">
        <v>0.91598000000000002</v>
      </c>
      <c r="W1869" s="11">
        <v>0.23602000000000001</v>
      </c>
      <c r="X1869" s="11">
        <v>9.6423400000000008</v>
      </c>
      <c r="Y1869" s="11">
        <v>67.679850000000002</v>
      </c>
      <c r="Z1869" s="11">
        <v>3.3712399999999998</v>
      </c>
      <c r="AA1869" s="11">
        <v>7.4176799999999998</v>
      </c>
      <c r="AB1869" s="11">
        <v>6.5794199999999998</v>
      </c>
      <c r="AC1869" s="11">
        <v>17.36834</v>
      </c>
      <c r="AD1869" s="71">
        <f t="shared" ref="AD1869:AD1924" si="90">ROUND(T1869-SUM(G1869:S1869),4)</f>
        <v>0</v>
      </c>
      <c r="AE1869" s="71">
        <f t="shared" ref="AE1869:AE1924" si="91">ROUND(X1869-SUM(U1869:W1869),4)</f>
        <v>0</v>
      </c>
      <c r="AF1869" s="71">
        <f t="shared" ref="AF1869:AF1932" si="92">ROUND(AC1869-SUM(Z1869:AB1869),4)</f>
        <v>0</v>
      </c>
      <c r="AG1869" s="277" t="s">
        <v>908</v>
      </c>
      <c r="AH1869" s="277" t="s">
        <v>651</v>
      </c>
      <c r="AI1869" s="276" t="s">
        <v>652</v>
      </c>
      <c r="AJ1869" s="276" t="s">
        <v>653</v>
      </c>
      <c r="AK1869" s="276" t="s">
        <v>300</v>
      </c>
      <c r="AL1869" s="277" t="s">
        <v>104</v>
      </c>
      <c r="AM1869" s="276" t="s">
        <v>654</v>
      </c>
      <c r="AN1869" s="276" t="s">
        <v>655</v>
      </c>
      <c r="AO1869" s="277" t="s">
        <v>656</v>
      </c>
    </row>
    <row r="1870" spans="1:41" ht="15" thickBot="1" x14ac:dyDescent="0.4">
      <c r="A1870" s="8">
        <v>2025</v>
      </c>
      <c r="B1870" s="9" t="s">
        <v>103</v>
      </c>
      <c r="C1870" s="9" t="s">
        <v>104</v>
      </c>
      <c r="D1870" s="9" t="s">
        <v>300</v>
      </c>
      <c r="E1870" s="9" t="s">
        <v>32</v>
      </c>
      <c r="F1870" s="8">
        <v>2027</v>
      </c>
      <c r="G1870" s="11">
        <v>0</v>
      </c>
      <c r="H1870" s="11">
        <v>2.10737</v>
      </c>
      <c r="I1870" s="11">
        <v>2.8247100000000001</v>
      </c>
      <c r="J1870" s="11">
        <v>7.1627400000000003</v>
      </c>
      <c r="K1870" s="11">
        <v>4.90097</v>
      </c>
      <c r="L1870" s="11">
        <v>5.74526</v>
      </c>
      <c r="M1870" s="11">
        <v>1.11399</v>
      </c>
      <c r="N1870" s="11">
        <v>6.00162</v>
      </c>
      <c r="O1870" s="11">
        <v>3.9446300000000001</v>
      </c>
      <c r="P1870" s="11">
        <v>8.8202099999999994</v>
      </c>
      <c r="Q1870" s="11">
        <v>14.314019999999999</v>
      </c>
      <c r="R1870" s="11">
        <v>4.6503100000000002</v>
      </c>
      <c r="S1870" s="11">
        <v>1.15323</v>
      </c>
      <c r="T1870" s="11">
        <v>62.739049999999999</v>
      </c>
      <c r="U1870" s="11">
        <v>8.1615000000000002</v>
      </c>
      <c r="V1870" s="11">
        <v>1.00413</v>
      </c>
      <c r="W1870" s="11">
        <v>0.32451000000000002</v>
      </c>
      <c r="X1870" s="11">
        <v>9.4901400000000002</v>
      </c>
      <c r="Y1870" s="11">
        <v>72.229190000000003</v>
      </c>
      <c r="Z1870" s="11">
        <v>3.4273400000000001</v>
      </c>
      <c r="AA1870" s="11">
        <v>8.2748299999999997</v>
      </c>
      <c r="AB1870" s="11">
        <v>6.9275700000000002</v>
      </c>
      <c r="AC1870" s="11">
        <v>18.629750000000001</v>
      </c>
      <c r="AD1870" s="71">
        <f t="shared" si="90"/>
        <v>0</v>
      </c>
      <c r="AE1870" s="71">
        <f t="shared" si="91"/>
        <v>0</v>
      </c>
      <c r="AF1870" s="71">
        <f t="shared" si="92"/>
        <v>0</v>
      </c>
      <c r="AG1870" s="277" t="s">
        <v>908</v>
      </c>
      <c r="AH1870" s="277" t="s">
        <v>651</v>
      </c>
      <c r="AI1870" s="276" t="s">
        <v>652</v>
      </c>
      <c r="AJ1870" s="276" t="s">
        <v>653</v>
      </c>
      <c r="AK1870" s="276" t="s">
        <v>300</v>
      </c>
      <c r="AL1870" s="277" t="s">
        <v>104</v>
      </c>
      <c r="AM1870" s="276" t="s">
        <v>654</v>
      </c>
      <c r="AN1870" s="276" t="s">
        <v>655</v>
      </c>
      <c r="AO1870" s="277" t="s">
        <v>656</v>
      </c>
    </row>
    <row r="1871" spans="1:41" ht="15" thickBot="1" x14ac:dyDescent="0.4">
      <c r="A1871" s="8">
        <v>2025</v>
      </c>
      <c r="B1871" s="9" t="s">
        <v>103</v>
      </c>
      <c r="C1871" s="9" t="s">
        <v>104</v>
      </c>
      <c r="D1871" s="9" t="s">
        <v>300</v>
      </c>
      <c r="E1871" s="9" t="s">
        <v>32</v>
      </c>
      <c r="F1871" s="8">
        <v>2028</v>
      </c>
      <c r="G1871" s="11">
        <v>0</v>
      </c>
      <c r="H1871" s="11">
        <v>2.7864800000000001</v>
      </c>
      <c r="I1871" s="11">
        <v>3.0997400000000002</v>
      </c>
      <c r="J1871" s="11">
        <v>7.5732999999999997</v>
      </c>
      <c r="K1871" s="11">
        <v>3.1895699999999998</v>
      </c>
      <c r="L1871" s="11">
        <v>6.9112099999999996</v>
      </c>
      <c r="M1871" s="11">
        <v>1.11527</v>
      </c>
      <c r="N1871" s="11">
        <v>6.8612500000000001</v>
      </c>
      <c r="O1871" s="11">
        <v>4.0465099999999996</v>
      </c>
      <c r="P1871" s="11">
        <v>8.83901</v>
      </c>
      <c r="Q1871" s="11">
        <v>14.697419999999999</v>
      </c>
      <c r="R1871" s="11">
        <v>4.6769400000000001</v>
      </c>
      <c r="S1871" s="11">
        <v>0.95901000000000003</v>
      </c>
      <c r="T1871" s="11">
        <v>64.755700000000004</v>
      </c>
      <c r="U1871" s="11">
        <v>8.8064800000000005</v>
      </c>
      <c r="V1871" s="11">
        <v>1.4287799999999999</v>
      </c>
      <c r="W1871" s="11">
        <v>0.21193999999999999</v>
      </c>
      <c r="X1871" s="11">
        <v>10.447190000000001</v>
      </c>
      <c r="Y1871" s="11">
        <v>75.202889999999996</v>
      </c>
      <c r="Z1871" s="11">
        <v>2.7272699999999999</v>
      </c>
      <c r="AA1871" s="11">
        <v>7.9010800000000003</v>
      </c>
      <c r="AB1871" s="11">
        <v>6.8220099999999997</v>
      </c>
      <c r="AC1871" s="11">
        <v>17.45036</v>
      </c>
      <c r="AD1871" s="71">
        <f t="shared" si="90"/>
        <v>0</v>
      </c>
      <c r="AE1871" s="71">
        <f t="shared" si="91"/>
        <v>0</v>
      </c>
      <c r="AF1871" s="71">
        <f t="shared" si="92"/>
        <v>0</v>
      </c>
      <c r="AG1871" s="277" t="s">
        <v>908</v>
      </c>
      <c r="AH1871" s="277" t="s">
        <v>651</v>
      </c>
      <c r="AI1871" s="276" t="s">
        <v>652</v>
      </c>
      <c r="AJ1871" s="276" t="s">
        <v>653</v>
      </c>
      <c r="AK1871" s="276" t="s">
        <v>300</v>
      </c>
      <c r="AL1871" s="277" t="s">
        <v>104</v>
      </c>
      <c r="AM1871" s="276" t="s">
        <v>654</v>
      </c>
      <c r="AN1871" s="276" t="s">
        <v>655</v>
      </c>
      <c r="AO1871" s="277" t="s">
        <v>656</v>
      </c>
    </row>
    <row r="1872" spans="1:41" ht="15" thickBot="1" x14ac:dyDescent="0.4">
      <c r="A1872" s="8">
        <v>2025</v>
      </c>
      <c r="B1872" s="9" t="s">
        <v>103</v>
      </c>
      <c r="C1872" s="9" t="s">
        <v>104</v>
      </c>
      <c r="D1872" s="9" t="s">
        <v>300</v>
      </c>
      <c r="E1872" s="9" t="s">
        <v>32</v>
      </c>
      <c r="F1872" s="8">
        <v>2029</v>
      </c>
      <c r="G1872" s="11">
        <v>0</v>
      </c>
      <c r="H1872" s="11">
        <v>3.1335799999999998</v>
      </c>
      <c r="I1872" s="11">
        <v>3.2388400000000002</v>
      </c>
      <c r="J1872" s="11">
        <v>7.5823799999999997</v>
      </c>
      <c r="K1872" s="11">
        <v>2.83433</v>
      </c>
      <c r="L1872" s="11">
        <v>8.0102600000000006</v>
      </c>
      <c r="M1872" s="11">
        <v>1.11829</v>
      </c>
      <c r="N1872" s="11">
        <v>6.6612499999999999</v>
      </c>
      <c r="O1872" s="11">
        <v>4.8349799999999998</v>
      </c>
      <c r="P1872" s="11">
        <v>9.16648</v>
      </c>
      <c r="Q1872" s="11">
        <v>14.81748</v>
      </c>
      <c r="R1872" s="11">
        <v>4.8309199999999999</v>
      </c>
      <c r="S1872" s="11">
        <v>0.92857999999999996</v>
      </c>
      <c r="T1872" s="11">
        <v>67.157380000000003</v>
      </c>
      <c r="U1872" s="11">
        <v>8.7694100000000006</v>
      </c>
      <c r="V1872" s="11">
        <v>0.93191000000000002</v>
      </c>
      <c r="W1872" s="11">
        <v>0.35933999999999999</v>
      </c>
      <c r="X1872" s="11">
        <v>10.06066</v>
      </c>
      <c r="Y1872" s="11">
        <v>77.218040000000002</v>
      </c>
      <c r="Z1872" s="11">
        <v>2.71285</v>
      </c>
      <c r="AA1872" s="11">
        <v>8.9237400000000004</v>
      </c>
      <c r="AB1872" s="11">
        <v>7.0875000000000004</v>
      </c>
      <c r="AC1872" s="11">
        <v>18.724080000000001</v>
      </c>
      <c r="AD1872" s="71">
        <f t="shared" si="90"/>
        <v>0</v>
      </c>
      <c r="AE1872" s="71">
        <f t="shared" si="91"/>
        <v>0</v>
      </c>
      <c r="AF1872" s="71">
        <f t="shared" si="92"/>
        <v>0</v>
      </c>
      <c r="AG1872" s="277" t="s">
        <v>908</v>
      </c>
      <c r="AH1872" s="277" t="s">
        <v>651</v>
      </c>
      <c r="AI1872" s="276" t="s">
        <v>652</v>
      </c>
      <c r="AJ1872" s="276" t="s">
        <v>653</v>
      </c>
      <c r="AK1872" s="276" t="s">
        <v>300</v>
      </c>
      <c r="AL1872" s="277" t="s">
        <v>104</v>
      </c>
      <c r="AM1872" s="276" t="s">
        <v>654</v>
      </c>
      <c r="AN1872" s="276" t="s">
        <v>655</v>
      </c>
      <c r="AO1872" s="277" t="s">
        <v>656</v>
      </c>
    </row>
    <row r="1873" spans="1:41" ht="15" thickBot="1" x14ac:dyDescent="0.4">
      <c r="A1873" s="8">
        <v>2025</v>
      </c>
      <c r="B1873" s="9" t="s">
        <v>103</v>
      </c>
      <c r="C1873" s="9" t="s">
        <v>104</v>
      </c>
      <c r="D1873" s="9" t="s">
        <v>300</v>
      </c>
      <c r="E1873" s="9" t="s">
        <v>32</v>
      </c>
      <c r="F1873" s="8">
        <v>2030</v>
      </c>
      <c r="G1873" s="11">
        <v>0</v>
      </c>
      <c r="H1873" s="11">
        <v>2.5891700000000002</v>
      </c>
      <c r="I1873" s="11">
        <v>3.0565799999999999</v>
      </c>
      <c r="J1873" s="11">
        <v>7.3738400000000004</v>
      </c>
      <c r="K1873" s="11">
        <v>3.2942</v>
      </c>
      <c r="L1873" s="11">
        <v>7.0287300000000004</v>
      </c>
      <c r="M1873" s="11">
        <v>1.6554</v>
      </c>
      <c r="N1873" s="11">
        <v>7.7087399999999997</v>
      </c>
      <c r="O1873" s="11">
        <v>4.4508299999999998</v>
      </c>
      <c r="P1873" s="11">
        <v>8.7416499999999999</v>
      </c>
      <c r="Q1873" s="11">
        <v>15.592840000000001</v>
      </c>
      <c r="R1873" s="11">
        <v>5.5342599999999997</v>
      </c>
      <c r="S1873" s="11">
        <v>1.3615200000000001</v>
      </c>
      <c r="T1873" s="11">
        <v>68.38776</v>
      </c>
      <c r="U1873" s="11">
        <v>7.6813599999999997</v>
      </c>
      <c r="V1873" s="11">
        <v>0.94252000000000002</v>
      </c>
      <c r="W1873" s="11">
        <v>0.34172999999999998</v>
      </c>
      <c r="X1873" s="11">
        <v>8.9656099999999999</v>
      </c>
      <c r="Y1873" s="11">
        <v>77.353359999999995</v>
      </c>
      <c r="Z1873" s="11">
        <v>3.22018</v>
      </c>
      <c r="AA1873" s="11">
        <v>10.08765</v>
      </c>
      <c r="AB1873" s="11">
        <v>7.5270999999999999</v>
      </c>
      <c r="AC1873" s="11">
        <v>20.83494</v>
      </c>
      <c r="AD1873" s="71">
        <f t="shared" si="90"/>
        <v>0</v>
      </c>
      <c r="AE1873" s="71">
        <f t="shared" si="91"/>
        <v>0</v>
      </c>
      <c r="AF1873" s="71">
        <f t="shared" si="92"/>
        <v>0</v>
      </c>
      <c r="AG1873" s="277" t="s">
        <v>908</v>
      </c>
      <c r="AH1873" s="277" t="s">
        <v>651</v>
      </c>
      <c r="AI1873" s="276" t="s">
        <v>652</v>
      </c>
      <c r="AJ1873" s="276" t="s">
        <v>653</v>
      </c>
      <c r="AK1873" s="276" t="s">
        <v>300</v>
      </c>
      <c r="AL1873" s="277" t="s">
        <v>104</v>
      </c>
      <c r="AM1873" s="276" t="s">
        <v>654</v>
      </c>
      <c r="AN1873" s="276" t="s">
        <v>655</v>
      </c>
      <c r="AO1873" s="277" t="s">
        <v>656</v>
      </c>
    </row>
    <row r="1874" spans="1:41" ht="15" thickBot="1" x14ac:dyDescent="0.4">
      <c r="A1874" s="8">
        <v>2025</v>
      </c>
      <c r="B1874" s="9" t="s">
        <v>103</v>
      </c>
      <c r="C1874" s="9" t="s">
        <v>104</v>
      </c>
      <c r="D1874" s="9" t="s">
        <v>300</v>
      </c>
      <c r="E1874" s="9" t="s">
        <v>32</v>
      </c>
      <c r="F1874" s="8">
        <v>2031</v>
      </c>
      <c r="G1874" s="11">
        <v>0</v>
      </c>
      <c r="H1874" s="11">
        <v>3.0150299999999999</v>
      </c>
      <c r="I1874" s="11">
        <v>3.39175</v>
      </c>
      <c r="J1874" s="11">
        <v>6.4830800000000002</v>
      </c>
      <c r="K1874" s="11">
        <v>3.1255600000000001</v>
      </c>
      <c r="L1874" s="11">
        <v>6.6319800000000004</v>
      </c>
      <c r="M1874" s="11">
        <v>1.61147</v>
      </c>
      <c r="N1874" s="11">
        <v>7.6489700000000003</v>
      </c>
      <c r="O1874" s="11">
        <v>4.8950699999999996</v>
      </c>
      <c r="P1874" s="11">
        <v>8.4085400000000003</v>
      </c>
      <c r="Q1874" s="11">
        <v>15.43089</v>
      </c>
      <c r="R1874" s="11">
        <v>4.7446099999999998</v>
      </c>
      <c r="S1874" s="11">
        <v>1.1333200000000001</v>
      </c>
      <c r="T1874" s="11">
        <v>66.520269999999996</v>
      </c>
      <c r="U1874" s="11">
        <v>7.1641599999999999</v>
      </c>
      <c r="V1874" s="11">
        <v>0.74773000000000001</v>
      </c>
      <c r="W1874" s="11">
        <v>0.1749</v>
      </c>
      <c r="X1874" s="11">
        <v>8.0868000000000002</v>
      </c>
      <c r="Y1874" s="11">
        <v>74.607069999999993</v>
      </c>
      <c r="Z1874" s="11">
        <v>3.7195299999999998</v>
      </c>
      <c r="AA1874" s="11">
        <v>10.09426</v>
      </c>
      <c r="AB1874" s="11">
        <v>7.4537800000000001</v>
      </c>
      <c r="AC1874" s="11">
        <v>21.267569999999999</v>
      </c>
      <c r="AD1874" s="71">
        <f t="shared" si="90"/>
        <v>0</v>
      </c>
      <c r="AE1874" s="71">
        <f t="shared" si="91"/>
        <v>0</v>
      </c>
      <c r="AF1874" s="71">
        <f t="shared" si="92"/>
        <v>0</v>
      </c>
      <c r="AG1874" s="277" t="s">
        <v>908</v>
      </c>
      <c r="AH1874" s="277" t="s">
        <v>651</v>
      </c>
      <c r="AI1874" s="276" t="s">
        <v>652</v>
      </c>
      <c r="AJ1874" s="276" t="s">
        <v>653</v>
      </c>
      <c r="AK1874" s="276" t="s">
        <v>300</v>
      </c>
      <c r="AL1874" s="277" t="s">
        <v>104</v>
      </c>
      <c r="AM1874" s="276" t="s">
        <v>654</v>
      </c>
      <c r="AN1874" s="276" t="s">
        <v>655</v>
      </c>
      <c r="AO1874" s="277" t="s">
        <v>656</v>
      </c>
    </row>
    <row r="1875" spans="1:41" ht="15" thickBot="1" x14ac:dyDescent="0.4">
      <c r="A1875" s="8">
        <v>2025</v>
      </c>
      <c r="B1875" s="9" t="s">
        <v>103</v>
      </c>
      <c r="C1875" s="9" t="s">
        <v>104</v>
      </c>
      <c r="D1875" s="9" t="s">
        <v>300</v>
      </c>
      <c r="E1875" s="9" t="s">
        <v>32</v>
      </c>
      <c r="F1875" s="8">
        <v>2032</v>
      </c>
      <c r="G1875" s="11">
        <v>0</v>
      </c>
      <c r="H1875" s="11">
        <v>2.5766900000000001</v>
      </c>
      <c r="I1875" s="11">
        <v>4.2102300000000001</v>
      </c>
      <c r="J1875" s="11">
        <v>6.3663800000000004</v>
      </c>
      <c r="K1875" s="11">
        <v>3.42238</v>
      </c>
      <c r="L1875" s="11">
        <v>8.1608400000000003</v>
      </c>
      <c r="M1875" s="11">
        <v>1.3684499999999999</v>
      </c>
      <c r="N1875" s="11">
        <v>6.41831</v>
      </c>
      <c r="O1875" s="11">
        <v>4.9681100000000002</v>
      </c>
      <c r="P1875" s="11">
        <v>8.2866800000000005</v>
      </c>
      <c r="Q1875" s="11">
        <v>15.712109999999999</v>
      </c>
      <c r="R1875" s="11">
        <v>4.15435</v>
      </c>
      <c r="S1875" s="11">
        <v>1.23289</v>
      </c>
      <c r="T1875" s="11">
        <v>66.877420000000001</v>
      </c>
      <c r="U1875" s="11">
        <v>6.6166400000000003</v>
      </c>
      <c r="V1875" s="11">
        <v>0.47566000000000003</v>
      </c>
      <c r="W1875" s="11">
        <v>0.36995</v>
      </c>
      <c r="X1875" s="11">
        <v>7.46225</v>
      </c>
      <c r="Y1875" s="11">
        <v>74.339669999999998</v>
      </c>
      <c r="Z1875" s="11">
        <v>3.7332200000000002</v>
      </c>
      <c r="AA1875" s="11">
        <v>9.56067</v>
      </c>
      <c r="AB1875" s="11">
        <v>6.9627999999999997</v>
      </c>
      <c r="AC1875" s="11">
        <v>20.256689999999999</v>
      </c>
      <c r="AD1875" s="71">
        <f t="shared" si="90"/>
        <v>0</v>
      </c>
      <c r="AE1875" s="71">
        <f t="shared" si="91"/>
        <v>0</v>
      </c>
      <c r="AF1875" s="71">
        <f t="shared" si="92"/>
        <v>0</v>
      </c>
      <c r="AG1875" s="277" t="s">
        <v>908</v>
      </c>
      <c r="AH1875" s="277" t="s">
        <v>651</v>
      </c>
      <c r="AI1875" s="276" t="s">
        <v>652</v>
      </c>
      <c r="AJ1875" s="276" t="s">
        <v>653</v>
      </c>
      <c r="AK1875" s="276" t="s">
        <v>300</v>
      </c>
      <c r="AL1875" s="277" t="s">
        <v>104</v>
      </c>
      <c r="AM1875" s="276" t="s">
        <v>654</v>
      </c>
      <c r="AN1875" s="276" t="s">
        <v>655</v>
      </c>
      <c r="AO1875" s="277" t="s">
        <v>656</v>
      </c>
    </row>
    <row r="1876" spans="1:41" ht="15" thickBot="1" x14ac:dyDescent="0.4">
      <c r="A1876" s="8">
        <v>2025</v>
      </c>
      <c r="B1876" s="9" t="s">
        <v>103</v>
      </c>
      <c r="C1876" s="9" t="s">
        <v>104</v>
      </c>
      <c r="D1876" s="9" t="s">
        <v>300</v>
      </c>
      <c r="E1876" s="9" t="s">
        <v>32</v>
      </c>
      <c r="F1876" s="8">
        <v>2033</v>
      </c>
      <c r="G1876" s="11">
        <v>0</v>
      </c>
      <c r="H1876" s="11">
        <v>2.17137</v>
      </c>
      <c r="I1876" s="11">
        <v>4.6468299999999996</v>
      </c>
      <c r="J1876" s="11">
        <v>7.14757</v>
      </c>
      <c r="K1876" s="11">
        <v>3.0293199999999998</v>
      </c>
      <c r="L1876" s="11">
        <v>8.2622800000000005</v>
      </c>
      <c r="M1876" s="11">
        <v>1.6949000000000001</v>
      </c>
      <c r="N1876" s="11">
        <v>6.7772899999999998</v>
      </c>
      <c r="O1876" s="11">
        <v>5.1040799999999997</v>
      </c>
      <c r="P1876" s="11">
        <v>8.4939999999999998</v>
      </c>
      <c r="Q1876" s="11">
        <v>17.212</v>
      </c>
      <c r="R1876" s="11">
        <v>3.9550800000000002</v>
      </c>
      <c r="S1876" s="11">
        <v>1.31802</v>
      </c>
      <c r="T1876" s="11">
        <v>69.812749999999994</v>
      </c>
      <c r="U1876" s="11">
        <v>4.23367</v>
      </c>
      <c r="V1876" s="11">
        <v>0.38350000000000001</v>
      </c>
      <c r="W1876" s="11">
        <v>0.36909999999999998</v>
      </c>
      <c r="X1876" s="11">
        <v>4.9862700000000002</v>
      </c>
      <c r="Y1876" s="11">
        <v>74.799019999999999</v>
      </c>
      <c r="Z1876" s="11">
        <v>3.93499</v>
      </c>
      <c r="AA1876" s="11">
        <v>10.33409</v>
      </c>
      <c r="AB1876" s="11">
        <v>7.2012200000000002</v>
      </c>
      <c r="AC1876" s="11">
        <v>21.470300000000002</v>
      </c>
      <c r="AD1876" s="71">
        <f t="shared" si="90"/>
        <v>0</v>
      </c>
      <c r="AE1876" s="71">
        <f t="shared" si="91"/>
        <v>0</v>
      </c>
      <c r="AF1876" s="71">
        <f t="shared" si="92"/>
        <v>0</v>
      </c>
      <c r="AG1876" s="277" t="s">
        <v>908</v>
      </c>
      <c r="AH1876" s="277" t="s">
        <v>651</v>
      </c>
      <c r="AI1876" s="276" t="s">
        <v>652</v>
      </c>
      <c r="AJ1876" s="276" t="s">
        <v>653</v>
      </c>
      <c r="AK1876" s="276" t="s">
        <v>300</v>
      </c>
      <c r="AL1876" s="277" t="s">
        <v>104</v>
      </c>
      <c r="AM1876" s="276" t="s">
        <v>654</v>
      </c>
      <c r="AN1876" s="276" t="s">
        <v>655</v>
      </c>
      <c r="AO1876" s="277" t="s">
        <v>656</v>
      </c>
    </row>
    <row r="1877" spans="1:41" ht="15" thickBot="1" x14ac:dyDescent="0.4">
      <c r="A1877" s="8">
        <v>2025</v>
      </c>
      <c r="B1877" s="9" t="s">
        <v>103</v>
      </c>
      <c r="C1877" s="9" t="s">
        <v>104</v>
      </c>
      <c r="D1877" s="9" t="s">
        <v>300</v>
      </c>
      <c r="E1877" s="9" t="s">
        <v>32</v>
      </c>
      <c r="F1877" s="8">
        <v>2034</v>
      </c>
      <c r="G1877" s="11">
        <v>0</v>
      </c>
      <c r="H1877" s="11">
        <v>3.1309900000000002</v>
      </c>
      <c r="I1877" s="11">
        <v>4.6729399999999996</v>
      </c>
      <c r="J1877" s="11">
        <v>6.8839699999999997</v>
      </c>
      <c r="K1877" s="11">
        <v>3.2204000000000002</v>
      </c>
      <c r="L1877" s="11">
        <v>7.0368599999999999</v>
      </c>
      <c r="M1877" s="11">
        <v>1.8454200000000001</v>
      </c>
      <c r="N1877" s="11">
        <v>6.4798400000000003</v>
      </c>
      <c r="O1877" s="11">
        <v>4.7679900000000002</v>
      </c>
      <c r="P1877" s="11">
        <v>7.7354599999999998</v>
      </c>
      <c r="Q1877" s="11">
        <v>16.076740000000001</v>
      </c>
      <c r="R1877" s="11">
        <v>4.0997599999999998</v>
      </c>
      <c r="S1877" s="11">
        <v>1.5281</v>
      </c>
      <c r="T1877" s="11">
        <v>67.478480000000005</v>
      </c>
      <c r="U1877" s="11">
        <v>4.9812000000000003</v>
      </c>
      <c r="V1877" s="11">
        <v>0.45201000000000002</v>
      </c>
      <c r="W1877" s="11">
        <v>0.56338999999999995</v>
      </c>
      <c r="X1877" s="11">
        <v>5.9965999999999999</v>
      </c>
      <c r="Y1877" s="11">
        <v>73.475080000000005</v>
      </c>
      <c r="Z1877" s="11">
        <v>3.4895700000000001</v>
      </c>
      <c r="AA1877" s="11">
        <v>10.03904</v>
      </c>
      <c r="AB1877" s="11">
        <v>8.6474399999999996</v>
      </c>
      <c r="AC1877" s="11">
        <v>22.17604</v>
      </c>
      <c r="AD1877" s="71">
        <f t="shared" si="90"/>
        <v>0</v>
      </c>
      <c r="AE1877" s="71">
        <f t="shared" si="91"/>
        <v>0</v>
      </c>
      <c r="AF1877" s="71">
        <f t="shared" si="92"/>
        <v>0</v>
      </c>
      <c r="AG1877" s="277" t="s">
        <v>908</v>
      </c>
      <c r="AH1877" s="277" t="s">
        <v>651</v>
      </c>
      <c r="AI1877" s="276" t="s">
        <v>652</v>
      </c>
      <c r="AJ1877" s="276" t="s">
        <v>653</v>
      </c>
      <c r="AK1877" s="276" t="s">
        <v>300</v>
      </c>
      <c r="AL1877" s="277" t="s">
        <v>104</v>
      </c>
      <c r="AM1877" s="276" t="s">
        <v>654</v>
      </c>
      <c r="AN1877" s="276" t="s">
        <v>655</v>
      </c>
      <c r="AO1877" s="277" t="s">
        <v>656</v>
      </c>
    </row>
    <row r="1878" spans="1:41" ht="15" thickBot="1" x14ac:dyDescent="0.4">
      <c r="A1878" s="8">
        <v>2025</v>
      </c>
      <c r="B1878" s="9" t="s">
        <v>103</v>
      </c>
      <c r="C1878" s="9" t="s">
        <v>104</v>
      </c>
      <c r="D1878" s="9" t="s">
        <v>300</v>
      </c>
      <c r="E1878" s="9" t="s">
        <v>32</v>
      </c>
      <c r="F1878" s="8">
        <v>2035</v>
      </c>
      <c r="G1878" s="11">
        <v>0</v>
      </c>
      <c r="H1878" s="11">
        <v>2.52468</v>
      </c>
      <c r="I1878" s="11">
        <v>4.9570699999999999</v>
      </c>
      <c r="J1878" s="11">
        <v>6.38253</v>
      </c>
      <c r="K1878" s="11">
        <v>3.89079</v>
      </c>
      <c r="L1878" s="11">
        <v>7.0353599999999998</v>
      </c>
      <c r="M1878" s="11">
        <v>1.6971799999999999</v>
      </c>
      <c r="N1878" s="11">
        <v>5.6432799999999999</v>
      </c>
      <c r="O1878" s="11">
        <v>5.1424599999999998</v>
      </c>
      <c r="P1878" s="11">
        <v>8.9490200000000009</v>
      </c>
      <c r="Q1878" s="11">
        <v>16.89432</v>
      </c>
      <c r="R1878" s="11">
        <v>3.9271099999999999</v>
      </c>
      <c r="S1878" s="11">
        <v>1.8682399999999999</v>
      </c>
      <c r="T1878" s="11">
        <v>68.912030000000001</v>
      </c>
      <c r="U1878" s="11">
        <v>3.4406300000000001</v>
      </c>
      <c r="V1878" s="11">
        <v>0.34162999999999999</v>
      </c>
      <c r="W1878" s="11">
        <v>0.70782999999999996</v>
      </c>
      <c r="X1878" s="11">
        <v>4.4900900000000004</v>
      </c>
      <c r="Y1878" s="11">
        <v>73.402119999999996</v>
      </c>
      <c r="Z1878" s="11">
        <v>2.7836400000000001</v>
      </c>
      <c r="AA1878" s="11">
        <v>9.6379300000000008</v>
      </c>
      <c r="AB1878" s="11">
        <v>9.7806700000000006</v>
      </c>
      <c r="AC1878" s="11">
        <v>22.20223</v>
      </c>
      <c r="AD1878" s="71">
        <f t="shared" si="90"/>
        <v>0</v>
      </c>
      <c r="AE1878" s="71">
        <f t="shared" si="91"/>
        <v>0</v>
      </c>
      <c r="AF1878" s="71">
        <f t="shared" si="92"/>
        <v>0</v>
      </c>
      <c r="AG1878" s="277" t="s">
        <v>908</v>
      </c>
      <c r="AH1878" s="277" t="s">
        <v>651</v>
      </c>
      <c r="AI1878" s="276" t="s">
        <v>652</v>
      </c>
      <c r="AJ1878" s="276" t="s">
        <v>653</v>
      </c>
      <c r="AK1878" s="276" t="s">
        <v>300</v>
      </c>
      <c r="AL1878" s="277" t="s">
        <v>104</v>
      </c>
      <c r="AM1878" s="276" t="s">
        <v>654</v>
      </c>
      <c r="AN1878" s="276" t="s">
        <v>655</v>
      </c>
      <c r="AO1878" s="277" t="s">
        <v>656</v>
      </c>
    </row>
    <row r="1879" spans="1:41" ht="23.5" thickBot="1" x14ac:dyDescent="0.4">
      <c r="A1879" s="8">
        <v>2025</v>
      </c>
      <c r="B1879" s="9" t="s">
        <v>105</v>
      </c>
      <c r="C1879" s="9" t="s">
        <v>106</v>
      </c>
      <c r="D1879" s="9" t="s">
        <v>301</v>
      </c>
      <c r="E1879" s="97" t="s">
        <v>29</v>
      </c>
      <c r="F1879" s="8">
        <v>2025</v>
      </c>
      <c r="G1879" s="10">
        <v>0</v>
      </c>
      <c r="H1879" s="10">
        <v>0</v>
      </c>
      <c r="I1879" s="10">
        <v>0</v>
      </c>
      <c r="J1879" s="10">
        <v>0</v>
      </c>
      <c r="K1879" s="10">
        <v>0</v>
      </c>
      <c r="L1879" s="10">
        <v>0</v>
      </c>
      <c r="M1879" s="10">
        <v>0</v>
      </c>
      <c r="N1879" s="10" t="s">
        <v>35</v>
      </c>
      <c r="O1879" s="10">
        <v>0</v>
      </c>
      <c r="P1879" s="10" t="s">
        <v>35</v>
      </c>
      <c r="Q1879" s="10">
        <v>86</v>
      </c>
      <c r="R1879" s="10">
        <v>0</v>
      </c>
      <c r="S1879" s="10">
        <v>0</v>
      </c>
      <c r="T1879" s="10">
        <v>106</v>
      </c>
      <c r="U1879" s="10">
        <v>0</v>
      </c>
      <c r="V1879" s="10">
        <v>0</v>
      </c>
      <c r="W1879" s="10">
        <v>0</v>
      </c>
      <c r="X1879" s="10">
        <v>0</v>
      </c>
      <c r="Y1879" s="10">
        <v>106</v>
      </c>
      <c r="Z1879" s="10">
        <v>0</v>
      </c>
      <c r="AA1879" s="29" t="s">
        <v>35</v>
      </c>
      <c r="AB1879" s="29" t="s">
        <v>35</v>
      </c>
      <c r="AC1879" s="10">
        <v>7</v>
      </c>
      <c r="AD1879" s="71">
        <f t="shared" si="90"/>
        <v>20</v>
      </c>
      <c r="AE1879" s="71">
        <f t="shared" si="91"/>
        <v>0</v>
      </c>
      <c r="AF1879" s="71">
        <f t="shared" si="92"/>
        <v>7</v>
      </c>
      <c r="AG1879" s="277" t="s">
        <v>905</v>
      </c>
      <c r="AH1879" s="277" t="s">
        <v>657</v>
      </c>
      <c r="AI1879" s="276" t="s">
        <v>658</v>
      </c>
      <c r="AJ1879" s="276" t="s">
        <v>659</v>
      </c>
      <c r="AK1879" s="276" t="s">
        <v>301</v>
      </c>
      <c r="AL1879" s="277" t="s">
        <v>106</v>
      </c>
      <c r="AM1879" s="276" t="s">
        <v>660</v>
      </c>
      <c r="AN1879" s="276" t="s">
        <v>661</v>
      </c>
      <c r="AO1879" s="277" t="s">
        <v>662</v>
      </c>
    </row>
    <row r="1880" spans="1:41" ht="15" thickBot="1" x14ac:dyDescent="0.4">
      <c r="A1880" s="8">
        <v>2025</v>
      </c>
      <c r="B1880" s="9" t="s">
        <v>105</v>
      </c>
      <c r="C1880" s="9" t="s">
        <v>106</v>
      </c>
      <c r="D1880" s="9" t="s">
        <v>301</v>
      </c>
      <c r="E1880" s="9" t="s">
        <v>30</v>
      </c>
      <c r="F1880" s="8">
        <v>2025</v>
      </c>
      <c r="G1880" s="11">
        <v>0</v>
      </c>
      <c r="H1880" s="11">
        <v>0</v>
      </c>
      <c r="I1880" s="11">
        <v>0</v>
      </c>
      <c r="J1880" s="11">
        <v>0</v>
      </c>
      <c r="K1880" s="11">
        <v>0</v>
      </c>
      <c r="L1880" s="11">
        <v>0</v>
      </c>
      <c r="M1880" s="11">
        <v>0</v>
      </c>
      <c r="N1880" s="11" t="s">
        <v>35</v>
      </c>
      <c r="O1880" s="11">
        <v>0</v>
      </c>
      <c r="P1880" s="11" t="s">
        <v>35</v>
      </c>
      <c r="Q1880" s="11">
        <v>0.28017999999999998</v>
      </c>
      <c r="R1880" s="11">
        <v>0</v>
      </c>
      <c r="S1880" s="11">
        <v>0</v>
      </c>
      <c r="T1880" s="11">
        <v>0.33878999999999998</v>
      </c>
      <c r="U1880" s="11">
        <v>0</v>
      </c>
      <c r="V1880" s="11">
        <v>0</v>
      </c>
      <c r="W1880" s="11">
        <v>0</v>
      </c>
      <c r="X1880" s="11">
        <v>0</v>
      </c>
      <c r="Y1880" s="11">
        <v>0.33878999999999998</v>
      </c>
      <c r="Z1880" s="11">
        <v>0</v>
      </c>
      <c r="AA1880" s="28" t="s">
        <v>35</v>
      </c>
      <c r="AB1880" s="28" t="s">
        <v>35</v>
      </c>
      <c r="AC1880" s="11">
        <v>5.96E-3</v>
      </c>
      <c r="AD1880" s="71">
        <f t="shared" si="90"/>
        <v>5.8599999999999999E-2</v>
      </c>
      <c r="AE1880" s="71">
        <f t="shared" si="91"/>
        <v>0</v>
      </c>
      <c r="AF1880" s="71">
        <f t="shared" si="92"/>
        <v>6.0000000000000001E-3</v>
      </c>
      <c r="AG1880" s="277" t="s">
        <v>906</v>
      </c>
      <c r="AH1880" s="277" t="s">
        <v>657</v>
      </c>
      <c r="AI1880" s="276" t="s">
        <v>658</v>
      </c>
      <c r="AJ1880" s="276" t="s">
        <v>659</v>
      </c>
      <c r="AK1880" s="276" t="s">
        <v>301</v>
      </c>
      <c r="AL1880" s="277" t="s">
        <v>106</v>
      </c>
      <c r="AM1880" s="276" t="s">
        <v>660</v>
      </c>
      <c r="AN1880" s="276" t="s">
        <v>661</v>
      </c>
      <c r="AO1880" s="277" t="s">
        <v>662</v>
      </c>
    </row>
    <row r="1881" spans="1:41" ht="15" thickBot="1" x14ac:dyDescent="0.4">
      <c r="A1881" s="8">
        <v>2025</v>
      </c>
      <c r="B1881" s="9" t="s">
        <v>105</v>
      </c>
      <c r="C1881" s="9" t="s">
        <v>106</v>
      </c>
      <c r="D1881" s="9" t="s">
        <v>301</v>
      </c>
      <c r="E1881" s="9" t="s">
        <v>30</v>
      </c>
      <c r="F1881" s="8">
        <v>2026</v>
      </c>
      <c r="G1881" s="11">
        <v>0</v>
      </c>
      <c r="H1881" s="11">
        <v>0</v>
      </c>
      <c r="I1881" s="11">
        <v>0</v>
      </c>
      <c r="J1881" s="11">
        <v>0</v>
      </c>
      <c r="K1881" s="11">
        <v>0</v>
      </c>
      <c r="L1881" s="11">
        <v>0</v>
      </c>
      <c r="M1881" s="11">
        <v>0</v>
      </c>
      <c r="N1881" s="11" t="s">
        <v>35</v>
      </c>
      <c r="O1881" s="11">
        <v>0</v>
      </c>
      <c r="P1881" s="11" t="s">
        <v>35</v>
      </c>
      <c r="Q1881" s="11">
        <v>0.28438999999999998</v>
      </c>
      <c r="R1881" s="11">
        <v>0</v>
      </c>
      <c r="S1881" s="11">
        <v>0</v>
      </c>
      <c r="T1881" s="11">
        <v>0.34331</v>
      </c>
      <c r="U1881" s="11">
        <v>0</v>
      </c>
      <c r="V1881" s="11">
        <v>0</v>
      </c>
      <c r="W1881" s="11">
        <v>0</v>
      </c>
      <c r="X1881" s="11">
        <v>0</v>
      </c>
      <c r="Y1881" s="11">
        <v>0.34331</v>
      </c>
      <c r="Z1881" s="11">
        <v>0</v>
      </c>
      <c r="AA1881" s="28" t="s">
        <v>35</v>
      </c>
      <c r="AB1881" s="28" t="s">
        <v>35</v>
      </c>
      <c r="AC1881" s="11">
        <v>5.7499999999999999E-3</v>
      </c>
      <c r="AD1881" s="71">
        <f t="shared" si="90"/>
        <v>5.8900000000000001E-2</v>
      </c>
      <c r="AE1881" s="71">
        <f t="shared" si="91"/>
        <v>0</v>
      </c>
      <c r="AF1881" s="71">
        <f t="shared" si="92"/>
        <v>5.7999999999999996E-3</v>
      </c>
      <c r="AG1881" s="277" t="s">
        <v>906</v>
      </c>
      <c r="AH1881" s="277" t="s">
        <v>657</v>
      </c>
      <c r="AI1881" s="276" t="s">
        <v>658</v>
      </c>
      <c r="AJ1881" s="276" t="s">
        <v>659</v>
      </c>
      <c r="AK1881" s="276" t="s">
        <v>301</v>
      </c>
      <c r="AL1881" s="277" t="s">
        <v>106</v>
      </c>
      <c r="AM1881" s="276" t="s">
        <v>660</v>
      </c>
      <c r="AN1881" s="276" t="s">
        <v>661</v>
      </c>
      <c r="AO1881" s="277" t="s">
        <v>662</v>
      </c>
    </row>
    <row r="1882" spans="1:41" ht="15" thickBot="1" x14ac:dyDescent="0.4">
      <c r="A1882" s="8">
        <v>2025</v>
      </c>
      <c r="B1882" s="9" t="s">
        <v>105</v>
      </c>
      <c r="C1882" s="9" t="s">
        <v>106</v>
      </c>
      <c r="D1882" s="9" t="s">
        <v>301</v>
      </c>
      <c r="E1882" s="9" t="s">
        <v>30</v>
      </c>
      <c r="F1882" s="8">
        <v>2027</v>
      </c>
      <c r="G1882" s="11">
        <v>0</v>
      </c>
      <c r="H1882" s="11">
        <v>0</v>
      </c>
      <c r="I1882" s="11">
        <v>0</v>
      </c>
      <c r="J1882" s="11">
        <v>0</v>
      </c>
      <c r="K1882" s="11">
        <v>0</v>
      </c>
      <c r="L1882" s="11">
        <v>0</v>
      </c>
      <c r="M1882" s="11">
        <v>0</v>
      </c>
      <c r="N1882" s="11" t="s">
        <v>35</v>
      </c>
      <c r="O1882" s="11">
        <v>0</v>
      </c>
      <c r="P1882" s="11" t="s">
        <v>35</v>
      </c>
      <c r="Q1882" s="11">
        <v>0.28134999999999999</v>
      </c>
      <c r="R1882" s="11">
        <v>0</v>
      </c>
      <c r="S1882" s="11">
        <v>0</v>
      </c>
      <c r="T1882" s="11">
        <v>0.33925</v>
      </c>
      <c r="U1882" s="11">
        <v>0</v>
      </c>
      <c r="V1882" s="11">
        <v>0</v>
      </c>
      <c r="W1882" s="11">
        <v>0</v>
      </c>
      <c r="X1882" s="11">
        <v>0</v>
      </c>
      <c r="Y1882" s="11">
        <v>0.33925</v>
      </c>
      <c r="Z1882" s="11">
        <v>0</v>
      </c>
      <c r="AA1882" s="28" t="s">
        <v>35</v>
      </c>
      <c r="AB1882" s="28" t="s">
        <v>35</v>
      </c>
      <c r="AC1882" s="11">
        <v>7.5399999999999998E-3</v>
      </c>
      <c r="AD1882" s="71">
        <f t="shared" si="90"/>
        <v>5.79E-2</v>
      </c>
      <c r="AE1882" s="71">
        <f t="shared" si="91"/>
        <v>0</v>
      </c>
      <c r="AF1882" s="71">
        <f t="shared" si="92"/>
        <v>7.4999999999999997E-3</v>
      </c>
      <c r="AG1882" s="277" t="s">
        <v>906</v>
      </c>
      <c r="AH1882" s="277" t="s">
        <v>657</v>
      </c>
      <c r="AI1882" s="276" t="s">
        <v>658</v>
      </c>
      <c r="AJ1882" s="276" t="s">
        <v>659</v>
      </c>
      <c r="AK1882" s="276" t="s">
        <v>301</v>
      </c>
      <c r="AL1882" s="277" t="s">
        <v>106</v>
      </c>
      <c r="AM1882" s="276" t="s">
        <v>660</v>
      </c>
      <c r="AN1882" s="276" t="s">
        <v>661</v>
      </c>
      <c r="AO1882" s="277" t="s">
        <v>662</v>
      </c>
    </row>
    <row r="1883" spans="1:41" ht="15" thickBot="1" x14ac:dyDescent="0.4">
      <c r="A1883" s="8">
        <v>2025</v>
      </c>
      <c r="B1883" s="9" t="s">
        <v>105</v>
      </c>
      <c r="C1883" s="9" t="s">
        <v>106</v>
      </c>
      <c r="D1883" s="9" t="s">
        <v>301</v>
      </c>
      <c r="E1883" s="9" t="s">
        <v>30</v>
      </c>
      <c r="F1883" s="8">
        <v>2028</v>
      </c>
      <c r="G1883" s="11">
        <v>0</v>
      </c>
      <c r="H1883" s="11">
        <v>0</v>
      </c>
      <c r="I1883" s="11">
        <v>0</v>
      </c>
      <c r="J1883" s="11">
        <v>0</v>
      </c>
      <c r="K1883" s="11">
        <v>0</v>
      </c>
      <c r="L1883" s="11">
        <v>0</v>
      </c>
      <c r="M1883" s="11">
        <v>0</v>
      </c>
      <c r="N1883" s="11" t="s">
        <v>35</v>
      </c>
      <c r="O1883" s="11">
        <v>0</v>
      </c>
      <c r="P1883" s="11" t="s">
        <v>35</v>
      </c>
      <c r="Q1883" s="11">
        <v>0.28223999999999999</v>
      </c>
      <c r="R1883" s="11">
        <v>0</v>
      </c>
      <c r="S1883" s="11">
        <v>0</v>
      </c>
      <c r="T1883" s="11">
        <v>0.34067999999999998</v>
      </c>
      <c r="U1883" s="11">
        <v>0</v>
      </c>
      <c r="V1883" s="11">
        <v>0</v>
      </c>
      <c r="W1883" s="11">
        <v>0</v>
      </c>
      <c r="X1883" s="11">
        <v>0</v>
      </c>
      <c r="Y1883" s="11">
        <v>0.34067999999999998</v>
      </c>
      <c r="Z1883" s="11">
        <v>0</v>
      </c>
      <c r="AA1883" s="28" t="s">
        <v>35</v>
      </c>
      <c r="AB1883" s="28" t="s">
        <v>35</v>
      </c>
      <c r="AC1883" s="11">
        <v>7.79E-3</v>
      </c>
      <c r="AD1883" s="71">
        <f t="shared" si="90"/>
        <v>5.8400000000000001E-2</v>
      </c>
      <c r="AE1883" s="71">
        <f t="shared" si="91"/>
        <v>0</v>
      </c>
      <c r="AF1883" s="71">
        <f t="shared" si="92"/>
        <v>7.7999999999999996E-3</v>
      </c>
      <c r="AG1883" s="277" t="s">
        <v>906</v>
      </c>
      <c r="AH1883" s="277" t="s">
        <v>657</v>
      </c>
      <c r="AI1883" s="276" t="s">
        <v>658</v>
      </c>
      <c r="AJ1883" s="276" t="s">
        <v>659</v>
      </c>
      <c r="AK1883" s="276" t="s">
        <v>301</v>
      </c>
      <c r="AL1883" s="277" t="s">
        <v>106</v>
      </c>
      <c r="AM1883" s="276" t="s">
        <v>660</v>
      </c>
      <c r="AN1883" s="276" t="s">
        <v>661</v>
      </c>
      <c r="AO1883" s="277" t="s">
        <v>662</v>
      </c>
    </row>
    <row r="1884" spans="1:41" ht="15" thickBot="1" x14ac:dyDescent="0.4">
      <c r="A1884" s="8">
        <v>2025</v>
      </c>
      <c r="B1884" s="9" t="s">
        <v>105</v>
      </c>
      <c r="C1884" s="9" t="s">
        <v>106</v>
      </c>
      <c r="D1884" s="9" t="s">
        <v>301</v>
      </c>
      <c r="E1884" s="9" t="s">
        <v>30</v>
      </c>
      <c r="F1884" s="8">
        <v>2029</v>
      </c>
      <c r="G1884" s="11">
        <v>0</v>
      </c>
      <c r="H1884" s="11">
        <v>0</v>
      </c>
      <c r="I1884" s="11">
        <v>0</v>
      </c>
      <c r="J1884" s="11">
        <v>0</v>
      </c>
      <c r="K1884" s="11">
        <v>0</v>
      </c>
      <c r="L1884" s="11">
        <v>0</v>
      </c>
      <c r="M1884" s="11">
        <v>0</v>
      </c>
      <c r="N1884" s="11" t="s">
        <v>35</v>
      </c>
      <c r="O1884" s="11">
        <v>0</v>
      </c>
      <c r="P1884" s="11" t="s">
        <v>35</v>
      </c>
      <c r="Q1884" s="11">
        <v>0.28193000000000001</v>
      </c>
      <c r="R1884" s="11">
        <v>0</v>
      </c>
      <c r="S1884" s="11">
        <v>0</v>
      </c>
      <c r="T1884" s="11">
        <v>0.33996999999999999</v>
      </c>
      <c r="U1884" s="11">
        <v>0</v>
      </c>
      <c r="V1884" s="11">
        <v>0</v>
      </c>
      <c r="W1884" s="11">
        <v>0</v>
      </c>
      <c r="X1884" s="11">
        <v>0</v>
      </c>
      <c r="Y1884" s="11">
        <v>0.33996999999999999</v>
      </c>
      <c r="Z1884" s="11">
        <v>0</v>
      </c>
      <c r="AA1884" s="28" t="s">
        <v>35</v>
      </c>
      <c r="AB1884" s="28" t="s">
        <v>35</v>
      </c>
      <c r="AC1884" s="11">
        <v>7.5100000000000002E-3</v>
      </c>
      <c r="AD1884" s="71">
        <f t="shared" si="90"/>
        <v>5.8000000000000003E-2</v>
      </c>
      <c r="AE1884" s="71">
        <f t="shared" si="91"/>
        <v>0</v>
      </c>
      <c r="AF1884" s="71">
        <f t="shared" si="92"/>
        <v>7.4999999999999997E-3</v>
      </c>
      <c r="AG1884" s="277" t="s">
        <v>906</v>
      </c>
      <c r="AH1884" s="277" t="s">
        <v>657</v>
      </c>
      <c r="AI1884" s="276" t="s">
        <v>658</v>
      </c>
      <c r="AJ1884" s="276" t="s">
        <v>659</v>
      </c>
      <c r="AK1884" s="276" t="s">
        <v>301</v>
      </c>
      <c r="AL1884" s="277" t="s">
        <v>106</v>
      </c>
      <c r="AM1884" s="276" t="s">
        <v>660</v>
      </c>
      <c r="AN1884" s="276" t="s">
        <v>661</v>
      </c>
      <c r="AO1884" s="277" t="s">
        <v>662</v>
      </c>
    </row>
    <row r="1885" spans="1:41" ht="15" thickBot="1" x14ac:dyDescent="0.4">
      <c r="A1885" s="8">
        <v>2025</v>
      </c>
      <c r="B1885" s="9" t="s">
        <v>105</v>
      </c>
      <c r="C1885" s="9" t="s">
        <v>106</v>
      </c>
      <c r="D1885" s="9" t="s">
        <v>301</v>
      </c>
      <c r="E1885" s="9" t="s">
        <v>30</v>
      </c>
      <c r="F1885" s="8">
        <v>2030</v>
      </c>
      <c r="G1885" s="11">
        <v>0</v>
      </c>
      <c r="H1885" s="11">
        <v>0</v>
      </c>
      <c r="I1885" s="11">
        <v>0</v>
      </c>
      <c r="J1885" s="11">
        <v>0</v>
      </c>
      <c r="K1885" s="11">
        <v>0</v>
      </c>
      <c r="L1885" s="11">
        <v>0</v>
      </c>
      <c r="M1885" s="11">
        <v>0</v>
      </c>
      <c r="N1885" s="11" t="s">
        <v>35</v>
      </c>
      <c r="O1885" s="11">
        <v>0</v>
      </c>
      <c r="P1885" s="11" t="s">
        <v>35</v>
      </c>
      <c r="Q1885" s="11">
        <v>0.28581000000000001</v>
      </c>
      <c r="R1885" s="11">
        <v>0</v>
      </c>
      <c r="S1885" s="11">
        <v>0</v>
      </c>
      <c r="T1885" s="11">
        <v>0.34659000000000001</v>
      </c>
      <c r="U1885" s="11">
        <v>0</v>
      </c>
      <c r="V1885" s="11">
        <v>0</v>
      </c>
      <c r="W1885" s="11">
        <v>0</v>
      </c>
      <c r="X1885" s="11">
        <v>0</v>
      </c>
      <c r="Y1885" s="11">
        <v>0.34659000000000001</v>
      </c>
      <c r="Z1885" s="11">
        <v>0</v>
      </c>
      <c r="AA1885" s="28" t="s">
        <v>35</v>
      </c>
      <c r="AB1885" s="28" t="s">
        <v>35</v>
      </c>
      <c r="AC1885" s="11">
        <v>6.8399999999999997E-3</v>
      </c>
      <c r="AD1885" s="71">
        <f t="shared" si="90"/>
        <v>6.08E-2</v>
      </c>
      <c r="AE1885" s="71">
        <f t="shared" si="91"/>
        <v>0</v>
      </c>
      <c r="AF1885" s="71">
        <f t="shared" si="92"/>
        <v>6.7999999999999996E-3</v>
      </c>
      <c r="AG1885" s="277" t="s">
        <v>906</v>
      </c>
      <c r="AH1885" s="277" t="s">
        <v>657</v>
      </c>
      <c r="AI1885" s="276" t="s">
        <v>658</v>
      </c>
      <c r="AJ1885" s="276" t="s">
        <v>659</v>
      </c>
      <c r="AK1885" s="276" t="s">
        <v>301</v>
      </c>
      <c r="AL1885" s="277" t="s">
        <v>106</v>
      </c>
      <c r="AM1885" s="276" t="s">
        <v>660</v>
      </c>
      <c r="AN1885" s="276" t="s">
        <v>661</v>
      </c>
      <c r="AO1885" s="277" t="s">
        <v>662</v>
      </c>
    </row>
    <row r="1886" spans="1:41" ht="15" thickBot="1" x14ac:dyDescent="0.4">
      <c r="A1886" s="8">
        <v>2025</v>
      </c>
      <c r="B1886" s="9" t="s">
        <v>105</v>
      </c>
      <c r="C1886" s="9" t="s">
        <v>106</v>
      </c>
      <c r="D1886" s="9" t="s">
        <v>301</v>
      </c>
      <c r="E1886" s="9" t="s">
        <v>30</v>
      </c>
      <c r="F1886" s="8">
        <v>2031</v>
      </c>
      <c r="G1886" s="11">
        <v>0</v>
      </c>
      <c r="H1886" s="11">
        <v>0</v>
      </c>
      <c r="I1886" s="11">
        <v>0</v>
      </c>
      <c r="J1886" s="11">
        <v>0</v>
      </c>
      <c r="K1886" s="11">
        <v>0</v>
      </c>
      <c r="L1886" s="11">
        <v>0</v>
      </c>
      <c r="M1886" s="11">
        <v>0</v>
      </c>
      <c r="N1886" s="11" t="s">
        <v>35</v>
      </c>
      <c r="O1886" s="11">
        <v>0</v>
      </c>
      <c r="P1886" s="11" t="s">
        <v>35</v>
      </c>
      <c r="Q1886" s="11">
        <v>0.28699000000000002</v>
      </c>
      <c r="R1886" s="11">
        <v>0</v>
      </c>
      <c r="S1886" s="11">
        <v>0</v>
      </c>
      <c r="T1886" s="11">
        <v>0.34837000000000001</v>
      </c>
      <c r="U1886" s="11">
        <v>0</v>
      </c>
      <c r="V1886" s="11">
        <v>0</v>
      </c>
      <c r="W1886" s="11">
        <v>0</v>
      </c>
      <c r="X1886" s="11">
        <v>0</v>
      </c>
      <c r="Y1886" s="11">
        <v>0.34837000000000001</v>
      </c>
      <c r="Z1886" s="11">
        <v>0</v>
      </c>
      <c r="AA1886" s="28" t="s">
        <v>35</v>
      </c>
      <c r="AB1886" s="28" t="s">
        <v>35</v>
      </c>
      <c r="AC1886" s="11">
        <v>6.6899999999999998E-3</v>
      </c>
      <c r="AD1886" s="71">
        <f t="shared" si="90"/>
        <v>6.1400000000000003E-2</v>
      </c>
      <c r="AE1886" s="71">
        <f t="shared" si="91"/>
        <v>0</v>
      </c>
      <c r="AF1886" s="71">
        <f t="shared" si="92"/>
        <v>6.7000000000000002E-3</v>
      </c>
      <c r="AG1886" s="277" t="s">
        <v>906</v>
      </c>
      <c r="AH1886" s="277" t="s">
        <v>657</v>
      </c>
      <c r="AI1886" s="276" t="s">
        <v>658</v>
      </c>
      <c r="AJ1886" s="276" t="s">
        <v>659</v>
      </c>
      <c r="AK1886" s="276" t="s">
        <v>301</v>
      </c>
      <c r="AL1886" s="277" t="s">
        <v>106</v>
      </c>
      <c r="AM1886" s="276" t="s">
        <v>660</v>
      </c>
      <c r="AN1886" s="276" t="s">
        <v>661</v>
      </c>
      <c r="AO1886" s="277" t="s">
        <v>662</v>
      </c>
    </row>
    <row r="1887" spans="1:41" ht="15" thickBot="1" x14ac:dyDescent="0.4">
      <c r="A1887" s="8">
        <v>2025</v>
      </c>
      <c r="B1887" s="9" t="s">
        <v>105</v>
      </c>
      <c r="C1887" s="9" t="s">
        <v>106</v>
      </c>
      <c r="D1887" s="9" t="s">
        <v>301</v>
      </c>
      <c r="E1887" s="9" t="s">
        <v>30</v>
      </c>
      <c r="F1887" s="8">
        <v>2032</v>
      </c>
      <c r="G1887" s="11">
        <v>0</v>
      </c>
      <c r="H1887" s="11">
        <v>0</v>
      </c>
      <c r="I1887" s="11">
        <v>0</v>
      </c>
      <c r="J1887" s="11">
        <v>0</v>
      </c>
      <c r="K1887" s="11">
        <v>0</v>
      </c>
      <c r="L1887" s="11">
        <v>0</v>
      </c>
      <c r="M1887" s="11">
        <v>0</v>
      </c>
      <c r="N1887" s="11" t="s">
        <v>35</v>
      </c>
      <c r="O1887" s="11">
        <v>0</v>
      </c>
      <c r="P1887" s="11" t="s">
        <v>35</v>
      </c>
      <c r="Q1887" s="11">
        <v>0.28932000000000002</v>
      </c>
      <c r="R1887" s="11">
        <v>0</v>
      </c>
      <c r="S1887" s="11">
        <v>0</v>
      </c>
      <c r="T1887" s="11">
        <v>0.35000999999999999</v>
      </c>
      <c r="U1887" s="11">
        <v>0</v>
      </c>
      <c r="V1887" s="11">
        <v>0</v>
      </c>
      <c r="W1887" s="11">
        <v>0</v>
      </c>
      <c r="X1887" s="11">
        <v>0</v>
      </c>
      <c r="Y1887" s="11">
        <v>0.35000999999999999</v>
      </c>
      <c r="Z1887" s="11">
        <v>0</v>
      </c>
      <c r="AA1887" s="28" t="s">
        <v>35</v>
      </c>
      <c r="AB1887" s="28" t="s">
        <v>35</v>
      </c>
      <c r="AC1887" s="11">
        <v>6.6100000000000004E-3</v>
      </c>
      <c r="AD1887" s="71">
        <f t="shared" si="90"/>
        <v>6.0699999999999997E-2</v>
      </c>
      <c r="AE1887" s="71">
        <f t="shared" si="91"/>
        <v>0</v>
      </c>
      <c r="AF1887" s="71">
        <f t="shared" si="92"/>
        <v>6.6E-3</v>
      </c>
      <c r="AG1887" s="277" t="s">
        <v>906</v>
      </c>
      <c r="AH1887" s="277" t="s">
        <v>657</v>
      </c>
      <c r="AI1887" s="276" t="s">
        <v>658</v>
      </c>
      <c r="AJ1887" s="276" t="s">
        <v>659</v>
      </c>
      <c r="AK1887" s="276" t="s">
        <v>301</v>
      </c>
      <c r="AL1887" s="277" t="s">
        <v>106</v>
      </c>
      <c r="AM1887" s="276" t="s">
        <v>660</v>
      </c>
      <c r="AN1887" s="276" t="s">
        <v>661</v>
      </c>
      <c r="AO1887" s="277" t="s">
        <v>662</v>
      </c>
    </row>
    <row r="1888" spans="1:41" ht="15" thickBot="1" x14ac:dyDescent="0.4">
      <c r="A1888" s="8">
        <v>2025</v>
      </c>
      <c r="B1888" s="9" t="s">
        <v>105</v>
      </c>
      <c r="C1888" s="9" t="s">
        <v>106</v>
      </c>
      <c r="D1888" s="9" t="s">
        <v>301</v>
      </c>
      <c r="E1888" s="9" t="s">
        <v>30</v>
      </c>
      <c r="F1888" s="8">
        <v>2033</v>
      </c>
      <c r="G1888" s="11">
        <v>0</v>
      </c>
      <c r="H1888" s="11">
        <v>0</v>
      </c>
      <c r="I1888" s="11">
        <v>0</v>
      </c>
      <c r="J1888" s="11">
        <v>0</v>
      </c>
      <c r="K1888" s="11">
        <v>0</v>
      </c>
      <c r="L1888" s="11">
        <v>0</v>
      </c>
      <c r="M1888" s="11">
        <v>0</v>
      </c>
      <c r="N1888" s="11" t="s">
        <v>35</v>
      </c>
      <c r="O1888" s="11">
        <v>0</v>
      </c>
      <c r="P1888" s="11" t="s">
        <v>35</v>
      </c>
      <c r="Q1888" s="11">
        <v>0.29067999999999999</v>
      </c>
      <c r="R1888" s="11">
        <v>0</v>
      </c>
      <c r="S1888" s="11">
        <v>0</v>
      </c>
      <c r="T1888" s="11">
        <v>0.35437000000000002</v>
      </c>
      <c r="U1888" s="11">
        <v>0</v>
      </c>
      <c r="V1888" s="11">
        <v>0</v>
      </c>
      <c r="W1888" s="11">
        <v>0</v>
      </c>
      <c r="X1888" s="11">
        <v>0</v>
      </c>
      <c r="Y1888" s="11">
        <v>0.35437000000000002</v>
      </c>
      <c r="Z1888" s="11">
        <v>0</v>
      </c>
      <c r="AA1888" s="28" t="s">
        <v>35</v>
      </c>
      <c r="AB1888" s="28" t="s">
        <v>35</v>
      </c>
      <c r="AC1888" s="11">
        <v>5.4000000000000003E-3</v>
      </c>
      <c r="AD1888" s="71">
        <f t="shared" si="90"/>
        <v>6.3700000000000007E-2</v>
      </c>
      <c r="AE1888" s="71">
        <f t="shared" si="91"/>
        <v>0</v>
      </c>
      <c r="AF1888" s="71">
        <f t="shared" si="92"/>
        <v>5.4000000000000003E-3</v>
      </c>
      <c r="AG1888" s="277" t="s">
        <v>906</v>
      </c>
      <c r="AH1888" s="277" t="s">
        <v>657</v>
      </c>
      <c r="AI1888" s="276" t="s">
        <v>658</v>
      </c>
      <c r="AJ1888" s="276" t="s">
        <v>659</v>
      </c>
      <c r="AK1888" s="276" t="s">
        <v>301</v>
      </c>
      <c r="AL1888" s="277" t="s">
        <v>106</v>
      </c>
      <c r="AM1888" s="276" t="s">
        <v>660</v>
      </c>
      <c r="AN1888" s="276" t="s">
        <v>661</v>
      </c>
      <c r="AO1888" s="277" t="s">
        <v>662</v>
      </c>
    </row>
    <row r="1889" spans="1:41" ht="15" thickBot="1" x14ac:dyDescent="0.4">
      <c r="A1889" s="8">
        <v>2025</v>
      </c>
      <c r="B1889" s="9" t="s">
        <v>105</v>
      </c>
      <c r="C1889" s="9" t="s">
        <v>106</v>
      </c>
      <c r="D1889" s="9" t="s">
        <v>301</v>
      </c>
      <c r="E1889" s="9" t="s">
        <v>30</v>
      </c>
      <c r="F1889" s="8">
        <v>2034</v>
      </c>
      <c r="G1889" s="11">
        <v>0</v>
      </c>
      <c r="H1889" s="11">
        <v>0</v>
      </c>
      <c r="I1889" s="11">
        <v>0</v>
      </c>
      <c r="J1889" s="11">
        <v>0</v>
      </c>
      <c r="K1889" s="11">
        <v>0</v>
      </c>
      <c r="L1889" s="11">
        <v>0</v>
      </c>
      <c r="M1889" s="11">
        <v>0</v>
      </c>
      <c r="N1889" s="11" t="s">
        <v>35</v>
      </c>
      <c r="O1889" s="11">
        <v>0</v>
      </c>
      <c r="P1889" s="11" t="s">
        <v>35</v>
      </c>
      <c r="Q1889" s="11">
        <v>0.29543000000000003</v>
      </c>
      <c r="R1889" s="11">
        <v>0</v>
      </c>
      <c r="S1889" s="11">
        <v>0</v>
      </c>
      <c r="T1889" s="11">
        <v>0.36129</v>
      </c>
      <c r="U1889" s="11">
        <v>0</v>
      </c>
      <c r="V1889" s="11">
        <v>0</v>
      </c>
      <c r="W1889" s="11">
        <v>0</v>
      </c>
      <c r="X1889" s="11">
        <v>0</v>
      </c>
      <c r="Y1889" s="11">
        <v>0.36129</v>
      </c>
      <c r="Z1889" s="11">
        <v>0</v>
      </c>
      <c r="AA1889" s="28" t="s">
        <v>35</v>
      </c>
      <c r="AB1889" s="28" t="s">
        <v>35</v>
      </c>
      <c r="AC1889" s="11">
        <v>5.5100000000000001E-3</v>
      </c>
      <c r="AD1889" s="71">
        <f t="shared" si="90"/>
        <v>6.59E-2</v>
      </c>
      <c r="AE1889" s="71">
        <f t="shared" si="91"/>
        <v>0</v>
      </c>
      <c r="AF1889" s="71">
        <f t="shared" si="92"/>
        <v>5.4999999999999997E-3</v>
      </c>
      <c r="AG1889" s="277" t="s">
        <v>906</v>
      </c>
      <c r="AH1889" s="277" t="s">
        <v>657</v>
      </c>
      <c r="AI1889" s="276" t="s">
        <v>658</v>
      </c>
      <c r="AJ1889" s="276" t="s">
        <v>659</v>
      </c>
      <c r="AK1889" s="276" t="s">
        <v>301</v>
      </c>
      <c r="AL1889" s="277" t="s">
        <v>106</v>
      </c>
      <c r="AM1889" s="276" t="s">
        <v>660</v>
      </c>
      <c r="AN1889" s="276" t="s">
        <v>661</v>
      </c>
      <c r="AO1889" s="277" t="s">
        <v>662</v>
      </c>
    </row>
    <row r="1890" spans="1:41" ht="15" thickBot="1" x14ac:dyDescent="0.4">
      <c r="A1890" s="8">
        <v>2025</v>
      </c>
      <c r="B1890" s="9" t="s">
        <v>105</v>
      </c>
      <c r="C1890" s="9" t="s">
        <v>106</v>
      </c>
      <c r="D1890" s="9" t="s">
        <v>301</v>
      </c>
      <c r="E1890" s="9" t="s">
        <v>30</v>
      </c>
      <c r="F1890" s="8">
        <v>2035</v>
      </c>
      <c r="G1890" s="11">
        <v>0</v>
      </c>
      <c r="H1890" s="11">
        <v>0</v>
      </c>
      <c r="I1890" s="11">
        <v>0</v>
      </c>
      <c r="J1890" s="11">
        <v>0</v>
      </c>
      <c r="K1890" s="11">
        <v>0</v>
      </c>
      <c r="L1890" s="11">
        <v>0</v>
      </c>
      <c r="M1890" s="11">
        <v>0</v>
      </c>
      <c r="N1890" s="11" t="s">
        <v>35</v>
      </c>
      <c r="O1890" s="11">
        <v>0</v>
      </c>
      <c r="P1890" s="11" t="s">
        <v>35</v>
      </c>
      <c r="Q1890" s="11">
        <v>0.29454000000000002</v>
      </c>
      <c r="R1890" s="11">
        <v>0</v>
      </c>
      <c r="S1890" s="11">
        <v>0</v>
      </c>
      <c r="T1890" s="11">
        <v>0.36163000000000001</v>
      </c>
      <c r="U1890" s="11">
        <v>0</v>
      </c>
      <c r="V1890" s="11">
        <v>0</v>
      </c>
      <c r="W1890" s="11">
        <v>0</v>
      </c>
      <c r="X1890" s="11">
        <v>0</v>
      </c>
      <c r="Y1890" s="11">
        <v>0.36163000000000001</v>
      </c>
      <c r="Z1890" s="11">
        <v>0</v>
      </c>
      <c r="AA1890" s="28" t="s">
        <v>35</v>
      </c>
      <c r="AB1890" s="28" t="s">
        <v>35</v>
      </c>
      <c r="AC1890" s="11">
        <v>5.6800000000000002E-3</v>
      </c>
      <c r="AD1890" s="71">
        <f t="shared" si="90"/>
        <v>6.7100000000000007E-2</v>
      </c>
      <c r="AE1890" s="71">
        <f t="shared" si="91"/>
        <v>0</v>
      </c>
      <c r="AF1890" s="71">
        <f t="shared" si="92"/>
        <v>5.7000000000000002E-3</v>
      </c>
      <c r="AG1890" s="277" t="s">
        <v>906</v>
      </c>
      <c r="AH1890" s="277" t="s">
        <v>657</v>
      </c>
      <c r="AI1890" s="276" t="s">
        <v>658</v>
      </c>
      <c r="AJ1890" s="276" t="s">
        <v>659</v>
      </c>
      <c r="AK1890" s="276" t="s">
        <v>301</v>
      </c>
      <c r="AL1890" s="277" t="s">
        <v>106</v>
      </c>
      <c r="AM1890" s="276" t="s">
        <v>660</v>
      </c>
      <c r="AN1890" s="276" t="s">
        <v>661</v>
      </c>
      <c r="AO1890" s="277" t="s">
        <v>662</v>
      </c>
    </row>
    <row r="1891" spans="1:41" ht="15" thickBot="1" x14ac:dyDescent="0.4">
      <c r="A1891" s="8">
        <v>2025</v>
      </c>
      <c r="B1891" s="9" t="s">
        <v>105</v>
      </c>
      <c r="C1891" s="9" t="s">
        <v>106</v>
      </c>
      <c r="D1891" s="9" t="s">
        <v>301</v>
      </c>
      <c r="E1891" s="9" t="s">
        <v>31</v>
      </c>
      <c r="F1891" s="8">
        <v>2025</v>
      </c>
      <c r="G1891" s="11" t="s">
        <v>381</v>
      </c>
      <c r="H1891" s="11" t="s">
        <v>381</v>
      </c>
      <c r="I1891" s="11" t="s">
        <v>381</v>
      </c>
      <c r="J1891" s="11" t="s">
        <v>381</v>
      </c>
      <c r="K1891" s="11" t="s">
        <v>381</v>
      </c>
      <c r="L1891" s="11" t="s">
        <v>381</v>
      </c>
      <c r="M1891" s="11" t="s">
        <v>381</v>
      </c>
      <c r="N1891" s="11" t="s">
        <v>381</v>
      </c>
      <c r="O1891" s="11" t="s">
        <v>381</v>
      </c>
      <c r="P1891" s="11" t="s">
        <v>381</v>
      </c>
      <c r="Q1891" s="11" t="s">
        <v>381</v>
      </c>
      <c r="R1891" s="11" t="s">
        <v>381</v>
      </c>
      <c r="S1891" s="11" t="s">
        <v>381</v>
      </c>
      <c r="T1891" s="11" t="s">
        <v>381</v>
      </c>
      <c r="U1891" s="11" t="s">
        <v>381</v>
      </c>
      <c r="V1891" s="11" t="s">
        <v>381</v>
      </c>
      <c r="W1891" s="11" t="s">
        <v>381</v>
      </c>
      <c r="X1891" s="11" t="s">
        <v>381</v>
      </c>
      <c r="Y1891" s="11" t="s">
        <v>381</v>
      </c>
      <c r="Z1891" s="11">
        <v>0</v>
      </c>
      <c r="AA1891" s="28" t="s">
        <v>35</v>
      </c>
      <c r="AB1891" s="28" t="s">
        <v>35</v>
      </c>
      <c r="AC1891" s="11">
        <v>2.0039999999999999E-2</v>
      </c>
      <c r="AD1891" s="71"/>
      <c r="AE1891" s="71"/>
      <c r="AF1891" s="71">
        <f t="shared" si="92"/>
        <v>0.02</v>
      </c>
      <c r="AG1891" s="277" t="s">
        <v>907</v>
      </c>
      <c r="AH1891" s="277" t="s">
        <v>657</v>
      </c>
      <c r="AI1891" s="276" t="s">
        <v>658</v>
      </c>
      <c r="AJ1891" s="276" t="s">
        <v>659</v>
      </c>
      <c r="AK1891" s="276" t="s">
        <v>301</v>
      </c>
      <c r="AL1891" s="277" t="s">
        <v>106</v>
      </c>
      <c r="AM1891" s="276" t="s">
        <v>660</v>
      </c>
      <c r="AN1891" s="276" t="s">
        <v>661</v>
      </c>
      <c r="AO1891" s="277" t="s">
        <v>662</v>
      </c>
    </row>
    <row r="1892" spans="1:41" ht="15" thickBot="1" x14ac:dyDescent="0.4">
      <c r="A1892" s="8">
        <v>2025</v>
      </c>
      <c r="B1892" s="9" t="s">
        <v>105</v>
      </c>
      <c r="C1892" s="9" t="s">
        <v>106</v>
      </c>
      <c r="D1892" s="9" t="s">
        <v>301</v>
      </c>
      <c r="E1892" s="9" t="s">
        <v>31</v>
      </c>
      <c r="F1892" s="8">
        <v>2026</v>
      </c>
      <c r="G1892" s="11" t="s">
        <v>381</v>
      </c>
      <c r="H1892" s="11" t="s">
        <v>381</v>
      </c>
      <c r="I1892" s="11" t="s">
        <v>381</v>
      </c>
      <c r="J1892" s="11" t="s">
        <v>381</v>
      </c>
      <c r="K1892" s="11" t="s">
        <v>381</v>
      </c>
      <c r="L1892" s="11" t="s">
        <v>381</v>
      </c>
      <c r="M1892" s="11" t="s">
        <v>381</v>
      </c>
      <c r="N1892" s="11" t="s">
        <v>381</v>
      </c>
      <c r="O1892" s="11" t="s">
        <v>381</v>
      </c>
      <c r="P1892" s="11" t="s">
        <v>381</v>
      </c>
      <c r="Q1892" s="11" t="s">
        <v>381</v>
      </c>
      <c r="R1892" s="11" t="s">
        <v>381</v>
      </c>
      <c r="S1892" s="11" t="s">
        <v>381</v>
      </c>
      <c r="T1892" s="11" t="s">
        <v>381</v>
      </c>
      <c r="U1892" s="11" t="s">
        <v>381</v>
      </c>
      <c r="V1892" s="11" t="s">
        <v>381</v>
      </c>
      <c r="W1892" s="11" t="s">
        <v>381</v>
      </c>
      <c r="X1892" s="11" t="s">
        <v>381</v>
      </c>
      <c r="Y1892" s="11" t="s">
        <v>381</v>
      </c>
      <c r="Z1892" s="11">
        <v>0</v>
      </c>
      <c r="AA1892" s="28" t="s">
        <v>35</v>
      </c>
      <c r="AB1892" s="28" t="s">
        <v>35</v>
      </c>
      <c r="AC1892" s="11">
        <v>1.6559999999999998E-2</v>
      </c>
      <c r="AD1892" s="71"/>
      <c r="AE1892" s="71"/>
      <c r="AF1892" s="71">
        <f t="shared" si="92"/>
        <v>1.66E-2</v>
      </c>
      <c r="AG1892" s="277" t="s">
        <v>907</v>
      </c>
      <c r="AH1892" s="277" t="s">
        <v>657</v>
      </c>
      <c r="AI1892" s="276" t="s">
        <v>658</v>
      </c>
      <c r="AJ1892" s="276" t="s">
        <v>659</v>
      </c>
      <c r="AK1892" s="276" t="s">
        <v>301</v>
      </c>
      <c r="AL1892" s="277" t="s">
        <v>106</v>
      </c>
      <c r="AM1892" s="276" t="s">
        <v>660</v>
      </c>
      <c r="AN1892" s="276" t="s">
        <v>661</v>
      </c>
      <c r="AO1892" s="277" t="s">
        <v>662</v>
      </c>
    </row>
    <row r="1893" spans="1:41" ht="15" thickBot="1" x14ac:dyDescent="0.4">
      <c r="A1893" s="8">
        <v>2025</v>
      </c>
      <c r="B1893" s="9" t="s">
        <v>105</v>
      </c>
      <c r="C1893" s="9" t="s">
        <v>106</v>
      </c>
      <c r="D1893" s="9" t="s">
        <v>301</v>
      </c>
      <c r="E1893" s="9" t="s">
        <v>31</v>
      </c>
      <c r="F1893" s="8">
        <v>2027</v>
      </c>
      <c r="G1893" s="11" t="s">
        <v>381</v>
      </c>
      <c r="H1893" s="11" t="s">
        <v>381</v>
      </c>
      <c r="I1893" s="11" t="s">
        <v>381</v>
      </c>
      <c r="J1893" s="11" t="s">
        <v>381</v>
      </c>
      <c r="K1893" s="11" t="s">
        <v>381</v>
      </c>
      <c r="L1893" s="11" t="s">
        <v>381</v>
      </c>
      <c r="M1893" s="11" t="s">
        <v>381</v>
      </c>
      <c r="N1893" s="11" t="s">
        <v>381</v>
      </c>
      <c r="O1893" s="11" t="s">
        <v>381</v>
      </c>
      <c r="P1893" s="11" t="s">
        <v>381</v>
      </c>
      <c r="Q1893" s="11" t="s">
        <v>381</v>
      </c>
      <c r="R1893" s="11" t="s">
        <v>381</v>
      </c>
      <c r="S1893" s="11" t="s">
        <v>381</v>
      </c>
      <c r="T1893" s="11" t="s">
        <v>381</v>
      </c>
      <c r="U1893" s="11" t="s">
        <v>381</v>
      </c>
      <c r="V1893" s="11" t="s">
        <v>381</v>
      </c>
      <c r="W1893" s="11" t="s">
        <v>381</v>
      </c>
      <c r="X1893" s="11" t="s">
        <v>381</v>
      </c>
      <c r="Y1893" s="11" t="s">
        <v>381</v>
      </c>
      <c r="Z1893" s="11">
        <v>0</v>
      </c>
      <c r="AA1893" s="28" t="s">
        <v>35</v>
      </c>
      <c r="AB1893" s="28" t="s">
        <v>35</v>
      </c>
      <c r="AC1893" s="11">
        <v>1.7600000000000001E-2</v>
      </c>
      <c r="AD1893" s="71"/>
      <c r="AE1893" s="71"/>
      <c r="AF1893" s="71">
        <f t="shared" si="92"/>
        <v>1.7600000000000001E-2</v>
      </c>
      <c r="AG1893" s="277" t="s">
        <v>907</v>
      </c>
      <c r="AH1893" s="277" t="s">
        <v>657</v>
      </c>
      <c r="AI1893" s="276" t="s">
        <v>658</v>
      </c>
      <c r="AJ1893" s="276" t="s">
        <v>659</v>
      </c>
      <c r="AK1893" s="276" t="s">
        <v>301</v>
      </c>
      <c r="AL1893" s="277" t="s">
        <v>106</v>
      </c>
      <c r="AM1893" s="276" t="s">
        <v>660</v>
      </c>
      <c r="AN1893" s="276" t="s">
        <v>661</v>
      </c>
      <c r="AO1893" s="277" t="s">
        <v>662</v>
      </c>
    </row>
    <row r="1894" spans="1:41" ht="15" thickBot="1" x14ac:dyDescent="0.4">
      <c r="A1894" s="8">
        <v>2025</v>
      </c>
      <c r="B1894" s="9" t="s">
        <v>105</v>
      </c>
      <c r="C1894" s="9" t="s">
        <v>106</v>
      </c>
      <c r="D1894" s="9" t="s">
        <v>301</v>
      </c>
      <c r="E1894" s="9" t="s">
        <v>31</v>
      </c>
      <c r="F1894" s="8">
        <v>2028</v>
      </c>
      <c r="G1894" s="11" t="s">
        <v>381</v>
      </c>
      <c r="H1894" s="11" t="s">
        <v>381</v>
      </c>
      <c r="I1894" s="11" t="s">
        <v>381</v>
      </c>
      <c r="J1894" s="11" t="s">
        <v>381</v>
      </c>
      <c r="K1894" s="11" t="s">
        <v>381</v>
      </c>
      <c r="L1894" s="11" t="s">
        <v>381</v>
      </c>
      <c r="M1894" s="11" t="s">
        <v>381</v>
      </c>
      <c r="N1894" s="11" t="s">
        <v>381</v>
      </c>
      <c r="O1894" s="11" t="s">
        <v>381</v>
      </c>
      <c r="P1894" s="11" t="s">
        <v>381</v>
      </c>
      <c r="Q1894" s="11" t="s">
        <v>381</v>
      </c>
      <c r="R1894" s="11" t="s">
        <v>381</v>
      </c>
      <c r="S1894" s="11" t="s">
        <v>381</v>
      </c>
      <c r="T1894" s="11" t="s">
        <v>381</v>
      </c>
      <c r="U1894" s="11" t="s">
        <v>381</v>
      </c>
      <c r="V1894" s="11" t="s">
        <v>381</v>
      </c>
      <c r="W1894" s="11" t="s">
        <v>381</v>
      </c>
      <c r="X1894" s="11" t="s">
        <v>381</v>
      </c>
      <c r="Y1894" s="11" t="s">
        <v>381</v>
      </c>
      <c r="Z1894" s="11">
        <v>0</v>
      </c>
      <c r="AA1894" s="28" t="s">
        <v>35</v>
      </c>
      <c r="AB1894" s="28" t="s">
        <v>35</v>
      </c>
      <c r="AC1894" s="11">
        <v>1.866E-2</v>
      </c>
      <c r="AD1894" s="71"/>
      <c r="AE1894" s="71"/>
      <c r="AF1894" s="71">
        <f t="shared" si="92"/>
        <v>1.8700000000000001E-2</v>
      </c>
      <c r="AG1894" s="277" t="s">
        <v>907</v>
      </c>
      <c r="AH1894" s="277" t="s">
        <v>657</v>
      </c>
      <c r="AI1894" s="276" t="s">
        <v>658</v>
      </c>
      <c r="AJ1894" s="276" t="s">
        <v>659</v>
      </c>
      <c r="AK1894" s="276" t="s">
        <v>301</v>
      </c>
      <c r="AL1894" s="277" t="s">
        <v>106</v>
      </c>
      <c r="AM1894" s="276" t="s">
        <v>660</v>
      </c>
      <c r="AN1894" s="276" t="s">
        <v>661</v>
      </c>
      <c r="AO1894" s="277" t="s">
        <v>662</v>
      </c>
    </row>
    <row r="1895" spans="1:41" ht="15" thickBot="1" x14ac:dyDescent="0.4">
      <c r="A1895" s="8">
        <v>2025</v>
      </c>
      <c r="B1895" s="9" t="s">
        <v>105</v>
      </c>
      <c r="C1895" s="9" t="s">
        <v>106</v>
      </c>
      <c r="D1895" s="9" t="s">
        <v>301</v>
      </c>
      <c r="E1895" s="9" t="s">
        <v>31</v>
      </c>
      <c r="F1895" s="8">
        <v>2029</v>
      </c>
      <c r="G1895" s="11" t="s">
        <v>381</v>
      </c>
      <c r="H1895" s="11" t="s">
        <v>381</v>
      </c>
      <c r="I1895" s="11" t="s">
        <v>381</v>
      </c>
      <c r="J1895" s="11" t="s">
        <v>381</v>
      </c>
      <c r="K1895" s="11" t="s">
        <v>381</v>
      </c>
      <c r="L1895" s="11" t="s">
        <v>381</v>
      </c>
      <c r="M1895" s="11" t="s">
        <v>381</v>
      </c>
      <c r="N1895" s="11" t="s">
        <v>381</v>
      </c>
      <c r="O1895" s="11" t="s">
        <v>381</v>
      </c>
      <c r="P1895" s="11" t="s">
        <v>381</v>
      </c>
      <c r="Q1895" s="11" t="s">
        <v>381</v>
      </c>
      <c r="R1895" s="11" t="s">
        <v>381</v>
      </c>
      <c r="S1895" s="11" t="s">
        <v>381</v>
      </c>
      <c r="T1895" s="11" t="s">
        <v>381</v>
      </c>
      <c r="U1895" s="11" t="s">
        <v>381</v>
      </c>
      <c r="V1895" s="11" t="s">
        <v>381</v>
      </c>
      <c r="W1895" s="11" t="s">
        <v>381</v>
      </c>
      <c r="X1895" s="11" t="s">
        <v>381</v>
      </c>
      <c r="Y1895" s="11" t="s">
        <v>381</v>
      </c>
      <c r="Z1895" s="11">
        <v>0</v>
      </c>
      <c r="AA1895" s="28" t="s">
        <v>35</v>
      </c>
      <c r="AB1895" s="28" t="s">
        <v>35</v>
      </c>
      <c r="AC1895" s="11">
        <v>1.985E-2</v>
      </c>
      <c r="AD1895" s="71"/>
      <c r="AE1895" s="71"/>
      <c r="AF1895" s="71">
        <f t="shared" si="92"/>
        <v>1.9900000000000001E-2</v>
      </c>
      <c r="AG1895" s="277" t="s">
        <v>907</v>
      </c>
      <c r="AH1895" s="277" t="s">
        <v>657</v>
      </c>
      <c r="AI1895" s="276" t="s">
        <v>658</v>
      </c>
      <c r="AJ1895" s="276" t="s">
        <v>659</v>
      </c>
      <c r="AK1895" s="276" t="s">
        <v>301</v>
      </c>
      <c r="AL1895" s="277" t="s">
        <v>106</v>
      </c>
      <c r="AM1895" s="276" t="s">
        <v>660</v>
      </c>
      <c r="AN1895" s="276" t="s">
        <v>661</v>
      </c>
      <c r="AO1895" s="277" t="s">
        <v>662</v>
      </c>
    </row>
    <row r="1896" spans="1:41" ht="15" thickBot="1" x14ac:dyDescent="0.4">
      <c r="A1896" s="8">
        <v>2025</v>
      </c>
      <c r="B1896" s="9" t="s">
        <v>105</v>
      </c>
      <c r="C1896" s="9" t="s">
        <v>106</v>
      </c>
      <c r="D1896" s="9" t="s">
        <v>301</v>
      </c>
      <c r="E1896" s="9" t="s">
        <v>31</v>
      </c>
      <c r="F1896" s="8">
        <v>2030</v>
      </c>
      <c r="G1896" s="11" t="s">
        <v>381</v>
      </c>
      <c r="H1896" s="11" t="s">
        <v>381</v>
      </c>
      <c r="I1896" s="11" t="s">
        <v>381</v>
      </c>
      <c r="J1896" s="11" t="s">
        <v>381</v>
      </c>
      <c r="K1896" s="11" t="s">
        <v>381</v>
      </c>
      <c r="L1896" s="11" t="s">
        <v>381</v>
      </c>
      <c r="M1896" s="11" t="s">
        <v>381</v>
      </c>
      <c r="N1896" s="11" t="s">
        <v>381</v>
      </c>
      <c r="O1896" s="11" t="s">
        <v>381</v>
      </c>
      <c r="P1896" s="11" t="s">
        <v>381</v>
      </c>
      <c r="Q1896" s="11" t="s">
        <v>381</v>
      </c>
      <c r="R1896" s="11" t="s">
        <v>381</v>
      </c>
      <c r="S1896" s="11" t="s">
        <v>381</v>
      </c>
      <c r="T1896" s="11" t="s">
        <v>381</v>
      </c>
      <c r="U1896" s="11" t="s">
        <v>381</v>
      </c>
      <c r="V1896" s="11" t="s">
        <v>381</v>
      </c>
      <c r="W1896" s="11" t="s">
        <v>381</v>
      </c>
      <c r="X1896" s="11" t="s">
        <v>381</v>
      </c>
      <c r="Y1896" s="11" t="s">
        <v>381</v>
      </c>
      <c r="Z1896" s="11">
        <v>0</v>
      </c>
      <c r="AA1896" s="28" t="s">
        <v>35</v>
      </c>
      <c r="AB1896" s="28" t="s">
        <v>35</v>
      </c>
      <c r="AC1896" s="11">
        <v>1.7579999999999998E-2</v>
      </c>
      <c r="AD1896" s="71"/>
      <c r="AE1896" s="71"/>
      <c r="AF1896" s="71">
        <f t="shared" si="92"/>
        <v>1.7600000000000001E-2</v>
      </c>
      <c r="AG1896" s="277" t="s">
        <v>907</v>
      </c>
      <c r="AH1896" s="277" t="s">
        <v>657</v>
      </c>
      <c r="AI1896" s="276" t="s">
        <v>658</v>
      </c>
      <c r="AJ1896" s="276" t="s">
        <v>659</v>
      </c>
      <c r="AK1896" s="276" t="s">
        <v>301</v>
      </c>
      <c r="AL1896" s="277" t="s">
        <v>106</v>
      </c>
      <c r="AM1896" s="276" t="s">
        <v>660</v>
      </c>
      <c r="AN1896" s="276" t="s">
        <v>661</v>
      </c>
      <c r="AO1896" s="277" t="s">
        <v>662</v>
      </c>
    </row>
    <row r="1897" spans="1:41" ht="15" thickBot="1" x14ac:dyDescent="0.4">
      <c r="A1897" s="8">
        <v>2025</v>
      </c>
      <c r="B1897" s="9" t="s">
        <v>105</v>
      </c>
      <c r="C1897" s="9" t="s">
        <v>106</v>
      </c>
      <c r="D1897" s="9" t="s">
        <v>301</v>
      </c>
      <c r="E1897" s="9" t="s">
        <v>31</v>
      </c>
      <c r="F1897" s="8">
        <v>2031</v>
      </c>
      <c r="G1897" s="11" t="s">
        <v>381</v>
      </c>
      <c r="H1897" s="11" t="s">
        <v>381</v>
      </c>
      <c r="I1897" s="11" t="s">
        <v>381</v>
      </c>
      <c r="J1897" s="11" t="s">
        <v>381</v>
      </c>
      <c r="K1897" s="11" t="s">
        <v>381</v>
      </c>
      <c r="L1897" s="11" t="s">
        <v>381</v>
      </c>
      <c r="M1897" s="11" t="s">
        <v>381</v>
      </c>
      <c r="N1897" s="11" t="s">
        <v>381</v>
      </c>
      <c r="O1897" s="11" t="s">
        <v>381</v>
      </c>
      <c r="P1897" s="11" t="s">
        <v>381</v>
      </c>
      <c r="Q1897" s="11" t="s">
        <v>381</v>
      </c>
      <c r="R1897" s="11" t="s">
        <v>381</v>
      </c>
      <c r="S1897" s="11" t="s">
        <v>381</v>
      </c>
      <c r="T1897" s="11" t="s">
        <v>381</v>
      </c>
      <c r="U1897" s="11" t="s">
        <v>381</v>
      </c>
      <c r="V1897" s="11" t="s">
        <v>381</v>
      </c>
      <c r="W1897" s="11" t="s">
        <v>381</v>
      </c>
      <c r="X1897" s="11" t="s">
        <v>381</v>
      </c>
      <c r="Y1897" s="11" t="s">
        <v>381</v>
      </c>
      <c r="Z1897" s="11">
        <v>0</v>
      </c>
      <c r="AA1897" s="28" t="s">
        <v>35</v>
      </c>
      <c r="AB1897" s="28" t="s">
        <v>35</v>
      </c>
      <c r="AC1897" s="11">
        <v>1.8839999999999999E-2</v>
      </c>
      <c r="AD1897" s="71"/>
      <c r="AE1897" s="71"/>
      <c r="AF1897" s="71">
        <f t="shared" si="92"/>
        <v>1.8800000000000001E-2</v>
      </c>
      <c r="AG1897" s="277" t="s">
        <v>907</v>
      </c>
      <c r="AH1897" s="277" t="s">
        <v>657</v>
      </c>
      <c r="AI1897" s="276" t="s">
        <v>658</v>
      </c>
      <c r="AJ1897" s="276" t="s">
        <v>659</v>
      </c>
      <c r="AK1897" s="276" t="s">
        <v>301</v>
      </c>
      <c r="AL1897" s="277" t="s">
        <v>106</v>
      </c>
      <c r="AM1897" s="276" t="s">
        <v>660</v>
      </c>
      <c r="AN1897" s="276" t="s">
        <v>661</v>
      </c>
      <c r="AO1897" s="277" t="s">
        <v>662</v>
      </c>
    </row>
    <row r="1898" spans="1:41" ht="15" thickBot="1" x14ac:dyDescent="0.4">
      <c r="A1898" s="8">
        <v>2025</v>
      </c>
      <c r="B1898" s="9" t="s">
        <v>105</v>
      </c>
      <c r="C1898" s="9" t="s">
        <v>106</v>
      </c>
      <c r="D1898" s="9" t="s">
        <v>301</v>
      </c>
      <c r="E1898" s="9" t="s">
        <v>31</v>
      </c>
      <c r="F1898" s="8">
        <v>2032</v>
      </c>
      <c r="G1898" s="11" t="s">
        <v>381</v>
      </c>
      <c r="H1898" s="11" t="s">
        <v>381</v>
      </c>
      <c r="I1898" s="11" t="s">
        <v>381</v>
      </c>
      <c r="J1898" s="11" t="s">
        <v>381</v>
      </c>
      <c r="K1898" s="11" t="s">
        <v>381</v>
      </c>
      <c r="L1898" s="11" t="s">
        <v>381</v>
      </c>
      <c r="M1898" s="11" t="s">
        <v>381</v>
      </c>
      <c r="N1898" s="11" t="s">
        <v>381</v>
      </c>
      <c r="O1898" s="11" t="s">
        <v>381</v>
      </c>
      <c r="P1898" s="11" t="s">
        <v>381</v>
      </c>
      <c r="Q1898" s="11" t="s">
        <v>381</v>
      </c>
      <c r="R1898" s="11" t="s">
        <v>381</v>
      </c>
      <c r="S1898" s="11" t="s">
        <v>381</v>
      </c>
      <c r="T1898" s="11" t="s">
        <v>381</v>
      </c>
      <c r="U1898" s="11" t="s">
        <v>381</v>
      </c>
      <c r="V1898" s="11" t="s">
        <v>381</v>
      </c>
      <c r="W1898" s="11" t="s">
        <v>381</v>
      </c>
      <c r="X1898" s="11" t="s">
        <v>381</v>
      </c>
      <c r="Y1898" s="11" t="s">
        <v>381</v>
      </c>
      <c r="Z1898" s="11">
        <v>0</v>
      </c>
      <c r="AA1898" s="28" t="s">
        <v>35</v>
      </c>
      <c r="AB1898" s="28" t="s">
        <v>35</v>
      </c>
      <c r="AC1898" s="11">
        <v>1.5730000000000001E-2</v>
      </c>
      <c r="AD1898" s="71"/>
      <c r="AE1898" s="71"/>
      <c r="AF1898" s="71">
        <f t="shared" si="92"/>
        <v>1.5699999999999999E-2</v>
      </c>
      <c r="AG1898" s="277" t="s">
        <v>907</v>
      </c>
      <c r="AH1898" s="277" t="s">
        <v>657</v>
      </c>
      <c r="AI1898" s="276" t="s">
        <v>658</v>
      </c>
      <c r="AJ1898" s="276" t="s">
        <v>659</v>
      </c>
      <c r="AK1898" s="276" t="s">
        <v>301</v>
      </c>
      <c r="AL1898" s="277" t="s">
        <v>106</v>
      </c>
      <c r="AM1898" s="276" t="s">
        <v>660</v>
      </c>
      <c r="AN1898" s="276" t="s">
        <v>661</v>
      </c>
      <c r="AO1898" s="277" t="s">
        <v>662</v>
      </c>
    </row>
    <row r="1899" spans="1:41" ht="15" thickBot="1" x14ac:dyDescent="0.4">
      <c r="A1899" s="8">
        <v>2025</v>
      </c>
      <c r="B1899" s="9" t="s">
        <v>105</v>
      </c>
      <c r="C1899" s="9" t="s">
        <v>106</v>
      </c>
      <c r="D1899" s="9" t="s">
        <v>301</v>
      </c>
      <c r="E1899" s="9" t="s">
        <v>31</v>
      </c>
      <c r="F1899" s="8">
        <v>2033</v>
      </c>
      <c r="G1899" s="11" t="s">
        <v>381</v>
      </c>
      <c r="H1899" s="11" t="s">
        <v>381</v>
      </c>
      <c r="I1899" s="11" t="s">
        <v>381</v>
      </c>
      <c r="J1899" s="11" t="s">
        <v>381</v>
      </c>
      <c r="K1899" s="11" t="s">
        <v>381</v>
      </c>
      <c r="L1899" s="11" t="s">
        <v>381</v>
      </c>
      <c r="M1899" s="11" t="s">
        <v>381</v>
      </c>
      <c r="N1899" s="11" t="s">
        <v>381</v>
      </c>
      <c r="O1899" s="11" t="s">
        <v>381</v>
      </c>
      <c r="P1899" s="11" t="s">
        <v>381</v>
      </c>
      <c r="Q1899" s="11" t="s">
        <v>381</v>
      </c>
      <c r="R1899" s="11" t="s">
        <v>381</v>
      </c>
      <c r="S1899" s="11" t="s">
        <v>381</v>
      </c>
      <c r="T1899" s="11" t="s">
        <v>381</v>
      </c>
      <c r="U1899" s="11" t="s">
        <v>381</v>
      </c>
      <c r="V1899" s="11" t="s">
        <v>381</v>
      </c>
      <c r="W1899" s="11" t="s">
        <v>381</v>
      </c>
      <c r="X1899" s="11" t="s">
        <v>381</v>
      </c>
      <c r="Y1899" s="11" t="s">
        <v>381</v>
      </c>
      <c r="Z1899" s="11">
        <v>0</v>
      </c>
      <c r="AA1899" s="28" t="s">
        <v>35</v>
      </c>
      <c r="AB1899" s="28" t="s">
        <v>35</v>
      </c>
      <c r="AC1899" s="11">
        <v>1.061E-2</v>
      </c>
      <c r="AD1899" s="71"/>
      <c r="AE1899" s="71"/>
      <c r="AF1899" s="71">
        <f t="shared" si="92"/>
        <v>1.06E-2</v>
      </c>
      <c r="AG1899" s="277" t="s">
        <v>907</v>
      </c>
      <c r="AH1899" s="277" t="s">
        <v>657</v>
      </c>
      <c r="AI1899" s="276" t="s">
        <v>658</v>
      </c>
      <c r="AJ1899" s="276" t="s">
        <v>659</v>
      </c>
      <c r="AK1899" s="276" t="s">
        <v>301</v>
      </c>
      <c r="AL1899" s="277" t="s">
        <v>106</v>
      </c>
      <c r="AM1899" s="276" t="s">
        <v>660</v>
      </c>
      <c r="AN1899" s="276" t="s">
        <v>661</v>
      </c>
      <c r="AO1899" s="277" t="s">
        <v>662</v>
      </c>
    </row>
    <row r="1900" spans="1:41" ht="15" thickBot="1" x14ac:dyDescent="0.4">
      <c r="A1900" s="8">
        <v>2025</v>
      </c>
      <c r="B1900" s="9" t="s">
        <v>105</v>
      </c>
      <c r="C1900" s="9" t="s">
        <v>106</v>
      </c>
      <c r="D1900" s="9" t="s">
        <v>301</v>
      </c>
      <c r="E1900" s="9" t="s">
        <v>31</v>
      </c>
      <c r="F1900" s="8">
        <v>2034</v>
      </c>
      <c r="G1900" s="11" t="s">
        <v>381</v>
      </c>
      <c r="H1900" s="11" t="s">
        <v>381</v>
      </c>
      <c r="I1900" s="11" t="s">
        <v>381</v>
      </c>
      <c r="J1900" s="11" t="s">
        <v>381</v>
      </c>
      <c r="K1900" s="11" t="s">
        <v>381</v>
      </c>
      <c r="L1900" s="11" t="s">
        <v>381</v>
      </c>
      <c r="M1900" s="11" t="s">
        <v>381</v>
      </c>
      <c r="N1900" s="11" t="s">
        <v>381</v>
      </c>
      <c r="O1900" s="11" t="s">
        <v>381</v>
      </c>
      <c r="P1900" s="11" t="s">
        <v>381</v>
      </c>
      <c r="Q1900" s="11" t="s">
        <v>381</v>
      </c>
      <c r="R1900" s="11" t="s">
        <v>381</v>
      </c>
      <c r="S1900" s="11" t="s">
        <v>381</v>
      </c>
      <c r="T1900" s="11" t="s">
        <v>381</v>
      </c>
      <c r="U1900" s="11" t="s">
        <v>381</v>
      </c>
      <c r="V1900" s="11" t="s">
        <v>381</v>
      </c>
      <c r="W1900" s="11" t="s">
        <v>381</v>
      </c>
      <c r="X1900" s="11" t="s">
        <v>381</v>
      </c>
      <c r="Y1900" s="11" t="s">
        <v>381</v>
      </c>
      <c r="Z1900" s="11">
        <v>0</v>
      </c>
      <c r="AA1900" s="28" t="s">
        <v>35</v>
      </c>
      <c r="AB1900" s="28" t="s">
        <v>35</v>
      </c>
      <c r="AC1900" s="11">
        <v>1.1639999999999999E-2</v>
      </c>
      <c r="AD1900" s="71"/>
      <c r="AE1900" s="71"/>
      <c r="AF1900" s="71">
        <f t="shared" si="92"/>
        <v>1.1599999999999999E-2</v>
      </c>
      <c r="AG1900" s="277" t="s">
        <v>907</v>
      </c>
      <c r="AH1900" s="277" t="s">
        <v>657</v>
      </c>
      <c r="AI1900" s="276" t="s">
        <v>658</v>
      </c>
      <c r="AJ1900" s="276" t="s">
        <v>659</v>
      </c>
      <c r="AK1900" s="276" t="s">
        <v>301</v>
      </c>
      <c r="AL1900" s="277" t="s">
        <v>106</v>
      </c>
      <c r="AM1900" s="276" t="s">
        <v>660</v>
      </c>
      <c r="AN1900" s="276" t="s">
        <v>661</v>
      </c>
      <c r="AO1900" s="277" t="s">
        <v>662</v>
      </c>
    </row>
    <row r="1901" spans="1:41" ht="15" thickBot="1" x14ac:dyDescent="0.4">
      <c r="A1901" s="8">
        <v>2025</v>
      </c>
      <c r="B1901" s="9" t="s">
        <v>105</v>
      </c>
      <c r="C1901" s="9" t="s">
        <v>106</v>
      </c>
      <c r="D1901" s="9" t="s">
        <v>301</v>
      </c>
      <c r="E1901" s="9" t="s">
        <v>31</v>
      </c>
      <c r="F1901" s="8">
        <v>2035</v>
      </c>
      <c r="G1901" s="11" t="s">
        <v>381</v>
      </c>
      <c r="H1901" s="11" t="s">
        <v>381</v>
      </c>
      <c r="I1901" s="11" t="s">
        <v>381</v>
      </c>
      <c r="J1901" s="11" t="s">
        <v>381</v>
      </c>
      <c r="K1901" s="11" t="s">
        <v>381</v>
      </c>
      <c r="L1901" s="11" t="s">
        <v>381</v>
      </c>
      <c r="M1901" s="11" t="s">
        <v>381</v>
      </c>
      <c r="N1901" s="11" t="s">
        <v>381</v>
      </c>
      <c r="O1901" s="11" t="s">
        <v>381</v>
      </c>
      <c r="P1901" s="11" t="s">
        <v>381</v>
      </c>
      <c r="Q1901" s="11" t="s">
        <v>381</v>
      </c>
      <c r="R1901" s="11" t="s">
        <v>381</v>
      </c>
      <c r="S1901" s="11" t="s">
        <v>381</v>
      </c>
      <c r="T1901" s="11" t="s">
        <v>381</v>
      </c>
      <c r="U1901" s="11" t="s">
        <v>381</v>
      </c>
      <c r="V1901" s="11" t="s">
        <v>381</v>
      </c>
      <c r="W1901" s="11" t="s">
        <v>381</v>
      </c>
      <c r="X1901" s="11" t="s">
        <v>381</v>
      </c>
      <c r="Y1901" s="11" t="s">
        <v>381</v>
      </c>
      <c r="Z1901" s="11">
        <v>0</v>
      </c>
      <c r="AA1901" s="28" t="s">
        <v>35</v>
      </c>
      <c r="AB1901" s="28" t="s">
        <v>35</v>
      </c>
      <c r="AC1901" s="11">
        <v>7.6899999999999998E-3</v>
      </c>
      <c r="AD1901" s="71"/>
      <c r="AE1901" s="71"/>
      <c r="AF1901" s="71">
        <f t="shared" si="92"/>
        <v>7.7000000000000002E-3</v>
      </c>
      <c r="AG1901" s="277" t="s">
        <v>907</v>
      </c>
      <c r="AH1901" s="277" t="s">
        <v>657</v>
      </c>
      <c r="AI1901" s="276" t="s">
        <v>658</v>
      </c>
      <c r="AJ1901" s="276" t="s">
        <v>659</v>
      </c>
      <c r="AK1901" s="276" t="s">
        <v>301</v>
      </c>
      <c r="AL1901" s="277" t="s">
        <v>106</v>
      </c>
      <c r="AM1901" s="276" t="s">
        <v>660</v>
      </c>
      <c r="AN1901" s="276" t="s">
        <v>661</v>
      </c>
      <c r="AO1901" s="277" t="s">
        <v>662</v>
      </c>
    </row>
    <row r="1902" spans="1:41" ht="15" thickBot="1" x14ac:dyDescent="0.4">
      <c r="A1902" s="8">
        <v>2025</v>
      </c>
      <c r="B1902" s="9" t="s">
        <v>105</v>
      </c>
      <c r="C1902" s="9" t="s">
        <v>106</v>
      </c>
      <c r="D1902" s="9" t="s">
        <v>301</v>
      </c>
      <c r="E1902" s="9" t="s">
        <v>32</v>
      </c>
      <c r="F1902" s="8">
        <v>2025</v>
      </c>
      <c r="G1902" s="11">
        <v>0</v>
      </c>
      <c r="H1902" s="11">
        <v>0</v>
      </c>
      <c r="I1902" s="11">
        <v>0</v>
      </c>
      <c r="J1902" s="11">
        <v>0</v>
      </c>
      <c r="K1902" s="11">
        <v>0</v>
      </c>
      <c r="L1902" s="11">
        <v>0</v>
      </c>
      <c r="M1902" s="11">
        <v>0</v>
      </c>
      <c r="N1902" s="11" t="s">
        <v>35</v>
      </c>
      <c r="O1902" s="11">
        <v>0</v>
      </c>
      <c r="P1902" s="11" t="s">
        <v>35</v>
      </c>
      <c r="Q1902" s="11">
        <v>0.92993999999999999</v>
      </c>
      <c r="R1902" s="11">
        <v>0</v>
      </c>
      <c r="S1902" s="11">
        <v>0</v>
      </c>
      <c r="T1902" s="11">
        <v>1.4655899999999999</v>
      </c>
      <c r="U1902" s="11">
        <v>0</v>
      </c>
      <c r="V1902" s="11">
        <v>0</v>
      </c>
      <c r="W1902" s="11">
        <v>0</v>
      </c>
      <c r="X1902" s="11">
        <v>0</v>
      </c>
      <c r="Y1902" s="11">
        <v>1.4655899999999999</v>
      </c>
      <c r="Z1902" s="11">
        <v>0</v>
      </c>
      <c r="AA1902" s="28" t="s">
        <v>35</v>
      </c>
      <c r="AB1902" s="28" t="s">
        <v>35</v>
      </c>
      <c r="AC1902" s="11">
        <v>0.22792000000000001</v>
      </c>
      <c r="AD1902" s="71">
        <f t="shared" si="90"/>
        <v>0.53569999999999995</v>
      </c>
      <c r="AE1902" s="71">
        <f t="shared" si="91"/>
        <v>0</v>
      </c>
      <c r="AF1902" s="71">
        <f t="shared" si="92"/>
        <v>0.22789999999999999</v>
      </c>
      <c r="AG1902" s="277" t="s">
        <v>908</v>
      </c>
      <c r="AH1902" s="277" t="s">
        <v>657</v>
      </c>
      <c r="AI1902" s="276" t="s">
        <v>658</v>
      </c>
      <c r="AJ1902" s="276" t="s">
        <v>659</v>
      </c>
      <c r="AK1902" s="276" t="s">
        <v>301</v>
      </c>
      <c r="AL1902" s="277" t="s">
        <v>106</v>
      </c>
      <c r="AM1902" s="276" t="s">
        <v>660</v>
      </c>
      <c r="AN1902" s="276" t="s">
        <v>661</v>
      </c>
      <c r="AO1902" s="277" t="s">
        <v>662</v>
      </c>
    </row>
    <row r="1903" spans="1:41" ht="15" thickBot="1" x14ac:dyDescent="0.4">
      <c r="A1903" s="8">
        <v>2025</v>
      </c>
      <c r="B1903" s="9" t="s">
        <v>105</v>
      </c>
      <c r="C1903" s="9" t="s">
        <v>106</v>
      </c>
      <c r="D1903" s="9" t="s">
        <v>301</v>
      </c>
      <c r="E1903" s="9" t="s">
        <v>32</v>
      </c>
      <c r="F1903" s="8">
        <v>2026</v>
      </c>
      <c r="G1903" s="11">
        <v>0</v>
      </c>
      <c r="H1903" s="11">
        <v>0</v>
      </c>
      <c r="I1903" s="11">
        <v>0</v>
      </c>
      <c r="J1903" s="11">
        <v>0</v>
      </c>
      <c r="K1903" s="11">
        <v>0</v>
      </c>
      <c r="L1903" s="11">
        <v>0</v>
      </c>
      <c r="M1903" s="11">
        <v>0</v>
      </c>
      <c r="N1903" s="11" t="s">
        <v>35</v>
      </c>
      <c r="O1903" s="11">
        <v>0</v>
      </c>
      <c r="P1903" s="11" t="s">
        <v>35</v>
      </c>
      <c r="Q1903" s="11">
        <v>1.1202399999999999</v>
      </c>
      <c r="R1903" s="11">
        <v>0</v>
      </c>
      <c r="S1903" s="11">
        <v>0</v>
      </c>
      <c r="T1903" s="11">
        <v>1.56436</v>
      </c>
      <c r="U1903" s="11">
        <v>0</v>
      </c>
      <c r="V1903" s="11">
        <v>0</v>
      </c>
      <c r="W1903" s="11">
        <v>0</v>
      </c>
      <c r="X1903" s="11">
        <v>0</v>
      </c>
      <c r="Y1903" s="11">
        <v>1.56436</v>
      </c>
      <c r="Z1903" s="11">
        <v>0</v>
      </c>
      <c r="AA1903" s="28" t="s">
        <v>35</v>
      </c>
      <c r="AB1903" s="28" t="s">
        <v>35</v>
      </c>
      <c r="AC1903" s="11">
        <v>0.31422</v>
      </c>
      <c r="AD1903" s="71">
        <f t="shared" si="90"/>
        <v>0.44409999999999999</v>
      </c>
      <c r="AE1903" s="71">
        <f t="shared" si="91"/>
        <v>0</v>
      </c>
      <c r="AF1903" s="71">
        <f t="shared" si="92"/>
        <v>0.31419999999999998</v>
      </c>
      <c r="AG1903" s="277" t="s">
        <v>908</v>
      </c>
      <c r="AH1903" s="277" t="s">
        <v>657</v>
      </c>
      <c r="AI1903" s="276" t="s">
        <v>658</v>
      </c>
      <c r="AJ1903" s="276" t="s">
        <v>659</v>
      </c>
      <c r="AK1903" s="276" t="s">
        <v>301</v>
      </c>
      <c r="AL1903" s="277" t="s">
        <v>106</v>
      </c>
      <c r="AM1903" s="276" t="s">
        <v>660</v>
      </c>
      <c r="AN1903" s="276" t="s">
        <v>661</v>
      </c>
      <c r="AO1903" s="277" t="s">
        <v>662</v>
      </c>
    </row>
    <row r="1904" spans="1:41" ht="15" thickBot="1" x14ac:dyDescent="0.4">
      <c r="A1904" s="8">
        <v>2025</v>
      </c>
      <c r="B1904" s="9" t="s">
        <v>105</v>
      </c>
      <c r="C1904" s="9" t="s">
        <v>106</v>
      </c>
      <c r="D1904" s="9" t="s">
        <v>301</v>
      </c>
      <c r="E1904" s="9" t="s">
        <v>32</v>
      </c>
      <c r="F1904" s="8">
        <v>2027</v>
      </c>
      <c r="G1904" s="11">
        <v>0</v>
      </c>
      <c r="H1904" s="11">
        <v>0</v>
      </c>
      <c r="I1904" s="11">
        <v>0</v>
      </c>
      <c r="J1904" s="11">
        <v>0</v>
      </c>
      <c r="K1904" s="11">
        <v>0</v>
      </c>
      <c r="L1904" s="11">
        <v>0</v>
      </c>
      <c r="M1904" s="11">
        <v>0</v>
      </c>
      <c r="N1904" s="11" t="s">
        <v>35</v>
      </c>
      <c r="O1904" s="11">
        <v>0</v>
      </c>
      <c r="P1904" s="11" t="s">
        <v>35</v>
      </c>
      <c r="Q1904" s="11">
        <v>1.9217200000000001</v>
      </c>
      <c r="R1904" s="11">
        <v>0</v>
      </c>
      <c r="S1904" s="11">
        <v>0</v>
      </c>
      <c r="T1904" s="11">
        <v>2.42367</v>
      </c>
      <c r="U1904" s="11">
        <v>0</v>
      </c>
      <c r="V1904" s="11">
        <v>0</v>
      </c>
      <c r="W1904" s="11">
        <v>0</v>
      </c>
      <c r="X1904" s="11">
        <v>0</v>
      </c>
      <c r="Y1904" s="11">
        <v>2.42367</v>
      </c>
      <c r="Z1904" s="11">
        <v>0</v>
      </c>
      <c r="AA1904" s="28" t="s">
        <v>35</v>
      </c>
      <c r="AB1904" s="28" t="s">
        <v>35</v>
      </c>
      <c r="AC1904" s="11">
        <v>0.37115999999999999</v>
      </c>
      <c r="AD1904" s="71">
        <f t="shared" si="90"/>
        <v>0.502</v>
      </c>
      <c r="AE1904" s="71">
        <f t="shared" si="91"/>
        <v>0</v>
      </c>
      <c r="AF1904" s="71">
        <f t="shared" si="92"/>
        <v>0.37119999999999997</v>
      </c>
      <c r="AG1904" s="277" t="s">
        <v>908</v>
      </c>
      <c r="AH1904" s="277" t="s">
        <v>657</v>
      </c>
      <c r="AI1904" s="276" t="s">
        <v>658</v>
      </c>
      <c r="AJ1904" s="276" t="s">
        <v>659</v>
      </c>
      <c r="AK1904" s="276" t="s">
        <v>301</v>
      </c>
      <c r="AL1904" s="277" t="s">
        <v>106</v>
      </c>
      <c r="AM1904" s="276" t="s">
        <v>660</v>
      </c>
      <c r="AN1904" s="276" t="s">
        <v>661</v>
      </c>
      <c r="AO1904" s="277" t="s">
        <v>662</v>
      </c>
    </row>
    <row r="1905" spans="1:41" ht="15" thickBot="1" x14ac:dyDescent="0.4">
      <c r="A1905" s="8">
        <v>2025</v>
      </c>
      <c r="B1905" s="9" t="s">
        <v>105</v>
      </c>
      <c r="C1905" s="9" t="s">
        <v>106</v>
      </c>
      <c r="D1905" s="9" t="s">
        <v>301</v>
      </c>
      <c r="E1905" s="9" t="s">
        <v>32</v>
      </c>
      <c r="F1905" s="8">
        <v>2028</v>
      </c>
      <c r="G1905" s="11">
        <v>0</v>
      </c>
      <c r="H1905" s="11">
        <v>0</v>
      </c>
      <c r="I1905" s="11">
        <v>0</v>
      </c>
      <c r="J1905" s="11">
        <v>0</v>
      </c>
      <c r="K1905" s="11">
        <v>0</v>
      </c>
      <c r="L1905" s="11">
        <v>0</v>
      </c>
      <c r="M1905" s="11">
        <v>0</v>
      </c>
      <c r="N1905" s="11" t="s">
        <v>35</v>
      </c>
      <c r="O1905" s="11">
        <v>0</v>
      </c>
      <c r="P1905" s="11" t="s">
        <v>35</v>
      </c>
      <c r="Q1905" s="11">
        <v>1.8629100000000001</v>
      </c>
      <c r="R1905" s="11">
        <v>0</v>
      </c>
      <c r="S1905" s="11">
        <v>0</v>
      </c>
      <c r="T1905" s="11">
        <v>2.37852</v>
      </c>
      <c r="U1905" s="11">
        <v>0</v>
      </c>
      <c r="V1905" s="11">
        <v>0</v>
      </c>
      <c r="W1905" s="11">
        <v>0</v>
      </c>
      <c r="X1905" s="11">
        <v>0</v>
      </c>
      <c r="Y1905" s="11">
        <v>2.37852</v>
      </c>
      <c r="Z1905" s="11">
        <v>0</v>
      </c>
      <c r="AA1905" s="28" t="s">
        <v>35</v>
      </c>
      <c r="AB1905" s="28" t="s">
        <v>35</v>
      </c>
      <c r="AC1905" s="11">
        <v>0.30020000000000002</v>
      </c>
      <c r="AD1905" s="71">
        <f t="shared" si="90"/>
        <v>0.51559999999999995</v>
      </c>
      <c r="AE1905" s="71">
        <f t="shared" si="91"/>
        <v>0</v>
      </c>
      <c r="AF1905" s="71">
        <f t="shared" si="92"/>
        <v>0.30020000000000002</v>
      </c>
      <c r="AG1905" s="277" t="s">
        <v>908</v>
      </c>
      <c r="AH1905" s="277" t="s">
        <v>657</v>
      </c>
      <c r="AI1905" s="276" t="s">
        <v>658</v>
      </c>
      <c r="AJ1905" s="276" t="s">
        <v>659</v>
      </c>
      <c r="AK1905" s="276" t="s">
        <v>301</v>
      </c>
      <c r="AL1905" s="277" t="s">
        <v>106</v>
      </c>
      <c r="AM1905" s="276" t="s">
        <v>660</v>
      </c>
      <c r="AN1905" s="276" t="s">
        <v>661</v>
      </c>
      <c r="AO1905" s="277" t="s">
        <v>662</v>
      </c>
    </row>
    <row r="1906" spans="1:41" ht="15" thickBot="1" x14ac:dyDescent="0.4">
      <c r="A1906" s="8">
        <v>2025</v>
      </c>
      <c r="B1906" s="9" t="s">
        <v>105</v>
      </c>
      <c r="C1906" s="9" t="s">
        <v>106</v>
      </c>
      <c r="D1906" s="9" t="s">
        <v>301</v>
      </c>
      <c r="E1906" s="9" t="s">
        <v>32</v>
      </c>
      <c r="F1906" s="8">
        <v>2029</v>
      </c>
      <c r="G1906" s="11">
        <v>0</v>
      </c>
      <c r="H1906" s="11">
        <v>0</v>
      </c>
      <c r="I1906" s="11">
        <v>0</v>
      </c>
      <c r="J1906" s="11">
        <v>0</v>
      </c>
      <c r="K1906" s="11">
        <v>0</v>
      </c>
      <c r="L1906" s="11">
        <v>0</v>
      </c>
      <c r="M1906" s="11">
        <v>0</v>
      </c>
      <c r="N1906" s="11" t="s">
        <v>35</v>
      </c>
      <c r="O1906" s="11">
        <v>0</v>
      </c>
      <c r="P1906" s="11" t="s">
        <v>35</v>
      </c>
      <c r="Q1906" s="11">
        <v>2.03986</v>
      </c>
      <c r="R1906" s="11">
        <v>0</v>
      </c>
      <c r="S1906" s="11">
        <v>0</v>
      </c>
      <c r="T1906" s="11">
        <v>2.4338199999999999</v>
      </c>
      <c r="U1906" s="11">
        <v>0</v>
      </c>
      <c r="V1906" s="11">
        <v>0</v>
      </c>
      <c r="W1906" s="11">
        <v>0</v>
      </c>
      <c r="X1906" s="11">
        <v>0</v>
      </c>
      <c r="Y1906" s="11">
        <v>2.4338199999999999</v>
      </c>
      <c r="Z1906" s="11">
        <v>0</v>
      </c>
      <c r="AA1906" s="28" t="s">
        <v>35</v>
      </c>
      <c r="AB1906" s="28" t="s">
        <v>35</v>
      </c>
      <c r="AC1906" s="11">
        <v>0.31463000000000002</v>
      </c>
      <c r="AD1906" s="71">
        <f t="shared" si="90"/>
        <v>0.39400000000000002</v>
      </c>
      <c r="AE1906" s="71">
        <f t="shared" si="91"/>
        <v>0</v>
      </c>
      <c r="AF1906" s="71">
        <f t="shared" si="92"/>
        <v>0.31459999999999999</v>
      </c>
      <c r="AG1906" s="277" t="s">
        <v>908</v>
      </c>
      <c r="AH1906" s="277" t="s">
        <v>657</v>
      </c>
      <c r="AI1906" s="276" t="s">
        <v>658</v>
      </c>
      <c r="AJ1906" s="276" t="s">
        <v>659</v>
      </c>
      <c r="AK1906" s="276" t="s">
        <v>301</v>
      </c>
      <c r="AL1906" s="277" t="s">
        <v>106</v>
      </c>
      <c r="AM1906" s="276" t="s">
        <v>660</v>
      </c>
      <c r="AN1906" s="276" t="s">
        <v>661</v>
      </c>
      <c r="AO1906" s="277" t="s">
        <v>662</v>
      </c>
    </row>
    <row r="1907" spans="1:41" ht="15" thickBot="1" x14ac:dyDescent="0.4">
      <c r="A1907" s="8">
        <v>2025</v>
      </c>
      <c r="B1907" s="9" t="s">
        <v>105</v>
      </c>
      <c r="C1907" s="9" t="s">
        <v>106</v>
      </c>
      <c r="D1907" s="9" t="s">
        <v>301</v>
      </c>
      <c r="E1907" s="9" t="s">
        <v>32</v>
      </c>
      <c r="F1907" s="8">
        <v>2030</v>
      </c>
      <c r="G1907" s="11">
        <v>0</v>
      </c>
      <c r="H1907" s="11">
        <v>0</v>
      </c>
      <c r="I1907" s="11">
        <v>0</v>
      </c>
      <c r="J1907" s="11">
        <v>0</v>
      </c>
      <c r="K1907" s="11">
        <v>0</v>
      </c>
      <c r="L1907" s="11">
        <v>0</v>
      </c>
      <c r="M1907" s="11">
        <v>0</v>
      </c>
      <c r="N1907" s="11" t="s">
        <v>35</v>
      </c>
      <c r="O1907" s="11">
        <v>0</v>
      </c>
      <c r="P1907" s="11" t="s">
        <v>35</v>
      </c>
      <c r="Q1907" s="11">
        <v>2.0784899999999999</v>
      </c>
      <c r="R1907" s="11">
        <v>0</v>
      </c>
      <c r="S1907" s="11">
        <v>0</v>
      </c>
      <c r="T1907" s="11">
        <v>2.5714199999999998</v>
      </c>
      <c r="U1907" s="11">
        <v>0</v>
      </c>
      <c r="V1907" s="11">
        <v>0</v>
      </c>
      <c r="W1907" s="11">
        <v>0</v>
      </c>
      <c r="X1907" s="11">
        <v>0</v>
      </c>
      <c r="Y1907" s="11">
        <v>2.5714199999999998</v>
      </c>
      <c r="Z1907" s="11">
        <v>0</v>
      </c>
      <c r="AA1907" s="28" t="s">
        <v>35</v>
      </c>
      <c r="AB1907" s="28" t="s">
        <v>35</v>
      </c>
      <c r="AC1907" s="11">
        <v>0.18898000000000001</v>
      </c>
      <c r="AD1907" s="71">
        <f t="shared" si="90"/>
        <v>0.4929</v>
      </c>
      <c r="AE1907" s="71">
        <f t="shared" si="91"/>
        <v>0</v>
      </c>
      <c r="AF1907" s="71">
        <f t="shared" si="92"/>
        <v>0.189</v>
      </c>
      <c r="AG1907" s="277" t="s">
        <v>908</v>
      </c>
      <c r="AH1907" s="277" t="s">
        <v>657</v>
      </c>
      <c r="AI1907" s="276" t="s">
        <v>658</v>
      </c>
      <c r="AJ1907" s="276" t="s">
        <v>659</v>
      </c>
      <c r="AK1907" s="276" t="s">
        <v>301</v>
      </c>
      <c r="AL1907" s="277" t="s">
        <v>106</v>
      </c>
      <c r="AM1907" s="276" t="s">
        <v>660</v>
      </c>
      <c r="AN1907" s="276" t="s">
        <v>661</v>
      </c>
      <c r="AO1907" s="277" t="s">
        <v>662</v>
      </c>
    </row>
    <row r="1908" spans="1:41" ht="15" thickBot="1" x14ac:dyDescent="0.4">
      <c r="A1908" s="8">
        <v>2025</v>
      </c>
      <c r="B1908" s="9" t="s">
        <v>105</v>
      </c>
      <c r="C1908" s="9" t="s">
        <v>106</v>
      </c>
      <c r="D1908" s="9" t="s">
        <v>301</v>
      </c>
      <c r="E1908" s="9" t="s">
        <v>32</v>
      </c>
      <c r="F1908" s="8">
        <v>2031</v>
      </c>
      <c r="G1908" s="11">
        <v>0</v>
      </c>
      <c r="H1908" s="11">
        <v>0</v>
      </c>
      <c r="I1908" s="11">
        <v>0</v>
      </c>
      <c r="J1908" s="11">
        <v>0</v>
      </c>
      <c r="K1908" s="11">
        <v>0</v>
      </c>
      <c r="L1908" s="11">
        <v>0</v>
      </c>
      <c r="M1908" s="11">
        <v>0</v>
      </c>
      <c r="N1908" s="11" t="s">
        <v>35</v>
      </c>
      <c r="O1908" s="11">
        <v>0</v>
      </c>
      <c r="P1908" s="11" t="s">
        <v>35</v>
      </c>
      <c r="Q1908" s="11">
        <v>2.0992700000000002</v>
      </c>
      <c r="R1908" s="11">
        <v>0</v>
      </c>
      <c r="S1908" s="11">
        <v>0</v>
      </c>
      <c r="T1908" s="11">
        <v>2.4462799999999998</v>
      </c>
      <c r="U1908" s="11">
        <v>0</v>
      </c>
      <c r="V1908" s="11">
        <v>0</v>
      </c>
      <c r="W1908" s="11">
        <v>0</v>
      </c>
      <c r="X1908" s="11">
        <v>0</v>
      </c>
      <c r="Y1908" s="11">
        <v>2.4462799999999998</v>
      </c>
      <c r="Z1908" s="11">
        <v>0</v>
      </c>
      <c r="AA1908" s="28" t="s">
        <v>35</v>
      </c>
      <c r="AB1908" s="28" t="s">
        <v>35</v>
      </c>
      <c r="AC1908" s="11">
        <v>0.14046</v>
      </c>
      <c r="AD1908" s="71">
        <f t="shared" si="90"/>
        <v>0.34699999999999998</v>
      </c>
      <c r="AE1908" s="71">
        <f t="shared" si="91"/>
        <v>0</v>
      </c>
      <c r="AF1908" s="71">
        <f t="shared" si="92"/>
        <v>0.14050000000000001</v>
      </c>
      <c r="AG1908" s="277" t="s">
        <v>908</v>
      </c>
      <c r="AH1908" s="277" t="s">
        <v>657</v>
      </c>
      <c r="AI1908" s="276" t="s">
        <v>658</v>
      </c>
      <c r="AJ1908" s="276" t="s">
        <v>659</v>
      </c>
      <c r="AK1908" s="276" t="s">
        <v>301</v>
      </c>
      <c r="AL1908" s="277" t="s">
        <v>106</v>
      </c>
      <c r="AM1908" s="276" t="s">
        <v>660</v>
      </c>
      <c r="AN1908" s="276" t="s">
        <v>661</v>
      </c>
      <c r="AO1908" s="277" t="s">
        <v>662</v>
      </c>
    </row>
    <row r="1909" spans="1:41" ht="15" thickBot="1" x14ac:dyDescent="0.4">
      <c r="A1909" s="8">
        <v>2025</v>
      </c>
      <c r="B1909" s="9" t="s">
        <v>105</v>
      </c>
      <c r="C1909" s="9" t="s">
        <v>106</v>
      </c>
      <c r="D1909" s="9" t="s">
        <v>301</v>
      </c>
      <c r="E1909" s="9" t="s">
        <v>32</v>
      </c>
      <c r="F1909" s="8">
        <v>2032</v>
      </c>
      <c r="G1909" s="11">
        <v>0</v>
      </c>
      <c r="H1909" s="11">
        <v>0</v>
      </c>
      <c r="I1909" s="11">
        <v>0</v>
      </c>
      <c r="J1909" s="11">
        <v>0</v>
      </c>
      <c r="K1909" s="11">
        <v>0</v>
      </c>
      <c r="L1909" s="11">
        <v>0</v>
      </c>
      <c r="M1909" s="11">
        <v>0</v>
      </c>
      <c r="N1909" s="11" t="s">
        <v>35</v>
      </c>
      <c r="O1909" s="11">
        <v>0</v>
      </c>
      <c r="P1909" s="11" t="s">
        <v>35</v>
      </c>
      <c r="Q1909" s="11">
        <v>2.51851</v>
      </c>
      <c r="R1909" s="11">
        <v>0</v>
      </c>
      <c r="S1909" s="11">
        <v>0</v>
      </c>
      <c r="T1909" s="11">
        <v>2.80294</v>
      </c>
      <c r="U1909" s="11">
        <v>0</v>
      </c>
      <c r="V1909" s="11">
        <v>0</v>
      </c>
      <c r="W1909" s="11">
        <v>0</v>
      </c>
      <c r="X1909" s="11">
        <v>0</v>
      </c>
      <c r="Y1909" s="11">
        <v>2.80294</v>
      </c>
      <c r="Z1909" s="11">
        <v>0</v>
      </c>
      <c r="AA1909" s="28" t="s">
        <v>35</v>
      </c>
      <c r="AB1909" s="28" t="s">
        <v>35</v>
      </c>
      <c r="AC1909" s="11">
        <v>7.6980000000000007E-2</v>
      </c>
      <c r="AD1909" s="71">
        <f t="shared" si="90"/>
        <v>0.28439999999999999</v>
      </c>
      <c r="AE1909" s="71">
        <f t="shared" si="91"/>
        <v>0</v>
      </c>
      <c r="AF1909" s="71">
        <f t="shared" si="92"/>
        <v>7.6999999999999999E-2</v>
      </c>
      <c r="AG1909" s="277" t="s">
        <v>908</v>
      </c>
      <c r="AH1909" s="277" t="s">
        <v>657</v>
      </c>
      <c r="AI1909" s="276" t="s">
        <v>658</v>
      </c>
      <c r="AJ1909" s="276" t="s">
        <v>659</v>
      </c>
      <c r="AK1909" s="276" t="s">
        <v>301</v>
      </c>
      <c r="AL1909" s="277" t="s">
        <v>106</v>
      </c>
      <c r="AM1909" s="276" t="s">
        <v>660</v>
      </c>
      <c r="AN1909" s="276" t="s">
        <v>661</v>
      </c>
      <c r="AO1909" s="277" t="s">
        <v>662</v>
      </c>
    </row>
    <row r="1910" spans="1:41" ht="15" thickBot="1" x14ac:dyDescent="0.4">
      <c r="A1910" s="8">
        <v>2025</v>
      </c>
      <c r="B1910" s="9" t="s">
        <v>105</v>
      </c>
      <c r="C1910" s="9" t="s">
        <v>106</v>
      </c>
      <c r="D1910" s="9" t="s">
        <v>301</v>
      </c>
      <c r="E1910" s="9" t="s">
        <v>32</v>
      </c>
      <c r="F1910" s="8">
        <v>2033</v>
      </c>
      <c r="G1910" s="11">
        <v>0</v>
      </c>
      <c r="H1910" s="11">
        <v>0</v>
      </c>
      <c r="I1910" s="11">
        <v>0</v>
      </c>
      <c r="J1910" s="11">
        <v>0</v>
      </c>
      <c r="K1910" s="11">
        <v>0</v>
      </c>
      <c r="L1910" s="11">
        <v>0</v>
      </c>
      <c r="M1910" s="11">
        <v>0</v>
      </c>
      <c r="N1910" s="11" t="s">
        <v>35</v>
      </c>
      <c r="O1910" s="11">
        <v>0</v>
      </c>
      <c r="P1910" s="11" t="s">
        <v>35</v>
      </c>
      <c r="Q1910" s="11">
        <v>2.3329</v>
      </c>
      <c r="R1910" s="11">
        <v>0</v>
      </c>
      <c r="S1910" s="11">
        <v>0</v>
      </c>
      <c r="T1910" s="11">
        <v>2.8061699999999998</v>
      </c>
      <c r="U1910" s="11">
        <v>0</v>
      </c>
      <c r="V1910" s="11">
        <v>0</v>
      </c>
      <c r="W1910" s="11">
        <v>0</v>
      </c>
      <c r="X1910" s="11">
        <v>0</v>
      </c>
      <c r="Y1910" s="11">
        <v>2.8061699999999998</v>
      </c>
      <c r="Z1910" s="11">
        <v>0</v>
      </c>
      <c r="AA1910" s="28" t="s">
        <v>35</v>
      </c>
      <c r="AB1910" s="28" t="s">
        <v>35</v>
      </c>
      <c r="AC1910" s="11">
        <v>0.12093</v>
      </c>
      <c r="AD1910" s="71">
        <f t="shared" si="90"/>
        <v>0.4733</v>
      </c>
      <c r="AE1910" s="71">
        <f t="shared" si="91"/>
        <v>0</v>
      </c>
      <c r="AF1910" s="71">
        <f t="shared" si="92"/>
        <v>0.12089999999999999</v>
      </c>
      <c r="AG1910" s="277" t="s">
        <v>908</v>
      </c>
      <c r="AH1910" s="277" t="s">
        <v>657</v>
      </c>
      <c r="AI1910" s="276" t="s">
        <v>658</v>
      </c>
      <c r="AJ1910" s="276" t="s">
        <v>659</v>
      </c>
      <c r="AK1910" s="276" t="s">
        <v>301</v>
      </c>
      <c r="AL1910" s="277" t="s">
        <v>106</v>
      </c>
      <c r="AM1910" s="276" t="s">
        <v>660</v>
      </c>
      <c r="AN1910" s="276" t="s">
        <v>661</v>
      </c>
      <c r="AO1910" s="277" t="s">
        <v>662</v>
      </c>
    </row>
    <row r="1911" spans="1:41" ht="15" thickBot="1" x14ac:dyDescent="0.4">
      <c r="A1911" s="8">
        <v>2025</v>
      </c>
      <c r="B1911" s="9" t="s">
        <v>105</v>
      </c>
      <c r="C1911" s="9" t="s">
        <v>106</v>
      </c>
      <c r="D1911" s="9" t="s">
        <v>301</v>
      </c>
      <c r="E1911" s="9" t="s">
        <v>32</v>
      </c>
      <c r="F1911" s="8">
        <v>2034</v>
      </c>
      <c r="G1911" s="11">
        <v>0</v>
      </c>
      <c r="H1911" s="11">
        <v>0</v>
      </c>
      <c r="I1911" s="11">
        <v>0</v>
      </c>
      <c r="J1911" s="11">
        <v>0</v>
      </c>
      <c r="K1911" s="11">
        <v>0</v>
      </c>
      <c r="L1911" s="11">
        <v>0</v>
      </c>
      <c r="M1911" s="11">
        <v>0</v>
      </c>
      <c r="N1911" s="11" t="s">
        <v>35</v>
      </c>
      <c r="O1911" s="11">
        <v>0</v>
      </c>
      <c r="P1911" s="11" t="s">
        <v>35</v>
      </c>
      <c r="Q1911" s="11">
        <v>2.3090700000000002</v>
      </c>
      <c r="R1911" s="11">
        <v>0</v>
      </c>
      <c r="S1911" s="11">
        <v>0</v>
      </c>
      <c r="T1911" s="11">
        <v>2.5737399999999999</v>
      </c>
      <c r="U1911" s="11">
        <v>0</v>
      </c>
      <c r="V1911" s="11">
        <v>0</v>
      </c>
      <c r="W1911" s="11">
        <v>0</v>
      </c>
      <c r="X1911" s="11">
        <v>0</v>
      </c>
      <c r="Y1911" s="11">
        <v>2.5737399999999999</v>
      </c>
      <c r="Z1911" s="11">
        <v>0</v>
      </c>
      <c r="AA1911" s="28" t="s">
        <v>35</v>
      </c>
      <c r="AB1911" s="28" t="s">
        <v>35</v>
      </c>
      <c r="AC1911" s="11">
        <v>1.5180000000000001E-2</v>
      </c>
      <c r="AD1911" s="71">
        <f t="shared" si="90"/>
        <v>0.26469999999999999</v>
      </c>
      <c r="AE1911" s="71">
        <f t="shared" si="91"/>
        <v>0</v>
      </c>
      <c r="AF1911" s="71">
        <f t="shared" si="92"/>
        <v>1.52E-2</v>
      </c>
      <c r="AG1911" s="277" t="s">
        <v>908</v>
      </c>
      <c r="AH1911" s="277" t="s">
        <v>657</v>
      </c>
      <c r="AI1911" s="276" t="s">
        <v>658</v>
      </c>
      <c r="AJ1911" s="276" t="s">
        <v>659</v>
      </c>
      <c r="AK1911" s="276" t="s">
        <v>301</v>
      </c>
      <c r="AL1911" s="277" t="s">
        <v>106</v>
      </c>
      <c r="AM1911" s="276" t="s">
        <v>660</v>
      </c>
      <c r="AN1911" s="276" t="s">
        <v>661</v>
      </c>
      <c r="AO1911" s="277" t="s">
        <v>662</v>
      </c>
    </row>
    <row r="1912" spans="1:41" ht="15" thickBot="1" x14ac:dyDescent="0.4">
      <c r="A1912" s="8">
        <v>2025</v>
      </c>
      <c r="B1912" s="9" t="s">
        <v>105</v>
      </c>
      <c r="C1912" s="9" t="s">
        <v>106</v>
      </c>
      <c r="D1912" s="9" t="s">
        <v>301</v>
      </c>
      <c r="E1912" s="9" t="s">
        <v>32</v>
      </c>
      <c r="F1912" s="8">
        <v>2035</v>
      </c>
      <c r="G1912" s="11">
        <v>0</v>
      </c>
      <c r="H1912" s="11">
        <v>0</v>
      </c>
      <c r="I1912" s="11">
        <v>0</v>
      </c>
      <c r="J1912" s="11">
        <v>0</v>
      </c>
      <c r="K1912" s="11">
        <v>0</v>
      </c>
      <c r="L1912" s="11">
        <v>0</v>
      </c>
      <c r="M1912" s="11">
        <v>0</v>
      </c>
      <c r="N1912" s="11" t="s">
        <v>35</v>
      </c>
      <c r="O1912" s="11">
        <v>0</v>
      </c>
      <c r="P1912" s="11" t="s">
        <v>35</v>
      </c>
      <c r="Q1912" s="11">
        <v>2.44401</v>
      </c>
      <c r="R1912" s="11">
        <v>0</v>
      </c>
      <c r="S1912" s="11">
        <v>0</v>
      </c>
      <c r="T1912" s="11">
        <v>2.6391100000000001</v>
      </c>
      <c r="U1912" s="11">
        <v>0</v>
      </c>
      <c r="V1912" s="11">
        <v>0</v>
      </c>
      <c r="W1912" s="11">
        <v>0</v>
      </c>
      <c r="X1912" s="11">
        <v>0</v>
      </c>
      <c r="Y1912" s="11">
        <v>2.6391100000000001</v>
      </c>
      <c r="Z1912" s="11">
        <v>0</v>
      </c>
      <c r="AA1912" s="28" t="s">
        <v>35</v>
      </c>
      <c r="AB1912" s="28" t="s">
        <v>35</v>
      </c>
      <c r="AC1912" s="11">
        <v>3.2649999999999998E-2</v>
      </c>
      <c r="AD1912" s="71">
        <f t="shared" si="90"/>
        <v>0.1951</v>
      </c>
      <c r="AE1912" s="71">
        <f t="shared" si="91"/>
        <v>0</v>
      </c>
      <c r="AF1912" s="71">
        <f t="shared" si="92"/>
        <v>3.27E-2</v>
      </c>
      <c r="AG1912" s="277" t="s">
        <v>908</v>
      </c>
      <c r="AH1912" s="277" t="s">
        <v>657</v>
      </c>
      <c r="AI1912" s="276" t="s">
        <v>658</v>
      </c>
      <c r="AJ1912" s="276" t="s">
        <v>659</v>
      </c>
      <c r="AK1912" s="276" t="s">
        <v>301</v>
      </c>
      <c r="AL1912" s="277" t="s">
        <v>106</v>
      </c>
      <c r="AM1912" s="276" t="s">
        <v>660</v>
      </c>
      <c r="AN1912" s="276" t="s">
        <v>661</v>
      </c>
      <c r="AO1912" s="277" t="s">
        <v>662</v>
      </c>
    </row>
    <row r="1913" spans="1:41" ht="23.5" thickBot="1" x14ac:dyDescent="0.4">
      <c r="A1913" s="8">
        <v>2025</v>
      </c>
      <c r="B1913" s="9" t="s">
        <v>105</v>
      </c>
      <c r="C1913" s="9" t="s">
        <v>107</v>
      </c>
      <c r="D1913" s="9" t="s">
        <v>302</v>
      </c>
      <c r="E1913" s="97" t="s">
        <v>29</v>
      </c>
      <c r="F1913" s="8">
        <v>2025</v>
      </c>
      <c r="G1913" s="10">
        <v>0</v>
      </c>
      <c r="H1913" s="10">
        <v>34</v>
      </c>
      <c r="I1913" s="10">
        <v>41</v>
      </c>
      <c r="J1913" s="10">
        <v>43</v>
      </c>
      <c r="K1913" s="10">
        <v>15</v>
      </c>
      <c r="L1913" s="10">
        <v>32</v>
      </c>
      <c r="M1913" s="10">
        <v>0</v>
      </c>
      <c r="N1913" s="10">
        <v>21</v>
      </c>
      <c r="O1913" s="10">
        <v>40</v>
      </c>
      <c r="P1913" s="10">
        <v>53</v>
      </c>
      <c r="Q1913" s="10">
        <v>46</v>
      </c>
      <c r="R1913" s="10">
        <v>22</v>
      </c>
      <c r="S1913" s="10">
        <v>6</v>
      </c>
      <c r="T1913" s="10">
        <v>353</v>
      </c>
      <c r="U1913" s="10">
        <v>0</v>
      </c>
      <c r="V1913" s="10">
        <v>0</v>
      </c>
      <c r="W1913" s="10">
        <v>0</v>
      </c>
      <c r="X1913" s="10">
        <v>0</v>
      </c>
      <c r="Y1913" s="10">
        <v>353</v>
      </c>
      <c r="Z1913" s="10">
        <v>15</v>
      </c>
      <c r="AA1913" s="10">
        <v>52</v>
      </c>
      <c r="AB1913" s="10">
        <v>45</v>
      </c>
      <c r="AC1913" s="10">
        <v>112</v>
      </c>
      <c r="AD1913" s="71">
        <f t="shared" si="90"/>
        <v>0</v>
      </c>
      <c r="AE1913" s="71">
        <f t="shared" si="91"/>
        <v>0</v>
      </c>
      <c r="AF1913" s="71">
        <f t="shared" si="92"/>
        <v>0</v>
      </c>
      <c r="AG1913" s="277" t="s">
        <v>905</v>
      </c>
      <c r="AH1913" s="277" t="s">
        <v>663</v>
      </c>
      <c r="AI1913" s="276" t="s">
        <v>664</v>
      </c>
      <c r="AJ1913" s="276" t="s">
        <v>665</v>
      </c>
      <c r="AK1913" s="276" t="s">
        <v>302</v>
      </c>
      <c r="AL1913" s="277" t="s">
        <v>107</v>
      </c>
      <c r="AM1913" s="276" t="s">
        <v>660</v>
      </c>
      <c r="AN1913" s="276" t="s">
        <v>661</v>
      </c>
      <c r="AO1913" s="277" t="s">
        <v>662</v>
      </c>
    </row>
    <row r="1914" spans="1:41" ht="15" thickBot="1" x14ac:dyDescent="0.4">
      <c r="A1914" s="8">
        <v>2025</v>
      </c>
      <c r="B1914" s="9" t="s">
        <v>105</v>
      </c>
      <c r="C1914" s="9" t="s">
        <v>107</v>
      </c>
      <c r="D1914" s="9" t="s">
        <v>302</v>
      </c>
      <c r="E1914" s="9" t="s">
        <v>30</v>
      </c>
      <c r="F1914" s="8">
        <v>2025</v>
      </c>
      <c r="G1914" s="11">
        <v>0</v>
      </c>
      <c r="H1914" s="11">
        <v>0.10446</v>
      </c>
      <c r="I1914" s="11">
        <v>0.13789999999999999</v>
      </c>
      <c r="J1914" s="11">
        <v>0.12529999999999999</v>
      </c>
      <c r="K1914" s="11">
        <v>5.45E-2</v>
      </c>
      <c r="L1914" s="11">
        <v>0.10786</v>
      </c>
      <c r="M1914" s="11">
        <v>0</v>
      </c>
      <c r="N1914" s="11">
        <v>6.8610000000000004E-2</v>
      </c>
      <c r="O1914" s="11">
        <v>0.12912000000000001</v>
      </c>
      <c r="P1914" s="11">
        <v>0.18532000000000001</v>
      </c>
      <c r="Q1914" s="11">
        <v>0.15694</v>
      </c>
      <c r="R1914" s="11">
        <v>7.1599999999999997E-2</v>
      </c>
      <c r="S1914" s="11">
        <v>2.307E-2</v>
      </c>
      <c r="T1914" s="11">
        <v>1.1646700000000001</v>
      </c>
      <c r="U1914" s="11">
        <v>0</v>
      </c>
      <c r="V1914" s="11">
        <v>0</v>
      </c>
      <c r="W1914" s="11">
        <v>0</v>
      </c>
      <c r="X1914" s="11">
        <v>0</v>
      </c>
      <c r="Y1914" s="11">
        <v>1.1646700000000001</v>
      </c>
      <c r="Z1914" s="11">
        <v>1.3639999999999999E-2</v>
      </c>
      <c r="AA1914" s="11">
        <v>4.7149999999999997E-2</v>
      </c>
      <c r="AB1914" s="11">
        <v>3.3599999999999998E-2</v>
      </c>
      <c r="AC1914" s="11">
        <v>9.4390000000000002E-2</v>
      </c>
      <c r="AD1914" s="71">
        <f t="shared" si="90"/>
        <v>0</v>
      </c>
      <c r="AE1914" s="71">
        <f t="shared" si="91"/>
        <v>0</v>
      </c>
      <c r="AF1914" s="71">
        <f t="shared" si="92"/>
        <v>0</v>
      </c>
      <c r="AG1914" s="277" t="s">
        <v>906</v>
      </c>
      <c r="AH1914" s="277" t="s">
        <v>663</v>
      </c>
      <c r="AI1914" s="276" t="s">
        <v>664</v>
      </c>
      <c r="AJ1914" s="276" t="s">
        <v>665</v>
      </c>
      <c r="AK1914" s="276" t="s">
        <v>302</v>
      </c>
      <c r="AL1914" s="277" t="s">
        <v>107</v>
      </c>
      <c r="AM1914" s="276" t="s">
        <v>660</v>
      </c>
      <c r="AN1914" s="276" t="s">
        <v>661</v>
      </c>
      <c r="AO1914" s="277" t="s">
        <v>662</v>
      </c>
    </row>
    <row r="1915" spans="1:41" ht="15" thickBot="1" x14ac:dyDescent="0.4">
      <c r="A1915" s="8">
        <v>2025</v>
      </c>
      <c r="B1915" s="9" t="s">
        <v>105</v>
      </c>
      <c r="C1915" s="9" t="s">
        <v>107</v>
      </c>
      <c r="D1915" s="9" t="s">
        <v>302</v>
      </c>
      <c r="E1915" s="9" t="s">
        <v>30</v>
      </c>
      <c r="F1915" s="8">
        <v>2026</v>
      </c>
      <c r="G1915" s="11">
        <v>0</v>
      </c>
      <c r="H1915" s="11">
        <v>0.10717</v>
      </c>
      <c r="I1915" s="11">
        <v>0.14186000000000001</v>
      </c>
      <c r="J1915" s="11">
        <v>0.12434000000000001</v>
      </c>
      <c r="K1915" s="11">
        <v>5.4960000000000002E-2</v>
      </c>
      <c r="L1915" s="11">
        <v>0.11212</v>
      </c>
      <c r="M1915" s="11">
        <v>0</v>
      </c>
      <c r="N1915" s="11">
        <v>6.4839999999999995E-2</v>
      </c>
      <c r="O1915" s="11">
        <v>0.12626000000000001</v>
      </c>
      <c r="P1915" s="11">
        <v>0.18562000000000001</v>
      </c>
      <c r="Q1915" s="11">
        <v>0.15128</v>
      </c>
      <c r="R1915" s="11">
        <v>7.0699999999999999E-2</v>
      </c>
      <c r="S1915" s="11">
        <v>2.3560000000000001E-2</v>
      </c>
      <c r="T1915" s="11">
        <v>1.1627099999999999</v>
      </c>
      <c r="U1915" s="11">
        <v>0</v>
      </c>
      <c r="V1915" s="11">
        <v>0</v>
      </c>
      <c r="W1915" s="11">
        <v>0</v>
      </c>
      <c r="X1915" s="11">
        <v>0</v>
      </c>
      <c r="Y1915" s="11">
        <v>1.1627099999999999</v>
      </c>
      <c r="Z1915" s="11">
        <v>1.2789999999999999E-2</v>
      </c>
      <c r="AA1915" s="11">
        <v>4.5310000000000003E-2</v>
      </c>
      <c r="AB1915" s="11">
        <v>3.5909999999999997E-2</v>
      </c>
      <c r="AC1915" s="11">
        <v>9.4020000000000006E-2</v>
      </c>
      <c r="AD1915" s="71">
        <f t="shared" si="90"/>
        <v>0</v>
      </c>
      <c r="AE1915" s="71">
        <f t="shared" si="91"/>
        <v>0</v>
      </c>
      <c r="AF1915" s="71">
        <f t="shared" si="92"/>
        <v>0</v>
      </c>
      <c r="AG1915" s="277" t="s">
        <v>906</v>
      </c>
      <c r="AH1915" s="277" t="s">
        <v>663</v>
      </c>
      <c r="AI1915" s="276" t="s">
        <v>664</v>
      </c>
      <c r="AJ1915" s="276" t="s">
        <v>665</v>
      </c>
      <c r="AK1915" s="276" t="s">
        <v>302</v>
      </c>
      <c r="AL1915" s="277" t="s">
        <v>107</v>
      </c>
      <c r="AM1915" s="276" t="s">
        <v>660</v>
      </c>
      <c r="AN1915" s="276" t="s">
        <v>661</v>
      </c>
      <c r="AO1915" s="277" t="s">
        <v>662</v>
      </c>
    </row>
    <row r="1916" spans="1:41" ht="15" thickBot="1" x14ac:dyDescent="0.4">
      <c r="A1916" s="8">
        <v>2025</v>
      </c>
      <c r="B1916" s="9" t="s">
        <v>105</v>
      </c>
      <c r="C1916" s="9" t="s">
        <v>107</v>
      </c>
      <c r="D1916" s="9" t="s">
        <v>302</v>
      </c>
      <c r="E1916" s="9" t="s">
        <v>30</v>
      </c>
      <c r="F1916" s="8">
        <v>2027</v>
      </c>
      <c r="G1916" s="11">
        <v>0</v>
      </c>
      <c r="H1916" s="11">
        <v>0.11278000000000001</v>
      </c>
      <c r="I1916" s="11">
        <v>0.14487</v>
      </c>
      <c r="J1916" s="11">
        <v>0.12331</v>
      </c>
      <c r="K1916" s="11">
        <v>5.4710000000000002E-2</v>
      </c>
      <c r="L1916" s="11">
        <v>0.11343</v>
      </c>
      <c r="M1916" s="11">
        <v>0</v>
      </c>
      <c r="N1916" s="11">
        <v>6.3409999999999994E-2</v>
      </c>
      <c r="O1916" s="11">
        <v>0.12662000000000001</v>
      </c>
      <c r="P1916" s="11">
        <v>0.18823000000000001</v>
      </c>
      <c r="Q1916" s="11">
        <v>0.14788000000000001</v>
      </c>
      <c r="R1916" s="11">
        <v>6.8989999999999996E-2</v>
      </c>
      <c r="S1916" s="11">
        <v>2.3869999999999999E-2</v>
      </c>
      <c r="T1916" s="11">
        <v>1.1680999999999999</v>
      </c>
      <c r="U1916" s="11">
        <v>0</v>
      </c>
      <c r="V1916" s="11">
        <v>0</v>
      </c>
      <c r="W1916" s="11">
        <v>0</v>
      </c>
      <c r="X1916" s="11">
        <v>0</v>
      </c>
      <c r="Y1916" s="11">
        <v>1.1680999999999999</v>
      </c>
      <c r="Z1916" s="11">
        <v>1.265E-2</v>
      </c>
      <c r="AA1916" s="11">
        <v>4.1279999999999997E-2</v>
      </c>
      <c r="AB1916" s="11">
        <v>3.952E-2</v>
      </c>
      <c r="AC1916" s="11">
        <v>9.3450000000000005E-2</v>
      </c>
      <c r="AD1916" s="71">
        <f t="shared" si="90"/>
        <v>0</v>
      </c>
      <c r="AE1916" s="71">
        <f t="shared" si="91"/>
        <v>0</v>
      </c>
      <c r="AF1916" s="71">
        <f t="shared" si="92"/>
        <v>0</v>
      </c>
      <c r="AG1916" s="277" t="s">
        <v>906</v>
      </c>
      <c r="AH1916" s="277" t="s">
        <v>663</v>
      </c>
      <c r="AI1916" s="276" t="s">
        <v>664</v>
      </c>
      <c r="AJ1916" s="276" t="s">
        <v>665</v>
      </c>
      <c r="AK1916" s="276" t="s">
        <v>302</v>
      </c>
      <c r="AL1916" s="277" t="s">
        <v>107</v>
      </c>
      <c r="AM1916" s="276" t="s">
        <v>660</v>
      </c>
      <c r="AN1916" s="276" t="s">
        <v>661</v>
      </c>
      <c r="AO1916" s="277" t="s">
        <v>662</v>
      </c>
    </row>
    <row r="1917" spans="1:41" ht="15" thickBot="1" x14ac:dyDescent="0.4">
      <c r="A1917" s="8">
        <v>2025</v>
      </c>
      <c r="B1917" s="9" t="s">
        <v>105</v>
      </c>
      <c r="C1917" s="9" t="s">
        <v>107</v>
      </c>
      <c r="D1917" s="9" t="s">
        <v>302</v>
      </c>
      <c r="E1917" s="9" t="s">
        <v>30</v>
      </c>
      <c r="F1917" s="8">
        <v>2028</v>
      </c>
      <c r="G1917" s="11">
        <v>0</v>
      </c>
      <c r="H1917" s="11">
        <v>0.11466999999999999</v>
      </c>
      <c r="I1917" s="11">
        <v>0.1414</v>
      </c>
      <c r="J1917" s="11">
        <v>0.12274</v>
      </c>
      <c r="K1917" s="11">
        <v>5.604E-2</v>
      </c>
      <c r="L1917" s="11">
        <v>0.11452</v>
      </c>
      <c r="M1917" s="11">
        <v>0</v>
      </c>
      <c r="N1917" s="11">
        <v>6.1339999999999999E-2</v>
      </c>
      <c r="O1917" s="11">
        <v>0.12581999999999999</v>
      </c>
      <c r="P1917" s="11">
        <v>0.18798000000000001</v>
      </c>
      <c r="Q1917" s="11">
        <v>0.14610000000000001</v>
      </c>
      <c r="R1917" s="11">
        <v>6.719E-2</v>
      </c>
      <c r="S1917" s="11">
        <v>2.426E-2</v>
      </c>
      <c r="T1917" s="11">
        <v>1.1620600000000001</v>
      </c>
      <c r="U1917" s="11">
        <v>0</v>
      </c>
      <c r="V1917" s="11">
        <v>0</v>
      </c>
      <c r="W1917" s="11">
        <v>0</v>
      </c>
      <c r="X1917" s="11">
        <v>0</v>
      </c>
      <c r="Y1917" s="11">
        <v>1.1620600000000001</v>
      </c>
      <c r="Z1917" s="11">
        <v>1.265E-2</v>
      </c>
      <c r="AA1917" s="11">
        <v>4.1349999999999998E-2</v>
      </c>
      <c r="AB1917" s="11">
        <v>4.0890000000000003E-2</v>
      </c>
      <c r="AC1917" s="11">
        <v>9.4899999999999998E-2</v>
      </c>
      <c r="AD1917" s="71">
        <f t="shared" si="90"/>
        <v>0</v>
      </c>
      <c r="AE1917" s="71">
        <f t="shared" si="91"/>
        <v>0</v>
      </c>
      <c r="AF1917" s="71">
        <f t="shared" si="92"/>
        <v>0</v>
      </c>
      <c r="AG1917" s="277" t="s">
        <v>906</v>
      </c>
      <c r="AH1917" s="277" t="s">
        <v>663</v>
      </c>
      <c r="AI1917" s="276" t="s">
        <v>664</v>
      </c>
      <c r="AJ1917" s="276" t="s">
        <v>665</v>
      </c>
      <c r="AK1917" s="276" t="s">
        <v>302</v>
      </c>
      <c r="AL1917" s="277" t="s">
        <v>107</v>
      </c>
      <c r="AM1917" s="276" t="s">
        <v>660</v>
      </c>
      <c r="AN1917" s="276" t="s">
        <v>661</v>
      </c>
      <c r="AO1917" s="277" t="s">
        <v>662</v>
      </c>
    </row>
    <row r="1918" spans="1:41" ht="15" thickBot="1" x14ac:dyDescent="0.4">
      <c r="A1918" s="8">
        <v>2025</v>
      </c>
      <c r="B1918" s="9" t="s">
        <v>105</v>
      </c>
      <c r="C1918" s="9" t="s">
        <v>107</v>
      </c>
      <c r="D1918" s="9" t="s">
        <v>302</v>
      </c>
      <c r="E1918" s="9" t="s">
        <v>30</v>
      </c>
      <c r="F1918" s="8">
        <v>2029</v>
      </c>
      <c r="G1918" s="11">
        <v>0</v>
      </c>
      <c r="H1918" s="11">
        <v>0.11888</v>
      </c>
      <c r="I1918" s="11">
        <v>0.14052999999999999</v>
      </c>
      <c r="J1918" s="11">
        <v>0.12010999999999999</v>
      </c>
      <c r="K1918" s="11">
        <v>5.7540000000000001E-2</v>
      </c>
      <c r="L1918" s="11">
        <v>0.11599</v>
      </c>
      <c r="M1918" s="11">
        <v>0</v>
      </c>
      <c r="N1918" s="11">
        <v>6.1080000000000002E-2</v>
      </c>
      <c r="O1918" s="11">
        <v>0.12284</v>
      </c>
      <c r="P1918" s="11">
        <v>0.19034999999999999</v>
      </c>
      <c r="Q1918" s="11">
        <v>0.14019000000000001</v>
      </c>
      <c r="R1918" s="11">
        <v>6.4939999999999998E-2</v>
      </c>
      <c r="S1918" s="11">
        <v>2.5010000000000001E-2</v>
      </c>
      <c r="T1918" s="11">
        <v>1.1574899999999999</v>
      </c>
      <c r="U1918" s="11">
        <v>0</v>
      </c>
      <c r="V1918" s="11">
        <v>0</v>
      </c>
      <c r="W1918" s="11">
        <v>0</v>
      </c>
      <c r="X1918" s="11">
        <v>0</v>
      </c>
      <c r="Y1918" s="11">
        <v>1.1574899999999999</v>
      </c>
      <c r="Z1918" s="11">
        <v>1.354E-2</v>
      </c>
      <c r="AA1918" s="11">
        <v>4.045E-2</v>
      </c>
      <c r="AB1918" s="11">
        <v>4.2610000000000002E-2</v>
      </c>
      <c r="AC1918" s="11">
        <v>9.6600000000000005E-2</v>
      </c>
      <c r="AD1918" s="71">
        <f t="shared" si="90"/>
        <v>0</v>
      </c>
      <c r="AE1918" s="71">
        <f t="shared" si="91"/>
        <v>0</v>
      </c>
      <c r="AF1918" s="71">
        <f t="shared" si="92"/>
        <v>0</v>
      </c>
      <c r="AG1918" s="277" t="s">
        <v>906</v>
      </c>
      <c r="AH1918" s="277" t="s">
        <v>663</v>
      </c>
      <c r="AI1918" s="276" t="s">
        <v>664</v>
      </c>
      <c r="AJ1918" s="276" t="s">
        <v>665</v>
      </c>
      <c r="AK1918" s="276" t="s">
        <v>302</v>
      </c>
      <c r="AL1918" s="277" t="s">
        <v>107</v>
      </c>
      <c r="AM1918" s="276" t="s">
        <v>660</v>
      </c>
      <c r="AN1918" s="276" t="s">
        <v>661</v>
      </c>
      <c r="AO1918" s="277" t="s">
        <v>662</v>
      </c>
    </row>
    <row r="1919" spans="1:41" ht="15" thickBot="1" x14ac:dyDescent="0.4">
      <c r="A1919" s="8">
        <v>2025</v>
      </c>
      <c r="B1919" s="9" t="s">
        <v>105</v>
      </c>
      <c r="C1919" s="9" t="s">
        <v>107</v>
      </c>
      <c r="D1919" s="9" t="s">
        <v>302</v>
      </c>
      <c r="E1919" s="9" t="s">
        <v>30</v>
      </c>
      <c r="F1919" s="8">
        <v>2030</v>
      </c>
      <c r="G1919" s="11">
        <v>0</v>
      </c>
      <c r="H1919" s="11">
        <v>0.12214999999999999</v>
      </c>
      <c r="I1919" s="11">
        <v>0.14044000000000001</v>
      </c>
      <c r="J1919" s="11">
        <v>0.11821</v>
      </c>
      <c r="K1919" s="11">
        <v>5.7799999999999997E-2</v>
      </c>
      <c r="L1919" s="11">
        <v>0.11604</v>
      </c>
      <c r="M1919" s="11">
        <v>0</v>
      </c>
      <c r="N1919" s="11">
        <v>5.6689999999999997E-2</v>
      </c>
      <c r="O1919" s="11">
        <v>0.12051000000000001</v>
      </c>
      <c r="P1919" s="11">
        <v>0.18992000000000001</v>
      </c>
      <c r="Q1919" s="11">
        <v>0.13761000000000001</v>
      </c>
      <c r="R1919" s="11">
        <v>6.2689999999999996E-2</v>
      </c>
      <c r="S1919" s="11">
        <v>2.6239999999999999E-2</v>
      </c>
      <c r="T1919" s="11">
        <v>1.1483099999999999</v>
      </c>
      <c r="U1919" s="11">
        <v>0</v>
      </c>
      <c r="V1919" s="11">
        <v>0</v>
      </c>
      <c r="W1919" s="11">
        <v>0</v>
      </c>
      <c r="X1919" s="11">
        <v>0</v>
      </c>
      <c r="Y1919" s="11">
        <v>1.1483099999999999</v>
      </c>
      <c r="Z1919" s="11">
        <v>1.2880000000000001E-2</v>
      </c>
      <c r="AA1919" s="11">
        <v>3.7810000000000003E-2</v>
      </c>
      <c r="AB1919" s="11">
        <v>4.0280000000000003E-2</v>
      </c>
      <c r="AC1919" s="11">
        <v>9.0969999999999995E-2</v>
      </c>
      <c r="AD1919" s="71">
        <f t="shared" si="90"/>
        <v>0</v>
      </c>
      <c r="AE1919" s="71">
        <f t="shared" si="91"/>
        <v>0</v>
      </c>
      <c r="AF1919" s="71">
        <f t="shared" si="92"/>
        <v>0</v>
      </c>
      <c r="AG1919" s="277" t="s">
        <v>906</v>
      </c>
      <c r="AH1919" s="277" t="s">
        <v>663</v>
      </c>
      <c r="AI1919" s="276" t="s">
        <v>664</v>
      </c>
      <c r="AJ1919" s="276" t="s">
        <v>665</v>
      </c>
      <c r="AK1919" s="276" t="s">
        <v>302</v>
      </c>
      <c r="AL1919" s="277" t="s">
        <v>107</v>
      </c>
      <c r="AM1919" s="276" t="s">
        <v>660</v>
      </c>
      <c r="AN1919" s="276" t="s">
        <v>661</v>
      </c>
      <c r="AO1919" s="277" t="s">
        <v>662</v>
      </c>
    </row>
    <row r="1920" spans="1:41" ht="15" thickBot="1" x14ac:dyDescent="0.4">
      <c r="A1920" s="8">
        <v>2025</v>
      </c>
      <c r="B1920" s="9" t="s">
        <v>105</v>
      </c>
      <c r="C1920" s="9" t="s">
        <v>107</v>
      </c>
      <c r="D1920" s="9" t="s">
        <v>302</v>
      </c>
      <c r="E1920" s="9" t="s">
        <v>30</v>
      </c>
      <c r="F1920" s="8">
        <v>2031</v>
      </c>
      <c r="G1920" s="11">
        <v>0</v>
      </c>
      <c r="H1920" s="11">
        <v>0.12321</v>
      </c>
      <c r="I1920" s="11">
        <v>0.14152999999999999</v>
      </c>
      <c r="J1920" s="11">
        <v>0.11592</v>
      </c>
      <c r="K1920" s="11">
        <v>5.8020000000000002E-2</v>
      </c>
      <c r="L1920" s="11">
        <v>0.11673</v>
      </c>
      <c r="M1920" s="11">
        <v>0</v>
      </c>
      <c r="N1920" s="11">
        <v>5.475E-2</v>
      </c>
      <c r="O1920" s="11">
        <v>0.11711000000000001</v>
      </c>
      <c r="P1920" s="11">
        <v>0.18690000000000001</v>
      </c>
      <c r="Q1920" s="11">
        <v>0.13192000000000001</v>
      </c>
      <c r="R1920" s="11">
        <v>6.1129999999999997E-2</v>
      </c>
      <c r="S1920" s="11">
        <v>2.7640000000000001E-2</v>
      </c>
      <c r="T1920" s="11">
        <v>1.1348499999999999</v>
      </c>
      <c r="U1920" s="11">
        <v>0</v>
      </c>
      <c r="V1920" s="11">
        <v>0</v>
      </c>
      <c r="W1920" s="11">
        <v>0</v>
      </c>
      <c r="X1920" s="11">
        <v>0</v>
      </c>
      <c r="Y1920" s="11">
        <v>1.1348499999999999</v>
      </c>
      <c r="Z1920" s="11">
        <v>1.208E-2</v>
      </c>
      <c r="AA1920" s="11">
        <v>3.8960000000000002E-2</v>
      </c>
      <c r="AB1920" s="11">
        <v>4.052E-2</v>
      </c>
      <c r="AC1920" s="11">
        <v>9.1560000000000002E-2</v>
      </c>
      <c r="AD1920" s="71">
        <f t="shared" si="90"/>
        <v>0</v>
      </c>
      <c r="AE1920" s="71">
        <f t="shared" si="91"/>
        <v>0</v>
      </c>
      <c r="AF1920" s="71">
        <f t="shared" si="92"/>
        <v>0</v>
      </c>
      <c r="AG1920" s="277" t="s">
        <v>906</v>
      </c>
      <c r="AH1920" s="277" t="s">
        <v>663</v>
      </c>
      <c r="AI1920" s="276" t="s">
        <v>664</v>
      </c>
      <c r="AJ1920" s="276" t="s">
        <v>665</v>
      </c>
      <c r="AK1920" s="276" t="s">
        <v>302</v>
      </c>
      <c r="AL1920" s="277" t="s">
        <v>107</v>
      </c>
      <c r="AM1920" s="276" t="s">
        <v>660</v>
      </c>
      <c r="AN1920" s="276" t="s">
        <v>661</v>
      </c>
      <c r="AO1920" s="277" t="s">
        <v>662</v>
      </c>
    </row>
    <row r="1921" spans="1:41" ht="15" thickBot="1" x14ac:dyDescent="0.4">
      <c r="A1921" s="8">
        <v>2025</v>
      </c>
      <c r="B1921" s="9" t="s">
        <v>105</v>
      </c>
      <c r="C1921" s="9" t="s">
        <v>107</v>
      </c>
      <c r="D1921" s="9" t="s">
        <v>302</v>
      </c>
      <c r="E1921" s="9" t="s">
        <v>30</v>
      </c>
      <c r="F1921" s="8">
        <v>2032</v>
      </c>
      <c r="G1921" s="11">
        <v>0</v>
      </c>
      <c r="H1921" s="11">
        <v>0.12790000000000001</v>
      </c>
      <c r="I1921" s="11">
        <v>0.14099</v>
      </c>
      <c r="J1921" s="11">
        <v>0.11811000000000001</v>
      </c>
      <c r="K1921" s="11">
        <v>5.8099999999999999E-2</v>
      </c>
      <c r="L1921" s="11">
        <v>0.11534</v>
      </c>
      <c r="M1921" s="11">
        <v>0</v>
      </c>
      <c r="N1921" s="11">
        <v>5.2789999999999997E-2</v>
      </c>
      <c r="O1921" s="11">
        <v>0.11464000000000001</v>
      </c>
      <c r="P1921" s="11">
        <v>0.18845000000000001</v>
      </c>
      <c r="Q1921" s="11">
        <v>0.12747</v>
      </c>
      <c r="R1921" s="11">
        <v>5.8740000000000001E-2</v>
      </c>
      <c r="S1921" s="11">
        <v>2.818E-2</v>
      </c>
      <c r="T1921" s="11">
        <v>1.1307199999999999</v>
      </c>
      <c r="U1921" s="11">
        <v>0</v>
      </c>
      <c r="V1921" s="11">
        <v>0</v>
      </c>
      <c r="W1921" s="11">
        <v>0</v>
      </c>
      <c r="X1921" s="11">
        <v>0</v>
      </c>
      <c r="Y1921" s="11">
        <v>1.1307199999999999</v>
      </c>
      <c r="Z1921" s="11">
        <v>1.2659999999999999E-2</v>
      </c>
      <c r="AA1921" s="11">
        <v>3.9219999999999998E-2</v>
      </c>
      <c r="AB1921" s="11">
        <v>3.9510000000000003E-2</v>
      </c>
      <c r="AC1921" s="11">
        <v>9.1389999999999999E-2</v>
      </c>
      <c r="AD1921" s="71">
        <f t="shared" si="90"/>
        <v>0</v>
      </c>
      <c r="AE1921" s="71">
        <f t="shared" si="91"/>
        <v>0</v>
      </c>
      <c r="AF1921" s="71">
        <f t="shared" si="92"/>
        <v>0</v>
      </c>
      <c r="AG1921" s="277" t="s">
        <v>906</v>
      </c>
      <c r="AH1921" s="277" t="s">
        <v>663</v>
      </c>
      <c r="AI1921" s="276" t="s">
        <v>664</v>
      </c>
      <c r="AJ1921" s="276" t="s">
        <v>665</v>
      </c>
      <c r="AK1921" s="276" t="s">
        <v>302</v>
      </c>
      <c r="AL1921" s="277" t="s">
        <v>107</v>
      </c>
      <c r="AM1921" s="276" t="s">
        <v>660</v>
      </c>
      <c r="AN1921" s="276" t="s">
        <v>661</v>
      </c>
      <c r="AO1921" s="277" t="s">
        <v>662</v>
      </c>
    </row>
    <row r="1922" spans="1:41" ht="15" thickBot="1" x14ac:dyDescent="0.4">
      <c r="A1922" s="8">
        <v>2025</v>
      </c>
      <c r="B1922" s="9" t="s">
        <v>105</v>
      </c>
      <c r="C1922" s="9" t="s">
        <v>107</v>
      </c>
      <c r="D1922" s="9" t="s">
        <v>302</v>
      </c>
      <c r="E1922" s="9" t="s">
        <v>30</v>
      </c>
      <c r="F1922" s="8">
        <v>2033</v>
      </c>
      <c r="G1922" s="11">
        <v>0</v>
      </c>
      <c r="H1922" s="11">
        <v>0.1246</v>
      </c>
      <c r="I1922" s="11">
        <v>0.13818</v>
      </c>
      <c r="J1922" s="11">
        <v>0.11855</v>
      </c>
      <c r="K1922" s="11">
        <v>5.9929999999999997E-2</v>
      </c>
      <c r="L1922" s="11">
        <v>0.11679</v>
      </c>
      <c r="M1922" s="11">
        <v>0</v>
      </c>
      <c r="N1922" s="11">
        <v>5.1270000000000003E-2</v>
      </c>
      <c r="O1922" s="11">
        <v>0.10995000000000001</v>
      </c>
      <c r="P1922" s="11">
        <v>0.1852</v>
      </c>
      <c r="Q1922" s="11">
        <v>0.12334000000000001</v>
      </c>
      <c r="R1922" s="11">
        <v>5.6300000000000003E-2</v>
      </c>
      <c r="S1922" s="11">
        <v>2.9059999999999999E-2</v>
      </c>
      <c r="T1922" s="11">
        <v>1.11317</v>
      </c>
      <c r="U1922" s="11">
        <v>0</v>
      </c>
      <c r="V1922" s="11">
        <v>0</v>
      </c>
      <c r="W1922" s="11">
        <v>0</v>
      </c>
      <c r="X1922" s="11">
        <v>0</v>
      </c>
      <c r="Y1922" s="11">
        <v>1.11317</v>
      </c>
      <c r="Z1922" s="11">
        <v>1.149E-2</v>
      </c>
      <c r="AA1922" s="11">
        <v>4.4290000000000003E-2</v>
      </c>
      <c r="AB1922" s="11">
        <v>3.6999999999999998E-2</v>
      </c>
      <c r="AC1922" s="11">
        <v>9.2780000000000001E-2</v>
      </c>
      <c r="AD1922" s="71">
        <f t="shared" si="90"/>
        <v>0</v>
      </c>
      <c r="AE1922" s="71">
        <f t="shared" si="91"/>
        <v>0</v>
      </c>
      <c r="AF1922" s="71">
        <f t="shared" si="92"/>
        <v>0</v>
      </c>
      <c r="AG1922" s="277" t="s">
        <v>906</v>
      </c>
      <c r="AH1922" s="277" t="s">
        <v>663</v>
      </c>
      <c r="AI1922" s="276" t="s">
        <v>664</v>
      </c>
      <c r="AJ1922" s="276" t="s">
        <v>665</v>
      </c>
      <c r="AK1922" s="276" t="s">
        <v>302</v>
      </c>
      <c r="AL1922" s="277" t="s">
        <v>107</v>
      </c>
      <c r="AM1922" s="276" t="s">
        <v>660</v>
      </c>
      <c r="AN1922" s="276" t="s">
        <v>661</v>
      </c>
      <c r="AO1922" s="277" t="s">
        <v>662</v>
      </c>
    </row>
    <row r="1923" spans="1:41" ht="15" thickBot="1" x14ac:dyDescent="0.4">
      <c r="A1923" s="8">
        <v>2025</v>
      </c>
      <c r="B1923" s="9" t="s">
        <v>105</v>
      </c>
      <c r="C1923" s="9" t="s">
        <v>107</v>
      </c>
      <c r="D1923" s="9" t="s">
        <v>302</v>
      </c>
      <c r="E1923" s="9" t="s">
        <v>30</v>
      </c>
      <c r="F1923" s="8">
        <v>2034</v>
      </c>
      <c r="G1923" s="11">
        <v>0</v>
      </c>
      <c r="H1923" s="11">
        <v>0.12673000000000001</v>
      </c>
      <c r="I1923" s="11">
        <v>0.1366</v>
      </c>
      <c r="J1923" s="11">
        <v>0.11814</v>
      </c>
      <c r="K1923" s="11">
        <v>6.2179999999999999E-2</v>
      </c>
      <c r="L1923" s="11">
        <v>0.11558</v>
      </c>
      <c r="M1923" s="11">
        <v>0</v>
      </c>
      <c r="N1923" s="11">
        <v>4.6170000000000003E-2</v>
      </c>
      <c r="O1923" s="11">
        <v>0.10723000000000001</v>
      </c>
      <c r="P1923" s="11">
        <v>0.18451999999999999</v>
      </c>
      <c r="Q1923" s="11">
        <v>0.11473</v>
      </c>
      <c r="R1923" s="11">
        <v>5.4760000000000003E-2</v>
      </c>
      <c r="S1923" s="11">
        <v>3.005E-2</v>
      </c>
      <c r="T1923" s="11">
        <v>1.0966800000000001</v>
      </c>
      <c r="U1923" s="11">
        <v>0</v>
      </c>
      <c r="V1923" s="11">
        <v>0</v>
      </c>
      <c r="W1923" s="11">
        <v>0</v>
      </c>
      <c r="X1923" s="11">
        <v>0</v>
      </c>
      <c r="Y1923" s="11">
        <v>1.0966800000000001</v>
      </c>
      <c r="Z1923" s="11">
        <v>9.9000000000000008E-3</v>
      </c>
      <c r="AA1923" s="11">
        <v>4.5080000000000002E-2</v>
      </c>
      <c r="AB1923" s="11">
        <v>3.8730000000000001E-2</v>
      </c>
      <c r="AC1923" s="11">
        <v>9.3700000000000006E-2</v>
      </c>
      <c r="AD1923" s="71">
        <f t="shared" si="90"/>
        <v>0</v>
      </c>
      <c r="AE1923" s="71">
        <f t="shared" si="91"/>
        <v>0</v>
      </c>
      <c r="AF1923" s="71">
        <f t="shared" si="92"/>
        <v>0</v>
      </c>
      <c r="AG1923" s="277" t="s">
        <v>906</v>
      </c>
      <c r="AH1923" s="277" t="s">
        <v>663</v>
      </c>
      <c r="AI1923" s="276" t="s">
        <v>664</v>
      </c>
      <c r="AJ1923" s="276" t="s">
        <v>665</v>
      </c>
      <c r="AK1923" s="276" t="s">
        <v>302</v>
      </c>
      <c r="AL1923" s="277" t="s">
        <v>107</v>
      </c>
      <c r="AM1923" s="276" t="s">
        <v>660</v>
      </c>
      <c r="AN1923" s="276" t="s">
        <v>661</v>
      </c>
      <c r="AO1923" s="277" t="s">
        <v>662</v>
      </c>
    </row>
    <row r="1924" spans="1:41" ht="15" thickBot="1" x14ac:dyDescent="0.4">
      <c r="A1924" s="8">
        <v>2025</v>
      </c>
      <c r="B1924" s="9" t="s">
        <v>105</v>
      </c>
      <c r="C1924" s="9" t="s">
        <v>107</v>
      </c>
      <c r="D1924" s="9" t="s">
        <v>302</v>
      </c>
      <c r="E1924" s="9" t="s">
        <v>30</v>
      </c>
      <c r="F1924" s="8">
        <v>2035</v>
      </c>
      <c r="G1924" s="11">
        <v>0</v>
      </c>
      <c r="H1924" s="11">
        <v>0.12887000000000001</v>
      </c>
      <c r="I1924" s="11">
        <v>0.14026</v>
      </c>
      <c r="J1924" s="11">
        <v>0.11627</v>
      </c>
      <c r="K1924" s="11">
        <v>6.3560000000000005E-2</v>
      </c>
      <c r="L1924" s="11">
        <v>0.11592</v>
      </c>
      <c r="M1924" s="11">
        <v>0</v>
      </c>
      <c r="N1924" s="11">
        <v>4.2900000000000001E-2</v>
      </c>
      <c r="O1924" s="11">
        <v>0.10673000000000001</v>
      </c>
      <c r="P1924" s="11">
        <v>0.18498000000000001</v>
      </c>
      <c r="Q1924" s="11">
        <v>0.10926</v>
      </c>
      <c r="R1924" s="11">
        <v>5.2440000000000001E-2</v>
      </c>
      <c r="S1924" s="11">
        <v>3.0849999999999999E-2</v>
      </c>
      <c r="T1924" s="11">
        <v>1.09205</v>
      </c>
      <c r="U1924" s="11">
        <v>0</v>
      </c>
      <c r="V1924" s="11">
        <v>0</v>
      </c>
      <c r="W1924" s="11">
        <v>0</v>
      </c>
      <c r="X1924" s="11">
        <v>0</v>
      </c>
      <c r="Y1924" s="11">
        <v>1.09205</v>
      </c>
      <c r="Z1924" s="11">
        <v>1.1939999999999999E-2</v>
      </c>
      <c r="AA1924" s="11">
        <v>4.5749999999999999E-2</v>
      </c>
      <c r="AB1924" s="11">
        <v>4.2290000000000001E-2</v>
      </c>
      <c r="AC1924" s="11">
        <v>9.9979999999999999E-2</v>
      </c>
      <c r="AD1924" s="71">
        <f t="shared" si="90"/>
        <v>0</v>
      </c>
      <c r="AE1924" s="71">
        <f t="shared" si="91"/>
        <v>0</v>
      </c>
      <c r="AF1924" s="71">
        <f t="shared" si="92"/>
        <v>0</v>
      </c>
      <c r="AG1924" s="277" t="s">
        <v>906</v>
      </c>
      <c r="AH1924" s="277" t="s">
        <v>663</v>
      </c>
      <c r="AI1924" s="276" t="s">
        <v>664</v>
      </c>
      <c r="AJ1924" s="276" t="s">
        <v>665</v>
      </c>
      <c r="AK1924" s="276" t="s">
        <v>302</v>
      </c>
      <c r="AL1924" s="277" t="s">
        <v>107</v>
      </c>
      <c r="AM1924" s="276" t="s">
        <v>660</v>
      </c>
      <c r="AN1924" s="276" t="s">
        <v>661</v>
      </c>
      <c r="AO1924" s="277" t="s">
        <v>662</v>
      </c>
    </row>
    <row r="1925" spans="1:41" ht="15" thickBot="1" x14ac:dyDescent="0.4">
      <c r="A1925" s="8">
        <v>2025</v>
      </c>
      <c r="B1925" s="9" t="s">
        <v>105</v>
      </c>
      <c r="C1925" s="9" t="s">
        <v>107</v>
      </c>
      <c r="D1925" s="9" t="s">
        <v>302</v>
      </c>
      <c r="E1925" s="9" t="s">
        <v>31</v>
      </c>
      <c r="F1925" s="8">
        <v>2025</v>
      </c>
      <c r="G1925" s="11" t="s">
        <v>381</v>
      </c>
      <c r="H1925" s="11" t="s">
        <v>381</v>
      </c>
      <c r="I1925" s="11" t="s">
        <v>381</v>
      </c>
      <c r="J1925" s="11" t="s">
        <v>381</v>
      </c>
      <c r="K1925" s="11" t="s">
        <v>381</v>
      </c>
      <c r="L1925" s="11" t="s">
        <v>381</v>
      </c>
      <c r="M1925" s="11" t="s">
        <v>381</v>
      </c>
      <c r="N1925" s="11" t="s">
        <v>381</v>
      </c>
      <c r="O1925" s="11" t="s">
        <v>381</v>
      </c>
      <c r="P1925" s="11" t="s">
        <v>381</v>
      </c>
      <c r="Q1925" s="11" t="s">
        <v>381</v>
      </c>
      <c r="R1925" s="11" t="s">
        <v>381</v>
      </c>
      <c r="S1925" s="11" t="s">
        <v>381</v>
      </c>
      <c r="T1925" s="11" t="s">
        <v>381</v>
      </c>
      <c r="U1925" s="11" t="s">
        <v>381</v>
      </c>
      <c r="V1925" s="11" t="s">
        <v>381</v>
      </c>
      <c r="W1925" s="11" t="s">
        <v>381</v>
      </c>
      <c r="X1925" s="11" t="s">
        <v>381</v>
      </c>
      <c r="Y1925" s="11" t="s">
        <v>381</v>
      </c>
      <c r="Z1925" s="11">
        <v>5.8189999999999999E-2</v>
      </c>
      <c r="AA1925" s="11">
        <v>0.23380000000000001</v>
      </c>
      <c r="AB1925" s="11">
        <v>0.15814</v>
      </c>
      <c r="AC1925" s="11">
        <v>0.45012999999999997</v>
      </c>
      <c r="AD1925" s="71"/>
      <c r="AE1925" s="71"/>
      <c r="AF1925" s="71">
        <f t="shared" si="92"/>
        <v>0</v>
      </c>
      <c r="AG1925" s="277" t="s">
        <v>907</v>
      </c>
      <c r="AH1925" s="277" t="s">
        <v>663</v>
      </c>
      <c r="AI1925" s="276" t="s">
        <v>664</v>
      </c>
      <c r="AJ1925" s="276" t="s">
        <v>665</v>
      </c>
      <c r="AK1925" s="276" t="s">
        <v>302</v>
      </c>
      <c r="AL1925" s="277" t="s">
        <v>107</v>
      </c>
      <c r="AM1925" s="276" t="s">
        <v>660</v>
      </c>
      <c r="AN1925" s="276" t="s">
        <v>661</v>
      </c>
      <c r="AO1925" s="277" t="s">
        <v>662</v>
      </c>
    </row>
    <row r="1926" spans="1:41" ht="15" thickBot="1" x14ac:dyDescent="0.4">
      <c r="A1926" s="8">
        <v>2025</v>
      </c>
      <c r="B1926" s="9" t="s">
        <v>105</v>
      </c>
      <c r="C1926" s="9" t="s">
        <v>107</v>
      </c>
      <c r="D1926" s="9" t="s">
        <v>302</v>
      </c>
      <c r="E1926" s="9" t="s">
        <v>31</v>
      </c>
      <c r="F1926" s="8">
        <v>2026</v>
      </c>
      <c r="G1926" s="11" t="s">
        <v>381</v>
      </c>
      <c r="H1926" s="11" t="s">
        <v>381</v>
      </c>
      <c r="I1926" s="11" t="s">
        <v>381</v>
      </c>
      <c r="J1926" s="11" t="s">
        <v>381</v>
      </c>
      <c r="K1926" s="11" t="s">
        <v>381</v>
      </c>
      <c r="L1926" s="11" t="s">
        <v>381</v>
      </c>
      <c r="M1926" s="11" t="s">
        <v>381</v>
      </c>
      <c r="N1926" s="11" t="s">
        <v>381</v>
      </c>
      <c r="O1926" s="11" t="s">
        <v>381</v>
      </c>
      <c r="P1926" s="11" t="s">
        <v>381</v>
      </c>
      <c r="Q1926" s="11" t="s">
        <v>381</v>
      </c>
      <c r="R1926" s="11" t="s">
        <v>381</v>
      </c>
      <c r="S1926" s="11" t="s">
        <v>381</v>
      </c>
      <c r="T1926" s="11" t="s">
        <v>381</v>
      </c>
      <c r="U1926" s="11" t="s">
        <v>381</v>
      </c>
      <c r="V1926" s="11" t="s">
        <v>381</v>
      </c>
      <c r="W1926" s="11" t="s">
        <v>381</v>
      </c>
      <c r="X1926" s="11" t="s">
        <v>381</v>
      </c>
      <c r="Y1926" s="11" t="s">
        <v>381</v>
      </c>
      <c r="Z1926" s="11">
        <v>5.6189999999999997E-2</v>
      </c>
      <c r="AA1926" s="11">
        <v>0.23962</v>
      </c>
      <c r="AB1926" s="11">
        <v>0.15654000000000001</v>
      </c>
      <c r="AC1926" s="11">
        <v>0.45234999999999997</v>
      </c>
      <c r="AD1926" s="71"/>
      <c r="AE1926" s="71"/>
      <c r="AF1926" s="71">
        <f t="shared" si="92"/>
        <v>0</v>
      </c>
      <c r="AG1926" s="277" t="s">
        <v>907</v>
      </c>
      <c r="AH1926" s="277" t="s">
        <v>663</v>
      </c>
      <c r="AI1926" s="276" t="s">
        <v>664</v>
      </c>
      <c r="AJ1926" s="276" t="s">
        <v>665</v>
      </c>
      <c r="AK1926" s="276" t="s">
        <v>302</v>
      </c>
      <c r="AL1926" s="277" t="s">
        <v>107</v>
      </c>
      <c r="AM1926" s="276" t="s">
        <v>660</v>
      </c>
      <c r="AN1926" s="276" t="s">
        <v>661</v>
      </c>
      <c r="AO1926" s="277" t="s">
        <v>662</v>
      </c>
    </row>
    <row r="1927" spans="1:41" ht="15" thickBot="1" x14ac:dyDescent="0.4">
      <c r="A1927" s="8">
        <v>2025</v>
      </c>
      <c r="B1927" s="9" t="s">
        <v>105</v>
      </c>
      <c r="C1927" s="9" t="s">
        <v>107</v>
      </c>
      <c r="D1927" s="9" t="s">
        <v>302</v>
      </c>
      <c r="E1927" s="9" t="s">
        <v>31</v>
      </c>
      <c r="F1927" s="8">
        <v>2027</v>
      </c>
      <c r="G1927" s="11" t="s">
        <v>381</v>
      </c>
      <c r="H1927" s="11" t="s">
        <v>381</v>
      </c>
      <c r="I1927" s="11" t="s">
        <v>381</v>
      </c>
      <c r="J1927" s="11" t="s">
        <v>381</v>
      </c>
      <c r="K1927" s="11" t="s">
        <v>381</v>
      </c>
      <c r="L1927" s="11" t="s">
        <v>381</v>
      </c>
      <c r="M1927" s="11" t="s">
        <v>381</v>
      </c>
      <c r="N1927" s="11" t="s">
        <v>381</v>
      </c>
      <c r="O1927" s="11" t="s">
        <v>381</v>
      </c>
      <c r="P1927" s="11" t="s">
        <v>381</v>
      </c>
      <c r="Q1927" s="11" t="s">
        <v>381</v>
      </c>
      <c r="R1927" s="11" t="s">
        <v>381</v>
      </c>
      <c r="S1927" s="11" t="s">
        <v>381</v>
      </c>
      <c r="T1927" s="11" t="s">
        <v>381</v>
      </c>
      <c r="U1927" s="11" t="s">
        <v>381</v>
      </c>
      <c r="V1927" s="11" t="s">
        <v>381</v>
      </c>
      <c r="W1927" s="11" t="s">
        <v>381</v>
      </c>
      <c r="X1927" s="11" t="s">
        <v>381</v>
      </c>
      <c r="Y1927" s="11" t="s">
        <v>381</v>
      </c>
      <c r="Z1927" s="11">
        <v>5.8939999999999999E-2</v>
      </c>
      <c r="AA1927" s="11">
        <v>0.23810999999999999</v>
      </c>
      <c r="AB1927" s="11">
        <v>0.13844999999999999</v>
      </c>
      <c r="AC1927" s="11">
        <v>0.4355</v>
      </c>
      <c r="AD1927" s="71"/>
      <c r="AE1927" s="71"/>
      <c r="AF1927" s="71">
        <f t="shared" si="92"/>
        <v>0</v>
      </c>
      <c r="AG1927" s="277" t="s">
        <v>907</v>
      </c>
      <c r="AH1927" s="277" t="s">
        <v>663</v>
      </c>
      <c r="AI1927" s="276" t="s">
        <v>664</v>
      </c>
      <c r="AJ1927" s="276" t="s">
        <v>665</v>
      </c>
      <c r="AK1927" s="276" t="s">
        <v>302</v>
      </c>
      <c r="AL1927" s="277" t="s">
        <v>107</v>
      </c>
      <c r="AM1927" s="276" t="s">
        <v>660</v>
      </c>
      <c r="AN1927" s="276" t="s">
        <v>661</v>
      </c>
      <c r="AO1927" s="277" t="s">
        <v>662</v>
      </c>
    </row>
    <row r="1928" spans="1:41" ht="15" thickBot="1" x14ac:dyDescent="0.4">
      <c r="A1928" s="8">
        <v>2025</v>
      </c>
      <c r="B1928" s="9" t="s">
        <v>105</v>
      </c>
      <c r="C1928" s="9" t="s">
        <v>107</v>
      </c>
      <c r="D1928" s="9" t="s">
        <v>302</v>
      </c>
      <c r="E1928" s="9" t="s">
        <v>31</v>
      </c>
      <c r="F1928" s="8">
        <v>2028</v>
      </c>
      <c r="G1928" s="11" t="s">
        <v>381</v>
      </c>
      <c r="H1928" s="11" t="s">
        <v>381</v>
      </c>
      <c r="I1928" s="11" t="s">
        <v>381</v>
      </c>
      <c r="J1928" s="11" t="s">
        <v>381</v>
      </c>
      <c r="K1928" s="11" t="s">
        <v>381</v>
      </c>
      <c r="L1928" s="11" t="s">
        <v>381</v>
      </c>
      <c r="M1928" s="11" t="s">
        <v>381</v>
      </c>
      <c r="N1928" s="11" t="s">
        <v>381</v>
      </c>
      <c r="O1928" s="11" t="s">
        <v>381</v>
      </c>
      <c r="P1928" s="11" t="s">
        <v>381</v>
      </c>
      <c r="Q1928" s="11" t="s">
        <v>381</v>
      </c>
      <c r="R1928" s="11" t="s">
        <v>381</v>
      </c>
      <c r="S1928" s="11" t="s">
        <v>381</v>
      </c>
      <c r="T1928" s="11" t="s">
        <v>381</v>
      </c>
      <c r="U1928" s="11" t="s">
        <v>381</v>
      </c>
      <c r="V1928" s="11" t="s">
        <v>381</v>
      </c>
      <c r="W1928" s="11" t="s">
        <v>381</v>
      </c>
      <c r="X1928" s="11" t="s">
        <v>381</v>
      </c>
      <c r="Y1928" s="11" t="s">
        <v>381</v>
      </c>
      <c r="Z1928" s="11">
        <v>5.1709999999999999E-2</v>
      </c>
      <c r="AA1928" s="11">
        <v>0.23202</v>
      </c>
      <c r="AB1928" s="11">
        <v>0.14818000000000001</v>
      </c>
      <c r="AC1928" s="11">
        <v>0.43191000000000002</v>
      </c>
      <c r="AD1928" s="71"/>
      <c r="AE1928" s="71"/>
      <c r="AF1928" s="71">
        <f t="shared" si="92"/>
        <v>0</v>
      </c>
      <c r="AG1928" s="277" t="s">
        <v>907</v>
      </c>
      <c r="AH1928" s="277" t="s">
        <v>663</v>
      </c>
      <c r="AI1928" s="276" t="s">
        <v>664</v>
      </c>
      <c r="AJ1928" s="276" t="s">
        <v>665</v>
      </c>
      <c r="AK1928" s="276" t="s">
        <v>302</v>
      </c>
      <c r="AL1928" s="277" t="s">
        <v>107</v>
      </c>
      <c r="AM1928" s="276" t="s">
        <v>660</v>
      </c>
      <c r="AN1928" s="276" t="s">
        <v>661</v>
      </c>
      <c r="AO1928" s="277" t="s">
        <v>662</v>
      </c>
    </row>
    <row r="1929" spans="1:41" ht="15" thickBot="1" x14ac:dyDescent="0.4">
      <c r="A1929" s="8">
        <v>2025</v>
      </c>
      <c r="B1929" s="9" t="s">
        <v>105</v>
      </c>
      <c r="C1929" s="9" t="s">
        <v>107</v>
      </c>
      <c r="D1929" s="9" t="s">
        <v>302</v>
      </c>
      <c r="E1929" s="9" t="s">
        <v>31</v>
      </c>
      <c r="F1929" s="8">
        <v>2029</v>
      </c>
      <c r="G1929" s="11" t="s">
        <v>381</v>
      </c>
      <c r="H1929" s="11" t="s">
        <v>381</v>
      </c>
      <c r="I1929" s="11" t="s">
        <v>381</v>
      </c>
      <c r="J1929" s="11" t="s">
        <v>381</v>
      </c>
      <c r="K1929" s="11" t="s">
        <v>381</v>
      </c>
      <c r="L1929" s="11" t="s">
        <v>381</v>
      </c>
      <c r="M1929" s="11" t="s">
        <v>381</v>
      </c>
      <c r="N1929" s="11" t="s">
        <v>381</v>
      </c>
      <c r="O1929" s="11" t="s">
        <v>381</v>
      </c>
      <c r="P1929" s="11" t="s">
        <v>381</v>
      </c>
      <c r="Q1929" s="11" t="s">
        <v>381</v>
      </c>
      <c r="R1929" s="11" t="s">
        <v>381</v>
      </c>
      <c r="S1929" s="11" t="s">
        <v>381</v>
      </c>
      <c r="T1929" s="11" t="s">
        <v>381</v>
      </c>
      <c r="U1929" s="11" t="s">
        <v>381</v>
      </c>
      <c r="V1929" s="11" t="s">
        <v>381</v>
      </c>
      <c r="W1929" s="11" t="s">
        <v>381</v>
      </c>
      <c r="X1929" s="11" t="s">
        <v>381</v>
      </c>
      <c r="Y1929" s="11" t="s">
        <v>381</v>
      </c>
      <c r="Z1929" s="11">
        <v>4.1149999999999999E-2</v>
      </c>
      <c r="AA1929" s="11">
        <v>0.23219999999999999</v>
      </c>
      <c r="AB1929" s="11">
        <v>0.15687999999999999</v>
      </c>
      <c r="AC1929" s="11">
        <v>0.43023</v>
      </c>
      <c r="AD1929" s="71"/>
      <c r="AE1929" s="71"/>
      <c r="AF1929" s="71">
        <f t="shared" si="92"/>
        <v>0</v>
      </c>
      <c r="AG1929" s="277" t="s">
        <v>907</v>
      </c>
      <c r="AH1929" s="277" t="s">
        <v>663</v>
      </c>
      <c r="AI1929" s="276" t="s">
        <v>664</v>
      </c>
      <c r="AJ1929" s="276" t="s">
        <v>665</v>
      </c>
      <c r="AK1929" s="276" t="s">
        <v>302</v>
      </c>
      <c r="AL1929" s="277" t="s">
        <v>107</v>
      </c>
      <c r="AM1929" s="276" t="s">
        <v>660</v>
      </c>
      <c r="AN1929" s="276" t="s">
        <v>661</v>
      </c>
      <c r="AO1929" s="277" t="s">
        <v>662</v>
      </c>
    </row>
    <row r="1930" spans="1:41" ht="15" thickBot="1" x14ac:dyDescent="0.4">
      <c r="A1930" s="8">
        <v>2025</v>
      </c>
      <c r="B1930" s="9" t="s">
        <v>105</v>
      </c>
      <c r="C1930" s="9" t="s">
        <v>107</v>
      </c>
      <c r="D1930" s="9" t="s">
        <v>302</v>
      </c>
      <c r="E1930" s="9" t="s">
        <v>31</v>
      </c>
      <c r="F1930" s="8">
        <v>2030</v>
      </c>
      <c r="G1930" s="11" t="s">
        <v>381</v>
      </c>
      <c r="H1930" s="11" t="s">
        <v>381</v>
      </c>
      <c r="I1930" s="11" t="s">
        <v>381</v>
      </c>
      <c r="J1930" s="11" t="s">
        <v>381</v>
      </c>
      <c r="K1930" s="11" t="s">
        <v>381</v>
      </c>
      <c r="L1930" s="11" t="s">
        <v>381</v>
      </c>
      <c r="M1930" s="11" t="s">
        <v>381</v>
      </c>
      <c r="N1930" s="11" t="s">
        <v>381</v>
      </c>
      <c r="O1930" s="11" t="s">
        <v>381</v>
      </c>
      <c r="P1930" s="11" t="s">
        <v>381</v>
      </c>
      <c r="Q1930" s="11" t="s">
        <v>381</v>
      </c>
      <c r="R1930" s="11" t="s">
        <v>381</v>
      </c>
      <c r="S1930" s="11" t="s">
        <v>381</v>
      </c>
      <c r="T1930" s="11" t="s">
        <v>381</v>
      </c>
      <c r="U1930" s="11" t="s">
        <v>381</v>
      </c>
      <c r="V1930" s="11" t="s">
        <v>381</v>
      </c>
      <c r="W1930" s="11" t="s">
        <v>381</v>
      </c>
      <c r="X1930" s="11" t="s">
        <v>381</v>
      </c>
      <c r="Y1930" s="11" t="s">
        <v>381</v>
      </c>
      <c r="Z1930" s="11">
        <v>4.3249999999999997E-2</v>
      </c>
      <c r="AA1930" s="11">
        <v>0.24198</v>
      </c>
      <c r="AB1930" s="11">
        <v>0.15436</v>
      </c>
      <c r="AC1930" s="11">
        <v>0.43958000000000003</v>
      </c>
      <c r="AD1930" s="71"/>
      <c r="AE1930" s="71"/>
      <c r="AF1930" s="71">
        <f t="shared" si="92"/>
        <v>0</v>
      </c>
      <c r="AG1930" s="277" t="s">
        <v>907</v>
      </c>
      <c r="AH1930" s="277" t="s">
        <v>663</v>
      </c>
      <c r="AI1930" s="276" t="s">
        <v>664</v>
      </c>
      <c r="AJ1930" s="276" t="s">
        <v>665</v>
      </c>
      <c r="AK1930" s="276" t="s">
        <v>302</v>
      </c>
      <c r="AL1930" s="277" t="s">
        <v>107</v>
      </c>
      <c r="AM1930" s="276" t="s">
        <v>660</v>
      </c>
      <c r="AN1930" s="276" t="s">
        <v>661</v>
      </c>
      <c r="AO1930" s="277" t="s">
        <v>662</v>
      </c>
    </row>
    <row r="1931" spans="1:41" ht="15" thickBot="1" x14ac:dyDescent="0.4">
      <c r="A1931" s="8">
        <v>2025</v>
      </c>
      <c r="B1931" s="9" t="s">
        <v>105</v>
      </c>
      <c r="C1931" s="9" t="s">
        <v>107</v>
      </c>
      <c r="D1931" s="9" t="s">
        <v>302</v>
      </c>
      <c r="E1931" s="9" t="s">
        <v>31</v>
      </c>
      <c r="F1931" s="8">
        <v>2031</v>
      </c>
      <c r="G1931" s="11" t="s">
        <v>381</v>
      </c>
      <c r="H1931" s="11" t="s">
        <v>381</v>
      </c>
      <c r="I1931" s="11" t="s">
        <v>381</v>
      </c>
      <c r="J1931" s="11" t="s">
        <v>381</v>
      </c>
      <c r="K1931" s="11" t="s">
        <v>381</v>
      </c>
      <c r="L1931" s="11" t="s">
        <v>381</v>
      </c>
      <c r="M1931" s="11" t="s">
        <v>381</v>
      </c>
      <c r="N1931" s="11" t="s">
        <v>381</v>
      </c>
      <c r="O1931" s="11" t="s">
        <v>381</v>
      </c>
      <c r="P1931" s="11" t="s">
        <v>381</v>
      </c>
      <c r="Q1931" s="11" t="s">
        <v>381</v>
      </c>
      <c r="R1931" s="11" t="s">
        <v>381</v>
      </c>
      <c r="S1931" s="11" t="s">
        <v>381</v>
      </c>
      <c r="T1931" s="11" t="s">
        <v>381</v>
      </c>
      <c r="U1931" s="11" t="s">
        <v>381</v>
      </c>
      <c r="V1931" s="11" t="s">
        <v>381</v>
      </c>
      <c r="W1931" s="11" t="s">
        <v>381</v>
      </c>
      <c r="X1931" s="11" t="s">
        <v>381</v>
      </c>
      <c r="Y1931" s="11" t="s">
        <v>381</v>
      </c>
      <c r="Z1931" s="11">
        <v>4.6850000000000003E-2</v>
      </c>
      <c r="AA1931" s="11">
        <v>0.24446000000000001</v>
      </c>
      <c r="AB1931" s="11">
        <v>0.15947</v>
      </c>
      <c r="AC1931" s="11">
        <v>0.45078000000000001</v>
      </c>
      <c r="AD1931" s="71"/>
      <c r="AE1931" s="71"/>
      <c r="AF1931" s="71">
        <f t="shared" si="92"/>
        <v>0</v>
      </c>
      <c r="AG1931" s="277" t="s">
        <v>907</v>
      </c>
      <c r="AH1931" s="277" t="s">
        <v>663</v>
      </c>
      <c r="AI1931" s="276" t="s">
        <v>664</v>
      </c>
      <c r="AJ1931" s="276" t="s">
        <v>665</v>
      </c>
      <c r="AK1931" s="276" t="s">
        <v>302</v>
      </c>
      <c r="AL1931" s="277" t="s">
        <v>107</v>
      </c>
      <c r="AM1931" s="276" t="s">
        <v>660</v>
      </c>
      <c r="AN1931" s="276" t="s">
        <v>661</v>
      </c>
      <c r="AO1931" s="277" t="s">
        <v>662</v>
      </c>
    </row>
    <row r="1932" spans="1:41" ht="15" thickBot="1" x14ac:dyDescent="0.4">
      <c r="A1932" s="8">
        <v>2025</v>
      </c>
      <c r="B1932" s="9" t="s">
        <v>105</v>
      </c>
      <c r="C1932" s="9" t="s">
        <v>107</v>
      </c>
      <c r="D1932" s="9" t="s">
        <v>302</v>
      </c>
      <c r="E1932" s="9" t="s">
        <v>31</v>
      </c>
      <c r="F1932" s="8">
        <v>2032</v>
      </c>
      <c r="G1932" s="11" t="s">
        <v>381</v>
      </c>
      <c r="H1932" s="11" t="s">
        <v>381</v>
      </c>
      <c r="I1932" s="11" t="s">
        <v>381</v>
      </c>
      <c r="J1932" s="11" t="s">
        <v>381</v>
      </c>
      <c r="K1932" s="11" t="s">
        <v>381</v>
      </c>
      <c r="L1932" s="11" t="s">
        <v>381</v>
      </c>
      <c r="M1932" s="11" t="s">
        <v>381</v>
      </c>
      <c r="N1932" s="11" t="s">
        <v>381</v>
      </c>
      <c r="O1932" s="11" t="s">
        <v>381</v>
      </c>
      <c r="P1932" s="11" t="s">
        <v>381</v>
      </c>
      <c r="Q1932" s="11" t="s">
        <v>381</v>
      </c>
      <c r="R1932" s="11" t="s">
        <v>381</v>
      </c>
      <c r="S1932" s="11" t="s">
        <v>381</v>
      </c>
      <c r="T1932" s="11" t="s">
        <v>381</v>
      </c>
      <c r="U1932" s="11" t="s">
        <v>381</v>
      </c>
      <c r="V1932" s="11" t="s">
        <v>381</v>
      </c>
      <c r="W1932" s="11" t="s">
        <v>381</v>
      </c>
      <c r="X1932" s="11" t="s">
        <v>381</v>
      </c>
      <c r="Y1932" s="11" t="s">
        <v>381</v>
      </c>
      <c r="Z1932" s="11">
        <v>5.0700000000000002E-2</v>
      </c>
      <c r="AA1932" s="11">
        <v>0.2442</v>
      </c>
      <c r="AB1932" s="11">
        <v>0.13883000000000001</v>
      </c>
      <c r="AC1932" s="11">
        <v>0.43373</v>
      </c>
      <c r="AD1932" s="71"/>
      <c r="AE1932" s="71"/>
      <c r="AF1932" s="71">
        <f t="shared" si="92"/>
        <v>0</v>
      </c>
      <c r="AG1932" s="277" t="s">
        <v>907</v>
      </c>
      <c r="AH1932" s="277" t="s">
        <v>663</v>
      </c>
      <c r="AI1932" s="276" t="s">
        <v>664</v>
      </c>
      <c r="AJ1932" s="276" t="s">
        <v>665</v>
      </c>
      <c r="AK1932" s="276" t="s">
        <v>302</v>
      </c>
      <c r="AL1932" s="277" t="s">
        <v>107</v>
      </c>
      <c r="AM1932" s="276" t="s">
        <v>660</v>
      </c>
      <c r="AN1932" s="276" t="s">
        <v>661</v>
      </c>
      <c r="AO1932" s="277" t="s">
        <v>662</v>
      </c>
    </row>
    <row r="1933" spans="1:41" ht="15" thickBot="1" x14ac:dyDescent="0.4">
      <c r="A1933" s="8">
        <v>2025</v>
      </c>
      <c r="B1933" s="9" t="s">
        <v>105</v>
      </c>
      <c r="C1933" s="9" t="s">
        <v>107</v>
      </c>
      <c r="D1933" s="9" t="s">
        <v>302</v>
      </c>
      <c r="E1933" s="9" t="s">
        <v>31</v>
      </c>
      <c r="F1933" s="8">
        <v>2033</v>
      </c>
      <c r="G1933" s="11" t="s">
        <v>381</v>
      </c>
      <c r="H1933" s="11" t="s">
        <v>381</v>
      </c>
      <c r="I1933" s="11" t="s">
        <v>381</v>
      </c>
      <c r="J1933" s="11" t="s">
        <v>381</v>
      </c>
      <c r="K1933" s="11" t="s">
        <v>381</v>
      </c>
      <c r="L1933" s="11" t="s">
        <v>381</v>
      </c>
      <c r="M1933" s="11" t="s">
        <v>381</v>
      </c>
      <c r="N1933" s="11" t="s">
        <v>381</v>
      </c>
      <c r="O1933" s="11" t="s">
        <v>381</v>
      </c>
      <c r="P1933" s="11" t="s">
        <v>381</v>
      </c>
      <c r="Q1933" s="11" t="s">
        <v>381</v>
      </c>
      <c r="R1933" s="11" t="s">
        <v>381</v>
      </c>
      <c r="S1933" s="11" t="s">
        <v>381</v>
      </c>
      <c r="T1933" s="11" t="s">
        <v>381</v>
      </c>
      <c r="U1933" s="11" t="s">
        <v>381</v>
      </c>
      <c r="V1933" s="11" t="s">
        <v>381</v>
      </c>
      <c r="W1933" s="11" t="s">
        <v>381</v>
      </c>
      <c r="X1933" s="11" t="s">
        <v>381</v>
      </c>
      <c r="Y1933" s="11" t="s">
        <v>381</v>
      </c>
      <c r="Z1933" s="11">
        <v>3.4320000000000003E-2</v>
      </c>
      <c r="AA1933" s="11">
        <v>0.26277</v>
      </c>
      <c r="AB1933" s="11">
        <v>0.11767</v>
      </c>
      <c r="AC1933" s="11">
        <v>0.41475000000000001</v>
      </c>
      <c r="AD1933" s="71"/>
      <c r="AE1933" s="71"/>
      <c r="AF1933" s="71">
        <f t="shared" ref="AF1933:AF1996" si="93">ROUND(AC1933-SUM(Z1933:AB1933),4)</f>
        <v>0</v>
      </c>
      <c r="AG1933" s="277" t="s">
        <v>907</v>
      </c>
      <c r="AH1933" s="277" t="s">
        <v>663</v>
      </c>
      <c r="AI1933" s="276" t="s">
        <v>664</v>
      </c>
      <c r="AJ1933" s="276" t="s">
        <v>665</v>
      </c>
      <c r="AK1933" s="276" t="s">
        <v>302</v>
      </c>
      <c r="AL1933" s="277" t="s">
        <v>107</v>
      </c>
      <c r="AM1933" s="276" t="s">
        <v>660</v>
      </c>
      <c r="AN1933" s="276" t="s">
        <v>661</v>
      </c>
      <c r="AO1933" s="277" t="s">
        <v>662</v>
      </c>
    </row>
    <row r="1934" spans="1:41" ht="15" thickBot="1" x14ac:dyDescent="0.4">
      <c r="A1934" s="8">
        <v>2025</v>
      </c>
      <c r="B1934" s="9" t="s">
        <v>105</v>
      </c>
      <c r="C1934" s="9" t="s">
        <v>107</v>
      </c>
      <c r="D1934" s="9" t="s">
        <v>302</v>
      </c>
      <c r="E1934" s="9" t="s">
        <v>31</v>
      </c>
      <c r="F1934" s="8">
        <v>2034</v>
      </c>
      <c r="G1934" s="11" t="s">
        <v>381</v>
      </c>
      <c r="H1934" s="11" t="s">
        <v>381</v>
      </c>
      <c r="I1934" s="11" t="s">
        <v>381</v>
      </c>
      <c r="J1934" s="11" t="s">
        <v>381</v>
      </c>
      <c r="K1934" s="11" t="s">
        <v>381</v>
      </c>
      <c r="L1934" s="11" t="s">
        <v>381</v>
      </c>
      <c r="M1934" s="11" t="s">
        <v>381</v>
      </c>
      <c r="N1934" s="11" t="s">
        <v>381</v>
      </c>
      <c r="O1934" s="11" t="s">
        <v>381</v>
      </c>
      <c r="P1934" s="11" t="s">
        <v>381</v>
      </c>
      <c r="Q1934" s="11" t="s">
        <v>381</v>
      </c>
      <c r="R1934" s="11" t="s">
        <v>381</v>
      </c>
      <c r="S1934" s="11" t="s">
        <v>381</v>
      </c>
      <c r="T1934" s="11" t="s">
        <v>381</v>
      </c>
      <c r="U1934" s="11" t="s">
        <v>381</v>
      </c>
      <c r="V1934" s="11" t="s">
        <v>381</v>
      </c>
      <c r="W1934" s="11" t="s">
        <v>381</v>
      </c>
      <c r="X1934" s="11" t="s">
        <v>381</v>
      </c>
      <c r="Y1934" s="11" t="s">
        <v>381</v>
      </c>
      <c r="Z1934" s="11">
        <v>3.7780000000000001E-2</v>
      </c>
      <c r="AA1934" s="11">
        <v>0.25916</v>
      </c>
      <c r="AB1934" s="11">
        <v>0.11896</v>
      </c>
      <c r="AC1934" s="11">
        <v>0.41589999999999999</v>
      </c>
      <c r="AD1934" s="71"/>
      <c r="AE1934" s="71"/>
      <c r="AF1934" s="71">
        <f t="shared" si="93"/>
        <v>0</v>
      </c>
      <c r="AG1934" s="277" t="s">
        <v>907</v>
      </c>
      <c r="AH1934" s="277" t="s">
        <v>663</v>
      </c>
      <c r="AI1934" s="276" t="s">
        <v>664</v>
      </c>
      <c r="AJ1934" s="276" t="s">
        <v>665</v>
      </c>
      <c r="AK1934" s="276" t="s">
        <v>302</v>
      </c>
      <c r="AL1934" s="277" t="s">
        <v>107</v>
      </c>
      <c r="AM1934" s="276" t="s">
        <v>660</v>
      </c>
      <c r="AN1934" s="276" t="s">
        <v>661</v>
      </c>
      <c r="AO1934" s="277" t="s">
        <v>662</v>
      </c>
    </row>
    <row r="1935" spans="1:41" ht="15" thickBot="1" x14ac:dyDescent="0.4">
      <c r="A1935" s="8">
        <v>2025</v>
      </c>
      <c r="B1935" s="9" t="s">
        <v>105</v>
      </c>
      <c r="C1935" s="9" t="s">
        <v>107</v>
      </c>
      <c r="D1935" s="9" t="s">
        <v>302</v>
      </c>
      <c r="E1935" s="9" t="s">
        <v>31</v>
      </c>
      <c r="F1935" s="8">
        <v>2035</v>
      </c>
      <c r="G1935" s="11" t="s">
        <v>381</v>
      </c>
      <c r="H1935" s="11" t="s">
        <v>381</v>
      </c>
      <c r="I1935" s="11" t="s">
        <v>381</v>
      </c>
      <c r="J1935" s="11" t="s">
        <v>381</v>
      </c>
      <c r="K1935" s="11" t="s">
        <v>381</v>
      </c>
      <c r="L1935" s="11" t="s">
        <v>381</v>
      </c>
      <c r="M1935" s="11" t="s">
        <v>381</v>
      </c>
      <c r="N1935" s="11" t="s">
        <v>381</v>
      </c>
      <c r="O1935" s="11" t="s">
        <v>381</v>
      </c>
      <c r="P1935" s="11" t="s">
        <v>381</v>
      </c>
      <c r="Q1935" s="11" t="s">
        <v>381</v>
      </c>
      <c r="R1935" s="11" t="s">
        <v>381</v>
      </c>
      <c r="S1935" s="11" t="s">
        <v>381</v>
      </c>
      <c r="T1935" s="11" t="s">
        <v>381</v>
      </c>
      <c r="U1935" s="11" t="s">
        <v>381</v>
      </c>
      <c r="V1935" s="11" t="s">
        <v>381</v>
      </c>
      <c r="W1935" s="11" t="s">
        <v>381</v>
      </c>
      <c r="X1935" s="11" t="s">
        <v>381</v>
      </c>
      <c r="Y1935" s="11" t="s">
        <v>381</v>
      </c>
      <c r="Z1935" s="11">
        <v>4.2439999999999999E-2</v>
      </c>
      <c r="AA1935" s="11">
        <v>0.24062</v>
      </c>
      <c r="AB1935" s="11">
        <v>0.12759999999999999</v>
      </c>
      <c r="AC1935" s="11">
        <v>0.41066000000000003</v>
      </c>
      <c r="AD1935" s="71"/>
      <c r="AE1935" s="71"/>
      <c r="AF1935" s="71">
        <f t="shared" si="93"/>
        <v>0</v>
      </c>
      <c r="AG1935" s="277" t="s">
        <v>907</v>
      </c>
      <c r="AH1935" s="277" t="s">
        <v>663</v>
      </c>
      <c r="AI1935" s="276" t="s">
        <v>664</v>
      </c>
      <c r="AJ1935" s="276" t="s">
        <v>665</v>
      </c>
      <c r="AK1935" s="276" t="s">
        <v>302</v>
      </c>
      <c r="AL1935" s="277" t="s">
        <v>107</v>
      </c>
      <c r="AM1935" s="276" t="s">
        <v>660</v>
      </c>
      <c r="AN1935" s="276" t="s">
        <v>661</v>
      </c>
      <c r="AO1935" s="277" t="s">
        <v>662</v>
      </c>
    </row>
    <row r="1936" spans="1:41" ht="15" thickBot="1" x14ac:dyDescent="0.4">
      <c r="A1936" s="8">
        <v>2025</v>
      </c>
      <c r="B1936" s="9" t="s">
        <v>105</v>
      </c>
      <c r="C1936" s="9" t="s">
        <v>107</v>
      </c>
      <c r="D1936" s="9" t="s">
        <v>302</v>
      </c>
      <c r="E1936" s="9" t="s">
        <v>32</v>
      </c>
      <c r="F1936" s="8">
        <v>2025</v>
      </c>
      <c r="G1936" s="11">
        <v>0</v>
      </c>
      <c r="H1936" s="11">
        <v>0.49009999999999998</v>
      </c>
      <c r="I1936" s="11">
        <v>0.62078999999999995</v>
      </c>
      <c r="J1936" s="11">
        <v>1.9274800000000001</v>
      </c>
      <c r="K1936" s="11">
        <v>6.6500000000000004E-2</v>
      </c>
      <c r="L1936" s="11">
        <v>0.45815</v>
      </c>
      <c r="M1936" s="11">
        <v>0</v>
      </c>
      <c r="N1936" s="11">
        <v>1.05911</v>
      </c>
      <c r="O1936" s="11">
        <v>0.50488999999999995</v>
      </c>
      <c r="P1936" s="11">
        <v>0.80989</v>
      </c>
      <c r="Q1936" s="11">
        <v>2.0645699999999998</v>
      </c>
      <c r="R1936" s="11">
        <v>0.56762000000000001</v>
      </c>
      <c r="S1936" s="11">
        <v>0</v>
      </c>
      <c r="T1936" s="11">
        <v>8.5690899999999992</v>
      </c>
      <c r="U1936" s="11">
        <v>0</v>
      </c>
      <c r="V1936" s="11">
        <v>0</v>
      </c>
      <c r="W1936" s="11">
        <v>0</v>
      </c>
      <c r="X1936" s="11">
        <v>0</v>
      </c>
      <c r="Y1936" s="11">
        <v>8.5690899999999992</v>
      </c>
      <c r="Z1936" s="11">
        <v>0.13070000000000001</v>
      </c>
      <c r="AA1936" s="11">
        <v>1.1803399999999999</v>
      </c>
      <c r="AB1936" s="11">
        <v>0.28655999999999998</v>
      </c>
      <c r="AC1936" s="11">
        <v>1.5975999999999999</v>
      </c>
      <c r="AD1936" s="71">
        <f t="shared" ref="AD1936:AD1992" si="94">ROUND(T1936-SUM(G1936:S1936),4)</f>
        <v>0</v>
      </c>
      <c r="AE1936" s="71">
        <f t="shared" ref="AE1936:AE1992" si="95">ROUND(X1936-SUM(U1936:W1936),4)</f>
        <v>0</v>
      </c>
      <c r="AF1936" s="71">
        <f t="shared" si="93"/>
        <v>0</v>
      </c>
      <c r="AG1936" s="277" t="s">
        <v>908</v>
      </c>
      <c r="AH1936" s="277" t="s">
        <v>663</v>
      </c>
      <c r="AI1936" s="276" t="s">
        <v>664</v>
      </c>
      <c r="AJ1936" s="276" t="s">
        <v>665</v>
      </c>
      <c r="AK1936" s="276" t="s">
        <v>302</v>
      </c>
      <c r="AL1936" s="277" t="s">
        <v>107</v>
      </c>
      <c r="AM1936" s="276" t="s">
        <v>660</v>
      </c>
      <c r="AN1936" s="276" t="s">
        <v>661</v>
      </c>
      <c r="AO1936" s="277" t="s">
        <v>662</v>
      </c>
    </row>
    <row r="1937" spans="1:41" ht="15" thickBot="1" x14ac:dyDescent="0.4">
      <c r="A1937" s="8">
        <v>2025</v>
      </c>
      <c r="B1937" s="9" t="s">
        <v>105</v>
      </c>
      <c r="C1937" s="9" t="s">
        <v>107</v>
      </c>
      <c r="D1937" s="9" t="s">
        <v>302</v>
      </c>
      <c r="E1937" s="9" t="s">
        <v>32</v>
      </c>
      <c r="F1937" s="8">
        <v>2026</v>
      </c>
      <c r="G1937" s="11">
        <v>0</v>
      </c>
      <c r="H1937" s="11">
        <v>0.35737000000000002</v>
      </c>
      <c r="I1937" s="11">
        <v>0.74353000000000002</v>
      </c>
      <c r="J1937" s="11">
        <v>2.0523600000000002</v>
      </c>
      <c r="K1937" s="11">
        <v>0.21303</v>
      </c>
      <c r="L1937" s="11">
        <v>0.64171999999999996</v>
      </c>
      <c r="M1937" s="11">
        <v>0</v>
      </c>
      <c r="N1937" s="11">
        <v>1.0171399999999999</v>
      </c>
      <c r="O1937" s="11">
        <v>1.1146100000000001</v>
      </c>
      <c r="P1937" s="11">
        <v>1.26953</v>
      </c>
      <c r="Q1937" s="11">
        <v>2.53363</v>
      </c>
      <c r="R1937" s="11">
        <v>1.01353</v>
      </c>
      <c r="S1937" s="11">
        <v>2.2000000000000001E-4</v>
      </c>
      <c r="T1937" s="11">
        <v>10.956670000000001</v>
      </c>
      <c r="U1937" s="11">
        <v>0</v>
      </c>
      <c r="V1937" s="11">
        <v>0</v>
      </c>
      <c r="W1937" s="11">
        <v>0</v>
      </c>
      <c r="X1937" s="11">
        <v>0</v>
      </c>
      <c r="Y1937" s="11">
        <v>10.956670000000001</v>
      </c>
      <c r="Z1937" s="11">
        <v>0.22677</v>
      </c>
      <c r="AA1937" s="11">
        <v>1.30722</v>
      </c>
      <c r="AB1937" s="11">
        <v>0.25291000000000002</v>
      </c>
      <c r="AC1937" s="11">
        <v>1.7868999999999999</v>
      </c>
      <c r="AD1937" s="71">
        <f t="shared" si="94"/>
        <v>0</v>
      </c>
      <c r="AE1937" s="71">
        <f t="shared" si="95"/>
        <v>0</v>
      </c>
      <c r="AF1937" s="71">
        <f t="shared" si="93"/>
        <v>0</v>
      </c>
      <c r="AG1937" s="277" t="s">
        <v>908</v>
      </c>
      <c r="AH1937" s="277" t="s">
        <v>663</v>
      </c>
      <c r="AI1937" s="276" t="s">
        <v>664</v>
      </c>
      <c r="AJ1937" s="276" t="s">
        <v>665</v>
      </c>
      <c r="AK1937" s="276" t="s">
        <v>302</v>
      </c>
      <c r="AL1937" s="277" t="s">
        <v>107</v>
      </c>
      <c r="AM1937" s="276" t="s">
        <v>660</v>
      </c>
      <c r="AN1937" s="276" t="s">
        <v>661</v>
      </c>
      <c r="AO1937" s="277" t="s">
        <v>662</v>
      </c>
    </row>
    <row r="1938" spans="1:41" ht="15" thickBot="1" x14ac:dyDescent="0.4">
      <c r="A1938" s="8">
        <v>2025</v>
      </c>
      <c r="B1938" s="9" t="s">
        <v>105</v>
      </c>
      <c r="C1938" s="9" t="s">
        <v>107</v>
      </c>
      <c r="D1938" s="9" t="s">
        <v>302</v>
      </c>
      <c r="E1938" s="9" t="s">
        <v>32</v>
      </c>
      <c r="F1938" s="8">
        <v>2027</v>
      </c>
      <c r="G1938" s="11">
        <v>0</v>
      </c>
      <c r="H1938" s="11">
        <v>0.79817000000000005</v>
      </c>
      <c r="I1938" s="11">
        <v>1.0300400000000001</v>
      </c>
      <c r="J1938" s="11">
        <v>1.42</v>
      </c>
      <c r="K1938" s="11">
        <v>0.44744</v>
      </c>
      <c r="L1938" s="11">
        <v>0.98067000000000004</v>
      </c>
      <c r="M1938" s="11">
        <v>0</v>
      </c>
      <c r="N1938" s="11">
        <v>1.08558</v>
      </c>
      <c r="O1938" s="11">
        <v>1.19218</v>
      </c>
      <c r="P1938" s="11">
        <v>1.2541899999999999</v>
      </c>
      <c r="Q1938" s="11">
        <v>1.7760499999999999</v>
      </c>
      <c r="R1938" s="11">
        <v>0.91376000000000002</v>
      </c>
      <c r="S1938" s="11">
        <v>4.0999999999999999E-4</v>
      </c>
      <c r="T1938" s="11">
        <v>10.898490000000001</v>
      </c>
      <c r="U1938" s="11">
        <v>0</v>
      </c>
      <c r="V1938" s="11">
        <v>0</v>
      </c>
      <c r="W1938" s="11">
        <v>0</v>
      </c>
      <c r="X1938" s="11">
        <v>0</v>
      </c>
      <c r="Y1938" s="11">
        <v>10.898490000000001</v>
      </c>
      <c r="Z1938" s="11">
        <v>0.36585000000000001</v>
      </c>
      <c r="AA1938" s="11">
        <v>1.2957700000000001</v>
      </c>
      <c r="AB1938" s="11">
        <v>0.32333000000000001</v>
      </c>
      <c r="AC1938" s="11">
        <v>1.9849399999999999</v>
      </c>
      <c r="AD1938" s="71">
        <f t="shared" si="94"/>
        <v>0</v>
      </c>
      <c r="AE1938" s="71">
        <f t="shared" si="95"/>
        <v>0</v>
      </c>
      <c r="AF1938" s="71">
        <f t="shared" si="93"/>
        <v>0</v>
      </c>
      <c r="AG1938" s="277" t="s">
        <v>908</v>
      </c>
      <c r="AH1938" s="277" t="s">
        <v>663</v>
      </c>
      <c r="AI1938" s="276" t="s">
        <v>664</v>
      </c>
      <c r="AJ1938" s="276" t="s">
        <v>665</v>
      </c>
      <c r="AK1938" s="276" t="s">
        <v>302</v>
      </c>
      <c r="AL1938" s="277" t="s">
        <v>107</v>
      </c>
      <c r="AM1938" s="276" t="s">
        <v>660</v>
      </c>
      <c r="AN1938" s="276" t="s">
        <v>661</v>
      </c>
      <c r="AO1938" s="277" t="s">
        <v>662</v>
      </c>
    </row>
    <row r="1939" spans="1:41" ht="15" thickBot="1" x14ac:dyDescent="0.4">
      <c r="A1939" s="8">
        <v>2025</v>
      </c>
      <c r="B1939" s="9" t="s">
        <v>105</v>
      </c>
      <c r="C1939" s="9" t="s">
        <v>107</v>
      </c>
      <c r="D1939" s="9" t="s">
        <v>302</v>
      </c>
      <c r="E1939" s="9" t="s">
        <v>32</v>
      </c>
      <c r="F1939" s="8">
        <v>2028</v>
      </c>
      <c r="G1939" s="11">
        <v>0</v>
      </c>
      <c r="H1939" s="11">
        <v>0.22153999999999999</v>
      </c>
      <c r="I1939" s="11">
        <v>1.2018800000000001</v>
      </c>
      <c r="J1939" s="11">
        <v>1.5486800000000001</v>
      </c>
      <c r="K1939" s="11">
        <v>0.44840000000000002</v>
      </c>
      <c r="L1939" s="11">
        <v>0.92720999999999998</v>
      </c>
      <c r="M1939" s="11">
        <v>0</v>
      </c>
      <c r="N1939" s="11">
        <v>0.94533</v>
      </c>
      <c r="O1939" s="11">
        <v>1.14585</v>
      </c>
      <c r="P1939" s="11">
        <v>1.0981099999999999</v>
      </c>
      <c r="Q1939" s="11">
        <v>2.1723499999999998</v>
      </c>
      <c r="R1939" s="11">
        <v>0.71741999999999995</v>
      </c>
      <c r="S1939" s="11">
        <v>4.6999999999999999E-4</v>
      </c>
      <c r="T1939" s="11">
        <v>10.42723</v>
      </c>
      <c r="U1939" s="11">
        <v>0</v>
      </c>
      <c r="V1939" s="11">
        <v>0</v>
      </c>
      <c r="W1939" s="11">
        <v>0</v>
      </c>
      <c r="X1939" s="11">
        <v>0</v>
      </c>
      <c r="Y1939" s="11">
        <v>10.42723</v>
      </c>
      <c r="Z1939" s="11">
        <v>0.62963999999999998</v>
      </c>
      <c r="AA1939" s="11">
        <v>1.11158</v>
      </c>
      <c r="AB1939" s="11">
        <v>0.94189999999999996</v>
      </c>
      <c r="AC1939" s="11">
        <v>2.6831200000000002</v>
      </c>
      <c r="AD1939" s="71">
        <f t="shared" si="94"/>
        <v>0</v>
      </c>
      <c r="AE1939" s="71">
        <f t="shared" si="95"/>
        <v>0</v>
      </c>
      <c r="AF1939" s="71">
        <f t="shared" si="93"/>
        <v>0</v>
      </c>
      <c r="AG1939" s="277" t="s">
        <v>908</v>
      </c>
      <c r="AH1939" s="277" t="s">
        <v>663</v>
      </c>
      <c r="AI1939" s="276" t="s">
        <v>664</v>
      </c>
      <c r="AJ1939" s="276" t="s">
        <v>665</v>
      </c>
      <c r="AK1939" s="276" t="s">
        <v>302</v>
      </c>
      <c r="AL1939" s="277" t="s">
        <v>107</v>
      </c>
      <c r="AM1939" s="276" t="s">
        <v>660</v>
      </c>
      <c r="AN1939" s="276" t="s">
        <v>661</v>
      </c>
      <c r="AO1939" s="277" t="s">
        <v>662</v>
      </c>
    </row>
    <row r="1940" spans="1:41" ht="15" thickBot="1" x14ac:dyDescent="0.4">
      <c r="A1940" s="8">
        <v>2025</v>
      </c>
      <c r="B1940" s="9" t="s">
        <v>105</v>
      </c>
      <c r="C1940" s="9" t="s">
        <v>107</v>
      </c>
      <c r="D1940" s="9" t="s">
        <v>302</v>
      </c>
      <c r="E1940" s="9" t="s">
        <v>32</v>
      </c>
      <c r="F1940" s="8">
        <v>2029</v>
      </c>
      <c r="G1940" s="11">
        <v>0</v>
      </c>
      <c r="H1940" s="11">
        <v>0.13438</v>
      </c>
      <c r="I1940" s="11">
        <v>1.30904</v>
      </c>
      <c r="J1940" s="11">
        <v>2.2263600000000001</v>
      </c>
      <c r="K1940" s="11">
        <v>0.35432000000000002</v>
      </c>
      <c r="L1940" s="11">
        <v>0.9859</v>
      </c>
      <c r="M1940" s="11">
        <v>0</v>
      </c>
      <c r="N1940" s="11">
        <v>0.80581000000000003</v>
      </c>
      <c r="O1940" s="11">
        <v>1.4559599999999999</v>
      </c>
      <c r="P1940" s="11">
        <v>1.5330999999999999</v>
      </c>
      <c r="Q1940" s="11">
        <v>2.0364399999999998</v>
      </c>
      <c r="R1940" s="11">
        <v>0.65600999999999998</v>
      </c>
      <c r="S1940" s="11">
        <v>1.09E-3</v>
      </c>
      <c r="T1940" s="11">
        <v>11.4984</v>
      </c>
      <c r="U1940" s="11">
        <v>0</v>
      </c>
      <c r="V1940" s="11">
        <v>0</v>
      </c>
      <c r="W1940" s="11">
        <v>0</v>
      </c>
      <c r="X1940" s="11">
        <v>0</v>
      </c>
      <c r="Y1940" s="11">
        <v>11.4984</v>
      </c>
      <c r="Z1940" s="11">
        <v>0.83137000000000005</v>
      </c>
      <c r="AA1940" s="11">
        <v>0.93779999999999997</v>
      </c>
      <c r="AB1940" s="11">
        <v>1.3493299999999999</v>
      </c>
      <c r="AC1940" s="11">
        <v>3.1185</v>
      </c>
      <c r="AD1940" s="71">
        <f t="shared" si="94"/>
        <v>0</v>
      </c>
      <c r="AE1940" s="71">
        <f t="shared" si="95"/>
        <v>0</v>
      </c>
      <c r="AF1940" s="71">
        <f t="shared" si="93"/>
        <v>0</v>
      </c>
      <c r="AG1940" s="277" t="s">
        <v>908</v>
      </c>
      <c r="AH1940" s="277" t="s">
        <v>663</v>
      </c>
      <c r="AI1940" s="276" t="s">
        <v>664</v>
      </c>
      <c r="AJ1940" s="276" t="s">
        <v>665</v>
      </c>
      <c r="AK1940" s="276" t="s">
        <v>302</v>
      </c>
      <c r="AL1940" s="277" t="s">
        <v>107</v>
      </c>
      <c r="AM1940" s="276" t="s">
        <v>660</v>
      </c>
      <c r="AN1940" s="276" t="s">
        <v>661</v>
      </c>
      <c r="AO1940" s="277" t="s">
        <v>662</v>
      </c>
    </row>
    <row r="1941" spans="1:41" ht="15" thickBot="1" x14ac:dyDescent="0.4">
      <c r="A1941" s="8">
        <v>2025</v>
      </c>
      <c r="B1941" s="9" t="s">
        <v>105</v>
      </c>
      <c r="C1941" s="9" t="s">
        <v>107</v>
      </c>
      <c r="D1941" s="9" t="s">
        <v>302</v>
      </c>
      <c r="E1941" s="9" t="s">
        <v>32</v>
      </c>
      <c r="F1941" s="8">
        <v>2030</v>
      </c>
      <c r="G1941" s="11">
        <v>0</v>
      </c>
      <c r="H1941" s="11">
        <v>0.12964000000000001</v>
      </c>
      <c r="I1941" s="11">
        <v>1.23176</v>
      </c>
      <c r="J1941" s="11">
        <v>1.7984899999999999</v>
      </c>
      <c r="K1941" s="11">
        <v>0.54015000000000002</v>
      </c>
      <c r="L1941" s="11">
        <v>1.2739799999999999</v>
      </c>
      <c r="M1941" s="11">
        <v>0</v>
      </c>
      <c r="N1941" s="11">
        <v>1.0547500000000001</v>
      </c>
      <c r="O1941" s="11">
        <v>1.55867</v>
      </c>
      <c r="P1941" s="11">
        <v>1.4034800000000001</v>
      </c>
      <c r="Q1941" s="11">
        <v>1.9878199999999999</v>
      </c>
      <c r="R1941" s="11">
        <v>0.85528000000000004</v>
      </c>
      <c r="S1941" s="11">
        <v>2.4000000000000001E-4</v>
      </c>
      <c r="T1941" s="11">
        <v>11.83428</v>
      </c>
      <c r="U1941" s="11">
        <v>0</v>
      </c>
      <c r="V1941" s="11">
        <v>0</v>
      </c>
      <c r="W1941" s="11">
        <v>0</v>
      </c>
      <c r="X1941" s="11">
        <v>0</v>
      </c>
      <c r="Y1941" s="11">
        <v>11.83428</v>
      </c>
      <c r="Z1941" s="11">
        <v>0.75497999999999998</v>
      </c>
      <c r="AA1941" s="11">
        <v>0.74626000000000003</v>
      </c>
      <c r="AB1941" s="11">
        <v>1.30399</v>
      </c>
      <c r="AC1941" s="11">
        <v>2.8052199999999998</v>
      </c>
      <c r="AD1941" s="71">
        <f t="shared" si="94"/>
        <v>0</v>
      </c>
      <c r="AE1941" s="71">
        <f t="shared" si="95"/>
        <v>0</v>
      </c>
      <c r="AF1941" s="71">
        <f t="shared" si="93"/>
        <v>0</v>
      </c>
      <c r="AG1941" s="277" t="s">
        <v>908</v>
      </c>
      <c r="AH1941" s="277" t="s">
        <v>663</v>
      </c>
      <c r="AI1941" s="276" t="s">
        <v>664</v>
      </c>
      <c r="AJ1941" s="276" t="s">
        <v>665</v>
      </c>
      <c r="AK1941" s="276" t="s">
        <v>302</v>
      </c>
      <c r="AL1941" s="277" t="s">
        <v>107</v>
      </c>
      <c r="AM1941" s="276" t="s">
        <v>660</v>
      </c>
      <c r="AN1941" s="276" t="s">
        <v>661</v>
      </c>
      <c r="AO1941" s="277" t="s">
        <v>662</v>
      </c>
    </row>
    <row r="1942" spans="1:41" ht="15" thickBot="1" x14ac:dyDescent="0.4">
      <c r="A1942" s="8">
        <v>2025</v>
      </c>
      <c r="B1942" s="9" t="s">
        <v>105</v>
      </c>
      <c r="C1942" s="9" t="s">
        <v>107</v>
      </c>
      <c r="D1942" s="9" t="s">
        <v>302</v>
      </c>
      <c r="E1942" s="9" t="s">
        <v>32</v>
      </c>
      <c r="F1942" s="8">
        <v>2031</v>
      </c>
      <c r="G1942" s="11">
        <v>0</v>
      </c>
      <c r="H1942" s="11">
        <v>0.14152000000000001</v>
      </c>
      <c r="I1942" s="11">
        <v>1.6085799999999999</v>
      </c>
      <c r="J1942" s="11">
        <v>1.1084499999999999</v>
      </c>
      <c r="K1942" s="11">
        <v>0.76100999999999996</v>
      </c>
      <c r="L1942" s="11">
        <v>1.1219399999999999</v>
      </c>
      <c r="M1942" s="11">
        <v>0</v>
      </c>
      <c r="N1942" s="11">
        <v>1.0905100000000001</v>
      </c>
      <c r="O1942" s="11">
        <v>0.98012999999999995</v>
      </c>
      <c r="P1942" s="11">
        <v>1.3073999999999999</v>
      </c>
      <c r="Q1942" s="11">
        <v>2.04759</v>
      </c>
      <c r="R1942" s="11">
        <v>0.79064999999999996</v>
      </c>
      <c r="S1942" s="11">
        <v>6.8000000000000005E-4</v>
      </c>
      <c r="T1942" s="11">
        <v>10.95848</v>
      </c>
      <c r="U1942" s="11">
        <v>0</v>
      </c>
      <c r="V1942" s="11">
        <v>0</v>
      </c>
      <c r="W1942" s="11">
        <v>0</v>
      </c>
      <c r="X1942" s="11">
        <v>0</v>
      </c>
      <c r="Y1942" s="11">
        <v>10.95848</v>
      </c>
      <c r="Z1942" s="11">
        <v>0.90429999999999999</v>
      </c>
      <c r="AA1942" s="11">
        <v>0.93989999999999996</v>
      </c>
      <c r="AB1942" s="11">
        <v>1.6077900000000001</v>
      </c>
      <c r="AC1942" s="11">
        <v>3.4519799999999998</v>
      </c>
      <c r="AD1942" s="71">
        <f t="shared" si="94"/>
        <v>0</v>
      </c>
      <c r="AE1942" s="71">
        <f t="shared" si="95"/>
        <v>0</v>
      </c>
      <c r="AF1942" s="71">
        <f t="shared" si="93"/>
        <v>0</v>
      </c>
      <c r="AG1942" s="277" t="s">
        <v>908</v>
      </c>
      <c r="AH1942" s="277" t="s">
        <v>663</v>
      </c>
      <c r="AI1942" s="276" t="s">
        <v>664</v>
      </c>
      <c r="AJ1942" s="276" t="s">
        <v>665</v>
      </c>
      <c r="AK1942" s="276" t="s">
        <v>302</v>
      </c>
      <c r="AL1942" s="277" t="s">
        <v>107</v>
      </c>
      <c r="AM1942" s="276" t="s">
        <v>660</v>
      </c>
      <c r="AN1942" s="276" t="s">
        <v>661</v>
      </c>
      <c r="AO1942" s="277" t="s">
        <v>662</v>
      </c>
    </row>
    <row r="1943" spans="1:41" ht="15" thickBot="1" x14ac:dyDescent="0.4">
      <c r="A1943" s="8">
        <v>2025</v>
      </c>
      <c r="B1943" s="9" t="s">
        <v>105</v>
      </c>
      <c r="C1943" s="9" t="s">
        <v>107</v>
      </c>
      <c r="D1943" s="9" t="s">
        <v>302</v>
      </c>
      <c r="E1943" s="9" t="s">
        <v>32</v>
      </c>
      <c r="F1943" s="8">
        <v>2032</v>
      </c>
      <c r="G1943" s="11">
        <v>0</v>
      </c>
      <c r="H1943" s="11">
        <v>0.60141999999999995</v>
      </c>
      <c r="I1943" s="11">
        <v>1.8421400000000001</v>
      </c>
      <c r="J1943" s="11">
        <v>1.42821</v>
      </c>
      <c r="K1943" s="11">
        <v>0.45617000000000002</v>
      </c>
      <c r="L1943" s="11">
        <v>0.73670999999999998</v>
      </c>
      <c r="M1943" s="11">
        <v>0</v>
      </c>
      <c r="N1943" s="11">
        <v>1.2573799999999999</v>
      </c>
      <c r="O1943" s="11">
        <v>1.60687</v>
      </c>
      <c r="P1943" s="11">
        <v>1.93855</v>
      </c>
      <c r="Q1943" s="11">
        <v>2.1953299999999998</v>
      </c>
      <c r="R1943" s="11">
        <v>0.65368000000000004</v>
      </c>
      <c r="S1943" s="11">
        <v>5.1999999999999995E-4</v>
      </c>
      <c r="T1943" s="11">
        <v>12.71697</v>
      </c>
      <c r="U1943" s="11">
        <v>0</v>
      </c>
      <c r="V1943" s="11">
        <v>0</v>
      </c>
      <c r="W1943" s="11">
        <v>0</v>
      </c>
      <c r="X1943" s="11">
        <v>0</v>
      </c>
      <c r="Y1943" s="11">
        <v>12.71697</v>
      </c>
      <c r="Z1943" s="11">
        <v>0.85167999999999999</v>
      </c>
      <c r="AA1943" s="11">
        <v>0.90293000000000001</v>
      </c>
      <c r="AB1943" s="11">
        <v>2.1562399999999999</v>
      </c>
      <c r="AC1943" s="11">
        <v>3.9108499999999999</v>
      </c>
      <c r="AD1943" s="71">
        <f t="shared" si="94"/>
        <v>0</v>
      </c>
      <c r="AE1943" s="71">
        <f t="shared" si="95"/>
        <v>0</v>
      </c>
      <c r="AF1943" s="71">
        <f t="shared" si="93"/>
        <v>0</v>
      </c>
      <c r="AG1943" s="277" t="s">
        <v>908</v>
      </c>
      <c r="AH1943" s="277" t="s">
        <v>663</v>
      </c>
      <c r="AI1943" s="276" t="s">
        <v>664</v>
      </c>
      <c r="AJ1943" s="276" t="s">
        <v>665</v>
      </c>
      <c r="AK1943" s="276" t="s">
        <v>302</v>
      </c>
      <c r="AL1943" s="277" t="s">
        <v>107</v>
      </c>
      <c r="AM1943" s="276" t="s">
        <v>660</v>
      </c>
      <c r="AN1943" s="276" t="s">
        <v>661</v>
      </c>
      <c r="AO1943" s="277" t="s">
        <v>662</v>
      </c>
    </row>
    <row r="1944" spans="1:41" ht="15" thickBot="1" x14ac:dyDescent="0.4">
      <c r="A1944" s="8">
        <v>2025</v>
      </c>
      <c r="B1944" s="9" t="s">
        <v>105</v>
      </c>
      <c r="C1944" s="9" t="s">
        <v>107</v>
      </c>
      <c r="D1944" s="9" t="s">
        <v>302</v>
      </c>
      <c r="E1944" s="9" t="s">
        <v>32</v>
      </c>
      <c r="F1944" s="8">
        <v>2033</v>
      </c>
      <c r="G1944" s="11">
        <v>0</v>
      </c>
      <c r="H1944" s="11">
        <v>0.49804999999999999</v>
      </c>
      <c r="I1944" s="11">
        <v>1.52607</v>
      </c>
      <c r="J1944" s="11">
        <v>1.5161899999999999</v>
      </c>
      <c r="K1944" s="11">
        <v>0.28455000000000003</v>
      </c>
      <c r="L1944" s="11">
        <v>1.13323</v>
      </c>
      <c r="M1944" s="11">
        <v>0</v>
      </c>
      <c r="N1944" s="11">
        <v>1.16212</v>
      </c>
      <c r="O1944" s="11">
        <v>1.5123200000000001</v>
      </c>
      <c r="P1944" s="11">
        <v>1.54114</v>
      </c>
      <c r="Q1944" s="11">
        <v>2.3886699999999998</v>
      </c>
      <c r="R1944" s="11">
        <v>0.90093999999999996</v>
      </c>
      <c r="S1944" s="11">
        <v>5.1000000000000004E-4</v>
      </c>
      <c r="T1944" s="11">
        <v>12.463789999999999</v>
      </c>
      <c r="U1944" s="11">
        <v>0</v>
      </c>
      <c r="V1944" s="11">
        <v>0</v>
      </c>
      <c r="W1944" s="11">
        <v>0</v>
      </c>
      <c r="X1944" s="11">
        <v>0</v>
      </c>
      <c r="Y1944" s="11">
        <v>12.463789999999999</v>
      </c>
      <c r="Z1944" s="11">
        <v>0.72846</v>
      </c>
      <c r="AA1944" s="11">
        <v>0.92012000000000005</v>
      </c>
      <c r="AB1944" s="11">
        <v>2.10731</v>
      </c>
      <c r="AC1944" s="11">
        <v>3.7559</v>
      </c>
      <c r="AD1944" s="71">
        <f t="shared" si="94"/>
        <v>0</v>
      </c>
      <c r="AE1944" s="71">
        <f t="shared" si="95"/>
        <v>0</v>
      </c>
      <c r="AF1944" s="71">
        <f t="shared" si="93"/>
        <v>0</v>
      </c>
      <c r="AG1944" s="277" t="s">
        <v>908</v>
      </c>
      <c r="AH1944" s="277" t="s">
        <v>663</v>
      </c>
      <c r="AI1944" s="276" t="s">
        <v>664</v>
      </c>
      <c r="AJ1944" s="276" t="s">
        <v>665</v>
      </c>
      <c r="AK1944" s="276" t="s">
        <v>302</v>
      </c>
      <c r="AL1944" s="277" t="s">
        <v>107</v>
      </c>
      <c r="AM1944" s="276" t="s">
        <v>660</v>
      </c>
      <c r="AN1944" s="276" t="s">
        <v>661</v>
      </c>
      <c r="AO1944" s="277" t="s">
        <v>662</v>
      </c>
    </row>
    <row r="1945" spans="1:41" ht="15" thickBot="1" x14ac:dyDescent="0.4">
      <c r="A1945" s="8">
        <v>2025</v>
      </c>
      <c r="B1945" s="9" t="s">
        <v>105</v>
      </c>
      <c r="C1945" s="9" t="s">
        <v>107</v>
      </c>
      <c r="D1945" s="9" t="s">
        <v>302</v>
      </c>
      <c r="E1945" s="9" t="s">
        <v>32</v>
      </c>
      <c r="F1945" s="8">
        <v>2034</v>
      </c>
      <c r="G1945" s="11">
        <v>0</v>
      </c>
      <c r="H1945" s="11">
        <v>0.80411999999999995</v>
      </c>
      <c r="I1945" s="11">
        <v>1.10503</v>
      </c>
      <c r="J1945" s="11">
        <v>1.7117599999999999</v>
      </c>
      <c r="K1945" s="11">
        <v>0.32116</v>
      </c>
      <c r="L1945" s="11">
        <v>1.2094100000000001</v>
      </c>
      <c r="M1945" s="11">
        <v>0</v>
      </c>
      <c r="N1945" s="11">
        <v>1.13286</v>
      </c>
      <c r="O1945" s="11">
        <v>1.2296499999999999</v>
      </c>
      <c r="P1945" s="11">
        <v>1.7402299999999999</v>
      </c>
      <c r="Q1945" s="11">
        <v>2.2710699999999999</v>
      </c>
      <c r="R1945" s="11">
        <v>0.87724999999999997</v>
      </c>
      <c r="S1945" s="11">
        <v>1.0200000000000001E-3</v>
      </c>
      <c r="T1945" s="11">
        <v>12.403560000000001</v>
      </c>
      <c r="U1945" s="11">
        <v>0</v>
      </c>
      <c r="V1945" s="11">
        <v>0</v>
      </c>
      <c r="W1945" s="11">
        <v>0</v>
      </c>
      <c r="X1945" s="11">
        <v>0</v>
      </c>
      <c r="Y1945" s="11">
        <v>12.403560000000001</v>
      </c>
      <c r="Z1945" s="11">
        <v>0.59911000000000003</v>
      </c>
      <c r="AA1945" s="11">
        <v>1.1011299999999999</v>
      </c>
      <c r="AB1945" s="11">
        <v>1.8256600000000001</v>
      </c>
      <c r="AC1945" s="11">
        <v>3.5259100000000001</v>
      </c>
      <c r="AD1945" s="71">
        <f t="shared" si="94"/>
        <v>0</v>
      </c>
      <c r="AE1945" s="71">
        <f t="shared" si="95"/>
        <v>0</v>
      </c>
      <c r="AF1945" s="71">
        <f t="shared" si="93"/>
        <v>0</v>
      </c>
      <c r="AG1945" s="277" t="s">
        <v>908</v>
      </c>
      <c r="AH1945" s="277" t="s">
        <v>663</v>
      </c>
      <c r="AI1945" s="276" t="s">
        <v>664</v>
      </c>
      <c r="AJ1945" s="276" t="s">
        <v>665</v>
      </c>
      <c r="AK1945" s="276" t="s">
        <v>302</v>
      </c>
      <c r="AL1945" s="277" t="s">
        <v>107</v>
      </c>
      <c r="AM1945" s="276" t="s">
        <v>660</v>
      </c>
      <c r="AN1945" s="276" t="s">
        <v>661</v>
      </c>
      <c r="AO1945" s="277" t="s">
        <v>662</v>
      </c>
    </row>
    <row r="1946" spans="1:41" ht="15" thickBot="1" x14ac:dyDescent="0.4">
      <c r="A1946" s="8">
        <v>2025</v>
      </c>
      <c r="B1946" s="9" t="s">
        <v>105</v>
      </c>
      <c r="C1946" s="9" t="s">
        <v>107</v>
      </c>
      <c r="D1946" s="9" t="s">
        <v>302</v>
      </c>
      <c r="E1946" s="9" t="s">
        <v>32</v>
      </c>
      <c r="F1946" s="8">
        <v>2035</v>
      </c>
      <c r="G1946" s="11">
        <v>0</v>
      </c>
      <c r="H1946" s="11">
        <v>1.2972999999999999</v>
      </c>
      <c r="I1946" s="11">
        <v>1.2154700000000001</v>
      </c>
      <c r="J1946" s="11">
        <v>1.51498</v>
      </c>
      <c r="K1946" s="11">
        <v>0.10957</v>
      </c>
      <c r="L1946" s="11">
        <v>1.08308</v>
      </c>
      <c r="M1946" s="11">
        <v>0</v>
      </c>
      <c r="N1946" s="11">
        <v>1.2116499999999999</v>
      </c>
      <c r="O1946" s="11">
        <v>1.5216499999999999</v>
      </c>
      <c r="P1946" s="11">
        <v>2.0035699999999999</v>
      </c>
      <c r="Q1946" s="11">
        <v>2.2750499999999998</v>
      </c>
      <c r="R1946" s="11">
        <v>0.79207000000000005</v>
      </c>
      <c r="S1946" s="11">
        <v>1.24E-3</v>
      </c>
      <c r="T1946" s="11">
        <v>13.02563</v>
      </c>
      <c r="U1946" s="11">
        <v>0</v>
      </c>
      <c r="V1946" s="11">
        <v>0</v>
      </c>
      <c r="W1946" s="11">
        <v>0</v>
      </c>
      <c r="X1946" s="11">
        <v>0</v>
      </c>
      <c r="Y1946" s="11">
        <v>13.02563</v>
      </c>
      <c r="Z1946" s="11">
        <v>0.64936000000000005</v>
      </c>
      <c r="AA1946" s="11">
        <v>1.0916999999999999</v>
      </c>
      <c r="AB1946" s="11">
        <v>1.99962</v>
      </c>
      <c r="AC1946" s="11">
        <v>3.7406799999999998</v>
      </c>
      <c r="AD1946" s="71">
        <f t="shared" si="94"/>
        <v>0</v>
      </c>
      <c r="AE1946" s="71">
        <f t="shared" si="95"/>
        <v>0</v>
      </c>
      <c r="AF1946" s="71">
        <f t="shared" si="93"/>
        <v>0</v>
      </c>
      <c r="AG1946" s="277" t="s">
        <v>908</v>
      </c>
      <c r="AH1946" s="277" t="s">
        <v>663</v>
      </c>
      <c r="AI1946" s="276" t="s">
        <v>664</v>
      </c>
      <c r="AJ1946" s="276" t="s">
        <v>665</v>
      </c>
      <c r="AK1946" s="276" t="s">
        <v>302</v>
      </c>
      <c r="AL1946" s="277" t="s">
        <v>107</v>
      </c>
      <c r="AM1946" s="276" t="s">
        <v>660</v>
      </c>
      <c r="AN1946" s="276" t="s">
        <v>661</v>
      </c>
      <c r="AO1946" s="277" t="s">
        <v>662</v>
      </c>
    </row>
    <row r="1947" spans="1:41" ht="23.5" thickBot="1" x14ac:dyDescent="0.4">
      <c r="A1947" s="8">
        <v>2025</v>
      </c>
      <c r="B1947" s="9" t="s">
        <v>105</v>
      </c>
      <c r="C1947" s="9" t="s">
        <v>108</v>
      </c>
      <c r="D1947" s="9" t="s">
        <v>303</v>
      </c>
      <c r="E1947" s="97" t="s">
        <v>29</v>
      </c>
      <c r="F1947" s="8">
        <v>2025</v>
      </c>
      <c r="G1947" s="29" t="s">
        <v>35</v>
      </c>
      <c r="H1947" s="10">
        <v>92</v>
      </c>
      <c r="I1947" s="10">
        <v>72</v>
      </c>
      <c r="J1947" s="10">
        <v>99</v>
      </c>
      <c r="K1947" s="10">
        <v>62</v>
      </c>
      <c r="L1947" s="10">
        <v>150</v>
      </c>
      <c r="M1947" s="10">
        <v>39</v>
      </c>
      <c r="N1947" s="10">
        <v>68</v>
      </c>
      <c r="O1947" s="10">
        <v>64</v>
      </c>
      <c r="P1947" s="10">
        <v>122</v>
      </c>
      <c r="Q1947" s="10">
        <v>180</v>
      </c>
      <c r="R1947" s="10">
        <v>41</v>
      </c>
      <c r="S1947" s="10" t="s">
        <v>35</v>
      </c>
      <c r="T1947" s="10">
        <v>1013</v>
      </c>
      <c r="U1947" s="10">
        <v>145</v>
      </c>
      <c r="V1947" s="10">
        <v>33</v>
      </c>
      <c r="W1947" s="10">
        <v>15</v>
      </c>
      <c r="X1947" s="10">
        <v>193</v>
      </c>
      <c r="Y1947" s="10">
        <v>1206</v>
      </c>
      <c r="Z1947" s="10">
        <v>38</v>
      </c>
      <c r="AA1947" s="10">
        <v>164</v>
      </c>
      <c r="AB1947" s="10">
        <v>108</v>
      </c>
      <c r="AC1947" s="10">
        <v>310</v>
      </c>
      <c r="AD1947" s="71">
        <f t="shared" si="94"/>
        <v>24</v>
      </c>
      <c r="AE1947" s="71">
        <f t="shared" si="95"/>
        <v>0</v>
      </c>
      <c r="AF1947" s="71">
        <f t="shared" si="93"/>
        <v>0</v>
      </c>
      <c r="AG1947" s="277" t="s">
        <v>905</v>
      </c>
      <c r="AH1947" s="277" t="s">
        <v>666</v>
      </c>
      <c r="AI1947" s="276" t="s">
        <v>667</v>
      </c>
      <c r="AJ1947" s="276" t="s">
        <v>668</v>
      </c>
      <c r="AK1947" s="276" t="s">
        <v>303</v>
      </c>
      <c r="AL1947" s="277" t="s">
        <v>108</v>
      </c>
      <c r="AM1947" s="276" t="s">
        <v>660</v>
      </c>
      <c r="AN1947" s="276" t="s">
        <v>661</v>
      </c>
      <c r="AO1947" s="277" t="s">
        <v>662</v>
      </c>
    </row>
    <row r="1948" spans="1:41" ht="15" thickBot="1" x14ac:dyDescent="0.4">
      <c r="A1948" s="8">
        <v>2025</v>
      </c>
      <c r="B1948" s="9" t="s">
        <v>105</v>
      </c>
      <c r="C1948" s="9" t="s">
        <v>108</v>
      </c>
      <c r="D1948" s="9" t="s">
        <v>303</v>
      </c>
      <c r="E1948" s="9" t="s">
        <v>30</v>
      </c>
      <c r="F1948" s="8">
        <v>2025</v>
      </c>
      <c r="G1948" s="28" t="s">
        <v>35</v>
      </c>
      <c r="H1948" s="11">
        <v>0.29310999999999998</v>
      </c>
      <c r="I1948" s="11">
        <v>0.24346999999999999</v>
      </c>
      <c r="J1948" s="11">
        <v>0.31137999999999999</v>
      </c>
      <c r="K1948" s="11">
        <v>0.20793</v>
      </c>
      <c r="L1948" s="11">
        <v>0.49131999999999998</v>
      </c>
      <c r="M1948" s="11">
        <v>0.11955</v>
      </c>
      <c r="N1948" s="11">
        <v>0.21840999999999999</v>
      </c>
      <c r="O1948" s="11">
        <v>0.20931</v>
      </c>
      <c r="P1948" s="11">
        <v>0.42364000000000002</v>
      </c>
      <c r="Q1948" s="11">
        <v>0.61280999999999997</v>
      </c>
      <c r="R1948" s="11">
        <v>0.13644999999999999</v>
      </c>
      <c r="S1948" s="11" t="s">
        <v>35</v>
      </c>
      <c r="T1948" s="11">
        <v>3.3483900000000002</v>
      </c>
      <c r="U1948" s="11">
        <v>0.72538999999999998</v>
      </c>
      <c r="V1948" s="11">
        <v>0.25391000000000002</v>
      </c>
      <c r="W1948" s="11">
        <v>9.4689999999999996E-2</v>
      </c>
      <c r="X1948" s="11">
        <v>1.07399</v>
      </c>
      <c r="Y1948" s="11">
        <v>4.4223800000000004</v>
      </c>
      <c r="Z1948" s="11">
        <v>4.3389999999999998E-2</v>
      </c>
      <c r="AA1948" s="11">
        <v>0.12021999999999999</v>
      </c>
      <c r="AB1948" s="11">
        <v>7.8820000000000001E-2</v>
      </c>
      <c r="AC1948" s="11">
        <v>0.24243999999999999</v>
      </c>
      <c r="AD1948" s="71">
        <f t="shared" si="94"/>
        <v>8.1000000000000003E-2</v>
      </c>
      <c r="AE1948" s="71">
        <f t="shared" si="95"/>
        <v>0</v>
      </c>
      <c r="AF1948" s="71">
        <f t="shared" si="93"/>
        <v>0</v>
      </c>
      <c r="AG1948" s="277" t="s">
        <v>906</v>
      </c>
      <c r="AH1948" s="277" t="s">
        <v>666</v>
      </c>
      <c r="AI1948" s="276" t="s">
        <v>667</v>
      </c>
      <c r="AJ1948" s="276" t="s">
        <v>668</v>
      </c>
      <c r="AK1948" s="276" t="s">
        <v>303</v>
      </c>
      <c r="AL1948" s="277" t="s">
        <v>108</v>
      </c>
      <c r="AM1948" s="276" t="s">
        <v>660</v>
      </c>
      <c r="AN1948" s="276" t="s">
        <v>661</v>
      </c>
      <c r="AO1948" s="277" t="s">
        <v>662</v>
      </c>
    </row>
    <row r="1949" spans="1:41" ht="15" thickBot="1" x14ac:dyDescent="0.4">
      <c r="A1949" s="8">
        <v>2025</v>
      </c>
      <c r="B1949" s="9" t="s">
        <v>105</v>
      </c>
      <c r="C1949" s="9" t="s">
        <v>108</v>
      </c>
      <c r="D1949" s="9" t="s">
        <v>303</v>
      </c>
      <c r="E1949" s="9" t="s">
        <v>30</v>
      </c>
      <c r="F1949" s="8">
        <v>2026</v>
      </c>
      <c r="G1949" s="28" t="s">
        <v>35</v>
      </c>
      <c r="H1949" s="11">
        <v>0.29725000000000001</v>
      </c>
      <c r="I1949" s="11">
        <v>0.24726000000000001</v>
      </c>
      <c r="J1949" s="11">
        <v>0.31474000000000002</v>
      </c>
      <c r="K1949" s="11">
        <v>0.21206</v>
      </c>
      <c r="L1949" s="11">
        <v>0.49842999999999998</v>
      </c>
      <c r="M1949" s="11">
        <v>0.1222</v>
      </c>
      <c r="N1949" s="11">
        <v>0.22375</v>
      </c>
      <c r="O1949" s="11">
        <v>0.20657</v>
      </c>
      <c r="P1949" s="11">
        <v>0.42237000000000002</v>
      </c>
      <c r="Q1949" s="11">
        <v>0.60360000000000003</v>
      </c>
      <c r="R1949" s="11">
        <v>0.13192000000000001</v>
      </c>
      <c r="S1949" s="11" t="s">
        <v>35</v>
      </c>
      <c r="T1949" s="11">
        <v>3.36124</v>
      </c>
      <c r="U1949" s="11">
        <v>0.75166999999999995</v>
      </c>
      <c r="V1949" s="11">
        <v>0.26074999999999998</v>
      </c>
      <c r="W1949" s="11">
        <v>9.2259999999999995E-2</v>
      </c>
      <c r="X1949" s="11">
        <v>1.10467</v>
      </c>
      <c r="Y1949" s="11">
        <v>4.46591</v>
      </c>
      <c r="Z1949" s="11">
        <v>4.4949999999999997E-2</v>
      </c>
      <c r="AA1949" s="11">
        <v>0.11976000000000001</v>
      </c>
      <c r="AB1949" s="11">
        <v>8.2979999999999998E-2</v>
      </c>
      <c r="AC1949" s="11">
        <v>0.24768999999999999</v>
      </c>
      <c r="AD1949" s="71">
        <f t="shared" si="94"/>
        <v>8.1100000000000005E-2</v>
      </c>
      <c r="AE1949" s="71">
        <f t="shared" si="95"/>
        <v>0</v>
      </c>
      <c r="AF1949" s="71">
        <f t="shared" si="93"/>
        <v>0</v>
      </c>
      <c r="AG1949" s="277" t="s">
        <v>906</v>
      </c>
      <c r="AH1949" s="277" t="s">
        <v>666</v>
      </c>
      <c r="AI1949" s="276" t="s">
        <v>667</v>
      </c>
      <c r="AJ1949" s="276" t="s">
        <v>668</v>
      </c>
      <c r="AK1949" s="276" t="s">
        <v>303</v>
      </c>
      <c r="AL1949" s="277" t="s">
        <v>108</v>
      </c>
      <c r="AM1949" s="276" t="s">
        <v>660</v>
      </c>
      <c r="AN1949" s="276" t="s">
        <v>661</v>
      </c>
      <c r="AO1949" s="277" t="s">
        <v>662</v>
      </c>
    </row>
    <row r="1950" spans="1:41" ht="15" thickBot="1" x14ac:dyDescent="0.4">
      <c r="A1950" s="8">
        <v>2025</v>
      </c>
      <c r="B1950" s="9" t="s">
        <v>105</v>
      </c>
      <c r="C1950" s="9" t="s">
        <v>108</v>
      </c>
      <c r="D1950" s="9" t="s">
        <v>303</v>
      </c>
      <c r="E1950" s="9" t="s">
        <v>30</v>
      </c>
      <c r="F1950" s="8">
        <v>2027</v>
      </c>
      <c r="G1950" s="28" t="s">
        <v>35</v>
      </c>
      <c r="H1950" s="11">
        <v>0.29548999999999997</v>
      </c>
      <c r="I1950" s="11">
        <v>0.24984000000000001</v>
      </c>
      <c r="J1950" s="11">
        <v>0.31657000000000002</v>
      </c>
      <c r="K1950" s="11">
        <v>0.21904999999999999</v>
      </c>
      <c r="L1950" s="11">
        <v>0.50231999999999999</v>
      </c>
      <c r="M1950" s="11">
        <v>0.12464</v>
      </c>
      <c r="N1950" s="11">
        <v>0.22481999999999999</v>
      </c>
      <c r="O1950" s="11">
        <v>0.20427000000000001</v>
      </c>
      <c r="P1950" s="11">
        <v>0.41952</v>
      </c>
      <c r="Q1950" s="11">
        <v>0.59962000000000004</v>
      </c>
      <c r="R1950" s="11">
        <v>0.12884000000000001</v>
      </c>
      <c r="S1950" s="11" t="s">
        <v>35</v>
      </c>
      <c r="T1950" s="11">
        <v>3.3644699999999998</v>
      </c>
      <c r="U1950" s="11">
        <v>0.80027999999999999</v>
      </c>
      <c r="V1950" s="11">
        <v>0.25899</v>
      </c>
      <c r="W1950" s="11">
        <v>8.8660000000000003E-2</v>
      </c>
      <c r="X1950" s="11">
        <v>1.14794</v>
      </c>
      <c r="Y1950" s="11">
        <v>4.51241</v>
      </c>
      <c r="Z1950" s="11">
        <v>4.129E-2</v>
      </c>
      <c r="AA1950" s="11">
        <v>0.12709999999999999</v>
      </c>
      <c r="AB1950" s="11">
        <v>8.6309999999999998E-2</v>
      </c>
      <c r="AC1950" s="11">
        <v>0.25469999999999998</v>
      </c>
      <c r="AD1950" s="71">
        <f t="shared" si="94"/>
        <v>7.9500000000000001E-2</v>
      </c>
      <c r="AE1950" s="71">
        <f t="shared" si="95"/>
        <v>0</v>
      </c>
      <c r="AF1950" s="71">
        <f t="shared" si="93"/>
        <v>0</v>
      </c>
      <c r="AG1950" s="277" t="s">
        <v>906</v>
      </c>
      <c r="AH1950" s="277" t="s">
        <v>666</v>
      </c>
      <c r="AI1950" s="276" t="s">
        <v>667</v>
      </c>
      <c r="AJ1950" s="276" t="s">
        <v>668</v>
      </c>
      <c r="AK1950" s="276" t="s">
        <v>303</v>
      </c>
      <c r="AL1950" s="277" t="s">
        <v>108</v>
      </c>
      <c r="AM1950" s="276" t="s">
        <v>660</v>
      </c>
      <c r="AN1950" s="276" t="s">
        <v>661</v>
      </c>
      <c r="AO1950" s="277" t="s">
        <v>662</v>
      </c>
    </row>
    <row r="1951" spans="1:41" ht="15" thickBot="1" x14ac:dyDescent="0.4">
      <c r="A1951" s="8">
        <v>2025</v>
      </c>
      <c r="B1951" s="9" t="s">
        <v>105</v>
      </c>
      <c r="C1951" s="9" t="s">
        <v>108</v>
      </c>
      <c r="D1951" s="9" t="s">
        <v>303</v>
      </c>
      <c r="E1951" s="9" t="s">
        <v>30</v>
      </c>
      <c r="F1951" s="8">
        <v>2028</v>
      </c>
      <c r="G1951" s="28" t="s">
        <v>35</v>
      </c>
      <c r="H1951" s="11">
        <v>0.29472999999999999</v>
      </c>
      <c r="I1951" s="11">
        <v>0.24936</v>
      </c>
      <c r="J1951" s="11">
        <v>0.31911</v>
      </c>
      <c r="K1951" s="11">
        <v>0.22248999999999999</v>
      </c>
      <c r="L1951" s="11">
        <v>0.49840000000000001</v>
      </c>
      <c r="M1951" s="11">
        <v>0.12311</v>
      </c>
      <c r="N1951" s="11">
        <v>0.22286</v>
      </c>
      <c r="O1951" s="11">
        <v>0.19697999999999999</v>
      </c>
      <c r="P1951" s="11">
        <v>0.41202</v>
      </c>
      <c r="Q1951" s="11">
        <v>0.58418000000000003</v>
      </c>
      <c r="R1951" s="11">
        <v>0.12429999999999999</v>
      </c>
      <c r="S1951" s="11" t="s">
        <v>35</v>
      </c>
      <c r="T1951" s="11">
        <v>3.3259300000000001</v>
      </c>
      <c r="U1951" s="11">
        <v>0.84023000000000003</v>
      </c>
      <c r="V1951" s="11">
        <v>0.25750000000000001</v>
      </c>
      <c r="W1951" s="11">
        <v>8.9969999999999994E-2</v>
      </c>
      <c r="X1951" s="11">
        <v>1.1877</v>
      </c>
      <c r="Y1951" s="11">
        <v>4.51363</v>
      </c>
      <c r="Z1951" s="11">
        <v>3.8949999999999999E-2</v>
      </c>
      <c r="AA1951" s="11">
        <v>0.14185</v>
      </c>
      <c r="AB1951" s="11">
        <v>9.5390000000000003E-2</v>
      </c>
      <c r="AC1951" s="11">
        <v>0.27618999999999999</v>
      </c>
      <c r="AD1951" s="71">
        <f t="shared" si="94"/>
        <v>7.8399999999999997E-2</v>
      </c>
      <c r="AE1951" s="71">
        <f t="shared" si="95"/>
        <v>0</v>
      </c>
      <c r="AF1951" s="71">
        <f t="shared" si="93"/>
        <v>0</v>
      </c>
      <c r="AG1951" s="277" t="s">
        <v>906</v>
      </c>
      <c r="AH1951" s="277" t="s">
        <v>666</v>
      </c>
      <c r="AI1951" s="276" t="s">
        <v>667</v>
      </c>
      <c r="AJ1951" s="276" t="s">
        <v>668</v>
      </c>
      <c r="AK1951" s="276" t="s">
        <v>303</v>
      </c>
      <c r="AL1951" s="277" t="s">
        <v>108</v>
      </c>
      <c r="AM1951" s="276" t="s">
        <v>660</v>
      </c>
      <c r="AN1951" s="276" t="s">
        <v>661</v>
      </c>
      <c r="AO1951" s="277" t="s">
        <v>662</v>
      </c>
    </row>
    <row r="1952" spans="1:41" ht="15" thickBot="1" x14ac:dyDescent="0.4">
      <c r="A1952" s="8">
        <v>2025</v>
      </c>
      <c r="B1952" s="9" t="s">
        <v>105</v>
      </c>
      <c r="C1952" s="9" t="s">
        <v>108</v>
      </c>
      <c r="D1952" s="9" t="s">
        <v>303</v>
      </c>
      <c r="E1952" s="9" t="s">
        <v>30</v>
      </c>
      <c r="F1952" s="8">
        <v>2029</v>
      </c>
      <c r="G1952" s="28" t="s">
        <v>35</v>
      </c>
      <c r="H1952" s="11">
        <v>0.30381000000000002</v>
      </c>
      <c r="I1952" s="11">
        <v>0.24790000000000001</v>
      </c>
      <c r="J1952" s="11">
        <v>0.30965999999999999</v>
      </c>
      <c r="K1952" s="11">
        <v>0.22311</v>
      </c>
      <c r="L1952" s="11">
        <v>0.5</v>
      </c>
      <c r="M1952" s="11">
        <v>0.12422</v>
      </c>
      <c r="N1952" s="11">
        <v>0.21979000000000001</v>
      </c>
      <c r="O1952" s="11">
        <v>0.19281000000000001</v>
      </c>
      <c r="P1952" s="11">
        <v>0.41643999999999998</v>
      </c>
      <c r="Q1952" s="11">
        <v>0.57086000000000003</v>
      </c>
      <c r="R1952" s="11">
        <v>0.11926</v>
      </c>
      <c r="S1952" s="11" t="s">
        <v>35</v>
      </c>
      <c r="T1952" s="11">
        <v>3.3056100000000002</v>
      </c>
      <c r="U1952" s="11">
        <v>0.86377999999999999</v>
      </c>
      <c r="V1952" s="11">
        <v>0.25818000000000002</v>
      </c>
      <c r="W1952" s="11">
        <v>8.9029999999999998E-2</v>
      </c>
      <c r="X1952" s="11">
        <v>1.21099</v>
      </c>
      <c r="Y1952" s="11">
        <v>4.5166000000000004</v>
      </c>
      <c r="Z1952" s="11">
        <v>3.968E-2</v>
      </c>
      <c r="AA1952" s="11">
        <v>0.14996000000000001</v>
      </c>
      <c r="AB1952" s="11">
        <v>9.7430000000000003E-2</v>
      </c>
      <c r="AC1952" s="11">
        <v>0.28705999999999998</v>
      </c>
      <c r="AD1952" s="71">
        <f t="shared" si="94"/>
        <v>7.7799999999999994E-2</v>
      </c>
      <c r="AE1952" s="71">
        <f t="shared" si="95"/>
        <v>0</v>
      </c>
      <c r="AF1952" s="71">
        <f t="shared" si="93"/>
        <v>0</v>
      </c>
      <c r="AG1952" s="277" t="s">
        <v>906</v>
      </c>
      <c r="AH1952" s="277" t="s">
        <v>666</v>
      </c>
      <c r="AI1952" s="276" t="s">
        <v>667</v>
      </c>
      <c r="AJ1952" s="276" t="s">
        <v>668</v>
      </c>
      <c r="AK1952" s="276" t="s">
        <v>303</v>
      </c>
      <c r="AL1952" s="277" t="s">
        <v>108</v>
      </c>
      <c r="AM1952" s="276" t="s">
        <v>660</v>
      </c>
      <c r="AN1952" s="276" t="s">
        <v>661</v>
      </c>
      <c r="AO1952" s="277" t="s">
        <v>662</v>
      </c>
    </row>
    <row r="1953" spans="1:41" ht="15" thickBot="1" x14ac:dyDescent="0.4">
      <c r="A1953" s="8">
        <v>2025</v>
      </c>
      <c r="B1953" s="9" t="s">
        <v>105</v>
      </c>
      <c r="C1953" s="9" t="s">
        <v>108</v>
      </c>
      <c r="D1953" s="9" t="s">
        <v>303</v>
      </c>
      <c r="E1953" s="9" t="s">
        <v>30</v>
      </c>
      <c r="F1953" s="8">
        <v>2030</v>
      </c>
      <c r="G1953" s="28" t="s">
        <v>35</v>
      </c>
      <c r="H1953" s="11">
        <v>0.30270999999999998</v>
      </c>
      <c r="I1953" s="11">
        <v>0.25257000000000002</v>
      </c>
      <c r="J1953" s="11">
        <v>0.30967</v>
      </c>
      <c r="K1953" s="11">
        <v>0.22303999999999999</v>
      </c>
      <c r="L1953" s="11">
        <v>0.49778</v>
      </c>
      <c r="M1953" s="11">
        <v>0.12149</v>
      </c>
      <c r="N1953" s="11">
        <v>0.21656</v>
      </c>
      <c r="O1953" s="11">
        <v>0.18776000000000001</v>
      </c>
      <c r="P1953" s="11">
        <v>0.41234999999999999</v>
      </c>
      <c r="Q1953" s="11">
        <v>0.56660999999999995</v>
      </c>
      <c r="R1953" s="11">
        <v>0.11616</v>
      </c>
      <c r="S1953" s="11" t="s">
        <v>35</v>
      </c>
      <c r="T1953" s="11">
        <v>3.28504</v>
      </c>
      <c r="U1953" s="11">
        <v>0.89381999999999995</v>
      </c>
      <c r="V1953" s="11">
        <v>0.25773000000000001</v>
      </c>
      <c r="W1953" s="11">
        <v>8.7440000000000004E-2</v>
      </c>
      <c r="X1953" s="11">
        <v>1.23899</v>
      </c>
      <c r="Y1953" s="11">
        <v>4.5240299999999998</v>
      </c>
      <c r="Z1953" s="11">
        <v>3.984E-2</v>
      </c>
      <c r="AA1953" s="11">
        <v>0.1525</v>
      </c>
      <c r="AB1953" s="11">
        <v>0.10364</v>
      </c>
      <c r="AC1953" s="11">
        <v>0.29598000000000002</v>
      </c>
      <c r="AD1953" s="71">
        <f t="shared" si="94"/>
        <v>7.8299999999999995E-2</v>
      </c>
      <c r="AE1953" s="71">
        <f t="shared" si="95"/>
        <v>0</v>
      </c>
      <c r="AF1953" s="71">
        <f t="shared" si="93"/>
        <v>0</v>
      </c>
      <c r="AG1953" s="277" t="s">
        <v>906</v>
      </c>
      <c r="AH1953" s="277" t="s">
        <v>666</v>
      </c>
      <c r="AI1953" s="276" t="s">
        <v>667</v>
      </c>
      <c r="AJ1953" s="276" t="s">
        <v>668</v>
      </c>
      <c r="AK1953" s="276" t="s">
        <v>303</v>
      </c>
      <c r="AL1953" s="277" t="s">
        <v>108</v>
      </c>
      <c r="AM1953" s="276" t="s">
        <v>660</v>
      </c>
      <c r="AN1953" s="276" t="s">
        <v>661</v>
      </c>
      <c r="AO1953" s="277" t="s">
        <v>662</v>
      </c>
    </row>
    <row r="1954" spans="1:41" ht="15" thickBot="1" x14ac:dyDescent="0.4">
      <c r="A1954" s="8">
        <v>2025</v>
      </c>
      <c r="B1954" s="9" t="s">
        <v>105</v>
      </c>
      <c r="C1954" s="9" t="s">
        <v>108</v>
      </c>
      <c r="D1954" s="9" t="s">
        <v>303</v>
      </c>
      <c r="E1954" s="9" t="s">
        <v>30</v>
      </c>
      <c r="F1954" s="8">
        <v>2031</v>
      </c>
      <c r="G1954" s="28" t="s">
        <v>35</v>
      </c>
      <c r="H1954" s="11">
        <v>0.30449999999999999</v>
      </c>
      <c r="I1954" s="11">
        <v>0.24954999999999999</v>
      </c>
      <c r="J1954" s="11">
        <v>0.31424999999999997</v>
      </c>
      <c r="K1954" s="11">
        <v>0.22473000000000001</v>
      </c>
      <c r="L1954" s="11">
        <v>0.49682999999999999</v>
      </c>
      <c r="M1954" s="11">
        <v>0.12164</v>
      </c>
      <c r="N1954" s="11">
        <v>0.21290000000000001</v>
      </c>
      <c r="O1954" s="11">
        <v>0.17915</v>
      </c>
      <c r="P1954" s="11">
        <v>0.40709000000000001</v>
      </c>
      <c r="Q1954" s="11">
        <v>0.55545999999999995</v>
      </c>
      <c r="R1954" s="11">
        <v>0.10917</v>
      </c>
      <c r="S1954" s="11" t="s">
        <v>35</v>
      </c>
      <c r="T1954" s="11">
        <v>3.2545700000000002</v>
      </c>
      <c r="U1954" s="11">
        <v>0.93535999999999997</v>
      </c>
      <c r="V1954" s="11">
        <v>0.26349</v>
      </c>
      <c r="W1954" s="11">
        <v>9.4939999999999997E-2</v>
      </c>
      <c r="X1954" s="11">
        <v>1.2937799999999999</v>
      </c>
      <c r="Y1954" s="11">
        <v>4.5483500000000001</v>
      </c>
      <c r="Z1954" s="11">
        <v>4.2430000000000002E-2</v>
      </c>
      <c r="AA1954" s="11">
        <v>0.15945000000000001</v>
      </c>
      <c r="AB1954" s="11">
        <v>0.10405</v>
      </c>
      <c r="AC1954" s="11">
        <v>0.30593999999999999</v>
      </c>
      <c r="AD1954" s="71">
        <f t="shared" si="94"/>
        <v>7.9299999999999995E-2</v>
      </c>
      <c r="AE1954" s="71">
        <f t="shared" si="95"/>
        <v>0</v>
      </c>
      <c r="AF1954" s="71">
        <f t="shared" si="93"/>
        <v>0</v>
      </c>
      <c r="AG1954" s="277" t="s">
        <v>906</v>
      </c>
      <c r="AH1954" s="277" t="s">
        <v>666</v>
      </c>
      <c r="AI1954" s="276" t="s">
        <v>667</v>
      </c>
      <c r="AJ1954" s="276" t="s">
        <v>668</v>
      </c>
      <c r="AK1954" s="276" t="s">
        <v>303</v>
      </c>
      <c r="AL1954" s="277" t="s">
        <v>108</v>
      </c>
      <c r="AM1954" s="276" t="s">
        <v>660</v>
      </c>
      <c r="AN1954" s="276" t="s">
        <v>661</v>
      </c>
      <c r="AO1954" s="277" t="s">
        <v>662</v>
      </c>
    </row>
    <row r="1955" spans="1:41" ht="15" thickBot="1" x14ac:dyDescent="0.4">
      <c r="A1955" s="8">
        <v>2025</v>
      </c>
      <c r="B1955" s="9" t="s">
        <v>105</v>
      </c>
      <c r="C1955" s="9" t="s">
        <v>108</v>
      </c>
      <c r="D1955" s="9" t="s">
        <v>303</v>
      </c>
      <c r="E1955" s="9" t="s">
        <v>30</v>
      </c>
      <c r="F1955" s="8">
        <v>2032</v>
      </c>
      <c r="G1955" s="28" t="s">
        <v>35</v>
      </c>
      <c r="H1955" s="11">
        <v>0.30484</v>
      </c>
      <c r="I1955" s="11">
        <v>0.25324999999999998</v>
      </c>
      <c r="J1955" s="11">
        <v>0.31123000000000001</v>
      </c>
      <c r="K1955" s="11">
        <v>0.22758</v>
      </c>
      <c r="L1955" s="11">
        <v>0.49669000000000002</v>
      </c>
      <c r="M1955" s="11">
        <v>0.12402000000000001</v>
      </c>
      <c r="N1955" s="11">
        <v>0.20730000000000001</v>
      </c>
      <c r="O1955" s="11">
        <v>0.17401</v>
      </c>
      <c r="P1955" s="11">
        <v>0.40024999999999999</v>
      </c>
      <c r="Q1955" s="11">
        <v>0.54810999999999999</v>
      </c>
      <c r="R1955" s="11">
        <v>0.10531</v>
      </c>
      <c r="S1955" s="11" t="s">
        <v>35</v>
      </c>
      <c r="T1955" s="11">
        <v>3.23332</v>
      </c>
      <c r="U1955" s="11">
        <v>0.97338000000000002</v>
      </c>
      <c r="V1955" s="11">
        <v>0.25828000000000001</v>
      </c>
      <c r="W1955" s="11">
        <v>9.8949999999999996E-2</v>
      </c>
      <c r="X1955" s="11">
        <v>1.3306100000000001</v>
      </c>
      <c r="Y1955" s="11">
        <v>4.5639200000000004</v>
      </c>
      <c r="Z1955" s="11">
        <v>4.1189999999999997E-2</v>
      </c>
      <c r="AA1955" s="11">
        <v>0.15906999999999999</v>
      </c>
      <c r="AB1955" s="11">
        <v>0.1071</v>
      </c>
      <c r="AC1955" s="11">
        <v>0.30736999999999998</v>
      </c>
      <c r="AD1955" s="71">
        <f t="shared" si="94"/>
        <v>8.0699999999999994E-2</v>
      </c>
      <c r="AE1955" s="71">
        <f t="shared" si="95"/>
        <v>0</v>
      </c>
      <c r="AF1955" s="71">
        <f t="shared" si="93"/>
        <v>0</v>
      </c>
      <c r="AG1955" s="277" t="s">
        <v>906</v>
      </c>
      <c r="AH1955" s="277" t="s">
        <v>666</v>
      </c>
      <c r="AI1955" s="276" t="s">
        <v>667</v>
      </c>
      <c r="AJ1955" s="276" t="s">
        <v>668</v>
      </c>
      <c r="AK1955" s="276" t="s">
        <v>303</v>
      </c>
      <c r="AL1955" s="277" t="s">
        <v>108</v>
      </c>
      <c r="AM1955" s="276" t="s">
        <v>660</v>
      </c>
      <c r="AN1955" s="276" t="s">
        <v>661</v>
      </c>
      <c r="AO1955" s="277" t="s">
        <v>662</v>
      </c>
    </row>
    <row r="1956" spans="1:41" ht="15" thickBot="1" x14ac:dyDescent="0.4">
      <c r="A1956" s="8">
        <v>2025</v>
      </c>
      <c r="B1956" s="9" t="s">
        <v>105</v>
      </c>
      <c r="C1956" s="9" t="s">
        <v>108</v>
      </c>
      <c r="D1956" s="9" t="s">
        <v>303</v>
      </c>
      <c r="E1956" s="9" t="s">
        <v>30</v>
      </c>
      <c r="F1956" s="8">
        <v>2033</v>
      </c>
      <c r="G1956" s="28" t="s">
        <v>35</v>
      </c>
      <c r="H1956" s="11">
        <v>0.30381000000000002</v>
      </c>
      <c r="I1956" s="11">
        <v>0.25206000000000001</v>
      </c>
      <c r="J1956" s="11">
        <v>0.30715999999999999</v>
      </c>
      <c r="K1956" s="11">
        <v>0.22542000000000001</v>
      </c>
      <c r="L1956" s="11">
        <v>0.49238999999999999</v>
      </c>
      <c r="M1956" s="11">
        <v>0.12019000000000001</v>
      </c>
      <c r="N1956" s="11">
        <v>0.20387</v>
      </c>
      <c r="O1956" s="11">
        <v>0.16900999999999999</v>
      </c>
      <c r="P1956" s="11">
        <v>0.3921</v>
      </c>
      <c r="Q1956" s="11">
        <v>0.55025999999999997</v>
      </c>
      <c r="R1956" s="11">
        <v>0.10063999999999999</v>
      </c>
      <c r="S1956" s="11" t="s">
        <v>35</v>
      </c>
      <c r="T1956" s="11">
        <v>3.1963900000000001</v>
      </c>
      <c r="U1956" s="11">
        <v>0.9879</v>
      </c>
      <c r="V1956" s="11">
        <v>0.26905000000000001</v>
      </c>
      <c r="W1956" s="11">
        <v>9.6460000000000004E-2</v>
      </c>
      <c r="X1956" s="11">
        <v>1.35341</v>
      </c>
      <c r="Y1956" s="11">
        <v>4.5498000000000003</v>
      </c>
      <c r="Z1956" s="11">
        <v>4.0160000000000001E-2</v>
      </c>
      <c r="AA1956" s="11">
        <v>0.16714999999999999</v>
      </c>
      <c r="AB1956" s="11">
        <v>0.10985</v>
      </c>
      <c r="AC1956" s="11">
        <v>0.31716</v>
      </c>
      <c r="AD1956" s="71">
        <f t="shared" si="94"/>
        <v>7.9500000000000001E-2</v>
      </c>
      <c r="AE1956" s="71">
        <f t="shared" si="95"/>
        <v>0</v>
      </c>
      <c r="AF1956" s="71">
        <f t="shared" si="93"/>
        <v>0</v>
      </c>
      <c r="AG1956" s="277" t="s">
        <v>906</v>
      </c>
      <c r="AH1956" s="277" t="s">
        <v>666</v>
      </c>
      <c r="AI1956" s="276" t="s">
        <v>667</v>
      </c>
      <c r="AJ1956" s="276" t="s">
        <v>668</v>
      </c>
      <c r="AK1956" s="276" t="s">
        <v>303</v>
      </c>
      <c r="AL1956" s="277" t="s">
        <v>108</v>
      </c>
      <c r="AM1956" s="276" t="s">
        <v>660</v>
      </c>
      <c r="AN1956" s="276" t="s">
        <v>661</v>
      </c>
      <c r="AO1956" s="277" t="s">
        <v>662</v>
      </c>
    </row>
    <row r="1957" spans="1:41" ht="15" thickBot="1" x14ac:dyDescent="0.4">
      <c r="A1957" s="8">
        <v>2025</v>
      </c>
      <c r="B1957" s="9" t="s">
        <v>105</v>
      </c>
      <c r="C1957" s="9" t="s">
        <v>108</v>
      </c>
      <c r="D1957" s="9" t="s">
        <v>303</v>
      </c>
      <c r="E1957" s="9" t="s">
        <v>30</v>
      </c>
      <c r="F1957" s="8">
        <v>2034</v>
      </c>
      <c r="G1957" s="28" t="s">
        <v>35</v>
      </c>
      <c r="H1957" s="11">
        <v>0.30044999999999999</v>
      </c>
      <c r="I1957" s="11">
        <v>0.25629999999999997</v>
      </c>
      <c r="J1957" s="11">
        <v>0.30352000000000001</v>
      </c>
      <c r="K1957" s="11">
        <v>0.23216000000000001</v>
      </c>
      <c r="L1957" s="11">
        <v>0.49123</v>
      </c>
      <c r="M1957" s="11">
        <v>0.12231</v>
      </c>
      <c r="N1957" s="11">
        <v>0.19786999999999999</v>
      </c>
      <c r="O1957" s="11">
        <v>0.16724</v>
      </c>
      <c r="P1957" s="11">
        <v>0.38678000000000001</v>
      </c>
      <c r="Q1957" s="11">
        <v>0.54712000000000005</v>
      </c>
      <c r="R1957" s="11">
        <v>9.6869999999999998E-2</v>
      </c>
      <c r="S1957" s="11" t="s">
        <v>35</v>
      </c>
      <c r="T1957" s="11">
        <v>3.18309</v>
      </c>
      <c r="U1957" s="11">
        <v>1.00031</v>
      </c>
      <c r="V1957" s="11">
        <v>0.26915</v>
      </c>
      <c r="W1957" s="11">
        <v>9.9839999999999998E-2</v>
      </c>
      <c r="X1957" s="11">
        <v>1.3693</v>
      </c>
      <c r="Y1957" s="11">
        <v>4.5523899999999999</v>
      </c>
      <c r="Z1957" s="11">
        <v>3.9870000000000003E-2</v>
      </c>
      <c r="AA1957" s="11">
        <v>0.18339</v>
      </c>
      <c r="AB1957" s="11">
        <v>0.10972999999999999</v>
      </c>
      <c r="AC1957" s="11">
        <v>0.33299000000000001</v>
      </c>
      <c r="AD1957" s="71">
        <f t="shared" si="94"/>
        <v>8.1199999999999994E-2</v>
      </c>
      <c r="AE1957" s="71">
        <f t="shared" si="95"/>
        <v>0</v>
      </c>
      <c r="AF1957" s="71">
        <f t="shared" si="93"/>
        <v>0</v>
      </c>
      <c r="AG1957" s="277" t="s">
        <v>906</v>
      </c>
      <c r="AH1957" s="277" t="s">
        <v>666</v>
      </c>
      <c r="AI1957" s="276" t="s">
        <v>667</v>
      </c>
      <c r="AJ1957" s="276" t="s">
        <v>668</v>
      </c>
      <c r="AK1957" s="276" t="s">
        <v>303</v>
      </c>
      <c r="AL1957" s="277" t="s">
        <v>108</v>
      </c>
      <c r="AM1957" s="276" t="s">
        <v>660</v>
      </c>
      <c r="AN1957" s="276" t="s">
        <v>661</v>
      </c>
      <c r="AO1957" s="277" t="s">
        <v>662</v>
      </c>
    </row>
    <row r="1958" spans="1:41" ht="15" thickBot="1" x14ac:dyDescent="0.4">
      <c r="A1958" s="8">
        <v>2025</v>
      </c>
      <c r="B1958" s="9" t="s">
        <v>105</v>
      </c>
      <c r="C1958" s="9" t="s">
        <v>108</v>
      </c>
      <c r="D1958" s="9" t="s">
        <v>303</v>
      </c>
      <c r="E1958" s="9" t="s">
        <v>30</v>
      </c>
      <c r="F1958" s="8">
        <v>2035</v>
      </c>
      <c r="G1958" s="28" t="s">
        <v>35</v>
      </c>
      <c r="H1958" s="11">
        <v>0.29713000000000001</v>
      </c>
      <c r="I1958" s="11">
        <v>0.25699</v>
      </c>
      <c r="J1958" s="11">
        <v>0.29748000000000002</v>
      </c>
      <c r="K1958" s="11">
        <v>0.23397000000000001</v>
      </c>
      <c r="L1958" s="11">
        <v>0.49558000000000002</v>
      </c>
      <c r="M1958" s="11">
        <v>0.12548999999999999</v>
      </c>
      <c r="N1958" s="11">
        <v>0.19497</v>
      </c>
      <c r="O1958" s="11">
        <v>0.16203000000000001</v>
      </c>
      <c r="P1958" s="11">
        <v>0.37504999999999999</v>
      </c>
      <c r="Q1958" s="11">
        <v>0.54642999999999997</v>
      </c>
      <c r="R1958" s="11">
        <v>9.3219999999999997E-2</v>
      </c>
      <c r="S1958" s="11" t="s">
        <v>35</v>
      </c>
      <c r="T1958" s="11">
        <v>3.15632</v>
      </c>
      <c r="U1958" s="11">
        <v>1.03331</v>
      </c>
      <c r="V1958" s="11">
        <v>0.27577000000000002</v>
      </c>
      <c r="W1958" s="11">
        <v>0.10248</v>
      </c>
      <c r="X1958" s="11">
        <v>1.4115500000000001</v>
      </c>
      <c r="Y1958" s="11">
        <v>4.5678700000000001</v>
      </c>
      <c r="Z1958" s="11">
        <v>3.8929999999999999E-2</v>
      </c>
      <c r="AA1958" s="11">
        <v>0.19386999999999999</v>
      </c>
      <c r="AB1958" s="11">
        <v>0.10697</v>
      </c>
      <c r="AC1958" s="11">
        <v>0.33977000000000002</v>
      </c>
      <c r="AD1958" s="71">
        <f t="shared" si="94"/>
        <v>7.8E-2</v>
      </c>
      <c r="AE1958" s="71">
        <f t="shared" si="95"/>
        <v>0</v>
      </c>
      <c r="AF1958" s="71">
        <f t="shared" si="93"/>
        <v>0</v>
      </c>
      <c r="AG1958" s="277" t="s">
        <v>906</v>
      </c>
      <c r="AH1958" s="277" t="s">
        <v>666</v>
      </c>
      <c r="AI1958" s="276" t="s">
        <v>667</v>
      </c>
      <c r="AJ1958" s="276" t="s">
        <v>668</v>
      </c>
      <c r="AK1958" s="276" t="s">
        <v>303</v>
      </c>
      <c r="AL1958" s="277" t="s">
        <v>108</v>
      </c>
      <c r="AM1958" s="276" t="s">
        <v>660</v>
      </c>
      <c r="AN1958" s="276" t="s">
        <v>661</v>
      </c>
      <c r="AO1958" s="277" t="s">
        <v>662</v>
      </c>
    </row>
    <row r="1959" spans="1:41" ht="15" thickBot="1" x14ac:dyDescent="0.4">
      <c r="A1959" s="8">
        <v>2025</v>
      </c>
      <c r="B1959" s="9" t="s">
        <v>105</v>
      </c>
      <c r="C1959" s="9" t="s">
        <v>108</v>
      </c>
      <c r="D1959" s="9" t="s">
        <v>303</v>
      </c>
      <c r="E1959" s="9" t="s">
        <v>31</v>
      </c>
      <c r="F1959" s="8">
        <v>2025</v>
      </c>
      <c r="G1959" s="11" t="s">
        <v>381</v>
      </c>
      <c r="H1959" s="11" t="s">
        <v>381</v>
      </c>
      <c r="I1959" s="11" t="s">
        <v>381</v>
      </c>
      <c r="J1959" s="11" t="s">
        <v>381</v>
      </c>
      <c r="K1959" s="11" t="s">
        <v>381</v>
      </c>
      <c r="L1959" s="11" t="s">
        <v>381</v>
      </c>
      <c r="M1959" s="11" t="s">
        <v>381</v>
      </c>
      <c r="N1959" s="11" t="s">
        <v>381</v>
      </c>
      <c r="O1959" s="11" t="s">
        <v>381</v>
      </c>
      <c r="P1959" s="11" t="s">
        <v>381</v>
      </c>
      <c r="Q1959" s="11" t="s">
        <v>381</v>
      </c>
      <c r="R1959" s="11" t="s">
        <v>381</v>
      </c>
      <c r="S1959" s="11" t="s">
        <v>381</v>
      </c>
      <c r="T1959" s="11" t="s">
        <v>381</v>
      </c>
      <c r="U1959" s="11" t="s">
        <v>381</v>
      </c>
      <c r="V1959" s="11" t="s">
        <v>381</v>
      </c>
      <c r="W1959" s="11" t="s">
        <v>381</v>
      </c>
      <c r="X1959" s="11" t="s">
        <v>381</v>
      </c>
      <c r="Y1959" s="11" t="s">
        <v>381</v>
      </c>
      <c r="Z1959" s="11">
        <v>0.14515</v>
      </c>
      <c r="AA1959" s="11">
        <v>0.77968999999999999</v>
      </c>
      <c r="AB1959" s="11">
        <v>0.39128000000000002</v>
      </c>
      <c r="AC1959" s="11">
        <v>1.31612</v>
      </c>
      <c r="AD1959" s="71"/>
      <c r="AE1959" s="71"/>
      <c r="AF1959" s="71">
        <f t="shared" si="93"/>
        <v>0</v>
      </c>
      <c r="AG1959" s="277" t="s">
        <v>907</v>
      </c>
      <c r="AH1959" s="277" t="s">
        <v>666</v>
      </c>
      <c r="AI1959" s="276" t="s">
        <v>667</v>
      </c>
      <c r="AJ1959" s="276" t="s">
        <v>668</v>
      </c>
      <c r="AK1959" s="276" t="s">
        <v>303</v>
      </c>
      <c r="AL1959" s="277" t="s">
        <v>108</v>
      </c>
      <c r="AM1959" s="276" t="s">
        <v>660</v>
      </c>
      <c r="AN1959" s="276" t="s">
        <v>661</v>
      </c>
      <c r="AO1959" s="277" t="s">
        <v>662</v>
      </c>
    </row>
    <row r="1960" spans="1:41" ht="15" thickBot="1" x14ac:dyDescent="0.4">
      <c r="A1960" s="8">
        <v>2025</v>
      </c>
      <c r="B1960" s="9" t="s">
        <v>105</v>
      </c>
      <c r="C1960" s="9" t="s">
        <v>108</v>
      </c>
      <c r="D1960" s="9" t="s">
        <v>303</v>
      </c>
      <c r="E1960" s="9" t="s">
        <v>31</v>
      </c>
      <c r="F1960" s="8">
        <v>2026</v>
      </c>
      <c r="G1960" s="11" t="s">
        <v>381</v>
      </c>
      <c r="H1960" s="11" t="s">
        <v>381</v>
      </c>
      <c r="I1960" s="11" t="s">
        <v>381</v>
      </c>
      <c r="J1960" s="11" t="s">
        <v>381</v>
      </c>
      <c r="K1960" s="11" t="s">
        <v>381</v>
      </c>
      <c r="L1960" s="11" t="s">
        <v>381</v>
      </c>
      <c r="M1960" s="11" t="s">
        <v>381</v>
      </c>
      <c r="N1960" s="11" t="s">
        <v>381</v>
      </c>
      <c r="O1960" s="11" t="s">
        <v>381</v>
      </c>
      <c r="P1960" s="11" t="s">
        <v>381</v>
      </c>
      <c r="Q1960" s="11" t="s">
        <v>381</v>
      </c>
      <c r="R1960" s="11" t="s">
        <v>381</v>
      </c>
      <c r="S1960" s="11" t="s">
        <v>381</v>
      </c>
      <c r="T1960" s="11" t="s">
        <v>381</v>
      </c>
      <c r="U1960" s="11" t="s">
        <v>381</v>
      </c>
      <c r="V1960" s="11" t="s">
        <v>381</v>
      </c>
      <c r="W1960" s="11" t="s">
        <v>381</v>
      </c>
      <c r="X1960" s="11" t="s">
        <v>381</v>
      </c>
      <c r="Y1960" s="11" t="s">
        <v>381</v>
      </c>
      <c r="Z1960" s="11">
        <v>0.14668</v>
      </c>
      <c r="AA1960" s="11">
        <v>0.79895000000000005</v>
      </c>
      <c r="AB1960" s="11">
        <v>0.40005000000000002</v>
      </c>
      <c r="AC1960" s="11">
        <v>1.3456900000000001</v>
      </c>
      <c r="AD1960" s="71"/>
      <c r="AE1960" s="71"/>
      <c r="AF1960" s="71">
        <f t="shared" si="93"/>
        <v>0</v>
      </c>
      <c r="AG1960" s="277" t="s">
        <v>907</v>
      </c>
      <c r="AH1960" s="277" t="s">
        <v>666</v>
      </c>
      <c r="AI1960" s="276" t="s">
        <v>667</v>
      </c>
      <c r="AJ1960" s="276" t="s">
        <v>668</v>
      </c>
      <c r="AK1960" s="276" t="s">
        <v>303</v>
      </c>
      <c r="AL1960" s="277" t="s">
        <v>108</v>
      </c>
      <c r="AM1960" s="276" t="s">
        <v>660</v>
      </c>
      <c r="AN1960" s="276" t="s">
        <v>661</v>
      </c>
      <c r="AO1960" s="277" t="s">
        <v>662</v>
      </c>
    </row>
    <row r="1961" spans="1:41" ht="15" thickBot="1" x14ac:dyDescent="0.4">
      <c r="A1961" s="8">
        <v>2025</v>
      </c>
      <c r="B1961" s="9" t="s">
        <v>105</v>
      </c>
      <c r="C1961" s="9" t="s">
        <v>108</v>
      </c>
      <c r="D1961" s="9" t="s">
        <v>303</v>
      </c>
      <c r="E1961" s="9" t="s">
        <v>31</v>
      </c>
      <c r="F1961" s="8">
        <v>2027</v>
      </c>
      <c r="G1961" s="11" t="s">
        <v>381</v>
      </c>
      <c r="H1961" s="11" t="s">
        <v>381</v>
      </c>
      <c r="I1961" s="11" t="s">
        <v>381</v>
      </c>
      <c r="J1961" s="11" t="s">
        <v>381</v>
      </c>
      <c r="K1961" s="11" t="s">
        <v>381</v>
      </c>
      <c r="L1961" s="11" t="s">
        <v>381</v>
      </c>
      <c r="M1961" s="11" t="s">
        <v>381</v>
      </c>
      <c r="N1961" s="11" t="s">
        <v>381</v>
      </c>
      <c r="O1961" s="11" t="s">
        <v>381</v>
      </c>
      <c r="P1961" s="11" t="s">
        <v>381</v>
      </c>
      <c r="Q1961" s="11" t="s">
        <v>381</v>
      </c>
      <c r="R1961" s="11" t="s">
        <v>381</v>
      </c>
      <c r="S1961" s="11" t="s">
        <v>381</v>
      </c>
      <c r="T1961" s="11" t="s">
        <v>381</v>
      </c>
      <c r="U1961" s="11" t="s">
        <v>381</v>
      </c>
      <c r="V1961" s="11" t="s">
        <v>381</v>
      </c>
      <c r="W1961" s="11" t="s">
        <v>381</v>
      </c>
      <c r="X1961" s="11" t="s">
        <v>381</v>
      </c>
      <c r="Y1961" s="11" t="s">
        <v>381</v>
      </c>
      <c r="Z1961" s="11">
        <v>0.12573999999999999</v>
      </c>
      <c r="AA1961" s="11">
        <v>0.73014000000000001</v>
      </c>
      <c r="AB1961" s="11">
        <v>0.36703000000000002</v>
      </c>
      <c r="AC1961" s="11">
        <v>1.2229000000000001</v>
      </c>
      <c r="AD1961" s="71"/>
      <c r="AE1961" s="71"/>
      <c r="AF1961" s="71">
        <f t="shared" si="93"/>
        <v>0</v>
      </c>
      <c r="AG1961" s="277" t="s">
        <v>907</v>
      </c>
      <c r="AH1961" s="277" t="s">
        <v>666</v>
      </c>
      <c r="AI1961" s="276" t="s">
        <v>667</v>
      </c>
      <c r="AJ1961" s="276" t="s">
        <v>668</v>
      </c>
      <c r="AK1961" s="276" t="s">
        <v>303</v>
      </c>
      <c r="AL1961" s="277" t="s">
        <v>108</v>
      </c>
      <c r="AM1961" s="276" t="s">
        <v>660</v>
      </c>
      <c r="AN1961" s="276" t="s">
        <v>661</v>
      </c>
      <c r="AO1961" s="277" t="s">
        <v>662</v>
      </c>
    </row>
    <row r="1962" spans="1:41" ht="15" thickBot="1" x14ac:dyDescent="0.4">
      <c r="A1962" s="8">
        <v>2025</v>
      </c>
      <c r="B1962" s="9" t="s">
        <v>105</v>
      </c>
      <c r="C1962" s="9" t="s">
        <v>108</v>
      </c>
      <c r="D1962" s="9" t="s">
        <v>303</v>
      </c>
      <c r="E1962" s="9" t="s">
        <v>31</v>
      </c>
      <c r="F1962" s="8">
        <v>2028</v>
      </c>
      <c r="G1962" s="11" t="s">
        <v>381</v>
      </c>
      <c r="H1962" s="11" t="s">
        <v>381</v>
      </c>
      <c r="I1962" s="11" t="s">
        <v>381</v>
      </c>
      <c r="J1962" s="11" t="s">
        <v>381</v>
      </c>
      <c r="K1962" s="11" t="s">
        <v>381</v>
      </c>
      <c r="L1962" s="11" t="s">
        <v>381</v>
      </c>
      <c r="M1962" s="11" t="s">
        <v>381</v>
      </c>
      <c r="N1962" s="11" t="s">
        <v>381</v>
      </c>
      <c r="O1962" s="11" t="s">
        <v>381</v>
      </c>
      <c r="P1962" s="11" t="s">
        <v>381</v>
      </c>
      <c r="Q1962" s="11" t="s">
        <v>381</v>
      </c>
      <c r="R1962" s="11" t="s">
        <v>381</v>
      </c>
      <c r="S1962" s="11" t="s">
        <v>381</v>
      </c>
      <c r="T1962" s="11" t="s">
        <v>381</v>
      </c>
      <c r="U1962" s="11" t="s">
        <v>381</v>
      </c>
      <c r="V1962" s="11" t="s">
        <v>381</v>
      </c>
      <c r="W1962" s="11" t="s">
        <v>381</v>
      </c>
      <c r="X1962" s="11" t="s">
        <v>381</v>
      </c>
      <c r="Y1962" s="11" t="s">
        <v>381</v>
      </c>
      <c r="Z1962" s="11">
        <v>0.13278999999999999</v>
      </c>
      <c r="AA1962" s="11">
        <v>0.69838999999999996</v>
      </c>
      <c r="AB1962" s="11">
        <v>0.35737000000000002</v>
      </c>
      <c r="AC1962" s="11">
        <v>1.18855</v>
      </c>
      <c r="AD1962" s="71"/>
      <c r="AE1962" s="71"/>
      <c r="AF1962" s="71">
        <f t="shared" si="93"/>
        <v>0</v>
      </c>
      <c r="AG1962" s="277" t="s">
        <v>907</v>
      </c>
      <c r="AH1962" s="277" t="s">
        <v>666</v>
      </c>
      <c r="AI1962" s="276" t="s">
        <v>667</v>
      </c>
      <c r="AJ1962" s="276" t="s">
        <v>668</v>
      </c>
      <c r="AK1962" s="276" t="s">
        <v>303</v>
      </c>
      <c r="AL1962" s="277" t="s">
        <v>108</v>
      </c>
      <c r="AM1962" s="276" t="s">
        <v>660</v>
      </c>
      <c r="AN1962" s="276" t="s">
        <v>661</v>
      </c>
      <c r="AO1962" s="277" t="s">
        <v>662</v>
      </c>
    </row>
    <row r="1963" spans="1:41" ht="15" thickBot="1" x14ac:dyDescent="0.4">
      <c r="A1963" s="8">
        <v>2025</v>
      </c>
      <c r="B1963" s="9" t="s">
        <v>105</v>
      </c>
      <c r="C1963" s="9" t="s">
        <v>108</v>
      </c>
      <c r="D1963" s="9" t="s">
        <v>303</v>
      </c>
      <c r="E1963" s="9" t="s">
        <v>31</v>
      </c>
      <c r="F1963" s="8">
        <v>2029</v>
      </c>
      <c r="G1963" s="11" t="s">
        <v>381</v>
      </c>
      <c r="H1963" s="11" t="s">
        <v>381</v>
      </c>
      <c r="I1963" s="11" t="s">
        <v>381</v>
      </c>
      <c r="J1963" s="11" t="s">
        <v>381</v>
      </c>
      <c r="K1963" s="11" t="s">
        <v>381</v>
      </c>
      <c r="L1963" s="11" t="s">
        <v>381</v>
      </c>
      <c r="M1963" s="11" t="s">
        <v>381</v>
      </c>
      <c r="N1963" s="11" t="s">
        <v>381</v>
      </c>
      <c r="O1963" s="11" t="s">
        <v>381</v>
      </c>
      <c r="P1963" s="11" t="s">
        <v>381</v>
      </c>
      <c r="Q1963" s="11" t="s">
        <v>381</v>
      </c>
      <c r="R1963" s="11" t="s">
        <v>381</v>
      </c>
      <c r="S1963" s="11" t="s">
        <v>381</v>
      </c>
      <c r="T1963" s="11" t="s">
        <v>381</v>
      </c>
      <c r="U1963" s="11" t="s">
        <v>381</v>
      </c>
      <c r="V1963" s="11" t="s">
        <v>381</v>
      </c>
      <c r="W1963" s="11" t="s">
        <v>381</v>
      </c>
      <c r="X1963" s="11" t="s">
        <v>381</v>
      </c>
      <c r="Y1963" s="11" t="s">
        <v>381</v>
      </c>
      <c r="Z1963" s="11">
        <v>0.12035999999999999</v>
      </c>
      <c r="AA1963" s="11">
        <v>0.70313999999999999</v>
      </c>
      <c r="AB1963" s="11">
        <v>0.35197000000000001</v>
      </c>
      <c r="AC1963" s="11">
        <v>1.17547</v>
      </c>
      <c r="AD1963" s="71"/>
      <c r="AE1963" s="71"/>
      <c r="AF1963" s="71">
        <f t="shared" si="93"/>
        <v>0</v>
      </c>
      <c r="AG1963" s="277" t="s">
        <v>907</v>
      </c>
      <c r="AH1963" s="277" t="s">
        <v>666</v>
      </c>
      <c r="AI1963" s="276" t="s">
        <v>667</v>
      </c>
      <c r="AJ1963" s="276" t="s">
        <v>668</v>
      </c>
      <c r="AK1963" s="276" t="s">
        <v>303</v>
      </c>
      <c r="AL1963" s="277" t="s">
        <v>108</v>
      </c>
      <c r="AM1963" s="276" t="s">
        <v>660</v>
      </c>
      <c r="AN1963" s="276" t="s">
        <v>661</v>
      </c>
      <c r="AO1963" s="277" t="s">
        <v>662</v>
      </c>
    </row>
    <row r="1964" spans="1:41" ht="15" thickBot="1" x14ac:dyDescent="0.4">
      <c r="A1964" s="8">
        <v>2025</v>
      </c>
      <c r="B1964" s="9" t="s">
        <v>105</v>
      </c>
      <c r="C1964" s="9" t="s">
        <v>108</v>
      </c>
      <c r="D1964" s="9" t="s">
        <v>303</v>
      </c>
      <c r="E1964" s="9" t="s">
        <v>31</v>
      </c>
      <c r="F1964" s="8">
        <v>2030</v>
      </c>
      <c r="G1964" s="11" t="s">
        <v>381</v>
      </c>
      <c r="H1964" s="11" t="s">
        <v>381</v>
      </c>
      <c r="I1964" s="11" t="s">
        <v>381</v>
      </c>
      <c r="J1964" s="11" t="s">
        <v>381</v>
      </c>
      <c r="K1964" s="11" t="s">
        <v>381</v>
      </c>
      <c r="L1964" s="11" t="s">
        <v>381</v>
      </c>
      <c r="M1964" s="11" t="s">
        <v>381</v>
      </c>
      <c r="N1964" s="11" t="s">
        <v>381</v>
      </c>
      <c r="O1964" s="11" t="s">
        <v>381</v>
      </c>
      <c r="P1964" s="11" t="s">
        <v>381</v>
      </c>
      <c r="Q1964" s="11" t="s">
        <v>381</v>
      </c>
      <c r="R1964" s="11" t="s">
        <v>381</v>
      </c>
      <c r="S1964" s="11" t="s">
        <v>381</v>
      </c>
      <c r="T1964" s="11" t="s">
        <v>381</v>
      </c>
      <c r="U1964" s="11" t="s">
        <v>381</v>
      </c>
      <c r="V1964" s="11" t="s">
        <v>381</v>
      </c>
      <c r="W1964" s="11" t="s">
        <v>381</v>
      </c>
      <c r="X1964" s="11" t="s">
        <v>381</v>
      </c>
      <c r="Y1964" s="11" t="s">
        <v>381</v>
      </c>
      <c r="Z1964" s="11">
        <v>9.9059999999999995E-2</v>
      </c>
      <c r="AA1964" s="11">
        <v>0.69111</v>
      </c>
      <c r="AB1964" s="11">
        <v>0.34736</v>
      </c>
      <c r="AC1964" s="11">
        <v>1.13754</v>
      </c>
      <c r="AD1964" s="71"/>
      <c r="AE1964" s="71"/>
      <c r="AF1964" s="71">
        <f t="shared" si="93"/>
        <v>0</v>
      </c>
      <c r="AG1964" s="277" t="s">
        <v>907</v>
      </c>
      <c r="AH1964" s="277" t="s">
        <v>666</v>
      </c>
      <c r="AI1964" s="276" t="s">
        <v>667</v>
      </c>
      <c r="AJ1964" s="276" t="s">
        <v>668</v>
      </c>
      <c r="AK1964" s="276" t="s">
        <v>303</v>
      </c>
      <c r="AL1964" s="277" t="s">
        <v>108</v>
      </c>
      <c r="AM1964" s="276" t="s">
        <v>660</v>
      </c>
      <c r="AN1964" s="276" t="s">
        <v>661</v>
      </c>
      <c r="AO1964" s="277" t="s">
        <v>662</v>
      </c>
    </row>
    <row r="1965" spans="1:41" ht="15" thickBot="1" x14ac:dyDescent="0.4">
      <c r="A1965" s="8">
        <v>2025</v>
      </c>
      <c r="B1965" s="9" t="s">
        <v>105</v>
      </c>
      <c r="C1965" s="9" t="s">
        <v>108</v>
      </c>
      <c r="D1965" s="9" t="s">
        <v>303</v>
      </c>
      <c r="E1965" s="9" t="s">
        <v>31</v>
      </c>
      <c r="F1965" s="8">
        <v>2031</v>
      </c>
      <c r="G1965" s="11" t="s">
        <v>381</v>
      </c>
      <c r="H1965" s="11" t="s">
        <v>381</v>
      </c>
      <c r="I1965" s="11" t="s">
        <v>381</v>
      </c>
      <c r="J1965" s="11" t="s">
        <v>381</v>
      </c>
      <c r="K1965" s="11" t="s">
        <v>381</v>
      </c>
      <c r="L1965" s="11" t="s">
        <v>381</v>
      </c>
      <c r="M1965" s="11" t="s">
        <v>381</v>
      </c>
      <c r="N1965" s="11" t="s">
        <v>381</v>
      </c>
      <c r="O1965" s="11" t="s">
        <v>381</v>
      </c>
      <c r="P1965" s="11" t="s">
        <v>381</v>
      </c>
      <c r="Q1965" s="11" t="s">
        <v>381</v>
      </c>
      <c r="R1965" s="11" t="s">
        <v>381</v>
      </c>
      <c r="S1965" s="11" t="s">
        <v>381</v>
      </c>
      <c r="T1965" s="11" t="s">
        <v>381</v>
      </c>
      <c r="U1965" s="11" t="s">
        <v>381</v>
      </c>
      <c r="V1965" s="11" t="s">
        <v>381</v>
      </c>
      <c r="W1965" s="11" t="s">
        <v>381</v>
      </c>
      <c r="X1965" s="11" t="s">
        <v>381</v>
      </c>
      <c r="Y1965" s="11" t="s">
        <v>381</v>
      </c>
      <c r="Z1965" s="11">
        <v>8.9849999999999999E-2</v>
      </c>
      <c r="AA1965" s="11">
        <v>0.70199999999999996</v>
      </c>
      <c r="AB1965" s="11">
        <v>0.35117999999999999</v>
      </c>
      <c r="AC1965" s="11">
        <v>1.1430199999999999</v>
      </c>
      <c r="AD1965" s="71"/>
      <c r="AE1965" s="71"/>
      <c r="AF1965" s="71">
        <f t="shared" si="93"/>
        <v>0</v>
      </c>
      <c r="AG1965" s="277" t="s">
        <v>907</v>
      </c>
      <c r="AH1965" s="277" t="s">
        <v>666</v>
      </c>
      <c r="AI1965" s="276" t="s">
        <v>667</v>
      </c>
      <c r="AJ1965" s="276" t="s">
        <v>668</v>
      </c>
      <c r="AK1965" s="276" t="s">
        <v>303</v>
      </c>
      <c r="AL1965" s="277" t="s">
        <v>108</v>
      </c>
      <c r="AM1965" s="276" t="s">
        <v>660</v>
      </c>
      <c r="AN1965" s="276" t="s">
        <v>661</v>
      </c>
      <c r="AO1965" s="277" t="s">
        <v>662</v>
      </c>
    </row>
    <row r="1966" spans="1:41" ht="15" thickBot="1" x14ac:dyDescent="0.4">
      <c r="A1966" s="8">
        <v>2025</v>
      </c>
      <c r="B1966" s="9" t="s">
        <v>105</v>
      </c>
      <c r="C1966" s="9" t="s">
        <v>108</v>
      </c>
      <c r="D1966" s="9" t="s">
        <v>303</v>
      </c>
      <c r="E1966" s="9" t="s">
        <v>31</v>
      </c>
      <c r="F1966" s="8">
        <v>2032</v>
      </c>
      <c r="G1966" s="11" t="s">
        <v>381</v>
      </c>
      <c r="H1966" s="11" t="s">
        <v>381</v>
      </c>
      <c r="I1966" s="11" t="s">
        <v>381</v>
      </c>
      <c r="J1966" s="11" t="s">
        <v>381</v>
      </c>
      <c r="K1966" s="11" t="s">
        <v>381</v>
      </c>
      <c r="L1966" s="11" t="s">
        <v>381</v>
      </c>
      <c r="M1966" s="11" t="s">
        <v>381</v>
      </c>
      <c r="N1966" s="11" t="s">
        <v>381</v>
      </c>
      <c r="O1966" s="11" t="s">
        <v>381</v>
      </c>
      <c r="P1966" s="11" t="s">
        <v>381</v>
      </c>
      <c r="Q1966" s="11" t="s">
        <v>381</v>
      </c>
      <c r="R1966" s="11" t="s">
        <v>381</v>
      </c>
      <c r="S1966" s="11" t="s">
        <v>381</v>
      </c>
      <c r="T1966" s="11" t="s">
        <v>381</v>
      </c>
      <c r="U1966" s="11" t="s">
        <v>381</v>
      </c>
      <c r="V1966" s="11" t="s">
        <v>381</v>
      </c>
      <c r="W1966" s="11" t="s">
        <v>381</v>
      </c>
      <c r="X1966" s="11" t="s">
        <v>381</v>
      </c>
      <c r="Y1966" s="11" t="s">
        <v>381</v>
      </c>
      <c r="Z1966" s="11">
        <v>8.0920000000000006E-2</v>
      </c>
      <c r="AA1966" s="11">
        <v>0.74119999999999997</v>
      </c>
      <c r="AB1966" s="11">
        <v>0.35679</v>
      </c>
      <c r="AC1966" s="11">
        <v>1.1789099999999999</v>
      </c>
      <c r="AD1966" s="71"/>
      <c r="AE1966" s="71"/>
      <c r="AF1966" s="71">
        <f t="shared" si="93"/>
        <v>0</v>
      </c>
      <c r="AG1966" s="277" t="s">
        <v>907</v>
      </c>
      <c r="AH1966" s="277" t="s">
        <v>666</v>
      </c>
      <c r="AI1966" s="276" t="s">
        <v>667</v>
      </c>
      <c r="AJ1966" s="276" t="s">
        <v>668</v>
      </c>
      <c r="AK1966" s="276" t="s">
        <v>303</v>
      </c>
      <c r="AL1966" s="277" t="s">
        <v>108</v>
      </c>
      <c r="AM1966" s="276" t="s">
        <v>660</v>
      </c>
      <c r="AN1966" s="276" t="s">
        <v>661</v>
      </c>
      <c r="AO1966" s="277" t="s">
        <v>662</v>
      </c>
    </row>
    <row r="1967" spans="1:41" ht="15" thickBot="1" x14ac:dyDescent="0.4">
      <c r="A1967" s="8">
        <v>2025</v>
      </c>
      <c r="B1967" s="9" t="s">
        <v>105</v>
      </c>
      <c r="C1967" s="9" t="s">
        <v>108</v>
      </c>
      <c r="D1967" s="9" t="s">
        <v>303</v>
      </c>
      <c r="E1967" s="9" t="s">
        <v>31</v>
      </c>
      <c r="F1967" s="8">
        <v>2033</v>
      </c>
      <c r="G1967" s="11" t="s">
        <v>381</v>
      </c>
      <c r="H1967" s="11" t="s">
        <v>381</v>
      </c>
      <c r="I1967" s="11" t="s">
        <v>381</v>
      </c>
      <c r="J1967" s="11" t="s">
        <v>381</v>
      </c>
      <c r="K1967" s="11" t="s">
        <v>381</v>
      </c>
      <c r="L1967" s="11" t="s">
        <v>381</v>
      </c>
      <c r="M1967" s="11" t="s">
        <v>381</v>
      </c>
      <c r="N1967" s="11" t="s">
        <v>381</v>
      </c>
      <c r="O1967" s="11" t="s">
        <v>381</v>
      </c>
      <c r="P1967" s="11" t="s">
        <v>381</v>
      </c>
      <c r="Q1967" s="11" t="s">
        <v>381</v>
      </c>
      <c r="R1967" s="11" t="s">
        <v>381</v>
      </c>
      <c r="S1967" s="11" t="s">
        <v>381</v>
      </c>
      <c r="T1967" s="11" t="s">
        <v>381</v>
      </c>
      <c r="U1967" s="11" t="s">
        <v>381</v>
      </c>
      <c r="V1967" s="11" t="s">
        <v>381</v>
      </c>
      <c r="W1967" s="11" t="s">
        <v>381</v>
      </c>
      <c r="X1967" s="11" t="s">
        <v>381</v>
      </c>
      <c r="Y1967" s="11" t="s">
        <v>381</v>
      </c>
      <c r="Z1967" s="11">
        <v>9.4789999999999999E-2</v>
      </c>
      <c r="AA1967" s="11">
        <v>0.71248999999999996</v>
      </c>
      <c r="AB1967" s="11">
        <v>0.32658999999999999</v>
      </c>
      <c r="AC1967" s="11">
        <v>1.13388</v>
      </c>
      <c r="AD1967" s="71"/>
      <c r="AE1967" s="71"/>
      <c r="AF1967" s="71">
        <f t="shared" si="93"/>
        <v>0</v>
      </c>
      <c r="AG1967" s="277" t="s">
        <v>907</v>
      </c>
      <c r="AH1967" s="277" t="s">
        <v>666</v>
      </c>
      <c r="AI1967" s="276" t="s">
        <v>667</v>
      </c>
      <c r="AJ1967" s="276" t="s">
        <v>668</v>
      </c>
      <c r="AK1967" s="276" t="s">
        <v>303</v>
      </c>
      <c r="AL1967" s="277" t="s">
        <v>108</v>
      </c>
      <c r="AM1967" s="276" t="s">
        <v>660</v>
      </c>
      <c r="AN1967" s="276" t="s">
        <v>661</v>
      </c>
      <c r="AO1967" s="277" t="s">
        <v>662</v>
      </c>
    </row>
    <row r="1968" spans="1:41" ht="15" thickBot="1" x14ac:dyDescent="0.4">
      <c r="A1968" s="8">
        <v>2025</v>
      </c>
      <c r="B1968" s="9" t="s">
        <v>105</v>
      </c>
      <c r="C1968" s="9" t="s">
        <v>108</v>
      </c>
      <c r="D1968" s="9" t="s">
        <v>303</v>
      </c>
      <c r="E1968" s="9" t="s">
        <v>31</v>
      </c>
      <c r="F1968" s="8">
        <v>2034</v>
      </c>
      <c r="G1968" s="11" t="s">
        <v>381</v>
      </c>
      <c r="H1968" s="11" t="s">
        <v>381</v>
      </c>
      <c r="I1968" s="11" t="s">
        <v>381</v>
      </c>
      <c r="J1968" s="11" t="s">
        <v>381</v>
      </c>
      <c r="K1968" s="11" t="s">
        <v>381</v>
      </c>
      <c r="L1968" s="11" t="s">
        <v>381</v>
      </c>
      <c r="M1968" s="11" t="s">
        <v>381</v>
      </c>
      <c r="N1968" s="11" t="s">
        <v>381</v>
      </c>
      <c r="O1968" s="11" t="s">
        <v>381</v>
      </c>
      <c r="P1968" s="11" t="s">
        <v>381</v>
      </c>
      <c r="Q1968" s="11" t="s">
        <v>381</v>
      </c>
      <c r="R1968" s="11" t="s">
        <v>381</v>
      </c>
      <c r="S1968" s="11" t="s">
        <v>381</v>
      </c>
      <c r="T1968" s="11" t="s">
        <v>381</v>
      </c>
      <c r="U1968" s="11" t="s">
        <v>381</v>
      </c>
      <c r="V1968" s="11" t="s">
        <v>381</v>
      </c>
      <c r="W1968" s="11" t="s">
        <v>381</v>
      </c>
      <c r="X1968" s="11" t="s">
        <v>381</v>
      </c>
      <c r="Y1968" s="11" t="s">
        <v>381</v>
      </c>
      <c r="Z1968" s="11">
        <v>9.9010000000000001E-2</v>
      </c>
      <c r="AA1968" s="11">
        <v>0.69420000000000004</v>
      </c>
      <c r="AB1968" s="11">
        <v>0.29864000000000002</v>
      </c>
      <c r="AC1968" s="11">
        <v>1.0918600000000001</v>
      </c>
      <c r="AD1968" s="71"/>
      <c r="AE1968" s="71"/>
      <c r="AF1968" s="71">
        <f t="shared" si="93"/>
        <v>0</v>
      </c>
      <c r="AG1968" s="277" t="s">
        <v>907</v>
      </c>
      <c r="AH1968" s="277" t="s">
        <v>666</v>
      </c>
      <c r="AI1968" s="276" t="s">
        <v>667</v>
      </c>
      <c r="AJ1968" s="276" t="s">
        <v>668</v>
      </c>
      <c r="AK1968" s="276" t="s">
        <v>303</v>
      </c>
      <c r="AL1968" s="277" t="s">
        <v>108</v>
      </c>
      <c r="AM1968" s="276" t="s">
        <v>660</v>
      </c>
      <c r="AN1968" s="276" t="s">
        <v>661</v>
      </c>
      <c r="AO1968" s="277" t="s">
        <v>662</v>
      </c>
    </row>
    <row r="1969" spans="1:41" ht="15" thickBot="1" x14ac:dyDescent="0.4">
      <c r="A1969" s="8">
        <v>2025</v>
      </c>
      <c r="B1969" s="9" t="s">
        <v>105</v>
      </c>
      <c r="C1969" s="9" t="s">
        <v>108</v>
      </c>
      <c r="D1969" s="9" t="s">
        <v>303</v>
      </c>
      <c r="E1969" s="9" t="s">
        <v>31</v>
      </c>
      <c r="F1969" s="8">
        <v>2035</v>
      </c>
      <c r="G1969" s="11" t="s">
        <v>381</v>
      </c>
      <c r="H1969" s="11" t="s">
        <v>381</v>
      </c>
      <c r="I1969" s="11" t="s">
        <v>381</v>
      </c>
      <c r="J1969" s="11" t="s">
        <v>381</v>
      </c>
      <c r="K1969" s="11" t="s">
        <v>381</v>
      </c>
      <c r="L1969" s="11" t="s">
        <v>381</v>
      </c>
      <c r="M1969" s="11" t="s">
        <v>381</v>
      </c>
      <c r="N1969" s="11" t="s">
        <v>381</v>
      </c>
      <c r="O1969" s="11" t="s">
        <v>381</v>
      </c>
      <c r="P1969" s="11" t="s">
        <v>381</v>
      </c>
      <c r="Q1969" s="11" t="s">
        <v>381</v>
      </c>
      <c r="R1969" s="11" t="s">
        <v>381</v>
      </c>
      <c r="S1969" s="11" t="s">
        <v>381</v>
      </c>
      <c r="T1969" s="11" t="s">
        <v>381</v>
      </c>
      <c r="U1969" s="11" t="s">
        <v>381</v>
      </c>
      <c r="V1969" s="11" t="s">
        <v>381</v>
      </c>
      <c r="W1969" s="11" t="s">
        <v>381</v>
      </c>
      <c r="X1969" s="11" t="s">
        <v>381</v>
      </c>
      <c r="Y1969" s="11" t="s">
        <v>381</v>
      </c>
      <c r="Z1969" s="11">
        <v>9.9500000000000005E-2</v>
      </c>
      <c r="AA1969" s="11">
        <v>0.69947999999999999</v>
      </c>
      <c r="AB1969" s="11">
        <v>0.30123</v>
      </c>
      <c r="AC1969" s="11">
        <v>1.1002099999999999</v>
      </c>
      <c r="AD1969" s="71"/>
      <c r="AE1969" s="71"/>
      <c r="AF1969" s="71">
        <f t="shared" si="93"/>
        <v>0</v>
      </c>
      <c r="AG1969" s="277" t="s">
        <v>907</v>
      </c>
      <c r="AH1969" s="277" t="s">
        <v>666</v>
      </c>
      <c r="AI1969" s="276" t="s">
        <v>667</v>
      </c>
      <c r="AJ1969" s="276" t="s">
        <v>668</v>
      </c>
      <c r="AK1969" s="276" t="s">
        <v>303</v>
      </c>
      <c r="AL1969" s="277" t="s">
        <v>108</v>
      </c>
      <c r="AM1969" s="276" t="s">
        <v>660</v>
      </c>
      <c r="AN1969" s="276" t="s">
        <v>661</v>
      </c>
      <c r="AO1969" s="277" t="s">
        <v>662</v>
      </c>
    </row>
    <row r="1970" spans="1:41" ht="15" thickBot="1" x14ac:dyDescent="0.4">
      <c r="A1970" s="8">
        <v>2025</v>
      </c>
      <c r="B1970" s="9" t="s">
        <v>105</v>
      </c>
      <c r="C1970" s="9" t="s">
        <v>108</v>
      </c>
      <c r="D1970" s="9" t="s">
        <v>303</v>
      </c>
      <c r="E1970" s="9" t="s">
        <v>32</v>
      </c>
      <c r="F1970" s="8">
        <v>2025</v>
      </c>
      <c r="G1970" s="28" t="s">
        <v>35</v>
      </c>
      <c r="H1970" s="11">
        <v>1.1263700000000001</v>
      </c>
      <c r="I1970" s="11">
        <v>1.6277600000000001</v>
      </c>
      <c r="J1970" s="11">
        <v>2.93729</v>
      </c>
      <c r="K1970" s="11">
        <v>1.31047</v>
      </c>
      <c r="L1970" s="11">
        <v>2.2555399999999999</v>
      </c>
      <c r="M1970" s="11">
        <v>0.52134000000000003</v>
      </c>
      <c r="N1970" s="11">
        <v>0.57862999999999998</v>
      </c>
      <c r="O1970" s="11">
        <v>0.86124000000000001</v>
      </c>
      <c r="P1970" s="11">
        <v>3.4825699999999999</v>
      </c>
      <c r="Q1970" s="11">
        <v>5.1651300000000004</v>
      </c>
      <c r="R1970" s="11">
        <v>1.91543</v>
      </c>
      <c r="S1970" s="11" t="s">
        <v>35</v>
      </c>
      <c r="T1970" s="11">
        <v>22.774480000000001</v>
      </c>
      <c r="U1970" s="11">
        <v>3.8428499999999999</v>
      </c>
      <c r="V1970" s="11">
        <v>0.85565999999999998</v>
      </c>
      <c r="W1970" s="11">
        <v>0.50114999999999998</v>
      </c>
      <c r="X1970" s="11">
        <v>5.1996599999999997</v>
      </c>
      <c r="Y1970" s="11">
        <v>27.974139999999998</v>
      </c>
      <c r="Z1970" s="11">
        <v>2.0860300000000001</v>
      </c>
      <c r="AA1970" s="11">
        <v>3.26816</v>
      </c>
      <c r="AB1970" s="11">
        <v>0.86897000000000002</v>
      </c>
      <c r="AC1970" s="11">
        <v>6.22316</v>
      </c>
      <c r="AD1970" s="71">
        <f t="shared" si="94"/>
        <v>0.99270000000000003</v>
      </c>
      <c r="AE1970" s="71">
        <f t="shared" si="95"/>
        <v>0</v>
      </c>
      <c r="AF1970" s="71">
        <f t="shared" si="93"/>
        <v>0</v>
      </c>
      <c r="AG1970" s="277" t="s">
        <v>908</v>
      </c>
      <c r="AH1970" s="277" t="s">
        <v>666</v>
      </c>
      <c r="AI1970" s="276" t="s">
        <v>667</v>
      </c>
      <c r="AJ1970" s="276" t="s">
        <v>668</v>
      </c>
      <c r="AK1970" s="276" t="s">
        <v>303</v>
      </c>
      <c r="AL1970" s="277" t="s">
        <v>108</v>
      </c>
      <c r="AM1970" s="276" t="s">
        <v>660</v>
      </c>
      <c r="AN1970" s="276" t="s">
        <v>661</v>
      </c>
      <c r="AO1970" s="277" t="s">
        <v>662</v>
      </c>
    </row>
    <row r="1971" spans="1:41" ht="15" thickBot="1" x14ac:dyDescent="0.4">
      <c r="A1971" s="8">
        <v>2025</v>
      </c>
      <c r="B1971" s="9" t="s">
        <v>105</v>
      </c>
      <c r="C1971" s="9" t="s">
        <v>108</v>
      </c>
      <c r="D1971" s="9" t="s">
        <v>303</v>
      </c>
      <c r="E1971" s="9" t="s">
        <v>32</v>
      </c>
      <c r="F1971" s="8">
        <v>2026</v>
      </c>
      <c r="G1971" s="28" t="s">
        <v>35</v>
      </c>
      <c r="H1971" s="11">
        <v>1.9753400000000001</v>
      </c>
      <c r="I1971" s="11">
        <v>1.39364</v>
      </c>
      <c r="J1971" s="11">
        <v>3.0390799999999998</v>
      </c>
      <c r="K1971" s="11">
        <v>1.39164</v>
      </c>
      <c r="L1971" s="11">
        <v>3.2017699999999998</v>
      </c>
      <c r="M1971" s="11">
        <v>0.86626999999999998</v>
      </c>
      <c r="N1971" s="11">
        <v>0.97970999999999997</v>
      </c>
      <c r="O1971" s="11">
        <v>1.2212400000000001</v>
      </c>
      <c r="P1971" s="11">
        <v>3.2714599999999998</v>
      </c>
      <c r="Q1971" s="11">
        <v>6.7563000000000004</v>
      </c>
      <c r="R1971" s="11">
        <v>1.8173900000000001</v>
      </c>
      <c r="S1971" s="11" t="s">
        <v>35</v>
      </c>
      <c r="T1971" s="11">
        <v>26.90212</v>
      </c>
      <c r="U1971" s="11">
        <v>3.2570100000000002</v>
      </c>
      <c r="V1971" s="11">
        <v>1.75223</v>
      </c>
      <c r="W1971" s="11">
        <v>0.78620999999999996</v>
      </c>
      <c r="X1971" s="11">
        <v>5.7954400000000001</v>
      </c>
      <c r="Y1971" s="11">
        <v>32.697560000000003</v>
      </c>
      <c r="Z1971" s="11">
        <v>1.77</v>
      </c>
      <c r="AA1971" s="11">
        <v>3.06968</v>
      </c>
      <c r="AB1971" s="11">
        <v>1.1586799999999999</v>
      </c>
      <c r="AC1971" s="11">
        <v>5.9983599999999999</v>
      </c>
      <c r="AD1971" s="71">
        <f t="shared" si="94"/>
        <v>0.98829999999999996</v>
      </c>
      <c r="AE1971" s="71">
        <f t="shared" si="95"/>
        <v>0</v>
      </c>
      <c r="AF1971" s="71">
        <f t="shared" si="93"/>
        <v>0</v>
      </c>
      <c r="AG1971" s="277" t="s">
        <v>908</v>
      </c>
      <c r="AH1971" s="277" t="s">
        <v>666</v>
      </c>
      <c r="AI1971" s="276" t="s">
        <v>667</v>
      </c>
      <c r="AJ1971" s="276" t="s">
        <v>668</v>
      </c>
      <c r="AK1971" s="276" t="s">
        <v>303</v>
      </c>
      <c r="AL1971" s="277" t="s">
        <v>108</v>
      </c>
      <c r="AM1971" s="276" t="s">
        <v>660</v>
      </c>
      <c r="AN1971" s="276" t="s">
        <v>661</v>
      </c>
      <c r="AO1971" s="277" t="s">
        <v>662</v>
      </c>
    </row>
    <row r="1972" spans="1:41" ht="15" thickBot="1" x14ac:dyDescent="0.4">
      <c r="A1972" s="8">
        <v>2025</v>
      </c>
      <c r="B1972" s="9" t="s">
        <v>105</v>
      </c>
      <c r="C1972" s="9" t="s">
        <v>108</v>
      </c>
      <c r="D1972" s="9" t="s">
        <v>303</v>
      </c>
      <c r="E1972" s="9" t="s">
        <v>32</v>
      </c>
      <c r="F1972" s="8">
        <v>2027</v>
      </c>
      <c r="G1972" s="28" t="s">
        <v>35</v>
      </c>
      <c r="H1972" s="11">
        <v>2.5699200000000002</v>
      </c>
      <c r="I1972" s="11">
        <v>1.9196500000000001</v>
      </c>
      <c r="J1972" s="11">
        <v>2.6726999999999999</v>
      </c>
      <c r="K1972" s="11">
        <v>1.7200299999999999</v>
      </c>
      <c r="L1972" s="11">
        <v>4.1880300000000004</v>
      </c>
      <c r="M1972" s="11">
        <v>1.0801799999999999</v>
      </c>
      <c r="N1972" s="11">
        <v>1.9151899999999999</v>
      </c>
      <c r="O1972" s="11">
        <v>1.9142600000000001</v>
      </c>
      <c r="P1972" s="11">
        <v>3.9875799999999999</v>
      </c>
      <c r="Q1972" s="11">
        <v>7.1792800000000003</v>
      </c>
      <c r="R1972" s="11">
        <v>1.58362</v>
      </c>
      <c r="S1972" s="11" t="s">
        <v>35</v>
      </c>
      <c r="T1972" s="11">
        <v>31.6431</v>
      </c>
      <c r="U1972" s="11">
        <v>4.4929100000000002</v>
      </c>
      <c r="V1972" s="11">
        <v>2.0752799999999998</v>
      </c>
      <c r="W1972" s="11">
        <v>0.63766</v>
      </c>
      <c r="X1972" s="11">
        <v>7.2058499999999999</v>
      </c>
      <c r="Y1972" s="11">
        <v>38.848939999999999</v>
      </c>
      <c r="Z1972" s="11">
        <v>1.3655900000000001</v>
      </c>
      <c r="AA1972" s="11">
        <v>2.6649500000000002</v>
      </c>
      <c r="AB1972" s="11">
        <v>1.47698</v>
      </c>
      <c r="AC1972" s="11">
        <v>5.5075200000000004</v>
      </c>
      <c r="AD1972" s="71">
        <f t="shared" si="94"/>
        <v>0.91269999999999996</v>
      </c>
      <c r="AE1972" s="71">
        <f t="shared" si="95"/>
        <v>0</v>
      </c>
      <c r="AF1972" s="71">
        <f t="shared" si="93"/>
        <v>0</v>
      </c>
      <c r="AG1972" s="277" t="s">
        <v>908</v>
      </c>
      <c r="AH1972" s="277" t="s">
        <v>666</v>
      </c>
      <c r="AI1972" s="276" t="s">
        <v>667</v>
      </c>
      <c r="AJ1972" s="276" t="s">
        <v>668</v>
      </c>
      <c r="AK1972" s="276" t="s">
        <v>303</v>
      </c>
      <c r="AL1972" s="277" t="s">
        <v>108</v>
      </c>
      <c r="AM1972" s="276" t="s">
        <v>660</v>
      </c>
      <c r="AN1972" s="276" t="s">
        <v>661</v>
      </c>
      <c r="AO1972" s="277" t="s">
        <v>662</v>
      </c>
    </row>
    <row r="1973" spans="1:41" ht="15" thickBot="1" x14ac:dyDescent="0.4">
      <c r="A1973" s="8">
        <v>2025</v>
      </c>
      <c r="B1973" s="9" t="s">
        <v>105</v>
      </c>
      <c r="C1973" s="9" t="s">
        <v>108</v>
      </c>
      <c r="D1973" s="9" t="s">
        <v>303</v>
      </c>
      <c r="E1973" s="9" t="s">
        <v>32</v>
      </c>
      <c r="F1973" s="8">
        <v>2028</v>
      </c>
      <c r="G1973" s="28" t="s">
        <v>35</v>
      </c>
      <c r="H1973" s="11">
        <v>2.61259</v>
      </c>
      <c r="I1973" s="11">
        <v>2.35209</v>
      </c>
      <c r="J1973" s="11">
        <v>2.92977</v>
      </c>
      <c r="K1973" s="11">
        <v>2.0112100000000002</v>
      </c>
      <c r="L1973" s="11">
        <v>5.1149800000000001</v>
      </c>
      <c r="M1973" s="11">
        <v>1.02294</v>
      </c>
      <c r="N1973" s="11">
        <v>2.28762</v>
      </c>
      <c r="O1973" s="11">
        <v>2.4914299999999998</v>
      </c>
      <c r="P1973" s="11">
        <v>3.8064499999999999</v>
      </c>
      <c r="Q1973" s="11">
        <v>6.7182700000000004</v>
      </c>
      <c r="R1973" s="11">
        <v>1.5088200000000001</v>
      </c>
      <c r="S1973" s="11" t="s">
        <v>35</v>
      </c>
      <c r="T1973" s="11">
        <v>33.398919999999997</v>
      </c>
      <c r="U1973" s="11">
        <v>5.1486200000000002</v>
      </c>
      <c r="V1973" s="11">
        <v>1.4763900000000001</v>
      </c>
      <c r="W1973" s="11">
        <v>0.89263999999999999</v>
      </c>
      <c r="X1973" s="11">
        <v>7.5176499999999997</v>
      </c>
      <c r="Y1973" s="11">
        <v>40.91657</v>
      </c>
      <c r="Z1973" s="11">
        <v>1.45319</v>
      </c>
      <c r="AA1973" s="11">
        <v>2.7773599999999998</v>
      </c>
      <c r="AB1973" s="11">
        <v>2.2057899999999999</v>
      </c>
      <c r="AC1973" s="11">
        <v>6.4363299999999999</v>
      </c>
      <c r="AD1973" s="71">
        <f t="shared" si="94"/>
        <v>0.54269999999999996</v>
      </c>
      <c r="AE1973" s="71">
        <f t="shared" si="95"/>
        <v>0</v>
      </c>
      <c r="AF1973" s="71">
        <f t="shared" si="93"/>
        <v>0</v>
      </c>
      <c r="AG1973" s="277" t="s">
        <v>908</v>
      </c>
      <c r="AH1973" s="277" t="s">
        <v>666</v>
      </c>
      <c r="AI1973" s="276" t="s">
        <v>667</v>
      </c>
      <c r="AJ1973" s="276" t="s">
        <v>668</v>
      </c>
      <c r="AK1973" s="276" t="s">
        <v>303</v>
      </c>
      <c r="AL1973" s="277" t="s">
        <v>108</v>
      </c>
      <c r="AM1973" s="276" t="s">
        <v>660</v>
      </c>
      <c r="AN1973" s="276" t="s">
        <v>661</v>
      </c>
      <c r="AO1973" s="277" t="s">
        <v>662</v>
      </c>
    </row>
    <row r="1974" spans="1:41" ht="15" thickBot="1" x14ac:dyDescent="0.4">
      <c r="A1974" s="8">
        <v>2025</v>
      </c>
      <c r="B1974" s="9" t="s">
        <v>105</v>
      </c>
      <c r="C1974" s="9" t="s">
        <v>108</v>
      </c>
      <c r="D1974" s="9" t="s">
        <v>303</v>
      </c>
      <c r="E1974" s="9" t="s">
        <v>32</v>
      </c>
      <c r="F1974" s="8">
        <v>2029</v>
      </c>
      <c r="G1974" s="28" t="s">
        <v>35</v>
      </c>
      <c r="H1974" s="11">
        <v>2.6827000000000001</v>
      </c>
      <c r="I1974" s="11">
        <v>1.8035300000000001</v>
      </c>
      <c r="J1974" s="11">
        <v>3.4507500000000002</v>
      </c>
      <c r="K1974" s="11">
        <v>2.2524899999999999</v>
      </c>
      <c r="L1974" s="11">
        <v>5.8955799999999998</v>
      </c>
      <c r="M1974" s="11">
        <v>1.25353</v>
      </c>
      <c r="N1974" s="11">
        <v>2.08812</v>
      </c>
      <c r="O1974" s="11">
        <v>2.76993</v>
      </c>
      <c r="P1974" s="11">
        <v>4.1711200000000002</v>
      </c>
      <c r="Q1974" s="11">
        <v>7.2742699999999996</v>
      </c>
      <c r="R1974" s="11">
        <v>1.8807400000000001</v>
      </c>
      <c r="S1974" s="11" t="s">
        <v>35</v>
      </c>
      <c r="T1974" s="11">
        <v>36.054659999999998</v>
      </c>
      <c r="U1974" s="11">
        <v>4.42075</v>
      </c>
      <c r="V1974" s="11">
        <v>1.31149</v>
      </c>
      <c r="W1974" s="11">
        <v>0.87983999999999996</v>
      </c>
      <c r="X1974" s="11">
        <v>6.6120799999999997</v>
      </c>
      <c r="Y1974" s="11">
        <v>42.666730000000001</v>
      </c>
      <c r="Z1974" s="11">
        <v>1.4954000000000001</v>
      </c>
      <c r="AA1974" s="11">
        <v>3.72634</v>
      </c>
      <c r="AB1974" s="11">
        <v>2.6432099999999998</v>
      </c>
      <c r="AC1974" s="11">
        <v>7.8649500000000003</v>
      </c>
      <c r="AD1974" s="71">
        <f t="shared" si="94"/>
        <v>0.53190000000000004</v>
      </c>
      <c r="AE1974" s="71">
        <f t="shared" si="95"/>
        <v>0</v>
      </c>
      <c r="AF1974" s="71">
        <f t="shared" si="93"/>
        <v>0</v>
      </c>
      <c r="AG1974" s="277" t="s">
        <v>908</v>
      </c>
      <c r="AH1974" s="277" t="s">
        <v>666</v>
      </c>
      <c r="AI1974" s="276" t="s">
        <v>667</v>
      </c>
      <c r="AJ1974" s="276" t="s">
        <v>668</v>
      </c>
      <c r="AK1974" s="276" t="s">
        <v>303</v>
      </c>
      <c r="AL1974" s="277" t="s">
        <v>108</v>
      </c>
      <c r="AM1974" s="276" t="s">
        <v>660</v>
      </c>
      <c r="AN1974" s="276" t="s">
        <v>661</v>
      </c>
      <c r="AO1974" s="277" t="s">
        <v>662</v>
      </c>
    </row>
    <row r="1975" spans="1:41" ht="15" thickBot="1" x14ac:dyDescent="0.4">
      <c r="A1975" s="8">
        <v>2025</v>
      </c>
      <c r="B1975" s="9" t="s">
        <v>105</v>
      </c>
      <c r="C1975" s="9" t="s">
        <v>108</v>
      </c>
      <c r="D1975" s="9" t="s">
        <v>303</v>
      </c>
      <c r="E1975" s="9" t="s">
        <v>32</v>
      </c>
      <c r="F1975" s="8">
        <v>2030</v>
      </c>
      <c r="G1975" s="28" t="s">
        <v>35</v>
      </c>
      <c r="H1975" s="11">
        <v>3.0791300000000001</v>
      </c>
      <c r="I1975" s="11">
        <v>1.9651400000000001</v>
      </c>
      <c r="J1975" s="11">
        <v>3.8768199999999999</v>
      </c>
      <c r="K1975" s="11">
        <v>1.9741500000000001</v>
      </c>
      <c r="L1975" s="11">
        <v>6.42943</v>
      </c>
      <c r="M1975" s="11">
        <v>1.0202599999999999</v>
      </c>
      <c r="N1975" s="11">
        <v>2.2375099999999999</v>
      </c>
      <c r="O1975" s="11">
        <v>2.6061899999999998</v>
      </c>
      <c r="P1975" s="11">
        <v>3.5301300000000002</v>
      </c>
      <c r="Q1975" s="11">
        <v>7.64107</v>
      </c>
      <c r="R1975" s="11">
        <v>2.1130900000000001</v>
      </c>
      <c r="S1975" s="11" t="s">
        <v>35</v>
      </c>
      <c r="T1975" s="11">
        <v>36.889919999999996</v>
      </c>
      <c r="U1975" s="11">
        <v>3.8337300000000001</v>
      </c>
      <c r="V1975" s="11">
        <v>1.1799299999999999</v>
      </c>
      <c r="W1975" s="11">
        <v>0.74650000000000005</v>
      </c>
      <c r="X1975" s="11">
        <v>5.7601599999999999</v>
      </c>
      <c r="Y1975" s="11">
        <v>42.650080000000003</v>
      </c>
      <c r="Z1975" s="11">
        <v>1.46105</v>
      </c>
      <c r="AA1975" s="11">
        <v>4.0927100000000003</v>
      </c>
      <c r="AB1975" s="11">
        <v>2.96679</v>
      </c>
      <c r="AC1975" s="11">
        <v>8.5205500000000001</v>
      </c>
      <c r="AD1975" s="71">
        <f t="shared" si="94"/>
        <v>0.41699999999999998</v>
      </c>
      <c r="AE1975" s="71">
        <f t="shared" si="95"/>
        <v>0</v>
      </c>
      <c r="AF1975" s="71">
        <f t="shared" si="93"/>
        <v>0</v>
      </c>
      <c r="AG1975" s="277" t="s">
        <v>908</v>
      </c>
      <c r="AH1975" s="277" t="s">
        <v>666</v>
      </c>
      <c r="AI1975" s="276" t="s">
        <v>667</v>
      </c>
      <c r="AJ1975" s="276" t="s">
        <v>668</v>
      </c>
      <c r="AK1975" s="276" t="s">
        <v>303</v>
      </c>
      <c r="AL1975" s="277" t="s">
        <v>108</v>
      </c>
      <c r="AM1975" s="276" t="s">
        <v>660</v>
      </c>
      <c r="AN1975" s="276" t="s">
        <v>661</v>
      </c>
      <c r="AO1975" s="277" t="s">
        <v>662</v>
      </c>
    </row>
    <row r="1976" spans="1:41" ht="15" thickBot="1" x14ac:dyDescent="0.4">
      <c r="A1976" s="8">
        <v>2025</v>
      </c>
      <c r="B1976" s="9" t="s">
        <v>105</v>
      </c>
      <c r="C1976" s="9" t="s">
        <v>108</v>
      </c>
      <c r="D1976" s="9" t="s">
        <v>303</v>
      </c>
      <c r="E1976" s="9" t="s">
        <v>32</v>
      </c>
      <c r="F1976" s="8">
        <v>2031</v>
      </c>
      <c r="G1976" s="28" t="s">
        <v>35</v>
      </c>
      <c r="H1976" s="11">
        <v>3.09572</v>
      </c>
      <c r="I1976" s="11">
        <v>1.60728</v>
      </c>
      <c r="J1976" s="11">
        <v>3.8519199999999998</v>
      </c>
      <c r="K1976" s="11">
        <v>1.8143100000000001</v>
      </c>
      <c r="L1976" s="11">
        <v>6.0375199999999998</v>
      </c>
      <c r="M1976" s="11">
        <v>0.72553000000000001</v>
      </c>
      <c r="N1976" s="11">
        <v>2.7656299999999998</v>
      </c>
      <c r="O1976" s="11">
        <v>2.7508300000000001</v>
      </c>
      <c r="P1976" s="11">
        <v>4.1698700000000004</v>
      </c>
      <c r="Q1976" s="11">
        <v>5.8604700000000003</v>
      </c>
      <c r="R1976" s="11">
        <v>1.43038</v>
      </c>
      <c r="S1976" s="11" t="s">
        <v>35</v>
      </c>
      <c r="T1976" s="11">
        <v>34.352200000000003</v>
      </c>
      <c r="U1976" s="11">
        <v>3.92733</v>
      </c>
      <c r="V1976" s="11">
        <v>1.0226599999999999</v>
      </c>
      <c r="W1976" s="11">
        <v>0.41615999999999997</v>
      </c>
      <c r="X1976" s="11">
        <v>5.3661399999999997</v>
      </c>
      <c r="Y1976" s="11">
        <v>39.718350000000001</v>
      </c>
      <c r="Z1976" s="11">
        <v>1.32996</v>
      </c>
      <c r="AA1976" s="11">
        <v>4.09145</v>
      </c>
      <c r="AB1976" s="11">
        <v>3.4890699999999999</v>
      </c>
      <c r="AC1976" s="11">
        <v>8.9104899999999994</v>
      </c>
      <c r="AD1976" s="71">
        <f t="shared" si="94"/>
        <v>0.2427</v>
      </c>
      <c r="AE1976" s="71">
        <f t="shared" si="95"/>
        <v>0</v>
      </c>
      <c r="AF1976" s="71">
        <f t="shared" si="93"/>
        <v>0</v>
      </c>
      <c r="AG1976" s="277" t="s">
        <v>908</v>
      </c>
      <c r="AH1976" s="277" t="s">
        <v>666</v>
      </c>
      <c r="AI1976" s="276" t="s">
        <v>667</v>
      </c>
      <c r="AJ1976" s="276" t="s">
        <v>668</v>
      </c>
      <c r="AK1976" s="276" t="s">
        <v>303</v>
      </c>
      <c r="AL1976" s="277" t="s">
        <v>108</v>
      </c>
      <c r="AM1976" s="276" t="s">
        <v>660</v>
      </c>
      <c r="AN1976" s="276" t="s">
        <v>661</v>
      </c>
      <c r="AO1976" s="277" t="s">
        <v>662</v>
      </c>
    </row>
    <row r="1977" spans="1:41" ht="15" thickBot="1" x14ac:dyDescent="0.4">
      <c r="A1977" s="8">
        <v>2025</v>
      </c>
      <c r="B1977" s="9" t="s">
        <v>105</v>
      </c>
      <c r="C1977" s="9" t="s">
        <v>108</v>
      </c>
      <c r="D1977" s="9" t="s">
        <v>303</v>
      </c>
      <c r="E1977" s="9" t="s">
        <v>32</v>
      </c>
      <c r="F1977" s="8">
        <v>2032</v>
      </c>
      <c r="G1977" s="28" t="s">
        <v>35</v>
      </c>
      <c r="H1977" s="11">
        <v>2.98163</v>
      </c>
      <c r="I1977" s="11">
        <v>1.84616</v>
      </c>
      <c r="J1977" s="11">
        <v>3.8376899999999998</v>
      </c>
      <c r="K1977" s="11">
        <v>1.77458</v>
      </c>
      <c r="L1977" s="11">
        <v>5.6008599999999999</v>
      </c>
      <c r="M1977" s="11">
        <v>1.29173</v>
      </c>
      <c r="N1977" s="11">
        <v>2.8367</v>
      </c>
      <c r="O1977" s="11">
        <v>3.2786</v>
      </c>
      <c r="P1977" s="11">
        <v>5.0450900000000001</v>
      </c>
      <c r="Q1977" s="11">
        <v>4.9988400000000004</v>
      </c>
      <c r="R1977" s="11">
        <v>1.80488</v>
      </c>
      <c r="S1977" s="11" t="s">
        <v>35</v>
      </c>
      <c r="T1977" s="11">
        <v>35.654159999999997</v>
      </c>
      <c r="U1977" s="11">
        <v>4.1582800000000004</v>
      </c>
      <c r="V1977" s="11">
        <v>0.94238</v>
      </c>
      <c r="W1977" s="11">
        <v>0.68111999999999995</v>
      </c>
      <c r="X1977" s="11">
        <v>5.7817800000000004</v>
      </c>
      <c r="Y1977" s="11">
        <v>41.435940000000002</v>
      </c>
      <c r="Z1977" s="11">
        <v>1.64714</v>
      </c>
      <c r="AA1977" s="11">
        <v>4.2477400000000003</v>
      </c>
      <c r="AB1977" s="11">
        <v>4.1832399999999996</v>
      </c>
      <c r="AC1977" s="11">
        <v>10.07812</v>
      </c>
      <c r="AD1977" s="71">
        <f t="shared" si="94"/>
        <v>0.3574</v>
      </c>
      <c r="AE1977" s="71">
        <f t="shared" si="95"/>
        <v>0</v>
      </c>
      <c r="AF1977" s="71">
        <f t="shared" si="93"/>
        <v>0</v>
      </c>
      <c r="AG1977" s="277" t="s">
        <v>908</v>
      </c>
      <c r="AH1977" s="277" t="s">
        <v>666</v>
      </c>
      <c r="AI1977" s="276" t="s">
        <v>667</v>
      </c>
      <c r="AJ1977" s="276" t="s">
        <v>668</v>
      </c>
      <c r="AK1977" s="276" t="s">
        <v>303</v>
      </c>
      <c r="AL1977" s="277" t="s">
        <v>108</v>
      </c>
      <c r="AM1977" s="276" t="s">
        <v>660</v>
      </c>
      <c r="AN1977" s="276" t="s">
        <v>661</v>
      </c>
      <c r="AO1977" s="277" t="s">
        <v>662</v>
      </c>
    </row>
    <row r="1978" spans="1:41" ht="15" thickBot="1" x14ac:dyDescent="0.4">
      <c r="A1978" s="8">
        <v>2025</v>
      </c>
      <c r="B1978" s="9" t="s">
        <v>105</v>
      </c>
      <c r="C1978" s="9" t="s">
        <v>108</v>
      </c>
      <c r="D1978" s="9" t="s">
        <v>303</v>
      </c>
      <c r="E1978" s="9" t="s">
        <v>32</v>
      </c>
      <c r="F1978" s="8">
        <v>2033</v>
      </c>
      <c r="G1978" s="28" t="s">
        <v>35</v>
      </c>
      <c r="H1978" s="11">
        <v>3.1785000000000001</v>
      </c>
      <c r="I1978" s="11">
        <v>1.54674</v>
      </c>
      <c r="J1978" s="11">
        <v>4.3687899999999997</v>
      </c>
      <c r="K1978" s="11">
        <v>1.7958000000000001</v>
      </c>
      <c r="L1978" s="11">
        <v>5.7504900000000001</v>
      </c>
      <c r="M1978" s="11">
        <v>0.91552</v>
      </c>
      <c r="N1978" s="11">
        <v>2.8906000000000001</v>
      </c>
      <c r="O1978" s="11">
        <v>2.32403</v>
      </c>
      <c r="P1978" s="11">
        <v>4.6329799999999999</v>
      </c>
      <c r="Q1978" s="11">
        <v>5.7825699999999998</v>
      </c>
      <c r="R1978" s="11">
        <v>1.9075500000000001</v>
      </c>
      <c r="S1978" s="11" t="s">
        <v>35</v>
      </c>
      <c r="T1978" s="11">
        <v>35.484529999999999</v>
      </c>
      <c r="U1978" s="11">
        <v>3.8997199999999999</v>
      </c>
      <c r="V1978" s="11">
        <v>1.0825499999999999</v>
      </c>
      <c r="W1978" s="11">
        <v>0.42330000000000001</v>
      </c>
      <c r="X1978" s="11">
        <v>5.4055600000000004</v>
      </c>
      <c r="Y1978" s="11">
        <v>40.890090000000001</v>
      </c>
      <c r="Z1978" s="11">
        <v>1.8564400000000001</v>
      </c>
      <c r="AA1978" s="11">
        <v>4.4539900000000001</v>
      </c>
      <c r="AB1978" s="11">
        <v>5.6137499999999996</v>
      </c>
      <c r="AC1978" s="11">
        <v>11.92418</v>
      </c>
      <c r="AD1978" s="71">
        <f t="shared" si="94"/>
        <v>0.39100000000000001</v>
      </c>
      <c r="AE1978" s="71">
        <f t="shared" si="95"/>
        <v>0</v>
      </c>
      <c r="AF1978" s="71">
        <f t="shared" si="93"/>
        <v>0</v>
      </c>
      <c r="AG1978" s="277" t="s">
        <v>908</v>
      </c>
      <c r="AH1978" s="277" t="s">
        <v>666</v>
      </c>
      <c r="AI1978" s="276" t="s">
        <v>667</v>
      </c>
      <c r="AJ1978" s="276" t="s">
        <v>668</v>
      </c>
      <c r="AK1978" s="276" t="s">
        <v>303</v>
      </c>
      <c r="AL1978" s="277" t="s">
        <v>108</v>
      </c>
      <c r="AM1978" s="276" t="s">
        <v>660</v>
      </c>
      <c r="AN1978" s="276" t="s">
        <v>661</v>
      </c>
      <c r="AO1978" s="277" t="s">
        <v>662</v>
      </c>
    </row>
    <row r="1979" spans="1:41" ht="15" thickBot="1" x14ac:dyDescent="0.4">
      <c r="A1979" s="8">
        <v>2025</v>
      </c>
      <c r="B1979" s="9" t="s">
        <v>105</v>
      </c>
      <c r="C1979" s="9" t="s">
        <v>108</v>
      </c>
      <c r="D1979" s="9" t="s">
        <v>303</v>
      </c>
      <c r="E1979" s="9" t="s">
        <v>32</v>
      </c>
      <c r="F1979" s="8">
        <v>2034</v>
      </c>
      <c r="G1979" s="28" t="s">
        <v>35</v>
      </c>
      <c r="H1979" s="11">
        <v>3.08786</v>
      </c>
      <c r="I1979" s="11">
        <v>1.63619</v>
      </c>
      <c r="J1979" s="11">
        <v>4.5483799999999999</v>
      </c>
      <c r="K1979" s="11">
        <v>2.2472699999999999</v>
      </c>
      <c r="L1979" s="11">
        <v>4.9819199999999997</v>
      </c>
      <c r="M1979" s="11">
        <v>1.44692</v>
      </c>
      <c r="N1979" s="11">
        <v>3.43411</v>
      </c>
      <c r="O1979" s="11">
        <v>2.7735400000000001</v>
      </c>
      <c r="P1979" s="11">
        <v>5.47424</v>
      </c>
      <c r="Q1979" s="11">
        <v>4.3260899999999998</v>
      </c>
      <c r="R1979" s="11">
        <v>1.4879599999999999</v>
      </c>
      <c r="S1979" s="11" t="s">
        <v>35</v>
      </c>
      <c r="T1979" s="11">
        <v>36.274360000000001</v>
      </c>
      <c r="U1979" s="11">
        <v>5.2574500000000004</v>
      </c>
      <c r="V1979" s="11">
        <v>1.2950600000000001</v>
      </c>
      <c r="W1979" s="11">
        <v>0.30769000000000002</v>
      </c>
      <c r="X1979" s="11">
        <v>6.8601900000000002</v>
      </c>
      <c r="Y1979" s="11">
        <v>43.134549999999997</v>
      </c>
      <c r="Z1979" s="11">
        <v>2.39506</v>
      </c>
      <c r="AA1979" s="11">
        <v>4.0804999999999998</v>
      </c>
      <c r="AB1979" s="11">
        <v>6.1699200000000003</v>
      </c>
      <c r="AC1979" s="11">
        <v>12.645479999999999</v>
      </c>
      <c r="AD1979" s="71">
        <f t="shared" si="94"/>
        <v>0.82989999999999997</v>
      </c>
      <c r="AE1979" s="71">
        <f t="shared" si="95"/>
        <v>0</v>
      </c>
      <c r="AF1979" s="71">
        <f t="shared" si="93"/>
        <v>0</v>
      </c>
      <c r="AG1979" s="277" t="s">
        <v>908</v>
      </c>
      <c r="AH1979" s="277" t="s">
        <v>666</v>
      </c>
      <c r="AI1979" s="276" t="s">
        <v>667</v>
      </c>
      <c r="AJ1979" s="276" t="s">
        <v>668</v>
      </c>
      <c r="AK1979" s="276" t="s">
        <v>303</v>
      </c>
      <c r="AL1979" s="277" t="s">
        <v>108</v>
      </c>
      <c r="AM1979" s="276" t="s">
        <v>660</v>
      </c>
      <c r="AN1979" s="276" t="s">
        <v>661</v>
      </c>
      <c r="AO1979" s="277" t="s">
        <v>662</v>
      </c>
    </row>
    <row r="1980" spans="1:41" ht="15" thickBot="1" x14ac:dyDescent="0.4">
      <c r="A1980" s="8">
        <v>2025</v>
      </c>
      <c r="B1980" s="9" t="s">
        <v>105</v>
      </c>
      <c r="C1980" s="9" t="s">
        <v>108</v>
      </c>
      <c r="D1980" s="9" t="s">
        <v>303</v>
      </c>
      <c r="E1980" s="9" t="s">
        <v>32</v>
      </c>
      <c r="F1980" s="8">
        <v>2035</v>
      </c>
      <c r="G1980" s="28" t="s">
        <v>35</v>
      </c>
      <c r="H1980" s="11">
        <v>3.1810100000000001</v>
      </c>
      <c r="I1980" s="11">
        <v>2.7656800000000001</v>
      </c>
      <c r="J1980" s="11">
        <v>3.35548</v>
      </c>
      <c r="K1980" s="11">
        <v>1.96113</v>
      </c>
      <c r="L1980" s="11">
        <v>4.9304699999999997</v>
      </c>
      <c r="M1980" s="11">
        <v>1.61286</v>
      </c>
      <c r="N1980" s="11">
        <v>3.21469</v>
      </c>
      <c r="O1980" s="11">
        <v>2.7521200000000001</v>
      </c>
      <c r="P1980" s="11">
        <v>4.9600200000000001</v>
      </c>
      <c r="Q1980" s="11">
        <v>4.4292800000000003</v>
      </c>
      <c r="R1980" s="11">
        <v>1.85968</v>
      </c>
      <c r="S1980" s="11" t="s">
        <v>35</v>
      </c>
      <c r="T1980" s="11">
        <v>35.983939999999997</v>
      </c>
      <c r="U1980" s="11">
        <v>5.1383999999999999</v>
      </c>
      <c r="V1980" s="11">
        <v>1.44112</v>
      </c>
      <c r="W1980" s="11">
        <v>0.37703999999999999</v>
      </c>
      <c r="X1980" s="11">
        <v>6.9565599999999996</v>
      </c>
      <c r="Y1980" s="11">
        <v>42.940489999999997</v>
      </c>
      <c r="Z1980" s="11">
        <v>2.3572700000000002</v>
      </c>
      <c r="AA1980" s="11">
        <v>4.3777799999999996</v>
      </c>
      <c r="AB1980" s="11">
        <v>6.8009000000000004</v>
      </c>
      <c r="AC1980" s="11">
        <v>13.535959999999999</v>
      </c>
      <c r="AD1980" s="71">
        <f t="shared" si="94"/>
        <v>0.96150000000000002</v>
      </c>
      <c r="AE1980" s="71">
        <f t="shared" si="95"/>
        <v>0</v>
      </c>
      <c r="AF1980" s="71">
        <f t="shared" si="93"/>
        <v>0</v>
      </c>
      <c r="AG1980" s="277" t="s">
        <v>908</v>
      </c>
      <c r="AH1980" s="277" t="s">
        <v>666</v>
      </c>
      <c r="AI1980" s="276" t="s">
        <v>667</v>
      </c>
      <c r="AJ1980" s="276" t="s">
        <v>668</v>
      </c>
      <c r="AK1980" s="276" t="s">
        <v>303</v>
      </c>
      <c r="AL1980" s="277" t="s">
        <v>108</v>
      </c>
      <c r="AM1980" s="276" t="s">
        <v>660</v>
      </c>
      <c r="AN1980" s="276" t="s">
        <v>661</v>
      </c>
      <c r="AO1980" s="277" t="s">
        <v>662</v>
      </c>
    </row>
    <row r="1981" spans="1:41" ht="23.5" thickBot="1" x14ac:dyDescent="0.4">
      <c r="A1981" s="8">
        <v>2025</v>
      </c>
      <c r="B1981" s="9" t="s">
        <v>105</v>
      </c>
      <c r="C1981" s="9" t="s">
        <v>109</v>
      </c>
      <c r="D1981" s="9" t="s">
        <v>304</v>
      </c>
      <c r="E1981" s="97" t="s">
        <v>29</v>
      </c>
      <c r="F1981" s="8">
        <v>2025</v>
      </c>
      <c r="G1981" s="10">
        <v>0</v>
      </c>
      <c r="H1981" s="10">
        <v>45</v>
      </c>
      <c r="I1981" s="10">
        <v>62</v>
      </c>
      <c r="J1981" s="10">
        <v>55</v>
      </c>
      <c r="K1981" s="10" t="s">
        <v>35</v>
      </c>
      <c r="L1981" s="10">
        <v>93</v>
      </c>
      <c r="M1981" s="10">
        <v>39</v>
      </c>
      <c r="N1981" s="10">
        <v>59</v>
      </c>
      <c r="O1981" s="10">
        <v>20</v>
      </c>
      <c r="P1981" s="10">
        <v>58</v>
      </c>
      <c r="Q1981" s="10">
        <v>57</v>
      </c>
      <c r="R1981" s="10">
        <v>17</v>
      </c>
      <c r="S1981" s="10" t="s">
        <v>35</v>
      </c>
      <c r="T1981" s="10">
        <v>515</v>
      </c>
      <c r="U1981" s="10">
        <v>112</v>
      </c>
      <c r="V1981" s="10">
        <v>0</v>
      </c>
      <c r="W1981" s="10">
        <v>9</v>
      </c>
      <c r="X1981" s="10">
        <v>121</v>
      </c>
      <c r="Y1981" s="10">
        <v>636</v>
      </c>
      <c r="Z1981" s="10">
        <v>29</v>
      </c>
      <c r="AA1981" s="10">
        <v>62</v>
      </c>
      <c r="AB1981" s="10">
        <v>43</v>
      </c>
      <c r="AC1981" s="10">
        <v>134</v>
      </c>
      <c r="AD1981" s="71">
        <f t="shared" si="94"/>
        <v>10</v>
      </c>
      <c r="AE1981" s="71">
        <f t="shared" si="95"/>
        <v>0</v>
      </c>
      <c r="AF1981" s="71">
        <f t="shared" si="93"/>
        <v>0</v>
      </c>
      <c r="AG1981" s="277" t="s">
        <v>905</v>
      </c>
      <c r="AH1981" s="277" t="s">
        <v>669</v>
      </c>
      <c r="AI1981" s="276" t="s">
        <v>670</v>
      </c>
      <c r="AJ1981" s="276" t="s">
        <v>671</v>
      </c>
      <c r="AK1981" s="276" t="s">
        <v>304</v>
      </c>
      <c r="AL1981" s="277" t="s">
        <v>109</v>
      </c>
      <c r="AM1981" s="276" t="s">
        <v>660</v>
      </c>
      <c r="AN1981" s="276" t="s">
        <v>661</v>
      </c>
      <c r="AO1981" s="277" t="s">
        <v>662</v>
      </c>
    </row>
    <row r="1982" spans="1:41" ht="15" thickBot="1" x14ac:dyDescent="0.4">
      <c r="A1982" s="8">
        <v>2025</v>
      </c>
      <c r="B1982" s="9" t="s">
        <v>105</v>
      </c>
      <c r="C1982" s="9" t="s">
        <v>109</v>
      </c>
      <c r="D1982" s="9" t="s">
        <v>304</v>
      </c>
      <c r="E1982" s="9" t="s">
        <v>30</v>
      </c>
      <c r="F1982" s="8">
        <v>2025</v>
      </c>
      <c r="G1982" s="11">
        <v>0</v>
      </c>
      <c r="H1982" s="11">
        <v>0.14318</v>
      </c>
      <c r="I1982" s="11">
        <v>0.20732999999999999</v>
      </c>
      <c r="J1982" s="11">
        <v>0.16506000000000001</v>
      </c>
      <c r="K1982" s="11" t="s">
        <v>35</v>
      </c>
      <c r="L1982" s="11">
        <v>0.31278</v>
      </c>
      <c r="M1982" s="11">
        <v>0.12429999999999999</v>
      </c>
      <c r="N1982" s="11">
        <v>0.18082999999999999</v>
      </c>
      <c r="O1982" s="11">
        <v>6.6129999999999994E-2</v>
      </c>
      <c r="P1982" s="11">
        <v>0.20386000000000001</v>
      </c>
      <c r="Q1982" s="11">
        <v>0.20371</v>
      </c>
      <c r="R1982" s="11">
        <v>5.4859999999999999E-2</v>
      </c>
      <c r="S1982" s="11" t="s">
        <v>35</v>
      </c>
      <c r="T1982" s="11">
        <v>1.6928399999999999</v>
      </c>
      <c r="U1982" s="11">
        <v>0.59735000000000005</v>
      </c>
      <c r="V1982" s="11">
        <v>0</v>
      </c>
      <c r="W1982" s="11">
        <v>5.3089999999999998E-2</v>
      </c>
      <c r="X1982" s="11">
        <v>0.65044000000000002</v>
      </c>
      <c r="Y1982" s="11">
        <v>2.34328</v>
      </c>
      <c r="Z1982" s="11">
        <v>3.1119999999999998E-2</v>
      </c>
      <c r="AA1982" s="11">
        <v>5.4629999999999998E-2</v>
      </c>
      <c r="AB1982" s="11">
        <v>3.5900000000000001E-2</v>
      </c>
      <c r="AC1982" s="11">
        <v>0.12164999999999999</v>
      </c>
      <c r="AD1982" s="71">
        <f t="shared" si="94"/>
        <v>3.0800000000000001E-2</v>
      </c>
      <c r="AE1982" s="71">
        <f t="shared" si="95"/>
        <v>0</v>
      </c>
      <c r="AF1982" s="71">
        <f t="shared" si="93"/>
        <v>0</v>
      </c>
      <c r="AG1982" s="277" t="s">
        <v>906</v>
      </c>
      <c r="AH1982" s="277" t="s">
        <v>669</v>
      </c>
      <c r="AI1982" s="276" t="s">
        <v>670</v>
      </c>
      <c r="AJ1982" s="276" t="s">
        <v>671</v>
      </c>
      <c r="AK1982" s="276" t="s">
        <v>304</v>
      </c>
      <c r="AL1982" s="277" t="s">
        <v>109</v>
      </c>
      <c r="AM1982" s="276" t="s">
        <v>660</v>
      </c>
      <c r="AN1982" s="276" t="s">
        <v>661</v>
      </c>
      <c r="AO1982" s="277" t="s">
        <v>662</v>
      </c>
    </row>
    <row r="1983" spans="1:41" ht="15" thickBot="1" x14ac:dyDescent="0.4">
      <c r="A1983" s="8">
        <v>2025</v>
      </c>
      <c r="B1983" s="9" t="s">
        <v>105</v>
      </c>
      <c r="C1983" s="9" t="s">
        <v>109</v>
      </c>
      <c r="D1983" s="9" t="s">
        <v>304</v>
      </c>
      <c r="E1983" s="9" t="s">
        <v>30</v>
      </c>
      <c r="F1983" s="8">
        <v>2026</v>
      </c>
      <c r="G1983" s="11">
        <v>0</v>
      </c>
      <c r="H1983" s="11">
        <v>0.14538000000000001</v>
      </c>
      <c r="I1983" s="11">
        <v>0.21113999999999999</v>
      </c>
      <c r="J1983" s="11">
        <v>0.16383</v>
      </c>
      <c r="K1983" s="11" t="s">
        <v>35</v>
      </c>
      <c r="L1983" s="11">
        <v>0.31916</v>
      </c>
      <c r="M1983" s="11">
        <v>0.12659000000000001</v>
      </c>
      <c r="N1983" s="11">
        <v>0.17957999999999999</v>
      </c>
      <c r="O1983" s="11">
        <v>6.4259999999999998E-2</v>
      </c>
      <c r="P1983" s="11">
        <v>0.20213999999999999</v>
      </c>
      <c r="Q1983" s="11">
        <v>0.20483000000000001</v>
      </c>
      <c r="R1983" s="11">
        <v>5.246E-2</v>
      </c>
      <c r="S1983" s="11" t="s">
        <v>35</v>
      </c>
      <c r="T1983" s="11">
        <v>1.70095</v>
      </c>
      <c r="U1983" s="11">
        <v>0.60458999999999996</v>
      </c>
      <c r="V1983" s="11">
        <v>0</v>
      </c>
      <c r="W1983" s="11">
        <v>5.5109999999999999E-2</v>
      </c>
      <c r="X1983" s="11">
        <v>0.65969999999999995</v>
      </c>
      <c r="Y1983" s="11">
        <v>2.3606500000000001</v>
      </c>
      <c r="Z1983" s="11">
        <v>2.9960000000000001E-2</v>
      </c>
      <c r="AA1983" s="11">
        <v>6.13E-2</v>
      </c>
      <c r="AB1983" s="11">
        <v>3.8760000000000003E-2</v>
      </c>
      <c r="AC1983" s="11">
        <v>0.13002</v>
      </c>
      <c r="AD1983" s="71">
        <f t="shared" si="94"/>
        <v>3.1600000000000003E-2</v>
      </c>
      <c r="AE1983" s="71">
        <f t="shared" si="95"/>
        <v>0</v>
      </c>
      <c r="AF1983" s="71">
        <f t="shared" si="93"/>
        <v>0</v>
      </c>
      <c r="AG1983" s="277" t="s">
        <v>906</v>
      </c>
      <c r="AH1983" s="277" t="s">
        <v>669</v>
      </c>
      <c r="AI1983" s="276" t="s">
        <v>670</v>
      </c>
      <c r="AJ1983" s="276" t="s">
        <v>671</v>
      </c>
      <c r="AK1983" s="276" t="s">
        <v>304</v>
      </c>
      <c r="AL1983" s="277" t="s">
        <v>109</v>
      </c>
      <c r="AM1983" s="276" t="s">
        <v>660</v>
      </c>
      <c r="AN1983" s="276" t="s">
        <v>661</v>
      </c>
      <c r="AO1983" s="277" t="s">
        <v>662</v>
      </c>
    </row>
    <row r="1984" spans="1:41" ht="15" thickBot="1" x14ac:dyDescent="0.4">
      <c r="A1984" s="8">
        <v>2025</v>
      </c>
      <c r="B1984" s="9" t="s">
        <v>105</v>
      </c>
      <c r="C1984" s="9" t="s">
        <v>109</v>
      </c>
      <c r="D1984" s="9" t="s">
        <v>304</v>
      </c>
      <c r="E1984" s="9" t="s">
        <v>30</v>
      </c>
      <c r="F1984" s="8">
        <v>2027</v>
      </c>
      <c r="G1984" s="11">
        <v>0</v>
      </c>
      <c r="H1984" s="11">
        <v>0.14727000000000001</v>
      </c>
      <c r="I1984" s="11">
        <v>0.21152000000000001</v>
      </c>
      <c r="J1984" s="11">
        <v>0.16419</v>
      </c>
      <c r="K1984" s="11" t="s">
        <v>35</v>
      </c>
      <c r="L1984" s="11">
        <v>0.32383000000000001</v>
      </c>
      <c r="M1984" s="11">
        <v>0.12903000000000001</v>
      </c>
      <c r="N1984" s="11">
        <v>0.17311000000000001</v>
      </c>
      <c r="O1984" s="11">
        <v>6.1870000000000001E-2</v>
      </c>
      <c r="P1984" s="11">
        <v>0.20165</v>
      </c>
      <c r="Q1984" s="11">
        <v>0.20333999999999999</v>
      </c>
      <c r="R1984" s="11">
        <v>4.6690000000000002E-2</v>
      </c>
      <c r="S1984" s="11" t="s">
        <v>35</v>
      </c>
      <c r="T1984" s="11">
        <v>1.69577</v>
      </c>
      <c r="U1984" s="11">
        <v>0.62556999999999996</v>
      </c>
      <c r="V1984" s="11">
        <v>0</v>
      </c>
      <c r="W1984" s="11">
        <v>5.7299999999999997E-2</v>
      </c>
      <c r="X1984" s="11">
        <v>0.68286999999999998</v>
      </c>
      <c r="Y1984" s="11">
        <v>2.3786399999999999</v>
      </c>
      <c r="Z1984" s="11">
        <v>3.1029999999999999E-2</v>
      </c>
      <c r="AA1984" s="11">
        <v>6.1379999999999997E-2</v>
      </c>
      <c r="AB1984" s="11">
        <v>4.1619999999999997E-2</v>
      </c>
      <c r="AC1984" s="11">
        <v>0.13403000000000001</v>
      </c>
      <c r="AD1984" s="71">
        <f t="shared" si="94"/>
        <v>3.3300000000000003E-2</v>
      </c>
      <c r="AE1984" s="71">
        <f t="shared" si="95"/>
        <v>0</v>
      </c>
      <c r="AF1984" s="71">
        <f t="shared" si="93"/>
        <v>0</v>
      </c>
      <c r="AG1984" s="277" t="s">
        <v>906</v>
      </c>
      <c r="AH1984" s="277" t="s">
        <v>669</v>
      </c>
      <c r="AI1984" s="276" t="s">
        <v>670</v>
      </c>
      <c r="AJ1984" s="276" t="s">
        <v>671</v>
      </c>
      <c r="AK1984" s="276" t="s">
        <v>304</v>
      </c>
      <c r="AL1984" s="277" t="s">
        <v>109</v>
      </c>
      <c r="AM1984" s="276" t="s">
        <v>660</v>
      </c>
      <c r="AN1984" s="276" t="s">
        <v>661</v>
      </c>
      <c r="AO1984" s="277" t="s">
        <v>662</v>
      </c>
    </row>
    <row r="1985" spans="1:41" ht="15" thickBot="1" x14ac:dyDescent="0.4">
      <c r="A1985" s="8">
        <v>2025</v>
      </c>
      <c r="B1985" s="9" t="s">
        <v>105</v>
      </c>
      <c r="C1985" s="9" t="s">
        <v>109</v>
      </c>
      <c r="D1985" s="9" t="s">
        <v>304</v>
      </c>
      <c r="E1985" s="9" t="s">
        <v>30</v>
      </c>
      <c r="F1985" s="8">
        <v>2028</v>
      </c>
      <c r="G1985" s="11">
        <v>0</v>
      </c>
      <c r="H1985" s="11">
        <v>0.14577999999999999</v>
      </c>
      <c r="I1985" s="11">
        <v>0.21137</v>
      </c>
      <c r="J1985" s="11">
        <v>0.15926000000000001</v>
      </c>
      <c r="K1985" s="11" t="s">
        <v>35</v>
      </c>
      <c r="L1985" s="11">
        <v>0.32979000000000003</v>
      </c>
      <c r="M1985" s="11">
        <v>0.13225999999999999</v>
      </c>
      <c r="N1985" s="11">
        <v>0.16519</v>
      </c>
      <c r="O1985" s="11">
        <v>6.0690000000000001E-2</v>
      </c>
      <c r="P1985" s="11">
        <v>0.19988</v>
      </c>
      <c r="Q1985" s="11">
        <v>0.20272000000000001</v>
      </c>
      <c r="R1985" s="11">
        <v>4.283E-2</v>
      </c>
      <c r="S1985" s="11" t="s">
        <v>35</v>
      </c>
      <c r="T1985" s="11">
        <v>1.6837</v>
      </c>
      <c r="U1985" s="11">
        <v>0.64600999999999997</v>
      </c>
      <c r="V1985" s="11">
        <v>0</v>
      </c>
      <c r="W1985" s="11">
        <v>6.3750000000000001E-2</v>
      </c>
      <c r="X1985" s="11">
        <v>0.70977000000000001</v>
      </c>
      <c r="Y1985" s="11">
        <v>2.3934700000000002</v>
      </c>
      <c r="Z1985" s="11">
        <v>2.8060000000000002E-2</v>
      </c>
      <c r="AA1985" s="11">
        <v>6.3159999999999994E-2</v>
      </c>
      <c r="AB1985" s="11">
        <v>4.011E-2</v>
      </c>
      <c r="AC1985" s="11">
        <v>0.13131999999999999</v>
      </c>
      <c r="AD1985" s="71">
        <f t="shared" si="94"/>
        <v>3.39E-2</v>
      </c>
      <c r="AE1985" s="71">
        <f t="shared" si="95"/>
        <v>0</v>
      </c>
      <c r="AF1985" s="71">
        <f t="shared" si="93"/>
        <v>0</v>
      </c>
      <c r="AG1985" s="277" t="s">
        <v>906</v>
      </c>
      <c r="AH1985" s="277" t="s">
        <v>669</v>
      </c>
      <c r="AI1985" s="276" t="s">
        <v>670</v>
      </c>
      <c r="AJ1985" s="276" t="s">
        <v>671</v>
      </c>
      <c r="AK1985" s="276" t="s">
        <v>304</v>
      </c>
      <c r="AL1985" s="277" t="s">
        <v>109</v>
      </c>
      <c r="AM1985" s="276" t="s">
        <v>660</v>
      </c>
      <c r="AN1985" s="276" t="s">
        <v>661</v>
      </c>
      <c r="AO1985" s="277" t="s">
        <v>662</v>
      </c>
    </row>
    <row r="1986" spans="1:41" ht="15" thickBot="1" x14ac:dyDescent="0.4">
      <c r="A1986" s="8">
        <v>2025</v>
      </c>
      <c r="B1986" s="9" t="s">
        <v>105</v>
      </c>
      <c r="C1986" s="9" t="s">
        <v>109</v>
      </c>
      <c r="D1986" s="9" t="s">
        <v>304</v>
      </c>
      <c r="E1986" s="9" t="s">
        <v>30</v>
      </c>
      <c r="F1986" s="8">
        <v>2029</v>
      </c>
      <c r="G1986" s="11">
        <v>0</v>
      </c>
      <c r="H1986" s="11">
        <v>0.14482</v>
      </c>
      <c r="I1986" s="11">
        <v>0.21132000000000001</v>
      </c>
      <c r="J1986" s="11">
        <v>0.15801999999999999</v>
      </c>
      <c r="K1986" s="11" t="s">
        <v>35</v>
      </c>
      <c r="L1986" s="11">
        <v>0.33023000000000002</v>
      </c>
      <c r="M1986" s="11">
        <v>0.13478000000000001</v>
      </c>
      <c r="N1986" s="11">
        <v>0.15933</v>
      </c>
      <c r="O1986" s="11">
        <v>5.91E-2</v>
      </c>
      <c r="P1986" s="11">
        <v>0.19908000000000001</v>
      </c>
      <c r="Q1986" s="11">
        <v>0.19522</v>
      </c>
      <c r="R1986" s="11">
        <v>3.9489999999999997E-2</v>
      </c>
      <c r="S1986" s="11" t="s">
        <v>35</v>
      </c>
      <c r="T1986" s="11">
        <v>1.66622</v>
      </c>
      <c r="U1986" s="11">
        <v>0.66068000000000005</v>
      </c>
      <c r="V1986" s="11">
        <v>0</v>
      </c>
      <c r="W1986" s="11">
        <v>6.3299999999999995E-2</v>
      </c>
      <c r="X1986" s="11">
        <v>0.72397999999999996</v>
      </c>
      <c r="Y1986" s="11">
        <v>2.3902000000000001</v>
      </c>
      <c r="Z1986" s="11">
        <v>2.8719999999999999E-2</v>
      </c>
      <c r="AA1986" s="11">
        <v>5.7360000000000001E-2</v>
      </c>
      <c r="AB1986" s="11">
        <v>3.8769999999999999E-2</v>
      </c>
      <c r="AC1986" s="11">
        <v>0.12485</v>
      </c>
      <c r="AD1986" s="71">
        <f t="shared" si="94"/>
        <v>3.4799999999999998E-2</v>
      </c>
      <c r="AE1986" s="71">
        <f t="shared" si="95"/>
        <v>0</v>
      </c>
      <c r="AF1986" s="71">
        <f t="shared" si="93"/>
        <v>0</v>
      </c>
      <c r="AG1986" s="277" t="s">
        <v>906</v>
      </c>
      <c r="AH1986" s="277" t="s">
        <v>669</v>
      </c>
      <c r="AI1986" s="276" t="s">
        <v>670</v>
      </c>
      <c r="AJ1986" s="276" t="s">
        <v>671</v>
      </c>
      <c r="AK1986" s="276" t="s">
        <v>304</v>
      </c>
      <c r="AL1986" s="277" t="s">
        <v>109</v>
      </c>
      <c r="AM1986" s="276" t="s">
        <v>660</v>
      </c>
      <c r="AN1986" s="276" t="s">
        <v>661</v>
      </c>
      <c r="AO1986" s="277" t="s">
        <v>662</v>
      </c>
    </row>
    <row r="1987" spans="1:41" ht="15" thickBot="1" x14ac:dyDescent="0.4">
      <c r="A1987" s="8">
        <v>2025</v>
      </c>
      <c r="B1987" s="9" t="s">
        <v>105</v>
      </c>
      <c r="C1987" s="9" t="s">
        <v>109</v>
      </c>
      <c r="D1987" s="9" t="s">
        <v>304</v>
      </c>
      <c r="E1987" s="9" t="s">
        <v>30</v>
      </c>
      <c r="F1987" s="8">
        <v>2030</v>
      </c>
      <c r="G1987" s="11">
        <v>0</v>
      </c>
      <c r="H1987" s="11">
        <v>0.1424</v>
      </c>
      <c r="I1987" s="11">
        <v>0.21836</v>
      </c>
      <c r="J1987" s="11">
        <v>0.15765999999999999</v>
      </c>
      <c r="K1987" s="11" t="s">
        <v>35</v>
      </c>
      <c r="L1987" s="11">
        <v>0.32945000000000002</v>
      </c>
      <c r="M1987" s="11">
        <v>0.1366</v>
      </c>
      <c r="N1987" s="11">
        <v>0.15448999999999999</v>
      </c>
      <c r="O1987" s="11">
        <v>5.7029999999999997E-2</v>
      </c>
      <c r="P1987" s="11">
        <v>0.19980999999999999</v>
      </c>
      <c r="Q1987" s="11">
        <v>0.19464000000000001</v>
      </c>
      <c r="R1987" s="11">
        <v>3.73E-2</v>
      </c>
      <c r="S1987" s="11" t="s">
        <v>35</v>
      </c>
      <c r="T1987" s="11">
        <v>1.6618200000000001</v>
      </c>
      <c r="U1987" s="11">
        <v>0.67083999999999999</v>
      </c>
      <c r="V1987" s="11">
        <v>0</v>
      </c>
      <c r="W1987" s="11">
        <v>6.6860000000000003E-2</v>
      </c>
      <c r="X1987" s="11">
        <v>0.73770000000000002</v>
      </c>
      <c r="Y1987" s="11">
        <v>2.3995199999999999</v>
      </c>
      <c r="Z1987" s="11">
        <v>2.8039999999999999E-2</v>
      </c>
      <c r="AA1987" s="11">
        <v>5.5989999999999998E-2</v>
      </c>
      <c r="AB1987" s="11">
        <v>3.9359999999999999E-2</v>
      </c>
      <c r="AC1987" s="11">
        <v>0.12338</v>
      </c>
      <c r="AD1987" s="71">
        <f t="shared" si="94"/>
        <v>3.4099999999999998E-2</v>
      </c>
      <c r="AE1987" s="71">
        <f t="shared" si="95"/>
        <v>0</v>
      </c>
      <c r="AF1987" s="71">
        <f t="shared" si="93"/>
        <v>0</v>
      </c>
      <c r="AG1987" s="277" t="s">
        <v>906</v>
      </c>
      <c r="AH1987" s="277" t="s">
        <v>669</v>
      </c>
      <c r="AI1987" s="276" t="s">
        <v>670</v>
      </c>
      <c r="AJ1987" s="276" t="s">
        <v>671</v>
      </c>
      <c r="AK1987" s="276" t="s">
        <v>304</v>
      </c>
      <c r="AL1987" s="277" t="s">
        <v>109</v>
      </c>
      <c r="AM1987" s="276" t="s">
        <v>660</v>
      </c>
      <c r="AN1987" s="276" t="s">
        <v>661</v>
      </c>
      <c r="AO1987" s="277" t="s">
        <v>662</v>
      </c>
    </row>
    <row r="1988" spans="1:41" ht="15" thickBot="1" x14ac:dyDescent="0.4">
      <c r="A1988" s="8">
        <v>2025</v>
      </c>
      <c r="B1988" s="9" t="s">
        <v>105</v>
      </c>
      <c r="C1988" s="9" t="s">
        <v>109</v>
      </c>
      <c r="D1988" s="9" t="s">
        <v>304</v>
      </c>
      <c r="E1988" s="9" t="s">
        <v>30</v>
      </c>
      <c r="F1988" s="8">
        <v>2031</v>
      </c>
      <c r="G1988" s="11">
        <v>0</v>
      </c>
      <c r="H1988" s="11">
        <v>0.14333000000000001</v>
      </c>
      <c r="I1988" s="11">
        <v>0.21942</v>
      </c>
      <c r="J1988" s="11">
        <v>0.15872</v>
      </c>
      <c r="K1988" s="11" t="s">
        <v>35</v>
      </c>
      <c r="L1988" s="11">
        <v>0.33171</v>
      </c>
      <c r="M1988" s="11">
        <v>0.13830000000000001</v>
      </c>
      <c r="N1988" s="11">
        <v>0.15336</v>
      </c>
      <c r="O1988" s="11">
        <v>5.6140000000000002E-2</v>
      </c>
      <c r="P1988" s="11">
        <v>0.19819999999999999</v>
      </c>
      <c r="Q1988" s="11">
        <v>0.18898999999999999</v>
      </c>
      <c r="R1988" s="11">
        <v>3.3959999999999997E-2</v>
      </c>
      <c r="S1988" s="11" t="s">
        <v>35</v>
      </c>
      <c r="T1988" s="11">
        <v>1.6556299999999999</v>
      </c>
      <c r="U1988" s="11">
        <v>0.69105000000000005</v>
      </c>
      <c r="V1988" s="11">
        <v>0</v>
      </c>
      <c r="W1988" s="11">
        <v>6.7100000000000007E-2</v>
      </c>
      <c r="X1988" s="11">
        <v>0.75814000000000004</v>
      </c>
      <c r="Y1988" s="11">
        <v>2.41378</v>
      </c>
      <c r="Z1988" s="11">
        <v>2.6249999999999999E-2</v>
      </c>
      <c r="AA1988" s="11">
        <v>5.7320000000000003E-2</v>
      </c>
      <c r="AB1988" s="11">
        <v>4.0570000000000002E-2</v>
      </c>
      <c r="AC1988" s="11">
        <v>0.12414</v>
      </c>
      <c r="AD1988" s="71">
        <f t="shared" si="94"/>
        <v>3.3500000000000002E-2</v>
      </c>
      <c r="AE1988" s="71">
        <f t="shared" si="95"/>
        <v>0</v>
      </c>
      <c r="AF1988" s="71">
        <f t="shared" si="93"/>
        <v>0</v>
      </c>
      <c r="AG1988" s="277" t="s">
        <v>906</v>
      </c>
      <c r="AH1988" s="277" t="s">
        <v>669</v>
      </c>
      <c r="AI1988" s="276" t="s">
        <v>670</v>
      </c>
      <c r="AJ1988" s="276" t="s">
        <v>671</v>
      </c>
      <c r="AK1988" s="276" t="s">
        <v>304</v>
      </c>
      <c r="AL1988" s="277" t="s">
        <v>109</v>
      </c>
      <c r="AM1988" s="276" t="s">
        <v>660</v>
      </c>
      <c r="AN1988" s="276" t="s">
        <v>661</v>
      </c>
      <c r="AO1988" s="277" t="s">
        <v>662</v>
      </c>
    </row>
    <row r="1989" spans="1:41" ht="15" thickBot="1" x14ac:dyDescent="0.4">
      <c r="A1989" s="8">
        <v>2025</v>
      </c>
      <c r="B1989" s="9" t="s">
        <v>105</v>
      </c>
      <c r="C1989" s="9" t="s">
        <v>109</v>
      </c>
      <c r="D1989" s="9" t="s">
        <v>304</v>
      </c>
      <c r="E1989" s="9" t="s">
        <v>30</v>
      </c>
      <c r="F1989" s="8">
        <v>2032</v>
      </c>
      <c r="G1989" s="11">
        <v>0</v>
      </c>
      <c r="H1989" s="11">
        <v>0.14360000000000001</v>
      </c>
      <c r="I1989" s="11">
        <v>0.22197</v>
      </c>
      <c r="J1989" s="11">
        <v>0.15573000000000001</v>
      </c>
      <c r="K1989" s="11" t="s">
        <v>35</v>
      </c>
      <c r="L1989" s="11">
        <v>0.32540999999999998</v>
      </c>
      <c r="M1989" s="11">
        <v>0.14521000000000001</v>
      </c>
      <c r="N1989" s="11">
        <v>0.15082000000000001</v>
      </c>
      <c r="O1989" s="11">
        <v>5.1700000000000003E-2</v>
      </c>
      <c r="P1989" s="11">
        <v>0.19123999999999999</v>
      </c>
      <c r="Q1989" s="11">
        <v>0.18335000000000001</v>
      </c>
      <c r="R1989" s="11">
        <v>3.1629999999999998E-2</v>
      </c>
      <c r="S1989" s="11" t="s">
        <v>35</v>
      </c>
      <c r="T1989" s="11">
        <v>1.6341399999999999</v>
      </c>
      <c r="U1989" s="11">
        <v>0.70855999999999997</v>
      </c>
      <c r="V1989" s="11">
        <v>0</v>
      </c>
      <c r="W1989" s="11">
        <v>6.9080000000000003E-2</v>
      </c>
      <c r="X1989" s="11">
        <v>0.77763000000000004</v>
      </c>
      <c r="Y1989" s="11">
        <v>2.4117799999999998</v>
      </c>
      <c r="Z1989" s="11">
        <v>2.647E-2</v>
      </c>
      <c r="AA1989" s="11">
        <v>5.4949999999999999E-2</v>
      </c>
      <c r="AB1989" s="11">
        <v>3.9140000000000001E-2</v>
      </c>
      <c r="AC1989" s="11">
        <v>0.12057</v>
      </c>
      <c r="AD1989" s="71">
        <f t="shared" si="94"/>
        <v>3.3500000000000002E-2</v>
      </c>
      <c r="AE1989" s="71">
        <f t="shared" si="95"/>
        <v>0</v>
      </c>
      <c r="AF1989" s="71">
        <f t="shared" si="93"/>
        <v>0</v>
      </c>
      <c r="AG1989" s="277" t="s">
        <v>906</v>
      </c>
      <c r="AH1989" s="277" t="s">
        <v>669</v>
      </c>
      <c r="AI1989" s="276" t="s">
        <v>670</v>
      </c>
      <c r="AJ1989" s="276" t="s">
        <v>671</v>
      </c>
      <c r="AK1989" s="276" t="s">
        <v>304</v>
      </c>
      <c r="AL1989" s="277" t="s">
        <v>109</v>
      </c>
      <c r="AM1989" s="276" t="s">
        <v>660</v>
      </c>
      <c r="AN1989" s="276" t="s">
        <v>661</v>
      </c>
      <c r="AO1989" s="277" t="s">
        <v>662</v>
      </c>
    </row>
    <row r="1990" spans="1:41" ht="15" thickBot="1" x14ac:dyDescent="0.4">
      <c r="A1990" s="8">
        <v>2025</v>
      </c>
      <c r="B1990" s="9" t="s">
        <v>105</v>
      </c>
      <c r="C1990" s="9" t="s">
        <v>109</v>
      </c>
      <c r="D1990" s="9" t="s">
        <v>304</v>
      </c>
      <c r="E1990" s="9" t="s">
        <v>30</v>
      </c>
      <c r="F1990" s="8">
        <v>2033</v>
      </c>
      <c r="G1990" s="11">
        <v>0</v>
      </c>
      <c r="H1990" s="11">
        <v>0.14212</v>
      </c>
      <c r="I1990" s="11">
        <v>0.21858</v>
      </c>
      <c r="J1990" s="11">
        <v>0.15617</v>
      </c>
      <c r="K1990" s="11" t="s">
        <v>35</v>
      </c>
      <c r="L1990" s="11">
        <v>0.32785999999999998</v>
      </c>
      <c r="M1990" s="11">
        <v>0.14532</v>
      </c>
      <c r="N1990" s="11">
        <v>0.15012</v>
      </c>
      <c r="O1990" s="11">
        <v>5.1330000000000001E-2</v>
      </c>
      <c r="P1990" s="11">
        <v>0.18967000000000001</v>
      </c>
      <c r="Q1990" s="11">
        <v>0.1804</v>
      </c>
      <c r="R1990" s="11">
        <v>2.8740000000000002E-2</v>
      </c>
      <c r="S1990" s="11" t="s">
        <v>35</v>
      </c>
      <c r="T1990" s="11">
        <v>1.6249499999999999</v>
      </c>
      <c r="U1990" s="11">
        <v>0.73599999999999999</v>
      </c>
      <c r="V1990" s="11">
        <v>0</v>
      </c>
      <c r="W1990" s="11">
        <v>7.0879999999999999E-2</v>
      </c>
      <c r="X1990" s="11">
        <v>0.80686999999999998</v>
      </c>
      <c r="Y1990" s="11">
        <v>2.4318300000000002</v>
      </c>
      <c r="Z1990" s="11">
        <v>2.4389999999999998E-2</v>
      </c>
      <c r="AA1990" s="11">
        <v>5.3589999999999999E-2</v>
      </c>
      <c r="AB1990" s="11">
        <v>3.712E-2</v>
      </c>
      <c r="AC1990" s="11">
        <v>0.11509999999999999</v>
      </c>
      <c r="AD1990" s="71">
        <f t="shared" si="94"/>
        <v>3.4599999999999999E-2</v>
      </c>
      <c r="AE1990" s="71">
        <f t="shared" si="95"/>
        <v>0</v>
      </c>
      <c r="AF1990" s="71">
        <f t="shared" si="93"/>
        <v>0</v>
      </c>
      <c r="AG1990" s="277" t="s">
        <v>906</v>
      </c>
      <c r="AH1990" s="277" t="s">
        <v>669</v>
      </c>
      <c r="AI1990" s="276" t="s">
        <v>670</v>
      </c>
      <c r="AJ1990" s="276" t="s">
        <v>671</v>
      </c>
      <c r="AK1990" s="276" t="s">
        <v>304</v>
      </c>
      <c r="AL1990" s="277" t="s">
        <v>109</v>
      </c>
      <c r="AM1990" s="276" t="s">
        <v>660</v>
      </c>
      <c r="AN1990" s="276" t="s">
        <v>661</v>
      </c>
      <c r="AO1990" s="277" t="s">
        <v>662</v>
      </c>
    </row>
    <row r="1991" spans="1:41" ht="15" thickBot="1" x14ac:dyDescent="0.4">
      <c r="A1991" s="8">
        <v>2025</v>
      </c>
      <c r="B1991" s="9" t="s">
        <v>105</v>
      </c>
      <c r="C1991" s="9" t="s">
        <v>109</v>
      </c>
      <c r="D1991" s="9" t="s">
        <v>304</v>
      </c>
      <c r="E1991" s="9" t="s">
        <v>30</v>
      </c>
      <c r="F1991" s="8">
        <v>2034</v>
      </c>
      <c r="G1991" s="11">
        <v>0</v>
      </c>
      <c r="H1991" s="11">
        <v>0.14438000000000001</v>
      </c>
      <c r="I1991" s="11">
        <v>0.21823999999999999</v>
      </c>
      <c r="J1991" s="11">
        <v>0.15445</v>
      </c>
      <c r="K1991" s="11" t="s">
        <v>35</v>
      </c>
      <c r="L1991" s="11">
        <v>0.32507999999999998</v>
      </c>
      <c r="M1991" s="11">
        <v>0.14810999999999999</v>
      </c>
      <c r="N1991" s="11">
        <v>0.14537</v>
      </c>
      <c r="O1991" s="11">
        <v>5.0049999999999997E-2</v>
      </c>
      <c r="P1991" s="11">
        <v>0.18814</v>
      </c>
      <c r="Q1991" s="11">
        <v>0.17655999999999999</v>
      </c>
      <c r="R1991" s="11">
        <v>2.7310000000000001E-2</v>
      </c>
      <c r="S1991" s="11" t="s">
        <v>35</v>
      </c>
      <c r="T1991" s="11">
        <v>1.6133200000000001</v>
      </c>
      <c r="U1991" s="11">
        <v>0.77971999999999997</v>
      </c>
      <c r="V1991" s="11">
        <v>0</v>
      </c>
      <c r="W1991" s="11">
        <v>7.0449999999999999E-2</v>
      </c>
      <c r="X1991" s="11">
        <v>0.85016999999999998</v>
      </c>
      <c r="Y1991" s="11">
        <v>2.4634900000000002</v>
      </c>
      <c r="Z1991" s="11">
        <v>2.2700000000000001E-2</v>
      </c>
      <c r="AA1991" s="11">
        <v>5.1209999999999999E-2</v>
      </c>
      <c r="AB1991" s="11">
        <v>3.6069999999999998E-2</v>
      </c>
      <c r="AC1991" s="11">
        <v>0.10997999999999999</v>
      </c>
      <c r="AD1991" s="71">
        <f t="shared" si="94"/>
        <v>3.56E-2</v>
      </c>
      <c r="AE1991" s="71">
        <f t="shared" si="95"/>
        <v>0</v>
      </c>
      <c r="AF1991" s="71">
        <f t="shared" si="93"/>
        <v>0</v>
      </c>
      <c r="AG1991" s="277" t="s">
        <v>906</v>
      </c>
      <c r="AH1991" s="277" t="s">
        <v>669</v>
      </c>
      <c r="AI1991" s="276" t="s">
        <v>670</v>
      </c>
      <c r="AJ1991" s="276" t="s">
        <v>671</v>
      </c>
      <c r="AK1991" s="276" t="s">
        <v>304</v>
      </c>
      <c r="AL1991" s="277" t="s">
        <v>109</v>
      </c>
      <c r="AM1991" s="276" t="s">
        <v>660</v>
      </c>
      <c r="AN1991" s="276" t="s">
        <v>661</v>
      </c>
      <c r="AO1991" s="277" t="s">
        <v>662</v>
      </c>
    </row>
    <row r="1992" spans="1:41" ht="15" thickBot="1" x14ac:dyDescent="0.4">
      <c r="A1992" s="8">
        <v>2025</v>
      </c>
      <c r="B1992" s="9" t="s">
        <v>105</v>
      </c>
      <c r="C1992" s="9" t="s">
        <v>109</v>
      </c>
      <c r="D1992" s="9" t="s">
        <v>304</v>
      </c>
      <c r="E1992" s="9" t="s">
        <v>30</v>
      </c>
      <c r="F1992" s="8">
        <v>2035</v>
      </c>
      <c r="G1992" s="11">
        <v>0</v>
      </c>
      <c r="H1992" s="11">
        <v>0.14410999999999999</v>
      </c>
      <c r="I1992" s="11">
        <v>0.21817</v>
      </c>
      <c r="J1992" s="11">
        <v>0.15601999999999999</v>
      </c>
      <c r="K1992" s="11" t="s">
        <v>35</v>
      </c>
      <c r="L1992" s="11">
        <v>0.31591999999999998</v>
      </c>
      <c r="M1992" s="11">
        <v>0.15146000000000001</v>
      </c>
      <c r="N1992" s="11">
        <v>0.14249999999999999</v>
      </c>
      <c r="O1992" s="11">
        <v>4.8919999999999998E-2</v>
      </c>
      <c r="P1992" s="11">
        <v>0.18110999999999999</v>
      </c>
      <c r="Q1992" s="11">
        <v>0.17671999999999999</v>
      </c>
      <c r="R1992" s="11">
        <v>2.6089999999999999E-2</v>
      </c>
      <c r="S1992" s="11" t="s">
        <v>35</v>
      </c>
      <c r="T1992" s="11">
        <v>1.5952500000000001</v>
      </c>
      <c r="U1992" s="11">
        <v>0.80945</v>
      </c>
      <c r="V1992" s="11">
        <v>0</v>
      </c>
      <c r="W1992" s="11">
        <v>7.2220000000000006E-2</v>
      </c>
      <c r="X1992" s="11">
        <v>0.88166999999999995</v>
      </c>
      <c r="Y1992" s="11">
        <v>2.4769199999999998</v>
      </c>
      <c r="Z1992" s="11">
        <v>2.0219999999999998E-2</v>
      </c>
      <c r="AA1992" s="11">
        <v>5.3999999999999999E-2</v>
      </c>
      <c r="AB1992" s="11">
        <v>3.5220000000000001E-2</v>
      </c>
      <c r="AC1992" s="11">
        <v>0.10944</v>
      </c>
      <c r="AD1992" s="71">
        <f t="shared" si="94"/>
        <v>3.4200000000000001E-2</v>
      </c>
      <c r="AE1992" s="71">
        <f t="shared" si="95"/>
        <v>0</v>
      </c>
      <c r="AF1992" s="71">
        <f t="shared" si="93"/>
        <v>0</v>
      </c>
      <c r="AG1992" s="277" t="s">
        <v>906</v>
      </c>
      <c r="AH1992" s="277" t="s">
        <v>669</v>
      </c>
      <c r="AI1992" s="276" t="s">
        <v>670</v>
      </c>
      <c r="AJ1992" s="276" t="s">
        <v>671</v>
      </c>
      <c r="AK1992" s="276" t="s">
        <v>304</v>
      </c>
      <c r="AL1992" s="277" t="s">
        <v>109</v>
      </c>
      <c r="AM1992" s="276" t="s">
        <v>660</v>
      </c>
      <c r="AN1992" s="276" t="s">
        <v>661</v>
      </c>
      <c r="AO1992" s="277" t="s">
        <v>662</v>
      </c>
    </row>
    <row r="1993" spans="1:41" ht="15" thickBot="1" x14ac:dyDescent="0.4">
      <c r="A1993" s="8">
        <v>2025</v>
      </c>
      <c r="B1993" s="9" t="s">
        <v>105</v>
      </c>
      <c r="C1993" s="9" t="s">
        <v>109</v>
      </c>
      <c r="D1993" s="9" t="s">
        <v>304</v>
      </c>
      <c r="E1993" s="9" t="s">
        <v>31</v>
      </c>
      <c r="F1993" s="8">
        <v>2025</v>
      </c>
      <c r="G1993" s="11" t="s">
        <v>381</v>
      </c>
      <c r="H1993" s="11" t="s">
        <v>381</v>
      </c>
      <c r="I1993" s="11" t="s">
        <v>381</v>
      </c>
      <c r="J1993" s="11" t="s">
        <v>381</v>
      </c>
      <c r="K1993" s="11" t="s">
        <v>381</v>
      </c>
      <c r="L1993" s="11" t="s">
        <v>381</v>
      </c>
      <c r="M1993" s="11" t="s">
        <v>381</v>
      </c>
      <c r="N1993" s="11" t="s">
        <v>381</v>
      </c>
      <c r="O1993" s="11" t="s">
        <v>381</v>
      </c>
      <c r="P1993" s="11" t="s">
        <v>381</v>
      </c>
      <c r="Q1993" s="11" t="s">
        <v>381</v>
      </c>
      <c r="R1993" s="11" t="s">
        <v>381</v>
      </c>
      <c r="S1993" s="11" t="s">
        <v>381</v>
      </c>
      <c r="T1993" s="11" t="s">
        <v>381</v>
      </c>
      <c r="U1993" s="11" t="s">
        <v>381</v>
      </c>
      <c r="V1993" s="11" t="s">
        <v>381</v>
      </c>
      <c r="W1993" s="11" t="s">
        <v>381</v>
      </c>
      <c r="X1993" s="11" t="s">
        <v>381</v>
      </c>
      <c r="Y1993" s="11" t="s">
        <v>381</v>
      </c>
      <c r="Z1993" s="11">
        <v>0.11273</v>
      </c>
      <c r="AA1993" s="11">
        <v>0.27115</v>
      </c>
      <c r="AB1993" s="11">
        <v>0.11990000000000001</v>
      </c>
      <c r="AC1993" s="11">
        <v>0.50378999999999996</v>
      </c>
      <c r="AD1993" s="71"/>
      <c r="AE1993" s="71"/>
      <c r="AF1993" s="71">
        <f t="shared" si="93"/>
        <v>0</v>
      </c>
      <c r="AG1993" s="277" t="s">
        <v>907</v>
      </c>
      <c r="AH1993" s="277" t="s">
        <v>669</v>
      </c>
      <c r="AI1993" s="276" t="s">
        <v>670</v>
      </c>
      <c r="AJ1993" s="276" t="s">
        <v>671</v>
      </c>
      <c r="AK1993" s="276" t="s">
        <v>304</v>
      </c>
      <c r="AL1993" s="277" t="s">
        <v>109</v>
      </c>
      <c r="AM1993" s="276" t="s">
        <v>660</v>
      </c>
      <c r="AN1993" s="276" t="s">
        <v>661</v>
      </c>
      <c r="AO1993" s="277" t="s">
        <v>662</v>
      </c>
    </row>
    <row r="1994" spans="1:41" ht="15" thickBot="1" x14ac:dyDescent="0.4">
      <c r="A1994" s="8">
        <v>2025</v>
      </c>
      <c r="B1994" s="9" t="s">
        <v>105</v>
      </c>
      <c r="C1994" s="9" t="s">
        <v>109</v>
      </c>
      <c r="D1994" s="9" t="s">
        <v>304</v>
      </c>
      <c r="E1994" s="9" t="s">
        <v>31</v>
      </c>
      <c r="F1994" s="8">
        <v>2026</v>
      </c>
      <c r="G1994" s="11" t="s">
        <v>381</v>
      </c>
      <c r="H1994" s="11" t="s">
        <v>381</v>
      </c>
      <c r="I1994" s="11" t="s">
        <v>381</v>
      </c>
      <c r="J1994" s="11" t="s">
        <v>381</v>
      </c>
      <c r="K1994" s="11" t="s">
        <v>381</v>
      </c>
      <c r="L1994" s="11" t="s">
        <v>381</v>
      </c>
      <c r="M1994" s="11" t="s">
        <v>381</v>
      </c>
      <c r="N1994" s="11" t="s">
        <v>381</v>
      </c>
      <c r="O1994" s="11" t="s">
        <v>381</v>
      </c>
      <c r="P1994" s="11" t="s">
        <v>381</v>
      </c>
      <c r="Q1994" s="11" t="s">
        <v>381</v>
      </c>
      <c r="R1994" s="11" t="s">
        <v>381</v>
      </c>
      <c r="S1994" s="11" t="s">
        <v>381</v>
      </c>
      <c r="T1994" s="11" t="s">
        <v>381</v>
      </c>
      <c r="U1994" s="11" t="s">
        <v>381</v>
      </c>
      <c r="V1994" s="11" t="s">
        <v>381</v>
      </c>
      <c r="W1994" s="11" t="s">
        <v>381</v>
      </c>
      <c r="X1994" s="11" t="s">
        <v>381</v>
      </c>
      <c r="Y1994" s="11" t="s">
        <v>381</v>
      </c>
      <c r="Z1994" s="11">
        <v>0.10944</v>
      </c>
      <c r="AA1994" s="11">
        <v>0.25307000000000002</v>
      </c>
      <c r="AB1994" s="11">
        <v>0.12501000000000001</v>
      </c>
      <c r="AC1994" s="11">
        <v>0.48752000000000001</v>
      </c>
      <c r="AD1994" s="71"/>
      <c r="AE1994" s="71"/>
      <c r="AF1994" s="71">
        <f t="shared" si="93"/>
        <v>0</v>
      </c>
      <c r="AG1994" s="277" t="s">
        <v>907</v>
      </c>
      <c r="AH1994" s="277" t="s">
        <v>669</v>
      </c>
      <c r="AI1994" s="276" t="s">
        <v>670</v>
      </c>
      <c r="AJ1994" s="276" t="s">
        <v>671</v>
      </c>
      <c r="AK1994" s="276" t="s">
        <v>304</v>
      </c>
      <c r="AL1994" s="277" t="s">
        <v>109</v>
      </c>
      <c r="AM1994" s="276" t="s">
        <v>660</v>
      </c>
      <c r="AN1994" s="276" t="s">
        <v>661</v>
      </c>
      <c r="AO1994" s="277" t="s">
        <v>662</v>
      </c>
    </row>
    <row r="1995" spans="1:41" ht="15" thickBot="1" x14ac:dyDescent="0.4">
      <c r="A1995" s="8">
        <v>2025</v>
      </c>
      <c r="B1995" s="9" t="s">
        <v>105</v>
      </c>
      <c r="C1995" s="9" t="s">
        <v>109</v>
      </c>
      <c r="D1995" s="9" t="s">
        <v>304</v>
      </c>
      <c r="E1995" s="9" t="s">
        <v>31</v>
      </c>
      <c r="F1995" s="8">
        <v>2027</v>
      </c>
      <c r="G1995" s="11" t="s">
        <v>381</v>
      </c>
      <c r="H1995" s="11" t="s">
        <v>381</v>
      </c>
      <c r="I1995" s="11" t="s">
        <v>381</v>
      </c>
      <c r="J1995" s="11" t="s">
        <v>381</v>
      </c>
      <c r="K1995" s="11" t="s">
        <v>381</v>
      </c>
      <c r="L1995" s="11" t="s">
        <v>381</v>
      </c>
      <c r="M1995" s="11" t="s">
        <v>381</v>
      </c>
      <c r="N1995" s="11" t="s">
        <v>381</v>
      </c>
      <c r="O1995" s="11" t="s">
        <v>381</v>
      </c>
      <c r="P1995" s="11" t="s">
        <v>381</v>
      </c>
      <c r="Q1995" s="11" t="s">
        <v>381</v>
      </c>
      <c r="R1995" s="11" t="s">
        <v>381</v>
      </c>
      <c r="S1995" s="11" t="s">
        <v>381</v>
      </c>
      <c r="T1995" s="11" t="s">
        <v>381</v>
      </c>
      <c r="U1995" s="11" t="s">
        <v>381</v>
      </c>
      <c r="V1995" s="11" t="s">
        <v>381</v>
      </c>
      <c r="W1995" s="11" t="s">
        <v>381</v>
      </c>
      <c r="X1995" s="11" t="s">
        <v>381</v>
      </c>
      <c r="Y1995" s="11" t="s">
        <v>381</v>
      </c>
      <c r="Z1995" s="11">
        <v>0.11151</v>
      </c>
      <c r="AA1995" s="11">
        <v>0.23930000000000001</v>
      </c>
      <c r="AB1995" s="11">
        <v>0.12772</v>
      </c>
      <c r="AC1995" s="11">
        <v>0.47853000000000001</v>
      </c>
      <c r="AD1995" s="71"/>
      <c r="AE1995" s="71"/>
      <c r="AF1995" s="71">
        <f t="shared" si="93"/>
        <v>0</v>
      </c>
      <c r="AG1995" s="277" t="s">
        <v>907</v>
      </c>
      <c r="AH1995" s="277" t="s">
        <v>669</v>
      </c>
      <c r="AI1995" s="276" t="s">
        <v>670</v>
      </c>
      <c r="AJ1995" s="276" t="s">
        <v>671</v>
      </c>
      <c r="AK1995" s="276" t="s">
        <v>304</v>
      </c>
      <c r="AL1995" s="277" t="s">
        <v>109</v>
      </c>
      <c r="AM1995" s="276" t="s">
        <v>660</v>
      </c>
      <c r="AN1995" s="276" t="s">
        <v>661</v>
      </c>
      <c r="AO1995" s="277" t="s">
        <v>662</v>
      </c>
    </row>
    <row r="1996" spans="1:41" ht="15" thickBot="1" x14ac:dyDescent="0.4">
      <c r="A1996" s="8">
        <v>2025</v>
      </c>
      <c r="B1996" s="9" t="s">
        <v>105</v>
      </c>
      <c r="C1996" s="9" t="s">
        <v>109</v>
      </c>
      <c r="D1996" s="9" t="s">
        <v>304</v>
      </c>
      <c r="E1996" s="9" t="s">
        <v>31</v>
      </c>
      <c r="F1996" s="8">
        <v>2028</v>
      </c>
      <c r="G1996" s="11" t="s">
        <v>381</v>
      </c>
      <c r="H1996" s="11" t="s">
        <v>381</v>
      </c>
      <c r="I1996" s="11" t="s">
        <v>381</v>
      </c>
      <c r="J1996" s="11" t="s">
        <v>381</v>
      </c>
      <c r="K1996" s="11" t="s">
        <v>381</v>
      </c>
      <c r="L1996" s="11" t="s">
        <v>381</v>
      </c>
      <c r="M1996" s="11" t="s">
        <v>381</v>
      </c>
      <c r="N1996" s="11" t="s">
        <v>381</v>
      </c>
      <c r="O1996" s="11" t="s">
        <v>381</v>
      </c>
      <c r="P1996" s="11" t="s">
        <v>381</v>
      </c>
      <c r="Q1996" s="11" t="s">
        <v>381</v>
      </c>
      <c r="R1996" s="11" t="s">
        <v>381</v>
      </c>
      <c r="S1996" s="11" t="s">
        <v>381</v>
      </c>
      <c r="T1996" s="11" t="s">
        <v>381</v>
      </c>
      <c r="U1996" s="11" t="s">
        <v>381</v>
      </c>
      <c r="V1996" s="11" t="s">
        <v>381</v>
      </c>
      <c r="W1996" s="11" t="s">
        <v>381</v>
      </c>
      <c r="X1996" s="11" t="s">
        <v>381</v>
      </c>
      <c r="Y1996" s="11" t="s">
        <v>381</v>
      </c>
      <c r="Z1996" s="11">
        <v>0.10707</v>
      </c>
      <c r="AA1996" s="11">
        <v>0.24962999999999999</v>
      </c>
      <c r="AB1996" s="11">
        <v>0.13056999999999999</v>
      </c>
      <c r="AC1996" s="11">
        <v>0.48726999999999998</v>
      </c>
      <c r="AD1996" s="71"/>
      <c r="AE1996" s="71"/>
      <c r="AF1996" s="71">
        <f t="shared" si="93"/>
        <v>0</v>
      </c>
      <c r="AG1996" s="277" t="s">
        <v>907</v>
      </c>
      <c r="AH1996" s="277" t="s">
        <v>669</v>
      </c>
      <c r="AI1996" s="276" t="s">
        <v>670</v>
      </c>
      <c r="AJ1996" s="276" t="s">
        <v>671</v>
      </c>
      <c r="AK1996" s="276" t="s">
        <v>304</v>
      </c>
      <c r="AL1996" s="277" t="s">
        <v>109</v>
      </c>
      <c r="AM1996" s="276" t="s">
        <v>660</v>
      </c>
      <c r="AN1996" s="276" t="s">
        <v>661</v>
      </c>
      <c r="AO1996" s="277" t="s">
        <v>662</v>
      </c>
    </row>
    <row r="1997" spans="1:41" ht="15" thickBot="1" x14ac:dyDescent="0.4">
      <c r="A1997" s="8">
        <v>2025</v>
      </c>
      <c r="B1997" s="9" t="s">
        <v>105</v>
      </c>
      <c r="C1997" s="9" t="s">
        <v>109</v>
      </c>
      <c r="D1997" s="9" t="s">
        <v>304</v>
      </c>
      <c r="E1997" s="9" t="s">
        <v>31</v>
      </c>
      <c r="F1997" s="8">
        <v>2029</v>
      </c>
      <c r="G1997" s="11" t="s">
        <v>381</v>
      </c>
      <c r="H1997" s="11" t="s">
        <v>381</v>
      </c>
      <c r="I1997" s="11" t="s">
        <v>381</v>
      </c>
      <c r="J1997" s="11" t="s">
        <v>381</v>
      </c>
      <c r="K1997" s="11" t="s">
        <v>381</v>
      </c>
      <c r="L1997" s="11" t="s">
        <v>381</v>
      </c>
      <c r="M1997" s="11" t="s">
        <v>381</v>
      </c>
      <c r="N1997" s="11" t="s">
        <v>381</v>
      </c>
      <c r="O1997" s="11" t="s">
        <v>381</v>
      </c>
      <c r="P1997" s="11" t="s">
        <v>381</v>
      </c>
      <c r="Q1997" s="11" t="s">
        <v>381</v>
      </c>
      <c r="R1997" s="11" t="s">
        <v>381</v>
      </c>
      <c r="S1997" s="11" t="s">
        <v>381</v>
      </c>
      <c r="T1997" s="11" t="s">
        <v>381</v>
      </c>
      <c r="U1997" s="11" t="s">
        <v>381</v>
      </c>
      <c r="V1997" s="11" t="s">
        <v>381</v>
      </c>
      <c r="W1997" s="11" t="s">
        <v>381</v>
      </c>
      <c r="X1997" s="11" t="s">
        <v>381</v>
      </c>
      <c r="Y1997" s="11" t="s">
        <v>381</v>
      </c>
      <c r="Z1997" s="11">
        <v>8.6720000000000005E-2</v>
      </c>
      <c r="AA1997" s="11">
        <v>0.25535999999999998</v>
      </c>
      <c r="AB1997" s="11">
        <v>0.13821</v>
      </c>
      <c r="AC1997" s="11">
        <v>0.48028999999999999</v>
      </c>
      <c r="AD1997" s="71"/>
      <c r="AE1997" s="71"/>
      <c r="AF1997" s="71">
        <f t="shared" ref="AF1997:AF2060" si="96">ROUND(AC1997-SUM(Z1997:AB1997),4)</f>
        <v>0</v>
      </c>
      <c r="AG1997" s="277" t="s">
        <v>907</v>
      </c>
      <c r="AH1997" s="277" t="s">
        <v>669</v>
      </c>
      <c r="AI1997" s="276" t="s">
        <v>670</v>
      </c>
      <c r="AJ1997" s="276" t="s">
        <v>671</v>
      </c>
      <c r="AK1997" s="276" t="s">
        <v>304</v>
      </c>
      <c r="AL1997" s="277" t="s">
        <v>109</v>
      </c>
      <c r="AM1997" s="276" t="s">
        <v>660</v>
      </c>
      <c r="AN1997" s="276" t="s">
        <v>661</v>
      </c>
      <c r="AO1997" s="277" t="s">
        <v>662</v>
      </c>
    </row>
    <row r="1998" spans="1:41" ht="15" thickBot="1" x14ac:dyDescent="0.4">
      <c r="A1998" s="8">
        <v>2025</v>
      </c>
      <c r="B1998" s="9" t="s">
        <v>105</v>
      </c>
      <c r="C1998" s="9" t="s">
        <v>109</v>
      </c>
      <c r="D1998" s="9" t="s">
        <v>304</v>
      </c>
      <c r="E1998" s="9" t="s">
        <v>31</v>
      </c>
      <c r="F1998" s="8">
        <v>2030</v>
      </c>
      <c r="G1998" s="11" t="s">
        <v>381</v>
      </c>
      <c r="H1998" s="11" t="s">
        <v>381</v>
      </c>
      <c r="I1998" s="11" t="s">
        <v>381</v>
      </c>
      <c r="J1998" s="11" t="s">
        <v>381</v>
      </c>
      <c r="K1998" s="11" t="s">
        <v>381</v>
      </c>
      <c r="L1998" s="11" t="s">
        <v>381</v>
      </c>
      <c r="M1998" s="11" t="s">
        <v>381</v>
      </c>
      <c r="N1998" s="11" t="s">
        <v>381</v>
      </c>
      <c r="O1998" s="11" t="s">
        <v>381</v>
      </c>
      <c r="P1998" s="11" t="s">
        <v>381</v>
      </c>
      <c r="Q1998" s="11" t="s">
        <v>381</v>
      </c>
      <c r="R1998" s="11" t="s">
        <v>381</v>
      </c>
      <c r="S1998" s="11" t="s">
        <v>381</v>
      </c>
      <c r="T1998" s="11" t="s">
        <v>381</v>
      </c>
      <c r="U1998" s="11" t="s">
        <v>381</v>
      </c>
      <c r="V1998" s="11" t="s">
        <v>381</v>
      </c>
      <c r="W1998" s="11" t="s">
        <v>381</v>
      </c>
      <c r="X1998" s="11" t="s">
        <v>381</v>
      </c>
      <c r="Y1998" s="11" t="s">
        <v>381</v>
      </c>
      <c r="Z1998" s="11">
        <v>8.6639999999999995E-2</v>
      </c>
      <c r="AA1998" s="11">
        <v>0.24565000000000001</v>
      </c>
      <c r="AB1998" s="11">
        <v>0.12048</v>
      </c>
      <c r="AC1998" s="11">
        <v>0.45277000000000001</v>
      </c>
      <c r="AD1998" s="71"/>
      <c r="AE1998" s="71"/>
      <c r="AF1998" s="71">
        <f t="shared" si="96"/>
        <v>0</v>
      </c>
      <c r="AG1998" s="277" t="s">
        <v>907</v>
      </c>
      <c r="AH1998" s="277" t="s">
        <v>669</v>
      </c>
      <c r="AI1998" s="276" t="s">
        <v>670</v>
      </c>
      <c r="AJ1998" s="276" t="s">
        <v>671</v>
      </c>
      <c r="AK1998" s="276" t="s">
        <v>304</v>
      </c>
      <c r="AL1998" s="277" t="s">
        <v>109</v>
      </c>
      <c r="AM1998" s="276" t="s">
        <v>660</v>
      </c>
      <c r="AN1998" s="276" t="s">
        <v>661</v>
      </c>
      <c r="AO1998" s="277" t="s">
        <v>662</v>
      </c>
    </row>
    <row r="1999" spans="1:41" ht="15" thickBot="1" x14ac:dyDescent="0.4">
      <c r="A1999" s="8">
        <v>2025</v>
      </c>
      <c r="B1999" s="9" t="s">
        <v>105</v>
      </c>
      <c r="C1999" s="9" t="s">
        <v>109</v>
      </c>
      <c r="D1999" s="9" t="s">
        <v>304</v>
      </c>
      <c r="E1999" s="9" t="s">
        <v>31</v>
      </c>
      <c r="F1999" s="8">
        <v>2031</v>
      </c>
      <c r="G1999" s="11" t="s">
        <v>381</v>
      </c>
      <c r="H1999" s="11" t="s">
        <v>381</v>
      </c>
      <c r="I1999" s="11" t="s">
        <v>381</v>
      </c>
      <c r="J1999" s="11" t="s">
        <v>381</v>
      </c>
      <c r="K1999" s="11" t="s">
        <v>381</v>
      </c>
      <c r="L1999" s="11" t="s">
        <v>381</v>
      </c>
      <c r="M1999" s="11" t="s">
        <v>381</v>
      </c>
      <c r="N1999" s="11" t="s">
        <v>381</v>
      </c>
      <c r="O1999" s="11" t="s">
        <v>381</v>
      </c>
      <c r="P1999" s="11" t="s">
        <v>381</v>
      </c>
      <c r="Q1999" s="11" t="s">
        <v>381</v>
      </c>
      <c r="R1999" s="11" t="s">
        <v>381</v>
      </c>
      <c r="S1999" s="11" t="s">
        <v>381</v>
      </c>
      <c r="T1999" s="11" t="s">
        <v>381</v>
      </c>
      <c r="U1999" s="11" t="s">
        <v>381</v>
      </c>
      <c r="V1999" s="11" t="s">
        <v>381</v>
      </c>
      <c r="W1999" s="11" t="s">
        <v>381</v>
      </c>
      <c r="X1999" s="11" t="s">
        <v>381</v>
      </c>
      <c r="Y1999" s="11" t="s">
        <v>381</v>
      </c>
      <c r="Z1999" s="11">
        <v>7.5789999999999996E-2</v>
      </c>
      <c r="AA1999" s="11">
        <v>0.24929999999999999</v>
      </c>
      <c r="AB1999" s="11">
        <v>0.1273</v>
      </c>
      <c r="AC1999" s="11">
        <v>0.45239000000000001</v>
      </c>
      <c r="AD1999" s="71"/>
      <c r="AE1999" s="71"/>
      <c r="AF1999" s="71">
        <f t="shared" si="96"/>
        <v>0</v>
      </c>
      <c r="AG1999" s="277" t="s">
        <v>907</v>
      </c>
      <c r="AH1999" s="277" t="s">
        <v>669</v>
      </c>
      <c r="AI1999" s="276" t="s">
        <v>670</v>
      </c>
      <c r="AJ1999" s="276" t="s">
        <v>671</v>
      </c>
      <c r="AK1999" s="276" t="s">
        <v>304</v>
      </c>
      <c r="AL1999" s="277" t="s">
        <v>109</v>
      </c>
      <c r="AM1999" s="276" t="s">
        <v>660</v>
      </c>
      <c r="AN1999" s="276" t="s">
        <v>661</v>
      </c>
      <c r="AO1999" s="277" t="s">
        <v>662</v>
      </c>
    </row>
    <row r="2000" spans="1:41" ht="15" thickBot="1" x14ac:dyDescent="0.4">
      <c r="A2000" s="8">
        <v>2025</v>
      </c>
      <c r="B2000" s="9" t="s">
        <v>105</v>
      </c>
      <c r="C2000" s="9" t="s">
        <v>109</v>
      </c>
      <c r="D2000" s="9" t="s">
        <v>304</v>
      </c>
      <c r="E2000" s="9" t="s">
        <v>31</v>
      </c>
      <c r="F2000" s="8">
        <v>2032</v>
      </c>
      <c r="G2000" s="11" t="s">
        <v>381</v>
      </c>
      <c r="H2000" s="11" t="s">
        <v>381</v>
      </c>
      <c r="I2000" s="11" t="s">
        <v>381</v>
      </c>
      <c r="J2000" s="11" t="s">
        <v>381</v>
      </c>
      <c r="K2000" s="11" t="s">
        <v>381</v>
      </c>
      <c r="L2000" s="11" t="s">
        <v>381</v>
      </c>
      <c r="M2000" s="11" t="s">
        <v>381</v>
      </c>
      <c r="N2000" s="11" t="s">
        <v>381</v>
      </c>
      <c r="O2000" s="11" t="s">
        <v>381</v>
      </c>
      <c r="P2000" s="11" t="s">
        <v>381</v>
      </c>
      <c r="Q2000" s="11" t="s">
        <v>381</v>
      </c>
      <c r="R2000" s="11" t="s">
        <v>381</v>
      </c>
      <c r="S2000" s="11" t="s">
        <v>381</v>
      </c>
      <c r="T2000" s="11" t="s">
        <v>381</v>
      </c>
      <c r="U2000" s="11" t="s">
        <v>381</v>
      </c>
      <c r="V2000" s="11" t="s">
        <v>381</v>
      </c>
      <c r="W2000" s="11" t="s">
        <v>381</v>
      </c>
      <c r="X2000" s="11" t="s">
        <v>381</v>
      </c>
      <c r="Y2000" s="11" t="s">
        <v>381</v>
      </c>
      <c r="Z2000" s="11">
        <v>7.4160000000000004E-2</v>
      </c>
      <c r="AA2000" s="11">
        <v>0.24604999999999999</v>
      </c>
      <c r="AB2000" s="11">
        <v>0.10042</v>
      </c>
      <c r="AC2000" s="11">
        <v>0.42061999999999999</v>
      </c>
      <c r="AD2000" s="71"/>
      <c r="AE2000" s="71"/>
      <c r="AF2000" s="71">
        <f t="shared" si="96"/>
        <v>0</v>
      </c>
      <c r="AG2000" s="277" t="s">
        <v>907</v>
      </c>
      <c r="AH2000" s="277" t="s">
        <v>669</v>
      </c>
      <c r="AI2000" s="276" t="s">
        <v>670</v>
      </c>
      <c r="AJ2000" s="276" t="s">
        <v>671</v>
      </c>
      <c r="AK2000" s="276" t="s">
        <v>304</v>
      </c>
      <c r="AL2000" s="277" t="s">
        <v>109</v>
      </c>
      <c r="AM2000" s="276" t="s">
        <v>660</v>
      </c>
      <c r="AN2000" s="276" t="s">
        <v>661</v>
      </c>
      <c r="AO2000" s="277" t="s">
        <v>662</v>
      </c>
    </row>
    <row r="2001" spans="1:41" ht="15" thickBot="1" x14ac:dyDescent="0.4">
      <c r="A2001" s="8">
        <v>2025</v>
      </c>
      <c r="B2001" s="9" t="s">
        <v>105</v>
      </c>
      <c r="C2001" s="9" t="s">
        <v>109</v>
      </c>
      <c r="D2001" s="9" t="s">
        <v>304</v>
      </c>
      <c r="E2001" s="9" t="s">
        <v>31</v>
      </c>
      <c r="F2001" s="8">
        <v>2033</v>
      </c>
      <c r="G2001" s="11" t="s">
        <v>381</v>
      </c>
      <c r="H2001" s="11" t="s">
        <v>381</v>
      </c>
      <c r="I2001" s="11" t="s">
        <v>381</v>
      </c>
      <c r="J2001" s="11" t="s">
        <v>381</v>
      </c>
      <c r="K2001" s="11" t="s">
        <v>381</v>
      </c>
      <c r="L2001" s="11" t="s">
        <v>381</v>
      </c>
      <c r="M2001" s="11" t="s">
        <v>381</v>
      </c>
      <c r="N2001" s="11" t="s">
        <v>381</v>
      </c>
      <c r="O2001" s="11" t="s">
        <v>381</v>
      </c>
      <c r="P2001" s="11" t="s">
        <v>381</v>
      </c>
      <c r="Q2001" s="11" t="s">
        <v>381</v>
      </c>
      <c r="R2001" s="11" t="s">
        <v>381</v>
      </c>
      <c r="S2001" s="11" t="s">
        <v>381</v>
      </c>
      <c r="T2001" s="11" t="s">
        <v>381</v>
      </c>
      <c r="U2001" s="11" t="s">
        <v>381</v>
      </c>
      <c r="V2001" s="11" t="s">
        <v>381</v>
      </c>
      <c r="W2001" s="11" t="s">
        <v>381</v>
      </c>
      <c r="X2001" s="11" t="s">
        <v>381</v>
      </c>
      <c r="Y2001" s="11" t="s">
        <v>381</v>
      </c>
      <c r="Z2001" s="11">
        <v>7.6310000000000003E-2</v>
      </c>
      <c r="AA2001" s="11">
        <v>0.21657000000000001</v>
      </c>
      <c r="AB2001" s="11">
        <v>9.6860000000000002E-2</v>
      </c>
      <c r="AC2001" s="11">
        <v>0.38973000000000002</v>
      </c>
      <c r="AD2001" s="71"/>
      <c r="AE2001" s="71"/>
      <c r="AF2001" s="71">
        <f t="shared" si="96"/>
        <v>0</v>
      </c>
      <c r="AG2001" s="277" t="s">
        <v>907</v>
      </c>
      <c r="AH2001" s="277" t="s">
        <v>669</v>
      </c>
      <c r="AI2001" s="276" t="s">
        <v>670</v>
      </c>
      <c r="AJ2001" s="276" t="s">
        <v>671</v>
      </c>
      <c r="AK2001" s="276" t="s">
        <v>304</v>
      </c>
      <c r="AL2001" s="277" t="s">
        <v>109</v>
      </c>
      <c r="AM2001" s="276" t="s">
        <v>660</v>
      </c>
      <c r="AN2001" s="276" t="s">
        <v>661</v>
      </c>
      <c r="AO2001" s="277" t="s">
        <v>662</v>
      </c>
    </row>
    <row r="2002" spans="1:41" ht="15" thickBot="1" x14ac:dyDescent="0.4">
      <c r="A2002" s="8">
        <v>2025</v>
      </c>
      <c r="B2002" s="9" t="s">
        <v>105</v>
      </c>
      <c r="C2002" s="9" t="s">
        <v>109</v>
      </c>
      <c r="D2002" s="9" t="s">
        <v>304</v>
      </c>
      <c r="E2002" s="9" t="s">
        <v>31</v>
      </c>
      <c r="F2002" s="8">
        <v>2034</v>
      </c>
      <c r="G2002" s="11" t="s">
        <v>381</v>
      </c>
      <c r="H2002" s="11" t="s">
        <v>381</v>
      </c>
      <c r="I2002" s="11" t="s">
        <v>381</v>
      </c>
      <c r="J2002" s="11" t="s">
        <v>381</v>
      </c>
      <c r="K2002" s="11" t="s">
        <v>381</v>
      </c>
      <c r="L2002" s="11" t="s">
        <v>381</v>
      </c>
      <c r="M2002" s="11" t="s">
        <v>381</v>
      </c>
      <c r="N2002" s="11" t="s">
        <v>381</v>
      </c>
      <c r="O2002" s="11" t="s">
        <v>381</v>
      </c>
      <c r="P2002" s="11" t="s">
        <v>381</v>
      </c>
      <c r="Q2002" s="11" t="s">
        <v>381</v>
      </c>
      <c r="R2002" s="11" t="s">
        <v>381</v>
      </c>
      <c r="S2002" s="11" t="s">
        <v>381</v>
      </c>
      <c r="T2002" s="11" t="s">
        <v>381</v>
      </c>
      <c r="U2002" s="11" t="s">
        <v>381</v>
      </c>
      <c r="V2002" s="11" t="s">
        <v>381</v>
      </c>
      <c r="W2002" s="11" t="s">
        <v>381</v>
      </c>
      <c r="X2002" s="11" t="s">
        <v>381</v>
      </c>
      <c r="Y2002" s="11" t="s">
        <v>381</v>
      </c>
      <c r="Z2002" s="11">
        <v>7.6060000000000003E-2</v>
      </c>
      <c r="AA2002" s="11">
        <v>0.20659</v>
      </c>
      <c r="AB2002" s="11">
        <v>0.10539</v>
      </c>
      <c r="AC2002" s="11">
        <v>0.38804</v>
      </c>
      <c r="AD2002" s="71"/>
      <c r="AE2002" s="71"/>
      <c r="AF2002" s="71">
        <f t="shared" si="96"/>
        <v>0</v>
      </c>
      <c r="AG2002" s="277" t="s">
        <v>907</v>
      </c>
      <c r="AH2002" s="277" t="s">
        <v>669</v>
      </c>
      <c r="AI2002" s="276" t="s">
        <v>670</v>
      </c>
      <c r="AJ2002" s="276" t="s">
        <v>671</v>
      </c>
      <c r="AK2002" s="276" t="s">
        <v>304</v>
      </c>
      <c r="AL2002" s="277" t="s">
        <v>109</v>
      </c>
      <c r="AM2002" s="276" t="s">
        <v>660</v>
      </c>
      <c r="AN2002" s="276" t="s">
        <v>661</v>
      </c>
      <c r="AO2002" s="277" t="s">
        <v>662</v>
      </c>
    </row>
    <row r="2003" spans="1:41" ht="15" thickBot="1" x14ac:dyDescent="0.4">
      <c r="A2003" s="8">
        <v>2025</v>
      </c>
      <c r="B2003" s="9" t="s">
        <v>105</v>
      </c>
      <c r="C2003" s="9" t="s">
        <v>109</v>
      </c>
      <c r="D2003" s="9" t="s">
        <v>304</v>
      </c>
      <c r="E2003" s="9" t="s">
        <v>31</v>
      </c>
      <c r="F2003" s="8">
        <v>2035</v>
      </c>
      <c r="G2003" s="11" t="s">
        <v>381</v>
      </c>
      <c r="H2003" s="11" t="s">
        <v>381</v>
      </c>
      <c r="I2003" s="11" t="s">
        <v>381</v>
      </c>
      <c r="J2003" s="11" t="s">
        <v>381</v>
      </c>
      <c r="K2003" s="11" t="s">
        <v>381</v>
      </c>
      <c r="L2003" s="11" t="s">
        <v>381</v>
      </c>
      <c r="M2003" s="11" t="s">
        <v>381</v>
      </c>
      <c r="N2003" s="11" t="s">
        <v>381</v>
      </c>
      <c r="O2003" s="11" t="s">
        <v>381</v>
      </c>
      <c r="P2003" s="11" t="s">
        <v>381</v>
      </c>
      <c r="Q2003" s="11" t="s">
        <v>381</v>
      </c>
      <c r="R2003" s="11" t="s">
        <v>381</v>
      </c>
      <c r="S2003" s="11" t="s">
        <v>381</v>
      </c>
      <c r="T2003" s="11" t="s">
        <v>381</v>
      </c>
      <c r="U2003" s="11" t="s">
        <v>381</v>
      </c>
      <c r="V2003" s="11" t="s">
        <v>381</v>
      </c>
      <c r="W2003" s="11" t="s">
        <v>381</v>
      </c>
      <c r="X2003" s="11" t="s">
        <v>381</v>
      </c>
      <c r="Y2003" s="11" t="s">
        <v>381</v>
      </c>
      <c r="Z2003" s="11">
        <v>7.4020000000000002E-2</v>
      </c>
      <c r="AA2003" s="11">
        <v>0.22353000000000001</v>
      </c>
      <c r="AB2003" s="11">
        <v>0.10695</v>
      </c>
      <c r="AC2003" s="11">
        <v>0.40450000000000003</v>
      </c>
      <c r="AD2003" s="71"/>
      <c r="AE2003" s="71"/>
      <c r="AF2003" s="71">
        <f t="shared" si="96"/>
        <v>0</v>
      </c>
      <c r="AG2003" s="277" t="s">
        <v>907</v>
      </c>
      <c r="AH2003" s="277" t="s">
        <v>669</v>
      </c>
      <c r="AI2003" s="276" t="s">
        <v>670</v>
      </c>
      <c r="AJ2003" s="276" t="s">
        <v>671</v>
      </c>
      <c r="AK2003" s="276" t="s">
        <v>304</v>
      </c>
      <c r="AL2003" s="277" t="s">
        <v>109</v>
      </c>
      <c r="AM2003" s="276" t="s">
        <v>660</v>
      </c>
      <c r="AN2003" s="276" t="s">
        <v>661</v>
      </c>
      <c r="AO2003" s="277" t="s">
        <v>662</v>
      </c>
    </row>
    <row r="2004" spans="1:41" ht="15" thickBot="1" x14ac:dyDescent="0.4">
      <c r="A2004" s="8">
        <v>2025</v>
      </c>
      <c r="B2004" s="9" t="s">
        <v>105</v>
      </c>
      <c r="C2004" s="9" t="s">
        <v>109</v>
      </c>
      <c r="D2004" s="9" t="s">
        <v>304</v>
      </c>
      <c r="E2004" s="9" t="s">
        <v>32</v>
      </c>
      <c r="F2004" s="8">
        <v>2025</v>
      </c>
      <c r="G2004" s="11">
        <v>0</v>
      </c>
      <c r="H2004" s="11">
        <v>0.64771999999999996</v>
      </c>
      <c r="I2004" s="11">
        <v>0.38294</v>
      </c>
      <c r="J2004" s="11">
        <v>1.8781000000000001</v>
      </c>
      <c r="K2004" s="11" t="s">
        <v>35</v>
      </c>
      <c r="L2004" s="11">
        <v>1.0461400000000001</v>
      </c>
      <c r="M2004" s="11">
        <v>0.42859000000000003</v>
      </c>
      <c r="N2004" s="11">
        <v>2.96258</v>
      </c>
      <c r="O2004" s="11">
        <v>0.61190999999999995</v>
      </c>
      <c r="P2004" s="11">
        <v>1.32239</v>
      </c>
      <c r="Q2004" s="11">
        <v>1.33507</v>
      </c>
      <c r="R2004" s="11">
        <v>0.9617</v>
      </c>
      <c r="S2004" s="11" t="s">
        <v>35</v>
      </c>
      <c r="T2004" s="11">
        <v>11.58053</v>
      </c>
      <c r="U2004" s="11">
        <v>4.0771800000000002</v>
      </c>
      <c r="V2004" s="11">
        <v>0</v>
      </c>
      <c r="W2004" s="11">
        <v>0.05</v>
      </c>
      <c r="X2004" s="11">
        <v>4.1271800000000001</v>
      </c>
      <c r="Y2004" s="11">
        <v>15.707700000000001</v>
      </c>
      <c r="Z2004" s="11">
        <v>1.5855900000000001</v>
      </c>
      <c r="AA2004" s="11">
        <v>1.32111</v>
      </c>
      <c r="AB2004" s="11">
        <v>0.58203000000000005</v>
      </c>
      <c r="AC2004" s="11">
        <v>3.4887299999999999</v>
      </c>
      <c r="AD2004" s="71">
        <f t="shared" ref="AD2004:AD2049" si="97">ROUND(T2004-SUM(G2004:S2004),4)</f>
        <v>3.3999999999999998E-3</v>
      </c>
      <c r="AE2004" s="71">
        <f t="shared" ref="AE2004:AE2049" si="98">ROUND(X2004-SUM(U2004:W2004),4)</f>
        <v>0</v>
      </c>
      <c r="AF2004" s="71">
        <f t="shared" si="96"/>
        <v>0</v>
      </c>
      <c r="AG2004" s="277" t="s">
        <v>908</v>
      </c>
      <c r="AH2004" s="277" t="s">
        <v>669</v>
      </c>
      <c r="AI2004" s="276" t="s">
        <v>670</v>
      </c>
      <c r="AJ2004" s="276" t="s">
        <v>671</v>
      </c>
      <c r="AK2004" s="276" t="s">
        <v>304</v>
      </c>
      <c r="AL2004" s="277" t="s">
        <v>109</v>
      </c>
      <c r="AM2004" s="276" t="s">
        <v>660</v>
      </c>
      <c r="AN2004" s="276" t="s">
        <v>661</v>
      </c>
      <c r="AO2004" s="277" t="s">
        <v>662</v>
      </c>
    </row>
    <row r="2005" spans="1:41" ht="15" thickBot="1" x14ac:dyDescent="0.4">
      <c r="A2005" s="8">
        <v>2025</v>
      </c>
      <c r="B2005" s="9" t="s">
        <v>105</v>
      </c>
      <c r="C2005" s="9" t="s">
        <v>109</v>
      </c>
      <c r="D2005" s="9" t="s">
        <v>304</v>
      </c>
      <c r="E2005" s="9" t="s">
        <v>32</v>
      </c>
      <c r="F2005" s="8">
        <v>2026</v>
      </c>
      <c r="G2005" s="11">
        <v>0</v>
      </c>
      <c r="H2005" s="11">
        <v>0.71999000000000002</v>
      </c>
      <c r="I2005" s="11">
        <v>0.88685999999999998</v>
      </c>
      <c r="J2005" s="11">
        <v>1.91919</v>
      </c>
      <c r="K2005" s="11" t="s">
        <v>35</v>
      </c>
      <c r="L2005" s="11">
        <v>1.41429</v>
      </c>
      <c r="M2005" s="11">
        <v>1.1469199999999999</v>
      </c>
      <c r="N2005" s="11">
        <v>2.6731400000000001</v>
      </c>
      <c r="O2005" s="11">
        <v>0.75302000000000002</v>
      </c>
      <c r="P2005" s="11">
        <v>1.43685</v>
      </c>
      <c r="Q2005" s="11">
        <v>0.77276999999999996</v>
      </c>
      <c r="R2005" s="11">
        <v>1.12998</v>
      </c>
      <c r="S2005" s="11" t="s">
        <v>35</v>
      </c>
      <c r="T2005" s="11">
        <v>12.858470000000001</v>
      </c>
      <c r="U2005" s="11">
        <v>4.1007800000000003</v>
      </c>
      <c r="V2005" s="11">
        <v>0</v>
      </c>
      <c r="W2005" s="11">
        <v>0.10041</v>
      </c>
      <c r="X2005" s="11">
        <v>4.2011900000000004</v>
      </c>
      <c r="Y2005" s="11">
        <v>17.059660000000001</v>
      </c>
      <c r="Z2005" s="11">
        <v>1.12304</v>
      </c>
      <c r="AA2005" s="11">
        <v>2.1542699999999999</v>
      </c>
      <c r="AB2005" s="11">
        <v>0.71587999999999996</v>
      </c>
      <c r="AC2005" s="11">
        <v>3.9931999999999999</v>
      </c>
      <c r="AD2005" s="71">
        <f t="shared" si="97"/>
        <v>5.4999999999999997E-3</v>
      </c>
      <c r="AE2005" s="71">
        <f t="shared" si="98"/>
        <v>0</v>
      </c>
      <c r="AF2005" s="71">
        <f t="shared" si="96"/>
        <v>0</v>
      </c>
      <c r="AG2005" s="277" t="s">
        <v>908</v>
      </c>
      <c r="AH2005" s="277" t="s">
        <v>669</v>
      </c>
      <c r="AI2005" s="276" t="s">
        <v>670</v>
      </c>
      <c r="AJ2005" s="276" t="s">
        <v>671</v>
      </c>
      <c r="AK2005" s="276" t="s">
        <v>304</v>
      </c>
      <c r="AL2005" s="277" t="s">
        <v>109</v>
      </c>
      <c r="AM2005" s="276" t="s">
        <v>660</v>
      </c>
      <c r="AN2005" s="276" t="s">
        <v>661</v>
      </c>
      <c r="AO2005" s="277" t="s">
        <v>662</v>
      </c>
    </row>
    <row r="2006" spans="1:41" ht="15" thickBot="1" x14ac:dyDescent="0.4">
      <c r="A2006" s="8">
        <v>2025</v>
      </c>
      <c r="B2006" s="9" t="s">
        <v>105</v>
      </c>
      <c r="C2006" s="9" t="s">
        <v>109</v>
      </c>
      <c r="D2006" s="9" t="s">
        <v>304</v>
      </c>
      <c r="E2006" s="9" t="s">
        <v>32</v>
      </c>
      <c r="F2006" s="8">
        <v>2027</v>
      </c>
      <c r="G2006" s="11">
        <v>0</v>
      </c>
      <c r="H2006" s="11">
        <v>1.1469499999999999</v>
      </c>
      <c r="I2006" s="11">
        <v>0.95418999999999998</v>
      </c>
      <c r="J2006" s="11">
        <v>2.1855600000000002</v>
      </c>
      <c r="K2006" s="11" t="s">
        <v>35</v>
      </c>
      <c r="L2006" s="11">
        <v>2.3945500000000002</v>
      </c>
      <c r="M2006" s="11">
        <v>0.81377999999999995</v>
      </c>
      <c r="N2006" s="11">
        <v>3.24641</v>
      </c>
      <c r="O2006" s="11">
        <v>1.0093099999999999</v>
      </c>
      <c r="P2006" s="11">
        <v>1.55769</v>
      </c>
      <c r="Q2006" s="11">
        <v>1.0725899999999999</v>
      </c>
      <c r="R2006" s="11">
        <v>1.68832</v>
      </c>
      <c r="S2006" s="11" t="s">
        <v>35</v>
      </c>
      <c r="T2006" s="11">
        <v>16.076090000000001</v>
      </c>
      <c r="U2006" s="11">
        <v>3.6773099999999999</v>
      </c>
      <c r="V2006" s="11">
        <v>0</v>
      </c>
      <c r="W2006" s="11">
        <v>9.0440000000000006E-2</v>
      </c>
      <c r="X2006" s="11">
        <v>3.7677499999999999</v>
      </c>
      <c r="Y2006" s="11">
        <v>19.84384</v>
      </c>
      <c r="Z2006" s="11">
        <v>1.0782499999999999</v>
      </c>
      <c r="AA2006" s="11">
        <v>2.6542300000000001</v>
      </c>
      <c r="AB2006" s="11">
        <v>1.11015</v>
      </c>
      <c r="AC2006" s="11">
        <v>4.8426299999999998</v>
      </c>
      <c r="AD2006" s="71">
        <f t="shared" si="97"/>
        <v>6.7000000000000002E-3</v>
      </c>
      <c r="AE2006" s="71">
        <f t="shared" si="98"/>
        <v>0</v>
      </c>
      <c r="AF2006" s="71">
        <f t="shared" si="96"/>
        <v>0</v>
      </c>
      <c r="AG2006" s="277" t="s">
        <v>908</v>
      </c>
      <c r="AH2006" s="277" t="s">
        <v>669</v>
      </c>
      <c r="AI2006" s="276" t="s">
        <v>670</v>
      </c>
      <c r="AJ2006" s="276" t="s">
        <v>671</v>
      </c>
      <c r="AK2006" s="276" t="s">
        <v>304</v>
      </c>
      <c r="AL2006" s="277" t="s">
        <v>109</v>
      </c>
      <c r="AM2006" s="276" t="s">
        <v>660</v>
      </c>
      <c r="AN2006" s="276" t="s">
        <v>661</v>
      </c>
      <c r="AO2006" s="277" t="s">
        <v>662</v>
      </c>
    </row>
    <row r="2007" spans="1:41" ht="15" thickBot="1" x14ac:dyDescent="0.4">
      <c r="A2007" s="8">
        <v>2025</v>
      </c>
      <c r="B2007" s="9" t="s">
        <v>105</v>
      </c>
      <c r="C2007" s="9" t="s">
        <v>109</v>
      </c>
      <c r="D2007" s="9" t="s">
        <v>304</v>
      </c>
      <c r="E2007" s="9" t="s">
        <v>32</v>
      </c>
      <c r="F2007" s="8">
        <v>2028</v>
      </c>
      <c r="G2007" s="11">
        <v>0</v>
      </c>
      <c r="H2007" s="11">
        <v>1.44191</v>
      </c>
      <c r="I2007" s="11">
        <v>1.2341200000000001</v>
      </c>
      <c r="J2007" s="11">
        <v>2.2666900000000001</v>
      </c>
      <c r="K2007" s="11" t="s">
        <v>35</v>
      </c>
      <c r="L2007" s="11">
        <v>2.4778899999999999</v>
      </c>
      <c r="M2007" s="11">
        <v>0.78388000000000002</v>
      </c>
      <c r="N2007" s="11">
        <v>3.1338499999999998</v>
      </c>
      <c r="O2007" s="11">
        <v>0.93725000000000003</v>
      </c>
      <c r="P2007" s="11">
        <v>2.1652</v>
      </c>
      <c r="Q2007" s="11">
        <v>1.0897699999999999</v>
      </c>
      <c r="R2007" s="11">
        <v>1.4903200000000001</v>
      </c>
      <c r="S2007" s="11" t="s">
        <v>35</v>
      </c>
      <c r="T2007" s="11">
        <v>17.034790000000001</v>
      </c>
      <c r="U2007" s="11">
        <v>4.2776199999999998</v>
      </c>
      <c r="V2007" s="11">
        <v>0</v>
      </c>
      <c r="W2007" s="11">
        <v>0.23407</v>
      </c>
      <c r="X2007" s="11">
        <v>4.5116899999999998</v>
      </c>
      <c r="Y2007" s="11">
        <v>21.546479999999999</v>
      </c>
      <c r="Z2007" s="11">
        <v>0.96377000000000002</v>
      </c>
      <c r="AA2007" s="11">
        <v>2.8648199999999999</v>
      </c>
      <c r="AB2007" s="11">
        <v>1.27868</v>
      </c>
      <c r="AC2007" s="11">
        <v>5.1072699999999998</v>
      </c>
      <c r="AD2007" s="71">
        <f t="shared" si="97"/>
        <v>1.3899999999999999E-2</v>
      </c>
      <c r="AE2007" s="71">
        <f t="shared" si="98"/>
        <v>0</v>
      </c>
      <c r="AF2007" s="71">
        <f t="shared" si="96"/>
        <v>0</v>
      </c>
      <c r="AG2007" s="277" t="s">
        <v>908</v>
      </c>
      <c r="AH2007" s="277" t="s">
        <v>669</v>
      </c>
      <c r="AI2007" s="276" t="s">
        <v>670</v>
      </c>
      <c r="AJ2007" s="276" t="s">
        <v>671</v>
      </c>
      <c r="AK2007" s="276" t="s">
        <v>304</v>
      </c>
      <c r="AL2007" s="277" t="s">
        <v>109</v>
      </c>
      <c r="AM2007" s="276" t="s">
        <v>660</v>
      </c>
      <c r="AN2007" s="276" t="s">
        <v>661</v>
      </c>
      <c r="AO2007" s="277" t="s">
        <v>662</v>
      </c>
    </row>
    <row r="2008" spans="1:41" ht="15" thickBot="1" x14ac:dyDescent="0.4">
      <c r="A2008" s="8">
        <v>2025</v>
      </c>
      <c r="B2008" s="9" t="s">
        <v>105</v>
      </c>
      <c r="C2008" s="9" t="s">
        <v>109</v>
      </c>
      <c r="D2008" s="9" t="s">
        <v>304</v>
      </c>
      <c r="E2008" s="9" t="s">
        <v>32</v>
      </c>
      <c r="F2008" s="8">
        <v>2029</v>
      </c>
      <c r="G2008" s="11">
        <v>0</v>
      </c>
      <c r="H2008" s="11">
        <v>1.6289800000000001</v>
      </c>
      <c r="I2008" s="11">
        <v>1.5513300000000001</v>
      </c>
      <c r="J2008" s="11">
        <v>2.5024199999999999</v>
      </c>
      <c r="K2008" s="11" t="s">
        <v>35</v>
      </c>
      <c r="L2008" s="11">
        <v>2.66242</v>
      </c>
      <c r="M2008" s="11">
        <v>0.97055999999999998</v>
      </c>
      <c r="N2008" s="11">
        <v>2.4638100000000001</v>
      </c>
      <c r="O2008" s="11">
        <v>0.61095999999999995</v>
      </c>
      <c r="P2008" s="11">
        <v>1.96309</v>
      </c>
      <c r="Q2008" s="11">
        <v>2.0752199999999998</v>
      </c>
      <c r="R2008" s="11">
        <v>1.15116</v>
      </c>
      <c r="S2008" s="11" t="s">
        <v>35</v>
      </c>
      <c r="T2008" s="11">
        <v>17.608830000000001</v>
      </c>
      <c r="U2008" s="11">
        <v>4.2373700000000003</v>
      </c>
      <c r="V2008" s="11">
        <v>0</v>
      </c>
      <c r="W2008" s="11">
        <v>0.29529</v>
      </c>
      <c r="X2008" s="11">
        <v>4.5326599999999999</v>
      </c>
      <c r="Y2008" s="11">
        <v>22.141490000000001</v>
      </c>
      <c r="Z2008" s="11">
        <v>1.3754900000000001</v>
      </c>
      <c r="AA2008" s="11">
        <v>2.7267899999999998</v>
      </c>
      <c r="AB2008" s="11">
        <v>1.2693000000000001</v>
      </c>
      <c r="AC2008" s="11">
        <v>5.3715799999999998</v>
      </c>
      <c r="AD2008" s="71">
        <f t="shared" si="97"/>
        <v>2.8899999999999999E-2</v>
      </c>
      <c r="AE2008" s="71">
        <f t="shared" si="98"/>
        <v>0</v>
      </c>
      <c r="AF2008" s="71">
        <f t="shared" si="96"/>
        <v>0</v>
      </c>
      <c r="AG2008" s="277" t="s">
        <v>908</v>
      </c>
      <c r="AH2008" s="277" t="s">
        <v>669</v>
      </c>
      <c r="AI2008" s="276" t="s">
        <v>670</v>
      </c>
      <c r="AJ2008" s="276" t="s">
        <v>671</v>
      </c>
      <c r="AK2008" s="276" t="s">
        <v>304</v>
      </c>
      <c r="AL2008" s="277" t="s">
        <v>109</v>
      </c>
      <c r="AM2008" s="276" t="s">
        <v>660</v>
      </c>
      <c r="AN2008" s="276" t="s">
        <v>661</v>
      </c>
      <c r="AO2008" s="277" t="s">
        <v>662</v>
      </c>
    </row>
    <row r="2009" spans="1:41" ht="15" thickBot="1" x14ac:dyDescent="0.4">
      <c r="A2009" s="8">
        <v>2025</v>
      </c>
      <c r="B2009" s="9" t="s">
        <v>105</v>
      </c>
      <c r="C2009" s="9" t="s">
        <v>109</v>
      </c>
      <c r="D2009" s="9" t="s">
        <v>304</v>
      </c>
      <c r="E2009" s="9" t="s">
        <v>32</v>
      </c>
      <c r="F2009" s="8">
        <v>2030</v>
      </c>
      <c r="G2009" s="11">
        <v>0</v>
      </c>
      <c r="H2009" s="11">
        <v>1.5203800000000001</v>
      </c>
      <c r="I2009" s="11">
        <v>1.73567</v>
      </c>
      <c r="J2009" s="11">
        <v>2.29948</v>
      </c>
      <c r="K2009" s="11" t="s">
        <v>35</v>
      </c>
      <c r="L2009" s="11">
        <v>3.1692200000000001</v>
      </c>
      <c r="M2009" s="11">
        <v>1.0966899999999999</v>
      </c>
      <c r="N2009" s="11">
        <v>2.1427900000000002</v>
      </c>
      <c r="O2009" s="11">
        <v>0.65725999999999996</v>
      </c>
      <c r="P2009" s="11">
        <v>1.46332</v>
      </c>
      <c r="Q2009" s="11">
        <v>2.3287200000000001</v>
      </c>
      <c r="R2009" s="11">
        <v>1.0948</v>
      </c>
      <c r="S2009" s="11" t="s">
        <v>35</v>
      </c>
      <c r="T2009" s="11">
        <v>17.55621</v>
      </c>
      <c r="U2009" s="11">
        <v>4.1651100000000003</v>
      </c>
      <c r="V2009" s="11">
        <v>0</v>
      </c>
      <c r="W2009" s="11">
        <v>0.33023999999999998</v>
      </c>
      <c r="X2009" s="11">
        <v>4.4953500000000002</v>
      </c>
      <c r="Y2009" s="11">
        <v>22.051559999999998</v>
      </c>
      <c r="Z2009" s="11">
        <v>1.35494</v>
      </c>
      <c r="AA2009" s="11">
        <v>2.3487</v>
      </c>
      <c r="AB2009" s="11">
        <v>1.37127</v>
      </c>
      <c r="AC2009" s="11">
        <v>5.0749199999999997</v>
      </c>
      <c r="AD2009" s="71">
        <f t="shared" si="97"/>
        <v>4.7899999999999998E-2</v>
      </c>
      <c r="AE2009" s="71">
        <f t="shared" si="98"/>
        <v>0</v>
      </c>
      <c r="AF2009" s="71">
        <f t="shared" si="96"/>
        <v>0</v>
      </c>
      <c r="AG2009" s="277" t="s">
        <v>908</v>
      </c>
      <c r="AH2009" s="277" t="s">
        <v>669</v>
      </c>
      <c r="AI2009" s="276" t="s">
        <v>670</v>
      </c>
      <c r="AJ2009" s="276" t="s">
        <v>671</v>
      </c>
      <c r="AK2009" s="276" t="s">
        <v>304</v>
      </c>
      <c r="AL2009" s="277" t="s">
        <v>109</v>
      </c>
      <c r="AM2009" s="276" t="s">
        <v>660</v>
      </c>
      <c r="AN2009" s="276" t="s">
        <v>661</v>
      </c>
      <c r="AO2009" s="277" t="s">
        <v>662</v>
      </c>
    </row>
    <row r="2010" spans="1:41" ht="15" thickBot="1" x14ac:dyDescent="0.4">
      <c r="A2010" s="8">
        <v>2025</v>
      </c>
      <c r="B2010" s="9" t="s">
        <v>105</v>
      </c>
      <c r="C2010" s="9" t="s">
        <v>109</v>
      </c>
      <c r="D2010" s="9" t="s">
        <v>304</v>
      </c>
      <c r="E2010" s="9" t="s">
        <v>32</v>
      </c>
      <c r="F2010" s="8">
        <v>2031</v>
      </c>
      <c r="G2010" s="11">
        <v>0</v>
      </c>
      <c r="H2010" s="11">
        <v>1.8455600000000001</v>
      </c>
      <c r="I2010" s="11">
        <v>1.82664</v>
      </c>
      <c r="J2010" s="11">
        <v>1.6380399999999999</v>
      </c>
      <c r="K2010" s="11" t="s">
        <v>35</v>
      </c>
      <c r="L2010" s="11">
        <v>3.8551199999999999</v>
      </c>
      <c r="M2010" s="11">
        <v>0.72126999999999997</v>
      </c>
      <c r="N2010" s="11">
        <v>2.1381899999999998</v>
      </c>
      <c r="O2010" s="11">
        <v>0.83287</v>
      </c>
      <c r="P2010" s="11">
        <v>2.0222699999999998</v>
      </c>
      <c r="Q2010" s="11">
        <v>2.3155999999999999</v>
      </c>
      <c r="R2010" s="11">
        <v>1.2003600000000001</v>
      </c>
      <c r="S2010" s="11" t="s">
        <v>35</v>
      </c>
      <c r="T2010" s="11">
        <v>18.62406</v>
      </c>
      <c r="U2010" s="11">
        <v>3.9087900000000002</v>
      </c>
      <c r="V2010" s="11">
        <v>0</v>
      </c>
      <c r="W2010" s="11">
        <v>0.16374</v>
      </c>
      <c r="X2010" s="11">
        <v>4.0725300000000004</v>
      </c>
      <c r="Y2010" s="11">
        <v>22.69659</v>
      </c>
      <c r="Z2010" s="11">
        <v>1.37286</v>
      </c>
      <c r="AA2010" s="11">
        <v>2.23115</v>
      </c>
      <c r="AB2010" s="11">
        <v>1.65161</v>
      </c>
      <c r="AC2010" s="11">
        <v>5.2556200000000004</v>
      </c>
      <c r="AD2010" s="71">
        <f t="shared" si="97"/>
        <v>0.2281</v>
      </c>
      <c r="AE2010" s="71">
        <f t="shared" si="98"/>
        <v>0</v>
      </c>
      <c r="AF2010" s="71">
        <f t="shared" si="96"/>
        <v>0</v>
      </c>
      <c r="AG2010" s="277" t="s">
        <v>908</v>
      </c>
      <c r="AH2010" s="277" t="s">
        <v>669</v>
      </c>
      <c r="AI2010" s="276" t="s">
        <v>670</v>
      </c>
      <c r="AJ2010" s="276" t="s">
        <v>671</v>
      </c>
      <c r="AK2010" s="276" t="s">
        <v>304</v>
      </c>
      <c r="AL2010" s="277" t="s">
        <v>109</v>
      </c>
      <c r="AM2010" s="276" t="s">
        <v>660</v>
      </c>
      <c r="AN2010" s="276" t="s">
        <v>661</v>
      </c>
      <c r="AO2010" s="277" t="s">
        <v>662</v>
      </c>
    </row>
    <row r="2011" spans="1:41" ht="15" thickBot="1" x14ac:dyDescent="0.4">
      <c r="A2011" s="8">
        <v>2025</v>
      </c>
      <c r="B2011" s="9" t="s">
        <v>105</v>
      </c>
      <c r="C2011" s="9" t="s">
        <v>109</v>
      </c>
      <c r="D2011" s="9" t="s">
        <v>304</v>
      </c>
      <c r="E2011" s="9" t="s">
        <v>32</v>
      </c>
      <c r="F2011" s="8">
        <v>2032</v>
      </c>
      <c r="G2011" s="11">
        <v>0</v>
      </c>
      <c r="H2011" s="11">
        <v>1.7446999999999999</v>
      </c>
      <c r="I2011" s="11">
        <v>2.2755200000000002</v>
      </c>
      <c r="J2011" s="11">
        <v>2.0404200000000001</v>
      </c>
      <c r="K2011" s="11" t="s">
        <v>35</v>
      </c>
      <c r="L2011" s="11">
        <v>3.1045099999999999</v>
      </c>
      <c r="M2011" s="11">
        <v>0.91942999999999997</v>
      </c>
      <c r="N2011" s="11">
        <v>1.7202599999999999</v>
      </c>
      <c r="O2011" s="11">
        <v>0.48093999999999998</v>
      </c>
      <c r="P2011" s="11">
        <v>1.6365099999999999</v>
      </c>
      <c r="Q2011" s="11">
        <v>2.4221300000000001</v>
      </c>
      <c r="R2011" s="11">
        <v>0.78566999999999998</v>
      </c>
      <c r="S2011" s="11" t="s">
        <v>35</v>
      </c>
      <c r="T2011" s="11">
        <v>17.518039999999999</v>
      </c>
      <c r="U2011" s="11">
        <v>3.8671899999999999</v>
      </c>
      <c r="V2011" s="11">
        <v>0</v>
      </c>
      <c r="W2011" s="11">
        <v>0.39545000000000002</v>
      </c>
      <c r="X2011" s="11">
        <v>4.2626400000000002</v>
      </c>
      <c r="Y2011" s="11">
        <v>21.78068</v>
      </c>
      <c r="Z2011" s="11">
        <v>1.49187</v>
      </c>
      <c r="AA2011" s="11">
        <v>2.0841099999999999</v>
      </c>
      <c r="AB2011" s="11">
        <v>1.7255499999999999</v>
      </c>
      <c r="AC2011" s="11">
        <v>5.3015299999999996</v>
      </c>
      <c r="AD2011" s="71">
        <f t="shared" si="97"/>
        <v>0.38800000000000001</v>
      </c>
      <c r="AE2011" s="71">
        <f t="shared" si="98"/>
        <v>0</v>
      </c>
      <c r="AF2011" s="71">
        <f t="shared" si="96"/>
        <v>0</v>
      </c>
      <c r="AG2011" s="277" t="s">
        <v>908</v>
      </c>
      <c r="AH2011" s="277" t="s">
        <v>669</v>
      </c>
      <c r="AI2011" s="276" t="s">
        <v>670</v>
      </c>
      <c r="AJ2011" s="276" t="s">
        <v>671</v>
      </c>
      <c r="AK2011" s="276" t="s">
        <v>304</v>
      </c>
      <c r="AL2011" s="277" t="s">
        <v>109</v>
      </c>
      <c r="AM2011" s="276" t="s">
        <v>660</v>
      </c>
      <c r="AN2011" s="276" t="s">
        <v>661</v>
      </c>
      <c r="AO2011" s="277" t="s">
        <v>662</v>
      </c>
    </row>
    <row r="2012" spans="1:41" ht="15" thickBot="1" x14ac:dyDescent="0.4">
      <c r="A2012" s="8">
        <v>2025</v>
      </c>
      <c r="B2012" s="9" t="s">
        <v>105</v>
      </c>
      <c r="C2012" s="9" t="s">
        <v>109</v>
      </c>
      <c r="D2012" s="9" t="s">
        <v>304</v>
      </c>
      <c r="E2012" s="9" t="s">
        <v>32</v>
      </c>
      <c r="F2012" s="8">
        <v>2033</v>
      </c>
      <c r="G2012" s="11">
        <v>0</v>
      </c>
      <c r="H2012" s="11">
        <v>1.53122</v>
      </c>
      <c r="I2012" s="11">
        <v>2.1735199999999999</v>
      </c>
      <c r="J2012" s="11">
        <v>2.23217</v>
      </c>
      <c r="K2012" s="11" t="s">
        <v>35</v>
      </c>
      <c r="L2012" s="11">
        <v>4.2529300000000001</v>
      </c>
      <c r="M2012" s="11">
        <v>0.88007999999999997</v>
      </c>
      <c r="N2012" s="11">
        <v>2.1565699999999999</v>
      </c>
      <c r="O2012" s="11">
        <v>0.88314000000000004</v>
      </c>
      <c r="P2012" s="11">
        <v>2.4905200000000001</v>
      </c>
      <c r="Q2012" s="11">
        <v>3.2421799999999998</v>
      </c>
      <c r="R2012" s="11">
        <v>0.48096</v>
      </c>
      <c r="S2012" s="11" t="s">
        <v>35</v>
      </c>
      <c r="T2012" s="11">
        <v>20.629470000000001</v>
      </c>
      <c r="U2012" s="11">
        <v>3.7733599999999998</v>
      </c>
      <c r="V2012" s="11">
        <v>0</v>
      </c>
      <c r="W2012" s="11">
        <v>0.44618000000000002</v>
      </c>
      <c r="X2012" s="11">
        <v>4.2195400000000003</v>
      </c>
      <c r="Y2012" s="11">
        <v>24.84901</v>
      </c>
      <c r="Z2012" s="11">
        <v>1.52352</v>
      </c>
      <c r="AA2012" s="11">
        <v>2.05504</v>
      </c>
      <c r="AB2012" s="11">
        <v>1.66354</v>
      </c>
      <c r="AC2012" s="11">
        <v>5.2420999999999998</v>
      </c>
      <c r="AD2012" s="71">
        <f t="shared" si="97"/>
        <v>0.30620000000000003</v>
      </c>
      <c r="AE2012" s="71">
        <f t="shared" si="98"/>
        <v>0</v>
      </c>
      <c r="AF2012" s="71">
        <f t="shared" si="96"/>
        <v>0</v>
      </c>
      <c r="AG2012" s="277" t="s">
        <v>908</v>
      </c>
      <c r="AH2012" s="277" t="s">
        <v>669</v>
      </c>
      <c r="AI2012" s="276" t="s">
        <v>670</v>
      </c>
      <c r="AJ2012" s="276" t="s">
        <v>671</v>
      </c>
      <c r="AK2012" s="276" t="s">
        <v>304</v>
      </c>
      <c r="AL2012" s="277" t="s">
        <v>109</v>
      </c>
      <c r="AM2012" s="276" t="s">
        <v>660</v>
      </c>
      <c r="AN2012" s="276" t="s">
        <v>661</v>
      </c>
      <c r="AO2012" s="277" t="s">
        <v>662</v>
      </c>
    </row>
    <row r="2013" spans="1:41" ht="15" thickBot="1" x14ac:dyDescent="0.4">
      <c r="A2013" s="8">
        <v>2025</v>
      </c>
      <c r="B2013" s="9" t="s">
        <v>105</v>
      </c>
      <c r="C2013" s="9" t="s">
        <v>109</v>
      </c>
      <c r="D2013" s="9" t="s">
        <v>304</v>
      </c>
      <c r="E2013" s="9" t="s">
        <v>32</v>
      </c>
      <c r="F2013" s="8">
        <v>2034</v>
      </c>
      <c r="G2013" s="11">
        <v>0</v>
      </c>
      <c r="H2013" s="11">
        <v>1.69462</v>
      </c>
      <c r="I2013" s="11">
        <v>1.83691</v>
      </c>
      <c r="J2013" s="11">
        <v>1.72</v>
      </c>
      <c r="K2013" s="11" t="s">
        <v>35</v>
      </c>
      <c r="L2013" s="11">
        <v>4.12155</v>
      </c>
      <c r="M2013" s="11">
        <v>0.96326999999999996</v>
      </c>
      <c r="N2013" s="11">
        <v>1.8162400000000001</v>
      </c>
      <c r="O2013" s="11">
        <v>1.01908</v>
      </c>
      <c r="P2013" s="11">
        <v>2.78566</v>
      </c>
      <c r="Q2013" s="11">
        <v>2.0620699999999998</v>
      </c>
      <c r="R2013" s="11">
        <v>0.63588</v>
      </c>
      <c r="S2013" s="11" t="s">
        <v>35</v>
      </c>
      <c r="T2013" s="11">
        <v>19.317799999999998</v>
      </c>
      <c r="U2013" s="11">
        <v>3.9559899999999999</v>
      </c>
      <c r="V2013" s="11">
        <v>0</v>
      </c>
      <c r="W2013" s="11">
        <v>0.47754999999999997</v>
      </c>
      <c r="X2013" s="11">
        <v>4.4335300000000002</v>
      </c>
      <c r="Y2013" s="11">
        <v>23.751329999999999</v>
      </c>
      <c r="Z2013" s="11">
        <v>1.3219399999999999</v>
      </c>
      <c r="AA2013" s="11">
        <v>2.5272600000000001</v>
      </c>
      <c r="AB2013" s="11">
        <v>1.62378</v>
      </c>
      <c r="AC2013" s="11">
        <v>5.4729900000000002</v>
      </c>
      <c r="AD2013" s="71">
        <f t="shared" si="97"/>
        <v>0.66249999999999998</v>
      </c>
      <c r="AE2013" s="71">
        <f t="shared" si="98"/>
        <v>0</v>
      </c>
      <c r="AF2013" s="71">
        <f t="shared" si="96"/>
        <v>0</v>
      </c>
      <c r="AG2013" s="277" t="s">
        <v>908</v>
      </c>
      <c r="AH2013" s="277" t="s">
        <v>669</v>
      </c>
      <c r="AI2013" s="276" t="s">
        <v>670</v>
      </c>
      <c r="AJ2013" s="276" t="s">
        <v>671</v>
      </c>
      <c r="AK2013" s="276" t="s">
        <v>304</v>
      </c>
      <c r="AL2013" s="277" t="s">
        <v>109</v>
      </c>
      <c r="AM2013" s="276" t="s">
        <v>660</v>
      </c>
      <c r="AN2013" s="276" t="s">
        <v>661</v>
      </c>
      <c r="AO2013" s="277" t="s">
        <v>662</v>
      </c>
    </row>
    <row r="2014" spans="1:41" ht="15" thickBot="1" x14ac:dyDescent="0.4">
      <c r="A2014" s="8">
        <v>2025</v>
      </c>
      <c r="B2014" s="9" t="s">
        <v>105</v>
      </c>
      <c r="C2014" s="9" t="s">
        <v>109</v>
      </c>
      <c r="D2014" s="9" t="s">
        <v>304</v>
      </c>
      <c r="E2014" s="9" t="s">
        <v>32</v>
      </c>
      <c r="F2014" s="8">
        <v>2035</v>
      </c>
      <c r="G2014" s="11">
        <v>0</v>
      </c>
      <c r="H2014" s="11">
        <v>1.38361</v>
      </c>
      <c r="I2014" s="11">
        <v>2.3805299999999998</v>
      </c>
      <c r="J2014" s="11">
        <v>1.8527800000000001</v>
      </c>
      <c r="K2014" s="11" t="s">
        <v>35</v>
      </c>
      <c r="L2014" s="11">
        <v>3.49729</v>
      </c>
      <c r="M2014" s="11">
        <v>1.3662799999999999</v>
      </c>
      <c r="N2014" s="11">
        <v>1.5358499999999999</v>
      </c>
      <c r="O2014" s="11">
        <v>0.68203999999999998</v>
      </c>
      <c r="P2014" s="11">
        <v>2.21339</v>
      </c>
      <c r="Q2014" s="11">
        <v>2.29847</v>
      </c>
      <c r="R2014" s="11">
        <v>0.66581000000000001</v>
      </c>
      <c r="S2014" s="11" t="s">
        <v>35</v>
      </c>
      <c r="T2014" s="11">
        <v>18.423159999999999</v>
      </c>
      <c r="U2014" s="11">
        <v>3.9689700000000001</v>
      </c>
      <c r="V2014" s="11">
        <v>0</v>
      </c>
      <c r="W2014" s="11">
        <v>0.20432</v>
      </c>
      <c r="X2014" s="11">
        <v>4.1732899999999997</v>
      </c>
      <c r="Y2014" s="11">
        <v>22.596450000000001</v>
      </c>
      <c r="Z2014" s="11">
        <v>1.42293</v>
      </c>
      <c r="AA2014" s="11">
        <v>2.6074299999999999</v>
      </c>
      <c r="AB2014" s="11">
        <v>1.8794900000000001</v>
      </c>
      <c r="AC2014" s="11">
        <v>5.9098600000000001</v>
      </c>
      <c r="AD2014" s="71">
        <f t="shared" si="97"/>
        <v>0.54710000000000003</v>
      </c>
      <c r="AE2014" s="71">
        <f t="shared" si="98"/>
        <v>0</v>
      </c>
      <c r="AF2014" s="71">
        <f t="shared" si="96"/>
        <v>0</v>
      </c>
      <c r="AG2014" s="277" t="s">
        <v>908</v>
      </c>
      <c r="AH2014" s="277" t="s">
        <v>669</v>
      </c>
      <c r="AI2014" s="276" t="s">
        <v>670</v>
      </c>
      <c r="AJ2014" s="276" t="s">
        <v>671</v>
      </c>
      <c r="AK2014" s="276" t="s">
        <v>304</v>
      </c>
      <c r="AL2014" s="277" t="s">
        <v>109</v>
      </c>
      <c r="AM2014" s="276" t="s">
        <v>660</v>
      </c>
      <c r="AN2014" s="276" t="s">
        <v>661</v>
      </c>
      <c r="AO2014" s="277" t="s">
        <v>662</v>
      </c>
    </row>
    <row r="2015" spans="1:41" ht="23.5" thickBot="1" x14ac:dyDescent="0.4">
      <c r="A2015" s="8">
        <v>2025</v>
      </c>
      <c r="B2015" s="9" t="s">
        <v>110</v>
      </c>
      <c r="C2015" s="9" t="s">
        <v>111</v>
      </c>
      <c r="D2015" s="9" t="s">
        <v>305</v>
      </c>
      <c r="E2015" s="97" t="s">
        <v>29</v>
      </c>
      <c r="F2015" s="8">
        <v>2025</v>
      </c>
      <c r="G2015" s="10">
        <v>28</v>
      </c>
      <c r="H2015" s="10">
        <v>0</v>
      </c>
      <c r="I2015" s="10">
        <v>0</v>
      </c>
      <c r="J2015" s="10">
        <v>0</v>
      </c>
      <c r="K2015" s="10">
        <v>0</v>
      </c>
      <c r="L2015" s="10">
        <v>0</v>
      </c>
      <c r="M2015" s="10">
        <v>0</v>
      </c>
      <c r="N2015" s="10">
        <v>0</v>
      </c>
      <c r="O2015" s="10">
        <v>0</v>
      </c>
      <c r="P2015" s="10" t="s">
        <v>35</v>
      </c>
      <c r="Q2015" s="10">
        <v>0</v>
      </c>
      <c r="R2015" s="10">
        <v>0</v>
      </c>
      <c r="S2015" s="10" t="s">
        <v>35</v>
      </c>
      <c r="T2015" s="10">
        <v>31</v>
      </c>
      <c r="U2015" s="10">
        <v>0</v>
      </c>
      <c r="V2015" s="10">
        <v>0</v>
      </c>
      <c r="W2015" s="10">
        <v>0</v>
      </c>
      <c r="X2015" s="10">
        <v>0</v>
      </c>
      <c r="Y2015" s="10">
        <v>31</v>
      </c>
      <c r="Z2015" s="10">
        <v>0</v>
      </c>
      <c r="AA2015" s="10">
        <v>0</v>
      </c>
      <c r="AB2015" s="10">
        <v>0</v>
      </c>
      <c r="AC2015" s="10">
        <v>0</v>
      </c>
      <c r="AD2015" s="71">
        <f t="shared" si="97"/>
        <v>3</v>
      </c>
      <c r="AE2015" s="71">
        <f t="shared" si="98"/>
        <v>0</v>
      </c>
      <c r="AF2015" s="71">
        <f t="shared" si="96"/>
        <v>0</v>
      </c>
      <c r="AG2015" s="277" t="s">
        <v>905</v>
      </c>
      <c r="AH2015" s="277" t="s">
        <v>672</v>
      </c>
      <c r="AI2015" s="276" t="s">
        <v>673</v>
      </c>
      <c r="AJ2015" s="276" t="s">
        <v>674</v>
      </c>
      <c r="AK2015" s="276" t="s">
        <v>305</v>
      </c>
      <c r="AL2015" s="277" t="s">
        <v>111</v>
      </c>
      <c r="AM2015" s="276" t="s">
        <v>675</v>
      </c>
      <c r="AN2015" s="276" t="s">
        <v>448</v>
      </c>
      <c r="AO2015" s="277" t="s">
        <v>449</v>
      </c>
    </row>
    <row r="2016" spans="1:41" ht="15" thickBot="1" x14ac:dyDescent="0.4">
      <c r="A2016" s="8">
        <v>2025</v>
      </c>
      <c r="B2016" s="9" t="s">
        <v>110</v>
      </c>
      <c r="C2016" s="9" t="s">
        <v>111</v>
      </c>
      <c r="D2016" s="9" t="s">
        <v>305</v>
      </c>
      <c r="E2016" s="9" t="s">
        <v>30</v>
      </c>
      <c r="F2016" s="8">
        <v>2025</v>
      </c>
      <c r="G2016" s="11">
        <v>9.1270000000000004E-2</v>
      </c>
      <c r="H2016" s="11">
        <v>0</v>
      </c>
      <c r="I2016" s="11">
        <v>0</v>
      </c>
      <c r="J2016" s="11">
        <v>0</v>
      </c>
      <c r="K2016" s="11">
        <v>0</v>
      </c>
      <c r="L2016" s="11">
        <v>0</v>
      </c>
      <c r="M2016" s="11">
        <v>0</v>
      </c>
      <c r="N2016" s="11">
        <v>0</v>
      </c>
      <c r="O2016" s="11">
        <v>0</v>
      </c>
      <c r="P2016" s="11" t="s">
        <v>35</v>
      </c>
      <c r="Q2016" s="11">
        <v>0</v>
      </c>
      <c r="R2016" s="11">
        <v>0</v>
      </c>
      <c r="S2016" s="11" t="s">
        <v>35</v>
      </c>
      <c r="T2016" s="11">
        <v>9.7930000000000003E-2</v>
      </c>
      <c r="U2016" s="11">
        <v>0</v>
      </c>
      <c r="V2016" s="11">
        <v>0</v>
      </c>
      <c r="W2016" s="11">
        <v>0</v>
      </c>
      <c r="X2016" s="11">
        <v>0</v>
      </c>
      <c r="Y2016" s="11">
        <v>9.7930000000000003E-2</v>
      </c>
      <c r="Z2016" s="11">
        <v>0</v>
      </c>
      <c r="AA2016" s="11">
        <v>0</v>
      </c>
      <c r="AB2016" s="11">
        <v>0</v>
      </c>
      <c r="AC2016" s="11">
        <v>0</v>
      </c>
      <c r="AD2016" s="71">
        <f t="shared" si="97"/>
        <v>6.7000000000000002E-3</v>
      </c>
      <c r="AE2016" s="71">
        <f t="shared" si="98"/>
        <v>0</v>
      </c>
      <c r="AF2016" s="71">
        <f t="shared" si="96"/>
        <v>0</v>
      </c>
      <c r="AG2016" s="277" t="s">
        <v>906</v>
      </c>
      <c r="AH2016" s="277" t="s">
        <v>672</v>
      </c>
      <c r="AI2016" s="276" t="s">
        <v>673</v>
      </c>
      <c r="AJ2016" s="276" t="s">
        <v>674</v>
      </c>
      <c r="AK2016" s="276" t="s">
        <v>305</v>
      </c>
      <c r="AL2016" s="277" t="s">
        <v>111</v>
      </c>
      <c r="AM2016" s="276" t="s">
        <v>675</v>
      </c>
      <c r="AN2016" s="276" t="s">
        <v>448</v>
      </c>
      <c r="AO2016" s="277" t="s">
        <v>449</v>
      </c>
    </row>
    <row r="2017" spans="1:41" ht="15" thickBot="1" x14ac:dyDescent="0.4">
      <c r="A2017" s="8">
        <v>2025</v>
      </c>
      <c r="B2017" s="9" t="s">
        <v>110</v>
      </c>
      <c r="C2017" s="9" t="s">
        <v>111</v>
      </c>
      <c r="D2017" s="9" t="s">
        <v>305</v>
      </c>
      <c r="E2017" s="9" t="s">
        <v>30</v>
      </c>
      <c r="F2017" s="8">
        <v>2026</v>
      </c>
      <c r="G2017" s="11">
        <v>9.3710000000000002E-2</v>
      </c>
      <c r="H2017" s="11">
        <v>0</v>
      </c>
      <c r="I2017" s="11">
        <v>0</v>
      </c>
      <c r="J2017" s="11">
        <v>0</v>
      </c>
      <c r="K2017" s="11">
        <v>0</v>
      </c>
      <c r="L2017" s="11">
        <v>0</v>
      </c>
      <c r="M2017" s="11">
        <v>0</v>
      </c>
      <c r="N2017" s="11">
        <v>0</v>
      </c>
      <c r="O2017" s="11">
        <v>0</v>
      </c>
      <c r="P2017" s="11" t="s">
        <v>35</v>
      </c>
      <c r="Q2017" s="11">
        <v>0</v>
      </c>
      <c r="R2017" s="11">
        <v>0</v>
      </c>
      <c r="S2017" s="11" t="s">
        <v>35</v>
      </c>
      <c r="T2017" s="11">
        <v>0.10052</v>
      </c>
      <c r="U2017" s="11">
        <v>0</v>
      </c>
      <c r="V2017" s="11">
        <v>0</v>
      </c>
      <c r="W2017" s="11">
        <v>0</v>
      </c>
      <c r="X2017" s="11">
        <v>0</v>
      </c>
      <c r="Y2017" s="11">
        <v>0.10052</v>
      </c>
      <c r="Z2017" s="11">
        <v>0</v>
      </c>
      <c r="AA2017" s="11">
        <v>0</v>
      </c>
      <c r="AB2017" s="11">
        <v>0</v>
      </c>
      <c r="AC2017" s="11">
        <v>0</v>
      </c>
      <c r="AD2017" s="71">
        <f t="shared" si="97"/>
        <v>6.7999999999999996E-3</v>
      </c>
      <c r="AE2017" s="71">
        <f t="shared" si="98"/>
        <v>0</v>
      </c>
      <c r="AF2017" s="71">
        <f t="shared" si="96"/>
        <v>0</v>
      </c>
      <c r="AG2017" s="277" t="s">
        <v>906</v>
      </c>
      <c r="AH2017" s="277" t="s">
        <v>672</v>
      </c>
      <c r="AI2017" s="276" t="s">
        <v>673</v>
      </c>
      <c r="AJ2017" s="276" t="s">
        <v>674</v>
      </c>
      <c r="AK2017" s="276" t="s">
        <v>305</v>
      </c>
      <c r="AL2017" s="277" t="s">
        <v>111</v>
      </c>
      <c r="AM2017" s="276" t="s">
        <v>675</v>
      </c>
      <c r="AN2017" s="276" t="s">
        <v>448</v>
      </c>
      <c r="AO2017" s="277" t="s">
        <v>449</v>
      </c>
    </row>
    <row r="2018" spans="1:41" ht="15" thickBot="1" x14ac:dyDescent="0.4">
      <c r="A2018" s="8">
        <v>2025</v>
      </c>
      <c r="B2018" s="9" t="s">
        <v>110</v>
      </c>
      <c r="C2018" s="9" t="s">
        <v>111</v>
      </c>
      <c r="D2018" s="9" t="s">
        <v>305</v>
      </c>
      <c r="E2018" s="9" t="s">
        <v>30</v>
      </c>
      <c r="F2018" s="8">
        <v>2027</v>
      </c>
      <c r="G2018" s="11">
        <v>9.6990000000000007E-2</v>
      </c>
      <c r="H2018" s="11">
        <v>0</v>
      </c>
      <c r="I2018" s="11">
        <v>0</v>
      </c>
      <c r="J2018" s="11">
        <v>0</v>
      </c>
      <c r="K2018" s="11">
        <v>0</v>
      </c>
      <c r="L2018" s="11">
        <v>0</v>
      </c>
      <c r="M2018" s="11">
        <v>0</v>
      </c>
      <c r="N2018" s="11">
        <v>0</v>
      </c>
      <c r="O2018" s="11">
        <v>0</v>
      </c>
      <c r="P2018" s="11" t="s">
        <v>35</v>
      </c>
      <c r="Q2018" s="11">
        <v>0</v>
      </c>
      <c r="R2018" s="11">
        <v>0</v>
      </c>
      <c r="S2018" s="11" t="s">
        <v>35</v>
      </c>
      <c r="T2018" s="11">
        <v>0.10392999999999999</v>
      </c>
      <c r="U2018" s="11">
        <v>0</v>
      </c>
      <c r="V2018" s="11">
        <v>0</v>
      </c>
      <c r="W2018" s="11">
        <v>0</v>
      </c>
      <c r="X2018" s="11">
        <v>0</v>
      </c>
      <c r="Y2018" s="11">
        <v>0.10392</v>
      </c>
      <c r="Z2018" s="11">
        <v>0</v>
      </c>
      <c r="AA2018" s="11">
        <v>0</v>
      </c>
      <c r="AB2018" s="11">
        <v>0</v>
      </c>
      <c r="AC2018" s="11">
        <v>0</v>
      </c>
      <c r="AD2018" s="71">
        <f t="shared" si="97"/>
        <v>6.8999999999999999E-3</v>
      </c>
      <c r="AE2018" s="71">
        <f t="shared" si="98"/>
        <v>0</v>
      </c>
      <c r="AF2018" s="71">
        <f t="shared" si="96"/>
        <v>0</v>
      </c>
      <c r="AG2018" s="277" t="s">
        <v>906</v>
      </c>
      <c r="AH2018" s="277" t="s">
        <v>672</v>
      </c>
      <c r="AI2018" s="276" t="s">
        <v>673</v>
      </c>
      <c r="AJ2018" s="276" t="s">
        <v>674</v>
      </c>
      <c r="AK2018" s="276" t="s">
        <v>305</v>
      </c>
      <c r="AL2018" s="277" t="s">
        <v>111</v>
      </c>
      <c r="AM2018" s="276" t="s">
        <v>675</v>
      </c>
      <c r="AN2018" s="276" t="s">
        <v>448</v>
      </c>
      <c r="AO2018" s="277" t="s">
        <v>449</v>
      </c>
    </row>
    <row r="2019" spans="1:41" ht="15" thickBot="1" x14ac:dyDescent="0.4">
      <c r="A2019" s="8">
        <v>2025</v>
      </c>
      <c r="B2019" s="9" t="s">
        <v>110</v>
      </c>
      <c r="C2019" s="9" t="s">
        <v>111</v>
      </c>
      <c r="D2019" s="9" t="s">
        <v>305</v>
      </c>
      <c r="E2019" s="9" t="s">
        <v>30</v>
      </c>
      <c r="F2019" s="8">
        <v>2028</v>
      </c>
      <c r="G2019" s="11">
        <v>9.9580000000000002E-2</v>
      </c>
      <c r="H2019" s="11">
        <v>0</v>
      </c>
      <c r="I2019" s="11">
        <v>0</v>
      </c>
      <c r="J2019" s="11">
        <v>0</v>
      </c>
      <c r="K2019" s="11">
        <v>0</v>
      </c>
      <c r="L2019" s="11">
        <v>0</v>
      </c>
      <c r="M2019" s="11">
        <v>0</v>
      </c>
      <c r="N2019" s="11">
        <v>0</v>
      </c>
      <c r="O2019" s="11">
        <v>0</v>
      </c>
      <c r="P2019" s="11" t="s">
        <v>35</v>
      </c>
      <c r="Q2019" s="11">
        <v>0</v>
      </c>
      <c r="R2019" s="11">
        <v>0</v>
      </c>
      <c r="S2019" s="11" t="s">
        <v>35</v>
      </c>
      <c r="T2019" s="11">
        <v>0.10667</v>
      </c>
      <c r="U2019" s="11">
        <v>0</v>
      </c>
      <c r="V2019" s="11">
        <v>0</v>
      </c>
      <c r="W2019" s="11">
        <v>0</v>
      </c>
      <c r="X2019" s="11">
        <v>0</v>
      </c>
      <c r="Y2019" s="11">
        <v>0.10667</v>
      </c>
      <c r="Z2019" s="11">
        <v>0</v>
      </c>
      <c r="AA2019" s="11">
        <v>0</v>
      </c>
      <c r="AB2019" s="11">
        <v>0</v>
      </c>
      <c r="AC2019" s="11">
        <v>0</v>
      </c>
      <c r="AD2019" s="71">
        <f t="shared" si="97"/>
        <v>7.1000000000000004E-3</v>
      </c>
      <c r="AE2019" s="71">
        <f t="shared" si="98"/>
        <v>0</v>
      </c>
      <c r="AF2019" s="71">
        <f t="shared" si="96"/>
        <v>0</v>
      </c>
      <c r="AG2019" s="277" t="s">
        <v>906</v>
      </c>
      <c r="AH2019" s="277" t="s">
        <v>672</v>
      </c>
      <c r="AI2019" s="276" t="s">
        <v>673</v>
      </c>
      <c r="AJ2019" s="276" t="s">
        <v>674</v>
      </c>
      <c r="AK2019" s="276" t="s">
        <v>305</v>
      </c>
      <c r="AL2019" s="277" t="s">
        <v>111</v>
      </c>
      <c r="AM2019" s="276" t="s">
        <v>675</v>
      </c>
      <c r="AN2019" s="276" t="s">
        <v>448</v>
      </c>
      <c r="AO2019" s="277" t="s">
        <v>449</v>
      </c>
    </row>
    <row r="2020" spans="1:41" ht="15" thickBot="1" x14ac:dyDescent="0.4">
      <c r="A2020" s="8">
        <v>2025</v>
      </c>
      <c r="B2020" s="9" t="s">
        <v>110</v>
      </c>
      <c r="C2020" s="9" t="s">
        <v>111</v>
      </c>
      <c r="D2020" s="9" t="s">
        <v>305</v>
      </c>
      <c r="E2020" s="9" t="s">
        <v>30</v>
      </c>
      <c r="F2020" s="8">
        <v>2029</v>
      </c>
      <c r="G2020" s="11">
        <v>0.10031</v>
      </c>
      <c r="H2020" s="11">
        <v>0</v>
      </c>
      <c r="I2020" s="11">
        <v>0</v>
      </c>
      <c r="J2020" s="11">
        <v>0</v>
      </c>
      <c r="K2020" s="11">
        <v>0</v>
      </c>
      <c r="L2020" s="11">
        <v>0</v>
      </c>
      <c r="M2020" s="11">
        <v>0</v>
      </c>
      <c r="N2020" s="11">
        <v>0</v>
      </c>
      <c r="O2020" s="11">
        <v>0</v>
      </c>
      <c r="P2020" s="11" t="s">
        <v>35</v>
      </c>
      <c r="Q2020" s="11">
        <v>0</v>
      </c>
      <c r="R2020" s="11">
        <v>0</v>
      </c>
      <c r="S2020" s="11" t="s">
        <v>35</v>
      </c>
      <c r="T2020" s="11">
        <v>0.10832</v>
      </c>
      <c r="U2020" s="11">
        <v>0</v>
      </c>
      <c r="V2020" s="11">
        <v>0</v>
      </c>
      <c r="W2020" s="11">
        <v>0</v>
      </c>
      <c r="X2020" s="11">
        <v>0</v>
      </c>
      <c r="Y2020" s="11">
        <v>0.10832</v>
      </c>
      <c r="Z2020" s="11">
        <v>0</v>
      </c>
      <c r="AA2020" s="11">
        <v>0</v>
      </c>
      <c r="AB2020" s="11">
        <v>0</v>
      </c>
      <c r="AC2020" s="11">
        <v>0</v>
      </c>
      <c r="AD2020" s="71">
        <f t="shared" si="97"/>
        <v>8.0000000000000002E-3</v>
      </c>
      <c r="AE2020" s="71">
        <f t="shared" si="98"/>
        <v>0</v>
      </c>
      <c r="AF2020" s="71">
        <f t="shared" si="96"/>
        <v>0</v>
      </c>
      <c r="AG2020" s="277" t="s">
        <v>906</v>
      </c>
      <c r="AH2020" s="277" t="s">
        <v>672</v>
      </c>
      <c r="AI2020" s="276" t="s">
        <v>673</v>
      </c>
      <c r="AJ2020" s="276" t="s">
        <v>674</v>
      </c>
      <c r="AK2020" s="276" t="s">
        <v>305</v>
      </c>
      <c r="AL2020" s="277" t="s">
        <v>111</v>
      </c>
      <c r="AM2020" s="276" t="s">
        <v>675</v>
      </c>
      <c r="AN2020" s="276" t="s">
        <v>448</v>
      </c>
      <c r="AO2020" s="277" t="s">
        <v>449</v>
      </c>
    </row>
    <row r="2021" spans="1:41" ht="15" thickBot="1" x14ac:dyDescent="0.4">
      <c r="A2021" s="8">
        <v>2025</v>
      </c>
      <c r="B2021" s="9" t="s">
        <v>110</v>
      </c>
      <c r="C2021" s="9" t="s">
        <v>111</v>
      </c>
      <c r="D2021" s="9" t="s">
        <v>305</v>
      </c>
      <c r="E2021" s="9" t="s">
        <v>30</v>
      </c>
      <c r="F2021" s="8">
        <v>2030</v>
      </c>
      <c r="G2021" s="11">
        <v>9.9019999999999997E-2</v>
      </c>
      <c r="H2021" s="11">
        <v>0</v>
      </c>
      <c r="I2021" s="11">
        <v>0</v>
      </c>
      <c r="J2021" s="11">
        <v>0</v>
      </c>
      <c r="K2021" s="11">
        <v>0</v>
      </c>
      <c r="L2021" s="11">
        <v>0</v>
      </c>
      <c r="M2021" s="11">
        <v>0</v>
      </c>
      <c r="N2021" s="11">
        <v>0</v>
      </c>
      <c r="O2021" s="11">
        <v>0</v>
      </c>
      <c r="P2021" s="11" t="s">
        <v>35</v>
      </c>
      <c r="Q2021" s="11">
        <v>0</v>
      </c>
      <c r="R2021" s="11">
        <v>0</v>
      </c>
      <c r="S2021" s="11" t="s">
        <v>35</v>
      </c>
      <c r="T2021" s="11">
        <v>0.10723000000000001</v>
      </c>
      <c r="U2021" s="11">
        <v>0</v>
      </c>
      <c r="V2021" s="11">
        <v>0</v>
      </c>
      <c r="W2021" s="11">
        <v>0</v>
      </c>
      <c r="X2021" s="11">
        <v>0</v>
      </c>
      <c r="Y2021" s="11">
        <v>0.10723000000000001</v>
      </c>
      <c r="Z2021" s="11">
        <v>0</v>
      </c>
      <c r="AA2021" s="11">
        <v>0</v>
      </c>
      <c r="AB2021" s="11">
        <v>0</v>
      </c>
      <c r="AC2021" s="11">
        <v>0</v>
      </c>
      <c r="AD2021" s="71">
        <f t="shared" si="97"/>
        <v>8.2000000000000007E-3</v>
      </c>
      <c r="AE2021" s="71">
        <f t="shared" si="98"/>
        <v>0</v>
      </c>
      <c r="AF2021" s="71">
        <f t="shared" si="96"/>
        <v>0</v>
      </c>
      <c r="AG2021" s="277" t="s">
        <v>906</v>
      </c>
      <c r="AH2021" s="277" t="s">
        <v>672</v>
      </c>
      <c r="AI2021" s="276" t="s">
        <v>673</v>
      </c>
      <c r="AJ2021" s="276" t="s">
        <v>674</v>
      </c>
      <c r="AK2021" s="276" t="s">
        <v>305</v>
      </c>
      <c r="AL2021" s="277" t="s">
        <v>111</v>
      </c>
      <c r="AM2021" s="276" t="s">
        <v>675</v>
      </c>
      <c r="AN2021" s="276" t="s">
        <v>448</v>
      </c>
      <c r="AO2021" s="277" t="s">
        <v>449</v>
      </c>
    </row>
    <row r="2022" spans="1:41" ht="15" thickBot="1" x14ac:dyDescent="0.4">
      <c r="A2022" s="8">
        <v>2025</v>
      </c>
      <c r="B2022" s="9" t="s">
        <v>110</v>
      </c>
      <c r="C2022" s="9" t="s">
        <v>111</v>
      </c>
      <c r="D2022" s="9" t="s">
        <v>305</v>
      </c>
      <c r="E2022" s="9" t="s">
        <v>30</v>
      </c>
      <c r="F2022" s="8">
        <v>2031</v>
      </c>
      <c r="G2022" s="11">
        <v>9.758E-2</v>
      </c>
      <c r="H2022" s="11">
        <v>0</v>
      </c>
      <c r="I2022" s="11">
        <v>0</v>
      </c>
      <c r="J2022" s="11">
        <v>0</v>
      </c>
      <c r="K2022" s="11">
        <v>0</v>
      </c>
      <c r="L2022" s="11">
        <v>0</v>
      </c>
      <c r="M2022" s="11">
        <v>0</v>
      </c>
      <c r="N2022" s="11">
        <v>0</v>
      </c>
      <c r="O2022" s="11">
        <v>0</v>
      </c>
      <c r="P2022" s="11" t="s">
        <v>35</v>
      </c>
      <c r="Q2022" s="11">
        <v>0</v>
      </c>
      <c r="R2022" s="11">
        <v>0</v>
      </c>
      <c r="S2022" s="11" t="s">
        <v>35</v>
      </c>
      <c r="T2022" s="11">
        <v>0.10606</v>
      </c>
      <c r="U2022" s="11">
        <v>0</v>
      </c>
      <c r="V2022" s="11">
        <v>0</v>
      </c>
      <c r="W2022" s="11">
        <v>0</v>
      </c>
      <c r="X2022" s="11">
        <v>0</v>
      </c>
      <c r="Y2022" s="11">
        <v>0.10606</v>
      </c>
      <c r="Z2022" s="11">
        <v>0</v>
      </c>
      <c r="AA2022" s="11">
        <v>0</v>
      </c>
      <c r="AB2022" s="11">
        <v>0</v>
      </c>
      <c r="AC2022" s="11">
        <v>0</v>
      </c>
      <c r="AD2022" s="71">
        <f t="shared" si="97"/>
        <v>8.5000000000000006E-3</v>
      </c>
      <c r="AE2022" s="71">
        <f t="shared" si="98"/>
        <v>0</v>
      </c>
      <c r="AF2022" s="71">
        <f t="shared" si="96"/>
        <v>0</v>
      </c>
      <c r="AG2022" s="277" t="s">
        <v>906</v>
      </c>
      <c r="AH2022" s="277" t="s">
        <v>672</v>
      </c>
      <c r="AI2022" s="276" t="s">
        <v>673</v>
      </c>
      <c r="AJ2022" s="276" t="s">
        <v>674</v>
      </c>
      <c r="AK2022" s="276" t="s">
        <v>305</v>
      </c>
      <c r="AL2022" s="277" t="s">
        <v>111</v>
      </c>
      <c r="AM2022" s="276" t="s">
        <v>675</v>
      </c>
      <c r="AN2022" s="276" t="s">
        <v>448</v>
      </c>
      <c r="AO2022" s="277" t="s">
        <v>449</v>
      </c>
    </row>
    <row r="2023" spans="1:41" ht="15" thickBot="1" x14ac:dyDescent="0.4">
      <c r="A2023" s="8">
        <v>2025</v>
      </c>
      <c r="B2023" s="9" t="s">
        <v>110</v>
      </c>
      <c r="C2023" s="9" t="s">
        <v>111</v>
      </c>
      <c r="D2023" s="9" t="s">
        <v>305</v>
      </c>
      <c r="E2023" s="9" t="s">
        <v>30</v>
      </c>
      <c r="F2023" s="8">
        <v>2032</v>
      </c>
      <c r="G2023" s="11">
        <v>9.6979999999999997E-2</v>
      </c>
      <c r="H2023" s="11">
        <v>0</v>
      </c>
      <c r="I2023" s="11">
        <v>0</v>
      </c>
      <c r="J2023" s="11">
        <v>0</v>
      </c>
      <c r="K2023" s="11">
        <v>0</v>
      </c>
      <c r="L2023" s="11">
        <v>0</v>
      </c>
      <c r="M2023" s="11">
        <v>0</v>
      </c>
      <c r="N2023" s="11">
        <v>0</v>
      </c>
      <c r="O2023" s="11">
        <v>0</v>
      </c>
      <c r="P2023" s="11" t="s">
        <v>35</v>
      </c>
      <c r="Q2023" s="11">
        <v>0</v>
      </c>
      <c r="R2023" s="11">
        <v>0</v>
      </c>
      <c r="S2023" s="11" t="s">
        <v>35</v>
      </c>
      <c r="T2023" s="11">
        <v>0.10555</v>
      </c>
      <c r="U2023" s="11">
        <v>0</v>
      </c>
      <c r="V2023" s="11">
        <v>0</v>
      </c>
      <c r="W2023" s="11">
        <v>0</v>
      </c>
      <c r="X2023" s="11">
        <v>0</v>
      </c>
      <c r="Y2023" s="11">
        <v>0.10555</v>
      </c>
      <c r="Z2023" s="11">
        <v>0</v>
      </c>
      <c r="AA2023" s="11">
        <v>0</v>
      </c>
      <c r="AB2023" s="11">
        <v>0</v>
      </c>
      <c r="AC2023" s="11">
        <v>0</v>
      </c>
      <c r="AD2023" s="71">
        <f t="shared" si="97"/>
        <v>8.6E-3</v>
      </c>
      <c r="AE2023" s="71">
        <f t="shared" si="98"/>
        <v>0</v>
      </c>
      <c r="AF2023" s="71">
        <f t="shared" si="96"/>
        <v>0</v>
      </c>
      <c r="AG2023" s="277" t="s">
        <v>906</v>
      </c>
      <c r="AH2023" s="277" t="s">
        <v>672</v>
      </c>
      <c r="AI2023" s="276" t="s">
        <v>673</v>
      </c>
      <c r="AJ2023" s="276" t="s">
        <v>674</v>
      </c>
      <c r="AK2023" s="276" t="s">
        <v>305</v>
      </c>
      <c r="AL2023" s="277" t="s">
        <v>111</v>
      </c>
      <c r="AM2023" s="276" t="s">
        <v>675</v>
      </c>
      <c r="AN2023" s="276" t="s">
        <v>448</v>
      </c>
      <c r="AO2023" s="277" t="s">
        <v>449</v>
      </c>
    </row>
    <row r="2024" spans="1:41" ht="15" thickBot="1" x14ac:dyDescent="0.4">
      <c r="A2024" s="8">
        <v>2025</v>
      </c>
      <c r="B2024" s="9" t="s">
        <v>110</v>
      </c>
      <c r="C2024" s="9" t="s">
        <v>111</v>
      </c>
      <c r="D2024" s="9" t="s">
        <v>305</v>
      </c>
      <c r="E2024" s="9" t="s">
        <v>30</v>
      </c>
      <c r="F2024" s="8">
        <v>2033</v>
      </c>
      <c r="G2024" s="11">
        <v>9.4729999999999995E-2</v>
      </c>
      <c r="H2024" s="11">
        <v>0</v>
      </c>
      <c r="I2024" s="11">
        <v>0</v>
      </c>
      <c r="J2024" s="11">
        <v>0</v>
      </c>
      <c r="K2024" s="11">
        <v>0</v>
      </c>
      <c r="L2024" s="11">
        <v>0</v>
      </c>
      <c r="M2024" s="11">
        <v>0</v>
      </c>
      <c r="N2024" s="11">
        <v>0</v>
      </c>
      <c r="O2024" s="11">
        <v>0</v>
      </c>
      <c r="P2024" s="11" t="s">
        <v>35</v>
      </c>
      <c r="Q2024" s="11">
        <v>0</v>
      </c>
      <c r="R2024" s="11">
        <v>0</v>
      </c>
      <c r="S2024" s="11" t="s">
        <v>35</v>
      </c>
      <c r="T2024" s="11">
        <v>0.10353999999999999</v>
      </c>
      <c r="U2024" s="11">
        <v>0</v>
      </c>
      <c r="V2024" s="11">
        <v>0</v>
      </c>
      <c r="W2024" s="11">
        <v>0</v>
      </c>
      <c r="X2024" s="11">
        <v>0</v>
      </c>
      <c r="Y2024" s="11">
        <v>0.10353999999999999</v>
      </c>
      <c r="Z2024" s="11">
        <v>0</v>
      </c>
      <c r="AA2024" s="11">
        <v>0</v>
      </c>
      <c r="AB2024" s="11">
        <v>0</v>
      </c>
      <c r="AC2024" s="11">
        <v>0</v>
      </c>
      <c r="AD2024" s="71">
        <f t="shared" si="97"/>
        <v>8.8000000000000005E-3</v>
      </c>
      <c r="AE2024" s="71">
        <f t="shared" si="98"/>
        <v>0</v>
      </c>
      <c r="AF2024" s="71">
        <f t="shared" si="96"/>
        <v>0</v>
      </c>
      <c r="AG2024" s="277" t="s">
        <v>906</v>
      </c>
      <c r="AH2024" s="277" t="s">
        <v>672</v>
      </c>
      <c r="AI2024" s="276" t="s">
        <v>673</v>
      </c>
      <c r="AJ2024" s="276" t="s">
        <v>674</v>
      </c>
      <c r="AK2024" s="276" t="s">
        <v>305</v>
      </c>
      <c r="AL2024" s="277" t="s">
        <v>111</v>
      </c>
      <c r="AM2024" s="276" t="s">
        <v>675</v>
      </c>
      <c r="AN2024" s="276" t="s">
        <v>448</v>
      </c>
      <c r="AO2024" s="277" t="s">
        <v>449</v>
      </c>
    </row>
    <row r="2025" spans="1:41" ht="15" thickBot="1" x14ac:dyDescent="0.4">
      <c r="A2025" s="8">
        <v>2025</v>
      </c>
      <c r="B2025" s="9" t="s">
        <v>110</v>
      </c>
      <c r="C2025" s="9" t="s">
        <v>111</v>
      </c>
      <c r="D2025" s="9" t="s">
        <v>305</v>
      </c>
      <c r="E2025" s="9" t="s">
        <v>30</v>
      </c>
      <c r="F2025" s="8">
        <v>2034</v>
      </c>
      <c r="G2025" s="11">
        <v>9.4869999999999996E-2</v>
      </c>
      <c r="H2025" s="11">
        <v>0</v>
      </c>
      <c r="I2025" s="11">
        <v>0</v>
      </c>
      <c r="J2025" s="11">
        <v>0</v>
      </c>
      <c r="K2025" s="11">
        <v>0</v>
      </c>
      <c r="L2025" s="11">
        <v>0</v>
      </c>
      <c r="M2025" s="11">
        <v>0</v>
      </c>
      <c r="N2025" s="11">
        <v>0</v>
      </c>
      <c r="O2025" s="11">
        <v>0</v>
      </c>
      <c r="P2025" s="11" t="s">
        <v>35</v>
      </c>
      <c r="Q2025" s="11">
        <v>0</v>
      </c>
      <c r="R2025" s="11">
        <v>0</v>
      </c>
      <c r="S2025" s="11" t="s">
        <v>35</v>
      </c>
      <c r="T2025" s="11">
        <v>0.104</v>
      </c>
      <c r="U2025" s="11">
        <v>0</v>
      </c>
      <c r="V2025" s="11">
        <v>0</v>
      </c>
      <c r="W2025" s="11">
        <v>0</v>
      </c>
      <c r="X2025" s="11">
        <v>0</v>
      </c>
      <c r="Y2025" s="11">
        <v>0.10399</v>
      </c>
      <c r="Z2025" s="11">
        <v>0</v>
      </c>
      <c r="AA2025" s="11">
        <v>0</v>
      </c>
      <c r="AB2025" s="11">
        <v>0</v>
      </c>
      <c r="AC2025" s="11">
        <v>0</v>
      </c>
      <c r="AD2025" s="71">
        <f t="shared" si="97"/>
        <v>9.1000000000000004E-3</v>
      </c>
      <c r="AE2025" s="71">
        <f t="shared" si="98"/>
        <v>0</v>
      </c>
      <c r="AF2025" s="71">
        <f t="shared" si="96"/>
        <v>0</v>
      </c>
      <c r="AG2025" s="277" t="s">
        <v>906</v>
      </c>
      <c r="AH2025" s="277" t="s">
        <v>672</v>
      </c>
      <c r="AI2025" s="276" t="s">
        <v>673</v>
      </c>
      <c r="AJ2025" s="276" t="s">
        <v>674</v>
      </c>
      <c r="AK2025" s="276" t="s">
        <v>305</v>
      </c>
      <c r="AL2025" s="277" t="s">
        <v>111</v>
      </c>
      <c r="AM2025" s="276" t="s">
        <v>675</v>
      </c>
      <c r="AN2025" s="276" t="s">
        <v>448</v>
      </c>
      <c r="AO2025" s="277" t="s">
        <v>449</v>
      </c>
    </row>
    <row r="2026" spans="1:41" ht="15" thickBot="1" x14ac:dyDescent="0.4">
      <c r="A2026" s="8">
        <v>2025</v>
      </c>
      <c r="B2026" s="9" t="s">
        <v>110</v>
      </c>
      <c r="C2026" s="9" t="s">
        <v>111</v>
      </c>
      <c r="D2026" s="9" t="s">
        <v>305</v>
      </c>
      <c r="E2026" s="9" t="s">
        <v>30</v>
      </c>
      <c r="F2026" s="8">
        <v>2035</v>
      </c>
      <c r="G2026" s="11">
        <v>9.5019999999999993E-2</v>
      </c>
      <c r="H2026" s="11">
        <v>0</v>
      </c>
      <c r="I2026" s="11">
        <v>0</v>
      </c>
      <c r="J2026" s="11">
        <v>0</v>
      </c>
      <c r="K2026" s="11">
        <v>0</v>
      </c>
      <c r="L2026" s="11">
        <v>0</v>
      </c>
      <c r="M2026" s="11">
        <v>0</v>
      </c>
      <c r="N2026" s="11">
        <v>0</v>
      </c>
      <c r="O2026" s="11">
        <v>0</v>
      </c>
      <c r="P2026" s="11" t="s">
        <v>35</v>
      </c>
      <c r="Q2026" s="11">
        <v>0</v>
      </c>
      <c r="R2026" s="11">
        <v>0</v>
      </c>
      <c r="S2026" s="11" t="s">
        <v>35</v>
      </c>
      <c r="T2026" s="11">
        <v>0.10445</v>
      </c>
      <c r="U2026" s="11">
        <v>0</v>
      </c>
      <c r="V2026" s="11">
        <v>0</v>
      </c>
      <c r="W2026" s="11">
        <v>0</v>
      </c>
      <c r="X2026" s="11">
        <v>0</v>
      </c>
      <c r="Y2026" s="11">
        <v>0.10445</v>
      </c>
      <c r="Z2026" s="11">
        <v>0</v>
      </c>
      <c r="AA2026" s="11">
        <v>0</v>
      </c>
      <c r="AB2026" s="11">
        <v>0</v>
      </c>
      <c r="AC2026" s="11">
        <v>0</v>
      </c>
      <c r="AD2026" s="71">
        <f t="shared" si="97"/>
        <v>9.4000000000000004E-3</v>
      </c>
      <c r="AE2026" s="71">
        <f t="shared" si="98"/>
        <v>0</v>
      </c>
      <c r="AF2026" s="71">
        <f t="shared" si="96"/>
        <v>0</v>
      </c>
      <c r="AG2026" s="277" t="s">
        <v>906</v>
      </c>
      <c r="AH2026" s="277" t="s">
        <v>672</v>
      </c>
      <c r="AI2026" s="276" t="s">
        <v>673</v>
      </c>
      <c r="AJ2026" s="276" t="s">
        <v>674</v>
      </c>
      <c r="AK2026" s="276" t="s">
        <v>305</v>
      </c>
      <c r="AL2026" s="277" t="s">
        <v>111</v>
      </c>
      <c r="AM2026" s="276" t="s">
        <v>675</v>
      </c>
      <c r="AN2026" s="276" t="s">
        <v>448</v>
      </c>
      <c r="AO2026" s="277" t="s">
        <v>449</v>
      </c>
    </row>
    <row r="2027" spans="1:41" ht="15" thickBot="1" x14ac:dyDescent="0.4">
      <c r="A2027" s="8">
        <v>2025</v>
      </c>
      <c r="B2027" s="9" t="s">
        <v>110</v>
      </c>
      <c r="C2027" s="9" t="s">
        <v>111</v>
      </c>
      <c r="D2027" s="9" t="s">
        <v>305</v>
      </c>
      <c r="E2027" s="9" t="s">
        <v>32</v>
      </c>
      <c r="F2027" s="8">
        <v>2025</v>
      </c>
      <c r="G2027" s="11">
        <v>0.15107000000000001</v>
      </c>
      <c r="H2027" s="11">
        <v>0</v>
      </c>
      <c r="I2027" s="11">
        <v>0</v>
      </c>
      <c r="J2027" s="11">
        <v>0</v>
      </c>
      <c r="K2027" s="11">
        <v>0</v>
      </c>
      <c r="L2027" s="11">
        <v>0</v>
      </c>
      <c r="M2027" s="11">
        <v>0</v>
      </c>
      <c r="N2027" s="11">
        <v>0</v>
      </c>
      <c r="O2027" s="11">
        <v>0</v>
      </c>
      <c r="P2027" s="11" t="s">
        <v>35</v>
      </c>
      <c r="Q2027" s="11">
        <v>0</v>
      </c>
      <c r="R2027" s="11">
        <v>0</v>
      </c>
      <c r="S2027" s="11" t="s">
        <v>35</v>
      </c>
      <c r="T2027" s="11">
        <v>1.15107</v>
      </c>
      <c r="U2027" s="11">
        <v>0</v>
      </c>
      <c r="V2027" s="11">
        <v>0</v>
      </c>
      <c r="W2027" s="11">
        <v>0</v>
      </c>
      <c r="X2027" s="11">
        <v>0</v>
      </c>
      <c r="Y2027" s="11">
        <v>1.15107</v>
      </c>
      <c r="Z2027" s="11">
        <v>0</v>
      </c>
      <c r="AA2027" s="11">
        <v>0</v>
      </c>
      <c r="AB2027" s="11">
        <v>0</v>
      </c>
      <c r="AC2027" s="11">
        <v>0</v>
      </c>
      <c r="AD2027" s="71">
        <f t="shared" si="97"/>
        <v>1</v>
      </c>
      <c r="AE2027" s="71">
        <f t="shared" si="98"/>
        <v>0</v>
      </c>
      <c r="AF2027" s="71">
        <f t="shared" si="96"/>
        <v>0</v>
      </c>
      <c r="AG2027" s="277" t="s">
        <v>908</v>
      </c>
      <c r="AH2027" s="277" t="s">
        <v>672</v>
      </c>
      <c r="AI2027" s="276" t="s">
        <v>673</v>
      </c>
      <c r="AJ2027" s="276" t="s">
        <v>674</v>
      </c>
      <c r="AK2027" s="276" t="s">
        <v>305</v>
      </c>
      <c r="AL2027" s="277" t="s">
        <v>111</v>
      </c>
      <c r="AM2027" s="276" t="s">
        <v>675</v>
      </c>
      <c r="AN2027" s="276" t="s">
        <v>448</v>
      </c>
      <c r="AO2027" s="277" t="s">
        <v>449</v>
      </c>
    </row>
    <row r="2028" spans="1:41" ht="15" thickBot="1" x14ac:dyDescent="0.4">
      <c r="A2028" s="8">
        <v>2025</v>
      </c>
      <c r="B2028" s="9" t="s">
        <v>110</v>
      </c>
      <c r="C2028" s="9" t="s">
        <v>111</v>
      </c>
      <c r="D2028" s="9" t="s">
        <v>305</v>
      </c>
      <c r="E2028" s="9" t="s">
        <v>32</v>
      </c>
      <c r="F2028" s="8">
        <v>2026</v>
      </c>
      <c r="G2028" s="11">
        <v>0.21983</v>
      </c>
      <c r="H2028" s="11">
        <v>0</v>
      </c>
      <c r="I2028" s="11">
        <v>0</v>
      </c>
      <c r="J2028" s="11">
        <v>0</v>
      </c>
      <c r="K2028" s="11">
        <v>0</v>
      </c>
      <c r="L2028" s="11">
        <v>0</v>
      </c>
      <c r="M2028" s="11">
        <v>0</v>
      </c>
      <c r="N2028" s="11">
        <v>0</v>
      </c>
      <c r="O2028" s="11">
        <v>0</v>
      </c>
      <c r="P2028" s="11" t="s">
        <v>35</v>
      </c>
      <c r="Q2028" s="11">
        <v>0</v>
      </c>
      <c r="R2028" s="11">
        <v>0</v>
      </c>
      <c r="S2028" s="11" t="s">
        <v>35</v>
      </c>
      <c r="T2028" s="11">
        <v>0.21983</v>
      </c>
      <c r="U2028" s="11">
        <v>0</v>
      </c>
      <c r="V2028" s="11">
        <v>0</v>
      </c>
      <c r="W2028" s="11">
        <v>0</v>
      </c>
      <c r="X2028" s="11">
        <v>0</v>
      </c>
      <c r="Y2028" s="11">
        <v>0.21983</v>
      </c>
      <c r="Z2028" s="11">
        <v>0</v>
      </c>
      <c r="AA2028" s="11">
        <v>0</v>
      </c>
      <c r="AB2028" s="11">
        <v>0</v>
      </c>
      <c r="AC2028" s="11">
        <v>0</v>
      </c>
      <c r="AD2028" s="71">
        <f t="shared" si="97"/>
        <v>0</v>
      </c>
      <c r="AE2028" s="71">
        <f t="shared" si="98"/>
        <v>0</v>
      </c>
      <c r="AF2028" s="71">
        <f t="shared" si="96"/>
        <v>0</v>
      </c>
      <c r="AG2028" s="277" t="s">
        <v>908</v>
      </c>
      <c r="AH2028" s="277" t="s">
        <v>672</v>
      </c>
      <c r="AI2028" s="276" t="s">
        <v>673</v>
      </c>
      <c r="AJ2028" s="276" t="s">
        <v>674</v>
      </c>
      <c r="AK2028" s="276" t="s">
        <v>305</v>
      </c>
      <c r="AL2028" s="277" t="s">
        <v>111</v>
      </c>
      <c r="AM2028" s="276" t="s">
        <v>675</v>
      </c>
      <c r="AN2028" s="276" t="s">
        <v>448</v>
      </c>
      <c r="AO2028" s="277" t="s">
        <v>449</v>
      </c>
    </row>
    <row r="2029" spans="1:41" ht="15" thickBot="1" x14ac:dyDescent="0.4">
      <c r="A2029" s="8">
        <v>2025</v>
      </c>
      <c r="B2029" s="9" t="s">
        <v>110</v>
      </c>
      <c r="C2029" s="9" t="s">
        <v>111</v>
      </c>
      <c r="D2029" s="9" t="s">
        <v>305</v>
      </c>
      <c r="E2029" s="9" t="s">
        <v>32</v>
      </c>
      <c r="F2029" s="8">
        <v>2027</v>
      </c>
      <c r="G2029" s="11">
        <v>0.33789000000000002</v>
      </c>
      <c r="H2029" s="11">
        <v>0</v>
      </c>
      <c r="I2029" s="11">
        <v>0</v>
      </c>
      <c r="J2029" s="11">
        <v>0</v>
      </c>
      <c r="K2029" s="11">
        <v>0</v>
      </c>
      <c r="L2029" s="11">
        <v>0</v>
      </c>
      <c r="M2029" s="11">
        <v>0</v>
      </c>
      <c r="N2029" s="11">
        <v>0</v>
      </c>
      <c r="O2029" s="11">
        <v>0</v>
      </c>
      <c r="P2029" s="11" t="s">
        <v>35</v>
      </c>
      <c r="Q2029" s="11">
        <v>0</v>
      </c>
      <c r="R2029" s="11">
        <v>0</v>
      </c>
      <c r="S2029" s="11" t="s">
        <v>35</v>
      </c>
      <c r="T2029" s="11">
        <v>0.33810000000000001</v>
      </c>
      <c r="U2029" s="11">
        <v>0</v>
      </c>
      <c r="V2029" s="11">
        <v>0</v>
      </c>
      <c r="W2029" s="11">
        <v>0</v>
      </c>
      <c r="X2029" s="11">
        <v>0</v>
      </c>
      <c r="Y2029" s="11">
        <v>0.33810000000000001</v>
      </c>
      <c r="Z2029" s="11">
        <v>0</v>
      </c>
      <c r="AA2029" s="11">
        <v>0</v>
      </c>
      <c r="AB2029" s="11">
        <v>0</v>
      </c>
      <c r="AC2029" s="11">
        <v>0</v>
      </c>
      <c r="AD2029" s="71">
        <f t="shared" si="97"/>
        <v>2.0000000000000001E-4</v>
      </c>
      <c r="AE2029" s="71">
        <f t="shared" si="98"/>
        <v>0</v>
      </c>
      <c r="AF2029" s="71">
        <f t="shared" si="96"/>
        <v>0</v>
      </c>
      <c r="AG2029" s="277" t="s">
        <v>908</v>
      </c>
      <c r="AH2029" s="277" t="s">
        <v>672</v>
      </c>
      <c r="AI2029" s="276" t="s">
        <v>673</v>
      </c>
      <c r="AJ2029" s="276" t="s">
        <v>674</v>
      </c>
      <c r="AK2029" s="276" t="s">
        <v>305</v>
      </c>
      <c r="AL2029" s="277" t="s">
        <v>111</v>
      </c>
      <c r="AM2029" s="276" t="s">
        <v>675</v>
      </c>
      <c r="AN2029" s="276" t="s">
        <v>448</v>
      </c>
      <c r="AO2029" s="277" t="s">
        <v>449</v>
      </c>
    </row>
    <row r="2030" spans="1:41" ht="15" thickBot="1" x14ac:dyDescent="0.4">
      <c r="A2030" s="8">
        <v>2025</v>
      </c>
      <c r="B2030" s="9" t="s">
        <v>110</v>
      </c>
      <c r="C2030" s="9" t="s">
        <v>111</v>
      </c>
      <c r="D2030" s="9" t="s">
        <v>305</v>
      </c>
      <c r="E2030" s="9" t="s">
        <v>32</v>
      </c>
      <c r="F2030" s="8">
        <v>2028</v>
      </c>
      <c r="G2030" s="11">
        <v>0.55015000000000003</v>
      </c>
      <c r="H2030" s="11">
        <v>0</v>
      </c>
      <c r="I2030" s="11">
        <v>0</v>
      </c>
      <c r="J2030" s="11">
        <v>0</v>
      </c>
      <c r="K2030" s="11">
        <v>0</v>
      </c>
      <c r="L2030" s="11">
        <v>0</v>
      </c>
      <c r="M2030" s="11">
        <v>0</v>
      </c>
      <c r="N2030" s="11">
        <v>0</v>
      </c>
      <c r="O2030" s="11">
        <v>0</v>
      </c>
      <c r="P2030" s="11" t="s">
        <v>35</v>
      </c>
      <c r="Q2030" s="11">
        <v>0</v>
      </c>
      <c r="R2030" s="11">
        <v>0</v>
      </c>
      <c r="S2030" s="11" t="s">
        <v>35</v>
      </c>
      <c r="T2030" s="11">
        <v>0.55040999999999995</v>
      </c>
      <c r="U2030" s="11">
        <v>0</v>
      </c>
      <c r="V2030" s="11">
        <v>0</v>
      </c>
      <c r="W2030" s="11">
        <v>0</v>
      </c>
      <c r="X2030" s="11">
        <v>0</v>
      </c>
      <c r="Y2030" s="11">
        <v>0.55040999999999995</v>
      </c>
      <c r="Z2030" s="11">
        <v>0</v>
      </c>
      <c r="AA2030" s="11">
        <v>0</v>
      </c>
      <c r="AB2030" s="11">
        <v>0</v>
      </c>
      <c r="AC2030" s="11">
        <v>0</v>
      </c>
      <c r="AD2030" s="71">
        <f t="shared" si="97"/>
        <v>2.9999999999999997E-4</v>
      </c>
      <c r="AE2030" s="71">
        <f t="shared" si="98"/>
        <v>0</v>
      </c>
      <c r="AF2030" s="71">
        <f t="shared" si="96"/>
        <v>0</v>
      </c>
      <c r="AG2030" s="277" t="s">
        <v>908</v>
      </c>
      <c r="AH2030" s="277" t="s">
        <v>672</v>
      </c>
      <c r="AI2030" s="276" t="s">
        <v>673</v>
      </c>
      <c r="AJ2030" s="276" t="s">
        <v>674</v>
      </c>
      <c r="AK2030" s="276" t="s">
        <v>305</v>
      </c>
      <c r="AL2030" s="277" t="s">
        <v>111</v>
      </c>
      <c r="AM2030" s="276" t="s">
        <v>675</v>
      </c>
      <c r="AN2030" s="276" t="s">
        <v>448</v>
      </c>
      <c r="AO2030" s="277" t="s">
        <v>449</v>
      </c>
    </row>
    <row r="2031" spans="1:41" ht="15" thickBot="1" x14ac:dyDescent="0.4">
      <c r="A2031" s="8">
        <v>2025</v>
      </c>
      <c r="B2031" s="9" t="s">
        <v>110</v>
      </c>
      <c r="C2031" s="9" t="s">
        <v>111</v>
      </c>
      <c r="D2031" s="9" t="s">
        <v>305</v>
      </c>
      <c r="E2031" s="9" t="s">
        <v>32</v>
      </c>
      <c r="F2031" s="8">
        <v>2029</v>
      </c>
      <c r="G2031" s="11">
        <v>0.82330999999999999</v>
      </c>
      <c r="H2031" s="11">
        <v>0</v>
      </c>
      <c r="I2031" s="11">
        <v>0</v>
      </c>
      <c r="J2031" s="11">
        <v>0</v>
      </c>
      <c r="K2031" s="11">
        <v>0</v>
      </c>
      <c r="L2031" s="11">
        <v>0</v>
      </c>
      <c r="M2031" s="11">
        <v>0</v>
      </c>
      <c r="N2031" s="11">
        <v>0</v>
      </c>
      <c r="O2031" s="11">
        <v>0</v>
      </c>
      <c r="P2031" s="11" t="s">
        <v>35</v>
      </c>
      <c r="Q2031" s="11">
        <v>0</v>
      </c>
      <c r="R2031" s="11">
        <v>0</v>
      </c>
      <c r="S2031" s="11" t="s">
        <v>35</v>
      </c>
      <c r="T2031" s="11">
        <v>0.82352999999999998</v>
      </c>
      <c r="U2031" s="11">
        <v>0</v>
      </c>
      <c r="V2031" s="11">
        <v>0</v>
      </c>
      <c r="W2031" s="11">
        <v>0</v>
      </c>
      <c r="X2031" s="11">
        <v>0</v>
      </c>
      <c r="Y2031" s="11">
        <v>0.82352999999999998</v>
      </c>
      <c r="Z2031" s="11">
        <v>0</v>
      </c>
      <c r="AA2031" s="11">
        <v>0</v>
      </c>
      <c r="AB2031" s="11">
        <v>0</v>
      </c>
      <c r="AC2031" s="11">
        <v>0</v>
      </c>
      <c r="AD2031" s="71">
        <f t="shared" si="97"/>
        <v>2.0000000000000001E-4</v>
      </c>
      <c r="AE2031" s="71">
        <f t="shared" si="98"/>
        <v>0</v>
      </c>
      <c r="AF2031" s="71">
        <f t="shared" si="96"/>
        <v>0</v>
      </c>
      <c r="AG2031" s="277" t="s">
        <v>908</v>
      </c>
      <c r="AH2031" s="277" t="s">
        <v>672</v>
      </c>
      <c r="AI2031" s="276" t="s">
        <v>673</v>
      </c>
      <c r="AJ2031" s="276" t="s">
        <v>674</v>
      </c>
      <c r="AK2031" s="276" t="s">
        <v>305</v>
      </c>
      <c r="AL2031" s="277" t="s">
        <v>111</v>
      </c>
      <c r="AM2031" s="276" t="s">
        <v>675</v>
      </c>
      <c r="AN2031" s="276" t="s">
        <v>448</v>
      </c>
      <c r="AO2031" s="277" t="s">
        <v>449</v>
      </c>
    </row>
    <row r="2032" spans="1:41" ht="15" thickBot="1" x14ac:dyDescent="0.4">
      <c r="A2032" s="8">
        <v>2025</v>
      </c>
      <c r="B2032" s="9" t="s">
        <v>110</v>
      </c>
      <c r="C2032" s="9" t="s">
        <v>111</v>
      </c>
      <c r="D2032" s="9" t="s">
        <v>305</v>
      </c>
      <c r="E2032" s="9" t="s">
        <v>32</v>
      </c>
      <c r="F2032" s="8">
        <v>2030</v>
      </c>
      <c r="G2032" s="11">
        <v>0.77132999999999996</v>
      </c>
      <c r="H2032" s="11">
        <v>0</v>
      </c>
      <c r="I2032" s="11">
        <v>0</v>
      </c>
      <c r="J2032" s="11">
        <v>0</v>
      </c>
      <c r="K2032" s="11">
        <v>0</v>
      </c>
      <c r="L2032" s="11">
        <v>0</v>
      </c>
      <c r="M2032" s="11">
        <v>0</v>
      </c>
      <c r="N2032" s="11">
        <v>0</v>
      </c>
      <c r="O2032" s="11">
        <v>0</v>
      </c>
      <c r="P2032" s="11" t="s">
        <v>35</v>
      </c>
      <c r="Q2032" s="11">
        <v>0</v>
      </c>
      <c r="R2032" s="11">
        <v>0</v>
      </c>
      <c r="S2032" s="11" t="s">
        <v>35</v>
      </c>
      <c r="T2032" s="11">
        <v>0.77156000000000002</v>
      </c>
      <c r="U2032" s="11">
        <v>0</v>
      </c>
      <c r="V2032" s="11">
        <v>0</v>
      </c>
      <c r="W2032" s="11">
        <v>0</v>
      </c>
      <c r="X2032" s="11">
        <v>0</v>
      </c>
      <c r="Y2032" s="11">
        <v>0.77154999999999996</v>
      </c>
      <c r="Z2032" s="11">
        <v>0</v>
      </c>
      <c r="AA2032" s="11">
        <v>0</v>
      </c>
      <c r="AB2032" s="11">
        <v>0</v>
      </c>
      <c r="AC2032" s="11">
        <v>0</v>
      </c>
      <c r="AD2032" s="71">
        <f t="shared" si="97"/>
        <v>2.0000000000000001E-4</v>
      </c>
      <c r="AE2032" s="71">
        <f t="shared" si="98"/>
        <v>0</v>
      </c>
      <c r="AF2032" s="71">
        <f t="shared" si="96"/>
        <v>0</v>
      </c>
      <c r="AG2032" s="277" t="s">
        <v>908</v>
      </c>
      <c r="AH2032" s="277" t="s">
        <v>672</v>
      </c>
      <c r="AI2032" s="276" t="s">
        <v>673</v>
      </c>
      <c r="AJ2032" s="276" t="s">
        <v>674</v>
      </c>
      <c r="AK2032" s="276" t="s">
        <v>305</v>
      </c>
      <c r="AL2032" s="277" t="s">
        <v>111</v>
      </c>
      <c r="AM2032" s="276" t="s">
        <v>675</v>
      </c>
      <c r="AN2032" s="276" t="s">
        <v>448</v>
      </c>
      <c r="AO2032" s="277" t="s">
        <v>449</v>
      </c>
    </row>
    <row r="2033" spans="1:41" ht="15" thickBot="1" x14ac:dyDescent="0.4">
      <c r="A2033" s="8">
        <v>2025</v>
      </c>
      <c r="B2033" s="9" t="s">
        <v>110</v>
      </c>
      <c r="C2033" s="9" t="s">
        <v>111</v>
      </c>
      <c r="D2033" s="9" t="s">
        <v>305</v>
      </c>
      <c r="E2033" s="9" t="s">
        <v>32</v>
      </c>
      <c r="F2033" s="8">
        <v>2031</v>
      </c>
      <c r="G2033" s="11">
        <v>1.05786</v>
      </c>
      <c r="H2033" s="11">
        <v>0</v>
      </c>
      <c r="I2033" s="11">
        <v>0</v>
      </c>
      <c r="J2033" s="11">
        <v>0</v>
      </c>
      <c r="K2033" s="11">
        <v>0</v>
      </c>
      <c r="L2033" s="11">
        <v>0</v>
      </c>
      <c r="M2033" s="11">
        <v>0</v>
      </c>
      <c r="N2033" s="11">
        <v>0</v>
      </c>
      <c r="O2033" s="11">
        <v>0</v>
      </c>
      <c r="P2033" s="11" t="s">
        <v>35</v>
      </c>
      <c r="Q2033" s="11">
        <v>0</v>
      </c>
      <c r="R2033" s="11">
        <v>0</v>
      </c>
      <c r="S2033" s="11" t="s">
        <v>35</v>
      </c>
      <c r="T2033" s="11">
        <v>1.0583199999999999</v>
      </c>
      <c r="U2033" s="11">
        <v>0</v>
      </c>
      <c r="V2033" s="11">
        <v>0</v>
      </c>
      <c r="W2033" s="11">
        <v>0</v>
      </c>
      <c r="X2033" s="11">
        <v>0</v>
      </c>
      <c r="Y2033" s="11">
        <v>1.0583199999999999</v>
      </c>
      <c r="Z2033" s="11">
        <v>0</v>
      </c>
      <c r="AA2033" s="11">
        <v>0</v>
      </c>
      <c r="AB2033" s="11">
        <v>0</v>
      </c>
      <c r="AC2033" s="11">
        <v>0</v>
      </c>
      <c r="AD2033" s="71">
        <f t="shared" si="97"/>
        <v>5.0000000000000001E-4</v>
      </c>
      <c r="AE2033" s="71">
        <f t="shared" si="98"/>
        <v>0</v>
      </c>
      <c r="AF2033" s="71">
        <f t="shared" si="96"/>
        <v>0</v>
      </c>
      <c r="AG2033" s="277" t="s">
        <v>908</v>
      </c>
      <c r="AH2033" s="277" t="s">
        <v>672</v>
      </c>
      <c r="AI2033" s="276" t="s">
        <v>673</v>
      </c>
      <c r="AJ2033" s="276" t="s">
        <v>674</v>
      </c>
      <c r="AK2033" s="276" t="s">
        <v>305</v>
      </c>
      <c r="AL2033" s="277" t="s">
        <v>111</v>
      </c>
      <c r="AM2033" s="276" t="s">
        <v>675</v>
      </c>
      <c r="AN2033" s="276" t="s">
        <v>448</v>
      </c>
      <c r="AO2033" s="277" t="s">
        <v>449</v>
      </c>
    </row>
    <row r="2034" spans="1:41" ht="15" thickBot="1" x14ac:dyDescent="0.4">
      <c r="A2034" s="8">
        <v>2025</v>
      </c>
      <c r="B2034" s="9" t="s">
        <v>110</v>
      </c>
      <c r="C2034" s="9" t="s">
        <v>111</v>
      </c>
      <c r="D2034" s="9" t="s">
        <v>305</v>
      </c>
      <c r="E2034" s="9" t="s">
        <v>32</v>
      </c>
      <c r="F2034" s="8">
        <v>2032</v>
      </c>
      <c r="G2034" s="11">
        <v>1.2132799999999999</v>
      </c>
      <c r="H2034" s="11">
        <v>0</v>
      </c>
      <c r="I2034" s="11">
        <v>0</v>
      </c>
      <c r="J2034" s="11">
        <v>0</v>
      </c>
      <c r="K2034" s="11">
        <v>0</v>
      </c>
      <c r="L2034" s="11">
        <v>0</v>
      </c>
      <c r="M2034" s="11">
        <v>0</v>
      </c>
      <c r="N2034" s="11">
        <v>0</v>
      </c>
      <c r="O2034" s="11">
        <v>0</v>
      </c>
      <c r="P2034" s="11" t="s">
        <v>35</v>
      </c>
      <c r="Q2034" s="11">
        <v>0</v>
      </c>
      <c r="R2034" s="11">
        <v>0</v>
      </c>
      <c r="S2034" s="11" t="s">
        <v>35</v>
      </c>
      <c r="T2034" s="11">
        <v>1.2139899999999999</v>
      </c>
      <c r="U2034" s="11">
        <v>0</v>
      </c>
      <c r="V2034" s="11">
        <v>0</v>
      </c>
      <c r="W2034" s="11">
        <v>0</v>
      </c>
      <c r="X2034" s="11">
        <v>0</v>
      </c>
      <c r="Y2034" s="11">
        <v>1.2139899999999999</v>
      </c>
      <c r="Z2034" s="11">
        <v>0</v>
      </c>
      <c r="AA2034" s="11">
        <v>0</v>
      </c>
      <c r="AB2034" s="11">
        <v>0</v>
      </c>
      <c r="AC2034" s="11">
        <v>0</v>
      </c>
      <c r="AD2034" s="71">
        <f t="shared" si="97"/>
        <v>6.9999999999999999E-4</v>
      </c>
      <c r="AE2034" s="71">
        <f t="shared" si="98"/>
        <v>0</v>
      </c>
      <c r="AF2034" s="71">
        <f t="shared" si="96"/>
        <v>0</v>
      </c>
      <c r="AG2034" s="277" t="s">
        <v>908</v>
      </c>
      <c r="AH2034" s="277" t="s">
        <v>672</v>
      </c>
      <c r="AI2034" s="276" t="s">
        <v>673</v>
      </c>
      <c r="AJ2034" s="276" t="s">
        <v>674</v>
      </c>
      <c r="AK2034" s="276" t="s">
        <v>305</v>
      </c>
      <c r="AL2034" s="277" t="s">
        <v>111</v>
      </c>
      <c r="AM2034" s="276" t="s">
        <v>675</v>
      </c>
      <c r="AN2034" s="276" t="s">
        <v>448</v>
      </c>
      <c r="AO2034" s="277" t="s">
        <v>449</v>
      </c>
    </row>
    <row r="2035" spans="1:41" ht="15" thickBot="1" x14ac:dyDescent="0.4">
      <c r="A2035" s="8">
        <v>2025</v>
      </c>
      <c r="B2035" s="9" t="s">
        <v>110</v>
      </c>
      <c r="C2035" s="9" t="s">
        <v>111</v>
      </c>
      <c r="D2035" s="9" t="s">
        <v>305</v>
      </c>
      <c r="E2035" s="9" t="s">
        <v>32</v>
      </c>
      <c r="F2035" s="8">
        <v>2033</v>
      </c>
      <c r="G2035" s="11">
        <v>1.16405</v>
      </c>
      <c r="H2035" s="11">
        <v>0</v>
      </c>
      <c r="I2035" s="11">
        <v>0</v>
      </c>
      <c r="J2035" s="11">
        <v>0</v>
      </c>
      <c r="K2035" s="11">
        <v>0</v>
      </c>
      <c r="L2035" s="11">
        <v>0</v>
      </c>
      <c r="M2035" s="11">
        <v>0</v>
      </c>
      <c r="N2035" s="11">
        <v>0</v>
      </c>
      <c r="O2035" s="11">
        <v>0</v>
      </c>
      <c r="P2035" s="11" t="s">
        <v>35</v>
      </c>
      <c r="Q2035" s="11">
        <v>0</v>
      </c>
      <c r="R2035" s="11">
        <v>0</v>
      </c>
      <c r="S2035" s="11" t="s">
        <v>35</v>
      </c>
      <c r="T2035" s="11">
        <v>1.1645300000000001</v>
      </c>
      <c r="U2035" s="11">
        <v>0</v>
      </c>
      <c r="V2035" s="11">
        <v>0</v>
      </c>
      <c r="W2035" s="11">
        <v>0</v>
      </c>
      <c r="X2035" s="11">
        <v>0</v>
      </c>
      <c r="Y2035" s="11">
        <v>1.1645300000000001</v>
      </c>
      <c r="Z2035" s="11">
        <v>0</v>
      </c>
      <c r="AA2035" s="11">
        <v>0</v>
      </c>
      <c r="AB2035" s="11">
        <v>0</v>
      </c>
      <c r="AC2035" s="11">
        <v>0</v>
      </c>
      <c r="AD2035" s="71">
        <f t="shared" si="97"/>
        <v>5.0000000000000001E-4</v>
      </c>
      <c r="AE2035" s="71">
        <f t="shared" si="98"/>
        <v>0</v>
      </c>
      <c r="AF2035" s="71">
        <f t="shared" si="96"/>
        <v>0</v>
      </c>
      <c r="AG2035" s="277" t="s">
        <v>908</v>
      </c>
      <c r="AH2035" s="277" t="s">
        <v>672</v>
      </c>
      <c r="AI2035" s="276" t="s">
        <v>673</v>
      </c>
      <c r="AJ2035" s="276" t="s">
        <v>674</v>
      </c>
      <c r="AK2035" s="276" t="s">
        <v>305</v>
      </c>
      <c r="AL2035" s="277" t="s">
        <v>111</v>
      </c>
      <c r="AM2035" s="276" t="s">
        <v>675</v>
      </c>
      <c r="AN2035" s="276" t="s">
        <v>448</v>
      </c>
      <c r="AO2035" s="277" t="s">
        <v>449</v>
      </c>
    </row>
    <row r="2036" spans="1:41" ht="15" thickBot="1" x14ac:dyDescent="0.4">
      <c r="A2036" s="8">
        <v>2025</v>
      </c>
      <c r="B2036" s="9" t="s">
        <v>110</v>
      </c>
      <c r="C2036" s="9" t="s">
        <v>111</v>
      </c>
      <c r="D2036" s="9" t="s">
        <v>305</v>
      </c>
      <c r="E2036" s="9" t="s">
        <v>32</v>
      </c>
      <c r="F2036" s="8">
        <v>2034</v>
      </c>
      <c r="G2036" s="11">
        <v>1.09114</v>
      </c>
      <c r="H2036" s="11">
        <v>0</v>
      </c>
      <c r="I2036" s="11">
        <v>0</v>
      </c>
      <c r="J2036" s="11">
        <v>0</v>
      </c>
      <c r="K2036" s="11">
        <v>0</v>
      </c>
      <c r="L2036" s="11">
        <v>0</v>
      </c>
      <c r="M2036" s="11">
        <v>0</v>
      </c>
      <c r="N2036" s="11">
        <v>0</v>
      </c>
      <c r="O2036" s="11">
        <v>0</v>
      </c>
      <c r="P2036" s="11" t="s">
        <v>35</v>
      </c>
      <c r="Q2036" s="11">
        <v>0</v>
      </c>
      <c r="R2036" s="11">
        <v>0</v>
      </c>
      <c r="S2036" s="11" t="s">
        <v>35</v>
      </c>
      <c r="T2036" s="11">
        <v>1.0916300000000001</v>
      </c>
      <c r="U2036" s="11">
        <v>0</v>
      </c>
      <c r="V2036" s="11">
        <v>0</v>
      </c>
      <c r="W2036" s="11">
        <v>0</v>
      </c>
      <c r="X2036" s="11">
        <v>0</v>
      </c>
      <c r="Y2036" s="11">
        <v>1.0916300000000001</v>
      </c>
      <c r="Z2036" s="11">
        <v>0</v>
      </c>
      <c r="AA2036" s="11">
        <v>0</v>
      </c>
      <c r="AB2036" s="11">
        <v>0</v>
      </c>
      <c r="AC2036" s="11">
        <v>0</v>
      </c>
      <c r="AD2036" s="71">
        <f t="shared" si="97"/>
        <v>5.0000000000000001E-4</v>
      </c>
      <c r="AE2036" s="71">
        <f t="shared" si="98"/>
        <v>0</v>
      </c>
      <c r="AF2036" s="71">
        <f t="shared" si="96"/>
        <v>0</v>
      </c>
      <c r="AG2036" s="277" t="s">
        <v>908</v>
      </c>
      <c r="AH2036" s="277" t="s">
        <v>672</v>
      </c>
      <c r="AI2036" s="276" t="s">
        <v>673</v>
      </c>
      <c r="AJ2036" s="276" t="s">
        <v>674</v>
      </c>
      <c r="AK2036" s="276" t="s">
        <v>305</v>
      </c>
      <c r="AL2036" s="277" t="s">
        <v>111</v>
      </c>
      <c r="AM2036" s="276" t="s">
        <v>675</v>
      </c>
      <c r="AN2036" s="276" t="s">
        <v>448</v>
      </c>
      <c r="AO2036" s="277" t="s">
        <v>449</v>
      </c>
    </row>
    <row r="2037" spans="1:41" ht="15" thickBot="1" x14ac:dyDescent="0.4">
      <c r="A2037" s="8">
        <v>2025</v>
      </c>
      <c r="B2037" s="9" t="s">
        <v>110</v>
      </c>
      <c r="C2037" s="9" t="s">
        <v>111</v>
      </c>
      <c r="D2037" s="9" t="s">
        <v>305</v>
      </c>
      <c r="E2037" s="9" t="s">
        <v>32</v>
      </c>
      <c r="F2037" s="8">
        <v>2035</v>
      </c>
      <c r="G2037" s="11">
        <v>0.85846</v>
      </c>
      <c r="H2037" s="11">
        <v>0</v>
      </c>
      <c r="I2037" s="11">
        <v>0</v>
      </c>
      <c r="J2037" s="11">
        <v>0</v>
      </c>
      <c r="K2037" s="11">
        <v>0</v>
      </c>
      <c r="L2037" s="11">
        <v>0</v>
      </c>
      <c r="M2037" s="11">
        <v>0</v>
      </c>
      <c r="N2037" s="11">
        <v>0</v>
      </c>
      <c r="O2037" s="11">
        <v>0</v>
      </c>
      <c r="P2037" s="11" t="s">
        <v>35</v>
      </c>
      <c r="Q2037" s="11">
        <v>0</v>
      </c>
      <c r="R2037" s="11">
        <v>0</v>
      </c>
      <c r="S2037" s="11" t="s">
        <v>35</v>
      </c>
      <c r="T2037" s="11">
        <v>0.85999000000000003</v>
      </c>
      <c r="U2037" s="11">
        <v>0</v>
      </c>
      <c r="V2037" s="11">
        <v>0</v>
      </c>
      <c r="W2037" s="11">
        <v>0</v>
      </c>
      <c r="X2037" s="11">
        <v>0</v>
      </c>
      <c r="Y2037" s="11">
        <v>0.85999000000000003</v>
      </c>
      <c r="Z2037" s="11">
        <v>0</v>
      </c>
      <c r="AA2037" s="11">
        <v>0</v>
      </c>
      <c r="AB2037" s="11">
        <v>0</v>
      </c>
      <c r="AC2037" s="11">
        <v>0</v>
      </c>
      <c r="AD2037" s="71">
        <f t="shared" si="97"/>
        <v>1.5E-3</v>
      </c>
      <c r="AE2037" s="71">
        <f t="shared" si="98"/>
        <v>0</v>
      </c>
      <c r="AF2037" s="71">
        <f t="shared" si="96"/>
        <v>0</v>
      </c>
      <c r="AG2037" s="277" t="s">
        <v>908</v>
      </c>
      <c r="AH2037" s="277" t="s">
        <v>672</v>
      </c>
      <c r="AI2037" s="276" t="s">
        <v>673</v>
      </c>
      <c r="AJ2037" s="276" t="s">
        <v>674</v>
      </c>
      <c r="AK2037" s="276" t="s">
        <v>305</v>
      </c>
      <c r="AL2037" s="277" t="s">
        <v>111</v>
      </c>
      <c r="AM2037" s="276" t="s">
        <v>675</v>
      </c>
      <c r="AN2037" s="276" t="s">
        <v>448</v>
      </c>
      <c r="AO2037" s="277" t="s">
        <v>449</v>
      </c>
    </row>
    <row r="2038" spans="1:41" ht="23.5" thickBot="1" x14ac:dyDescent="0.4">
      <c r="A2038" s="8">
        <v>2025</v>
      </c>
      <c r="B2038" s="9" t="s">
        <v>110</v>
      </c>
      <c r="C2038" s="9" t="s">
        <v>112</v>
      </c>
      <c r="D2038" s="9" t="s">
        <v>306</v>
      </c>
      <c r="E2038" s="97" t="s">
        <v>29</v>
      </c>
      <c r="F2038" s="8">
        <v>2025</v>
      </c>
      <c r="G2038" s="29" t="s">
        <v>35</v>
      </c>
      <c r="H2038" s="10">
        <v>87</v>
      </c>
      <c r="I2038" s="10">
        <v>91</v>
      </c>
      <c r="J2038" s="10">
        <v>74</v>
      </c>
      <c r="K2038" s="10">
        <v>73</v>
      </c>
      <c r="L2038" s="10">
        <v>114</v>
      </c>
      <c r="M2038" s="10" t="s">
        <v>35</v>
      </c>
      <c r="N2038" s="10">
        <v>70</v>
      </c>
      <c r="O2038" s="10">
        <v>42</v>
      </c>
      <c r="P2038" s="10">
        <v>164</v>
      </c>
      <c r="Q2038" s="10">
        <v>66</v>
      </c>
      <c r="R2038" s="10">
        <v>43</v>
      </c>
      <c r="S2038" s="10">
        <v>39</v>
      </c>
      <c r="T2038" s="10">
        <v>867</v>
      </c>
      <c r="U2038" s="10">
        <v>117</v>
      </c>
      <c r="V2038" s="10">
        <v>20</v>
      </c>
      <c r="W2038" s="10">
        <v>0</v>
      </c>
      <c r="X2038" s="10">
        <v>137</v>
      </c>
      <c r="Y2038" s="10">
        <v>1004</v>
      </c>
      <c r="Z2038" s="10">
        <v>23</v>
      </c>
      <c r="AA2038" s="10">
        <v>100</v>
      </c>
      <c r="AB2038" s="10">
        <v>48</v>
      </c>
      <c r="AC2038" s="10">
        <v>171</v>
      </c>
      <c r="AD2038" s="71">
        <f t="shared" si="97"/>
        <v>4</v>
      </c>
      <c r="AE2038" s="71">
        <f t="shared" si="98"/>
        <v>0</v>
      </c>
      <c r="AF2038" s="71">
        <f t="shared" si="96"/>
        <v>0</v>
      </c>
      <c r="AG2038" s="277" t="s">
        <v>905</v>
      </c>
      <c r="AH2038" s="277" t="s">
        <v>676</v>
      </c>
      <c r="AI2038" s="276" t="s">
        <v>677</v>
      </c>
      <c r="AJ2038" s="276" t="s">
        <v>678</v>
      </c>
      <c r="AK2038" s="276" t="s">
        <v>306</v>
      </c>
      <c r="AL2038" s="277" t="s">
        <v>112</v>
      </c>
      <c r="AM2038" s="276" t="s">
        <v>675</v>
      </c>
      <c r="AN2038" s="276" t="s">
        <v>448</v>
      </c>
      <c r="AO2038" s="277" t="s">
        <v>449</v>
      </c>
    </row>
    <row r="2039" spans="1:41" ht="15" thickBot="1" x14ac:dyDescent="0.4">
      <c r="A2039" s="8">
        <v>2025</v>
      </c>
      <c r="B2039" s="9" t="s">
        <v>110</v>
      </c>
      <c r="C2039" s="9" t="s">
        <v>112</v>
      </c>
      <c r="D2039" s="9" t="s">
        <v>306</v>
      </c>
      <c r="E2039" s="9" t="s">
        <v>30</v>
      </c>
      <c r="F2039" s="8">
        <v>2025</v>
      </c>
      <c r="G2039" s="28" t="s">
        <v>35</v>
      </c>
      <c r="H2039" s="11">
        <v>0.26652999999999999</v>
      </c>
      <c r="I2039" s="11">
        <v>0.28360999999999997</v>
      </c>
      <c r="J2039" s="11">
        <v>0.22678000000000001</v>
      </c>
      <c r="K2039" s="11">
        <v>0.24046999999999999</v>
      </c>
      <c r="L2039" s="11">
        <v>0.36503999999999998</v>
      </c>
      <c r="M2039" s="11" t="s">
        <v>35</v>
      </c>
      <c r="N2039" s="11">
        <v>0.22134000000000001</v>
      </c>
      <c r="O2039" s="11">
        <v>0.13830000000000001</v>
      </c>
      <c r="P2039" s="11">
        <v>0.54195000000000004</v>
      </c>
      <c r="Q2039" s="11">
        <v>0.22131999999999999</v>
      </c>
      <c r="R2039" s="11">
        <v>0.14299999999999999</v>
      </c>
      <c r="S2039" s="11">
        <v>0.13441</v>
      </c>
      <c r="T2039" s="11">
        <v>2.7919</v>
      </c>
      <c r="U2039" s="11">
        <v>0.55157</v>
      </c>
      <c r="V2039" s="11">
        <v>0.13028000000000001</v>
      </c>
      <c r="W2039" s="11">
        <v>0</v>
      </c>
      <c r="X2039" s="11">
        <v>0.68184999999999996</v>
      </c>
      <c r="Y2039" s="11">
        <v>3.4737499999999999</v>
      </c>
      <c r="Z2039" s="11">
        <v>2.7900000000000001E-2</v>
      </c>
      <c r="AA2039" s="11">
        <v>9.1399999999999995E-2</v>
      </c>
      <c r="AB2039" s="11">
        <v>4.206E-2</v>
      </c>
      <c r="AC2039" s="11">
        <v>0.16136</v>
      </c>
      <c r="AD2039" s="71">
        <f t="shared" si="97"/>
        <v>9.1000000000000004E-3</v>
      </c>
      <c r="AE2039" s="71">
        <f t="shared" si="98"/>
        <v>0</v>
      </c>
      <c r="AF2039" s="71">
        <f t="shared" si="96"/>
        <v>0</v>
      </c>
      <c r="AG2039" s="277" t="s">
        <v>906</v>
      </c>
      <c r="AH2039" s="277" t="s">
        <v>676</v>
      </c>
      <c r="AI2039" s="276" t="s">
        <v>677</v>
      </c>
      <c r="AJ2039" s="276" t="s">
        <v>678</v>
      </c>
      <c r="AK2039" s="276" t="s">
        <v>306</v>
      </c>
      <c r="AL2039" s="277" t="s">
        <v>112</v>
      </c>
      <c r="AM2039" s="276" t="s">
        <v>675</v>
      </c>
      <c r="AN2039" s="276" t="s">
        <v>448</v>
      </c>
      <c r="AO2039" s="277" t="s">
        <v>449</v>
      </c>
    </row>
    <row r="2040" spans="1:41" ht="15" thickBot="1" x14ac:dyDescent="0.4">
      <c r="A2040" s="8">
        <v>2025</v>
      </c>
      <c r="B2040" s="9" t="s">
        <v>110</v>
      </c>
      <c r="C2040" s="9" t="s">
        <v>112</v>
      </c>
      <c r="D2040" s="9" t="s">
        <v>306</v>
      </c>
      <c r="E2040" s="9" t="s">
        <v>30</v>
      </c>
      <c r="F2040" s="8">
        <v>2026</v>
      </c>
      <c r="G2040" s="28" t="s">
        <v>35</v>
      </c>
      <c r="H2040" s="11">
        <v>0.27448</v>
      </c>
      <c r="I2040" s="11">
        <v>0.29277999999999998</v>
      </c>
      <c r="J2040" s="11">
        <v>0.22549</v>
      </c>
      <c r="K2040" s="11">
        <v>0.24254999999999999</v>
      </c>
      <c r="L2040" s="11">
        <v>0.37114000000000003</v>
      </c>
      <c r="M2040" s="11" t="s">
        <v>35</v>
      </c>
      <c r="N2040" s="11">
        <v>0.22026000000000001</v>
      </c>
      <c r="O2040" s="11">
        <v>0.13983000000000001</v>
      </c>
      <c r="P2040" s="11">
        <v>0.55030999999999997</v>
      </c>
      <c r="Q2040" s="11">
        <v>0.22336</v>
      </c>
      <c r="R2040" s="11">
        <v>0.14283000000000001</v>
      </c>
      <c r="S2040" s="11">
        <v>0.13686999999999999</v>
      </c>
      <c r="T2040" s="11">
        <v>2.8292999999999999</v>
      </c>
      <c r="U2040" s="11">
        <v>0.55632000000000004</v>
      </c>
      <c r="V2040" s="11">
        <v>0.12911</v>
      </c>
      <c r="W2040" s="11">
        <v>0</v>
      </c>
      <c r="X2040" s="11">
        <v>0.68542000000000003</v>
      </c>
      <c r="Y2040" s="11">
        <v>3.5147200000000001</v>
      </c>
      <c r="Z2040" s="11">
        <v>3.2050000000000002E-2</v>
      </c>
      <c r="AA2040" s="11">
        <v>8.7830000000000005E-2</v>
      </c>
      <c r="AB2040" s="11">
        <v>4.7059999999999998E-2</v>
      </c>
      <c r="AC2040" s="11">
        <v>0.16694000000000001</v>
      </c>
      <c r="AD2040" s="71">
        <f t="shared" si="97"/>
        <v>9.4000000000000004E-3</v>
      </c>
      <c r="AE2040" s="71">
        <f t="shared" si="98"/>
        <v>0</v>
      </c>
      <c r="AF2040" s="71">
        <f t="shared" si="96"/>
        <v>0</v>
      </c>
      <c r="AG2040" s="277" t="s">
        <v>906</v>
      </c>
      <c r="AH2040" s="277" t="s">
        <v>676</v>
      </c>
      <c r="AI2040" s="276" t="s">
        <v>677</v>
      </c>
      <c r="AJ2040" s="276" t="s">
        <v>678</v>
      </c>
      <c r="AK2040" s="276" t="s">
        <v>306</v>
      </c>
      <c r="AL2040" s="277" t="s">
        <v>112</v>
      </c>
      <c r="AM2040" s="276" t="s">
        <v>675</v>
      </c>
      <c r="AN2040" s="276" t="s">
        <v>448</v>
      </c>
      <c r="AO2040" s="277" t="s">
        <v>449</v>
      </c>
    </row>
    <row r="2041" spans="1:41" ht="15" thickBot="1" x14ac:dyDescent="0.4">
      <c r="A2041" s="8">
        <v>2025</v>
      </c>
      <c r="B2041" s="9" t="s">
        <v>110</v>
      </c>
      <c r="C2041" s="9" t="s">
        <v>112</v>
      </c>
      <c r="D2041" s="9" t="s">
        <v>306</v>
      </c>
      <c r="E2041" s="9" t="s">
        <v>30</v>
      </c>
      <c r="F2041" s="8">
        <v>2027</v>
      </c>
      <c r="G2041" s="28" t="s">
        <v>35</v>
      </c>
      <c r="H2041" s="11">
        <v>0.28365000000000001</v>
      </c>
      <c r="I2041" s="11">
        <v>0.29742000000000002</v>
      </c>
      <c r="J2041" s="11">
        <v>0.22406999999999999</v>
      </c>
      <c r="K2041" s="11">
        <v>0.25144</v>
      </c>
      <c r="L2041" s="11">
        <v>0.37508000000000002</v>
      </c>
      <c r="M2041" s="11" t="s">
        <v>35</v>
      </c>
      <c r="N2041" s="11">
        <v>0.21992</v>
      </c>
      <c r="O2041" s="11">
        <v>0.14194999999999999</v>
      </c>
      <c r="P2041" s="11">
        <v>0.55195000000000005</v>
      </c>
      <c r="Q2041" s="11">
        <v>0.22406999999999999</v>
      </c>
      <c r="R2041" s="11">
        <v>0.14344999999999999</v>
      </c>
      <c r="S2041" s="11">
        <v>0.13583999999999999</v>
      </c>
      <c r="T2041" s="11">
        <v>2.8593500000000001</v>
      </c>
      <c r="U2041" s="11">
        <v>0.56881000000000004</v>
      </c>
      <c r="V2041" s="11">
        <v>0.13936999999999999</v>
      </c>
      <c r="W2041" s="11">
        <v>0</v>
      </c>
      <c r="X2041" s="11">
        <v>0.70818000000000003</v>
      </c>
      <c r="Y2041" s="11">
        <v>3.5675400000000002</v>
      </c>
      <c r="Z2041" s="11">
        <v>3.3160000000000002E-2</v>
      </c>
      <c r="AA2041" s="11">
        <v>9.2689999999999995E-2</v>
      </c>
      <c r="AB2041" s="11">
        <v>4.7780000000000003E-2</v>
      </c>
      <c r="AC2041" s="11">
        <v>0.17362</v>
      </c>
      <c r="AD2041" s="71">
        <f t="shared" si="97"/>
        <v>1.0500000000000001E-2</v>
      </c>
      <c r="AE2041" s="71">
        <f t="shared" si="98"/>
        <v>0</v>
      </c>
      <c r="AF2041" s="71">
        <f t="shared" si="96"/>
        <v>0</v>
      </c>
      <c r="AG2041" s="277" t="s">
        <v>906</v>
      </c>
      <c r="AH2041" s="277" t="s">
        <v>676</v>
      </c>
      <c r="AI2041" s="276" t="s">
        <v>677</v>
      </c>
      <c r="AJ2041" s="276" t="s">
        <v>678</v>
      </c>
      <c r="AK2041" s="276" t="s">
        <v>306</v>
      </c>
      <c r="AL2041" s="277" t="s">
        <v>112</v>
      </c>
      <c r="AM2041" s="276" t="s">
        <v>675</v>
      </c>
      <c r="AN2041" s="276" t="s">
        <v>448</v>
      </c>
      <c r="AO2041" s="277" t="s">
        <v>449</v>
      </c>
    </row>
    <row r="2042" spans="1:41" ht="15" thickBot="1" x14ac:dyDescent="0.4">
      <c r="A2042" s="8">
        <v>2025</v>
      </c>
      <c r="B2042" s="9" t="s">
        <v>110</v>
      </c>
      <c r="C2042" s="9" t="s">
        <v>112</v>
      </c>
      <c r="D2042" s="9" t="s">
        <v>306</v>
      </c>
      <c r="E2042" s="9" t="s">
        <v>30</v>
      </c>
      <c r="F2042" s="8">
        <v>2028</v>
      </c>
      <c r="G2042" s="28" t="s">
        <v>35</v>
      </c>
      <c r="H2042" s="11">
        <v>0.28708</v>
      </c>
      <c r="I2042" s="11">
        <v>0.30131000000000002</v>
      </c>
      <c r="J2042" s="11">
        <v>0.22384999999999999</v>
      </c>
      <c r="K2042" s="11">
        <v>0.25397999999999998</v>
      </c>
      <c r="L2042" s="11">
        <v>0.37902999999999998</v>
      </c>
      <c r="M2042" s="11" t="s">
        <v>35</v>
      </c>
      <c r="N2042" s="11">
        <v>0.21390999999999999</v>
      </c>
      <c r="O2042" s="11">
        <v>0.14197000000000001</v>
      </c>
      <c r="P2042" s="11">
        <v>0.55669999999999997</v>
      </c>
      <c r="Q2042" s="11">
        <v>0.22248999999999999</v>
      </c>
      <c r="R2042" s="11">
        <v>0.14285999999999999</v>
      </c>
      <c r="S2042" s="11">
        <v>0.13492999999999999</v>
      </c>
      <c r="T2042" s="11">
        <v>2.8690099999999998</v>
      </c>
      <c r="U2042" s="11">
        <v>0.59414999999999996</v>
      </c>
      <c r="V2042" s="11">
        <v>0.14249000000000001</v>
      </c>
      <c r="W2042" s="11">
        <v>0</v>
      </c>
      <c r="X2042" s="11">
        <v>0.73663999999999996</v>
      </c>
      <c r="Y2042" s="11">
        <v>3.6056499999999998</v>
      </c>
      <c r="Z2042" s="11">
        <v>3.3869999999999997E-2</v>
      </c>
      <c r="AA2042" s="11">
        <v>8.9770000000000003E-2</v>
      </c>
      <c r="AB2042" s="11">
        <v>4.8919999999999998E-2</v>
      </c>
      <c r="AC2042" s="11">
        <v>0.17255000000000001</v>
      </c>
      <c r="AD2042" s="71">
        <f t="shared" si="97"/>
        <v>1.09E-2</v>
      </c>
      <c r="AE2042" s="71">
        <f t="shared" si="98"/>
        <v>0</v>
      </c>
      <c r="AF2042" s="71">
        <f t="shared" si="96"/>
        <v>0</v>
      </c>
      <c r="AG2042" s="277" t="s">
        <v>906</v>
      </c>
      <c r="AH2042" s="277" t="s">
        <v>676</v>
      </c>
      <c r="AI2042" s="276" t="s">
        <v>677</v>
      </c>
      <c r="AJ2042" s="276" t="s">
        <v>678</v>
      </c>
      <c r="AK2042" s="276" t="s">
        <v>306</v>
      </c>
      <c r="AL2042" s="277" t="s">
        <v>112</v>
      </c>
      <c r="AM2042" s="276" t="s">
        <v>675</v>
      </c>
      <c r="AN2042" s="276" t="s">
        <v>448</v>
      </c>
      <c r="AO2042" s="277" t="s">
        <v>449</v>
      </c>
    </row>
    <row r="2043" spans="1:41" ht="15" thickBot="1" x14ac:dyDescent="0.4">
      <c r="A2043" s="8">
        <v>2025</v>
      </c>
      <c r="B2043" s="9" t="s">
        <v>110</v>
      </c>
      <c r="C2043" s="9" t="s">
        <v>112</v>
      </c>
      <c r="D2043" s="9" t="s">
        <v>306</v>
      </c>
      <c r="E2043" s="9" t="s">
        <v>30</v>
      </c>
      <c r="F2043" s="8">
        <v>2029</v>
      </c>
      <c r="G2043" s="28" t="s">
        <v>35</v>
      </c>
      <c r="H2043" s="11">
        <v>0.29187999999999997</v>
      </c>
      <c r="I2043" s="11">
        <v>0.30562</v>
      </c>
      <c r="J2043" s="11">
        <v>0.22083</v>
      </c>
      <c r="K2043" s="11">
        <v>0.25752999999999998</v>
      </c>
      <c r="L2043" s="11">
        <v>0.38258999999999999</v>
      </c>
      <c r="M2043" s="11" t="s">
        <v>35</v>
      </c>
      <c r="N2043" s="11">
        <v>0.20669999999999999</v>
      </c>
      <c r="O2043" s="11">
        <v>0.14187</v>
      </c>
      <c r="P2043" s="11">
        <v>0.55923</v>
      </c>
      <c r="Q2043" s="11">
        <v>0.21787000000000001</v>
      </c>
      <c r="R2043" s="11">
        <v>0.13882</v>
      </c>
      <c r="S2043" s="11">
        <v>0.13644999999999999</v>
      </c>
      <c r="T2043" s="11">
        <v>2.86991</v>
      </c>
      <c r="U2043" s="11">
        <v>0.62561</v>
      </c>
      <c r="V2043" s="11">
        <v>0.13466</v>
      </c>
      <c r="W2043" s="11">
        <v>0</v>
      </c>
      <c r="X2043" s="11">
        <v>0.76027</v>
      </c>
      <c r="Y2043" s="11">
        <v>3.6301700000000001</v>
      </c>
      <c r="Z2043" s="11">
        <v>3.1449999999999999E-2</v>
      </c>
      <c r="AA2043" s="11">
        <v>9.1800000000000007E-2</v>
      </c>
      <c r="AB2043" s="11">
        <v>4.6769999999999999E-2</v>
      </c>
      <c r="AC2043" s="11">
        <v>0.17002999999999999</v>
      </c>
      <c r="AD2043" s="71">
        <f t="shared" si="97"/>
        <v>1.0500000000000001E-2</v>
      </c>
      <c r="AE2043" s="71">
        <f t="shared" si="98"/>
        <v>0</v>
      </c>
      <c r="AF2043" s="71">
        <f t="shared" si="96"/>
        <v>0</v>
      </c>
      <c r="AG2043" s="277" t="s">
        <v>906</v>
      </c>
      <c r="AH2043" s="277" t="s">
        <v>676</v>
      </c>
      <c r="AI2043" s="276" t="s">
        <v>677</v>
      </c>
      <c r="AJ2043" s="276" t="s">
        <v>678</v>
      </c>
      <c r="AK2043" s="276" t="s">
        <v>306</v>
      </c>
      <c r="AL2043" s="277" t="s">
        <v>112</v>
      </c>
      <c r="AM2043" s="276" t="s">
        <v>675</v>
      </c>
      <c r="AN2043" s="276" t="s">
        <v>448</v>
      </c>
      <c r="AO2043" s="277" t="s">
        <v>449</v>
      </c>
    </row>
    <row r="2044" spans="1:41" ht="15" thickBot="1" x14ac:dyDescent="0.4">
      <c r="A2044" s="8">
        <v>2025</v>
      </c>
      <c r="B2044" s="9" t="s">
        <v>110</v>
      </c>
      <c r="C2044" s="9" t="s">
        <v>112</v>
      </c>
      <c r="D2044" s="9" t="s">
        <v>306</v>
      </c>
      <c r="E2044" s="9" t="s">
        <v>30</v>
      </c>
      <c r="F2044" s="8">
        <v>2030</v>
      </c>
      <c r="G2044" s="28" t="s">
        <v>35</v>
      </c>
      <c r="H2044" s="11">
        <v>0.29966999999999999</v>
      </c>
      <c r="I2044" s="11">
        <v>0.31104999999999999</v>
      </c>
      <c r="J2044" s="11">
        <v>0.21875</v>
      </c>
      <c r="K2044" s="11">
        <v>0.25616</v>
      </c>
      <c r="L2044" s="11">
        <v>0.38006000000000001</v>
      </c>
      <c r="M2044" s="11" t="s">
        <v>35</v>
      </c>
      <c r="N2044" s="11">
        <v>0.20538000000000001</v>
      </c>
      <c r="O2044" s="11">
        <v>0.14207</v>
      </c>
      <c r="P2044" s="11">
        <v>0.55878000000000005</v>
      </c>
      <c r="Q2044" s="11">
        <v>0.21622</v>
      </c>
      <c r="R2044" s="11">
        <v>0.13949</v>
      </c>
      <c r="S2044" s="11">
        <v>0.13433999999999999</v>
      </c>
      <c r="T2044" s="11">
        <v>2.8725999999999998</v>
      </c>
      <c r="U2044" s="11">
        <v>0.64746000000000004</v>
      </c>
      <c r="V2044" s="11">
        <v>0.13138</v>
      </c>
      <c r="W2044" s="11">
        <v>0</v>
      </c>
      <c r="X2044" s="11">
        <v>0.77883000000000002</v>
      </c>
      <c r="Y2044" s="11">
        <v>3.65143</v>
      </c>
      <c r="Z2044" s="11">
        <v>3.2579999999999998E-2</v>
      </c>
      <c r="AA2044" s="11">
        <v>0.10159</v>
      </c>
      <c r="AB2044" s="11">
        <v>4.7500000000000001E-2</v>
      </c>
      <c r="AC2044" s="11">
        <v>0.18167</v>
      </c>
      <c r="AD2044" s="71">
        <f t="shared" si="97"/>
        <v>1.06E-2</v>
      </c>
      <c r="AE2044" s="71">
        <f t="shared" si="98"/>
        <v>0</v>
      </c>
      <c r="AF2044" s="71">
        <f t="shared" si="96"/>
        <v>0</v>
      </c>
      <c r="AG2044" s="277" t="s">
        <v>906</v>
      </c>
      <c r="AH2044" s="277" t="s">
        <v>676</v>
      </c>
      <c r="AI2044" s="276" t="s">
        <v>677</v>
      </c>
      <c r="AJ2044" s="276" t="s">
        <v>678</v>
      </c>
      <c r="AK2044" s="276" t="s">
        <v>306</v>
      </c>
      <c r="AL2044" s="277" t="s">
        <v>112</v>
      </c>
      <c r="AM2044" s="276" t="s">
        <v>675</v>
      </c>
      <c r="AN2044" s="276" t="s">
        <v>448</v>
      </c>
      <c r="AO2044" s="277" t="s">
        <v>449</v>
      </c>
    </row>
    <row r="2045" spans="1:41" ht="15" thickBot="1" x14ac:dyDescent="0.4">
      <c r="A2045" s="8">
        <v>2025</v>
      </c>
      <c r="B2045" s="9" t="s">
        <v>110</v>
      </c>
      <c r="C2045" s="9" t="s">
        <v>112</v>
      </c>
      <c r="D2045" s="9" t="s">
        <v>306</v>
      </c>
      <c r="E2045" s="9" t="s">
        <v>30</v>
      </c>
      <c r="F2045" s="8">
        <v>2031</v>
      </c>
      <c r="G2045" s="28" t="s">
        <v>35</v>
      </c>
      <c r="H2045" s="11">
        <v>0.30613000000000001</v>
      </c>
      <c r="I2045" s="11">
        <v>0.31586999999999998</v>
      </c>
      <c r="J2045" s="11">
        <v>0.20957999999999999</v>
      </c>
      <c r="K2045" s="11">
        <v>0.26144000000000001</v>
      </c>
      <c r="L2045" s="11">
        <v>0.37975999999999999</v>
      </c>
      <c r="M2045" s="11" t="s">
        <v>35</v>
      </c>
      <c r="N2045" s="11">
        <v>0.20230000000000001</v>
      </c>
      <c r="O2045" s="11">
        <v>0.14244000000000001</v>
      </c>
      <c r="P2045" s="11">
        <v>0.55820000000000003</v>
      </c>
      <c r="Q2045" s="11">
        <v>0.21390999999999999</v>
      </c>
      <c r="R2045" s="11">
        <v>0.13591</v>
      </c>
      <c r="S2045" s="11">
        <v>0.13563</v>
      </c>
      <c r="T2045" s="11">
        <v>2.8719999999999999</v>
      </c>
      <c r="U2045" s="11">
        <v>0.65920999999999996</v>
      </c>
      <c r="V2045" s="11">
        <v>0.13195000000000001</v>
      </c>
      <c r="W2045" s="11">
        <v>0</v>
      </c>
      <c r="X2045" s="11">
        <v>0.79115000000000002</v>
      </c>
      <c r="Y2045" s="11">
        <v>3.66316</v>
      </c>
      <c r="Z2045" s="11">
        <v>3.125E-2</v>
      </c>
      <c r="AA2045" s="11">
        <v>0.10864</v>
      </c>
      <c r="AB2045" s="11">
        <v>4.6780000000000002E-2</v>
      </c>
      <c r="AC2045" s="11">
        <v>0.18667</v>
      </c>
      <c r="AD2045" s="71">
        <f t="shared" si="97"/>
        <v>1.0800000000000001E-2</v>
      </c>
      <c r="AE2045" s="71">
        <f t="shared" si="98"/>
        <v>0</v>
      </c>
      <c r="AF2045" s="71">
        <f t="shared" si="96"/>
        <v>0</v>
      </c>
      <c r="AG2045" s="277" t="s">
        <v>906</v>
      </c>
      <c r="AH2045" s="277" t="s">
        <v>676</v>
      </c>
      <c r="AI2045" s="276" t="s">
        <v>677</v>
      </c>
      <c r="AJ2045" s="276" t="s">
        <v>678</v>
      </c>
      <c r="AK2045" s="276" t="s">
        <v>306</v>
      </c>
      <c r="AL2045" s="277" t="s">
        <v>112</v>
      </c>
      <c r="AM2045" s="276" t="s">
        <v>675</v>
      </c>
      <c r="AN2045" s="276" t="s">
        <v>448</v>
      </c>
      <c r="AO2045" s="277" t="s">
        <v>449</v>
      </c>
    </row>
    <row r="2046" spans="1:41" ht="15" thickBot="1" x14ac:dyDescent="0.4">
      <c r="A2046" s="8">
        <v>2025</v>
      </c>
      <c r="B2046" s="9" t="s">
        <v>110</v>
      </c>
      <c r="C2046" s="9" t="s">
        <v>112</v>
      </c>
      <c r="D2046" s="9" t="s">
        <v>306</v>
      </c>
      <c r="E2046" s="9" t="s">
        <v>30</v>
      </c>
      <c r="F2046" s="8">
        <v>2032</v>
      </c>
      <c r="G2046" s="28" t="s">
        <v>35</v>
      </c>
      <c r="H2046" s="11">
        <v>0.31075999999999998</v>
      </c>
      <c r="I2046" s="11">
        <v>0.32097999999999999</v>
      </c>
      <c r="J2046" s="11">
        <v>0.20551</v>
      </c>
      <c r="K2046" s="11">
        <v>0.26749000000000001</v>
      </c>
      <c r="L2046" s="11">
        <v>0.37702000000000002</v>
      </c>
      <c r="M2046" s="11" t="s">
        <v>35</v>
      </c>
      <c r="N2046" s="11">
        <v>0.19259000000000001</v>
      </c>
      <c r="O2046" s="11">
        <v>0.13452</v>
      </c>
      <c r="P2046" s="11">
        <v>0.56181999999999999</v>
      </c>
      <c r="Q2046" s="11">
        <v>0.20973</v>
      </c>
      <c r="R2046" s="11">
        <v>0.13236999999999999</v>
      </c>
      <c r="S2046" s="11">
        <v>0.13417000000000001</v>
      </c>
      <c r="T2046" s="11">
        <v>2.8581300000000001</v>
      </c>
      <c r="U2046" s="11">
        <v>0.69608000000000003</v>
      </c>
      <c r="V2046" s="11">
        <v>0.12991</v>
      </c>
      <c r="W2046" s="11">
        <v>0</v>
      </c>
      <c r="X2046" s="11">
        <v>0.82599</v>
      </c>
      <c r="Y2046" s="11">
        <v>3.6841200000000001</v>
      </c>
      <c r="Z2046" s="11">
        <v>3.0460000000000001E-2</v>
      </c>
      <c r="AA2046" s="11">
        <v>0.10839</v>
      </c>
      <c r="AB2046" s="11">
        <v>4.8180000000000001E-2</v>
      </c>
      <c r="AC2046" s="11">
        <v>0.18703</v>
      </c>
      <c r="AD2046" s="71">
        <f t="shared" si="97"/>
        <v>1.12E-2</v>
      </c>
      <c r="AE2046" s="71">
        <f t="shared" si="98"/>
        <v>0</v>
      </c>
      <c r="AF2046" s="71">
        <f t="shared" si="96"/>
        <v>0</v>
      </c>
      <c r="AG2046" s="277" t="s">
        <v>906</v>
      </c>
      <c r="AH2046" s="277" t="s">
        <v>676</v>
      </c>
      <c r="AI2046" s="276" t="s">
        <v>677</v>
      </c>
      <c r="AJ2046" s="276" t="s">
        <v>678</v>
      </c>
      <c r="AK2046" s="276" t="s">
        <v>306</v>
      </c>
      <c r="AL2046" s="277" t="s">
        <v>112</v>
      </c>
      <c r="AM2046" s="276" t="s">
        <v>675</v>
      </c>
      <c r="AN2046" s="276" t="s">
        <v>448</v>
      </c>
      <c r="AO2046" s="277" t="s">
        <v>449</v>
      </c>
    </row>
    <row r="2047" spans="1:41" ht="15" thickBot="1" x14ac:dyDescent="0.4">
      <c r="A2047" s="8">
        <v>2025</v>
      </c>
      <c r="B2047" s="9" t="s">
        <v>110</v>
      </c>
      <c r="C2047" s="9" t="s">
        <v>112</v>
      </c>
      <c r="D2047" s="9" t="s">
        <v>306</v>
      </c>
      <c r="E2047" s="9" t="s">
        <v>30</v>
      </c>
      <c r="F2047" s="8">
        <v>2033</v>
      </c>
      <c r="G2047" s="28" t="s">
        <v>35</v>
      </c>
      <c r="H2047" s="11">
        <v>0.31264999999999998</v>
      </c>
      <c r="I2047" s="11">
        <v>0.32690000000000002</v>
      </c>
      <c r="J2047" s="11">
        <v>0.19838</v>
      </c>
      <c r="K2047" s="11">
        <v>0.26784000000000002</v>
      </c>
      <c r="L2047" s="11">
        <v>0.37652999999999998</v>
      </c>
      <c r="M2047" s="11" t="s">
        <v>35</v>
      </c>
      <c r="N2047" s="11">
        <v>0.19033</v>
      </c>
      <c r="O2047" s="11">
        <v>0.13378000000000001</v>
      </c>
      <c r="P2047" s="11">
        <v>0.56399999999999995</v>
      </c>
      <c r="Q2047" s="11">
        <v>0.20935999999999999</v>
      </c>
      <c r="R2047" s="11">
        <v>0.13507</v>
      </c>
      <c r="S2047" s="11">
        <v>0.13403000000000001</v>
      </c>
      <c r="T2047" s="11">
        <v>2.8608199999999999</v>
      </c>
      <c r="U2047" s="11">
        <v>0.71523999999999999</v>
      </c>
      <c r="V2047" s="11">
        <v>0.12948000000000001</v>
      </c>
      <c r="W2047" s="11">
        <v>0</v>
      </c>
      <c r="X2047" s="11">
        <v>0.84470999999999996</v>
      </c>
      <c r="Y2047" s="11">
        <v>3.7055400000000001</v>
      </c>
      <c r="Z2047" s="11">
        <v>2.6530000000000001E-2</v>
      </c>
      <c r="AA2047" s="11">
        <v>0.11287999999999999</v>
      </c>
      <c r="AB2047" s="11">
        <v>4.8660000000000002E-2</v>
      </c>
      <c r="AC2047" s="11">
        <v>0.18806999999999999</v>
      </c>
      <c r="AD2047" s="71">
        <f t="shared" si="97"/>
        <v>1.2E-2</v>
      </c>
      <c r="AE2047" s="71">
        <f t="shared" si="98"/>
        <v>0</v>
      </c>
      <c r="AF2047" s="71">
        <f t="shared" si="96"/>
        <v>0</v>
      </c>
      <c r="AG2047" s="277" t="s">
        <v>906</v>
      </c>
      <c r="AH2047" s="277" t="s">
        <v>676</v>
      </c>
      <c r="AI2047" s="276" t="s">
        <v>677</v>
      </c>
      <c r="AJ2047" s="276" t="s">
        <v>678</v>
      </c>
      <c r="AK2047" s="276" t="s">
        <v>306</v>
      </c>
      <c r="AL2047" s="277" t="s">
        <v>112</v>
      </c>
      <c r="AM2047" s="276" t="s">
        <v>675</v>
      </c>
      <c r="AN2047" s="276" t="s">
        <v>448</v>
      </c>
      <c r="AO2047" s="277" t="s">
        <v>449</v>
      </c>
    </row>
    <row r="2048" spans="1:41" ht="15" thickBot="1" x14ac:dyDescent="0.4">
      <c r="A2048" s="8">
        <v>2025</v>
      </c>
      <c r="B2048" s="9" t="s">
        <v>110</v>
      </c>
      <c r="C2048" s="9" t="s">
        <v>112</v>
      </c>
      <c r="D2048" s="9" t="s">
        <v>306</v>
      </c>
      <c r="E2048" s="9" t="s">
        <v>30</v>
      </c>
      <c r="F2048" s="8">
        <v>2034</v>
      </c>
      <c r="G2048" s="28" t="s">
        <v>35</v>
      </c>
      <c r="H2048" s="11">
        <v>0.3175</v>
      </c>
      <c r="I2048" s="11">
        <v>0.33556000000000002</v>
      </c>
      <c r="J2048" s="11">
        <v>0.19397</v>
      </c>
      <c r="K2048" s="11">
        <v>0.27742</v>
      </c>
      <c r="L2048" s="11">
        <v>0.37273000000000001</v>
      </c>
      <c r="M2048" s="11" t="s">
        <v>35</v>
      </c>
      <c r="N2048" s="11">
        <v>0.18076999999999999</v>
      </c>
      <c r="O2048" s="11">
        <v>0.13103999999999999</v>
      </c>
      <c r="P2048" s="11">
        <v>0.56340000000000001</v>
      </c>
      <c r="Q2048" s="11">
        <v>0.20641000000000001</v>
      </c>
      <c r="R2048" s="11">
        <v>0.13371</v>
      </c>
      <c r="S2048" s="11">
        <v>0.13324</v>
      </c>
      <c r="T2048" s="11">
        <v>2.8583699999999999</v>
      </c>
      <c r="U2048" s="11">
        <v>0.76110999999999995</v>
      </c>
      <c r="V2048" s="11">
        <v>0.12747</v>
      </c>
      <c r="W2048" s="11">
        <v>0</v>
      </c>
      <c r="X2048" s="11">
        <v>0.88858000000000004</v>
      </c>
      <c r="Y2048" s="11">
        <v>3.7469600000000001</v>
      </c>
      <c r="Z2048" s="11">
        <v>2.443E-2</v>
      </c>
      <c r="AA2048" s="11">
        <v>0.11735</v>
      </c>
      <c r="AB2048" s="11">
        <v>4.7350000000000003E-2</v>
      </c>
      <c r="AC2048" s="11">
        <v>0.18912999999999999</v>
      </c>
      <c r="AD2048" s="71">
        <f t="shared" si="97"/>
        <v>1.26E-2</v>
      </c>
      <c r="AE2048" s="71">
        <f t="shared" si="98"/>
        <v>0</v>
      </c>
      <c r="AF2048" s="71">
        <f t="shared" si="96"/>
        <v>0</v>
      </c>
      <c r="AG2048" s="277" t="s">
        <v>906</v>
      </c>
      <c r="AH2048" s="277" t="s">
        <v>676</v>
      </c>
      <c r="AI2048" s="276" t="s">
        <v>677</v>
      </c>
      <c r="AJ2048" s="276" t="s">
        <v>678</v>
      </c>
      <c r="AK2048" s="276" t="s">
        <v>306</v>
      </c>
      <c r="AL2048" s="277" t="s">
        <v>112</v>
      </c>
      <c r="AM2048" s="276" t="s">
        <v>675</v>
      </c>
      <c r="AN2048" s="276" t="s">
        <v>448</v>
      </c>
      <c r="AO2048" s="277" t="s">
        <v>449</v>
      </c>
    </row>
    <row r="2049" spans="1:41" ht="15" thickBot="1" x14ac:dyDescent="0.4">
      <c r="A2049" s="8">
        <v>2025</v>
      </c>
      <c r="B2049" s="9" t="s">
        <v>110</v>
      </c>
      <c r="C2049" s="9" t="s">
        <v>112</v>
      </c>
      <c r="D2049" s="9" t="s">
        <v>306</v>
      </c>
      <c r="E2049" s="9" t="s">
        <v>30</v>
      </c>
      <c r="F2049" s="8">
        <v>2035</v>
      </c>
      <c r="G2049" s="28" t="s">
        <v>35</v>
      </c>
      <c r="H2049" s="11">
        <v>0.32178000000000001</v>
      </c>
      <c r="I2049" s="11">
        <v>0.33548</v>
      </c>
      <c r="J2049" s="11">
        <v>0.18662999999999999</v>
      </c>
      <c r="K2049" s="11">
        <v>0.27940999999999999</v>
      </c>
      <c r="L2049" s="11">
        <v>0.37439</v>
      </c>
      <c r="M2049" s="11" t="s">
        <v>35</v>
      </c>
      <c r="N2049" s="11">
        <v>0.17696999999999999</v>
      </c>
      <c r="O2049" s="11">
        <v>0.1265</v>
      </c>
      <c r="P2049" s="11">
        <v>0.55878000000000005</v>
      </c>
      <c r="Q2049" s="11">
        <v>0.20086000000000001</v>
      </c>
      <c r="R2049" s="11">
        <v>0.13102</v>
      </c>
      <c r="S2049" s="11">
        <v>0.13170999999999999</v>
      </c>
      <c r="T2049" s="11">
        <v>2.8362799999999999</v>
      </c>
      <c r="U2049" s="11">
        <v>0.78839999999999999</v>
      </c>
      <c r="V2049" s="11">
        <v>0.12343</v>
      </c>
      <c r="W2049" s="11">
        <v>0</v>
      </c>
      <c r="X2049" s="11">
        <v>0.91183000000000003</v>
      </c>
      <c r="Y2049" s="11">
        <v>3.7481100000000001</v>
      </c>
      <c r="Z2049" s="11">
        <v>2.2880000000000001E-2</v>
      </c>
      <c r="AA2049" s="11">
        <v>0.12039999999999999</v>
      </c>
      <c r="AB2049" s="11">
        <v>4.5080000000000002E-2</v>
      </c>
      <c r="AC2049" s="11">
        <v>0.18834999999999999</v>
      </c>
      <c r="AD2049" s="71">
        <f t="shared" si="97"/>
        <v>1.2800000000000001E-2</v>
      </c>
      <c r="AE2049" s="71">
        <f t="shared" si="98"/>
        <v>0</v>
      </c>
      <c r="AF2049" s="71">
        <f t="shared" si="96"/>
        <v>0</v>
      </c>
      <c r="AG2049" s="277" t="s">
        <v>906</v>
      </c>
      <c r="AH2049" s="277" t="s">
        <v>676</v>
      </c>
      <c r="AI2049" s="276" t="s">
        <v>677</v>
      </c>
      <c r="AJ2049" s="276" t="s">
        <v>678</v>
      </c>
      <c r="AK2049" s="276" t="s">
        <v>306</v>
      </c>
      <c r="AL2049" s="277" t="s">
        <v>112</v>
      </c>
      <c r="AM2049" s="276" t="s">
        <v>675</v>
      </c>
      <c r="AN2049" s="276" t="s">
        <v>448</v>
      </c>
      <c r="AO2049" s="277" t="s">
        <v>449</v>
      </c>
    </row>
    <row r="2050" spans="1:41" ht="15" thickBot="1" x14ac:dyDescent="0.4">
      <c r="A2050" s="8">
        <v>2025</v>
      </c>
      <c r="B2050" s="9" t="s">
        <v>110</v>
      </c>
      <c r="C2050" s="9" t="s">
        <v>112</v>
      </c>
      <c r="D2050" s="9" t="s">
        <v>306</v>
      </c>
      <c r="E2050" s="9" t="s">
        <v>31</v>
      </c>
      <c r="F2050" s="8">
        <v>2025</v>
      </c>
      <c r="G2050" s="11" t="s">
        <v>381</v>
      </c>
      <c r="H2050" s="11" t="s">
        <v>381</v>
      </c>
      <c r="I2050" s="11" t="s">
        <v>381</v>
      </c>
      <c r="J2050" s="11" t="s">
        <v>381</v>
      </c>
      <c r="K2050" s="11" t="s">
        <v>381</v>
      </c>
      <c r="L2050" s="11" t="s">
        <v>381</v>
      </c>
      <c r="M2050" s="11" t="s">
        <v>381</v>
      </c>
      <c r="N2050" s="11" t="s">
        <v>381</v>
      </c>
      <c r="O2050" s="11" t="s">
        <v>381</v>
      </c>
      <c r="P2050" s="11" t="s">
        <v>381</v>
      </c>
      <c r="Q2050" s="11" t="s">
        <v>381</v>
      </c>
      <c r="R2050" s="11" t="s">
        <v>381</v>
      </c>
      <c r="S2050" s="11" t="s">
        <v>381</v>
      </c>
      <c r="T2050" s="11" t="s">
        <v>381</v>
      </c>
      <c r="U2050" s="11" t="s">
        <v>381</v>
      </c>
      <c r="V2050" s="11" t="s">
        <v>381</v>
      </c>
      <c r="W2050" s="11" t="s">
        <v>381</v>
      </c>
      <c r="X2050" s="11" t="s">
        <v>381</v>
      </c>
      <c r="Y2050" s="11" t="s">
        <v>381</v>
      </c>
      <c r="Z2050" s="11">
        <v>0.12121</v>
      </c>
      <c r="AA2050" s="11">
        <v>0.31311</v>
      </c>
      <c r="AB2050" s="11">
        <v>0.12111</v>
      </c>
      <c r="AC2050" s="11">
        <v>0.55544000000000004</v>
      </c>
      <c r="AD2050" s="71"/>
      <c r="AE2050" s="71"/>
      <c r="AF2050" s="71">
        <f t="shared" si="96"/>
        <v>0</v>
      </c>
      <c r="AG2050" s="277" t="s">
        <v>907</v>
      </c>
      <c r="AH2050" s="277" t="s">
        <v>676</v>
      </c>
      <c r="AI2050" s="276" t="s">
        <v>677</v>
      </c>
      <c r="AJ2050" s="276" t="s">
        <v>678</v>
      </c>
      <c r="AK2050" s="276" t="s">
        <v>306</v>
      </c>
      <c r="AL2050" s="277" t="s">
        <v>112</v>
      </c>
      <c r="AM2050" s="276" t="s">
        <v>675</v>
      </c>
      <c r="AN2050" s="276" t="s">
        <v>448</v>
      </c>
      <c r="AO2050" s="277" t="s">
        <v>449</v>
      </c>
    </row>
    <row r="2051" spans="1:41" ht="15" thickBot="1" x14ac:dyDescent="0.4">
      <c r="A2051" s="8">
        <v>2025</v>
      </c>
      <c r="B2051" s="9" t="s">
        <v>110</v>
      </c>
      <c r="C2051" s="9" t="s">
        <v>112</v>
      </c>
      <c r="D2051" s="9" t="s">
        <v>306</v>
      </c>
      <c r="E2051" s="9" t="s">
        <v>31</v>
      </c>
      <c r="F2051" s="8">
        <v>2026</v>
      </c>
      <c r="G2051" s="11" t="s">
        <v>381</v>
      </c>
      <c r="H2051" s="11" t="s">
        <v>381</v>
      </c>
      <c r="I2051" s="11" t="s">
        <v>381</v>
      </c>
      <c r="J2051" s="11" t="s">
        <v>381</v>
      </c>
      <c r="K2051" s="11" t="s">
        <v>381</v>
      </c>
      <c r="L2051" s="11" t="s">
        <v>381</v>
      </c>
      <c r="M2051" s="11" t="s">
        <v>381</v>
      </c>
      <c r="N2051" s="11" t="s">
        <v>381</v>
      </c>
      <c r="O2051" s="11" t="s">
        <v>381</v>
      </c>
      <c r="P2051" s="11" t="s">
        <v>381</v>
      </c>
      <c r="Q2051" s="11" t="s">
        <v>381</v>
      </c>
      <c r="R2051" s="11" t="s">
        <v>381</v>
      </c>
      <c r="S2051" s="11" t="s">
        <v>381</v>
      </c>
      <c r="T2051" s="11" t="s">
        <v>381</v>
      </c>
      <c r="U2051" s="11" t="s">
        <v>381</v>
      </c>
      <c r="V2051" s="11" t="s">
        <v>381</v>
      </c>
      <c r="W2051" s="11" t="s">
        <v>381</v>
      </c>
      <c r="X2051" s="11" t="s">
        <v>381</v>
      </c>
      <c r="Y2051" s="11" t="s">
        <v>381</v>
      </c>
      <c r="Z2051" s="11">
        <v>0.12472999999999999</v>
      </c>
      <c r="AA2051" s="11">
        <v>0.30626999999999999</v>
      </c>
      <c r="AB2051" s="11">
        <v>0.11805</v>
      </c>
      <c r="AC2051" s="11">
        <v>0.54905000000000004</v>
      </c>
      <c r="AD2051" s="71"/>
      <c r="AE2051" s="71"/>
      <c r="AF2051" s="71">
        <f t="shared" si="96"/>
        <v>0</v>
      </c>
      <c r="AG2051" s="277" t="s">
        <v>907</v>
      </c>
      <c r="AH2051" s="277" t="s">
        <v>676</v>
      </c>
      <c r="AI2051" s="276" t="s">
        <v>677</v>
      </c>
      <c r="AJ2051" s="276" t="s">
        <v>678</v>
      </c>
      <c r="AK2051" s="276" t="s">
        <v>306</v>
      </c>
      <c r="AL2051" s="277" t="s">
        <v>112</v>
      </c>
      <c r="AM2051" s="276" t="s">
        <v>675</v>
      </c>
      <c r="AN2051" s="276" t="s">
        <v>448</v>
      </c>
      <c r="AO2051" s="277" t="s">
        <v>449</v>
      </c>
    </row>
    <row r="2052" spans="1:41" ht="15" thickBot="1" x14ac:dyDescent="0.4">
      <c r="A2052" s="8">
        <v>2025</v>
      </c>
      <c r="B2052" s="9" t="s">
        <v>110</v>
      </c>
      <c r="C2052" s="9" t="s">
        <v>112</v>
      </c>
      <c r="D2052" s="9" t="s">
        <v>306</v>
      </c>
      <c r="E2052" s="9" t="s">
        <v>31</v>
      </c>
      <c r="F2052" s="8">
        <v>2027</v>
      </c>
      <c r="G2052" s="11" t="s">
        <v>381</v>
      </c>
      <c r="H2052" s="11" t="s">
        <v>381</v>
      </c>
      <c r="I2052" s="11" t="s">
        <v>381</v>
      </c>
      <c r="J2052" s="11" t="s">
        <v>381</v>
      </c>
      <c r="K2052" s="11" t="s">
        <v>381</v>
      </c>
      <c r="L2052" s="11" t="s">
        <v>381</v>
      </c>
      <c r="M2052" s="11" t="s">
        <v>381</v>
      </c>
      <c r="N2052" s="11" t="s">
        <v>381</v>
      </c>
      <c r="O2052" s="11" t="s">
        <v>381</v>
      </c>
      <c r="P2052" s="11" t="s">
        <v>381</v>
      </c>
      <c r="Q2052" s="11" t="s">
        <v>381</v>
      </c>
      <c r="R2052" s="11" t="s">
        <v>381</v>
      </c>
      <c r="S2052" s="11" t="s">
        <v>381</v>
      </c>
      <c r="T2052" s="11" t="s">
        <v>381</v>
      </c>
      <c r="U2052" s="11" t="s">
        <v>381</v>
      </c>
      <c r="V2052" s="11" t="s">
        <v>381</v>
      </c>
      <c r="W2052" s="11" t="s">
        <v>381</v>
      </c>
      <c r="X2052" s="11" t="s">
        <v>381</v>
      </c>
      <c r="Y2052" s="11" t="s">
        <v>381</v>
      </c>
      <c r="Z2052" s="11">
        <v>0.12159</v>
      </c>
      <c r="AA2052" s="11">
        <v>0.31230000000000002</v>
      </c>
      <c r="AB2052" s="11">
        <v>0.1086</v>
      </c>
      <c r="AC2052" s="11">
        <v>0.54247999999999996</v>
      </c>
      <c r="AD2052" s="71"/>
      <c r="AE2052" s="71"/>
      <c r="AF2052" s="71">
        <f t="shared" si="96"/>
        <v>0</v>
      </c>
      <c r="AG2052" s="277" t="s">
        <v>907</v>
      </c>
      <c r="AH2052" s="277" t="s">
        <v>676</v>
      </c>
      <c r="AI2052" s="276" t="s">
        <v>677</v>
      </c>
      <c r="AJ2052" s="276" t="s">
        <v>678</v>
      </c>
      <c r="AK2052" s="276" t="s">
        <v>306</v>
      </c>
      <c r="AL2052" s="277" t="s">
        <v>112</v>
      </c>
      <c r="AM2052" s="276" t="s">
        <v>675</v>
      </c>
      <c r="AN2052" s="276" t="s">
        <v>448</v>
      </c>
      <c r="AO2052" s="277" t="s">
        <v>449</v>
      </c>
    </row>
    <row r="2053" spans="1:41" ht="15" thickBot="1" x14ac:dyDescent="0.4">
      <c r="A2053" s="8">
        <v>2025</v>
      </c>
      <c r="B2053" s="9" t="s">
        <v>110</v>
      </c>
      <c r="C2053" s="9" t="s">
        <v>112</v>
      </c>
      <c r="D2053" s="9" t="s">
        <v>306</v>
      </c>
      <c r="E2053" s="9" t="s">
        <v>31</v>
      </c>
      <c r="F2053" s="8">
        <v>2028</v>
      </c>
      <c r="G2053" s="11" t="s">
        <v>381</v>
      </c>
      <c r="H2053" s="11" t="s">
        <v>381</v>
      </c>
      <c r="I2053" s="11" t="s">
        <v>381</v>
      </c>
      <c r="J2053" s="11" t="s">
        <v>381</v>
      </c>
      <c r="K2053" s="11" t="s">
        <v>381</v>
      </c>
      <c r="L2053" s="11" t="s">
        <v>381</v>
      </c>
      <c r="M2053" s="11" t="s">
        <v>381</v>
      </c>
      <c r="N2053" s="11" t="s">
        <v>381</v>
      </c>
      <c r="O2053" s="11" t="s">
        <v>381</v>
      </c>
      <c r="P2053" s="11" t="s">
        <v>381</v>
      </c>
      <c r="Q2053" s="11" t="s">
        <v>381</v>
      </c>
      <c r="R2053" s="11" t="s">
        <v>381</v>
      </c>
      <c r="S2053" s="11" t="s">
        <v>381</v>
      </c>
      <c r="T2053" s="11" t="s">
        <v>381</v>
      </c>
      <c r="U2053" s="11" t="s">
        <v>381</v>
      </c>
      <c r="V2053" s="11" t="s">
        <v>381</v>
      </c>
      <c r="W2053" s="11" t="s">
        <v>381</v>
      </c>
      <c r="X2053" s="11" t="s">
        <v>381</v>
      </c>
      <c r="Y2053" s="11" t="s">
        <v>381</v>
      </c>
      <c r="Z2053" s="11">
        <v>0.12808</v>
      </c>
      <c r="AA2053" s="11">
        <v>0.30731000000000003</v>
      </c>
      <c r="AB2053" s="11">
        <v>0.11415</v>
      </c>
      <c r="AC2053" s="11">
        <v>0.54954999999999998</v>
      </c>
      <c r="AD2053" s="71"/>
      <c r="AE2053" s="71"/>
      <c r="AF2053" s="71">
        <f t="shared" si="96"/>
        <v>0</v>
      </c>
      <c r="AG2053" s="277" t="s">
        <v>907</v>
      </c>
      <c r="AH2053" s="277" t="s">
        <v>676</v>
      </c>
      <c r="AI2053" s="276" t="s">
        <v>677</v>
      </c>
      <c r="AJ2053" s="276" t="s">
        <v>678</v>
      </c>
      <c r="AK2053" s="276" t="s">
        <v>306</v>
      </c>
      <c r="AL2053" s="277" t="s">
        <v>112</v>
      </c>
      <c r="AM2053" s="276" t="s">
        <v>675</v>
      </c>
      <c r="AN2053" s="276" t="s">
        <v>448</v>
      </c>
      <c r="AO2053" s="277" t="s">
        <v>449</v>
      </c>
    </row>
    <row r="2054" spans="1:41" ht="15" thickBot="1" x14ac:dyDescent="0.4">
      <c r="A2054" s="8">
        <v>2025</v>
      </c>
      <c r="B2054" s="9" t="s">
        <v>110</v>
      </c>
      <c r="C2054" s="9" t="s">
        <v>112</v>
      </c>
      <c r="D2054" s="9" t="s">
        <v>306</v>
      </c>
      <c r="E2054" s="9" t="s">
        <v>31</v>
      </c>
      <c r="F2054" s="8">
        <v>2029</v>
      </c>
      <c r="G2054" s="11" t="s">
        <v>381</v>
      </c>
      <c r="H2054" s="11" t="s">
        <v>381</v>
      </c>
      <c r="I2054" s="11" t="s">
        <v>381</v>
      </c>
      <c r="J2054" s="11" t="s">
        <v>381</v>
      </c>
      <c r="K2054" s="11" t="s">
        <v>381</v>
      </c>
      <c r="L2054" s="11" t="s">
        <v>381</v>
      </c>
      <c r="M2054" s="11" t="s">
        <v>381</v>
      </c>
      <c r="N2054" s="11" t="s">
        <v>381</v>
      </c>
      <c r="O2054" s="11" t="s">
        <v>381</v>
      </c>
      <c r="P2054" s="11" t="s">
        <v>381</v>
      </c>
      <c r="Q2054" s="11" t="s">
        <v>381</v>
      </c>
      <c r="R2054" s="11" t="s">
        <v>381</v>
      </c>
      <c r="S2054" s="11" t="s">
        <v>381</v>
      </c>
      <c r="T2054" s="11" t="s">
        <v>381</v>
      </c>
      <c r="U2054" s="11" t="s">
        <v>381</v>
      </c>
      <c r="V2054" s="11" t="s">
        <v>381</v>
      </c>
      <c r="W2054" s="11" t="s">
        <v>381</v>
      </c>
      <c r="X2054" s="11" t="s">
        <v>381</v>
      </c>
      <c r="Y2054" s="11" t="s">
        <v>381</v>
      </c>
      <c r="Z2054" s="11">
        <v>8.856E-2</v>
      </c>
      <c r="AA2054" s="11">
        <v>0.32577</v>
      </c>
      <c r="AB2054" s="11">
        <v>0.12114999999999999</v>
      </c>
      <c r="AC2054" s="11">
        <v>0.53547999999999996</v>
      </c>
      <c r="AD2054" s="71"/>
      <c r="AE2054" s="71"/>
      <c r="AF2054" s="71">
        <f t="shared" si="96"/>
        <v>0</v>
      </c>
      <c r="AG2054" s="277" t="s">
        <v>907</v>
      </c>
      <c r="AH2054" s="277" t="s">
        <v>676</v>
      </c>
      <c r="AI2054" s="276" t="s">
        <v>677</v>
      </c>
      <c r="AJ2054" s="276" t="s">
        <v>678</v>
      </c>
      <c r="AK2054" s="276" t="s">
        <v>306</v>
      </c>
      <c r="AL2054" s="277" t="s">
        <v>112</v>
      </c>
      <c r="AM2054" s="276" t="s">
        <v>675</v>
      </c>
      <c r="AN2054" s="276" t="s">
        <v>448</v>
      </c>
      <c r="AO2054" s="277" t="s">
        <v>449</v>
      </c>
    </row>
    <row r="2055" spans="1:41" ht="15" thickBot="1" x14ac:dyDescent="0.4">
      <c r="A2055" s="8">
        <v>2025</v>
      </c>
      <c r="B2055" s="9" t="s">
        <v>110</v>
      </c>
      <c r="C2055" s="9" t="s">
        <v>112</v>
      </c>
      <c r="D2055" s="9" t="s">
        <v>306</v>
      </c>
      <c r="E2055" s="9" t="s">
        <v>31</v>
      </c>
      <c r="F2055" s="8">
        <v>2030</v>
      </c>
      <c r="G2055" s="11" t="s">
        <v>381</v>
      </c>
      <c r="H2055" s="11" t="s">
        <v>381</v>
      </c>
      <c r="I2055" s="11" t="s">
        <v>381</v>
      </c>
      <c r="J2055" s="11" t="s">
        <v>381</v>
      </c>
      <c r="K2055" s="11" t="s">
        <v>381</v>
      </c>
      <c r="L2055" s="11" t="s">
        <v>381</v>
      </c>
      <c r="M2055" s="11" t="s">
        <v>381</v>
      </c>
      <c r="N2055" s="11" t="s">
        <v>381</v>
      </c>
      <c r="O2055" s="11" t="s">
        <v>381</v>
      </c>
      <c r="P2055" s="11" t="s">
        <v>381</v>
      </c>
      <c r="Q2055" s="11" t="s">
        <v>381</v>
      </c>
      <c r="R2055" s="11" t="s">
        <v>381</v>
      </c>
      <c r="S2055" s="11" t="s">
        <v>381</v>
      </c>
      <c r="T2055" s="11" t="s">
        <v>381</v>
      </c>
      <c r="U2055" s="11" t="s">
        <v>381</v>
      </c>
      <c r="V2055" s="11" t="s">
        <v>381</v>
      </c>
      <c r="W2055" s="11" t="s">
        <v>381</v>
      </c>
      <c r="X2055" s="11" t="s">
        <v>381</v>
      </c>
      <c r="Y2055" s="11" t="s">
        <v>381</v>
      </c>
      <c r="Z2055" s="11">
        <v>6.5629999999999994E-2</v>
      </c>
      <c r="AA2055" s="11">
        <v>0.34327000000000002</v>
      </c>
      <c r="AB2055" s="11">
        <v>0.12404</v>
      </c>
      <c r="AC2055" s="11">
        <v>0.53295000000000003</v>
      </c>
      <c r="AD2055" s="71"/>
      <c r="AE2055" s="71"/>
      <c r="AF2055" s="71">
        <f t="shared" si="96"/>
        <v>0</v>
      </c>
      <c r="AG2055" s="277" t="s">
        <v>907</v>
      </c>
      <c r="AH2055" s="277" t="s">
        <v>676</v>
      </c>
      <c r="AI2055" s="276" t="s">
        <v>677</v>
      </c>
      <c r="AJ2055" s="276" t="s">
        <v>678</v>
      </c>
      <c r="AK2055" s="276" t="s">
        <v>306</v>
      </c>
      <c r="AL2055" s="277" t="s">
        <v>112</v>
      </c>
      <c r="AM2055" s="276" t="s">
        <v>675</v>
      </c>
      <c r="AN2055" s="276" t="s">
        <v>448</v>
      </c>
      <c r="AO2055" s="277" t="s">
        <v>449</v>
      </c>
    </row>
    <row r="2056" spans="1:41" ht="15" thickBot="1" x14ac:dyDescent="0.4">
      <c r="A2056" s="8">
        <v>2025</v>
      </c>
      <c r="B2056" s="9" t="s">
        <v>110</v>
      </c>
      <c r="C2056" s="9" t="s">
        <v>112</v>
      </c>
      <c r="D2056" s="9" t="s">
        <v>306</v>
      </c>
      <c r="E2056" s="9" t="s">
        <v>31</v>
      </c>
      <c r="F2056" s="8">
        <v>2031</v>
      </c>
      <c r="G2056" s="11" t="s">
        <v>381</v>
      </c>
      <c r="H2056" s="11" t="s">
        <v>381</v>
      </c>
      <c r="I2056" s="11" t="s">
        <v>381</v>
      </c>
      <c r="J2056" s="11" t="s">
        <v>381</v>
      </c>
      <c r="K2056" s="11" t="s">
        <v>381</v>
      </c>
      <c r="L2056" s="11" t="s">
        <v>381</v>
      </c>
      <c r="M2056" s="11" t="s">
        <v>381</v>
      </c>
      <c r="N2056" s="11" t="s">
        <v>381</v>
      </c>
      <c r="O2056" s="11" t="s">
        <v>381</v>
      </c>
      <c r="P2056" s="11" t="s">
        <v>381</v>
      </c>
      <c r="Q2056" s="11" t="s">
        <v>381</v>
      </c>
      <c r="R2056" s="11" t="s">
        <v>381</v>
      </c>
      <c r="S2056" s="11" t="s">
        <v>381</v>
      </c>
      <c r="T2056" s="11" t="s">
        <v>381</v>
      </c>
      <c r="U2056" s="11" t="s">
        <v>381</v>
      </c>
      <c r="V2056" s="11" t="s">
        <v>381</v>
      </c>
      <c r="W2056" s="11" t="s">
        <v>381</v>
      </c>
      <c r="X2056" s="11" t="s">
        <v>381</v>
      </c>
      <c r="Y2056" s="11" t="s">
        <v>381</v>
      </c>
      <c r="Z2056" s="11">
        <v>7.152E-2</v>
      </c>
      <c r="AA2056" s="11">
        <v>0.31207000000000001</v>
      </c>
      <c r="AB2056" s="11">
        <v>0.11294</v>
      </c>
      <c r="AC2056" s="11">
        <v>0.49653000000000003</v>
      </c>
      <c r="AD2056" s="71"/>
      <c r="AE2056" s="71"/>
      <c r="AF2056" s="71">
        <f t="shared" si="96"/>
        <v>0</v>
      </c>
      <c r="AG2056" s="277" t="s">
        <v>907</v>
      </c>
      <c r="AH2056" s="277" t="s">
        <v>676</v>
      </c>
      <c r="AI2056" s="276" t="s">
        <v>677</v>
      </c>
      <c r="AJ2056" s="276" t="s">
        <v>678</v>
      </c>
      <c r="AK2056" s="276" t="s">
        <v>306</v>
      </c>
      <c r="AL2056" s="277" t="s">
        <v>112</v>
      </c>
      <c r="AM2056" s="276" t="s">
        <v>675</v>
      </c>
      <c r="AN2056" s="276" t="s">
        <v>448</v>
      </c>
      <c r="AO2056" s="277" t="s">
        <v>449</v>
      </c>
    </row>
    <row r="2057" spans="1:41" ht="15" thickBot="1" x14ac:dyDescent="0.4">
      <c r="A2057" s="8">
        <v>2025</v>
      </c>
      <c r="B2057" s="9" t="s">
        <v>110</v>
      </c>
      <c r="C2057" s="9" t="s">
        <v>112</v>
      </c>
      <c r="D2057" s="9" t="s">
        <v>306</v>
      </c>
      <c r="E2057" s="9" t="s">
        <v>31</v>
      </c>
      <c r="F2057" s="8">
        <v>2032</v>
      </c>
      <c r="G2057" s="11" t="s">
        <v>381</v>
      </c>
      <c r="H2057" s="11" t="s">
        <v>381</v>
      </c>
      <c r="I2057" s="11" t="s">
        <v>381</v>
      </c>
      <c r="J2057" s="11" t="s">
        <v>381</v>
      </c>
      <c r="K2057" s="11" t="s">
        <v>381</v>
      </c>
      <c r="L2057" s="11" t="s">
        <v>381</v>
      </c>
      <c r="M2057" s="11" t="s">
        <v>381</v>
      </c>
      <c r="N2057" s="11" t="s">
        <v>381</v>
      </c>
      <c r="O2057" s="11" t="s">
        <v>381</v>
      </c>
      <c r="P2057" s="11" t="s">
        <v>381</v>
      </c>
      <c r="Q2057" s="11" t="s">
        <v>381</v>
      </c>
      <c r="R2057" s="11" t="s">
        <v>381</v>
      </c>
      <c r="S2057" s="11" t="s">
        <v>381</v>
      </c>
      <c r="T2057" s="11" t="s">
        <v>381</v>
      </c>
      <c r="U2057" s="11" t="s">
        <v>381</v>
      </c>
      <c r="V2057" s="11" t="s">
        <v>381</v>
      </c>
      <c r="W2057" s="11" t="s">
        <v>381</v>
      </c>
      <c r="X2057" s="11" t="s">
        <v>381</v>
      </c>
      <c r="Y2057" s="11" t="s">
        <v>381</v>
      </c>
      <c r="Z2057" s="11">
        <v>6.3890000000000002E-2</v>
      </c>
      <c r="AA2057" s="11">
        <v>0.31929000000000002</v>
      </c>
      <c r="AB2057" s="11">
        <v>9.6390000000000003E-2</v>
      </c>
      <c r="AC2057" s="11">
        <v>0.47957</v>
      </c>
      <c r="AD2057" s="71"/>
      <c r="AE2057" s="71"/>
      <c r="AF2057" s="71">
        <f t="shared" si="96"/>
        <v>0</v>
      </c>
      <c r="AG2057" s="277" t="s">
        <v>907</v>
      </c>
      <c r="AH2057" s="277" t="s">
        <v>676</v>
      </c>
      <c r="AI2057" s="276" t="s">
        <v>677</v>
      </c>
      <c r="AJ2057" s="276" t="s">
        <v>678</v>
      </c>
      <c r="AK2057" s="276" t="s">
        <v>306</v>
      </c>
      <c r="AL2057" s="277" t="s">
        <v>112</v>
      </c>
      <c r="AM2057" s="276" t="s">
        <v>675</v>
      </c>
      <c r="AN2057" s="276" t="s">
        <v>448</v>
      </c>
      <c r="AO2057" s="277" t="s">
        <v>449</v>
      </c>
    </row>
    <row r="2058" spans="1:41" ht="15" thickBot="1" x14ac:dyDescent="0.4">
      <c r="A2058" s="8">
        <v>2025</v>
      </c>
      <c r="B2058" s="9" t="s">
        <v>110</v>
      </c>
      <c r="C2058" s="9" t="s">
        <v>112</v>
      </c>
      <c r="D2058" s="9" t="s">
        <v>306</v>
      </c>
      <c r="E2058" s="9" t="s">
        <v>31</v>
      </c>
      <c r="F2058" s="8">
        <v>2033</v>
      </c>
      <c r="G2058" s="11" t="s">
        <v>381</v>
      </c>
      <c r="H2058" s="11" t="s">
        <v>381</v>
      </c>
      <c r="I2058" s="11" t="s">
        <v>381</v>
      </c>
      <c r="J2058" s="11" t="s">
        <v>381</v>
      </c>
      <c r="K2058" s="11" t="s">
        <v>381</v>
      </c>
      <c r="L2058" s="11" t="s">
        <v>381</v>
      </c>
      <c r="M2058" s="11" t="s">
        <v>381</v>
      </c>
      <c r="N2058" s="11" t="s">
        <v>381</v>
      </c>
      <c r="O2058" s="11" t="s">
        <v>381</v>
      </c>
      <c r="P2058" s="11" t="s">
        <v>381</v>
      </c>
      <c r="Q2058" s="11" t="s">
        <v>381</v>
      </c>
      <c r="R2058" s="11" t="s">
        <v>381</v>
      </c>
      <c r="S2058" s="11" t="s">
        <v>381</v>
      </c>
      <c r="T2058" s="11" t="s">
        <v>381</v>
      </c>
      <c r="U2058" s="11" t="s">
        <v>381</v>
      </c>
      <c r="V2058" s="11" t="s">
        <v>381</v>
      </c>
      <c r="W2058" s="11" t="s">
        <v>381</v>
      </c>
      <c r="X2058" s="11" t="s">
        <v>381</v>
      </c>
      <c r="Y2058" s="11" t="s">
        <v>381</v>
      </c>
      <c r="Z2058" s="11">
        <v>6.6379999999999995E-2</v>
      </c>
      <c r="AA2058" s="11">
        <v>0.31097999999999998</v>
      </c>
      <c r="AB2058" s="11">
        <v>8.4349999999999994E-2</v>
      </c>
      <c r="AC2058" s="11">
        <v>0.46171000000000001</v>
      </c>
      <c r="AD2058" s="71"/>
      <c r="AE2058" s="71"/>
      <c r="AF2058" s="71">
        <f t="shared" si="96"/>
        <v>0</v>
      </c>
      <c r="AG2058" s="277" t="s">
        <v>907</v>
      </c>
      <c r="AH2058" s="277" t="s">
        <v>676</v>
      </c>
      <c r="AI2058" s="276" t="s">
        <v>677</v>
      </c>
      <c r="AJ2058" s="276" t="s">
        <v>678</v>
      </c>
      <c r="AK2058" s="276" t="s">
        <v>306</v>
      </c>
      <c r="AL2058" s="277" t="s">
        <v>112</v>
      </c>
      <c r="AM2058" s="276" t="s">
        <v>675</v>
      </c>
      <c r="AN2058" s="276" t="s">
        <v>448</v>
      </c>
      <c r="AO2058" s="277" t="s">
        <v>449</v>
      </c>
    </row>
    <row r="2059" spans="1:41" ht="15" thickBot="1" x14ac:dyDescent="0.4">
      <c r="A2059" s="8">
        <v>2025</v>
      </c>
      <c r="B2059" s="9" t="s">
        <v>110</v>
      </c>
      <c r="C2059" s="9" t="s">
        <v>112</v>
      </c>
      <c r="D2059" s="9" t="s">
        <v>306</v>
      </c>
      <c r="E2059" s="9" t="s">
        <v>31</v>
      </c>
      <c r="F2059" s="8">
        <v>2034</v>
      </c>
      <c r="G2059" s="11" t="s">
        <v>381</v>
      </c>
      <c r="H2059" s="11" t="s">
        <v>381</v>
      </c>
      <c r="I2059" s="11" t="s">
        <v>381</v>
      </c>
      <c r="J2059" s="11" t="s">
        <v>381</v>
      </c>
      <c r="K2059" s="11" t="s">
        <v>381</v>
      </c>
      <c r="L2059" s="11" t="s">
        <v>381</v>
      </c>
      <c r="M2059" s="11" t="s">
        <v>381</v>
      </c>
      <c r="N2059" s="11" t="s">
        <v>381</v>
      </c>
      <c r="O2059" s="11" t="s">
        <v>381</v>
      </c>
      <c r="P2059" s="11" t="s">
        <v>381</v>
      </c>
      <c r="Q2059" s="11" t="s">
        <v>381</v>
      </c>
      <c r="R2059" s="11" t="s">
        <v>381</v>
      </c>
      <c r="S2059" s="11" t="s">
        <v>381</v>
      </c>
      <c r="T2059" s="11" t="s">
        <v>381</v>
      </c>
      <c r="U2059" s="11" t="s">
        <v>381</v>
      </c>
      <c r="V2059" s="11" t="s">
        <v>381</v>
      </c>
      <c r="W2059" s="11" t="s">
        <v>381</v>
      </c>
      <c r="X2059" s="11" t="s">
        <v>381</v>
      </c>
      <c r="Y2059" s="11" t="s">
        <v>381</v>
      </c>
      <c r="Z2059" s="11">
        <v>6.2710000000000002E-2</v>
      </c>
      <c r="AA2059" s="11">
        <v>0.30791000000000002</v>
      </c>
      <c r="AB2059" s="11">
        <v>8.2799999999999999E-2</v>
      </c>
      <c r="AC2059" s="11">
        <v>0.45341999999999999</v>
      </c>
      <c r="AD2059" s="71"/>
      <c r="AE2059" s="71"/>
      <c r="AF2059" s="71">
        <f t="shared" si="96"/>
        <v>0</v>
      </c>
      <c r="AG2059" s="277" t="s">
        <v>907</v>
      </c>
      <c r="AH2059" s="277" t="s">
        <v>676</v>
      </c>
      <c r="AI2059" s="276" t="s">
        <v>677</v>
      </c>
      <c r="AJ2059" s="276" t="s">
        <v>678</v>
      </c>
      <c r="AK2059" s="276" t="s">
        <v>306</v>
      </c>
      <c r="AL2059" s="277" t="s">
        <v>112</v>
      </c>
      <c r="AM2059" s="276" t="s">
        <v>675</v>
      </c>
      <c r="AN2059" s="276" t="s">
        <v>448</v>
      </c>
      <c r="AO2059" s="277" t="s">
        <v>449</v>
      </c>
    </row>
    <row r="2060" spans="1:41" ht="15" thickBot="1" x14ac:dyDescent="0.4">
      <c r="A2060" s="8">
        <v>2025</v>
      </c>
      <c r="B2060" s="9" t="s">
        <v>110</v>
      </c>
      <c r="C2060" s="9" t="s">
        <v>112</v>
      </c>
      <c r="D2060" s="9" t="s">
        <v>306</v>
      </c>
      <c r="E2060" s="9" t="s">
        <v>31</v>
      </c>
      <c r="F2060" s="8">
        <v>2035</v>
      </c>
      <c r="G2060" s="11" t="s">
        <v>381</v>
      </c>
      <c r="H2060" s="11" t="s">
        <v>381</v>
      </c>
      <c r="I2060" s="11" t="s">
        <v>381</v>
      </c>
      <c r="J2060" s="11" t="s">
        <v>381</v>
      </c>
      <c r="K2060" s="11" t="s">
        <v>381</v>
      </c>
      <c r="L2060" s="11" t="s">
        <v>381</v>
      </c>
      <c r="M2060" s="11" t="s">
        <v>381</v>
      </c>
      <c r="N2060" s="11" t="s">
        <v>381</v>
      </c>
      <c r="O2060" s="11" t="s">
        <v>381</v>
      </c>
      <c r="P2060" s="11" t="s">
        <v>381</v>
      </c>
      <c r="Q2060" s="11" t="s">
        <v>381</v>
      </c>
      <c r="R2060" s="11" t="s">
        <v>381</v>
      </c>
      <c r="S2060" s="11" t="s">
        <v>381</v>
      </c>
      <c r="T2060" s="11" t="s">
        <v>381</v>
      </c>
      <c r="U2060" s="11" t="s">
        <v>381</v>
      </c>
      <c r="V2060" s="11" t="s">
        <v>381</v>
      </c>
      <c r="W2060" s="11" t="s">
        <v>381</v>
      </c>
      <c r="X2060" s="11" t="s">
        <v>381</v>
      </c>
      <c r="Y2060" s="11" t="s">
        <v>381</v>
      </c>
      <c r="Z2060" s="11">
        <v>6.4579999999999999E-2</v>
      </c>
      <c r="AA2060" s="11">
        <v>0.29918</v>
      </c>
      <c r="AB2060" s="11">
        <v>8.2019999999999996E-2</v>
      </c>
      <c r="AC2060" s="11">
        <v>0.44579000000000002</v>
      </c>
      <c r="AD2060" s="71"/>
      <c r="AE2060" s="71"/>
      <c r="AF2060" s="71">
        <f t="shared" si="96"/>
        <v>0</v>
      </c>
      <c r="AG2060" s="277" t="s">
        <v>907</v>
      </c>
      <c r="AH2060" s="277" t="s">
        <v>676</v>
      </c>
      <c r="AI2060" s="276" t="s">
        <v>677</v>
      </c>
      <c r="AJ2060" s="276" t="s">
        <v>678</v>
      </c>
      <c r="AK2060" s="276" t="s">
        <v>306</v>
      </c>
      <c r="AL2060" s="277" t="s">
        <v>112</v>
      </c>
      <c r="AM2060" s="276" t="s">
        <v>675</v>
      </c>
      <c r="AN2060" s="276" t="s">
        <v>448</v>
      </c>
      <c r="AO2060" s="277" t="s">
        <v>449</v>
      </c>
    </row>
    <row r="2061" spans="1:41" ht="15" thickBot="1" x14ac:dyDescent="0.4">
      <c r="A2061" s="8">
        <v>2025</v>
      </c>
      <c r="B2061" s="9" t="s">
        <v>110</v>
      </c>
      <c r="C2061" s="9" t="s">
        <v>112</v>
      </c>
      <c r="D2061" s="9" t="s">
        <v>306</v>
      </c>
      <c r="E2061" s="9" t="s">
        <v>32</v>
      </c>
      <c r="F2061" s="8">
        <v>2025</v>
      </c>
      <c r="G2061" s="28" t="s">
        <v>35</v>
      </c>
      <c r="H2061" s="11">
        <v>0.75270999999999999</v>
      </c>
      <c r="I2061" s="11">
        <v>0.87248000000000003</v>
      </c>
      <c r="J2061" s="11">
        <v>1.64873</v>
      </c>
      <c r="K2061" s="11">
        <v>1.8521099999999999</v>
      </c>
      <c r="L2061" s="11">
        <v>1.7813699999999999</v>
      </c>
      <c r="M2061" s="11" t="s">
        <v>35</v>
      </c>
      <c r="N2061" s="11">
        <v>1.4857</v>
      </c>
      <c r="O2061" s="11">
        <v>0.27334000000000003</v>
      </c>
      <c r="P2061" s="11">
        <v>2.3109799999999998</v>
      </c>
      <c r="Q2061" s="11">
        <v>0.39774999999999999</v>
      </c>
      <c r="R2061" s="11">
        <v>0.65344999999999998</v>
      </c>
      <c r="S2061" s="11">
        <v>0.35962</v>
      </c>
      <c r="T2061" s="11">
        <v>12.389279999999999</v>
      </c>
      <c r="U2061" s="11">
        <v>8.57681</v>
      </c>
      <c r="V2061" s="11">
        <v>0.85133000000000003</v>
      </c>
      <c r="W2061" s="11">
        <v>0</v>
      </c>
      <c r="X2061" s="11">
        <v>9.4281500000000005</v>
      </c>
      <c r="Y2061" s="11">
        <v>21.817430000000002</v>
      </c>
      <c r="Z2061" s="11">
        <v>0.42043000000000003</v>
      </c>
      <c r="AA2061" s="11">
        <v>6.3589399999999996</v>
      </c>
      <c r="AB2061" s="11">
        <v>1.33186</v>
      </c>
      <c r="AC2061" s="11">
        <v>8.1112300000000008</v>
      </c>
      <c r="AD2061" s="71">
        <f t="shared" ref="AD2061:AD2117" si="99">ROUND(T2061-SUM(G2061:S2061),4)</f>
        <v>1E-3</v>
      </c>
      <c r="AE2061" s="71">
        <f t="shared" ref="AE2061:AE2117" si="100">ROUND(X2061-SUM(U2061:W2061),4)</f>
        <v>0</v>
      </c>
      <c r="AF2061" s="71">
        <f t="shared" ref="AF2061:AF2124" si="101">ROUND(AC2061-SUM(Z2061:AB2061),4)</f>
        <v>0</v>
      </c>
      <c r="AG2061" s="277" t="s">
        <v>908</v>
      </c>
      <c r="AH2061" s="277" t="s">
        <v>676</v>
      </c>
      <c r="AI2061" s="276" t="s">
        <v>677</v>
      </c>
      <c r="AJ2061" s="276" t="s">
        <v>678</v>
      </c>
      <c r="AK2061" s="276" t="s">
        <v>306</v>
      </c>
      <c r="AL2061" s="277" t="s">
        <v>112</v>
      </c>
      <c r="AM2061" s="276" t="s">
        <v>675</v>
      </c>
      <c r="AN2061" s="276" t="s">
        <v>448</v>
      </c>
      <c r="AO2061" s="277" t="s">
        <v>449</v>
      </c>
    </row>
    <row r="2062" spans="1:41" ht="15" thickBot="1" x14ac:dyDescent="0.4">
      <c r="A2062" s="8">
        <v>2025</v>
      </c>
      <c r="B2062" s="9" t="s">
        <v>110</v>
      </c>
      <c r="C2062" s="9" t="s">
        <v>112</v>
      </c>
      <c r="D2062" s="9" t="s">
        <v>306</v>
      </c>
      <c r="E2062" s="9" t="s">
        <v>32</v>
      </c>
      <c r="F2062" s="8">
        <v>2026</v>
      </c>
      <c r="G2062" s="28" t="s">
        <v>35</v>
      </c>
      <c r="H2062" s="11">
        <v>0.72943000000000002</v>
      </c>
      <c r="I2062" s="11">
        <v>1.1843699999999999</v>
      </c>
      <c r="J2062" s="11">
        <v>1.87381</v>
      </c>
      <c r="K2062" s="11">
        <v>1.7252700000000001</v>
      </c>
      <c r="L2062" s="11">
        <v>2.90672</v>
      </c>
      <c r="M2062" s="11" t="s">
        <v>35</v>
      </c>
      <c r="N2062" s="11">
        <v>1.9845600000000001</v>
      </c>
      <c r="O2062" s="11">
        <v>0.24857000000000001</v>
      </c>
      <c r="P2062" s="11">
        <v>2.9920599999999999</v>
      </c>
      <c r="Q2062" s="11">
        <v>0.69933999999999996</v>
      </c>
      <c r="R2062" s="11">
        <v>0.58765000000000001</v>
      </c>
      <c r="S2062" s="11">
        <v>0.44806000000000001</v>
      </c>
      <c r="T2062" s="11">
        <v>15.37984</v>
      </c>
      <c r="U2062" s="11">
        <v>6.2355499999999999</v>
      </c>
      <c r="V2062" s="11">
        <v>0.41033999999999998</v>
      </c>
      <c r="W2062" s="11">
        <v>0</v>
      </c>
      <c r="X2062" s="11">
        <v>6.6458899999999996</v>
      </c>
      <c r="Y2062" s="11">
        <v>22.025729999999999</v>
      </c>
      <c r="Z2062" s="11">
        <v>0.35243999999999998</v>
      </c>
      <c r="AA2062" s="11">
        <v>5.8230300000000002</v>
      </c>
      <c r="AB2062" s="11">
        <v>1.7486600000000001</v>
      </c>
      <c r="AC2062" s="11">
        <v>7.9241299999999999</v>
      </c>
      <c r="AD2062" s="71">
        <f t="shared" si="99"/>
        <v>0</v>
      </c>
      <c r="AE2062" s="71">
        <f t="shared" si="100"/>
        <v>0</v>
      </c>
      <c r="AF2062" s="71">
        <f t="shared" si="101"/>
        <v>0</v>
      </c>
      <c r="AG2062" s="277" t="s">
        <v>908</v>
      </c>
      <c r="AH2062" s="277" t="s">
        <v>676</v>
      </c>
      <c r="AI2062" s="276" t="s">
        <v>677</v>
      </c>
      <c r="AJ2062" s="276" t="s">
        <v>678</v>
      </c>
      <c r="AK2062" s="276" t="s">
        <v>306</v>
      </c>
      <c r="AL2062" s="277" t="s">
        <v>112</v>
      </c>
      <c r="AM2062" s="276" t="s">
        <v>675</v>
      </c>
      <c r="AN2062" s="276" t="s">
        <v>448</v>
      </c>
      <c r="AO2062" s="277" t="s">
        <v>449</v>
      </c>
    </row>
    <row r="2063" spans="1:41" ht="15" thickBot="1" x14ac:dyDescent="0.4">
      <c r="A2063" s="8">
        <v>2025</v>
      </c>
      <c r="B2063" s="9" t="s">
        <v>110</v>
      </c>
      <c r="C2063" s="9" t="s">
        <v>112</v>
      </c>
      <c r="D2063" s="9" t="s">
        <v>306</v>
      </c>
      <c r="E2063" s="9" t="s">
        <v>32</v>
      </c>
      <c r="F2063" s="8">
        <v>2027</v>
      </c>
      <c r="G2063" s="28" t="s">
        <v>35</v>
      </c>
      <c r="H2063" s="11">
        <v>0.66732999999999998</v>
      </c>
      <c r="I2063" s="11">
        <v>1.28426</v>
      </c>
      <c r="J2063" s="11">
        <v>2.6414</v>
      </c>
      <c r="K2063" s="11">
        <v>2.2220399999999998</v>
      </c>
      <c r="L2063" s="11">
        <v>2.9796</v>
      </c>
      <c r="M2063" s="11" t="s">
        <v>35</v>
      </c>
      <c r="N2063" s="11">
        <v>1.62191</v>
      </c>
      <c r="O2063" s="11">
        <v>0.40172999999999998</v>
      </c>
      <c r="P2063" s="11">
        <v>3.29914</v>
      </c>
      <c r="Q2063" s="11">
        <v>0.97485999999999995</v>
      </c>
      <c r="R2063" s="11">
        <v>0.94113999999999998</v>
      </c>
      <c r="S2063" s="11">
        <v>0.64637</v>
      </c>
      <c r="T2063" s="11">
        <v>17.680689999999998</v>
      </c>
      <c r="U2063" s="11">
        <v>6.52182</v>
      </c>
      <c r="V2063" s="11">
        <v>0.59419999999999995</v>
      </c>
      <c r="W2063" s="11">
        <v>0</v>
      </c>
      <c r="X2063" s="11">
        <v>7.1160199999999998</v>
      </c>
      <c r="Y2063" s="11">
        <v>24.796710000000001</v>
      </c>
      <c r="Z2063" s="11">
        <v>0.38966000000000001</v>
      </c>
      <c r="AA2063" s="11">
        <v>5.1797500000000003</v>
      </c>
      <c r="AB2063" s="11">
        <v>1.9186099999999999</v>
      </c>
      <c r="AC2063" s="11">
        <v>7.4880199999999997</v>
      </c>
      <c r="AD2063" s="71">
        <f t="shared" si="99"/>
        <v>8.9999999999999998E-4</v>
      </c>
      <c r="AE2063" s="71">
        <f t="shared" si="100"/>
        <v>0</v>
      </c>
      <c r="AF2063" s="71">
        <f t="shared" si="101"/>
        <v>0</v>
      </c>
      <c r="AG2063" s="277" t="s">
        <v>908</v>
      </c>
      <c r="AH2063" s="277" t="s">
        <v>676</v>
      </c>
      <c r="AI2063" s="276" t="s">
        <v>677</v>
      </c>
      <c r="AJ2063" s="276" t="s">
        <v>678</v>
      </c>
      <c r="AK2063" s="276" t="s">
        <v>306</v>
      </c>
      <c r="AL2063" s="277" t="s">
        <v>112</v>
      </c>
      <c r="AM2063" s="276" t="s">
        <v>675</v>
      </c>
      <c r="AN2063" s="276" t="s">
        <v>448</v>
      </c>
      <c r="AO2063" s="277" t="s">
        <v>449</v>
      </c>
    </row>
    <row r="2064" spans="1:41" ht="15" thickBot="1" x14ac:dyDescent="0.4">
      <c r="A2064" s="8">
        <v>2025</v>
      </c>
      <c r="B2064" s="9" t="s">
        <v>110</v>
      </c>
      <c r="C2064" s="9" t="s">
        <v>112</v>
      </c>
      <c r="D2064" s="9" t="s">
        <v>306</v>
      </c>
      <c r="E2064" s="9" t="s">
        <v>32</v>
      </c>
      <c r="F2064" s="8">
        <v>2028</v>
      </c>
      <c r="G2064" s="28" t="s">
        <v>35</v>
      </c>
      <c r="H2064" s="11">
        <v>1.4483600000000001</v>
      </c>
      <c r="I2064" s="11">
        <v>1.6136900000000001</v>
      </c>
      <c r="J2064" s="11">
        <v>2.4682200000000001</v>
      </c>
      <c r="K2064" s="11">
        <v>2.4340899999999999</v>
      </c>
      <c r="L2064" s="11">
        <v>3.4992999999999999</v>
      </c>
      <c r="M2064" s="11" t="s">
        <v>35</v>
      </c>
      <c r="N2064" s="11">
        <v>2.0623999999999998</v>
      </c>
      <c r="O2064" s="11">
        <v>0.66227999999999998</v>
      </c>
      <c r="P2064" s="11">
        <v>3.2691300000000001</v>
      </c>
      <c r="Q2064" s="11">
        <v>1.55491</v>
      </c>
      <c r="R2064" s="11">
        <v>1.4503900000000001</v>
      </c>
      <c r="S2064" s="11">
        <v>0.58160000000000001</v>
      </c>
      <c r="T2064" s="11">
        <v>21.049569999999999</v>
      </c>
      <c r="U2064" s="11">
        <v>4.4737900000000002</v>
      </c>
      <c r="V2064" s="11">
        <v>0.84791000000000005</v>
      </c>
      <c r="W2064" s="11">
        <v>0</v>
      </c>
      <c r="X2064" s="11">
        <v>5.3216999999999999</v>
      </c>
      <c r="Y2064" s="11">
        <v>26.371269999999999</v>
      </c>
      <c r="Z2064" s="11">
        <v>0.52571999999999997</v>
      </c>
      <c r="AA2064" s="11">
        <v>5.30288</v>
      </c>
      <c r="AB2064" s="11">
        <v>1.6917899999999999</v>
      </c>
      <c r="AC2064" s="11">
        <v>7.5203899999999999</v>
      </c>
      <c r="AD2064" s="71">
        <f t="shared" si="99"/>
        <v>5.1999999999999998E-3</v>
      </c>
      <c r="AE2064" s="71">
        <f t="shared" si="100"/>
        <v>0</v>
      </c>
      <c r="AF2064" s="71">
        <f t="shared" si="101"/>
        <v>0</v>
      </c>
      <c r="AG2064" s="277" t="s">
        <v>908</v>
      </c>
      <c r="AH2064" s="277" t="s">
        <v>676</v>
      </c>
      <c r="AI2064" s="276" t="s">
        <v>677</v>
      </c>
      <c r="AJ2064" s="276" t="s">
        <v>678</v>
      </c>
      <c r="AK2064" s="276" t="s">
        <v>306</v>
      </c>
      <c r="AL2064" s="277" t="s">
        <v>112</v>
      </c>
      <c r="AM2064" s="276" t="s">
        <v>675</v>
      </c>
      <c r="AN2064" s="276" t="s">
        <v>448</v>
      </c>
      <c r="AO2064" s="277" t="s">
        <v>449</v>
      </c>
    </row>
    <row r="2065" spans="1:41" ht="15" thickBot="1" x14ac:dyDescent="0.4">
      <c r="A2065" s="8">
        <v>2025</v>
      </c>
      <c r="B2065" s="9" t="s">
        <v>110</v>
      </c>
      <c r="C2065" s="9" t="s">
        <v>112</v>
      </c>
      <c r="D2065" s="9" t="s">
        <v>306</v>
      </c>
      <c r="E2065" s="9" t="s">
        <v>32</v>
      </c>
      <c r="F2065" s="8">
        <v>2029</v>
      </c>
      <c r="G2065" s="28" t="s">
        <v>35</v>
      </c>
      <c r="H2065" s="11">
        <v>1.42483</v>
      </c>
      <c r="I2065" s="11">
        <v>1.78548</v>
      </c>
      <c r="J2065" s="11">
        <v>3.2273499999999999</v>
      </c>
      <c r="K2065" s="11">
        <v>1.9230799999999999</v>
      </c>
      <c r="L2065" s="11">
        <v>4.14133</v>
      </c>
      <c r="M2065" s="11" t="s">
        <v>35</v>
      </c>
      <c r="N2065" s="11">
        <v>2.2471700000000001</v>
      </c>
      <c r="O2065" s="11">
        <v>0.52085000000000004</v>
      </c>
      <c r="P2065" s="11">
        <v>4.1182299999999996</v>
      </c>
      <c r="Q2065" s="11">
        <v>2.1243699999999999</v>
      </c>
      <c r="R2065" s="11">
        <v>0.96143000000000001</v>
      </c>
      <c r="S2065" s="11">
        <v>0.69769000000000003</v>
      </c>
      <c r="T2065" s="11">
        <v>23.22317</v>
      </c>
      <c r="U2065" s="11">
        <v>4.8551900000000003</v>
      </c>
      <c r="V2065" s="11">
        <v>0.79623999999999995</v>
      </c>
      <c r="W2065" s="11">
        <v>0</v>
      </c>
      <c r="X2065" s="11">
        <v>5.6514199999999999</v>
      </c>
      <c r="Y2065" s="11">
        <v>28.874590000000001</v>
      </c>
      <c r="Z2065" s="11">
        <v>0.65758000000000005</v>
      </c>
      <c r="AA2065" s="11">
        <v>3.7869799999999998</v>
      </c>
      <c r="AB2065" s="11">
        <v>1.44773</v>
      </c>
      <c r="AC2065" s="11">
        <v>5.89229</v>
      </c>
      <c r="AD2065" s="71">
        <f t="shared" si="99"/>
        <v>5.1400000000000001E-2</v>
      </c>
      <c r="AE2065" s="71">
        <f t="shared" si="100"/>
        <v>0</v>
      </c>
      <c r="AF2065" s="71">
        <f t="shared" si="101"/>
        <v>0</v>
      </c>
      <c r="AG2065" s="277" t="s">
        <v>908</v>
      </c>
      <c r="AH2065" s="277" t="s">
        <v>676</v>
      </c>
      <c r="AI2065" s="276" t="s">
        <v>677</v>
      </c>
      <c r="AJ2065" s="276" t="s">
        <v>678</v>
      </c>
      <c r="AK2065" s="276" t="s">
        <v>306</v>
      </c>
      <c r="AL2065" s="277" t="s">
        <v>112</v>
      </c>
      <c r="AM2065" s="276" t="s">
        <v>675</v>
      </c>
      <c r="AN2065" s="276" t="s">
        <v>448</v>
      </c>
      <c r="AO2065" s="277" t="s">
        <v>449</v>
      </c>
    </row>
    <row r="2066" spans="1:41" ht="15" thickBot="1" x14ac:dyDescent="0.4">
      <c r="A2066" s="8">
        <v>2025</v>
      </c>
      <c r="B2066" s="9" t="s">
        <v>110</v>
      </c>
      <c r="C2066" s="9" t="s">
        <v>112</v>
      </c>
      <c r="D2066" s="9" t="s">
        <v>306</v>
      </c>
      <c r="E2066" s="9" t="s">
        <v>32</v>
      </c>
      <c r="F2066" s="8">
        <v>2030</v>
      </c>
      <c r="G2066" s="28" t="s">
        <v>35</v>
      </c>
      <c r="H2066" s="11">
        <v>1.07386</v>
      </c>
      <c r="I2066" s="11">
        <v>1.8094699999999999</v>
      </c>
      <c r="J2066" s="11">
        <v>3.8848699999999998</v>
      </c>
      <c r="K2066" s="11">
        <v>1.6194200000000001</v>
      </c>
      <c r="L2066" s="11">
        <v>3.9796999999999998</v>
      </c>
      <c r="M2066" s="11" t="s">
        <v>35</v>
      </c>
      <c r="N2066" s="11">
        <v>2.85928</v>
      </c>
      <c r="O2066" s="11">
        <v>0.59075999999999995</v>
      </c>
      <c r="P2066" s="11">
        <v>3.9037299999999999</v>
      </c>
      <c r="Q2066" s="11">
        <v>2.5481500000000001</v>
      </c>
      <c r="R2066" s="11">
        <v>0.81071000000000004</v>
      </c>
      <c r="S2066" s="11">
        <v>0.83667999999999998</v>
      </c>
      <c r="T2066" s="11">
        <v>23.98912</v>
      </c>
      <c r="U2066" s="11">
        <v>3.7597900000000002</v>
      </c>
      <c r="V2066" s="11">
        <v>0.78422000000000003</v>
      </c>
      <c r="W2066" s="11">
        <v>0</v>
      </c>
      <c r="X2066" s="11">
        <v>4.5440100000000001</v>
      </c>
      <c r="Y2066" s="11">
        <v>28.53313</v>
      </c>
      <c r="Z2066" s="11">
        <v>0.63554999999999995</v>
      </c>
      <c r="AA2066" s="11">
        <v>2.8818600000000001</v>
      </c>
      <c r="AB2066" s="11">
        <v>1.33873</v>
      </c>
      <c r="AC2066" s="11">
        <v>4.8561500000000004</v>
      </c>
      <c r="AD2066" s="71">
        <f t="shared" si="99"/>
        <v>7.2499999999999995E-2</v>
      </c>
      <c r="AE2066" s="71">
        <f t="shared" si="100"/>
        <v>0</v>
      </c>
      <c r="AF2066" s="71">
        <f t="shared" si="101"/>
        <v>0</v>
      </c>
      <c r="AG2066" s="277" t="s">
        <v>908</v>
      </c>
      <c r="AH2066" s="277" t="s">
        <v>676</v>
      </c>
      <c r="AI2066" s="276" t="s">
        <v>677</v>
      </c>
      <c r="AJ2066" s="276" t="s">
        <v>678</v>
      </c>
      <c r="AK2066" s="276" t="s">
        <v>306</v>
      </c>
      <c r="AL2066" s="277" t="s">
        <v>112</v>
      </c>
      <c r="AM2066" s="276" t="s">
        <v>675</v>
      </c>
      <c r="AN2066" s="276" t="s">
        <v>448</v>
      </c>
      <c r="AO2066" s="277" t="s">
        <v>449</v>
      </c>
    </row>
    <row r="2067" spans="1:41" ht="15" thickBot="1" x14ac:dyDescent="0.4">
      <c r="A2067" s="8">
        <v>2025</v>
      </c>
      <c r="B2067" s="9" t="s">
        <v>110</v>
      </c>
      <c r="C2067" s="9" t="s">
        <v>112</v>
      </c>
      <c r="D2067" s="9" t="s">
        <v>306</v>
      </c>
      <c r="E2067" s="9" t="s">
        <v>32</v>
      </c>
      <c r="F2067" s="8">
        <v>2031</v>
      </c>
      <c r="G2067" s="28" t="s">
        <v>35</v>
      </c>
      <c r="H2067" s="11">
        <v>1.3658699999999999</v>
      </c>
      <c r="I2067" s="11">
        <v>2.3088600000000001</v>
      </c>
      <c r="J2067" s="11">
        <v>3.5379200000000002</v>
      </c>
      <c r="K2067" s="11">
        <v>1.83144</v>
      </c>
      <c r="L2067" s="11">
        <v>4.4820700000000002</v>
      </c>
      <c r="M2067" s="11" t="s">
        <v>35</v>
      </c>
      <c r="N2067" s="11">
        <v>2.6118600000000001</v>
      </c>
      <c r="O2067" s="11">
        <v>1.0877300000000001</v>
      </c>
      <c r="P2067" s="11">
        <v>4.8281499999999999</v>
      </c>
      <c r="Q2067" s="11">
        <v>2.71021</v>
      </c>
      <c r="R2067" s="11">
        <v>0.96338000000000001</v>
      </c>
      <c r="S2067" s="11">
        <v>1.7544200000000001</v>
      </c>
      <c r="T2067" s="11">
        <v>27.548670000000001</v>
      </c>
      <c r="U2067" s="11">
        <v>3.3844699999999999</v>
      </c>
      <c r="V2067" s="11">
        <v>1.19329</v>
      </c>
      <c r="W2067" s="11">
        <v>0</v>
      </c>
      <c r="X2067" s="11">
        <v>4.5777599999999996</v>
      </c>
      <c r="Y2067" s="11">
        <v>32.126429999999999</v>
      </c>
      <c r="Z2067" s="11">
        <v>0.99702999999999997</v>
      </c>
      <c r="AA2067" s="11">
        <v>2.4692699999999999</v>
      </c>
      <c r="AB2067" s="11">
        <v>1.5075799999999999</v>
      </c>
      <c r="AC2067" s="11">
        <v>4.9738800000000003</v>
      </c>
      <c r="AD2067" s="71">
        <f t="shared" si="99"/>
        <v>6.6799999999999998E-2</v>
      </c>
      <c r="AE2067" s="71">
        <f t="shared" si="100"/>
        <v>0</v>
      </c>
      <c r="AF2067" s="71">
        <f t="shared" si="101"/>
        <v>0</v>
      </c>
      <c r="AG2067" s="277" t="s">
        <v>908</v>
      </c>
      <c r="AH2067" s="277" t="s">
        <v>676</v>
      </c>
      <c r="AI2067" s="276" t="s">
        <v>677</v>
      </c>
      <c r="AJ2067" s="276" t="s">
        <v>678</v>
      </c>
      <c r="AK2067" s="276" t="s">
        <v>306</v>
      </c>
      <c r="AL2067" s="277" t="s">
        <v>112</v>
      </c>
      <c r="AM2067" s="276" t="s">
        <v>675</v>
      </c>
      <c r="AN2067" s="276" t="s">
        <v>448</v>
      </c>
      <c r="AO2067" s="277" t="s">
        <v>449</v>
      </c>
    </row>
    <row r="2068" spans="1:41" ht="15" thickBot="1" x14ac:dyDescent="0.4">
      <c r="A2068" s="8">
        <v>2025</v>
      </c>
      <c r="B2068" s="9" t="s">
        <v>110</v>
      </c>
      <c r="C2068" s="9" t="s">
        <v>112</v>
      </c>
      <c r="D2068" s="9" t="s">
        <v>306</v>
      </c>
      <c r="E2068" s="9" t="s">
        <v>32</v>
      </c>
      <c r="F2068" s="8">
        <v>2032</v>
      </c>
      <c r="G2068" s="28" t="s">
        <v>35</v>
      </c>
      <c r="H2068" s="11">
        <v>1.5515099999999999</v>
      </c>
      <c r="I2068" s="11">
        <v>1.9338900000000001</v>
      </c>
      <c r="J2068" s="11">
        <v>4.4604900000000001</v>
      </c>
      <c r="K2068" s="11">
        <v>2.17807</v>
      </c>
      <c r="L2068" s="11">
        <v>4.5140599999999997</v>
      </c>
      <c r="M2068" s="11" t="s">
        <v>35</v>
      </c>
      <c r="N2068" s="11">
        <v>2.9561899999999999</v>
      </c>
      <c r="O2068" s="11">
        <v>0.92947999999999997</v>
      </c>
      <c r="P2068" s="11">
        <v>4.6007499999999997</v>
      </c>
      <c r="Q2068" s="11">
        <v>3.0068100000000002</v>
      </c>
      <c r="R2068" s="11">
        <v>0.99580999999999997</v>
      </c>
      <c r="S2068" s="11">
        <v>1.5800099999999999</v>
      </c>
      <c r="T2068" s="11">
        <v>28.80538</v>
      </c>
      <c r="U2068" s="11">
        <v>3.0723500000000001</v>
      </c>
      <c r="V2068" s="11">
        <v>0.70584999999999998</v>
      </c>
      <c r="W2068" s="11">
        <v>0</v>
      </c>
      <c r="X2068" s="11">
        <v>3.7782</v>
      </c>
      <c r="Y2068" s="11">
        <v>32.583579999999998</v>
      </c>
      <c r="Z2068" s="11">
        <v>1.2659499999999999</v>
      </c>
      <c r="AA2068" s="11">
        <v>2.4746700000000001</v>
      </c>
      <c r="AB2068" s="11">
        <v>1.7774300000000001</v>
      </c>
      <c r="AC2068" s="11">
        <v>5.5180499999999997</v>
      </c>
      <c r="AD2068" s="71">
        <f t="shared" si="99"/>
        <v>9.8299999999999998E-2</v>
      </c>
      <c r="AE2068" s="71">
        <f t="shared" si="100"/>
        <v>0</v>
      </c>
      <c r="AF2068" s="71">
        <f t="shared" si="101"/>
        <v>0</v>
      </c>
      <c r="AG2068" s="277" t="s">
        <v>908</v>
      </c>
      <c r="AH2068" s="277" t="s">
        <v>676</v>
      </c>
      <c r="AI2068" s="276" t="s">
        <v>677</v>
      </c>
      <c r="AJ2068" s="276" t="s">
        <v>678</v>
      </c>
      <c r="AK2068" s="276" t="s">
        <v>306</v>
      </c>
      <c r="AL2068" s="277" t="s">
        <v>112</v>
      </c>
      <c r="AM2068" s="276" t="s">
        <v>675</v>
      </c>
      <c r="AN2068" s="276" t="s">
        <v>448</v>
      </c>
      <c r="AO2068" s="277" t="s">
        <v>449</v>
      </c>
    </row>
    <row r="2069" spans="1:41" ht="15" thickBot="1" x14ac:dyDescent="0.4">
      <c r="A2069" s="8">
        <v>2025</v>
      </c>
      <c r="B2069" s="9" t="s">
        <v>110</v>
      </c>
      <c r="C2069" s="9" t="s">
        <v>112</v>
      </c>
      <c r="D2069" s="9" t="s">
        <v>306</v>
      </c>
      <c r="E2069" s="9" t="s">
        <v>32</v>
      </c>
      <c r="F2069" s="8">
        <v>2033</v>
      </c>
      <c r="G2069" s="28" t="s">
        <v>35</v>
      </c>
      <c r="H2069" s="11">
        <v>1.7770999999999999</v>
      </c>
      <c r="I2069" s="11">
        <v>2.5238800000000001</v>
      </c>
      <c r="J2069" s="11">
        <v>3.9514999999999998</v>
      </c>
      <c r="K2069" s="11">
        <v>1.8457600000000001</v>
      </c>
      <c r="L2069" s="11">
        <v>4.46854</v>
      </c>
      <c r="M2069" s="11" t="s">
        <v>35</v>
      </c>
      <c r="N2069" s="11">
        <v>3.8676699999999999</v>
      </c>
      <c r="O2069" s="11">
        <v>1.73607</v>
      </c>
      <c r="P2069" s="11">
        <v>5.4634299999999998</v>
      </c>
      <c r="Q2069" s="11">
        <v>3.0025599999999999</v>
      </c>
      <c r="R2069" s="11">
        <v>1.4282900000000001</v>
      </c>
      <c r="S2069" s="11">
        <v>1.36656</v>
      </c>
      <c r="T2069" s="11">
        <v>31.635110000000001</v>
      </c>
      <c r="U2069" s="11">
        <v>1.74644</v>
      </c>
      <c r="V2069" s="11">
        <v>0.90132999999999996</v>
      </c>
      <c r="W2069" s="11">
        <v>0</v>
      </c>
      <c r="X2069" s="11">
        <v>2.64777</v>
      </c>
      <c r="Y2069" s="11">
        <v>34.282879999999999</v>
      </c>
      <c r="Z2069" s="11">
        <v>1.26546</v>
      </c>
      <c r="AA2069" s="11">
        <v>2.4606400000000002</v>
      </c>
      <c r="AB2069" s="11">
        <v>2.3310200000000001</v>
      </c>
      <c r="AC2069" s="11">
        <v>6.0571200000000003</v>
      </c>
      <c r="AD2069" s="71">
        <f t="shared" si="99"/>
        <v>0.20369999999999999</v>
      </c>
      <c r="AE2069" s="71">
        <f t="shared" si="100"/>
        <v>0</v>
      </c>
      <c r="AF2069" s="71">
        <f t="shared" si="101"/>
        <v>0</v>
      </c>
      <c r="AG2069" s="277" t="s">
        <v>908</v>
      </c>
      <c r="AH2069" s="277" t="s">
        <v>676</v>
      </c>
      <c r="AI2069" s="276" t="s">
        <v>677</v>
      </c>
      <c r="AJ2069" s="276" t="s">
        <v>678</v>
      </c>
      <c r="AK2069" s="276" t="s">
        <v>306</v>
      </c>
      <c r="AL2069" s="277" t="s">
        <v>112</v>
      </c>
      <c r="AM2069" s="276" t="s">
        <v>675</v>
      </c>
      <c r="AN2069" s="276" t="s">
        <v>448</v>
      </c>
      <c r="AO2069" s="277" t="s">
        <v>449</v>
      </c>
    </row>
    <row r="2070" spans="1:41" ht="15" thickBot="1" x14ac:dyDescent="0.4">
      <c r="A2070" s="8">
        <v>2025</v>
      </c>
      <c r="B2070" s="9" t="s">
        <v>110</v>
      </c>
      <c r="C2070" s="9" t="s">
        <v>112</v>
      </c>
      <c r="D2070" s="9" t="s">
        <v>306</v>
      </c>
      <c r="E2070" s="9" t="s">
        <v>32</v>
      </c>
      <c r="F2070" s="8">
        <v>2034</v>
      </c>
      <c r="G2070" s="28" t="s">
        <v>35</v>
      </c>
      <c r="H2070" s="11">
        <v>2.2338499999999999</v>
      </c>
      <c r="I2070" s="11">
        <v>3.0757300000000001</v>
      </c>
      <c r="J2070" s="11">
        <v>3.41404</v>
      </c>
      <c r="K2070" s="11">
        <v>2.3714</v>
      </c>
      <c r="L2070" s="11">
        <v>4.3285400000000003</v>
      </c>
      <c r="M2070" s="11" t="s">
        <v>35</v>
      </c>
      <c r="N2070" s="11">
        <v>3.0163199999999999</v>
      </c>
      <c r="O2070" s="11">
        <v>2.3284699999999998</v>
      </c>
      <c r="P2070" s="11">
        <v>5.0929399999999996</v>
      </c>
      <c r="Q2070" s="11">
        <v>3.08094</v>
      </c>
      <c r="R2070" s="11">
        <v>1.5563499999999999</v>
      </c>
      <c r="S2070" s="11">
        <v>1.6077900000000001</v>
      </c>
      <c r="T2070" s="11">
        <v>32.227849999999997</v>
      </c>
      <c r="U2070" s="11">
        <v>2.2249400000000001</v>
      </c>
      <c r="V2070" s="11">
        <v>0.80525999999999998</v>
      </c>
      <c r="W2070" s="11">
        <v>0</v>
      </c>
      <c r="X2070" s="11">
        <v>3.0301900000000002</v>
      </c>
      <c r="Y2070" s="11">
        <v>35.258049999999997</v>
      </c>
      <c r="Z2070" s="11">
        <v>1.51895</v>
      </c>
      <c r="AA2070" s="11">
        <v>2.8391899999999999</v>
      </c>
      <c r="AB2070" s="11">
        <v>2.6386699999999998</v>
      </c>
      <c r="AC2070" s="11">
        <v>6.99681</v>
      </c>
      <c r="AD2070" s="71">
        <f t="shared" si="99"/>
        <v>0.1215</v>
      </c>
      <c r="AE2070" s="71">
        <f t="shared" si="100"/>
        <v>0</v>
      </c>
      <c r="AF2070" s="71">
        <f t="shared" si="101"/>
        <v>0</v>
      </c>
      <c r="AG2070" s="277" t="s">
        <v>908</v>
      </c>
      <c r="AH2070" s="277" t="s">
        <v>676</v>
      </c>
      <c r="AI2070" s="276" t="s">
        <v>677</v>
      </c>
      <c r="AJ2070" s="276" t="s">
        <v>678</v>
      </c>
      <c r="AK2070" s="276" t="s">
        <v>306</v>
      </c>
      <c r="AL2070" s="277" t="s">
        <v>112</v>
      </c>
      <c r="AM2070" s="276" t="s">
        <v>675</v>
      </c>
      <c r="AN2070" s="276" t="s">
        <v>448</v>
      </c>
      <c r="AO2070" s="277" t="s">
        <v>449</v>
      </c>
    </row>
    <row r="2071" spans="1:41" ht="15" thickBot="1" x14ac:dyDescent="0.4">
      <c r="A2071" s="8">
        <v>2025</v>
      </c>
      <c r="B2071" s="9" t="s">
        <v>110</v>
      </c>
      <c r="C2071" s="9" t="s">
        <v>112</v>
      </c>
      <c r="D2071" s="9" t="s">
        <v>306</v>
      </c>
      <c r="E2071" s="9" t="s">
        <v>32</v>
      </c>
      <c r="F2071" s="8">
        <v>2035</v>
      </c>
      <c r="G2071" s="28" t="s">
        <v>35</v>
      </c>
      <c r="H2071" s="11">
        <v>2.64635</v>
      </c>
      <c r="I2071" s="11">
        <v>2.8027600000000001</v>
      </c>
      <c r="J2071" s="11">
        <v>3.5206400000000002</v>
      </c>
      <c r="K2071" s="11">
        <v>3.1765300000000001</v>
      </c>
      <c r="L2071" s="11">
        <v>3.9783900000000001</v>
      </c>
      <c r="M2071" s="11" t="s">
        <v>35</v>
      </c>
      <c r="N2071" s="11">
        <v>3.3074400000000002</v>
      </c>
      <c r="O2071" s="11">
        <v>2.0891799999999998</v>
      </c>
      <c r="P2071" s="11">
        <v>5.35581</v>
      </c>
      <c r="Q2071" s="11">
        <v>2.2034199999999999</v>
      </c>
      <c r="R2071" s="11">
        <v>1.7420100000000001</v>
      </c>
      <c r="S2071" s="11">
        <v>1.3776200000000001</v>
      </c>
      <c r="T2071" s="11">
        <v>32.274369999999998</v>
      </c>
      <c r="U2071" s="11">
        <v>2.2715200000000002</v>
      </c>
      <c r="V2071" s="11">
        <v>0.57223999999999997</v>
      </c>
      <c r="W2071" s="11">
        <v>0</v>
      </c>
      <c r="X2071" s="11">
        <v>2.8437600000000001</v>
      </c>
      <c r="Y2071" s="11">
        <v>35.118130000000001</v>
      </c>
      <c r="Z2071" s="11">
        <v>1.47427</v>
      </c>
      <c r="AA2071" s="11">
        <v>3.8925900000000002</v>
      </c>
      <c r="AB2071" s="11">
        <v>2.6237499999999998</v>
      </c>
      <c r="AC2071" s="11">
        <v>7.9906100000000002</v>
      </c>
      <c r="AD2071" s="71">
        <f t="shared" si="99"/>
        <v>7.4200000000000002E-2</v>
      </c>
      <c r="AE2071" s="71">
        <f t="shared" si="100"/>
        <v>0</v>
      </c>
      <c r="AF2071" s="71">
        <f t="shared" si="101"/>
        <v>0</v>
      </c>
      <c r="AG2071" s="277" t="s">
        <v>908</v>
      </c>
      <c r="AH2071" s="277" t="s">
        <v>676</v>
      </c>
      <c r="AI2071" s="276" t="s">
        <v>677</v>
      </c>
      <c r="AJ2071" s="276" t="s">
        <v>678</v>
      </c>
      <c r="AK2071" s="276" t="s">
        <v>306</v>
      </c>
      <c r="AL2071" s="277" t="s">
        <v>112</v>
      </c>
      <c r="AM2071" s="276" t="s">
        <v>675</v>
      </c>
      <c r="AN2071" s="276" t="s">
        <v>448</v>
      </c>
      <c r="AO2071" s="277" t="s">
        <v>449</v>
      </c>
    </row>
    <row r="2072" spans="1:41" ht="23.5" thickBot="1" x14ac:dyDescent="0.4">
      <c r="A2072" s="8">
        <v>2025</v>
      </c>
      <c r="B2072" s="9" t="s">
        <v>110</v>
      </c>
      <c r="C2072" s="9" t="s">
        <v>113</v>
      </c>
      <c r="D2072" s="9" t="s">
        <v>307</v>
      </c>
      <c r="E2072" s="97" t="s">
        <v>29</v>
      </c>
      <c r="F2072" s="8">
        <v>2025</v>
      </c>
      <c r="G2072" s="10">
        <v>0</v>
      </c>
      <c r="H2072" s="10">
        <v>49</v>
      </c>
      <c r="I2072" s="10">
        <v>34</v>
      </c>
      <c r="J2072" s="10">
        <v>32</v>
      </c>
      <c r="K2072" s="10">
        <v>36</v>
      </c>
      <c r="L2072" s="10" t="s">
        <v>35</v>
      </c>
      <c r="M2072" s="10">
        <v>0</v>
      </c>
      <c r="N2072" s="10">
        <v>14</v>
      </c>
      <c r="O2072" s="10">
        <v>19</v>
      </c>
      <c r="P2072" s="10">
        <v>41</v>
      </c>
      <c r="Q2072" s="10">
        <v>48</v>
      </c>
      <c r="R2072" s="10" t="s">
        <v>35</v>
      </c>
      <c r="S2072" s="10">
        <v>13</v>
      </c>
      <c r="T2072" s="10">
        <v>295</v>
      </c>
      <c r="U2072" s="10">
        <v>0</v>
      </c>
      <c r="V2072" s="10">
        <v>0</v>
      </c>
      <c r="W2072" s="10">
        <v>0</v>
      </c>
      <c r="X2072" s="10">
        <v>0</v>
      </c>
      <c r="Y2072" s="10">
        <v>295</v>
      </c>
      <c r="Z2072" s="10">
        <v>17</v>
      </c>
      <c r="AA2072" s="10">
        <v>33</v>
      </c>
      <c r="AB2072" s="10">
        <v>43</v>
      </c>
      <c r="AC2072" s="10">
        <v>93</v>
      </c>
      <c r="AD2072" s="71">
        <f t="shared" si="99"/>
        <v>9</v>
      </c>
      <c r="AE2072" s="71">
        <f t="shared" si="100"/>
        <v>0</v>
      </c>
      <c r="AF2072" s="71">
        <f t="shared" si="101"/>
        <v>0</v>
      </c>
      <c r="AG2072" s="277" t="s">
        <v>905</v>
      </c>
      <c r="AH2072" s="277" t="s">
        <v>679</v>
      </c>
      <c r="AI2072" s="276" t="s">
        <v>680</v>
      </c>
      <c r="AJ2072" s="276" t="s">
        <v>681</v>
      </c>
      <c r="AK2072" s="276" t="s">
        <v>307</v>
      </c>
      <c r="AL2072" s="277" t="s">
        <v>113</v>
      </c>
      <c r="AM2072" s="276" t="s">
        <v>675</v>
      </c>
      <c r="AN2072" s="276" t="s">
        <v>448</v>
      </c>
      <c r="AO2072" s="277" t="s">
        <v>449</v>
      </c>
    </row>
    <row r="2073" spans="1:41" ht="15" thickBot="1" x14ac:dyDescent="0.4">
      <c r="A2073" s="8">
        <v>2025</v>
      </c>
      <c r="B2073" s="9" t="s">
        <v>110</v>
      </c>
      <c r="C2073" s="9" t="s">
        <v>113</v>
      </c>
      <c r="D2073" s="9" t="s">
        <v>307</v>
      </c>
      <c r="E2073" s="9" t="s">
        <v>30</v>
      </c>
      <c r="F2073" s="8">
        <v>2025</v>
      </c>
      <c r="G2073" s="11">
        <v>0</v>
      </c>
      <c r="H2073" s="11">
        <v>0.15140000000000001</v>
      </c>
      <c r="I2073" s="11">
        <v>0.10579</v>
      </c>
      <c r="J2073" s="11">
        <v>9.8040000000000002E-2</v>
      </c>
      <c r="K2073" s="11">
        <v>0.12681000000000001</v>
      </c>
      <c r="L2073" s="11" t="s">
        <v>35</v>
      </c>
      <c r="M2073" s="11">
        <v>0</v>
      </c>
      <c r="N2073" s="11">
        <v>4.24E-2</v>
      </c>
      <c r="O2073" s="11">
        <v>6.2579999999999997E-2</v>
      </c>
      <c r="P2073" s="11">
        <v>0.13994000000000001</v>
      </c>
      <c r="Q2073" s="11">
        <v>0.17021</v>
      </c>
      <c r="R2073" s="11" t="s">
        <v>35</v>
      </c>
      <c r="S2073" s="11">
        <v>4.4389999999999999E-2</v>
      </c>
      <c r="T2073" s="11">
        <v>0.97250999999999999</v>
      </c>
      <c r="U2073" s="11">
        <v>0</v>
      </c>
      <c r="V2073" s="11">
        <v>0</v>
      </c>
      <c r="W2073" s="11">
        <v>0</v>
      </c>
      <c r="X2073" s="11">
        <v>0</v>
      </c>
      <c r="Y2073" s="11">
        <v>0.97250999999999999</v>
      </c>
      <c r="Z2073" s="11">
        <v>1.23E-2</v>
      </c>
      <c r="AA2073" s="11">
        <v>3.4439999999999998E-2</v>
      </c>
      <c r="AB2073" s="11">
        <v>3.7190000000000001E-2</v>
      </c>
      <c r="AC2073" s="11">
        <v>8.3919999999999995E-2</v>
      </c>
      <c r="AD2073" s="71">
        <f t="shared" si="99"/>
        <v>3.09E-2</v>
      </c>
      <c r="AE2073" s="71">
        <f t="shared" si="100"/>
        <v>0</v>
      </c>
      <c r="AF2073" s="71">
        <f t="shared" si="101"/>
        <v>0</v>
      </c>
      <c r="AG2073" s="277" t="s">
        <v>906</v>
      </c>
      <c r="AH2073" s="277" t="s">
        <v>679</v>
      </c>
      <c r="AI2073" s="276" t="s">
        <v>680</v>
      </c>
      <c r="AJ2073" s="276" t="s">
        <v>681</v>
      </c>
      <c r="AK2073" s="276" t="s">
        <v>307</v>
      </c>
      <c r="AL2073" s="277" t="s">
        <v>113</v>
      </c>
      <c r="AM2073" s="276" t="s">
        <v>675</v>
      </c>
      <c r="AN2073" s="276" t="s">
        <v>448</v>
      </c>
      <c r="AO2073" s="277" t="s">
        <v>449</v>
      </c>
    </row>
    <row r="2074" spans="1:41" ht="15" thickBot="1" x14ac:dyDescent="0.4">
      <c r="A2074" s="8">
        <v>2025</v>
      </c>
      <c r="B2074" s="9" t="s">
        <v>110</v>
      </c>
      <c r="C2074" s="9" t="s">
        <v>113</v>
      </c>
      <c r="D2074" s="9" t="s">
        <v>307</v>
      </c>
      <c r="E2074" s="9" t="s">
        <v>30</v>
      </c>
      <c r="F2074" s="8">
        <v>2026</v>
      </c>
      <c r="G2074" s="11">
        <v>0</v>
      </c>
      <c r="H2074" s="11">
        <v>0.15340000000000001</v>
      </c>
      <c r="I2074" s="11">
        <v>0.10928</v>
      </c>
      <c r="J2074" s="11">
        <v>0.10059</v>
      </c>
      <c r="K2074" s="11">
        <v>0.12708</v>
      </c>
      <c r="L2074" s="11" t="s">
        <v>35</v>
      </c>
      <c r="M2074" s="11">
        <v>0</v>
      </c>
      <c r="N2074" s="11">
        <v>4.258E-2</v>
      </c>
      <c r="O2074" s="11">
        <v>6.2239999999999997E-2</v>
      </c>
      <c r="P2074" s="11">
        <v>0.13317000000000001</v>
      </c>
      <c r="Q2074" s="11">
        <v>0.17186999999999999</v>
      </c>
      <c r="R2074" s="11" t="s">
        <v>35</v>
      </c>
      <c r="S2074" s="11">
        <v>4.1189999999999997E-2</v>
      </c>
      <c r="T2074" s="11">
        <v>0.97265000000000001</v>
      </c>
      <c r="U2074" s="11">
        <v>0</v>
      </c>
      <c r="V2074" s="11">
        <v>0</v>
      </c>
      <c r="W2074" s="11">
        <v>0</v>
      </c>
      <c r="X2074" s="11">
        <v>0</v>
      </c>
      <c r="Y2074" s="11">
        <v>0.97265000000000001</v>
      </c>
      <c r="Z2074" s="11">
        <v>1.2489999999999999E-2</v>
      </c>
      <c r="AA2074" s="11">
        <v>3.3140000000000003E-2</v>
      </c>
      <c r="AB2074" s="11">
        <v>3.7350000000000001E-2</v>
      </c>
      <c r="AC2074" s="11">
        <v>8.2979999999999998E-2</v>
      </c>
      <c r="AD2074" s="71">
        <f t="shared" si="99"/>
        <v>3.1300000000000001E-2</v>
      </c>
      <c r="AE2074" s="71">
        <f t="shared" si="100"/>
        <v>0</v>
      </c>
      <c r="AF2074" s="71">
        <f t="shared" si="101"/>
        <v>0</v>
      </c>
      <c r="AG2074" s="277" t="s">
        <v>906</v>
      </c>
      <c r="AH2074" s="277" t="s">
        <v>679</v>
      </c>
      <c r="AI2074" s="276" t="s">
        <v>680</v>
      </c>
      <c r="AJ2074" s="276" t="s">
        <v>681</v>
      </c>
      <c r="AK2074" s="276" t="s">
        <v>307</v>
      </c>
      <c r="AL2074" s="277" t="s">
        <v>113</v>
      </c>
      <c r="AM2074" s="276" t="s">
        <v>675</v>
      </c>
      <c r="AN2074" s="276" t="s">
        <v>448</v>
      </c>
      <c r="AO2074" s="277" t="s">
        <v>449</v>
      </c>
    </row>
    <row r="2075" spans="1:41" ht="15" thickBot="1" x14ac:dyDescent="0.4">
      <c r="A2075" s="8">
        <v>2025</v>
      </c>
      <c r="B2075" s="9" t="s">
        <v>110</v>
      </c>
      <c r="C2075" s="9" t="s">
        <v>113</v>
      </c>
      <c r="D2075" s="9" t="s">
        <v>307</v>
      </c>
      <c r="E2075" s="9" t="s">
        <v>30</v>
      </c>
      <c r="F2075" s="8">
        <v>2027</v>
      </c>
      <c r="G2075" s="11">
        <v>0</v>
      </c>
      <c r="H2075" s="11">
        <v>0.15723999999999999</v>
      </c>
      <c r="I2075" s="11">
        <v>0.10816000000000001</v>
      </c>
      <c r="J2075" s="11">
        <v>0.1012</v>
      </c>
      <c r="K2075" s="11">
        <v>0.12905</v>
      </c>
      <c r="L2075" s="11" t="s">
        <v>35</v>
      </c>
      <c r="M2075" s="11">
        <v>0</v>
      </c>
      <c r="N2075" s="11">
        <v>4.3139999999999998E-2</v>
      </c>
      <c r="O2075" s="11">
        <v>6.2429999999999999E-2</v>
      </c>
      <c r="P2075" s="11">
        <v>0.12945999999999999</v>
      </c>
      <c r="Q2075" s="11">
        <v>0.16883999999999999</v>
      </c>
      <c r="R2075" s="11" t="s">
        <v>35</v>
      </c>
      <c r="S2075" s="11">
        <v>3.9969999999999999E-2</v>
      </c>
      <c r="T2075" s="11">
        <v>0.97050999999999998</v>
      </c>
      <c r="U2075" s="11">
        <v>0</v>
      </c>
      <c r="V2075" s="11">
        <v>0</v>
      </c>
      <c r="W2075" s="11">
        <v>0</v>
      </c>
      <c r="X2075" s="11">
        <v>0</v>
      </c>
      <c r="Y2075" s="11">
        <v>0.97050999999999998</v>
      </c>
      <c r="Z2075" s="11">
        <v>1.4109999999999999E-2</v>
      </c>
      <c r="AA2075" s="11">
        <v>3.4869999999999998E-2</v>
      </c>
      <c r="AB2075" s="11">
        <v>3.5999999999999997E-2</v>
      </c>
      <c r="AC2075" s="11">
        <v>8.498E-2</v>
      </c>
      <c r="AD2075" s="71">
        <f t="shared" si="99"/>
        <v>3.1E-2</v>
      </c>
      <c r="AE2075" s="71">
        <f t="shared" si="100"/>
        <v>0</v>
      </c>
      <c r="AF2075" s="71">
        <f t="shared" si="101"/>
        <v>0</v>
      </c>
      <c r="AG2075" s="277" t="s">
        <v>906</v>
      </c>
      <c r="AH2075" s="277" t="s">
        <v>679</v>
      </c>
      <c r="AI2075" s="276" t="s">
        <v>680</v>
      </c>
      <c r="AJ2075" s="276" t="s">
        <v>681</v>
      </c>
      <c r="AK2075" s="276" t="s">
        <v>307</v>
      </c>
      <c r="AL2075" s="277" t="s">
        <v>113</v>
      </c>
      <c r="AM2075" s="276" t="s">
        <v>675</v>
      </c>
      <c r="AN2075" s="276" t="s">
        <v>448</v>
      </c>
      <c r="AO2075" s="277" t="s">
        <v>449</v>
      </c>
    </row>
    <row r="2076" spans="1:41" ht="15" thickBot="1" x14ac:dyDescent="0.4">
      <c r="A2076" s="8">
        <v>2025</v>
      </c>
      <c r="B2076" s="9" t="s">
        <v>110</v>
      </c>
      <c r="C2076" s="9" t="s">
        <v>113</v>
      </c>
      <c r="D2076" s="9" t="s">
        <v>307</v>
      </c>
      <c r="E2076" s="9" t="s">
        <v>30</v>
      </c>
      <c r="F2076" s="8">
        <v>2028</v>
      </c>
      <c r="G2076" s="11">
        <v>0</v>
      </c>
      <c r="H2076" s="11">
        <v>0.15717</v>
      </c>
      <c r="I2076" s="11">
        <v>0.10711</v>
      </c>
      <c r="J2076" s="11">
        <v>0.10118000000000001</v>
      </c>
      <c r="K2076" s="11">
        <v>0.13044</v>
      </c>
      <c r="L2076" s="11" t="s">
        <v>35</v>
      </c>
      <c r="M2076" s="11">
        <v>0</v>
      </c>
      <c r="N2076" s="11">
        <v>4.0309999999999999E-2</v>
      </c>
      <c r="O2076" s="11">
        <v>6.0839999999999998E-2</v>
      </c>
      <c r="P2076" s="11">
        <v>0.12537000000000001</v>
      </c>
      <c r="Q2076" s="11">
        <v>0.16506000000000001</v>
      </c>
      <c r="R2076" s="11" t="s">
        <v>35</v>
      </c>
      <c r="S2076" s="11">
        <v>3.8080000000000003E-2</v>
      </c>
      <c r="T2076" s="11">
        <v>0.95330999999999999</v>
      </c>
      <c r="U2076" s="11">
        <v>0</v>
      </c>
      <c r="V2076" s="11">
        <v>0</v>
      </c>
      <c r="W2076" s="11">
        <v>0</v>
      </c>
      <c r="X2076" s="11">
        <v>0</v>
      </c>
      <c r="Y2076" s="11">
        <v>0.95330999999999999</v>
      </c>
      <c r="Z2076" s="11">
        <v>1.7389999999999999E-2</v>
      </c>
      <c r="AA2076" s="11">
        <v>3.705E-2</v>
      </c>
      <c r="AB2076" s="11">
        <v>3.7240000000000002E-2</v>
      </c>
      <c r="AC2076" s="11">
        <v>9.1679999999999998E-2</v>
      </c>
      <c r="AD2076" s="71">
        <f t="shared" si="99"/>
        <v>2.7799999999999998E-2</v>
      </c>
      <c r="AE2076" s="71">
        <f t="shared" si="100"/>
        <v>0</v>
      </c>
      <c r="AF2076" s="71">
        <f t="shared" si="101"/>
        <v>0</v>
      </c>
      <c r="AG2076" s="277" t="s">
        <v>906</v>
      </c>
      <c r="AH2076" s="277" t="s">
        <v>679</v>
      </c>
      <c r="AI2076" s="276" t="s">
        <v>680</v>
      </c>
      <c r="AJ2076" s="276" t="s">
        <v>681</v>
      </c>
      <c r="AK2076" s="276" t="s">
        <v>307</v>
      </c>
      <c r="AL2076" s="277" t="s">
        <v>113</v>
      </c>
      <c r="AM2076" s="276" t="s">
        <v>675</v>
      </c>
      <c r="AN2076" s="276" t="s">
        <v>448</v>
      </c>
      <c r="AO2076" s="277" t="s">
        <v>449</v>
      </c>
    </row>
    <row r="2077" spans="1:41" ht="15" thickBot="1" x14ac:dyDescent="0.4">
      <c r="A2077" s="8">
        <v>2025</v>
      </c>
      <c r="B2077" s="9" t="s">
        <v>110</v>
      </c>
      <c r="C2077" s="9" t="s">
        <v>113</v>
      </c>
      <c r="D2077" s="9" t="s">
        <v>307</v>
      </c>
      <c r="E2077" s="9" t="s">
        <v>30</v>
      </c>
      <c r="F2077" s="8">
        <v>2029</v>
      </c>
      <c r="G2077" s="11">
        <v>0</v>
      </c>
      <c r="H2077" s="11">
        <v>0.15584000000000001</v>
      </c>
      <c r="I2077" s="11">
        <v>0.10768999999999999</v>
      </c>
      <c r="J2077" s="11">
        <v>0.10162</v>
      </c>
      <c r="K2077" s="11">
        <v>0.13489999999999999</v>
      </c>
      <c r="L2077" s="11" t="s">
        <v>35</v>
      </c>
      <c r="M2077" s="11">
        <v>0</v>
      </c>
      <c r="N2077" s="11">
        <v>4.0849999999999997E-2</v>
      </c>
      <c r="O2077" s="11">
        <v>6.0569999999999999E-2</v>
      </c>
      <c r="P2077" s="11">
        <v>0.12179</v>
      </c>
      <c r="Q2077" s="11">
        <v>0.1651</v>
      </c>
      <c r="R2077" s="11" t="s">
        <v>35</v>
      </c>
      <c r="S2077" s="11">
        <v>3.7069999999999999E-2</v>
      </c>
      <c r="T2077" s="11">
        <v>0.95308999999999999</v>
      </c>
      <c r="U2077" s="11">
        <v>0</v>
      </c>
      <c r="V2077" s="11">
        <v>0</v>
      </c>
      <c r="W2077" s="11">
        <v>0</v>
      </c>
      <c r="X2077" s="11">
        <v>0</v>
      </c>
      <c r="Y2077" s="11">
        <v>0.95308999999999999</v>
      </c>
      <c r="Z2077" s="11">
        <v>2.0080000000000001E-2</v>
      </c>
      <c r="AA2077" s="11">
        <v>3.6360000000000003E-2</v>
      </c>
      <c r="AB2077" s="11">
        <v>3.9E-2</v>
      </c>
      <c r="AC2077" s="11">
        <v>9.5449999999999993E-2</v>
      </c>
      <c r="AD2077" s="71">
        <f t="shared" si="99"/>
        <v>2.7699999999999999E-2</v>
      </c>
      <c r="AE2077" s="71">
        <f t="shared" si="100"/>
        <v>0</v>
      </c>
      <c r="AF2077" s="71">
        <f t="shared" si="101"/>
        <v>0</v>
      </c>
      <c r="AG2077" s="277" t="s">
        <v>906</v>
      </c>
      <c r="AH2077" s="277" t="s">
        <v>679</v>
      </c>
      <c r="AI2077" s="276" t="s">
        <v>680</v>
      </c>
      <c r="AJ2077" s="276" t="s">
        <v>681</v>
      </c>
      <c r="AK2077" s="276" t="s">
        <v>307</v>
      </c>
      <c r="AL2077" s="277" t="s">
        <v>113</v>
      </c>
      <c r="AM2077" s="276" t="s">
        <v>675</v>
      </c>
      <c r="AN2077" s="276" t="s">
        <v>448</v>
      </c>
      <c r="AO2077" s="277" t="s">
        <v>449</v>
      </c>
    </row>
    <row r="2078" spans="1:41" ht="15" thickBot="1" x14ac:dyDescent="0.4">
      <c r="A2078" s="8">
        <v>2025</v>
      </c>
      <c r="B2078" s="9" t="s">
        <v>110</v>
      </c>
      <c r="C2078" s="9" t="s">
        <v>113</v>
      </c>
      <c r="D2078" s="9" t="s">
        <v>307</v>
      </c>
      <c r="E2078" s="9" t="s">
        <v>30</v>
      </c>
      <c r="F2078" s="8">
        <v>2030</v>
      </c>
      <c r="G2078" s="11">
        <v>0</v>
      </c>
      <c r="H2078" s="11">
        <v>0.15423999999999999</v>
      </c>
      <c r="I2078" s="11">
        <v>0.10609</v>
      </c>
      <c r="J2078" s="11">
        <v>0.10236000000000001</v>
      </c>
      <c r="K2078" s="11">
        <v>0.13541</v>
      </c>
      <c r="L2078" s="11" t="s">
        <v>35</v>
      </c>
      <c r="M2078" s="11">
        <v>0</v>
      </c>
      <c r="N2078" s="11">
        <v>4.079E-2</v>
      </c>
      <c r="O2078" s="11">
        <v>5.9279999999999999E-2</v>
      </c>
      <c r="P2078" s="11">
        <v>0.11879000000000001</v>
      </c>
      <c r="Q2078" s="11">
        <v>0.16173999999999999</v>
      </c>
      <c r="R2078" s="11" t="s">
        <v>35</v>
      </c>
      <c r="S2078" s="11">
        <v>3.4950000000000002E-2</v>
      </c>
      <c r="T2078" s="11">
        <v>0.93945000000000001</v>
      </c>
      <c r="U2078" s="11">
        <v>0</v>
      </c>
      <c r="V2078" s="11">
        <v>0</v>
      </c>
      <c r="W2078" s="11">
        <v>0</v>
      </c>
      <c r="X2078" s="11">
        <v>0</v>
      </c>
      <c r="Y2078" s="11">
        <v>0.93945000000000001</v>
      </c>
      <c r="Z2078" s="11">
        <v>1.9990000000000001E-2</v>
      </c>
      <c r="AA2078" s="11">
        <v>3.9210000000000002E-2</v>
      </c>
      <c r="AB2078" s="11">
        <v>3.6940000000000001E-2</v>
      </c>
      <c r="AC2078" s="11">
        <v>9.6140000000000003E-2</v>
      </c>
      <c r="AD2078" s="71">
        <f t="shared" si="99"/>
        <v>2.58E-2</v>
      </c>
      <c r="AE2078" s="71">
        <f t="shared" si="100"/>
        <v>0</v>
      </c>
      <c r="AF2078" s="71">
        <f t="shared" si="101"/>
        <v>0</v>
      </c>
      <c r="AG2078" s="277" t="s">
        <v>906</v>
      </c>
      <c r="AH2078" s="277" t="s">
        <v>679</v>
      </c>
      <c r="AI2078" s="276" t="s">
        <v>680</v>
      </c>
      <c r="AJ2078" s="276" t="s">
        <v>681</v>
      </c>
      <c r="AK2078" s="276" t="s">
        <v>307</v>
      </c>
      <c r="AL2078" s="277" t="s">
        <v>113</v>
      </c>
      <c r="AM2078" s="276" t="s">
        <v>675</v>
      </c>
      <c r="AN2078" s="276" t="s">
        <v>448</v>
      </c>
      <c r="AO2078" s="277" t="s">
        <v>449</v>
      </c>
    </row>
    <row r="2079" spans="1:41" ht="15" thickBot="1" x14ac:dyDescent="0.4">
      <c r="A2079" s="8">
        <v>2025</v>
      </c>
      <c r="B2079" s="9" t="s">
        <v>110</v>
      </c>
      <c r="C2079" s="9" t="s">
        <v>113</v>
      </c>
      <c r="D2079" s="9" t="s">
        <v>307</v>
      </c>
      <c r="E2079" s="9" t="s">
        <v>30</v>
      </c>
      <c r="F2079" s="8">
        <v>2031</v>
      </c>
      <c r="G2079" s="11">
        <v>0</v>
      </c>
      <c r="H2079" s="11">
        <v>0.15620000000000001</v>
      </c>
      <c r="I2079" s="11">
        <v>0.10568</v>
      </c>
      <c r="J2079" s="11">
        <v>0.10324</v>
      </c>
      <c r="K2079" s="11">
        <v>0.13594999999999999</v>
      </c>
      <c r="L2079" s="11" t="s">
        <v>35</v>
      </c>
      <c r="M2079" s="11">
        <v>0</v>
      </c>
      <c r="N2079" s="11">
        <v>4.0820000000000002E-2</v>
      </c>
      <c r="O2079" s="11">
        <v>5.6689999999999997E-2</v>
      </c>
      <c r="P2079" s="11">
        <v>0.11799999999999999</v>
      </c>
      <c r="Q2079" s="11">
        <v>0.15876999999999999</v>
      </c>
      <c r="R2079" s="11" t="s">
        <v>35</v>
      </c>
      <c r="S2079" s="11">
        <v>3.3160000000000002E-2</v>
      </c>
      <c r="T2079" s="11">
        <v>0.93418999999999996</v>
      </c>
      <c r="U2079" s="11">
        <v>0</v>
      </c>
      <c r="V2079" s="11">
        <v>0</v>
      </c>
      <c r="W2079" s="11">
        <v>0</v>
      </c>
      <c r="X2079" s="11">
        <v>0</v>
      </c>
      <c r="Y2079" s="11">
        <v>0.93418999999999996</v>
      </c>
      <c r="Z2079" s="11">
        <v>1.9640000000000001E-2</v>
      </c>
      <c r="AA2079" s="11">
        <v>4.0320000000000002E-2</v>
      </c>
      <c r="AB2079" s="11">
        <v>3.526E-2</v>
      </c>
      <c r="AC2079" s="11">
        <v>9.5219999999999999E-2</v>
      </c>
      <c r="AD2079" s="71">
        <f t="shared" si="99"/>
        <v>2.5700000000000001E-2</v>
      </c>
      <c r="AE2079" s="71">
        <f t="shared" si="100"/>
        <v>0</v>
      </c>
      <c r="AF2079" s="71">
        <f t="shared" si="101"/>
        <v>0</v>
      </c>
      <c r="AG2079" s="277" t="s">
        <v>906</v>
      </c>
      <c r="AH2079" s="277" t="s">
        <v>679</v>
      </c>
      <c r="AI2079" s="276" t="s">
        <v>680</v>
      </c>
      <c r="AJ2079" s="276" t="s">
        <v>681</v>
      </c>
      <c r="AK2079" s="276" t="s">
        <v>307</v>
      </c>
      <c r="AL2079" s="277" t="s">
        <v>113</v>
      </c>
      <c r="AM2079" s="276" t="s">
        <v>675</v>
      </c>
      <c r="AN2079" s="276" t="s">
        <v>448</v>
      </c>
      <c r="AO2079" s="277" t="s">
        <v>449</v>
      </c>
    </row>
    <row r="2080" spans="1:41" ht="15" thickBot="1" x14ac:dyDescent="0.4">
      <c r="A2080" s="8">
        <v>2025</v>
      </c>
      <c r="B2080" s="9" t="s">
        <v>110</v>
      </c>
      <c r="C2080" s="9" t="s">
        <v>113</v>
      </c>
      <c r="D2080" s="9" t="s">
        <v>307</v>
      </c>
      <c r="E2080" s="9" t="s">
        <v>30</v>
      </c>
      <c r="F2080" s="8">
        <v>2032</v>
      </c>
      <c r="G2080" s="11">
        <v>0</v>
      </c>
      <c r="H2080" s="11">
        <v>0.15412999999999999</v>
      </c>
      <c r="I2080" s="11">
        <v>0.10836</v>
      </c>
      <c r="J2080" s="11">
        <v>0.10637000000000001</v>
      </c>
      <c r="K2080" s="11">
        <v>0.13633999999999999</v>
      </c>
      <c r="L2080" s="11" t="s">
        <v>35</v>
      </c>
      <c r="M2080" s="11">
        <v>0</v>
      </c>
      <c r="N2080" s="11">
        <v>4.1259999999999998E-2</v>
      </c>
      <c r="O2080" s="11">
        <v>5.3960000000000001E-2</v>
      </c>
      <c r="P2080" s="11">
        <v>0.11692</v>
      </c>
      <c r="Q2080" s="11">
        <v>0.15181</v>
      </c>
      <c r="R2080" s="11" t="s">
        <v>35</v>
      </c>
      <c r="S2080" s="11">
        <v>3.286E-2</v>
      </c>
      <c r="T2080" s="11">
        <v>0.92762999999999995</v>
      </c>
      <c r="U2080" s="11">
        <v>0</v>
      </c>
      <c r="V2080" s="11">
        <v>0</v>
      </c>
      <c r="W2080" s="11">
        <v>0</v>
      </c>
      <c r="X2080" s="11">
        <v>0</v>
      </c>
      <c r="Y2080" s="11">
        <v>0.92762999999999995</v>
      </c>
      <c r="Z2080" s="11">
        <v>1.934E-2</v>
      </c>
      <c r="AA2080" s="11">
        <v>3.9039999999999998E-2</v>
      </c>
      <c r="AB2080" s="11">
        <v>3.5799999999999998E-2</v>
      </c>
      <c r="AC2080" s="11">
        <v>9.418E-2</v>
      </c>
      <c r="AD2080" s="71">
        <f t="shared" si="99"/>
        <v>2.5600000000000001E-2</v>
      </c>
      <c r="AE2080" s="71">
        <f t="shared" si="100"/>
        <v>0</v>
      </c>
      <c r="AF2080" s="71">
        <f t="shared" si="101"/>
        <v>0</v>
      </c>
      <c r="AG2080" s="277" t="s">
        <v>906</v>
      </c>
      <c r="AH2080" s="277" t="s">
        <v>679</v>
      </c>
      <c r="AI2080" s="276" t="s">
        <v>680</v>
      </c>
      <c r="AJ2080" s="276" t="s">
        <v>681</v>
      </c>
      <c r="AK2080" s="276" t="s">
        <v>307</v>
      </c>
      <c r="AL2080" s="277" t="s">
        <v>113</v>
      </c>
      <c r="AM2080" s="276" t="s">
        <v>675</v>
      </c>
      <c r="AN2080" s="276" t="s">
        <v>448</v>
      </c>
      <c r="AO2080" s="277" t="s">
        <v>449</v>
      </c>
    </row>
    <row r="2081" spans="1:41" ht="15" thickBot="1" x14ac:dyDescent="0.4">
      <c r="A2081" s="8">
        <v>2025</v>
      </c>
      <c r="B2081" s="9" t="s">
        <v>110</v>
      </c>
      <c r="C2081" s="9" t="s">
        <v>113</v>
      </c>
      <c r="D2081" s="9" t="s">
        <v>307</v>
      </c>
      <c r="E2081" s="9" t="s">
        <v>30</v>
      </c>
      <c r="F2081" s="8">
        <v>2033</v>
      </c>
      <c r="G2081" s="11">
        <v>0</v>
      </c>
      <c r="H2081" s="11">
        <v>0.15275</v>
      </c>
      <c r="I2081" s="11">
        <v>0.10730000000000001</v>
      </c>
      <c r="J2081" s="11">
        <v>0.10672</v>
      </c>
      <c r="K2081" s="11">
        <v>0.13503999999999999</v>
      </c>
      <c r="L2081" s="11" t="s">
        <v>35</v>
      </c>
      <c r="M2081" s="11">
        <v>0</v>
      </c>
      <c r="N2081" s="11">
        <v>3.9890000000000002E-2</v>
      </c>
      <c r="O2081" s="11">
        <v>5.0990000000000001E-2</v>
      </c>
      <c r="P2081" s="11">
        <v>0.11073</v>
      </c>
      <c r="Q2081" s="11">
        <v>0.14715</v>
      </c>
      <c r="R2081" s="11" t="s">
        <v>35</v>
      </c>
      <c r="S2081" s="11">
        <v>3.177E-2</v>
      </c>
      <c r="T2081" s="11">
        <v>0.90578999999999998</v>
      </c>
      <c r="U2081" s="11">
        <v>0</v>
      </c>
      <c r="V2081" s="11">
        <v>0</v>
      </c>
      <c r="W2081" s="11">
        <v>0</v>
      </c>
      <c r="X2081" s="11">
        <v>0</v>
      </c>
      <c r="Y2081" s="11">
        <v>0.90578999999999998</v>
      </c>
      <c r="Z2081" s="11">
        <v>1.8849999999999999E-2</v>
      </c>
      <c r="AA2081" s="11">
        <v>4.054E-2</v>
      </c>
      <c r="AB2081" s="11">
        <v>3.4349999999999999E-2</v>
      </c>
      <c r="AC2081" s="11">
        <v>9.3740000000000004E-2</v>
      </c>
      <c r="AD2081" s="71">
        <f t="shared" si="99"/>
        <v>2.35E-2</v>
      </c>
      <c r="AE2081" s="71">
        <f t="shared" si="100"/>
        <v>0</v>
      </c>
      <c r="AF2081" s="71">
        <f t="shared" si="101"/>
        <v>0</v>
      </c>
      <c r="AG2081" s="277" t="s">
        <v>906</v>
      </c>
      <c r="AH2081" s="277" t="s">
        <v>679</v>
      </c>
      <c r="AI2081" s="276" t="s">
        <v>680</v>
      </c>
      <c r="AJ2081" s="276" t="s">
        <v>681</v>
      </c>
      <c r="AK2081" s="276" t="s">
        <v>307</v>
      </c>
      <c r="AL2081" s="277" t="s">
        <v>113</v>
      </c>
      <c r="AM2081" s="276" t="s">
        <v>675</v>
      </c>
      <c r="AN2081" s="276" t="s">
        <v>448</v>
      </c>
      <c r="AO2081" s="277" t="s">
        <v>449</v>
      </c>
    </row>
    <row r="2082" spans="1:41" ht="15" thickBot="1" x14ac:dyDescent="0.4">
      <c r="A2082" s="8">
        <v>2025</v>
      </c>
      <c r="B2082" s="9" t="s">
        <v>110</v>
      </c>
      <c r="C2082" s="9" t="s">
        <v>113</v>
      </c>
      <c r="D2082" s="9" t="s">
        <v>307</v>
      </c>
      <c r="E2082" s="9" t="s">
        <v>30</v>
      </c>
      <c r="F2082" s="8">
        <v>2034</v>
      </c>
      <c r="G2082" s="11">
        <v>0</v>
      </c>
      <c r="H2082" s="11">
        <v>0.15182000000000001</v>
      </c>
      <c r="I2082" s="11">
        <v>0.10346</v>
      </c>
      <c r="J2082" s="11">
        <v>0.10567</v>
      </c>
      <c r="K2082" s="11">
        <v>0.13088</v>
      </c>
      <c r="L2082" s="11" t="s">
        <v>35</v>
      </c>
      <c r="M2082" s="11">
        <v>0</v>
      </c>
      <c r="N2082" s="11">
        <v>3.8800000000000001E-2</v>
      </c>
      <c r="O2082" s="11">
        <v>4.795E-2</v>
      </c>
      <c r="P2082" s="11">
        <v>0.10806</v>
      </c>
      <c r="Q2082" s="11">
        <v>0.14324999999999999</v>
      </c>
      <c r="R2082" s="11" t="s">
        <v>35</v>
      </c>
      <c r="S2082" s="11">
        <v>3.0509999999999999E-2</v>
      </c>
      <c r="T2082" s="11">
        <v>0.88341999999999998</v>
      </c>
      <c r="U2082" s="11">
        <v>0</v>
      </c>
      <c r="V2082" s="11">
        <v>0</v>
      </c>
      <c r="W2082" s="11">
        <v>0</v>
      </c>
      <c r="X2082" s="11">
        <v>0</v>
      </c>
      <c r="Y2082" s="11">
        <v>0.88341999999999998</v>
      </c>
      <c r="Z2082" s="11">
        <v>1.7389999999999999E-2</v>
      </c>
      <c r="AA2082" s="11">
        <v>3.7699999999999997E-2</v>
      </c>
      <c r="AB2082" s="11">
        <v>3.576E-2</v>
      </c>
      <c r="AC2082" s="11">
        <v>9.0840000000000004E-2</v>
      </c>
      <c r="AD2082" s="71">
        <f t="shared" si="99"/>
        <v>2.3E-2</v>
      </c>
      <c r="AE2082" s="71">
        <f t="shared" si="100"/>
        <v>0</v>
      </c>
      <c r="AF2082" s="71">
        <f t="shared" si="101"/>
        <v>0</v>
      </c>
      <c r="AG2082" s="277" t="s">
        <v>906</v>
      </c>
      <c r="AH2082" s="277" t="s">
        <v>679</v>
      </c>
      <c r="AI2082" s="276" t="s">
        <v>680</v>
      </c>
      <c r="AJ2082" s="276" t="s">
        <v>681</v>
      </c>
      <c r="AK2082" s="276" t="s">
        <v>307</v>
      </c>
      <c r="AL2082" s="277" t="s">
        <v>113</v>
      </c>
      <c r="AM2082" s="276" t="s">
        <v>675</v>
      </c>
      <c r="AN2082" s="276" t="s">
        <v>448</v>
      </c>
      <c r="AO2082" s="277" t="s">
        <v>449</v>
      </c>
    </row>
    <row r="2083" spans="1:41" ht="15" thickBot="1" x14ac:dyDescent="0.4">
      <c r="A2083" s="8">
        <v>2025</v>
      </c>
      <c r="B2083" s="9" t="s">
        <v>110</v>
      </c>
      <c r="C2083" s="9" t="s">
        <v>113</v>
      </c>
      <c r="D2083" s="9" t="s">
        <v>307</v>
      </c>
      <c r="E2083" s="9" t="s">
        <v>30</v>
      </c>
      <c r="F2083" s="8">
        <v>2035</v>
      </c>
      <c r="G2083" s="11">
        <v>0</v>
      </c>
      <c r="H2083" s="11">
        <v>0.14721999999999999</v>
      </c>
      <c r="I2083" s="11">
        <v>0.10188</v>
      </c>
      <c r="J2083" s="11">
        <v>0.10711</v>
      </c>
      <c r="K2083" s="11">
        <v>0.12554000000000001</v>
      </c>
      <c r="L2083" s="11" t="s">
        <v>35</v>
      </c>
      <c r="M2083" s="11">
        <v>0</v>
      </c>
      <c r="N2083" s="11">
        <v>3.5970000000000002E-2</v>
      </c>
      <c r="O2083" s="11">
        <v>4.4639999999999999E-2</v>
      </c>
      <c r="P2083" s="11">
        <v>0.10879999999999999</v>
      </c>
      <c r="Q2083" s="11">
        <v>0.13883000000000001</v>
      </c>
      <c r="R2083" s="11" t="s">
        <v>35</v>
      </c>
      <c r="S2083" s="11">
        <v>2.777E-2</v>
      </c>
      <c r="T2083" s="11">
        <v>0.86014000000000002</v>
      </c>
      <c r="U2083" s="11">
        <v>0</v>
      </c>
      <c r="V2083" s="11">
        <v>0</v>
      </c>
      <c r="W2083" s="11">
        <v>0</v>
      </c>
      <c r="X2083" s="11">
        <v>0</v>
      </c>
      <c r="Y2083" s="11">
        <v>0.86014000000000002</v>
      </c>
      <c r="Z2083" s="11">
        <v>2.002E-2</v>
      </c>
      <c r="AA2083" s="11">
        <v>3.8330000000000003E-2</v>
      </c>
      <c r="AB2083" s="11">
        <v>3.6209999999999999E-2</v>
      </c>
      <c r="AC2083" s="11">
        <v>9.4560000000000005E-2</v>
      </c>
      <c r="AD2083" s="71">
        <f t="shared" si="99"/>
        <v>2.24E-2</v>
      </c>
      <c r="AE2083" s="71">
        <f t="shared" si="100"/>
        <v>0</v>
      </c>
      <c r="AF2083" s="71">
        <f t="shared" si="101"/>
        <v>0</v>
      </c>
      <c r="AG2083" s="277" t="s">
        <v>906</v>
      </c>
      <c r="AH2083" s="277" t="s">
        <v>679</v>
      </c>
      <c r="AI2083" s="276" t="s">
        <v>680</v>
      </c>
      <c r="AJ2083" s="276" t="s">
        <v>681</v>
      </c>
      <c r="AK2083" s="276" t="s">
        <v>307</v>
      </c>
      <c r="AL2083" s="277" t="s">
        <v>113</v>
      </c>
      <c r="AM2083" s="276" t="s">
        <v>675</v>
      </c>
      <c r="AN2083" s="276" t="s">
        <v>448</v>
      </c>
      <c r="AO2083" s="277" t="s">
        <v>449</v>
      </c>
    </row>
    <row r="2084" spans="1:41" ht="15" thickBot="1" x14ac:dyDescent="0.4">
      <c r="A2084" s="8">
        <v>2025</v>
      </c>
      <c r="B2084" s="9" t="s">
        <v>110</v>
      </c>
      <c r="C2084" s="9" t="s">
        <v>113</v>
      </c>
      <c r="D2084" s="9" t="s">
        <v>307</v>
      </c>
      <c r="E2084" s="9" t="s">
        <v>31</v>
      </c>
      <c r="F2084" s="8">
        <v>2025</v>
      </c>
      <c r="G2084" s="11" t="s">
        <v>381</v>
      </c>
      <c r="H2084" s="11" t="s">
        <v>381</v>
      </c>
      <c r="I2084" s="11" t="s">
        <v>381</v>
      </c>
      <c r="J2084" s="11" t="s">
        <v>381</v>
      </c>
      <c r="K2084" s="11" t="s">
        <v>381</v>
      </c>
      <c r="L2084" s="11" t="s">
        <v>381</v>
      </c>
      <c r="M2084" s="11" t="s">
        <v>381</v>
      </c>
      <c r="N2084" s="11" t="s">
        <v>381</v>
      </c>
      <c r="O2084" s="11" t="s">
        <v>381</v>
      </c>
      <c r="P2084" s="11" t="s">
        <v>381</v>
      </c>
      <c r="Q2084" s="11" t="s">
        <v>381</v>
      </c>
      <c r="R2084" s="11" t="s">
        <v>381</v>
      </c>
      <c r="S2084" s="11" t="s">
        <v>381</v>
      </c>
      <c r="T2084" s="11" t="s">
        <v>381</v>
      </c>
      <c r="U2084" s="11" t="s">
        <v>381</v>
      </c>
      <c r="V2084" s="11" t="s">
        <v>381</v>
      </c>
      <c r="W2084" s="11" t="s">
        <v>381</v>
      </c>
      <c r="X2084" s="11" t="s">
        <v>381</v>
      </c>
      <c r="Y2084" s="11" t="s">
        <v>381</v>
      </c>
      <c r="Z2084" s="11">
        <v>9.7040000000000001E-2</v>
      </c>
      <c r="AA2084" s="11">
        <v>0.11550000000000001</v>
      </c>
      <c r="AB2084" s="11">
        <v>9.7170000000000006E-2</v>
      </c>
      <c r="AC2084" s="11">
        <v>0.30970999999999999</v>
      </c>
      <c r="AD2084" s="71"/>
      <c r="AE2084" s="71"/>
      <c r="AF2084" s="71">
        <f t="shared" si="101"/>
        <v>0</v>
      </c>
      <c r="AG2084" s="277" t="s">
        <v>907</v>
      </c>
      <c r="AH2084" s="277" t="s">
        <v>679</v>
      </c>
      <c r="AI2084" s="276" t="s">
        <v>680</v>
      </c>
      <c r="AJ2084" s="276" t="s">
        <v>681</v>
      </c>
      <c r="AK2084" s="276" t="s">
        <v>307</v>
      </c>
      <c r="AL2084" s="277" t="s">
        <v>113</v>
      </c>
      <c r="AM2084" s="276" t="s">
        <v>675</v>
      </c>
      <c r="AN2084" s="276" t="s">
        <v>448</v>
      </c>
      <c r="AO2084" s="277" t="s">
        <v>449</v>
      </c>
    </row>
    <row r="2085" spans="1:41" ht="15" thickBot="1" x14ac:dyDescent="0.4">
      <c r="A2085" s="8">
        <v>2025</v>
      </c>
      <c r="B2085" s="9" t="s">
        <v>110</v>
      </c>
      <c r="C2085" s="9" t="s">
        <v>113</v>
      </c>
      <c r="D2085" s="9" t="s">
        <v>307</v>
      </c>
      <c r="E2085" s="9" t="s">
        <v>31</v>
      </c>
      <c r="F2085" s="8">
        <v>2026</v>
      </c>
      <c r="G2085" s="11" t="s">
        <v>381</v>
      </c>
      <c r="H2085" s="11" t="s">
        <v>381</v>
      </c>
      <c r="I2085" s="11" t="s">
        <v>381</v>
      </c>
      <c r="J2085" s="11" t="s">
        <v>381</v>
      </c>
      <c r="K2085" s="11" t="s">
        <v>381</v>
      </c>
      <c r="L2085" s="11" t="s">
        <v>381</v>
      </c>
      <c r="M2085" s="11" t="s">
        <v>381</v>
      </c>
      <c r="N2085" s="11" t="s">
        <v>381</v>
      </c>
      <c r="O2085" s="11" t="s">
        <v>381</v>
      </c>
      <c r="P2085" s="11" t="s">
        <v>381</v>
      </c>
      <c r="Q2085" s="11" t="s">
        <v>381</v>
      </c>
      <c r="R2085" s="11" t="s">
        <v>381</v>
      </c>
      <c r="S2085" s="11" t="s">
        <v>381</v>
      </c>
      <c r="T2085" s="11" t="s">
        <v>381</v>
      </c>
      <c r="U2085" s="11" t="s">
        <v>381</v>
      </c>
      <c r="V2085" s="11" t="s">
        <v>381</v>
      </c>
      <c r="W2085" s="11" t="s">
        <v>381</v>
      </c>
      <c r="X2085" s="11" t="s">
        <v>381</v>
      </c>
      <c r="Y2085" s="11" t="s">
        <v>381</v>
      </c>
      <c r="Z2085" s="11">
        <v>9.1340000000000005E-2</v>
      </c>
      <c r="AA2085" s="11">
        <v>0.1186</v>
      </c>
      <c r="AB2085" s="11">
        <v>0.10167</v>
      </c>
      <c r="AC2085" s="11">
        <v>0.31161</v>
      </c>
      <c r="AD2085" s="71"/>
      <c r="AE2085" s="71"/>
      <c r="AF2085" s="71">
        <f t="shared" si="101"/>
        <v>0</v>
      </c>
      <c r="AG2085" s="277" t="s">
        <v>907</v>
      </c>
      <c r="AH2085" s="277" t="s">
        <v>679</v>
      </c>
      <c r="AI2085" s="276" t="s">
        <v>680</v>
      </c>
      <c r="AJ2085" s="276" t="s">
        <v>681</v>
      </c>
      <c r="AK2085" s="276" t="s">
        <v>307</v>
      </c>
      <c r="AL2085" s="277" t="s">
        <v>113</v>
      </c>
      <c r="AM2085" s="276" t="s">
        <v>675</v>
      </c>
      <c r="AN2085" s="276" t="s">
        <v>448</v>
      </c>
      <c r="AO2085" s="277" t="s">
        <v>449</v>
      </c>
    </row>
    <row r="2086" spans="1:41" ht="15" thickBot="1" x14ac:dyDescent="0.4">
      <c r="A2086" s="8">
        <v>2025</v>
      </c>
      <c r="B2086" s="9" t="s">
        <v>110</v>
      </c>
      <c r="C2086" s="9" t="s">
        <v>113</v>
      </c>
      <c r="D2086" s="9" t="s">
        <v>307</v>
      </c>
      <c r="E2086" s="9" t="s">
        <v>31</v>
      </c>
      <c r="F2086" s="8">
        <v>2027</v>
      </c>
      <c r="G2086" s="11" t="s">
        <v>381</v>
      </c>
      <c r="H2086" s="11" t="s">
        <v>381</v>
      </c>
      <c r="I2086" s="11" t="s">
        <v>381</v>
      </c>
      <c r="J2086" s="11" t="s">
        <v>381</v>
      </c>
      <c r="K2086" s="11" t="s">
        <v>381</v>
      </c>
      <c r="L2086" s="11" t="s">
        <v>381</v>
      </c>
      <c r="M2086" s="11" t="s">
        <v>381</v>
      </c>
      <c r="N2086" s="11" t="s">
        <v>381</v>
      </c>
      <c r="O2086" s="11" t="s">
        <v>381</v>
      </c>
      <c r="P2086" s="11" t="s">
        <v>381</v>
      </c>
      <c r="Q2086" s="11" t="s">
        <v>381</v>
      </c>
      <c r="R2086" s="11" t="s">
        <v>381</v>
      </c>
      <c r="S2086" s="11" t="s">
        <v>381</v>
      </c>
      <c r="T2086" s="11" t="s">
        <v>381</v>
      </c>
      <c r="U2086" s="11" t="s">
        <v>381</v>
      </c>
      <c r="V2086" s="11" t="s">
        <v>381</v>
      </c>
      <c r="W2086" s="11" t="s">
        <v>381</v>
      </c>
      <c r="X2086" s="11" t="s">
        <v>381</v>
      </c>
      <c r="Y2086" s="11" t="s">
        <v>381</v>
      </c>
      <c r="Z2086" s="11">
        <v>9.0959999999999999E-2</v>
      </c>
      <c r="AA2086" s="11">
        <v>0.12096</v>
      </c>
      <c r="AB2086" s="11">
        <v>0.1124</v>
      </c>
      <c r="AC2086" s="11">
        <v>0.32432</v>
      </c>
      <c r="AD2086" s="71"/>
      <c r="AE2086" s="71"/>
      <c r="AF2086" s="71">
        <f t="shared" si="101"/>
        <v>0</v>
      </c>
      <c r="AG2086" s="277" t="s">
        <v>907</v>
      </c>
      <c r="AH2086" s="277" t="s">
        <v>679</v>
      </c>
      <c r="AI2086" s="276" t="s">
        <v>680</v>
      </c>
      <c r="AJ2086" s="276" t="s">
        <v>681</v>
      </c>
      <c r="AK2086" s="276" t="s">
        <v>307</v>
      </c>
      <c r="AL2086" s="277" t="s">
        <v>113</v>
      </c>
      <c r="AM2086" s="276" t="s">
        <v>675</v>
      </c>
      <c r="AN2086" s="276" t="s">
        <v>448</v>
      </c>
      <c r="AO2086" s="277" t="s">
        <v>449</v>
      </c>
    </row>
    <row r="2087" spans="1:41" ht="15" thickBot="1" x14ac:dyDescent="0.4">
      <c r="A2087" s="8">
        <v>2025</v>
      </c>
      <c r="B2087" s="9" t="s">
        <v>110</v>
      </c>
      <c r="C2087" s="9" t="s">
        <v>113</v>
      </c>
      <c r="D2087" s="9" t="s">
        <v>307</v>
      </c>
      <c r="E2087" s="9" t="s">
        <v>31</v>
      </c>
      <c r="F2087" s="8">
        <v>2028</v>
      </c>
      <c r="G2087" s="11" t="s">
        <v>381</v>
      </c>
      <c r="H2087" s="11" t="s">
        <v>381</v>
      </c>
      <c r="I2087" s="11" t="s">
        <v>381</v>
      </c>
      <c r="J2087" s="11" t="s">
        <v>381</v>
      </c>
      <c r="K2087" s="11" t="s">
        <v>381</v>
      </c>
      <c r="L2087" s="11" t="s">
        <v>381</v>
      </c>
      <c r="M2087" s="11" t="s">
        <v>381</v>
      </c>
      <c r="N2087" s="11" t="s">
        <v>381</v>
      </c>
      <c r="O2087" s="11" t="s">
        <v>381</v>
      </c>
      <c r="P2087" s="11" t="s">
        <v>381</v>
      </c>
      <c r="Q2087" s="11" t="s">
        <v>381</v>
      </c>
      <c r="R2087" s="11" t="s">
        <v>381</v>
      </c>
      <c r="S2087" s="11" t="s">
        <v>381</v>
      </c>
      <c r="T2087" s="11" t="s">
        <v>381</v>
      </c>
      <c r="U2087" s="11" t="s">
        <v>381</v>
      </c>
      <c r="V2087" s="11" t="s">
        <v>381</v>
      </c>
      <c r="W2087" s="11" t="s">
        <v>381</v>
      </c>
      <c r="X2087" s="11" t="s">
        <v>381</v>
      </c>
      <c r="Y2087" s="11" t="s">
        <v>381</v>
      </c>
      <c r="Z2087" s="11">
        <v>8.0299999999999996E-2</v>
      </c>
      <c r="AA2087" s="11">
        <v>0.11582000000000001</v>
      </c>
      <c r="AB2087" s="11">
        <v>0.10831</v>
      </c>
      <c r="AC2087" s="11">
        <v>0.30442999999999998</v>
      </c>
      <c r="AD2087" s="71"/>
      <c r="AE2087" s="71"/>
      <c r="AF2087" s="71">
        <f t="shared" si="101"/>
        <v>0</v>
      </c>
      <c r="AG2087" s="277" t="s">
        <v>907</v>
      </c>
      <c r="AH2087" s="277" t="s">
        <v>679</v>
      </c>
      <c r="AI2087" s="276" t="s">
        <v>680</v>
      </c>
      <c r="AJ2087" s="276" t="s">
        <v>681</v>
      </c>
      <c r="AK2087" s="276" t="s">
        <v>307</v>
      </c>
      <c r="AL2087" s="277" t="s">
        <v>113</v>
      </c>
      <c r="AM2087" s="276" t="s">
        <v>675</v>
      </c>
      <c r="AN2087" s="276" t="s">
        <v>448</v>
      </c>
      <c r="AO2087" s="277" t="s">
        <v>449</v>
      </c>
    </row>
    <row r="2088" spans="1:41" ht="15" thickBot="1" x14ac:dyDescent="0.4">
      <c r="A2088" s="8">
        <v>2025</v>
      </c>
      <c r="B2088" s="9" t="s">
        <v>110</v>
      </c>
      <c r="C2088" s="9" t="s">
        <v>113</v>
      </c>
      <c r="D2088" s="9" t="s">
        <v>307</v>
      </c>
      <c r="E2088" s="9" t="s">
        <v>31</v>
      </c>
      <c r="F2088" s="8">
        <v>2029</v>
      </c>
      <c r="G2088" s="11" t="s">
        <v>381</v>
      </c>
      <c r="H2088" s="11" t="s">
        <v>381</v>
      </c>
      <c r="I2088" s="11" t="s">
        <v>381</v>
      </c>
      <c r="J2088" s="11" t="s">
        <v>381</v>
      </c>
      <c r="K2088" s="11" t="s">
        <v>381</v>
      </c>
      <c r="L2088" s="11" t="s">
        <v>381</v>
      </c>
      <c r="M2088" s="11" t="s">
        <v>381</v>
      </c>
      <c r="N2088" s="11" t="s">
        <v>381</v>
      </c>
      <c r="O2088" s="11" t="s">
        <v>381</v>
      </c>
      <c r="P2088" s="11" t="s">
        <v>381</v>
      </c>
      <c r="Q2088" s="11" t="s">
        <v>381</v>
      </c>
      <c r="R2088" s="11" t="s">
        <v>381</v>
      </c>
      <c r="S2088" s="11" t="s">
        <v>381</v>
      </c>
      <c r="T2088" s="11" t="s">
        <v>381</v>
      </c>
      <c r="U2088" s="11" t="s">
        <v>381</v>
      </c>
      <c r="V2088" s="11" t="s">
        <v>381</v>
      </c>
      <c r="W2088" s="11" t="s">
        <v>381</v>
      </c>
      <c r="X2088" s="11" t="s">
        <v>381</v>
      </c>
      <c r="Y2088" s="11" t="s">
        <v>381</v>
      </c>
      <c r="Z2088" s="11">
        <v>7.4940000000000007E-2</v>
      </c>
      <c r="AA2088" s="11">
        <v>0.1056</v>
      </c>
      <c r="AB2088" s="11">
        <v>9.819E-2</v>
      </c>
      <c r="AC2088" s="11">
        <v>0.27872999999999998</v>
      </c>
      <c r="AD2088" s="71"/>
      <c r="AE2088" s="71"/>
      <c r="AF2088" s="71">
        <f t="shared" si="101"/>
        <v>0</v>
      </c>
      <c r="AG2088" s="277" t="s">
        <v>907</v>
      </c>
      <c r="AH2088" s="277" t="s">
        <v>679</v>
      </c>
      <c r="AI2088" s="276" t="s">
        <v>680</v>
      </c>
      <c r="AJ2088" s="276" t="s">
        <v>681</v>
      </c>
      <c r="AK2088" s="276" t="s">
        <v>307</v>
      </c>
      <c r="AL2088" s="277" t="s">
        <v>113</v>
      </c>
      <c r="AM2088" s="276" t="s">
        <v>675</v>
      </c>
      <c r="AN2088" s="276" t="s">
        <v>448</v>
      </c>
      <c r="AO2088" s="277" t="s">
        <v>449</v>
      </c>
    </row>
    <row r="2089" spans="1:41" ht="15" thickBot="1" x14ac:dyDescent="0.4">
      <c r="A2089" s="8">
        <v>2025</v>
      </c>
      <c r="B2089" s="9" t="s">
        <v>110</v>
      </c>
      <c r="C2089" s="9" t="s">
        <v>113</v>
      </c>
      <c r="D2089" s="9" t="s">
        <v>307</v>
      </c>
      <c r="E2089" s="9" t="s">
        <v>31</v>
      </c>
      <c r="F2089" s="8">
        <v>2030</v>
      </c>
      <c r="G2089" s="11" t="s">
        <v>381</v>
      </c>
      <c r="H2089" s="11" t="s">
        <v>381</v>
      </c>
      <c r="I2089" s="11" t="s">
        <v>381</v>
      </c>
      <c r="J2089" s="11" t="s">
        <v>381</v>
      </c>
      <c r="K2089" s="11" t="s">
        <v>381</v>
      </c>
      <c r="L2089" s="11" t="s">
        <v>381</v>
      </c>
      <c r="M2089" s="11" t="s">
        <v>381</v>
      </c>
      <c r="N2089" s="11" t="s">
        <v>381</v>
      </c>
      <c r="O2089" s="11" t="s">
        <v>381</v>
      </c>
      <c r="P2089" s="11" t="s">
        <v>381</v>
      </c>
      <c r="Q2089" s="11" t="s">
        <v>381</v>
      </c>
      <c r="R2089" s="11" t="s">
        <v>381</v>
      </c>
      <c r="S2089" s="11" t="s">
        <v>381</v>
      </c>
      <c r="T2089" s="11" t="s">
        <v>381</v>
      </c>
      <c r="U2089" s="11" t="s">
        <v>381</v>
      </c>
      <c r="V2089" s="11" t="s">
        <v>381</v>
      </c>
      <c r="W2089" s="11" t="s">
        <v>381</v>
      </c>
      <c r="X2089" s="11" t="s">
        <v>381</v>
      </c>
      <c r="Y2089" s="11" t="s">
        <v>381</v>
      </c>
      <c r="Z2089" s="11">
        <v>7.8920000000000004E-2</v>
      </c>
      <c r="AA2089" s="11">
        <v>9.2700000000000005E-2</v>
      </c>
      <c r="AB2089" s="11">
        <v>8.9810000000000001E-2</v>
      </c>
      <c r="AC2089" s="11">
        <v>0.26141999999999999</v>
      </c>
      <c r="AD2089" s="71"/>
      <c r="AE2089" s="71"/>
      <c r="AF2089" s="71">
        <f t="shared" si="101"/>
        <v>0</v>
      </c>
      <c r="AG2089" s="277" t="s">
        <v>907</v>
      </c>
      <c r="AH2089" s="277" t="s">
        <v>679</v>
      </c>
      <c r="AI2089" s="276" t="s">
        <v>680</v>
      </c>
      <c r="AJ2089" s="276" t="s">
        <v>681</v>
      </c>
      <c r="AK2089" s="276" t="s">
        <v>307</v>
      </c>
      <c r="AL2089" s="277" t="s">
        <v>113</v>
      </c>
      <c r="AM2089" s="276" t="s">
        <v>675</v>
      </c>
      <c r="AN2089" s="276" t="s">
        <v>448</v>
      </c>
      <c r="AO2089" s="277" t="s">
        <v>449</v>
      </c>
    </row>
    <row r="2090" spans="1:41" ht="15" thickBot="1" x14ac:dyDescent="0.4">
      <c r="A2090" s="8">
        <v>2025</v>
      </c>
      <c r="B2090" s="9" t="s">
        <v>110</v>
      </c>
      <c r="C2090" s="9" t="s">
        <v>113</v>
      </c>
      <c r="D2090" s="9" t="s">
        <v>307</v>
      </c>
      <c r="E2090" s="9" t="s">
        <v>31</v>
      </c>
      <c r="F2090" s="8">
        <v>2031</v>
      </c>
      <c r="G2090" s="11" t="s">
        <v>381</v>
      </c>
      <c r="H2090" s="11" t="s">
        <v>381</v>
      </c>
      <c r="I2090" s="11" t="s">
        <v>381</v>
      </c>
      <c r="J2090" s="11" t="s">
        <v>381</v>
      </c>
      <c r="K2090" s="11" t="s">
        <v>381</v>
      </c>
      <c r="L2090" s="11" t="s">
        <v>381</v>
      </c>
      <c r="M2090" s="11" t="s">
        <v>381</v>
      </c>
      <c r="N2090" s="11" t="s">
        <v>381</v>
      </c>
      <c r="O2090" s="11" t="s">
        <v>381</v>
      </c>
      <c r="P2090" s="11" t="s">
        <v>381</v>
      </c>
      <c r="Q2090" s="11" t="s">
        <v>381</v>
      </c>
      <c r="R2090" s="11" t="s">
        <v>381</v>
      </c>
      <c r="S2090" s="11" t="s">
        <v>381</v>
      </c>
      <c r="T2090" s="11" t="s">
        <v>381</v>
      </c>
      <c r="U2090" s="11" t="s">
        <v>381</v>
      </c>
      <c r="V2090" s="11" t="s">
        <v>381</v>
      </c>
      <c r="W2090" s="11" t="s">
        <v>381</v>
      </c>
      <c r="X2090" s="11" t="s">
        <v>381</v>
      </c>
      <c r="Y2090" s="11" t="s">
        <v>381</v>
      </c>
      <c r="Z2090" s="11">
        <v>6.7369999999999999E-2</v>
      </c>
      <c r="AA2090" s="11">
        <v>8.7609999999999993E-2</v>
      </c>
      <c r="AB2090" s="11">
        <v>9.1499999999999998E-2</v>
      </c>
      <c r="AC2090" s="11">
        <v>0.24648999999999999</v>
      </c>
      <c r="AD2090" s="71"/>
      <c r="AE2090" s="71"/>
      <c r="AF2090" s="71">
        <f t="shared" si="101"/>
        <v>0</v>
      </c>
      <c r="AG2090" s="277" t="s">
        <v>907</v>
      </c>
      <c r="AH2090" s="277" t="s">
        <v>679</v>
      </c>
      <c r="AI2090" s="276" t="s">
        <v>680</v>
      </c>
      <c r="AJ2090" s="276" t="s">
        <v>681</v>
      </c>
      <c r="AK2090" s="276" t="s">
        <v>307</v>
      </c>
      <c r="AL2090" s="277" t="s">
        <v>113</v>
      </c>
      <c r="AM2090" s="276" t="s">
        <v>675</v>
      </c>
      <c r="AN2090" s="276" t="s">
        <v>448</v>
      </c>
      <c r="AO2090" s="277" t="s">
        <v>449</v>
      </c>
    </row>
    <row r="2091" spans="1:41" ht="15" thickBot="1" x14ac:dyDescent="0.4">
      <c r="A2091" s="8">
        <v>2025</v>
      </c>
      <c r="B2091" s="9" t="s">
        <v>110</v>
      </c>
      <c r="C2091" s="9" t="s">
        <v>113</v>
      </c>
      <c r="D2091" s="9" t="s">
        <v>307</v>
      </c>
      <c r="E2091" s="9" t="s">
        <v>31</v>
      </c>
      <c r="F2091" s="8">
        <v>2032</v>
      </c>
      <c r="G2091" s="11" t="s">
        <v>381</v>
      </c>
      <c r="H2091" s="11" t="s">
        <v>381</v>
      </c>
      <c r="I2091" s="11" t="s">
        <v>381</v>
      </c>
      <c r="J2091" s="11" t="s">
        <v>381</v>
      </c>
      <c r="K2091" s="11" t="s">
        <v>381</v>
      </c>
      <c r="L2091" s="11" t="s">
        <v>381</v>
      </c>
      <c r="M2091" s="11" t="s">
        <v>381</v>
      </c>
      <c r="N2091" s="11" t="s">
        <v>381</v>
      </c>
      <c r="O2091" s="11" t="s">
        <v>381</v>
      </c>
      <c r="P2091" s="11" t="s">
        <v>381</v>
      </c>
      <c r="Q2091" s="11" t="s">
        <v>381</v>
      </c>
      <c r="R2091" s="11" t="s">
        <v>381</v>
      </c>
      <c r="S2091" s="11" t="s">
        <v>381</v>
      </c>
      <c r="T2091" s="11" t="s">
        <v>381</v>
      </c>
      <c r="U2091" s="11" t="s">
        <v>381</v>
      </c>
      <c r="V2091" s="11" t="s">
        <v>381</v>
      </c>
      <c r="W2091" s="11" t="s">
        <v>381</v>
      </c>
      <c r="X2091" s="11" t="s">
        <v>381</v>
      </c>
      <c r="Y2091" s="11" t="s">
        <v>381</v>
      </c>
      <c r="Z2091" s="11">
        <v>7.3359999999999995E-2</v>
      </c>
      <c r="AA2091" s="11">
        <v>9.3810000000000004E-2</v>
      </c>
      <c r="AB2091" s="11">
        <v>8.0159999999999995E-2</v>
      </c>
      <c r="AC2091" s="11">
        <v>0.24732999999999999</v>
      </c>
      <c r="AD2091" s="71"/>
      <c r="AE2091" s="71"/>
      <c r="AF2091" s="71">
        <f t="shared" si="101"/>
        <v>0</v>
      </c>
      <c r="AG2091" s="277" t="s">
        <v>907</v>
      </c>
      <c r="AH2091" s="277" t="s">
        <v>679</v>
      </c>
      <c r="AI2091" s="276" t="s">
        <v>680</v>
      </c>
      <c r="AJ2091" s="276" t="s">
        <v>681</v>
      </c>
      <c r="AK2091" s="276" t="s">
        <v>307</v>
      </c>
      <c r="AL2091" s="277" t="s">
        <v>113</v>
      </c>
      <c r="AM2091" s="276" t="s">
        <v>675</v>
      </c>
      <c r="AN2091" s="276" t="s">
        <v>448</v>
      </c>
      <c r="AO2091" s="277" t="s">
        <v>449</v>
      </c>
    </row>
    <row r="2092" spans="1:41" ht="15" thickBot="1" x14ac:dyDescent="0.4">
      <c r="A2092" s="8">
        <v>2025</v>
      </c>
      <c r="B2092" s="9" t="s">
        <v>110</v>
      </c>
      <c r="C2092" s="9" t="s">
        <v>113</v>
      </c>
      <c r="D2092" s="9" t="s">
        <v>307</v>
      </c>
      <c r="E2092" s="9" t="s">
        <v>31</v>
      </c>
      <c r="F2092" s="8">
        <v>2033</v>
      </c>
      <c r="G2092" s="11" t="s">
        <v>381</v>
      </c>
      <c r="H2092" s="11" t="s">
        <v>381</v>
      </c>
      <c r="I2092" s="11" t="s">
        <v>381</v>
      </c>
      <c r="J2092" s="11" t="s">
        <v>381</v>
      </c>
      <c r="K2092" s="11" t="s">
        <v>381</v>
      </c>
      <c r="L2092" s="11" t="s">
        <v>381</v>
      </c>
      <c r="M2092" s="11" t="s">
        <v>381</v>
      </c>
      <c r="N2092" s="11" t="s">
        <v>381</v>
      </c>
      <c r="O2092" s="11" t="s">
        <v>381</v>
      </c>
      <c r="P2092" s="11" t="s">
        <v>381</v>
      </c>
      <c r="Q2092" s="11" t="s">
        <v>381</v>
      </c>
      <c r="R2092" s="11" t="s">
        <v>381</v>
      </c>
      <c r="S2092" s="11" t="s">
        <v>381</v>
      </c>
      <c r="T2092" s="11" t="s">
        <v>381</v>
      </c>
      <c r="U2092" s="11" t="s">
        <v>381</v>
      </c>
      <c r="V2092" s="11" t="s">
        <v>381</v>
      </c>
      <c r="W2092" s="11" t="s">
        <v>381</v>
      </c>
      <c r="X2092" s="11" t="s">
        <v>381</v>
      </c>
      <c r="Y2092" s="11" t="s">
        <v>381</v>
      </c>
      <c r="Z2092" s="11">
        <v>7.5380000000000003E-2</v>
      </c>
      <c r="AA2092" s="11">
        <v>8.7099999999999997E-2</v>
      </c>
      <c r="AB2092" s="11">
        <v>7.1510000000000004E-2</v>
      </c>
      <c r="AC2092" s="11">
        <v>0.23399</v>
      </c>
      <c r="AD2092" s="71"/>
      <c r="AE2092" s="71"/>
      <c r="AF2092" s="71">
        <f t="shared" si="101"/>
        <v>0</v>
      </c>
      <c r="AG2092" s="277" t="s">
        <v>907</v>
      </c>
      <c r="AH2092" s="277" t="s">
        <v>679</v>
      </c>
      <c r="AI2092" s="276" t="s">
        <v>680</v>
      </c>
      <c r="AJ2092" s="276" t="s">
        <v>681</v>
      </c>
      <c r="AK2092" s="276" t="s">
        <v>307</v>
      </c>
      <c r="AL2092" s="277" t="s">
        <v>113</v>
      </c>
      <c r="AM2092" s="276" t="s">
        <v>675</v>
      </c>
      <c r="AN2092" s="276" t="s">
        <v>448</v>
      </c>
      <c r="AO2092" s="277" t="s">
        <v>449</v>
      </c>
    </row>
    <row r="2093" spans="1:41" ht="15" thickBot="1" x14ac:dyDescent="0.4">
      <c r="A2093" s="8">
        <v>2025</v>
      </c>
      <c r="B2093" s="9" t="s">
        <v>110</v>
      </c>
      <c r="C2093" s="9" t="s">
        <v>113</v>
      </c>
      <c r="D2093" s="9" t="s">
        <v>307</v>
      </c>
      <c r="E2093" s="9" t="s">
        <v>31</v>
      </c>
      <c r="F2093" s="8">
        <v>2034</v>
      </c>
      <c r="G2093" s="11" t="s">
        <v>381</v>
      </c>
      <c r="H2093" s="11" t="s">
        <v>381</v>
      </c>
      <c r="I2093" s="11" t="s">
        <v>381</v>
      </c>
      <c r="J2093" s="11" t="s">
        <v>381</v>
      </c>
      <c r="K2093" s="11" t="s">
        <v>381</v>
      </c>
      <c r="L2093" s="11" t="s">
        <v>381</v>
      </c>
      <c r="M2093" s="11" t="s">
        <v>381</v>
      </c>
      <c r="N2093" s="11" t="s">
        <v>381</v>
      </c>
      <c r="O2093" s="11" t="s">
        <v>381</v>
      </c>
      <c r="P2093" s="11" t="s">
        <v>381</v>
      </c>
      <c r="Q2093" s="11" t="s">
        <v>381</v>
      </c>
      <c r="R2093" s="11" t="s">
        <v>381</v>
      </c>
      <c r="S2093" s="11" t="s">
        <v>381</v>
      </c>
      <c r="T2093" s="11" t="s">
        <v>381</v>
      </c>
      <c r="U2093" s="11" t="s">
        <v>381</v>
      </c>
      <c r="V2093" s="11" t="s">
        <v>381</v>
      </c>
      <c r="W2093" s="11" t="s">
        <v>381</v>
      </c>
      <c r="X2093" s="11" t="s">
        <v>381</v>
      </c>
      <c r="Y2093" s="11" t="s">
        <v>381</v>
      </c>
      <c r="Z2093" s="11">
        <v>6.0580000000000002E-2</v>
      </c>
      <c r="AA2093" s="11">
        <v>8.3510000000000001E-2</v>
      </c>
      <c r="AB2093" s="11">
        <v>5.9619999999999999E-2</v>
      </c>
      <c r="AC2093" s="11">
        <v>0.20369999999999999</v>
      </c>
      <c r="AD2093" s="71"/>
      <c r="AE2093" s="71"/>
      <c r="AF2093" s="71">
        <f t="shared" si="101"/>
        <v>0</v>
      </c>
      <c r="AG2093" s="277" t="s">
        <v>907</v>
      </c>
      <c r="AH2093" s="277" t="s">
        <v>679</v>
      </c>
      <c r="AI2093" s="276" t="s">
        <v>680</v>
      </c>
      <c r="AJ2093" s="276" t="s">
        <v>681</v>
      </c>
      <c r="AK2093" s="276" t="s">
        <v>307</v>
      </c>
      <c r="AL2093" s="277" t="s">
        <v>113</v>
      </c>
      <c r="AM2093" s="276" t="s">
        <v>675</v>
      </c>
      <c r="AN2093" s="276" t="s">
        <v>448</v>
      </c>
      <c r="AO2093" s="277" t="s">
        <v>449</v>
      </c>
    </row>
    <row r="2094" spans="1:41" ht="15" thickBot="1" x14ac:dyDescent="0.4">
      <c r="A2094" s="8">
        <v>2025</v>
      </c>
      <c r="B2094" s="9" t="s">
        <v>110</v>
      </c>
      <c r="C2094" s="9" t="s">
        <v>113</v>
      </c>
      <c r="D2094" s="9" t="s">
        <v>307</v>
      </c>
      <c r="E2094" s="9" t="s">
        <v>31</v>
      </c>
      <c r="F2094" s="8">
        <v>2035</v>
      </c>
      <c r="G2094" s="11" t="s">
        <v>381</v>
      </c>
      <c r="H2094" s="11" t="s">
        <v>381</v>
      </c>
      <c r="I2094" s="11" t="s">
        <v>381</v>
      </c>
      <c r="J2094" s="11" t="s">
        <v>381</v>
      </c>
      <c r="K2094" s="11" t="s">
        <v>381</v>
      </c>
      <c r="L2094" s="11" t="s">
        <v>381</v>
      </c>
      <c r="M2094" s="11" t="s">
        <v>381</v>
      </c>
      <c r="N2094" s="11" t="s">
        <v>381</v>
      </c>
      <c r="O2094" s="11" t="s">
        <v>381</v>
      </c>
      <c r="P2094" s="11" t="s">
        <v>381</v>
      </c>
      <c r="Q2094" s="11" t="s">
        <v>381</v>
      </c>
      <c r="R2094" s="11" t="s">
        <v>381</v>
      </c>
      <c r="S2094" s="11" t="s">
        <v>381</v>
      </c>
      <c r="T2094" s="11" t="s">
        <v>381</v>
      </c>
      <c r="U2094" s="11" t="s">
        <v>381</v>
      </c>
      <c r="V2094" s="11" t="s">
        <v>381</v>
      </c>
      <c r="W2094" s="11" t="s">
        <v>381</v>
      </c>
      <c r="X2094" s="11" t="s">
        <v>381</v>
      </c>
      <c r="Y2094" s="11" t="s">
        <v>381</v>
      </c>
      <c r="Z2094" s="11">
        <v>6.0350000000000001E-2</v>
      </c>
      <c r="AA2094" s="11">
        <v>8.8840000000000002E-2</v>
      </c>
      <c r="AB2094" s="11">
        <v>5.1279999999999999E-2</v>
      </c>
      <c r="AC2094" s="11">
        <v>0.20047000000000001</v>
      </c>
      <c r="AD2094" s="71"/>
      <c r="AE2094" s="71"/>
      <c r="AF2094" s="71">
        <f t="shared" si="101"/>
        <v>0</v>
      </c>
      <c r="AG2094" s="277" t="s">
        <v>907</v>
      </c>
      <c r="AH2094" s="277" t="s">
        <v>679</v>
      </c>
      <c r="AI2094" s="276" t="s">
        <v>680</v>
      </c>
      <c r="AJ2094" s="276" t="s">
        <v>681</v>
      </c>
      <c r="AK2094" s="276" t="s">
        <v>307</v>
      </c>
      <c r="AL2094" s="277" t="s">
        <v>113</v>
      </c>
      <c r="AM2094" s="276" t="s">
        <v>675</v>
      </c>
      <c r="AN2094" s="276" t="s">
        <v>448</v>
      </c>
      <c r="AO2094" s="277" t="s">
        <v>449</v>
      </c>
    </row>
    <row r="2095" spans="1:41" ht="15" thickBot="1" x14ac:dyDescent="0.4">
      <c r="A2095" s="8">
        <v>2025</v>
      </c>
      <c r="B2095" s="9" t="s">
        <v>110</v>
      </c>
      <c r="C2095" s="9" t="s">
        <v>113</v>
      </c>
      <c r="D2095" s="9" t="s">
        <v>307</v>
      </c>
      <c r="E2095" s="9" t="s">
        <v>32</v>
      </c>
      <c r="F2095" s="8">
        <v>2025</v>
      </c>
      <c r="G2095" s="11">
        <v>0</v>
      </c>
      <c r="H2095" s="11">
        <v>0.96187</v>
      </c>
      <c r="I2095" s="11">
        <v>0.26613999999999999</v>
      </c>
      <c r="J2095" s="11">
        <v>0.75370000000000004</v>
      </c>
      <c r="K2095" s="11">
        <v>0.96233999999999997</v>
      </c>
      <c r="L2095" s="11" t="s">
        <v>35</v>
      </c>
      <c r="M2095" s="11">
        <v>0</v>
      </c>
      <c r="N2095" s="11">
        <v>0.33140999999999998</v>
      </c>
      <c r="O2095" s="11">
        <v>2.0240000000000001E-2</v>
      </c>
      <c r="P2095" s="11">
        <v>3.0847699999999998</v>
      </c>
      <c r="Q2095" s="11">
        <v>0.62121999999999999</v>
      </c>
      <c r="R2095" s="11" t="s">
        <v>35</v>
      </c>
      <c r="S2095" s="11">
        <v>0.18439</v>
      </c>
      <c r="T2095" s="11">
        <v>7.3787000000000003</v>
      </c>
      <c r="U2095" s="11">
        <v>0</v>
      </c>
      <c r="V2095" s="11">
        <v>0</v>
      </c>
      <c r="W2095" s="11">
        <v>0</v>
      </c>
      <c r="X2095" s="11">
        <v>0</v>
      </c>
      <c r="Y2095" s="11">
        <v>7.3787000000000003</v>
      </c>
      <c r="Z2095" s="11">
        <v>0.12321</v>
      </c>
      <c r="AA2095" s="11">
        <v>0.83277999999999996</v>
      </c>
      <c r="AB2095" s="11">
        <v>1.4555</v>
      </c>
      <c r="AC2095" s="11">
        <v>2.4115000000000002</v>
      </c>
      <c r="AD2095" s="71">
        <f t="shared" si="99"/>
        <v>0.19259999999999999</v>
      </c>
      <c r="AE2095" s="71">
        <f t="shared" si="100"/>
        <v>0</v>
      </c>
      <c r="AF2095" s="71">
        <f t="shared" si="101"/>
        <v>0</v>
      </c>
      <c r="AG2095" s="277" t="s">
        <v>908</v>
      </c>
      <c r="AH2095" s="277" t="s">
        <v>679</v>
      </c>
      <c r="AI2095" s="276" t="s">
        <v>680</v>
      </c>
      <c r="AJ2095" s="276" t="s">
        <v>681</v>
      </c>
      <c r="AK2095" s="276" t="s">
        <v>307</v>
      </c>
      <c r="AL2095" s="277" t="s">
        <v>113</v>
      </c>
      <c r="AM2095" s="276" t="s">
        <v>675</v>
      </c>
      <c r="AN2095" s="276" t="s">
        <v>448</v>
      </c>
      <c r="AO2095" s="277" t="s">
        <v>449</v>
      </c>
    </row>
    <row r="2096" spans="1:41" ht="15" thickBot="1" x14ac:dyDescent="0.4">
      <c r="A2096" s="8">
        <v>2025</v>
      </c>
      <c r="B2096" s="9" t="s">
        <v>110</v>
      </c>
      <c r="C2096" s="9" t="s">
        <v>113</v>
      </c>
      <c r="D2096" s="9" t="s">
        <v>307</v>
      </c>
      <c r="E2096" s="9" t="s">
        <v>32</v>
      </c>
      <c r="F2096" s="8">
        <v>2026</v>
      </c>
      <c r="G2096" s="11">
        <v>0</v>
      </c>
      <c r="H2096" s="11">
        <v>0.95035999999999998</v>
      </c>
      <c r="I2096" s="11">
        <v>0.48379</v>
      </c>
      <c r="J2096" s="11">
        <v>0.84755000000000003</v>
      </c>
      <c r="K2096" s="11">
        <v>0.78176000000000001</v>
      </c>
      <c r="L2096" s="11" t="s">
        <v>35</v>
      </c>
      <c r="M2096" s="11">
        <v>0</v>
      </c>
      <c r="N2096" s="11">
        <v>0.56662000000000001</v>
      </c>
      <c r="O2096" s="11">
        <v>0.1701</v>
      </c>
      <c r="P2096" s="11">
        <v>2.8247900000000001</v>
      </c>
      <c r="Q2096" s="11">
        <v>0.97687000000000002</v>
      </c>
      <c r="R2096" s="11" t="s">
        <v>35</v>
      </c>
      <c r="S2096" s="11">
        <v>0.39676</v>
      </c>
      <c r="T2096" s="11">
        <v>8.4555100000000003</v>
      </c>
      <c r="U2096" s="11">
        <v>0</v>
      </c>
      <c r="V2096" s="11">
        <v>0</v>
      </c>
      <c r="W2096" s="11">
        <v>0</v>
      </c>
      <c r="X2096" s="11">
        <v>0</v>
      </c>
      <c r="Y2096" s="11">
        <v>8.4555100000000003</v>
      </c>
      <c r="Z2096" s="11">
        <v>0.19247</v>
      </c>
      <c r="AA2096" s="11">
        <v>1.05847</v>
      </c>
      <c r="AB2096" s="11">
        <v>1.56558</v>
      </c>
      <c r="AC2096" s="11">
        <v>2.8165200000000001</v>
      </c>
      <c r="AD2096" s="71">
        <f t="shared" si="99"/>
        <v>0.45689999999999997</v>
      </c>
      <c r="AE2096" s="71">
        <f t="shared" si="100"/>
        <v>0</v>
      </c>
      <c r="AF2096" s="71">
        <f t="shared" si="101"/>
        <v>0</v>
      </c>
      <c r="AG2096" s="277" t="s">
        <v>908</v>
      </c>
      <c r="AH2096" s="277" t="s">
        <v>679</v>
      </c>
      <c r="AI2096" s="276" t="s">
        <v>680</v>
      </c>
      <c r="AJ2096" s="276" t="s">
        <v>681</v>
      </c>
      <c r="AK2096" s="276" t="s">
        <v>307</v>
      </c>
      <c r="AL2096" s="277" t="s">
        <v>113</v>
      </c>
      <c r="AM2096" s="276" t="s">
        <v>675</v>
      </c>
      <c r="AN2096" s="276" t="s">
        <v>448</v>
      </c>
      <c r="AO2096" s="277" t="s">
        <v>449</v>
      </c>
    </row>
    <row r="2097" spans="1:41" ht="15" thickBot="1" x14ac:dyDescent="0.4">
      <c r="A2097" s="8">
        <v>2025</v>
      </c>
      <c r="B2097" s="9" t="s">
        <v>110</v>
      </c>
      <c r="C2097" s="9" t="s">
        <v>113</v>
      </c>
      <c r="D2097" s="9" t="s">
        <v>307</v>
      </c>
      <c r="E2097" s="9" t="s">
        <v>32</v>
      </c>
      <c r="F2097" s="8">
        <v>2027</v>
      </c>
      <c r="G2097" s="11">
        <v>0</v>
      </c>
      <c r="H2097" s="11">
        <v>1.40113</v>
      </c>
      <c r="I2097" s="11">
        <v>0.53524000000000005</v>
      </c>
      <c r="J2097" s="11">
        <v>0.72713000000000005</v>
      </c>
      <c r="K2097" s="11">
        <v>1.09632</v>
      </c>
      <c r="L2097" s="11" t="s">
        <v>35</v>
      </c>
      <c r="M2097" s="11">
        <v>0</v>
      </c>
      <c r="N2097" s="11">
        <v>0.30967</v>
      </c>
      <c r="O2097" s="11">
        <v>0.24867</v>
      </c>
      <c r="P2097" s="11">
        <v>1.1751499999999999</v>
      </c>
      <c r="Q2097" s="11">
        <v>1.4134899999999999</v>
      </c>
      <c r="R2097" s="11" t="s">
        <v>35</v>
      </c>
      <c r="S2097" s="11">
        <v>0.66578999999999999</v>
      </c>
      <c r="T2097" s="11">
        <v>7.7952599999999999</v>
      </c>
      <c r="U2097" s="11">
        <v>0</v>
      </c>
      <c r="V2097" s="11">
        <v>0</v>
      </c>
      <c r="W2097" s="11">
        <v>0</v>
      </c>
      <c r="X2097" s="11">
        <v>0</v>
      </c>
      <c r="Y2097" s="11">
        <v>7.7952599999999999</v>
      </c>
      <c r="Z2097" s="11">
        <v>0.33334999999999998</v>
      </c>
      <c r="AA2097" s="11">
        <v>0.82077999999999995</v>
      </c>
      <c r="AB2097" s="11">
        <v>1.6674899999999999</v>
      </c>
      <c r="AC2097" s="11">
        <v>2.8216199999999998</v>
      </c>
      <c r="AD2097" s="71">
        <f t="shared" si="99"/>
        <v>0.22270000000000001</v>
      </c>
      <c r="AE2097" s="71">
        <f t="shared" si="100"/>
        <v>0</v>
      </c>
      <c r="AF2097" s="71">
        <f t="shared" si="101"/>
        <v>0</v>
      </c>
      <c r="AG2097" s="277" t="s">
        <v>908</v>
      </c>
      <c r="AH2097" s="277" t="s">
        <v>679</v>
      </c>
      <c r="AI2097" s="276" t="s">
        <v>680</v>
      </c>
      <c r="AJ2097" s="276" t="s">
        <v>681</v>
      </c>
      <c r="AK2097" s="276" t="s">
        <v>307</v>
      </c>
      <c r="AL2097" s="277" t="s">
        <v>113</v>
      </c>
      <c r="AM2097" s="276" t="s">
        <v>675</v>
      </c>
      <c r="AN2097" s="276" t="s">
        <v>448</v>
      </c>
      <c r="AO2097" s="277" t="s">
        <v>449</v>
      </c>
    </row>
    <row r="2098" spans="1:41" ht="15" thickBot="1" x14ac:dyDescent="0.4">
      <c r="A2098" s="8">
        <v>2025</v>
      </c>
      <c r="B2098" s="9" t="s">
        <v>110</v>
      </c>
      <c r="C2098" s="9" t="s">
        <v>113</v>
      </c>
      <c r="D2098" s="9" t="s">
        <v>307</v>
      </c>
      <c r="E2098" s="9" t="s">
        <v>32</v>
      </c>
      <c r="F2098" s="8">
        <v>2028</v>
      </c>
      <c r="G2098" s="11">
        <v>0</v>
      </c>
      <c r="H2098" s="11">
        <v>1.5229600000000001</v>
      </c>
      <c r="I2098" s="11">
        <v>0.72019</v>
      </c>
      <c r="J2098" s="11">
        <v>0.62356</v>
      </c>
      <c r="K2098" s="11">
        <v>0.98524999999999996</v>
      </c>
      <c r="L2098" s="11" t="s">
        <v>35</v>
      </c>
      <c r="M2098" s="11">
        <v>0</v>
      </c>
      <c r="N2098" s="11">
        <v>0.39679999999999999</v>
      </c>
      <c r="O2098" s="11">
        <v>0.31968999999999997</v>
      </c>
      <c r="P2098" s="11">
        <v>1.3567400000000001</v>
      </c>
      <c r="Q2098" s="11">
        <v>1.54576</v>
      </c>
      <c r="R2098" s="11" t="s">
        <v>35</v>
      </c>
      <c r="S2098" s="11">
        <v>0.71938000000000002</v>
      </c>
      <c r="T2098" s="11">
        <v>8.55715</v>
      </c>
      <c r="U2098" s="11">
        <v>0</v>
      </c>
      <c r="V2098" s="11">
        <v>0</v>
      </c>
      <c r="W2098" s="11">
        <v>0</v>
      </c>
      <c r="X2098" s="11">
        <v>0</v>
      </c>
      <c r="Y2098" s="11">
        <v>8.55715</v>
      </c>
      <c r="Z2098" s="11">
        <v>0.37251000000000001</v>
      </c>
      <c r="AA2098" s="11">
        <v>0.74517</v>
      </c>
      <c r="AB2098" s="11">
        <v>1.43801</v>
      </c>
      <c r="AC2098" s="11">
        <v>2.5556800000000002</v>
      </c>
      <c r="AD2098" s="71">
        <f t="shared" si="99"/>
        <v>0.36680000000000001</v>
      </c>
      <c r="AE2098" s="71">
        <f t="shared" si="100"/>
        <v>0</v>
      </c>
      <c r="AF2098" s="71">
        <f t="shared" si="101"/>
        <v>0</v>
      </c>
      <c r="AG2098" s="277" t="s">
        <v>908</v>
      </c>
      <c r="AH2098" s="277" t="s">
        <v>679</v>
      </c>
      <c r="AI2098" s="276" t="s">
        <v>680</v>
      </c>
      <c r="AJ2098" s="276" t="s">
        <v>681</v>
      </c>
      <c r="AK2098" s="276" t="s">
        <v>307</v>
      </c>
      <c r="AL2098" s="277" t="s">
        <v>113</v>
      </c>
      <c r="AM2098" s="276" t="s">
        <v>675</v>
      </c>
      <c r="AN2098" s="276" t="s">
        <v>448</v>
      </c>
      <c r="AO2098" s="277" t="s">
        <v>449</v>
      </c>
    </row>
    <row r="2099" spans="1:41" ht="15" thickBot="1" x14ac:dyDescent="0.4">
      <c r="A2099" s="8">
        <v>2025</v>
      </c>
      <c r="B2099" s="9" t="s">
        <v>110</v>
      </c>
      <c r="C2099" s="9" t="s">
        <v>113</v>
      </c>
      <c r="D2099" s="9" t="s">
        <v>307</v>
      </c>
      <c r="E2099" s="9" t="s">
        <v>32</v>
      </c>
      <c r="F2099" s="8">
        <v>2029</v>
      </c>
      <c r="G2099" s="11">
        <v>0</v>
      </c>
      <c r="H2099" s="11">
        <v>1.56982</v>
      </c>
      <c r="I2099" s="11">
        <v>1.0532900000000001</v>
      </c>
      <c r="J2099" s="11">
        <v>0.81467000000000001</v>
      </c>
      <c r="K2099" s="11">
        <v>0.85421000000000002</v>
      </c>
      <c r="L2099" s="11" t="s">
        <v>35</v>
      </c>
      <c r="M2099" s="11">
        <v>0</v>
      </c>
      <c r="N2099" s="11">
        <v>0.42310999999999999</v>
      </c>
      <c r="O2099" s="11">
        <v>0.60233999999999999</v>
      </c>
      <c r="P2099" s="11">
        <v>1.53372</v>
      </c>
      <c r="Q2099" s="11">
        <v>1.88687</v>
      </c>
      <c r="R2099" s="11" t="s">
        <v>35</v>
      </c>
      <c r="S2099" s="11">
        <v>0.63805999999999996</v>
      </c>
      <c r="T2099" s="11">
        <v>9.8889099999999992</v>
      </c>
      <c r="U2099" s="11">
        <v>0</v>
      </c>
      <c r="V2099" s="11">
        <v>0</v>
      </c>
      <c r="W2099" s="11">
        <v>0</v>
      </c>
      <c r="X2099" s="11">
        <v>0</v>
      </c>
      <c r="Y2099" s="11">
        <v>9.8889099999999992</v>
      </c>
      <c r="Z2099" s="11">
        <v>0.38164999999999999</v>
      </c>
      <c r="AA2099" s="11">
        <v>1.12791</v>
      </c>
      <c r="AB2099" s="11">
        <v>1.55271</v>
      </c>
      <c r="AC2099" s="11">
        <v>3.0622699999999998</v>
      </c>
      <c r="AD2099" s="71">
        <f t="shared" si="99"/>
        <v>0.51280000000000003</v>
      </c>
      <c r="AE2099" s="71">
        <f t="shared" si="100"/>
        <v>0</v>
      </c>
      <c r="AF2099" s="71">
        <f t="shared" si="101"/>
        <v>0</v>
      </c>
      <c r="AG2099" s="277" t="s">
        <v>908</v>
      </c>
      <c r="AH2099" s="277" t="s">
        <v>679</v>
      </c>
      <c r="AI2099" s="276" t="s">
        <v>680</v>
      </c>
      <c r="AJ2099" s="276" t="s">
        <v>681</v>
      </c>
      <c r="AK2099" s="276" t="s">
        <v>307</v>
      </c>
      <c r="AL2099" s="277" t="s">
        <v>113</v>
      </c>
      <c r="AM2099" s="276" t="s">
        <v>675</v>
      </c>
      <c r="AN2099" s="276" t="s">
        <v>448</v>
      </c>
      <c r="AO2099" s="277" t="s">
        <v>449</v>
      </c>
    </row>
    <row r="2100" spans="1:41" ht="15" thickBot="1" x14ac:dyDescent="0.4">
      <c r="A2100" s="8">
        <v>2025</v>
      </c>
      <c r="B2100" s="9" t="s">
        <v>110</v>
      </c>
      <c r="C2100" s="9" t="s">
        <v>113</v>
      </c>
      <c r="D2100" s="9" t="s">
        <v>307</v>
      </c>
      <c r="E2100" s="9" t="s">
        <v>32</v>
      </c>
      <c r="F2100" s="8">
        <v>2030</v>
      </c>
      <c r="G2100" s="11">
        <v>0</v>
      </c>
      <c r="H2100" s="11">
        <v>1.64012</v>
      </c>
      <c r="I2100" s="11">
        <v>1.0801700000000001</v>
      </c>
      <c r="J2100" s="11">
        <v>0.84631000000000001</v>
      </c>
      <c r="K2100" s="11">
        <v>1.2653799999999999</v>
      </c>
      <c r="L2100" s="11" t="s">
        <v>35</v>
      </c>
      <c r="M2100" s="11">
        <v>0</v>
      </c>
      <c r="N2100" s="11">
        <v>0.25370999999999999</v>
      </c>
      <c r="O2100" s="11">
        <v>0.82189000000000001</v>
      </c>
      <c r="P2100" s="11">
        <v>1.3510800000000001</v>
      </c>
      <c r="Q2100" s="11">
        <v>1.5984400000000001</v>
      </c>
      <c r="R2100" s="11" t="s">
        <v>35</v>
      </c>
      <c r="S2100" s="11">
        <v>0.97946</v>
      </c>
      <c r="T2100" s="11">
        <v>10.2575</v>
      </c>
      <c r="U2100" s="11">
        <v>0</v>
      </c>
      <c r="V2100" s="11">
        <v>0</v>
      </c>
      <c r="W2100" s="11">
        <v>0</v>
      </c>
      <c r="X2100" s="11">
        <v>0</v>
      </c>
      <c r="Y2100" s="11">
        <v>10.2575</v>
      </c>
      <c r="Z2100" s="11">
        <v>0.45790999999999998</v>
      </c>
      <c r="AA2100" s="11">
        <v>1.1527799999999999</v>
      </c>
      <c r="AB2100" s="11">
        <v>1.6779599999999999</v>
      </c>
      <c r="AC2100" s="11">
        <v>3.2886500000000001</v>
      </c>
      <c r="AD2100" s="71">
        <f t="shared" si="99"/>
        <v>0.4209</v>
      </c>
      <c r="AE2100" s="71">
        <f t="shared" si="100"/>
        <v>0</v>
      </c>
      <c r="AF2100" s="71">
        <f t="shared" si="101"/>
        <v>0</v>
      </c>
      <c r="AG2100" s="277" t="s">
        <v>908</v>
      </c>
      <c r="AH2100" s="277" t="s">
        <v>679</v>
      </c>
      <c r="AI2100" s="276" t="s">
        <v>680</v>
      </c>
      <c r="AJ2100" s="276" t="s">
        <v>681</v>
      </c>
      <c r="AK2100" s="276" t="s">
        <v>307</v>
      </c>
      <c r="AL2100" s="277" t="s">
        <v>113</v>
      </c>
      <c r="AM2100" s="276" t="s">
        <v>675</v>
      </c>
      <c r="AN2100" s="276" t="s">
        <v>448</v>
      </c>
      <c r="AO2100" s="277" t="s">
        <v>449</v>
      </c>
    </row>
    <row r="2101" spans="1:41" ht="15" thickBot="1" x14ac:dyDescent="0.4">
      <c r="A2101" s="8">
        <v>2025</v>
      </c>
      <c r="B2101" s="9" t="s">
        <v>110</v>
      </c>
      <c r="C2101" s="9" t="s">
        <v>113</v>
      </c>
      <c r="D2101" s="9" t="s">
        <v>307</v>
      </c>
      <c r="E2101" s="9" t="s">
        <v>32</v>
      </c>
      <c r="F2101" s="8">
        <v>2031</v>
      </c>
      <c r="G2101" s="11">
        <v>0</v>
      </c>
      <c r="H2101" s="11">
        <v>1.7427900000000001</v>
      </c>
      <c r="I2101" s="11">
        <v>1.3748100000000001</v>
      </c>
      <c r="J2101" s="11">
        <v>0.76570000000000005</v>
      </c>
      <c r="K2101" s="11">
        <v>1.3258700000000001</v>
      </c>
      <c r="L2101" s="11" t="s">
        <v>35</v>
      </c>
      <c r="M2101" s="11">
        <v>0</v>
      </c>
      <c r="N2101" s="11">
        <v>0.28765000000000002</v>
      </c>
      <c r="O2101" s="11">
        <v>0.61219999999999997</v>
      </c>
      <c r="P2101" s="11">
        <v>1.0685899999999999</v>
      </c>
      <c r="Q2101" s="11">
        <v>1.92641</v>
      </c>
      <c r="R2101" s="11" t="s">
        <v>35</v>
      </c>
      <c r="S2101" s="11">
        <v>0.88670000000000004</v>
      </c>
      <c r="T2101" s="11">
        <v>10.38735</v>
      </c>
      <c r="U2101" s="11">
        <v>0</v>
      </c>
      <c r="V2101" s="11">
        <v>0</v>
      </c>
      <c r="W2101" s="11">
        <v>0</v>
      </c>
      <c r="X2101" s="11">
        <v>0</v>
      </c>
      <c r="Y2101" s="11">
        <v>10.38735</v>
      </c>
      <c r="Z2101" s="11">
        <v>0.60126999999999997</v>
      </c>
      <c r="AA2101" s="11">
        <v>0.97884000000000004</v>
      </c>
      <c r="AB2101" s="11">
        <v>1.8586400000000001</v>
      </c>
      <c r="AC2101" s="11">
        <v>3.4387500000000002</v>
      </c>
      <c r="AD2101" s="71">
        <f t="shared" si="99"/>
        <v>0.39660000000000001</v>
      </c>
      <c r="AE2101" s="71">
        <f t="shared" si="100"/>
        <v>0</v>
      </c>
      <c r="AF2101" s="71">
        <f t="shared" si="101"/>
        <v>0</v>
      </c>
      <c r="AG2101" s="277" t="s">
        <v>908</v>
      </c>
      <c r="AH2101" s="277" t="s">
        <v>679</v>
      </c>
      <c r="AI2101" s="276" t="s">
        <v>680</v>
      </c>
      <c r="AJ2101" s="276" t="s">
        <v>681</v>
      </c>
      <c r="AK2101" s="276" t="s">
        <v>307</v>
      </c>
      <c r="AL2101" s="277" t="s">
        <v>113</v>
      </c>
      <c r="AM2101" s="276" t="s">
        <v>675</v>
      </c>
      <c r="AN2101" s="276" t="s">
        <v>448</v>
      </c>
      <c r="AO2101" s="277" t="s">
        <v>449</v>
      </c>
    </row>
    <row r="2102" spans="1:41" ht="15" thickBot="1" x14ac:dyDescent="0.4">
      <c r="A2102" s="8">
        <v>2025</v>
      </c>
      <c r="B2102" s="9" t="s">
        <v>110</v>
      </c>
      <c r="C2102" s="9" t="s">
        <v>113</v>
      </c>
      <c r="D2102" s="9" t="s">
        <v>307</v>
      </c>
      <c r="E2102" s="9" t="s">
        <v>32</v>
      </c>
      <c r="F2102" s="8">
        <v>2032</v>
      </c>
      <c r="G2102" s="11">
        <v>0</v>
      </c>
      <c r="H2102" s="11">
        <v>1.7668999999999999</v>
      </c>
      <c r="I2102" s="11">
        <v>1.7105300000000001</v>
      </c>
      <c r="J2102" s="11">
        <v>1.02085</v>
      </c>
      <c r="K2102" s="11">
        <v>1.1290199999999999</v>
      </c>
      <c r="L2102" s="11" t="s">
        <v>35</v>
      </c>
      <c r="M2102" s="11">
        <v>0</v>
      </c>
      <c r="N2102" s="11">
        <v>0.36102000000000001</v>
      </c>
      <c r="O2102" s="11">
        <v>0.91568000000000005</v>
      </c>
      <c r="P2102" s="11">
        <v>1.81149</v>
      </c>
      <c r="Q2102" s="11">
        <v>2.1928100000000001</v>
      </c>
      <c r="R2102" s="11" t="s">
        <v>35</v>
      </c>
      <c r="S2102" s="11">
        <v>0.61485000000000001</v>
      </c>
      <c r="T2102" s="11">
        <v>12.257960000000001</v>
      </c>
      <c r="U2102" s="11">
        <v>0</v>
      </c>
      <c r="V2102" s="11">
        <v>0</v>
      </c>
      <c r="W2102" s="11">
        <v>0</v>
      </c>
      <c r="X2102" s="11">
        <v>0</v>
      </c>
      <c r="Y2102" s="11">
        <v>12.257960000000001</v>
      </c>
      <c r="Z2102" s="11">
        <v>0.67049999999999998</v>
      </c>
      <c r="AA2102" s="11">
        <v>1.2753399999999999</v>
      </c>
      <c r="AB2102" s="11">
        <v>1.5008699999999999</v>
      </c>
      <c r="AC2102" s="11">
        <v>3.4466999999999999</v>
      </c>
      <c r="AD2102" s="71">
        <f t="shared" si="99"/>
        <v>0.73480000000000001</v>
      </c>
      <c r="AE2102" s="71">
        <f t="shared" si="100"/>
        <v>0</v>
      </c>
      <c r="AF2102" s="71">
        <f t="shared" si="101"/>
        <v>0</v>
      </c>
      <c r="AG2102" s="277" t="s">
        <v>908</v>
      </c>
      <c r="AH2102" s="277" t="s">
        <v>679</v>
      </c>
      <c r="AI2102" s="276" t="s">
        <v>680</v>
      </c>
      <c r="AJ2102" s="276" t="s">
        <v>681</v>
      </c>
      <c r="AK2102" s="276" t="s">
        <v>307</v>
      </c>
      <c r="AL2102" s="277" t="s">
        <v>113</v>
      </c>
      <c r="AM2102" s="276" t="s">
        <v>675</v>
      </c>
      <c r="AN2102" s="276" t="s">
        <v>448</v>
      </c>
      <c r="AO2102" s="277" t="s">
        <v>449</v>
      </c>
    </row>
    <row r="2103" spans="1:41" ht="15" thickBot="1" x14ac:dyDescent="0.4">
      <c r="A2103" s="8">
        <v>2025</v>
      </c>
      <c r="B2103" s="9" t="s">
        <v>110</v>
      </c>
      <c r="C2103" s="9" t="s">
        <v>113</v>
      </c>
      <c r="D2103" s="9" t="s">
        <v>307</v>
      </c>
      <c r="E2103" s="9" t="s">
        <v>32</v>
      </c>
      <c r="F2103" s="8">
        <v>2033</v>
      </c>
      <c r="G2103" s="11">
        <v>0</v>
      </c>
      <c r="H2103" s="11">
        <v>1.6511899999999999</v>
      </c>
      <c r="I2103" s="11">
        <v>1.7825299999999999</v>
      </c>
      <c r="J2103" s="11">
        <v>1.0751500000000001</v>
      </c>
      <c r="K2103" s="11">
        <v>1.7465999999999999</v>
      </c>
      <c r="L2103" s="11" t="s">
        <v>35</v>
      </c>
      <c r="M2103" s="11">
        <v>0</v>
      </c>
      <c r="N2103" s="11">
        <v>0.31043999999999999</v>
      </c>
      <c r="O2103" s="11">
        <v>1.0648500000000001</v>
      </c>
      <c r="P2103" s="11">
        <v>1.5874299999999999</v>
      </c>
      <c r="Q2103" s="11">
        <v>2.1745100000000002</v>
      </c>
      <c r="R2103" s="11" t="s">
        <v>35</v>
      </c>
      <c r="S2103" s="11">
        <v>0.69018999999999997</v>
      </c>
      <c r="T2103" s="11">
        <v>12.62753</v>
      </c>
      <c r="U2103" s="11">
        <v>0</v>
      </c>
      <c r="V2103" s="11">
        <v>0</v>
      </c>
      <c r="W2103" s="11">
        <v>0</v>
      </c>
      <c r="X2103" s="11">
        <v>0</v>
      </c>
      <c r="Y2103" s="11">
        <v>12.62753</v>
      </c>
      <c r="Z2103" s="11">
        <v>0.67496</v>
      </c>
      <c r="AA2103" s="11">
        <v>1.72563</v>
      </c>
      <c r="AB2103" s="11">
        <v>1.4971000000000001</v>
      </c>
      <c r="AC2103" s="11">
        <v>3.8976999999999999</v>
      </c>
      <c r="AD2103" s="71">
        <f t="shared" si="99"/>
        <v>0.54459999999999997</v>
      </c>
      <c r="AE2103" s="71">
        <f t="shared" si="100"/>
        <v>0</v>
      </c>
      <c r="AF2103" s="71">
        <f t="shared" si="101"/>
        <v>0</v>
      </c>
      <c r="AG2103" s="277" t="s">
        <v>908</v>
      </c>
      <c r="AH2103" s="277" t="s">
        <v>679</v>
      </c>
      <c r="AI2103" s="276" t="s">
        <v>680</v>
      </c>
      <c r="AJ2103" s="276" t="s">
        <v>681</v>
      </c>
      <c r="AK2103" s="276" t="s">
        <v>307</v>
      </c>
      <c r="AL2103" s="277" t="s">
        <v>113</v>
      </c>
      <c r="AM2103" s="276" t="s">
        <v>675</v>
      </c>
      <c r="AN2103" s="276" t="s">
        <v>448</v>
      </c>
      <c r="AO2103" s="277" t="s">
        <v>449</v>
      </c>
    </row>
    <row r="2104" spans="1:41" ht="15" thickBot="1" x14ac:dyDescent="0.4">
      <c r="A2104" s="8">
        <v>2025</v>
      </c>
      <c r="B2104" s="9" t="s">
        <v>110</v>
      </c>
      <c r="C2104" s="9" t="s">
        <v>113</v>
      </c>
      <c r="D2104" s="9" t="s">
        <v>307</v>
      </c>
      <c r="E2104" s="9" t="s">
        <v>32</v>
      </c>
      <c r="F2104" s="8">
        <v>2034</v>
      </c>
      <c r="G2104" s="11">
        <v>0</v>
      </c>
      <c r="H2104" s="11">
        <v>2.3083300000000002</v>
      </c>
      <c r="I2104" s="11">
        <v>1.94333</v>
      </c>
      <c r="J2104" s="11">
        <v>1.1346400000000001</v>
      </c>
      <c r="K2104" s="11">
        <v>1.57334</v>
      </c>
      <c r="L2104" s="11" t="s">
        <v>35</v>
      </c>
      <c r="M2104" s="11">
        <v>0</v>
      </c>
      <c r="N2104" s="11">
        <v>0.42421999999999999</v>
      </c>
      <c r="O2104" s="11">
        <v>1.0864100000000001</v>
      </c>
      <c r="P2104" s="11">
        <v>1.4714499999999999</v>
      </c>
      <c r="Q2104" s="11">
        <v>2.3966699999999999</v>
      </c>
      <c r="R2104" s="11" t="s">
        <v>35</v>
      </c>
      <c r="S2104" s="11">
        <v>0.80257000000000001</v>
      </c>
      <c r="T2104" s="11">
        <v>13.73434</v>
      </c>
      <c r="U2104" s="11">
        <v>0</v>
      </c>
      <c r="V2104" s="11">
        <v>0</v>
      </c>
      <c r="W2104" s="11">
        <v>0</v>
      </c>
      <c r="X2104" s="11">
        <v>0</v>
      </c>
      <c r="Y2104" s="11">
        <v>13.73434</v>
      </c>
      <c r="Z2104" s="11">
        <v>0.52571999999999997</v>
      </c>
      <c r="AA2104" s="11">
        <v>1.5303599999999999</v>
      </c>
      <c r="AB2104" s="11">
        <v>1.2700199999999999</v>
      </c>
      <c r="AC2104" s="11">
        <v>3.3260999999999998</v>
      </c>
      <c r="AD2104" s="71">
        <f t="shared" si="99"/>
        <v>0.59340000000000004</v>
      </c>
      <c r="AE2104" s="71">
        <f t="shared" si="100"/>
        <v>0</v>
      </c>
      <c r="AF2104" s="71">
        <f t="shared" si="101"/>
        <v>0</v>
      </c>
      <c r="AG2104" s="277" t="s">
        <v>908</v>
      </c>
      <c r="AH2104" s="277" t="s">
        <v>679</v>
      </c>
      <c r="AI2104" s="276" t="s">
        <v>680</v>
      </c>
      <c r="AJ2104" s="276" t="s">
        <v>681</v>
      </c>
      <c r="AK2104" s="276" t="s">
        <v>307</v>
      </c>
      <c r="AL2104" s="277" t="s">
        <v>113</v>
      </c>
      <c r="AM2104" s="276" t="s">
        <v>675</v>
      </c>
      <c r="AN2104" s="276" t="s">
        <v>448</v>
      </c>
      <c r="AO2104" s="277" t="s">
        <v>449</v>
      </c>
    </row>
    <row r="2105" spans="1:41" ht="15" thickBot="1" x14ac:dyDescent="0.4">
      <c r="A2105" s="8">
        <v>2025</v>
      </c>
      <c r="B2105" s="9" t="s">
        <v>110</v>
      </c>
      <c r="C2105" s="9" t="s">
        <v>113</v>
      </c>
      <c r="D2105" s="9" t="s">
        <v>307</v>
      </c>
      <c r="E2105" s="9" t="s">
        <v>32</v>
      </c>
      <c r="F2105" s="8">
        <v>2035</v>
      </c>
      <c r="G2105" s="11">
        <v>0</v>
      </c>
      <c r="H2105" s="11">
        <v>2.2810700000000002</v>
      </c>
      <c r="I2105" s="11">
        <v>2.1040999999999999</v>
      </c>
      <c r="J2105" s="11">
        <v>1.36822</v>
      </c>
      <c r="K2105" s="11">
        <v>1.3733</v>
      </c>
      <c r="L2105" s="11" t="s">
        <v>35</v>
      </c>
      <c r="M2105" s="11">
        <v>0</v>
      </c>
      <c r="N2105" s="11">
        <v>0.5111</v>
      </c>
      <c r="O2105" s="11">
        <v>1.40307</v>
      </c>
      <c r="P2105" s="11">
        <v>1.25115</v>
      </c>
      <c r="Q2105" s="11">
        <v>2.4083100000000002</v>
      </c>
      <c r="R2105" s="11" t="s">
        <v>35</v>
      </c>
      <c r="S2105" s="11">
        <v>0.42688999999999999</v>
      </c>
      <c r="T2105" s="11">
        <v>13.523630000000001</v>
      </c>
      <c r="U2105" s="11">
        <v>0</v>
      </c>
      <c r="V2105" s="11">
        <v>0</v>
      </c>
      <c r="W2105" s="11">
        <v>0</v>
      </c>
      <c r="X2105" s="11">
        <v>0</v>
      </c>
      <c r="Y2105" s="11">
        <v>13.523630000000001</v>
      </c>
      <c r="Z2105" s="11">
        <v>0.62936999999999999</v>
      </c>
      <c r="AA2105" s="11">
        <v>1.5383</v>
      </c>
      <c r="AB2105" s="11">
        <v>1.92669</v>
      </c>
      <c r="AC2105" s="11">
        <v>4.09436</v>
      </c>
      <c r="AD2105" s="71">
        <f t="shared" si="99"/>
        <v>0.39639999999999997</v>
      </c>
      <c r="AE2105" s="71">
        <f t="shared" si="100"/>
        <v>0</v>
      </c>
      <c r="AF2105" s="71">
        <f t="shared" si="101"/>
        <v>0</v>
      </c>
      <c r="AG2105" s="277" t="s">
        <v>908</v>
      </c>
      <c r="AH2105" s="277" t="s">
        <v>679</v>
      </c>
      <c r="AI2105" s="276" t="s">
        <v>680</v>
      </c>
      <c r="AJ2105" s="276" t="s">
        <v>681</v>
      </c>
      <c r="AK2105" s="276" t="s">
        <v>307</v>
      </c>
      <c r="AL2105" s="277" t="s">
        <v>113</v>
      </c>
      <c r="AM2105" s="276" t="s">
        <v>675</v>
      </c>
      <c r="AN2105" s="276" t="s">
        <v>448</v>
      </c>
      <c r="AO2105" s="277" t="s">
        <v>449</v>
      </c>
    </row>
    <row r="2106" spans="1:41" ht="23.5" thickBot="1" x14ac:dyDescent="0.4">
      <c r="A2106" s="8">
        <v>2025</v>
      </c>
      <c r="B2106" s="9" t="s">
        <v>114</v>
      </c>
      <c r="C2106" s="9" t="s">
        <v>115</v>
      </c>
      <c r="D2106" s="9" t="s">
        <v>308</v>
      </c>
      <c r="E2106" s="97" t="s">
        <v>29</v>
      </c>
      <c r="F2106" s="8">
        <v>2025</v>
      </c>
      <c r="G2106" s="10">
        <v>0</v>
      </c>
      <c r="H2106" s="10">
        <v>0</v>
      </c>
      <c r="I2106" s="10">
        <v>0</v>
      </c>
      <c r="J2106" s="10">
        <v>0</v>
      </c>
      <c r="K2106" s="10">
        <v>0</v>
      </c>
      <c r="L2106" s="10" t="s">
        <v>35</v>
      </c>
      <c r="M2106" s="10">
        <v>0</v>
      </c>
      <c r="N2106" s="10">
        <v>0</v>
      </c>
      <c r="O2106" s="10">
        <v>16</v>
      </c>
      <c r="P2106" s="10">
        <v>27</v>
      </c>
      <c r="Q2106" s="10">
        <v>50</v>
      </c>
      <c r="R2106" s="10" t="s">
        <v>35</v>
      </c>
      <c r="S2106" s="10">
        <v>0</v>
      </c>
      <c r="T2106" s="10">
        <v>96</v>
      </c>
      <c r="U2106" s="10">
        <v>0</v>
      </c>
      <c r="V2106" s="10">
        <v>0</v>
      </c>
      <c r="W2106" s="10">
        <v>0</v>
      </c>
      <c r="X2106" s="10">
        <v>0</v>
      </c>
      <c r="Y2106" s="10">
        <v>96</v>
      </c>
      <c r="Z2106" s="29" t="s">
        <v>35</v>
      </c>
      <c r="AA2106" s="29" t="s">
        <v>35</v>
      </c>
      <c r="AB2106" s="10">
        <v>16</v>
      </c>
      <c r="AC2106" s="10">
        <v>28</v>
      </c>
      <c r="AD2106" s="71">
        <f t="shared" si="99"/>
        <v>3</v>
      </c>
      <c r="AE2106" s="71">
        <f t="shared" si="100"/>
        <v>0</v>
      </c>
      <c r="AF2106" s="71">
        <f t="shared" si="101"/>
        <v>12</v>
      </c>
      <c r="AG2106" s="277" t="s">
        <v>905</v>
      </c>
      <c r="AH2106" s="277" t="s">
        <v>682</v>
      </c>
      <c r="AI2106" s="276" t="s">
        <v>683</v>
      </c>
      <c r="AJ2106" s="276" t="s">
        <v>684</v>
      </c>
      <c r="AK2106" s="276" t="s">
        <v>308</v>
      </c>
      <c r="AL2106" s="277" t="s">
        <v>115</v>
      </c>
      <c r="AM2106" s="276" t="s">
        <v>685</v>
      </c>
      <c r="AN2106" s="276" t="s">
        <v>686</v>
      </c>
      <c r="AO2106" s="277" t="s">
        <v>114</v>
      </c>
    </row>
    <row r="2107" spans="1:41" ht="15" thickBot="1" x14ac:dyDescent="0.4">
      <c r="A2107" s="8">
        <v>2025</v>
      </c>
      <c r="B2107" s="9" t="s">
        <v>114</v>
      </c>
      <c r="C2107" s="9" t="s">
        <v>115</v>
      </c>
      <c r="D2107" s="9" t="s">
        <v>308</v>
      </c>
      <c r="E2107" s="9" t="s">
        <v>30</v>
      </c>
      <c r="F2107" s="8">
        <v>2025</v>
      </c>
      <c r="G2107" s="11">
        <v>0</v>
      </c>
      <c r="H2107" s="11">
        <v>0</v>
      </c>
      <c r="I2107" s="11">
        <v>0</v>
      </c>
      <c r="J2107" s="11">
        <v>0</v>
      </c>
      <c r="K2107" s="11">
        <v>0</v>
      </c>
      <c r="L2107" s="11" t="s">
        <v>35</v>
      </c>
      <c r="M2107" s="11">
        <v>0</v>
      </c>
      <c r="N2107" s="11">
        <v>0</v>
      </c>
      <c r="O2107" s="11">
        <v>5.4850000000000003E-2</v>
      </c>
      <c r="P2107" s="11">
        <v>8.9829999999999993E-2</v>
      </c>
      <c r="Q2107" s="11">
        <v>0.16259999999999999</v>
      </c>
      <c r="R2107" s="11" t="s">
        <v>35</v>
      </c>
      <c r="S2107" s="11">
        <v>0</v>
      </c>
      <c r="T2107" s="11">
        <v>0.31875999999999999</v>
      </c>
      <c r="U2107" s="11">
        <v>0</v>
      </c>
      <c r="V2107" s="11">
        <v>0</v>
      </c>
      <c r="W2107" s="11">
        <v>0</v>
      </c>
      <c r="X2107" s="11">
        <v>0</v>
      </c>
      <c r="Y2107" s="11">
        <v>0.31875999999999999</v>
      </c>
      <c r="Z2107" s="28" t="s">
        <v>35</v>
      </c>
      <c r="AA2107" s="28" t="s">
        <v>35</v>
      </c>
      <c r="AB2107" s="11">
        <v>1.2189999999999999E-2</v>
      </c>
      <c r="AC2107" s="11">
        <v>2.189E-2</v>
      </c>
      <c r="AD2107" s="71">
        <f t="shared" si="99"/>
        <v>1.15E-2</v>
      </c>
      <c r="AE2107" s="71">
        <f t="shared" si="100"/>
        <v>0</v>
      </c>
      <c r="AF2107" s="71">
        <f t="shared" si="101"/>
        <v>9.7000000000000003E-3</v>
      </c>
      <c r="AG2107" s="277" t="s">
        <v>906</v>
      </c>
      <c r="AH2107" s="277" t="s">
        <v>682</v>
      </c>
      <c r="AI2107" s="276" t="s">
        <v>683</v>
      </c>
      <c r="AJ2107" s="276" t="s">
        <v>684</v>
      </c>
      <c r="AK2107" s="276" t="s">
        <v>308</v>
      </c>
      <c r="AL2107" s="277" t="s">
        <v>115</v>
      </c>
      <c r="AM2107" s="276" t="s">
        <v>685</v>
      </c>
      <c r="AN2107" s="276" t="s">
        <v>686</v>
      </c>
      <c r="AO2107" s="277" t="s">
        <v>114</v>
      </c>
    </row>
    <row r="2108" spans="1:41" ht="15" thickBot="1" x14ac:dyDescent="0.4">
      <c r="A2108" s="8">
        <v>2025</v>
      </c>
      <c r="B2108" s="9" t="s">
        <v>114</v>
      </c>
      <c r="C2108" s="9" t="s">
        <v>115</v>
      </c>
      <c r="D2108" s="9" t="s">
        <v>308</v>
      </c>
      <c r="E2108" s="9" t="s">
        <v>30</v>
      </c>
      <c r="F2108" s="8">
        <v>2026</v>
      </c>
      <c r="G2108" s="11">
        <v>0</v>
      </c>
      <c r="H2108" s="11">
        <v>0</v>
      </c>
      <c r="I2108" s="11">
        <v>0</v>
      </c>
      <c r="J2108" s="11">
        <v>0</v>
      </c>
      <c r="K2108" s="11">
        <v>0</v>
      </c>
      <c r="L2108" s="11" t="s">
        <v>35</v>
      </c>
      <c r="M2108" s="11">
        <v>0</v>
      </c>
      <c r="N2108" s="11">
        <v>0</v>
      </c>
      <c r="O2108" s="11">
        <v>5.5750000000000001E-2</v>
      </c>
      <c r="P2108" s="11">
        <v>9.0660000000000004E-2</v>
      </c>
      <c r="Q2108" s="11">
        <v>0.16128999999999999</v>
      </c>
      <c r="R2108" s="11" t="s">
        <v>35</v>
      </c>
      <c r="S2108" s="11">
        <v>0</v>
      </c>
      <c r="T2108" s="11">
        <v>0.31763999999999998</v>
      </c>
      <c r="U2108" s="11">
        <v>0</v>
      </c>
      <c r="V2108" s="11">
        <v>0</v>
      </c>
      <c r="W2108" s="11">
        <v>0</v>
      </c>
      <c r="X2108" s="11">
        <v>0</v>
      </c>
      <c r="Y2108" s="11">
        <v>0.31763999999999998</v>
      </c>
      <c r="Z2108" s="28" t="s">
        <v>35</v>
      </c>
      <c r="AA2108" s="28" t="s">
        <v>35</v>
      </c>
      <c r="AB2108" s="11">
        <v>1.4370000000000001E-2</v>
      </c>
      <c r="AC2108" s="11">
        <v>2.453E-2</v>
      </c>
      <c r="AD2108" s="71">
        <f t="shared" si="99"/>
        <v>9.9000000000000008E-3</v>
      </c>
      <c r="AE2108" s="71">
        <f t="shared" si="100"/>
        <v>0</v>
      </c>
      <c r="AF2108" s="71">
        <f t="shared" si="101"/>
        <v>1.0200000000000001E-2</v>
      </c>
      <c r="AG2108" s="277" t="s">
        <v>906</v>
      </c>
      <c r="AH2108" s="277" t="s">
        <v>682</v>
      </c>
      <c r="AI2108" s="276" t="s">
        <v>683</v>
      </c>
      <c r="AJ2108" s="276" t="s">
        <v>684</v>
      </c>
      <c r="AK2108" s="276" t="s">
        <v>308</v>
      </c>
      <c r="AL2108" s="277" t="s">
        <v>115</v>
      </c>
      <c r="AM2108" s="276" t="s">
        <v>685</v>
      </c>
      <c r="AN2108" s="276" t="s">
        <v>686</v>
      </c>
      <c r="AO2108" s="277" t="s">
        <v>114</v>
      </c>
    </row>
    <row r="2109" spans="1:41" ht="15" thickBot="1" x14ac:dyDescent="0.4">
      <c r="A2109" s="8">
        <v>2025</v>
      </c>
      <c r="B2109" s="9" t="s">
        <v>114</v>
      </c>
      <c r="C2109" s="9" t="s">
        <v>115</v>
      </c>
      <c r="D2109" s="9" t="s">
        <v>308</v>
      </c>
      <c r="E2109" s="9" t="s">
        <v>30</v>
      </c>
      <c r="F2109" s="8">
        <v>2027</v>
      </c>
      <c r="G2109" s="11">
        <v>0</v>
      </c>
      <c r="H2109" s="11">
        <v>0</v>
      </c>
      <c r="I2109" s="11">
        <v>0</v>
      </c>
      <c r="J2109" s="11">
        <v>0</v>
      </c>
      <c r="K2109" s="11">
        <v>0</v>
      </c>
      <c r="L2109" s="11" t="s">
        <v>35</v>
      </c>
      <c r="M2109" s="11">
        <v>0</v>
      </c>
      <c r="N2109" s="11">
        <v>0</v>
      </c>
      <c r="O2109" s="11">
        <v>5.6599999999999998E-2</v>
      </c>
      <c r="P2109" s="11">
        <v>9.0249999999999997E-2</v>
      </c>
      <c r="Q2109" s="11">
        <v>0.15801000000000001</v>
      </c>
      <c r="R2109" s="11" t="s">
        <v>35</v>
      </c>
      <c r="S2109" s="11">
        <v>0</v>
      </c>
      <c r="T2109" s="11">
        <v>0.31347999999999998</v>
      </c>
      <c r="U2109" s="11">
        <v>0</v>
      </c>
      <c r="V2109" s="11">
        <v>0</v>
      </c>
      <c r="W2109" s="11">
        <v>0</v>
      </c>
      <c r="X2109" s="11">
        <v>0</v>
      </c>
      <c r="Y2109" s="11">
        <v>0.31347999999999998</v>
      </c>
      <c r="Z2109" s="28" t="s">
        <v>35</v>
      </c>
      <c r="AA2109" s="28" t="s">
        <v>35</v>
      </c>
      <c r="AB2109" s="11">
        <v>1.306E-2</v>
      </c>
      <c r="AC2109" s="11">
        <v>2.5229999999999999E-2</v>
      </c>
      <c r="AD2109" s="71">
        <f t="shared" si="99"/>
        <v>8.6E-3</v>
      </c>
      <c r="AE2109" s="71">
        <f t="shared" si="100"/>
        <v>0</v>
      </c>
      <c r="AF2109" s="71">
        <f t="shared" si="101"/>
        <v>1.2200000000000001E-2</v>
      </c>
      <c r="AG2109" s="277" t="s">
        <v>906</v>
      </c>
      <c r="AH2109" s="277" t="s">
        <v>682</v>
      </c>
      <c r="AI2109" s="276" t="s">
        <v>683</v>
      </c>
      <c r="AJ2109" s="276" t="s">
        <v>684</v>
      </c>
      <c r="AK2109" s="276" t="s">
        <v>308</v>
      </c>
      <c r="AL2109" s="277" t="s">
        <v>115</v>
      </c>
      <c r="AM2109" s="276" t="s">
        <v>685</v>
      </c>
      <c r="AN2109" s="276" t="s">
        <v>686</v>
      </c>
      <c r="AO2109" s="277" t="s">
        <v>114</v>
      </c>
    </row>
    <row r="2110" spans="1:41" ht="15" thickBot="1" x14ac:dyDescent="0.4">
      <c r="A2110" s="8">
        <v>2025</v>
      </c>
      <c r="B2110" s="9" t="s">
        <v>114</v>
      </c>
      <c r="C2110" s="9" t="s">
        <v>115</v>
      </c>
      <c r="D2110" s="9" t="s">
        <v>308</v>
      </c>
      <c r="E2110" s="9" t="s">
        <v>30</v>
      </c>
      <c r="F2110" s="8">
        <v>2028</v>
      </c>
      <c r="G2110" s="11">
        <v>0</v>
      </c>
      <c r="H2110" s="11">
        <v>0</v>
      </c>
      <c r="I2110" s="11">
        <v>0</v>
      </c>
      <c r="J2110" s="11">
        <v>0</v>
      </c>
      <c r="K2110" s="11">
        <v>0</v>
      </c>
      <c r="L2110" s="11" t="s">
        <v>35</v>
      </c>
      <c r="M2110" s="11">
        <v>0</v>
      </c>
      <c r="N2110" s="11">
        <v>0</v>
      </c>
      <c r="O2110" s="11">
        <v>5.6829999999999999E-2</v>
      </c>
      <c r="P2110" s="11">
        <v>9.0380000000000002E-2</v>
      </c>
      <c r="Q2110" s="11">
        <v>0.15554000000000001</v>
      </c>
      <c r="R2110" s="11" t="s">
        <v>35</v>
      </c>
      <c r="S2110" s="11">
        <v>0</v>
      </c>
      <c r="T2110" s="11">
        <v>0.30925000000000002</v>
      </c>
      <c r="U2110" s="11">
        <v>0</v>
      </c>
      <c r="V2110" s="11">
        <v>0</v>
      </c>
      <c r="W2110" s="11">
        <v>0</v>
      </c>
      <c r="X2110" s="11">
        <v>0</v>
      </c>
      <c r="Y2110" s="11">
        <v>0.30925000000000002</v>
      </c>
      <c r="Z2110" s="28" t="s">
        <v>35</v>
      </c>
      <c r="AA2110" s="28" t="s">
        <v>35</v>
      </c>
      <c r="AB2110" s="11">
        <v>1.3979999999999999E-2</v>
      </c>
      <c r="AC2110" s="11">
        <v>2.4369999999999999E-2</v>
      </c>
      <c r="AD2110" s="71">
        <f t="shared" si="99"/>
        <v>6.4999999999999997E-3</v>
      </c>
      <c r="AE2110" s="71">
        <f t="shared" si="100"/>
        <v>0</v>
      </c>
      <c r="AF2110" s="71">
        <f t="shared" si="101"/>
        <v>1.04E-2</v>
      </c>
      <c r="AG2110" s="277" t="s">
        <v>906</v>
      </c>
      <c r="AH2110" s="277" t="s">
        <v>682</v>
      </c>
      <c r="AI2110" s="276" t="s">
        <v>683</v>
      </c>
      <c r="AJ2110" s="276" t="s">
        <v>684</v>
      </c>
      <c r="AK2110" s="276" t="s">
        <v>308</v>
      </c>
      <c r="AL2110" s="277" t="s">
        <v>115</v>
      </c>
      <c r="AM2110" s="276" t="s">
        <v>685</v>
      </c>
      <c r="AN2110" s="276" t="s">
        <v>686</v>
      </c>
      <c r="AO2110" s="277" t="s">
        <v>114</v>
      </c>
    </row>
    <row r="2111" spans="1:41" ht="15" thickBot="1" x14ac:dyDescent="0.4">
      <c r="A2111" s="8">
        <v>2025</v>
      </c>
      <c r="B2111" s="9" t="s">
        <v>114</v>
      </c>
      <c r="C2111" s="9" t="s">
        <v>115</v>
      </c>
      <c r="D2111" s="9" t="s">
        <v>308</v>
      </c>
      <c r="E2111" s="9" t="s">
        <v>30</v>
      </c>
      <c r="F2111" s="8">
        <v>2029</v>
      </c>
      <c r="G2111" s="11">
        <v>0</v>
      </c>
      <c r="H2111" s="11">
        <v>0</v>
      </c>
      <c r="I2111" s="11">
        <v>0</v>
      </c>
      <c r="J2111" s="11">
        <v>0</v>
      </c>
      <c r="K2111" s="11">
        <v>0</v>
      </c>
      <c r="L2111" s="11" t="s">
        <v>35</v>
      </c>
      <c r="M2111" s="11">
        <v>0</v>
      </c>
      <c r="N2111" s="11">
        <v>0</v>
      </c>
      <c r="O2111" s="11">
        <v>5.6930000000000001E-2</v>
      </c>
      <c r="P2111" s="11">
        <v>9.0899999999999995E-2</v>
      </c>
      <c r="Q2111" s="11">
        <v>0.15453</v>
      </c>
      <c r="R2111" s="11" t="s">
        <v>35</v>
      </c>
      <c r="S2111" s="11">
        <v>0</v>
      </c>
      <c r="T2111" s="11">
        <v>0.30808000000000002</v>
      </c>
      <c r="U2111" s="11">
        <v>0</v>
      </c>
      <c r="V2111" s="11">
        <v>0</v>
      </c>
      <c r="W2111" s="11">
        <v>0</v>
      </c>
      <c r="X2111" s="11">
        <v>0</v>
      </c>
      <c r="Y2111" s="11">
        <v>0.30808000000000002</v>
      </c>
      <c r="Z2111" s="28" t="s">
        <v>35</v>
      </c>
      <c r="AA2111" s="28" t="s">
        <v>35</v>
      </c>
      <c r="AB2111" s="11">
        <v>1.239E-2</v>
      </c>
      <c r="AC2111" s="11">
        <v>2.2939999999999999E-2</v>
      </c>
      <c r="AD2111" s="71">
        <f t="shared" si="99"/>
        <v>5.7000000000000002E-3</v>
      </c>
      <c r="AE2111" s="71">
        <f t="shared" si="100"/>
        <v>0</v>
      </c>
      <c r="AF2111" s="71">
        <f t="shared" si="101"/>
        <v>1.06E-2</v>
      </c>
      <c r="AG2111" s="277" t="s">
        <v>906</v>
      </c>
      <c r="AH2111" s="277" t="s">
        <v>682</v>
      </c>
      <c r="AI2111" s="276" t="s">
        <v>683</v>
      </c>
      <c r="AJ2111" s="276" t="s">
        <v>684</v>
      </c>
      <c r="AK2111" s="276" t="s">
        <v>308</v>
      </c>
      <c r="AL2111" s="277" t="s">
        <v>115</v>
      </c>
      <c r="AM2111" s="276" t="s">
        <v>685</v>
      </c>
      <c r="AN2111" s="276" t="s">
        <v>686</v>
      </c>
      <c r="AO2111" s="277" t="s">
        <v>114</v>
      </c>
    </row>
    <row r="2112" spans="1:41" ht="15" thickBot="1" x14ac:dyDescent="0.4">
      <c r="A2112" s="8">
        <v>2025</v>
      </c>
      <c r="B2112" s="9" t="s">
        <v>114</v>
      </c>
      <c r="C2112" s="9" t="s">
        <v>115</v>
      </c>
      <c r="D2112" s="9" t="s">
        <v>308</v>
      </c>
      <c r="E2112" s="9" t="s">
        <v>30</v>
      </c>
      <c r="F2112" s="8">
        <v>2030</v>
      </c>
      <c r="G2112" s="11">
        <v>0</v>
      </c>
      <c r="H2112" s="11">
        <v>0</v>
      </c>
      <c r="I2112" s="11">
        <v>0</v>
      </c>
      <c r="J2112" s="11">
        <v>0</v>
      </c>
      <c r="K2112" s="11">
        <v>0</v>
      </c>
      <c r="L2112" s="11" t="s">
        <v>35</v>
      </c>
      <c r="M2112" s="11">
        <v>0</v>
      </c>
      <c r="N2112" s="11">
        <v>0</v>
      </c>
      <c r="O2112" s="11">
        <v>5.6579999999999998E-2</v>
      </c>
      <c r="P2112" s="11">
        <v>8.9719999999999994E-2</v>
      </c>
      <c r="Q2112" s="11">
        <v>0.15673999999999999</v>
      </c>
      <c r="R2112" s="11" t="s">
        <v>35</v>
      </c>
      <c r="S2112" s="11">
        <v>0</v>
      </c>
      <c r="T2112" s="11">
        <v>0.30778</v>
      </c>
      <c r="U2112" s="11">
        <v>0</v>
      </c>
      <c r="V2112" s="11">
        <v>0</v>
      </c>
      <c r="W2112" s="11">
        <v>0</v>
      </c>
      <c r="X2112" s="11">
        <v>0</v>
      </c>
      <c r="Y2112" s="11">
        <v>0.30778</v>
      </c>
      <c r="Z2112" s="28" t="s">
        <v>35</v>
      </c>
      <c r="AA2112" s="28" t="s">
        <v>35</v>
      </c>
      <c r="AB2112" s="11">
        <v>1.306E-2</v>
      </c>
      <c r="AC2112" s="11">
        <v>2.3560000000000001E-2</v>
      </c>
      <c r="AD2112" s="71">
        <f t="shared" si="99"/>
        <v>4.7000000000000002E-3</v>
      </c>
      <c r="AE2112" s="71">
        <f t="shared" si="100"/>
        <v>0</v>
      </c>
      <c r="AF2112" s="71">
        <f t="shared" si="101"/>
        <v>1.0500000000000001E-2</v>
      </c>
      <c r="AG2112" s="277" t="s">
        <v>906</v>
      </c>
      <c r="AH2112" s="277" t="s">
        <v>682</v>
      </c>
      <c r="AI2112" s="276" t="s">
        <v>683</v>
      </c>
      <c r="AJ2112" s="276" t="s">
        <v>684</v>
      </c>
      <c r="AK2112" s="276" t="s">
        <v>308</v>
      </c>
      <c r="AL2112" s="277" t="s">
        <v>115</v>
      </c>
      <c r="AM2112" s="276" t="s">
        <v>685</v>
      </c>
      <c r="AN2112" s="276" t="s">
        <v>686</v>
      </c>
      <c r="AO2112" s="277" t="s">
        <v>114</v>
      </c>
    </row>
    <row r="2113" spans="1:41" ht="15" thickBot="1" x14ac:dyDescent="0.4">
      <c r="A2113" s="8">
        <v>2025</v>
      </c>
      <c r="B2113" s="9" t="s">
        <v>114</v>
      </c>
      <c r="C2113" s="9" t="s">
        <v>115</v>
      </c>
      <c r="D2113" s="9" t="s">
        <v>308</v>
      </c>
      <c r="E2113" s="9" t="s">
        <v>30</v>
      </c>
      <c r="F2113" s="8">
        <v>2031</v>
      </c>
      <c r="G2113" s="11">
        <v>0</v>
      </c>
      <c r="H2113" s="11">
        <v>0</v>
      </c>
      <c r="I2113" s="11">
        <v>0</v>
      </c>
      <c r="J2113" s="11">
        <v>0</v>
      </c>
      <c r="K2113" s="11">
        <v>0</v>
      </c>
      <c r="L2113" s="11" t="s">
        <v>35</v>
      </c>
      <c r="M2113" s="11">
        <v>0</v>
      </c>
      <c r="N2113" s="11">
        <v>0</v>
      </c>
      <c r="O2113" s="11">
        <v>5.5750000000000001E-2</v>
      </c>
      <c r="P2113" s="11">
        <v>8.9950000000000002E-2</v>
      </c>
      <c r="Q2113" s="11">
        <v>0.15379999999999999</v>
      </c>
      <c r="R2113" s="11" t="s">
        <v>35</v>
      </c>
      <c r="S2113" s="11">
        <v>0</v>
      </c>
      <c r="T2113" s="11">
        <v>0.30303000000000002</v>
      </c>
      <c r="U2113" s="11">
        <v>0</v>
      </c>
      <c r="V2113" s="11">
        <v>0</v>
      </c>
      <c r="W2113" s="11">
        <v>0</v>
      </c>
      <c r="X2113" s="11">
        <v>0</v>
      </c>
      <c r="Y2113" s="11">
        <v>0.30303000000000002</v>
      </c>
      <c r="Z2113" s="28" t="s">
        <v>35</v>
      </c>
      <c r="AA2113" s="28" t="s">
        <v>35</v>
      </c>
      <c r="AB2113" s="11">
        <v>1.6590000000000001E-2</v>
      </c>
      <c r="AC2113" s="11">
        <v>2.6859999999999998E-2</v>
      </c>
      <c r="AD2113" s="71">
        <f t="shared" si="99"/>
        <v>3.5000000000000001E-3</v>
      </c>
      <c r="AE2113" s="71">
        <f t="shared" si="100"/>
        <v>0</v>
      </c>
      <c r="AF2113" s="71">
        <f t="shared" si="101"/>
        <v>1.03E-2</v>
      </c>
      <c r="AG2113" s="277" t="s">
        <v>906</v>
      </c>
      <c r="AH2113" s="277" t="s">
        <v>682</v>
      </c>
      <c r="AI2113" s="276" t="s">
        <v>683</v>
      </c>
      <c r="AJ2113" s="276" t="s">
        <v>684</v>
      </c>
      <c r="AK2113" s="276" t="s">
        <v>308</v>
      </c>
      <c r="AL2113" s="277" t="s">
        <v>115</v>
      </c>
      <c r="AM2113" s="276" t="s">
        <v>685</v>
      </c>
      <c r="AN2113" s="276" t="s">
        <v>686</v>
      </c>
      <c r="AO2113" s="277" t="s">
        <v>114</v>
      </c>
    </row>
    <row r="2114" spans="1:41" ht="15" thickBot="1" x14ac:dyDescent="0.4">
      <c r="A2114" s="8">
        <v>2025</v>
      </c>
      <c r="B2114" s="9" t="s">
        <v>114</v>
      </c>
      <c r="C2114" s="9" t="s">
        <v>115</v>
      </c>
      <c r="D2114" s="9" t="s">
        <v>308</v>
      </c>
      <c r="E2114" s="9" t="s">
        <v>30</v>
      </c>
      <c r="F2114" s="8">
        <v>2032</v>
      </c>
      <c r="G2114" s="11">
        <v>0</v>
      </c>
      <c r="H2114" s="11">
        <v>0</v>
      </c>
      <c r="I2114" s="11">
        <v>0</v>
      </c>
      <c r="J2114" s="11">
        <v>0</v>
      </c>
      <c r="K2114" s="11">
        <v>0</v>
      </c>
      <c r="L2114" s="11" t="s">
        <v>35</v>
      </c>
      <c r="M2114" s="11">
        <v>0</v>
      </c>
      <c r="N2114" s="11">
        <v>0</v>
      </c>
      <c r="O2114" s="11">
        <v>5.5460000000000002E-2</v>
      </c>
      <c r="P2114" s="11">
        <v>9.0719999999999995E-2</v>
      </c>
      <c r="Q2114" s="11">
        <v>0.15251999999999999</v>
      </c>
      <c r="R2114" s="11" t="s">
        <v>35</v>
      </c>
      <c r="S2114" s="11">
        <v>0</v>
      </c>
      <c r="T2114" s="11">
        <v>0.30148000000000003</v>
      </c>
      <c r="U2114" s="11">
        <v>0</v>
      </c>
      <c r="V2114" s="11">
        <v>0</v>
      </c>
      <c r="W2114" s="11">
        <v>0</v>
      </c>
      <c r="X2114" s="11">
        <v>0</v>
      </c>
      <c r="Y2114" s="11">
        <v>0.30148000000000003</v>
      </c>
      <c r="Z2114" s="28" t="s">
        <v>35</v>
      </c>
      <c r="AA2114" s="28" t="s">
        <v>35</v>
      </c>
      <c r="AB2114" s="11">
        <v>1.779E-2</v>
      </c>
      <c r="AC2114" s="11">
        <v>2.784E-2</v>
      </c>
      <c r="AD2114" s="71">
        <f t="shared" si="99"/>
        <v>2.8E-3</v>
      </c>
      <c r="AE2114" s="71">
        <f t="shared" si="100"/>
        <v>0</v>
      </c>
      <c r="AF2114" s="71">
        <f t="shared" si="101"/>
        <v>1.01E-2</v>
      </c>
      <c r="AG2114" s="277" t="s">
        <v>906</v>
      </c>
      <c r="AH2114" s="277" t="s">
        <v>682</v>
      </c>
      <c r="AI2114" s="276" t="s">
        <v>683</v>
      </c>
      <c r="AJ2114" s="276" t="s">
        <v>684</v>
      </c>
      <c r="AK2114" s="276" t="s">
        <v>308</v>
      </c>
      <c r="AL2114" s="277" t="s">
        <v>115</v>
      </c>
      <c r="AM2114" s="276" t="s">
        <v>685</v>
      </c>
      <c r="AN2114" s="276" t="s">
        <v>686</v>
      </c>
      <c r="AO2114" s="277" t="s">
        <v>114</v>
      </c>
    </row>
    <row r="2115" spans="1:41" ht="15" thickBot="1" x14ac:dyDescent="0.4">
      <c r="A2115" s="8">
        <v>2025</v>
      </c>
      <c r="B2115" s="9" t="s">
        <v>114</v>
      </c>
      <c r="C2115" s="9" t="s">
        <v>115</v>
      </c>
      <c r="D2115" s="9" t="s">
        <v>308</v>
      </c>
      <c r="E2115" s="9" t="s">
        <v>30</v>
      </c>
      <c r="F2115" s="8">
        <v>2033</v>
      </c>
      <c r="G2115" s="11">
        <v>0</v>
      </c>
      <c r="H2115" s="11">
        <v>0</v>
      </c>
      <c r="I2115" s="11">
        <v>0</v>
      </c>
      <c r="J2115" s="11">
        <v>0</v>
      </c>
      <c r="K2115" s="11">
        <v>0</v>
      </c>
      <c r="L2115" s="11" t="s">
        <v>35</v>
      </c>
      <c r="M2115" s="11">
        <v>0</v>
      </c>
      <c r="N2115" s="11">
        <v>0</v>
      </c>
      <c r="O2115" s="11">
        <v>5.3710000000000001E-2</v>
      </c>
      <c r="P2115" s="11">
        <v>9.0560000000000002E-2</v>
      </c>
      <c r="Q2115" s="11">
        <v>0.15254999999999999</v>
      </c>
      <c r="R2115" s="11" t="s">
        <v>35</v>
      </c>
      <c r="S2115" s="11">
        <v>0</v>
      </c>
      <c r="T2115" s="11">
        <v>0.29830000000000001</v>
      </c>
      <c r="U2115" s="11">
        <v>0</v>
      </c>
      <c r="V2115" s="11">
        <v>0</v>
      </c>
      <c r="W2115" s="11">
        <v>0</v>
      </c>
      <c r="X2115" s="11">
        <v>0</v>
      </c>
      <c r="Y2115" s="11">
        <v>0.29830000000000001</v>
      </c>
      <c r="Z2115" s="28" t="s">
        <v>35</v>
      </c>
      <c r="AA2115" s="28" t="s">
        <v>35</v>
      </c>
      <c r="AB2115" s="11">
        <v>1.8110000000000001E-2</v>
      </c>
      <c r="AC2115" s="11">
        <v>2.8029999999999999E-2</v>
      </c>
      <c r="AD2115" s="71">
        <f t="shared" si="99"/>
        <v>1.5E-3</v>
      </c>
      <c r="AE2115" s="71">
        <f t="shared" si="100"/>
        <v>0</v>
      </c>
      <c r="AF2115" s="71">
        <f t="shared" si="101"/>
        <v>9.9000000000000008E-3</v>
      </c>
      <c r="AG2115" s="277" t="s">
        <v>906</v>
      </c>
      <c r="AH2115" s="277" t="s">
        <v>682</v>
      </c>
      <c r="AI2115" s="276" t="s">
        <v>683</v>
      </c>
      <c r="AJ2115" s="276" t="s">
        <v>684</v>
      </c>
      <c r="AK2115" s="276" t="s">
        <v>308</v>
      </c>
      <c r="AL2115" s="277" t="s">
        <v>115</v>
      </c>
      <c r="AM2115" s="276" t="s">
        <v>685</v>
      </c>
      <c r="AN2115" s="276" t="s">
        <v>686</v>
      </c>
      <c r="AO2115" s="277" t="s">
        <v>114</v>
      </c>
    </row>
    <row r="2116" spans="1:41" ht="15" thickBot="1" x14ac:dyDescent="0.4">
      <c r="A2116" s="8">
        <v>2025</v>
      </c>
      <c r="B2116" s="9" t="s">
        <v>114</v>
      </c>
      <c r="C2116" s="9" t="s">
        <v>115</v>
      </c>
      <c r="D2116" s="9" t="s">
        <v>308</v>
      </c>
      <c r="E2116" s="9" t="s">
        <v>30</v>
      </c>
      <c r="F2116" s="8">
        <v>2034</v>
      </c>
      <c r="G2116" s="11">
        <v>0</v>
      </c>
      <c r="H2116" s="11">
        <v>0</v>
      </c>
      <c r="I2116" s="11">
        <v>0</v>
      </c>
      <c r="J2116" s="11">
        <v>0</v>
      </c>
      <c r="K2116" s="11">
        <v>0</v>
      </c>
      <c r="L2116" s="11" t="s">
        <v>35</v>
      </c>
      <c r="M2116" s="11">
        <v>0</v>
      </c>
      <c r="N2116" s="11">
        <v>0</v>
      </c>
      <c r="O2116" s="11">
        <v>5.1459999999999999E-2</v>
      </c>
      <c r="P2116" s="11">
        <v>9.2730000000000007E-2</v>
      </c>
      <c r="Q2116" s="11">
        <v>0.15351999999999999</v>
      </c>
      <c r="R2116" s="11" t="s">
        <v>35</v>
      </c>
      <c r="S2116" s="11">
        <v>0</v>
      </c>
      <c r="T2116" s="11">
        <v>0.29837000000000002</v>
      </c>
      <c r="U2116" s="11">
        <v>0</v>
      </c>
      <c r="V2116" s="11">
        <v>0</v>
      </c>
      <c r="W2116" s="11">
        <v>0</v>
      </c>
      <c r="X2116" s="11">
        <v>0</v>
      </c>
      <c r="Y2116" s="11">
        <v>0.29837000000000002</v>
      </c>
      <c r="Z2116" s="28" t="s">
        <v>35</v>
      </c>
      <c r="AA2116" s="28" t="s">
        <v>35</v>
      </c>
      <c r="AB2116" s="11">
        <v>1.8849999999999999E-2</v>
      </c>
      <c r="AC2116" s="11">
        <v>2.852E-2</v>
      </c>
      <c r="AD2116" s="71">
        <f t="shared" si="99"/>
        <v>6.9999999999999999E-4</v>
      </c>
      <c r="AE2116" s="71">
        <f t="shared" si="100"/>
        <v>0</v>
      </c>
      <c r="AF2116" s="71">
        <f t="shared" si="101"/>
        <v>9.7000000000000003E-3</v>
      </c>
      <c r="AG2116" s="277" t="s">
        <v>906</v>
      </c>
      <c r="AH2116" s="277" t="s">
        <v>682</v>
      </c>
      <c r="AI2116" s="276" t="s">
        <v>683</v>
      </c>
      <c r="AJ2116" s="276" t="s">
        <v>684</v>
      </c>
      <c r="AK2116" s="276" t="s">
        <v>308</v>
      </c>
      <c r="AL2116" s="277" t="s">
        <v>115</v>
      </c>
      <c r="AM2116" s="276" t="s">
        <v>685</v>
      </c>
      <c r="AN2116" s="276" t="s">
        <v>686</v>
      </c>
      <c r="AO2116" s="277" t="s">
        <v>114</v>
      </c>
    </row>
    <row r="2117" spans="1:41" ht="15" thickBot="1" x14ac:dyDescent="0.4">
      <c r="A2117" s="8">
        <v>2025</v>
      </c>
      <c r="B2117" s="9" t="s">
        <v>114</v>
      </c>
      <c r="C2117" s="9" t="s">
        <v>115</v>
      </c>
      <c r="D2117" s="9" t="s">
        <v>308</v>
      </c>
      <c r="E2117" s="9" t="s">
        <v>30</v>
      </c>
      <c r="F2117" s="8">
        <v>2035</v>
      </c>
      <c r="G2117" s="11">
        <v>0</v>
      </c>
      <c r="H2117" s="11">
        <v>0</v>
      </c>
      <c r="I2117" s="11">
        <v>0</v>
      </c>
      <c r="J2117" s="11">
        <v>0</v>
      </c>
      <c r="K2117" s="11">
        <v>0</v>
      </c>
      <c r="L2117" s="11" t="s">
        <v>35</v>
      </c>
      <c r="M2117" s="11">
        <v>0</v>
      </c>
      <c r="N2117" s="11">
        <v>0</v>
      </c>
      <c r="O2117" s="11">
        <v>5.1950000000000003E-2</v>
      </c>
      <c r="P2117" s="11">
        <v>9.4130000000000005E-2</v>
      </c>
      <c r="Q2117" s="11">
        <v>0.15190000000000001</v>
      </c>
      <c r="R2117" s="11" t="s">
        <v>35</v>
      </c>
      <c r="S2117" s="11">
        <v>0</v>
      </c>
      <c r="T2117" s="11">
        <v>0.29835</v>
      </c>
      <c r="U2117" s="11">
        <v>0</v>
      </c>
      <c r="V2117" s="11">
        <v>0</v>
      </c>
      <c r="W2117" s="11">
        <v>0</v>
      </c>
      <c r="X2117" s="11">
        <v>0</v>
      </c>
      <c r="Y2117" s="11">
        <v>0.29835</v>
      </c>
      <c r="Z2117" s="28" t="s">
        <v>35</v>
      </c>
      <c r="AA2117" s="28" t="s">
        <v>35</v>
      </c>
      <c r="AB2117" s="11">
        <v>1.8350000000000002E-2</v>
      </c>
      <c r="AC2117" s="11">
        <v>2.7709999999999999E-2</v>
      </c>
      <c r="AD2117" s="71">
        <f t="shared" si="99"/>
        <v>4.0000000000000002E-4</v>
      </c>
      <c r="AE2117" s="71">
        <f t="shared" si="100"/>
        <v>0</v>
      </c>
      <c r="AF2117" s="71">
        <f t="shared" si="101"/>
        <v>9.4000000000000004E-3</v>
      </c>
      <c r="AG2117" s="277" t="s">
        <v>906</v>
      </c>
      <c r="AH2117" s="277" t="s">
        <v>682</v>
      </c>
      <c r="AI2117" s="276" t="s">
        <v>683</v>
      </c>
      <c r="AJ2117" s="276" t="s">
        <v>684</v>
      </c>
      <c r="AK2117" s="276" t="s">
        <v>308</v>
      </c>
      <c r="AL2117" s="277" t="s">
        <v>115</v>
      </c>
      <c r="AM2117" s="276" t="s">
        <v>685</v>
      </c>
      <c r="AN2117" s="276" t="s">
        <v>686</v>
      </c>
      <c r="AO2117" s="277" t="s">
        <v>114</v>
      </c>
    </row>
    <row r="2118" spans="1:41" ht="15" thickBot="1" x14ac:dyDescent="0.4">
      <c r="A2118" s="8">
        <v>2025</v>
      </c>
      <c r="B2118" s="9" t="s">
        <v>114</v>
      </c>
      <c r="C2118" s="9" t="s">
        <v>115</v>
      </c>
      <c r="D2118" s="9" t="s">
        <v>308</v>
      </c>
      <c r="E2118" s="9" t="s">
        <v>31</v>
      </c>
      <c r="F2118" s="8">
        <v>2025</v>
      </c>
      <c r="G2118" s="11" t="s">
        <v>381</v>
      </c>
      <c r="H2118" s="11" t="s">
        <v>381</v>
      </c>
      <c r="I2118" s="11" t="s">
        <v>381</v>
      </c>
      <c r="J2118" s="11" t="s">
        <v>381</v>
      </c>
      <c r="K2118" s="11" t="s">
        <v>381</v>
      </c>
      <c r="L2118" s="11" t="s">
        <v>381</v>
      </c>
      <c r="M2118" s="11" t="s">
        <v>381</v>
      </c>
      <c r="N2118" s="11" t="s">
        <v>381</v>
      </c>
      <c r="O2118" s="11" t="s">
        <v>381</v>
      </c>
      <c r="P2118" s="11" t="s">
        <v>381</v>
      </c>
      <c r="Q2118" s="11" t="s">
        <v>381</v>
      </c>
      <c r="R2118" s="11" t="s">
        <v>381</v>
      </c>
      <c r="S2118" s="11" t="s">
        <v>381</v>
      </c>
      <c r="T2118" s="11" t="s">
        <v>381</v>
      </c>
      <c r="U2118" s="11" t="s">
        <v>381</v>
      </c>
      <c r="V2118" s="11" t="s">
        <v>381</v>
      </c>
      <c r="W2118" s="11" t="s">
        <v>381</v>
      </c>
      <c r="X2118" s="11" t="s">
        <v>381</v>
      </c>
      <c r="Y2118" s="11" t="s">
        <v>381</v>
      </c>
      <c r="Z2118" s="28" t="s">
        <v>35</v>
      </c>
      <c r="AA2118" s="28" t="s">
        <v>35</v>
      </c>
      <c r="AB2118" s="11">
        <v>4.6760000000000003E-2</v>
      </c>
      <c r="AC2118" s="11">
        <v>9.2850000000000002E-2</v>
      </c>
      <c r="AD2118" s="71"/>
      <c r="AE2118" s="71"/>
      <c r="AF2118" s="71">
        <f t="shared" si="101"/>
        <v>4.6100000000000002E-2</v>
      </c>
      <c r="AG2118" s="277" t="s">
        <v>907</v>
      </c>
      <c r="AH2118" s="277" t="s">
        <v>682</v>
      </c>
      <c r="AI2118" s="276" t="s">
        <v>683</v>
      </c>
      <c r="AJ2118" s="276" t="s">
        <v>684</v>
      </c>
      <c r="AK2118" s="276" t="s">
        <v>308</v>
      </c>
      <c r="AL2118" s="277" t="s">
        <v>115</v>
      </c>
      <c r="AM2118" s="276" t="s">
        <v>685</v>
      </c>
      <c r="AN2118" s="276" t="s">
        <v>686</v>
      </c>
      <c r="AO2118" s="277" t="s">
        <v>114</v>
      </c>
    </row>
    <row r="2119" spans="1:41" ht="15" thickBot="1" x14ac:dyDescent="0.4">
      <c r="A2119" s="8">
        <v>2025</v>
      </c>
      <c r="B2119" s="9" t="s">
        <v>114</v>
      </c>
      <c r="C2119" s="9" t="s">
        <v>115</v>
      </c>
      <c r="D2119" s="9" t="s">
        <v>308</v>
      </c>
      <c r="E2119" s="9" t="s">
        <v>31</v>
      </c>
      <c r="F2119" s="8">
        <v>2026</v>
      </c>
      <c r="G2119" s="11" t="s">
        <v>381</v>
      </c>
      <c r="H2119" s="11" t="s">
        <v>381</v>
      </c>
      <c r="I2119" s="11" t="s">
        <v>381</v>
      </c>
      <c r="J2119" s="11" t="s">
        <v>381</v>
      </c>
      <c r="K2119" s="11" t="s">
        <v>381</v>
      </c>
      <c r="L2119" s="11" t="s">
        <v>381</v>
      </c>
      <c r="M2119" s="11" t="s">
        <v>381</v>
      </c>
      <c r="N2119" s="11" t="s">
        <v>381</v>
      </c>
      <c r="O2119" s="11" t="s">
        <v>381</v>
      </c>
      <c r="P2119" s="11" t="s">
        <v>381</v>
      </c>
      <c r="Q2119" s="11" t="s">
        <v>381</v>
      </c>
      <c r="R2119" s="11" t="s">
        <v>381</v>
      </c>
      <c r="S2119" s="11" t="s">
        <v>381</v>
      </c>
      <c r="T2119" s="11" t="s">
        <v>381</v>
      </c>
      <c r="U2119" s="11" t="s">
        <v>381</v>
      </c>
      <c r="V2119" s="11" t="s">
        <v>381</v>
      </c>
      <c r="W2119" s="11" t="s">
        <v>381</v>
      </c>
      <c r="X2119" s="11" t="s">
        <v>381</v>
      </c>
      <c r="Y2119" s="11" t="s">
        <v>381</v>
      </c>
      <c r="Z2119" s="28" t="s">
        <v>35</v>
      </c>
      <c r="AA2119" s="28" t="s">
        <v>35</v>
      </c>
      <c r="AB2119" s="11">
        <v>5.1630000000000002E-2</v>
      </c>
      <c r="AC2119" s="11">
        <v>0.10027999999999999</v>
      </c>
      <c r="AD2119" s="71"/>
      <c r="AE2119" s="71"/>
      <c r="AF2119" s="71">
        <f t="shared" si="101"/>
        <v>4.87E-2</v>
      </c>
      <c r="AG2119" s="277" t="s">
        <v>907</v>
      </c>
      <c r="AH2119" s="277" t="s">
        <v>682</v>
      </c>
      <c r="AI2119" s="276" t="s">
        <v>683</v>
      </c>
      <c r="AJ2119" s="276" t="s">
        <v>684</v>
      </c>
      <c r="AK2119" s="276" t="s">
        <v>308</v>
      </c>
      <c r="AL2119" s="277" t="s">
        <v>115</v>
      </c>
      <c r="AM2119" s="276" t="s">
        <v>685</v>
      </c>
      <c r="AN2119" s="276" t="s">
        <v>686</v>
      </c>
      <c r="AO2119" s="277" t="s">
        <v>114</v>
      </c>
    </row>
    <row r="2120" spans="1:41" ht="15" thickBot="1" x14ac:dyDescent="0.4">
      <c r="A2120" s="8">
        <v>2025</v>
      </c>
      <c r="B2120" s="9" t="s">
        <v>114</v>
      </c>
      <c r="C2120" s="9" t="s">
        <v>115</v>
      </c>
      <c r="D2120" s="9" t="s">
        <v>308</v>
      </c>
      <c r="E2120" s="9" t="s">
        <v>31</v>
      </c>
      <c r="F2120" s="8">
        <v>2027</v>
      </c>
      <c r="G2120" s="11" t="s">
        <v>381</v>
      </c>
      <c r="H2120" s="11" t="s">
        <v>381</v>
      </c>
      <c r="I2120" s="11" t="s">
        <v>381</v>
      </c>
      <c r="J2120" s="11" t="s">
        <v>381</v>
      </c>
      <c r="K2120" s="11" t="s">
        <v>381</v>
      </c>
      <c r="L2120" s="11" t="s">
        <v>381</v>
      </c>
      <c r="M2120" s="11" t="s">
        <v>381</v>
      </c>
      <c r="N2120" s="11" t="s">
        <v>381</v>
      </c>
      <c r="O2120" s="11" t="s">
        <v>381</v>
      </c>
      <c r="P2120" s="11" t="s">
        <v>381</v>
      </c>
      <c r="Q2120" s="11" t="s">
        <v>381</v>
      </c>
      <c r="R2120" s="11" t="s">
        <v>381</v>
      </c>
      <c r="S2120" s="11" t="s">
        <v>381</v>
      </c>
      <c r="T2120" s="11" t="s">
        <v>381</v>
      </c>
      <c r="U2120" s="11" t="s">
        <v>381</v>
      </c>
      <c r="V2120" s="11" t="s">
        <v>381</v>
      </c>
      <c r="W2120" s="11" t="s">
        <v>381</v>
      </c>
      <c r="X2120" s="11" t="s">
        <v>381</v>
      </c>
      <c r="Y2120" s="11" t="s">
        <v>381</v>
      </c>
      <c r="Z2120" s="28" t="s">
        <v>35</v>
      </c>
      <c r="AA2120" s="28" t="s">
        <v>35</v>
      </c>
      <c r="AB2120" s="11">
        <v>3.9039999999999998E-2</v>
      </c>
      <c r="AC2120" s="11">
        <v>8.4360000000000004E-2</v>
      </c>
      <c r="AD2120" s="71"/>
      <c r="AE2120" s="71"/>
      <c r="AF2120" s="71">
        <f t="shared" si="101"/>
        <v>4.53E-2</v>
      </c>
      <c r="AG2120" s="277" t="s">
        <v>907</v>
      </c>
      <c r="AH2120" s="277" t="s">
        <v>682</v>
      </c>
      <c r="AI2120" s="276" t="s">
        <v>683</v>
      </c>
      <c r="AJ2120" s="276" t="s">
        <v>684</v>
      </c>
      <c r="AK2120" s="276" t="s">
        <v>308</v>
      </c>
      <c r="AL2120" s="277" t="s">
        <v>115</v>
      </c>
      <c r="AM2120" s="276" t="s">
        <v>685</v>
      </c>
      <c r="AN2120" s="276" t="s">
        <v>686</v>
      </c>
      <c r="AO2120" s="277" t="s">
        <v>114</v>
      </c>
    </row>
    <row r="2121" spans="1:41" ht="15" thickBot="1" x14ac:dyDescent="0.4">
      <c r="A2121" s="8">
        <v>2025</v>
      </c>
      <c r="B2121" s="9" t="s">
        <v>114</v>
      </c>
      <c r="C2121" s="9" t="s">
        <v>115</v>
      </c>
      <c r="D2121" s="9" t="s">
        <v>308</v>
      </c>
      <c r="E2121" s="9" t="s">
        <v>31</v>
      </c>
      <c r="F2121" s="8">
        <v>2028</v>
      </c>
      <c r="G2121" s="11" t="s">
        <v>381</v>
      </c>
      <c r="H2121" s="11" t="s">
        <v>381</v>
      </c>
      <c r="I2121" s="11" t="s">
        <v>381</v>
      </c>
      <c r="J2121" s="11" t="s">
        <v>381</v>
      </c>
      <c r="K2121" s="11" t="s">
        <v>381</v>
      </c>
      <c r="L2121" s="11" t="s">
        <v>381</v>
      </c>
      <c r="M2121" s="11" t="s">
        <v>381</v>
      </c>
      <c r="N2121" s="11" t="s">
        <v>381</v>
      </c>
      <c r="O2121" s="11" t="s">
        <v>381</v>
      </c>
      <c r="P2121" s="11" t="s">
        <v>381</v>
      </c>
      <c r="Q2121" s="11" t="s">
        <v>381</v>
      </c>
      <c r="R2121" s="11" t="s">
        <v>381</v>
      </c>
      <c r="S2121" s="11" t="s">
        <v>381</v>
      </c>
      <c r="T2121" s="11" t="s">
        <v>381</v>
      </c>
      <c r="U2121" s="11" t="s">
        <v>381</v>
      </c>
      <c r="V2121" s="11" t="s">
        <v>381</v>
      </c>
      <c r="W2121" s="11" t="s">
        <v>381</v>
      </c>
      <c r="X2121" s="11" t="s">
        <v>381</v>
      </c>
      <c r="Y2121" s="11" t="s">
        <v>381</v>
      </c>
      <c r="Z2121" s="28" t="s">
        <v>35</v>
      </c>
      <c r="AA2121" s="28" t="s">
        <v>35</v>
      </c>
      <c r="AB2121" s="11">
        <v>4.4220000000000002E-2</v>
      </c>
      <c r="AC2121" s="11">
        <v>9.2240000000000003E-2</v>
      </c>
      <c r="AD2121" s="71"/>
      <c r="AE2121" s="71"/>
      <c r="AF2121" s="71">
        <f t="shared" si="101"/>
        <v>4.8000000000000001E-2</v>
      </c>
      <c r="AG2121" s="277" t="s">
        <v>907</v>
      </c>
      <c r="AH2121" s="277" t="s">
        <v>682</v>
      </c>
      <c r="AI2121" s="276" t="s">
        <v>683</v>
      </c>
      <c r="AJ2121" s="276" t="s">
        <v>684</v>
      </c>
      <c r="AK2121" s="276" t="s">
        <v>308</v>
      </c>
      <c r="AL2121" s="277" t="s">
        <v>115</v>
      </c>
      <c r="AM2121" s="276" t="s">
        <v>685</v>
      </c>
      <c r="AN2121" s="276" t="s">
        <v>686</v>
      </c>
      <c r="AO2121" s="277" t="s">
        <v>114</v>
      </c>
    </row>
    <row r="2122" spans="1:41" ht="15" thickBot="1" x14ac:dyDescent="0.4">
      <c r="A2122" s="8">
        <v>2025</v>
      </c>
      <c r="B2122" s="9" t="s">
        <v>114</v>
      </c>
      <c r="C2122" s="9" t="s">
        <v>115</v>
      </c>
      <c r="D2122" s="9" t="s">
        <v>308</v>
      </c>
      <c r="E2122" s="9" t="s">
        <v>31</v>
      </c>
      <c r="F2122" s="8">
        <v>2029</v>
      </c>
      <c r="G2122" s="11" t="s">
        <v>381</v>
      </c>
      <c r="H2122" s="11" t="s">
        <v>381</v>
      </c>
      <c r="I2122" s="11" t="s">
        <v>381</v>
      </c>
      <c r="J2122" s="11" t="s">
        <v>381</v>
      </c>
      <c r="K2122" s="11" t="s">
        <v>381</v>
      </c>
      <c r="L2122" s="11" t="s">
        <v>381</v>
      </c>
      <c r="M2122" s="11" t="s">
        <v>381</v>
      </c>
      <c r="N2122" s="11" t="s">
        <v>381</v>
      </c>
      <c r="O2122" s="11" t="s">
        <v>381</v>
      </c>
      <c r="P2122" s="11" t="s">
        <v>381</v>
      </c>
      <c r="Q2122" s="11" t="s">
        <v>381</v>
      </c>
      <c r="R2122" s="11" t="s">
        <v>381</v>
      </c>
      <c r="S2122" s="11" t="s">
        <v>381</v>
      </c>
      <c r="T2122" s="11" t="s">
        <v>381</v>
      </c>
      <c r="U2122" s="11" t="s">
        <v>381</v>
      </c>
      <c r="V2122" s="11" t="s">
        <v>381</v>
      </c>
      <c r="W2122" s="11" t="s">
        <v>381</v>
      </c>
      <c r="X2122" s="11" t="s">
        <v>381</v>
      </c>
      <c r="Y2122" s="11" t="s">
        <v>381</v>
      </c>
      <c r="Z2122" s="28" t="s">
        <v>35</v>
      </c>
      <c r="AA2122" s="28" t="s">
        <v>35</v>
      </c>
      <c r="AB2122" s="11">
        <v>4.3740000000000001E-2</v>
      </c>
      <c r="AC2122" s="11">
        <v>9.4729999999999995E-2</v>
      </c>
      <c r="AD2122" s="71"/>
      <c r="AE2122" s="71"/>
      <c r="AF2122" s="71">
        <f t="shared" si="101"/>
        <v>5.0999999999999997E-2</v>
      </c>
      <c r="AG2122" s="277" t="s">
        <v>907</v>
      </c>
      <c r="AH2122" s="277" t="s">
        <v>682</v>
      </c>
      <c r="AI2122" s="276" t="s">
        <v>683</v>
      </c>
      <c r="AJ2122" s="276" t="s">
        <v>684</v>
      </c>
      <c r="AK2122" s="276" t="s">
        <v>308</v>
      </c>
      <c r="AL2122" s="277" t="s">
        <v>115</v>
      </c>
      <c r="AM2122" s="276" t="s">
        <v>685</v>
      </c>
      <c r="AN2122" s="276" t="s">
        <v>686</v>
      </c>
      <c r="AO2122" s="277" t="s">
        <v>114</v>
      </c>
    </row>
    <row r="2123" spans="1:41" ht="15" thickBot="1" x14ac:dyDescent="0.4">
      <c r="A2123" s="8">
        <v>2025</v>
      </c>
      <c r="B2123" s="9" t="s">
        <v>114</v>
      </c>
      <c r="C2123" s="9" t="s">
        <v>115</v>
      </c>
      <c r="D2123" s="9" t="s">
        <v>308</v>
      </c>
      <c r="E2123" s="9" t="s">
        <v>31</v>
      </c>
      <c r="F2123" s="8">
        <v>2030</v>
      </c>
      <c r="G2123" s="11" t="s">
        <v>381</v>
      </c>
      <c r="H2123" s="11" t="s">
        <v>381</v>
      </c>
      <c r="I2123" s="11" t="s">
        <v>381</v>
      </c>
      <c r="J2123" s="11" t="s">
        <v>381</v>
      </c>
      <c r="K2123" s="11" t="s">
        <v>381</v>
      </c>
      <c r="L2123" s="11" t="s">
        <v>381</v>
      </c>
      <c r="M2123" s="11" t="s">
        <v>381</v>
      </c>
      <c r="N2123" s="11" t="s">
        <v>381</v>
      </c>
      <c r="O2123" s="11" t="s">
        <v>381</v>
      </c>
      <c r="P2123" s="11" t="s">
        <v>381</v>
      </c>
      <c r="Q2123" s="11" t="s">
        <v>381</v>
      </c>
      <c r="R2123" s="11" t="s">
        <v>381</v>
      </c>
      <c r="S2123" s="11" t="s">
        <v>381</v>
      </c>
      <c r="T2123" s="11" t="s">
        <v>381</v>
      </c>
      <c r="U2123" s="11" t="s">
        <v>381</v>
      </c>
      <c r="V2123" s="11" t="s">
        <v>381</v>
      </c>
      <c r="W2123" s="11" t="s">
        <v>381</v>
      </c>
      <c r="X2123" s="11" t="s">
        <v>381</v>
      </c>
      <c r="Y2123" s="11" t="s">
        <v>381</v>
      </c>
      <c r="Z2123" s="28" t="s">
        <v>35</v>
      </c>
      <c r="AA2123" s="28" t="s">
        <v>35</v>
      </c>
      <c r="AB2123" s="11">
        <v>4.614E-2</v>
      </c>
      <c r="AC2123" s="11">
        <v>9.7570000000000004E-2</v>
      </c>
      <c r="AD2123" s="71"/>
      <c r="AE2123" s="71"/>
      <c r="AF2123" s="71">
        <f t="shared" si="101"/>
        <v>5.1400000000000001E-2</v>
      </c>
      <c r="AG2123" s="277" t="s">
        <v>907</v>
      </c>
      <c r="AH2123" s="277" t="s">
        <v>682</v>
      </c>
      <c r="AI2123" s="276" t="s">
        <v>683</v>
      </c>
      <c r="AJ2123" s="276" t="s">
        <v>684</v>
      </c>
      <c r="AK2123" s="276" t="s">
        <v>308</v>
      </c>
      <c r="AL2123" s="277" t="s">
        <v>115</v>
      </c>
      <c r="AM2123" s="276" t="s">
        <v>685</v>
      </c>
      <c r="AN2123" s="276" t="s">
        <v>686</v>
      </c>
      <c r="AO2123" s="277" t="s">
        <v>114</v>
      </c>
    </row>
    <row r="2124" spans="1:41" ht="15" thickBot="1" x14ac:dyDescent="0.4">
      <c r="A2124" s="8">
        <v>2025</v>
      </c>
      <c r="B2124" s="9" t="s">
        <v>114</v>
      </c>
      <c r="C2124" s="9" t="s">
        <v>115</v>
      </c>
      <c r="D2124" s="9" t="s">
        <v>308</v>
      </c>
      <c r="E2124" s="9" t="s">
        <v>31</v>
      </c>
      <c r="F2124" s="8">
        <v>2031</v>
      </c>
      <c r="G2124" s="11" t="s">
        <v>381</v>
      </c>
      <c r="H2124" s="11" t="s">
        <v>381</v>
      </c>
      <c r="I2124" s="11" t="s">
        <v>381</v>
      </c>
      <c r="J2124" s="11" t="s">
        <v>381</v>
      </c>
      <c r="K2124" s="11" t="s">
        <v>381</v>
      </c>
      <c r="L2124" s="11" t="s">
        <v>381</v>
      </c>
      <c r="M2124" s="11" t="s">
        <v>381</v>
      </c>
      <c r="N2124" s="11" t="s">
        <v>381</v>
      </c>
      <c r="O2124" s="11" t="s">
        <v>381</v>
      </c>
      <c r="P2124" s="11" t="s">
        <v>381</v>
      </c>
      <c r="Q2124" s="11" t="s">
        <v>381</v>
      </c>
      <c r="R2124" s="11" t="s">
        <v>381</v>
      </c>
      <c r="S2124" s="11" t="s">
        <v>381</v>
      </c>
      <c r="T2124" s="11" t="s">
        <v>381</v>
      </c>
      <c r="U2124" s="11" t="s">
        <v>381</v>
      </c>
      <c r="V2124" s="11" t="s">
        <v>381</v>
      </c>
      <c r="W2124" s="11" t="s">
        <v>381</v>
      </c>
      <c r="X2124" s="11" t="s">
        <v>381</v>
      </c>
      <c r="Y2124" s="11" t="s">
        <v>381</v>
      </c>
      <c r="Z2124" s="28" t="s">
        <v>35</v>
      </c>
      <c r="AA2124" s="28" t="s">
        <v>35</v>
      </c>
      <c r="AB2124" s="11">
        <v>4.1540000000000001E-2</v>
      </c>
      <c r="AC2124" s="11">
        <v>9.0319999999999998E-2</v>
      </c>
      <c r="AD2124" s="71"/>
      <c r="AE2124" s="71"/>
      <c r="AF2124" s="71">
        <f t="shared" si="101"/>
        <v>4.8800000000000003E-2</v>
      </c>
      <c r="AG2124" s="277" t="s">
        <v>907</v>
      </c>
      <c r="AH2124" s="277" t="s">
        <v>682</v>
      </c>
      <c r="AI2124" s="276" t="s">
        <v>683</v>
      </c>
      <c r="AJ2124" s="276" t="s">
        <v>684</v>
      </c>
      <c r="AK2124" s="276" t="s">
        <v>308</v>
      </c>
      <c r="AL2124" s="277" t="s">
        <v>115</v>
      </c>
      <c r="AM2124" s="276" t="s">
        <v>685</v>
      </c>
      <c r="AN2124" s="276" t="s">
        <v>686</v>
      </c>
      <c r="AO2124" s="277" t="s">
        <v>114</v>
      </c>
    </row>
    <row r="2125" spans="1:41" ht="15" thickBot="1" x14ac:dyDescent="0.4">
      <c r="A2125" s="8">
        <v>2025</v>
      </c>
      <c r="B2125" s="9" t="s">
        <v>114</v>
      </c>
      <c r="C2125" s="9" t="s">
        <v>115</v>
      </c>
      <c r="D2125" s="9" t="s">
        <v>308</v>
      </c>
      <c r="E2125" s="9" t="s">
        <v>31</v>
      </c>
      <c r="F2125" s="8">
        <v>2032</v>
      </c>
      <c r="G2125" s="11" t="s">
        <v>381</v>
      </c>
      <c r="H2125" s="11" t="s">
        <v>381</v>
      </c>
      <c r="I2125" s="11" t="s">
        <v>381</v>
      </c>
      <c r="J2125" s="11" t="s">
        <v>381</v>
      </c>
      <c r="K2125" s="11" t="s">
        <v>381</v>
      </c>
      <c r="L2125" s="11" t="s">
        <v>381</v>
      </c>
      <c r="M2125" s="11" t="s">
        <v>381</v>
      </c>
      <c r="N2125" s="11" t="s">
        <v>381</v>
      </c>
      <c r="O2125" s="11" t="s">
        <v>381</v>
      </c>
      <c r="P2125" s="11" t="s">
        <v>381</v>
      </c>
      <c r="Q2125" s="11" t="s">
        <v>381</v>
      </c>
      <c r="R2125" s="11" t="s">
        <v>381</v>
      </c>
      <c r="S2125" s="11" t="s">
        <v>381</v>
      </c>
      <c r="T2125" s="11" t="s">
        <v>381</v>
      </c>
      <c r="U2125" s="11" t="s">
        <v>381</v>
      </c>
      <c r="V2125" s="11" t="s">
        <v>381</v>
      </c>
      <c r="W2125" s="11" t="s">
        <v>381</v>
      </c>
      <c r="X2125" s="11" t="s">
        <v>381</v>
      </c>
      <c r="Y2125" s="11" t="s">
        <v>381</v>
      </c>
      <c r="Z2125" s="28" t="s">
        <v>35</v>
      </c>
      <c r="AA2125" s="28" t="s">
        <v>35</v>
      </c>
      <c r="AB2125" s="11">
        <v>4.4209999999999999E-2</v>
      </c>
      <c r="AC2125" s="11">
        <v>8.3349999999999994E-2</v>
      </c>
      <c r="AD2125" s="71"/>
      <c r="AE2125" s="71"/>
      <c r="AF2125" s="71">
        <f t="shared" ref="AF2125:AF2188" si="102">ROUND(AC2125-SUM(Z2125:AB2125),4)</f>
        <v>3.9100000000000003E-2</v>
      </c>
      <c r="AG2125" s="277" t="s">
        <v>907</v>
      </c>
      <c r="AH2125" s="277" t="s">
        <v>682</v>
      </c>
      <c r="AI2125" s="276" t="s">
        <v>683</v>
      </c>
      <c r="AJ2125" s="276" t="s">
        <v>684</v>
      </c>
      <c r="AK2125" s="276" t="s">
        <v>308</v>
      </c>
      <c r="AL2125" s="277" t="s">
        <v>115</v>
      </c>
      <c r="AM2125" s="276" t="s">
        <v>685</v>
      </c>
      <c r="AN2125" s="276" t="s">
        <v>686</v>
      </c>
      <c r="AO2125" s="277" t="s">
        <v>114</v>
      </c>
    </row>
    <row r="2126" spans="1:41" ht="15" thickBot="1" x14ac:dyDescent="0.4">
      <c r="A2126" s="8">
        <v>2025</v>
      </c>
      <c r="B2126" s="9" t="s">
        <v>114</v>
      </c>
      <c r="C2126" s="9" t="s">
        <v>115</v>
      </c>
      <c r="D2126" s="9" t="s">
        <v>308</v>
      </c>
      <c r="E2126" s="9" t="s">
        <v>31</v>
      </c>
      <c r="F2126" s="8">
        <v>2033</v>
      </c>
      <c r="G2126" s="11" t="s">
        <v>381</v>
      </c>
      <c r="H2126" s="11" t="s">
        <v>381</v>
      </c>
      <c r="I2126" s="11" t="s">
        <v>381</v>
      </c>
      <c r="J2126" s="11" t="s">
        <v>381</v>
      </c>
      <c r="K2126" s="11" t="s">
        <v>381</v>
      </c>
      <c r="L2126" s="11" t="s">
        <v>381</v>
      </c>
      <c r="M2126" s="11" t="s">
        <v>381</v>
      </c>
      <c r="N2126" s="11" t="s">
        <v>381</v>
      </c>
      <c r="O2126" s="11" t="s">
        <v>381</v>
      </c>
      <c r="P2126" s="11" t="s">
        <v>381</v>
      </c>
      <c r="Q2126" s="11" t="s">
        <v>381</v>
      </c>
      <c r="R2126" s="11" t="s">
        <v>381</v>
      </c>
      <c r="S2126" s="11" t="s">
        <v>381</v>
      </c>
      <c r="T2126" s="11" t="s">
        <v>381</v>
      </c>
      <c r="U2126" s="11" t="s">
        <v>381</v>
      </c>
      <c r="V2126" s="11" t="s">
        <v>381</v>
      </c>
      <c r="W2126" s="11" t="s">
        <v>381</v>
      </c>
      <c r="X2126" s="11" t="s">
        <v>381</v>
      </c>
      <c r="Y2126" s="11" t="s">
        <v>381</v>
      </c>
      <c r="Z2126" s="28" t="s">
        <v>35</v>
      </c>
      <c r="AA2126" s="28" t="s">
        <v>35</v>
      </c>
      <c r="AB2126" s="11">
        <v>5.4870000000000002E-2</v>
      </c>
      <c r="AC2126" s="11">
        <v>8.3570000000000005E-2</v>
      </c>
      <c r="AD2126" s="71"/>
      <c r="AE2126" s="71"/>
      <c r="AF2126" s="71">
        <f t="shared" si="102"/>
        <v>2.87E-2</v>
      </c>
      <c r="AG2126" s="277" t="s">
        <v>907</v>
      </c>
      <c r="AH2126" s="277" t="s">
        <v>682</v>
      </c>
      <c r="AI2126" s="276" t="s">
        <v>683</v>
      </c>
      <c r="AJ2126" s="276" t="s">
        <v>684</v>
      </c>
      <c r="AK2126" s="276" t="s">
        <v>308</v>
      </c>
      <c r="AL2126" s="277" t="s">
        <v>115</v>
      </c>
      <c r="AM2126" s="276" t="s">
        <v>685</v>
      </c>
      <c r="AN2126" s="276" t="s">
        <v>686</v>
      </c>
      <c r="AO2126" s="277" t="s">
        <v>114</v>
      </c>
    </row>
    <row r="2127" spans="1:41" ht="15" thickBot="1" x14ac:dyDescent="0.4">
      <c r="A2127" s="8">
        <v>2025</v>
      </c>
      <c r="B2127" s="9" t="s">
        <v>114</v>
      </c>
      <c r="C2127" s="9" t="s">
        <v>115</v>
      </c>
      <c r="D2127" s="9" t="s">
        <v>308</v>
      </c>
      <c r="E2127" s="9" t="s">
        <v>31</v>
      </c>
      <c r="F2127" s="8">
        <v>2034</v>
      </c>
      <c r="G2127" s="11" t="s">
        <v>381</v>
      </c>
      <c r="H2127" s="11" t="s">
        <v>381</v>
      </c>
      <c r="I2127" s="11" t="s">
        <v>381</v>
      </c>
      <c r="J2127" s="11" t="s">
        <v>381</v>
      </c>
      <c r="K2127" s="11" t="s">
        <v>381</v>
      </c>
      <c r="L2127" s="11" t="s">
        <v>381</v>
      </c>
      <c r="M2127" s="11" t="s">
        <v>381</v>
      </c>
      <c r="N2127" s="11" t="s">
        <v>381</v>
      </c>
      <c r="O2127" s="11" t="s">
        <v>381</v>
      </c>
      <c r="P2127" s="11" t="s">
        <v>381</v>
      </c>
      <c r="Q2127" s="11" t="s">
        <v>381</v>
      </c>
      <c r="R2127" s="11" t="s">
        <v>381</v>
      </c>
      <c r="S2127" s="11" t="s">
        <v>381</v>
      </c>
      <c r="T2127" s="11" t="s">
        <v>381</v>
      </c>
      <c r="U2127" s="11" t="s">
        <v>381</v>
      </c>
      <c r="V2127" s="11" t="s">
        <v>381</v>
      </c>
      <c r="W2127" s="11" t="s">
        <v>381</v>
      </c>
      <c r="X2127" s="11" t="s">
        <v>381</v>
      </c>
      <c r="Y2127" s="11" t="s">
        <v>381</v>
      </c>
      <c r="Z2127" s="28" t="s">
        <v>35</v>
      </c>
      <c r="AA2127" s="28" t="s">
        <v>35</v>
      </c>
      <c r="AB2127" s="11">
        <v>5.518E-2</v>
      </c>
      <c r="AC2127" s="11">
        <v>8.6779999999999996E-2</v>
      </c>
      <c r="AD2127" s="71"/>
      <c r="AE2127" s="71"/>
      <c r="AF2127" s="71">
        <f t="shared" si="102"/>
        <v>3.1600000000000003E-2</v>
      </c>
      <c r="AG2127" s="277" t="s">
        <v>907</v>
      </c>
      <c r="AH2127" s="277" t="s">
        <v>682</v>
      </c>
      <c r="AI2127" s="276" t="s">
        <v>683</v>
      </c>
      <c r="AJ2127" s="276" t="s">
        <v>684</v>
      </c>
      <c r="AK2127" s="276" t="s">
        <v>308</v>
      </c>
      <c r="AL2127" s="277" t="s">
        <v>115</v>
      </c>
      <c r="AM2127" s="276" t="s">
        <v>685</v>
      </c>
      <c r="AN2127" s="276" t="s">
        <v>686</v>
      </c>
      <c r="AO2127" s="277" t="s">
        <v>114</v>
      </c>
    </row>
    <row r="2128" spans="1:41" ht="15" thickBot="1" x14ac:dyDescent="0.4">
      <c r="A2128" s="8">
        <v>2025</v>
      </c>
      <c r="B2128" s="9" t="s">
        <v>114</v>
      </c>
      <c r="C2128" s="9" t="s">
        <v>115</v>
      </c>
      <c r="D2128" s="9" t="s">
        <v>308</v>
      </c>
      <c r="E2128" s="9" t="s">
        <v>31</v>
      </c>
      <c r="F2128" s="8">
        <v>2035</v>
      </c>
      <c r="G2128" s="11" t="s">
        <v>381</v>
      </c>
      <c r="H2128" s="11" t="s">
        <v>381</v>
      </c>
      <c r="I2128" s="11" t="s">
        <v>381</v>
      </c>
      <c r="J2128" s="11" t="s">
        <v>381</v>
      </c>
      <c r="K2128" s="11" t="s">
        <v>381</v>
      </c>
      <c r="L2128" s="11" t="s">
        <v>381</v>
      </c>
      <c r="M2128" s="11" t="s">
        <v>381</v>
      </c>
      <c r="N2128" s="11" t="s">
        <v>381</v>
      </c>
      <c r="O2128" s="11" t="s">
        <v>381</v>
      </c>
      <c r="P2128" s="11" t="s">
        <v>381</v>
      </c>
      <c r="Q2128" s="11" t="s">
        <v>381</v>
      </c>
      <c r="R2128" s="11" t="s">
        <v>381</v>
      </c>
      <c r="S2128" s="11" t="s">
        <v>381</v>
      </c>
      <c r="T2128" s="11" t="s">
        <v>381</v>
      </c>
      <c r="U2128" s="11" t="s">
        <v>381</v>
      </c>
      <c r="V2128" s="11" t="s">
        <v>381</v>
      </c>
      <c r="W2128" s="11" t="s">
        <v>381</v>
      </c>
      <c r="X2128" s="11" t="s">
        <v>381</v>
      </c>
      <c r="Y2128" s="11" t="s">
        <v>381</v>
      </c>
      <c r="Z2128" s="28" t="s">
        <v>35</v>
      </c>
      <c r="AA2128" s="28" t="s">
        <v>35</v>
      </c>
      <c r="AB2128" s="11">
        <v>5.6349999999999997E-2</v>
      </c>
      <c r="AC2128" s="11">
        <v>9.0679999999999997E-2</v>
      </c>
      <c r="AD2128" s="71"/>
      <c r="AE2128" s="71"/>
      <c r="AF2128" s="71">
        <f t="shared" si="102"/>
        <v>3.4299999999999997E-2</v>
      </c>
      <c r="AG2128" s="277" t="s">
        <v>907</v>
      </c>
      <c r="AH2128" s="277" t="s">
        <v>682</v>
      </c>
      <c r="AI2128" s="276" t="s">
        <v>683</v>
      </c>
      <c r="AJ2128" s="276" t="s">
        <v>684</v>
      </c>
      <c r="AK2128" s="276" t="s">
        <v>308</v>
      </c>
      <c r="AL2128" s="277" t="s">
        <v>115</v>
      </c>
      <c r="AM2128" s="276" t="s">
        <v>685</v>
      </c>
      <c r="AN2128" s="276" t="s">
        <v>686</v>
      </c>
      <c r="AO2128" s="277" t="s">
        <v>114</v>
      </c>
    </row>
    <row r="2129" spans="1:41" ht="15" thickBot="1" x14ac:dyDescent="0.4">
      <c r="A2129" s="8">
        <v>2025</v>
      </c>
      <c r="B2129" s="9" t="s">
        <v>114</v>
      </c>
      <c r="C2129" s="9" t="s">
        <v>115</v>
      </c>
      <c r="D2129" s="9" t="s">
        <v>308</v>
      </c>
      <c r="E2129" s="9" t="s">
        <v>32</v>
      </c>
      <c r="F2129" s="8">
        <v>2025</v>
      </c>
      <c r="G2129" s="11">
        <v>0</v>
      </c>
      <c r="H2129" s="11">
        <v>0</v>
      </c>
      <c r="I2129" s="11">
        <v>0</v>
      </c>
      <c r="J2129" s="11">
        <v>0</v>
      </c>
      <c r="K2129" s="11">
        <v>0</v>
      </c>
      <c r="L2129" s="11" t="s">
        <v>35</v>
      </c>
      <c r="M2129" s="11">
        <v>0</v>
      </c>
      <c r="N2129" s="11">
        <v>0</v>
      </c>
      <c r="O2129" s="11">
        <v>1.8E-3</v>
      </c>
      <c r="P2129" s="11">
        <v>0.74617</v>
      </c>
      <c r="Q2129" s="11">
        <v>2.0148199999999998</v>
      </c>
      <c r="R2129" s="11" t="s">
        <v>35</v>
      </c>
      <c r="S2129" s="11">
        <v>0</v>
      </c>
      <c r="T2129" s="11">
        <v>2.9505300000000001</v>
      </c>
      <c r="U2129" s="11">
        <v>0</v>
      </c>
      <c r="V2129" s="11">
        <v>0</v>
      </c>
      <c r="W2129" s="11">
        <v>0</v>
      </c>
      <c r="X2129" s="11">
        <v>0</v>
      </c>
      <c r="Y2129" s="11">
        <v>2.9505300000000001</v>
      </c>
      <c r="Z2129" s="28" t="s">
        <v>35</v>
      </c>
      <c r="AA2129" s="28" t="s">
        <v>35</v>
      </c>
      <c r="AB2129" s="11">
        <v>2.8300000000000001E-3</v>
      </c>
      <c r="AC2129" s="11">
        <v>0.73741999999999996</v>
      </c>
      <c r="AD2129" s="71">
        <f t="shared" ref="AD2129:AD2185" si="103">ROUND(T2129-SUM(G2129:S2129),4)</f>
        <v>0.18770000000000001</v>
      </c>
      <c r="AE2129" s="71">
        <f t="shared" ref="AE2129:AE2185" si="104">ROUND(X2129-SUM(U2129:W2129),4)</f>
        <v>0</v>
      </c>
      <c r="AF2129" s="71">
        <f t="shared" si="102"/>
        <v>0.73460000000000003</v>
      </c>
      <c r="AG2129" s="277" t="s">
        <v>908</v>
      </c>
      <c r="AH2129" s="277" t="s">
        <v>682</v>
      </c>
      <c r="AI2129" s="276" t="s">
        <v>683</v>
      </c>
      <c r="AJ2129" s="276" t="s">
        <v>684</v>
      </c>
      <c r="AK2129" s="276" t="s">
        <v>308</v>
      </c>
      <c r="AL2129" s="277" t="s">
        <v>115</v>
      </c>
      <c r="AM2129" s="276" t="s">
        <v>685</v>
      </c>
      <c r="AN2129" s="276" t="s">
        <v>686</v>
      </c>
      <c r="AO2129" s="277" t="s">
        <v>114</v>
      </c>
    </row>
    <row r="2130" spans="1:41" ht="15" thickBot="1" x14ac:dyDescent="0.4">
      <c r="A2130" s="8">
        <v>2025</v>
      </c>
      <c r="B2130" s="9" t="s">
        <v>114</v>
      </c>
      <c r="C2130" s="9" t="s">
        <v>115</v>
      </c>
      <c r="D2130" s="9" t="s">
        <v>308</v>
      </c>
      <c r="E2130" s="9" t="s">
        <v>32</v>
      </c>
      <c r="F2130" s="8">
        <v>2026</v>
      </c>
      <c r="G2130" s="11">
        <v>0</v>
      </c>
      <c r="H2130" s="11">
        <v>0</v>
      </c>
      <c r="I2130" s="11">
        <v>0</v>
      </c>
      <c r="J2130" s="11">
        <v>0</v>
      </c>
      <c r="K2130" s="11">
        <v>0</v>
      </c>
      <c r="L2130" s="11" t="s">
        <v>35</v>
      </c>
      <c r="M2130" s="11">
        <v>0</v>
      </c>
      <c r="N2130" s="11">
        <v>0</v>
      </c>
      <c r="O2130" s="11">
        <v>1.017E-2</v>
      </c>
      <c r="P2130" s="11">
        <v>1.2212000000000001</v>
      </c>
      <c r="Q2130" s="11">
        <v>2.2398199999999999</v>
      </c>
      <c r="R2130" s="11" t="s">
        <v>35</v>
      </c>
      <c r="S2130" s="11">
        <v>0</v>
      </c>
      <c r="T2130" s="11">
        <v>3.9937999999999998</v>
      </c>
      <c r="U2130" s="11">
        <v>0</v>
      </c>
      <c r="V2130" s="11">
        <v>0</v>
      </c>
      <c r="W2130" s="11">
        <v>0</v>
      </c>
      <c r="X2130" s="11">
        <v>0</v>
      </c>
      <c r="Y2130" s="11">
        <v>3.9937999999999998</v>
      </c>
      <c r="Z2130" s="28" t="s">
        <v>35</v>
      </c>
      <c r="AA2130" s="28" t="s">
        <v>35</v>
      </c>
      <c r="AB2130" s="11">
        <v>1.0019999999999999E-2</v>
      </c>
      <c r="AC2130" s="11">
        <v>0.41011999999999998</v>
      </c>
      <c r="AD2130" s="71">
        <f t="shared" si="103"/>
        <v>0.52259999999999995</v>
      </c>
      <c r="AE2130" s="71">
        <f t="shared" si="104"/>
        <v>0</v>
      </c>
      <c r="AF2130" s="71">
        <f t="shared" si="102"/>
        <v>0.40010000000000001</v>
      </c>
      <c r="AG2130" s="277" t="s">
        <v>908</v>
      </c>
      <c r="AH2130" s="277" t="s">
        <v>682</v>
      </c>
      <c r="AI2130" s="276" t="s">
        <v>683</v>
      </c>
      <c r="AJ2130" s="276" t="s">
        <v>684</v>
      </c>
      <c r="AK2130" s="276" t="s">
        <v>308</v>
      </c>
      <c r="AL2130" s="277" t="s">
        <v>115</v>
      </c>
      <c r="AM2130" s="276" t="s">
        <v>685</v>
      </c>
      <c r="AN2130" s="276" t="s">
        <v>686</v>
      </c>
      <c r="AO2130" s="277" t="s">
        <v>114</v>
      </c>
    </row>
    <row r="2131" spans="1:41" ht="15" thickBot="1" x14ac:dyDescent="0.4">
      <c r="A2131" s="8">
        <v>2025</v>
      </c>
      <c r="B2131" s="9" t="s">
        <v>114</v>
      </c>
      <c r="C2131" s="9" t="s">
        <v>115</v>
      </c>
      <c r="D2131" s="9" t="s">
        <v>308</v>
      </c>
      <c r="E2131" s="9" t="s">
        <v>32</v>
      </c>
      <c r="F2131" s="8">
        <v>2027</v>
      </c>
      <c r="G2131" s="11">
        <v>0</v>
      </c>
      <c r="H2131" s="11">
        <v>0</v>
      </c>
      <c r="I2131" s="11">
        <v>0</v>
      </c>
      <c r="J2131" s="11">
        <v>0</v>
      </c>
      <c r="K2131" s="11">
        <v>0</v>
      </c>
      <c r="L2131" s="11" t="s">
        <v>35</v>
      </c>
      <c r="M2131" s="11">
        <v>0</v>
      </c>
      <c r="N2131" s="11">
        <v>0</v>
      </c>
      <c r="O2131" s="11">
        <v>1.7590000000000001E-2</v>
      </c>
      <c r="P2131" s="11">
        <v>0.99241999999999997</v>
      </c>
      <c r="Q2131" s="11">
        <v>2.1484700000000001</v>
      </c>
      <c r="R2131" s="11" t="s">
        <v>35</v>
      </c>
      <c r="S2131" s="11">
        <v>0</v>
      </c>
      <c r="T2131" s="11">
        <v>3.4799099999999998</v>
      </c>
      <c r="U2131" s="11">
        <v>0</v>
      </c>
      <c r="V2131" s="11">
        <v>0</v>
      </c>
      <c r="W2131" s="11">
        <v>0</v>
      </c>
      <c r="X2131" s="11">
        <v>0</v>
      </c>
      <c r="Y2131" s="11">
        <v>3.4799099999999998</v>
      </c>
      <c r="Z2131" s="28" t="s">
        <v>35</v>
      </c>
      <c r="AA2131" s="28" t="s">
        <v>35</v>
      </c>
      <c r="AB2131" s="11">
        <v>0.10861999999999999</v>
      </c>
      <c r="AC2131" s="11">
        <v>0.46196999999999999</v>
      </c>
      <c r="AD2131" s="71">
        <f t="shared" si="103"/>
        <v>0.32140000000000002</v>
      </c>
      <c r="AE2131" s="71">
        <f t="shared" si="104"/>
        <v>0</v>
      </c>
      <c r="AF2131" s="71">
        <f t="shared" si="102"/>
        <v>0.35339999999999999</v>
      </c>
      <c r="AG2131" s="277" t="s">
        <v>908</v>
      </c>
      <c r="AH2131" s="277" t="s">
        <v>682</v>
      </c>
      <c r="AI2131" s="276" t="s">
        <v>683</v>
      </c>
      <c r="AJ2131" s="276" t="s">
        <v>684</v>
      </c>
      <c r="AK2131" s="276" t="s">
        <v>308</v>
      </c>
      <c r="AL2131" s="277" t="s">
        <v>115</v>
      </c>
      <c r="AM2131" s="276" t="s">
        <v>685</v>
      </c>
      <c r="AN2131" s="276" t="s">
        <v>686</v>
      </c>
      <c r="AO2131" s="277" t="s">
        <v>114</v>
      </c>
    </row>
    <row r="2132" spans="1:41" ht="15" thickBot="1" x14ac:dyDescent="0.4">
      <c r="A2132" s="8">
        <v>2025</v>
      </c>
      <c r="B2132" s="9" t="s">
        <v>114</v>
      </c>
      <c r="C2132" s="9" t="s">
        <v>115</v>
      </c>
      <c r="D2132" s="9" t="s">
        <v>308</v>
      </c>
      <c r="E2132" s="9" t="s">
        <v>32</v>
      </c>
      <c r="F2132" s="8">
        <v>2028</v>
      </c>
      <c r="G2132" s="11">
        <v>0</v>
      </c>
      <c r="H2132" s="11">
        <v>0</v>
      </c>
      <c r="I2132" s="11">
        <v>0</v>
      </c>
      <c r="J2132" s="11">
        <v>0</v>
      </c>
      <c r="K2132" s="11">
        <v>0</v>
      </c>
      <c r="L2132" s="11" t="s">
        <v>35</v>
      </c>
      <c r="M2132" s="11">
        <v>0</v>
      </c>
      <c r="N2132" s="11">
        <v>0</v>
      </c>
      <c r="O2132" s="11">
        <v>2.8549999999999999E-2</v>
      </c>
      <c r="P2132" s="11">
        <v>0.72482000000000002</v>
      </c>
      <c r="Q2132" s="11">
        <v>1.74505</v>
      </c>
      <c r="R2132" s="11" t="s">
        <v>35</v>
      </c>
      <c r="S2132" s="11">
        <v>0</v>
      </c>
      <c r="T2132" s="11">
        <v>2.79983</v>
      </c>
      <c r="U2132" s="11">
        <v>0</v>
      </c>
      <c r="V2132" s="11">
        <v>0</v>
      </c>
      <c r="W2132" s="11">
        <v>0</v>
      </c>
      <c r="X2132" s="11">
        <v>0</v>
      </c>
      <c r="Y2132" s="11">
        <v>2.79983</v>
      </c>
      <c r="Z2132" s="28" t="s">
        <v>35</v>
      </c>
      <c r="AA2132" s="28" t="s">
        <v>35</v>
      </c>
      <c r="AB2132" s="11">
        <v>0.28199999999999997</v>
      </c>
      <c r="AC2132" s="11">
        <v>0.7621</v>
      </c>
      <c r="AD2132" s="71">
        <f t="shared" si="103"/>
        <v>0.3014</v>
      </c>
      <c r="AE2132" s="71">
        <f t="shared" si="104"/>
        <v>0</v>
      </c>
      <c r="AF2132" s="71">
        <f t="shared" si="102"/>
        <v>0.48010000000000003</v>
      </c>
      <c r="AG2132" s="277" t="s">
        <v>908</v>
      </c>
      <c r="AH2132" s="277" t="s">
        <v>682</v>
      </c>
      <c r="AI2132" s="276" t="s">
        <v>683</v>
      </c>
      <c r="AJ2132" s="276" t="s">
        <v>684</v>
      </c>
      <c r="AK2132" s="276" t="s">
        <v>308</v>
      </c>
      <c r="AL2132" s="277" t="s">
        <v>115</v>
      </c>
      <c r="AM2132" s="276" t="s">
        <v>685</v>
      </c>
      <c r="AN2132" s="276" t="s">
        <v>686</v>
      </c>
      <c r="AO2132" s="277" t="s">
        <v>114</v>
      </c>
    </row>
    <row r="2133" spans="1:41" ht="15" thickBot="1" x14ac:dyDescent="0.4">
      <c r="A2133" s="8">
        <v>2025</v>
      </c>
      <c r="B2133" s="9" t="s">
        <v>114</v>
      </c>
      <c r="C2133" s="9" t="s">
        <v>115</v>
      </c>
      <c r="D2133" s="9" t="s">
        <v>308</v>
      </c>
      <c r="E2133" s="9" t="s">
        <v>32</v>
      </c>
      <c r="F2133" s="8">
        <v>2029</v>
      </c>
      <c r="G2133" s="11">
        <v>0</v>
      </c>
      <c r="H2133" s="11">
        <v>0</v>
      </c>
      <c r="I2133" s="11">
        <v>0</v>
      </c>
      <c r="J2133" s="11">
        <v>0</v>
      </c>
      <c r="K2133" s="11">
        <v>0</v>
      </c>
      <c r="L2133" s="11" t="s">
        <v>35</v>
      </c>
      <c r="M2133" s="11">
        <v>0</v>
      </c>
      <c r="N2133" s="11">
        <v>0</v>
      </c>
      <c r="O2133" s="11">
        <v>0.16009999999999999</v>
      </c>
      <c r="P2133" s="11">
        <v>0.76676</v>
      </c>
      <c r="Q2133" s="11">
        <v>1.30322</v>
      </c>
      <c r="R2133" s="11" t="s">
        <v>35</v>
      </c>
      <c r="S2133" s="11">
        <v>0</v>
      </c>
      <c r="T2133" s="11">
        <v>2.5434999999999999</v>
      </c>
      <c r="U2133" s="11">
        <v>0</v>
      </c>
      <c r="V2133" s="11">
        <v>0</v>
      </c>
      <c r="W2133" s="11">
        <v>0</v>
      </c>
      <c r="X2133" s="11">
        <v>0</v>
      </c>
      <c r="Y2133" s="11">
        <v>2.5434999999999999</v>
      </c>
      <c r="Z2133" s="28" t="s">
        <v>35</v>
      </c>
      <c r="AA2133" s="28" t="s">
        <v>35</v>
      </c>
      <c r="AB2133" s="11">
        <v>0.44429999999999997</v>
      </c>
      <c r="AC2133" s="11">
        <v>0.88478000000000001</v>
      </c>
      <c r="AD2133" s="71">
        <f t="shared" si="103"/>
        <v>0.31340000000000001</v>
      </c>
      <c r="AE2133" s="71">
        <f t="shared" si="104"/>
        <v>0</v>
      </c>
      <c r="AF2133" s="71">
        <f t="shared" si="102"/>
        <v>0.4405</v>
      </c>
      <c r="AG2133" s="277" t="s">
        <v>908</v>
      </c>
      <c r="AH2133" s="277" t="s">
        <v>682</v>
      </c>
      <c r="AI2133" s="276" t="s">
        <v>683</v>
      </c>
      <c r="AJ2133" s="276" t="s">
        <v>684</v>
      </c>
      <c r="AK2133" s="276" t="s">
        <v>308</v>
      </c>
      <c r="AL2133" s="277" t="s">
        <v>115</v>
      </c>
      <c r="AM2133" s="276" t="s">
        <v>685</v>
      </c>
      <c r="AN2133" s="276" t="s">
        <v>686</v>
      </c>
      <c r="AO2133" s="277" t="s">
        <v>114</v>
      </c>
    </row>
    <row r="2134" spans="1:41" ht="15" thickBot="1" x14ac:dyDescent="0.4">
      <c r="A2134" s="8">
        <v>2025</v>
      </c>
      <c r="B2134" s="9" t="s">
        <v>114</v>
      </c>
      <c r="C2134" s="9" t="s">
        <v>115</v>
      </c>
      <c r="D2134" s="9" t="s">
        <v>308</v>
      </c>
      <c r="E2134" s="9" t="s">
        <v>32</v>
      </c>
      <c r="F2134" s="8">
        <v>2030</v>
      </c>
      <c r="G2134" s="11">
        <v>0</v>
      </c>
      <c r="H2134" s="11">
        <v>0</v>
      </c>
      <c r="I2134" s="11">
        <v>0</v>
      </c>
      <c r="J2134" s="11">
        <v>0</v>
      </c>
      <c r="K2134" s="11">
        <v>0</v>
      </c>
      <c r="L2134" s="11" t="s">
        <v>35</v>
      </c>
      <c r="M2134" s="11">
        <v>0</v>
      </c>
      <c r="N2134" s="11">
        <v>0</v>
      </c>
      <c r="O2134" s="11">
        <v>0.31535999999999997</v>
      </c>
      <c r="P2134" s="11">
        <v>0.83445000000000003</v>
      </c>
      <c r="Q2134" s="11">
        <v>1.35893</v>
      </c>
      <c r="R2134" s="11" t="s">
        <v>35</v>
      </c>
      <c r="S2134" s="11">
        <v>0</v>
      </c>
      <c r="T2134" s="11">
        <v>2.9062199999999998</v>
      </c>
      <c r="U2134" s="11">
        <v>0</v>
      </c>
      <c r="V2134" s="11">
        <v>0</v>
      </c>
      <c r="W2134" s="11">
        <v>0</v>
      </c>
      <c r="X2134" s="11">
        <v>0</v>
      </c>
      <c r="Y2134" s="11">
        <v>2.9062199999999998</v>
      </c>
      <c r="Z2134" s="28" t="s">
        <v>35</v>
      </c>
      <c r="AA2134" s="28" t="s">
        <v>35</v>
      </c>
      <c r="AB2134" s="11">
        <v>0.43284</v>
      </c>
      <c r="AC2134" s="11">
        <v>0.66493000000000002</v>
      </c>
      <c r="AD2134" s="71">
        <f t="shared" si="103"/>
        <v>0.39750000000000002</v>
      </c>
      <c r="AE2134" s="71">
        <f t="shared" si="104"/>
        <v>0</v>
      </c>
      <c r="AF2134" s="71">
        <f t="shared" si="102"/>
        <v>0.2321</v>
      </c>
      <c r="AG2134" s="277" t="s">
        <v>908</v>
      </c>
      <c r="AH2134" s="277" t="s">
        <v>682</v>
      </c>
      <c r="AI2134" s="276" t="s">
        <v>683</v>
      </c>
      <c r="AJ2134" s="276" t="s">
        <v>684</v>
      </c>
      <c r="AK2134" s="276" t="s">
        <v>308</v>
      </c>
      <c r="AL2134" s="277" t="s">
        <v>115</v>
      </c>
      <c r="AM2134" s="276" t="s">
        <v>685</v>
      </c>
      <c r="AN2134" s="276" t="s">
        <v>686</v>
      </c>
      <c r="AO2134" s="277" t="s">
        <v>114</v>
      </c>
    </row>
    <row r="2135" spans="1:41" ht="15" thickBot="1" x14ac:dyDescent="0.4">
      <c r="A2135" s="8">
        <v>2025</v>
      </c>
      <c r="B2135" s="9" t="s">
        <v>114</v>
      </c>
      <c r="C2135" s="9" t="s">
        <v>115</v>
      </c>
      <c r="D2135" s="9" t="s">
        <v>308</v>
      </c>
      <c r="E2135" s="9" t="s">
        <v>32</v>
      </c>
      <c r="F2135" s="8">
        <v>2031</v>
      </c>
      <c r="G2135" s="11">
        <v>0</v>
      </c>
      <c r="H2135" s="11">
        <v>0</v>
      </c>
      <c r="I2135" s="11">
        <v>0</v>
      </c>
      <c r="J2135" s="11">
        <v>0</v>
      </c>
      <c r="K2135" s="11">
        <v>0</v>
      </c>
      <c r="L2135" s="11" t="s">
        <v>35</v>
      </c>
      <c r="M2135" s="11">
        <v>0</v>
      </c>
      <c r="N2135" s="11">
        <v>0</v>
      </c>
      <c r="O2135" s="11">
        <v>0.42331999999999997</v>
      </c>
      <c r="P2135" s="11">
        <v>0.63951999999999998</v>
      </c>
      <c r="Q2135" s="11">
        <v>1.07772</v>
      </c>
      <c r="R2135" s="11" t="s">
        <v>35</v>
      </c>
      <c r="S2135" s="11">
        <v>0</v>
      </c>
      <c r="T2135" s="11">
        <v>2.3701400000000001</v>
      </c>
      <c r="U2135" s="11">
        <v>0</v>
      </c>
      <c r="V2135" s="11">
        <v>0</v>
      </c>
      <c r="W2135" s="11">
        <v>0</v>
      </c>
      <c r="X2135" s="11">
        <v>0</v>
      </c>
      <c r="Y2135" s="11">
        <v>2.3701400000000001</v>
      </c>
      <c r="Z2135" s="28" t="s">
        <v>35</v>
      </c>
      <c r="AA2135" s="28" t="s">
        <v>35</v>
      </c>
      <c r="AB2135" s="11">
        <v>0.28495999999999999</v>
      </c>
      <c r="AC2135" s="11">
        <v>0.47066999999999998</v>
      </c>
      <c r="AD2135" s="71">
        <f t="shared" si="103"/>
        <v>0.2296</v>
      </c>
      <c r="AE2135" s="71">
        <f t="shared" si="104"/>
        <v>0</v>
      </c>
      <c r="AF2135" s="71">
        <f t="shared" si="102"/>
        <v>0.1857</v>
      </c>
      <c r="AG2135" s="277" t="s">
        <v>908</v>
      </c>
      <c r="AH2135" s="277" t="s">
        <v>682</v>
      </c>
      <c r="AI2135" s="276" t="s">
        <v>683</v>
      </c>
      <c r="AJ2135" s="276" t="s">
        <v>684</v>
      </c>
      <c r="AK2135" s="276" t="s">
        <v>308</v>
      </c>
      <c r="AL2135" s="277" t="s">
        <v>115</v>
      </c>
      <c r="AM2135" s="276" t="s">
        <v>685</v>
      </c>
      <c r="AN2135" s="276" t="s">
        <v>686</v>
      </c>
      <c r="AO2135" s="277" t="s">
        <v>114</v>
      </c>
    </row>
    <row r="2136" spans="1:41" ht="15" thickBot="1" x14ac:dyDescent="0.4">
      <c r="A2136" s="8">
        <v>2025</v>
      </c>
      <c r="B2136" s="9" t="s">
        <v>114</v>
      </c>
      <c r="C2136" s="9" t="s">
        <v>115</v>
      </c>
      <c r="D2136" s="9" t="s">
        <v>308</v>
      </c>
      <c r="E2136" s="9" t="s">
        <v>32</v>
      </c>
      <c r="F2136" s="8">
        <v>2032</v>
      </c>
      <c r="G2136" s="11">
        <v>0</v>
      </c>
      <c r="H2136" s="11">
        <v>0</v>
      </c>
      <c r="I2136" s="11">
        <v>0</v>
      </c>
      <c r="J2136" s="11">
        <v>0</v>
      </c>
      <c r="K2136" s="11">
        <v>0</v>
      </c>
      <c r="L2136" s="11" t="s">
        <v>35</v>
      </c>
      <c r="M2136" s="11">
        <v>0</v>
      </c>
      <c r="N2136" s="11">
        <v>0</v>
      </c>
      <c r="O2136" s="11">
        <v>0.56791999999999998</v>
      </c>
      <c r="P2136" s="11">
        <v>0.41858000000000001</v>
      </c>
      <c r="Q2136" s="11">
        <v>1.1758500000000001</v>
      </c>
      <c r="R2136" s="11" t="s">
        <v>35</v>
      </c>
      <c r="S2136" s="11">
        <v>0</v>
      </c>
      <c r="T2136" s="11">
        <v>2.5033500000000002</v>
      </c>
      <c r="U2136" s="11">
        <v>0</v>
      </c>
      <c r="V2136" s="11">
        <v>0</v>
      </c>
      <c r="W2136" s="11">
        <v>0</v>
      </c>
      <c r="X2136" s="11">
        <v>0</v>
      </c>
      <c r="Y2136" s="11">
        <v>2.5033500000000002</v>
      </c>
      <c r="Z2136" s="28" t="s">
        <v>35</v>
      </c>
      <c r="AA2136" s="28" t="s">
        <v>35</v>
      </c>
      <c r="AB2136" s="11">
        <v>0.23230000000000001</v>
      </c>
      <c r="AC2136" s="11">
        <v>0.41892000000000001</v>
      </c>
      <c r="AD2136" s="71">
        <f t="shared" si="103"/>
        <v>0.34100000000000003</v>
      </c>
      <c r="AE2136" s="71">
        <f t="shared" si="104"/>
        <v>0</v>
      </c>
      <c r="AF2136" s="71">
        <f t="shared" si="102"/>
        <v>0.18659999999999999</v>
      </c>
      <c r="AG2136" s="277" t="s">
        <v>908</v>
      </c>
      <c r="AH2136" s="277" t="s">
        <v>682</v>
      </c>
      <c r="AI2136" s="276" t="s">
        <v>683</v>
      </c>
      <c r="AJ2136" s="276" t="s">
        <v>684</v>
      </c>
      <c r="AK2136" s="276" t="s">
        <v>308</v>
      </c>
      <c r="AL2136" s="277" t="s">
        <v>115</v>
      </c>
      <c r="AM2136" s="276" t="s">
        <v>685</v>
      </c>
      <c r="AN2136" s="276" t="s">
        <v>686</v>
      </c>
      <c r="AO2136" s="277" t="s">
        <v>114</v>
      </c>
    </row>
    <row r="2137" spans="1:41" ht="15" thickBot="1" x14ac:dyDescent="0.4">
      <c r="A2137" s="8">
        <v>2025</v>
      </c>
      <c r="B2137" s="9" t="s">
        <v>114</v>
      </c>
      <c r="C2137" s="9" t="s">
        <v>115</v>
      </c>
      <c r="D2137" s="9" t="s">
        <v>308</v>
      </c>
      <c r="E2137" s="9" t="s">
        <v>32</v>
      </c>
      <c r="F2137" s="8">
        <v>2033</v>
      </c>
      <c r="G2137" s="11">
        <v>0</v>
      </c>
      <c r="H2137" s="11">
        <v>0</v>
      </c>
      <c r="I2137" s="11">
        <v>0</v>
      </c>
      <c r="J2137" s="11">
        <v>0</v>
      </c>
      <c r="K2137" s="11">
        <v>0</v>
      </c>
      <c r="L2137" s="11" t="s">
        <v>35</v>
      </c>
      <c r="M2137" s="11">
        <v>0</v>
      </c>
      <c r="N2137" s="11">
        <v>0</v>
      </c>
      <c r="O2137" s="11">
        <v>0.64873000000000003</v>
      </c>
      <c r="P2137" s="11">
        <v>0.45839999999999997</v>
      </c>
      <c r="Q2137" s="11">
        <v>1.1279999999999999</v>
      </c>
      <c r="R2137" s="11" t="s">
        <v>35</v>
      </c>
      <c r="S2137" s="11">
        <v>0</v>
      </c>
      <c r="T2137" s="11">
        <v>2.4185400000000001</v>
      </c>
      <c r="U2137" s="11">
        <v>0</v>
      </c>
      <c r="V2137" s="11">
        <v>0</v>
      </c>
      <c r="W2137" s="11">
        <v>0</v>
      </c>
      <c r="X2137" s="11">
        <v>0</v>
      </c>
      <c r="Y2137" s="11">
        <v>2.4185400000000001</v>
      </c>
      <c r="Z2137" s="28" t="s">
        <v>35</v>
      </c>
      <c r="AA2137" s="28" t="s">
        <v>35</v>
      </c>
      <c r="AB2137" s="11">
        <v>0.15426000000000001</v>
      </c>
      <c r="AC2137" s="11">
        <v>0.24518000000000001</v>
      </c>
      <c r="AD2137" s="71">
        <f t="shared" si="103"/>
        <v>0.18340000000000001</v>
      </c>
      <c r="AE2137" s="71">
        <f t="shared" si="104"/>
        <v>0</v>
      </c>
      <c r="AF2137" s="71">
        <f t="shared" si="102"/>
        <v>9.0899999999999995E-2</v>
      </c>
      <c r="AG2137" s="277" t="s">
        <v>908</v>
      </c>
      <c r="AH2137" s="277" t="s">
        <v>682</v>
      </c>
      <c r="AI2137" s="276" t="s">
        <v>683</v>
      </c>
      <c r="AJ2137" s="276" t="s">
        <v>684</v>
      </c>
      <c r="AK2137" s="276" t="s">
        <v>308</v>
      </c>
      <c r="AL2137" s="277" t="s">
        <v>115</v>
      </c>
      <c r="AM2137" s="276" t="s">
        <v>685</v>
      </c>
      <c r="AN2137" s="276" t="s">
        <v>686</v>
      </c>
      <c r="AO2137" s="277" t="s">
        <v>114</v>
      </c>
    </row>
    <row r="2138" spans="1:41" ht="15" thickBot="1" x14ac:dyDescent="0.4">
      <c r="A2138" s="8">
        <v>2025</v>
      </c>
      <c r="B2138" s="9" t="s">
        <v>114</v>
      </c>
      <c r="C2138" s="9" t="s">
        <v>115</v>
      </c>
      <c r="D2138" s="9" t="s">
        <v>308</v>
      </c>
      <c r="E2138" s="9" t="s">
        <v>32</v>
      </c>
      <c r="F2138" s="8">
        <v>2034</v>
      </c>
      <c r="G2138" s="11">
        <v>0</v>
      </c>
      <c r="H2138" s="11">
        <v>0</v>
      </c>
      <c r="I2138" s="11">
        <v>0</v>
      </c>
      <c r="J2138" s="11">
        <v>0</v>
      </c>
      <c r="K2138" s="11">
        <v>0</v>
      </c>
      <c r="L2138" s="11" t="s">
        <v>35</v>
      </c>
      <c r="M2138" s="11">
        <v>0</v>
      </c>
      <c r="N2138" s="11">
        <v>0</v>
      </c>
      <c r="O2138" s="11">
        <v>0.62373000000000001</v>
      </c>
      <c r="P2138" s="11">
        <v>0.53915999999999997</v>
      </c>
      <c r="Q2138" s="11">
        <v>1.18194</v>
      </c>
      <c r="R2138" s="11" t="s">
        <v>35</v>
      </c>
      <c r="S2138" s="11">
        <v>0</v>
      </c>
      <c r="T2138" s="11">
        <v>2.4352399999999998</v>
      </c>
      <c r="U2138" s="11">
        <v>0</v>
      </c>
      <c r="V2138" s="11">
        <v>0</v>
      </c>
      <c r="W2138" s="11">
        <v>0</v>
      </c>
      <c r="X2138" s="11">
        <v>0</v>
      </c>
      <c r="Y2138" s="11">
        <v>2.4352399999999998</v>
      </c>
      <c r="Z2138" s="28" t="s">
        <v>35</v>
      </c>
      <c r="AA2138" s="28" t="s">
        <v>35</v>
      </c>
      <c r="AB2138" s="11">
        <v>0.10347000000000001</v>
      </c>
      <c r="AC2138" s="11">
        <v>0.24798999999999999</v>
      </c>
      <c r="AD2138" s="71">
        <f t="shared" si="103"/>
        <v>9.0399999999999994E-2</v>
      </c>
      <c r="AE2138" s="71">
        <f t="shared" si="104"/>
        <v>0</v>
      </c>
      <c r="AF2138" s="71">
        <f t="shared" si="102"/>
        <v>0.14449999999999999</v>
      </c>
      <c r="AG2138" s="277" t="s">
        <v>908</v>
      </c>
      <c r="AH2138" s="277" t="s">
        <v>682</v>
      </c>
      <c r="AI2138" s="276" t="s">
        <v>683</v>
      </c>
      <c r="AJ2138" s="276" t="s">
        <v>684</v>
      </c>
      <c r="AK2138" s="276" t="s">
        <v>308</v>
      </c>
      <c r="AL2138" s="277" t="s">
        <v>115</v>
      </c>
      <c r="AM2138" s="276" t="s">
        <v>685</v>
      </c>
      <c r="AN2138" s="276" t="s">
        <v>686</v>
      </c>
      <c r="AO2138" s="277" t="s">
        <v>114</v>
      </c>
    </row>
    <row r="2139" spans="1:41" ht="15" thickBot="1" x14ac:dyDescent="0.4">
      <c r="A2139" s="8">
        <v>2025</v>
      </c>
      <c r="B2139" s="9" t="s">
        <v>114</v>
      </c>
      <c r="C2139" s="9" t="s">
        <v>115</v>
      </c>
      <c r="D2139" s="9" t="s">
        <v>308</v>
      </c>
      <c r="E2139" s="9" t="s">
        <v>32</v>
      </c>
      <c r="F2139" s="8">
        <v>2035</v>
      </c>
      <c r="G2139" s="11">
        <v>0</v>
      </c>
      <c r="H2139" s="11">
        <v>0</v>
      </c>
      <c r="I2139" s="11">
        <v>0</v>
      </c>
      <c r="J2139" s="11">
        <v>0</v>
      </c>
      <c r="K2139" s="11">
        <v>0</v>
      </c>
      <c r="L2139" s="11" t="s">
        <v>35</v>
      </c>
      <c r="M2139" s="11">
        <v>0</v>
      </c>
      <c r="N2139" s="11">
        <v>0</v>
      </c>
      <c r="O2139" s="11">
        <v>0.88905000000000001</v>
      </c>
      <c r="P2139" s="11">
        <v>0.73299000000000003</v>
      </c>
      <c r="Q2139" s="11">
        <v>1.4278999999999999</v>
      </c>
      <c r="R2139" s="11" t="s">
        <v>35</v>
      </c>
      <c r="S2139" s="11">
        <v>0</v>
      </c>
      <c r="T2139" s="11">
        <v>3.1122899999999998</v>
      </c>
      <c r="U2139" s="11">
        <v>0</v>
      </c>
      <c r="V2139" s="11">
        <v>0</v>
      </c>
      <c r="W2139" s="11">
        <v>0</v>
      </c>
      <c r="X2139" s="11">
        <v>0</v>
      </c>
      <c r="Y2139" s="11">
        <v>3.1122899999999998</v>
      </c>
      <c r="Z2139" s="28" t="s">
        <v>35</v>
      </c>
      <c r="AA2139" s="28" t="s">
        <v>35</v>
      </c>
      <c r="AB2139" s="11">
        <v>0.23194999999999999</v>
      </c>
      <c r="AC2139" s="11">
        <v>0.64407000000000003</v>
      </c>
      <c r="AD2139" s="71">
        <f t="shared" si="103"/>
        <v>6.2300000000000001E-2</v>
      </c>
      <c r="AE2139" s="71">
        <f t="shared" si="104"/>
        <v>0</v>
      </c>
      <c r="AF2139" s="71">
        <f t="shared" si="102"/>
        <v>0.41210000000000002</v>
      </c>
      <c r="AG2139" s="277" t="s">
        <v>908</v>
      </c>
      <c r="AH2139" s="277" t="s">
        <v>682</v>
      </c>
      <c r="AI2139" s="276" t="s">
        <v>683</v>
      </c>
      <c r="AJ2139" s="276" t="s">
        <v>684</v>
      </c>
      <c r="AK2139" s="276" t="s">
        <v>308</v>
      </c>
      <c r="AL2139" s="277" t="s">
        <v>115</v>
      </c>
      <c r="AM2139" s="276" t="s">
        <v>685</v>
      </c>
      <c r="AN2139" s="276" t="s">
        <v>686</v>
      </c>
      <c r="AO2139" s="277" t="s">
        <v>114</v>
      </c>
    </row>
    <row r="2140" spans="1:41" ht="23.5" thickBot="1" x14ac:dyDescent="0.4">
      <c r="A2140" s="8">
        <v>2025</v>
      </c>
      <c r="B2140" s="9" t="s">
        <v>114</v>
      </c>
      <c r="C2140" s="9" t="s">
        <v>116</v>
      </c>
      <c r="D2140" s="9" t="s">
        <v>309</v>
      </c>
      <c r="E2140" s="97" t="s">
        <v>29</v>
      </c>
      <c r="F2140" s="8">
        <v>2025</v>
      </c>
      <c r="G2140" s="10">
        <v>0</v>
      </c>
      <c r="H2140" s="10">
        <v>22</v>
      </c>
      <c r="I2140" s="10">
        <v>30</v>
      </c>
      <c r="J2140" s="10">
        <v>21</v>
      </c>
      <c r="K2140" s="10">
        <v>6</v>
      </c>
      <c r="L2140" s="10">
        <v>24</v>
      </c>
      <c r="M2140" s="10">
        <v>0</v>
      </c>
      <c r="N2140" s="10">
        <v>17</v>
      </c>
      <c r="O2140" s="10">
        <v>15</v>
      </c>
      <c r="P2140" s="10">
        <v>45</v>
      </c>
      <c r="Q2140" s="10">
        <v>56</v>
      </c>
      <c r="R2140" s="10" t="s">
        <v>35</v>
      </c>
      <c r="S2140" s="10" t="s">
        <v>35</v>
      </c>
      <c r="T2140" s="10">
        <v>241</v>
      </c>
      <c r="U2140" s="10">
        <v>0</v>
      </c>
      <c r="V2140" s="10">
        <v>0</v>
      </c>
      <c r="W2140" s="10">
        <v>0</v>
      </c>
      <c r="X2140" s="10">
        <v>0</v>
      </c>
      <c r="Y2140" s="10">
        <v>241</v>
      </c>
      <c r="Z2140" s="10">
        <v>19</v>
      </c>
      <c r="AA2140" s="10">
        <v>39</v>
      </c>
      <c r="AB2140" s="10">
        <v>27</v>
      </c>
      <c r="AC2140" s="10">
        <v>85</v>
      </c>
      <c r="AD2140" s="71">
        <f t="shared" si="103"/>
        <v>5</v>
      </c>
      <c r="AE2140" s="71">
        <f t="shared" si="104"/>
        <v>0</v>
      </c>
      <c r="AF2140" s="71">
        <f t="shared" si="102"/>
        <v>0</v>
      </c>
      <c r="AG2140" s="277" t="s">
        <v>905</v>
      </c>
      <c r="AH2140" s="277" t="s">
        <v>687</v>
      </c>
      <c r="AI2140" s="276" t="s">
        <v>688</v>
      </c>
      <c r="AJ2140" s="276" t="s">
        <v>689</v>
      </c>
      <c r="AK2140" s="276" t="s">
        <v>309</v>
      </c>
      <c r="AL2140" s="277" t="s">
        <v>116</v>
      </c>
      <c r="AM2140" s="276" t="s">
        <v>685</v>
      </c>
      <c r="AN2140" s="276" t="s">
        <v>686</v>
      </c>
      <c r="AO2140" s="277" t="s">
        <v>114</v>
      </c>
    </row>
    <row r="2141" spans="1:41" ht="15" thickBot="1" x14ac:dyDescent="0.4">
      <c r="A2141" s="8">
        <v>2025</v>
      </c>
      <c r="B2141" s="9" t="s">
        <v>114</v>
      </c>
      <c r="C2141" s="9" t="s">
        <v>116</v>
      </c>
      <c r="D2141" s="9" t="s">
        <v>309</v>
      </c>
      <c r="E2141" s="9" t="s">
        <v>30</v>
      </c>
      <c r="F2141" s="8">
        <v>2025</v>
      </c>
      <c r="G2141" s="11">
        <v>0</v>
      </c>
      <c r="H2141" s="11">
        <v>7.596E-2</v>
      </c>
      <c r="I2141" s="11">
        <v>0.10074</v>
      </c>
      <c r="J2141" s="11">
        <v>5.9859999999999997E-2</v>
      </c>
      <c r="K2141" s="11">
        <v>1.9720000000000001E-2</v>
      </c>
      <c r="L2141" s="11">
        <v>7.5550000000000006E-2</v>
      </c>
      <c r="M2141" s="11">
        <v>0</v>
      </c>
      <c r="N2141" s="11">
        <v>5.5969999999999999E-2</v>
      </c>
      <c r="O2141" s="11">
        <v>4.5060000000000003E-2</v>
      </c>
      <c r="P2141" s="11">
        <v>0.14854999999999999</v>
      </c>
      <c r="Q2141" s="11">
        <v>0.18504000000000001</v>
      </c>
      <c r="R2141" s="11" t="s">
        <v>35</v>
      </c>
      <c r="S2141" s="11" t="s">
        <v>35</v>
      </c>
      <c r="T2141" s="11">
        <v>0.78466999999999998</v>
      </c>
      <c r="U2141" s="11">
        <v>0</v>
      </c>
      <c r="V2141" s="11">
        <v>0</v>
      </c>
      <c r="W2141" s="11">
        <v>0</v>
      </c>
      <c r="X2141" s="11">
        <v>0</v>
      </c>
      <c r="Y2141" s="11">
        <v>0.78466999999999998</v>
      </c>
      <c r="Z2141" s="11">
        <v>2.0310000000000002E-2</v>
      </c>
      <c r="AA2141" s="11">
        <v>3.3210000000000003E-2</v>
      </c>
      <c r="AB2141" s="11">
        <v>2.1950000000000001E-2</v>
      </c>
      <c r="AC2141" s="11">
        <v>7.5469999999999995E-2</v>
      </c>
      <c r="AD2141" s="71">
        <f t="shared" si="103"/>
        <v>1.8200000000000001E-2</v>
      </c>
      <c r="AE2141" s="71">
        <f t="shared" si="104"/>
        <v>0</v>
      </c>
      <c r="AF2141" s="71">
        <f t="shared" si="102"/>
        <v>0</v>
      </c>
      <c r="AG2141" s="277" t="s">
        <v>906</v>
      </c>
      <c r="AH2141" s="277" t="s">
        <v>687</v>
      </c>
      <c r="AI2141" s="276" t="s">
        <v>688</v>
      </c>
      <c r="AJ2141" s="276" t="s">
        <v>689</v>
      </c>
      <c r="AK2141" s="276" t="s">
        <v>309</v>
      </c>
      <c r="AL2141" s="277" t="s">
        <v>116</v>
      </c>
      <c r="AM2141" s="276" t="s">
        <v>685</v>
      </c>
      <c r="AN2141" s="276" t="s">
        <v>686</v>
      </c>
      <c r="AO2141" s="277" t="s">
        <v>114</v>
      </c>
    </row>
    <row r="2142" spans="1:41" ht="15" thickBot="1" x14ac:dyDescent="0.4">
      <c r="A2142" s="8">
        <v>2025</v>
      </c>
      <c r="B2142" s="9" t="s">
        <v>114</v>
      </c>
      <c r="C2142" s="9" t="s">
        <v>116</v>
      </c>
      <c r="D2142" s="9" t="s">
        <v>309</v>
      </c>
      <c r="E2142" s="9" t="s">
        <v>30</v>
      </c>
      <c r="F2142" s="8">
        <v>2026</v>
      </c>
      <c r="G2142" s="11">
        <v>0</v>
      </c>
      <c r="H2142" s="11">
        <v>7.2660000000000002E-2</v>
      </c>
      <c r="I2142" s="11">
        <v>0.10489</v>
      </c>
      <c r="J2142" s="11">
        <v>5.2949999999999997E-2</v>
      </c>
      <c r="K2142" s="11">
        <v>2.1129999999999999E-2</v>
      </c>
      <c r="L2142" s="11">
        <v>7.3980000000000004E-2</v>
      </c>
      <c r="M2142" s="11">
        <v>0</v>
      </c>
      <c r="N2142" s="11">
        <v>5.4769999999999999E-2</v>
      </c>
      <c r="O2142" s="11">
        <v>4.5539999999999997E-2</v>
      </c>
      <c r="P2142" s="11">
        <v>0.14512</v>
      </c>
      <c r="Q2142" s="11">
        <v>0.17469000000000001</v>
      </c>
      <c r="R2142" s="11" t="s">
        <v>35</v>
      </c>
      <c r="S2142" s="11" t="s">
        <v>35</v>
      </c>
      <c r="T2142" s="11">
        <v>0.76253000000000004</v>
      </c>
      <c r="U2142" s="11">
        <v>0</v>
      </c>
      <c r="V2142" s="11">
        <v>0</v>
      </c>
      <c r="W2142" s="11">
        <v>0</v>
      </c>
      <c r="X2142" s="11">
        <v>0</v>
      </c>
      <c r="Y2142" s="11">
        <v>0.76253000000000004</v>
      </c>
      <c r="Z2142" s="11">
        <v>1.7129999999999999E-2</v>
      </c>
      <c r="AA2142" s="11">
        <v>3.27E-2</v>
      </c>
      <c r="AB2142" s="11">
        <v>2.0660000000000001E-2</v>
      </c>
      <c r="AC2142" s="11">
        <v>7.0489999999999997E-2</v>
      </c>
      <c r="AD2142" s="71">
        <f t="shared" si="103"/>
        <v>1.6799999999999999E-2</v>
      </c>
      <c r="AE2142" s="71">
        <f t="shared" si="104"/>
        <v>0</v>
      </c>
      <c r="AF2142" s="71">
        <f t="shared" si="102"/>
        <v>0</v>
      </c>
      <c r="AG2142" s="277" t="s">
        <v>906</v>
      </c>
      <c r="AH2142" s="277" t="s">
        <v>687</v>
      </c>
      <c r="AI2142" s="276" t="s">
        <v>688</v>
      </c>
      <c r="AJ2142" s="276" t="s">
        <v>689</v>
      </c>
      <c r="AK2142" s="276" t="s">
        <v>309</v>
      </c>
      <c r="AL2142" s="277" t="s">
        <v>116</v>
      </c>
      <c r="AM2142" s="276" t="s">
        <v>685</v>
      </c>
      <c r="AN2142" s="276" t="s">
        <v>686</v>
      </c>
      <c r="AO2142" s="277" t="s">
        <v>114</v>
      </c>
    </row>
    <row r="2143" spans="1:41" ht="15" thickBot="1" x14ac:dyDescent="0.4">
      <c r="A2143" s="8">
        <v>2025</v>
      </c>
      <c r="B2143" s="9" t="s">
        <v>114</v>
      </c>
      <c r="C2143" s="9" t="s">
        <v>116</v>
      </c>
      <c r="D2143" s="9" t="s">
        <v>309</v>
      </c>
      <c r="E2143" s="9" t="s">
        <v>30</v>
      </c>
      <c r="F2143" s="8">
        <v>2027</v>
      </c>
      <c r="G2143" s="11">
        <v>0</v>
      </c>
      <c r="H2143" s="11">
        <v>7.0029999999999995E-2</v>
      </c>
      <c r="I2143" s="11">
        <v>0.10395</v>
      </c>
      <c r="J2143" s="11">
        <v>4.8770000000000001E-2</v>
      </c>
      <c r="K2143" s="11">
        <v>2.2120000000000001E-2</v>
      </c>
      <c r="L2143" s="11">
        <v>7.3469999999999994E-2</v>
      </c>
      <c r="M2143" s="11">
        <v>0</v>
      </c>
      <c r="N2143" s="11">
        <v>5.5280000000000003E-2</v>
      </c>
      <c r="O2143" s="11">
        <v>4.5929999999999999E-2</v>
      </c>
      <c r="P2143" s="11">
        <v>0.14205999999999999</v>
      </c>
      <c r="Q2143" s="11">
        <v>0.16655</v>
      </c>
      <c r="R2143" s="11" t="s">
        <v>35</v>
      </c>
      <c r="S2143" s="11" t="s">
        <v>35</v>
      </c>
      <c r="T2143" s="11">
        <v>0.74385999999999997</v>
      </c>
      <c r="U2143" s="11">
        <v>0</v>
      </c>
      <c r="V2143" s="11">
        <v>0</v>
      </c>
      <c r="W2143" s="11">
        <v>0</v>
      </c>
      <c r="X2143" s="11">
        <v>0</v>
      </c>
      <c r="Y2143" s="11">
        <v>0.74385999999999997</v>
      </c>
      <c r="Z2143" s="11">
        <v>1.9980000000000001E-2</v>
      </c>
      <c r="AA2143" s="11">
        <v>3.5229999999999997E-2</v>
      </c>
      <c r="AB2143" s="11">
        <v>2.281E-2</v>
      </c>
      <c r="AC2143" s="11">
        <v>7.8020000000000006E-2</v>
      </c>
      <c r="AD2143" s="71">
        <f t="shared" si="103"/>
        <v>1.5699999999999999E-2</v>
      </c>
      <c r="AE2143" s="71">
        <f t="shared" si="104"/>
        <v>0</v>
      </c>
      <c r="AF2143" s="71">
        <f t="shared" si="102"/>
        <v>0</v>
      </c>
      <c r="AG2143" s="277" t="s">
        <v>906</v>
      </c>
      <c r="AH2143" s="277" t="s">
        <v>687</v>
      </c>
      <c r="AI2143" s="276" t="s">
        <v>688</v>
      </c>
      <c r="AJ2143" s="276" t="s">
        <v>689</v>
      </c>
      <c r="AK2143" s="276" t="s">
        <v>309</v>
      </c>
      <c r="AL2143" s="277" t="s">
        <v>116</v>
      </c>
      <c r="AM2143" s="276" t="s">
        <v>685</v>
      </c>
      <c r="AN2143" s="276" t="s">
        <v>686</v>
      </c>
      <c r="AO2143" s="277" t="s">
        <v>114</v>
      </c>
    </row>
    <row r="2144" spans="1:41" ht="15" thickBot="1" x14ac:dyDescent="0.4">
      <c r="A2144" s="8">
        <v>2025</v>
      </c>
      <c r="B2144" s="9" t="s">
        <v>114</v>
      </c>
      <c r="C2144" s="9" t="s">
        <v>116</v>
      </c>
      <c r="D2144" s="9" t="s">
        <v>309</v>
      </c>
      <c r="E2144" s="9" t="s">
        <v>30</v>
      </c>
      <c r="F2144" s="8">
        <v>2028</v>
      </c>
      <c r="G2144" s="11">
        <v>0</v>
      </c>
      <c r="H2144" s="11">
        <v>6.93E-2</v>
      </c>
      <c r="I2144" s="11">
        <v>0.10746</v>
      </c>
      <c r="J2144" s="11">
        <v>4.6920000000000003E-2</v>
      </c>
      <c r="K2144" s="11">
        <v>2.154E-2</v>
      </c>
      <c r="L2144" s="11">
        <v>7.0830000000000004E-2</v>
      </c>
      <c r="M2144" s="11">
        <v>0</v>
      </c>
      <c r="N2144" s="11">
        <v>5.5169999999999997E-2</v>
      </c>
      <c r="O2144" s="11">
        <v>4.5969999999999997E-2</v>
      </c>
      <c r="P2144" s="11">
        <v>0.13991000000000001</v>
      </c>
      <c r="Q2144" s="11">
        <v>0.15786</v>
      </c>
      <c r="R2144" s="11" t="s">
        <v>35</v>
      </c>
      <c r="S2144" s="11" t="s">
        <v>35</v>
      </c>
      <c r="T2144" s="11">
        <v>0.72999000000000003</v>
      </c>
      <c r="U2144" s="11">
        <v>0</v>
      </c>
      <c r="V2144" s="11">
        <v>0</v>
      </c>
      <c r="W2144" s="11">
        <v>0</v>
      </c>
      <c r="X2144" s="11">
        <v>0</v>
      </c>
      <c r="Y2144" s="11">
        <v>0.72999000000000003</v>
      </c>
      <c r="Z2144" s="11">
        <v>2.0029999999999999E-2</v>
      </c>
      <c r="AA2144" s="11">
        <v>3.3660000000000002E-2</v>
      </c>
      <c r="AB2144" s="11">
        <v>2.1690000000000001E-2</v>
      </c>
      <c r="AC2144" s="11">
        <v>7.5380000000000003E-2</v>
      </c>
      <c r="AD2144" s="71">
        <f t="shared" si="103"/>
        <v>1.4999999999999999E-2</v>
      </c>
      <c r="AE2144" s="71">
        <f t="shared" si="104"/>
        <v>0</v>
      </c>
      <c r="AF2144" s="71">
        <f t="shared" si="102"/>
        <v>0</v>
      </c>
      <c r="AG2144" s="277" t="s">
        <v>906</v>
      </c>
      <c r="AH2144" s="277" t="s">
        <v>687</v>
      </c>
      <c r="AI2144" s="276" t="s">
        <v>688</v>
      </c>
      <c r="AJ2144" s="276" t="s">
        <v>689</v>
      </c>
      <c r="AK2144" s="276" t="s">
        <v>309</v>
      </c>
      <c r="AL2144" s="277" t="s">
        <v>116</v>
      </c>
      <c r="AM2144" s="276" t="s">
        <v>685</v>
      </c>
      <c r="AN2144" s="276" t="s">
        <v>686</v>
      </c>
      <c r="AO2144" s="277" t="s">
        <v>114</v>
      </c>
    </row>
    <row r="2145" spans="1:41" ht="15" thickBot="1" x14ac:dyDescent="0.4">
      <c r="A2145" s="8">
        <v>2025</v>
      </c>
      <c r="B2145" s="9" t="s">
        <v>114</v>
      </c>
      <c r="C2145" s="9" t="s">
        <v>116</v>
      </c>
      <c r="D2145" s="9" t="s">
        <v>309</v>
      </c>
      <c r="E2145" s="9" t="s">
        <v>30</v>
      </c>
      <c r="F2145" s="8">
        <v>2029</v>
      </c>
      <c r="G2145" s="11">
        <v>0</v>
      </c>
      <c r="H2145" s="11">
        <v>6.7629999999999996E-2</v>
      </c>
      <c r="I2145" s="11">
        <v>0.10563</v>
      </c>
      <c r="J2145" s="11">
        <v>4.496E-2</v>
      </c>
      <c r="K2145" s="11">
        <v>2.2089999999999999E-2</v>
      </c>
      <c r="L2145" s="11">
        <v>7.1569999999999995E-2</v>
      </c>
      <c r="M2145" s="11">
        <v>0</v>
      </c>
      <c r="N2145" s="11">
        <v>5.3969999999999997E-2</v>
      </c>
      <c r="O2145" s="11">
        <v>4.5870000000000001E-2</v>
      </c>
      <c r="P2145" s="11">
        <v>0.13603000000000001</v>
      </c>
      <c r="Q2145" s="11">
        <v>0.14990999999999999</v>
      </c>
      <c r="R2145" s="11" t="s">
        <v>35</v>
      </c>
      <c r="S2145" s="11" t="s">
        <v>35</v>
      </c>
      <c r="T2145" s="11">
        <v>0.71087</v>
      </c>
      <c r="U2145" s="11">
        <v>0</v>
      </c>
      <c r="V2145" s="11">
        <v>0</v>
      </c>
      <c r="W2145" s="11">
        <v>0</v>
      </c>
      <c r="X2145" s="11">
        <v>0</v>
      </c>
      <c r="Y2145" s="11">
        <v>0.71087</v>
      </c>
      <c r="Z2145" s="11">
        <v>1.9800000000000002E-2</v>
      </c>
      <c r="AA2145" s="11">
        <v>3.7280000000000001E-2</v>
      </c>
      <c r="AB2145" s="11">
        <v>1.8939999999999999E-2</v>
      </c>
      <c r="AC2145" s="11">
        <v>7.603E-2</v>
      </c>
      <c r="AD2145" s="71">
        <f t="shared" si="103"/>
        <v>1.32E-2</v>
      </c>
      <c r="AE2145" s="71">
        <f t="shared" si="104"/>
        <v>0</v>
      </c>
      <c r="AF2145" s="71">
        <f t="shared" si="102"/>
        <v>0</v>
      </c>
      <c r="AG2145" s="277" t="s">
        <v>906</v>
      </c>
      <c r="AH2145" s="277" t="s">
        <v>687</v>
      </c>
      <c r="AI2145" s="276" t="s">
        <v>688</v>
      </c>
      <c r="AJ2145" s="276" t="s">
        <v>689</v>
      </c>
      <c r="AK2145" s="276" t="s">
        <v>309</v>
      </c>
      <c r="AL2145" s="277" t="s">
        <v>116</v>
      </c>
      <c r="AM2145" s="276" t="s">
        <v>685</v>
      </c>
      <c r="AN2145" s="276" t="s">
        <v>686</v>
      </c>
      <c r="AO2145" s="277" t="s">
        <v>114</v>
      </c>
    </row>
    <row r="2146" spans="1:41" ht="15" thickBot="1" x14ac:dyDescent="0.4">
      <c r="A2146" s="8">
        <v>2025</v>
      </c>
      <c r="B2146" s="9" t="s">
        <v>114</v>
      </c>
      <c r="C2146" s="9" t="s">
        <v>116</v>
      </c>
      <c r="D2146" s="9" t="s">
        <v>309</v>
      </c>
      <c r="E2146" s="9" t="s">
        <v>30</v>
      </c>
      <c r="F2146" s="8">
        <v>2030</v>
      </c>
      <c r="G2146" s="11">
        <v>0</v>
      </c>
      <c r="H2146" s="11">
        <v>6.4530000000000004E-2</v>
      </c>
      <c r="I2146" s="11">
        <v>0.10668</v>
      </c>
      <c r="J2146" s="11">
        <v>4.0590000000000001E-2</v>
      </c>
      <c r="K2146" s="11">
        <v>2.257E-2</v>
      </c>
      <c r="L2146" s="11">
        <v>7.2800000000000004E-2</v>
      </c>
      <c r="M2146" s="11">
        <v>0</v>
      </c>
      <c r="N2146" s="11">
        <v>5.3519999999999998E-2</v>
      </c>
      <c r="O2146" s="11">
        <v>4.3900000000000002E-2</v>
      </c>
      <c r="P2146" s="11">
        <v>0.1331</v>
      </c>
      <c r="Q2146" s="11">
        <v>0.14229</v>
      </c>
      <c r="R2146" s="11" t="s">
        <v>35</v>
      </c>
      <c r="S2146" s="11" t="s">
        <v>35</v>
      </c>
      <c r="T2146" s="11">
        <v>0.69245999999999996</v>
      </c>
      <c r="U2146" s="11">
        <v>0</v>
      </c>
      <c r="V2146" s="11">
        <v>0</v>
      </c>
      <c r="W2146" s="11">
        <v>0</v>
      </c>
      <c r="X2146" s="11">
        <v>0</v>
      </c>
      <c r="Y2146" s="11">
        <v>0.69245999999999996</v>
      </c>
      <c r="Z2146" s="11">
        <v>1.9900000000000001E-2</v>
      </c>
      <c r="AA2146" s="11">
        <v>4.1250000000000002E-2</v>
      </c>
      <c r="AB2146" s="11">
        <v>1.8450000000000001E-2</v>
      </c>
      <c r="AC2146" s="11">
        <v>7.9600000000000004E-2</v>
      </c>
      <c r="AD2146" s="71">
        <f t="shared" si="103"/>
        <v>1.2500000000000001E-2</v>
      </c>
      <c r="AE2146" s="71">
        <f t="shared" si="104"/>
        <v>0</v>
      </c>
      <c r="AF2146" s="71">
        <f t="shared" si="102"/>
        <v>0</v>
      </c>
      <c r="AG2146" s="277" t="s">
        <v>906</v>
      </c>
      <c r="AH2146" s="277" t="s">
        <v>687</v>
      </c>
      <c r="AI2146" s="276" t="s">
        <v>688</v>
      </c>
      <c r="AJ2146" s="276" t="s">
        <v>689</v>
      </c>
      <c r="AK2146" s="276" t="s">
        <v>309</v>
      </c>
      <c r="AL2146" s="277" t="s">
        <v>116</v>
      </c>
      <c r="AM2146" s="276" t="s">
        <v>685</v>
      </c>
      <c r="AN2146" s="276" t="s">
        <v>686</v>
      </c>
      <c r="AO2146" s="277" t="s">
        <v>114</v>
      </c>
    </row>
    <row r="2147" spans="1:41" ht="15" thickBot="1" x14ac:dyDescent="0.4">
      <c r="A2147" s="8">
        <v>2025</v>
      </c>
      <c r="B2147" s="9" t="s">
        <v>114</v>
      </c>
      <c r="C2147" s="9" t="s">
        <v>116</v>
      </c>
      <c r="D2147" s="9" t="s">
        <v>309</v>
      </c>
      <c r="E2147" s="9" t="s">
        <v>30</v>
      </c>
      <c r="F2147" s="8">
        <v>2031</v>
      </c>
      <c r="G2147" s="11">
        <v>0</v>
      </c>
      <c r="H2147" s="11">
        <v>6.4699999999999994E-2</v>
      </c>
      <c r="I2147" s="11">
        <v>0.10662000000000001</v>
      </c>
      <c r="J2147" s="11">
        <v>3.9E-2</v>
      </c>
      <c r="K2147" s="11">
        <v>2.281E-2</v>
      </c>
      <c r="L2147" s="11">
        <v>7.2980000000000003E-2</v>
      </c>
      <c r="M2147" s="11">
        <v>0</v>
      </c>
      <c r="N2147" s="11">
        <v>5.1409999999999997E-2</v>
      </c>
      <c r="O2147" s="11">
        <v>4.283E-2</v>
      </c>
      <c r="P2147" s="11">
        <v>0.12952</v>
      </c>
      <c r="Q2147" s="11">
        <v>0.13825000000000001</v>
      </c>
      <c r="R2147" s="11" t="s">
        <v>35</v>
      </c>
      <c r="S2147" s="11" t="s">
        <v>35</v>
      </c>
      <c r="T2147" s="11">
        <v>0.67928999999999995</v>
      </c>
      <c r="U2147" s="11">
        <v>0</v>
      </c>
      <c r="V2147" s="11">
        <v>0</v>
      </c>
      <c r="W2147" s="11">
        <v>0</v>
      </c>
      <c r="X2147" s="11">
        <v>0</v>
      </c>
      <c r="Y2147" s="11">
        <v>0.67928999999999995</v>
      </c>
      <c r="Z2147" s="11">
        <v>1.9789999999999999E-2</v>
      </c>
      <c r="AA2147" s="11">
        <v>4.0079999999999998E-2</v>
      </c>
      <c r="AB2147" s="11">
        <v>1.8710000000000001E-2</v>
      </c>
      <c r="AC2147" s="11">
        <v>7.8579999999999997E-2</v>
      </c>
      <c r="AD2147" s="71">
        <f t="shared" si="103"/>
        <v>1.12E-2</v>
      </c>
      <c r="AE2147" s="71">
        <f t="shared" si="104"/>
        <v>0</v>
      </c>
      <c r="AF2147" s="71">
        <f t="shared" si="102"/>
        <v>0</v>
      </c>
      <c r="AG2147" s="277" t="s">
        <v>906</v>
      </c>
      <c r="AH2147" s="277" t="s">
        <v>687</v>
      </c>
      <c r="AI2147" s="276" t="s">
        <v>688</v>
      </c>
      <c r="AJ2147" s="276" t="s">
        <v>689</v>
      </c>
      <c r="AK2147" s="276" t="s">
        <v>309</v>
      </c>
      <c r="AL2147" s="277" t="s">
        <v>116</v>
      </c>
      <c r="AM2147" s="276" t="s">
        <v>685</v>
      </c>
      <c r="AN2147" s="276" t="s">
        <v>686</v>
      </c>
      <c r="AO2147" s="277" t="s">
        <v>114</v>
      </c>
    </row>
    <row r="2148" spans="1:41" ht="15" thickBot="1" x14ac:dyDescent="0.4">
      <c r="A2148" s="8">
        <v>2025</v>
      </c>
      <c r="B2148" s="9" t="s">
        <v>114</v>
      </c>
      <c r="C2148" s="9" t="s">
        <v>116</v>
      </c>
      <c r="D2148" s="9" t="s">
        <v>309</v>
      </c>
      <c r="E2148" s="9" t="s">
        <v>30</v>
      </c>
      <c r="F2148" s="8">
        <v>2032</v>
      </c>
      <c r="G2148" s="11">
        <v>0</v>
      </c>
      <c r="H2148" s="11">
        <v>6.5490000000000007E-2</v>
      </c>
      <c r="I2148" s="11">
        <v>0.10972</v>
      </c>
      <c r="J2148" s="11">
        <v>3.9050000000000001E-2</v>
      </c>
      <c r="K2148" s="11">
        <v>2.3720000000000001E-2</v>
      </c>
      <c r="L2148" s="11">
        <v>7.1290000000000006E-2</v>
      </c>
      <c r="M2148" s="11">
        <v>0</v>
      </c>
      <c r="N2148" s="11">
        <v>5.0959999999999998E-2</v>
      </c>
      <c r="O2148" s="11">
        <v>4.2709999999999998E-2</v>
      </c>
      <c r="P2148" s="11">
        <v>0.12212000000000001</v>
      </c>
      <c r="Q2148" s="11">
        <v>0.13220999999999999</v>
      </c>
      <c r="R2148" s="11" t="s">
        <v>35</v>
      </c>
      <c r="S2148" s="11" t="s">
        <v>35</v>
      </c>
      <c r="T2148" s="11">
        <v>0.66790000000000005</v>
      </c>
      <c r="U2148" s="11">
        <v>0</v>
      </c>
      <c r="V2148" s="11">
        <v>0</v>
      </c>
      <c r="W2148" s="11">
        <v>0</v>
      </c>
      <c r="X2148" s="11">
        <v>0</v>
      </c>
      <c r="Y2148" s="11">
        <v>0.66790000000000005</v>
      </c>
      <c r="Z2148" s="11">
        <v>2.0150000000000001E-2</v>
      </c>
      <c r="AA2148" s="11">
        <v>4.2959999999999998E-2</v>
      </c>
      <c r="AB2148" s="11">
        <v>1.7180000000000001E-2</v>
      </c>
      <c r="AC2148" s="11">
        <v>8.029E-2</v>
      </c>
      <c r="AD2148" s="71">
        <f t="shared" si="103"/>
        <v>1.06E-2</v>
      </c>
      <c r="AE2148" s="71">
        <f t="shared" si="104"/>
        <v>0</v>
      </c>
      <c r="AF2148" s="71">
        <f t="shared" si="102"/>
        <v>0</v>
      </c>
      <c r="AG2148" s="277" t="s">
        <v>906</v>
      </c>
      <c r="AH2148" s="277" t="s">
        <v>687</v>
      </c>
      <c r="AI2148" s="276" t="s">
        <v>688</v>
      </c>
      <c r="AJ2148" s="276" t="s">
        <v>689</v>
      </c>
      <c r="AK2148" s="276" t="s">
        <v>309</v>
      </c>
      <c r="AL2148" s="277" t="s">
        <v>116</v>
      </c>
      <c r="AM2148" s="276" t="s">
        <v>685</v>
      </c>
      <c r="AN2148" s="276" t="s">
        <v>686</v>
      </c>
      <c r="AO2148" s="277" t="s">
        <v>114</v>
      </c>
    </row>
    <row r="2149" spans="1:41" ht="15" thickBot="1" x14ac:dyDescent="0.4">
      <c r="A2149" s="8">
        <v>2025</v>
      </c>
      <c r="B2149" s="9" t="s">
        <v>114</v>
      </c>
      <c r="C2149" s="9" t="s">
        <v>116</v>
      </c>
      <c r="D2149" s="9" t="s">
        <v>309</v>
      </c>
      <c r="E2149" s="9" t="s">
        <v>30</v>
      </c>
      <c r="F2149" s="8">
        <v>2033</v>
      </c>
      <c r="G2149" s="11">
        <v>0</v>
      </c>
      <c r="H2149" s="11">
        <v>6.4960000000000004E-2</v>
      </c>
      <c r="I2149" s="11">
        <v>0.10979999999999999</v>
      </c>
      <c r="J2149" s="11">
        <v>3.5139999999999998E-2</v>
      </c>
      <c r="K2149" s="11">
        <v>2.4410000000000001E-2</v>
      </c>
      <c r="L2149" s="11">
        <v>7.4779999999999999E-2</v>
      </c>
      <c r="M2149" s="11">
        <v>0</v>
      </c>
      <c r="N2149" s="11">
        <v>4.9779999999999998E-2</v>
      </c>
      <c r="O2149" s="11">
        <v>4.088E-2</v>
      </c>
      <c r="P2149" s="11">
        <v>0.1206</v>
      </c>
      <c r="Q2149" s="11">
        <v>0.13089000000000001</v>
      </c>
      <c r="R2149" s="11" t="s">
        <v>35</v>
      </c>
      <c r="S2149" s="11" t="s">
        <v>35</v>
      </c>
      <c r="T2149" s="11">
        <v>0.66169999999999995</v>
      </c>
      <c r="U2149" s="11">
        <v>0</v>
      </c>
      <c r="V2149" s="11">
        <v>0</v>
      </c>
      <c r="W2149" s="11">
        <v>0</v>
      </c>
      <c r="X2149" s="11">
        <v>0</v>
      </c>
      <c r="Y2149" s="11">
        <v>0.66169999999999995</v>
      </c>
      <c r="Z2149" s="11">
        <v>2.1850000000000001E-2</v>
      </c>
      <c r="AA2149" s="11">
        <v>4.3589999999999997E-2</v>
      </c>
      <c r="AB2149" s="11">
        <v>1.6490000000000001E-2</v>
      </c>
      <c r="AC2149" s="11">
        <v>8.1920000000000007E-2</v>
      </c>
      <c r="AD2149" s="71">
        <f t="shared" si="103"/>
        <v>1.0500000000000001E-2</v>
      </c>
      <c r="AE2149" s="71">
        <f t="shared" si="104"/>
        <v>0</v>
      </c>
      <c r="AF2149" s="71">
        <f t="shared" si="102"/>
        <v>0</v>
      </c>
      <c r="AG2149" s="277" t="s">
        <v>906</v>
      </c>
      <c r="AH2149" s="277" t="s">
        <v>687</v>
      </c>
      <c r="AI2149" s="276" t="s">
        <v>688</v>
      </c>
      <c r="AJ2149" s="276" t="s">
        <v>689</v>
      </c>
      <c r="AK2149" s="276" t="s">
        <v>309</v>
      </c>
      <c r="AL2149" s="277" t="s">
        <v>116</v>
      </c>
      <c r="AM2149" s="276" t="s">
        <v>685</v>
      </c>
      <c r="AN2149" s="276" t="s">
        <v>686</v>
      </c>
      <c r="AO2149" s="277" t="s">
        <v>114</v>
      </c>
    </row>
    <row r="2150" spans="1:41" ht="15" thickBot="1" x14ac:dyDescent="0.4">
      <c r="A2150" s="8">
        <v>2025</v>
      </c>
      <c r="B2150" s="9" t="s">
        <v>114</v>
      </c>
      <c r="C2150" s="9" t="s">
        <v>116</v>
      </c>
      <c r="D2150" s="9" t="s">
        <v>309</v>
      </c>
      <c r="E2150" s="9" t="s">
        <v>30</v>
      </c>
      <c r="F2150" s="8">
        <v>2034</v>
      </c>
      <c r="G2150" s="11">
        <v>0</v>
      </c>
      <c r="H2150" s="11">
        <v>6.7599999999999993E-2</v>
      </c>
      <c r="I2150" s="11">
        <v>0.10843999999999999</v>
      </c>
      <c r="J2150" s="11">
        <v>3.2070000000000001E-2</v>
      </c>
      <c r="K2150" s="11">
        <v>2.5250000000000002E-2</v>
      </c>
      <c r="L2150" s="11">
        <v>7.7899999999999997E-2</v>
      </c>
      <c r="M2150" s="11">
        <v>0</v>
      </c>
      <c r="N2150" s="11">
        <v>4.7559999999999998E-2</v>
      </c>
      <c r="O2150" s="11">
        <v>4.07E-2</v>
      </c>
      <c r="P2150" s="11">
        <v>0.11858</v>
      </c>
      <c r="Q2150" s="11">
        <v>0.1298</v>
      </c>
      <c r="R2150" s="11" t="s">
        <v>35</v>
      </c>
      <c r="S2150" s="11" t="s">
        <v>35</v>
      </c>
      <c r="T2150" s="11">
        <v>0.65802000000000005</v>
      </c>
      <c r="U2150" s="11">
        <v>0</v>
      </c>
      <c r="V2150" s="11">
        <v>0</v>
      </c>
      <c r="W2150" s="11">
        <v>0</v>
      </c>
      <c r="X2150" s="11">
        <v>0</v>
      </c>
      <c r="Y2150" s="11">
        <v>0.65802000000000005</v>
      </c>
      <c r="Z2150" s="11">
        <v>2.086E-2</v>
      </c>
      <c r="AA2150" s="11">
        <v>4.2590000000000003E-2</v>
      </c>
      <c r="AB2150" s="11">
        <v>1.529E-2</v>
      </c>
      <c r="AC2150" s="11">
        <v>7.8729999999999994E-2</v>
      </c>
      <c r="AD2150" s="71">
        <f t="shared" si="103"/>
        <v>1.01E-2</v>
      </c>
      <c r="AE2150" s="71">
        <f t="shared" si="104"/>
        <v>0</v>
      </c>
      <c r="AF2150" s="71">
        <f t="shared" si="102"/>
        <v>0</v>
      </c>
      <c r="AG2150" s="277" t="s">
        <v>906</v>
      </c>
      <c r="AH2150" s="277" t="s">
        <v>687</v>
      </c>
      <c r="AI2150" s="276" t="s">
        <v>688</v>
      </c>
      <c r="AJ2150" s="276" t="s">
        <v>689</v>
      </c>
      <c r="AK2150" s="276" t="s">
        <v>309</v>
      </c>
      <c r="AL2150" s="277" t="s">
        <v>116</v>
      </c>
      <c r="AM2150" s="276" t="s">
        <v>685</v>
      </c>
      <c r="AN2150" s="276" t="s">
        <v>686</v>
      </c>
      <c r="AO2150" s="277" t="s">
        <v>114</v>
      </c>
    </row>
    <row r="2151" spans="1:41" ht="15" thickBot="1" x14ac:dyDescent="0.4">
      <c r="A2151" s="8">
        <v>2025</v>
      </c>
      <c r="B2151" s="9" t="s">
        <v>114</v>
      </c>
      <c r="C2151" s="9" t="s">
        <v>116</v>
      </c>
      <c r="D2151" s="9" t="s">
        <v>309</v>
      </c>
      <c r="E2151" s="9" t="s">
        <v>30</v>
      </c>
      <c r="F2151" s="8">
        <v>2035</v>
      </c>
      <c r="G2151" s="11">
        <v>0</v>
      </c>
      <c r="H2151" s="11">
        <v>6.3350000000000004E-2</v>
      </c>
      <c r="I2151" s="11">
        <v>0.10909000000000001</v>
      </c>
      <c r="J2151" s="11">
        <v>2.811E-2</v>
      </c>
      <c r="K2151" s="11">
        <v>2.5139999999999999E-2</v>
      </c>
      <c r="L2151" s="11">
        <v>7.7950000000000005E-2</v>
      </c>
      <c r="M2151" s="11">
        <v>0</v>
      </c>
      <c r="N2151" s="11">
        <v>4.6129999999999997E-2</v>
      </c>
      <c r="O2151" s="11">
        <v>3.909E-2</v>
      </c>
      <c r="P2151" s="11">
        <v>0.11419</v>
      </c>
      <c r="Q2151" s="11">
        <v>0.12590999999999999</v>
      </c>
      <c r="R2151" s="11" t="s">
        <v>35</v>
      </c>
      <c r="S2151" s="11" t="s">
        <v>35</v>
      </c>
      <c r="T2151" s="11">
        <v>0.63902999999999999</v>
      </c>
      <c r="U2151" s="11">
        <v>0</v>
      </c>
      <c r="V2151" s="11">
        <v>0</v>
      </c>
      <c r="W2151" s="11">
        <v>0</v>
      </c>
      <c r="X2151" s="11">
        <v>0</v>
      </c>
      <c r="Y2151" s="11">
        <v>0.63902999999999999</v>
      </c>
      <c r="Z2151" s="11">
        <v>1.9789999999999999E-2</v>
      </c>
      <c r="AA2151" s="11">
        <v>4.453E-2</v>
      </c>
      <c r="AB2151" s="11">
        <v>1.46E-2</v>
      </c>
      <c r="AC2151" s="11">
        <v>7.8920000000000004E-2</v>
      </c>
      <c r="AD2151" s="71">
        <f t="shared" si="103"/>
        <v>1.01E-2</v>
      </c>
      <c r="AE2151" s="71">
        <f t="shared" si="104"/>
        <v>0</v>
      </c>
      <c r="AF2151" s="71">
        <f t="shared" si="102"/>
        <v>0</v>
      </c>
      <c r="AG2151" s="277" t="s">
        <v>906</v>
      </c>
      <c r="AH2151" s="277" t="s">
        <v>687</v>
      </c>
      <c r="AI2151" s="276" t="s">
        <v>688</v>
      </c>
      <c r="AJ2151" s="276" t="s">
        <v>689</v>
      </c>
      <c r="AK2151" s="276" t="s">
        <v>309</v>
      </c>
      <c r="AL2151" s="277" t="s">
        <v>116</v>
      </c>
      <c r="AM2151" s="276" t="s">
        <v>685</v>
      </c>
      <c r="AN2151" s="276" t="s">
        <v>686</v>
      </c>
      <c r="AO2151" s="277" t="s">
        <v>114</v>
      </c>
    </row>
    <row r="2152" spans="1:41" ht="15" thickBot="1" x14ac:dyDescent="0.4">
      <c r="A2152" s="8">
        <v>2025</v>
      </c>
      <c r="B2152" s="9" t="s">
        <v>114</v>
      </c>
      <c r="C2152" s="9" t="s">
        <v>116</v>
      </c>
      <c r="D2152" s="9" t="s">
        <v>309</v>
      </c>
      <c r="E2152" s="9" t="s">
        <v>31</v>
      </c>
      <c r="F2152" s="8">
        <v>2025</v>
      </c>
      <c r="G2152" s="11" t="s">
        <v>381</v>
      </c>
      <c r="H2152" s="11" t="s">
        <v>381</v>
      </c>
      <c r="I2152" s="11" t="s">
        <v>381</v>
      </c>
      <c r="J2152" s="11" t="s">
        <v>381</v>
      </c>
      <c r="K2152" s="11" t="s">
        <v>381</v>
      </c>
      <c r="L2152" s="11" t="s">
        <v>381</v>
      </c>
      <c r="M2152" s="11" t="s">
        <v>381</v>
      </c>
      <c r="N2152" s="11" t="s">
        <v>381</v>
      </c>
      <c r="O2152" s="11" t="s">
        <v>381</v>
      </c>
      <c r="P2152" s="11" t="s">
        <v>381</v>
      </c>
      <c r="Q2152" s="11" t="s">
        <v>381</v>
      </c>
      <c r="R2152" s="11" t="s">
        <v>381</v>
      </c>
      <c r="S2152" s="11" t="s">
        <v>381</v>
      </c>
      <c r="T2152" s="11" t="s">
        <v>381</v>
      </c>
      <c r="U2152" s="11" t="s">
        <v>381</v>
      </c>
      <c r="V2152" s="11" t="s">
        <v>381</v>
      </c>
      <c r="W2152" s="11" t="s">
        <v>381</v>
      </c>
      <c r="X2152" s="11" t="s">
        <v>381</v>
      </c>
      <c r="Y2152" s="11" t="s">
        <v>381</v>
      </c>
      <c r="Z2152" s="11">
        <v>6.0990000000000003E-2</v>
      </c>
      <c r="AA2152" s="11">
        <v>0.17879999999999999</v>
      </c>
      <c r="AB2152" s="11">
        <v>6.336E-2</v>
      </c>
      <c r="AC2152" s="11">
        <v>0.30314999999999998</v>
      </c>
      <c r="AD2152" s="71"/>
      <c r="AE2152" s="71"/>
      <c r="AF2152" s="71">
        <f t="shared" si="102"/>
        <v>0</v>
      </c>
      <c r="AG2152" s="277" t="s">
        <v>907</v>
      </c>
      <c r="AH2152" s="277" t="s">
        <v>687</v>
      </c>
      <c r="AI2152" s="276" t="s">
        <v>688</v>
      </c>
      <c r="AJ2152" s="276" t="s">
        <v>689</v>
      </c>
      <c r="AK2152" s="276" t="s">
        <v>309</v>
      </c>
      <c r="AL2152" s="277" t="s">
        <v>116</v>
      </c>
      <c r="AM2152" s="276" t="s">
        <v>685</v>
      </c>
      <c r="AN2152" s="276" t="s">
        <v>686</v>
      </c>
      <c r="AO2152" s="277" t="s">
        <v>114</v>
      </c>
    </row>
    <row r="2153" spans="1:41" ht="15" thickBot="1" x14ac:dyDescent="0.4">
      <c r="A2153" s="8">
        <v>2025</v>
      </c>
      <c r="B2153" s="9" t="s">
        <v>114</v>
      </c>
      <c r="C2153" s="9" t="s">
        <v>116</v>
      </c>
      <c r="D2153" s="9" t="s">
        <v>309</v>
      </c>
      <c r="E2153" s="9" t="s">
        <v>31</v>
      </c>
      <c r="F2153" s="8">
        <v>2026</v>
      </c>
      <c r="G2153" s="11" t="s">
        <v>381</v>
      </c>
      <c r="H2153" s="11" t="s">
        <v>381</v>
      </c>
      <c r="I2153" s="11" t="s">
        <v>381</v>
      </c>
      <c r="J2153" s="11" t="s">
        <v>381</v>
      </c>
      <c r="K2153" s="11" t="s">
        <v>381</v>
      </c>
      <c r="L2153" s="11" t="s">
        <v>381</v>
      </c>
      <c r="M2153" s="11" t="s">
        <v>381</v>
      </c>
      <c r="N2153" s="11" t="s">
        <v>381</v>
      </c>
      <c r="O2153" s="11" t="s">
        <v>381</v>
      </c>
      <c r="P2153" s="11" t="s">
        <v>381</v>
      </c>
      <c r="Q2153" s="11" t="s">
        <v>381</v>
      </c>
      <c r="R2153" s="11" t="s">
        <v>381</v>
      </c>
      <c r="S2153" s="11" t="s">
        <v>381</v>
      </c>
      <c r="T2153" s="11" t="s">
        <v>381</v>
      </c>
      <c r="U2153" s="11" t="s">
        <v>381</v>
      </c>
      <c r="V2153" s="11" t="s">
        <v>381</v>
      </c>
      <c r="W2153" s="11" t="s">
        <v>381</v>
      </c>
      <c r="X2153" s="11" t="s">
        <v>381</v>
      </c>
      <c r="Y2153" s="11" t="s">
        <v>381</v>
      </c>
      <c r="Z2153" s="11">
        <v>6.3109999999999999E-2</v>
      </c>
      <c r="AA2153" s="11">
        <v>0.18190000000000001</v>
      </c>
      <c r="AB2153" s="11">
        <v>6.3369999999999996E-2</v>
      </c>
      <c r="AC2153" s="11">
        <v>0.30837999999999999</v>
      </c>
      <c r="AD2153" s="71"/>
      <c r="AE2153" s="71"/>
      <c r="AF2153" s="71">
        <f t="shared" si="102"/>
        <v>0</v>
      </c>
      <c r="AG2153" s="277" t="s">
        <v>907</v>
      </c>
      <c r="AH2153" s="277" t="s">
        <v>687</v>
      </c>
      <c r="AI2153" s="276" t="s">
        <v>688</v>
      </c>
      <c r="AJ2153" s="276" t="s">
        <v>689</v>
      </c>
      <c r="AK2153" s="276" t="s">
        <v>309</v>
      </c>
      <c r="AL2153" s="277" t="s">
        <v>116</v>
      </c>
      <c r="AM2153" s="276" t="s">
        <v>685</v>
      </c>
      <c r="AN2153" s="276" t="s">
        <v>686</v>
      </c>
      <c r="AO2153" s="277" t="s">
        <v>114</v>
      </c>
    </row>
    <row r="2154" spans="1:41" ht="15" thickBot="1" x14ac:dyDescent="0.4">
      <c r="A2154" s="8">
        <v>2025</v>
      </c>
      <c r="B2154" s="9" t="s">
        <v>114</v>
      </c>
      <c r="C2154" s="9" t="s">
        <v>116</v>
      </c>
      <c r="D2154" s="9" t="s">
        <v>309</v>
      </c>
      <c r="E2154" s="9" t="s">
        <v>31</v>
      </c>
      <c r="F2154" s="8">
        <v>2027</v>
      </c>
      <c r="G2154" s="11" t="s">
        <v>381</v>
      </c>
      <c r="H2154" s="11" t="s">
        <v>381</v>
      </c>
      <c r="I2154" s="11" t="s">
        <v>381</v>
      </c>
      <c r="J2154" s="11" t="s">
        <v>381</v>
      </c>
      <c r="K2154" s="11" t="s">
        <v>381</v>
      </c>
      <c r="L2154" s="11" t="s">
        <v>381</v>
      </c>
      <c r="M2154" s="11" t="s">
        <v>381</v>
      </c>
      <c r="N2154" s="11" t="s">
        <v>381</v>
      </c>
      <c r="O2154" s="11" t="s">
        <v>381</v>
      </c>
      <c r="P2154" s="11" t="s">
        <v>381</v>
      </c>
      <c r="Q2154" s="11" t="s">
        <v>381</v>
      </c>
      <c r="R2154" s="11" t="s">
        <v>381</v>
      </c>
      <c r="S2154" s="11" t="s">
        <v>381</v>
      </c>
      <c r="T2154" s="11" t="s">
        <v>381</v>
      </c>
      <c r="U2154" s="11" t="s">
        <v>381</v>
      </c>
      <c r="V2154" s="11" t="s">
        <v>381</v>
      </c>
      <c r="W2154" s="11" t="s">
        <v>381</v>
      </c>
      <c r="X2154" s="11" t="s">
        <v>381</v>
      </c>
      <c r="Y2154" s="11" t="s">
        <v>381</v>
      </c>
      <c r="Z2154" s="11">
        <v>6.3460000000000003E-2</v>
      </c>
      <c r="AA2154" s="11">
        <v>0.184</v>
      </c>
      <c r="AB2154" s="11">
        <v>5.74E-2</v>
      </c>
      <c r="AC2154" s="11">
        <v>0.30486000000000002</v>
      </c>
      <c r="AD2154" s="71"/>
      <c r="AE2154" s="71"/>
      <c r="AF2154" s="71">
        <f t="shared" si="102"/>
        <v>0</v>
      </c>
      <c r="AG2154" s="277" t="s">
        <v>907</v>
      </c>
      <c r="AH2154" s="277" t="s">
        <v>687</v>
      </c>
      <c r="AI2154" s="276" t="s">
        <v>688</v>
      </c>
      <c r="AJ2154" s="276" t="s">
        <v>689</v>
      </c>
      <c r="AK2154" s="276" t="s">
        <v>309</v>
      </c>
      <c r="AL2154" s="277" t="s">
        <v>116</v>
      </c>
      <c r="AM2154" s="276" t="s">
        <v>685</v>
      </c>
      <c r="AN2154" s="276" t="s">
        <v>686</v>
      </c>
      <c r="AO2154" s="277" t="s">
        <v>114</v>
      </c>
    </row>
    <row r="2155" spans="1:41" ht="15" thickBot="1" x14ac:dyDescent="0.4">
      <c r="A2155" s="8">
        <v>2025</v>
      </c>
      <c r="B2155" s="9" t="s">
        <v>114</v>
      </c>
      <c r="C2155" s="9" t="s">
        <v>116</v>
      </c>
      <c r="D2155" s="9" t="s">
        <v>309</v>
      </c>
      <c r="E2155" s="9" t="s">
        <v>31</v>
      </c>
      <c r="F2155" s="8">
        <v>2028</v>
      </c>
      <c r="G2155" s="11" t="s">
        <v>381</v>
      </c>
      <c r="H2155" s="11" t="s">
        <v>381</v>
      </c>
      <c r="I2155" s="11" t="s">
        <v>381</v>
      </c>
      <c r="J2155" s="11" t="s">
        <v>381</v>
      </c>
      <c r="K2155" s="11" t="s">
        <v>381</v>
      </c>
      <c r="L2155" s="11" t="s">
        <v>381</v>
      </c>
      <c r="M2155" s="11" t="s">
        <v>381</v>
      </c>
      <c r="N2155" s="11" t="s">
        <v>381</v>
      </c>
      <c r="O2155" s="11" t="s">
        <v>381</v>
      </c>
      <c r="P2155" s="11" t="s">
        <v>381</v>
      </c>
      <c r="Q2155" s="11" t="s">
        <v>381</v>
      </c>
      <c r="R2155" s="11" t="s">
        <v>381</v>
      </c>
      <c r="S2155" s="11" t="s">
        <v>381</v>
      </c>
      <c r="T2155" s="11" t="s">
        <v>381</v>
      </c>
      <c r="U2155" s="11" t="s">
        <v>381</v>
      </c>
      <c r="V2155" s="11" t="s">
        <v>381</v>
      </c>
      <c r="W2155" s="11" t="s">
        <v>381</v>
      </c>
      <c r="X2155" s="11" t="s">
        <v>381</v>
      </c>
      <c r="Y2155" s="11" t="s">
        <v>381</v>
      </c>
      <c r="Z2155" s="11">
        <v>5.5899999999999998E-2</v>
      </c>
      <c r="AA2155" s="11">
        <v>0.19388</v>
      </c>
      <c r="AB2155" s="11">
        <v>4.147E-2</v>
      </c>
      <c r="AC2155" s="11">
        <v>0.29126000000000002</v>
      </c>
      <c r="AD2155" s="71"/>
      <c r="AE2155" s="71"/>
      <c r="AF2155" s="71">
        <f t="shared" si="102"/>
        <v>0</v>
      </c>
      <c r="AG2155" s="277" t="s">
        <v>907</v>
      </c>
      <c r="AH2155" s="277" t="s">
        <v>687</v>
      </c>
      <c r="AI2155" s="276" t="s">
        <v>688</v>
      </c>
      <c r="AJ2155" s="276" t="s">
        <v>689</v>
      </c>
      <c r="AK2155" s="276" t="s">
        <v>309</v>
      </c>
      <c r="AL2155" s="277" t="s">
        <v>116</v>
      </c>
      <c r="AM2155" s="276" t="s">
        <v>685</v>
      </c>
      <c r="AN2155" s="276" t="s">
        <v>686</v>
      </c>
      <c r="AO2155" s="277" t="s">
        <v>114</v>
      </c>
    </row>
    <row r="2156" spans="1:41" ht="15" thickBot="1" x14ac:dyDescent="0.4">
      <c r="A2156" s="8">
        <v>2025</v>
      </c>
      <c r="B2156" s="9" t="s">
        <v>114</v>
      </c>
      <c r="C2156" s="9" t="s">
        <v>116</v>
      </c>
      <c r="D2156" s="9" t="s">
        <v>309</v>
      </c>
      <c r="E2156" s="9" t="s">
        <v>31</v>
      </c>
      <c r="F2156" s="8">
        <v>2029</v>
      </c>
      <c r="G2156" s="11" t="s">
        <v>381</v>
      </c>
      <c r="H2156" s="11" t="s">
        <v>381</v>
      </c>
      <c r="I2156" s="11" t="s">
        <v>381</v>
      </c>
      <c r="J2156" s="11" t="s">
        <v>381</v>
      </c>
      <c r="K2156" s="11" t="s">
        <v>381</v>
      </c>
      <c r="L2156" s="11" t="s">
        <v>381</v>
      </c>
      <c r="M2156" s="11" t="s">
        <v>381</v>
      </c>
      <c r="N2156" s="11" t="s">
        <v>381</v>
      </c>
      <c r="O2156" s="11" t="s">
        <v>381</v>
      </c>
      <c r="P2156" s="11" t="s">
        <v>381</v>
      </c>
      <c r="Q2156" s="11" t="s">
        <v>381</v>
      </c>
      <c r="R2156" s="11" t="s">
        <v>381</v>
      </c>
      <c r="S2156" s="11" t="s">
        <v>381</v>
      </c>
      <c r="T2156" s="11" t="s">
        <v>381</v>
      </c>
      <c r="U2156" s="11" t="s">
        <v>381</v>
      </c>
      <c r="V2156" s="11" t="s">
        <v>381</v>
      </c>
      <c r="W2156" s="11" t="s">
        <v>381</v>
      </c>
      <c r="X2156" s="11" t="s">
        <v>381</v>
      </c>
      <c r="Y2156" s="11" t="s">
        <v>381</v>
      </c>
      <c r="Z2156" s="11">
        <v>5.074E-2</v>
      </c>
      <c r="AA2156" s="11">
        <v>0.15642</v>
      </c>
      <c r="AB2156" s="11">
        <v>3.7330000000000002E-2</v>
      </c>
      <c r="AC2156" s="11">
        <v>0.24449000000000001</v>
      </c>
      <c r="AD2156" s="71"/>
      <c r="AE2156" s="71"/>
      <c r="AF2156" s="71">
        <f t="shared" si="102"/>
        <v>0</v>
      </c>
      <c r="AG2156" s="277" t="s">
        <v>907</v>
      </c>
      <c r="AH2156" s="277" t="s">
        <v>687</v>
      </c>
      <c r="AI2156" s="276" t="s">
        <v>688</v>
      </c>
      <c r="AJ2156" s="276" t="s">
        <v>689</v>
      </c>
      <c r="AK2156" s="276" t="s">
        <v>309</v>
      </c>
      <c r="AL2156" s="277" t="s">
        <v>116</v>
      </c>
      <c r="AM2156" s="276" t="s">
        <v>685</v>
      </c>
      <c r="AN2156" s="276" t="s">
        <v>686</v>
      </c>
      <c r="AO2156" s="277" t="s">
        <v>114</v>
      </c>
    </row>
    <row r="2157" spans="1:41" ht="15" thickBot="1" x14ac:dyDescent="0.4">
      <c r="A2157" s="8">
        <v>2025</v>
      </c>
      <c r="B2157" s="9" t="s">
        <v>114</v>
      </c>
      <c r="C2157" s="9" t="s">
        <v>116</v>
      </c>
      <c r="D2157" s="9" t="s">
        <v>309</v>
      </c>
      <c r="E2157" s="9" t="s">
        <v>31</v>
      </c>
      <c r="F2157" s="8">
        <v>2030</v>
      </c>
      <c r="G2157" s="11" t="s">
        <v>381</v>
      </c>
      <c r="H2157" s="11" t="s">
        <v>381</v>
      </c>
      <c r="I2157" s="11" t="s">
        <v>381</v>
      </c>
      <c r="J2157" s="11" t="s">
        <v>381</v>
      </c>
      <c r="K2157" s="11" t="s">
        <v>381</v>
      </c>
      <c r="L2157" s="11" t="s">
        <v>381</v>
      </c>
      <c r="M2157" s="11" t="s">
        <v>381</v>
      </c>
      <c r="N2157" s="11" t="s">
        <v>381</v>
      </c>
      <c r="O2157" s="11" t="s">
        <v>381</v>
      </c>
      <c r="P2157" s="11" t="s">
        <v>381</v>
      </c>
      <c r="Q2157" s="11" t="s">
        <v>381</v>
      </c>
      <c r="R2157" s="11" t="s">
        <v>381</v>
      </c>
      <c r="S2157" s="11" t="s">
        <v>381</v>
      </c>
      <c r="T2157" s="11" t="s">
        <v>381</v>
      </c>
      <c r="U2157" s="11" t="s">
        <v>381</v>
      </c>
      <c r="V2157" s="11" t="s">
        <v>381</v>
      </c>
      <c r="W2157" s="11" t="s">
        <v>381</v>
      </c>
      <c r="X2157" s="11" t="s">
        <v>381</v>
      </c>
      <c r="Y2157" s="11" t="s">
        <v>381</v>
      </c>
      <c r="Z2157" s="11">
        <v>4.5319999999999999E-2</v>
      </c>
      <c r="AA2157" s="11">
        <v>0.12716</v>
      </c>
      <c r="AB2157" s="11">
        <v>3.5869999999999999E-2</v>
      </c>
      <c r="AC2157" s="11">
        <v>0.20835000000000001</v>
      </c>
      <c r="AD2157" s="71"/>
      <c r="AE2157" s="71"/>
      <c r="AF2157" s="71">
        <f t="shared" si="102"/>
        <v>0</v>
      </c>
      <c r="AG2157" s="277" t="s">
        <v>907</v>
      </c>
      <c r="AH2157" s="277" t="s">
        <v>687</v>
      </c>
      <c r="AI2157" s="276" t="s">
        <v>688</v>
      </c>
      <c r="AJ2157" s="276" t="s">
        <v>689</v>
      </c>
      <c r="AK2157" s="276" t="s">
        <v>309</v>
      </c>
      <c r="AL2157" s="277" t="s">
        <v>116</v>
      </c>
      <c r="AM2157" s="276" t="s">
        <v>685</v>
      </c>
      <c r="AN2157" s="276" t="s">
        <v>686</v>
      </c>
      <c r="AO2157" s="277" t="s">
        <v>114</v>
      </c>
    </row>
    <row r="2158" spans="1:41" ht="15" thickBot="1" x14ac:dyDescent="0.4">
      <c r="A2158" s="8">
        <v>2025</v>
      </c>
      <c r="B2158" s="9" t="s">
        <v>114</v>
      </c>
      <c r="C2158" s="9" t="s">
        <v>116</v>
      </c>
      <c r="D2158" s="9" t="s">
        <v>309</v>
      </c>
      <c r="E2158" s="9" t="s">
        <v>31</v>
      </c>
      <c r="F2158" s="8">
        <v>2031</v>
      </c>
      <c r="G2158" s="11" t="s">
        <v>381</v>
      </c>
      <c r="H2158" s="11" t="s">
        <v>381</v>
      </c>
      <c r="I2158" s="11" t="s">
        <v>381</v>
      </c>
      <c r="J2158" s="11" t="s">
        <v>381</v>
      </c>
      <c r="K2158" s="11" t="s">
        <v>381</v>
      </c>
      <c r="L2158" s="11" t="s">
        <v>381</v>
      </c>
      <c r="M2158" s="11" t="s">
        <v>381</v>
      </c>
      <c r="N2158" s="11" t="s">
        <v>381</v>
      </c>
      <c r="O2158" s="11" t="s">
        <v>381</v>
      </c>
      <c r="P2158" s="11" t="s">
        <v>381</v>
      </c>
      <c r="Q2158" s="11" t="s">
        <v>381</v>
      </c>
      <c r="R2158" s="11" t="s">
        <v>381</v>
      </c>
      <c r="S2158" s="11" t="s">
        <v>381</v>
      </c>
      <c r="T2158" s="11" t="s">
        <v>381</v>
      </c>
      <c r="U2158" s="11" t="s">
        <v>381</v>
      </c>
      <c r="V2158" s="11" t="s">
        <v>381</v>
      </c>
      <c r="W2158" s="11" t="s">
        <v>381</v>
      </c>
      <c r="X2158" s="11" t="s">
        <v>381</v>
      </c>
      <c r="Y2158" s="11" t="s">
        <v>381</v>
      </c>
      <c r="Z2158" s="11">
        <v>3.2629999999999999E-2</v>
      </c>
      <c r="AA2158" s="11">
        <v>0.1239</v>
      </c>
      <c r="AB2158" s="11">
        <v>3.0630000000000001E-2</v>
      </c>
      <c r="AC2158" s="11">
        <v>0.18715999999999999</v>
      </c>
      <c r="AD2158" s="71"/>
      <c r="AE2158" s="71"/>
      <c r="AF2158" s="71">
        <f t="shared" si="102"/>
        <v>0</v>
      </c>
      <c r="AG2158" s="277" t="s">
        <v>907</v>
      </c>
      <c r="AH2158" s="277" t="s">
        <v>687</v>
      </c>
      <c r="AI2158" s="276" t="s">
        <v>688</v>
      </c>
      <c r="AJ2158" s="276" t="s">
        <v>689</v>
      </c>
      <c r="AK2158" s="276" t="s">
        <v>309</v>
      </c>
      <c r="AL2158" s="277" t="s">
        <v>116</v>
      </c>
      <c r="AM2158" s="276" t="s">
        <v>685</v>
      </c>
      <c r="AN2158" s="276" t="s">
        <v>686</v>
      </c>
      <c r="AO2158" s="277" t="s">
        <v>114</v>
      </c>
    </row>
    <row r="2159" spans="1:41" ht="15" thickBot="1" x14ac:dyDescent="0.4">
      <c r="A2159" s="8">
        <v>2025</v>
      </c>
      <c r="B2159" s="9" t="s">
        <v>114</v>
      </c>
      <c r="C2159" s="9" t="s">
        <v>116</v>
      </c>
      <c r="D2159" s="9" t="s">
        <v>309</v>
      </c>
      <c r="E2159" s="9" t="s">
        <v>31</v>
      </c>
      <c r="F2159" s="8">
        <v>2032</v>
      </c>
      <c r="G2159" s="11" t="s">
        <v>381</v>
      </c>
      <c r="H2159" s="11" t="s">
        <v>381</v>
      </c>
      <c r="I2159" s="11" t="s">
        <v>381</v>
      </c>
      <c r="J2159" s="11" t="s">
        <v>381</v>
      </c>
      <c r="K2159" s="11" t="s">
        <v>381</v>
      </c>
      <c r="L2159" s="11" t="s">
        <v>381</v>
      </c>
      <c r="M2159" s="11" t="s">
        <v>381</v>
      </c>
      <c r="N2159" s="11" t="s">
        <v>381</v>
      </c>
      <c r="O2159" s="11" t="s">
        <v>381</v>
      </c>
      <c r="P2159" s="11" t="s">
        <v>381</v>
      </c>
      <c r="Q2159" s="11" t="s">
        <v>381</v>
      </c>
      <c r="R2159" s="11" t="s">
        <v>381</v>
      </c>
      <c r="S2159" s="11" t="s">
        <v>381</v>
      </c>
      <c r="T2159" s="11" t="s">
        <v>381</v>
      </c>
      <c r="U2159" s="11" t="s">
        <v>381</v>
      </c>
      <c r="V2159" s="11" t="s">
        <v>381</v>
      </c>
      <c r="W2159" s="11" t="s">
        <v>381</v>
      </c>
      <c r="X2159" s="11" t="s">
        <v>381</v>
      </c>
      <c r="Y2159" s="11" t="s">
        <v>381</v>
      </c>
      <c r="Z2159" s="11">
        <v>3.5529999999999999E-2</v>
      </c>
      <c r="AA2159" s="11">
        <v>0.1268</v>
      </c>
      <c r="AB2159" s="11">
        <v>3.261E-2</v>
      </c>
      <c r="AC2159" s="11">
        <v>0.19494</v>
      </c>
      <c r="AD2159" s="71"/>
      <c r="AE2159" s="71"/>
      <c r="AF2159" s="71">
        <f t="shared" si="102"/>
        <v>0</v>
      </c>
      <c r="AG2159" s="277" t="s">
        <v>907</v>
      </c>
      <c r="AH2159" s="277" t="s">
        <v>687</v>
      </c>
      <c r="AI2159" s="276" t="s">
        <v>688</v>
      </c>
      <c r="AJ2159" s="276" t="s">
        <v>689</v>
      </c>
      <c r="AK2159" s="276" t="s">
        <v>309</v>
      </c>
      <c r="AL2159" s="277" t="s">
        <v>116</v>
      </c>
      <c r="AM2159" s="276" t="s">
        <v>685</v>
      </c>
      <c r="AN2159" s="276" t="s">
        <v>686</v>
      </c>
      <c r="AO2159" s="277" t="s">
        <v>114</v>
      </c>
    </row>
    <row r="2160" spans="1:41" ht="15" thickBot="1" x14ac:dyDescent="0.4">
      <c r="A2160" s="8">
        <v>2025</v>
      </c>
      <c r="B2160" s="9" t="s">
        <v>114</v>
      </c>
      <c r="C2160" s="9" t="s">
        <v>116</v>
      </c>
      <c r="D2160" s="9" t="s">
        <v>309</v>
      </c>
      <c r="E2160" s="9" t="s">
        <v>31</v>
      </c>
      <c r="F2160" s="8">
        <v>2033</v>
      </c>
      <c r="G2160" s="11" t="s">
        <v>381</v>
      </c>
      <c r="H2160" s="11" t="s">
        <v>381</v>
      </c>
      <c r="I2160" s="11" t="s">
        <v>381</v>
      </c>
      <c r="J2160" s="11" t="s">
        <v>381</v>
      </c>
      <c r="K2160" s="11" t="s">
        <v>381</v>
      </c>
      <c r="L2160" s="11" t="s">
        <v>381</v>
      </c>
      <c r="M2160" s="11" t="s">
        <v>381</v>
      </c>
      <c r="N2160" s="11" t="s">
        <v>381</v>
      </c>
      <c r="O2160" s="11" t="s">
        <v>381</v>
      </c>
      <c r="P2160" s="11" t="s">
        <v>381</v>
      </c>
      <c r="Q2160" s="11" t="s">
        <v>381</v>
      </c>
      <c r="R2160" s="11" t="s">
        <v>381</v>
      </c>
      <c r="S2160" s="11" t="s">
        <v>381</v>
      </c>
      <c r="T2160" s="11" t="s">
        <v>381</v>
      </c>
      <c r="U2160" s="11" t="s">
        <v>381</v>
      </c>
      <c r="V2160" s="11" t="s">
        <v>381</v>
      </c>
      <c r="W2160" s="11" t="s">
        <v>381</v>
      </c>
      <c r="X2160" s="11" t="s">
        <v>381</v>
      </c>
      <c r="Y2160" s="11" t="s">
        <v>381</v>
      </c>
      <c r="Z2160" s="11">
        <v>2.7089999999999999E-2</v>
      </c>
      <c r="AA2160" s="11">
        <v>0.12414</v>
      </c>
      <c r="AB2160" s="11">
        <v>2.8649999999999998E-2</v>
      </c>
      <c r="AC2160" s="11">
        <v>0.17988000000000001</v>
      </c>
      <c r="AD2160" s="71"/>
      <c r="AE2160" s="71"/>
      <c r="AF2160" s="71">
        <f t="shared" si="102"/>
        <v>0</v>
      </c>
      <c r="AG2160" s="277" t="s">
        <v>907</v>
      </c>
      <c r="AH2160" s="277" t="s">
        <v>687</v>
      </c>
      <c r="AI2160" s="276" t="s">
        <v>688</v>
      </c>
      <c r="AJ2160" s="276" t="s">
        <v>689</v>
      </c>
      <c r="AK2160" s="276" t="s">
        <v>309</v>
      </c>
      <c r="AL2160" s="277" t="s">
        <v>116</v>
      </c>
      <c r="AM2160" s="276" t="s">
        <v>685</v>
      </c>
      <c r="AN2160" s="276" t="s">
        <v>686</v>
      </c>
      <c r="AO2160" s="277" t="s">
        <v>114</v>
      </c>
    </row>
    <row r="2161" spans="1:41" ht="15" thickBot="1" x14ac:dyDescent="0.4">
      <c r="A2161" s="8">
        <v>2025</v>
      </c>
      <c r="B2161" s="9" t="s">
        <v>114</v>
      </c>
      <c r="C2161" s="9" t="s">
        <v>116</v>
      </c>
      <c r="D2161" s="9" t="s">
        <v>309</v>
      </c>
      <c r="E2161" s="9" t="s">
        <v>31</v>
      </c>
      <c r="F2161" s="8">
        <v>2034</v>
      </c>
      <c r="G2161" s="11" t="s">
        <v>381</v>
      </c>
      <c r="H2161" s="11" t="s">
        <v>381</v>
      </c>
      <c r="I2161" s="11" t="s">
        <v>381</v>
      </c>
      <c r="J2161" s="11" t="s">
        <v>381</v>
      </c>
      <c r="K2161" s="11" t="s">
        <v>381</v>
      </c>
      <c r="L2161" s="11" t="s">
        <v>381</v>
      </c>
      <c r="M2161" s="11" t="s">
        <v>381</v>
      </c>
      <c r="N2161" s="11" t="s">
        <v>381</v>
      </c>
      <c r="O2161" s="11" t="s">
        <v>381</v>
      </c>
      <c r="P2161" s="11" t="s">
        <v>381</v>
      </c>
      <c r="Q2161" s="11" t="s">
        <v>381</v>
      </c>
      <c r="R2161" s="11" t="s">
        <v>381</v>
      </c>
      <c r="S2161" s="11" t="s">
        <v>381</v>
      </c>
      <c r="T2161" s="11" t="s">
        <v>381</v>
      </c>
      <c r="U2161" s="11" t="s">
        <v>381</v>
      </c>
      <c r="V2161" s="11" t="s">
        <v>381</v>
      </c>
      <c r="W2161" s="11" t="s">
        <v>381</v>
      </c>
      <c r="X2161" s="11" t="s">
        <v>381</v>
      </c>
      <c r="Y2161" s="11" t="s">
        <v>381</v>
      </c>
      <c r="Z2161" s="11">
        <v>2.9829999999999999E-2</v>
      </c>
      <c r="AA2161" s="11">
        <v>0.13081000000000001</v>
      </c>
      <c r="AB2161" s="11">
        <v>1.9609999999999999E-2</v>
      </c>
      <c r="AC2161" s="11">
        <v>0.18024999999999999</v>
      </c>
      <c r="AD2161" s="71"/>
      <c r="AE2161" s="71"/>
      <c r="AF2161" s="71">
        <f t="shared" si="102"/>
        <v>0</v>
      </c>
      <c r="AG2161" s="277" t="s">
        <v>907</v>
      </c>
      <c r="AH2161" s="277" t="s">
        <v>687</v>
      </c>
      <c r="AI2161" s="276" t="s">
        <v>688</v>
      </c>
      <c r="AJ2161" s="276" t="s">
        <v>689</v>
      </c>
      <c r="AK2161" s="276" t="s">
        <v>309</v>
      </c>
      <c r="AL2161" s="277" t="s">
        <v>116</v>
      </c>
      <c r="AM2161" s="276" t="s">
        <v>685</v>
      </c>
      <c r="AN2161" s="276" t="s">
        <v>686</v>
      </c>
      <c r="AO2161" s="277" t="s">
        <v>114</v>
      </c>
    </row>
    <row r="2162" spans="1:41" ht="15" thickBot="1" x14ac:dyDescent="0.4">
      <c r="A2162" s="8">
        <v>2025</v>
      </c>
      <c r="B2162" s="9" t="s">
        <v>114</v>
      </c>
      <c r="C2162" s="9" t="s">
        <v>116</v>
      </c>
      <c r="D2162" s="9" t="s">
        <v>309</v>
      </c>
      <c r="E2162" s="9" t="s">
        <v>31</v>
      </c>
      <c r="F2162" s="8">
        <v>2035</v>
      </c>
      <c r="G2162" s="11" t="s">
        <v>381</v>
      </c>
      <c r="H2162" s="11" t="s">
        <v>381</v>
      </c>
      <c r="I2162" s="11" t="s">
        <v>381</v>
      </c>
      <c r="J2162" s="11" t="s">
        <v>381</v>
      </c>
      <c r="K2162" s="11" t="s">
        <v>381</v>
      </c>
      <c r="L2162" s="11" t="s">
        <v>381</v>
      </c>
      <c r="M2162" s="11" t="s">
        <v>381</v>
      </c>
      <c r="N2162" s="11" t="s">
        <v>381</v>
      </c>
      <c r="O2162" s="11" t="s">
        <v>381</v>
      </c>
      <c r="P2162" s="11" t="s">
        <v>381</v>
      </c>
      <c r="Q2162" s="11" t="s">
        <v>381</v>
      </c>
      <c r="R2162" s="11" t="s">
        <v>381</v>
      </c>
      <c r="S2162" s="11" t="s">
        <v>381</v>
      </c>
      <c r="T2162" s="11" t="s">
        <v>381</v>
      </c>
      <c r="U2162" s="11" t="s">
        <v>381</v>
      </c>
      <c r="V2162" s="11" t="s">
        <v>381</v>
      </c>
      <c r="W2162" s="11" t="s">
        <v>381</v>
      </c>
      <c r="X2162" s="11" t="s">
        <v>381</v>
      </c>
      <c r="Y2162" s="11" t="s">
        <v>381</v>
      </c>
      <c r="Z2162" s="11">
        <v>2.7529999999999999E-2</v>
      </c>
      <c r="AA2162" s="11">
        <v>0.11183</v>
      </c>
      <c r="AB2162" s="11">
        <v>2.188E-2</v>
      </c>
      <c r="AC2162" s="11">
        <v>0.16123000000000001</v>
      </c>
      <c r="AD2162" s="71"/>
      <c r="AE2162" s="71"/>
      <c r="AF2162" s="71">
        <f t="shared" si="102"/>
        <v>0</v>
      </c>
      <c r="AG2162" s="277" t="s">
        <v>907</v>
      </c>
      <c r="AH2162" s="277" t="s">
        <v>687</v>
      </c>
      <c r="AI2162" s="276" t="s">
        <v>688</v>
      </c>
      <c r="AJ2162" s="276" t="s">
        <v>689</v>
      </c>
      <c r="AK2162" s="276" t="s">
        <v>309</v>
      </c>
      <c r="AL2162" s="277" t="s">
        <v>116</v>
      </c>
      <c r="AM2162" s="276" t="s">
        <v>685</v>
      </c>
      <c r="AN2162" s="276" t="s">
        <v>686</v>
      </c>
      <c r="AO2162" s="277" t="s">
        <v>114</v>
      </c>
    </row>
    <row r="2163" spans="1:41" ht="15" thickBot="1" x14ac:dyDescent="0.4">
      <c r="A2163" s="8">
        <v>2025</v>
      </c>
      <c r="B2163" s="9" t="s">
        <v>114</v>
      </c>
      <c r="C2163" s="9" t="s">
        <v>116</v>
      </c>
      <c r="D2163" s="9" t="s">
        <v>309</v>
      </c>
      <c r="E2163" s="9" t="s">
        <v>32</v>
      </c>
      <c r="F2163" s="8">
        <v>2025</v>
      </c>
      <c r="G2163" s="11">
        <v>0</v>
      </c>
      <c r="H2163" s="11">
        <v>1.3664499999999999</v>
      </c>
      <c r="I2163" s="11">
        <v>0.29893999999999998</v>
      </c>
      <c r="J2163" s="11">
        <v>2.3224</v>
      </c>
      <c r="K2163" s="11">
        <v>4.9199999999999999E-3</v>
      </c>
      <c r="L2163" s="11">
        <v>0.64307000000000003</v>
      </c>
      <c r="M2163" s="11">
        <v>0</v>
      </c>
      <c r="N2163" s="11">
        <v>0.1182</v>
      </c>
      <c r="O2163" s="11">
        <v>0.31184000000000001</v>
      </c>
      <c r="P2163" s="11">
        <v>2.3974199999999999</v>
      </c>
      <c r="Q2163" s="11">
        <v>3.6537700000000002</v>
      </c>
      <c r="R2163" s="11" t="s">
        <v>35</v>
      </c>
      <c r="S2163" s="11" t="s">
        <v>35</v>
      </c>
      <c r="T2163" s="11">
        <v>11.31833</v>
      </c>
      <c r="U2163" s="11">
        <v>0</v>
      </c>
      <c r="V2163" s="11">
        <v>0</v>
      </c>
      <c r="W2163" s="11">
        <v>0</v>
      </c>
      <c r="X2163" s="11">
        <v>0</v>
      </c>
      <c r="Y2163" s="11">
        <v>11.31833</v>
      </c>
      <c r="Z2163" s="11">
        <v>0.37981999999999999</v>
      </c>
      <c r="AA2163" s="11">
        <v>1.8545400000000001</v>
      </c>
      <c r="AB2163" s="11">
        <v>1.56816</v>
      </c>
      <c r="AC2163" s="11">
        <v>3.8025199999999999</v>
      </c>
      <c r="AD2163" s="71">
        <f t="shared" si="103"/>
        <v>0.20130000000000001</v>
      </c>
      <c r="AE2163" s="71">
        <f t="shared" si="104"/>
        <v>0</v>
      </c>
      <c r="AF2163" s="71">
        <f t="shared" si="102"/>
        <v>0</v>
      </c>
      <c r="AG2163" s="277" t="s">
        <v>908</v>
      </c>
      <c r="AH2163" s="277" t="s">
        <v>687</v>
      </c>
      <c r="AI2163" s="276" t="s">
        <v>688</v>
      </c>
      <c r="AJ2163" s="276" t="s">
        <v>689</v>
      </c>
      <c r="AK2163" s="276" t="s">
        <v>309</v>
      </c>
      <c r="AL2163" s="277" t="s">
        <v>116</v>
      </c>
      <c r="AM2163" s="276" t="s">
        <v>685</v>
      </c>
      <c r="AN2163" s="276" t="s">
        <v>686</v>
      </c>
      <c r="AO2163" s="277" t="s">
        <v>114</v>
      </c>
    </row>
    <row r="2164" spans="1:41" ht="15" thickBot="1" x14ac:dyDescent="0.4">
      <c r="A2164" s="8">
        <v>2025</v>
      </c>
      <c r="B2164" s="9" t="s">
        <v>114</v>
      </c>
      <c r="C2164" s="9" t="s">
        <v>116</v>
      </c>
      <c r="D2164" s="9" t="s">
        <v>309</v>
      </c>
      <c r="E2164" s="9" t="s">
        <v>32</v>
      </c>
      <c r="F2164" s="8">
        <v>2026</v>
      </c>
      <c r="G2164" s="11">
        <v>0</v>
      </c>
      <c r="H2164" s="11">
        <v>1.4888699999999999</v>
      </c>
      <c r="I2164" s="11">
        <v>0.43051</v>
      </c>
      <c r="J2164" s="11">
        <v>2.1450100000000001</v>
      </c>
      <c r="K2164" s="11">
        <v>9.8600000000000007E-3</v>
      </c>
      <c r="L2164" s="11">
        <v>0.67828999999999995</v>
      </c>
      <c r="M2164" s="11">
        <v>0</v>
      </c>
      <c r="N2164" s="11">
        <v>0.25362000000000001</v>
      </c>
      <c r="O2164" s="11">
        <v>0.32257000000000002</v>
      </c>
      <c r="P2164" s="11">
        <v>2.01858</v>
      </c>
      <c r="Q2164" s="11">
        <v>4.5745100000000001</v>
      </c>
      <c r="R2164" s="11" t="s">
        <v>35</v>
      </c>
      <c r="S2164" s="11" t="s">
        <v>35</v>
      </c>
      <c r="T2164" s="11">
        <v>12.357200000000001</v>
      </c>
      <c r="U2164" s="11">
        <v>0</v>
      </c>
      <c r="V2164" s="11">
        <v>0</v>
      </c>
      <c r="W2164" s="11">
        <v>0</v>
      </c>
      <c r="X2164" s="11">
        <v>0</v>
      </c>
      <c r="Y2164" s="11">
        <v>12.357200000000001</v>
      </c>
      <c r="Z2164" s="11">
        <v>0.62966</v>
      </c>
      <c r="AA2164" s="11">
        <v>1.59259</v>
      </c>
      <c r="AB2164" s="11">
        <v>0.96858999999999995</v>
      </c>
      <c r="AC2164" s="11">
        <v>3.1908400000000001</v>
      </c>
      <c r="AD2164" s="71">
        <f t="shared" si="103"/>
        <v>0.43540000000000001</v>
      </c>
      <c r="AE2164" s="71">
        <f t="shared" si="104"/>
        <v>0</v>
      </c>
      <c r="AF2164" s="71">
        <f t="shared" si="102"/>
        <v>0</v>
      </c>
      <c r="AG2164" s="277" t="s">
        <v>908</v>
      </c>
      <c r="AH2164" s="277" t="s">
        <v>687</v>
      </c>
      <c r="AI2164" s="276" t="s">
        <v>688</v>
      </c>
      <c r="AJ2164" s="276" t="s">
        <v>689</v>
      </c>
      <c r="AK2164" s="276" t="s">
        <v>309</v>
      </c>
      <c r="AL2164" s="277" t="s">
        <v>116</v>
      </c>
      <c r="AM2164" s="276" t="s">
        <v>685</v>
      </c>
      <c r="AN2164" s="276" t="s">
        <v>686</v>
      </c>
      <c r="AO2164" s="277" t="s">
        <v>114</v>
      </c>
    </row>
    <row r="2165" spans="1:41" ht="15" thickBot="1" x14ac:dyDescent="0.4">
      <c r="A2165" s="8">
        <v>2025</v>
      </c>
      <c r="B2165" s="9" t="s">
        <v>114</v>
      </c>
      <c r="C2165" s="9" t="s">
        <v>116</v>
      </c>
      <c r="D2165" s="9" t="s">
        <v>309</v>
      </c>
      <c r="E2165" s="9" t="s">
        <v>32</v>
      </c>
      <c r="F2165" s="8">
        <v>2027</v>
      </c>
      <c r="G2165" s="11">
        <v>0</v>
      </c>
      <c r="H2165" s="11">
        <v>1.1998</v>
      </c>
      <c r="I2165" s="11">
        <v>0.58770999999999995</v>
      </c>
      <c r="J2165" s="11">
        <v>1.2664899999999999</v>
      </c>
      <c r="K2165" s="11">
        <v>5.3679999999999999E-2</v>
      </c>
      <c r="L2165" s="11">
        <v>1.3707100000000001</v>
      </c>
      <c r="M2165" s="11">
        <v>0</v>
      </c>
      <c r="N2165" s="11">
        <v>0.27989000000000003</v>
      </c>
      <c r="O2165" s="11">
        <v>0.31106</v>
      </c>
      <c r="P2165" s="11">
        <v>2.3917199999999998</v>
      </c>
      <c r="Q2165" s="11">
        <v>3.5390799999999998</v>
      </c>
      <c r="R2165" s="11" t="s">
        <v>35</v>
      </c>
      <c r="S2165" s="11" t="s">
        <v>35</v>
      </c>
      <c r="T2165" s="11">
        <v>11.316039999999999</v>
      </c>
      <c r="U2165" s="11">
        <v>0</v>
      </c>
      <c r="V2165" s="11">
        <v>0</v>
      </c>
      <c r="W2165" s="11">
        <v>0</v>
      </c>
      <c r="X2165" s="11">
        <v>0</v>
      </c>
      <c r="Y2165" s="11">
        <v>11.316039999999999</v>
      </c>
      <c r="Z2165" s="11">
        <v>0.55708999999999997</v>
      </c>
      <c r="AA2165" s="11">
        <v>1.43005</v>
      </c>
      <c r="AB2165" s="11">
        <v>0.90622000000000003</v>
      </c>
      <c r="AC2165" s="11">
        <v>2.8933599999999999</v>
      </c>
      <c r="AD2165" s="71">
        <f t="shared" si="103"/>
        <v>0.31590000000000001</v>
      </c>
      <c r="AE2165" s="71">
        <f t="shared" si="104"/>
        <v>0</v>
      </c>
      <c r="AF2165" s="71">
        <f t="shared" si="102"/>
        <v>0</v>
      </c>
      <c r="AG2165" s="277" t="s">
        <v>908</v>
      </c>
      <c r="AH2165" s="277" t="s">
        <v>687</v>
      </c>
      <c r="AI2165" s="276" t="s">
        <v>688</v>
      </c>
      <c r="AJ2165" s="276" t="s">
        <v>689</v>
      </c>
      <c r="AK2165" s="276" t="s">
        <v>309</v>
      </c>
      <c r="AL2165" s="277" t="s">
        <v>116</v>
      </c>
      <c r="AM2165" s="276" t="s">
        <v>685</v>
      </c>
      <c r="AN2165" s="276" t="s">
        <v>686</v>
      </c>
      <c r="AO2165" s="277" t="s">
        <v>114</v>
      </c>
    </row>
    <row r="2166" spans="1:41" ht="15" thickBot="1" x14ac:dyDescent="0.4">
      <c r="A2166" s="8">
        <v>2025</v>
      </c>
      <c r="B2166" s="9" t="s">
        <v>114</v>
      </c>
      <c r="C2166" s="9" t="s">
        <v>116</v>
      </c>
      <c r="D2166" s="9" t="s">
        <v>309</v>
      </c>
      <c r="E2166" s="9" t="s">
        <v>32</v>
      </c>
      <c r="F2166" s="8">
        <v>2028</v>
      </c>
      <c r="G2166" s="11">
        <v>0</v>
      </c>
      <c r="H2166" s="11">
        <v>1.0607899999999999</v>
      </c>
      <c r="I2166" s="11">
        <v>0.89659999999999995</v>
      </c>
      <c r="J2166" s="11">
        <v>1.41858</v>
      </c>
      <c r="K2166" s="11">
        <v>0.16422999999999999</v>
      </c>
      <c r="L2166" s="11">
        <v>0.86578999999999995</v>
      </c>
      <c r="M2166" s="11">
        <v>0</v>
      </c>
      <c r="N2166" s="11">
        <v>0.33006999999999997</v>
      </c>
      <c r="O2166" s="11">
        <v>0.39435999999999999</v>
      </c>
      <c r="P2166" s="11">
        <v>2.0297100000000001</v>
      </c>
      <c r="Q2166" s="11">
        <v>3.5185599999999999</v>
      </c>
      <c r="R2166" s="11" t="s">
        <v>35</v>
      </c>
      <c r="S2166" s="11" t="s">
        <v>35</v>
      </c>
      <c r="T2166" s="11">
        <v>10.91154</v>
      </c>
      <c r="U2166" s="11">
        <v>0</v>
      </c>
      <c r="V2166" s="11">
        <v>0</v>
      </c>
      <c r="W2166" s="11">
        <v>0</v>
      </c>
      <c r="X2166" s="11">
        <v>0</v>
      </c>
      <c r="Y2166" s="11">
        <v>10.91154</v>
      </c>
      <c r="Z2166" s="11">
        <v>0.41219</v>
      </c>
      <c r="AA2166" s="11">
        <v>1.62534</v>
      </c>
      <c r="AB2166" s="11">
        <v>0.92220999999999997</v>
      </c>
      <c r="AC2166" s="11">
        <v>2.9597500000000001</v>
      </c>
      <c r="AD2166" s="71">
        <f t="shared" si="103"/>
        <v>0.2329</v>
      </c>
      <c r="AE2166" s="71">
        <f t="shared" si="104"/>
        <v>0</v>
      </c>
      <c r="AF2166" s="71">
        <f t="shared" si="102"/>
        <v>0</v>
      </c>
      <c r="AG2166" s="277" t="s">
        <v>908</v>
      </c>
      <c r="AH2166" s="277" t="s">
        <v>687</v>
      </c>
      <c r="AI2166" s="276" t="s">
        <v>688</v>
      </c>
      <c r="AJ2166" s="276" t="s">
        <v>689</v>
      </c>
      <c r="AK2166" s="276" t="s">
        <v>309</v>
      </c>
      <c r="AL2166" s="277" t="s">
        <v>116</v>
      </c>
      <c r="AM2166" s="276" t="s">
        <v>685</v>
      </c>
      <c r="AN2166" s="276" t="s">
        <v>686</v>
      </c>
      <c r="AO2166" s="277" t="s">
        <v>114</v>
      </c>
    </row>
    <row r="2167" spans="1:41" ht="15" thickBot="1" x14ac:dyDescent="0.4">
      <c r="A2167" s="8">
        <v>2025</v>
      </c>
      <c r="B2167" s="9" t="s">
        <v>114</v>
      </c>
      <c r="C2167" s="9" t="s">
        <v>116</v>
      </c>
      <c r="D2167" s="9" t="s">
        <v>309</v>
      </c>
      <c r="E2167" s="9" t="s">
        <v>32</v>
      </c>
      <c r="F2167" s="8">
        <v>2029</v>
      </c>
      <c r="G2167" s="11">
        <v>0</v>
      </c>
      <c r="H2167" s="11">
        <v>0.95831</v>
      </c>
      <c r="I2167" s="11">
        <v>0.79568000000000005</v>
      </c>
      <c r="J2167" s="11">
        <v>1.17259</v>
      </c>
      <c r="K2167" s="11">
        <v>0.19001000000000001</v>
      </c>
      <c r="L2167" s="11">
        <v>0.90707000000000004</v>
      </c>
      <c r="M2167" s="11">
        <v>0</v>
      </c>
      <c r="N2167" s="11">
        <v>0.66871000000000003</v>
      </c>
      <c r="O2167" s="11">
        <v>0.37562000000000001</v>
      </c>
      <c r="P2167" s="11">
        <v>1.82043</v>
      </c>
      <c r="Q2167" s="11">
        <v>2.6860300000000001</v>
      </c>
      <c r="R2167" s="11" t="s">
        <v>35</v>
      </c>
      <c r="S2167" s="11" t="s">
        <v>35</v>
      </c>
      <c r="T2167" s="11">
        <v>9.9344300000000008</v>
      </c>
      <c r="U2167" s="11">
        <v>0</v>
      </c>
      <c r="V2167" s="11">
        <v>0</v>
      </c>
      <c r="W2167" s="11">
        <v>0</v>
      </c>
      <c r="X2167" s="11">
        <v>0</v>
      </c>
      <c r="Y2167" s="11">
        <v>9.9344300000000008</v>
      </c>
      <c r="Z2167" s="11">
        <v>0.39205000000000001</v>
      </c>
      <c r="AA2167" s="11">
        <v>1.4918499999999999</v>
      </c>
      <c r="AB2167" s="11">
        <v>1.15354</v>
      </c>
      <c r="AC2167" s="11">
        <v>3.0374300000000001</v>
      </c>
      <c r="AD2167" s="71">
        <f t="shared" si="103"/>
        <v>0.36</v>
      </c>
      <c r="AE2167" s="71">
        <f t="shared" si="104"/>
        <v>0</v>
      </c>
      <c r="AF2167" s="71">
        <f t="shared" si="102"/>
        <v>0</v>
      </c>
      <c r="AG2167" s="277" t="s">
        <v>908</v>
      </c>
      <c r="AH2167" s="277" t="s">
        <v>687</v>
      </c>
      <c r="AI2167" s="276" t="s">
        <v>688</v>
      </c>
      <c r="AJ2167" s="276" t="s">
        <v>689</v>
      </c>
      <c r="AK2167" s="276" t="s">
        <v>309</v>
      </c>
      <c r="AL2167" s="277" t="s">
        <v>116</v>
      </c>
      <c r="AM2167" s="276" t="s">
        <v>685</v>
      </c>
      <c r="AN2167" s="276" t="s">
        <v>686</v>
      </c>
      <c r="AO2167" s="277" t="s">
        <v>114</v>
      </c>
    </row>
    <row r="2168" spans="1:41" ht="15" thickBot="1" x14ac:dyDescent="0.4">
      <c r="A2168" s="8">
        <v>2025</v>
      </c>
      <c r="B2168" s="9" t="s">
        <v>114</v>
      </c>
      <c r="C2168" s="9" t="s">
        <v>116</v>
      </c>
      <c r="D2168" s="9" t="s">
        <v>309</v>
      </c>
      <c r="E2168" s="9" t="s">
        <v>32</v>
      </c>
      <c r="F2168" s="8">
        <v>2030</v>
      </c>
      <c r="G2168" s="11">
        <v>0</v>
      </c>
      <c r="H2168" s="11">
        <v>0.86255000000000004</v>
      </c>
      <c r="I2168" s="11">
        <v>1.0934900000000001</v>
      </c>
      <c r="J2168" s="11">
        <v>1.22383</v>
      </c>
      <c r="K2168" s="11">
        <v>0.1211</v>
      </c>
      <c r="L2168" s="11">
        <v>0.78171000000000002</v>
      </c>
      <c r="M2168" s="11">
        <v>0</v>
      </c>
      <c r="N2168" s="11">
        <v>0.78407000000000004</v>
      </c>
      <c r="O2168" s="11">
        <v>0.1792</v>
      </c>
      <c r="P2168" s="11">
        <v>2.0713900000000001</v>
      </c>
      <c r="Q2168" s="11">
        <v>2.4633699999999998</v>
      </c>
      <c r="R2168" s="11" t="s">
        <v>35</v>
      </c>
      <c r="S2168" s="11" t="s">
        <v>35</v>
      </c>
      <c r="T2168" s="11">
        <v>10.13533</v>
      </c>
      <c r="U2168" s="11">
        <v>0</v>
      </c>
      <c r="V2168" s="11">
        <v>0</v>
      </c>
      <c r="W2168" s="11">
        <v>0</v>
      </c>
      <c r="X2168" s="11">
        <v>0</v>
      </c>
      <c r="Y2168" s="11">
        <v>10.13533</v>
      </c>
      <c r="Z2168" s="11">
        <v>0.41516999999999998</v>
      </c>
      <c r="AA2168" s="11">
        <v>1.2925500000000001</v>
      </c>
      <c r="AB2168" s="11">
        <v>1.3478000000000001</v>
      </c>
      <c r="AC2168" s="11">
        <v>3.05552</v>
      </c>
      <c r="AD2168" s="71">
        <f t="shared" si="103"/>
        <v>0.55459999999999998</v>
      </c>
      <c r="AE2168" s="71">
        <f t="shared" si="104"/>
        <v>0</v>
      </c>
      <c r="AF2168" s="71">
        <f t="shared" si="102"/>
        <v>0</v>
      </c>
      <c r="AG2168" s="277" t="s">
        <v>908</v>
      </c>
      <c r="AH2168" s="277" t="s">
        <v>687</v>
      </c>
      <c r="AI2168" s="276" t="s">
        <v>688</v>
      </c>
      <c r="AJ2168" s="276" t="s">
        <v>689</v>
      </c>
      <c r="AK2168" s="276" t="s">
        <v>309</v>
      </c>
      <c r="AL2168" s="277" t="s">
        <v>116</v>
      </c>
      <c r="AM2168" s="276" t="s">
        <v>685</v>
      </c>
      <c r="AN2168" s="276" t="s">
        <v>686</v>
      </c>
      <c r="AO2168" s="277" t="s">
        <v>114</v>
      </c>
    </row>
    <row r="2169" spans="1:41" ht="15" thickBot="1" x14ac:dyDescent="0.4">
      <c r="A2169" s="8">
        <v>2025</v>
      </c>
      <c r="B2169" s="9" t="s">
        <v>114</v>
      </c>
      <c r="C2169" s="9" t="s">
        <v>116</v>
      </c>
      <c r="D2169" s="9" t="s">
        <v>309</v>
      </c>
      <c r="E2169" s="9" t="s">
        <v>32</v>
      </c>
      <c r="F2169" s="8">
        <v>2031</v>
      </c>
      <c r="G2169" s="11">
        <v>0</v>
      </c>
      <c r="H2169" s="11">
        <v>0.59118000000000004</v>
      </c>
      <c r="I2169" s="11">
        <v>1.03295</v>
      </c>
      <c r="J2169" s="11">
        <v>1.12635</v>
      </c>
      <c r="K2169" s="11">
        <v>9.8830000000000001E-2</v>
      </c>
      <c r="L2169" s="11">
        <v>0.66435</v>
      </c>
      <c r="M2169" s="11">
        <v>0</v>
      </c>
      <c r="N2169" s="11">
        <v>0.48976999999999998</v>
      </c>
      <c r="O2169" s="11">
        <v>0.50095999999999996</v>
      </c>
      <c r="P2169" s="11">
        <v>1.5965800000000001</v>
      </c>
      <c r="Q2169" s="11">
        <v>1.9689099999999999</v>
      </c>
      <c r="R2169" s="11" t="s">
        <v>35</v>
      </c>
      <c r="S2169" s="11" t="s">
        <v>35</v>
      </c>
      <c r="T2169" s="11">
        <v>8.3509899999999995</v>
      </c>
      <c r="U2169" s="11">
        <v>0</v>
      </c>
      <c r="V2169" s="11">
        <v>0</v>
      </c>
      <c r="W2169" s="11">
        <v>0</v>
      </c>
      <c r="X2169" s="11">
        <v>0</v>
      </c>
      <c r="Y2169" s="11">
        <v>8.3509899999999995</v>
      </c>
      <c r="Z2169" s="11">
        <v>0.20386000000000001</v>
      </c>
      <c r="AA2169" s="11">
        <v>1.22872</v>
      </c>
      <c r="AB2169" s="11">
        <v>1.4502999999999999</v>
      </c>
      <c r="AC2169" s="11">
        <v>2.8828800000000001</v>
      </c>
      <c r="AD2169" s="71">
        <f t="shared" si="103"/>
        <v>0.28110000000000002</v>
      </c>
      <c r="AE2169" s="71">
        <f t="shared" si="104"/>
        <v>0</v>
      </c>
      <c r="AF2169" s="71">
        <f t="shared" si="102"/>
        <v>0</v>
      </c>
      <c r="AG2169" s="277" t="s">
        <v>908</v>
      </c>
      <c r="AH2169" s="277" t="s">
        <v>687</v>
      </c>
      <c r="AI2169" s="276" t="s">
        <v>688</v>
      </c>
      <c r="AJ2169" s="276" t="s">
        <v>689</v>
      </c>
      <c r="AK2169" s="276" t="s">
        <v>309</v>
      </c>
      <c r="AL2169" s="277" t="s">
        <v>116</v>
      </c>
      <c r="AM2169" s="276" t="s">
        <v>685</v>
      </c>
      <c r="AN2169" s="276" t="s">
        <v>686</v>
      </c>
      <c r="AO2169" s="277" t="s">
        <v>114</v>
      </c>
    </row>
    <row r="2170" spans="1:41" ht="15" thickBot="1" x14ac:dyDescent="0.4">
      <c r="A2170" s="8">
        <v>2025</v>
      </c>
      <c r="B2170" s="9" t="s">
        <v>114</v>
      </c>
      <c r="C2170" s="9" t="s">
        <v>116</v>
      </c>
      <c r="D2170" s="9" t="s">
        <v>309</v>
      </c>
      <c r="E2170" s="9" t="s">
        <v>32</v>
      </c>
      <c r="F2170" s="8">
        <v>2032</v>
      </c>
      <c r="G2170" s="11">
        <v>0</v>
      </c>
      <c r="H2170" s="11">
        <v>0.40891</v>
      </c>
      <c r="I2170" s="11">
        <v>0.88497000000000003</v>
      </c>
      <c r="J2170" s="11">
        <v>0.74551999999999996</v>
      </c>
      <c r="K2170" s="11">
        <v>0.16452</v>
      </c>
      <c r="L2170" s="11">
        <v>0.58421999999999996</v>
      </c>
      <c r="M2170" s="11">
        <v>0</v>
      </c>
      <c r="N2170" s="11">
        <v>0.82252000000000003</v>
      </c>
      <c r="O2170" s="11">
        <v>0.48187000000000002</v>
      </c>
      <c r="P2170" s="11">
        <v>1.361</v>
      </c>
      <c r="Q2170" s="11">
        <v>1.7592300000000001</v>
      </c>
      <c r="R2170" s="11" t="s">
        <v>35</v>
      </c>
      <c r="S2170" s="11" t="s">
        <v>35</v>
      </c>
      <c r="T2170" s="11">
        <v>7.3757799999999998</v>
      </c>
      <c r="U2170" s="11">
        <v>0</v>
      </c>
      <c r="V2170" s="11">
        <v>0</v>
      </c>
      <c r="W2170" s="11">
        <v>0</v>
      </c>
      <c r="X2170" s="11">
        <v>0</v>
      </c>
      <c r="Y2170" s="11">
        <v>7.3757799999999998</v>
      </c>
      <c r="Z2170" s="11">
        <v>0.28436</v>
      </c>
      <c r="AA2170" s="11">
        <v>1.4053500000000001</v>
      </c>
      <c r="AB2170" s="11">
        <v>1.5200499999999999</v>
      </c>
      <c r="AC2170" s="11">
        <v>3.2097600000000002</v>
      </c>
      <c r="AD2170" s="71">
        <f t="shared" si="103"/>
        <v>0.16300000000000001</v>
      </c>
      <c r="AE2170" s="71">
        <f t="shared" si="104"/>
        <v>0</v>
      </c>
      <c r="AF2170" s="71">
        <f t="shared" si="102"/>
        <v>0</v>
      </c>
      <c r="AG2170" s="277" t="s">
        <v>908</v>
      </c>
      <c r="AH2170" s="277" t="s">
        <v>687</v>
      </c>
      <c r="AI2170" s="276" t="s">
        <v>688</v>
      </c>
      <c r="AJ2170" s="276" t="s">
        <v>689</v>
      </c>
      <c r="AK2170" s="276" t="s">
        <v>309</v>
      </c>
      <c r="AL2170" s="277" t="s">
        <v>116</v>
      </c>
      <c r="AM2170" s="276" t="s">
        <v>685</v>
      </c>
      <c r="AN2170" s="276" t="s">
        <v>686</v>
      </c>
      <c r="AO2170" s="277" t="s">
        <v>114</v>
      </c>
    </row>
    <row r="2171" spans="1:41" ht="15" thickBot="1" x14ac:dyDescent="0.4">
      <c r="A2171" s="8">
        <v>2025</v>
      </c>
      <c r="B2171" s="9" t="s">
        <v>114</v>
      </c>
      <c r="C2171" s="9" t="s">
        <v>116</v>
      </c>
      <c r="D2171" s="9" t="s">
        <v>309</v>
      </c>
      <c r="E2171" s="9" t="s">
        <v>32</v>
      </c>
      <c r="F2171" s="8">
        <v>2033</v>
      </c>
      <c r="G2171" s="11">
        <v>0</v>
      </c>
      <c r="H2171" s="11">
        <v>0.36675999999999997</v>
      </c>
      <c r="I2171" s="11">
        <v>1.0605599999999999</v>
      </c>
      <c r="J2171" s="11">
        <v>0.83396000000000003</v>
      </c>
      <c r="K2171" s="11">
        <v>0.14530000000000001</v>
      </c>
      <c r="L2171" s="11">
        <v>0.58228000000000002</v>
      </c>
      <c r="M2171" s="11">
        <v>0</v>
      </c>
      <c r="N2171" s="11">
        <v>1.1216200000000001</v>
      </c>
      <c r="O2171" s="11">
        <v>0.40033000000000002</v>
      </c>
      <c r="P2171" s="11">
        <v>1.6133</v>
      </c>
      <c r="Q2171" s="11">
        <v>1.86554</v>
      </c>
      <c r="R2171" s="11" t="s">
        <v>35</v>
      </c>
      <c r="S2171" s="11" t="s">
        <v>35</v>
      </c>
      <c r="T2171" s="11">
        <v>8.2005599999999994</v>
      </c>
      <c r="U2171" s="11">
        <v>0</v>
      </c>
      <c r="V2171" s="11">
        <v>0</v>
      </c>
      <c r="W2171" s="11">
        <v>0</v>
      </c>
      <c r="X2171" s="11">
        <v>0</v>
      </c>
      <c r="Y2171" s="11">
        <v>8.2005599999999994</v>
      </c>
      <c r="Z2171" s="11">
        <v>0.79061999999999999</v>
      </c>
      <c r="AA2171" s="11">
        <v>0.99997000000000003</v>
      </c>
      <c r="AB2171" s="11">
        <v>1.9628399999999999</v>
      </c>
      <c r="AC2171" s="11">
        <v>3.7534200000000002</v>
      </c>
      <c r="AD2171" s="71">
        <f t="shared" si="103"/>
        <v>0.2109</v>
      </c>
      <c r="AE2171" s="71">
        <f t="shared" si="104"/>
        <v>0</v>
      </c>
      <c r="AF2171" s="71">
        <f t="shared" si="102"/>
        <v>0</v>
      </c>
      <c r="AG2171" s="277" t="s">
        <v>908</v>
      </c>
      <c r="AH2171" s="277" t="s">
        <v>687</v>
      </c>
      <c r="AI2171" s="276" t="s">
        <v>688</v>
      </c>
      <c r="AJ2171" s="276" t="s">
        <v>689</v>
      </c>
      <c r="AK2171" s="276" t="s">
        <v>309</v>
      </c>
      <c r="AL2171" s="277" t="s">
        <v>116</v>
      </c>
      <c r="AM2171" s="276" t="s">
        <v>685</v>
      </c>
      <c r="AN2171" s="276" t="s">
        <v>686</v>
      </c>
      <c r="AO2171" s="277" t="s">
        <v>114</v>
      </c>
    </row>
    <row r="2172" spans="1:41" ht="15" thickBot="1" x14ac:dyDescent="0.4">
      <c r="A2172" s="8">
        <v>2025</v>
      </c>
      <c r="B2172" s="9" t="s">
        <v>114</v>
      </c>
      <c r="C2172" s="9" t="s">
        <v>116</v>
      </c>
      <c r="D2172" s="9" t="s">
        <v>309</v>
      </c>
      <c r="E2172" s="9" t="s">
        <v>32</v>
      </c>
      <c r="F2172" s="8">
        <v>2034</v>
      </c>
      <c r="G2172" s="11">
        <v>0</v>
      </c>
      <c r="H2172" s="11">
        <v>0.60834999999999995</v>
      </c>
      <c r="I2172" s="11">
        <v>0.97475000000000001</v>
      </c>
      <c r="J2172" s="11">
        <v>1.1865300000000001</v>
      </c>
      <c r="K2172" s="11">
        <v>7.1870000000000003E-2</v>
      </c>
      <c r="L2172" s="11">
        <v>0.52066000000000001</v>
      </c>
      <c r="M2172" s="11">
        <v>0</v>
      </c>
      <c r="N2172" s="11">
        <v>0.97292000000000001</v>
      </c>
      <c r="O2172" s="11">
        <v>0.92201999999999995</v>
      </c>
      <c r="P2172" s="11">
        <v>1.71732</v>
      </c>
      <c r="Q2172" s="11">
        <v>1.7376499999999999</v>
      </c>
      <c r="R2172" s="11" t="s">
        <v>35</v>
      </c>
      <c r="S2172" s="11" t="s">
        <v>35</v>
      </c>
      <c r="T2172" s="11">
        <v>8.8528599999999997</v>
      </c>
      <c r="U2172" s="11">
        <v>0</v>
      </c>
      <c r="V2172" s="11">
        <v>0</v>
      </c>
      <c r="W2172" s="11">
        <v>0</v>
      </c>
      <c r="X2172" s="11">
        <v>0</v>
      </c>
      <c r="Y2172" s="11">
        <v>8.8528599999999997</v>
      </c>
      <c r="Z2172" s="11">
        <v>1.19537</v>
      </c>
      <c r="AA2172" s="11">
        <v>0.80142999999999998</v>
      </c>
      <c r="AB2172" s="11">
        <v>1.64378</v>
      </c>
      <c r="AC2172" s="11">
        <v>3.6405799999999999</v>
      </c>
      <c r="AD2172" s="71">
        <f t="shared" si="103"/>
        <v>0.14080000000000001</v>
      </c>
      <c r="AE2172" s="71">
        <f t="shared" si="104"/>
        <v>0</v>
      </c>
      <c r="AF2172" s="71">
        <f t="shared" si="102"/>
        <v>0</v>
      </c>
      <c r="AG2172" s="277" t="s">
        <v>908</v>
      </c>
      <c r="AH2172" s="277" t="s">
        <v>687</v>
      </c>
      <c r="AI2172" s="276" t="s">
        <v>688</v>
      </c>
      <c r="AJ2172" s="276" t="s">
        <v>689</v>
      </c>
      <c r="AK2172" s="276" t="s">
        <v>309</v>
      </c>
      <c r="AL2172" s="277" t="s">
        <v>116</v>
      </c>
      <c r="AM2172" s="276" t="s">
        <v>685</v>
      </c>
      <c r="AN2172" s="276" t="s">
        <v>686</v>
      </c>
      <c r="AO2172" s="277" t="s">
        <v>114</v>
      </c>
    </row>
    <row r="2173" spans="1:41" ht="15" thickBot="1" x14ac:dyDescent="0.4">
      <c r="A2173" s="8">
        <v>2025</v>
      </c>
      <c r="B2173" s="9" t="s">
        <v>114</v>
      </c>
      <c r="C2173" s="9" t="s">
        <v>116</v>
      </c>
      <c r="D2173" s="9" t="s">
        <v>309</v>
      </c>
      <c r="E2173" s="9" t="s">
        <v>32</v>
      </c>
      <c r="F2173" s="8">
        <v>2035</v>
      </c>
      <c r="G2173" s="11">
        <v>0</v>
      </c>
      <c r="H2173" s="11">
        <v>0.30348000000000003</v>
      </c>
      <c r="I2173" s="11">
        <v>1.0476300000000001</v>
      </c>
      <c r="J2173" s="11">
        <v>0.96457999999999999</v>
      </c>
      <c r="K2173" s="11">
        <v>6.8680000000000005E-2</v>
      </c>
      <c r="L2173" s="11">
        <v>0.76803999999999994</v>
      </c>
      <c r="M2173" s="11">
        <v>0</v>
      </c>
      <c r="N2173" s="11">
        <v>0.94228000000000001</v>
      </c>
      <c r="O2173" s="11">
        <v>0.81389</v>
      </c>
      <c r="P2173" s="11">
        <v>1.52956</v>
      </c>
      <c r="Q2173" s="11">
        <v>1.3714299999999999</v>
      </c>
      <c r="R2173" s="11" t="s">
        <v>35</v>
      </c>
      <c r="S2173" s="11" t="s">
        <v>35</v>
      </c>
      <c r="T2173" s="11">
        <v>7.8623900000000004</v>
      </c>
      <c r="U2173" s="11">
        <v>0</v>
      </c>
      <c r="V2173" s="11">
        <v>0</v>
      </c>
      <c r="W2173" s="11">
        <v>0</v>
      </c>
      <c r="X2173" s="11">
        <v>0</v>
      </c>
      <c r="Y2173" s="11">
        <v>7.8623900000000004</v>
      </c>
      <c r="Z2173" s="11">
        <v>1.5990800000000001</v>
      </c>
      <c r="AA2173" s="11">
        <v>1.2985500000000001</v>
      </c>
      <c r="AB2173" s="11">
        <v>1.8641300000000001</v>
      </c>
      <c r="AC2173" s="11">
        <v>4.7617599999999998</v>
      </c>
      <c r="AD2173" s="71">
        <f t="shared" si="103"/>
        <v>5.28E-2</v>
      </c>
      <c r="AE2173" s="71">
        <f t="shared" si="104"/>
        <v>0</v>
      </c>
      <c r="AF2173" s="71">
        <f t="shared" si="102"/>
        <v>0</v>
      </c>
      <c r="AG2173" s="277" t="s">
        <v>908</v>
      </c>
      <c r="AH2173" s="277" t="s">
        <v>687</v>
      </c>
      <c r="AI2173" s="276" t="s">
        <v>688</v>
      </c>
      <c r="AJ2173" s="276" t="s">
        <v>689</v>
      </c>
      <c r="AK2173" s="276" t="s">
        <v>309</v>
      </c>
      <c r="AL2173" s="277" t="s">
        <v>116</v>
      </c>
      <c r="AM2173" s="276" t="s">
        <v>685</v>
      </c>
      <c r="AN2173" s="276" t="s">
        <v>686</v>
      </c>
      <c r="AO2173" s="277" t="s">
        <v>114</v>
      </c>
    </row>
    <row r="2174" spans="1:41" ht="23.5" thickBot="1" x14ac:dyDescent="0.4">
      <c r="A2174" s="8">
        <v>2025</v>
      </c>
      <c r="B2174" s="9" t="s">
        <v>114</v>
      </c>
      <c r="C2174" s="9" t="s">
        <v>117</v>
      </c>
      <c r="D2174" s="9" t="s">
        <v>310</v>
      </c>
      <c r="E2174" s="97" t="s">
        <v>29</v>
      </c>
      <c r="F2174" s="8">
        <v>2025</v>
      </c>
      <c r="G2174" s="29" t="s">
        <v>35</v>
      </c>
      <c r="H2174" s="10">
        <v>54</v>
      </c>
      <c r="I2174" s="10">
        <v>76</v>
      </c>
      <c r="J2174" s="10">
        <v>94</v>
      </c>
      <c r="K2174" s="10">
        <v>51</v>
      </c>
      <c r="L2174" s="10">
        <v>123</v>
      </c>
      <c r="M2174" s="10">
        <v>44</v>
      </c>
      <c r="N2174" s="10">
        <v>90</v>
      </c>
      <c r="O2174" s="10">
        <v>45</v>
      </c>
      <c r="P2174" s="10">
        <v>92</v>
      </c>
      <c r="Q2174" s="10">
        <v>75</v>
      </c>
      <c r="R2174" s="10">
        <v>39</v>
      </c>
      <c r="S2174" s="10" t="s">
        <v>35</v>
      </c>
      <c r="T2174" s="10">
        <v>795</v>
      </c>
      <c r="U2174" s="10">
        <v>99</v>
      </c>
      <c r="V2174" s="10" t="s">
        <v>35</v>
      </c>
      <c r="W2174" s="10" t="s">
        <v>35</v>
      </c>
      <c r="X2174" s="10">
        <v>102</v>
      </c>
      <c r="Y2174" s="10">
        <v>897</v>
      </c>
      <c r="Z2174" s="10">
        <v>27</v>
      </c>
      <c r="AA2174" s="10">
        <v>127</v>
      </c>
      <c r="AB2174" s="10">
        <v>60</v>
      </c>
      <c r="AC2174" s="10">
        <v>214</v>
      </c>
      <c r="AD2174" s="71">
        <f t="shared" si="103"/>
        <v>12</v>
      </c>
      <c r="AE2174" s="71">
        <f t="shared" si="104"/>
        <v>3</v>
      </c>
      <c r="AF2174" s="71">
        <f t="shared" si="102"/>
        <v>0</v>
      </c>
      <c r="AG2174" s="277" t="s">
        <v>905</v>
      </c>
      <c r="AH2174" s="277" t="s">
        <v>690</v>
      </c>
      <c r="AI2174" s="276" t="s">
        <v>691</v>
      </c>
      <c r="AJ2174" s="276" t="s">
        <v>692</v>
      </c>
      <c r="AK2174" s="276" t="s">
        <v>310</v>
      </c>
      <c r="AL2174" s="277" t="s">
        <v>117</v>
      </c>
      <c r="AM2174" s="276" t="s">
        <v>685</v>
      </c>
      <c r="AN2174" s="276" t="s">
        <v>686</v>
      </c>
      <c r="AO2174" s="277" t="s">
        <v>114</v>
      </c>
    </row>
    <row r="2175" spans="1:41" ht="15" thickBot="1" x14ac:dyDescent="0.4">
      <c r="A2175" s="8">
        <v>2025</v>
      </c>
      <c r="B2175" s="9" t="s">
        <v>114</v>
      </c>
      <c r="C2175" s="9" t="s">
        <v>117</v>
      </c>
      <c r="D2175" s="9" t="s">
        <v>310</v>
      </c>
      <c r="E2175" s="9" t="s">
        <v>30</v>
      </c>
      <c r="F2175" s="8">
        <v>2025</v>
      </c>
      <c r="G2175" s="28" t="s">
        <v>35</v>
      </c>
      <c r="H2175" s="11">
        <v>0.17863000000000001</v>
      </c>
      <c r="I2175" s="11">
        <v>0.25641999999999998</v>
      </c>
      <c r="J2175" s="11">
        <v>0.28494000000000003</v>
      </c>
      <c r="K2175" s="11">
        <v>0.17705000000000001</v>
      </c>
      <c r="L2175" s="11">
        <v>0.40265000000000001</v>
      </c>
      <c r="M2175" s="11">
        <v>0.13081000000000001</v>
      </c>
      <c r="N2175" s="11">
        <v>0.27959000000000001</v>
      </c>
      <c r="O2175" s="11">
        <v>0.14959</v>
      </c>
      <c r="P2175" s="11">
        <v>0.31878000000000001</v>
      </c>
      <c r="Q2175" s="11">
        <v>0.26987</v>
      </c>
      <c r="R2175" s="11">
        <v>0.13574</v>
      </c>
      <c r="S2175" s="11" t="s">
        <v>35</v>
      </c>
      <c r="T2175" s="11">
        <v>2.6265000000000001</v>
      </c>
      <c r="U2175" s="11">
        <v>0.52015</v>
      </c>
      <c r="V2175" s="11" t="s">
        <v>35</v>
      </c>
      <c r="W2175" s="11" t="s">
        <v>35</v>
      </c>
      <c r="X2175" s="11">
        <v>0.54444000000000004</v>
      </c>
      <c r="Y2175" s="11">
        <v>3.1709399999999999</v>
      </c>
      <c r="Z2175" s="11">
        <v>3.2309999999999998E-2</v>
      </c>
      <c r="AA2175" s="11">
        <v>8.8730000000000003E-2</v>
      </c>
      <c r="AB2175" s="11">
        <v>5.1549999999999999E-2</v>
      </c>
      <c r="AC2175" s="11">
        <v>0.17258000000000001</v>
      </c>
      <c r="AD2175" s="71">
        <f t="shared" si="103"/>
        <v>4.24E-2</v>
      </c>
      <c r="AE2175" s="71">
        <f t="shared" si="104"/>
        <v>2.4299999999999999E-2</v>
      </c>
      <c r="AF2175" s="71">
        <f t="shared" si="102"/>
        <v>0</v>
      </c>
      <c r="AG2175" s="277" t="s">
        <v>906</v>
      </c>
      <c r="AH2175" s="277" t="s">
        <v>690</v>
      </c>
      <c r="AI2175" s="276" t="s">
        <v>691</v>
      </c>
      <c r="AJ2175" s="276" t="s">
        <v>692</v>
      </c>
      <c r="AK2175" s="276" t="s">
        <v>310</v>
      </c>
      <c r="AL2175" s="277" t="s">
        <v>117</v>
      </c>
      <c r="AM2175" s="276" t="s">
        <v>685</v>
      </c>
      <c r="AN2175" s="276" t="s">
        <v>686</v>
      </c>
      <c r="AO2175" s="277" t="s">
        <v>114</v>
      </c>
    </row>
    <row r="2176" spans="1:41" ht="15" thickBot="1" x14ac:dyDescent="0.4">
      <c r="A2176" s="8">
        <v>2025</v>
      </c>
      <c r="B2176" s="9" t="s">
        <v>114</v>
      </c>
      <c r="C2176" s="9" t="s">
        <v>117</v>
      </c>
      <c r="D2176" s="9" t="s">
        <v>310</v>
      </c>
      <c r="E2176" s="9" t="s">
        <v>30</v>
      </c>
      <c r="F2176" s="8">
        <v>2026</v>
      </c>
      <c r="G2176" s="28" t="s">
        <v>35</v>
      </c>
      <c r="H2176" s="11">
        <v>0.18196999999999999</v>
      </c>
      <c r="I2176" s="11">
        <v>0.26433000000000001</v>
      </c>
      <c r="J2176" s="11">
        <v>0.28272999999999998</v>
      </c>
      <c r="K2176" s="11">
        <v>0.17978</v>
      </c>
      <c r="L2176" s="11">
        <v>0.40671000000000002</v>
      </c>
      <c r="M2176" s="11">
        <v>0.13227</v>
      </c>
      <c r="N2176" s="11">
        <v>0.27112000000000003</v>
      </c>
      <c r="O2176" s="11">
        <v>0.14989</v>
      </c>
      <c r="P2176" s="11">
        <v>0.31746999999999997</v>
      </c>
      <c r="Q2176" s="11">
        <v>0.26716000000000001</v>
      </c>
      <c r="R2176" s="11">
        <v>0.13558000000000001</v>
      </c>
      <c r="S2176" s="11" t="s">
        <v>35</v>
      </c>
      <c r="T2176" s="11">
        <v>2.6310199999999999</v>
      </c>
      <c r="U2176" s="11">
        <v>0.54593000000000003</v>
      </c>
      <c r="V2176" s="11" t="s">
        <v>35</v>
      </c>
      <c r="W2176" s="11" t="s">
        <v>35</v>
      </c>
      <c r="X2176" s="11">
        <v>0.56640000000000001</v>
      </c>
      <c r="Y2176" s="11">
        <v>3.1974200000000002</v>
      </c>
      <c r="Z2176" s="11">
        <v>3.3369999999999997E-2</v>
      </c>
      <c r="AA2176" s="11">
        <v>9.6729999999999997E-2</v>
      </c>
      <c r="AB2176" s="11">
        <v>5.3499999999999999E-2</v>
      </c>
      <c r="AC2176" s="11">
        <v>0.18360000000000001</v>
      </c>
      <c r="AD2176" s="71">
        <f t="shared" si="103"/>
        <v>4.2000000000000003E-2</v>
      </c>
      <c r="AE2176" s="71">
        <f t="shared" si="104"/>
        <v>2.0500000000000001E-2</v>
      </c>
      <c r="AF2176" s="71">
        <f t="shared" si="102"/>
        <v>0</v>
      </c>
      <c r="AG2176" s="277" t="s">
        <v>906</v>
      </c>
      <c r="AH2176" s="277" t="s">
        <v>690</v>
      </c>
      <c r="AI2176" s="276" t="s">
        <v>691</v>
      </c>
      <c r="AJ2176" s="276" t="s">
        <v>692</v>
      </c>
      <c r="AK2176" s="276" t="s">
        <v>310</v>
      </c>
      <c r="AL2176" s="277" t="s">
        <v>117</v>
      </c>
      <c r="AM2176" s="276" t="s">
        <v>685</v>
      </c>
      <c r="AN2176" s="276" t="s">
        <v>686</v>
      </c>
      <c r="AO2176" s="277" t="s">
        <v>114</v>
      </c>
    </row>
    <row r="2177" spans="1:41" ht="15" thickBot="1" x14ac:dyDescent="0.4">
      <c r="A2177" s="8">
        <v>2025</v>
      </c>
      <c r="B2177" s="9" t="s">
        <v>114</v>
      </c>
      <c r="C2177" s="9" t="s">
        <v>117</v>
      </c>
      <c r="D2177" s="9" t="s">
        <v>310</v>
      </c>
      <c r="E2177" s="9" t="s">
        <v>30</v>
      </c>
      <c r="F2177" s="8">
        <v>2027</v>
      </c>
      <c r="G2177" s="28" t="s">
        <v>35</v>
      </c>
      <c r="H2177" s="11">
        <v>0.18378</v>
      </c>
      <c r="I2177" s="11">
        <v>0.26489000000000001</v>
      </c>
      <c r="J2177" s="11">
        <v>0.28342000000000001</v>
      </c>
      <c r="K2177" s="11">
        <v>0.18318000000000001</v>
      </c>
      <c r="L2177" s="11">
        <v>0.41327999999999998</v>
      </c>
      <c r="M2177" s="11">
        <v>0.13517000000000001</v>
      </c>
      <c r="N2177" s="11">
        <v>0.26685999999999999</v>
      </c>
      <c r="O2177" s="11">
        <v>0.14810999999999999</v>
      </c>
      <c r="P2177" s="11">
        <v>0.31683</v>
      </c>
      <c r="Q2177" s="11">
        <v>0.26267000000000001</v>
      </c>
      <c r="R2177" s="11">
        <v>0.13658000000000001</v>
      </c>
      <c r="S2177" s="11" t="s">
        <v>35</v>
      </c>
      <c r="T2177" s="11">
        <v>2.6362800000000002</v>
      </c>
      <c r="U2177" s="11">
        <v>0.56433999999999995</v>
      </c>
      <c r="V2177" s="11" t="s">
        <v>35</v>
      </c>
      <c r="W2177" s="11" t="s">
        <v>35</v>
      </c>
      <c r="X2177" s="11">
        <v>0.58535999999999999</v>
      </c>
      <c r="Y2177" s="11">
        <v>3.2216399999999998</v>
      </c>
      <c r="Z2177" s="11">
        <v>3.4909999999999997E-2</v>
      </c>
      <c r="AA2177" s="11">
        <v>0.10327</v>
      </c>
      <c r="AB2177" s="11">
        <v>5.1040000000000002E-2</v>
      </c>
      <c r="AC2177" s="11">
        <v>0.18922</v>
      </c>
      <c r="AD2177" s="71">
        <f t="shared" si="103"/>
        <v>4.1500000000000002E-2</v>
      </c>
      <c r="AE2177" s="71">
        <f t="shared" si="104"/>
        <v>2.1000000000000001E-2</v>
      </c>
      <c r="AF2177" s="71">
        <f t="shared" si="102"/>
        <v>0</v>
      </c>
      <c r="AG2177" s="277" t="s">
        <v>906</v>
      </c>
      <c r="AH2177" s="277" t="s">
        <v>690</v>
      </c>
      <c r="AI2177" s="276" t="s">
        <v>691</v>
      </c>
      <c r="AJ2177" s="276" t="s">
        <v>692</v>
      </c>
      <c r="AK2177" s="276" t="s">
        <v>310</v>
      </c>
      <c r="AL2177" s="277" t="s">
        <v>117</v>
      </c>
      <c r="AM2177" s="276" t="s">
        <v>685</v>
      </c>
      <c r="AN2177" s="276" t="s">
        <v>686</v>
      </c>
      <c r="AO2177" s="277" t="s">
        <v>114</v>
      </c>
    </row>
    <row r="2178" spans="1:41" ht="15" thickBot="1" x14ac:dyDescent="0.4">
      <c r="A2178" s="8">
        <v>2025</v>
      </c>
      <c r="B2178" s="9" t="s">
        <v>114</v>
      </c>
      <c r="C2178" s="9" t="s">
        <v>117</v>
      </c>
      <c r="D2178" s="9" t="s">
        <v>310</v>
      </c>
      <c r="E2178" s="9" t="s">
        <v>30</v>
      </c>
      <c r="F2178" s="8">
        <v>2028</v>
      </c>
      <c r="G2178" s="28" t="s">
        <v>35</v>
      </c>
      <c r="H2178" s="11">
        <v>0.18434</v>
      </c>
      <c r="I2178" s="11">
        <v>0.26484999999999997</v>
      </c>
      <c r="J2178" s="11">
        <v>0.27833000000000002</v>
      </c>
      <c r="K2178" s="11">
        <v>0.1852</v>
      </c>
      <c r="L2178" s="11">
        <v>0.41447000000000001</v>
      </c>
      <c r="M2178" s="11">
        <v>0.13571</v>
      </c>
      <c r="N2178" s="11">
        <v>0.25864999999999999</v>
      </c>
      <c r="O2178" s="11">
        <v>0.14468</v>
      </c>
      <c r="P2178" s="11">
        <v>0.31836999999999999</v>
      </c>
      <c r="Q2178" s="11">
        <v>0.26129999999999998</v>
      </c>
      <c r="R2178" s="11">
        <v>0.13394</v>
      </c>
      <c r="S2178" s="11" t="s">
        <v>35</v>
      </c>
      <c r="T2178" s="11">
        <v>2.6187900000000002</v>
      </c>
      <c r="U2178" s="11">
        <v>0.58674999999999999</v>
      </c>
      <c r="V2178" s="11" t="s">
        <v>35</v>
      </c>
      <c r="W2178" s="11" t="s">
        <v>35</v>
      </c>
      <c r="X2178" s="11">
        <v>0.60829</v>
      </c>
      <c r="Y2178" s="11">
        <v>3.2270799999999999</v>
      </c>
      <c r="Z2178" s="11">
        <v>3.5279999999999999E-2</v>
      </c>
      <c r="AA2178" s="11">
        <v>0.10663</v>
      </c>
      <c r="AB2178" s="11">
        <v>5.1029999999999999E-2</v>
      </c>
      <c r="AC2178" s="11">
        <v>0.19294</v>
      </c>
      <c r="AD2178" s="71">
        <f t="shared" si="103"/>
        <v>3.9E-2</v>
      </c>
      <c r="AE2178" s="71">
        <f t="shared" si="104"/>
        <v>2.1499999999999998E-2</v>
      </c>
      <c r="AF2178" s="71">
        <f t="shared" si="102"/>
        <v>0</v>
      </c>
      <c r="AG2178" s="277" t="s">
        <v>906</v>
      </c>
      <c r="AH2178" s="277" t="s">
        <v>690</v>
      </c>
      <c r="AI2178" s="276" t="s">
        <v>691</v>
      </c>
      <c r="AJ2178" s="276" t="s">
        <v>692</v>
      </c>
      <c r="AK2178" s="276" t="s">
        <v>310</v>
      </c>
      <c r="AL2178" s="277" t="s">
        <v>117</v>
      </c>
      <c r="AM2178" s="276" t="s">
        <v>685</v>
      </c>
      <c r="AN2178" s="276" t="s">
        <v>686</v>
      </c>
      <c r="AO2178" s="277" t="s">
        <v>114</v>
      </c>
    </row>
    <row r="2179" spans="1:41" ht="15" thickBot="1" x14ac:dyDescent="0.4">
      <c r="A2179" s="8">
        <v>2025</v>
      </c>
      <c r="B2179" s="9" t="s">
        <v>114</v>
      </c>
      <c r="C2179" s="9" t="s">
        <v>117</v>
      </c>
      <c r="D2179" s="9" t="s">
        <v>310</v>
      </c>
      <c r="E2179" s="9" t="s">
        <v>30</v>
      </c>
      <c r="F2179" s="8">
        <v>2029</v>
      </c>
      <c r="G2179" s="28" t="s">
        <v>35</v>
      </c>
      <c r="H2179" s="11">
        <v>0.18706</v>
      </c>
      <c r="I2179" s="11">
        <v>0.26395999999999997</v>
      </c>
      <c r="J2179" s="11">
        <v>0.27371000000000001</v>
      </c>
      <c r="K2179" s="11">
        <v>0.18736</v>
      </c>
      <c r="L2179" s="11">
        <v>0.41569</v>
      </c>
      <c r="M2179" s="11">
        <v>0.13821</v>
      </c>
      <c r="N2179" s="11">
        <v>0.25302000000000002</v>
      </c>
      <c r="O2179" s="11">
        <v>0.14244999999999999</v>
      </c>
      <c r="P2179" s="11">
        <v>0.3165</v>
      </c>
      <c r="Q2179" s="11">
        <v>0.25707000000000002</v>
      </c>
      <c r="R2179" s="11">
        <v>0.13074</v>
      </c>
      <c r="S2179" s="11" t="s">
        <v>35</v>
      </c>
      <c r="T2179" s="11">
        <v>2.6050499999999999</v>
      </c>
      <c r="U2179" s="11">
        <v>0.60206999999999999</v>
      </c>
      <c r="V2179" s="11" t="s">
        <v>35</v>
      </c>
      <c r="W2179" s="11" t="s">
        <v>35</v>
      </c>
      <c r="X2179" s="11">
        <v>0.62378999999999996</v>
      </c>
      <c r="Y2179" s="11">
        <v>3.2288399999999999</v>
      </c>
      <c r="Z2179" s="11">
        <v>3.4450000000000001E-2</v>
      </c>
      <c r="AA2179" s="11">
        <v>0.10766000000000001</v>
      </c>
      <c r="AB2179" s="11">
        <v>4.9489999999999999E-2</v>
      </c>
      <c r="AC2179" s="11">
        <v>0.19159999999999999</v>
      </c>
      <c r="AD2179" s="71">
        <f t="shared" si="103"/>
        <v>3.9300000000000002E-2</v>
      </c>
      <c r="AE2179" s="71">
        <f t="shared" si="104"/>
        <v>2.1700000000000001E-2</v>
      </c>
      <c r="AF2179" s="71">
        <f t="shared" si="102"/>
        <v>0</v>
      </c>
      <c r="AG2179" s="277" t="s">
        <v>906</v>
      </c>
      <c r="AH2179" s="277" t="s">
        <v>690</v>
      </c>
      <c r="AI2179" s="276" t="s">
        <v>691</v>
      </c>
      <c r="AJ2179" s="276" t="s">
        <v>692</v>
      </c>
      <c r="AK2179" s="276" t="s">
        <v>310</v>
      </c>
      <c r="AL2179" s="277" t="s">
        <v>117</v>
      </c>
      <c r="AM2179" s="276" t="s">
        <v>685</v>
      </c>
      <c r="AN2179" s="276" t="s">
        <v>686</v>
      </c>
      <c r="AO2179" s="277" t="s">
        <v>114</v>
      </c>
    </row>
    <row r="2180" spans="1:41" ht="15" thickBot="1" x14ac:dyDescent="0.4">
      <c r="A2180" s="8">
        <v>2025</v>
      </c>
      <c r="B2180" s="9" t="s">
        <v>114</v>
      </c>
      <c r="C2180" s="9" t="s">
        <v>117</v>
      </c>
      <c r="D2180" s="9" t="s">
        <v>310</v>
      </c>
      <c r="E2180" s="9" t="s">
        <v>30</v>
      </c>
      <c r="F2180" s="8">
        <v>2030</v>
      </c>
      <c r="G2180" s="28" t="s">
        <v>35</v>
      </c>
      <c r="H2180" s="11">
        <v>0.18926999999999999</v>
      </c>
      <c r="I2180" s="11">
        <v>0.26895999999999998</v>
      </c>
      <c r="J2180" s="11">
        <v>0.26846999999999999</v>
      </c>
      <c r="K2180" s="11">
        <v>0.19127</v>
      </c>
      <c r="L2180" s="11">
        <v>0.41888999999999998</v>
      </c>
      <c r="M2180" s="11">
        <v>0.13947999999999999</v>
      </c>
      <c r="N2180" s="11">
        <v>0.24573</v>
      </c>
      <c r="O2180" s="11">
        <v>0.13966999999999999</v>
      </c>
      <c r="P2180" s="11">
        <v>0.31584000000000001</v>
      </c>
      <c r="Q2180" s="11">
        <v>0.24801000000000001</v>
      </c>
      <c r="R2180" s="11">
        <v>0.12720000000000001</v>
      </c>
      <c r="S2180" s="11" t="s">
        <v>35</v>
      </c>
      <c r="T2180" s="11">
        <v>2.5918700000000001</v>
      </c>
      <c r="U2180" s="11">
        <v>0.64276</v>
      </c>
      <c r="V2180" s="11" t="s">
        <v>35</v>
      </c>
      <c r="W2180" s="11" t="s">
        <v>35</v>
      </c>
      <c r="X2180" s="11">
        <v>0.66532000000000002</v>
      </c>
      <c r="Y2180" s="11">
        <v>3.25719</v>
      </c>
      <c r="Z2180" s="11">
        <v>3.261E-2</v>
      </c>
      <c r="AA2180" s="11">
        <v>0.11204</v>
      </c>
      <c r="AB2180" s="11">
        <v>4.7039999999999998E-2</v>
      </c>
      <c r="AC2180" s="11">
        <v>0.19169</v>
      </c>
      <c r="AD2180" s="71">
        <f t="shared" si="103"/>
        <v>3.9100000000000003E-2</v>
      </c>
      <c r="AE2180" s="71">
        <f t="shared" si="104"/>
        <v>2.2599999999999999E-2</v>
      </c>
      <c r="AF2180" s="71">
        <f t="shared" si="102"/>
        <v>0</v>
      </c>
      <c r="AG2180" s="277" t="s">
        <v>906</v>
      </c>
      <c r="AH2180" s="277" t="s">
        <v>690</v>
      </c>
      <c r="AI2180" s="276" t="s">
        <v>691</v>
      </c>
      <c r="AJ2180" s="276" t="s">
        <v>692</v>
      </c>
      <c r="AK2180" s="276" t="s">
        <v>310</v>
      </c>
      <c r="AL2180" s="277" t="s">
        <v>117</v>
      </c>
      <c r="AM2180" s="276" t="s">
        <v>685</v>
      </c>
      <c r="AN2180" s="276" t="s">
        <v>686</v>
      </c>
      <c r="AO2180" s="277" t="s">
        <v>114</v>
      </c>
    </row>
    <row r="2181" spans="1:41" ht="15" thickBot="1" x14ac:dyDescent="0.4">
      <c r="A2181" s="8">
        <v>2025</v>
      </c>
      <c r="B2181" s="9" t="s">
        <v>114</v>
      </c>
      <c r="C2181" s="9" t="s">
        <v>117</v>
      </c>
      <c r="D2181" s="9" t="s">
        <v>310</v>
      </c>
      <c r="E2181" s="9" t="s">
        <v>30</v>
      </c>
      <c r="F2181" s="8">
        <v>2031</v>
      </c>
      <c r="G2181" s="28" t="s">
        <v>35</v>
      </c>
      <c r="H2181" s="11">
        <v>0.18692</v>
      </c>
      <c r="I2181" s="11">
        <v>0.26838000000000001</v>
      </c>
      <c r="J2181" s="11">
        <v>0.26238</v>
      </c>
      <c r="K2181" s="11">
        <v>0.19055</v>
      </c>
      <c r="L2181" s="11">
        <v>0.42044999999999999</v>
      </c>
      <c r="M2181" s="11">
        <v>0.14448</v>
      </c>
      <c r="N2181" s="11">
        <v>0.24482999999999999</v>
      </c>
      <c r="O2181" s="11">
        <v>0.13483999999999999</v>
      </c>
      <c r="P2181" s="11">
        <v>0.30921999999999999</v>
      </c>
      <c r="Q2181" s="11">
        <v>0.23951</v>
      </c>
      <c r="R2181" s="11">
        <v>0.124</v>
      </c>
      <c r="S2181" s="11" t="s">
        <v>35</v>
      </c>
      <c r="T2181" s="11">
        <v>2.5642999999999998</v>
      </c>
      <c r="U2181" s="11">
        <v>0.67691999999999997</v>
      </c>
      <c r="V2181" s="11" t="s">
        <v>35</v>
      </c>
      <c r="W2181" s="11" t="s">
        <v>35</v>
      </c>
      <c r="X2181" s="11">
        <v>0.69765999999999995</v>
      </c>
      <c r="Y2181" s="11">
        <v>3.2619600000000002</v>
      </c>
      <c r="Z2181" s="11">
        <v>3.0519999999999999E-2</v>
      </c>
      <c r="AA2181" s="11">
        <v>0.11292000000000001</v>
      </c>
      <c r="AB2181" s="11">
        <v>4.5769999999999998E-2</v>
      </c>
      <c r="AC2181" s="11">
        <v>0.18922</v>
      </c>
      <c r="AD2181" s="71">
        <f t="shared" si="103"/>
        <v>3.8699999999999998E-2</v>
      </c>
      <c r="AE2181" s="71">
        <f t="shared" si="104"/>
        <v>2.07E-2</v>
      </c>
      <c r="AF2181" s="71">
        <f t="shared" si="102"/>
        <v>0</v>
      </c>
      <c r="AG2181" s="277" t="s">
        <v>906</v>
      </c>
      <c r="AH2181" s="277" t="s">
        <v>690</v>
      </c>
      <c r="AI2181" s="276" t="s">
        <v>691</v>
      </c>
      <c r="AJ2181" s="276" t="s">
        <v>692</v>
      </c>
      <c r="AK2181" s="276" t="s">
        <v>310</v>
      </c>
      <c r="AL2181" s="277" t="s">
        <v>117</v>
      </c>
      <c r="AM2181" s="276" t="s">
        <v>685</v>
      </c>
      <c r="AN2181" s="276" t="s">
        <v>686</v>
      </c>
      <c r="AO2181" s="277" t="s">
        <v>114</v>
      </c>
    </row>
    <row r="2182" spans="1:41" ht="15" thickBot="1" x14ac:dyDescent="0.4">
      <c r="A2182" s="8">
        <v>2025</v>
      </c>
      <c r="B2182" s="9" t="s">
        <v>114</v>
      </c>
      <c r="C2182" s="9" t="s">
        <v>117</v>
      </c>
      <c r="D2182" s="9" t="s">
        <v>310</v>
      </c>
      <c r="E2182" s="9" t="s">
        <v>30</v>
      </c>
      <c r="F2182" s="8">
        <v>2032</v>
      </c>
      <c r="G2182" s="28" t="s">
        <v>35</v>
      </c>
      <c r="H2182" s="11">
        <v>0.18969</v>
      </c>
      <c r="I2182" s="11">
        <v>0.2631</v>
      </c>
      <c r="J2182" s="11">
        <v>0.25720999999999999</v>
      </c>
      <c r="K2182" s="11">
        <v>0.19195999999999999</v>
      </c>
      <c r="L2182" s="11">
        <v>0.41958000000000001</v>
      </c>
      <c r="M2182" s="11">
        <v>0.14793999999999999</v>
      </c>
      <c r="N2182" s="11">
        <v>0.23985999999999999</v>
      </c>
      <c r="O2182" s="11">
        <v>0.12867999999999999</v>
      </c>
      <c r="P2182" s="11">
        <v>0.3049</v>
      </c>
      <c r="Q2182" s="11">
        <v>0.23285</v>
      </c>
      <c r="R2182" s="11">
        <v>0.11647</v>
      </c>
      <c r="S2182" s="11" t="s">
        <v>35</v>
      </c>
      <c r="T2182" s="11">
        <v>2.5310899999999998</v>
      </c>
      <c r="U2182" s="11">
        <v>0.71094000000000002</v>
      </c>
      <c r="V2182" s="11" t="s">
        <v>35</v>
      </c>
      <c r="W2182" s="11" t="s">
        <v>35</v>
      </c>
      <c r="X2182" s="11">
        <v>0.73012999999999995</v>
      </c>
      <c r="Y2182" s="11">
        <v>3.2612299999999999</v>
      </c>
      <c r="Z2182" s="11">
        <v>2.7830000000000001E-2</v>
      </c>
      <c r="AA2182" s="11">
        <v>0.11162999999999999</v>
      </c>
      <c r="AB2182" s="11">
        <v>4.598E-2</v>
      </c>
      <c r="AC2182" s="11">
        <v>0.18543999999999999</v>
      </c>
      <c r="AD2182" s="71">
        <f t="shared" si="103"/>
        <v>3.8899999999999997E-2</v>
      </c>
      <c r="AE2182" s="71">
        <f t="shared" si="104"/>
        <v>1.9199999999999998E-2</v>
      </c>
      <c r="AF2182" s="71">
        <f t="shared" si="102"/>
        <v>0</v>
      </c>
      <c r="AG2182" s="277" t="s">
        <v>906</v>
      </c>
      <c r="AH2182" s="277" t="s">
        <v>690</v>
      </c>
      <c r="AI2182" s="276" t="s">
        <v>691</v>
      </c>
      <c r="AJ2182" s="276" t="s">
        <v>692</v>
      </c>
      <c r="AK2182" s="276" t="s">
        <v>310</v>
      </c>
      <c r="AL2182" s="277" t="s">
        <v>117</v>
      </c>
      <c r="AM2182" s="276" t="s">
        <v>685</v>
      </c>
      <c r="AN2182" s="276" t="s">
        <v>686</v>
      </c>
      <c r="AO2182" s="277" t="s">
        <v>114</v>
      </c>
    </row>
    <row r="2183" spans="1:41" ht="15" thickBot="1" x14ac:dyDescent="0.4">
      <c r="A2183" s="8">
        <v>2025</v>
      </c>
      <c r="B2183" s="9" t="s">
        <v>114</v>
      </c>
      <c r="C2183" s="9" t="s">
        <v>117</v>
      </c>
      <c r="D2183" s="9" t="s">
        <v>310</v>
      </c>
      <c r="E2183" s="9" t="s">
        <v>30</v>
      </c>
      <c r="F2183" s="8">
        <v>2033</v>
      </c>
      <c r="G2183" s="28" t="s">
        <v>35</v>
      </c>
      <c r="H2183" s="11">
        <v>0.19094</v>
      </c>
      <c r="I2183" s="11">
        <v>0.26002999999999998</v>
      </c>
      <c r="J2183" s="11">
        <v>0.24848000000000001</v>
      </c>
      <c r="K2183" s="11">
        <v>0.19453000000000001</v>
      </c>
      <c r="L2183" s="11">
        <v>0.42270000000000002</v>
      </c>
      <c r="M2183" s="11">
        <v>0.14982000000000001</v>
      </c>
      <c r="N2183" s="11">
        <v>0.23662</v>
      </c>
      <c r="O2183" s="11">
        <v>0.12333</v>
      </c>
      <c r="P2183" s="11">
        <v>0.30427999999999999</v>
      </c>
      <c r="Q2183" s="11">
        <v>0.23025999999999999</v>
      </c>
      <c r="R2183" s="11">
        <v>0.11437</v>
      </c>
      <c r="S2183" s="11" t="s">
        <v>35</v>
      </c>
      <c r="T2183" s="11">
        <v>2.51363</v>
      </c>
      <c r="U2183" s="11">
        <v>0.72258</v>
      </c>
      <c r="V2183" s="11" t="s">
        <v>35</v>
      </c>
      <c r="W2183" s="11" t="s">
        <v>35</v>
      </c>
      <c r="X2183" s="11">
        <v>0.74219000000000002</v>
      </c>
      <c r="Y2183" s="11">
        <v>3.2558199999999999</v>
      </c>
      <c r="Z2183" s="11">
        <v>2.4840000000000001E-2</v>
      </c>
      <c r="AA2183" s="11">
        <v>0.10915</v>
      </c>
      <c r="AB2183" s="11">
        <v>4.7350000000000003E-2</v>
      </c>
      <c r="AC2183" s="11">
        <v>0.18132999999999999</v>
      </c>
      <c r="AD2183" s="71">
        <f t="shared" si="103"/>
        <v>3.8300000000000001E-2</v>
      </c>
      <c r="AE2183" s="71">
        <f t="shared" si="104"/>
        <v>1.9599999999999999E-2</v>
      </c>
      <c r="AF2183" s="71">
        <f t="shared" si="102"/>
        <v>0</v>
      </c>
      <c r="AG2183" s="277" t="s">
        <v>906</v>
      </c>
      <c r="AH2183" s="277" t="s">
        <v>690</v>
      </c>
      <c r="AI2183" s="276" t="s">
        <v>691</v>
      </c>
      <c r="AJ2183" s="276" t="s">
        <v>692</v>
      </c>
      <c r="AK2183" s="276" t="s">
        <v>310</v>
      </c>
      <c r="AL2183" s="277" t="s">
        <v>117</v>
      </c>
      <c r="AM2183" s="276" t="s">
        <v>685</v>
      </c>
      <c r="AN2183" s="276" t="s">
        <v>686</v>
      </c>
      <c r="AO2183" s="277" t="s">
        <v>114</v>
      </c>
    </row>
    <row r="2184" spans="1:41" ht="15" thickBot="1" x14ac:dyDescent="0.4">
      <c r="A2184" s="8">
        <v>2025</v>
      </c>
      <c r="B2184" s="9" t="s">
        <v>114</v>
      </c>
      <c r="C2184" s="9" t="s">
        <v>117</v>
      </c>
      <c r="D2184" s="9" t="s">
        <v>310</v>
      </c>
      <c r="E2184" s="9" t="s">
        <v>30</v>
      </c>
      <c r="F2184" s="8">
        <v>2034</v>
      </c>
      <c r="G2184" s="28" t="s">
        <v>35</v>
      </c>
      <c r="H2184" s="11">
        <v>0.19420000000000001</v>
      </c>
      <c r="I2184" s="11">
        <v>0.25363999999999998</v>
      </c>
      <c r="J2184" s="11">
        <v>0.24257999999999999</v>
      </c>
      <c r="K2184" s="11">
        <v>0.19688</v>
      </c>
      <c r="L2184" s="11">
        <v>0.41965999999999998</v>
      </c>
      <c r="M2184" s="11">
        <v>0.15034</v>
      </c>
      <c r="N2184" s="11">
        <v>0.22914000000000001</v>
      </c>
      <c r="O2184" s="11">
        <v>0.11953999999999999</v>
      </c>
      <c r="P2184" s="11">
        <v>0.29998000000000002</v>
      </c>
      <c r="Q2184" s="11">
        <v>0.22584000000000001</v>
      </c>
      <c r="R2184" s="11">
        <v>0.10935</v>
      </c>
      <c r="S2184" s="11" t="s">
        <v>35</v>
      </c>
      <c r="T2184" s="11">
        <v>2.47803</v>
      </c>
      <c r="U2184" s="11">
        <v>0.74373</v>
      </c>
      <c r="V2184" s="11" t="s">
        <v>35</v>
      </c>
      <c r="W2184" s="11" t="s">
        <v>35</v>
      </c>
      <c r="X2184" s="11">
        <v>0.76370000000000005</v>
      </c>
      <c r="Y2184" s="11">
        <v>3.24173</v>
      </c>
      <c r="Z2184" s="11">
        <v>2.196E-2</v>
      </c>
      <c r="AA2184" s="11">
        <v>0.11613</v>
      </c>
      <c r="AB2184" s="11">
        <v>4.7410000000000001E-2</v>
      </c>
      <c r="AC2184" s="11">
        <v>0.1855</v>
      </c>
      <c r="AD2184" s="71">
        <f t="shared" si="103"/>
        <v>3.6900000000000002E-2</v>
      </c>
      <c r="AE2184" s="71">
        <f t="shared" si="104"/>
        <v>0.02</v>
      </c>
      <c r="AF2184" s="71">
        <f t="shared" si="102"/>
        <v>0</v>
      </c>
      <c r="AG2184" s="277" t="s">
        <v>906</v>
      </c>
      <c r="AH2184" s="277" t="s">
        <v>690</v>
      </c>
      <c r="AI2184" s="276" t="s">
        <v>691</v>
      </c>
      <c r="AJ2184" s="276" t="s">
        <v>692</v>
      </c>
      <c r="AK2184" s="276" t="s">
        <v>310</v>
      </c>
      <c r="AL2184" s="277" t="s">
        <v>117</v>
      </c>
      <c r="AM2184" s="276" t="s">
        <v>685</v>
      </c>
      <c r="AN2184" s="276" t="s">
        <v>686</v>
      </c>
      <c r="AO2184" s="277" t="s">
        <v>114</v>
      </c>
    </row>
    <row r="2185" spans="1:41" ht="15" thickBot="1" x14ac:dyDescent="0.4">
      <c r="A2185" s="8">
        <v>2025</v>
      </c>
      <c r="B2185" s="9" t="s">
        <v>114</v>
      </c>
      <c r="C2185" s="9" t="s">
        <v>117</v>
      </c>
      <c r="D2185" s="9" t="s">
        <v>310</v>
      </c>
      <c r="E2185" s="9" t="s">
        <v>30</v>
      </c>
      <c r="F2185" s="8">
        <v>2035</v>
      </c>
      <c r="G2185" s="28" t="s">
        <v>35</v>
      </c>
      <c r="H2185" s="11">
        <v>0.19472999999999999</v>
      </c>
      <c r="I2185" s="11">
        <v>0.25342999999999999</v>
      </c>
      <c r="J2185" s="11">
        <v>0.23530000000000001</v>
      </c>
      <c r="K2185" s="11">
        <v>0.19771</v>
      </c>
      <c r="L2185" s="11">
        <v>0.41997000000000001</v>
      </c>
      <c r="M2185" s="11">
        <v>0.15231</v>
      </c>
      <c r="N2185" s="11">
        <v>0.22714999999999999</v>
      </c>
      <c r="O2185" s="11">
        <v>0.11133999999999999</v>
      </c>
      <c r="P2185" s="11">
        <v>0.29676999999999998</v>
      </c>
      <c r="Q2185" s="11">
        <v>0.21643999999999999</v>
      </c>
      <c r="R2185" s="11">
        <v>0.10342999999999999</v>
      </c>
      <c r="S2185" s="11" t="s">
        <v>35</v>
      </c>
      <c r="T2185" s="11">
        <v>2.4441000000000002</v>
      </c>
      <c r="U2185" s="11">
        <v>0.74341000000000002</v>
      </c>
      <c r="V2185" s="11" t="s">
        <v>35</v>
      </c>
      <c r="W2185" s="11" t="s">
        <v>35</v>
      </c>
      <c r="X2185" s="11">
        <v>0.76021000000000005</v>
      </c>
      <c r="Y2185" s="11">
        <v>3.20431</v>
      </c>
      <c r="Z2185" s="11">
        <v>1.9619999999999999E-2</v>
      </c>
      <c r="AA2185" s="11">
        <v>0.11983000000000001</v>
      </c>
      <c r="AB2185" s="11">
        <v>4.7E-2</v>
      </c>
      <c r="AC2185" s="11">
        <v>0.18645</v>
      </c>
      <c r="AD2185" s="71">
        <f t="shared" si="103"/>
        <v>3.5499999999999997E-2</v>
      </c>
      <c r="AE2185" s="71">
        <f t="shared" si="104"/>
        <v>1.6799999999999999E-2</v>
      </c>
      <c r="AF2185" s="71">
        <f t="shared" si="102"/>
        <v>0</v>
      </c>
      <c r="AG2185" s="277" t="s">
        <v>906</v>
      </c>
      <c r="AH2185" s="277" t="s">
        <v>690</v>
      </c>
      <c r="AI2185" s="276" t="s">
        <v>691</v>
      </c>
      <c r="AJ2185" s="276" t="s">
        <v>692</v>
      </c>
      <c r="AK2185" s="276" t="s">
        <v>310</v>
      </c>
      <c r="AL2185" s="277" t="s">
        <v>117</v>
      </c>
      <c r="AM2185" s="276" t="s">
        <v>685</v>
      </c>
      <c r="AN2185" s="276" t="s">
        <v>686</v>
      </c>
      <c r="AO2185" s="277" t="s">
        <v>114</v>
      </c>
    </row>
    <row r="2186" spans="1:41" ht="15" thickBot="1" x14ac:dyDescent="0.4">
      <c r="A2186" s="8">
        <v>2025</v>
      </c>
      <c r="B2186" s="9" t="s">
        <v>114</v>
      </c>
      <c r="C2186" s="9" t="s">
        <v>117</v>
      </c>
      <c r="D2186" s="9" t="s">
        <v>310</v>
      </c>
      <c r="E2186" s="9" t="s">
        <v>31</v>
      </c>
      <c r="F2186" s="8">
        <v>2025</v>
      </c>
      <c r="G2186" s="11" t="s">
        <v>381</v>
      </c>
      <c r="H2186" s="11" t="s">
        <v>381</v>
      </c>
      <c r="I2186" s="11" t="s">
        <v>381</v>
      </c>
      <c r="J2186" s="11" t="s">
        <v>381</v>
      </c>
      <c r="K2186" s="11" t="s">
        <v>381</v>
      </c>
      <c r="L2186" s="11" t="s">
        <v>381</v>
      </c>
      <c r="M2186" s="11" t="s">
        <v>381</v>
      </c>
      <c r="N2186" s="11" t="s">
        <v>381</v>
      </c>
      <c r="O2186" s="11" t="s">
        <v>381</v>
      </c>
      <c r="P2186" s="11" t="s">
        <v>381</v>
      </c>
      <c r="Q2186" s="11" t="s">
        <v>381</v>
      </c>
      <c r="R2186" s="11" t="s">
        <v>381</v>
      </c>
      <c r="S2186" s="11" t="s">
        <v>381</v>
      </c>
      <c r="T2186" s="11" t="s">
        <v>381</v>
      </c>
      <c r="U2186" s="11" t="s">
        <v>381</v>
      </c>
      <c r="V2186" s="11" t="s">
        <v>381</v>
      </c>
      <c r="W2186" s="11" t="s">
        <v>381</v>
      </c>
      <c r="X2186" s="11" t="s">
        <v>381</v>
      </c>
      <c r="Y2186" s="11" t="s">
        <v>381</v>
      </c>
      <c r="Z2186" s="11">
        <v>0.10618</v>
      </c>
      <c r="AA2186" s="11">
        <v>0.58972000000000002</v>
      </c>
      <c r="AB2186" s="11">
        <v>0.17441000000000001</v>
      </c>
      <c r="AC2186" s="11">
        <v>0.87031000000000003</v>
      </c>
      <c r="AD2186" s="71"/>
      <c r="AE2186" s="71"/>
      <c r="AF2186" s="71">
        <f t="shared" si="102"/>
        <v>0</v>
      </c>
      <c r="AG2186" s="277" t="s">
        <v>907</v>
      </c>
      <c r="AH2186" s="277" t="s">
        <v>690</v>
      </c>
      <c r="AI2186" s="276" t="s">
        <v>691</v>
      </c>
      <c r="AJ2186" s="276" t="s">
        <v>692</v>
      </c>
      <c r="AK2186" s="276" t="s">
        <v>310</v>
      </c>
      <c r="AL2186" s="277" t="s">
        <v>117</v>
      </c>
      <c r="AM2186" s="276" t="s">
        <v>685</v>
      </c>
      <c r="AN2186" s="276" t="s">
        <v>686</v>
      </c>
      <c r="AO2186" s="277" t="s">
        <v>114</v>
      </c>
    </row>
    <row r="2187" spans="1:41" ht="15" thickBot="1" x14ac:dyDescent="0.4">
      <c r="A2187" s="8">
        <v>2025</v>
      </c>
      <c r="B2187" s="9" t="s">
        <v>114</v>
      </c>
      <c r="C2187" s="9" t="s">
        <v>117</v>
      </c>
      <c r="D2187" s="9" t="s">
        <v>310</v>
      </c>
      <c r="E2187" s="9" t="s">
        <v>31</v>
      </c>
      <c r="F2187" s="8">
        <v>2026</v>
      </c>
      <c r="G2187" s="11" t="s">
        <v>381</v>
      </c>
      <c r="H2187" s="11" t="s">
        <v>381</v>
      </c>
      <c r="I2187" s="11" t="s">
        <v>381</v>
      </c>
      <c r="J2187" s="11" t="s">
        <v>381</v>
      </c>
      <c r="K2187" s="11" t="s">
        <v>381</v>
      </c>
      <c r="L2187" s="11" t="s">
        <v>381</v>
      </c>
      <c r="M2187" s="11" t="s">
        <v>381</v>
      </c>
      <c r="N2187" s="11" t="s">
        <v>381</v>
      </c>
      <c r="O2187" s="11" t="s">
        <v>381</v>
      </c>
      <c r="P2187" s="11" t="s">
        <v>381</v>
      </c>
      <c r="Q2187" s="11" t="s">
        <v>381</v>
      </c>
      <c r="R2187" s="11" t="s">
        <v>381</v>
      </c>
      <c r="S2187" s="11" t="s">
        <v>381</v>
      </c>
      <c r="T2187" s="11" t="s">
        <v>381</v>
      </c>
      <c r="U2187" s="11" t="s">
        <v>381</v>
      </c>
      <c r="V2187" s="11" t="s">
        <v>381</v>
      </c>
      <c r="W2187" s="11" t="s">
        <v>381</v>
      </c>
      <c r="X2187" s="11" t="s">
        <v>381</v>
      </c>
      <c r="Y2187" s="11" t="s">
        <v>381</v>
      </c>
      <c r="Z2187" s="11">
        <v>0.10085</v>
      </c>
      <c r="AA2187" s="11">
        <v>0.60214000000000001</v>
      </c>
      <c r="AB2187" s="11">
        <v>0.17655999999999999</v>
      </c>
      <c r="AC2187" s="11">
        <v>0.87955000000000005</v>
      </c>
      <c r="AD2187" s="71"/>
      <c r="AE2187" s="71"/>
      <c r="AF2187" s="71">
        <f t="shared" si="102"/>
        <v>0</v>
      </c>
      <c r="AG2187" s="277" t="s">
        <v>907</v>
      </c>
      <c r="AH2187" s="277" t="s">
        <v>690</v>
      </c>
      <c r="AI2187" s="276" t="s">
        <v>691</v>
      </c>
      <c r="AJ2187" s="276" t="s">
        <v>692</v>
      </c>
      <c r="AK2187" s="276" t="s">
        <v>310</v>
      </c>
      <c r="AL2187" s="277" t="s">
        <v>117</v>
      </c>
      <c r="AM2187" s="276" t="s">
        <v>685</v>
      </c>
      <c r="AN2187" s="276" t="s">
        <v>686</v>
      </c>
      <c r="AO2187" s="277" t="s">
        <v>114</v>
      </c>
    </row>
    <row r="2188" spans="1:41" ht="15" thickBot="1" x14ac:dyDescent="0.4">
      <c r="A2188" s="8">
        <v>2025</v>
      </c>
      <c r="B2188" s="9" t="s">
        <v>114</v>
      </c>
      <c r="C2188" s="9" t="s">
        <v>117</v>
      </c>
      <c r="D2188" s="9" t="s">
        <v>310</v>
      </c>
      <c r="E2188" s="9" t="s">
        <v>31</v>
      </c>
      <c r="F2188" s="8">
        <v>2027</v>
      </c>
      <c r="G2188" s="11" t="s">
        <v>381</v>
      </c>
      <c r="H2188" s="11" t="s">
        <v>381</v>
      </c>
      <c r="I2188" s="11" t="s">
        <v>381</v>
      </c>
      <c r="J2188" s="11" t="s">
        <v>381</v>
      </c>
      <c r="K2188" s="11" t="s">
        <v>381</v>
      </c>
      <c r="L2188" s="11" t="s">
        <v>381</v>
      </c>
      <c r="M2188" s="11" t="s">
        <v>381</v>
      </c>
      <c r="N2188" s="11" t="s">
        <v>381</v>
      </c>
      <c r="O2188" s="11" t="s">
        <v>381</v>
      </c>
      <c r="P2188" s="11" t="s">
        <v>381</v>
      </c>
      <c r="Q2188" s="11" t="s">
        <v>381</v>
      </c>
      <c r="R2188" s="11" t="s">
        <v>381</v>
      </c>
      <c r="S2188" s="11" t="s">
        <v>381</v>
      </c>
      <c r="T2188" s="11" t="s">
        <v>381</v>
      </c>
      <c r="U2188" s="11" t="s">
        <v>381</v>
      </c>
      <c r="V2188" s="11" t="s">
        <v>381</v>
      </c>
      <c r="W2188" s="11" t="s">
        <v>381</v>
      </c>
      <c r="X2188" s="11" t="s">
        <v>381</v>
      </c>
      <c r="Y2188" s="11" t="s">
        <v>381</v>
      </c>
      <c r="Z2188" s="11">
        <v>9.6750000000000003E-2</v>
      </c>
      <c r="AA2188" s="11">
        <v>0.57052000000000003</v>
      </c>
      <c r="AB2188" s="11">
        <v>0.17843000000000001</v>
      </c>
      <c r="AC2188" s="11">
        <v>0.84570000000000001</v>
      </c>
      <c r="AD2188" s="71"/>
      <c r="AE2188" s="71"/>
      <c r="AF2188" s="71">
        <f t="shared" si="102"/>
        <v>0</v>
      </c>
      <c r="AG2188" s="277" t="s">
        <v>907</v>
      </c>
      <c r="AH2188" s="277" t="s">
        <v>690</v>
      </c>
      <c r="AI2188" s="276" t="s">
        <v>691</v>
      </c>
      <c r="AJ2188" s="276" t="s">
        <v>692</v>
      </c>
      <c r="AK2188" s="276" t="s">
        <v>310</v>
      </c>
      <c r="AL2188" s="277" t="s">
        <v>117</v>
      </c>
      <c r="AM2188" s="276" t="s">
        <v>685</v>
      </c>
      <c r="AN2188" s="276" t="s">
        <v>686</v>
      </c>
      <c r="AO2188" s="277" t="s">
        <v>114</v>
      </c>
    </row>
    <row r="2189" spans="1:41" ht="15" thickBot="1" x14ac:dyDescent="0.4">
      <c r="A2189" s="8">
        <v>2025</v>
      </c>
      <c r="B2189" s="9" t="s">
        <v>114</v>
      </c>
      <c r="C2189" s="9" t="s">
        <v>117</v>
      </c>
      <c r="D2189" s="9" t="s">
        <v>310</v>
      </c>
      <c r="E2189" s="9" t="s">
        <v>31</v>
      </c>
      <c r="F2189" s="8">
        <v>2028</v>
      </c>
      <c r="G2189" s="11" t="s">
        <v>381</v>
      </c>
      <c r="H2189" s="11" t="s">
        <v>381</v>
      </c>
      <c r="I2189" s="11" t="s">
        <v>381</v>
      </c>
      <c r="J2189" s="11" t="s">
        <v>381</v>
      </c>
      <c r="K2189" s="11" t="s">
        <v>381</v>
      </c>
      <c r="L2189" s="11" t="s">
        <v>381</v>
      </c>
      <c r="M2189" s="11" t="s">
        <v>381</v>
      </c>
      <c r="N2189" s="11" t="s">
        <v>381</v>
      </c>
      <c r="O2189" s="11" t="s">
        <v>381</v>
      </c>
      <c r="P2189" s="11" t="s">
        <v>381</v>
      </c>
      <c r="Q2189" s="11" t="s">
        <v>381</v>
      </c>
      <c r="R2189" s="11" t="s">
        <v>381</v>
      </c>
      <c r="S2189" s="11" t="s">
        <v>381</v>
      </c>
      <c r="T2189" s="11" t="s">
        <v>381</v>
      </c>
      <c r="U2189" s="11" t="s">
        <v>381</v>
      </c>
      <c r="V2189" s="11" t="s">
        <v>381</v>
      </c>
      <c r="W2189" s="11" t="s">
        <v>381</v>
      </c>
      <c r="X2189" s="11" t="s">
        <v>381</v>
      </c>
      <c r="Y2189" s="11" t="s">
        <v>381</v>
      </c>
      <c r="Z2189" s="11">
        <v>7.9880000000000007E-2</v>
      </c>
      <c r="AA2189" s="11">
        <v>0.56937000000000004</v>
      </c>
      <c r="AB2189" s="11">
        <v>0.15129000000000001</v>
      </c>
      <c r="AC2189" s="11">
        <v>0.80052999999999996</v>
      </c>
      <c r="AD2189" s="71"/>
      <c r="AE2189" s="71"/>
      <c r="AF2189" s="71">
        <f t="shared" ref="AF2189:AF2252" si="105">ROUND(AC2189-SUM(Z2189:AB2189),4)</f>
        <v>0</v>
      </c>
      <c r="AG2189" s="277" t="s">
        <v>907</v>
      </c>
      <c r="AH2189" s="277" t="s">
        <v>690</v>
      </c>
      <c r="AI2189" s="276" t="s">
        <v>691</v>
      </c>
      <c r="AJ2189" s="276" t="s">
        <v>692</v>
      </c>
      <c r="AK2189" s="276" t="s">
        <v>310</v>
      </c>
      <c r="AL2189" s="277" t="s">
        <v>117</v>
      </c>
      <c r="AM2189" s="276" t="s">
        <v>685</v>
      </c>
      <c r="AN2189" s="276" t="s">
        <v>686</v>
      </c>
      <c r="AO2189" s="277" t="s">
        <v>114</v>
      </c>
    </row>
    <row r="2190" spans="1:41" ht="15" thickBot="1" x14ac:dyDescent="0.4">
      <c r="A2190" s="8">
        <v>2025</v>
      </c>
      <c r="B2190" s="9" t="s">
        <v>114</v>
      </c>
      <c r="C2190" s="9" t="s">
        <v>117</v>
      </c>
      <c r="D2190" s="9" t="s">
        <v>310</v>
      </c>
      <c r="E2190" s="9" t="s">
        <v>31</v>
      </c>
      <c r="F2190" s="8">
        <v>2029</v>
      </c>
      <c r="G2190" s="11" t="s">
        <v>381</v>
      </c>
      <c r="H2190" s="11" t="s">
        <v>381</v>
      </c>
      <c r="I2190" s="11" t="s">
        <v>381</v>
      </c>
      <c r="J2190" s="11" t="s">
        <v>381</v>
      </c>
      <c r="K2190" s="11" t="s">
        <v>381</v>
      </c>
      <c r="L2190" s="11" t="s">
        <v>381</v>
      </c>
      <c r="M2190" s="11" t="s">
        <v>381</v>
      </c>
      <c r="N2190" s="11" t="s">
        <v>381</v>
      </c>
      <c r="O2190" s="11" t="s">
        <v>381</v>
      </c>
      <c r="P2190" s="11" t="s">
        <v>381</v>
      </c>
      <c r="Q2190" s="11" t="s">
        <v>381</v>
      </c>
      <c r="R2190" s="11" t="s">
        <v>381</v>
      </c>
      <c r="S2190" s="11" t="s">
        <v>381</v>
      </c>
      <c r="T2190" s="11" t="s">
        <v>381</v>
      </c>
      <c r="U2190" s="11" t="s">
        <v>381</v>
      </c>
      <c r="V2190" s="11" t="s">
        <v>381</v>
      </c>
      <c r="W2190" s="11" t="s">
        <v>381</v>
      </c>
      <c r="X2190" s="11" t="s">
        <v>381</v>
      </c>
      <c r="Y2190" s="11" t="s">
        <v>381</v>
      </c>
      <c r="Z2190" s="11">
        <v>5.8970000000000002E-2</v>
      </c>
      <c r="AA2190" s="11">
        <v>0.54966999999999999</v>
      </c>
      <c r="AB2190" s="11">
        <v>0.15706999999999999</v>
      </c>
      <c r="AC2190" s="11">
        <v>0.76571</v>
      </c>
      <c r="AD2190" s="71"/>
      <c r="AE2190" s="71"/>
      <c r="AF2190" s="71">
        <f t="shared" si="105"/>
        <v>0</v>
      </c>
      <c r="AG2190" s="277" t="s">
        <v>907</v>
      </c>
      <c r="AH2190" s="277" t="s">
        <v>690</v>
      </c>
      <c r="AI2190" s="276" t="s">
        <v>691</v>
      </c>
      <c r="AJ2190" s="276" t="s">
        <v>692</v>
      </c>
      <c r="AK2190" s="276" t="s">
        <v>310</v>
      </c>
      <c r="AL2190" s="277" t="s">
        <v>117</v>
      </c>
      <c r="AM2190" s="276" t="s">
        <v>685</v>
      </c>
      <c r="AN2190" s="276" t="s">
        <v>686</v>
      </c>
      <c r="AO2190" s="277" t="s">
        <v>114</v>
      </c>
    </row>
    <row r="2191" spans="1:41" ht="15" thickBot="1" x14ac:dyDescent="0.4">
      <c r="A2191" s="8">
        <v>2025</v>
      </c>
      <c r="B2191" s="9" t="s">
        <v>114</v>
      </c>
      <c r="C2191" s="9" t="s">
        <v>117</v>
      </c>
      <c r="D2191" s="9" t="s">
        <v>310</v>
      </c>
      <c r="E2191" s="9" t="s">
        <v>31</v>
      </c>
      <c r="F2191" s="8">
        <v>2030</v>
      </c>
      <c r="G2191" s="11" t="s">
        <v>381</v>
      </c>
      <c r="H2191" s="11" t="s">
        <v>381</v>
      </c>
      <c r="I2191" s="11" t="s">
        <v>381</v>
      </c>
      <c r="J2191" s="11" t="s">
        <v>381</v>
      </c>
      <c r="K2191" s="11" t="s">
        <v>381</v>
      </c>
      <c r="L2191" s="11" t="s">
        <v>381</v>
      </c>
      <c r="M2191" s="11" t="s">
        <v>381</v>
      </c>
      <c r="N2191" s="11" t="s">
        <v>381</v>
      </c>
      <c r="O2191" s="11" t="s">
        <v>381</v>
      </c>
      <c r="P2191" s="11" t="s">
        <v>381</v>
      </c>
      <c r="Q2191" s="11" t="s">
        <v>381</v>
      </c>
      <c r="R2191" s="11" t="s">
        <v>381</v>
      </c>
      <c r="S2191" s="11" t="s">
        <v>381</v>
      </c>
      <c r="T2191" s="11" t="s">
        <v>381</v>
      </c>
      <c r="U2191" s="11" t="s">
        <v>381</v>
      </c>
      <c r="V2191" s="11" t="s">
        <v>381</v>
      </c>
      <c r="W2191" s="11" t="s">
        <v>381</v>
      </c>
      <c r="X2191" s="11" t="s">
        <v>381</v>
      </c>
      <c r="Y2191" s="11" t="s">
        <v>381</v>
      </c>
      <c r="Z2191" s="11">
        <v>6.1969999999999997E-2</v>
      </c>
      <c r="AA2191" s="11">
        <v>0.53657999999999995</v>
      </c>
      <c r="AB2191" s="11">
        <v>0.13749</v>
      </c>
      <c r="AC2191" s="11">
        <v>0.73604000000000003</v>
      </c>
      <c r="AD2191" s="71"/>
      <c r="AE2191" s="71"/>
      <c r="AF2191" s="71">
        <f t="shared" si="105"/>
        <v>0</v>
      </c>
      <c r="AG2191" s="277" t="s">
        <v>907</v>
      </c>
      <c r="AH2191" s="277" t="s">
        <v>690</v>
      </c>
      <c r="AI2191" s="276" t="s">
        <v>691</v>
      </c>
      <c r="AJ2191" s="276" t="s">
        <v>692</v>
      </c>
      <c r="AK2191" s="276" t="s">
        <v>310</v>
      </c>
      <c r="AL2191" s="277" t="s">
        <v>117</v>
      </c>
      <c r="AM2191" s="276" t="s">
        <v>685</v>
      </c>
      <c r="AN2191" s="276" t="s">
        <v>686</v>
      </c>
      <c r="AO2191" s="277" t="s">
        <v>114</v>
      </c>
    </row>
    <row r="2192" spans="1:41" ht="15" thickBot="1" x14ac:dyDescent="0.4">
      <c r="A2192" s="8">
        <v>2025</v>
      </c>
      <c r="B2192" s="9" t="s">
        <v>114</v>
      </c>
      <c r="C2192" s="9" t="s">
        <v>117</v>
      </c>
      <c r="D2192" s="9" t="s">
        <v>310</v>
      </c>
      <c r="E2192" s="9" t="s">
        <v>31</v>
      </c>
      <c r="F2192" s="8">
        <v>2031</v>
      </c>
      <c r="G2192" s="11" t="s">
        <v>381</v>
      </c>
      <c r="H2192" s="11" t="s">
        <v>381</v>
      </c>
      <c r="I2192" s="11" t="s">
        <v>381</v>
      </c>
      <c r="J2192" s="11" t="s">
        <v>381</v>
      </c>
      <c r="K2192" s="11" t="s">
        <v>381</v>
      </c>
      <c r="L2192" s="11" t="s">
        <v>381</v>
      </c>
      <c r="M2192" s="11" t="s">
        <v>381</v>
      </c>
      <c r="N2192" s="11" t="s">
        <v>381</v>
      </c>
      <c r="O2192" s="11" t="s">
        <v>381</v>
      </c>
      <c r="P2192" s="11" t="s">
        <v>381</v>
      </c>
      <c r="Q2192" s="11" t="s">
        <v>381</v>
      </c>
      <c r="R2192" s="11" t="s">
        <v>381</v>
      </c>
      <c r="S2192" s="11" t="s">
        <v>381</v>
      </c>
      <c r="T2192" s="11" t="s">
        <v>381</v>
      </c>
      <c r="U2192" s="11" t="s">
        <v>381</v>
      </c>
      <c r="V2192" s="11" t="s">
        <v>381</v>
      </c>
      <c r="W2192" s="11" t="s">
        <v>381</v>
      </c>
      <c r="X2192" s="11" t="s">
        <v>381</v>
      </c>
      <c r="Y2192" s="11" t="s">
        <v>381</v>
      </c>
      <c r="Z2192" s="11">
        <v>6.7169999999999994E-2</v>
      </c>
      <c r="AA2192" s="11">
        <v>0.50063999999999997</v>
      </c>
      <c r="AB2192" s="11">
        <v>0.13328999999999999</v>
      </c>
      <c r="AC2192" s="11">
        <v>0.70109999999999995</v>
      </c>
      <c r="AD2192" s="71"/>
      <c r="AE2192" s="71"/>
      <c r="AF2192" s="71">
        <f t="shared" si="105"/>
        <v>0</v>
      </c>
      <c r="AG2192" s="277" t="s">
        <v>907</v>
      </c>
      <c r="AH2192" s="277" t="s">
        <v>690</v>
      </c>
      <c r="AI2192" s="276" t="s">
        <v>691</v>
      </c>
      <c r="AJ2192" s="276" t="s">
        <v>692</v>
      </c>
      <c r="AK2192" s="276" t="s">
        <v>310</v>
      </c>
      <c r="AL2192" s="277" t="s">
        <v>117</v>
      </c>
      <c r="AM2192" s="276" t="s">
        <v>685</v>
      </c>
      <c r="AN2192" s="276" t="s">
        <v>686</v>
      </c>
      <c r="AO2192" s="277" t="s">
        <v>114</v>
      </c>
    </row>
    <row r="2193" spans="1:41" ht="15" thickBot="1" x14ac:dyDescent="0.4">
      <c r="A2193" s="8">
        <v>2025</v>
      </c>
      <c r="B2193" s="9" t="s">
        <v>114</v>
      </c>
      <c r="C2193" s="9" t="s">
        <v>117</v>
      </c>
      <c r="D2193" s="9" t="s">
        <v>310</v>
      </c>
      <c r="E2193" s="9" t="s">
        <v>31</v>
      </c>
      <c r="F2193" s="8">
        <v>2032</v>
      </c>
      <c r="G2193" s="11" t="s">
        <v>381</v>
      </c>
      <c r="H2193" s="11" t="s">
        <v>381</v>
      </c>
      <c r="I2193" s="11" t="s">
        <v>381</v>
      </c>
      <c r="J2193" s="11" t="s">
        <v>381</v>
      </c>
      <c r="K2193" s="11" t="s">
        <v>381</v>
      </c>
      <c r="L2193" s="11" t="s">
        <v>381</v>
      </c>
      <c r="M2193" s="11" t="s">
        <v>381</v>
      </c>
      <c r="N2193" s="11" t="s">
        <v>381</v>
      </c>
      <c r="O2193" s="11" t="s">
        <v>381</v>
      </c>
      <c r="P2193" s="11" t="s">
        <v>381</v>
      </c>
      <c r="Q2193" s="11" t="s">
        <v>381</v>
      </c>
      <c r="R2193" s="11" t="s">
        <v>381</v>
      </c>
      <c r="S2193" s="11" t="s">
        <v>381</v>
      </c>
      <c r="T2193" s="11" t="s">
        <v>381</v>
      </c>
      <c r="U2193" s="11" t="s">
        <v>381</v>
      </c>
      <c r="V2193" s="11" t="s">
        <v>381</v>
      </c>
      <c r="W2193" s="11" t="s">
        <v>381</v>
      </c>
      <c r="X2193" s="11" t="s">
        <v>381</v>
      </c>
      <c r="Y2193" s="11" t="s">
        <v>381</v>
      </c>
      <c r="Z2193" s="11">
        <v>6.4350000000000004E-2</v>
      </c>
      <c r="AA2193" s="11">
        <v>0.50607000000000002</v>
      </c>
      <c r="AB2193" s="11">
        <v>0.12431</v>
      </c>
      <c r="AC2193" s="11">
        <v>0.69472999999999996</v>
      </c>
      <c r="AD2193" s="71"/>
      <c r="AE2193" s="71"/>
      <c r="AF2193" s="71">
        <f t="shared" si="105"/>
        <v>0</v>
      </c>
      <c r="AG2193" s="277" t="s">
        <v>907</v>
      </c>
      <c r="AH2193" s="277" t="s">
        <v>690</v>
      </c>
      <c r="AI2193" s="276" t="s">
        <v>691</v>
      </c>
      <c r="AJ2193" s="276" t="s">
        <v>692</v>
      </c>
      <c r="AK2193" s="276" t="s">
        <v>310</v>
      </c>
      <c r="AL2193" s="277" t="s">
        <v>117</v>
      </c>
      <c r="AM2193" s="276" t="s">
        <v>685</v>
      </c>
      <c r="AN2193" s="276" t="s">
        <v>686</v>
      </c>
      <c r="AO2193" s="277" t="s">
        <v>114</v>
      </c>
    </row>
    <row r="2194" spans="1:41" ht="15" thickBot="1" x14ac:dyDescent="0.4">
      <c r="A2194" s="8">
        <v>2025</v>
      </c>
      <c r="B2194" s="9" t="s">
        <v>114</v>
      </c>
      <c r="C2194" s="9" t="s">
        <v>117</v>
      </c>
      <c r="D2194" s="9" t="s">
        <v>310</v>
      </c>
      <c r="E2194" s="9" t="s">
        <v>31</v>
      </c>
      <c r="F2194" s="8">
        <v>2033</v>
      </c>
      <c r="G2194" s="11" t="s">
        <v>381</v>
      </c>
      <c r="H2194" s="11" t="s">
        <v>381</v>
      </c>
      <c r="I2194" s="11" t="s">
        <v>381</v>
      </c>
      <c r="J2194" s="11" t="s">
        <v>381</v>
      </c>
      <c r="K2194" s="11" t="s">
        <v>381</v>
      </c>
      <c r="L2194" s="11" t="s">
        <v>381</v>
      </c>
      <c r="M2194" s="11" t="s">
        <v>381</v>
      </c>
      <c r="N2194" s="11" t="s">
        <v>381</v>
      </c>
      <c r="O2194" s="11" t="s">
        <v>381</v>
      </c>
      <c r="P2194" s="11" t="s">
        <v>381</v>
      </c>
      <c r="Q2194" s="11" t="s">
        <v>381</v>
      </c>
      <c r="R2194" s="11" t="s">
        <v>381</v>
      </c>
      <c r="S2194" s="11" t="s">
        <v>381</v>
      </c>
      <c r="T2194" s="11" t="s">
        <v>381</v>
      </c>
      <c r="U2194" s="11" t="s">
        <v>381</v>
      </c>
      <c r="V2194" s="11" t="s">
        <v>381</v>
      </c>
      <c r="W2194" s="11" t="s">
        <v>381</v>
      </c>
      <c r="X2194" s="11" t="s">
        <v>381</v>
      </c>
      <c r="Y2194" s="11" t="s">
        <v>381</v>
      </c>
      <c r="Z2194" s="11">
        <v>6.0580000000000002E-2</v>
      </c>
      <c r="AA2194" s="11">
        <v>0.52788999999999997</v>
      </c>
      <c r="AB2194" s="11">
        <v>0.11088000000000001</v>
      </c>
      <c r="AC2194" s="11">
        <v>0.69935000000000003</v>
      </c>
      <c r="AD2194" s="71"/>
      <c r="AE2194" s="71"/>
      <c r="AF2194" s="71">
        <f t="shared" si="105"/>
        <v>0</v>
      </c>
      <c r="AG2194" s="277" t="s">
        <v>907</v>
      </c>
      <c r="AH2194" s="277" t="s">
        <v>690</v>
      </c>
      <c r="AI2194" s="276" t="s">
        <v>691</v>
      </c>
      <c r="AJ2194" s="276" t="s">
        <v>692</v>
      </c>
      <c r="AK2194" s="276" t="s">
        <v>310</v>
      </c>
      <c r="AL2194" s="277" t="s">
        <v>117</v>
      </c>
      <c r="AM2194" s="276" t="s">
        <v>685</v>
      </c>
      <c r="AN2194" s="276" t="s">
        <v>686</v>
      </c>
      <c r="AO2194" s="277" t="s">
        <v>114</v>
      </c>
    </row>
    <row r="2195" spans="1:41" ht="15" thickBot="1" x14ac:dyDescent="0.4">
      <c r="A2195" s="8">
        <v>2025</v>
      </c>
      <c r="B2195" s="9" t="s">
        <v>114</v>
      </c>
      <c r="C2195" s="9" t="s">
        <v>117</v>
      </c>
      <c r="D2195" s="9" t="s">
        <v>310</v>
      </c>
      <c r="E2195" s="9" t="s">
        <v>31</v>
      </c>
      <c r="F2195" s="8">
        <v>2034</v>
      </c>
      <c r="G2195" s="11" t="s">
        <v>381</v>
      </c>
      <c r="H2195" s="11" t="s">
        <v>381</v>
      </c>
      <c r="I2195" s="11" t="s">
        <v>381</v>
      </c>
      <c r="J2195" s="11" t="s">
        <v>381</v>
      </c>
      <c r="K2195" s="11" t="s">
        <v>381</v>
      </c>
      <c r="L2195" s="11" t="s">
        <v>381</v>
      </c>
      <c r="M2195" s="11" t="s">
        <v>381</v>
      </c>
      <c r="N2195" s="11" t="s">
        <v>381</v>
      </c>
      <c r="O2195" s="11" t="s">
        <v>381</v>
      </c>
      <c r="P2195" s="11" t="s">
        <v>381</v>
      </c>
      <c r="Q2195" s="11" t="s">
        <v>381</v>
      </c>
      <c r="R2195" s="11" t="s">
        <v>381</v>
      </c>
      <c r="S2195" s="11" t="s">
        <v>381</v>
      </c>
      <c r="T2195" s="11" t="s">
        <v>381</v>
      </c>
      <c r="U2195" s="11" t="s">
        <v>381</v>
      </c>
      <c r="V2195" s="11" t="s">
        <v>381</v>
      </c>
      <c r="W2195" s="11" t="s">
        <v>381</v>
      </c>
      <c r="X2195" s="11" t="s">
        <v>381</v>
      </c>
      <c r="Y2195" s="11" t="s">
        <v>381</v>
      </c>
      <c r="Z2195" s="11">
        <v>3.2489999999999998E-2</v>
      </c>
      <c r="AA2195" s="11">
        <v>0.51673000000000002</v>
      </c>
      <c r="AB2195" s="11">
        <v>0.11434999999999999</v>
      </c>
      <c r="AC2195" s="11">
        <v>0.66356000000000004</v>
      </c>
      <c r="AD2195" s="71"/>
      <c r="AE2195" s="71"/>
      <c r="AF2195" s="71">
        <f t="shared" si="105"/>
        <v>0</v>
      </c>
      <c r="AG2195" s="277" t="s">
        <v>907</v>
      </c>
      <c r="AH2195" s="277" t="s">
        <v>690</v>
      </c>
      <c r="AI2195" s="276" t="s">
        <v>691</v>
      </c>
      <c r="AJ2195" s="276" t="s">
        <v>692</v>
      </c>
      <c r="AK2195" s="276" t="s">
        <v>310</v>
      </c>
      <c r="AL2195" s="277" t="s">
        <v>117</v>
      </c>
      <c r="AM2195" s="276" t="s">
        <v>685</v>
      </c>
      <c r="AN2195" s="276" t="s">
        <v>686</v>
      </c>
      <c r="AO2195" s="277" t="s">
        <v>114</v>
      </c>
    </row>
    <row r="2196" spans="1:41" ht="15" thickBot="1" x14ac:dyDescent="0.4">
      <c r="A2196" s="8">
        <v>2025</v>
      </c>
      <c r="B2196" s="9" t="s">
        <v>114</v>
      </c>
      <c r="C2196" s="9" t="s">
        <v>117</v>
      </c>
      <c r="D2196" s="9" t="s">
        <v>310</v>
      </c>
      <c r="E2196" s="9" t="s">
        <v>31</v>
      </c>
      <c r="F2196" s="8">
        <v>2035</v>
      </c>
      <c r="G2196" s="11" t="s">
        <v>381</v>
      </c>
      <c r="H2196" s="11" t="s">
        <v>381</v>
      </c>
      <c r="I2196" s="11" t="s">
        <v>381</v>
      </c>
      <c r="J2196" s="11" t="s">
        <v>381</v>
      </c>
      <c r="K2196" s="11" t="s">
        <v>381</v>
      </c>
      <c r="L2196" s="11" t="s">
        <v>381</v>
      </c>
      <c r="M2196" s="11" t="s">
        <v>381</v>
      </c>
      <c r="N2196" s="11" t="s">
        <v>381</v>
      </c>
      <c r="O2196" s="11" t="s">
        <v>381</v>
      </c>
      <c r="P2196" s="11" t="s">
        <v>381</v>
      </c>
      <c r="Q2196" s="11" t="s">
        <v>381</v>
      </c>
      <c r="R2196" s="11" t="s">
        <v>381</v>
      </c>
      <c r="S2196" s="11" t="s">
        <v>381</v>
      </c>
      <c r="T2196" s="11" t="s">
        <v>381</v>
      </c>
      <c r="U2196" s="11" t="s">
        <v>381</v>
      </c>
      <c r="V2196" s="11" t="s">
        <v>381</v>
      </c>
      <c r="W2196" s="11" t="s">
        <v>381</v>
      </c>
      <c r="X2196" s="11" t="s">
        <v>381</v>
      </c>
      <c r="Y2196" s="11" t="s">
        <v>381</v>
      </c>
      <c r="Z2196" s="11">
        <v>3.6589999999999998E-2</v>
      </c>
      <c r="AA2196" s="11">
        <v>0.50317999999999996</v>
      </c>
      <c r="AB2196" s="11">
        <v>0.1119</v>
      </c>
      <c r="AC2196" s="11">
        <v>0.65166000000000002</v>
      </c>
      <c r="AD2196" s="71"/>
      <c r="AE2196" s="71"/>
      <c r="AF2196" s="71">
        <f t="shared" si="105"/>
        <v>0</v>
      </c>
      <c r="AG2196" s="277" t="s">
        <v>907</v>
      </c>
      <c r="AH2196" s="277" t="s">
        <v>690</v>
      </c>
      <c r="AI2196" s="276" t="s">
        <v>691</v>
      </c>
      <c r="AJ2196" s="276" t="s">
        <v>692</v>
      </c>
      <c r="AK2196" s="276" t="s">
        <v>310</v>
      </c>
      <c r="AL2196" s="277" t="s">
        <v>117</v>
      </c>
      <c r="AM2196" s="276" t="s">
        <v>685</v>
      </c>
      <c r="AN2196" s="276" t="s">
        <v>686</v>
      </c>
      <c r="AO2196" s="277" t="s">
        <v>114</v>
      </c>
    </row>
    <row r="2197" spans="1:41" ht="15" thickBot="1" x14ac:dyDescent="0.4">
      <c r="A2197" s="8">
        <v>2025</v>
      </c>
      <c r="B2197" s="9" t="s">
        <v>114</v>
      </c>
      <c r="C2197" s="9" t="s">
        <v>117</v>
      </c>
      <c r="D2197" s="9" t="s">
        <v>310</v>
      </c>
      <c r="E2197" s="9" t="s">
        <v>32</v>
      </c>
      <c r="F2197" s="8">
        <v>2025</v>
      </c>
      <c r="G2197" s="28" t="s">
        <v>35</v>
      </c>
      <c r="H2197" s="11">
        <v>0.32224999999999998</v>
      </c>
      <c r="I2197" s="11">
        <v>0.56798000000000004</v>
      </c>
      <c r="J2197" s="11">
        <v>2.5954100000000002</v>
      </c>
      <c r="K2197" s="11">
        <v>0.58416000000000001</v>
      </c>
      <c r="L2197" s="11">
        <v>2.4029099999999999</v>
      </c>
      <c r="M2197" s="11">
        <v>1.1154500000000001</v>
      </c>
      <c r="N2197" s="11">
        <v>3.94373</v>
      </c>
      <c r="O2197" s="11">
        <v>0.37534000000000001</v>
      </c>
      <c r="P2197" s="11">
        <v>2.4355000000000002</v>
      </c>
      <c r="Q2197" s="11">
        <v>1.3981600000000001</v>
      </c>
      <c r="R2197" s="11">
        <v>0.86058000000000001</v>
      </c>
      <c r="S2197" s="11" t="s">
        <v>35</v>
      </c>
      <c r="T2197" s="11">
        <v>16.86871</v>
      </c>
      <c r="U2197" s="11">
        <v>3.1507499999999999</v>
      </c>
      <c r="V2197" s="11" t="s">
        <v>35</v>
      </c>
      <c r="W2197" s="11" t="s">
        <v>35</v>
      </c>
      <c r="X2197" s="11">
        <v>3.1507499999999999</v>
      </c>
      <c r="Y2197" s="11">
        <v>20.019459999999999</v>
      </c>
      <c r="Z2197" s="11">
        <v>0.56547000000000003</v>
      </c>
      <c r="AA2197" s="11">
        <v>1.21296</v>
      </c>
      <c r="AB2197" s="11">
        <v>1.8001100000000001</v>
      </c>
      <c r="AC2197" s="11">
        <v>3.5785499999999999</v>
      </c>
      <c r="AD2197" s="71">
        <f t="shared" ref="AD2197:AD2252" si="106">ROUND(T2197-SUM(G2197:S2197),4)</f>
        <v>0.26719999999999999</v>
      </c>
      <c r="AE2197" s="71">
        <f t="shared" ref="AE2197:AE2252" si="107">ROUND(X2197-SUM(U2197:W2197),4)</f>
        <v>0</v>
      </c>
      <c r="AF2197" s="71">
        <f t="shared" si="105"/>
        <v>0</v>
      </c>
      <c r="AG2197" s="277" t="s">
        <v>908</v>
      </c>
      <c r="AH2197" s="277" t="s">
        <v>690</v>
      </c>
      <c r="AI2197" s="276" t="s">
        <v>691</v>
      </c>
      <c r="AJ2197" s="276" t="s">
        <v>692</v>
      </c>
      <c r="AK2197" s="276" t="s">
        <v>310</v>
      </c>
      <c r="AL2197" s="277" t="s">
        <v>117</v>
      </c>
      <c r="AM2197" s="276" t="s">
        <v>685</v>
      </c>
      <c r="AN2197" s="276" t="s">
        <v>686</v>
      </c>
      <c r="AO2197" s="277" t="s">
        <v>114</v>
      </c>
    </row>
    <row r="2198" spans="1:41" ht="15" thickBot="1" x14ac:dyDescent="0.4">
      <c r="A2198" s="8">
        <v>2025</v>
      </c>
      <c r="B2198" s="9" t="s">
        <v>114</v>
      </c>
      <c r="C2198" s="9" t="s">
        <v>117</v>
      </c>
      <c r="D2198" s="9" t="s">
        <v>310</v>
      </c>
      <c r="E2198" s="9" t="s">
        <v>32</v>
      </c>
      <c r="F2198" s="8">
        <v>2026</v>
      </c>
      <c r="G2198" s="28" t="s">
        <v>35</v>
      </c>
      <c r="H2198" s="11">
        <v>0.85306000000000004</v>
      </c>
      <c r="I2198" s="11">
        <v>0.75687000000000004</v>
      </c>
      <c r="J2198" s="11">
        <v>3.26959</v>
      </c>
      <c r="K2198" s="11">
        <v>0.82013000000000003</v>
      </c>
      <c r="L2198" s="11">
        <v>2.12771</v>
      </c>
      <c r="M2198" s="11">
        <v>1.32931</v>
      </c>
      <c r="N2198" s="11">
        <v>3.5405799999999998</v>
      </c>
      <c r="O2198" s="11">
        <v>0.57542000000000004</v>
      </c>
      <c r="P2198" s="11">
        <v>3.2427199999999998</v>
      </c>
      <c r="Q2198" s="11">
        <v>1.9698199999999999</v>
      </c>
      <c r="R2198" s="11">
        <v>0.92532999999999999</v>
      </c>
      <c r="S2198" s="11" t="s">
        <v>35</v>
      </c>
      <c r="T2198" s="11">
        <v>19.857009999999999</v>
      </c>
      <c r="U2198" s="11">
        <v>2.98847</v>
      </c>
      <c r="V2198" s="11" t="s">
        <v>35</v>
      </c>
      <c r="W2198" s="11" t="s">
        <v>35</v>
      </c>
      <c r="X2198" s="11">
        <v>3.02576</v>
      </c>
      <c r="Y2198" s="11">
        <v>22.882770000000001</v>
      </c>
      <c r="Z2198" s="11">
        <v>0.76395999999999997</v>
      </c>
      <c r="AA2198" s="11">
        <v>1.38317</v>
      </c>
      <c r="AB2198" s="11">
        <v>1.9966999999999999</v>
      </c>
      <c r="AC2198" s="11">
        <v>4.14384</v>
      </c>
      <c r="AD2198" s="71">
        <f t="shared" si="106"/>
        <v>0.44650000000000001</v>
      </c>
      <c r="AE2198" s="71">
        <f t="shared" si="107"/>
        <v>3.73E-2</v>
      </c>
      <c r="AF2198" s="71">
        <f t="shared" si="105"/>
        <v>0</v>
      </c>
      <c r="AG2198" s="277" t="s">
        <v>908</v>
      </c>
      <c r="AH2198" s="277" t="s">
        <v>690</v>
      </c>
      <c r="AI2198" s="276" t="s">
        <v>691</v>
      </c>
      <c r="AJ2198" s="276" t="s">
        <v>692</v>
      </c>
      <c r="AK2198" s="276" t="s">
        <v>310</v>
      </c>
      <c r="AL2198" s="277" t="s">
        <v>117</v>
      </c>
      <c r="AM2198" s="276" t="s">
        <v>685</v>
      </c>
      <c r="AN2198" s="276" t="s">
        <v>686</v>
      </c>
      <c r="AO2198" s="277" t="s">
        <v>114</v>
      </c>
    </row>
    <row r="2199" spans="1:41" ht="15" thickBot="1" x14ac:dyDescent="0.4">
      <c r="A2199" s="8">
        <v>2025</v>
      </c>
      <c r="B2199" s="9" t="s">
        <v>114</v>
      </c>
      <c r="C2199" s="9" t="s">
        <v>117</v>
      </c>
      <c r="D2199" s="9" t="s">
        <v>310</v>
      </c>
      <c r="E2199" s="9" t="s">
        <v>32</v>
      </c>
      <c r="F2199" s="8">
        <v>2027</v>
      </c>
      <c r="G2199" s="28" t="s">
        <v>35</v>
      </c>
      <c r="H2199" s="11">
        <v>0.85984000000000005</v>
      </c>
      <c r="I2199" s="11">
        <v>1.6038600000000001</v>
      </c>
      <c r="J2199" s="11">
        <v>3.6319599999999999</v>
      </c>
      <c r="K2199" s="11">
        <v>1.30393</v>
      </c>
      <c r="L2199" s="11">
        <v>2.6714500000000001</v>
      </c>
      <c r="M2199" s="11">
        <v>1.21505</v>
      </c>
      <c r="N2199" s="11">
        <v>3.7852999999999999</v>
      </c>
      <c r="O2199" s="11">
        <v>1.2075100000000001</v>
      </c>
      <c r="P2199" s="11">
        <v>2.4732599999999998</v>
      </c>
      <c r="Q2199" s="11">
        <v>2.4267699999999999</v>
      </c>
      <c r="R2199" s="11">
        <v>0.86121999999999999</v>
      </c>
      <c r="S2199" s="11" t="s">
        <v>35</v>
      </c>
      <c r="T2199" s="11">
        <v>22.76315</v>
      </c>
      <c r="U2199" s="11">
        <v>2.0131899999999998</v>
      </c>
      <c r="V2199" s="11" t="s">
        <v>35</v>
      </c>
      <c r="W2199" s="11" t="s">
        <v>35</v>
      </c>
      <c r="X2199" s="11">
        <v>2.0870799999999998</v>
      </c>
      <c r="Y2199" s="11">
        <v>24.850239999999999</v>
      </c>
      <c r="Z2199" s="11">
        <v>0.95196000000000003</v>
      </c>
      <c r="AA2199" s="11">
        <v>2.0883799999999999</v>
      </c>
      <c r="AB2199" s="11">
        <v>1.9530000000000001</v>
      </c>
      <c r="AC2199" s="11">
        <v>4.9933500000000004</v>
      </c>
      <c r="AD2199" s="71">
        <f t="shared" si="106"/>
        <v>0.72299999999999998</v>
      </c>
      <c r="AE2199" s="71">
        <f t="shared" si="107"/>
        <v>7.3899999999999993E-2</v>
      </c>
      <c r="AF2199" s="71">
        <f t="shared" si="105"/>
        <v>0</v>
      </c>
      <c r="AG2199" s="277" t="s">
        <v>908</v>
      </c>
      <c r="AH2199" s="277" t="s">
        <v>690</v>
      </c>
      <c r="AI2199" s="276" t="s">
        <v>691</v>
      </c>
      <c r="AJ2199" s="276" t="s">
        <v>692</v>
      </c>
      <c r="AK2199" s="276" t="s">
        <v>310</v>
      </c>
      <c r="AL2199" s="277" t="s">
        <v>117</v>
      </c>
      <c r="AM2199" s="276" t="s">
        <v>685</v>
      </c>
      <c r="AN2199" s="276" t="s">
        <v>686</v>
      </c>
      <c r="AO2199" s="277" t="s">
        <v>114</v>
      </c>
    </row>
    <row r="2200" spans="1:41" ht="15" thickBot="1" x14ac:dyDescent="0.4">
      <c r="A2200" s="8">
        <v>2025</v>
      </c>
      <c r="B2200" s="9" t="s">
        <v>114</v>
      </c>
      <c r="C2200" s="9" t="s">
        <v>117</v>
      </c>
      <c r="D2200" s="9" t="s">
        <v>310</v>
      </c>
      <c r="E2200" s="9" t="s">
        <v>32</v>
      </c>
      <c r="F2200" s="8">
        <v>2028</v>
      </c>
      <c r="G2200" s="28" t="s">
        <v>35</v>
      </c>
      <c r="H2200" s="11">
        <v>0.89093999999999995</v>
      </c>
      <c r="I2200" s="11">
        <v>1.6633100000000001</v>
      </c>
      <c r="J2200" s="11">
        <v>4.19468</v>
      </c>
      <c r="K2200" s="11">
        <v>1.3136300000000001</v>
      </c>
      <c r="L2200" s="11">
        <v>3.70709</v>
      </c>
      <c r="M2200" s="11">
        <v>0.91969999999999996</v>
      </c>
      <c r="N2200" s="11">
        <v>3.3994300000000002</v>
      </c>
      <c r="O2200" s="11">
        <v>1.5297400000000001</v>
      </c>
      <c r="P2200" s="11">
        <v>2.83914</v>
      </c>
      <c r="Q2200" s="11">
        <v>2.5800800000000002</v>
      </c>
      <c r="R2200" s="11">
        <v>0.89229000000000003</v>
      </c>
      <c r="S2200" s="11" t="s">
        <v>35</v>
      </c>
      <c r="T2200" s="11">
        <v>24.384689999999999</v>
      </c>
      <c r="U2200" s="11">
        <v>2.5236700000000001</v>
      </c>
      <c r="V2200" s="11" t="s">
        <v>35</v>
      </c>
      <c r="W2200" s="11" t="s">
        <v>35</v>
      </c>
      <c r="X2200" s="11">
        <v>2.5914100000000002</v>
      </c>
      <c r="Y2200" s="11">
        <v>26.976109999999998</v>
      </c>
      <c r="Z2200" s="11">
        <v>1.15808</v>
      </c>
      <c r="AA2200" s="11">
        <v>2.8769999999999998</v>
      </c>
      <c r="AB2200" s="11">
        <v>2.4398599999999999</v>
      </c>
      <c r="AC2200" s="11">
        <v>6.4749400000000001</v>
      </c>
      <c r="AD2200" s="71">
        <f t="shared" si="106"/>
        <v>0.45469999999999999</v>
      </c>
      <c r="AE2200" s="71">
        <f t="shared" si="107"/>
        <v>6.7699999999999996E-2</v>
      </c>
      <c r="AF2200" s="71">
        <f t="shared" si="105"/>
        <v>0</v>
      </c>
      <c r="AG2200" s="277" t="s">
        <v>908</v>
      </c>
      <c r="AH2200" s="277" t="s">
        <v>690</v>
      </c>
      <c r="AI2200" s="276" t="s">
        <v>691</v>
      </c>
      <c r="AJ2200" s="276" t="s">
        <v>692</v>
      </c>
      <c r="AK2200" s="276" t="s">
        <v>310</v>
      </c>
      <c r="AL2200" s="277" t="s">
        <v>117</v>
      </c>
      <c r="AM2200" s="276" t="s">
        <v>685</v>
      </c>
      <c r="AN2200" s="276" t="s">
        <v>686</v>
      </c>
      <c r="AO2200" s="277" t="s">
        <v>114</v>
      </c>
    </row>
    <row r="2201" spans="1:41" ht="15" thickBot="1" x14ac:dyDescent="0.4">
      <c r="A2201" s="8">
        <v>2025</v>
      </c>
      <c r="B2201" s="9" t="s">
        <v>114</v>
      </c>
      <c r="C2201" s="9" t="s">
        <v>117</v>
      </c>
      <c r="D2201" s="9" t="s">
        <v>310</v>
      </c>
      <c r="E2201" s="9" t="s">
        <v>32</v>
      </c>
      <c r="F2201" s="8">
        <v>2029</v>
      </c>
      <c r="G2201" s="28" t="s">
        <v>35</v>
      </c>
      <c r="H2201" s="11">
        <v>1.10379</v>
      </c>
      <c r="I2201" s="11">
        <v>2.0742600000000002</v>
      </c>
      <c r="J2201" s="11">
        <v>3.8948999999999998</v>
      </c>
      <c r="K2201" s="11">
        <v>1.42896</v>
      </c>
      <c r="L2201" s="11">
        <v>3.9702099999999998</v>
      </c>
      <c r="M2201" s="11">
        <v>1.4905600000000001</v>
      </c>
      <c r="N2201" s="11">
        <v>3.5280200000000002</v>
      </c>
      <c r="O2201" s="11">
        <v>1.4721200000000001</v>
      </c>
      <c r="P2201" s="11">
        <v>2.8762099999999999</v>
      </c>
      <c r="Q2201" s="11">
        <v>2.2614800000000002</v>
      </c>
      <c r="R2201" s="11">
        <v>0.90680000000000005</v>
      </c>
      <c r="S2201" s="11" t="s">
        <v>35</v>
      </c>
      <c r="T2201" s="11">
        <v>25.38326</v>
      </c>
      <c r="U2201" s="11">
        <v>2.6713100000000001</v>
      </c>
      <c r="V2201" s="11" t="s">
        <v>35</v>
      </c>
      <c r="W2201" s="11" t="s">
        <v>35</v>
      </c>
      <c r="X2201" s="11">
        <v>2.7335600000000002</v>
      </c>
      <c r="Y2201" s="11">
        <v>28.116820000000001</v>
      </c>
      <c r="Z2201" s="11">
        <v>1.55863</v>
      </c>
      <c r="AA2201" s="11">
        <v>3.66995</v>
      </c>
      <c r="AB2201" s="11">
        <v>2.4735200000000002</v>
      </c>
      <c r="AC2201" s="11">
        <v>7.7020900000000001</v>
      </c>
      <c r="AD2201" s="71">
        <f t="shared" si="106"/>
        <v>0.376</v>
      </c>
      <c r="AE2201" s="71">
        <f t="shared" si="107"/>
        <v>6.2300000000000001E-2</v>
      </c>
      <c r="AF2201" s="71">
        <f t="shared" si="105"/>
        <v>0</v>
      </c>
      <c r="AG2201" s="277" t="s">
        <v>908</v>
      </c>
      <c r="AH2201" s="277" t="s">
        <v>690</v>
      </c>
      <c r="AI2201" s="276" t="s">
        <v>691</v>
      </c>
      <c r="AJ2201" s="276" t="s">
        <v>692</v>
      </c>
      <c r="AK2201" s="276" t="s">
        <v>310</v>
      </c>
      <c r="AL2201" s="277" t="s">
        <v>117</v>
      </c>
      <c r="AM2201" s="276" t="s">
        <v>685</v>
      </c>
      <c r="AN2201" s="276" t="s">
        <v>686</v>
      </c>
      <c r="AO2201" s="277" t="s">
        <v>114</v>
      </c>
    </row>
    <row r="2202" spans="1:41" ht="15" thickBot="1" x14ac:dyDescent="0.4">
      <c r="A2202" s="8">
        <v>2025</v>
      </c>
      <c r="B2202" s="9" t="s">
        <v>114</v>
      </c>
      <c r="C2202" s="9" t="s">
        <v>117</v>
      </c>
      <c r="D2202" s="9" t="s">
        <v>310</v>
      </c>
      <c r="E2202" s="9" t="s">
        <v>32</v>
      </c>
      <c r="F2202" s="8">
        <v>2030</v>
      </c>
      <c r="G2202" s="28" t="s">
        <v>35</v>
      </c>
      <c r="H2202" s="11">
        <v>1.1707799999999999</v>
      </c>
      <c r="I2202" s="11">
        <v>2.3120099999999999</v>
      </c>
      <c r="J2202" s="11">
        <v>4.0041200000000003</v>
      </c>
      <c r="K2202" s="11">
        <v>1.6044400000000001</v>
      </c>
      <c r="L2202" s="11">
        <v>4.0437599999999998</v>
      </c>
      <c r="M2202" s="11">
        <v>1.0141500000000001</v>
      </c>
      <c r="N2202" s="11">
        <v>3.2474500000000002</v>
      </c>
      <c r="O2202" s="11">
        <v>1.6985300000000001</v>
      </c>
      <c r="P2202" s="11">
        <v>2.8696000000000002</v>
      </c>
      <c r="Q2202" s="11">
        <v>2.83324</v>
      </c>
      <c r="R2202" s="11">
        <v>0.92032000000000003</v>
      </c>
      <c r="S2202" s="11" t="s">
        <v>35</v>
      </c>
      <c r="T2202" s="11">
        <v>26.300799999999999</v>
      </c>
      <c r="U2202" s="11">
        <v>3.0249100000000002</v>
      </c>
      <c r="V2202" s="11" t="s">
        <v>35</v>
      </c>
      <c r="W2202" s="11" t="s">
        <v>35</v>
      </c>
      <c r="X2202" s="11">
        <v>3.363</v>
      </c>
      <c r="Y2202" s="11">
        <v>29.663810000000002</v>
      </c>
      <c r="Z2202" s="11">
        <v>1.63286</v>
      </c>
      <c r="AA2202" s="11">
        <v>4.2217900000000004</v>
      </c>
      <c r="AB2202" s="11">
        <v>1.8976</v>
      </c>
      <c r="AC2202" s="11">
        <v>7.7522399999999996</v>
      </c>
      <c r="AD2202" s="71">
        <f t="shared" si="106"/>
        <v>0.58240000000000003</v>
      </c>
      <c r="AE2202" s="71">
        <f t="shared" si="107"/>
        <v>0.33810000000000001</v>
      </c>
      <c r="AF2202" s="71">
        <f t="shared" si="105"/>
        <v>0</v>
      </c>
      <c r="AG2202" s="277" t="s">
        <v>908</v>
      </c>
      <c r="AH2202" s="277" t="s">
        <v>690</v>
      </c>
      <c r="AI2202" s="276" t="s">
        <v>691</v>
      </c>
      <c r="AJ2202" s="276" t="s">
        <v>692</v>
      </c>
      <c r="AK2202" s="276" t="s">
        <v>310</v>
      </c>
      <c r="AL2202" s="277" t="s">
        <v>117</v>
      </c>
      <c r="AM2202" s="276" t="s">
        <v>685</v>
      </c>
      <c r="AN2202" s="276" t="s">
        <v>686</v>
      </c>
      <c r="AO2202" s="277" t="s">
        <v>114</v>
      </c>
    </row>
    <row r="2203" spans="1:41" ht="15" thickBot="1" x14ac:dyDescent="0.4">
      <c r="A2203" s="8">
        <v>2025</v>
      </c>
      <c r="B2203" s="9" t="s">
        <v>114</v>
      </c>
      <c r="C2203" s="9" t="s">
        <v>117</v>
      </c>
      <c r="D2203" s="9" t="s">
        <v>310</v>
      </c>
      <c r="E2203" s="9" t="s">
        <v>32</v>
      </c>
      <c r="F2203" s="8">
        <v>2031</v>
      </c>
      <c r="G2203" s="28" t="s">
        <v>35</v>
      </c>
      <c r="H2203" s="11">
        <v>1.3051999999999999</v>
      </c>
      <c r="I2203" s="11">
        <v>2.68641</v>
      </c>
      <c r="J2203" s="11">
        <v>4.7819099999999999</v>
      </c>
      <c r="K2203" s="11">
        <v>1.6130800000000001</v>
      </c>
      <c r="L2203" s="11">
        <v>4.0870899999999999</v>
      </c>
      <c r="M2203" s="11">
        <v>0.98843999999999999</v>
      </c>
      <c r="N2203" s="11">
        <v>2.8015099999999999</v>
      </c>
      <c r="O2203" s="11">
        <v>2.0841099999999999</v>
      </c>
      <c r="P2203" s="11">
        <v>2.6823000000000001</v>
      </c>
      <c r="Q2203" s="11">
        <v>3.4484699999999999</v>
      </c>
      <c r="R2203" s="11">
        <v>1.38028</v>
      </c>
      <c r="S2203" s="11" t="s">
        <v>35</v>
      </c>
      <c r="T2203" s="11">
        <v>28.082999999999998</v>
      </c>
      <c r="U2203" s="11">
        <v>3.4725199999999998</v>
      </c>
      <c r="V2203" s="11" t="s">
        <v>35</v>
      </c>
      <c r="W2203" s="11" t="s">
        <v>35</v>
      </c>
      <c r="X2203" s="11">
        <v>3.73739</v>
      </c>
      <c r="Y2203" s="11">
        <v>31.82039</v>
      </c>
      <c r="Z2203" s="11">
        <v>1.6784600000000001</v>
      </c>
      <c r="AA2203" s="11">
        <v>4.7549599999999996</v>
      </c>
      <c r="AB2203" s="11">
        <v>1.8785499999999999</v>
      </c>
      <c r="AC2203" s="11">
        <v>8.3119800000000001</v>
      </c>
      <c r="AD2203" s="71">
        <f t="shared" si="106"/>
        <v>0.22420000000000001</v>
      </c>
      <c r="AE2203" s="71">
        <f t="shared" si="107"/>
        <v>0.26490000000000002</v>
      </c>
      <c r="AF2203" s="71">
        <f t="shared" si="105"/>
        <v>0</v>
      </c>
      <c r="AG2203" s="277" t="s">
        <v>908</v>
      </c>
      <c r="AH2203" s="277" t="s">
        <v>690</v>
      </c>
      <c r="AI2203" s="276" t="s">
        <v>691</v>
      </c>
      <c r="AJ2203" s="276" t="s">
        <v>692</v>
      </c>
      <c r="AK2203" s="276" t="s">
        <v>310</v>
      </c>
      <c r="AL2203" s="277" t="s">
        <v>117</v>
      </c>
      <c r="AM2203" s="276" t="s">
        <v>685</v>
      </c>
      <c r="AN2203" s="276" t="s">
        <v>686</v>
      </c>
      <c r="AO2203" s="277" t="s">
        <v>114</v>
      </c>
    </row>
    <row r="2204" spans="1:41" ht="15" thickBot="1" x14ac:dyDescent="0.4">
      <c r="A2204" s="8">
        <v>2025</v>
      </c>
      <c r="B2204" s="9" t="s">
        <v>114</v>
      </c>
      <c r="C2204" s="9" t="s">
        <v>117</v>
      </c>
      <c r="D2204" s="9" t="s">
        <v>310</v>
      </c>
      <c r="E2204" s="9" t="s">
        <v>32</v>
      </c>
      <c r="F2204" s="8">
        <v>2032</v>
      </c>
      <c r="G2204" s="28" t="s">
        <v>35</v>
      </c>
      <c r="H2204" s="11">
        <v>1.55332</v>
      </c>
      <c r="I2204" s="11">
        <v>2.8049599999999999</v>
      </c>
      <c r="J2204" s="11">
        <v>4.4088799999999999</v>
      </c>
      <c r="K2204" s="11">
        <v>1.6900500000000001</v>
      </c>
      <c r="L2204" s="11">
        <v>4.4423899999999996</v>
      </c>
      <c r="M2204" s="11">
        <v>1.3274999999999999</v>
      </c>
      <c r="N2204" s="11">
        <v>2.8437800000000002</v>
      </c>
      <c r="O2204" s="11">
        <v>2.0948000000000002</v>
      </c>
      <c r="P2204" s="11">
        <v>3.6310899999999999</v>
      </c>
      <c r="Q2204" s="11">
        <v>3.2271999999999998</v>
      </c>
      <c r="R2204" s="11">
        <v>1.49821</v>
      </c>
      <c r="S2204" s="11" t="s">
        <v>35</v>
      </c>
      <c r="T2204" s="11">
        <v>29.742470000000001</v>
      </c>
      <c r="U2204" s="11">
        <v>4.4170800000000003</v>
      </c>
      <c r="V2204" s="11" t="s">
        <v>35</v>
      </c>
      <c r="W2204" s="11" t="s">
        <v>35</v>
      </c>
      <c r="X2204" s="11">
        <v>4.4658899999999999</v>
      </c>
      <c r="Y2204" s="11">
        <v>34.208350000000003</v>
      </c>
      <c r="Z2204" s="11">
        <v>1.7477199999999999</v>
      </c>
      <c r="AA2204" s="11">
        <v>5.0805499999999997</v>
      </c>
      <c r="AB2204" s="11">
        <v>1.99139</v>
      </c>
      <c r="AC2204" s="11">
        <v>8.8196700000000003</v>
      </c>
      <c r="AD2204" s="71">
        <f t="shared" si="106"/>
        <v>0.2203</v>
      </c>
      <c r="AE2204" s="71">
        <f t="shared" si="107"/>
        <v>4.8800000000000003E-2</v>
      </c>
      <c r="AF2204" s="71">
        <f t="shared" si="105"/>
        <v>0</v>
      </c>
      <c r="AG2204" s="277" t="s">
        <v>908</v>
      </c>
      <c r="AH2204" s="277" t="s">
        <v>690</v>
      </c>
      <c r="AI2204" s="276" t="s">
        <v>691</v>
      </c>
      <c r="AJ2204" s="276" t="s">
        <v>692</v>
      </c>
      <c r="AK2204" s="276" t="s">
        <v>310</v>
      </c>
      <c r="AL2204" s="277" t="s">
        <v>117</v>
      </c>
      <c r="AM2204" s="276" t="s">
        <v>685</v>
      </c>
      <c r="AN2204" s="276" t="s">
        <v>686</v>
      </c>
      <c r="AO2204" s="277" t="s">
        <v>114</v>
      </c>
    </row>
    <row r="2205" spans="1:41" ht="15" thickBot="1" x14ac:dyDescent="0.4">
      <c r="A2205" s="8">
        <v>2025</v>
      </c>
      <c r="B2205" s="9" t="s">
        <v>114</v>
      </c>
      <c r="C2205" s="9" t="s">
        <v>117</v>
      </c>
      <c r="D2205" s="9" t="s">
        <v>310</v>
      </c>
      <c r="E2205" s="9" t="s">
        <v>32</v>
      </c>
      <c r="F2205" s="8">
        <v>2033</v>
      </c>
      <c r="G2205" s="28" t="s">
        <v>35</v>
      </c>
      <c r="H2205" s="11">
        <v>1.4333400000000001</v>
      </c>
      <c r="I2205" s="11">
        <v>3.1814200000000001</v>
      </c>
      <c r="J2205" s="11">
        <v>4.0931100000000002</v>
      </c>
      <c r="K2205" s="11">
        <v>1.5408599999999999</v>
      </c>
      <c r="L2205" s="11">
        <v>5.1762199999999998</v>
      </c>
      <c r="M2205" s="11">
        <v>1.3285400000000001</v>
      </c>
      <c r="N2205" s="11">
        <v>2.7797499999999999</v>
      </c>
      <c r="O2205" s="11">
        <v>1.6602699999999999</v>
      </c>
      <c r="P2205" s="11">
        <v>3.60744</v>
      </c>
      <c r="Q2205" s="11">
        <v>2.85928</v>
      </c>
      <c r="R2205" s="11">
        <v>2.0425300000000002</v>
      </c>
      <c r="S2205" s="11" t="s">
        <v>35</v>
      </c>
      <c r="T2205" s="11">
        <v>30.04738</v>
      </c>
      <c r="U2205" s="11">
        <v>3.8290099999999998</v>
      </c>
      <c r="V2205" s="11" t="s">
        <v>35</v>
      </c>
      <c r="W2205" s="11" t="s">
        <v>35</v>
      </c>
      <c r="X2205" s="11">
        <v>3.8882300000000001</v>
      </c>
      <c r="Y2205" s="11">
        <v>33.935609999999997</v>
      </c>
      <c r="Z2205" s="11">
        <v>1.7488999999999999</v>
      </c>
      <c r="AA2205" s="11">
        <v>5.4253900000000002</v>
      </c>
      <c r="AB2205" s="11">
        <v>2.05931</v>
      </c>
      <c r="AC2205" s="11">
        <v>9.2335999999999991</v>
      </c>
      <c r="AD2205" s="71">
        <f t="shared" si="106"/>
        <v>0.34460000000000002</v>
      </c>
      <c r="AE2205" s="71">
        <f t="shared" si="107"/>
        <v>5.9200000000000003E-2</v>
      </c>
      <c r="AF2205" s="71">
        <f t="shared" si="105"/>
        <v>0</v>
      </c>
      <c r="AG2205" s="277" t="s">
        <v>908</v>
      </c>
      <c r="AH2205" s="277" t="s">
        <v>690</v>
      </c>
      <c r="AI2205" s="276" t="s">
        <v>691</v>
      </c>
      <c r="AJ2205" s="276" t="s">
        <v>692</v>
      </c>
      <c r="AK2205" s="276" t="s">
        <v>310</v>
      </c>
      <c r="AL2205" s="277" t="s">
        <v>117</v>
      </c>
      <c r="AM2205" s="276" t="s">
        <v>685</v>
      </c>
      <c r="AN2205" s="276" t="s">
        <v>686</v>
      </c>
      <c r="AO2205" s="277" t="s">
        <v>114</v>
      </c>
    </row>
    <row r="2206" spans="1:41" ht="15" thickBot="1" x14ac:dyDescent="0.4">
      <c r="A2206" s="8">
        <v>2025</v>
      </c>
      <c r="B2206" s="9" t="s">
        <v>114</v>
      </c>
      <c r="C2206" s="9" t="s">
        <v>117</v>
      </c>
      <c r="D2206" s="9" t="s">
        <v>310</v>
      </c>
      <c r="E2206" s="9" t="s">
        <v>32</v>
      </c>
      <c r="F2206" s="8">
        <v>2034</v>
      </c>
      <c r="G2206" s="28" t="s">
        <v>35</v>
      </c>
      <c r="H2206" s="11">
        <v>1.78508</v>
      </c>
      <c r="I2206" s="11">
        <v>3.0936900000000001</v>
      </c>
      <c r="J2206" s="11">
        <v>4.5574700000000004</v>
      </c>
      <c r="K2206" s="11">
        <v>1.7583299999999999</v>
      </c>
      <c r="L2206" s="11">
        <v>4.3141600000000002</v>
      </c>
      <c r="M2206" s="11">
        <v>1.2523200000000001</v>
      </c>
      <c r="N2206" s="11">
        <v>3.0564399999999998</v>
      </c>
      <c r="O2206" s="11">
        <v>2.3094999999999999</v>
      </c>
      <c r="P2206" s="11">
        <v>3.02847</v>
      </c>
      <c r="Q2206" s="11">
        <v>3.78254</v>
      </c>
      <c r="R2206" s="11">
        <v>2.2473100000000001</v>
      </c>
      <c r="S2206" s="11" t="s">
        <v>35</v>
      </c>
      <c r="T2206" s="11">
        <v>31.421569999999999</v>
      </c>
      <c r="U2206" s="11">
        <v>4.5647599999999997</v>
      </c>
      <c r="V2206" s="11" t="s">
        <v>35</v>
      </c>
      <c r="W2206" s="11" t="s">
        <v>35</v>
      </c>
      <c r="X2206" s="11">
        <v>4.5837199999999996</v>
      </c>
      <c r="Y2206" s="11">
        <v>36.005279999999999</v>
      </c>
      <c r="Z2206" s="11">
        <v>1.3968</v>
      </c>
      <c r="AA2206" s="11">
        <v>5.9691700000000001</v>
      </c>
      <c r="AB2206" s="11">
        <v>3.1189300000000002</v>
      </c>
      <c r="AC2206" s="11">
        <v>10.4849</v>
      </c>
      <c r="AD2206" s="71">
        <f t="shared" si="106"/>
        <v>0.23630000000000001</v>
      </c>
      <c r="AE2206" s="71">
        <f t="shared" si="107"/>
        <v>1.9E-2</v>
      </c>
      <c r="AF2206" s="71">
        <f t="shared" si="105"/>
        <v>0</v>
      </c>
      <c r="AG2206" s="277" t="s">
        <v>908</v>
      </c>
      <c r="AH2206" s="277" t="s">
        <v>690</v>
      </c>
      <c r="AI2206" s="276" t="s">
        <v>691</v>
      </c>
      <c r="AJ2206" s="276" t="s">
        <v>692</v>
      </c>
      <c r="AK2206" s="276" t="s">
        <v>310</v>
      </c>
      <c r="AL2206" s="277" t="s">
        <v>117</v>
      </c>
      <c r="AM2206" s="276" t="s">
        <v>685</v>
      </c>
      <c r="AN2206" s="276" t="s">
        <v>686</v>
      </c>
      <c r="AO2206" s="277" t="s">
        <v>114</v>
      </c>
    </row>
    <row r="2207" spans="1:41" ht="15" thickBot="1" x14ac:dyDescent="0.4">
      <c r="A2207" s="8">
        <v>2025</v>
      </c>
      <c r="B2207" s="9" t="s">
        <v>114</v>
      </c>
      <c r="C2207" s="9" t="s">
        <v>117</v>
      </c>
      <c r="D2207" s="9" t="s">
        <v>310</v>
      </c>
      <c r="E2207" s="9" t="s">
        <v>32</v>
      </c>
      <c r="F2207" s="8">
        <v>2035</v>
      </c>
      <c r="G2207" s="28" t="s">
        <v>35</v>
      </c>
      <c r="H2207" s="11">
        <v>2.2730600000000001</v>
      </c>
      <c r="I2207" s="11">
        <v>3.5594800000000002</v>
      </c>
      <c r="J2207" s="11">
        <v>3.80504</v>
      </c>
      <c r="K2207" s="11">
        <v>2.0168599999999999</v>
      </c>
      <c r="L2207" s="11">
        <v>4.5029399999999997</v>
      </c>
      <c r="M2207" s="11">
        <v>1.2014400000000001</v>
      </c>
      <c r="N2207" s="11">
        <v>3.0253199999999998</v>
      </c>
      <c r="O2207" s="11">
        <v>2.1370399999999998</v>
      </c>
      <c r="P2207" s="11">
        <v>3.4912100000000001</v>
      </c>
      <c r="Q2207" s="11">
        <v>3.6353800000000001</v>
      </c>
      <c r="R2207" s="11">
        <v>2.1724600000000001</v>
      </c>
      <c r="S2207" s="11" t="s">
        <v>35</v>
      </c>
      <c r="T2207" s="11">
        <v>32.336320000000001</v>
      </c>
      <c r="U2207" s="11">
        <v>2.86897</v>
      </c>
      <c r="V2207" s="11" t="s">
        <v>35</v>
      </c>
      <c r="W2207" s="11" t="s">
        <v>35</v>
      </c>
      <c r="X2207" s="11">
        <v>2.86897</v>
      </c>
      <c r="Y2207" s="11">
        <v>35.205300000000001</v>
      </c>
      <c r="Z2207" s="11">
        <v>2.0275599999999998</v>
      </c>
      <c r="AA2207" s="11">
        <v>6.06412</v>
      </c>
      <c r="AB2207" s="11">
        <v>3.6261100000000002</v>
      </c>
      <c r="AC2207" s="11">
        <v>11.717790000000001</v>
      </c>
      <c r="AD2207" s="71">
        <f t="shared" si="106"/>
        <v>0.5161</v>
      </c>
      <c r="AE2207" s="71">
        <f t="shared" si="107"/>
        <v>0</v>
      </c>
      <c r="AF2207" s="71">
        <f t="shared" si="105"/>
        <v>0</v>
      </c>
      <c r="AG2207" s="277" t="s">
        <v>908</v>
      </c>
      <c r="AH2207" s="277" t="s">
        <v>690</v>
      </c>
      <c r="AI2207" s="276" t="s">
        <v>691</v>
      </c>
      <c r="AJ2207" s="276" t="s">
        <v>692</v>
      </c>
      <c r="AK2207" s="276" t="s">
        <v>310</v>
      </c>
      <c r="AL2207" s="277" t="s">
        <v>117</v>
      </c>
      <c r="AM2207" s="276" t="s">
        <v>685</v>
      </c>
      <c r="AN2207" s="276" t="s">
        <v>686</v>
      </c>
      <c r="AO2207" s="277" t="s">
        <v>114</v>
      </c>
    </row>
    <row r="2208" spans="1:41" ht="23.5" thickBot="1" x14ac:dyDescent="0.4">
      <c r="A2208" s="8">
        <v>2025</v>
      </c>
      <c r="B2208" s="9" t="s">
        <v>114</v>
      </c>
      <c r="C2208" s="9" t="s">
        <v>118</v>
      </c>
      <c r="D2208" s="9" t="s">
        <v>311</v>
      </c>
      <c r="E2208" s="97" t="s">
        <v>29</v>
      </c>
      <c r="F2208" s="8">
        <v>2025</v>
      </c>
      <c r="G2208" s="10">
        <v>0</v>
      </c>
      <c r="H2208" s="10">
        <v>66</v>
      </c>
      <c r="I2208" s="10">
        <v>59</v>
      </c>
      <c r="J2208" s="10">
        <v>101</v>
      </c>
      <c r="K2208" s="10">
        <v>55</v>
      </c>
      <c r="L2208" s="10">
        <v>107</v>
      </c>
      <c r="M2208" s="10">
        <v>31</v>
      </c>
      <c r="N2208" s="10">
        <v>80</v>
      </c>
      <c r="O2208" s="10">
        <v>68</v>
      </c>
      <c r="P2208" s="10">
        <v>59</v>
      </c>
      <c r="Q2208" s="10">
        <v>70</v>
      </c>
      <c r="R2208" s="10">
        <v>37</v>
      </c>
      <c r="S2208" s="10">
        <v>13</v>
      </c>
      <c r="T2208" s="10">
        <v>746</v>
      </c>
      <c r="U2208" s="10">
        <v>120</v>
      </c>
      <c r="V2208" s="10" t="s">
        <v>35</v>
      </c>
      <c r="W2208" s="10" t="s">
        <v>35</v>
      </c>
      <c r="X2208" s="10">
        <v>132</v>
      </c>
      <c r="Y2208" s="10">
        <v>878</v>
      </c>
      <c r="Z2208" s="10">
        <v>32</v>
      </c>
      <c r="AA2208" s="10">
        <v>117</v>
      </c>
      <c r="AB2208" s="10">
        <v>72</v>
      </c>
      <c r="AC2208" s="10">
        <v>221</v>
      </c>
      <c r="AD2208" s="71">
        <f t="shared" si="106"/>
        <v>0</v>
      </c>
      <c r="AE2208" s="71">
        <f t="shared" si="107"/>
        <v>12</v>
      </c>
      <c r="AF2208" s="71">
        <f t="shared" si="105"/>
        <v>0</v>
      </c>
      <c r="AG2208" s="277" t="s">
        <v>905</v>
      </c>
      <c r="AH2208" s="277" t="s">
        <v>693</v>
      </c>
      <c r="AI2208" s="276" t="s">
        <v>694</v>
      </c>
      <c r="AJ2208" s="276" t="s">
        <v>695</v>
      </c>
      <c r="AK2208" s="276" t="s">
        <v>311</v>
      </c>
      <c r="AL2208" s="277" t="s">
        <v>118</v>
      </c>
      <c r="AM2208" s="276" t="s">
        <v>685</v>
      </c>
      <c r="AN2208" s="276" t="s">
        <v>686</v>
      </c>
      <c r="AO2208" s="277" t="s">
        <v>114</v>
      </c>
    </row>
    <row r="2209" spans="1:41" ht="15" thickBot="1" x14ac:dyDescent="0.4">
      <c r="A2209" s="8">
        <v>2025</v>
      </c>
      <c r="B2209" s="9" t="s">
        <v>114</v>
      </c>
      <c r="C2209" s="9" t="s">
        <v>118</v>
      </c>
      <c r="D2209" s="9" t="s">
        <v>311</v>
      </c>
      <c r="E2209" s="9" t="s">
        <v>30</v>
      </c>
      <c r="F2209" s="8">
        <v>2025</v>
      </c>
      <c r="G2209" s="11">
        <v>0</v>
      </c>
      <c r="H2209" s="11">
        <v>0.22639999999999999</v>
      </c>
      <c r="I2209" s="11">
        <v>0.19225999999999999</v>
      </c>
      <c r="J2209" s="11">
        <v>0.30612</v>
      </c>
      <c r="K2209" s="11">
        <v>0.17910000000000001</v>
      </c>
      <c r="L2209" s="11">
        <v>0.34822999999999998</v>
      </c>
      <c r="M2209" s="11">
        <v>9.9680000000000005E-2</v>
      </c>
      <c r="N2209" s="11">
        <v>0.24318999999999999</v>
      </c>
      <c r="O2209" s="11">
        <v>0.22470000000000001</v>
      </c>
      <c r="P2209" s="11">
        <v>0.20679</v>
      </c>
      <c r="Q2209" s="11">
        <v>0.23985000000000001</v>
      </c>
      <c r="R2209" s="11">
        <v>0.12045</v>
      </c>
      <c r="S2209" s="11">
        <v>4.265E-2</v>
      </c>
      <c r="T2209" s="11">
        <v>2.4294099999999998</v>
      </c>
      <c r="U2209" s="11">
        <v>0.60160000000000002</v>
      </c>
      <c r="V2209" s="11" t="s">
        <v>35</v>
      </c>
      <c r="W2209" s="11" t="s">
        <v>35</v>
      </c>
      <c r="X2209" s="11">
        <v>0.68611999999999995</v>
      </c>
      <c r="Y2209" s="11">
        <v>3.1155400000000002</v>
      </c>
      <c r="Z2209" s="11">
        <v>3.1780000000000003E-2</v>
      </c>
      <c r="AA2209" s="11">
        <v>9.2719999999999997E-2</v>
      </c>
      <c r="AB2209" s="11">
        <v>7.331E-2</v>
      </c>
      <c r="AC2209" s="11">
        <v>0.19781000000000001</v>
      </c>
      <c r="AD2209" s="71">
        <f t="shared" si="106"/>
        <v>0</v>
      </c>
      <c r="AE2209" s="71">
        <f t="shared" si="107"/>
        <v>8.4500000000000006E-2</v>
      </c>
      <c r="AF2209" s="71">
        <f t="shared" si="105"/>
        <v>0</v>
      </c>
      <c r="AG2209" s="277" t="s">
        <v>906</v>
      </c>
      <c r="AH2209" s="277" t="s">
        <v>693</v>
      </c>
      <c r="AI2209" s="276" t="s">
        <v>694</v>
      </c>
      <c r="AJ2209" s="276" t="s">
        <v>695</v>
      </c>
      <c r="AK2209" s="276" t="s">
        <v>311</v>
      </c>
      <c r="AL2209" s="277" t="s">
        <v>118</v>
      </c>
      <c r="AM2209" s="276" t="s">
        <v>685</v>
      </c>
      <c r="AN2209" s="276" t="s">
        <v>686</v>
      </c>
      <c r="AO2209" s="277" t="s">
        <v>114</v>
      </c>
    </row>
    <row r="2210" spans="1:41" ht="15" thickBot="1" x14ac:dyDescent="0.4">
      <c r="A2210" s="8">
        <v>2025</v>
      </c>
      <c r="B2210" s="9" t="s">
        <v>114</v>
      </c>
      <c r="C2210" s="9" t="s">
        <v>118</v>
      </c>
      <c r="D2210" s="9" t="s">
        <v>311</v>
      </c>
      <c r="E2210" s="9" t="s">
        <v>30</v>
      </c>
      <c r="F2210" s="8">
        <v>2026</v>
      </c>
      <c r="G2210" s="11">
        <v>0</v>
      </c>
      <c r="H2210" s="11">
        <v>0.23036000000000001</v>
      </c>
      <c r="I2210" s="11">
        <v>0.19281999999999999</v>
      </c>
      <c r="J2210" s="11">
        <v>0.30923</v>
      </c>
      <c r="K2210" s="11">
        <v>0.18556</v>
      </c>
      <c r="L2210" s="11">
        <v>0.35131000000000001</v>
      </c>
      <c r="M2210" s="11">
        <v>9.9000000000000005E-2</v>
      </c>
      <c r="N2210" s="11">
        <v>0.24396999999999999</v>
      </c>
      <c r="O2210" s="11">
        <v>0.22370999999999999</v>
      </c>
      <c r="P2210" s="11">
        <v>0.20635000000000001</v>
      </c>
      <c r="Q2210" s="11">
        <v>0.23272999999999999</v>
      </c>
      <c r="R2210" s="11">
        <v>0.12096999999999999</v>
      </c>
      <c r="S2210" s="11">
        <v>4.4139999999999999E-2</v>
      </c>
      <c r="T2210" s="11">
        <v>2.44015</v>
      </c>
      <c r="U2210" s="11">
        <v>0.62994000000000006</v>
      </c>
      <c r="V2210" s="11" t="s">
        <v>35</v>
      </c>
      <c r="W2210" s="11" t="s">
        <v>35</v>
      </c>
      <c r="X2210" s="11">
        <v>0.71631999999999996</v>
      </c>
      <c r="Y2210" s="11">
        <v>3.15646</v>
      </c>
      <c r="Z2210" s="11">
        <v>3.3099999999999997E-2</v>
      </c>
      <c r="AA2210" s="11">
        <v>0.10029</v>
      </c>
      <c r="AB2210" s="11">
        <v>7.2700000000000001E-2</v>
      </c>
      <c r="AC2210" s="11">
        <v>0.20609</v>
      </c>
      <c r="AD2210" s="71">
        <f t="shared" si="106"/>
        <v>0</v>
      </c>
      <c r="AE2210" s="71">
        <f t="shared" si="107"/>
        <v>8.6400000000000005E-2</v>
      </c>
      <c r="AF2210" s="71">
        <f t="shared" si="105"/>
        <v>0</v>
      </c>
      <c r="AG2210" s="277" t="s">
        <v>906</v>
      </c>
      <c r="AH2210" s="277" t="s">
        <v>693</v>
      </c>
      <c r="AI2210" s="276" t="s">
        <v>694</v>
      </c>
      <c r="AJ2210" s="276" t="s">
        <v>695</v>
      </c>
      <c r="AK2210" s="276" t="s">
        <v>311</v>
      </c>
      <c r="AL2210" s="277" t="s">
        <v>118</v>
      </c>
      <c r="AM2210" s="276" t="s">
        <v>685</v>
      </c>
      <c r="AN2210" s="276" t="s">
        <v>686</v>
      </c>
      <c r="AO2210" s="277" t="s">
        <v>114</v>
      </c>
    </row>
    <row r="2211" spans="1:41" ht="15" thickBot="1" x14ac:dyDescent="0.4">
      <c r="A2211" s="8">
        <v>2025</v>
      </c>
      <c r="B2211" s="9" t="s">
        <v>114</v>
      </c>
      <c r="C2211" s="9" t="s">
        <v>118</v>
      </c>
      <c r="D2211" s="9" t="s">
        <v>311</v>
      </c>
      <c r="E2211" s="9" t="s">
        <v>30</v>
      </c>
      <c r="F2211" s="8">
        <v>2027</v>
      </c>
      <c r="G2211" s="11">
        <v>0</v>
      </c>
      <c r="H2211" s="11">
        <v>0.23063</v>
      </c>
      <c r="I2211" s="11">
        <v>0.19672000000000001</v>
      </c>
      <c r="J2211" s="11">
        <v>0.30731000000000003</v>
      </c>
      <c r="K2211" s="11">
        <v>0.19288</v>
      </c>
      <c r="L2211" s="11">
        <v>0.35663</v>
      </c>
      <c r="M2211" s="11">
        <v>9.8530000000000006E-2</v>
      </c>
      <c r="N2211" s="11">
        <v>0.24399000000000001</v>
      </c>
      <c r="O2211" s="11">
        <v>0.21890000000000001</v>
      </c>
      <c r="P2211" s="11">
        <v>0.20943000000000001</v>
      </c>
      <c r="Q2211" s="11">
        <v>0.22813</v>
      </c>
      <c r="R2211" s="11">
        <v>0.12114</v>
      </c>
      <c r="S2211" s="11">
        <v>4.5679999999999998E-2</v>
      </c>
      <c r="T2211" s="11">
        <v>2.44998</v>
      </c>
      <c r="U2211" s="11">
        <v>0.64970000000000006</v>
      </c>
      <c r="V2211" s="11" t="s">
        <v>35</v>
      </c>
      <c r="W2211" s="11" t="s">
        <v>35</v>
      </c>
      <c r="X2211" s="11">
        <v>0.73885999999999996</v>
      </c>
      <c r="Y2211" s="11">
        <v>3.1888399999999999</v>
      </c>
      <c r="Z2211" s="11">
        <v>3.6040000000000003E-2</v>
      </c>
      <c r="AA2211" s="11">
        <v>9.9949999999999997E-2</v>
      </c>
      <c r="AB2211" s="11">
        <v>7.3010000000000005E-2</v>
      </c>
      <c r="AC2211" s="11">
        <v>0.20899000000000001</v>
      </c>
      <c r="AD2211" s="71">
        <f t="shared" si="106"/>
        <v>0</v>
      </c>
      <c r="AE2211" s="71">
        <f t="shared" si="107"/>
        <v>8.9200000000000002E-2</v>
      </c>
      <c r="AF2211" s="71">
        <f t="shared" si="105"/>
        <v>0</v>
      </c>
      <c r="AG2211" s="277" t="s">
        <v>906</v>
      </c>
      <c r="AH2211" s="277" t="s">
        <v>693</v>
      </c>
      <c r="AI2211" s="276" t="s">
        <v>694</v>
      </c>
      <c r="AJ2211" s="276" t="s">
        <v>695</v>
      </c>
      <c r="AK2211" s="276" t="s">
        <v>311</v>
      </c>
      <c r="AL2211" s="277" t="s">
        <v>118</v>
      </c>
      <c r="AM2211" s="276" t="s">
        <v>685</v>
      </c>
      <c r="AN2211" s="276" t="s">
        <v>686</v>
      </c>
      <c r="AO2211" s="277" t="s">
        <v>114</v>
      </c>
    </row>
    <row r="2212" spans="1:41" ht="15" thickBot="1" x14ac:dyDescent="0.4">
      <c r="A2212" s="8">
        <v>2025</v>
      </c>
      <c r="B2212" s="9" t="s">
        <v>114</v>
      </c>
      <c r="C2212" s="9" t="s">
        <v>118</v>
      </c>
      <c r="D2212" s="9" t="s">
        <v>311</v>
      </c>
      <c r="E2212" s="9" t="s">
        <v>30</v>
      </c>
      <c r="F2212" s="8">
        <v>2028</v>
      </c>
      <c r="G2212" s="11">
        <v>0</v>
      </c>
      <c r="H2212" s="11">
        <v>0.23426</v>
      </c>
      <c r="I2212" s="11">
        <v>0.19985</v>
      </c>
      <c r="J2212" s="11">
        <v>0.30341000000000001</v>
      </c>
      <c r="K2212" s="11">
        <v>0.19944999999999999</v>
      </c>
      <c r="L2212" s="11">
        <v>0.35441</v>
      </c>
      <c r="M2212" s="11">
        <v>9.6990000000000007E-2</v>
      </c>
      <c r="N2212" s="11">
        <v>0.24368000000000001</v>
      </c>
      <c r="O2212" s="11">
        <v>0.21751000000000001</v>
      </c>
      <c r="P2212" s="11">
        <v>0.20784</v>
      </c>
      <c r="Q2212" s="11">
        <v>0.22313</v>
      </c>
      <c r="R2212" s="11">
        <v>0.12082</v>
      </c>
      <c r="S2212" s="11">
        <v>4.641E-2</v>
      </c>
      <c r="T2212" s="11">
        <v>2.4477600000000002</v>
      </c>
      <c r="U2212" s="11">
        <v>0.65447999999999995</v>
      </c>
      <c r="V2212" s="11" t="s">
        <v>35</v>
      </c>
      <c r="W2212" s="11" t="s">
        <v>35</v>
      </c>
      <c r="X2212" s="11">
        <v>0.74302999999999997</v>
      </c>
      <c r="Y2212" s="11">
        <v>3.1907899999999998</v>
      </c>
      <c r="Z2212" s="11">
        <v>3.5650000000000001E-2</v>
      </c>
      <c r="AA2212" s="11">
        <v>0.10525</v>
      </c>
      <c r="AB2212" s="11">
        <v>7.2669999999999998E-2</v>
      </c>
      <c r="AC2212" s="11">
        <v>0.21356</v>
      </c>
      <c r="AD2212" s="71">
        <f t="shared" si="106"/>
        <v>0</v>
      </c>
      <c r="AE2212" s="71">
        <f t="shared" si="107"/>
        <v>8.8599999999999998E-2</v>
      </c>
      <c r="AF2212" s="71">
        <f t="shared" si="105"/>
        <v>0</v>
      </c>
      <c r="AG2212" s="277" t="s">
        <v>906</v>
      </c>
      <c r="AH2212" s="277" t="s">
        <v>693</v>
      </c>
      <c r="AI2212" s="276" t="s">
        <v>694</v>
      </c>
      <c r="AJ2212" s="276" t="s">
        <v>695</v>
      </c>
      <c r="AK2212" s="276" t="s">
        <v>311</v>
      </c>
      <c r="AL2212" s="277" t="s">
        <v>118</v>
      </c>
      <c r="AM2212" s="276" t="s">
        <v>685</v>
      </c>
      <c r="AN2212" s="276" t="s">
        <v>686</v>
      </c>
      <c r="AO2212" s="277" t="s">
        <v>114</v>
      </c>
    </row>
    <row r="2213" spans="1:41" ht="15" thickBot="1" x14ac:dyDescent="0.4">
      <c r="A2213" s="8">
        <v>2025</v>
      </c>
      <c r="B2213" s="9" t="s">
        <v>114</v>
      </c>
      <c r="C2213" s="9" t="s">
        <v>118</v>
      </c>
      <c r="D2213" s="9" t="s">
        <v>311</v>
      </c>
      <c r="E2213" s="9" t="s">
        <v>30</v>
      </c>
      <c r="F2213" s="8">
        <v>2029</v>
      </c>
      <c r="G2213" s="11">
        <v>0</v>
      </c>
      <c r="H2213" s="11">
        <v>0.23777000000000001</v>
      </c>
      <c r="I2213" s="11">
        <v>0.20507</v>
      </c>
      <c r="J2213" s="11">
        <v>0.28581000000000001</v>
      </c>
      <c r="K2213" s="11">
        <v>0.2049</v>
      </c>
      <c r="L2213" s="11">
        <v>0.35704000000000002</v>
      </c>
      <c r="M2213" s="11">
        <v>9.5030000000000003E-2</v>
      </c>
      <c r="N2213" s="11">
        <v>0.24403</v>
      </c>
      <c r="O2213" s="11">
        <v>0.21543999999999999</v>
      </c>
      <c r="P2213" s="11">
        <v>0.20491999999999999</v>
      </c>
      <c r="Q2213" s="11">
        <v>0.22167000000000001</v>
      </c>
      <c r="R2213" s="11">
        <v>0.11869</v>
      </c>
      <c r="S2213" s="11">
        <v>4.6190000000000002E-2</v>
      </c>
      <c r="T2213" s="11">
        <v>2.4365600000000001</v>
      </c>
      <c r="U2213" s="11">
        <v>0.66986999999999997</v>
      </c>
      <c r="V2213" s="11" t="s">
        <v>35</v>
      </c>
      <c r="W2213" s="11" t="s">
        <v>35</v>
      </c>
      <c r="X2213" s="11">
        <v>0.76436999999999999</v>
      </c>
      <c r="Y2213" s="11">
        <v>3.2009300000000001</v>
      </c>
      <c r="Z2213" s="11">
        <v>3.7600000000000001E-2</v>
      </c>
      <c r="AA2213" s="11">
        <v>0.10559</v>
      </c>
      <c r="AB2213" s="11">
        <v>7.152E-2</v>
      </c>
      <c r="AC2213" s="11">
        <v>0.21471999999999999</v>
      </c>
      <c r="AD2213" s="71">
        <f t="shared" si="106"/>
        <v>0</v>
      </c>
      <c r="AE2213" s="71">
        <f t="shared" si="107"/>
        <v>9.4500000000000001E-2</v>
      </c>
      <c r="AF2213" s="71">
        <f t="shared" si="105"/>
        <v>0</v>
      </c>
      <c r="AG2213" s="277" t="s">
        <v>906</v>
      </c>
      <c r="AH2213" s="277" t="s">
        <v>693</v>
      </c>
      <c r="AI2213" s="276" t="s">
        <v>694</v>
      </c>
      <c r="AJ2213" s="276" t="s">
        <v>695</v>
      </c>
      <c r="AK2213" s="276" t="s">
        <v>311</v>
      </c>
      <c r="AL2213" s="277" t="s">
        <v>118</v>
      </c>
      <c r="AM2213" s="276" t="s">
        <v>685</v>
      </c>
      <c r="AN2213" s="276" t="s">
        <v>686</v>
      </c>
      <c r="AO2213" s="277" t="s">
        <v>114</v>
      </c>
    </row>
    <row r="2214" spans="1:41" ht="15" thickBot="1" x14ac:dyDescent="0.4">
      <c r="A2214" s="8">
        <v>2025</v>
      </c>
      <c r="B2214" s="9" t="s">
        <v>114</v>
      </c>
      <c r="C2214" s="9" t="s">
        <v>118</v>
      </c>
      <c r="D2214" s="9" t="s">
        <v>311</v>
      </c>
      <c r="E2214" s="9" t="s">
        <v>30</v>
      </c>
      <c r="F2214" s="8">
        <v>2030</v>
      </c>
      <c r="G2214" s="11">
        <v>0</v>
      </c>
      <c r="H2214" s="11">
        <v>0.24514</v>
      </c>
      <c r="I2214" s="11">
        <v>0.20538999999999999</v>
      </c>
      <c r="J2214" s="11">
        <v>0.27940999999999999</v>
      </c>
      <c r="K2214" s="11">
        <v>0.20934</v>
      </c>
      <c r="L2214" s="11">
        <v>0.35758000000000001</v>
      </c>
      <c r="M2214" s="11">
        <v>9.486E-2</v>
      </c>
      <c r="N2214" s="11">
        <v>0.24274999999999999</v>
      </c>
      <c r="O2214" s="11">
        <v>0.21121000000000001</v>
      </c>
      <c r="P2214" s="11">
        <v>0.20182</v>
      </c>
      <c r="Q2214" s="11">
        <v>0.21589</v>
      </c>
      <c r="R2214" s="11">
        <v>0.11675000000000001</v>
      </c>
      <c r="S2214" s="11">
        <v>4.6829999999999997E-2</v>
      </c>
      <c r="T2214" s="11">
        <v>2.4269699999999998</v>
      </c>
      <c r="U2214" s="11">
        <v>0.67898000000000003</v>
      </c>
      <c r="V2214" s="11" t="s">
        <v>35</v>
      </c>
      <c r="W2214" s="11" t="s">
        <v>35</v>
      </c>
      <c r="X2214" s="11">
        <v>0.77607000000000004</v>
      </c>
      <c r="Y2214" s="11">
        <v>3.2030500000000002</v>
      </c>
      <c r="Z2214" s="11">
        <v>3.8379999999999997E-2</v>
      </c>
      <c r="AA2214" s="11">
        <v>0.10679</v>
      </c>
      <c r="AB2214" s="11">
        <v>6.8290000000000003E-2</v>
      </c>
      <c r="AC2214" s="11">
        <v>0.21346000000000001</v>
      </c>
      <c r="AD2214" s="71">
        <f t="shared" si="106"/>
        <v>0</v>
      </c>
      <c r="AE2214" s="71">
        <f t="shared" si="107"/>
        <v>9.7100000000000006E-2</v>
      </c>
      <c r="AF2214" s="71">
        <f t="shared" si="105"/>
        <v>0</v>
      </c>
      <c r="AG2214" s="277" t="s">
        <v>906</v>
      </c>
      <c r="AH2214" s="277" t="s">
        <v>693</v>
      </c>
      <c r="AI2214" s="276" t="s">
        <v>694</v>
      </c>
      <c r="AJ2214" s="276" t="s">
        <v>695</v>
      </c>
      <c r="AK2214" s="276" t="s">
        <v>311</v>
      </c>
      <c r="AL2214" s="277" t="s">
        <v>118</v>
      </c>
      <c r="AM2214" s="276" t="s">
        <v>685</v>
      </c>
      <c r="AN2214" s="276" t="s">
        <v>686</v>
      </c>
      <c r="AO2214" s="277" t="s">
        <v>114</v>
      </c>
    </row>
    <row r="2215" spans="1:41" ht="15" thickBot="1" x14ac:dyDescent="0.4">
      <c r="A2215" s="8">
        <v>2025</v>
      </c>
      <c r="B2215" s="9" t="s">
        <v>114</v>
      </c>
      <c r="C2215" s="9" t="s">
        <v>118</v>
      </c>
      <c r="D2215" s="9" t="s">
        <v>311</v>
      </c>
      <c r="E2215" s="9" t="s">
        <v>30</v>
      </c>
      <c r="F2215" s="8">
        <v>2031</v>
      </c>
      <c r="G2215" s="11">
        <v>0</v>
      </c>
      <c r="H2215" s="11">
        <v>0.24997</v>
      </c>
      <c r="I2215" s="11">
        <v>0.20662</v>
      </c>
      <c r="J2215" s="11">
        <v>0.27026</v>
      </c>
      <c r="K2215" s="11">
        <v>0.21221999999999999</v>
      </c>
      <c r="L2215" s="11">
        <v>0.36186000000000001</v>
      </c>
      <c r="M2215" s="11">
        <v>9.3850000000000003E-2</v>
      </c>
      <c r="N2215" s="11">
        <v>0.24551000000000001</v>
      </c>
      <c r="O2215" s="11">
        <v>0.21049999999999999</v>
      </c>
      <c r="P2215" s="11">
        <v>0.19692000000000001</v>
      </c>
      <c r="Q2215" s="11">
        <v>0.2079</v>
      </c>
      <c r="R2215" s="11">
        <v>0.11595999999999999</v>
      </c>
      <c r="S2215" s="11">
        <v>4.7699999999999999E-2</v>
      </c>
      <c r="T2215" s="11">
        <v>2.41927</v>
      </c>
      <c r="U2215" s="11">
        <v>0.68059000000000003</v>
      </c>
      <c r="V2215" s="11" t="s">
        <v>35</v>
      </c>
      <c r="W2215" s="11" t="s">
        <v>35</v>
      </c>
      <c r="X2215" s="11">
        <v>0.78468000000000004</v>
      </c>
      <c r="Y2215" s="11">
        <v>3.2039499999999999</v>
      </c>
      <c r="Z2215" s="11">
        <v>3.9300000000000002E-2</v>
      </c>
      <c r="AA2215" s="11">
        <v>0.11156000000000001</v>
      </c>
      <c r="AB2215" s="11">
        <v>6.8809999999999996E-2</v>
      </c>
      <c r="AC2215" s="11">
        <v>0.21967999999999999</v>
      </c>
      <c r="AD2215" s="71">
        <f t="shared" si="106"/>
        <v>0</v>
      </c>
      <c r="AE2215" s="71">
        <f t="shared" si="107"/>
        <v>0.1041</v>
      </c>
      <c r="AF2215" s="71">
        <f t="shared" si="105"/>
        <v>0</v>
      </c>
      <c r="AG2215" s="277" t="s">
        <v>906</v>
      </c>
      <c r="AH2215" s="277" t="s">
        <v>693</v>
      </c>
      <c r="AI2215" s="276" t="s">
        <v>694</v>
      </c>
      <c r="AJ2215" s="276" t="s">
        <v>695</v>
      </c>
      <c r="AK2215" s="276" t="s">
        <v>311</v>
      </c>
      <c r="AL2215" s="277" t="s">
        <v>118</v>
      </c>
      <c r="AM2215" s="276" t="s">
        <v>685</v>
      </c>
      <c r="AN2215" s="276" t="s">
        <v>686</v>
      </c>
      <c r="AO2215" s="277" t="s">
        <v>114</v>
      </c>
    </row>
    <row r="2216" spans="1:41" ht="15" thickBot="1" x14ac:dyDescent="0.4">
      <c r="A2216" s="8">
        <v>2025</v>
      </c>
      <c r="B2216" s="9" t="s">
        <v>114</v>
      </c>
      <c r="C2216" s="9" t="s">
        <v>118</v>
      </c>
      <c r="D2216" s="9" t="s">
        <v>311</v>
      </c>
      <c r="E2216" s="9" t="s">
        <v>30</v>
      </c>
      <c r="F2216" s="8">
        <v>2032</v>
      </c>
      <c r="G2216" s="11">
        <v>0</v>
      </c>
      <c r="H2216" s="11">
        <v>0.25430999999999998</v>
      </c>
      <c r="I2216" s="11">
        <v>0.20433000000000001</v>
      </c>
      <c r="J2216" s="11">
        <v>0.26473999999999998</v>
      </c>
      <c r="K2216" s="11">
        <v>0.21873999999999999</v>
      </c>
      <c r="L2216" s="11">
        <v>0.36753000000000002</v>
      </c>
      <c r="M2216" s="11">
        <v>9.4710000000000003E-2</v>
      </c>
      <c r="N2216" s="11">
        <v>0.24317</v>
      </c>
      <c r="O2216" s="11">
        <v>0.19989999999999999</v>
      </c>
      <c r="P2216" s="11">
        <v>0.19186</v>
      </c>
      <c r="Q2216" s="11">
        <v>0.20149</v>
      </c>
      <c r="R2216" s="11">
        <v>0.11262</v>
      </c>
      <c r="S2216" s="11">
        <v>4.8009999999999997E-2</v>
      </c>
      <c r="T2216" s="11">
        <v>2.4014099999999998</v>
      </c>
      <c r="U2216" s="11">
        <v>0.70372000000000001</v>
      </c>
      <c r="V2216" s="11" t="s">
        <v>35</v>
      </c>
      <c r="W2216" s="11" t="s">
        <v>35</v>
      </c>
      <c r="X2216" s="11">
        <v>0.81039000000000005</v>
      </c>
      <c r="Y2216" s="11">
        <v>3.2118099999999998</v>
      </c>
      <c r="Z2216" s="11">
        <v>3.8269999999999998E-2</v>
      </c>
      <c r="AA2216" s="11">
        <v>0.10843999999999999</v>
      </c>
      <c r="AB2216" s="11">
        <v>6.3509999999999997E-2</v>
      </c>
      <c r="AC2216" s="11">
        <v>0.21023</v>
      </c>
      <c r="AD2216" s="71">
        <f t="shared" si="106"/>
        <v>0</v>
      </c>
      <c r="AE2216" s="71">
        <f t="shared" si="107"/>
        <v>0.1067</v>
      </c>
      <c r="AF2216" s="71">
        <f t="shared" si="105"/>
        <v>0</v>
      </c>
      <c r="AG2216" s="277" t="s">
        <v>906</v>
      </c>
      <c r="AH2216" s="277" t="s">
        <v>693</v>
      </c>
      <c r="AI2216" s="276" t="s">
        <v>694</v>
      </c>
      <c r="AJ2216" s="276" t="s">
        <v>695</v>
      </c>
      <c r="AK2216" s="276" t="s">
        <v>311</v>
      </c>
      <c r="AL2216" s="277" t="s">
        <v>118</v>
      </c>
      <c r="AM2216" s="276" t="s">
        <v>685</v>
      </c>
      <c r="AN2216" s="276" t="s">
        <v>686</v>
      </c>
      <c r="AO2216" s="277" t="s">
        <v>114</v>
      </c>
    </row>
    <row r="2217" spans="1:41" ht="15" thickBot="1" x14ac:dyDescent="0.4">
      <c r="A2217" s="8">
        <v>2025</v>
      </c>
      <c r="B2217" s="9" t="s">
        <v>114</v>
      </c>
      <c r="C2217" s="9" t="s">
        <v>118</v>
      </c>
      <c r="D2217" s="9" t="s">
        <v>311</v>
      </c>
      <c r="E2217" s="9" t="s">
        <v>30</v>
      </c>
      <c r="F2217" s="8">
        <v>2033</v>
      </c>
      <c r="G2217" s="11">
        <v>0</v>
      </c>
      <c r="H2217" s="11">
        <v>0.25741999999999998</v>
      </c>
      <c r="I2217" s="11">
        <v>0.20726</v>
      </c>
      <c r="J2217" s="11">
        <v>0.26909</v>
      </c>
      <c r="K2217" s="11">
        <v>0.22528000000000001</v>
      </c>
      <c r="L2217" s="11">
        <v>0.36921999999999999</v>
      </c>
      <c r="M2217" s="11">
        <v>9.6259999999999998E-2</v>
      </c>
      <c r="N2217" s="11">
        <v>0.24055000000000001</v>
      </c>
      <c r="O2217" s="11">
        <v>0.19275999999999999</v>
      </c>
      <c r="P2217" s="11">
        <v>0.1837</v>
      </c>
      <c r="Q2217" s="11">
        <v>0.19145999999999999</v>
      </c>
      <c r="R2217" s="11">
        <v>0.11308</v>
      </c>
      <c r="S2217" s="11">
        <v>4.8550000000000003E-2</v>
      </c>
      <c r="T2217" s="11">
        <v>2.3946399999999999</v>
      </c>
      <c r="U2217" s="11">
        <v>0.72557000000000005</v>
      </c>
      <c r="V2217" s="11" t="s">
        <v>35</v>
      </c>
      <c r="W2217" s="11" t="s">
        <v>35</v>
      </c>
      <c r="X2217" s="11">
        <v>0.83579999999999999</v>
      </c>
      <c r="Y2217" s="11">
        <v>3.2304400000000002</v>
      </c>
      <c r="Z2217" s="11">
        <v>3.6139999999999999E-2</v>
      </c>
      <c r="AA2217" s="11">
        <v>0.11197</v>
      </c>
      <c r="AB2217" s="11">
        <v>5.8139999999999997E-2</v>
      </c>
      <c r="AC2217" s="11">
        <v>0.20624999999999999</v>
      </c>
      <c r="AD2217" s="71">
        <f t="shared" si="106"/>
        <v>0</v>
      </c>
      <c r="AE2217" s="71">
        <f t="shared" si="107"/>
        <v>0.11020000000000001</v>
      </c>
      <c r="AF2217" s="71">
        <f t="shared" si="105"/>
        <v>0</v>
      </c>
      <c r="AG2217" s="277" t="s">
        <v>906</v>
      </c>
      <c r="AH2217" s="277" t="s">
        <v>693</v>
      </c>
      <c r="AI2217" s="276" t="s">
        <v>694</v>
      </c>
      <c r="AJ2217" s="276" t="s">
        <v>695</v>
      </c>
      <c r="AK2217" s="276" t="s">
        <v>311</v>
      </c>
      <c r="AL2217" s="277" t="s">
        <v>118</v>
      </c>
      <c r="AM2217" s="276" t="s">
        <v>685</v>
      </c>
      <c r="AN2217" s="276" t="s">
        <v>686</v>
      </c>
      <c r="AO2217" s="277" t="s">
        <v>114</v>
      </c>
    </row>
    <row r="2218" spans="1:41" ht="15" thickBot="1" x14ac:dyDescent="0.4">
      <c r="A2218" s="8">
        <v>2025</v>
      </c>
      <c r="B2218" s="9" t="s">
        <v>114</v>
      </c>
      <c r="C2218" s="9" t="s">
        <v>118</v>
      </c>
      <c r="D2218" s="9" t="s">
        <v>311</v>
      </c>
      <c r="E2218" s="9" t="s">
        <v>30</v>
      </c>
      <c r="F2218" s="8">
        <v>2034</v>
      </c>
      <c r="G2218" s="11">
        <v>0</v>
      </c>
      <c r="H2218" s="11">
        <v>0.25892999999999999</v>
      </c>
      <c r="I2218" s="11">
        <v>0.20366999999999999</v>
      </c>
      <c r="J2218" s="11">
        <v>0.26605000000000001</v>
      </c>
      <c r="K2218" s="11">
        <v>0.23019000000000001</v>
      </c>
      <c r="L2218" s="11">
        <v>0.37236000000000002</v>
      </c>
      <c r="M2218" s="11">
        <v>9.5210000000000003E-2</v>
      </c>
      <c r="N2218" s="11">
        <v>0.23735000000000001</v>
      </c>
      <c r="O2218" s="11">
        <v>0.18643999999999999</v>
      </c>
      <c r="P2218" s="11">
        <v>0.17854999999999999</v>
      </c>
      <c r="Q2218" s="11">
        <v>0.18543999999999999</v>
      </c>
      <c r="R2218" s="11">
        <v>0.11004</v>
      </c>
      <c r="S2218" s="11">
        <v>4.8669999999999998E-2</v>
      </c>
      <c r="T2218" s="11">
        <v>2.3729</v>
      </c>
      <c r="U2218" s="11">
        <v>0.76432999999999995</v>
      </c>
      <c r="V2218" s="11" t="s">
        <v>35</v>
      </c>
      <c r="W2218" s="11" t="s">
        <v>35</v>
      </c>
      <c r="X2218" s="11">
        <v>0.87731999999999999</v>
      </c>
      <c r="Y2218" s="11">
        <v>3.2502200000000001</v>
      </c>
      <c r="Z2218" s="11">
        <v>3.5159999999999997E-2</v>
      </c>
      <c r="AA2218" s="11">
        <v>0.11445</v>
      </c>
      <c r="AB2218" s="11">
        <v>5.1970000000000002E-2</v>
      </c>
      <c r="AC2218" s="11">
        <v>0.20158999999999999</v>
      </c>
      <c r="AD2218" s="71">
        <f t="shared" si="106"/>
        <v>0</v>
      </c>
      <c r="AE2218" s="71">
        <f t="shared" si="107"/>
        <v>0.113</v>
      </c>
      <c r="AF2218" s="71">
        <f t="shared" si="105"/>
        <v>0</v>
      </c>
      <c r="AG2218" s="277" t="s">
        <v>906</v>
      </c>
      <c r="AH2218" s="277" t="s">
        <v>693</v>
      </c>
      <c r="AI2218" s="276" t="s">
        <v>694</v>
      </c>
      <c r="AJ2218" s="276" t="s">
        <v>695</v>
      </c>
      <c r="AK2218" s="276" t="s">
        <v>311</v>
      </c>
      <c r="AL2218" s="277" t="s">
        <v>118</v>
      </c>
      <c r="AM2218" s="276" t="s">
        <v>685</v>
      </c>
      <c r="AN2218" s="276" t="s">
        <v>686</v>
      </c>
      <c r="AO2218" s="277" t="s">
        <v>114</v>
      </c>
    </row>
    <row r="2219" spans="1:41" ht="15" thickBot="1" x14ac:dyDescent="0.4">
      <c r="A2219" s="8">
        <v>2025</v>
      </c>
      <c r="B2219" s="9" t="s">
        <v>114</v>
      </c>
      <c r="C2219" s="9" t="s">
        <v>118</v>
      </c>
      <c r="D2219" s="9" t="s">
        <v>311</v>
      </c>
      <c r="E2219" s="9" t="s">
        <v>30</v>
      </c>
      <c r="F2219" s="8">
        <v>2035</v>
      </c>
      <c r="G2219" s="11">
        <v>0</v>
      </c>
      <c r="H2219" s="11">
        <v>0.26484000000000002</v>
      </c>
      <c r="I2219" s="11">
        <v>0.20533999999999999</v>
      </c>
      <c r="J2219" s="11">
        <v>0.26141999999999999</v>
      </c>
      <c r="K2219" s="11">
        <v>0.23694999999999999</v>
      </c>
      <c r="L2219" s="11">
        <v>0.37963999999999998</v>
      </c>
      <c r="M2219" s="11">
        <v>9.7479999999999997E-2</v>
      </c>
      <c r="N2219" s="11">
        <v>0.23674000000000001</v>
      </c>
      <c r="O2219" s="11">
        <v>0.17984</v>
      </c>
      <c r="P2219" s="11">
        <v>0.17491999999999999</v>
      </c>
      <c r="Q2219" s="11">
        <v>0.17781</v>
      </c>
      <c r="R2219" s="11">
        <v>0.10417999999999999</v>
      </c>
      <c r="S2219" s="11">
        <v>4.7379999999999999E-2</v>
      </c>
      <c r="T2219" s="11">
        <v>2.3665400000000001</v>
      </c>
      <c r="U2219" s="11">
        <v>0.77853000000000006</v>
      </c>
      <c r="V2219" s="11" t="s">
        <v>35</v>
      </c>
      <c r="W2219" s="11" t="s">
        <v>35</v>
      </c>
      <c r="X2219" s="11">
        <v>0.89768999999999999</v>
      </c>
      <c r="Y2219" s="11">
        <v>3.26423</v>
      </c>
      <c r="Z2219" s="11">
        <v>3.1969999999999998E-2</v>
      </c>
      <c r="AA2219" s="11">
        <v>0.11828</v>
      </c>
      <c r="AB2219" s="11">
        <v>4.727E-2</v>
      </c>
      <c r="AC2219" s="11">
        <v>0.19750999999999999</v>
      </c>
      <c r="AD2219" s="71">
        <f t="shared" si="106"/>
        <v>0</v>
      </c>
      <c r="AE2219" s="71">
        <f t="shared" si="107"/>
        <v>0.1192</v>
      </c>
      <c r="AF2219" s="71">
        <f t="shared" si="105"/>
        <v>0</v>
      </c>
      <c r="AG2219" s="277" t="s">
        <v>906</v>
      </c>
      <c r="AH2219" s="277" t="s">
        <v>693</v>
      </c>
      <c r="AI2219" s="276" t="s">
        <v>694</v>
      </c>
      <c r="AJ2219" s="276" t="s">
        <v>695</v>
      </c>
      <c r="AK2219" s="276" t="s">
        <v>311</v>
      </c>
      <c r="AL2219" s="277" t="s">
        <v>118</v>
      </c>
      <c r="AM2219" s="276" t="s">
        <v>685</v>
      </c>
      <c r="AN2219" s="276" t="s">
        <v>686</v>
      </c>
      <c r="AO2219" s="277" t="s">
        <v>114</v>
      </c>
    </row>
    <row r="2220" spans="1:41" ht="15" thickBot="1" x14ac:dyDescent="0.4">
      <c r="A2220" s="8">
        <v>2025</v>
      </c>
      <c r="B2220" s="9" t="s">
        <v>114</v>
      </c>
      <c r="C2220" s="9" t="s">
        <v>118</v>
      </c>
      <c r="D2220" s="9" t="s">
        <v>311</v>
      </c>
      <c r="E2220" s="9" t="s">
        <v>31</v>
      </c>
      <c r="F2220" s="8">
        <v>2025</v>
      </c>
      <c r="G2220" s="11" t="s">
        <v>381</v>
      </c>
      <c r="H2220" s="11" t="s">
        <v>381</v>
      </c>
      <c r="I2220" s="11" t="s">
        <v>381</v>
      </c>
      <c r="J2220" s="11" t="s">
        <v>381</v>
      </c>
      <c r="K2220" s="11" t="s">
        <v>381</v>
      </c>
      <c r="L2220" s="11" t="s">
        <v>381</v>
      </c>
      <c r="M2220" s="11" t="s">
        <v>381</v>
      </c>
      <c r="N2220" s="11" t="s">
        <v>381</v>
      </c>
      <c r="O2220" s="11" t="s">
        <v>381</v>
      </c>
      <c r="P2220" s="11" t="s">
        <v>381</v>
      </c>
      <c r="Q2220" s="11" t="s">
        <v>381</v>
      </c>
      <c r="R2220" s="11" t="s">
        <v>381</v>
      </c>
      <c r="S2220" s="11" t="s">
        <v>381</v>
      </c>
      <c r="T2220" s="11" t="s">
        <v>381</v>
      </c>
      <c r="U2220" s="11" t="s">
        <v>381</v>
      </c>
      <c r="V2220" s="11" t="s">
        <v>381</v>
      </c>
      <c r="W2220" s="11" t="s">
        <v>381</v>
      </c>
      <c r="X2220" s="11" t="s">
        <v>381</v>
      </c>
      <c r="Y2220" s="11" t="s">
        <v>381</v>
      </c>
      <c r="Z2220" s="11">
        <v>0.10532</v>
      </c>
      <c r="AA2220" s="11">
        <v>0.42615999999999998</v>
      </c>
      <c r="AB2220" s="11">
        <v>0.25111</v>
      </c>
      <c r="AC2220" s="11">
        <v>0.78259000000000001</v>
      </c>
      <c r="AD2220" s="71"/>
      <c r="AE2220" s="71"/>
      <c r="AF2220" s="71">
        <f t="shared" si="105"/>
        <v>0</v>
      </c>
      <c r="AG2220" s="277" t="s">
        <v>907</v>
      </c>
      <c r="AH2220" s="277" t="s">
        <v>693</v>
      </c>
      <c r="AI2220" s="276" t="s">
        <v>694</v>
      </c>
      <c r="AJ2220" s="276" t="s">
        <v>695</v>
      </c>
      <c r="AK2220" s="276" t="s">
        <v>311</v>
      </c>
      <c r="AL2220" s="277" t="s">
        <v>118</v>
      </c>
      <c r="AM2220" s="276" t="s">
        <v>685</v>
      </c>
      <c r="AN2220" s="276" t="s">
        <v>686</v>
      </c>
      <c r="AO2220" s="277" t="s">
        <v>114</v>
      </c>
    </row>
    <row r="2221" spans="1:41" ht="15" thickBot="1" x14ac:dyDescent="0.4">
      <c r="A2221" s="8">
        <v>2025</v>
      </c>
      <c r="B2221" s="9" t="s">
        <v>114</v>
      </c>
      <c r="C2221" s="9" t="s">
        <v>118</v>
      </c>
      <c r="D2221" s="9" t="s">
        <v>311</v>
      </c>
      <c r="E2221" s="9" t="s">
        <v>31</v>
      </c>
      <c r="F2221" s="8">
        <v>2026</v>
      </c>
      <c r="G2221" s="11" t="s">
        <v>381</v>
      </c>
      <c r="H2221" s="11" t="s">
        <v>381</v>
      </c>
      <c r="I2221" s="11" t="s">
        <v>381</v>
      </c>
      <c r="J2221" s="11" t="s">
        <v>381</v>
      </c>
      <c r="K2221" s="11" t="s">
        <v>381</v>
      </c>
      <c r="L2221" s="11" t="s">
        <v>381</v>
      </c>
      <c r="M2221" s="11" t="s">
        <v>381</v>
      </c>
      <c r="N2221" s="11" t="s">
        <v>381</v>
      </c>
      <c r="O2221" s="11" t="s">
        <v>381</v>
      </c>
      <c r="P2221" s="11" t="s">
        <v>381</v>
      </c>
      <c r="Q2221" s="11" t="s">
        <v>381</v>
      </c>
      <c r="R2221" s="11" t="s">
        <v>381</v>
      </c>
      <c r="S2221" s="11" t="s">
        <v>381</v>
      </c>
      <c r="T2221" s="11" t="s">
        <v>381</v>
      </c>
      <c r="U2221" s="11" t="s">
        <v>381</v>
      </c>
      <c r="V2221" s="11" t="s">
        <v>381</v>
      </c>
      <c r="W2221" s="11" t="s">
        <v>381</v>
      </c>
      <c r="X2221" s="11" t="s">
        <v>381</v>
      </c>
      <c r="Y2221" s="11" t="s">
        <v>381</v>
      </c>
      <c r="Z2221" s="11">
        <v>0.10867</v>
      </c>
      <c r="AA2221" s="11">
        <v>0.42612</v>
      </c>
      <c r="AB2221" s="11">
        <v>0.25652999999999998</v>
      </c>
      <c r="AC2221" s="11">
        <v>0.79130999999999996</v>
      </c>
      <c r="AD2221" s="71"/>
      <c r="AE2221" s="71"/>
      <c r="AF2221" s="71">
        <f t="shared" si="105"/>
        <v>0</v>
      </c>
      <c r="AG2221" s="277" t="s">
        <v>907</v>
      </c>
      <c r="AH2221" s="277" t="s">
        <v>693</v>
      </c>
      <c r="AI2221" s="276" t="s">
        <v>694</v>
      </c>
      <c r="AJ2221" s="276" t="s">
        <v>695</v>
      </c>
      <c r="AK2221" s="276" t="s">
        <v>311</v>
      </c>
      <c r="AL2221" s="277" t="s">
        <v>118</v>
      </c>
      <c r="AM2221" s="276" t="s">
        <v>685</v>
      </c>
      <c r="AN2221" s="276" t="s">
        <v>686</v>
      </c>
      <c r="AO2221" s="277" t="s">
        <v>114</v>
      </c>
    </row>
    <row r="2222" spans="1:41" ht="15" thickBot="1" x14ac:dyDescent="0.4">
      <c r="A2222" s="8">
        <v>2025</v>
      </c>
      <c r="B2222" s="9" t="s">
        <v>114</v>
      </c>
      <c r="C2222" s="9" t="s">
        <v>118</v>
      </c>
      <c r="D2222" s="9" t="s">
        <v>311</v>
      </c>
      <c r="E2222" s="9" t="s">
        <v>31</v>
      </c>
      <c r="F2222" s="8">
        <v>2027</v>
      </c>
      <c r="G2222" s="11" t="s">
        <v>381</v>
      </c>
      <c r="H2222" s="11" t="s">
        <v>381</v>
      </c>
      <c r="I2222" s="11" t="s">
        <v>381</v>
      </c>
      <c r="J2222" s="11" t="s">
        <v>381</v>
      </c>
      <c r="K2222" s="11" t="s">
        <v>381</v>
      </c>
      <c r="L2222" s="11" t="s">
        <v>381</v>
      </c>
      <c r="M2222" s="11" t="s">
        <v>381</v>
      </c>
      <c r="N2222" s="11" t="s">
        <v>381</v>
      </c>
      <c r="O2222" s="11" t="s">
        <v>381</v>
      </c>
      <c r="P2222" s="11" t="s">
        <v>381</v>
      </c>
      <c r="Q2222" s="11" t="s">
        <v>381</v>
      </c>
      <c r="R2222" s="11" t="s">
        <v>381</v>
      </c>
      <c r="S2222" s="11" t="s">
        <v>381</v>
      </c>
      <c r="T2222" s="11" t="s">
        <v>381</v>
      </c>
      <c r="U2222" s="11" t="s">
        <v>381</v>
      </c>
      <c r="V2222" s="11" t="s">
        <v>381</v>
      </c>
      <c r="W2222" s="11" t="s">
        <v>381</v>
      </c>
      <c r="X2222" s="11" t="s">
        <v>381</v>
      </c>
      <c r="Y2222" s="11" t="s">
        <v>381</v>
      </c>
      <c r="Z2222" s="11">
        <v>9.9559999999999996E-2</v>
      </c>
      <c r="AA2222" s="11">
        <v>0.42780000000000001</v>
      </c>
      <c r="AB2222" s="11">
        <v>0.26416000000000001</v>
      </c>
      <c r="AC2222" s="11">
        <v>0.79152999999999996</v>
      </c>
      <c r="AD2222" s="71"/>
      <c r="AE2222" s="71"/>
      <c r="AF2222" s="71">
        <f t="shared" si="105"/>
        <v>0</v>
      </c>
      <c r="AG2222" s="277" t="s">
        <v>907</v>
      </c>
      <c r="AH2222" s="277" t="s">
        <v>693</v>
      </c>
      <c r="AI2222" s="276" t="s">
        <v>694</v>
      </c>
      <c r="AJ2222" s="276" t="s">
        <v>695</v>
      </c>
      <c r="AK2222" s="276" t="s">
        <v>311</v>
      </c>
      <c r="AL2222" s="277" t="s">
        <v>118</v>
      </c>
      <c r="AM2222" s="276" t="s">
        <v>685</v>
      </c>
      <c r="AN2222" s="276" t="s">
        <v>686</v>
      </c>
      <c r="AO2222" s="277" t="s">
        <v>114</v>
      </c>
    </row>
    <row r="2223" spans="1:41" ht="15" thickBot="1" x14ac:dyDescent="0.4">
      <c r="A2223" s="8">
        <v>2025</v>
      </c>
      <c r="B2223" s="9" t="s">
        <v>114</v>
      </c>
      <c r="C2223" s="9" t="s">
        <v>118</v>
      </c>
      <c r="D2223" s="9" t="s">
        <v>311</v>
      </c>
      <c r="E2223" s="9" t="s">
        <v>31</v>
      </c>
      <c r="F2223" s="8">
        <v>2028</v>
      </c>
      <c r="G2223" s="11" t="s">
        <v>381</v>
      </c>
      <c r="H2223" s="11" t="s">
        <v>381</v>
      </c>
      <c r="I2223" s="11" t="s">
        <v>381</v>
      </c>
      <c r="J2223" s="11" t="s">
        <v>381</v>
      </c>
      <c r="K2223" s="11" t="s">
        <v>381</v>
      </c>
      <c r="L2223" s="11" t="s">
        <v>381</v>
      </c>
      <c r="M2223" s="11" t="s">
        <v>381</v>
      </c>
      <c r="N2223" s="11" t="s">
        <v>381</v>
      </c>
      <c r="O2223" s="11" t="s">
        <v>381</v>
      </c>
      <c r="P2223" s="11" t="s">
        <v>381</v>
      </c>
      <c r="Q2223" s="11" t="s">
        <v>381</v>
      </c>
      <c r="R2223" s="11" t="s">
        <v>381</v>
      </c>
      <c r="S2223" s="11" t="s">
        <v>381</v>
      </c>
      <c r="T2223" s="11" t="s">
        <v>381</v>
      </c>
      <c r="U2223" s="11" t="s">
        <v>381</v>
      </c>
      <c r="V2223" s="11" t="s">
        <v>381</v>
      </c>
      <c r="W2223" s="11" t="s">
        <v>381</v>
      </c>
      <c r="X2223" s="11" t="s">
        <v>381</v>
      </c>
      <c r="Y2223" s="11" t="s">
        <v>381</v>
      </c>
      <c r="Z2223" s="11">
        <v>0.10094</v>
      </c>
      <c r="AA2223" s="11">
        <v>0.41743000000000002</v>
      </c>
      <c r="AB2223" s="11">
        <v>0.25163999999999997</v>
      </c>
      <c r="AC2223" s="11">
        <v>0.77000999999999997</v>
      </c>
      <c r="AD2223" s="71"/>
      <c r="AE2223" s="71"/>
      <c r="AF2223" s="71">
        <f t="shared" si="105"/>
        <v>0</v>
      </c>
      <c r="AG2223" s="277" t="s">
        <v>907</v>
      </c>
      <c r="AH2223" s="277" t="s">
        <v>693</v>
      </c>
      <c r="AI2223" s="276" t="s">
        <v>694</v>
      </c>
      <c r="AJ2223" s="276" t="s">
        <v>695</v>
      </c>
      <c r="AK2223" s="276" t="s">
        <v>311</v>
      </c>
      <c r="AL2223" s="277" t="s">
        <v>118</v>
      </c>
      <c r="AM2223" s="276" t="s">
        <v>685</v>
      </c>
      <c r="AN2223" s="276" t="s">
        <v>686</v>
      </c>
      <c r="AO2223" s="277" t="s">
        <v>114</v>
      </c>
    </row>
    <row r="2224" spans="1:41" ht="15" thickBot="1" x14ac:dyDescent="0.4">
      <c r="A2224" s="8">
        <v>2025</v>
      </c>
      <c r="B2224" s="9" t="s">
        <v>114</v>
      </c>
      <c r="C2224" s="9" t="s">
        <v>118</v>
      </c>
      <c r="D2224" s="9" t="s">
        <v>311</v>
      </c>
      <c r="E2224" s="9" t="s">
        <v>31</v>
      </c>
      <c r="F2224" s="8">
        <v>2029</v>
      </c>
      <c r="G2224" s="11" t="s">
        <v>381</v>
      </c>
      <c r="H2224" s="11" t="s">
        <v>381</v>
      </c>
      <c r="I2224" s="11" t="s">
        <v>381</v>
      </c>
      <c r="J2224" s="11" t="s">
        <v>381</v>
      </c>
      <c r="K2224" s="11" t="s">
        <v>381</v>
      </c>
      <c r="L2224" s="11" t="s">
        <v>381</v>
      </c>
      <c r="M2224" s="11" t="s">
        <v>381</v>
      </c>
      <c r="N2224" s="11" t="s">
        <v>381</v>
      </c>
      <c r="O2224" s="11" t="s">
        <v>381</v>
      </c>
      <c r="P2224" s="11" t="s">
        <v>381</v>
      </c>
      <c r="Q2224" s="11" t="s">
        <v>381</v>
      </c>
      <c r="R2224" s="11" t="s">
        <v>381</v>
      </c>
      <c r="S2224" s="11" t="s">
        <v>381</v>
      </c>
      <c r="T2224" s="11" t="s">
        <v>381</v>
      </c>
      <c r="U2224" s="11" t="s">
        <v>381</v>
      </c>
      <c r="V2224" s="11" t="s">
        <v>381</v>
      </c>
      <c r="W2224" s="11" t="s">
        <v>381</v>
      </c>
      <c r="X2224" s="11" t="s">
        <v>381</v>
      </c>
      <c r="Y2224" s="11" t="s">
        <v>381</v>
      </c>
      <c r="Z2224" s="11">
        <v>9.0399999999999994E-2</v>
      </c>
      <c r="AA2224" s="11">
        <v>0.39609</v>
      </c>
      <c r="AB2224" s="11">
        <v>0.22076000000000001</v>
      </c>
      <c r="AC2224" s="11">
        <v>0.70723999999999998</v>
      </c>
      <c r="AD2224" s="71"/>
      <c r="AE2224" s="71"/>
      <c r="AF2224" s="71">
        <f t="shared" si="105"/>
        <v>0</v>
      </c>
      <c r="AG2224" s="277" t="s">
        <v>907</v>
      </c>
      <c r="AH2224" s="277" t="s">
        <v>693</v>
      </c>
      <c r="AI2224" s="276" t="s">
        <v>694</v>
      </c>
      <c r="AJ2224" s="276" t="s">
        <v>695</v>
      </c>
      <c r="AK2224" s="276" t="s">
        <v>311</v>
      </c>
      <c r="AL2224" s="277" t="s">
        <v>118</v>
      </c>
      <c r="AM2224" s="276" t="s">
        <v>685</v>
      </c>
      <c r="AN2224" s="276" t="s">
        <v>686</v>
      </c>
      <c r="AO2224" s="277" t="s">
        <v>114</v>
      </c>
    </row>
    <row r="2225" spans="1:41" ht="15" thickBot="1" x14ac:dyDescent="0.4">
      <c r="A2225" s="8">
        <v>2025</v>
      </c>
      <c r="B2225" s="9" t="s">
        <v>114</v>
      </c>
      <c r="C2225" s="9" t="s">
        <v>118</v>
      </c>
      <c r="D2225" s="9" t="s">
        <v>311</v>
      </c>
      <c r="E2225" s="9" t="s">
        <v>31</v>
      </c>
      <c r="F2225" s="8">
        <v>2030</v>
      </c>
      <c r="G2225" s="11" t="s">
        <v>381</v>
      </c>
      <c r="H2225" s="11" t="s">
        <v>381</v>
      </c>
      <c r="I2225" s="11" t="s">
        <v>381</v>
      </c>
      <c r="J2225" s="11" t="s">
        <v>381</v>
      </c>
      <c r="K2225" s="11" t="s">
        <v>381</v>
      </c>
      <c r="L2225" s="11" t="s">
        <v>381</v>
      </c>
      <c r="M2225" s="11" t="s">
        <v>381</v>
      </c>
      <c r="N2225" s="11" t="s">
        <v>381</v>
      </c>
      <c r="O2225" s="11" t="s">
        <v>381</v>
      </c>
      <c r="P2225" s="11" t="s">
        <v>381</v>
      </c>
      <c r="Q2225" s="11" t="s">
        <v>381</v>
      </c>
      <c r="R2225" s="11" t="s">
        <v>381</v>
      </c>
      <c r="S2225" s="11" t="s">
        <v>381</v>
      </c>
      <c r="T2225" s="11" t="s">
        <v>381</v>
      </c>
      <c r="U2225" s="11" t="s">
        <v>381</v>
      </c>
      <c r="V2225" s="11" t="s">
        <v>381</v>
      </c>
      <c r="W2225" s="11" t="s">
        <v>381</v>
      </c>
      <c r="X2225" s="11" t="s">
        <v>381</v>
      </c>
      <c r="Y2225" s="11" t="s">
        <v>381</v>
      </c>
      <c r="Z2225" s="11">
        <v>8.1030000000000005E-2</v>
      </c>
      <c r="AA2225" s="11">
        <v>0.39600999999999997</v>
      </c>
      <c r="AB2225" s="11">
        <v>0.20351</v>
      </c>
      <c r="AC2225" s="11">
        <v>0.68054999999999999</v>
      </c>
      <c r="AD2225" s="71"/>
      <c r="AE2225" s="71"/>
      <c r="AF2225" s="71">
        <f t="shared" si="105"/>
        <v>0</v>
      </c>
      <c r="AG2225" s="277" t="s">
        <v>907</v>
      </c>
      <c r="AH2225" s="277" t="s">
        <v>693</v>
      </c>
      <c r="AI2225" s="276" t="s">
        <v>694</v>
      </c>
      <c r="AJ2225" s="276" t="s">
        <v>695</v>
      </c>
      <c r="AK2225" s="276" t="s">
        <v>311</v>
      </c>
      <c r="AL2225" s="277" t="s">
        <v>118</v>
      </c>
      <c r="AM2225" s="276" t="s">
        <v>685</v>
      </c>
      <c r="AN2225" s="276" t="s">
        <v>686</v>
      </c>
      <c r="AO2225" s="277" t="s">
        <v>114</v>
      </c>
    </row>
    <row r="2226" spans="1:41" ht="15" thickBot="1" x14ac:dyDescent="0.4">
      <c r="A2226" s="8">
        <v>2025</v>
      </c>
      <c r="B2226" s="9" t="s">
        <v>114</v>
      </c>
      <c r="C2226" s="9" t="s">
        <v>118</v>
      </c>
      <c r="D2226" s="9" t="s">
        <v>311</v>
      </c>
      <c r="E2226" s="9" t="s">
        <v>31</v>
      </c>
      <c r="F2226" s="8">
        <v>2031</v>
      </c>
      <c r="G2226" s="11" t="s">
        <v>381</v>
      </c>
      <c r="H2226" s="11" t="s">
        <v>381</v>
      </c>
      <c r="I2226" s="11" t="s">
        <v>381</v>
      </c>
      <c r="J2226" s="11" t="s">
        <v>381</v>
      </c>
      <c r="K2226" s="11" t="s">
        <v>381</v>
      </c>
      <c r="L2226" s="11" t="s">
        <v>381</v>
      </c>
      <c r="M2226" s="11" t="s">
        <v>381</v>
      </c>
      <c r="N2226" s="11" t="s">
        <v>381</v>
      </c>
      <c r="O2226" s="11" t="s">
        <v>381</v>
      </c>
      <c r="P2226" s="11" t="s">
        <v>381</v>
      </c>
      <c r="Q2226" s="11" t="s">
        <v>381</v>
      </c>
      <c r="R2226" s="11" t="s">
        <v>381</v>
      </c>
      <c r="S2226" s="11" t="s">
        <v>381</v>
      </c>
      <c r="T2226" s="11" t="s">
        <v>381</v>
      </c>
      <c r="U2226" s="11" t="s">
        <v>381</v>
      </c>
      <c r="V2226" s="11" t="s">
        <v>381</v>
      </c>
      <c r="W2226" s="11" t="s">
        <v>381</v>
      </c>
      <c r="X2226" s="11" t="s">
        <v>381</v>
      </c>
      <c r="Y2226" s="11" t="s">
        <v>381</v>
      </c>
      <c r="Z2226" s="11">
        <v>7.7689999999999995E-2</v>
      </c>
      <c r="AA2226" s="11">
        <v>0.38185999999999998</v>
      </c>
      <c r="AB2226" s="11">
        <v>0.19624</v>
      </c>
      <c r="AC2226" s="11">
        <v>0.65578999999999998</v>
      </c>
      <c r="AD2226" s="71"/>
      <c r="AE2226" s="71"/>
      <c r="AF2226" s="71">
        <f t="shared" si="105"/>
        <v>0</v>
      </c>
      <c r="AG2226" s="277" t="s">
        <v>907</v>
      </c>
      <c r="AH2226" s="277" t="s">
        <v>693</v>
      </c>
      <c r="AI2226" s="276" t="s">
        <v>694</v>
      </c>
      <c r="AJ2226" s="276" t="s">
        <v>695</v>
      </c>
      <c r="AK2226" s="276" t="s">
        <v>311</v>
      </c>
      <c r="AL2226" s="277" t="s">
        <v>118</v>
      </c>
      <c r="AM2226" s="276" t="s">
        <v>685</v>
      </c>
      <c r="AN2226" s="276" t="s">
        <v>686</v>
      </c>
      <c r="AO2226" s="277" t="s">
        <v>114</v>
      </c>
    </row>
    <row r="2227" spans="1:41" ht="15" thickBot="1" x14ac:dyDescent="0.4">
      <c r="A2227" s="8">
        <v>2025</v>
      </c>
      <c r="B2227" s="9" t="s">
        <v>114</v>
      </c>
      <c r="C2227" s="9" t="s">
        <v>118</v>
      </c>
      <c r="D2227" s="9" t="s">
        <v>311</v>
      </c>
      <c r="E2227" s="9" t="s">
        <v>31</v>
      </c>
      <c r="F2227" s="8">
        <v>2032</v>
      </c>
      <c r="G2227" s="11" t="s">
        <v>381</v>
      </c>
      <c r="H2227" s="11" t="s">
        <v>381</v>
      </c>
      <c r="I2227" s="11" t="s">
        <v>381</v>
      </c>
      <c r="J2227" s="11" t="s">
        <v>381</v>
      </c>
      <c r="K2227" s="11" t="s">
        <v>381</v>
      </c>
      <c r="L2227" s="11" t="s">
        <v>381</v>
      </c>
      <c r="M2227" s="11" t="s">
        <v>381</v>
      </c>
      <c r="N2227" s="11" t="s">
        <v>381</v>
      </c>
      <c r="O2227" s="11" t="s">
        <v>381</v>
      </c>
      <c r="P2227" s="11" t="s">
        <v>381</v>
      </c>
      <c r="Q2227" s="11" t="s">
        <v>381</v>
      </c>
      <c r="R2227" s="11" t="s">
        <v>381</v>
      </c>
      <c r="S2227" s="11" t="s">
        <v>381</v>
      </c>
      <c r="T2227" s="11" t="s">
        <v>381</v>
      </c>
      <c r="U2227" s="11" t="s">
        <v>381</v>
      </c>
      <c r="V2227" s="11" t="s">
        <v>381</v>
      </c>
      <c r="W2227" s="11" t="s">
        <v>381</v>
      </c>
      <c r="X2227" s="11" t="s">
        <v>381</v>
      </c>
      <c r="Y2227" s="11" t="s">
        <v>381</v>
      </c>
      <c r="Z2227" s="11">
        <v>5.6079999999999998E-2</v>
      </c>
      <c r="AA2227" s="11">
        <v>0.37356</v>
      </c>
      <c r="AB2227" s="11">
        <v>0.1484</v>
      </c>
      <c r="AC2227" s="11">
        <v>0.57803000000000004</v>
      </c>
      <c r="AD2227" s="71"/>
      <c r="AE2227" s="71"/>
      <c r="AF2227" s="71">
        <f t="shared" si="105"/>
        <v>0</v>
      </c>
      <c r="AG2227" s="277" t="s">
        <v>907</v>
      </c>
      <c r="AH2227" s="277" t="s">
        <v>693</v>
      </c>
      <c r="AI2227" s="276" t="s">
        <v>694</v>
      </c>
      <c r="AJ2227" s="276" t="s">
        <v>695</v>
      </c>
      <c r="AK2227" s="276" t="s">
        <v>311</v>
      </c>
      <c r="AL2227" s="277" t="s">
        <v>118</v>
      </c>
      <c r="AM2227" s="276" t="s">
        <v>685</v>
      </c>
      <c r="AN2227" s="276" t="s">
        <v>686</v>
      </c>
      <c r="AO2227" s="277" t="s">
        <v>114</v>
      </c>
    </row>
    <row r="2228" spans="1:41" ht="15" thickBot="1" x14ac:dyDescent="0.4">
      <c r="A2228" s="8">
        <v>2025</v>
      </c>
      <c r="B2228" s="9" t="s">
        <v>114</v>
      </c>
      <c r="C2228" s="9" t="s">
        <v>118</v>
      </c>
      <c r="D2228" s="9" t="s">
        <v>311</v>
      </c>
      <c r="E2228" s="9" t="s">
        <v>31</v>
      </c>
      <c r="F2228" s="8">
        <v>2033</v>
      </c>
      <c r="G2228" s="11" t="s">
        <v>381</v>
      </c>
      <c r="H2228" s="11" t="s">
        <v>381</v>
      </c>
      <c r="I2228" s="11" t="s">
        <v>381</v>
      </c>
      <c r="J2228" s="11" t="s">
        <v>381</v>
      </c>
      <c r="K2228" s="11" t="s">
        <v>381</v>
      </c>
      <c r="L2228" s="11" t="s">
        <v>381</v>
      </c>
      <c r="M2228" s="11" t="s">
        <v>381</v>
      </c>
      <c r="N2228" s="11" t="s">
        <v>381</v>
      </c>
      <c r="O2228" s="11" t="s">
        <v>381</v>
      </c>
      <c r="P2228" s="11" t="s">
        <v>381</v>
      </c>
      <c r="Q2228" s="11" t="s">
        <v>381</v>
      </c>
      <c r="R2228" s="11" t="s">
        <v>381</v>
      </c>
      <c r="S2228" s="11" t="s">
        <v>381</v>
      </c>
      <c r="T2228" s="11" t="s">
        <v>381</v>
      </c>
      <c r="U2228" s="11" t="s">
        <v>381</v>
      </c>
      <c r="V2228" s="11" t="s">
        <v>381</v>
      </c>
      <c r="W2228" s="11" t="s">
        <v>381</v>
      </c>
      <c r="X2228" s="11" t="s">
        <v>381</v>
      </c>
      <c r="Y2228" s="11" t="s">
        <v>381</v>
      </c>
      <c r="Z2228" s="11">
        <v>4.6829999999999997E-2</v>
      </c>
      <c r="AA2228" s="11">
        <v>0.35733999999999999</v>
      </c>
      <c r="AB2228" s="11">
        <v>0.14684</v>
      </c>
      <c r="AC2228" s="11">
        <v>0.55101</v>
      </c>
      <c r="AD2228" s="71"/>
      <c r="AE2228" s="71"/>
      <c r="AF2228" s="71">
        <f t="shared" si="105"/>
        <v>0</v>
      </c>
      <c r="AG2228" s="277" t="s">
        <v>907</v>
      </c>
      <c r="AH2228" s="277" t="s">
        <v>693</v>
      </c>
      <c r="AI2228" s="276" t="s">
        <v>694</v>
      </c>
      <c r="AJ2228" s="276" t="s">
        <v>695</v>
      </c>
      <c r="AK2228" s="276" t="s">
        <v>311</v>
      </c>
      <c r="AL2228" s="277" t="s">
        <v>118</v>
      </c>
      <c r="AM2228" s="276" t="s">
        <v>685</v>
      </c>
      <c r="AN2228" s="276" t="s">
        <v>686</v>
      </c>
      <c r="AO2228" s="277" t="s">
        <v>114</v>
      </c>
    </row>
    <row r="2229" spans="1:41" ht="15" thickBot="1" x14ac:dyDescent="0.4">
      <c r="A2229" s="8">
        <v>2025</v>
      </c>
      <c r="B2229" s="9" t="s">
        <v>114</v>
      </c>
      <c r="C2229" s="9" t="s">
        <v>118</v>
      </c>
      <c r="D2229" s="9" t="s">
        <v>311</v>
      </c>
      <c r="E2229" s="9" t="s">
        <v>31</v>
      </c>
      <c r="F2229" s="8">
        <v>2034</v>
      </c>
      <c r="G2229" s="11" t="s">
        <v>381</v>
      </c>
      <c r="H2229" s="11" t="s">
        <v>381</v>
      </c>
      <c r="I2229" s="11" t="s">
        <v>381</v>
      </c>
      <c r="J2229" s="11" t="s">
        <v>381</v>
      </c>
      <c r="K2229" s="11" t="s">
        <v>381</v>
      </c>
      <c r="L2229" s="11" t="s">
        <v>381</v>
      </c>
      <c r="M2229" s="11" t="s">
        <v>381</v>
      </c>
      <c r="N2229" s="11" t="s">
        <v>381</v>
      </c>
      <c r="O2229" s="11" t="s">
        <v>381</v>
      </c>
      <c r="P2229" s="11" t="s">
        <v>381</v>
      </c>
      <c r="Q2229" s="11" t="s">
        <v>381</v>
      </c>
      <c r="R2229" s="11" t="s">
        <v>381</v>
      </c>
      <c r="S2229" s="11" t="s">
        <v>381</v>
      </c>
      <c r="T2229" s="11" t="s">
        <v>381</v>
      </c>
      <c r="U2229" s="11" t="s">
        <v>381</v>
      </c>
      <c r="V2229" s="11" t="s">
        <v>381</v>
      </c>
      <c r="W2229" s="11" t="s">
        <v>381</v>
      </c>
      <c r="X2229" s="11" t="s">
        <v>381</v>
      </c>
      <c r="Y2229" s="11" t="s">
        <v>381</v>
      </c>
      <c r="Z2229" s="11">
        <v>5.1580000000000001E-2</v>
      </c>
      <c r="AA2229" s="11">
        <v>0.33748</v>
      </c>
      <c r="AB2229" s="11">
        <v>0.13694000000000001</v>
      </c>
      <c r="AC2229" s="11">
        <v>0.52600000000000002</v>
      </c>
      <c r="AD2229" s="71"/>
      <c r="AE2229" s="71"/>
      <c r="AF2229" s="71">
        <f t="shared" si="105"/>
        <v>0</v>
      </c>
      <c r="AG2229" s="277" t="s">
        <v>907</v>
      </c>
      <c r="AH2229" s="277" t="s">
        <v>693</v>
      </c>
      <c r="AI2229" s="276" t="s">
        <v>694</v>
      </c>
      <c r="AJ2229" s="276" t="s">
        <v>695</v>
      </c>
      <c r="AK2229" s="276" t="s">
        <v>311</v>
      </c>
      <c r="AL2229" s="277" t="s">
        <v>118</v>
      </c>
      <c r="AM2229" s="276" t="s">
        <v>685</v>
      </c>
      <c r="AN2229" s="276" t="s">
        <v>686</v>
      </c>
      <c r="AO2229" s="277" t="s">
        <v>114</v>
      </c>
    </row>
    <row r="2230" spans="1:41" ht="15" thickBot="1" x14ac:dyDescent="0.4">
      <c r="A2230" s="8">
        <v>2025</v>
      </c>
      <c r="B2230" s="9" t="s">
        <v>114</v>
      </c>
      <c r="C2230" s="9" t="s">
        <v>118</v>
      </c>
      <c r="D2230" s="9" t="s">
        <v>311</v>
      </c>
      <c r="E2230" s="9" t="s">
        <v>31</v>
      </c>
      <c r="F2230" s="8">
        <v>2035</v>
      </c>
      <c r="G2230" s="11" t="s">
        <v>381</v>
      </c>
      <c r="H2230" s="11" t="s">
        <v>381</v>
      </c>
      <c r="I2230" s="11" t="s">
        <v>381</v>
      </c>
      <c r="J2230" s="11" t="s">
        <v>381</v>
      </c>
      <c r="K2230" s="11" t="s">
        <v>381</v>
      </c>
      <c r="L2230" s="11" t="s">
        <v>381</v>
      </c>
      <c r="M2230" s="11" t="s">
        <v>381</v>
      </c>
      <c r="N2230" s="11" t="s">
        <v>381</v>
      </c>
      <c r="O2230" s="11" t="s">
        <v>381</v>
      </c>
      <c r="P2230" s="11" t="s">
        <v>381</v>
      </c>
      <c r="Q2230" s="11" t="s">
        <v>381</v>
      </c>
      <c r="R2230" s="11" t="s">
        <v>381</v>
      </c>
      <c r="S2230" s="11" t="s">
        <v>381</v>
      </c>
      <c r="T2230" s="11" t="s">
        <v>381</v>
      </c>
      <c r="U2230" s="11" t="s">
        <v>381</v>
      </c>
      <c r="V2230" s="11" t="s">
        <v>381</v>
      </c>
      <c r="W2230" s="11" t="s">
        <v>381</v>
      </c>
      <c r="X2230" s="11" t="s">
        <v>381</v>
      </c>
      <c r="Y2230" s="11" t="s">
        <v>381</v>
      </c>
      <c r="Z2230" s="11">
        <v>5.0220000000000001E-2</v>
      </c>
      <c r="AA2230" s="11">
        <v>0.33944999999999997</v>
      </c>
      <c r="AB2230" s="11">
        <v>0.11905</v>
      </c>
      <c r="AC2230" s="11">
        <v>0.50871999999999995</v>
      </c>
      <c r="AD2230" s="71"/>
      <c r="AE2230" s="71"/>
      <c r="AF2230" s="71">
        <f t="shared" si="105"/>
        <v>0</v>
      </c>
      <c r="AG2230" s="277" t="s">
        <v>907</v>
      </c>
      <c r="AH2230" s="277" t="s">
        <v>693</v>
      </c>
      <c r="AI2230" s="276" t="s">
        <v>694</v>
      </c>
      <c r="AJ2230" s="276" t="s">
        <v>695</v>
      </c>
      <c r="AK2230" s="276" t="s">
        <v>311</v>
      </c>
      <c r="AL2230" s="277" t="s">
        <v>118</v>
      </c>
      <c r="AM2230" s="276" t="s">
        <v>685</v>
      </c>
      <c r="AN2230" s="276" t="s">
        <v>686</v>
      </c>
      <c r="AO2230" s="277" t="s">
        <v>114</v>
      </c>
    </row>
    <row r="2231" spans="1:41" ht="15" thickBot="1" x14ac:dyDescent="0.4">
      <c r="A2231" s="8">
        <v>2025</v>
      </c>
      <c r="B2231" s="9" t="s">
        <v>114</v>
      </c>
      <c r="C2231" s="9" t="s">
        <v>118</v>
      </c>
      <c r="D2231" s="9" t="s">
        <v>311</v>
      </c>
      <c r="E2231" s="9" t="s">
        <v>32</v>
      </c>
      <c r="F2231" s="8">
        <v>2025</v>
      </c>
      <c r="G2231" s="11">
        <v>0</v>
      </c>
      <c r="H2231" s="11">
        <v>0.58311000000000002</v>
      </c>
      <c r="I2231" s="11">
        <v>0.86428000000000005</v>
      </c>
      <c r="J2231" s="11">
        <v>3.23861</v>
      </c>
      <c r="K2231" s="11">
        <v>1.02772</v>
      </c>
      <c r="L2231" s="11">
        <v>3.11483</v>
      </c>
      <c r="M2231" s="11">
        <v>1.3365899999999999</v>
      </c>
      <c r="N2231" s="11">
        <v>1.66275</v>
      </c>
      <c r="O2231" s="11">
        <v>1.0992500000000001</v>
      </c>
      <c r="P2231" s="11">
        <v>0.74444999999999995</v>
      </c>
      <c r="Q2231" s="11">
        <v>2.9544700000000002</v>
      </c>
      <c r="R2231" s="11">
        <v>0.55325999999999997</v>
      </c>
      <c r="S2231" s="11">
        <v>5.5500000000000002E-3</v>
      </c>
      <c r="T2231" s="11">
        <v>17.18487</v>
      </c>
      <c r="U2231" s="11">
        <v>2.44231</v>
      </c>
      <c r="V2231" s="11" t="s">
        <v>35</v>
      </c>
      <c r="W2231" s="11" t="s">
        <v>35</v>
      </c>
      <c r="X2231" s="11">
        <v>2.5218600000000002</v>
      </c>
      <c r="Y2231" s="11">
        <v>19.70673</v>
      </c>
      <c r="Z2231" s="11">
        <v>1.11334</v>
      </c>
      <c r="AA2231" s="11">
        <v>2.4155799999999998</v>
      </c>
      <c r="AB2231" s="11">
        <v>1.44526</v>
      </c>
      <c r="AC2231" s="11">
        <v>4.9741799999999996</v>
      </c>
      <c r="AD2231" s="71">
        <f t="shared" si="106"/>
        <v>0</v>
      </c>
      <c r="AE2231" s="71">
        <f t="shared" si="107"/>
        <v>7.9600000000000004E-2</v>
      </c>
      <c r="AF2231" s="71">
        <f t="shared" si="105"/>
        <v>0</v>
      </c>
      <c r="AG2231" s="277" t="s">
        <v>908</v>
      </c>
      <c r="AH2231" s="277" t="s">
        <v>693</v>
      </c>
      <c r="AI2231" s="276" t="s">
        <v>694</v>
      </c>
      <c r="AJ2231" s="276" t="s">
        <v>695</v>
      </c>
      <c r="AK2231" s="276" t="s">
        <v>311</v>
      </c>
      <c r="AL2231" s="277" t="s">
        <v>118</v>
      </c>
      <c r="AM2231" s="276" t="s">
        <v>685</v>
      </c>
      <c r="AN2231" s="276" t="s">
        <v>686</v>
      </c>
      <c r="AO2231" s="277" t="s">
        <v>114</v>
      </c>
    </row>
    <row r="2232" spans="1:41" ht="15" thickBot="1" x14ac:dyDescent="0.4">
      <c r="A2232" s="8">
        <v>2025</v>
      </c>
      <c r="B2232" s="9" t="s">
        <v>114</v>
      </c>
      <c r="C2232" s="9" t="s">
        <v>118</v>
      </c>
      <c r="D2232" s="9" t="s">
        <v>311</v>
      </c>
      <c r="E2232" s="9" t="s">
        <v>32</v>
      </c>
      <c r="F2232" s="8">
        <v>2026</v>
      </c>
      <c r="G2232" s="11">
        <v>0</v>
      </c>
      <c r="H2232" s="11">
        <v>1.1288800000000001</v>
      </c>
      <c r="I2232" s="11">
        <v>1.3100400000000001</v>
      </c>
      <c r="J2232" s="11">
        <v>3.9980000000000002</v>
      </c>
      <c r="K2232" s="11">
        <v>1.4131199999999999</v>
      </c>
      <c r="L2232" s="11">
        <v>3.1465100000000001</v>
      </c>
      <c r="M2232" s="11">
        <v>1.14707</v>
      </c>
      <c r="N2232" s="11">
        <v>2.1539600000000001</v>
      </c>
      <c r="O2232" s="11">
        <v>0.76468000000000003</v>
      </c>
      <c r="P2232" s="11">
        <v>0.86309000000000002</v>
      </c>
      <c r="Q2232" s="11">
        <v>2.3176600000000001</v>
      </c>
      <c r="R2232" s="11">
        <v>0.45895999999999998</v>
      </c>
      <c r="S2232" s="11">
        <v>6.8799999999999998E-3</v>
      </c>
      <c r="T2232" s="11">
        <v>18.708860000000001</v>
      </c>
      <c r="U2232" s="11">
        <v>4.0633299999999997</v>
      </c>
      <c r="V2232" s="11" t="s">
        <v>35</v>
      </c>
      <c r="W2232" s="11" t="s">
        <v>35</v>
      </c>
      <c r="X2232" s="11">
        <v>4.1779799999999998</v>
      </c>
      <c r="Y2232" s="11">
        <v>22.886839999999999</v>
      </c>
      <c r="Z2232" s="11">
        <v>1.3460300000000001</v>
      </c>
      <c r="AA2232" s="11">
        <v>2.7437399999999998</v>
      </c>
      <c r="AB2232" s="11">
        <v>1.70858</v>
      </c>
      <c r="AC2232" s="11">
        <v>5.7983500000000001</v>
      </c>
      <c r="AD2232" s="71">
        <f t="shared" si="106"/>
        <v>0</v>
      </c>
      <c r="AE2232" s="71">
        <f t="shared" si="107"/>
        <v>0.1147</v>
      </c>
      <c r="AF2232" s="71">
        <f t="shared" si="105"/>
        <v>0</v>
      </c>
      <c r="AG2232" s="277" t="s">
        <v>908</v>
      </c>
      <c r="AH2232" s="277" t="s">
        <v>693</v>
      </c>
      <c r="AI2232" s="276" t="s">
        <v>694</v>
      </c>
      <c r="AJ2232" s="276" t="s">
        <v>695</v>
      </c>
      <c r="AK2232" s="276" t="s">
        <v>311</v>
      </c>
      <c r="AL2232" s="277" t="s">
        <v>118</v>
      </c>
      <c r="AM2232" s="276" t="s">
        <v>685</v>
      </c>
      <c r="AN2232" s="276" t="s">
        <v>686</v>
      </c>
      <c r="AO2232" s="277" t="s">
        <v>114</v>
      </c>
    </row>
    <row r="2233" spans="1:41" ht="15" thickBot="1" x14ac:dyDescent="0.4">
      <c r="A2233" s="8">
        <v>2025</v>
      </c>
      <c r="B2233" s="9" t="s">
        <v>114</v>
      </c>
      <c r="C2233" s="9" t="s">
        <v>118</v>
      </c>
      <c r="D2233" s="9" t="s">
        <v>311</v>
      </c>
      <c r="E2233" s="9" t="s">
        <v>32</v>
      </c>
      <c r="F2233" s="8">
        <v>2027</v>
      </c>
      <c r="G2233" s="11">
        <v>0</v>
      </c>
      <c r="H2233" s="11">
        <v>1.33823</v>
      </c>
      <c r="I2233" s="11">
        <v>0.87629000000000001</v>
      </c>
      <c r="J2233" s="11">
        <v>4.7753699999999997</v>
      </c>
      <c r="K2233" s="11">
        <v>1.2992699999999999</v>
      </c>
      <c r="L2233" s="11">
        <v>3.4651200000000002</v>
      </c>
      <c r="M2233" s="11">
        <v>1.74333</v>
      </c>
      <c r="N2233" s="11">
        <v>2.6278800000000002</v>
      </c>
      <c r="O2233" s="11">
        <v>1.4376199999999999</v>
      </c>
      <c r="P2233" s="11">
        <v>1.0894200000000001</v>
      </c>
      <c r="Q2233" s="11">
        <v>1.8253999999999999</v>
      </c>
      <c r="R2233" s="11">
        <v>0.52134000000000003</v>
      </c>
      <c r="S2233" s="11">
        <v>1.09E-2</v>
      </c>
      <c r="T2233" s="11">
        <v>21.010159999999999</v>
      </c>
      <c r="U2233" s="11">
        <v>5.8000699999999998</v>
      </c>
      <c r="V2233" s="11" t="s">
        <v>35</v>
      </c>
      <c r="W2233" s="11" t="s">
        <v>35</v>
      </c>
      <c r="X2233" s="11">
        <v>5.98027</v>
      </c>
      <c r="Y2233" s="11">
        <v>26.99044</v>
      </c>
      <c r="Z2233" s="11">
        <v>1.22621</v>
      </c>
      <c r="AA2233" s="11">
        <v>2.7307899999999998</v>
      </c>
      <c r="AB2233" s="11">
        <v>2.1615799999999998</v>
      </c>
      <c r="AC2233" s="11">
        <v>6.1185799999999997</v>
      </c>
      <c r="AD2233" s="71">
        <f t="shared" si="106"/>
        <v>0</v>
      </c>
      <c r="AE2233" s="71">
        <f t="shared" si="107"/>
        <v>0.1802</v>
      </c>
      <c r="AF2233" s="71">
        <f t="shared" si="105"/>
        <v>0</v>
      </c>
      <c r="AG2233" s="277" t="s">
        <v>908</v>
      </c>
      <c r="AH2233" s="277" t="s">
        <v>693</v>
      </c>
      <c r="AI2233" s="276" t="s">
        <v>694</v>
      </c>
      <c r="AJ2233" s="276" t="s">
        <v>695</v>
      </c>
      <c r="AK2233" s="276" t="s">
        <v>311</v>
      </c>
      <c r="AL2233" s="277" t="s">
        <v>118</v>
      </c>
      <c r="AM2233" s="276" t="s">
        <v>685</v>
      </c>
      <c r="AN2233" s="276" t="s">
        <v>686</v>
      </c>
      <c r="AO2233" s="277" t="s">
        <v>114</v>
      </c>
    </row>
    <row r="2234" spans="1:41" ht="15" thickBot="1" x14ac:dyDescent="0.4">
      <c r="A2234" s="8">
        <v>2025</v>
      </c>
      <c r="B2234" s="9" t="s">
        <v>114</v>
      </c>
      <c r="C2234" s="9" t="s">
        <v>118</v>
      </c>
      <c r="D2234" s="9" t="s">
        <v>311</v>
      </c>
      <c r="E2234" s="9" t="s">
        <v>32</v>
      </c>
      <c r="F2234" s="8">
        <v>2028</v>
      </c>
      <c r="G2234" s="11">
        <v>0</v>
      </c>
      <c r="H2234" s="11">
        <v>0.81464000000000003</v>
      </c>
      <c r="I2234" s="11">
        <v>0.96001000000000003</v>
      </c>
      <c r="J2234" s="11">
        <v>5.17788</v>
      </c>
      <c r="K2234" s="11">
        <v>1.17689</v>
      </c>
      <c r="L2234" s="11">
        <v>3.1313399999999998</v>
      </c>
      <c r="M2234" s="11">
        <v>1.45652</v>
      </c>
      <c r="N2234" s="11">
        <v>1.9052100000000001</v>
      </c>
      <c r="O2234" s="11">
        <v>1.74447</v>
      </c>
      <c r="P2234" s="11">
        <v>1.5663899999999999</v>
      </c>
      <c r="Q2234" s="11">
        <v>2.0460199999999999</v>
      </c>
      <c r="R2234" s="11">
        <v>0.95025000000000004</v>
      </c>
      <c r="S2234" s="11">
        <v>2.9929999999999998E-2</v>
      </c>
      <c r="T2234" s="11">
        <v>20.959540000000001</v>
      </c>
      <c r="U2234" s="11">
        <v>5.5238699999999996</v>
      </c>
      <c r="V2234" s="11" t="s">
        <v>35</v>
      </c>
      <c r="W2234" s="11" t="s">
        <v>35</v>
      </c>
      <c r="X2234" s="11">
        <v>5.8252800000000002</v>
      </c>
      <c r="Y2234" s="11">
        <v>26.784829999999999</v>
      </c>
      <c r="Z2234" s="11">
        <v>1.3707499999999999</v>
      </c>
      <c r="AA2234" s="11">
        <v>3.5444300000000002</v>
      </c>
      <c r="AB2234" s="11">
        <v>2.6248499999999999</v>
      </c>
      <c r="AC2234" s="11">
        <v>7.5400299999999998</v>
      </c>
      <c r="AD2234" s="71">
        <f t="shared" si="106"/>
        <v>0</v>
      </c>
      <c r="AE2234" s="71">
        <f t="shared" si="107"/>
        <v>0.3014</v>
      </c>
      <c r="AF2234" s="71">
        <f t="shared" si="105"/>
        <v>0</v>
      </c>
      <c r="AG2234" s="277" t="s">
        <v>908</v>
      </c>
      <c r="AH2234" s="277" t="s">
        <v>693</v>
      </c>
      <c r="AI2234" s="276" t="s">
        <v>694</v>
      </c>
      <c r="AJ2234" s="276" t="s">
        <v>695</v>
      </c>
      <c r="AK2234" s="276" t="s">
        <v>311</v>
      </c>
      <c r="AL2234" s="277" t="s">
        <v>118</v>
      </c>
      <c r="AM2234" s="276" t="s">
        <v>685</v>
      </c>
      <c r="AN2234" s="276" t="s">
        <v>686</v>
      </c>
      <c r="AO2234" s="277" t="s">
        <v>114</v>
      </c>
    </row>
    <row r="2235" spans="1:41" ht="15" thickBot="1" x14ac:dyDescent="0.4">
      <c r="A2235" s="8">
        <v>2025</v>
      </c>
      <c r="B2235" s="9" t="s">
        <v>114</v>
      </c>
      <c r="C2235" s="9" t="s">
        <v>118</v>
      </c>
      <c r="D2235" s="9" t="s">
        <v>311</v>
      </c>
      <c r="E2235" s="9" t="s">
        <v>32</v>
      </c>
      <c r="F2235" s="8">
        <v>2029</v>
      </c>
      <c r="G2235" s="11">
        <v>0</v>
      </c>
      <c r="H2235" s="11">
        <v>0.85870000000000002</v>
      </c>
      <c r="I2235" s="11">
        <v>1.09657</v>
      </c>
      <c r="J2235" s="11">
        <v>4.8840899999999996</v>
      </c>
      <c r="K2235" s="11">
        <v>1.1310899999999999</v>
      </c>
      <c r="L2235" s="11">
        <v>3.0110299999999999</v>
      </c>
      <c r="M2235" s="11">
        <v>1.20248</v>
      </c>
      <c r="N2235" s="11">
        <v>1.75248</v>
      </c>
      <c r="O2235" s="11">
        <v>1.4986699999999999</v>
      </c>
      <c r="P2235" s="11">
        <v>2.36205</v>
      </c>
      <c r="Q2235" s="11">
        <v>2.5146799999999998</v>
      </c>
      <c r="R2235" s="11">
        <v>0.86034999999999995</v>
      </c>
      <c r="S2235" s="11">
        <v>0.15440999999999999</v>
      </c>
      <c r="T2235" s="11">
        <v>21.32658</v>
      </c>
      <c r="U2235" s="11">
        <v>5.9235300000000004</v>
      </c>
      <c r="V2235" s="11" t="s">
        <v>35</v>
      </c>
      <c r="W2235" s="11" t="s">
        <v>35</v>
      </c>
      <c r="X2235" s="11">
        <v>6.6544800000000004</v>
      </c>
      <c r="Y2235" s="11">
        <v>27.981059999999999</v>
      </c>
      <c r="Z2235" s="11">
        <v>1.6738200000000001</v>
      </c>
      <c r="AA2235" s="11">
        <v>3.8017500000000002</v>
      </c>
      <c r="AB2235" s="11">
        <v>2.74769</v>
      </c>
      <c r="AC2235" s="11">
        <v>8.2232500000000002</v>
      </c>
      <c r="AD2235" s="71">
        <f t="shared" si="106"/>
        <v>0</v>
      </c>
      <c r="AE2235" s="71">
        <f t="shared" si="107"/>
        <v>0.73099999999999998</v>
      </c>
      <c r="AF2235" s="71">
        <f t="shared" si="105"/>
        <v>0</v>
      </c>
      <c r="AG2235" s="277" t="s">
        <v>908</v>
      </c>
      <c r="AH2235" s="277" t="s">
        <v>693</v>
      </c>
      <c r="AI2235" s="276" t="s">
        <v>694</v>
      </c>
      <c r="AJ2235" s="276" t="s">
        <v>695</v>
      </c>
      <c r="AK2235" s="276" t="s">
        <v>311</v>
      </c>
      <c r="AL2235" s="277" t="s">
        <v>118</v>
      </c>
      <c r="AM2235" s="276" t="s">
        <v>685</v>
      </c>
      <c r="AN2235" s="276" t="s">
        <v>686</v>
      </c>
      <c r="AO2235" s="277" t="s">
        <v>114</v>
      </c>
    </row>
    <row r="2236" spans="1:41" ht="15" thickBot="1" x14ac:dyDescent="0.4">
      <c r="A2236" s="8">
        <v>2025</v>
      </c>
      <c r="B2236" s="9" t="s">
        <v>114</v>
      </c>
      <c r="C2236" s="9" t="s">
        <v>118</v>
      </c>
      <c r="D2236" s="9" t="s">
        <v>311</v>
      </c>
      <c r="E2236" s="9" t="s">
        <v>32</v>
      </c>
      <c r="F2236" s="8">
        <v>2030</v>
      </c>
      <c r="G2236" s="11">
        <v>0</v>
      </c>
      <c r="H2236" s="11">
        <v>1.1006100000000001</v>
      </c>
      <c r="I2236" s="11">
        <v>1.24884</v>
      </c>
      <c r="J2236" s="11">
        <v>4.9081799999999998</v>
      </c>
      <c r="K2236" s="11">
        <v>0.92630999999999997</v>
      </c>
      <c r="L2236" s="11">
        <v>2.9172600000000002</v>
      </c>
      <c r="M2236" s="11">
        <v>1.3481000000000001</v>
      </c>
      <c r="N2236" s="11">
        <v>1.8491299999999999</v>
      </c>
      <c r="O2236" s="11">
        <v>1.8675200000000001</v>
      </c>
      <c r="P2236" s="11">
        <v>2.6708400000000001</v>
      </c>
      <c r="Q2236" s="11">
        <v>3.0240999999999998</v>
      </c>
      <c r="R2236" s="11">
        <v>0.98595999999999995</v>
      </c>
      <c r="S2236" s="11">
        <v>0.26743</v>
      </c>
      <c r="T2236" s="11">
        <v>23.114280000000001</v>
      </c>
      <c r="U2236" s="11">
        <v>5.6150399999999996</v>
      </c>
      <c r="V2236" s="11" t="s">
        <v>35</v>
      </c>
      <c r="W2236" s="11" t="s">
        <v>35</v>
      </c>
      <c r="X2236" s="11">
        <v>6.0975999999999999</v>
      </c>
      <c r="Y2236" s="11">
        <v>29.211880000000001</v>
      </c>
      <c r="Z2236" s="11">
        <v>1.7504599999999999</v>
      </c>
      <c r="AA2236" s="11">
        <v>3.8355000000000001</v>
      </c>
      <c r="AB2236" s="11">
        <v>3.38368</v>
      </c>
      <c r="AC2236" s="11">
        <v>8.9696400000000001</v>
      </c>
      <c r="AD2236" s="71">
        <f t="shared" si="106"/>
        <v>0</v>
      </c>
      <c r="AE2236" s="71">
        <f t="shared" si="107"/>
        <v>0.48259999999999997</v>
      </c>
      <c r="AF2236" s="71">
        <f t="shared" si="105"/>
        <v>0</v>
      </c>
      <c r="AG2236" s="277" t="s">
        <v>908</v>
      </c>
      <c r="AH2236" s="277" t="s">
        <v>693</v>
      </c>
      <c r="AI2236" s="276" t="s">
        <v>694</v>
      </c>
      <c r="AJ2236" s="276" t="s">
        <v>695</v>
      </c>
      <c r="AK2236" s="276" t="s">
        <v>311</v>
      </c>
      <c r="AL2236" s="277" t="s">
        <v>118</v>
      </c>
      <c r="AM2236" s="276" t="s">
        <v>685</v>
      </c>
      <c r="AN2236" s="276" t="s">
        <v>686</v>
      </c>
      <c r="AO2236" s="277" t="s">
        <v>114</v>
      </c>
    </row>
    <row r="2237" spans="1:41" ht="15" thickBot="1" x14ac:dyDescent="0.4">
      <c r="A2237" s="8">
        <v>2025</v>
      </c>
      <c r="B2237" s="9" t="s">
        <v>114</v>
      </c>
      <c r="C2237" s="9" t="s">
        <v>118</v>
      </c>
      <c r="D2237" s="9" t="s">
        <v>311</v>
      </c>
      <c r="E2237" s="9" t="s">
        <v>32</v>
      </c>
      <c r="F2237" s="8">
        <v>2031</v>
      </c>
      <c r="G2237" s="11">
        <v>0</v>
      </c>
      <c r="H2237" s="11">
        <v>1.1089899999999999</v>
      </c>
      <c r="I2237" s="11">
        <v>1.42313</v>
      </c>
      <c r="J2237" s="11">
        <v>5.0367100000000002</v>
      </c>
      <c r="K2237" s="11">
        <v>1.2247300000000001</v>
      </c>
      <c r="L2237" s="11">
        <v>2.8017599999999998</v>
      </c>
      <c r="M2237" s="11">
        <v>1.13635</v>
      </c>
      <c r="N2237" s="11">
        <v>2.1486700000000001</v>
      </c>
      <c r="O2237" s="11">
        <v>2.5407700000000002</v>
      </c>
      <c r="P2237" s="11">
        <v>2.8459400000000001</v>
      </c>
      <c r="Q2237" s="11">
        <v>3.4081700000000001</v>
      </c>
      <c r="R2237" s="11">
        <v>1.18093</v>
      </c>
      <c r="S2237" s="11">
        <v>0.25968000000000002</v>
      </c>
      <c r="T2237" s="11">
        <v>25.115829999999999</v>
      </c>
      <c r="U2237" s="11">
        <v>5.2402199999999999</v>
      </c>
      <c r="V2237" s="11" t="s">
        <v>35</v>
      </c>
      <c r="W2237" s="11" t="s">
        <v>35</v>
      </c>
      <c r="X2237" s="11">
        <v>5.6813200000000004</v>
      </c>
      <c r="Y2237" s="11">
        <v>30.797149999999998</v>
      </c>
      <c r="Z2237" s="11">
        <v>1.55646</v>
      </c>
      <c r="AA2237" s="11">
        <v>4.2078699999999998</v>
      </c>
      <c r="AB2237" s="11">
        <v>4.3718700000000004</v>
      </c>
      <c r="AC2237" s="11">
        <v>10.136200000000001</v>
      </c>
      <c r="AD2237" s="71">
        <f t="shared" si="106"/>
        <v>0</v>
      </c>
      <c r="AE2237" s="71">
        <f t="shared" si="107"/>
        <v>0.44109999999999999</v>
      </c>
      <c r="AF2237" s="71">
        <f t="shared" si="105"/>
        <v>0</v>
      </c>
      <c r="AG2237" s="277" t="s">
        <v>908</v>
      </c>
      <c r="AH2237" s="277" t="s">
        <v>693</v>
      </c>
      <c r="AI2237" s="276" t="s">
        <v>694</v>
      </c>
      <c r="AJ2237" s="276" t="s">
        <v>695</v>
      </c>
      <c r="AK2237" s="276" t="s">
        <v>311</v>
      </c>
      <c r="AL2237" s="277" t="s">
        <v>118</v>
      </c>
      <c r="AM2237" s="276" t="s">
        <v>685</v>
      </c>
      <c r="AN2237" s="276" t="s">
        <v>686</v>
      </c>
      <c r="AO2237" s="277" t="s">
        <v>114</v>
      </c>
    </row>
    <row r="2238" spans="1:41" ht="15" thickBot="1" x14ac:dyDescent="0.4">
      <c r="A2238" s="8">
        <v>2025</v>
      </c>
      <c r="B2238" s="9" t="s">
        <v>114</v>
      </c>
      <c r="C2238" s="9" t="s">
        <v>118</v>
      </c>
      <c r="D2238" s="9" t="s">
        <v>311</v>
      </c>
      <c r="E2238" s="9" t="s">
        <v>32</v>
      </c>
      <c r="F2238" s="8">
        <v>2032</v>
      </c>
      <c r="G2238" s="11">
        <v>0</v>
      </c>
      <c r="H2238" s="11">
        <v>1.1528</v>
      </c>
      <c r="I2238" s="11">
        <v>1.5693600000000001</v>
      </c>
      <c r="J2238" s="11">
        <v>4.3949100000000003</v>
      </c>
      <c r="K2238" s="11">
        <v>1.4514400000000001</v>
      </c>
      <c r="L2238" s="11">
        <v>3.1797</v>
      </c>
      <c r="M2238" s="11">
        <v>0.80444000000000004</v>
      </c>
      <c r="N2238" s="11">
        <v>2.4584800000000002</v>
      </c>
      <c r="O2238" s="11">
        <v>3.2973300000000001</v>
      </c>
      <c r="P2238" s="11">
        <v>3.0066199999999998</v>
      </c>
      <c r="Q2238" s="11">
        <v>3.58941</v>
      </c>
      <c r="R2238" s="11">
        <v>0.95577000000000001</v>
      </c>
      <c r="S2238" s="11">
        <v>0.23566999999999999</v>
      </c>
      <c r="T2238" s="11">
        <v>26.095939999999999</v>
      </c>
      <c r="U2238" s="11">
        <v>5.1555099999999996</v>
      </c>
      <c r="V2238" s="11" t="s">
        <v>35</v>
      </c>
      <c r="W2238" s="11" t="s">
        <v>35</v>
      </c>
      <c r="X2238" s="11">
        <v>5.7259200000000003</v>
      </c>
      <c r="Y2238" s="11">
        <v>31.821870000000001</v>
      </c>
      <c r="Z2238" s="11">
        <v>1.7389399999999999</v>
      </c>
      <c r="AA2238" s="11">
        <v>4.46157</v>
      </c>
      <c r="AB2238" s="11">
        <v>4.4042399999999997</v>
      </c>
      <c r="AC2238" s="11">
        <v>10.604749999999999</v>
      </c>
      <c r="AD2238" s="71">
        <f t="shared" si="106"/>
        <v>0</v>
      </c>
      <c r="AE2238" s="71">
        <f t="shared" si="107"/>
        <v>0.57040000000000002</v>
      </c>
      <c r="AF2238" s="71">
        <f t="shared" si="105"/>
        <v>0</v>
      </c>
      <c r="AG2238" s="277" t="s">
        <v>908</v>
      </c>
      <c r="AH2238" s="277" t="s">
        <v>693</v>
      </c>
      <c r="AI2238" s="276" t="s">
        <v>694</v>
      </c>
      <c r="AJ2238" s="276" t="s">
        <v>695</v>
      </c>
      <c r="AK2238" s="276" t="s">
        <v>311</v>
      </c>
      <c r="AL2238" s="277" t="s">
        <v>118</v>
      </c>
      <c r="AM2238" s="276" t="s">
        <v>685</v>
      </c>
      <c r="AN2238" s="276" t="s">
        <v>686</v>
      </c>
      <c r="AO2238" s="277" t="s">
        <v>114</v>
      </c>
    </row>
    <row r="2239" spans="1:41" ht="15" thickBot="1" x14ac:dyDescent="0.4">
      <c r="A2239" s="8">
        <v>2025</v>
      </c>
      <c r="B2239" s="9" t="s">
        <v>114</v>
      </c>
      <c r="C2239" s="9" t="s">
        <v>118</v>
      </c>
      <c r="D2239" s="9" t="s">
        <v>311</v>
      </c>
      <c r="E2239" s="9" t="s">
        <v>32</v>
      </c>
      <c r="F2239" s="8">
        <v>2033</v>
      </c>
      <c r="G2239" s="11">
        <v>0</v>
      </c>
      <c r="H2239" s="11">
        <v>1.7580199999999999</v>
      </c>
      <c r="I2239" s="11">
        <v>1.5898099999999999</v>
      </c>
      <c r="J2239" s="11">
        <v>4.70235</v>
      </c>
      <c r="K2239" s="11">
        <v>1.1218900000000001</v>
      </c>
      <c r="L2239" s="11">
        <v>3.0310700000000002</v>
      </c>
      <c r="M2239" s="11">
        <v>0.69454000000000005</v>
      </c>
      <c r="N2239" s="11">
        <v>2.34233</v>
      </c>
      <c r="O2239" s="11">
        <v>3.5119799999999999</v>
      </c>
      <c r="P2239" s="11">
        <v>2.9533100000000001</v>
      </c>
      <c r="Q2239" s="11">
        <v>3.4540299999999999</v>
      </c>
      <c r="R2239" s="11">
        <v>1.24089</v>
      </c>
      <c r="S2239" s="11">
        <v>0.38207000000000002</v>
      </c>
      <c r="T2239" s="11">
        <v>26.78228</v>
      </c>
      <c r="U2239" s="11">
        <v>5.2011900000000004</v>
      </c>
      <c r="V2239" s="11" t="s">
        <v>35</v>
      </c>
      <c r="W2239" s="11" t="s">
        <v>35</v>
      </c>
      <c r="X2239" s="11">
        <v>5.7344200000000001</v>
      </c>
      <c r="Y2239" s="11">
        <v>32.5167</v>
      </c>
      <c r="Z2239" s="11">
        <v>2.2135400000000001</v>
      </c>
      <c r="AA2239" s="11">
        <v>4.2837699999999996</v>
      </c>
      <c r="AB2239" s="11">
        <v>3.51695</v>
      </c>
      <c r="AC2239" s="11">
        <v>10.014250000000001</v>
      </c>
      <c r="AD2239" s="71">
        <f t="shared" si="106"/>
        <v>0</v>
      </c>
      <c r="AE2239" s="71">
        <f t="shared" si="107"/>
        <v>0.53320000000000001</v>
      </c>
      <c r="AF2239" s="71">
        <f t="shared" si="105"/>
        <v>0</v>
      </c>
      <c r="AG2239" s="277" t="s">
        <v>908</v>
      </c>
      <c r="AH2239" s="277" t="s">
        <v>693</v>
      </c>
      <c r="AI2239" s="276" t="s">
        <v>694</v>
      </c>
      <c r="AJ2239" s="276" t="s">
        <v>695</v>
      </c>
      <c r="AK2239" s="276" t="s">
        <v>311</v>
      </c>
      <c r="AL2239" s="277" t="s">
        <v>118</v>
      </c>
      <c r="AM2239" s="276" t="s">
        <v>685</v>
      </c>
      <c r="AN2239" s="276" t="s">
        <v>686</v>
      </c>
      <c r="AO2239" s="277" t="s">
        <v>114</v>
      </c>
    </row>
    <row r="2240" spans="1:41" ht="15" thickBot="1" x14ac:dyDescent="0.4">
      <c r="A2240" s="8">
        <v>2025</v>
      </c>
      <c r="B2240" s="9" t="s">
        <v>114</v>
      </c>
      <c r="C2240" s="9" t="s">
        <v>118</v>
      </c>
      <c r="D2240" s="9" t="s">
        <v>311</v>
      </c>
      <c r="E2240" s="9" t="s">
        <v>32</v>
      </c>
      <c r="F2240" s="8">
        <v>2034</v>
      </c>
      <c r="G2240" s="11">
        <v>0</v>
      </c>
      <c r="H2240" s="11">
        <v>1.4399500000000001</v>
      </c>
      <c r="I2240" s="11">
        <v>1.8805700000000001</v>
      </c>
      <c r="J2240" s="11">
        <v>4.4119799999999998</v>
      </c>
      <c r="K2240" s="11">
        <v>1.3916599999999999</v>
      </c>
      <c r="L2240" s="11">
        <v>2.8395999999999999</v>
      </c>
      <c r="M2240" s="11">
        <v>0.60665999999999998</v>
      </c>
      <c r="N2240" s="11">
        <v>2.68547</v>
      </c>
      <c r="O2240" s="11">
        <v>3.5986600000000002</v>
      </c>
      <c r="P2240" s="11">
        <v>2.8824900000000002</v>
      </c>
      <c r="Q2240" s="11">
        <v>4.2053000000000003</v>
      </c>
      <c r="R2240" s="11">
        <v>1.62615</v>
      </c>
      <c r="S2240" s="11">
        <v>0.33166000000000001</v>
      </c>
      <c r="T2240" s="11">
        <v>27.90016</v>
      </c>
      <c r="U2240" s="11">
        <v>4.7655799999999999</v>
      </c>
      <c r="V2240" s="11" t="s">
        <v>35</v>
      </c>
      <c r="W2240" s="11" t="s">
        <v>35</v>
      </c>
      <c r="X2240" s="11">
        <v>5.0585800000000001</v>
      </c>
      <c r="Y2240" s="11">
        <v>32.958739999999999</v>
      </c>
      <c r="Z2240" s="11">
        <v>2.2793000000000001</v>
      </c>
      <c r="AA2240" s="11">
        <v>4.0026200000000003</v>
      </c>
      <c r="AB2240" s="11">
        <v>3.3808199999999999</v>
      </c>
      <c r="AC2240" s="11">
        <v>9.6627500000000008</v>
      </c>
      <c r="AD2240" s="71">
        <f t="shared" si="106"/>
        <v>0</v>
      </c>
      <c r="AE2240" s="71">
        <f t="shared" si="107"/>
        <v>0.29299999999999998</v>
      </c>
      <c r="AF2240" s="71">
        <f t="shared" si="105"/>
        <v>0</v>
      </c>
      <c r="AG2240" s="277" t="s">
        <v>908</v>
      </c>
      <c r="AH2240" s="277" t="s">
        <v>693</v>
      </c>
      <c r="AI2240" s="276" t="s">
        <v>694</v>
      </c>
      <c r="AJ2240" s="276" t="s">
        <v>695</v>
      </c>
      <c r="AK2240" s="276" t="s">
        <v>311</v>
      </c>
      <c r="AL2240" s="277" t="s">
        <v>118</v>
      </c>
      <c r="AM2240" s="276" t="s">
        <v>685</v>
      </c>
      <c r="AN2240" s="276" t="s">
        <v>686</v>
      </c>
      <c r="AO2240" s="277" t="s">
        <v>114</v>
      </c>
    </row>
    <row r="2241" spans="1:41" ht="15" thickBot="1" x14ac:dyDescent="0.4">
      <c r="A2241" s="8">
        <v>2025</v>
      </c>
      <c r="B2241" s="9" t="s">
        <v>114</v>
      </c>
      <c r="C2241" s="9" t="s">
        <v>118</v>
      </c>
      <c r="D2241" s="9" t="s">
        <v>311</v>
      </c>
      <c r="E2241" s="9" t="s">
        <v>32</v>
      </c>
      <c r="F2241" s="8">
        <v>2035</v>
      </c>
      <c r="G2241" s="11">
        <v>0</v>
      </c>
      <c r="H2241" s="11">
        <v>1.50064</v>
      </c>
      <c r="I2241" s="11">
        <v>1.74831</v>
      </c>
      <c r="J2241" s="11">
        <v>4.2829499999999996</v>
      </c>
      <c r="K2241" s="11">
        <v>1.64838</v>
      </c>
      <c r="L2241" s="11">
        <v>3.2720400000000001</v>
      </c>
      <c r="M2241" s="11">
        <v>0.53320999999999996</v>
      </c>
      <c r="N2241" s="11">
        <v>2.8996</v>
      </c>
      <c r="O2241" s="11">
        <v>4.2980900000000002</v>
      </c>
      <c r="P2241" s="11">
        <v>2.2006700000000001</v>
      </c>
      <c r="Q2241" s="11">
        <v>2.9644400000000002</v>
      </c>
      <c r="R2241" s="11">
        <v>1.2301200000000001</v>
      </c>
      <c r="S2241" s="11">
        <v>0.20760000000000001</v>
      </c>
      <c r="T2241" s="11">
        <v>26.78604</v>
      </c>
      <c r="U2241" s="11">
        <v>4.4809099999999997</v>
      </c>
      <c r="V2241" s="11" t="s">
        <v>35</v>
      </c>
      <c r="W2241" s="11" t="s">
        <v>35</v>
      </c>
      <c r="X2241" s="11">
        <v>4.6759599999999999</v>
      </c>
      <c r="Y2241" s="11">
        <v>31.462009999999999</v>
      </c>
      <c r="Z2241" s="11">
        <v>2.4741200000000001</v>
      </c>
      <c r="AA2241" s="11">
        <v>4.3172600000000001</v>
      </c>
      <c r="AB2241" s="11">
        <v>2.7707299999999999</v>
      </c>
      <c r="AC2241" s="11">
        <v>9.5621200000000002</v>
      </c>
      <c r="AD2241" s="71">
        <f t="shared" si="106"/>
        <v>0</v>
      </c>
      <c r="AE2241" s="71">
        <f t="shared" si="107"/>
        <v>0.1951</v>
      </c>
      <c r="AF2241" s="71">
        <f t="shared" si="105"/>
        <v>0</v>
      </c>
      <c r="AG2241" s="277" t="s">
        <v>908</v>
      </c>
      <c r="AH2241" s="277" t="s">
        <v>693</v>
      </c>
      <c r="AI2241" s="276" t="s">
        <v>694</v>
      </c>
      <c r="AJ2241" s="276" t="s">
        <v>695</v>
      </c>
      <c r="AK2241" s="276" t="s">
        <v>311</v>
      </c>
      <c r="AL2241" s="277" t="s">
        <v>118</v>
      </c>
      <c r="AM2241" s="276" t="s">
        <v>685</v>
      </c>
      <c r="AN2241" s="276" t="s">
        <v>686</v>
      </c>
      <c r="AO2241" s="277" t="s">
        <v>114</v>
      </c>
    </row>
    <row r="2242" spans="1:41" ht="23.5" thickBot="1" x14ac:dyDescent="0.4">
      <c r="A2242" s="8">
        <v>2025</v>
      </c>
      <c r="B2242" s="9" t="s">
        <v>114</v>
      </c>
      <c r="C2242" s="9" t="s">
        <v>119</v>
      </c>
      <c r="D2242" s="9" t="s">
        <v>312</v>
      </c>
      <c r="E2242" s="97" t="s">
        <v>29</v>
      </c>
      <c r="F2242" s="8">
        <v>2025</v>
      </c>
      <c r="G2242" s="10">
        <v>0</v>
      </c>
      <c r="H2242" s="10">
        <v>0</v>
      </c>
      <c r="I2242" s="10">
        <v>0</v>
      </c>
      <c r="J2242" s="10">
        <v>0</v>
      </c>
      <c r="K2242" s="10">
        <v>0</v>
      </c>
      <c r="L2242" s="10">
        <v>0</v>
      </c>
      <c r="M2242" s="10">
        <v>0</v>
      </c>
      <c r="N2242" s="10">
        <v>0</v>
      </c>
      <c r="O2242" s="10">
        <v>12</v>
      </c>
      <c r="P2242" s="10">
        <v>12</v>
      </c>
      <c r="Q2242" s="10">
        <v>11</v>
      </c>
      <c r="R2242" s="10">
        <v>13</v>
      </c>
      <c r="S2242" s="10">
        <v>0</v>
      </c>
      <c r="T2242" s="10">
        <v>48</v>
      </c>
      <c r="U2242" s="10">
        <v>0</v>
      </c>
      <c r="V2242" s="10">
        <v>0</v>
      </c>
      <c r="W2242" s="10">
        <v>0</v>
      </c>
      <c r="X2242" s="10">
        <v>0</v>
      </c>
      <c r="Y2242" s="10">
        <v>48</v>
      </c>
      <c r="Z2242" s="10">
        <v>0</v>
      </c>
      <c r="AA2242" s="29" t="s">
        <v>35</v>
      </c>
      <c r="AB2242" s="29" t="s">
        <v>35</v>
      </c>
      <c r="AC2242" s="10">
        <v>9</v>
      </c>
      <c r="AD2242" s="71">
        <f t="shared" si="106"/>
        <v>0</v>
      </c>
      <c r="AE2242" s="71">
        <f t="shared" si="107"/>
        <v>0</v>
      </c>
      <c r="AF2242" s="71">
        <f t="shared" si="105"/>
        <v>9</v>
      </c>
      <c r="AG2242" s="277" t="s">
        <v>905</v>
      </c>
      <c r="AH2242" s="277" t="s">
        <v>696</v>
      </c>
      <c r="AI2242" s="276" t="s">
        <v>697</v>
      </c>
      <c r="AJ2242" s="276" t="s">
        <v>698</v>
      </c>
      <c r="AK2242" s="276" t="s">
        <v>312</v>
      </c>
      <c r="AL2242" s="277" t="s">
        <v>119</v>
      </c>
      <c r="AM2242" s="276" t="s">
        <v>685</v>
      </c>
      <c r="AN2242" s="276" t="s">
        <v>686</v>
      </c>
      <c r="AO2242" s="277" t="s">
        <v>114</v>
      </c>
    </row>
    <row r="2243" spans="1:41" ht="15" thickBot="1" x14ac:dyDescent="0.4">
      <c r="A2243" s="8">
        <v>2025</v>
      </c>
      <c r="B2243" s="9" t="s">
        <v>114</v>
      </c>
      <c r="C2243" s="9" t="s">
        <v>119</v>
      </c>
      <c r="D2243" s="9" t="s">
        <v>312</v>
      </c>
      <c r="E2243" s="9" t="s">
        <v>30</v>
      </c>
      <c r="F2243" s="8">
        <v>2025</v>
      </c>
      <c r="G2243" s="11">
        <v>0</v>
      </c>
      <c r="H2243" s="11">
        <v>0</v>
      </c>
      <c r="I2243" s="11">
        <v>0</v>
      </c>
      <c r="J2243" s="11">
        <v>0</v>
      </c>
      <c r="K2243" s="11">
        <v>0</v>
      </c>
      <c r="L2243" s="11">
        <v>0</v>
      </c>
      <c r="M2243" s="11">
        <v>0</v>
      </c>
      <c r="N2243" s="11">
        <v>0</v>
      </c>
      <c r="O2243" s="11">
        <v>3.9390000000000001E-2</v>
      </c>
      <c r="P2243" s="11">
        <v>4.0210000000000003E-2</v>
      </c>
      <c r="Q2243" s="11">
        <v>3.5439999999999999E-2</v>
      </c>
      <c r="R2243" s="11">
        <v>4.4499999999999998E-2</v>
      </c>
      <c r="S2243" s="11">
        <v>0</v>
      </c>
      <c r="T2243" s="11">
        <v>0.15953000000000001</v>
      </c>
      <c r="U2243" s="11">
        <v>0</v>
      </c>
      <c r="V2243" s="11">
        <v>0</v>
      </c>
      <c r="W2243" s="11">
        <v>0</v>
      </c>
      <c r="X2243" s="11">
        <v>0</v>
      </c>
      <c r="Y2243" s="11">
        <v>0.15953000000000001</v>
      </c>
      <c r="Z2243" s="11">
        <v>0</v>
      </c>
      <c r="AA2243" s="28" t="s">
        <v>35</v>
      </c>
      <c r="AB2243" s="28" t="s">
        <v>35</v>
      </c>
      <c r="AC2243" s="11">
        <v>5.6699999999999997E-3</v>
      </c>
      <c r="AD2243" s="71">
        <f t="shared" si="106"/>
        <v>0</v>
      </c>
      <c r="AE2243" s="71">
        <f t="shared" si="107"/>
        <v>0</v>
      </c>
      <c r="AF2243" s="71">
        <f t="shared" si="105"/>
        <v>5.7000000000000002E-3</v>
      </c>
      <c r="AG2243" s="277" t="s">
        <v>906</v>
      </c>
      <c r="AH2243" s="277" t="s">
        <v>696</v>
      </c>
      <c r="AI2243" s="276" t="s">
        <v>697</v>
      </c>
      <c r="AJ2243" s="276" t="s">
        <v>698</v>
      </c>
      <c r="AK2243" s="276" t="s">
        <v>312</v>
      </c>
      <c r="AL2243" s="277" t="s">
        <v>119</v>
      </c>
      <c r="AM2243" s="276" t="s">
        <v>685</v>
      </c>
      <c r="AN2243" s="276" t="s">
        <v>686</v>
      </c>
      <c r="AO2243" s="277" t="s">
        <v>114</v>
      </c>
    </row>
    <row r="2244" spans="1:41" ht="15" thickBot="1" x14ac:dyDescent="0.4">
      <c r="A2244" s="8">
        <v>2025</v>
      </c>
      <c r="B2244" s="9" t="s">
        <v>114</v>
      </c>
      <c r="C2244" s="9" t="s">
        <v>119</v>
      </c>
      <c r="D2244" s="9" t="s">
        <v>312</v>
      </c>
      <c r="E2244" s="9" t="s">
        <v>30</v>
      </c>
      <c r="F2244" s="8">
        <v>2026</v>
      </c>
      <c r="G2244" s="11">
        <v>0</v>
      </c>
      <c r="H2244" s="11">
        <v>0</v>
      </c>
      <c r="I2244" s="11">
        <v>0</v>
      </c>
      <c r="J2244" s="11">
        <v>0</v>
      </c>
      <c r="K2244" s="11">
        <v>0</v>
      </c>
      <c r="L2244" s="11">
        <v>0</v>
      </c>
      <c r="M2244" s="11">
        <v>0</v>
      </c>
      <c r="N2244" s="11">
        <v>0</v>
      </c>
      <c r="O2244" s="11">
        <v>3.9079999999999997E-2</v>
      </c>
      <c r="P2244" s="11">
        <v>4.1739999999999999E-2</v>
      </c>
      <c r="Q2244" s="11">
        <v>3.5959999999999999E-2</v>
      </c>
      <c r="R2244" s="11">
        <v>4.4249999999999998E-2</v>
      </c>
      <c r="S2244" s="11">
        <v>0</v>
      </c>
      <c r="T2244" s="11">
        <v>0.16103000000000001</v>
      </c>
      <c r="U2244" s="11">
        <v>0</v>
      </c>
      <c r="V2244" s="11">
        <v>0</v>
      </c>
      <c r="W2244" s="11">
        <v>0</v>
      </c>
      <c r="X2244" s="11">
        <v>0</v>
      </c>
      <c r="Y2244" s="11">
        <v>0.16103000000000001</v>
      </c>
      <c r="Z2244" s="11">
        <v>0</v>
      </c>
      <c r="AA2244" s="28" t="s">
        <v>35</v>
      </c>
      <c r="AB2244" s="28" t="s">
        <v>35</v>
      </c>
      <c r="AC2244" s="11">
        <v>5.7299999999999999E-3</v>
      </c>
      <c r="AD2244" s="71">
        <f t="shared" si="106"/>
        <v>0</v>
      </c>
      <c r="AE2244" s="71">
        <f t="shared" si="107"/>
        <v>0</v>
      </c>
      <c r="AF2244" s="71">
        <f t="shared" si="105"/>
        <v>5.7000000000000002E-3</v>
      </c>
      <c r="AG2244" s="277" t="s">
        <v>906</v>
      </c>
      <c r="AH2244" s="277" t="s">
        <v>696</v>
      </c>
      <c r="AI2244" s="276" t="s">
        <v>697</v>
      </c>
      <c r="AJ2244" s="276" t="s">
        <v>698</v>
      </c>
      <c r="AK2244" s="276" t="s">
        <v>312</v>
      </c>
      <c r="AL2244" s="277" t="s">
        <v>119</v>
      </c>
      <c r="AM2244" s="276" t="s">
        <v>685</v>
      </c>
      <c r="AN2244" s="276" t="s">
        <v>686</v>
      </c>
      <c r="AO2244" s="277" t="s">
        <v>114</v>
      </c>
    </row>
    <row r="2245" spans="1:41" ht="15" thickBot="1" x14ac:dyDescent="0.4">
      <c r="A2245" s="8">
        <v>2025</v>
      </c>
      <c r="B2245" s="9" t="s">
        <v>114</v>
      </c>
      <c r="C2245" s="9" t="s">
        <v>119</v>
      </c>
      <c r="D2245" s="9" t="s">
        <v>312</v>
      </c>
      <c r="E2245" s="9" t="s">
        <v>30</v>
      </c>
      <c r="F2245" s="8">
        <v>2027</v>
      </c>
      <c r="G2245" s="11">
        <v>0</v>
      </c>
      <c r="H2245" s="11">
        <v>0</v>
      </c>
      <c r="I2245" s="11">
        <v>0</v>
      </c>
      <c r="J2245" s="11">
        <v>0</v>
      </c>
      <c r="K2245" s="11">
        <v>0</v>
      </c>
      <c r="L2245" s="11">
        <v>0</v>
      </c>
      <c r="M2245" s="11">
        <v>0</v>
      </c>
      <c r="N2245" s="11">
        <v>0</v>
      </c>
      <c r="O2245" s="11">
        <v>3.8609999999999998E-2</v>
      </c>
      <c r="P2245" s="11">
        <v>4.122E-2</v>
      </c>
      <c r="Q2245" s="11">
        <v>3.354E-2</v>
      </c>
      <c r="R2245" s="11">
        <v>4.3580000000000001E-2</v>
      </c>
      <c r="S2245" s="11">
        <v>0</v>
      </c>
      <c r="T2245" s="11">
        <v>0.15694</v>
      </c>
      <c r="U2245" s="11">
        <v>0</v>
      </c>
      <c r="V2245" s="11">
        <v>0</v>
      </c>
      <c r="W2245" s="11">
        <v>0</v>
      </c>
      <c r="X2245" s="11">
        <v>0</v>
      </c>
      <c r="Y2245" s="11">
        <v>0.15694</v>
      </c>
      <c r="Z2245" s="11">
        <v>0</v>
      </c>
      <c r="AA2245" s="28" t="s">
        <v>35</v>
      </c>
      <c r="AB2245" s="28" t="s">
        <v>35</v>
      </c>
      <c r="AC2245" s="11">
        <v>5.7299999999999999E-3</v>
      </c>
      <c r="AD2245" s="71">
        <f t="shared" si="106"/>
        <v>0</v>
      </c>
      <c r="AE2245" s="71">
        <f t="shared" si="107"/>
        <v>0</v>
      </c>
      <c r="AF2245" s="71">
        <f t="shared" si="105"/>
        <v>5.7000000000000002E-3</v>
      </c>
      <c r="AG2245" s="277" t="s">
        <v>906</v>
      </c>
      <c r="AH2245" s="277" t="s">
        <v>696</v>
      </c>
      <c r="AI2245" s="276" t="s">
        <v>697</v>
      </c>
      <c r="AJ2245" s="276" t="s">
        <v>698</v>
      </c>
      <c r="AK2245" s="276" t="s">
        <v>312</v>
      </c>
      <c r="AL2245" s="277" t="s">
        <v>119</v>
      </c>
      <c r="AM2245" s="276" t="s">
        <v>685</v>
      </c>
      <c r="AN2245" s="276" t="s">
        <v>686</v>
      </c>
      <c r="AO2245" s="277" t="s">
        <v>114</v>
      </c>
    </row>
    <row r="2246" spans="1:41" ht="15" thickBot="1" x14ac:dyDescent="0.4">
      <c r="A2246" s="8">
        <v>2025</v>
      </c>
      <c r="B2246" s="9" t="s">
        <v>114</v>
      </c>
      <c r="C2246" s="9" t="s">
        <v>119</v>
      </c>
      <c r="D2246" s="9" t="s">
        <v>312</v>
      </c>
      <c r="E2246" s="9" t="s">
        <v>30</v>
      </c>
      <c r="F2246" s="8">
        <v>2028</v>
      </c>
      <c r="G2246" s="11">
        <v>0</v>
      </c>
      <c r="H2246" s="11">
        <v>0</v>
      </c>
      <c r="I2246" s="11">
        <v>0</v>
      </c>
      <c r="J2246" s="11">
        <v>0</v>
      </c>
      <c r="K2246" s="11">
        <v>0</v>
      </c>
      <c r="L2246" s="11">
        <v>0</v>
      </c>
      <c r="M2246" s="11">
        <v>0</v>
      </c>
      <c r="N2246" s="11">
        <v>0</v>
      </c>
      <c r="O2246" s="11">
        <v>3.9579999999999997E-2</v>
      </c>
      <c r="P2246" s="11">
        <v>3.9759999999999997E-2</v>
      </c>
      <c r="Q2246" s="11">
        <v>3.2669999999999998E-2</v>
      </c>
      <c r="R2246" s="11">
        <v>4.299E-2</v>
      </c>
      <c r="S2246" s="11">
        <v>0</v>
      </c>
      <c r="T2246" s="11">
        <v>0.15501000000000001</v>
      </c>
      <c r="U2246" s="11">
        <v>0</v>
      </c>
      <c r="V2246" s="11">
        <v>0</v>
      </c>
      <c r="W2246" s="11">
        <v>0</v>
      </c>
      <c r="X2246" s="11">
        <v>0</v>
      </c>
      <c r="Y2246" s="11">
        <v>0.15501000000000001</v>
      </c>
      <c r="Z2246" s="11">
        <v>0</v>
      </c>
      <c r="AA2246" s="28" t="s">
        <v>35</v>
      </c>
      <c r="AB2246" s="28" t="s">
        <v>35</v>
      </c>
      <c r="AC2246" s="11">
        <v>6.2199999999999998E-3</v>
      </c>
      <c r="AD2246" s="71">
        <f t="shared" si="106"/>
        <v>0</v>
      </c>
      <c r="AE2246" s="71">
        <f t="shared" si="107"/>
        <v>0</v>
      </c>
      <c r="AF2246" s="71">
        <f t="shared" si="105"/>
        <v>6.1999999999999998E-3</v>
      </c>
      <c r="AG2246" s="277" t="s">
        <v>906</v>
      </c>
      <c r="AH2246" s="277" t="s">
        <v>696</v>
      </c>
      <c r="AI2246" s="276" t="s">
        <v>697</v>
      </c>
      <c r="AJ2246" s="276" t="s">
        <v>698</v>
      </c>
      <c r="AK2246" s="276" t="s">
        <v>312</v>
      </c>
      <c r="AL2246" s="277" t="s">
        <v>119</v>
      </c>
      <c r="AM2246" s="276" t="s">
        <v>685</v>
      </c>
      <c r="AN2246" s="276" t="s">
        <v>686</v>
      </c>
      <c r="AO2246" s="277" t="s">
        <v>114</v>
      </c>
    </row>
    <row r="2247" spans="1:41" ht="15" thickBot="1" x14ac:dyDescent="0.4">
      <c r="A2247" s="8">
        <v>2025</v>
      </c>
      <c r="B2247" s="9" t="s">
        <v>114</v>
      </c>
      <c r="C2247" s="9" t="s">
        <v>119</v>
      </c>
      <c r="D2247" s="9" t="s">
        <v>312</v>
      </c>
      <c r="E2247" s="9" t="s">
        <v>30</v>
      </c>
      <c r="F2247" s="8">
        <v>2029</v>
      </c>
      <c r="G2247" s="11">
        <v>0</v>
      </c>
      <c r="H2247" s="11">
        <v>0</v>
      </c>
      <c r="I2247" s="11">
        <v>0</v>
      </c>
      <c r="J2247" s="11">
        <v>0</v>
      </c>
      <c r="K2247" s="11">
        <v>0</v>
      </c>
      <c r="L2247" s="11">
        <v>0</v>
      </c>
      <c r="M2247" s="11">
        <v>0</v>
      </c>
      <c r="N2247" s="11">
        <v>0</v>
      </c>
      <c r="O2247" s="11">
        <v>3.9579999999999997E-2</v>
      </c>
      <c r="P2247" s="11">
        <v>4.0370000000000003E-2</v>
      </c>
      <c r="Q2247" s="11">
        <v>3.2439999999999997E-2</v>
      </c>
      <c r="R2247" s="11">
        <v>4.2430000000000002E-2</v>
      </c>
      <c r="S2247" s="11">
        <v>0</v>
      </c>
      <c r="T2247" s="11">
        <v>0.15483</v>
      </c>
      <c r="U2247" s="11">
        <v>0</v>
      </c>
      <c r="V2247" s="11">
        <v>0</v>
      </c>
      <c r="W2247" s="11">
        <v>0</v>
      </c>
      <c r="X2247" s="11">
        <v>0</v>
      </c>
      <c r="Y2247" s="11">
        <v>0.15483</v>
      </c>
      <c r="Z2247" s="11">
        <v>0</v>
      </c>
      <c r="AA2247" s="28" t="s">
        <v>35</v>
      </c>
      <c r="AB2247" s="28" t="s">
        <v>35</v>
      </c>
      <c r="AC2247" s="11">
        <v>6.96E-3</v>
      </c>
      <c r="AD2247" s="71">
        <f t="shared" si="106"/>
        <v>0</v>
      </c>
      <c r="AE2247" s="71">
        <f t="shared" si="107"/>
        <v>0</v>
      </c>
      <c r="AF2247" s="71">
        <f t="shared" si="105"/>
        <v>7.0000000000000001E-3</v>
      </c>
      <c r="AG2247" s="277" t="s">
        <v>906</v>
      </c>
      <c r="AH2247" s="277" t="s">
        <v>696</v>
      </c>
      <c r="AI2247" s="276" t="s">
        <v>697</v>
      </c>
      <c r="AJ2247" s="276" t="s">
        <v>698</v>
      </c>
      <c r="AK2247" s="276" t="s">
        <v>312</v>
      </c>
      <c r="AL2247" s="277" t="s">
        <v>119</v>
      </c>
      <c r="AM2247" s="276" t="s">
        <v>685</v>
      </c>
      <c r="AN2247" s="276" t="s">
        <v>686</v>
      </c>
      <c r="AO2247" s="277" t="s">
        <v>114</v>
      </c>
    </row>
    <row r="2248" spans="1:41" ht="15" thickBot="1" x14ac:dyDescent="0.4">
      <c r="A2248" s="8">
        <v>2025</v>
      </c>
      <c r="B2248" s="9" t="s">
        <v>114</v>
      </c>
      <c r="C2248" s="9" t="s">
        <v>119</v>
      </c>
      <c r="D2248" s="9" t="s">
        <v>312</v>
      </c>
      <c r="E2248" s="9" t="s">
        <v>30</v>
      </c>
      <c r="F2248" s="8">
        <v>2030</v>
      </c>
      <c r="G2248" s="11">
        <v>0</v>
      </c>
      <c r="H2248" s="11">
        <v>0</v>
      </c>
      <c r="I2248" s="11">
        <v>0</v>
      </c>
      <c r="J2248" s="11">
        <v>0</v>
      </c>
      <c r="K2248" s="11">
        <v>0</v>
      </c>
      <c r="L2248" s="11">
        <v>0</v>
      </c>
      <c r="M2248" s="11">
        <v>0</v>
      </c>
      <c r="N2248" s="11">
        <v>0</v>
      </c>
      <c r="O2248" s="11">
        <v>3.8890000000000001E-2</v>
      </c>
      <c r="P2248" s="11">
        <v>4.0469999999999999E-2</v>
      </c>
      <c r="Q2248" s="11">
        <v>3.2129999999999999E-2</v>
      </c>
      <c r="R2248" s="11">
        <v>3.7999999999999999E-2</v>
      </c>
      <c r="S2248" s="11">
        <v>0</v>
      </c>
      <c r="T2248" s="11">
        <v>0.14948</v>
      </c>
      <c r="U2248" s="11">
        <v>0</v>
      </c>
      <c r="V2248" s="11">
        <v>0</v>
      </c>
      <c r="W2248" s="11">
        <v>0</v>
      </c>
      <c r="X2248" s="11">
        <v>0</v>
      </c>
      <c r="Y2248" s="11">
        <v>0.14948</v>
      </c>
      <c r="Z2248" s="11">
        <v>0</v>
      </c>
      <c r="AA2248" s="28" t="s">
        <v>35</v>
      </c>
      <c r="AB2248" s="28" t="s">
        <v>35</v>
      </c>
      <c r="AC2248" s="11">
        <v>6.8199999999999997E-3</v>
      </c>
      <c r="AD2248" s="71">
        <f t="shared" si="106"/>
        <v>0</v>
      </c>
      <c r="AE2248" s="71">
        <f t="shared" si="107"/>
        <v>0</v>
      </c>
      <c r="AF2248" s="71">
        <f t="shared" si="105"/>
        <v>6.7999999999999996E-3</v>
      </c>
      <c r="AG2248" s="277" t="s">
        <v>906</v>
      </c>
      <c r="AH2248" s="277" t="s">
        <v>696</v>
      </c>
      <c r="AI2248" s="276" t="s">
        <v>697</v>
      </c>
      <c r="AJ2248" s="276" t="s">
        <v>698</v>
      </c>
      <c r="AK2248" s="276" t="s">
        <v>312</v>
      </c>
      <c r="AL2248" s="277" t="s">
        <v>119</v>
      </c>
      <c r="AM2248" s="276" t="s">
        <v>685</v>
      </c>
      <c r="AN2248" s="276" t="s">
        <v>686</v>
      </c>
      <c r="AO2248" s="277" t="s">
        <v>114</v>
      </c>
    </row>
    <row r="2249" spans="1:41" ht="15" thickBot="1" x14ac:dyDescent="0.4">
      <c r="A2249" s="8">
        <v>2025</v>
      </c>
      <c r="B2249" s="9" t="s">
        <v>114</v>
      </c>
      <c r="C2249" s="9" t="s">
        <v>119</v>
      </c>
      <c r="D2249" s="9" t="s">
        <v>312</v>
      </c>
      <c r="E2249" s="9" t="s">
        <v>30</v>
      </c>
      <c r="F2249" s="8">
        <v>2031</v>
      </c>
      <c r="G2249" s="11">
        <v>0</v>
      </c>
      <c r="H2249" s="11">
        <v>0</v>
      </c>
      <c r="I2249" s="11">
        <v>0</v>
      </c>
      <c r="J2249" s="11">
        <v>0</v>
      </c>
      <c r="K2249" s="11">
        <v>0</v>
      </c>
      <c r="L2249" s="11">
        <v>0</v>
      </c>
      <c r="M2249" s="11">
        <v>0</v>
      </c>
      <c r="N2249" s="11">
        <v>0</v>
      </c>
      <c r="O2249" s="11">
        <v>3.8809999999999997E-2</v>
      </c>
      <c r="P2249" s="11">
        <v>4.0120000000000003E-2</v>
      </c>
      <c r="Q2249" s="11">
        <v>3.1480000000000001E-2</v>
      </c>
      <c r="R2249" s="11">
        <v>3.6769999999999997E-2</v>
      </c>
      <c r="S2249" s="11">
        <v>0</v>
      </c>
      <c r="T2249" s="11">
        <v>0.14718000000000001</v>
      </c>
      <c r="U2249" s="11">
        <v>0</v>
      </c>
      <c r="V2249" s="11">
        <v>0</v>
      </c>
      <c r="W2249" s="11">
        <v>0</v>
      </c>
      <c r="X2249" s="11">
        <v>0</v>
      </c>
      <c r="Y2249" s="11">
        <v>0.14718000000000001</v>
      </c>
      <c r="Z2249" s="11">
        <v>0</v>
      </c>
      <c r="AA2249" s="28" t="s">
        <v>35</v>
      </c>
      <c r="AB2249" s="28" t="s">
        <v>35</v>
      </c>
      <c r="AC2249" s="11">
        <v>6.79E-3</v>
      </c>
      <c r="AD2249" s="71">
        <f t="shared" si="106"/>
        <v>0</v>
      </c>
      <c r="AE2249" s="71">
        <f t="shared" si="107"/>
        <v>0</v>
      </c>
      <c r="AF2249" s="71">
        <f t="shared" si="105"/>
        <v>6.7999999999999996E-3</v>
      </c>
      <c r="AG2249" s="277" t="s">
        <v>906</v>
      </c>
      <c r="AH2249" s="277" t="s">
        <v>696</v>
      </c>
      <c r="AI2249" s="276" t="s">
        <v>697</v>
      </c>
      <c r="AJ2249" s="276" t="s">
        <v>698</v>
      </c>
      <c r="AK2249" s="276" t="s">
        <v>312</v>
      </c>
      <c r="AL2249" s="277" t="s">
        <v>119</v>
      </c>
      <c r="AM2249" s="276" t="s">
        <v>685</v>
      </c>
      <c r="AN2249" s="276" t="s">
        <v>686</v>
      </c>
      <c r="AO2249" s="277" t="s">
        <v>114</v>
      </c>
    </row>
    <row r="2250" spans="1:41" ht="15" thickBot="1" x14ac:dyDescent="0.4">
      <c r="A2250" s="8">
        <v>2025</v>
      </c>
      <c r="B2250" s="9" t="s">
        <v>114</v>
      </c>
      <c r="C2250" s="9" t="s">
        <v>119</v>
      </c>
      <c r="D2250" s="9" t="s">
        <v>312</v>
      </c>
      <c r="E2250" s="9" t="s">
        <v>30</v>
      </c>
      <c r="F2250" s="8">
        <v>2032</v>
      </c>
      <c r="G2250" s="11">
        <v>0</v>
      </c>
      <c r="H2250" s="11">
        <v>0</v>
      </c>
      <c r="I2250" s="11">
        <v>0</v>
      </c>
      <c r="J2250" s="11">
        <v>0</v>
      </c>
      <c r="K2250" s="11">
        <v>0</v>
      </c>
      <c r="L2250" s="11">
        <v>0</v>
      </c>
      <c r="M2250" s="11">
        <v>0</v>
      </c>
      <c r="N2250" s="11">
        <v>0</v>
      </c>
      <c r="O2250" s="11">
        <v>3.8870000000000002E-2</v>
      </c>
      <c r="P2250" s="11">
        <v>4.0039999999999999E-2</v>
      </c>
      <c r="Q2250" s="11">
        <v>3.1980000000000001E-2</v>
      </c>
      <c r="R2250" s="11">
        <v>3.3489999999999999E-2</v>
      </c>
      <c r="S2250" s="11">
        <v>0</v>
      </c>
      <c r="T2250" s="11">
        <v>0.14438000000000001</v>
      </c>
      <c r="U2250" s="11">
        <v>0</v>
      </c>
      <c r="V2250" s="11">
        <v>0</v>
      </c>
      <c r="W2250" s="11">
        <v>0</v>
      </c>
      <c r="X2250" s="11">
        <v>0</v>
      </c>
      <c r="Y2250" s="11">
        <v>0.14438000000000001</v>
      </c>
      <c r="Z2250" s="11">
        <v>0</v>
      </c>
      <c r="AA2250" s="28" t="s">
        <v>35</v>
      </c>
      <c r="AB2250" s="28" t="s">
        <v>35</v>
      </c>
      <c r="AC2250" s="11">
        <v>6.7499999999999999E-3</v>
      </c>
      <c r="AD2250" s="71">
        <f t="shared" si="106"/>
        <v>0</v>
      </c>
      <c r="AE2250" s="71">
        <f t="shared" si="107"/>
        <v>0</v>
      </c>
      <c r="AF2250" s="71">
        <f t="shared" si="105"/>
        <v>6.7999999999999996E-3</v>
      </c>
      <c r="AG2250" s="277" t="s">
        <v>906</v>
      </c>
      <c r="AH2250" s="277" t="s">
        <v>696</v>
      </c>
      <c r="AI2250" s="276" t="s">
        <v>697</v>
      </c>
      <c r="AJ2250" s="276" t="s">
        <v>698</v>
      </c>
      <c r="AK2250" s="276" t="s">
        <v>312</v>
      </c>
      <c r="AL2250" s="277" t="s">
        <v>119</v>
      </c>
      <c r="AM2250" s="276" t="s">
        <v>685</v>
      </c>
      <c r="AN2250" s="276" t="s">
        <v>686</v>
      </c>
      <c r="AO2250" s="277" t="s">
        <v>114</v>
      </c>
    </row>
    <row r="2251" spans="1:41" ht="15" thickBot="1" x14ac:dyDescent="0.4">
      <c r="A2251" s="8">
        <v>2025</v>
      </c>
      <c r="B2251" s="9" t="s">
        <v>114</v>
      </c>
      <c r="C2251" s="9" t="s">
        <v>119</v>
      </c>
      <c r="D2251" s="9" t="s">
        <v>312</v>
      </c>
      <c r="E2251" s="9" t="s">
        <v>30</v>
      </c>
      <c r="F2251" s="8">
        <v>2033</v>
      </c>
      <c r="G2251" s="11">
        <v>0</v>
      </c>
      <c r="H2251" s="11">
        <v>0</v>
      </c>
      <c r="I2251" s="11">
        <v>0</v>
      </c>
      <c r="J2251" s="11">
        <v>0</v>
      </c>
      <c r="K2251" s="11">
        <v>0</v>
      </c>
      <c r="L2251" s="11">
        <v>0</v>
      </c>
      <c r="M2251" s="11">
        <v>0</v>
      </c>
      <c r="N2251" s="11">
        <v>0</v>
      </c>
      <c r="O2251" s="11">
        <v>3.8940000000000002E-2</v>
      </c>
      <c r="P2251" s="11">
        <v>4.0250000000000001E-2</v>
      </c>
      <c r="Q2251" s="11">
        <v>3.211E-2</v>
      </c>
      <c r="R2251" s="11">
        <v>3.2539999999999999E-2</v>
      </c>
      <c r="S2251" s="11">
        <v>0</v>
      </c>
      <c r="T2251" s="11">
        <v>0.14385000000000001</v>
      </c>
      <c r="U2251" s="11">
        <v>0</v>
      </c>
      <c r="V2251" s="11">
        <v>0</v>
      </c>
      <c r="W2251" s="11">
        <v>0</v>
      </c>
      <c r="X2251" s="11">
        <v>0</v>
      </c>
      <c r="Y2251" s="11">
        <v>0.14385000000000001</v>
      </c>
      <c r="Z2251" s="11">
        <v>0</v>
      </c>
      <c r="AA2251" s="28" t="s">
        <v>35</v>
      </c>
      <c r="AB2251" s="28" t="s">
        <v>35</v>
      </c>
      <c r="AC2251" s="11">
        <v>1.137E-2</v>
      </c>
      <c r="AD2251" s="71">
        <f t="shared" si="106"/>
        <v>0</v>
      </c>
      <c r="AE2251" s="71">
        <f t="shared" si="107"/>
        <v>0</v>
      </c>
      <c r="AF2251" s="71">
        <f t="shared" si="105"/>
        <v>1.14E-2</v>
      </c>
      <c r="AG2251" s="277" t="s">
        <v>906</v>
      </c>
      <c r="AH2251" s="277" t="s">
        <v>696</v>
      </c>
      <c r="AI2251" s="276" t="s">
        <v>697</v>
      </c>
      <c r="AJ2251" s="276" t="s">
        <v>698</v>
      </c>
      <c r="AK2251" s="276" t="s">
        <v>312</v>
      </c>
      <c r="AL2251" s="277" t="s">
        <v>119</v>
      </c>
      <c r="AM2251" s="276" t="s">
        <v>685</v>
      </c>
      <c r="AN2251" s="276" t="s">
        <v>686</v>
      </c>
      <c r="AO2251" s="277" t="s">
        <v>114</v>
      </c>
    </row>
    <row r="2252" spans="1:41" ht="15" thickBot="1" x14ac:dyDescent="0.4">
      <c r="A2252" s="8">
        <v>2025</v>
      </c>
      <c r="B2252" s="9" t="s">
        <v>114</v>
      </c>
      <c r="C2252" s="9" t="s">
        <v>119</v>
      </c>
      <c r="D2252" s="9" t="s">
        <v>312</v>
      </c>
      <c r="E2252" s="9" t="s">
        <v>30</v>
      </c>
      <c r="F2252" s="8">
        <v>2034</v>
      </c>
      <c r="G2252" s="11">
        <v>0</v>
      </c>
      <c r="H2252" s="11">
        <v>0</v>
      </c>
      <c r="I2252" s="11">
        <v>0</v>
      </c>
      <c r="J2252" s="11">
        <v>0</v>
      </c>
      <c r="K2252" s="11">
        <v>0</v>
      </c>
      <c r="L2252" s="11">
        <v>0</v>
      </c>
      <c r="M2252" s="11">
        <v>0</v>
      </c>
      <c r="N2252" s="11">
        <v>0</v>
      </c>
      <c r="O2252" s="11">
        <v>4.0189999999999997E-2</v>
      </c>
      <c r="P2252" s="11">
        <v>4.0939999999999997E-2</v>
      </c>
      <c r="Q2252" s="11">
        <v>3.245E-2</v>
      </c>
      <c r="R2252" s="11">
        <v>3.1140000000000001E-2</v>
      </c>
      <c r="S2252" s="11">
        <v>0</v>
      </c>
      <c r="T2252" s="11">
        <v>0.14471999999999999</v>
      </c>
      <c r="U2252" s="11">
        <v>0</v>
      </c>
      <c r="V2252" s="11">
        <v>0</v>
      </c>
      <c r="W2252" s="11">
        <v>0</v>
      </c>
      <c r="X2252" s="11">
        <v>0</v>
      </c>
      <c r="Y2252" s="11">
        <v>0.14471999999999999</v>
      </c>
      <c r="Z2252" s="11">
        <v>0</v>
      </c>
      <c r="AA2252" s="28" t="s">
        <v>35</v>
      </c>
      <c r="AB2252" s="28" t="s">
        <v>35</v>
      </c>
      <c r="AC2252" s="11">
        <v>1.1039999999999999E-2</v>
      </c>
      <c r="AD2252" s="71">
        <f t="shared" si="106"/>
        <v>0</v>
      </c>
      <c r="AE2252" s="71">
        <f t="shared" si="107"/>
        <v>0</v>
      </c>
      <c r="AF2252" s="71">
        <f t="shared" si="105"/>
        <v>1.0999999999999999E-2</v>
      </c>
      <c r="AG2252" s="277" t="s">
        <v>906</v>
      </c>
      <c r="AH2252" s="277" t="s">
        <v>696</v>
      </c>
      <c r="AI2252" s="276" t="s">
        <v>697</v>
      </c>
      <c r="AJ2252" s="276" t="s">
        <v>698</v>
      </c>
      <c r="AK2252" s="276" t="s">
        <v>312</v>
      </c>
      <c r="AL2252" s="277" t="s">
        <v>119</v>
      </c>
      <c r="AM2252" s="276" t="s">
        <v>685</v>
      </c>
      <c r="AN2252" s="276" t="s">
        <v>686</v>
      </c>
      <c r="AO2252" s="277" t="s">
        <v>114</v>
      </c>
    </row>
    <row r="2253" spans="1:41" ht="15" thickBot="1" x14ac:dyDescent="0.4">
      <c r="A2253" s="8">
        <v>2025</v>
      </c>
      <c r="B2253" s="9" t="s">
        <v>114</v>
      </c>
      <c r="C2253" s="9" t="s">
        <v>119</v>
      </c>
      <c r="D2253" s="9" t="s">
        <v>312</v>
      </c>
      <c r="E2253" s="9" t="s">
        <v>30</v>
      </c>
      <c r="F2253" s="8">
        <v>2035</v>
      </c>
      <c r="G2253" s="11">
        <v>0</v>
      </c>
      <c r="H2253" s="11">
        <v>0</v>
      </c>
      <c r="I2253" s="11">
        <v>0</v>
      </c>
      <c r="J2253" s="11">
        <v>0</v>
      </c>
      <c r="K2253" s="11">
        <v>0</v>
      </c>
      <c r="L2253" s="11">
        <v>0</v>
      </c>
      <c r="M2253" s="11">
        <v>0</v>
      </c>
      <c r="N2253" s="11">
        <v>0</v>
      </c>
      <c r="O2253" s="11">
        <v>4.1090000000000002E-2</v>
      </c>
      <c r="P2253" s="11">
        <v>4.1700000000000001E-2</v>
      </c>
      <c r="Q2253" s="11">
        <v>2.887E-2</v>
      </c>
      <c r="R2253" s="11">
        <v>2.751E-2</v>
      </c>
      <c r="S2253" s="11">
        <v>0</v>
      </c>
      <c r="T2253" s="11">
        <v>0.13918</v>
      </c>
      <c r="U2253" s="11">
        <v>0</v>
      </c>
      <c r="V2253" s="11">
        <v>0</v>
      </c>
      <c r="W2253" s="11">
        <v>0</v>
      </c>
      <c r="X2253" s="11">
        <v>0</v>
      </c>
      <c r="Y2253" s="11">
        <v>0.13918</v>
      </c>
      <c r="Z2253" s="11">
        <v>0</v>
      </c>
      <c r="AA2253" s="28" t="s">
        <v>35</v>
      </c>
      <c r="AB2253" s="28" t="s">
        <v>35</v>
      </c>
      <c r="AC2253" s="11">
        <v>1.0500000000000001E-2</v>
      </c>
      <c r="AD2253" s="71">
        <f t="shared" ref="AD2253:AD2316" si="108">ROUND(T2253-SUM(G2253:S2253),4)</f>
        <v>0</v>
      </c>
      <c r="AE2253" s="71">
        <f t="shared" ref="AE2253:AE2316" si="109">ROUND(X2253-SUM(U2253:W2253),4)</f>
        <v>0</v>
      </c>
      <c r="AF2253" s="71">
        <f t="shared" ref="AF2253:AF2316" si="110">ROUND(AC2253-SUM(Z2253:AB2253),4)</f>
        <v>1.0500000000000001E-2</v>
      </c>
      <c r="AG2253" s="277" t="s">
        <v>906</v>
      </c>
      <c r="AH2253" s="277" t="s">
        <v>696</v>
      </c>
      <c r="AI2253" s="276" t="s">
        <v>697</v>
      </c>
      <c r="AJ2253" s="276" t="s">
        <v>698</v>
      </c>
      <c r="AK2253" s="276" t="s">
        <v>312</v>
      </c>
      <c r="AL2253" s="277" t="s">
        <v>119</v>
      </c>
      <c r="AM2253" s="276" t="s">
        <v>685</v>
      </c>
      <c r="AN2253" s="276" t="s">
        <v>686</v>
      </c>
      <c r="AO2253" s="277" t="s">
        <v>114</v>
      </c>
    </row>
    <row r="2254" spans="1:41" ht="15" thickBot="1" x14ac:dyDescent="0.4">
      <c r="A2254" s="8">
        <v>2025</v>
      </c>
      <c r="B2254" s="9" t="s">
        <v>114</v>
      </c>
      <c r="C2254" s="9" t="s">
        <v>119</v>
      </c>
      <c r="D2254" s="9" t="s">
        <v>312</v>
      </c>
      <c r="E2254" s="9" t="s">
        <v>31</v>
      </c>
      <c r="F2254" s="8">
        <v>2025</v>
      </c>
      <c r="G2254" s="11" t="s">
        <v>381</v>
      </c>
      <c r="H2254" s="11" t="s">
        <v>381</v>
      </c>
      <c r="I2254" s="11" t="s">
        <v>381</v>
      </c>
      <c r="J2254" s="11" t="s">
        <v>381</v>
      </c>
      <c r="K2254" s="11" t="s">
        <v>381</v>
      </c>
      <c r="L2254" s="11" t="s">
        <v>381</v>
      </c>
      <c r="M2254" s="11" t="s">
        <v>381</v>
      </c>
      <c r="N2254" s="11" t="s">
        <v>381</v>
      </c>
      <c r="O2254" s="11" t="s">
        <v>381</v>
      </c>
      <c r="P2254" s="11" t="s">
        <v>381</v>
      </c>
      <c r="Q2254" s="11" t="s">
        <v>381</v>
      </c>
      <c r="R2254" s="11" t="s">
        <v>381</v>
      </c>
      <c r="S2254" s="11" t="s">
        <v>381</v>
      </c>
      <c r="T2254" s="11" t="s">
        <v>381</v>
      </c>
      <c r="U2254" s="11" t="s">
        <v>381</v>
      </c>
      <c r="V2254" s="11" t="s">
        <v>381</v>
      </c>
      <c r="W2254" s="11" t="s">
        <v>381</v>
      </c>
      <c r="X2254" s="11" t="s">
        <v>381</v>
      </c>
      <c r="Y2254" s="11" t="s">
        <v>381</v>
      </c>
      <c r="Z2254" s="11">
        <v>0</v>
      </c>
      <c r="AA2254" s="28" t="s">
        <v>35</v>
      </c>
      <c r="AB2254" s="28" t="s">
        <v>35</v>
      </c>
      <c r="AC2254" s="11">
        <v>2.3400000000000001E-2</v>
      </c>
      <c r="AD2254" s="71"/>
      <c r="AE2254" s="71"/>
      <c r="AF2254" s="71">
        <f t="shared" si="110"/>
        <v>2.3400000000000001E-2</v>
      </c>
      <c r="AG2254" s="277" t="s">
        <v>907</v>
      </c>
      <c r="AH2254" s="277" t="s">
        <v>696</v>
      </c>
      <c r="AI2254" s="276" t="s">
        <v>697</v>
      </c>
      <c r="AJ2254" s="276" t="s">
        <v>698</v>
      </c>
      <c r="AK2254" s="276" t="s">
        <v>312</v>
      </c>
      <c r="AL2254" s="277" t="s">
        <v>119</v>
      </c>
      <c r="AM2254" s="276" t="s">
        <v>685</v>
      </c>
      <c r="AN2254" s="276" t="s">
        <v>686</v>
      </c>
      <c r="AO2254" s="277" t="s">
        <v>114</v>
      </c>
    </row>
    <row r="2255" spans="1:41" ht="15" thickBot="1" x14ac:dyDescent="0.4">
      <c r="A2255" s="8">
        <v>2025</v>
      </c>
      <c r="B2255" s="9" t="s">
        <v>114</v>
      </c>
      <c r="C2255" s="9" t="s">
        <v>119</v>
      </c>
      <c r="D2255" s="9" t="s">
        <v>312</v>
      </c>
      <c r="E2255" s="9" t="s">
        <v>31</v>
      </c>
      <c r="F2255" s="8">
        <v>2026</v>
      </c>
      <c r="G2255" s="11" t="s">
        <v>381</v>
      </c>
      <c r="H2255" s="11" t="s">
        <v>381</v>
      </c>
      <c r="I2255" s="11" t="s">
        <v>381</v>
      </c>
      <c r="J2255" s="11" t="s">
        <v>381</v>
      </c>
      <c r="K2255" s="11" t="s">
        <v>381</v>
      </c>
      <c r="L2255" s="11" t="s">
        <v>381</v>
      </c>
      <c r="M2255" s="11" t="s">
        <v>381</v>
      </c>
      <c r="N2255" s="11" t="s">
        <v>381</v>
      </c>
      <c r="O2255" s="11" t="s">
        <v>381</v>
      </c>
      <c r="P2255" s="11" t="s">
        <v>381</v>
      </c>
      <c r="Q2255" s="11" t="s">
        <v>381</v>
      </c>
      <c r="R2255" s="11" t="s">
        <v>381</v>
      </c>
      <c r="S2255" s="11" t="s">
        <v>381</v>
      </c>
      <c r="T2255" s="11" t="s">
        <v>381</v>
      </c>
      <c r="U2255" s="11" t="s">
        <v>381</v>
      </c>
      <c r="V2255" s="11" t="s">
        <v>381</v>
      </c>
      <c r="W2255" s="11" t="s">
        <v>381</v>
      </c>
      <c r="X2255" s="11" t="s">
        <v>381</v>
      </c>
      <c r="Y2255" s="11" t="s">
        <v>381</v>
      </c>
      <c r="Z2255" s="11">
        <v>0</v>
      </c>
      <c r="AA2255" s="28" t="s">
        <v>35</v>
      </c>
      <c r="AB2255" s="28" t="s">
        <v>35</v>
      </c>
      <c r="AC2255" s="11">
        <v>2.4649999999999998E-2</v>
      </c>
      <c r="AD2255" s="71"/>
      <c r="AE2255" s="71"/>
      <c r="AF2255" s="71">
        <f t="shared" si="110"/>
        <v>2.47E-2</v>
      </c>
      <c r="AG2255" s="277" t="s">
        <v>907</v>
      </c>
      <c r="AH2255" s="277" t="s">
        <v>696</v>
      </c>
      <c r="AI2255" s="276" t="s">
        <v>697</v>
      </c>
      <c r="AJ2255" s="276" t="s">
        <v>698</v>
      </c>
      <c r="AK2255" s="276" t="s">
        <v>312</v>
      </c>
      <c r="AL2255" s="277" t="s">
        <v>119</v>
      </c>
      <c r="AM2255" s="276" t="s">
        <v>685</v>
      </c>
      <c r="AN2255" s="276" t="s">
        <v>686</v>
      </c>
      <c r="AO2255" s="277" t="s">
        <v>114</v>
      </c>
    </row>
    <row r="2256" spans="1:41" ht="15" thickBot="1" x14ac:dyDescent="0.4">
      <c r="A2256" s="8">
        <v>2025</v>
      </c>
      <c r="B2256" s="9" t="s">
        <v>114</v>
      </c>
      <c r="C2256" s="9" t="s">
        <v>119</v>
      </c>
      <c r="D2256" s="9" t="s">
        <v>312</v>
      </c>
      <c r="E2256" s="9" t="s">
        <v>31</v>
      </c>
      <c r="F2256" s="8">
        <v>2027</v>
      </c>
      <c r="G2256" s="11" t="s">
        <v>381</v>
      </c>
      <c r="H2256" s="11" t="s">
        <v>381</v>
      </c>
      <c r="I2256" s="11" t="s">
        <v>381</v>
      </c>
      <c r="J2256" s="11" t="s">
        <v>381</v>
      </c>
      <c r="K2256" s="11" t="s">
        <v>381</v>
      </c>
      <c r="L2256" s="11" t="s">
        <v>381</v>
      </c>
      <c r="M2256" s="11" t="s">
        <v>381</v>
      </c>
      <c r="N2256" s="11" t="s">
        <v>381</v>
      </c>
      <c r="O2256" s="11" t="s">
        <v>381</v>
      </c>
      <c r="P2256" s="11" t="s">
        <v>381</v>
      </c>
      <c r="Q2256" s="11" t="s">
        <v>381</v>
      </c>
      <c r="R2256" s="11" t="s">
        <v>381</v>
      </c>
      <c r="S2256" s="11" t="s">
        <v>381</v>
      </c>
      <c r="T2256" s="11" t="s">
        <v>381</v>
      </c>
      <c r="U2256" s="11" t="s">
        <v>381</v>
      </c>
      <c r="V2256" s="11" t="s">
        <v>381</v>
      </c>
      <c r="W2256" s="11" t="s">
        <v>381</v>
      </c>
      <c r="X2256" s="11" t="s">
        <v>381</v>
      </c>
      <c r="Y2256" s="11" t="s">
        <v>381</v>
      </c>
      <c r="Z2256" s="11">
        <v>0</v>
      </c>
      <c r="AA2256" s="28" t="s">
        <v>35</v>
      </c>
      <c r="AB2256" s="28" t="s">
        <v>35</v>
      </c>
      <c r="AC2256" s="11">
        <v>2.3120000000000002E-2</v>
      </c>
      <c r="AD2256" s="71"/>
      <c r="AE2256" s="71"/>
      <c r="AF2256" s="71">
        <f t="shared" si="110"/>
        <v>2.3099999999999999E-2</v>
      </c>
      <c r="AG2256" s="277" t="s">
        <v>907</v>
      </c>
      <c r="AH2256" s="277" t="s">
        <v>696</v>
      </c>
      <c r="AI2256" s="276" t="s">
        <v>697</v>
      </c>
      <c r="AJ2256" s="276" t="s">
        <v>698</v>
      </c>
      <c r="AK2256" s="276" t="s">
        <v>312</v>
      </c>
      <c r="AL2256" s="277" t="s">
        <v>119</v>
      </c>
      <c r="AM2256" s="276" t="s">
        <v>685</v>
      </c>
      <c r="AN2256" s="276" t="s">
        <v>686</v>
      </c>
      <c r="AO2256" s="277" t="s">
        <v>114</v>
      </c>
    </row>
    <row r="2257" spans="1:41" ht="15" thickBot="1" x14ac:dyDescent="0.4">
      <c r="A2257" s="8">
        <v>2025</v>
      </c>
      <c r="B2257" s="9" t="s">
        <v>114</v>
      </c>
      <c r="C2257" s="9" t="s">
        <v>119</v>
      </c>
      <c r="D2257" s="9" t="s">
        <v>312</v>
      </c>
      <c r="E2257" s="9" t="s">
        <v>31</v>
      </c>
      <c r="F2257" s="8">
        <v>2028</v>
      </c>
      <c r="G2257" s="11" t="s">
        <v>381</v>
      </c>
      <c r="H2257" s="11" t="s">
        <v>381</v>
      </c>
      <c r="I2257" s="11" t="s">
        <v>381</v>
      </c>
      <c r="J2257" s="11" t="s">
        <v>381</v>
      </c>
      <c r="K2257" s="11" t="s">
        <v>381</v>
      </c>
      <c r="L2257" s="11" t="s">
        <v>381</v>
      </c>
      <c r="M2257" s="11" t="s">
        <v>381</v>
      </c>
      <c r="N2257" s="11" t="s">
        <v>381</v>
      </c>
      <c r="O2257" s="11" t="s">
        <v>381</v>
      </c>
      <c r="P2257" s="11" t="s">
        <v>381</v>
      </c>
      <c r="Q2257" s="11" t="s">
        <v>381</v>
      </c>
      <c r="R2257" s="11" t="s">
        <v>381</v>
      </c>
      <c r="S2257" s="11" t="s">
        <v>381</v>
      </c>
      <c r="T2257" s="11" t="s">
        <v>381</v>
      </c>
      <c r="U2257" s="11" t="s">
        <v>381</v>
      </c>
      <c r="V2257" s="11" t="s">
        <v>381</v>
      </c>
      <c r="W2257" s="11" t="s">
        <v>381</v>
      </c>
      <c r="X2257" s="11" t="s">
        <v>381</v>
      </c>
      <c r="Y2257" s="11" t="s">
        <v>381</v>
      </c>
      <c r="Z2257" s="11">
        <v>0</v>
      </c>
      <c r="AA2257" s="28" t="s">
        <v>35</v>
      </c>
      <c r="AB2257" s="28" t="s">
        <v>35</v>
      </c>
      <c r="AC2257" s="11">
        <v>2.758E-2</v>
      </c>
      <c r="AD2257" s="71"/>
      <c r="AE2257" s="71"/>
      <c r="AF2257" s="71">
        <f t="shared" si="110"/>
        <v>2.76E-2</v>
      </c>
      <c r="AG2257" s="277" t="s">
        <v>907</v>
      </c>
      <c r="AH2257" s="277" t="s">
        <v>696</v>
      </c>
      <c r="AI2257" s="276" t="s">
        <v>697</v>
      </c>
      <c r="AJ2257" s="276" t="s">
        <v>698</v>
      </c>
      <c r="AK2257" s="276" t="s">
        <v>312</v>
      </c>
      <c r="AL2257" s="277" t="s">
        <v>119</v>
      </c>
      <c r="AM2257" s="276" t="s">
        <v>685</v>
      </c>
      <c r="AN2257" s="276" t="s">
        <v>686</v>
      </c>
      <c r="AO2257" s="277" t="s">
        <v>114</v>
      </c>
    </row>
    <row r="2258" spans="1:41" ht="15" thickBot="1" x14ac:dyDescent="0.4">
      <c r="A2258" s="8">
        <v>2025</v>
      </c>
      <c r="B2258" s="9" t="s">
        <v>114</v>
      </c>
      <c r="C2258" s="9" t="s">
        <v>119</v>
      </c>
      <c r="D2258" s="9" t="s">
        <v>312</v>
      </c>
      <c r="E2258" s="9" t="s">
        <v>31</v>
      </c>
      <c r="F2258" s="8">
        <v>2029</v>
      </c>
      <c r="G2258" s="11" t="s">
        <v>381</v>
      </c>
      <c r="H2258" s="11" t="s">
        <v>381</v>
      </c>
      <c r="I2258" s="11" t="s">
        <v>381</v>
      </c>
      <c r="J2258" s="11" t="s">
        <v>381</v>
      </c>
      <c r="K2258" s="11" t="s">
        <v>381</v>
      </c>
      <c r="L2258" s="11" t="s">
        <v>381</v>
      </c>
      <c r="M2258" s="11" t="s">
        <v>381</v>
      </c>
      <c r="N2258" s="11" t="s">
        <v>381</v>
      </c>
      <c r="O2258" s="11" t="s">
        <v>381</v>
      </c>
      <c r="P2258" s="11" t="s">
        <v>381</v>
      </c>
      <c r="Q2258" s="11" t="s">
        <v>381</v>
      </c>
      <c r="R2258" s="11" t="s">
        <v>381</v>
      </c>
      <c r="S2258" s="11" t="s">
        <v>381</v>
      </c>
      <c r="T2258" s="11" t="s">
        <v>381</v>
      </c>
      <c r="U2258" s="11" t="s">
        <v>381</v>
      </c>
      <c r="V2258" s="11" t="s">
        <v>381</v>
      </c>
      <c r="W2258" s="11" t="s">
        <v>381</v>
      </c>
      <c r="X2258" s="11" t="s">
        <v>381</v>
      </c>
      <c r="Y2258" s="11" t="s">
        <v>381</v>
      </c>
      <c r="Z2258" s="11">
        <v>0</v>
      </c>
      <c r="AA2258" s="28" t="s">
        <v>35</v>
      </c>
      <c r="AB2258" s="28" t="s">
        <v>35</v>
      </c>
      <c r="AC2258" s="11">
        <v>2.928E-2</v>
      </c>
      <c r="AD2258" s="71"/>
      <c r="AE2258" s="71"/>
      <c r="AF2258" s="71">
        <f t="shared" si="110"/>
        <v>2.93E-2</v>
      </c>
      <c r="AG2258" s="277" t="s">
        <v>907</v>
      </c>
      <c r="AH2258" s="277" t="s">
        <v>696</v>
      </c>
      <c r="AI2258" s="276" t="s">
        <v>697</v>
      </c>
      <c r="AJ2258" s="276" t="s">
        <v>698</v>
      </c>
      <c r="AK2258" s="276" t="s">
        <v>312</v>
      </c>
      <c r="AL2258" s="277" t="s">
        <v>119</v>
      </c>
      <c r="AM2258" s="276" t="s">
        <v>685</v>
      </c>
      <c r="AN2258" s="276" t="s">
        <v>686</v>
      </c>
      <c r="AO2258" s="277" t="s">
        <v>114</v>
      </c>
    </row>
    <row r="2259" spans="1:41" ht="15" thickBot="1" x14ac:dyDescent="0.4">
      <c r="A2259" s="8">
        <v>2025</v>
      </c>
      <c r="B2259" s="9" t="s">
        <v>114</v>
      </c>
      <c r="C2259" s="9" t="s">
        <v>119</v>
      </c>
      <c r="D2259" s="9" t="s">
        <v>312</v>
      </c>
      <c r="E2259" s="9" t="s">
        <v>31</v>
      </c>
      <c r="F2259" s="8">
        <v>2030</v>
      </c>
      <c r="G2259" s="11" t="s">
        <v>381</v>
      </c>
      <c r="H2259" s="11" t="s">
        <v>381</v>
      </c>
      <c r="I2259" s="11" t="s">
        <v>381</v>
      </c>
      <c r="J2259" s="11" t="s">
        <v>381</v>
      </c>
      <c r="K2259" s="11" t="s">
        <v>381</v>
      </c>
      <c r="L2259" s="11" t="s">
        <v>381</v>
      </c>
      <c r="M2259" s="11" t="s">
        <v>381</v>
      </c>
      <c r="N2259" s="11" t="s">
        <v>381</v>
      </c>
      <c r="O2259" s="11" t="s">
        <v>381</v>
      </c>
      <c r="P2259" s="11" t="s">
        <v>381</v>
      </c>
      <c r="Q2259" s="11" t="s">
        <v>381</v>
      </c>
      <c r="R2259" s="11" t="s">
        <v>381</v>
      </c>
      <c r="S2259" s="11" t="s">
        <v>381</v>
      </c>
      <c r="T2259" s="11" t="s">
        <v>381</v>
      </c>
      <c r="U2259" s="11" t="s">
        <v>381</v>
      </c>
      <c r="V2259" s="11" t="s">
        <v>381</v>
      </c>
      <c r="W2259" s="11" t="s">
        <v>381</v>
      </c>
      <c r="X2259" s="11" t="s">
        <v>381</v>
      </c>
      <c r="Y2259" s="11" t="s">
        <v>381</v>
      </c>
      <c r="Z2259" s="11">
        <v>0</v>
      </c>
      <c r="AA2259" s="28" t="s">
        <v>35</v>
      </c>
      <c r="AB2259" s="28" t="s">
        <v>35</v>
      </c>
      <c r="AC2259" s="11">
        <v>3.1399999999999997E-2</v>
      </c>
      <c r="AD2259" s="71"/>
      <c r="AE2259" s="71"/>
      <c r="AF2259" s="71">
        <f t="shared" si="110"/>
        <v>3.1399999999999997E-2</v>
      </c>
      <c r="AG2259" s="277" t="s">
        <v>907</v>
      </c>
      <c r="AH2259" s="277" t="s">
        <v>696</v>
      </c>
      <c r="AI2259" s="276" t="s">
        <v>697</v>
      </c>
      <c r="AJ2259" s="276" t="s">
        <v>698</v>
      </c>
      <c r="AK2259" s="276" t="s">
        <v>312</v>
      </c>
      <c r="AL2259" s="277" t="s">
        <v>119</v>
      </c>
      <c r="AM2259" s="276" t="s">
        <v>685</v>
      </c>
      <c r="AN2259" s="276" t="s">
        <v>686</v>
      </c>
      <c r="AO2259" s="277" t="s">
        <v>114</v>
      </c>
    </row>
    <row r="2260" spans="1:41" ht="15" thickBot="1" x14ac:dyDescent="0.4">
      <c r="A2260" s="8">
        <v>2025</v>
      </c>
      <c r="B2260" s="9" t="s">
        <v>114</v>
      </c>
      <c r="C2260" s="9" t="s">
        <v>119</v>
      </c>
      <c r="D2260" s="9" t="s">
        <v>312</v>
      </c>
      <c r="E2260" s="9" t="s">
        <v>31</v>
      </c>
      <c r="F2260" s="8">
        <v>2031</v>
      </c>
      <c r="G2260" s="11" t="s">
        <v>381</v>
      </c>
      <c r="H2260" s="11" t="s">
        <v>381</v>
      </c>
      <c r="I2260" s="11" t="s">
        <v>381</v>
      </c>
      <c r="J2260" s="11" t="s">
        <v>381</v>
      </c>
      <c r="K2260" s="11" t="s">
        <v>381</v>
      </c>
      <c r="L2260" s="11" t="s">
        <v>381</v>
      </c>
      <c r="M2260" s="11" t="s">
        <v>381</v>
      </c>
      <c r="N2260" s="11" t="s">
        <v>381</v>
      </c>
      <c r="O2260" s="11" t="s">
        <v>381</v>
      </c>
      <c r="P2260" s="11" t="s">
        <v>381</v>
      </c>
      <c r="Q2260" s="11" t="s">
        <v>381</v>
      </c>
      <c r="R2260" s="11" t="s">
        <v>381</v>
      </c>
      <c r="S2260" s="11" t="s">
        <v>381</v>
      </c>
      <c r="T2260" s="11" t="s">
        <v>381</v>
      </c>
      <c r="U2260" s="11" t="s">
        <v>381</v>
      </c>
      <c r="V2260" s="11" t="s">
        <v>381</v>
      </c>
      <c r="W2260" s="11" t="s">
        <v>381</v>
      </c>
      <c r="X2260" s="11" t="s">
        <v>381</v>
      </c>
      <c r="Y2260" s="11" t="s">
        <v>381</v>
      </c>
      <c r="Z2260" s="11">
        <v>0</v>
      </c>
      <c r="AA2260" s="28" t="s">
        <v>35</v>
      </c>
      <c r="AB2260" s="28" t="s">
        <v>35</v>
      </c>
      <c r="AC2260" s="11">
        <v>2.5430000000000001E-2</v>
      </c>
      <c r="AD2260" s="71"/>
      <c r="AE2260" s="71"/>
      <c r="AF2260" s="71">
        <f t="shared" si="110"/>
        <v>2.5399999999999999E-2</v>
      </c>
      <c r="AG2260" s="277" t="s">
        <v>907</v>
      </c>
      <c r="AH2260" s="277" t="s">
        <v>696</v>
      </c>
      <c r="AI2260" s="276" t="s">
        <v>697</v>
      </c>
      <c r="AJ2260" s="276" t="s">
        <v>698</v>
      </c>
      <c r="AK2260" s="276" t="s">
        <v>312</v>
      </c>
      <c r="AL2260" s="277" t="s">
        <v>119</v>
      </c>
      <c r="AM2260" s="276" t="s">
        <v>685</v>
      </c>
      <c r="AN2260" s="276" t="s">
        <v>686</v>
      </c>
      <c r="AO2260" s="277" t="s">
        <v>114</v>
      </c>
    </row>
    <row r="2261" spans="1:41" ht="15" thickBot="1" x14ac:dyDescent="0.4">
      <c r="A2261" s="8">
        <v>2025</v>
      </c>
      <c r="B2261" s="9" t="s">
        <v>114</v>
      </c>
      <c r="C2261" s="9" t="s">
        <v>119</v>
      </c>
      <c r="D2261" s="9" t="s">
        <v>312</v>
      </c>
      <c r="E2261" s="9" t="s">
        <v>31</v>
      </c>
      <c r="F2261" s="8">
        <v>2032</v>
      </c>
      <c r="G2261" s="11" t="s">
        <v>381</v>
      </c>
      <c r="H2261" s="11" t="s">
        <v>381</v>
      </c>
      <c r="I2261" s="11" t="s">
        <v>381</v>
      </c>
      <c r="J2261" s="11" t="s">
        <v>381</v>
      </c>
      <c r="K2261" s="11" t="s">
        <v>381</v>
      </c>
      <c r="L2261" s="11" t="s">
        <v>381</v>
      </c>
      <c r="M2261" s="11" t="s">
        <v>381</v>
      </c>
      <c r="N2261" s="11" t="s">
        <v>381</v>
      </c>
      <c r="O2261" s="11" t="s">
        <v>381</v>
      </c>
      <c r="P2261" s="11" t="s">
        <v>381</v>
      </c>
      <c r="Q2261" s="11" t="s">
        <v>381</v>
      </c>
      <c r="R2261" s="11" t="s">
        <v>381</v>
      </c>
      <c r="S2261" s="11" t="s">
        <v>381</v>
      </c>
      <c r="T2261" s="11" t="s">
        <v>381</v>
      </c>
      <c r="U2261" s="11" t="s">
        <v>381</v>
      </c>
      <c r="V2261" s="11" t="s">
        <v>381</v>
      </c>
      <c r="W2261" s="11" t="s">
        <v>381</v>
      </c>
      <c r="X2261" s="11" t="s">
        <v>381</v>
      </c>
      <c r="Y2261" s="11" t="s">
        <v>381</v>
      </c>
      <c r="Z2261" s="11">
        <v>0</v>
      </c>
      <c r="AA2261" s="28" t="s">
        <v>35</v>
      </c>
      <c r="AB2261" s="28" t="s">
        <v>35</v>
      </c>
      <c r="AC2261" s="11">
        <v>2.7140000000000001E-2</v>
      </c>
      <c r="AD2261" s="71"/>
      <c r="AE2261" s="71"/>
      <c r="AF2261" s="71">
        <f t="shared" si="110"/>
        <v>2.7099999999999999E-2</v>
      </c>
      <c r="AG2261" s="277" t="s">
        <v>907</v>
      </c>
      <c r="AH2261" s="277" t="s">
        <v>696</v>
      </c>
      <c r="AI2261" s="276" t="s">
        <v>697</v>
      </c>
      <c r="AJ2261" s="276" t="s">
        <v>698</v>
      </c>
      <c r="AK2261" s="276" t="s">
        <v>312</v>
      </c>
      <c r="AL2261" s="277" t="s">
        <v>119</v>
      </c>
      <c r="AM2261" s="276" t="s">
        <v>685</v>
      </c>
      <c r="AN2261" s="276" t="s">
        <v>686</v>
      </c>
      <c r="AO2261" s="277" t="s">
        <v>114</v>
      </c>
    </row>
    <row r="2262" spans="1:41" ht="15" thickBot="1" x14ac:dyDescent="0.4">
      <c r="A2262" s="8">
        <v>2025</v>
      </c>
      <c r="B2262" s="9" t="s">
        <v>114</v>
      </c>
      <c r="C2262" s="9" t="s">
        <v>119</v>
      </c>
      <c r="D2262" s="9" t="s">
        <v>312</v>
      </c>
      <c r="E2262" s="9" t="s">
        <v>31</v>
      </c>
      <c r="F2262" s="8">
        <v>2033</v>
      </c>
      <c r="G2262" s="11" t="s">
        <v>381</v>
      </c>
      <c r="H2262" s="11" t="s">
        <v>381</v>
      </c>
      <c r="I2262" s="11" t="s">
        <v>381</v>
      </c>
      <c r="J2262" s="11" t="s">
        <v>381</v>
      </c>
      <c r="K2262" s="11" t="s">
        <v>381</v>
      </c>
      <c r="L2262" s="11" t="s">
        <v>381</v>
      </c>
      <c r="M2262" s="11" t="s">
        <v>381</v>
      </c>
      <c r="N2262" s="11" t="s">
        <v>381</v>
      </c>
      <c r="O2262" s="11" t="s">
        <v>381</v>
      </c>
      <c r="P2262" s="11" t="s">
        <v>381</v>
      </c>
      <c r="Q2262" s="11" t="s">
        <v>381</v>
      </c>
      <c r="R2262" s="11" t="s">
        <v>381</v>
      </c>
      <c r="S2262" s="11" t="s">
        <v>381</v>
      </c>
      <c r="T2262" s="11" t="s">
        <v>381</v>
      </c>
      <c r="U2262" s="11" t="s">
        <v>381</v>
      </c>
      <c r="V2262" s="11" t="s">
        <v>381</v>
      </c>
      <c r="W2262" s="11" t="s">
        <v>381</v>
      </c>
      <c r="X2262" s="11" t="s">
        <v>381</v>
      </c>
      <c r="Y2262" s="11" t="s">
        <v>381</v>
      </c>
      <c r="Z2262" s="11">
        <v>0</v>
      </c>
      <c r="AA2262" s="28" t="s">
        <v>35</v>
      </c>
      <c r="AB2262" s="28" t="s">
        <v>35</v>
      </c>
      <c r="AC2262" s="11">
        <v>2.887E-2</v>
      </c>
      <c r="AD2262" s="71"/>
      <c r="AE2262" s="71"/>
      <c r="AF2262" s="71">
        <f t="shared" si="110"/>
        <v>2.8899999999999999E-2</v>
      </c>
      <c r="AG2262" s="277" t="s">
        <v>907</v>
      </c>
      <c r="AH2262" s="277" t="s">
        <v>696</v>
      </c>
      <c r="AI2262" s="276" t="s">
        <v>697</v>
      </c>
      <c r="AJ2262" s="276" t="s">
        <v>698</v>
      </c>
      <c r="AK2262" s="276" t="s">
        <v>312</v>
      </c>
      <c r="AL2262" s="277" t="s">
        <v>119</v>
      </c>
      <c r="AM2262" s="276" t="s">
        <v>685</v>
      </c>
      <c r="AN2262" s="276" t="s">
        <v>686</v>
      </c>
      <c r="AO2262" s="277" t="s">
        <v>114</v>
      </c>
    </row>
    <row r="2263" spans="1:41" ht="15" thickBot="1" x14ac:dyDescent="0.4">
      <c r="A2263" s="8">
        <v>2025</v>
      </c>
      <c r="B2263" s="9" t="s">
        <v>114</v>
      </c>
      <c r="C2263" s="9" t="s">
        <v>119</v>
      </c>
      <c r="D2263" s="9" t="s">
        <v>312</v>
      </c>
      <c r="E2263" s="9" t="s">
        <v>31</v>
      </c>
      <c r="F2263" s="8">
        <v>2034</v>
      </c>
      <c r="G2263" s="11" t="s">
        <v>381</v>
      </c>
      <c r="H2263" s="11" t="s">
        <v>381</v>
      </c>
      <c r="I2263" s="11" t="s">
        <v>381</v>
      </c>
      <c r="J2263" s="11" t="s">
        <v>381</v>
      </c>
      <c r="K2263" s="11" t="s">
        <v>381</v>
      </c>
      <c r="L2263" s="11" t="s">
        <v>381</v>
      </c>
      <c r="M2263" s="11" t="s">
        <v>381</v>
      </c>
      <c r="N2263" s="11" t="s">
        <v>381</v>
      </c>
      <c r="O2263" s="11" t="s">
        <v>381</v>
      </c>
      <c r="P2263" s="11" t="s">
        <v>381</v>
      </c>
      <c r="Q2263" s="11" t="s">
        <v>381</v>
      </c>
      <c r="R2263" s="11" t="s">
        <v>381</v>
      </c>
      <c r="S2263" s="11" t="s">
        <v>381</v>
      </c>
      <c r="T2263" s="11" t="s">
        <v>381</v>
      </c>
      <c r="U2263" s="11" t="s">
        <v>381</v>
      </c>
      <c r="V2263" s="11" t="s">
        <v>381</v>
      </c>
      <c r="W2263" s="11" t="s">
        <v>381</v>
      </c>
      <c r="X2263" s="11" t="s">
        <v>381</v>
      </c>
      <c r="Y2263" s="11" t="s">
        <v>381</v>
      </c>
      <c r="Z2263" s="11">
        <v>0</v>
      </c>
      <c r="AA2263" s="28" t="s">
        <v>35</v>
      </c>
      <c r="AB2263" s="28" t="s">
        <v>35</v>
      </c>
      <c r="AC2263" s="11">
        <v>3.1510000000000003E-2</v>
      </c>
      <c r="AD2263" s="71"/>
      <c r="AE2263" s="71"/>
      <c r="AF2263" s="71">
        <f t="shared" si="110"/>
        <v>3.15E-2</v>
      </c>
      <c r="AG2263" s="277" t="s">
        <v>907</v>
      </c>
      <c r="AH2263" s="277" t="s">
        <v>696</v>
      </c>
      <c r="AI2263" s="276" t="s">
        <v>697</v>
      </c>
      <c r="AJ2263" s="276" t="s">
        <v>698</v>
      </c>
      <c r="AK2263" s="276" t="s">
        <v>312</v>
      </c>
      <c r="AL2263" s="277" t="s">
        <v>119</v>
      </c>
      <c r="AM2263" s="276" t="s">
        <v>685</v>
      </c>
      <c r="AN2263" s="276" t="s">
        <v>686</v>
      </c>
      <c r="AO2263" s="277" t="s">
        <v>114</v>
      </c>
    </row>
    <row r="2264" spans="1:41" ht="15" thickBot="1" x14ac:dyDescent="0.4">
      <c r="A2264" s="8">
        <v>2025</v>
      </c>
      <c r="B2264" s="9" t="s">
        <v>114</v>
      </c>
      <c r="C2264" s="9" t="s">
        <v>119</v>
      </c>
      <c r="D2264" s="9" t="s">
        <v>312</v>
      </c>
      <c r="E2264" s="9" t="s">
        <v>31</v>
      </c>
      <c r="F2264" s="8">
        <v>2035</v>
      </c>
      <c r="G2264" s="11" t="s">
        <v>381</v>
      </c>
      <c r="H2264" s="11" t="s">
        <v>381</v>
      </c>
      <c r="I2264" s="11" t="s">
        <v>381</v>
      </c>
      <c r="J2264" s="11" t="s">
        <v>381</v>
      </c>
      <c r="K2264" s="11" t="s">
        <v>381</v>
      </c>
      <c r="L2264" s="11" t="s">
        <v>381</v>
      </c>
      <c r="M2264" s="11" t="s">
        <v>381</v>
      </c>
      <c r="N2264" s="11" t="s">
        <v>381</v>
      </c>
      <c r="O2264" s="11" t="s">
        <v>381</v>
      </c>
      <c r="P2264" s="11" t="s">
        <v>381</v>
      </c>
      <c r="Q2264" s="11" t="s">
        <v>381</v>
      </c>
      <c r="R2264" s="11" t="s">
        <v>381</v>
      </c>
      <c r="S2264" s="11" t="s">
        <v>381</v>
      </c>
      <c r="T2264" s="11" t="s">
        <v>381</v>
      </c>
      <c r="U2264" s="11" t="s">
        <v>381</v>
      </c>
      <c r="V2264" s="11" t="s">
        <v>381</v>
      </c>
      <c r="W2264" s="11" t="s">
        <v>381</v>
      </c>
      <c r="X2264" s="11" t="s">
        <v>381</v>
      </c>
      <c r="Y2264" s="11" t="s">
        <v>381</v>
      </c>
      <c r="Z2264" s="11">
        <v>0</v>
      </c>
      <c r="AA2264" s="28" t="s">
        <v>35</v>
      </c>
      <c r="AB2264" s="28" t="s">
        <v>35</v>
      </c>
      <c r="AC2264" s="11">
        <v>3.4500000000000003E-2</v>
      </c>
      <c r="AD2264" s="71"/>
      <c r="AE2264" s="71"/>
      <c r="AF2264" s="71">
        <f t="shared" si="110"/>
        <v>3.4500000000000003E-2</v>
      </c>
      <c r="AG2264" s="277" t="s">
        <v>907</v>
      </c>
      <c r="AH2264" s="277" t="s">
        <v>696</v>
      </c>
      <c r="AI2264" s="276" t="s">
        <v>697</v>
      </c>
      <c r="AJ2264" s="276" t="s">
        <v>698</v>
      </c>
      <c r="AK2264" s="276" t="s">
        <v>312</v>
      </c>
      <c r="AL2264" s="277" t="s">
        <v>119</v>
      </c>
      <c r="AM2264" s="276" t="s">
        <v>685</v>
      </c>
      <c r="AN2264" s="276" t="s">
        <v>686</v>
      </c>
      <c r="AO2264" s="277" t="s">
        <v>114</v>
      </c>
    </row>
    <row r="2265" spans="1:41" ht="15" thickBot="1" x14ac:dyDescent="0.4">
      <c r="A2265" s="8">
        <v>2025</v>
      </c>
      <c r="B2265" s="9" t="s">
        <v>114</v>
      </c>
      <c r="C2265" s="9" t="s">
        <v>119</v>
      </c>
      <c r="D2265" s="9" t="s">
        <v>312</v>
      </c>
      <c r="E2265" s="9" t="s">
        <v>32</v>
      </c>
      <c r="F2265" s="8">
        <v>2025</v>
      </c>
      <c r="G2265" s="11">
        <v>0</v>
      </c>
      <c r="H2265" s="11">
        <v>0</v>
      </c>
      <c r="I2265" s="11">
        <v>0</v>
      </c>
      <c r="J2265" s="11">
        <v>0</v>
      </c>
      <c r="K2265" s="11">
        <v>0</v>
      </c>
      <c r="L2265" s="11">
        <v>0</v>
      </c>
      <c r="M2265" s="11">
        <v>0</v>
      </c>
      <c r="N2265" s="11">
        <v>0</v>
      </c>
      <c r="O2265" s="11">
        <v>8.9889999999999998E-2</v>
      </c>
      <c r="P2265" s="11">
        <v>0.15579000000000001</v>
      </c>
      <c r="Q2265" s="11">
        <v>0.33422000000000002</v>
      </c>
      <c r="R2265" s="11">
        <v>0.13006000000000001</v>
      </c>
      <c r="S2265" s="11">
        <v>0</v>
      </c>
      <c r="T2265" s="11">
        <v>0.70996999999999999</v>
      </c>
      <c r="U2265" s="11">
        <v>0</v>
      </c>
      <c r="V2265" s="11">
        <v>0</v>
      </c>
      <c r="W2265" s="11">
        <v>0</v>
      </c>
      <c r="X2265" s="11">
        <v>0</v>
      </c>
      <c r="Y2265" s="11">
        <v>0.70996999999999999</v>
      </c>
      <c r="Z2265" s="11">
        <v>0</v>
      </c>
      <c r="AA2265" s="28" t="s">
        <v>35</v>
      </c>
      <c r="AB2265" s="28" t="s">
        <v>35</v>
      </c>
      <c r="AC2265" s="11">
        <v>0.10059999999999999</v>
      </c>
      <c r="AD2265" s="71">
        <f t="shared" si="108"/>
        <v>0</v>
      </c>
      <c r="AE2265" s="71">
        <f t="shared" si="109"/>
        <v>0</v>
      </c>
      <c r="AF2265" s="71">
        <f t="shared" si="110"/>
        <v>0.10059999999999999</v>
      </c>
      <c r="AG2265" s="277" t="s">
        <v>908</v>
      </c>
      <c r="AH2265" s="277" t="s">
        <v>696</v>
      </c>
      <c r="AI2265" s="276" t="s">
        <v>697</v>
      </c>
      <c r="AJ2265" s="276" t="s">
        <v>698</v>
      </c>
      <c r="AK2265" s="276" t="s">
        <v>312</v>
      </c>
      <c r="AL2265" s="277" t="s">
        <v>119</v>
      </c>
      <c r="AM2265" s="276" t="s">
        <v>685</v>
      </c>
      <c r="AN2265" s="276" t="s">
        <v>686</v>
      </c>
      <c r="AO2265" s="277" t="s">
        <v>114</v>
      </c>
    </row>
    <row r="2266" spans="1:41" ht="15" thickBot="1" x14ac:dyDescent="0.4">
      <c r="A2266" s="8">
        <v>2025</v>
      </c>
      <c r="B2266" s="9" t="s">
        <v>114</v>
      </c>
      <c r="C2266" s="9" t="s">
        <v>119</v>
      </c>
      <c r="D2266" s="9" t="s">
        <v>312</v>
      </c>
      <c r="E2266" s="9" t="s">
        <v>32</v>
      </c>
      <c r="F2266" s="8">
        <v>2026</v>
      </c>
      <c r="G2266" s="11">
        <v>0</v>
      </c>
      <c r="H2266" s="11">
        <v>0</v>
      </c>
      <c r="I2266" s="11">
        <v>0</v>
      </c>
      <c r="J2266" s="11">
        <v>0</v>
      </c>
      <c r="K2266" s="11">
        <v>0</v>
      </c>
      <c r="L2266" s="11">
        <v>0</v>
      </c>
      <c r="M2266" s="11">
        <v>0</v>
      </c>
      <c r="N2266" s="11">
        <v>0</v>
      </c>
      <c r="O2266" s="11">
        <v>0.13672999999999999</v>
      </c>
      <c r="P2266" s="11">
        <v>0.20998</v>
      </c>
      <c r="Q2266" s="11">
        <v>0.61060000000000003</v>
      </c>
      <c r="R2266" s="11">
        <v>0.25513000000000002</v>
      </c>
      <c r="S2266" s="11">
        <v>0</v>
      </c>
      <c r="T2266" s="11">
        <v>1.21244</v>
      </c>
      <c r="U2266" s="11">
        <v>0</v>
      </c>
      <c r="V2266" s="11">
        <v>0</v>
      </c>
      <c r="W2266" s="11">
        <v>0</v>
      </c>
      <c r="X2266" s="11">
        <v>0</v>
      </c>
      <c r="Y2266" s="11">
        <v>1.21244</v>
      </c>
      <c r="Z2266" s="11">
        <v>0</v>
      </c>
      <c r="AA2266" s="28" t="s">
        <v>35</v>
      </c>
      <c r="AB2266" s="28" t="s">
        <v>35</v>
      </c>
      <c r="AC2266" s="11">
        <v>0.18079000000000001</v>
      </c>
      <c r="AD2266" s="71">
        <f t="shared" si="108"/>
        <v>0</v>
      </c>
      <c r="AE2266" s="71">
        <f t="shared" si="109"/>
        <v>0</v>
      </c>
      <c r="AF2266" s="71">
        <f t="shared" si="110"/>
        <v>0.18079999999999999</v>
      </c>
      <c r="AG2266" s="277" t="s">
        <v>908</v>
      </c>
      <c r="AH2266" s="277" t="s">
        <v>696</v>
      </c>
      <c r="AI2266" s="276" t="s">
        <v>697</v>
      </c>
      <c r="AJ2266" s="276" t="s">
        <v>698</v>
      </c>
      <c r="AK2266" s="276" t="s">
        <v>312</v>
      </c>
      <c r="AL2266" s="277" t="s">
        <v>119</v>
      </c>
      <c r="AM2266" s="276" t="s">
        <v>685</v>
      </c>
      <c r="AN2266" s="276" t="s">
        <v>686</v>
      </c>
      <c r="AO2266" s="277" t="s">
        <v>114</v>
      </c>
    </row>
    <row r="2267" spans="1:41" ht="15" thickBot="1" x14ac:dyDescent="0.4">
      <c r="A2267" s="8">
        <v>2025</v>
      </c>
      <c r="B2267" s="9" t="s">
        <v>114</v>
      </c>
      <c r="C2267" s="9" t="s">
        <v>119</v>
      </c>
      <c r="D2267" s="9" t="s">
        <v>312</v>
      </c>
      <c r="E2267" s="9" t="s">
        <v>32</v>
      </c>
      <c r="F2267" s="8">
        <v>2027</v>
      </c>
      <c r="G2267" s="11">
        <v>0</v>
      </c>
      <c r="H2267" s="11">
        <v>0</v>
      </c>
      <c r="I2267" s="11">
        <v>0</v>
      </c>
      <c r="J2267" s="11">
        <v>0</v>
      </c>
      <c r="K2267" s="11">
        <v>0</v>
      </c>
      <c r="L2267" s="11">
        <v>0</v>
      </c>
      <c r="M2267" s="11">
        <v>0</v>
      </c>
      <c r="N2267" s="11">
        <v>0</v>
      </c>
      <c r="O2267" s="11">
        <v>0.20976</v>
      </c>
      <c r="P2267" s="11">
        <v>0.48019000000000001</v>
      </c>
      <c r="Q2267" s="11">
        <v>0.34319</v>
      </c>
      <c r="R2267" s="11">
        <v>0.47817999999999999</v>
      </c>
      <c r="S2267" s="11">
        <v>0</v>
      </c>
      <c r="T2267" s="11">
        <v>1.51132</v>
      </c>
      <c r="U2267" s="11">
        <v>0</v>
      </c>
      <c r="V2267" s="11">
        <v>0</v>
      </c>
      <c r="W2267" s="11">
        <v>0</v>
      </c>
      <c r="X2267" s="11">
        <v>0</v>
      </c>
      <c r="Y2267" s="11">
        <v>1.51132</v>
      </c>
      <c r="Z2267" s="11">
        <v>0</v>
      </c>
      <c r="AA2267" s="28" t="s">
        <v>35</v>
      </c>
      <c r="AB2267" s="28" t="s">
        <v>35</v>
      </c>
      <c r="AC2267" s="11">
        <v>0.26071</v>
      </c>
      <c r="AD2267" s="71">
        <f t="shared" si="108"/>
        <v>0</v>
      </c>
      <c r="AE2267" s="71">
        <f t="shared" si="109"/>
        <v>0</v>
      </c>
      <c r="AF2267" s="71">
        <f t="shared" si="110"/>
        <v>0.26069999999999999</v>
      </c>
      <c r="AG2267" s="277" t="s">
        <v>908</v>
      </c>
      <c r="AH2267" s="277" t="s">
        <v>696</v>
      </c>
      <c r="AI2267" s="276" t="s">
        <v>697</v>
      </c>
      <c r="AJ2267" s="276" t="s">
        <v>698</v>
      </c>
      <c r="AK2267" s="276" t="s">
        <v>312</v>
      </c>
      <c r="AL2267" s="277" t="s">
        <v>119</v>
      </c>
      <c r="AM2267" s="276" t="s">
        <v>685</v>
      </c>
      <c r="AN2267" s="276" t="s">
        <v>686</v>
      </c>
      <c r="AO2267" s="277" t="s">
        <v>114</v>
      </c>
    </row>
    <row r="2268" spans="1:41" ht="15" thickBot="1" x14ac:dyDescent="0.4">
      <c r="A2268" s="8">
        <v>2025</v>
      </c>
      <c r="B2268" s="9" t="s">
        <v>114</v>
      </c>
      <c r="C2268" s="9" t="s">
        <v>119</v>
      </c>
      <c r="D2268" s="9" t="s">
        <v>312</v>
      </c>
      <c r="E2268" s="9" t="s">
        <v>32</v>
      </c>
      <c r="F2268" s="8">
        <v>2028</v>
      </c>
      <c r="G2268" s="11">
        <v>0</v>
      </c>
      <c r="H2268" s="11">
        <v>0</v>
      </c>
      <c r="I2268" s="11">
        <v>0</v>
      </c>
      <c r="J2268" s="11">
        <v>0</v>
      </c>
      <c r="K2268" s="11">
        <v>0</v>
      </c>
      <c r="L2268" s="11">
        <v>0</v>
      </c>
      <c r="M2268" s="11">
        <v>0</v>
      </c>
      <c r="N2268" s="11">
        <v>0</v>
      </c>
      <c r="O2268" s="11">
        <v>0.27643000000000001</v>
      </c>
      <c r="P2268" s="11">
        <v>0.47727999999999998</v>
      </c>
      <c r="Q2268" s="11">
        <v>0.36552000000000001</v>
      </c>
      <c r="R2268" s="11">
        <v>0.37281999999999998</v>
      </c>
      <c r="S2268" s="11">
        <v>0</v>
      </c>
      <c r="T2268" s="11">
        <v>1.4920599999999999</v>
      </c>
      <c r="U2268" s="11">
        <v>0</v>
      </c>
      <c r="V2268" s="11">
        <v>0</v>
      </c>
      <c r="W2268" s="11">
        <v>0</v>
      </c>
      <c r="X2268" s="11">
        <v>0</v>
      </c>
      <c r="Y2268" s="11">
        <v>1.4920599999999999</v>
      </c>
      <c r="Z2268" s="11">
        <v>0</v>
      </c>
      <c r="AA2268" s="28" t="s">
        <v>35</v>
      </c>
      <c r="AB2268" s="28" t="s">
        <v>35</v>
      </c>
      <c r="AC2268" s="11">
        <v>0.32641999999999999</v>
      </c>
      <c r="AD2268" s="71">
        <f t="shared" si="108"/>
        <v>0</v>
      </c>
      <c r="AE2268" s="71">
        <f t="shared" si="109"/>
        <v>0</v>
      </c>
      <c r="AF2268" s="71">
        <f t="shared" si="110"/>
        <v>0.32640000000000002</v>
      </c>
      <c r="AG2268" s="277" t="s">
        <v>908</v>
      </c>
      <c r="AH2268" s="277" t="s">
        <v>696</v>
      </c>
      <c r="AI2268" s="276" t="s">
        <v>697</v>
      </c>
      <c r="AJ2268" s="276" t="s">
        <v>698</v>
      </c>
      <c r="AK2268" s="276" t="s">
        <v>312</v>
      </c>
      <c r="AL2268" s="277" t="s">
        <v>119</v>
      </c>
      <c r="AM2268" s="276" t="s">
        <v>685</v>
      </c>
      <c r="AN2268" s="276" t="s">
        <v>686</v>
      </c>
      <c r="AO2268" s="277" t="s">
        <v>114</v>
      </c>
    </row>
    <row r="2269" spans="1:41" ht="15" thickBot="1" x14ac:dyDescent="0.4">
      <c r="A2269" s="8">
        <v>2025</v>
      </c>
      <c r="B2269" s="9" t="s">
        <v>114</v>
      </c>
      <c r="C2269" s="9" t="s">
        <v>119</v>
      </c>
      <c r="D2269" s="9" t="s">
        <v>312</v>
      </c>
      <c r="E2269" s="9" t="s">
        <v>32</v>
      </c>
      <c r="F2269" s="8">
        <v>2029</v>
      </c>
      <c r="G2269" s="11">
        <v>0</v>
      </c>
      <c r="H2269" s="11">
        <v>0</v>
      </c>
      <c r="I2269" s="11">
        <v>0</v>
      </c>
      <c r="J2269" s="11">
        <v>0</v>
      </c>
      <c r="K2269" s="11">
        <v>0</v>
      </c>
      <c r="L2269" s="11">
        <v>0</v>
      </c>
      <c r="M2269" s="11">
        <v>0</v>
      </c>
      <c r="N2269" s="11">
        <v>0</v>
      </c>
      <c r="O2269" s="11">
        <v>0.34816999999999998</v>
      </c>
      <c r="P2269" s="11">
        <v>0.40117999999999998</v>
      </c>
      <c r="Q2269" s="11">
        <v>0.47458</v>
      </c>
      <c r="R2269" s="11">
        <v>0.35827999999999999</v>
      </c>
      <c r="S2269" s="11">
        <v>0</v>
      </c>
      <c r="T2269" s="11">
        <v>1.5822000000000001</v>
      </c>
      <c r="U2269" s="11">
        <v>0</v>
      </c>
      <c r="V2269" s="11">
        <v>0</v>
      </c>
      <c r="W2269" s="11">
        <v>0</v>
      </c>
      <c r="X2269" s="11">
        <v>0</v>
      </c>
      <c r="Y2269" s="11">
        <v>1.5822000000000001</v>
      </c>
      <c r="Z2269" s="11">
        <v>0</v>
      </c>
      <c r="AA2269" s="28" t="s">
        <v>35</v>
      </c>
      <c r="AB2269" s="28" t="s">
        <v>35</v>
      </c>
      <c r="AC2269" s="11">
        <v>0.35637999999999997</v>
      </c>
      <c r="AD2269" s="71">
        <f t="shared" si="108"/>
        <v>0</v>
      </c>
      <c r="AE2269" s="71">
        <f t="shared" si="109"/>
        <v>0</v>
      </c>
      <c r="AF2269" s="71">
        <f t="shared" si="110"/>
        <v>0.35639999999999999</v>
      </c>
      <c r="AG2269" s="277" t="s">
        <v>908</v>
      </c>
      <c r="AH2269" s="277" t="s">
        <v>696</v>
      </c>
      <c r="AI2269" s="276" t="s">
        <v>697</v>
      </c>
      <c r="AJ2269" s="276" t="s">
        <v>698</v>
      </c>
      <c r="AK2269" s="276" t="s">
        <v>312</v>
      </c>
      <c r="AL2269" s="277" t="s">
        <v>119</v>
      </c>
      <c r="AM2269" s="276" t="s">
        <v>685</v>
      </c>
      <c r="AN2269" s="276" t="s">
        <v>686</v>
      </c>
      <c r="AO2269" s="277" t="s">
        <v>114</v>
      </c>
    </row>
    <row r="2270" spans="1:41" ht="15" thickBot="1" x14ac:dyDescent="0.4">
      <c r="A2270" s="8">
        <v>2025</v>
      </c>
      <c r="B2270" s="9" t="s">
        <v>114</v>
      </c>
      <c r="C2270" s="9" t="s">
        <v>119</v>
      </c>
      <c r="D2270" s="9" t="s">
        <v>312</v>
      </c>
      <c r="E2270" s="9" t="s">
        <v>32</v>
      </c>
      <c r="F2270" s="8">
        <v>2030</v>
      </c>
      <c r="G2270" s="11">
        <v>0</v>
      </c>
      <c r="H2270" s="11">
        <v>0</v>
      </c>
      <c r="I2270" s="11">
        <v>0</v>
      </c>
      <c r="J2270" s="11">
        <v>0</v>
      </c>
      <c r="K2270" s="11">
        <v>0</v>
      </c>
      <c r="L2270" s="11">
        <v>0</v>
      </c>
      <c r="M2270" s="11">
        <v>0</v>
      </c>
      <c r="N2270" s="11">
        <v>0</v>
      </c>
      <c r="O2270" s="11">
        <v>0.26257999999999998</v>
      </c>
      <c r="P2270" s="11">
        <v>0.37379000000000001</v>
      </c>
      <c r="Q2270" s="11">
        <v>0.28641</v>
      </c>
      <c r="R2270" s="11">
        <v>0.68455999999999995</v>
      </c>
      <c r="S2270" s="11">
        <v>0</v>
      </c>
      <c r="T2270" s="11">
        <v>1.60734</v>
      </c>
      <c r="U2270" s="11">
        <v>0</v>
      </c>
      <c r="V2270" s="11">
        <v>0</v>
      </c>
      <c r="W2270" s="11">
        <v>0</v>
      </c>
      <c r="X2270" s="11">
        <v>0</v>
      </c>
      <c r="Y2270" s="11">
        <v>1.60734</v>
      </c>
      <c r="Z2270" s="11">
        <v>0</v>
      </c>
      <c r="AA2270" s="28" t="s">
        <v>35</v>
      </c>
      <c r="AB2270" s="28" t="s">
        <v>35</v>
      </c>
      <c r="AC2270" s="11">
        <v>0.26935999999999999</v>
      </c>
      <c r="AD2270" s="71">
        <f t="shared" si="108"/>
        <v>0</v>
      </c>
      <c r="AE2270" s="71">
        <f t="shared" si="109"/>
        <v>0</v>
      </c>
      <c r="AF2270" s="71">
        <f t="shared" si="110"/>
        <v>0.26939999999999997</v>
      </c>
      <c r="AG2270" s="277" t="s">
        <v>908</v>
      </c>
      <c r="AH2270" s="277" t="s">
        <v>696</v>
      </c>
      <c r="AI2270" s="276" t="s">
        <v>697</v>
      </c>
      <c r="AJ2270" s="276" t="s">
        <v>698</v>
      </c>
      <c r="AK2270" s="276" t="s">
        <v>312</v>
      </c>
      <c r="AL2270" s="277" t="s">
        <v>119</v>
      </c>
      <c r="AM2270" s="276" t="s">
        <v>685</v>
      </c>
      <c r="AN2270" s="276" t="s">
        <v>686</v>
      </c>
      <c r="AO2270" s="277" t="s">
        <v>114</v>
      </c>
    </row>
    <row r="2271" spans="1:41" ht="15" thickBot="1" x14ac:dyDescent="0.4">
      <c r="A2271" s="8">
        <v>2025</v>
      </c>
      <c r="B2271" s="9" t="s">
        <v>114</v>
      </c>
      <c r="C2271" s="9" t="s">
        <v>119</v>
      </c>
      <c r="D2271" s="9" t="s">
        <v>312</v>
      </c>
      <c r="E2271" s="9" t="s">
        <v>32</v>
      </c>
      <c r="F2271" s="8">
        <v>2031</v>
      </c>
      <c r="G2271" s="11">
        <v>0</v>
      </c>
      <c r="H2271" s="11">
        <v>0</v>
      </c>
      <c r="I2271" s="11">
        <v>0</v>
      </c>
      <c r="J2271" s="11">
        <v>0</v>
      </c>
      <c r="K2271" s="11">
        <v>0</v>
      </c>
      <c r="L2271" s="11">
        <v>0</v>
      </c>
      <c r="M2271" s="11">
        <v>0</v>
      </c>
      <c r="N2271" s="11">
        <v>0</v>
      </c>
      <c r="O2271" s="11">
        <v>0.29775000000000001</v>
      </c>
      <c r="P2271" s="11">
        <v>0.37733</v>
      </c>
      <c r="Q2271" s="11">
        <v>0.1721</v>
      </c>
      <c r="R2271" s="11">
        <v>0.99939999999999996</v>
      </c>
      <c r="S2271" s="11">
        <v>0</v>
      </c>
      <c r="T2271" s="11">
        <v>1.8465800000000001</v>
      </c>
      <c r="U2271" s="11">
        <v>0</v>
      </c>
      <c r="V2271" s="11">
        <v>0</v>
      </c>
      <c r="W2271" s="11">
        <v>0</v>
      </c>
      <c r="X2271" s="11">
        <v>0</v>
      </c>
      <c r="Y2271" s="11">
        <v>1.8465800000000001</v>
      </c>
      <c r="Z2271" s="11">
        <v>0</v>
      </c>
      <c r="AA2271" s="28" t="s">
        <v>35</v>
      </c>
      <c r="AB2271" s="28" t="s">
        <v>35</v>
      </c>
      <c r="AC2271" s="11">
        <v>0.24523</v>
      </c>
      <c r="AD2271" s="71">
        <f t="shared" si="108"/>
        <v>0</v>
      </c>
      <c r="AE2271" s="71">
        <f t="shared" si="109"/>
        <v>0</v>
      </c>
      <c r="AF2271" s="71">
        <f t="shared" si="110"/>
        <v>0.2452</v>
      </c>
      <c r="AG2271" s="277" t="s">
        <v>908</v>
      </c>
      <c r="AH2271" s="277" t="s">
        <v>696</v>
      </c>
      <c r="AI2271" s="276" t="s">
        <v>697</v>
      </c>
      <c r="AJ2271" s="276" t="s">
        <v>698</v>
      </c>
      <c r="AK2271" s="276" t="s">
        <v>312</v>
      </c>
      <c r="AL2271" s="277" t="s">
        <v>119</v>
      </c>
      <c r="AM2271" s="276" t="s">
        <v>685</v>
      </c>
      <c r="AN2271" s="276" t="s">
        <v>686</v>
      </c>
      <c r="AO2271" s="277" t="s">
        <v>114</v>
      </c>
    </row>
    <row r="2272" spans="1:41" ht="15" thickBot="1" x14ac:dyDescent="0.4">
      <c r="A2272" s="8">
        <v>2025</v>
      </c>
      <c r="B2272" s="9" t="s">
        <v>114</v>
      </c>
      <c r="C2272" s="9" t="s">
        <v>119</v>
      </c>
      <c r="D2272" s="9" t="s">
        <v>312</v>
      </c>
      <c r="E2272" s="9" t="s">
        <v>32</v>
      </c>
      <c r="F2272" s="8">
        <v>2032</v>
      </c>
      <c r="G2272" s="11">
        <v>0</v>
      </c>
      <c r="H2272" s="11">
        <v>0</v>
      </c>
      <c r="I2272" s="11">
        <v>0</v>
      </c>
      <c r="J2272" s="11">
        <v>0</v>
      </c>
      <c r="K2272" s="11">
        <v>0</v>
      </c>
      <c r="L2272" s="11">
        <v>0</v>
      </c>
      <c r="M2272" s="11">
        <v>0</v>
      </c>
      <c r="N2272" s="11">
        <v>0</v>
      </c>
      <c r="O2272" s="11">
        <v>0.22178</v>
      </c>
      <c r="P2272" s="11">
        <v>0.40184999999999998</v>
      </c>
      <c r="Q2272" s="11">
        <v>0.35367999999999999</v>
      </c>
      <c r="R2272" s="11">
        <v>0.67122000000000004</v>
      </c>
      <c r="S2272" s="11">
        <v>0</v>
      </c>
      <c r="T2272" s="11">
        <v>1.64852</v>
      </c>
      <c r="U2272" s="11">
        <v>0</v>
      </c>
      <c r="V2272" s="11">
        <v>0</v>
      </c>
      <c r="W2272" s="11">
        <v>0</v>
      </c>
      <c r="X2272" s="11">
        <v>0</v>
      </c>
      <c r="Y2272" s="11">
        <v>1.64852</v>
      </c>
      <c r="Z2272" s="11">
        <v>0</v>
      </c>
      <c r="AA2272" s="28" t="s">
        <v>35</v>
      </c>
      <c r="AB2272" s="28" t="s">
        <v>35</v>
      </c>
      <c r="AC2272" s="11">
        <v>0.25086999999999998</v>
      </c>
      <c r="AD2272" s="71">
        <f t="shared" si="108"/>
        <v>0</v>
      </c>
      <c r="AE2272" s="71">
        <f t="shared" si="109"/>
        <v>0</v>
      </c>
      <c r="AF2272" s="71">
        <f t="shared" si="110"/>
        <v>0.25090000000000001</v>
      </c>
      <c r="AG2272" s="277" t="s">
        <v>908</v>
      </c>
      <c r="AH2272" s="277" t="s">
        <v>696</v>
      </c>
      <c r="AI2272" s="276" t="s">
        <v>697</v>
      </c>
      <c r="AJ2272" s="276" t="s">
        <v>698</v>
      </c>
      <c r="AK2272" s="276" t="s">
        <v>312</v>
      </c>
      <c r="AL2272" s="277" t="s">
        <v>119</v>
      </c>
      <c r="AM2272" s="276" t="s">
        <v>685</v>
      </c>
      <c r="AN2272" s="276" t="s">
        <v>686</v>
      </c>
      <c r="AO2272" s="277" t="s">
        <v>114</v>
      </c>
    </row>
    <row r="2273" spans="1:41" ht="15" thickBot="1" x14ac:dyDescent="0.4">
      <c r="A2273" s="8">
        <v>2025</v>
      </c>
      <c r="B2273" s="9" t="s">
        <v>114</v>
      </c>
      <c r="C2273" s="9" t="s">
        <v>119</v>
      </c>
      <c r="D2273" s="9" t="s">
        <v>312</v>
      </c>
      <c r="E2273" s="9" t="s">
        <v>32</v>
      </c>
      <c r="F2273" s="8">
        <v>2033</v>
      </c>
      <c r="G2273" s="11">
        <v>0</v>
      </c>
      <c r="H2273" s="11">
        <v>0</v>
      </c>
      <c r="I2273" s="11">
        <v>0</v>
      </c>
      <c r="J2273" s="11">
        <v>0</v>
      </c>
      <c r="K2273" s="11">
        <v>0</v>
      </c>
      <c r="L2273" s="11">
        <v>0</v>
      </c>
      <c r="M2273" s="11">
        <v>0</v>
      </c>
      <c r="N2273" s="11">
        <v>0</v>
      </c>
      <c r="O2273" s="11">
        <v>8.7580000000000005E-2</v>
      </c>
      <c r="P2273" s="11">
        <v>0.27788000000000002</v>
      </c>
      <c r="Q2273" s="11">
        <v>0.28172999999999998</v>
      </c>
      <c r="R2273" s="11">
        <v>0.85131999999999997</v>
      </c>
      <c r="S2273" s="11">
        <v>0</v>
      </c>
      <c r="T2273" s="11">
        <v>1.49851</v>
      </c>
      <c r="U2273" s="11">
        <v>0</v>
      </c>
      <c r="V2273" s="11">
        <v>0</v>
      </c>
      <c r="W2273" s="11">
        <v>0</v>
      </c>
      <c r="X2273" s="11">
        <v>0</v>
      </c>
      <c r="Y2273" s="11">
        <v>1.49851</v>
      </c>
      <c r="Z2273" s="11">
        <v>0</v>
      </c>
      <c r="AA2273" s="28" t="s">
        <v>35</v>
      </c>
      <c r="AB2273" s="28" t="s">
        <v>35</v>
      </c>
      <c r="AC2273" s="11">
        <v>0.33021</v>
      </c>
      <c r="AD2273" s="71">
        <f t="shared" si="108"/>
        <v>0</v>
      </c>
      <c r="AE2273" s="71">
        <f t="shared" si="109"/>
        <v>0</v>
      </c>
      <c r="AF2273" s="71">
        <f t="shared" si="110"/>
        <v>0.33019999999999999</v>
      </c>
      <c r="AG2273" s="277" t="s">
        <v>908</v>
      </c>
      <c r="AH2273" s="277" t="s">
        <v>696</v>
      </c>
      <c r="AI2273" s="276" t="s">
        <v>697</v>
      </c>
      <c r="AJ2273" s="276" t="s">
        <v>698</v>
      </c>
      <c r="AK2273" s="276" t="s">
        <v>312</v>
      </c>
      <c r="AL2273" s="277" t="s">
        <v>119</v>
      </c>
      <c r="AM2273" s="276" t="s">
        <v>685</v>
      </c>
      <c r="AN2273" s="276" t="s">
        <v>686</v>
      </c>
      <c r="AO2273" s="277" t="s">
        <v>114</v>
      </c>
    </row>
    <row r="2274" spans="1:41" ht="15" thickBot="1" x14ac:dyDescent="0.4">
      <c r="A2274" s="8">
        <v>2025</v>
      </c>
      <c r="B2274" s="9" t="s">
        <v>114</v>
      </c>
      <c r="C2274" s="9" t="s">
        <v>119</v>
      </c>
      <c r="D2274" s="9" t="s">
        <v>312</v>
      </c>
      <c r="E2274" s="9" t="s">
        <v>32</v>
      </c>
      <c r="F2274" s="8">
        <v>2034</v>
      </c>
      <c r="G2274" s="11">
        <v>0</v>
      </c>
      <c r="H2274" s="11">
        <v>0</v>
      </c>
      <c r="I2274" s="11">
        <v>0</v>
      </c>
      <c r="J2274" s="11">
        <v>0</v>
      </c>
      <c r="K2274" s="11">
        <v>0</v>
      </c>
      <c r="L2274" s="11">
        <v>0</v>
      </c>
      <c r="M2274" s="11">
        <v>0</v>
      </c>
      <c r="N2274" s="11">
        <v>0</v>
      </c>
      <c r="O2274" s="11">
        <v>0.12289</v>
      </c>
      <c r="P2274" s="11">
        <v>0.22128</v>
      </c>
      <c r="Q2274" s="11">
        <v>0.22392999999999999</v>
      </c>
      <c r="R2274" s="11">
        <v>1.27905</v>
      </c>
      <c r="S2274" s="11">
        <v>0</v>
      </c>
      <c r="T2274" s="11">
        <v>1.8471500000000001</v>
      </c>
      <c r="U2274" s="11">
        <v>0</v>
      </c>
      <c r="V2274" s="11">
        <v>0</v>
      </c>
      <c r="W2274" s="11">
        <v>0</v>
      </c>
      <c r="X2274" s="11">
        <v>0</v>
      </c>
      <c r="Y2274" s="11">
        <v>1.8471500000000001</v>
      </c>
      <c r="Z2274" s="11">
        <v>0</v>
      </c>
      <c r="AA2274" s="28" t="s">
        <v>35</v>
      </c>
      <c r="AB2274" s="28" t="s">
        <v>35</v>
      </c>
      <c r="AC2274" s="11">
        <v>0.50490999999999997</v>
      </c>
      <c r="AD2274" s="71">
        <f t="shared" si="108"/>
        <v>0</v>
      </c>
      <c r="AE2274" s="71">
        <f t="shared" si="109"/>
        <v>0</v>
      </c>
      <c r="AF2274" s="71">
        <f t="shared" si="110"/>
        <v>0.50490000000000002</v>
      </c>
      <c r="AG2274" s="277" t="s">
        <v>908</v>
      </c>
      <c r="AH2274" s="277" t="s">
        <v>696</v>
      </c>
      <c r="AI2274" s="276" t="s">
        <v>697</v>
      </c>
      <c r="AJ2274" s="276" t="s">
        <v>698</v>
      </c>
      <c r="AK2274" s="276" t="s">
        <v>312</v>
      </c>
      <c r="AL2274" s="277" t="s">
        <v>119</v>
      </c>
      <c r="AM2274" s="276" t="s">
        <v>685</v>
      </c>
      <c r="AN2274" s="276" t="s">
        <v>686</v>
      </c>
      <c r="AO2274" s="277" t="s">
        <v>114</v>
      </c>
    </row>
    <row r="2275" spans="1:41" ht="15" thickBot="1" x14ac:dyDescent="0.4">
      <c r="A2275" s="8">
        <v>2025</v>
      </c>
      <c r="B2275" s="9" t="s">
        <v>114</v>
      </c>
      <c r="C2275" s="9" t="s">
        <v>119</v>
      </c>
      <c r="D2275" s="9" t="s">
        <v>312</v>
      </c>
      <c r="E2275" s="9" t="s">
        <v>32</v>
      </c>
      <c r="F2275" s="8">
        <v>2035</v>
      </c>
      <c r="G2275" s="11">
        <v>0</v>
      </c>
      <c r="H2275" s="11">
        <v>0</v>
      </c>
      <c r="I2275" s="11">
        <v>0</v>
      </c>
      <c r="J2275" s="11">
        <v>0</v>
      </c>
      <c r="K2275" s="11">
        <v>0</v>
      </c>
      <c r="L2275" s="11">
        <v>0</v>
      </c>
      <c r="M2275" s="11">
        <v>0</v>
      </c>
      <c r="N2275" s="11">
        <v>0</v>
      </c>
      <c r="O2275" s="11">
        <v>0.33700999999999998</v>
      </c>
      <c r="P2275" s="11">
        <v>0.28475</v>
      </c>
      <c r="Q2275" s="11">
        <v>0.30517</v>
      </c>
      <c r="R2275" s="11">
        <v>0.64466999999999997</v>
      </c>
      <c r="S2275" s="11">
        <v>0</v>
      </c>
      <c r="T2275" s="11">
        <v>1.57161</v>
      </c>
      <c r="U2275" s="11">
        <v>0</v>
      </c>
      <c r="V2275" s="11">
        <v>0</v>
      </c>
      <c r="W2275" s="11">
        <v>0</v>
      </c>
      <c r="X2275" s="11">
        <v>0</v>
      </c>
      <c r="Y2275" s="11">
        <v>1.57161</v>
      </c>
      <c r="Z2275" s="11">
        <v>0</v>
      </c>
      <c r="AA2275" s="28" t="s">
        <v>35</v>
      </c>
      <c r="AB2275" s="28" t="s">
        <v>35</v>
      </c>
      <c r="AC2275" s="11">
        <v>0.49112</v>
      </c>
      <c r="AD2275" s="71">
        <f t="shared" si="108"/>
        <v>0</v>
      </c>
      <c r="AE2275" s="71">
        <f t="shared" si="109"/>
        <v>0</v>
      </c>
      <c r="AF2275" s="71">
        <f t="shared" si="110"/>
        <v>0.49109999999999998</v>
      </c>
      <c r="AG2275" s="277" t="s">
        <v>908</v>
      </c>
      <c r="AH2275" s="277" t="s">
        <v>696</v>
      </c>
      <c r="AI2275" s="276" t="s">
        <v>697</v>
      </c>
      <c r="AJ2275" s="276" t="s">
        <v>698</v>
      </c>
      <c r="AK2275" s="276" t="s">
        <v>312</v>
      </c>
      <c r="AL2275" s="277" t="s">
        <v>119</v>
      </c>
      <c r="AM2275" s="276" t="s">
        <v>685</v>
      </c>
      <c r="AN2275" s="276" t="s">
        <v>686</v>
      </c>
      <c r="AO2275" s="277" t="s">
        <v>114</v>
      </c>
    </row>
    <row r="2276" spans="1:41" ht="23.5" thickBot="1" x14ac:dyDescent="0.4">
      <c r="A2276" s="8">
        <v>2025</v>
      </c>
      <c r="B2276" s="9" t="s">
        <v>120</v>
      </c>
      <c r="C2276" s="9" t="s">
        <v>121</v>
      </c>
      <c r="D2276" s="9" t="s">
        <v>313</v>
      </c>
      <c r="E2276" s="97" t="s">
        <v>29</v>
      </c>
      <c r="F2276" s="8">
        <v>2025</v>
      </c>
      <c r="G2276" s="29" t="s">
        <v>35</v>
      </c>
      <c r="H2276" s="10" t="s">
        <v>35</v>
      </c>
      <c r="I2276" s="10">
        <v>5</v>
      </c>
      <c r="J2276" s="10">
        <v>9</v>
      </c>
      <c r="K2276" s="10" t="s">
        <v>35</v>
      </c>
      <c r="L2276" s="10">
        <v>7</v>
      </c>
      <c r="M2276" s="10">
        <v>0</v>
      </c>
      <c r="N2276" s="10">
        <v>8</v>
      </c>
      <c r="O2276" s="10" t="s">
        <v>35</v>
      </c>
      <c r="P2276" s="10">
        <v>13</v>
      </c>
      <c r="Q2276" s="10">
        <v>0</v>
      </c>
      <c r="R2276" s="10" t="s">
        <v>35</v>
      </c>
      <c r="S2276" s="10" t="s">
        <v>35</v>
      </c>
      <c r="T2276" s="10">
        <v>61</v>
      </c>
      <c r="U2276" s="10">
        <v>0</v>
      </c>
      <c r="V2276" s="10">
        <v>0</v>
      </c>
      <c r="W2276" s="10">
        <v>0</v>
      </c>
      <c r="X2276" s="10">
        <v>0</v>
      </c>
      <c r="Y2276" s="10">
        <v>61</v>
      </c>
      <c r="Z2276" s="10">
        <v>6</v>
      </c>
      <c r="AA2276" s="10">
        <v>11</v>
      </c>
      <c r="AB2276" s="10">
        <v>8</v>
      </c>
      <c r="AC2276" s="10">
        <v>25</v>
      </c>
      <c r="AD2276" s="71">
        <f t="shared" si="108"/>
        <v>19</v>
      </c>
      <c r="AE2276" s="71">
        <f t="shared" si="109"/>
        <v>0</v>
      </c>
      <c r="AF2276" s="71">
        <f t="shared" si="110"/>
        <v>0</v>
      </c>
      <c r="AG2276" s="277" t="s">
        <v>905</v>
      </c>
      <c r="AH2276" s="277" t="s">
        <v>699</v>
      </c>
      <c r="AI2276" s="276" t="s">
        <v>700</v>
      </c>
      <c r="AJ2276" s="276" t="s">
        <v>701</v>
      </c>
      <c r="AK2276" s="276" t="s">
        <v>313</v>
      </c>
      <c r="AL2276" s="277" t="s">
        <v>121</v>
      </c>
      <c r="AM2276" s="276" t="s">
        <v>702</v>
      </c>
      <c r="AN2276" s="276" t="s">
        <v>703</v>
      </c>
      <c r="AO2276" s="277" t="s">
        <v>704</v>
      </c>
    </row>
    <row r="2277" spans="1:41" ht="15" thickBot="1" x14ac:dyDescent="0.4">
      <c r="A2277" s="8">
        <v>2025</v>
      </c>
      <c r="B2277" s="9" t="s">
        <v>120</v>
      </c>
      <c r="C2277" s="9" t="s">
        <v>121</v>
      </c>
      <c r="D2277" s="9" t="s">
        <v>313</v>
      </c>
      <c r="E2277" s="9" t="s">
        <v>30</v>
      </c>
      <c r="F2277" s="8">
        <v>2025</v>
      </c>
      <c r="G2277" s="28" t="s">
        <v>35</v>
      </c>
      <c r="H2277" s="11" t="s">
        <v>35</v>
      </c>
      <c r="I2277" s="11">
        <v>1.4109999999999999E-2</v>
      </c>
      <c r="J2277" s="11">
        <v>3.1489999999999997E-2</v>
      </c>
      <c r="K2277" s="11" t="s">
        <v>35</v>
      </c>
      <c r="L2277" s="11">
        <v>2.7949999999999999E-2</v>
      </c>
      <c r="M2277" s="11">
        <v>0</v>
      </c>
      <c r="N2277" s="11">
        <v>2.639E-2</v>
      </c>
      <c r="O2277" s="11" t="s">
        <v>35</v>
      </c>
      <c r="P2277" s="11">
        <v>4.2869999999999998E-2</v>
      </c>
      <c r="Q2277" s="11">
        <v>0</v>
      </c>
      <c r="R2277" s="11" t="s">
        <v>35</v>
      </c>
      <c r="S2277" s="11" t="s">
        <v>35</v>
      </c>
      <c r="T2277" s="11">
        <v>0.20635999999999999</v>
      </c>
      <c r="U2277" s="11">
        <v>0</v>
      </c>
      <c r="V2277" s="11">
        <v>0</v>
      </c>
      <c r="W2277" s="11">
        <v>0</v>
      </c>
      <c r="X2277" s="11">
        <v>0</v>
      </c>
      <c r="Y2277" s="11">
        <v>0.20635999999999999</v>
      </c>
      <c r="Z2277" s="11">
        <v>2.2300000000000002E-3</v>
      </c>
      <c r="AA2277" s="11">
        <v>8.3400000000000002E-3</v>
      </c>
      <c r="AB2277" s="11">
        <v>5.2100000000000002E-3</v>
      </c>
      <c r="AC2277" s="11">
        <v>1.5769999999999999E-2</v>
      </c>
      <c r="AD2277" s="71">
        <f t="shared" si="108"/>
        <v>6.3600000000000004E-2</v>
      </c>
      <c r="AE2277" s="71">
        <f t="shared" si="109"/>
        <v>0</v>
      </c>
      <c r="AF2277" s="71">
        <f t="shared" si="110"/>
        <v>0</v>
      </c>
      <c r="AG2277" s="277" t="s">
        <v>906</v>
      </c>
      <c r="AH2277" s="277" t="s">
        <v>699</v>
      </c>
      <c r="AI2277" s="276" t="s">
        <v>700</v>
      </c>
      <c r="AJ2277" s="276" t="s">
        <v>701</v>
      </c>
      <c r="AK2277" s="276" t="s">
        <v>313</v>
      </c>
      <c r="AL2277" s="277" t="s">
        <v>121</v>
      </c>
      <c r="AM2277" s="276" t="s">
        <v>702</v>
      </c>
      <c r="AN2277" s="276" t="s">
        <v>703</v>
      </c>
      <c r="AO2277" s="277" t="s">
        <v>704</v>
      </c>
    </row>
    <row r="2278" spans="1:41" ht="15" thickBot="1" x14ac:dyDescent="0.4">
      <c r="A2278" s="8">
        <v>2025</v>
      </c>
      <c r="B2278" s="9" t="s">
        <v>120</v>
      </c>
      <c r="C2278" s="9" t="s">
        <v>121</v>
      </c>
      <c r="D2278" s="9" t="s">
        <v>313</v>
      </c>
      <c r="E2278" s="9" t="s">
        <v>30</v>
      </c>
      <c r="F2278" s="8">
        <v>2026</v>
      </c>
      <c r="G2278" s="28" t="s">
        <v>35</v>
      </c>
      <c r="H2278" s="11" t="s">
        <v>35</v>
      </c>
      <c r="I2278" s="11">
        <v>1.6240000000000001E-2</v>
      </c>
      <c r="J2278" s="11">
        <v>3.1109999999999999E-2</v>
      </c>
      <c r="K2278" s="11" t="s">
        <v>35</v>
      </c>
      <c r="L2278" s="11">
        <v>2.443E-2</v>
      </c>
      <c r="M2278" s="11">
        <v>0</v>
      </c>
      <c r="N2278" s="11">
        <v>2.5389999999999999E-2</v>
      </c>
      <c r="O2278" s="11" t="s">
        <v>35</v>
      </c>
      <c r="P2278" s="11">
        <v>4.2110000000000002E-2</v>
      </c>
      <c r="Q2278" s="11">
        <v>0</v>
      </c>
      <c r="R2278" s="11" t="s">
        <v>35</v>
      </c>
      <c r="S2278" s="11" t="s">
        <v>35</v>
      </c>
      <c r="T2278" s="11">
        <v>0.20241999999999999</v>
      </c>
      <c r="U2278" s="11">
        <v>0</v>
      </c>
      <c r="V2278" s="11">
        <v>0</v>
      </c>
      <c r="W2278" s="11">
        <v>0</v>
      </c>
      <c r="X2278" s="11">
        <v>0</v>
      </c>
      <c r="Y2278" s="11">
        <v>0.20241999999999999</v>
      </c>
      <c r="Z2278" s="11">
        <v>2.1299999999999999E-3</v>
      </c>
      <c r="AA2278" s="11">
        <v>8.5500000000000003E-3</v>
      </c>
      <c r="AB2278" s="11">
        <v>5.5199999999999997E-3</v>
      </c>
      <c r="AC2278" s="11">
        <v>1.619E-2</v>
      </c>
      <c r="AD2278" s="71">
        <f t="shared" si="108"/>
        <v>6.3100000000000003E-2</v>
      </c>
      <c r="AE2278" s="71">
        <f t="shared" si="109"/>
        <v>0</v>
      </c>
      <c r="AF2278" s="71">
        <f t="shared" si="110"/>
        <v>0</v>
      </c>
      <c r="AG2278" s="277" t="s">
        <v>906</v>
      </c>
      <c r="AH2278" s="277" t="s">
        <v>699</v>
      </c>
      <c r="AI2278" s="276" t="s">
        <v>700</v>
      </c>
      <c r="AJ2278" s="276" t="s">
        <v>701</v>
      </c>
      <c r="AK2278" s="276" t="s">
        <v>313</v>
      </c>
      <c r="AL2278" s="277" t="s">
        <v>121</v>
      </c>
      <c r="AM2278" s="276" t="s">
        <v>702</v>
      </c>
      <c r="AN2278" s="276" t="s">
        <v>703</v>
      </c>
      <c r="AO2278" s="277" t="s">
        <v>704</v>
      </c>
    </row>
    <row r="2279" spans="1:41" ht="15" thickBot="1" x14ac:dyDescent="0.4">
      <c r="A2279" s="8">
        <v>2025</v>
      </c>
      <c r="B2279" s="9" t="s">
        <v>120</v>
      </c>
      <c r="C2279" s="9" t="s">
        <v>121</v>
      </c>
      <c r="D2279" s="9" t="s">
        <v>313</v>
      </c>
      <c r="E2279" s="9" t="s">
        <v>30</v>
      </c>
      <c r="F2279" s="8">
        <v>2027</v>
      </c>
      <c r="G2279" s="28" t="s">
        <v>35</v>
      </c>
      <c r="H2279" s="11" t="s">
        <v>35</v>
      </c>
      <c r="I2279" s="11">
        <v>1.635E-2</v>
      </c>
      <c r="J2279" s="11">
        <v>3.1949999999999999E-2</v>
      </c>
      <c r="K2279" s="11" t="s">
        <v>35</v>
      </c>
      <c r="L2279" s="11">
        <v>2.4930000000000001E-2</v>
      </c>
      <c r="M2279" s="11">
        <v>0</v>
      </c>
      <c r="N2279" s="11">
        <v>2.3869999999999999E-2</v>
      </c>
      <c r="O2279" s="11" t="s">
        <v>35</v>
      </c>
      <c r="P2279" s="11">
        <v>4.1209999999999997E-2</v>
      </c>
      <c r="Q2279" s="11">
        <v>0</v>
      </c>
      <c r="R2279" s="11" t="s">
        <v>35</v>
      </c>
      <c r="S2279" s="11" t="s">
        <v>35</v>
      </c>
      <c r="T2279" s="11">
        <v>0.20165</v>
      </c>
      <c r="U2279" s="11">
        <v>0</v>
      </c>
      <c r="V2279" s="11">
        <v>0</v>
      </c>
      <c r="W2279" s="11">
        <v>0</v>
      </c>
      <c r="X2279" s="11">
        <v>0</v>
      </c>
      <c r="Y2279" s="11">
        <v>0.20165</v>
      </c>
      <c r="Z2279" s="11">
        <v>2.0300000000000001E-3</v>
      </c>
      <c r="AA2279" s="11">
        <v>8.5299999999999994E-3</v>
      </c>
      <c r="AB2279" s="11">
        <v>7.1199999999999996E-3</v>
      </c>
      <c r="AC2279" s="11">
        <v>1.7680000000000001E-2</v>
      </c>
      <c r="AD2279" s="71">
        <f t="shared" si="108"/>
        <v>6.3299999999999995E-2</v>
      </c>
      <c r="AE2279" s="71">
        <f t="shared" si="109"/>
        <v>0</v>
      </c>
      <c r="AF2279" s="71">
        <f t="shared" si="110"/>
        <v>0</v>
      </c>
      <c r="AG2279" s="277" t="s">
        <v>906</v>
      </c>
      <c r="AH2279" s="277" t="s">
        <v>699</v>
      </c>
      <c r="AI2279" s="276" t="s">
        <v>700</v>
      </c>
      <c r="AJ2279" s="276" t="s">
        <v>701</v>
      </c>
      <c r="AK2279" s="276" t="s">
        <v>313</v>
      </c>
      <c r="AL2279" s="277" t="s">
        <v>121</v>
      </c>
      <c r="AM2279" s="276" t="s">
        <v>702</v>
      </c>
      <c r="AN2279" s="276" t="s">
        <v>703</v>
      </c>
      <c r="AO2279" s="277" t="s">
        <v>704</v>
      </c>
    </row>
    <row r="2280" spans="1:41" ht="15" thickBot="1" x14ac:dyDescent="0.4">
      <c r="A2280" s="8">
        <v>2025</v>
      </c>
      <c r="B2280" s="9" t="s">
        <v>120</v>
      </c>
      <c r="C2280" s="9" t="s">
        <v>121</v>
      </c>
      <c r="D2280" s="9" t="s">
        <v>313</v>
      </c>
      <c r="E2280" s="9" t="s">
        <v>30</v>
      </c>
      <c r="F2280" s="8">
        <v>2028</v>
      </c>
      <c r="G2280" s="28" t="s">
        <v>35</v>
      </c>
      <c r="H2280" s="11" t="s">
        <v>35</v>
      </c>
      <c r="I2280" s="11">
        <v>1.5959999999999998E-2</v>
      </c>
      <c r="J2280" s="11">
        <v>3.3419999999999998E-2</v>
      </c>
      <c r="K2280" s="11" t="s">
        <v>35</v>
      </c>
      <c r="L2280" s="11">
        <v>2.5420000000000002E-2</v>
      </c>
      <c r="M2280" s="11">
        <v>0</v>
      </c>
      <c r="N2280" s="11">
        <v>2.3189999999999999E-2</v>
      </c>
      <c r="O2280" s="11" t="s">
        <v>35</v>
      </c>
      <c r="P2280" s="11">
        <v>4.0509999999999997E-2</v>
      </c>
      <c r="Q2280" s="11">
        <v>0</v>
      </c>
      <c r="R2280" s="11" t="s">
        <v>35</v>
      </c>
      <c r="S2280" s="11" t="s">
        <v>35</v>
      </c>
      <c r="T2280" s="11">
        <v>0.20102</v>
      </c>
      <c r="U2280" s="11">
        <v>0</v>
      </c>
      <c r="V2280" s="11">
        <v>0</v>
      </c>
      <c r="W2280" s="11">
        <v>0</v>
      </c>
      <c r="X2280" s="11">
        <v>0</v>
      </c>
      <c r="Y2280" s="11">
        <v>0.20102</v>
      </c>
      <c r="Z2280" s="11">
        <v>2.47E-3</v>
      </c>
      <c r="AA2280" s="11">
        <v>8.0000000000000002E-3</v>
      </c>
      <c r="AB2280" s="11">
        <v>7.0899999999999999E-3</v>
      </c>
      <c r="AC2280" s="11">
        <v>1.755E-2</v>
      </c>
      <c r="AD2280" s="71">
        <f t="shared" si="108"/>
        <v>6.25E-2</v>
      </c>
      <c r="AE2280" s="71">
        <f t="shared" si="109"/>
        <v>0</v>
      </c>
      <c r="AF2280" s="71">
        <f t="shared" si="110"/>
        <v>0</v>
      </c>
      <c r="AG2280" s="277" t="s">
        <v>906</v>
      </c>
      <c r="AH2280" s="277" t="s">
        <v>699</v>
      </c>
      <c r="AI2280" s="276" t="s">
        <v>700</v>
      </c>
      <c r="AJ2280" s="276" t="s">
        <v>701</v>
      </c>
      <c r="AK2280" s="276" t="s">
        <v>313</v>
      </c>
      <c r="AL2280" s="277" t="s">
        <v>121</v>
      </c>
      <c r="AM2280" s="276" t="s">
        <v>702</v>
      </c>
      <c r="AN2280" s="276" t="s">
        <v>703</v>
      </c>
      <c r="AO2280" s="277" t="s">
        <v>704</v>
      </c>
    </row>
    <row r="2281" spans="1:41" ht="15" thickBot="1" x14ac:dyDescent="0.4">
      <c r="A2281" s="8">
        <v>2025</v>
      </c>
      <c r="B2281" s="9" t="s">
        <v>120</v>
      </c>
      <c r="C2281" s="9" t="s">
        <v>121</v>
      </c>
      <c r="D2281" s="9" t="s">
        <v>313</v>
      </c>
      <c r="E2281" s="9" t="s">
        <v>30</v>
      </c>
      <c r="F2281" s="8">
        <v>2029</v>
      </c>
      <c r="G2281" s="28" t="s">
        <v>35</v>
      </c>
      <c r="H2281" s="11" t="s">
        <v>35</v>
      </c>
      <c r="I2281" s="11">
        <v>1.6140000000000002E-2</v>
      </c>
      <c r="J2281" s="11">
        <v>3.4340000000000002E-2</v>
      </c>
      <c r="K2281" s="11" t="s">
        <v>35</v>
      </c>
      <c r="L2281" s="11">
        <v>2.6040000000000001E-2</v>
      </c>
      <c r="M2281" s="11">
        <v>0</v>
      </c>
      <c r="N2281" s="11">
        <v>2.281E-2</v>
      </c>
      <c r="O2281" s="11" t="s">
        <v>35</v>
      </c>
      <c r="P2281" s="11">
        <v>3.9489999999999997E-2</v>
      </c>
      <c r="Q2281" s="11">
        <v>0</v>
      </c>
      <c r="R2281" s="11" t="s">
        <v>35</v>
      </c>
      <c r="S2281" s="11" t="s">
        <v>35</v>
      </c>
      <c r="T2281" s="11">
        <v>0.20227000000000001</v>
      </c>
      <c r="U2281" s="11">
        <v>0</v>
      </c>
      <c r="V2281" s="11">
        <v>0</v>
      </c>
      <c r="W2281" s="11">
        <v>0</v>
      </c>
      <c r="X2281" s="11">
        <v>0</v>
      </c>
      <c r="Y2281" s="11">
        <v>0.20227000000000001</v>
      </c>
      <c r="Z2281" s="11">
        <v>3.0699999999999998E-3</v>
      </c>
      <c r="AA2281" s="11">
        <v>7.26E-3</v>
      </c>
      <c r="AB2281" s="11">
        <v>7.3600000000000002E-3</v>
      </c>
      <c r="AC2281" s="11">
        <v>1.7690000000000001E-2</v>
      </c>
      <c r="AD2281" s="71">
        <f t="shared" si="108"/>
        <v>6.3500000000000001E-2</v>
      </c>
      <c r="AE2281" s="71">
        <f t="shared" si="109"/>
        <v>0</v>
      </c>
      <c r="AF2281" s="71">
        <f t="shared" si="110"/>
        <v>0</v>
      </c>
      <c r="AG2281" s="277" t="s">
        <v>906</v>
      </c>
      <c r="AH2281" s="277" t="s">
        <v>699</v>
      </c>
      <c r="AI2281" s="276" t="s">
        <v>700</v>
      </c>
      <c r="AJ2281" s="276" t="s">
        <v>701</v>
      </c>
      <c r="AK2281" s="276" t="s">
        <v>313</v>
      </c>
      <c r="AL2281" s="277" t="s">
        <v>121</v>
      </c>
      <c r="AM2281" s="276" t="s">
        <v>702</v>
      </c>
      <c r="AN2281" s="276" t="s">
        <v>703</v>
      </c>
      <c r="AO2281" s="277" t="s">
        <v>704</v>
      </c>
    </row>
    <row r="2282" spans="1:41" ht="15" thickBot="1" x14ac:dyDescent="0.4">
      <c r="A2282" s="8">
        <v>2025</v>
      </c>
      <c r="B2282" s="9" t="s">
        <v>120</v>
      </c>
      <c r="C2282" s="9" t="s">
        <v>121</v>
      </c>
      <c r="D2282" s="9" t="s">
        <v>313</v>
      </c>
      <c r="E2282" s="9" t="s">
        <v>30</v>
      </c>
      <c r="F2282" s="8">
        <v>2030</v>
      </c>
      <c r="G2282" s="28" t="s">
        <v>35</v>
      </c>
      <c r="H2282" s="11" t="s">
        <v>35</v>
      </c>
      <c r="I2282" s="11">
        <v>1.6459999999999999E-2</v>
      </c>
      <c r="J2282" s="11">
        <v>3.5520000000000003E-2</v>
      </c>
      <c r="K2282" s="11" t="s">
        <v>35</v>
      </c>
      <c r="L2282" s="11">
        <v>2.6599999999999999E-2</v>
      </c>
      <c r="M2282" s="11">
        <v>0</v>
      </c>
      <c r="N2282" s="11">
        <v>2.2380000000000001E-2</v>
      </c>
      <c r="O2282" s="11" t="s">
        <v>35</v>
      </c>
      <c r="P2282" s="11">
        <v>3.8080000000000003E-2</v>
      </c>
      <c r="Q2282" s="11">
        <v>0</v>
      </c>
      <c r="R2282" s="11" t="s">
        <v>35</v>
      </c>
      <c r="S2282" s="11" t="s">
        <v>35</v>
      </c>
      <c r="T2282" s="11">
        <v>0.20335</v>
      </c>
      <c r="U2282" s="11">
        <v>0</v>
      </c>
      <c r="V2282" s="11">
        <v>0</v>
      </c>
      <c r="W2282" s="11">
        <v>0</v>
      </c>
      <c r="X2282" s="11">
        <v>0</v>
      </c>
      <c r="Y2282" s="11">
        <v>0.20335</v>
      </c>
      <c r="Z2282" s="11">
        <v>3.7799999999999999E-3</v>
      </c>
      <c r="AA2282" s="11">
        <v>6.6699999999999997E-3</v>
      </c>
      <c r="AB2282" s="11">
        <v>7.3600000000000002E-3</v>
      </c>
      <c r="AC2282" s="11">
        <v>1.7809999999999999E-2</v>
      </c>
      <c r="AD2282" s="71">
        <f t="shared" si="108"/>
        <v>6.4299999999999996E-2</v>
      </c>
      <c r="AE2282" s="71">
        <f t="shared" si="109"/>
        <v>0</v>
      </c>
      <c r="AF2282" s="71">
        <f t="shared" si="110"/>
        <v>0</v>
      </c>
      <c r="AG2282" s="277" t="s">
        <v>906</v>
      </c>
      <c r="AH2282" s="277" t="s">
        <v>699</v>
      </c>
      <c r="AI2282" s="276" t="s">
        <v>700</v>
      </c>
      <c r="AJ2282" s="276" t="s">
        <v>701</v>
      </c>
      <c r="AK2282" s="276" t="s">
        <v>313</v>
      </c>
      <c r="AL2282" s="277" t="s">
        <v>121</v>
      </c>
      <c r="AM2282" s="276" t="s">
        <v>702</v>
      </c>
      <c r="AN2282" s="276" t="s">
        <v>703</v>
      </c>
      <c r="AO2282" s="277" t="s">
        <v>704</v>
      </c>
    </row>
    <row r="2283" spans="1:41" ht="15" thickBot="1" x14ac:dyDescent="0.4">
      <c r="A2283" s="8">
        <v>2025</v>
      </c>
      <c r="B2283" s="9" t="s">
        <v>120</v>
      </c>
      <c r="C2283" s="9" t="s">
        <v>121</v>
      </c>
      <c r="D2283" s="9" t="s">
        <v>313</v>
      </c>
      <c r="E2283" s="9" t="s">
        <v>30</v>
      </c>
      <c r="F2283" s="8">
        <v>2031</v>
      </c>
      <c r="G2283" s="28" t="s">
        <v>35</v>
      </c>
      <c r="H2283" s="11" t="s">
        <v>35</v>
      </c>
      <c r="I2283" s="11">
        <v>1.627E-2</v>
      </c>
      <c r="J2283" s="11">
        <v>3.3300000000000003E-2</v>
      </c>
      <c r="K2283" s="11" t="s">
        <v>35</v>
      </c>
      <c r="L2283" s="11">
        <v>2.6679999999999999E-2</v>
      </c>
      <c r="M2283" s="11">
        <v>0</v>
      </c>
      <c r="N2283" s="11">
        <v>2.061E-2</v>
      </c>
      <c r="O2283" s="11" t="s">
        <v>35</v>
      </c>
      <c r="P2283" s="11">
        <v>3.721E-2</v>
      </c>
      <c r="Q2283" s="11">
        <v>0</v>
      </c>
      <c r="R2283" s="11" t="s">
        <v>35</v>
      </c>
      <c r="S2283" s="11" t="s">
        <v>35</v>
      </c>
      <c r="T2283" s="11">
        <v>0.19669</v>
      </c>
      <c r="U2283" s="11">
        <v>0</v>
      </c>
      <c r="V2283" s="11">
        <v>0</v>
      </c>
      <c r="W2283" s="11">
        <v>0</v>
      </c>
      <c r="X2283" s="11">
        <v>0</v>
      </c>
      <c r="Y2283" s="11">
        <v>0.19669</v>
      </c>
      <c r="Z2283" s="11">
        <v>3.8300000000000001E-3</v>
      </c>
      <c r="AA2283" s="11">
        <v>7.79E-3</v>
      </c>
      <c r="AB2283" s="11">
        <v>7.2399999999999999E-3</v>
      </c>
      <c r="AC2283" s="11">
        <v>1.8859999999999998E-2</v>
      </c>
      <c r="AD2283" s="71">
        <f t="shared" si="108"/>
        <v>6.2600000000000003E-2</v>
      </c>
      <c r="AE2283" s="71">
        <f t="shared" si="109"/>
        <v>0</v>
      </c>
      <c r="AF2283" s="71">
        <f t="shared" si="110"/>
        <v>0</v>
      </c>
      <c r="AG2283" s="277" t="s">
        <v>906</v>
      </c>
      <c r="AH2283" s="277" t="s">
        <v>699</v>
      </c>
      <c r="AI2283" s="276" t="s">
        <v>700</v>
      </c>
      <c r="AJ2283" s="276" t="s">
        <v>701</v>
      </c>
      <c r="AK2283" s="276" t="s">
        <v>313</v>
      </c>
      <c r="AL2283" s="277" t="s">
        <v>121</v>
      </c>
      <c r="AM2283" s="276" t="s">
        <v>702</v>
      </c>
      <c r="AN2283" s="276" t="s">
        <v>703</v>
      </c>
      <c r="AO2283" s="277" t="s">
        <v>704</v>
      </c>
    </row>
    <row r="2284" spans="1:41" ht="15" thickBot="1" x14ac:dyDescent="0.4">
      <c r="A2284" s="8">
        <v>2025</v>
      </c>
      <c r="B2284" s="9" t="s">
        <v>120</v>
      </c>
      <c r="C2284" s="9" t="s">
        <v>121</v>
      </c>
      <c r="D2284" s="9" t="s">
        <v>313</v>
      </c>
      <c r="E2284" s="9" t="s">
        <v>30</v>
      </c>
      <c r="F2284" s="8">
        <v>2032</v>
      </c>
      <c r="G2284" s="28" t="s">
        <v>35</v>
      </c>
      <c r="H2284" s="11" t="s">
        <v>35</v>
      </c>
      <c r="I2284" s="11">
        <v>1.636E-2</v>
      </c>
      <c r="J2284" s="11">
        <v>3.2750000000000001E-2</v>
      </c>
      <c r="K2284" s="11" t="s">
        <v>35</v>
      </c>
      <c r="L2284" s="11">
        <v>2.5229999999999999E-2</v>
      </c>
      <c r="M2284" s="11">
        <v>0</v>
      </c>
      <c r="N2284" s="11">
        <v>1.874E-2</v>
      </c>
      <c r="O2284" s="11" t="s">
        <v>35</v>
      </c>
      <c r="P2284" s="11">
        <v>3.61E-2</v>
      </c>
      <c r="Q2284" s="11">
        <v>0</v>
      </c>
      <c r="R2284" s="11" t="s">
        <v>35</v>
      </c>
      <c r="S2284" s="11" t="s">
        <v>35</v>
      </c>
      <c r="T2284" s="11">
        <v>0.19289000000000001</v>
      </c>
      <c r="U2284" s="11">
        <v>0</v>
      </c>
      <c r="V2284" s="11">
        <v>0</v>
      </c>
      <c r="W2284" s="11">
        <v>0</v>
      </c>
      <c r="X2284" s="11">
        <v>0</v>
      </c>
      <c r="Y2284" s="11">
        <v>0.19289000000000001</v>
      </c>
      <c r="Z2284" s="11">
        <v>4.2300000000000003E-3</v>
      </c>
      <c r="AA2284" s="11">
        <v>8.6700000000000006E-3</v>
      </c>
      <c r="AB2284" s="11">
        <v>7.5900000000000004E-3</v>
      </c>
      <c r="AC2284" s="11">
        <v>2.0480000000000002E-2</v>
      </c>
      <c r="AD2284" s="71">
        <f t="shared" si="108"/>
        <v>6.3700000000000007E-2</v>
      </c>
      <c r="AE2284" s="71">
        <f t="shared" si="109"/>
        <v>0</v>
      </c>
      <c r="AF2284" s="71">
        <f t="shared" si="110"/>
        <v>0</v>
      </c>
      <c r="AG2284" s="277" t="s">
        <v>906</v>
      </c>
      <c r="AH2284" s="277" t="s">
        <v>699</v>
      </c>
      <c r="AI2284" s="276" t="s">
        <v>700</v>
      </c>
      <c r="AJ2284" s="276" t="s">
        <v>701</v>
      </c>
      <c r="AK2284" s="276" t="s">
        <v>313</v>
      </c>
      <c r="AL2284" s="277" t="s">
        <v>121</v>
      </c>
      <c r="AM2284" s="276" t="s">
        <v>702</v>
      </c>
      <c r="AN2284" s="276" t="s">
        <v>703</v>
      </c>
      <c r="AO2284" s="277" t="s">
        <v>704</v>
      </c>
    </row>
    <row r="2285" spans="1:41" ht="15" thickBot="1" x14ac:dyDescent="0.4">
      <c r="A2285" s="8">
        <v>2025</v>
      </c>
      <c r="B2285" s="9" t="s">
        <v>120</v>
      </c>
      <c r="C2285" s="9" t="s">
        <v>121</v>
      </c>
      <c r="D2285" s="9" t="s">
        <v>313</v>
      </c>
      <c r="E2285" s="9" t="s">
        <v>30</v>
      </c>
      <c r="F2285" s="8">
        <v>2033</v>
      </c>
      <c r="G2285" s="28" t="s">
        <v>35</v>
      </c>
      <c r="H2285" s="11" t="s">
        <v>35</v>
      </c>
      <c r="I2285" s="11">
        <v>1.6799999999999999E-2</v>
      </c>
      <c r="J2285" s="11">
        <v>3.322E-2</v>
      </c>
      <c r="K2285" s="11" t="s">
        <v>35</v>
      </c>
      <c r="L2285" s="11">
        <v>2.5839999999999998E-2</v>
      </c>
      <c r="M2285" s="11">
        <v>0</v>
      </c>
      <c r="N2285" s="11">
        <v>1.8030000000000001E-2</v>
      </c>
      <c r="O2285" s="11" t="s">
        <v>35</v>
      </c>
      <c r="P2285" s="11">
        <v>3.4509999999999999E-2</v>
      </c>
      <c r="Q2285" s="11">
        <v>0</v>
      </c>
      <c r="R2285" s="11" t="s">
        <v>35</v>
      </c>
      <c r="S2285" s="11" t="s">
        <v>35</v>
      </c>
      <c r="T2285" s="11">
        <v>0.19214999999999999</v>
      </c>
      <c r="U2285" s="11">
        <v>0</v>
      </c>
      <c r="V2285" s="11">
        <v>0</v>
      </c>
      <c r="W2285" s="11">
        <v>0</v>
      </c>
      <c r="X2285" s="11">
        <v>0</v>
      </c>
      <c r="Y2285" s="11">
        <v>0.19214999999999999</v>
      </c>
      <c r="Z2285" s="11">
        <v>6.2500000000000003E-3</v>
      </c>
      <c r="AA2285" s="11">
        <v>7.7200000000000003E-3</v>
      </c>
      <c r="AB2285" s="11">
        <v>7.0899999999999999E-3</v>
      </c>
      <c r="AC2285" s="11">
        <v>2.1059999999999999E-2</v>
      </c>
      <c r="AD2285" s="71">
        <f t="shared" si="108"/>
        <v>6.3799999999999996E-2</v>
      </c>
      <c r="AE2285" s="71">
        <f t="shared" si="109"/>
        <v>0</v>
      </c>
      <c r="AF2285" s="71">
        <f t="shared" si="110"/>
        <v>0</v>
      </c>
      <c r="AG2285" s="277" t="s">
        <v>906</v>
      </c>
      <c r="AH2285" s="277" t="s">
        <v>699</v>
      </c>
      <c r="AI2285" s="276" t="s">
        <v>700</v>
      </c>
      <c r="AJ2285" s="276" t="s">
        <v>701</v>
      </c>
      <c r="AK2285" s="276" t="s">
        <v>313</v>
      </c>
      <c r="AL2285" s="277" t="s">
        <v>121</v>
      </c>
      <c r="AM2285" s="276" t="s">
        <v>702</v>
      </c>
      <c r="AN2285" s="276" t="s">
        <v>703</v>
      </c>
      <c r="AO2285" s="277" t="s">
        <v>704</v>
      </c>
    </row>
    <row r="2286" spans="1:41" ht="15" thickBot="1" x14ac:dyDescent="0.4">
      <c r="A2286" s="8">
        <v>2025</v>
      </c>
      <c r="B2286" s="9" t="s">
        <v>120</v>
      </c>
      <c r="C2286" s="9" t="s">
        <v>121</v>
      </c>
      <c r="D2286" s="9" t="s">
        <v>313</v>
      </c>
      <c r="E2286" s="9" t="s">
        <v>30</v>
      </c>
      <c r="F2286" s="8">
        <v>2034</v>
      </c>
      <c r="G2286" s="28" t="s">
        <v>35</v>
      </c>
      <c r="H2286" s="11" t="s">
        <v>35</v>
      </c>
      <c r="I2286" s="11">
        <v>1.627E-2</v>
      </c>
      <c r="J2286" s="11">
        <v>3.2469999999999999E-2</v>
      </c>
      <c r="K2286" s="11" t="s">
        <v>35</v>
      </c>
      <c r="L2286" s="11">
        <v>2.4629999999999999E-2</v>
      </c>
      <c r="M2286" s="11">
        <v>0</v>
      </c>
      <c r="N2286" s="11">
        <v>1.686E-2</v>
      </c>
      <c r="O2286" s="11" t="s">
        <v>35</v>
      </c>
      <c r="P2286" s="11">
        <v>3.5900000000000001E-2</v>
      </c>
      <c r="Q2286" s="11">
        <v>0</v>
      </c>
      <c r="R2286" s="11" t="s">
        <v>35</v>
      </c>
      <c r="S2286" s="11" t="s">
        <v>35</v>
      </c>
      <c r="T2286" s="11">
        <v>0.18865999999999999</v>
      </c>
      <c r="U2286" s="11">
        <v>0</v>
      </c>
      <c r="V2286" s="11">
        <v>0</v>
      </c>
      <c r="W2286" s="11">
        <v>0</v>
      </c>
      <c r="X2286" s="11">
        <v>0</v>
      </c>
      <c r="Y2286" s="11">
        <v>0.18865999999999999</v>
      </c>
      <c r="Z2286" s="11">
        <v>6.1700000000000001E-3</v>
      </c>
      <c r="AA2286" s="11">
        <v>7.1199999999999996E-3</v>
      </c>
      <c r="AB2286" s="11">
        <v>8.8199999999999997E-3</v>
      </c>
      <c r="AC2286" s="11">
        <v>2.2110000000000001E-2</v>
      </c>
      <c r="AD2286" s="71">
        <f t="shared" si="108"/>
        <v>6.25E-2</v>
      </c>
      <c r="AE2286" s="71">
        <f t="shared" si="109"/>
        <v>0</v>
      </c>
      <c r="AF2286" s="71">
        <f t="shared" si="110"/>
        <v>0</v>
      </c>
      <c r="AG2286" s="277" t="s">
        <v>906</v>
      </c>
      <c r="AH2286" s="277" t="s">
        <v>699</v>
      </c>
      <c r="AI2286" s="276" t="s">
        <v>700</v>
      </c>
      <c r="AJ2286" s="276" t="s">
        <v>701</v>
      </c>
      <c r="AK2286" s="276" t="s">
        <v>313</v>
      </c>
      <c r="AL2286" s="277" t="s">
        <v>121</v>
      </c>
      <c r="AM2286" s="276" t="s">
        <v>702</v>
      </c>
      <c r="AN2286" s="276" t="s">
        <v>703</v>
      </c>
      <c r="AO2286" s="277" t="s">
        <v>704</v>
      </c>
    </row>
    <row r="2287" spans="1:41" ht="15" thickBot="1" x14ac:dyDescent="0.4">
      <c r="A2287" s="8">
        <v>2025</v>
      </c>
      <c r="B2287" s="9" t="s">
        <v>120</v>
      </c>
      <c r="C2287" s="9" t="s">
        <v>121</v>
      </c>
      <c r="D2287" s="9" t="s">
        <v>313</v>
      </c>
      <c r="E2287" s="9" t="s">
        <v>30</v>
      </c>
      <c r="F2287" s="8">
        <v>2035</v>
      </c>
      <c r="G2287" s="28" t="s">
        <v>35</v>
      </c>
      <c r="H2287" s="11" t="s">
        <v>35</v>
      </c>
      <c r="I2287" s="11">
        <v>1.6559999999999998E-2</v>
      </c>
      <c r="J2287" s="11">
        <v>3.3959999999999997E-2</v>
      </c>
      <c r="K2287" s="11" t="s">
        <v>35</v>
      </c>
      <c r="L2287" s="11">
        <v>2.512E-2</v>
      </c>
      <c r="M2287" s="11">
        <v>0</v>
      </c>
      <c r="N2287" s="11">
        <v>1.461E-2</v>
      </c>
      <c r="O2287" s="11" t="s">
        <v>35</v>
      </c>
      <c r="P2287" s="11">
        <v>3.3700000000000001E-2</v>
      </c>
      <c r="Q2287" s="11">
        <v>0</v>
      </c>
      <c r="R2287" s="11" t="s">
        <v>35</v>
      </c>
      <c r="S2287" s="11" t="s">
        <v>35</v>
      </c>
      <c r="T2287" s="11">
        <v>0.18865999999999999</v>
      </c>
      <c r="U2287" s="11">
        <v>0</v>
      </c>
      <c r="V2287" s="11">
        <v>0</v>
      </c>
      <c r="W2287" s="11">
        <v>0</v>
      </c>
      <c r="X2287" s="11">
        <v>0</v>
      </c>
      <c r="Y2287" s="11">
        <v>0.18865999999999999</v>
      </c>
      <c r="Z2287" s="11">
        <v>5.4900000000000001E-3</v>
      </c>
      <c r="AA2287" s="11">
        <v>8.7100000000000007E-3</v>
      </c>
      <c r="AB2287" s="11">
        <v>9.8399999999999998E-3</v>
      </c>
      <c r="AC2287" s="11">
        <v>2.4039999999999999E-2</v>
      </c>
      <c r="AD2287" s="71">
        <f t="shared" si="108"/>
        <v>6.4699999999999994E-2</v>
      </c>
      <c r="AE2287" s="71">
        <f t="shared" si="109"/>
        <v>0</v>
      </c>
      <c r="AF2287" s="71">
        <f t="shared" si="110"/>
        <v>0</v>
      </c>
      <c r="AG2287" s="277" t="s">
        <v>906</v>
      </c>
      <c r="AH2287" s="277" t="s">
        <v>699</v>
      </c>
      <c r="AI2287" s="276" t="s">
        <v>700</v>
      </c>
      <c r="AJ2287" s="276" t="s">
        <v>701</v>
      </c>
      <c r="AK2287" s="276" t="s">
        <v>313</v>
      </c>
      <c r="AL2287" s="277" t="s">
        <v>121</v>
      </c>
      <c r="AM2287" s="276" t="s">
        <v>702</v>
      </c>
      <c r="AN2287" s="276" t="s">
        <v>703</v>
      </c>
      <c r="AO2287" s="277" t="s">
        <v>704</v>
      </c>
    </row>
    <row r="2288" spans="1:41" ht="15" thickBot="1" x14ac:dyDescent="0.4">
      <c r="A2288" s="8">
        <v>2025</v>
      </c>
      <c r="B2288" s="9" t="s">
        <v>120</v>
      </c>
      <c r="C2288" s="9" t="s">
        <v>121</v>
      </c>
      <c r="D2288" s="9" t="s">
        <v>313</v>
      </c>
      <c r="E2288" s="9" t="s">
        <v>31</v>
      </c>
      <c r="F2288" s="8">
        <v>2025</v>
      </c>
      <c r="G2288" s="11" t="s">
        <v>381</v>
      </c>
      <c r="H2288" s="11" t="s">
        <v>381</v>
      </c>
      <c r="I2288" s="11" t="s">
        <v>381</v>
      </c>
      <c r="J2288" s="11" t="s">
        <v>381</v>
      </c>
      <c r="K2288" s="11" t="s">
        <v>381</v>
      </c>
      <c r="L2288" s="11" t="s">
        <v>381</v>
      </c>
      <c r="M2288" s="11" t="s">
        <v>381</v>
      </c>
      <c r="N2288" s="11" t="s">
        <v>381</v>
      </c>
      <c r="O2288" s="11" t="s">
        <v>381</v>
      </c>
      <c r="P2288" s="11" t="s">
        <v>381</v>
      </c>
      <c r="Q2288" s="11" t="s">
        <v>381</v>
      </c>
      <c r="R2288" s="11" t="s">
        <v>381</v>
      </c>
      <c r="S2288" s="11" t="s">
        <v>381</v>
      </c>
      <c r="T2288" s="11" t="s">
        <v>381</v>
      </c>
      <c r="U2288" s="11" t="s">
        <v>381</v>
      </c>
      <c r="V2288" s="11" t="s">
        <v>381</v>
      </c>
      <c r="W2288" s="11" t="s">
        <v>381</v>
      </c>
      <c r="X2288" s="11" t="s">
        <v>381</v>
      </c>
      <c r="Y2288" s="11" t="s">
        <v>381</v>
      </c>
      <c r="Z2288" s="11">
        <v>3.6240000000000001E-2</v>
      </c>
      <c r="AA2288" s="11">
        <v>3.4630000000000001E-2</v>
      </c>
      <c r="AB2288" s="11">
        <v>5.3879999999999997E-2</v>
      </c>
      <c r="AC2288" s="11">
        <v>0.12475</v>
      </c>
      <c r="AD2288" s="71"/>
      <c r="AE2288" s="71"/>
      <c r="AF2288" s="71">
        <f t="shared" si="110"/>
        <v>0</v>
      </c>
      <c r="AG2288" s="277" t="s">
        <v>907</v>
      </c>
      <c r="AH2288" s="277" t="s">
        <v>699</v>
      </c>
      <c r="AI2288" s="276" t="s">
        <v>700</v>
      </c>
      <c r="AJ2288" s="276" t="s">
        <v>701</v>
      </c>
      <c r="AK2288" s="276" t="s">
        <v>313</v>
      </c>
      <c r="AL2288" s="277" t="s">
        <v>121</v>
      </c>
      <c r="AM2288" s="276" t="s">
        <v>702</v>
      </c>
      <c r="AN2288" s="276" t="s">
        <v>703</v>
      </c>
      <c r="AO2288" s="277" t="s">
        <v>704</v>
      </c>
    </row>
    <row r="2289" spans="1:41" ht="15" thickBot="1" x14ac:dyDescent="0.4">
      <c r="A2289" s="8">
        <v>2025</v>
      </c>
      <c r="B2289" s="9" t="s">
        <v>120</v>
      </c>
      <c r="C2289" s="9" t="s">
        <v>121</v>
      </c>
      <c r="D2289" s="9" t="s">
        <v>313</v>
      </c>
      <c r="E2289" s="9" t="s">
        <v>31</v>
      </c>
      <c r="F2289" s="8">
        <v>2026</v>
      </c>
      <c r="G2289" s="11" t="s">
        <v>381</v>
      </c>
      <c r="H2289" s="11" t="s">
        <v>381</v>
      </c>
      <c r="I2289" s="11" t="s">
        <v>381</v>
      </c>
      <c r="J2289" s="11" t="s">
        <v>381</v>
      </c>
      <c r="K2289" s="11" t="s">
        <v>381</v>
      </c>
      <c r="L2289" s="11" t="s">
        <v>381</v>
      </c>
      <c r="M2289" s="11" t="s">
        <v>381</v>
      </c>
      <c r="N2289" s="11" t="s">
        <v>381</v>
      </c>
      <c r="O2289" s="11" t="s">
        <v>381</v>
      </c>
      <c r="P2289" s="11" t="s">
        <v>381</v>
      </c>
      <c r="Q2289" s="11" t="s">
        <v>381</v>
      </c>
      <c r="R2289" s="11" t="s">
        <v>381</v>
      </c>
      <c r="S2289" s="11" t="s">
        <v>381</v>
      </c>
      <c r="T2289" s="11" t="s">
        <v>381</v>
      </c>
      <c r="U2289" s="11" t="s">
        <v>381</v>
      </c>
      <c r="V2289" s="11" t="s">
        <v>381</v>
      </c>
      <c r="W2289" s="11" t="s">
        <v>381</v>
      </c>
      <c r="X2289" s="11" t="s">
        <v>381</v>
      </c>
      <c r="Y2289" s="11" t="s">
        <v>381</v>
      </c>
      <c r="Z2289" s="11">
        <v>3.7289999999999997E-2</v>
      </c>
      <c r="AA2289" s="11">
        <v>3.6560000000000002E-2</v>
      </c>
      <c r="AB2289" s="11">
        <v>5.595E-2</v>
      </c>
      <c r="AC2289" s="11">
        <v>0.1298</v>
      </c>
      <c r="AD2289" s="71"/>
      <c r="AE2289" s="71"/>
      <c r="AF2289" s="71">
        <f t="shared" si="110"/>
        <v>0</v>
      </c>
      <c r="AG2289" s="277" t="s">
        <v>907</v>
      </c>
      <c r="AH2289" s="277" t="s">
        <v>699</v>
      </c>
      <c r="AI2289" s="276" t="s">
        <v>700</v>
      </c>
      <c r="AJ2289" s="276" t="s">
        <v>701</v>
      </c>
      <c r="AK2289" s="276" t="s">
        <v>313</v>
      </c>
      <c r="AL2289" s="277" t="s">
        <v>121</v>
      </c>
      <c r="AM2289" s="276" t="s">
        <v>702</v>
      </c>
      <c r="AN2289" s="276" t="s">
        <v>703</v>
      </c>
      <c r="AO2289" s="277" t="s">
        <v>704</v>
      </c>
    </row>
    <row r="2290" spans="1:41" ht="15" thickBot="1" x14ac:dyDescent="0.4">
      <c r="A2290" s="8">
        <v>2025</v>
      </c>
      <c r="B2290" s="9" t="s">
        <v>120</v>
      </c>
      <c r="C2290" s="9" t="s">
        <v>121</v>
      </c>
      <c r="D2290" s="9" t="s">
        <v>313</v>
      </c>
      <c r="E2290" s="9" t="s">
        <v>31</v>
      </c>
      <c r="F2290" s="8">
        <v>2027</v>
      </c>
      <c r="G2290" s="11" t="s">
        <v>381</v>
      </c>
      <c r="H2290" s="11" t="s">
        <v>381</v>
      </c>
      <c r="I2290" s="11" t="s">
        <v>381</v>
      </c>
      <c r="J2290" s="11" t="s">
        <v>381</v>
      </c>
      <c r="K2290" s="11" t="s">
        <v>381</v>
      </c>
      <c r="L2290" s="11" t="s">
        <v>381</v>
      </c>
      <c r="M2290" s="11" t="s">
        <v>381</v>
      </c>
      <c r="N2290" s="11" t="s">
        <v>381</v>
      </c>
      <c r="O2290" s="11" t="s">
        <v>381</v>
      </c>
      <c r="P2290" s="11" t="s">
        <v>381</v>
      </c>
      <c r="Q2290" s="11" t="s">
        <v>381</v>
      </c>
      <c r="R2290" s="11" t="s">
        <v>381</v>
      </c>
      <c r="S2290" s="11" t="s">
        <v>381</v>
      </c>
      <c r="T2290" s="11" t="s">
        <v>381</v>
      </c>
      <c r="U2290" s="11" t="s">
        <v>381</v>
      </c>
      <c r="V2290" s="11" t="s">
        <v>381</v>
      </c>
      <c r="W2290" s="11" t="s">
        <v>381</v>
      </c>
      <c r="X2290" s="11" t="s">
        <v>381</v>
      </c>
      <c r="Y2290" s="11" t="s">
        <v>381</v>
      </c>
      <c r="Z2290" s="11">
        <v>3.9039999999999998E-2</v>
      </c>
      <c r="AA2290" s="11">
        <v>3.3950000000000001E-2</v>
      </c>
      <c r="AB2290" s="11">
        <v>6.1109999999999998E-2</v>
      </c>
      <c r="AC2290" s="11">
        <v>0.13411000000000001</v>
      </c>
      <c r="AD2290" s="71"/>
      <c r="AE2290" s="71"/>
      <c r="AF2290" s="71">
        <f t="shared" si="110"/>
        <v>0</v>
      </c>
      <c r="AG2290" s="277" t="s">
        <v>907</v>
      </c>
      <c r="AH2290" s="277" t="s">
        <v>699</v>
      </c>
      <c r="AI2290" s="276" t="s">
        <v>700</v>
      </c>
      <c r="AJ2290" s="276" t="s">
        <v>701</v>
      </c>
      <c r="AK2290" s="276" t="s">
        <v>313</v>
      </c>
      <c r="AL2290" s="277" t="s">
        <v>121</v>
      </c>
      <c r="AM2290" s="276" t="s">
        <v>702</v>
      </c>
      <c r="AN2290" s="276" t="s">
        <v>703</v>
      </c>
      <c r="AO2290" s="277" t="s">
        <v>704</v>
      </c>
    </row>
    <row r="2291" spans="1:41" ht="15" thickBot="1" x14ac:dyDescent="0.4">
      <c r="A2291" s="8">
        <v>2025</v>
      </c>
      <c r="B2291" s="9" t="s">
        <v>120</v>
      </c>
      <c r="C2291" s="9" t="s">
        <v>121</v>
      </c>
      <c r="D2291" s="9" t="s">
        <v>313</v>
      </c>
      <c r="E2291" s="9" t="s">
        <v>31</v>
      </c>
      <c r="F2291" s="8">
        <v>2028</v>
      </c>
      <c r="G2291" s="11" t="s">
        <v>381</v>
      </c>
      <c r="H2291" s="11" t="s">
        <v>381</v>
      </c>
      <c r="I2291" s="11" t="s">
        <v>381</v>
      </c>
      <c r="J2291" s="11" t="s">
        <v>381</v>
      </c>
      <c r="K2291" s="11" t="s">
        <v>381</v>
      </c>
      <c r="L2291" s="11" t="s">
        <v>381</v>
      </c>
      <c r="M2291" s="11" t="s">
        <v>381</v>
      </c>
      <c r="N2291" s="11" t="s">
        <v>381</v>
      </c>
      <c r="O2291" s="11" t="s">
        <v>381</v>
      </c>
      <c r="P2291" s="11" t="s">
        <v>381</v>
      </c>
      <c r="Q2291" s="11" t="s">
        <v>381</v>
      </c>
      <c r="R2291" s="11" t="s">
        <v>381</v>
      </c>
      <c r="S2291" s="11" t="s">
        <v>381</v>
      </c>
      <c r="T2291" s="11" t="s">
        <v>381</v>
      </c>
      <c r="U2291" s="11" t="s">
        <v>381</v>
      </c>
      <c r="V2291" s="11" t="s">
        <v>381</v>
      </c>
      <c r="W2291" s="11" t="s">
        <v>381</v>
      </c>
      <c r="X2291" s="11" t="s">
        <v>381</v>
      </c>
      <c r="Y2291" s="11" t="s">
        <v>381</v>
      </c>
      <c r="Z2291" s="11">
        <v>4.113E-2</v>
      </c>
      <c r="AA2291" s="11">
        <v>3.5990000000000001E-2</v>
      </c>
      <c r="AB2291" s="11">
        <v>6.3630000000000006E-2</v>
      </c>
      <c r="AC2291" s="11">
        <v>0.14074999999999999</v>
      </c>
      <c r="AD2291" s="71"/>
      <c r="AE2291" s="71"/>
      <c r="AF2291" s="71">
        <f t="shared" si="110"/>
        <v>0</v>
      </c>
      <c r="AG2291" s="277" t="s">
        <v>907</v>
      </c>
      <c r="AH2291" s="277" t="s">
        <v>699</v>
      </c>
      <c r="AI2291" s="276" t="s">
        <v>700</v>
      </c>
      <c r="AJ2291" s="276" t="s">
        <v>701</v>
      </c>
      <c r="AK2291" s="276" t="s">
        <v>313</v>
      </c>
      <c r="AL2291" s="277" t="s">
        <v>121</v>
      </c>
      <c r="AM2291" s="276" t="s">
        <v>702</v>
      </c>
      <c r="AN2291" s="276" t="s">
        <v>703</v>
      </c>
      <c r="AO2291" s="277" t="s">
        <v>704</v>
      </c>
    </row>
    <row r="2292" spans="1:41" ht="15" thickBot="1" x14ac:dyDescent="0.4">
      <c r="A2292" s="8">
        <v>2025</v>
      </c>
      <c r="B2292" s="9" t="s">
        <v>120</v>
      </c>
      <c r="C2292" s="9" t="s">
        <v>121</v>
      </c>
      <c r="D2292" s="9" t="s">
        <v>313</v>
      </c>
      <c r="E2292" s="9" t="s">
        <v>31</v>
      </c>
      <c r="F2292" s="8">
        <v>2029</v>
      </c>
      <c r="G2292" s="11" t="s">
        <v>381</v>
      </c>
      <c r="H2292" s="11" t="s">
        <v>381</v>
      </c>
      <c r="I2292" s="11" t="s">
        <v>381</v>
      </c>
      <c r="J2292" s="11" t="s">
        <v>381</v>
      </c>
      <c r="K2292" s="11" t="s">
        <v>381</v>
      </c>
      <c r="L2292" s="11" t="s">
        <v>381</v>
      </c>
      <c r="M2292" s="11" t="s">
        <v>381</v>
      </c>
      <c r="N2292" s="11" t="s">
        <v>381</v>
      </c>
      <c r="O2292" s="11" t="s">
        <v>381</v>
      </c>
      <c r="P2292" s="11" t="s">
        <v>381</v>
      </c>
      <c r="Q2292" s="11" t="s">
        <v>381</v>
      </c>
      <c r="R2292" s="11" t="s">
        <v>381</v>
      </c>
      <c r="S2292" s="11" t="s">
        <v>381</v>
      </c>
      <c r="T2292" s="11" t="s">
        <v>381</v>
      </c>
      <c r="U2292" s="11" t="s">
        <v>381</v>
      </c>
      <c r="V2292" s="11" t="s">
        <v>381</v>
      </c>
      <c r="W2292" s="11" t="s">
        <v>381</v>
      </c>
      <c r="X2292" s="11" t="s">
        <v>381</v>
      </c>
      <c r="Y2292" s="11" t="s">
        <v>381</v>
      </c>
      <c r="Z2292" s="11">
        <v>4.3459999999999999E-2</v>
      </c>
      <c r="AA2292" s="11">
        <v>3.116E-2</v>
      </c>
      <c r="AB2292" s="11">
        <v>6.2549999999999994E-2</v>
      </c>
      <c r="AC2292" s="11">
        <v>0.13716999999999999</v>
      </c>
      <c r="AD2292" s="71"/>
      <c r="AE2292" s="71"/>
      <c r="AF2292" s="71">
        <f t="shared" si="110"/>
        <v>0</v>
      </c>
      <c r="AG2292" s="277" t="s">
        <v>907</v>
      </c>
      <c r="AH2292" s="277" t="s">
        <v>699</v>
      </c>
      <c r="AI2292" s="276" t="s">
        <v>700</v>
      </c>
      <c r="AJ2292" s="276" t="s">
        <v>701</v>
      </c>
      <c r="AK2292" s="276" t="s">
        <v>313</v>
      </c>
      <c r="AL2292" s="277" t="s">
        <v>121</v>
      </c>
      <c r="AM2292" s="276" t="s">
        <v>702</v>
      </c>
      <c r="AN2292" s="276" t="s">
        <v>703</v>
      </c>
      <c r="AO2292" s="277" t="s">
        <v>704</v>
      </c>
    </row>
    <row r="2293" spans="1:41" ht="15" thickBot="1" x14ac:dyDescent="0.4">
      <c r="A2293" s="8">
        <v>2025</v>
      </c>
      <c r="B2293" s="9" t="s">
        <v>120</v>
      </c>
      <c r="C2293" s="9" t="s">
        <v>121</v>
      </c>
      <c r="D2293" s="9" t="s">
        <v>313</v>
      </c>
      <c r="E2293" s="9" t="s">
        <v>31</v>
      </c>
      <c r="F2293" s="8">
        <v>2030</v>
      </c>
      <c r="G2293" s="11" t="s">
        <v>381</v>
      </c>
      <c r="H2293" s="11" t="s">
        <v>381</v>
      </c>
      <c r="I2293" s="11" t="s">
        <v>381</v>
      </c>
      <c r="J2293" s="11" t="s">
        <v>381</v>
      </c>
      <c r="K2293" s="11" t="s">
        <v>381</v>
      </c>
      <c r="L2293" s="11" t="s">
        <v>381</v>
      </c>
      <c r="M2293" s="11" t="s">
        <v>381</v>
      </c>
      <c r="N2293" s="11" t="s">
        <v>381</v>
      </c>
      <c r="O2293" s="11" t="s">
        <v>381</v>
      </c>
      <c r="P2293" s="11" t="s">
        <v>381</v>
      </c>
      <c r="Q2293" s="11" t="s">
        <v>381</v>
      </c>
      <c r="R2293" s="11" t="s">
        <v>381</v>
      </c>
      <c r="S2293" s="11" t="s">
        <v>381</v>
      </c>
      <c r="T2293" s="11" t="s">
        <v>381</v>
      </c>
      <c r="U2293" s="11" t="s">
        <v>381</v>
      </c>
      <c r="V2293" s="11" t="s">
        <v>381</v>
      </c>
      <c r="W2293" s="11" t="s">
        <v>381</v>
      </c>
      <c r="X2293" s="11" t="s">
        <v>381</v>
      </c>
      <c r="Y2293" s="11" t="s">
        <v>381</v>
      </c>
      <c r="Z2293" s="11">
        <v>4.5679999999999998E-2</v>
      </c>
      <c r="AA2293" s="11">
        <v>3.3750000000000002E-2</v>
      </c>
      <c r="AB2293" s="11">
        <v>6.8849999999999995E-2</v>
      </c>
      <c r="AC2293" s="11">
        <v>0.14828</v>
      </c>
      <c r="AD2293" s="71"/>
      <c r="AE2293" s="71"/>
      <c r="AF2293" s="71">
        <f t="shared" si="110"/>
        <v>0</v>
      </c>
      <c r="AG2293" s="277" t="s">
        <v>907</v>
      </c>
      <c r="AH2293" s="277" t="s">
        <v>699</v>
      </c>
      <c r="AI2293" s="276" t="s">
        <v>700</v>
      </c>
      <c r="AJ2293" s="276" t="s">
        <v>701</v>
      </c>
      <c r="AK2293" s="276" t="s">
        <v>313</v>
      </c>
      <c r="AL2293" s="277" t="s">
        <v>121</v>
      </c>
      <c r="AM2293" s="276" t="s">
        <v>702</v>
      </c>
      <c r="AN2293" s="276" t="s">
        <v>703</v>
      </c>
      <c r="AO2293" s="277" t="s">
        <v>704</v>
      </c>
    </row>
    <row r="2294" spans="1:41" ht="15" thickBot="1" x14ac:dyDescent="0.4">
      <c r="A2294" s="8">
        <v>2025</v>
      </c>
      <c r="B2294" s="9" t="s">
        <v>120</v>
      </c>
      <c r="C2294" s="9" t="s">
        <v>121</v>
      </c>
      <c r="D2294" s="9" t="s">
        <v>313</v>
      </c>
      <c r="E2294" s="9" t="s">
        <v>31</v>
      </c>
      <c r="F2294" s="8">
        <v>2031</v>
      </c>
      <c r="G2294" s="11" t="s">
        <v>381</v>
      </c>
      <c r="H2294" s="11" t="s">
        <v>381</v>
      </c>
      <c r="I2294" s="11" t="s">
        <v>381</v>
      </c>
      <c r="J2294" s="11" t="s">
        <v>381</v>
      </c>
      <c r="K2294" s="11" t="s">
        <v>381</v>
      </c>
      <c r="L2294" s="11" t="s">
        <v>381</v>
      </c>
      <c r="M2294" s="11" t="s">
        <v>381</v>
      </c>
      <c r="N2294" s="11" t="s">
        <v>381</v>
      </c>
      <c r="O2294" s="11" t="s">
        <v>381</v>
      </c>
      <c r="P2294" s="11" t="s">
        <v>381</v>
      </c>
      <c r="Q2294" s="11" t="s">
        <v>381</v>
      </c>
      <c r="R2294" s="11" t="s">
        <v>381</v>
      </c>
      <c r="S2294" s="11" t="s">
        <v>381</v>
      </c>
      <c r="T2294" s="11" t="s">
        <v>381</v>
      </c>
      <c r="U2294" s="11" t="s">
        <v>381</v>
      </c>
      <c r="V2294" s="11" t="s">
        <v>381</v>
      </c>
      <c r="W2294" s="11" t="s">
        <v>381</v>
      </c>
      <c r="X2294" s="11" t="s">
        <v>381</v>
      </c>
      <c r="Y2294" s="11" t="s">
        <v>381</v>
      </c>
      <c r="Z2294" s="11">
        <v>4.9529999999999998E-2</v>
      </c>
      <c r="AA2294" s="11">
        <v>3.6179999999999997E-2</v>
      </c>
      <c r="AB2294" s="11">
        <v>5.4710000000000002E-2</v>
      </c>
      <c r="AC2294" s="11">
        <v>0.14041999999999999</v>
      </c>
      <c r="AD2294" s="71"/>
      <c r="AE2294" s="71"/>
      <c r="AF2294" s="71">
        <f t="shared" si="110"/>
        <v>0</v>
      </c>
      <c r="AG2294" s="277" t="s">
        <v>907</v>
      </c>
      <c r="AH2294" s="277" t="s">
        <v>699</v>
      </c>
      <c r="AI2294" s="276" t="s">
        <v>700</v>
      </c>
      <c r="AJ2294" s="276" t="s">
        <v>701</v>
      </c>
      <c r="AK2294" s="276" t="s">
        <v>313</v>
      </c>
      <c r="AL2294" s="277" t="s">
        <v>121</v>
      </c>
      <c r="AM2294" s="276" t="s">
        <v>702</v>
      </c>
      <c r="AN2294" s="276" t="s">
        <v>703</v>
      </c>
      <c r="AO2294" s="277" t="s">
        <v>704</v>
      </c>
    </row>
    <row r="2295" spans="1:41" ht="15" thickBot="1" x14ac:dyDescent="0.4">
      <c r="A2295" s="8">
        <v>2025</v>
      </c>
      <c r="B2295" s="9" t="s">
        <v>120</v>
      </c>
      <c r="C2295" s="9" t="s">
        <v>121</v>
      </c>
      <c r="D2295" s="9" t="s">
        <v>313</v>
      </c>
      <c r="E2295" s="9" t="s">
        <v>31</v>
      </c>
      <c r="F2295" s="8">
        <v>2032</v>
      </c>
      <c r="G2295" s="11" t="s">
        <v>381</v>
      </c>
      <c r="H2295" s="11" t="s">
        <v>381</v>
      </c>
      <c r="I2295" s="11" t="s">
        <v>381</v>
      </c>
      <c r="J2295" s="11" t="s">
        <v>381</v>
      </c>
      <c r="K2295" s="11" t="s">
        <v>381</v>
      </c>
      <c r="L2295" s="11" t="s">
        <v>381</v>
      </c>
      <c r="M2295" s="11" t="s">
        <v>381</v>
      </c>
      <c r="N2295" s="11" t="s">
        <v>381</v>
      </c>
      <c r="O2295" s="11" t="s">
        <v>381</v>
      </c>
      <c r="P2295" s="11" t="s">
        <v>381</v>
      </c>
      <c r="Q2295" s="11" t="s">
        <v>381</v>
      </c>
      <c r="R2295" s="11" t="s">
        <v>381</v>
      </c>
      <c r="S2295" s="11" t="s">
        <v>381</v>
      </c>
      <c r="T2295" s="11" t="s">
        <v>381</v>
      </c>
      <c r="U2295" s="11" t="s">
        <v>381</v>
      </c>
      <c r="V2295" s="11" t="s">
        <v>381</v>
      </c>
      <c r="W2295" s="11" t="s">
        <v>381</v>
      </c>
      <c r="X2295" s="11" t="s">
        <v>381</v>
      </c>
      <c r="Y2295" s="11" t="s">
        <v>381</v>
      </c>
      <c r="Z2295" s="11">
        <v>5.3600000000000002E-2</v>
      </c>
      <c r="AA2295" s="11">
        <v>3.8730000000000001E-2</v>
      </c>
      <c r="AB2295" s="11">
        <v>5.7919999999999999E-2</v>
      </c>
      <c r="AC2295" s="11">
        <v>0.15024999999999999</v>
      </c>
      <c r="AD2295" s="71"/>
      <c r="AE2295" s="71"/>
      <c r="AF2295" s="71">
        <f t="shared" si="110"/>
        <v>0</v>
      </c>
      <c r="AG2295" s="277" t="s">
        <v>907</v>
      </c>
      <c r="AH2295" s="277" t="s">
        <v>699</v>
      </c>
      <c r="AI2295" s="276" t="s">
        <v>700</v>
      </c>
      <c r="AJ2295" s="276" t="s">
        <v>701</v>
      </c>
      <c r="AK2295" s="276" t="s">
        <v>313</v>
      </c>
      <c r="AL2295" s="277" t="s">
        <v>121</v>
      </c>
      <c r="AM2295" s="276" t="s">
        <v>702</v>
      </c>
      <c r="AN2295" s="276" t="s">
        <v>703</v>
      </c>
      <c r="AO2295" s="277" t="s">
        <v>704</v>
      </c>
    </row>
    <row r="2296" spans="1:41" ht="15" thickBot="1" x14ac:dyDescent="0.4">
      <c r="A2296" s="8">
        <v>2025</v>
      </c>
      <c r="B2296" s="9" t="s">
        <v>120</v>
      </c>
      <c r="C2296" s="9" t="s">
        <v>121</v>
      </c>
      <c r="D2296" s="9" t="s">
        <v>313</v>
      </c>
      <c r="E2296" s="9" t="s">
        <v>31</v>
      </c>
      <c r="F2296" s="8">
        <v>2033</v>
      </c>
      <c r="G2296" s="11" t="s">
        <v>381</v>
      </c>
      <c r="H2296" s="11" t="s">
        <v>381</v>
      </c>
      <c r="I2296" s="11" t="s">
        <v>381</v>
      </c>
      <c r="J2296" s="11" t="s">
        <v>381</v>
      </c>
      <c r="K2296" s="11" t="s">
        <v>381</v>
      </c>
      <c r="L2296" s="11" t="s">
        <v>381</v>
      </c>
      <c r="M2296" s="11" t="s">
        <v>381</v>
      </c>
      <c r="N2296" s="11" t="s">
        <v>381</v>
      </c>
      <c r="O2296" s="11" t="s">
        <v>381</v>
      </c>
      <c r="P2296" s="11" t="s">
        <v>381</v>
      </c>
      <c r="Q2296" s="11" t="s">
        <v>381</v>
      </c>
      <c r="R2296" s="11" t="s">
        <v>381</v>
      </c>
      <c r="S2296" s="11" t="s">
        <v>381</v>
      </c>
      <c r="T2296" s="11" t="s">
        <v>381</v>
      </c>
      <c r="U2296" s="11" t="s">
        <v>381</v>
      </c>
      <c r="V2296" s="11" t="s">
        <v>381</v>
      </c>
      <c r="W2296" s="11" t="s">
        <v>381</v>
      </c>
      <c r="X2296" s="11" t="s">
        <v>381</v>
      </c>
      <c r="Y2296" s="11" t="s">
        <v>381</v>
      </c>
      <c r="Z2296" s="11">
        <v>3.755E-2</v>
      </c>
      <c r="AA2296" s="11">
        <v>4.1730000000000003E-2</v>
      </c>
      <c r="AB2296" s="11">
        <v>5.2060000000000002E-2</v>
      </c>
      <c r="AC2296" s="11">
        <v>0.13134999999999999</v>
      </c>
      <c r="AD2296" s="71"/>
      <c r="AE2296" s="71"/>
      <c r="AF2296" s="71">
        <f t="shared" si="110"/>
        <v>0</v>
      </c>
      <c r="AG2296" s="277" t="s">
        <v>907</v>
      </c>
      <c r="AH2296" s="277" t="s">
        <v>699</v>
      </c>
      <c r="AI2296" s="276" t="s">
        <v>700</v>
      </c>
      <c r="AJ2296" s="276" t="s">
        <v>701</v>
      </c>
      <c r="AK2296" s="276" t="s">
        <v>313</v>
      </c>
      <c r="AL2296" s="277" t="s">
        <v>121</v>
      </c>
      <c r="AM2296" s="276" t="s">
        <v>702</v>
      </c>
      <c r="AN2296" s="276" t="s">
        <v>703</v>
      </c>
      <c r="AO2296" s="277" t="s">
        <v>704</v>
      </c>
    </row>
    <row r="2297" spans="1:41" ht="15" thickBot="1" x14ac:dyDescent="0.4">
      <c r="A2297" s="8">
        <v>2025</v>
      </c>
      <c r="B2297" s="9" t="s">
        <v>120</v>
      </c>
      <c r="C2297" s="9" t="s">
        <v>121</v>
      </c>
      <c r="D2297" s="9" t="s">
        <v>313</v>
      </c>
      <c r="E2297" s="9" t="s">
        <v>31</v>
      </c>
      <c r="F2297" s="8">
        <v>2034</v>
      </c>
      <c r="G2297" s="11" t="s">
        <v>381</v>
      </c>
      <c r="H2297" s="11" t="s">
        <v>381</v>
      </c>
      <c r="I2297" s="11" t="s">
        <v>381</v>
      </c>
      <c r="J2297" s="11" t="s">
        <v>381</v>
      </c>
      <c r="K2297" s="11" t="s">
        <v>381</v>
      </c>
      <c r="L2297" s="11" t="s">
        <v>381</v>
      </c>
      <c r="M2297" s="11" t="s">
        <v>381</v>
      </c>
      <c r="N2297" s="11" t="s">
        <v>381</v>
      </c>
      <c r="O2297" s="11" t="s">
        <v>381</v>
      </c>
      <c r="P2297" s="11" t="s">
        <v>381</v>
      </c>
      <c r="Q2297" s="11" t="s">
        <v>381</v>
      </c>
      <c r="R2297" s="11" t="s">
        <v>381</v>
      </c>
      <c r="S2297" s="11" t="s">
        <v>381</v>
      </c>
      <c r="T2297" s="11" t="s">
        <v>381</v>
      </c>
      <c r="U2297" s="11" t="s">
        <v>381</v>
      </c>
      <c r="V2297" s="11" t="s">
        <v>381</v>
      </c>
      <c r="W2297" s="11" t="s">
        <v>381</v>
      </c>
      <c r="X2297" s="11" t="s">
        <v>381</v>
      </c>
      <c r="Y2297" s="11" t="s">
        <v>381</v>
      </c>
      <c r="Z2297" s="11">
        <v>4.1349999999999998E-2</v>
      </c>
      <c r="AA2297" s="11">
        <v>4.573E-2</v>
      </c>
      <c r="AB2297" s="11">
        <v>5.6320000000000002E-2</v>
      </c>
      <c r="AC2297" s="11">
        <v>0.1434</v>
      </c>
      <c r="AD2297" s="71"/>
      <c r="AE2297" s="71"/>
      <c r="AF2297" s="71">
        <f t="shared" si="110"/>
        <v>0</v>
      </c>
      <c r="AG2297" s="277" t="s">
        <v>907</v>
      </c>
      <c r="AH2297" s="277" t="s">
        <v>699</v>
      </c>
      <c r="AI2297" s="276" t="s">
        <v>700</v>
      </c>
      <c r="AJ2297" s="276" t="s">
        <v>701</v>
      </c>
      <c r="AK2297" s="276" t="s">
        <v>313</v>
      </c>
      <c r="AL2297" s="277" t="s">
        <v>121</v>
      </c>
      <c r="AM2297" s="276" t="s">
        <v>702</v>
      </c>
      <c r="AN2297" s="276" t="s">
        <v>703</v>
      </c>
      <c r="AO2297" s="277" t="s">
        <v>704</v>
      </c>
    </row>
    <row r="2298" spans="1:41" ht="15" thickBot="1" x14ac:dyDescent="0.4">
      <c r="A2298" s="8">
        <v>2025</v>
      </c>
      <c r="B2298" s="9" t="s">
        <v>120</v>
      </c>
      <c r="C2298" s="9" t="s">
        <v>121</v>
      </c>
      <c r="D2298" s="9" t="s">
        <v>313</v>
      </c>
      <c r="E2298" s="9" t="s">
        <v>31</v>
      </c>
      <c r="F2298" s="8">
        <v>2035</v>
      </c>
      <c r="G2298" s="11" t="s">
        <v>381</v>
      </c>
      <c r="H2298" s="11" t="s">
        <v>381</v>
      </c>
      <c r="I2298" s="11" t="s">
        <v>381</v>
      </c>
      <c r="J2298" s="11" t="s">
        <v>381</v>
      </c>
      <c r="K2298" s="11" t="s">
        <v>381</v>
      </c>
      <c r="L2298" s="11" t="s">
        <v>381</v>
      </c>
      <c r="M2298" s="11" t="s">
        <v>381</v>
      </c>
      <c r="N2298" s="11" t="s">
        <v>381</v>
      </c>
      <c r="O2298" s="11" t="s">
        <v>381</v>
      </c>
      <c r="P2298" s="11" t="s">
        <v>381</v>
      </c>
      <c r="Q2298" s="11" t="s">
        <v>381</v>
      </c>
      <c r="R2298" s="11" t="s">
        <v>381</v>
      </c>
      <c r="S2298" s="11" t="s">
        <v>381</v>
      </c>
      <c r="T2298" s="11" t="s">
        <v>381</v>
      </c>
      <c r="U2298" s="11" t="s">
        <v>381</v>
      </c>
      <c r="V2298" s="11" t="s">
        <v>381</v>
      </c>
      <c r="W2298" s="11" t="s">
        <v>381</v>
      </c>
      <c r="X2298" s="11" t="s">
        <v>381</v>
      </c>
      <c r="Y2298" s="11" t="s">
        <v>381</v>
      </c>
      <c r="Z2298" s="11">
        <v>4.6449999999999998E-2</v>
      </c>
      <c r="AA2298" s="11">
        <v>4.9459999999999997E-2</v>
      </c>
      <c r="AB2298" s="11">
        <v>6.232E-2</v>
      </c>
      <c r="AC2298" s="11">
        <v>0.15823999999999999</v>
      </c>
      <c r="AD2298" s="71"/>
      <c r="AE2298" s="71"/>
      <c r="AF2298" s="71">
        <f t="shared" si="110"/>
        <v>0</v>
      </c>
      <c r="AG2298" s="277" t="s">
        <v>907</v>
      </c>
      <c r="AH2298" s="277" t="s">
        <v>699</v>
      </c>
      <c r="AI2298" s="276" t="s">
        <v>700</v>
      </c>
      <c r="AJ2298" s="276" t="s">
        <v>701</v>
      </c>
      <c r="AK2298" s="276" t="s">
        <v>313</v>
      </c>
      <c r="AL2298" s="277" t="s">
        <v>121</v>
      </c>
      <c r="AM2298" s="276" t="s">
        <v>702</v>
      </c>
      <c r="AN2298" s="276" t="s">
        <v>703</v>
      </c>
      <c r="AO2298" s="277" t="s">
        <v>704</v>
      </c>
    </row>
    <row r="2299" spans="1:41" ht="15" thickBot="1" x14ac:dyDescent="0.4">
      <c r="A2299" s="8">
        <v>2025</v>
      </c>
      <c r="B2299" s="9" t="s">
        <v>120</v>
      </c>
      <c r="C2299" s="9" t="s">
        <v>121</v>
      </c>
      <c r="D2299" s="9" t="s">
        <v>313</v>
      </c>
      <c r="E2299" s="9" t="s">
        <v>32</v>
      </c>
      <c r="F2299" s="8">
        <v>2025</v>
      </c>
      <c r="G2299" s="28" t="s">
        <v>35</v>
      </c>
      <c r="H2299" s="11" t="s">
        <v>35</v>
      </c>
      <c r="I2299" s="11">
        <v>2.631E-2</v>
      </c>
      <c r="J2299" s="11">
        <v>1.7219999999999999E-2</v>
      </c>
      <c r="K2299" s="11" t="s">
        <v>35</v>
      </c>
      <c r="L2299" s="11">
        <v>0.79688999999999999</v>
      </c>
      <c r="M2299" s="11">
        <v>0</v>
      </c>
      <c r="N2299" s="11">
        <v>0.25076999999999999</v>
      </c>
      <c r="O2299" s="11" t="s">
        <v>35</v>
      </c>
      <c r="P2299" s="11">
        <v>0.89744999999999997</v>
      </c>
      <c r="Q2299" s="11">
        <v>0</v>
      </c>
      <c r="R2299" s="11" t="s">
        <v>35</v>
      </c>
      <c r="S2299" s="11" t="s">
        <v>35</v>
      </c>
      <c r="T2299" s="11">
        <v>2.6326700000000001</v>
      </c>
      <c r="U2299" s="11">
        <v>0</v>
      </c>
      <c r="V2299" s="11">
        <v>0</v>
      </c>
      <c r="W2299" s="11">
        <v>0</v>
      </c>
      <c r="X2299" s="11">
        <v>0</v>
      </c>
      <c r="Y2299" s="11">
        <v>2.6326700000000001</v>
      </c>
      <c r="Z2299" s="11">
        <v>0.19528999999999999</v>
      </c>
      <c r="AA2299" s="11">
        <v>0.12609000000000001</v>
      </c>
      <c r="AB2299" s="11">
        <v>8.3589999999999998E-2</v>
      </c>
      <c r="AC2299" s="11">
        <v>0.40497</v>
      </c>
      <c r="AD2299" s="71">
        <f t="shared" si="108"/>
        <v>0.64400000000000002</v>
      </c>
      <c r="AE2299" s="71">
        <f t="shared" si="109"/>
        <v>0</v>
      </c>
      <c r="AF2299" s="71">
        <f t="shared" si="110"/>
        <v>0</v>
      </c>
      <c r="AG2299" s="277" t="s">
        <v>908</v>
      </c>
      <c r="AH2299" s="277" t="s">
        <v>699</v>
      </c>
      <c r="AI2299" s="276" t="s">
        <v>700</v>
      </c>
      <c r="AJ2299" s="276" t="s">
        <v>701</v>
      </c>
      <c r="AK2299" s="276" t="s">
        <v>313</v>
      </c>
      <c r="AL2299" s="277" t="s">
        <v>121</v>
      </c>
      <c r="AM2299" s="276" t="s">
        <v>702</v>
      </c>
      <c r="AN2299" s="276" t="s">
        <v>703</v>
      </c>
      <c r="AO2299" s="277" t="s">
        <v>704</v>
      </c>
    </row>
    <row r="2300" spans="1:41" ht="15" thickBot="1" x14ac:dyDescent="0.4">
      <c r="A2300" s="8">
        <v>2025</v>
      </c>
      <c r="B2300" s="9" t="s">
        <v>120</v>
      </c>
      <c r="C2300" s="9" t="s">
        <v>121</v>
      </c>
      <c r="D2300" s="9" t="s">
        <v>313</v>
      </c>
      <c r="E2300" s="9" t="s">
        <v>32</v>
      </c>
      <c r="F2300" s="8">
        <v>2026</v>
      </c>
      <c r="G2300" s="28" t="s">
        <v>35</v>
      </c>
      <c r="H2300" s="11" t="s">
        <v>35</v>
      </c>
      <c r="I2300" s="11">
        <v>0.11452</v>
      </c>
      <c r="J2300" s="11">
        <v>2.6790000000000001E-2</v>
      </c>
      <c r="K2300" s="11" t="s">
        <v>35</v>
      </c>
      <c r="L2300" s="11">
        <v>0.31031999999999998</v>
      </c>
      <c r="M2300" s="11">
        <v>0</v>
      </c>
      <c r="N2300" s="11">
        <v>0.32213999999999998</v>
      </c>
      <c r="O2300" s="11" t="s">
        <v>35</v>
      </c>
      <c r="P2300" s="11">
        <v>0.47965000000000002</v>
      </c>
      <c r="Q2300" s="11">
        <v>0</v>
      </c>
      <c r="R2300" s="11" t="s">
        <v>35</v>
      </c>
      <c r="S2300" s="11" t="s">
        <v>35</v>
      </c>
      <c r="T2300" s="11">
        <v>1.89882</v>
      </c>
      <c r="U2300" s="11">
        <v>0</v>
      </c>
      <c r="V2300" s="11">
        <v>0</v>
      </c>
      <c r="W2300" s="11">
        <v>0</v>
      </c>
      <c r="X2300" s="11">
        <v>0</v>
      </c>
      <c r="Y2300" s="11">
        <v>1.89882</v>
      </c>
      <c r="Z2300" s="11">
        <v>0.18195</v>
      </c>
      <c r="AA2300" s="11">
        <v>0.28090999999999999</v>
      </c>
      <c r="AB2300" s="11">
        <v>0.23891000000000001</v>
      </c>
      <c r="AC2300" s="11">
        <v>0.70177</v>
      </c>
      <c r="AD2300" s="71">
        <f t="shared" si="108"/>
        <v>0.64539999999999997</v>
      </c>
      <c r="AE2300" s="71">
        <f t="shared" si="109"/>
        <v>0</v>
      </c>
      <c r="AF2300" s="71">
        <f t="shared" si="110"/>
        <v>0</v>
      </c>
      <c r="AG2300" s="277" t="s">
        <v>908</v>
      </c>
      <c r="AH2300" s="277" t="s">
        <v>699</v>
      </c>
      <c r="AI2300" s="276" t="s">
        <v>700</v>
      </c>
      <c r="AJ2300" s="276" t="s">
        <v>701</v>
      </c>
      <c r="AK2300" s="276" t="s">
        <v>313</v>
      </c>
      <c r="AL2300" s="277" t="s">
        <v>121</v>
      </c>
      <c r="AM2300" s="276" t="s">
        <v>702</v>
      </c>
      <c r="AN2300" s="276" t="s">
        <v>703</v>
      </c>
      <c r="AO2300" s="277" t="s">
        <v>704</v>
      </c>
    </row>
    <row r="2301" spans="1:41" ht="15" thickBot="1" x14ac:dyDescent="0.4">
      <c r="A2301" s="8">
        <v>2025</v>
      </c>
      <c r="B2301" s="9" t="s">
        <v>120</v>
      </c>
      <c r="C2301" s="9" t="s">
        <v>121</v>
      </c>
      <c r="D2301" s="9" t="s">
        <v>313</v>
      </c>
      <c r="E2301" s="9" t="s">
        <v>32</v>
      </c>
      <c r="F2301" s="8">
        <v>2027</v>
      </c>
      <c r="G2301" s="28" t="s">
        <v>35</v>
      </c>
      <c r="H2301" s="11" t="s">
        <v>35</v>
      </c>
      <c r="I2301" s="11">
        <v>0.14563999999999999</v>
      </c>
      <c r="J2301" s="11">
        <v>3.9320000000000001E-2</v>
      </c>
      <c r="K2301" s="11" t="s">
        <v>35</v>
      </c>
      <c r="L2301" s="11">
        <v>0.12383</v>
      </c>
      <c r="M2301" s="11">
        <v>0</v>
      </c>
      <c r="N2301" s="11">
        <v>0.43104999999999999</v>
      </c>
      <c r="O2301" s="11" t="s">
        <v>35</v>
      </c>
      <c r="P2301" s="11">
        <v>0.63637999999999995</v>
      </c>
      <c r="Q2301" s="11">
        <v>0</v>
      </c>
      <c r="R2301" s="11" t="s">
        <v>35</v>
      </c>
      <c r="S2301" s="11" t="s">
        <v>35</v>
      </c>
      <c r="T2301" s="11">
        <v>1.8868199999999999</v>
      </c>
      <c r="U2301" s="11">
        <v>0</v>
      </c>
      <c r="V2301" s="11">
        <v>0</v>
      </c>
      <c r="W2301" s="11">
        <v>0</v>
      </c>
      <c r="X2301" s="11">
        <v>0</v>
      </c>
      <c r="Y2301" s="11">
        <v>1.8868100000000001</v>
      </c>
      <c r="Z2301" s="11">
        <v>0.1416</v>
      </c>
      <c r="AA2301" s="11">
        <v>0.44580999999999998</v>
      </c>
      <c r="AB2301" s="11">
        <v>0.18709000000000001</v>
      </c>
      <c r="AC2301" s="11">
        <v>0.77451000000000003</v>
      </c>
      <c r="AD2301" s="71">
        <f t="shared" si="108"/>
        <v>0.51060000000000005</v>
      </c>
      <c r="AE2301" s="71">
        <f t="shared" si="109"/>
        <v>0</v>
      </c>
      <c r="AF2301" s="71">
        <f t="shared" si="110"/>
        <v>0</v>
      </c>
      <c r="AG2301" s="277" t="s">
        <v>908</v>
      </c>
      <c r="AH2301" s="277" t="s">
        <v>699</v>
      </c>
      <c r="AI2301" s="276" t="s">
        <v>700</v>
      </c>
      <c r="AJ2301" s="276" t="s">
        <v>701</v>
      </c>
      <c r="AK2301" s="276" t="s">
        <v>313</v>
      </c>
      <c r="AL2301" s="277" t="s">
        <v>121</v>
      </c>
      <c r="AM2301" s="276" t="s">
        <v>702</v>
      </c>
      <c r="AN2301" s="276" t="s">
        <v>703</v>
      </c>
      <c r="AO2301" s="277" t="s">
        <v>704</v>
      </c>
    </row>
    <row r="2302" spans="1:41" ht="15" thickBot="1" x14ac:dyDescent="0.4">
      <c r="A2302" s="8">
        <v>2025</v>
      </c>
      <c r="B2302" s="9" t="s">
        <v>120</v>
      </c>
      <c r="C2302" s="9" t="s">
        <v>121</v>
      </c>
      <c r="D2302" s="9" t="s">
        <v>313</v>
      </c>
      <c r="E2302" s="9" t="s">
        <v>32</v>
      </c>
      <c r="F2302" s="8">
        <v>2028</v>
      </c>
      <c r="G2302" s="28" t="s">
        <v>35</v>
      </c>
      <c r="H2302" s="11" t="s">
        <v>35</v>
      </c>
      <c r="I2302" s="11">
        <v>9.8750000000000004E-2</v>
      </c>
      <c r="J2302" s="11">
        <v>3.7789999999999997E-2</v>
      </c>
      <c r="K2302" s="11" t="s">
        <v>35</v>
      </c>
      <c r="L2302" s="11">
        <v>0.10689</v>
      </c>
      <c r="M2302" s="11">
        <v>0</v>
      </c>
      <c r="N2302" s="11">
        <v>0.55778000000000005</v>
      </c>
      <c r="O2302" s="11" t="s">
        <v>35</v>
      </c>
      <c r="P2302" s="11">
        <v>0.69752000000000003</v>
      </c>
      <c r="Q2302" s="11">
        <v>0</v>
      </c>
      <c r="R2302" s="11" t="s">
        <v>35</v>
      </c>
      <c r="S2302" s="11" t="s">
        <v>35</v>
      </c>
      <c r="T2302" s="11">
        <v>1.78389</v>
      </c>
      <c r="U2302" s="11">
        <v>0</v>
      </c>
      <c r="V2302" s="11">
        <v>0</v>
      </c>
      <c r="W2302" s="11">
        <v>0</v>
      </c>
      <c r="X2302" s="11">
        <v>0</v>
      </c>
      <c r="Y2302" s="11">
        <v>1.78389</v>
      </c>
      <c r="Z2302" s="11">
        <v>0.14480000000000001</v>
      </c>
      <c r="AA2302" s="11">
        <v>0.84862000000000004</v>
      </c>
      <c r="AB2302" s="11">
        <v>0.16031000000000001</v>
      </c>
      <c r="AC2302" s="11">
        <v>1.1537299999999999</v>
      </c>
      <c r="AD2302" s="71">
        <f t="shared" si="108"/>
        <v>0.28520000000000001</v>
      </c>
      <c r="AE2302" s="71">
        <f t="shared" si="109"/>
        <v>0</v>
      </c>
      <c r="AF2302" s="71">
        <f t="shared" si="110"/>
        <v>0</v>
      </c>
      <c r="AG2302" s="277" t="s">
        <v>908</v>
      </c>
      <c r="AH2302" s="277" t="s">
        <v>699</v>
      </c>
      <c r="AI2302" s="276" t="s">
        <v>700</v>
      </c>
      <c r="AJ2302" s="276" t="s">
        <v>701</v>
      </c>
      <c r="AK2302" s="276" t="s">
        <v>313</v>
      </c>
      <c r="AL2302" s="277" t="s">
        <v>121</v>
      </c>
      <c r="AM2302" s="276" t="s">
        <v>702</v>
      </c>
      <c r="AN2302" s="276" t="s">
        <v>703</v>
      </c>
      <c r="AO2302" s="277" t="s">
        <v>704</v>
      </c>
    </row>
    <row r="2303" spans="1:41" ht="15" thickBot="1" x14ac:dyDescent="0.4">
      <c r="A2303" s="8">
        <v>2025</v>
      </c>
      <c r="B2303" s="9" t="s">
        <v>120</v>
      </c>
      <c r="C2303" s="9" t="s">
        <v>121</v>
      </c>
      <c r="D2303" s="9" t="s">
        <v>313</v>
      </c>
      <c r="E2303" s="9" t="s">
        <v>32</v>
      </c>
      <c r="F2303" s="8">
        <v>2029</v>
      </c>
      <c r="G2303" s="28" t="s">
        <v>35</v>
      </c>
      <c r="H2303" s="11" t="s">
        <v>35</v>
      </c>
      <c r="I2303" s="11">
        <v>8.4680000000000005E-2</v>
      </c>
      <c r="J2303" s="11">
        <v>4.9619999999999997E-2</v>
      </c>
      <c r="K2303" s="11" t="s">
        <v>35</v>
      </c>
      <c r="L2303" s="11">
        <v>0.10947999999999999</v>
      </c>
      <c r="M2303" s="11">
        <v>0</v>
      </c>
      <c r="N2303" s="11">
        <v>0.33606000000000003</v>
      </c>
      <c r="O2303" s="11" t="s">
        <v>35</v>
      </c>
      <c r="P2303" s="11">
        <v>0.82247999999999999</v>
      </c>
      <c r="Q2303" s="11">
        <v>0</v>
      </c>
      <c r="R2303" s="11" t="s">
        <v>35</v>
      </c>
      <c r="S2303" s="11" t="s">
        <v>35</v>
      </c>
      <c r="T2303" s="11">
        <v>1.56619</v>
      </c>
      <c r="U2303" s="11">
        <v>0</v>
      </c>
      <c r="V2303" s="11">
        <v>0</v>
      </c>
      <c r="W2303" s="11">
        <v>0</v>
      </c>
      <c r="X2303" s="11">
        <v>0</v>
      </c>
      <c r="Y2303" s="11">
        <v>1.56619</v>
      </c>
      <c r="Z2303" s="11">
        <v>0.18237</v>
      </c>
      <c r="AA2303" s="11">
        <v>1.01877</v>
      </c>
      <c r="AB2303" s="11">
        <v>0.14835999999999999</v>
      </c>
      <c r="AC2303" s="11">
        <v>1.3494999999999999</v>
      </c>
      <c r="AD2303" s="71">
        <f t="shared" si="108"/>
        <v>0.16389999999999999</v>
      </c>
      <c r="AE2303" s="71">
        <f t="shared" si="109"/>
        <v>0</v>
      </c>
      <c r="AF2303" s="71">
        <f t="shared" si="110"/>
        <v>0</v>
      </c>
      <c r="AG2303" s="277" t="s">
        <v>908</v>
      </c>
      <c r="AH2303" s="277" t="s">
        <v>699</v>
      </c>
      <c r="AI2303" s="276" t="s">
        <v>700</v>
      </c>
      <c r="AJ2303" s="276" t="s">
        <v>701</v>
      </c>
      <c r="AK2303" s="276" t="s">
        <v>313</v>
      </c>
      <c r="AL2303" s="277" t="s">
        <v>121</v>
      </c>
      <c r="AM2303" s="276" t="s">
        <v>702</v>
      </c>
      <c r="AN2303" s="276" t="s">
        <v>703</v>
      </c>
      <c r="AO2303" s="277" t="s">
        <v>704</v>
      </c>
    </row>
    <row r="2304" spans="1:41" ht="15" thickBot="1" x14ac:dyDescent="0.4">
      <c r="A2304" s="8">
        <v>2025</v>
      </c>
      <c r="B2304" s="9" t="s">
        <v>120</v>
      </c>
      <c r="C2304" s="9" t="s">
        <v>121</v>
      </c>
      <c r="D2304" s="9" t="s">
        <v>313</v>
      </c>
      <c r="E2304" s="9" t="s">
        <v>32</v>
      </c>
      <c r="F2304" s="8">
        <v>2030</v>
      </c>
      <c r="G2304" s="28" t="s">
        <v>35</v>
      </c>
      <c r="H2304" s="11" t="s">
        <v>35</v>
      </c>
      <c r="I2304" s="11">
        <v>0.20546</v>
      </c>
      <c r="J2304" s="11">
        <v>0.18704999999999999</v>
      </c>
      <c r="K2304" s="11" t="s">
        <v>35</v>
      </c>
      <c r="L2304" s="11">
        <v>0.28212999999999999</v>
      </c>
      <c r="M2304" s="11">
        <v>0</v>
      </c>
      <c r="N2304" s="11">
        <v>0.38619999999999999</v>
      </c>
      <c r="O2304" s="11" t="s">
        <v>35</v>
      </c>
      <c r="P2304" s="11">
        <v>0.58570999999999995</v>
      </c>
      <c r="Q2304" s="11">
        <v>0</v>
      </c>
      <c r="R2304" s="11" t="s">
        <v>35</v>
      </c>
      <c r="S2304" s="11" t="s">
        <v>35</v>
      </c>
      <c r="T2304" s="11">
        <v>1.80237</v>
      </c>
      <c r="U2304" s="11">
        <v>0</v>
      </c>
      <c r="V2304" s="11">
        <v>0</v>
      </c>
      <c r="W2304" s="11">
        <v>0</v>
      </c>
      <c r="X2304" s="11">
        <v>0</v>
      </c>
      <c r="Y2304" s="11">
        <v>1.80236</v>
      </c>
      <c r="Z2304" s="11">
        <v>7.2059999999999999E-2</v>
      </c>
      <c r="AA2304" s="11">
        <v>0.81291999999999998</v>
      </c>
      <c r="AB2304" s="11">
        <v>0.21764</v>
      </c>
      <c r="AC2304" s="11">
        <v>1.1026199999999999</v>
      </c>
      <c r="AD2304" s="71">
        <f t="shared" si="108"/>
        <v>0.15579999999999999</v>
      </c>
      <c r="AE2304" s="71">
        <f t="shared" si="109"/>
        <v>0</v>
      </c>
      <c r="AF2304" s="71">
        <f t="shared" si="110"/>
        <v>0</v>
      </c>
      <c r="AG2304" s="277" t="s">
        <v>908</v>
      </c>
      <c r="AH2304" s="277" t="s">
        <v>699</v>
      </c>
      <c r="AI2304" s="276" t="s">
        <v>700</v>
      </c>
      <c r="AJ2304" s="276" t="s">
        <v>701</v>
      </c>
      <c r="AK2304" s="276" t="s">
        <v>313</v>
      </c>
      <c r="AL2304" s="277" t="s">
        <v>121</v>
      </c>
      <c r="AM2304" s="276" t="s">
        <v>702</v>
      </c>
      <c r="AN2304" s="276" t="s">
        <v>703</v>
      </c>
      <c r="AO2304" s="277" t="s">
        <v>704</v>
      </c>
    </row>
    <row r="2305" spans="1:41" ht="15" thickBot="1" x14ac:dyDescent="0.4">
      <c r="A2305" s="8">
        <v>2025</v>
      </c>
      <c r="B2305" s="9" t="s">
        <v>120</v>
      </c>
      <c r="C2305" s="9" t="s">
        <v>121</v>
      </c>
      <c r="D2305" s="9" t="s">
        <v>313</v>
      </c>
      <c r="E2305" s="9" t="s">
        <v>32</v>
      </c>
      <c r="F2305" s="8">
        <v>2031</v>
      </c>
      <c r="G2305" s="28" t="s">
        <v>35</v>
      </c>
      <c r="H2305" s="11" t="s">
        <v>35</v>
      </c>
      <c r="I2305" s="11">
        <v>0.1457</v>
      </c>
      <c r="J2305" s="11">
        <v>0.15883</v>
      </c>
      <c r="K2305" s="11" t="s">
        <v>35</v>
      </c>
      <c r="L2305" s="11">
        <v>0.13772999999999999</v>
      </c>
      <c r="M2305" s="11">
        <v>0</v>
      </c>
      <c r="N2305" s="11">
        <v>0.32289000000000001</v>
      </c>
      <c r="O2305" s="11" t="s">
        <v>35</v>
      </c>
      <c r="P2305" s="11">
        <v>0.78564000000000001</v>
      </c>
      <c r="Q2305" s="11">
        <v>0</v>
      </c>
      <c r="R2305" s="11" t="s">
        <v>35</v>
      </c>
      <c r="S2305" s="11" t="s">
        <v>35</v>
      </c>
      <c r="T2305" s="11">
        <v>1.8257399999999999</v>
      </c>
      <c r="U2305" s="11">
        <v>0</v>
      </c>
      <c r="V2305" s="11">
        <v>0</v>
      </c>
      <c r="W2305" s="11">
        <v>0</v>
      </c>
      <c r="X2305" s="11">
        <v>0</v>
      </c>
      <c r="Y2305" s="11">
        <v>1.8257399999999999</v>
      </c>
      <c r="Z2305" s="11">
        <v>4.5199999999999997E-2</v>
      </c>
      <c r="AA2305" s="11">
        <v>0.88043000000000005</v>
      </c>
      <c r="AB2305" s="11">
        <v>0.29829</v>
      </c>
      <c r="AC2305" s="11">
        <v>1.2239199999999999</v>
      </c>
      <c r="AD2305" s="71">
        <f t="shared" si="108"/>
        <v>0.27500000000000002</v>
      </c>
      <c r="AE2305" s="71">
        <f t="shared" si="109"/>
        <v>0</v>
      </c>
      <c r="AF2305" s="71">
        <f t="shared" si="110"/>
        <v>0</v>
      </c>
      <c r="AG2305" s="277" t="s">
        <v>908</v>
      </c>
      <c r="AH2305" s="277" t="s">
        <v>699</v>
      </c>
      <c r="AI2305" s="276" t="s">
        <v>700</v>
      </c>
      <c r="AJ2305" s="276" t="s">
        <v>701</v>
      </c>
      <c r="AK2305" s="276" t="s">
        <v>313</v>
      </c>
      <c r="AL2305" s="277" t="s">
        <v>121</v>
      </c>
      <c r="AM2305" s="276" t="s">
        <v>702</v>
      </c>
      <c r="AN2305" s="276" t="s">
        <v>703</v>
      </c>
      <c r="AO2305" s="277" t="s">
        <v>704</v>
      </c>
    </row>
    <row r="2306" spans="1:41" ht="15" thickBot="1" x14ac:dyDescent="0.4">
      <c r="A2306" s="8">
        <v>2025</v>
      </c>
      <c r="B2306" s="9" t="s">
        <v>120</v>
      </c>
      <c r="C2306" s="9" t="s">
        <v>121</v>
      </c>
      <c r="D2306" s="9" t="s">
        <v>313</v>
      </c>
      <c r="E2306" s="9" t="s">
        <v>32</v>
      </c>
      <c r="F2306" s="8">
        <v>2032</v>
      </c>
      <c r="G2306" s="28" t="s">
        <v>35</v>
      </c>
      <c r="H2306" s="11" t="s">
        <v>35</v>
      </c>
      <c r="I2306" s="11">
        <v>6.1010000000000002E-2</v>
      </c>
      <c r="J2306" s="11">
        <v>0.33905000000000002</v>
      </c>
      <c r="K2306" s="11" t="s">
        <v>35</v>
      </c>
      <c r="L2306" s="11">
        <v>9.6320000000000003E-2</v>
      </c>
      <c r="M2306" s="11">
        <v>0</v>
      </c>
      <c r="N2306" s="11">
        <v>0.40039999999999998</v>
      </c>
      <c r="O2306" s="11" t="s">
        <v>35</v>
      </c>
      <c r="P2306" s="11">
        <v>0.43909999999999999</v>
      </c>
      <c r="Q2306" s="11">
        <v>0</v>
      </c>
      <c r="R2306" s="11" t="s">
        <v>35</v>
      </c>
      <c r="S2306" s="11" t="s">
        <v>35</v>
      </c>
      <c r="T2306" s="11">
        <v>2.0834999999999999</v>
      </c>
      <c r="U2306" s="11">
        <v>0</v>
      </c>
      <c r="V2306" s="11">
        <v>0</v>
      </c>
      <c r="W2306" s="11">
        <v>0</v>
      </c>
      <c r="X2306" s="11">
        <v>0</v>
      </c>
      <c r="Y2306" s="11">
        <v>2.0834999999999999</v>
      </c>
      <c r="Z2306" s="11">
        <v>2.8420000000000001E-2</v>
      </c>
      <c r="AA2306" s="11">
        <v>0.83228999999999997</v>
      </c>
      <c r="AB2306" s="11">
        <v>0.29264000000000001</v>
      </c>
      <c r="AC2306" s="11">
        <v>1.1533500000000001</v>
      </c>
      <c r="AD2306" s="71">
        <f t="shared" si="108"/>
        <v>0.74760000000000004</v>
      </c>
      <c r="AE2306" s="71">
        <f t="shared" si="109"/>
        <v>0</v>
      </c>
      <c r="AF2306" s="71">
        <f t="shared" si="110"/>
        <v>0</v>
      </c>
      <c r="AG2306" s="277" t="s">
        <v>908</v>
      </c>
      <c r="AH2306" s="277" t="s">
        <v>699</v>
      </c>
      <c r="AI2306" s="276" t="s">
        <v>700</v>
      </c>
      <c r="AJ2306" s="276" t="s">
        <v>701</v>
      </c>
      <c r="AK2306" s="276" t="s">
        <v>313</v>
      </c>
      <c r="AL2306" s="277" t="s">
        <v>121</v>
      </c>
      <c r="AM2306" s="276" t="s">
        <v>702</v>
      </c>
      <c r="AN2306" s="276" t="s">
        <v>703</v>
      </c>
      <c r="AO2306" s="277" t="s">
        <v>704</v>
      </c>
    </row>
    <row r="2307" spans="1:41" ht="15" thickBot="1" x14ac:dyDescent="0.4">
      <c r="A2307" s="8">
        <v>2025</v>
      </c>
      <c r="B2307" s="9" t="s">
        <v>120</v>
      </c>
      <c r="C2307" s="9" t="s">
        <v>121</v>
      </c>
      <c r="D2307" s="9" t="s">
        <v>313</v>
      </c>
      <c r="E2307" s="9" t="s">
        <v>32</v>
      </c>
      <c r="F2307" s="8">
        <v>2033</v>
      </c>
      <c r="G2307" s="28" t="s">
        <v>35</v>
      </c>
      <c r="H2307" s="11" t="s">
        <v>35</v>
      </c>
      <c r="I2307" s="11">
        <v>7.8289999999999998E-2</v>
      </c>
      <c r="J2307" s="11">
        <v>0.37797999999999998</v>
      </c>
      <c r="K2307" s="11" t="s">
        <v>35</v>
      </c>
      <c r="L2307" s="11">
        <v>0.12870000000000001</v>
      </c>
      <c r="M2307" s="11">
        <v>0</v>
      </c>
      <c r="N2307" s="11">
        <v>0.47066999999999998</v>
      </c>
      <c r="O2307" s="11" t="s">
        <v>35</v>
      </c>
      <c r="P2307" s="11">
        <v>0.21626000000000001</v>
      </c>
      <c r="Q2307" s="11">
        <v>0</v>
      </c>
      <c r="R2307" s="11" t="s">
        <v>35</v>
      </c>
      <c r="S2307" s="11" t="s">
        <v>35</v>
      </c>
      <c r="T2307" s="11">
        <v>1.8502099999999999</v>
      </c>
      <c r="U2307" s="11">
        <v>0</v>
      </c>
      <c r="V2307" s="11">
        <v>0</v>
      </c>
      <c r="W2307" s="11">
        <v>0</v>
      </c>
      <c r="X2307" s="11">
        <v>0</v>
      </c>
      <c r="Y2307" s="11">
        <v>1.8502099999999999</v>
      </c>
      <c r="Z2307" s="11">
        <v>3.6799999999999999E-2</v>
      </c>
      <c r="AA2307" s="11">
        <v>0.42525000000000002</v>
      </c>
      <c r="AB2307" s="11">
        <v>0.17524000000000001</v>
      </c>
      <c r="AC2307" s="11">
        <v>0.63729000000000002</v>
      </c>
      <c r="AD2307" s="71">
        <f t="shared" si="108"/>
        <v>0.57830000000000004</v>
      </c>
      <c r="AE2307" s="71">
        <f t="shared" si="109"/>
        <v>0</v>
      </c>
      <c r="AF2307" s="71">
        <f t="shared" si="110"/>
        <v>0</v>
      </c>
      <c r="AG2307" s="277" t="s">
        <v>908</v>
      </c>
      <c r="AH2307" s="277" t="s">
        <v>699</v>
      </c>
      <c r="AI2307" s="276" t="s">
        <v>700</v>
      </c>
      <c r="AJ2307" s="276" t="s">
        <v>701</v>
      </c>
      <c r="AK2307" s="276" t="s">
        <v>313</v>
      </c>
      <c r="AL2307" s="277" t="s">
        <v>121</v>
      </c>
      <c r="AM2307" s="276" t="s">
        <v>702</v>
      </c>
      <c r="AN2307" s="276" t="s">
        <v>703</v>
      </c>
      <c r="AO2307" s="277" t="s">
        <v>704</v>
      </c>
    </row>
    <row r="2308" spans="1:41" ht="15" thickBot="1" x14ac:dyDescent="0.4">
      <c r="A2308" s="8">
        <v>2025</v>
      </c>
      <c r="B2308" s="9" t="s">
        <v>120</v>
      </c>
      <c r="C2308" s="9" t="s">
        <v>121</v>
      </c>
      <c r="D2308" s="9" t="s">
        <v>313</v>
      </c>
      <c r="E2308" s="9" t="s">
        <v>32</v>
      </c>
      <c r="F2308" s="8">
        <v>2034</v>
      </c>
      <c r="G2308" s="28" t="s">
        <v>35</v>
      </c>
      <c r="H2308" s="11" t="s">
        <v>35</v>
      </c>
      <c r="I2308" s="11">
        <v>6.293E-2</v>
      </c>
      <c r="J2308" s="11">
        <v>0.36715999999999999</v>
      </c>
      <c r="K2308" s="11" t="s">
        <v>35</v>
      </c>
      <c r="L2308" s="11">
        <v>0.19239999999999999</v>
      </c>
      <c r="M2308" s="11">
        <v>0</v>
      </c>
      <c r="N2308" s="11">
        <v>0.33505000000000001</v>
      </c>
      <c r="O2308" s="11" t="s">
        <v>35</v>
      </c>
      <c r="P2308" s="11">
        <v>0.51856999999999998</v>
      </c>
      <c r="Q2308" s="11">
        <v>0</v>
      </c>
      <c r="R2308" s="11" t="s">
        <v>35</v>
      </c>
      <c r="S2308" s="11" t="s">
        <v>35</v>
      </c>
      <c r="T2308" s="11">
        <v>2.11131</v>
      </c>
      <c r="U2308" s="11">
        <v>0</v>
      </c>
      <c r="V2308" s="11">
        <v>0</v>
      </c>
      <c r="W2308" s="11">
        <v>0</v>
      </c>
      <c r="X2308" s="11">
        <v>0</v>
      </c>
      <c r="Y2308" s="11">
        <v>2.1113</v>
      </c>
      <c r="Z2308" s="11">
        <v>5.9300000000000004E-3</v>
      </c>
      <c r="AA2308" s="11">
        <v>0.31003999999999998</v>
      </c>
      <c r="AB2308" s="11">
        <v>0.16708000000000001</v>
      </c>
      <c r="AC2308" s="11">
        <v>0.48305999999999999</v>
      </c>
      <c r="AD2308" s="71">
        <f t="shared" si="108"/>
        <v>0.63519999999999999</v>
      </c>
      <c r="AE2308" s="71">
        <f t="shared" si="109"/>
        <v>0</v>
      </c>
      <c r="AF2308" s="71">
        <f t="shared" si="110"/>
        <v>0</v>
      </c>
      <c r="AG2308" s="277" t="s">
        <v>908</v>
      </c>
      <c r="AH2308" s="277" t="s">
        <v>699</v>
      </c>
      <c r="AI2308" s="276" t="s">
        <v>700</v>
      </c>
      <c r="AJ2308" s="276" t="s">
        <v>701</v>
      </c>
      <c r="AK2308" s="276" t="s">
        <v>313</v>
      </c>
      <c r="AL2308" s="277" t="s">
        <v>121</v>
      </c>
      <c r="AM2308" s="276" t="s">
        <v>702</v>
      </c>
      <c r="AN2308" s="276" t="s">
        <v>703</v>
      </c>
      <c r="AO2308" s="277" t="s">
        <v>704</v>
      </c>
    </row>
    <row r="2309" spans="1:41" ht="15" thickBot="1" x14ac:dyDescent="0.4">
      <c r="A2309" s="8">
        <v>2025</v>
      </c>
      <c r="B2309" s="9" t="s">
        <v>120</v>
      </c>
      <c r="C2309" s="9" t="s">
        <v>121</v>
      </c>
      <c r="D2309" s="9" t="s">
        <v>313</v>
      </c>
      <c r="E2309" s="9" t="s">
        <v>32</v>
      </c>
      <c r="F2309" s="8">
        <v>2035</v>
      </c>
      <c r="G2309" s="28" t="s">
        <v>35</v>
      </c>
      <c r="H2309" s="11" t="s">
        <v>35</v>
      </c>
      <c r="I2309" s="11">
        <v>0.11728</v>
      </c>
      <c r="J2309" s="11">
        <v>0.18435000000000001</v>
      </c>
      <c r="K2309" s="11" t="s">
        <v>35</v>
      </c>
      <c r="L2309" s="11">
        <v>0.26495000000000002</v>
      </c>
      <c r="M2309" s="11">
        <v>0</v>
      </c>
      <c r="N2309" s="11">
        <v>0.46257999999999999</v>
      </c>
      <c r="O2309" s="11" t="s">
        <v>35</v>
      </c>
      <c r="P2309" s="11">
        <v>0.23726</v>
      </c>
      <c r="Q2309" s="11">
        <v>0</v>
      </c>
      <c r="R2309" s="11" t="s">
        <v>35</v>
      </c>
      <c r="S2309" s="11" t="s">
        <v>35</v>
      </c>
      <c r="T2309" s="11">
        <v>2.31609</v>
      </c>
      <c r="U2309" s="11">
        <v>0</v>
      </c>
      <c r="V2309" s="11">
        <v>0</v>
      </c>
      <c r="W2309" s="11">
        <v>0</v>
      </c>
      <c r="X2309" s="11">
        <v>0</v>
      </c>
      <c r="Y2309" s="11">
        <v>2.31609</v>
      </c>
      <c r="Z2309" s="11">
        <v>1.01E-2</v>
      </c>
      <c r="AA2309" s="11">
        <v>0.13542999999999999</v>
      </c>
      <c r="AB2309" s="11">
        <v>0.32794000000000001</v>
      </c>
      <c r="AC2309" s="11">
        <v>0.47347</v>
      </c>
      <c r="AD2309" s="71">
        <f t="shared" si="108"/>
        <v>1.0497000000000001</v>
      </c>
      <c r="AE2309" s="71">
        <f t="shared" si="109"/>
        <v>0</v>
      </c>
      <c r="AF2309" s="71">
        <f t="shared" si="110"/>
        <v>0</v>
      </c>
      <c r="AG2309" s="277" t="s">
        <v>908</v>
      </c>
      <c r="AH2309" s="277" t="s">
        <v>699</v>
      </c>
      <c r="AI2309" s="276" t="s">
        <v>700</v>
      </c>
      <c r="AJ2309" s="276" t="s">
        <v>701</v>
      </c>
      <c r="AK2309" s="276" t="s">
        <v>313</v>
      </c>
      <c r="AL2309" s="277" t="s">
        <v>121</v>
      </c>
      <c r="AM2309" s="276" t="s">
        <v>702</v>
      </c>
      <c r="AN2309" s="276" t="s">
        <v>703</v>
      </c>
      <c r="AO2309" s="277" t="s">
        <v>704</v>
      </c>
    </row>
    <row r="2310" spans="1:41" ht="23.5" thickBot="1" x14ac:dyDescent="0.4">
      <c r="A2310" s="8">
        <v>2025</v>
      </c>
      <c r="B2310" s="9" t="s">
        <v>122</v>
      </c>
      <c r="C2310" s="9" t="s">
        <v>123</v>
      </c>
      <c r="D2310" s="9" t="s">
        <v>314</v>
      </c>
      <c r="E2310" s="97" t="s">
        <v>29</v>
      </c>
      <c r="F2310" s="8">
        <v>2025</v>
      </c>
      <c r="G2310" s="10">
        <v>0</v>
      </c>
      <c r="H2310" s="10">
        <v>0</v>
      </c>
      <c r="I2310" s="10">
        <v>0</v>
      </c>
      <c r="J2310" s="10">
        <v>0</v>
      </c>
      <c r="K2310" s="10">
        <v>0</v>
      </c>
      <c r="L2310" s="10" t="s">
        <v>35</v>
      </c>
      <c r="M2310" s="10">
        <v>0</v>
      </c>
      <c r="N2310" s="10" t="s">
        <v>35</v>
      </c>
      <c r="O2310" s="10">
        <v>0</v>
      </c>
      <c r="P2310" s="10">
        <v>17</v>
      </c>
      <c r="Q2310" s="10">
        <v>41</v>
      </c>
      <c r="R2310" s="10">
        <v>0</v>
      </c>
      <c r="S2310" s="10">
        <v>0</v>
      </c>
      <c r="T2310" s="10">
        <v>64</v>
      </c>
      <c r="U2310" s="10">
        <v>0</v>
      </c>
      <c r="V2310" s="10">
        <v>0</v>
      </c>
      <c r="W2310" s="10">
        <v>0</v>
      </c>
      <c r="X2310" s="10">
        <v>0</v>
      </c>
      <c r="Y2310" s="10">
        <v>64</v>
      </c>
      <c r="Z2310" s="29" t="s">
        <v>35</v>
      </c>
      <c r="AA2310" s="29" t="s">
        <v>35</v>
      </c>
      <c r="AB2310" s="10">
        <v>13</v>
      </c>
      <c r="AC2310" s="10">
        <v>22</v>
      </c>
      <c r="AD2310" s="71">
        <f t="shared" si="108"/>
        <v>6</v>
      </c>
      <c r="AE2310" s="71">
        <f t="shared" si="109"/>
        <v>0</v>
      </c>
      <c r="AF2310" s="71">
        <f t="shared" si="110"/>
        <v>9</v>
      </c>
      <c r="AG2310" s="277" t="s">
        <v>905</v>
      </c>
      <c r="AH2310" s="277" t="s">
        <v>705</v>
      </c>
      <c r="AI2310" s="276" t="s">
        <v>706</v>
      </c>
      <c r="AJ2310" s="276" t="s">
        <v>707</v>
      </c>
      <c r="AK2310" s="276" t="s">
        <v>314</v>
      </c>
      <c r="AL2310" s="277" t="s">
        <v>123</v>
      </c>
      <c r="AM2310" s="276" t="s">
        <v>708</v>
      </c>
      <c r="AN2310" s="276" t="s">
        <v>709</v>
      </c>
      <c r="AO2310" s="277" t="s">
        <v>710</v>
      </c>
    </row>
    <row r="2311" spans="1:41" ht="15" thickBot="1" x14ac:dyDescent="0.4">
      <c r="A2311" s="8">
        <v>2025</v>
      </c>
      <c r="B2311" s="9" t="s">
        <v>122</v>
      </c>
      <c r="C2311" s="9" t="s">
        <v>123</v>
      </c>
      <c r="D2311" s="9" t="s">
        <v>314</v>
      </c>
      <c r="E2311" s="9" t="s">
        <v>30</v>
      </c>
      <c r="F2311" s="8">
        <v>2025</v>
      </c>
      <c r="G2311" s="11">
        <v>0</v>
      </c>
      <c r="H2311" s="11">
        <v>0</v>
      </c>
      <c r="I2311" s="11">
        <v>0</v>
      </c>
      <c r="J2311" s="11">
        <v>0</v>
      </c>
      <c r="K2311" s="11">
        <v>0</v>
      </c>
      <c r="L2311" s="11" t="s">
        <v>35</v>
      </c>
      <c r="M2311" s="11">
        <v>0</v>
      </c>
      <c r="N2311" s="11" t="s">
        <v>35</v>
      </c>
      <c r="O2311" s="11">
        <v>0</v>
      </c>
      <c r="P2311" s="11">
        <v>6.3519999999999993E-2</v>
      </c>
      <c r="Q2311" s="11">
        <v>0.14202000000000001</v>
      </c>
      <c r="R2311" s="11">
        <v>0</v>
      </c>
      <c r="S2311" s="11">
        <v>0</v>
      </c>
      <c r="T2311" s="11">
        <v>0.22581000000000001</v>
      </c>
      <c r="U2311" s="11">
        <v>0</v>
      </c>
      <c r="V2311" s="11">
        <v>0</v>
      </c>
      <c r="W2311" s="11">
        <v>0</v>
      </c>
      <c r="X2311" s="11">
        <v>0</v>
      </c>
      <c r="Y2311" s="11">
        <v>0.22581000000000001</v>
      </c>
      <c r="Z2311" s="28" t="s">
        <v>35</v>
      </c>
      <c r="AA2311" s="28" t="s">
        <v>35</v>
      </c>
      <c r="AB2311" s="11">
        <v>1.2529999999999999E-2</v>
      </c>
      <c r="AC2311" s="11">
        <v>1.9390000000000001E-2</v>
      </c>
      <c r="AD2311" s="71">
        <f t="shared" si="108"/>
        <v>2.0299999999999999E-2</v>
      </c>
      <c r="AE2311" s="71">
        <f t="shared" si="109"/>
        <v>0</v>
      </c>
      <c r="AF2311" s="71">
        <f t="shared" si="110"/>
        <v>6.8999999999999999E-3</v>
      </c>
      <c r="AG2311" s="277" t="s">
        <v>906</v>
      </c>
      <c r="AH2311" s="277" t="s">
        <v>705</v>
      </c>
      <c r="AI2311" s="276" t="s">
        <v>706</v>
      </c>
      <c r="AJ2311" s="276" t="s">
        <v>707</v>
      </c>
      <c r="AK2311" s="276" t="s">
        <v>314</v>
      </c>
      <c r="AL2311" s="277" t="s">
        <v>123</v>
      </c>
      <c r="AM2311" s="276" t="s">
        <v>708</v>
      </c>
      <c r="AN2311" s="276" t="s">
        <v>709</v>
      </c>
      <c r="AO2311" s="277" t="s">
        <v>710</v>
      </c>
    </row>
    <row r="2312" spans="1:41" ht="15" thickBot="1" x14ac:dyDescent="0.4">
      <c r="A2312" s="8">
        <v>2025</v>
      </c>
      <c r="B2312" s="9" t="s">
        <v>122</v>
      </c>
      <c r="C2312" s="9" t="s">
        <v>123</v>
      </c>
      <c r="D2312" s="9" t="s">
        <v>314</v>
      </c>
      <c r="E2312" s="9" t="s">
        <v>30</v>
      </c>
      <c r="F2312" s="8">
        <v>2026</v>
      </c>
      <c r="G2312" s="11">
        <v>0</v>
      </c>
      <c r="H2312" s="11">
        <v>0</v>
      </c>
      <c r="I2312" s="11">
        <v>0</v>
      </c>
      <c r="J2312" s="11">
        <v>0</v>
      </c>
      <c r="K2312" s="11">
        <v>0</v>
      </c>
      <c r="L2312" s="11" t="s">
        <v>35</v>
      </c>
      <c r="M2312" s="11">
        <v>0</v>
      </c>
      <c r="N2312" s="11" t="s">
        <v>35</v>
      </c>
      <c r="O2312" s="11">
        <v>0</v>
      </c>
      <c r="P2312" s="11">
        <v>6.6000000000000003E-2</v>
      </c>
      <c r="Q2312" s="11">
        <v>0.14460000000000001</v>
      </c>
      <c r="R2312" s="11">
        <v>0</v>
      </c>
      <c r="S2312" s="11">
        <v>0</v>
      </c>
      <c r="T2312" s="11">
        <v>0.23138</v>
      </c>
      <c r="U2312" s="11">
        <v>0</v>
      </c>
      <c r="V2312" s="11">
        <v>0</v>
      </c>
      <c r="W2312" s="11">
        <v>0</v>
      </c>
      <c r="X2312" s="11">
        <v>0</v>
      </c>
      <c r="Y2312" s="11">
        <v>0.23138</v>
      </c>
      <c r="Z2312" s="28" t="s">
        <v>35</v>
      </c>
      <c r="AA2312" s="28" t="s">
        <v>35</v>
      </c>
      <c r="AB2312" s="11">
        <v>1.2800000000000001E-2</v>
      </c>
      <c r="AC2312" s="11">
        <v>1.9640000000000001E-2</v>
      </c>
      <c r="AD2312" s="71">
        <f t="shared" si="108"/>
        <v>2.0799999999999999E-2</v>
      </c>
      <c r="AE2312" s="71">
        <f t="shared" si="109"/>
        <v>0</v>
      </c>
      <c r="AF2312" s="71">
        <f t="shared" si="110"/>
        <v>6.7999999999999996E-3</v>
      </c>
      <c r="AG2312" s="277" t="s">
        <v>906</v>
      </c>
      <c r="AH2312" s="277" t="s">
        <v>705</v>
      </c>
      <c r="AI2312" s="276" t="s">
        <v>706</v>
      </c>
      <c r="AJ2312" s="276" t="s">
        <v>707</v>
      </c>
      <c r="AK2312" s="276" t="s">
        <v>314</v>
      </c>
      <c r="AL2312" s="277" t="s">
        <v>123</v>
      </c>
      <c r="AM2312" s="276" t="s">
        <v>708</v>
      </c>
      <c r="AN2312" s="276" t="s">
        <v>709</v>
      </c>
      <c r="AO2312" s="277" t="s">
        <v>710</v>
      </c>
    </row>
    <row r="2313" spans="1:41" ht="15" thickBot="1" x14ac:dyDescent="0.4">
      <c r="A2313" s="8">
        <v>2025</v>
      </c>
      <c r="B2313" s="9" t="s">
        <v>122</v>
      </c>
      <c r="C2313" s="9" t="s">
        <v>123</v>
      </c>
      <c r="D2313" s="9" t="s">
        <v>314</v>
      </c>
      <c r="E2313" s="9" t="s">
        <v>30</v>
      </c>
      <c r="F2313" s="8">
        <v>2027</v>
      </c>
      <c r="G2313" s="11">
        <v>0</v>
      </c>
      <c r="H2313" s="11">
        <v>0</v>
      </c>
      <c r="I2313" s="11">
        <v>0</v>
      </c>
      <c r="J2313" s="11">
        <v>0</v>
      </c>
      <c r="K2313" s="11">
        <v>0</v>
      </c>
      <c r="L2313" s="11" t="s">
        <v>35</v>
      </c>
      <c r="M2313" s="11">
        <v>0</v>
      </c>
      <c r="N2313" s="11" t="s">
        <v>35</v>
      </c>
      <c r="O2313" s="11">
        <v>0</v>
      </c>
      <c r="P2313" s="11">
        <v>6.6860000000000003E-2</v>
      </c>
      <c r="Q2313" s="11">
        <v>0.14648</v>
      </c>
      <c r="R2313" s="11">
        <v>0</v>
      </c>
      <c r="S2313" s="11">
        <v>0</v>
      </c>
      <c r="T2313" s="11">
        <v>0.23485</v>
      </c>
      <c r="U2313" s="11">
        <v>0</v>
      </c>
      <c r="V2313" s="11">
        <v>0</v>
      </c>
      <c r="W2313" s="11">
        <v>0</v>
      </c>
      <c r="X2313" s="11">
        <v>0</v>
      </c>
      <c r="Y2313" s="11">
        <v>0.23485</v>
      </c>
      <c r="Z2313" s="28" t="s">
        <v>35</v>
      </c>
      <c r="AA2313" s="28" t="s">
        <v>35</v>
      </c>
      <c r="AB2313" s="11">
        <v>1.18E-2</v>
      </c>
      <c r="AC2313" s="11">
        <v>1.8509999999999999E-2</v>
      </c>
      <c r="AD2313" s="71">
        <f t="shared" si="108"/>
        <v>2.1499999999999998E-2</v>
      </c>
      <c r="AE2313" s="71">
        <f t="shared" si="109"/>
        <v>0</v>
      </c>
      <c r="AF2313" s="71">
        <f t="shared" si="110"/>
        <v>6.7000000000000002E-3</v>
      </c>
      <c r="AG2313" s="277" t="s">
        <v>906</v>
      </c>
      <c r="AH2313" s="277" t="s">
        <v>705</v>
      </c>
      <c r="AI2313" s="276" t="s">
        <v>706</v>
      </c>
      <c r="AJ2313" s="276" t="s">
        <v>707</v>
      </c>
      <c r="AK2313" s="276" t="s">
        <v>314</v>
      </c>
      <c r="AL2313" s="277" t="s">
        <v>123</v>
      </c>
      <c r="AM2313" s="276" t="s">
        <v>708</v>
      </c>
      <c r="AN2313" s="276" t="s">
        <v>709</v>
      </c>
      <c r="AO2313" s="277" t="s">
        <v>710</v>
      </c>
    </row>
    <row r="2314" spans="1:41" ht="15" thickBot="1" x14ac:dyDescent="0.4">
      <c r="A2314" s="8">
        <v>2025</v>
      </c>
      <c r="B2314" s="9" t="s">
        <v>122</v>
      </c>
      <c r="C2314" s="9" t="s">
        <v>123</v>
      </c>
      <c r="D2314" s="9" t="s">
        <v>314</v>
      </c>
      <c r="E2314" s="9" t="s">
        <v>30</v>
      </c>
      <c r="F2314" s="8">
        <v>2028</v>
      </c>
      <c r="G2314" s="11">
        <v>0</v>
      </c>
      <c r="H2314" s="11">
        <v>0</v>
      </c>
      <c r="I2314" s="11">
        <v>0</v>
      </c>
      <c r="J2314" s="11">
        <v>0</v>
      </c>
      <c r="K2314" s="11">
        <v>0</v>
      </c>
      <c r="L2314" s="11" t="s">
        <v>35</v>
      </c>
      <c r="M2314" s="11">
        <v>0</v>
      </c>
      <c r="N2314" s="11" t="s">
        <v>35</v>
      </c>
      <c r="O2314" s="11">
        <v>0</v>
      </c>
      <c r="P2314" s="11">
        <v>6.8269999999999997E-2</v>
      </c>
      <c r="Q2314" s="11">
        <v>0.14641000000000001</v>
      </c>
      <c r="R2314" s="11">
        <v>0</v>
      </c>
      <c r="S2314" s="11">
        <v>0</v>
      </c>
      <c r="T2314" s="11">
        <v>0.23604</v>
      </c>
      <c r="U2314" s="11">
        <v>0</v>
      </c>
      <c r="V2314" s="11">
        <v>0</v>
      </c>
      <c r="W2314" s="11">
        <v>0</v>
      </c>
      <c r="X2314" s="11">
        <v>0</v>
      </c>
      <c r="Y2314" s="11">
        <v>0.23604</v>
      </c>
      <c r="Z2314" s="28" t="s">
        <v>35</v>
      </c>
      <c r="AA2314" s="28" t="s">
        <v>35</v>
      </c>
      <c r="AB2314" s="11">
        <v>1.1820000000000001E-2</v>
      </c>
      <c r="AC2314" s="11">
        <v>1.7909999999999999E-2</v>
      </c>
      <c r="AD2314" s="71">
        <f t="shared" si="108"/>
        <v>2.1399999999999999E-2</v>
      </c>
      <c r="AE2314" s="71">
        <f t="shared" si="109"/>
        <v>0</v>
      </c>
      <c r="AF2314" s="71">
        <f t="shared" si="110"/>
        <v>6.1000000000000004E-3</v>
      </c>
      <c r="AG2314" s="277" t="s">
        <v>906</v>
      </c>
      <c r="AH2314" s="277" t="s">
        <v>705</v>
      </c>
      <c r="AI2314" s="276" t="s">
        <v>706</v>
      </c>
      <c r="AJ2314" s="276" t="s">
        <v>707</v>
      </c>
      <c r="AK2314" s="276" t="s">
        <v>314</v>
      </c>
      <c r="AL2314" s="277" t="s">
        <v>123</v>
      </c>
      <c r="AM2314" s="276" t="s">
        <v>708</v>
      </c>
      <c r="AN2314" s="276" t="s">
        <v>709</v>
      </c>
      <c r="AO2314" s="277" t="s">
        <v>710</v>
      </c>
    </row>
    <row r="2315" spans="1:41" ht="15" thickBot="1" x14ac:dyDescent="0.4">
      <c r="A2315" s="8">
        <v>2025</v>
      </c>
      <c r="B2315" s="9" t="s">
        <v>122</v>
      </c>
      <c r="C2315" s="9" t="s">
        <v>123</v>
      </c>
      <c r="D2315" s="9" t="s">
        <v>314</v>
      </c>
      <c r="E2315" s="9" t="s">
        <v>30</v>
      </c>
      <c r="F2315" s="8">
        <v>2029</v>
      </c>
      <c r="G2315" s="11">
        <v>0</v>
      </c>
      <c r="H2315" s="11">
        <v>0</v>
      </c>
      <c r="I2315" s="11">
        <v>0</v>
      </c>
      <c r="J2315" s="11">
        <v>0</v>
      </c>
      <c r="K2315" s="11">
        <v>0</v>
      </c>
      <c r="L2315" s="11" t="s">
        <v>35</v>
      </c>
      <c r="M2315" s="11">
        <v>0</v>
      </c>
      <c r="N2315" s="11" t="s">
        <v>35</v>
      </c>
      <c r="O2315" s="11">
        <v>0</v>
      </c>
      <c r="P2315" s="11">
        <v>6.9709999999999994E-2</v>
      </c>
      <c r="Q2315" s="11">
        <v>0.14551</v>
      </c>
      <c r="R2315" s="11">
        <v>0</v>
      </c>
      <c r="S2315" s="11">
        <v>0</v>
      </c>
      <c r="T2315" s="11">
        <v>0.23716000000000001</v>
      </c>
      <c r="U2315" s="11">
        <v>0</v>
      </c>
      <c r="V2315" s="11">
        <v>0</v>
      </c>
      <c r="W2315" s="11">
        <v>0</v>
      </c>
      <c r="X2315" s="11">
        <v>0</v>
      </c>
      <c r="Y2315" s="11">
        <v>0.23716000000000001</v>
      </c>
      <c r="Z2315" s="28" t="s">
        <v>35</v>
      </c>
      <c r="AA2315" s="28" t="s">
        <v>35</v>
      </c>
      <c r="AB2315" s="11">
        <v>1.2200000000000001E-2</v>
      </c>
      <c r="AC2315" s="11">
        <v>1.8710000000000001E-2</v>
      </c>
      <c r="AD2315" s="71">
        <f t="shared" si="108"/>
        <v>2.1899999999999999E-2</v>
      </c>
      <c r="AE2315" s="71">
        <f t="shared" si="109"/>
        <v>0</v>
      </c>
      <c r="AF2315" s="71">
        <f t="shared" si="110"/>
        <v>6.4999999999999997E-3</v>
      </c>
      <c r="AG2315" s="277" t="s">
        <v>906</v>
      </c>
      <c r="AH2315" s="277" t="s">
        <v>705</v>
      </c>
      <c r="AI2315" s="276" t="s">
        <v>706</v>
      </c>
      <c r="AJ2315" s="276" t="s">
        <v>707</v>
      </c>
      <c r="AK2315" s="276" t="s">
        <v>314</v>
      </c>
      <c r="AL2315" s="277" t="s">
        <v>123</v>
      </c>
      <c r="AM2315" s="276" t="s">
        <v>708</v>
      </c>
      <c r="AN2315" s="276" t="s">
        <v>709</v>
      </c>
      <c r="AO2315" s="277" t="s">
        <v>710</v>
      </c>
    </row>
    <row r="2316" spans="1:41" ht="15" thickBot="1" x14ac:dyDescent="0.4">
      <c r="A2316" s="8">
        <v>2025</v>
      </c>
      <c r="B2316" s="9" t="s">
        <v>122</v>
      </c>
      <c r="C2316" s="9" t="s">
        <v>123</v>
      </c>
      <c r="D2316" s="9" t="s">
        <v>314</v>
      </c>
      <c r="E2316" s="9" t="s">
        <v>30</v>
      </c>
      <c r="F2316" s="8">
        <v>2030</v>
      </c>
      <c r="G2316" s="11">
        <v>0</v>
      </c>
      <c r="H2316" s="11">
        <v>0</v>
      </c>
      <c r="I2316" s="11">
        <v>0</v>
      </c>
      <c r="J2316" s="11">
        <v>0</v>
      </c>
      <c r="K2316" s="11">
        <v>0</v>
      </c>
      <c r="L2316" s="11" t="s">
        <v>35</v>
      </c>
      <c r="M2316" s="11">
        <v>0</v>
      </c>
      <c r="N2316" s="11" t="s">
        <v>35</v>
      </c>
      <c r="O2316" s="11">
        <v>0</v>
      </c>
      <c r="P2316" s="11">
        <v>7.0300000000000001E-2</v>
      </c>
      <c r="Q2316" s="11">
        <v>0.14555000000000001</v>
      </c>
      <c r="R2316" s="11">
        <v>0</v>
      </c>
      <c r="S2316" s="11">
        <v>0</v>
      </c>
      <c r="T2316" s="11">
        <v>0.23954</v>
      </c>
      <c r="U2316" s="11">
        <v>0</v>
      </c>
      <c r="V2316" s="11">
        <v>0</v>
      </c>
      <c r="W2316" s="11">
        <v>0</v>
      </c>
      <c r="X2316" s="11">
        <v>0</v>
      </c>
      <c r="Y2316" s="11">
        <v>0.23954</v>
      </c>
      <c r="Z2316" s="28" t="s">
        <v>35</v>
      </c>
      <c r="AA2316" s="28" t="s">
        <v>35</v>
      </c>
      <c r="AB2316" s="11">
        <v>1.133E-2</v>
      </c>
      <c r="AC2316" s="11">
        <v>1.77E-2</v>
      </c>
      <c r="AD2316" s="71">
        <f t="shared" si="108"/>
        <v>2.3699999999999999E-2</v>
      </c>
      <c r="AE2316" s="71">
        <f t="shared" si="109"/>
        <v>0</v>
      </c>
      <c r="AF2316" s="71">
        <f t="shared" si="110"/>
        <v>6.4000000000000003E-3</v>
      </c>
      <c r="AG2316" s="277" t="s">
        <v>906</v>
      </c>
      <c r="AH2316" s="277" t="s">
        <v>705</v>
      </c>
      <c r="AI2316" s="276" t="s">
        <v>706</v>
      </c>
      <c r="AJ2316" s="276" t="s">
        <v>707</v>
      </c>
      <c r="AK2316" s="276" t="s">
        <v>314</v>
      </c>
      <c r="AL2316" s="277" t="s">
        <v>123</v>
      </c>
      <c r="AM2316" s="276" t="s">
        <v>708</v>
      </c>
      <c r="AN2316" s="276" t="s">
        <v>709</v>
      </c>
      <c r="AO2316" s="277" t="s">
        <v>710</v>
      </c>
    </row>
    <row r="2317" spans="1:41" ht="15" thickBot="1" x14ac:dyDescent="0.4">
      <c r="A2317" s="8">
        <v>2025</v>
      </c>
      <c r="B2317" s="9" t="s">
        <v>122</v>
      </c>
      <c r="C2317" s="9" t="s">
        <v>123</v>
      </c>
      <c r="D2317" s="9" t="s">
        <v>314</v>
      </c>
      <c r="E2317" s="9" t="s">
        <v>30</v>
      </c>
      <c r="F2317" s="8">
        <v>2031</v>
      </c>
      <c r="G2317" s="11">
        <v>0</v>
      </c>
      <c r="H2317" s="11">
        <v>0</v>
      </c>
      <c r="I2317" s="11">
        <v>0</v>
      </c>
      <c r="J2317" s="11">
        <v>0</v>
      </c>
      <c r="K2317" s="11">
        <v>0</v>
      </c>
      <c r="L2317" s="11" t="s">
        <v>35</v>
      </c>
      <c r="M2317" s="11">
        <v>0</v>
      </c>
      <c r="N2317" s="11" t="s">
        <v>35</v>
      </c>
      <c r="O2317" s="11">
        <v>0</v>
      </c>
      <c r="P2317" s="11">
        <v>7.2040000000000007E-2</v>
      </c>
      <c r="Q2317" s="11">
        <v>0.14605000000000001</v>
      </c>
      <c r="R2317" s="11">
        <v>0</v>
      </c>
      <c r="S2317" s="11">
        <v>0</v>
      </c>
      <c r="T2317" s="11">
        <v>0.24199999999999999</v>
      </c>
      <c r="U2317" s="11">
        <v>0</v>
      </c>
      <c r="V2317" s="11">
        <v>0</v>
      </c>
      <c r="W2317" s="11">
        <v>0</v>
      </c>
      <c r="X2317" s="11">
        <v>0</v>
      </c>
      <c r="Y2317" s="11">
        <v>0.24199999999999999</v>
      </c>
      <c r="Z2317" s="28" t="s">
        <v>35</v>
      </c>
      <c r="AA2317" s="28" t="s">
        <v>35</v>
      </c>
      <c r="AB2317" s="11">
        <v>1.191E-2</v>
      </c>
      <c r="AC2317" s="11">
        <v>1.8169999999999999E-2</v>
      </c>
      <c r="AD2317" s="71">
        <f t="shared" ref="AD2317:AD2380" si="111">ROUND(T2317-SUM(G2317:S2317),4)</f>
        <v>2.3900000000000001E-2</v>
      </c>
      <c r="AE2317" s="71">
        <f t="shared" ref="AE2317:AE2380" si="112">ROUND(X2317-SUM(U2317:W2317),4)</f>
        <v>0</v>
      </c>
      <c r="AF2317" s="71">
        <f t="shared" ref="AF2317:AF2380" si="113">ROUND(AC2317-SUM(Z2317:AB2317),4)</f>
        <v>6.3E-3</v>
      </c>
      <c r="AG2317" s="277" t="s">
        <v>906</v>
      </c>
      <c r="AH2317" s="277" t="s">
        <v>705</v>
      </c>
      <c r="AI2317" s="276" t="s">
        <v>706</v>
      </c>
      <c r="AJ2317" s="276" t="s">
        <v>707</v>
      </c>
      <c r="AK2317" s="276" t="s">
        <v>314</v>
      </c>
      <c r="AL2317" s="277" t="s">
        <v>123</v>
      </c>
      <c r="AM2317" s="276" t="s">
        <v>708</v>
      </c>
      <c r="AN2317" s="276" t="s">
        <v>709</v>
      </c>
      <c r="AO2317" s="277" t="s">
        <v>710</v>
      </c>
    </row>
    <row r="2318" spans="1:41" ht="15" thickBot="1" x14ac:dyDescent="0.4">
      <c r="A2318" s="8">
        <v>2025</v>
      </c>
      <c r="B2318" s="9" t="s">
        <v>122</v>
      </c>
      <c r="C2318" s="9" t="s">
        <v>123</v>
      </c>
      <c r="D2318" s="9" t="s">
        <v>314</v>
      </c>
      <c r="E2318" s="9" t="s">
        <v>30</v>
      </c>
      <c r="F2318" s="8">
        <v>2032</v>
      </c>
      <c r="G2318" s="11">
        <v>0</v>
      </c>
      <c r="H2318" s="11">
        <v>0</v>
      </c>
      <c r="I2318" s="11">
        <v>0</v>
      </c>
      <c r="J2318" s="11">
        <v>0</v>
      </c>
      <c r="K2318" s="11">
        <v>0</v>
      </c>
      <c r="L2318" s="11" t="s">
        <v>35</v>
      </c>
      <c r="M2318" s="11">
        <v>0</v>
      </c>
      <c r="N2318" s="11" t="s">
        <v>35</v>
      </c>
      <c r="O2318" s="11">
        <v>0</v>
      </c>
      <c r="P2318" s="11">
        <v>7.3279999999999998E-2</v>
      </c>
      <c r="Q2318" s="11">
        <v>0.14484</v>
      </c>
      <c r="R2318" s="11">
        <v>0</v>
      </c>
      <c r="S2318" s="11">
        <v>0</v>
      </c>
      <c r="T2318" s="11">
        <v>0.24209</v>
      </c>
      <c r="U2318" s="11">
        <v>0</v>
      </c>
      <c r="V2318" s="11">
        <v>0</v>
      </c>
      <c r="W2318" s="11">
        <v>0</v>
      </c>
      <c r="X2318" s="11">
        <v>0</v>
      </c>
      <c r="Y2318" s="11">
        <v>0.24209</v>
      </c>
      <c r="Z2318" s="28" t="s">
        <v>35</v>
      </c>
      <c r="AA2318" s="28" t="s">
        <v>35</v>
      </c>
      <c r="AB2318" s="11">
        <v>1.1140000000000001E-2</v>
      </c>
      <c r="AC2318" s="11">
        <v>1.9109999999999999E-2</v>
      </c>
      <c r="AD2318" s="71">
        <f t="shared" si="111"/>
        <v>2.4E-2</v>
      </c>
      <c r="AE2318" s="71">
        <f t="shared" si="112"/>
        <v>0</v>
      </c>
      <c r="AF2318" s="71">
        <f t="shared" si="113"/>
        <v>8.0000000000000002E-3</v>
      </c>
      <c r="AG2318" s="277" t="s">
        <v>906</v>
      </c>
      <c r="AH2318" s="277" t="s">
        <v>705</v>
      </c>
      <c r="AI2318" s="276" t="s">
        <v>706</v>
      </c>
      <c r="AJ2318" s="276" t="s">
        <v>707</v>
      </c>
      <c r="AK2318" s="276" t="s">
        <v>314</v>
      </c>
      <c r="AL2318" s="277" t="s">
        <v>123</v>
      </c>
      <c r="AM2318" s="276" t="s">
        <v>708</v>
      </c>
      <c r="AN2318" s="276" t="s">
        <v>709</v>
      </c>
      <c r="AO2318" s="277" t="s">
        <v>710</v>
      </c>
    </row>
    <row r="2319" spans="1:41" ht="15" thickBot="1" x14ac:dyDescent="0.4">
      <c r="A2319" s="8">
        <v>2025</v>
      </c>
      <c r="B2319" s="9" t="s">
        <v>122</v>
      </c>
      <c r="C2319" s="9" t="s">
        <v>123</v>
      </c>
      <c r="D2319" s="9" t="s">
        <v>314</v>
      </c>
      <c r="E2319" s="9" t="s">
        <v>30</v>
      </c>
      <c r="F2319" s="8">
        <v>2033</v>
      </c>
      <c r="G2319" s="11">
        <v>0</v>
      </c>
      <c r="H2319" s="11">
        <v>0</v>
      </c>
      <c r="I2319" s="11">
        <v>0</v>
      </c>
      <c r="J2319" s="11">
        <v>0</v>
      </c>
      <c r="K2319" s="11">
        <v>0</v>
      </c>
      <c r="L2319" s="11" t="s">
        <v>35</v>
      </c>
      <c r="M2319" s="11">
        <v>0</v>
      </c>
      <c r="N2319" s="11" t="s">
        <v>35</v>
      </c>
      <c r="O2319" s="11">
        <v>0</v>
      </c>
      <c r="P2319" s="11">
        <v>7.5270000000000004E-2</v>
      </c>
      <c r="Q2319" s="11">
        <v>0.14496999999999999</v>
      </c>
      <c r="R2319" s="11">
        <v>0</v>
      </c>
      <c r="S2319" s="11">
        <v>0</v>
      </c>
      <c r="T2319" s="11">
        <v>0.24424999999999999</v>
      </c>
      <c r="U2319" s="11">
        <v>0</v>
      </c>
      <c r="V2319" s="11">
        <v>0</v>
      </c>
      <c r="W2319" s="11">
        <v>0</v>
      </c>
      <c r="X2319" s="11">
        <v>0</v>
      </c>
      <c r="Y2319" s="11">
        <v>0.24424999999999999</v>
      </c>
      <c r="Z2319" s="28" t="s">
        <v>35</v>
      </c>
      <c r="AA2319" s="28" t="s">
        <v>35</v>
      </c>
      <c r="AB2319" s="11">
        <v>9.4299999999999991E-3</v>
      </c>
      <c r="AC2319" s="11">
        <v>1.7250000000000001E-2</v>
      </c>
      <c r="AD2319" s="71">
        <f t="shared" si="111"/>
        <v>2.4E-2</v>
      </c>
      <c r="AE2319" s="71">
        <f t="shared" si="112"/>
        <v>0</v>
      </c>
      <c r="AF2319" s="71">
        <f t="shared" si="113"/>
        <v>7.7999999999999996E-3</v>
      </c>
      <c r="AG2319" s="277" t="s">
        <v>906</v>
      </c>
      <c r="AH2319" s="277" t="s">
        <v>705</v>
      </c>
      <c r="AI2319" s="276" t="s">
        <v>706</v>
      </c>
      <c r="AJ2319" s="276" t="s">
        <v>707</v>
      </c>
      <c r="AK2319" s="276" t="s">
        <v>314</v>
      </c>
      <c r="AL2319" s="277" t="s">
        <v>123</v>
      </c>
      <c r="AM2319" s="276" t="s">
        <v>708</v>
      </c>
      <c r="AN2319" s="276" t="s">
        <v>709</v>
      </c>
      <c r="AO2319" s="277" t="s">
        <v>710</v>
      </c>
    </row>
    <row r="2320" spans="1:41" ht="15" thickBot="1" x14ac:dyDescent="0.4">
      <c r="A2320" s="8">
        <v>2025</v>
      </c>
      <c r="B2320" s="9" t="s">
        <v>122</v>
      </c>
      <c r="C2320" s="9" t="s">
        <v>123</v>
      </c>
      <c r="D2320" s="9" t="s">
        <v>314</v>
      </c>
      <c r="E2320" s="9" t="s">
        <v>30</v>
      </c>
      <c r="F2320" s="8">
        <v>2034</v>
      </c>
      <c r="G2320" s="11">
        <v>0</v>
      </c>
      <c r="H2320" s="11">
        <v>0</v>
      </c>
      <c r="I2320" s="11">
        <v>0</v>
      </c>
      <c r="J2320" s="11">
        <v>0</v>
      </c>
      <c r="K2320" s="11">
        <v>0</v>
      </c>
      <c r="L2320" s="11" t="s">
        <v>35</v>
      </c>
      <c r="M2320" s="11">
        <v>0</v>
      </c>
      <c r="N2320" s="11" t="s">
        <v>35</v>
      </c>
      <c r="O2320" s="11">
        <v>0</v>
      </c>
      <c r="P2320" s="11">
        <v>7.7119999999999994E-2</v>
      </c>
      <c r="Q2320" s="11">
        <v>0.14224999999999999</v>
      </c>
      <c r="R2320" s="11">
        <v>0</v>
      </c>
      <c r="S2320" s="11">
        <v>0</v>
      </c>
      <c r="T2320" s="11">
        <v>0.24353</v>
      </c>
      <c r="U2320" s="11">
        <v>0</v>
      </c>
      <c r="V2320" s="11">
        <v>0</v>
      </c>
      <c r="W2320" s="11">
        <v>0</v>
      </c>
      <c r="X2320" s="11">
        <v>0</v>
      </c>
      <c r="Y2320" s="11">
        <v>0.24353</v>
      </c>
      <c r="Z2320" s="28" t="s">
        <v>35</v>
      </c>
      <c r="AA2320" s="28" t="s">
        <v>35</v>
      </c>
      <c r="AB2320" s="11">
        <v>1.077E-2</v>
      </c>
      <c r="AC2320" s="11">
        <v>1.804E-2</v>
      </c>
      <c r="AD2320" s="71">
        <f t="shared" si="111"/>
        <v>2.4199999999999999E-2</v>
      </c>
      <c r="AE2320" s="71">
        <f t="shared" si="112"/>
        <v>0</v>
      </c>
      <c r="AF2320" s="71">
        <f t="shared" si="113"/>
        <v>7.3000000000000001E-3</v>
      </c>
      <c r="AG2320" s="277" t="s">
        <v>906</v>
      </c>
      <c r="AH2320" s="277" t="s">
        <v>705</v>
      </c>
      <c r="AI2320" s="276" t="s">
        <v>706</v>
      </c>
      <c r="AJ2320" s="276" t="s">
        <v>707</v>
      </c>
      <c r="AK2320" s="276" t="s">
        <v>314</v>
      </c>
      <c r="AL2320" s="277" t="s">
        <v>123</v>
      </c>
      <c r="AM2320" s="276" t="s">
        <v>708</v>
      </c>
      <c r="AN2320" s="276" t="s">
        <v>709</v>
      </c>
      <c r="AO2320" s="277" t="s">
        <v>710</v>
      </c>
    </row>
    <row r="2321" spans="1:41" ht="15" thickBot="1" x14ac:dyDescent="0.4">
      <c r="A2321" s="8">
        <v>2025</v>
      </c>
      <c r="B2321" s="9" t="s">
        <v>122</v>
      </c>
      <c r="C2321" s="9" t="s">
        <v>123</v>
      </c>
      <c r="D2321" s="9" t="s">
        <v>314</v>
      </c>
      <c r="E2321" s="9" t="s">
        <v>30</v>
      </c>
      <c r="F2321" s="8">
        <v>2035</v>
      </c>
      <c r="G2321" s="11">
        <v>0</v>
      </c>
      <c r="H2321" s="11">
        <v>0</v>
      </c>
      <c r="I2321" s="11">
        <v>0</v>
      </c>
      <c r="J2321" s="11">
        <v>0</v>
      </c>
      <c r="K2321" s="11">
        <v>0</v>
      </c>
      <c r="L2321" s="11" t="s">
        <v>35</v>
      </c>
      <c r="M2321" s="11">
        <v>0</v>
      </c>
      <c r="N2321" s="11" t="s">
        <v>35</v>
      </c>
      <c r="O2321" s="11">
        <v>0</v>
      </c>
      <c r="P2321" s="11">
        <v>7.7600000000000002E-2</v>
      </c>
      <c r="Q2321" s="11">
        <v>0.14163999999999999</v>
      </c>
      <c r="R2321" s="11">
        <v>0</v>
      </c>
      <c r="S2321" s="11">
        <v>0</v>
      </c>
      <c r="T2321" s="11">
        <v>0.24340000000000001</v>
      </c>
      <c r="U2321" s="11">
        <v>0</v>
      </c>
      <c r="V2321" s="11">
        <v>0</v>
      </c>
      <c r="W2321" s="11">
        <v>0</v>
      </c>
      <c r="X2321" s="11">
        <v>0</v>
      </c>
      <c r="Y2321" s="11">
        <v>0.24340000000000001</v>
      </c>
      <c r="Z2321" s="28" t="s">
        <v>35</v>
      </c>
      <c r="AA2321" s="28" t="s">
        <v>35</v>
      </c>
      <c r="AB2321" s="11">
        <v>1.0710000000000001E-2</v>
      </c>
      <c r="AC2321" s="11">
        <v>1.7760000000000001E-2</v>
      </c>
      <c r="AD2321" s="71">
        <f t="shared" si="111"/>
        <v>2.4199999999999999E-2</v>
      </c>
      <c r="AE2321" s="71">
        <f t="shared" si="112"/>
        <v>0</v>
      </c>
      <c r="AF2321" s="71">
        <f t="shared" si="113"/>
        <v>7.1000000000000004E-3</v>
      </c>
      <c r="AG2321" s="277" t="s">
        <v>906</v>
      </c>
      <c r="AH2321" s="277" t="s">
        <v>705</v>
      </c>
      <c r="AI2321" s="276" t="s">
        <v>706</v>
      </c>
      <c r="AJ2321" s="276" t="s">
        <v>707</v>
      </c>
      <c r="AK2321" s="276" t="s">
        <v>314</v>
      </c>
      <c r="AL2321" s="277" t="s">
        <v>123</v>
      </c>
      <c r="AM2321" s="276" t="s">
        <v>708</v>
      </c>
      <c r="AN2321" s="276" t="s">
        <v>709</v>
      </c>
      <c r="AO2321" s="277" t="s">
        <v>710</v>
      </c>
    </row>
    <row r="2322" spans="1:41" ht="15" thickBot="1" x14ac:dyDescent="0.4">
      <c r="A2322" s="8">
        <v>2025</v>
      </c>
      <c r="B2322" s="9" t="s">
        <v>122</v>
      </c>
      <c r="C2322" s="9" t="s">
        <v>123</v>
      </c>
      <c r="D2322" s="9" t="s">
        <v>314</v>
      </c>
      <c r="E2322" s="9" t="s">
        <v>31</v>
      </c>
      <c r="F2322" s="8">
        <v>2025</v>
      </c>
      <c r="G2322" s="11" t="s">
        <v>381</v>
      </c>
      <c r="H2322" s="11" t="s">
        <v>381</v>
      </c>
      <c r="I2322" s="11" t="s">
        <v>381</v>
      </c>
      <c r="J2322" s="11" t="s">
        <v>381</v>
      </c>
      <c r="K2322" s="11" t="s">
        <v>381</v>
      </c>
      <c r="L2322" s="11" t="s">
        <v>381</v>
      </c>
      <c r="M2322" s="11" t="s">
        <v>381</v>
      </c>
      <c r="N2322" s="11" t="s">
        <v>381</v>
      </c>
      <c r="O2322" s="11" t="s">
        <v>381</v>
      </c>
      <c r="P2322" s="11" t="s">
        <v>381</v>
      </c>
      <c r="Q2322" s="11" t="s">
        <v>381</v>
      </c>
      <c r="R2322" s="11" t="s">
        <v>381</v>
      </c>
      <c r="S2322" s="11" t="s">
        <v>381</v>
      </c>
      <c r="T2322" s="11" t="s">
        <v>381</v>
      </c>
      <c r="U2322" s="11" t="s">
        <v>381</v>
      </c>
      <c r="V2322" s="11" t="s">
        <v>381</v>
      </c>
      <c r="W2322" s="11" t="s">
        <v>381</v>
      </c>
      <c r="X2322" s="11" t="s">
        <v>381</v>
      </c>
      <c r="Y2322" s="11" t="s">
        <v>381</v>
      </c>
      <c r="Z2322" s="28" t="s">
        <v>35</v>
      </c>
      <c r="AA2322" s="28" t="s">
        <v>35</v>
      </c>
      <c r="AB2322" s="11">
        <v>4.2189999999999998E-2</v>
      </c>
      <c r="AC2322" s="11">
        <v>6.8040000000000003E-2</v>
      </c>
      <c r="AD2322" s="71"/>
      <c r="AE2322" s="71"/>
      <c r="AF2322" s="71">
        <f t="shared" si="113"/>
        <v>2.5899999999999999E-2</v>
      </c>
      <c r="AG2322" s="277" t="s">
        <v>907</v>
      </c>
      <c r="AH2322" s="277" t="s">
        <v>705</v>
      </c>
      <c r="AI2322" s="276" t="s">
        <v>706</v>
      </c>
      <c r="AJ2322" s="276" t="s">
        <v>707</v>
      </c>
      <c r="AK2322" s="276" t="s">
        <v>314</v>
      </c>
      <c r="AL2322" s="277" t="s">
        <v>123</v>
      </c>
      <c r="AM2322" s="276" t="s">
        <v>708</v>
      </c>
      <c r="AN2322" s="276" t="s">
        <v>709</v>
      </c>
      <c r="AO2322" s="277" t="s">
        <v>710</v>
      </c>
    </row>
    <row r="2323" spans="1:41" ht="15" thickBot="1" x14ac:dyDescent="0.4">
      <c r="A2323" s="8">
        <v>2025</v>
      </c>
      <c r="B2323" s="9" t="s">
        <v>122</v>
      </c>
      <c r="C2323" s="9" t="s">
        <v>123</v>
      </c>
      <c r="D2323" s="9" t="s">
        <v>314</v>
      </c>
      <c r="E2323" s="9" t="s">
        <v>31</v>
      </c>
      <c r="F2323" s="8">
        <v>2026</v>
      </c>
      <c r="G2323" s="11" t="s">
        <v>381</v>
      </c>
      <c r="H2323" s="11" t="s">
        <v>381</v>
      </c>
      <c r="I2323" s="11" t="s">
        <v>381</v>
      </c>
      <c r="J2323" s="11" t="s">
        <v>381</v>
      </c>
      <c r="K2323" s="11" t="s">
        <v>381</v>
      </c>
      <c r="L2323" s="11" t="s">
        <v>381</v>
      </c>
      <c r="M2323" s="11" t="s">
        <v>381</v>
      </c>
      <c r="N2323" s="11" t="s">
        <v>381</v>
      </c>
      <c r="O2323" s="11" t="s">
        <v>381</v>
      </c>
      <c r="P2323" s="11" t="s">
        <v>381</v>
      </c>
      <c r="Q2323" s="11" t="s">
        <v>381</v>
      </c>
      <c r="R2323" s="11" t="s">
        <v>381</v>
      </c>
      <c r="S2323" s="11" t="s">
        <v>381</v>
      </c>
      <c r="T2323" s="11" t="s">
        <v>381</v>
      </c>
      <c r="U2323" s="11" t="s">
        <v>381</v>
      </c>
      <c r="V2323" s="11" t="s">
        <v>381</v>
      </c>
      <c r="W2323" s="11" t="s">
        <v>381</v>
      </c>
      <c r="X2323" s="11" t="s">
        <v>381</v>
      </c>
      <c r="Y2323" s="11" t="s">
        <v>381</v>
      </c>
      <c r="Z2323" s="28" t="s">
        <v>35</v>
      </c>
      <c r="AA2323" s="28" t="s">
        <v>35</v>
      </c>
      <c r="AB2323" s="11">
        <v>4.1140000000000003E-2</v>
      </c>
      <c r="AC2323" s="11">
        <v>6.2609999999999999E-2</v>
      </c>
      <c r="AD2323" s="71"/>
      <c r="AE2323" s="71"/>
      <c r="AF2323" s="71">
        <f t="shared" si="113"/>
        <v>2.1499999999999998E-2</v>
      </c>
      <c r="AG2323" s="277" t="s">
        <v>907</v>
      </c>
      <c r="AH2323" s="277" t="s">
        <v>705</v>
      </c>
      <c r="AI2323" s="276" t="s">
        <v>706</v>
      </c>
      <c r="AJ2323" s="276" t="s">
        <v>707</v>
      </c>
      <c r="AK2323" s="276" t="s">
        <v>314</v>
      </c>
      <c r="AL2323" s="277" t="s">
        <v>123</v>
      </c>
      <c r="AM2323" s="276" t="s">
        <v>708</v>
      </c>
      <c r="AN2323" s="276" t="s">
        <v>709</v>
      </c>
      <c r="AO2323" s="277" t="s">
        <v>710</v>
      </c>
    </row>
    <row r="2324" spans="1:41" ht="15" thickBot="1" x14ac:dyDescent="0.4">
      <c r="A2324" s="8">
        <v>2025</v>
      </c>
      <c r="B2324" s="9" t="s">
        <v>122</v>
      </c>
      <c r="C2324" s="9" t="s">
        <v>123</v>
      </c>
      <c r="D2324" s="9" t="s">
        <v>314</v>
      </c>
      <c r="E2324" s="9" t="s">
        <v>31</v>
      </c>
      <c r="F2324" s="8">
        <v>2027</v>
      </c>
      <c r="G2324" s="11" t="s">
        <v>381</v>
      </c>
      <c r="H2324" s="11" t="s">
        <v>381</v>
      </c>
      <c r="I2324" s="11" t="s">
        <v>381</v>
      </c>
      <c r="J2324" s="11" t="s">
        <v>381</v>
      </c>
      <c r="K2324" s="11" t="s">
        <v>381</v>
      </c>
      <c r="L2324" s="11" t="s">
        <v>381</v>
      </c>
      <c r="M2324" s="11" t="s">
        <v>381</v>
      </c>
      <c r="N2324" s="11" t="s">
        <v>381</v>
      </c>
      <c r="O2324" s="11" t="s">
        <v>381</v>
      </c>
      <c r="P2324" s="11" t="s">
        <v>381</v>
      </c>
      <c r="Q2324" s="11" t="s">
        <v>381</v>
      </c>
      <c r="R2324" s="11" t="s">
        <v>381</v>
      </c>
      <c r="S2324" s="11" t="s">
        <v>381</v>
      </c>
      <c r="T2324" s="11" t="s">
        <v>381</v>
      </c>
      <c r="U2324" s="11" t="s">
        <v>381</v>
      </c>
      <c r="V2324" s="11" t="s">
        <v>381</v>
      </c>
      <c r="W2324" s="11" t="s">
        <v>381</v>
      </c>
      <c r="X2324" s="11" t="s">
        <v>381</v>
      </c>
      <c r="Y2324" s="11" t="s">
        <v>381</v>
      </c>
      <c r="Z2324" s="28" t="s">
        <v>35</v>
      </c>
      <c r="AA2324" s="28" t="s">
        <v>35</v>
      </c>
      <c r="AB2324" s="11">
        <v>4.589E-2</v>
      </c>
      <c r="AC2324" s="11">
        <v>6.5629999999999994E-2</v>
      </c>
      <c r="AD2324" s="71"/>
      <c r="AE2324" s="71"/>
      <c r="AF2324" s="71">
        <f t="shared" si="113"/>
        <v>1.9699999999999999E-2</v>
      </c>
      <c r="AG2324" s="277" t="s">
        <v>907</v>
      </c>
      <c r="AH2324" s="277" t="s">
        <v>705</v>
      </c>
      <c r="AI2324" s="276" t="s">
        <v>706</v>
      </c>
      <c r="AJ2324" s="276" t="s">
        <v>707</v>
      </c>
      <c r="AK2324" s="276" t="s">
        <v>314</v>
      </c>
      <c r="AL2324" s="277" t="s">
        <v>123</v>
      </c>
      <c r="AM2324" s="276" t="s">
        <v>708</v>
      </c>
      <c r="AN2324" s="276" t="s">
        <v>709</v>
      </c>
      <c r="AO2324" s="277" t="s">
        <v>710</v>
      </c>
    </row>
    <row r="2325" spans="1:41" ht="15" thickBot="1" x14ac:dyDescent="0.4">
      <c r="A2325" s="8">
        <v>2025</v>
      </c>
      <c r="B2325" s="9" t="s">
        <v>122</v>
      </c>
      <c r="C2325" s="9" t="s">
        <v>123</v>
      </c>
      <c r="D2325" s="9" t="s">
        <v>314</v>
      </c>
      <c r="E2325" s="9" t="s">
        <v>31</v>
      </c>
      <c r="F2325" s="8">
        <v>2028</v>
      </c>
      <c r="G2325" s="11" t="s">
        <v>381</v>
      </c>
      <c r="H2325" s="11" t="s">
        <v>381</v>
      </c>
      <c r="I2325" s="11" t="s">
        <v>381</v>
      </c>
      <c r="J2325" s="11" t="s">
        <v>381</v>
      </c>
      <c r="K2325" s="11" t="s">
        <v>381</v>
      </c>
      <c r="L2325" s="11" t="s">
        <v>381</v>
      </c>
      <c r="M2325" s="11" t="s">
        <v>381</v>
      </c>
      <c r="N2325" s="11" t="s">
        <v>381</v>
      </c>
      <c r="O2325" s="11" t="s">
        <v>381</v>
      </c>
      <c r="P2325" s="11" t="s">
        <v>381</v>
      </c>
      <c r="Q2325" s="11" t="s">
        <v>381</v>
      </c>
      <c r="R2325" s="11" t="s">
        <v>381</v>
      </c>
      <c r="S2325" s="11" t="s">
        <v>381</v>
      </c>
      <c r="T2325" s="11" t="s">
        <v>381</v>
      </c>
      <c r="U2325" s="11" t="s">
        <v>381</v>
      </c>
      <c r="V2325" s="11" t="s">
        <v>381</v>
      </c>
      <c r="W2325" s="11" t="s">
        <v>381</v>
      </c>
      <c r="X2325" s="11" t="s">
        <v>381</v>
      </c>
      <c r="Y2325" s="11" t="s">
        <v>381</v>
      </c>
      <c r="Z2325" s="28" t="s">
        <v>35</v>
      </c>
      <c r="AA2325" s="28" t="s">
        <v>35</v>
      </c>
      <c r="AB2325" s="11">
        <v>3.2500000000000001E-2</v>
      </c>
      <c r="AC2325" s="11">
        <v>5.3460000000000001E-2</v>
      </c>
      <c r="AD2325" s="71"/>
      <c r="AE2325" s="71"/>
      <c r="AF2325" s="71">
        <f t="shared" si="113"/>
        <v>2.1000000000000001E-2</v>
      </c>
      <c r="AG2325" s="277" t="s">
        <v>907</v>
      </c>
      <c r="AH2325" s="277" t="s">
        <v>705</v>
      </c>
      <c r="AI2325" s="276" t="s">
        <v>706</v>
      </c>
      <c r="AJ2325" s="276" t="s">
        <v>707</v>
      </c>
      <c r="AK2325" s="276" t="s">
        <v>314</v>
      </c>
      <c r="AL2325" s="277" t="s">
        <v>123</v>
      </c>
      <c r="AM2325" s="276" t="s">
        <v>708</v>
      </c>
      <c r="AN2325" s="276" t="s">
        <v>709</v>
      </c>
      <c r="AO2325" s="277" t="s">
        <v>710</v>
      </c>
    </row>
    <row r="2326" spans="1:41" ht="15" thickBot="1" x14ac:dyDescent="0.4">
      <c r="A2326" s="8">
        <v>2025</v>
      </c>
      <c r="B2326" s="9" t="s">
        <v>122</v>
      </c>
      <c r="C2326" s="9" t="s">
        <v>123</v>
      </c>
      <c r="D2326" s="9" t="s">
        <v>314</v>
      </c>
      <c r="E2326" s="9" t="s">
        <v>31</v>
      </c>
      <c r="F2326" s="8">
        <v>2029</v>
      </c>
      <c r="G2326" s="11" t="s">
        <v>381</v>
      </c>
      <c r="H2326" s="11" t="s">
        <v>381</v>
      </c>
      <c r="I2326" s="11" t="s">
        <v>381</v>
      </c>
      <c r="J2326" s="11" t="s">
        <v>381</v>
      </c>
      <c r="K2326" s="11" t="s">
        <v>381</v>
      </c>
      <c r="L2326" s="11" t="s">
        <v>381</v>
      </c>
      <c r="M2326" s="11" t="s">
        <v>381</v>
      </c>
      <c r="N2326" s="11" t="s">
        <v>381</v>
      </c>
      <c r="O2326" s="11" t="s">
        <v>381</v>
      </c>
      <c r="P2326" s="11" t="s">
        <v>381</v>
      </c>
      <c r="Q2326" s="11" t="s">
        <v>381</v>
      </c>
      <c r="R2326" s="11" t="s">
        <v>381</v>
      </c>
      <c r="S2326" s="11" t="s">
        <v>381</v>
      </c>
      <c r="T2326" s="11" t="s">
        <v>381</v>
      </c>
      <c r="U2326" s="11" t="s">
        <v>381</v>
      </c>
      <c r="V2326" s="11" t="s">
        <v>381</v>
      </c>
      <c r="W2326" s="11" t="s">
        <v>381</v>
      </c>
      <c r="X2326" s="11" t="s">
        <v>381</v>
      </c>
      <c r="Y2326" s="11" t="s">
        <v>381</v>
      </c>
      <c r="Z2326" s="28" t="s">
        <v>35</v>
      </c>
      <c r="AA2326" s="28" t="s">
        <v>35</v>
      </c>
      <c r="AB2326" s="11">
        <v>3.0110000000000001E-2</v>
      </c>
      <c r="AC2326" s="11">
        <v>4.8890000000000003E-2</v>
      </c>
      <c r="AD2326" s="71"/>
      <c r="AE2326" s="71"/>
      <c r="AF2326" s="71">
        <f t="shared" si="113"/>
        <v>1.8800000000000001E-2</v>
      </c>
      <c r="AG2326" s="277" t="s">
        <v>907</v>
      </c>
      <c r="AH2326" s="277" t="s">
        <v>705</v>
      </c>
      <c r="AI2326" s="276" t="s">
        <v>706</v>
      </c>
      <c r="AJ2326" s="276" t="s">
        <v>707</v>
      </c>
      <c r="AK2326" s="276" t="s">
        <v>314</v>
      </c>
      <c r="AL2326" s="277" t="s">
        <v>123</v>
      </c>
      <c r="AM2326" s="276" t="s">
        <v>708</v>
      </c>
      <c r="AN2326" s="276" t="s">
        <v>709</v>
      </c>
      <c r="AO2326" s="277" t="s">
        <v>710</v>
      </c>
    </row>
    <row r="2327" spans="1:41" ht="15" thickBot="1" x14ac:dyDescent="0.4">
      <c r="A2327" s="8">
        <v>2025</v>
      </c>
      <c r="B2327" s="9" t="s">
        <v>122</v>
      </c>
      <c r="C2327" s="9" t="s">
        <v>123</v>
      </c>
      <c r="D2327" s="9" t="s">
        <v>314</v>
      </c>
      <c r="E2327" s="9" t="s">
        <v>31</v>
      </c>
      <c r="F2327" s="8">
        <v>2030</v>
      </c>
      <c r="G2327" s="11" t="s">
        <v>381</v>
      </c>
      <c r="H2327" s="11" t="s">
        <v>381</v>
      </c>
      <c r="I2327" s="11" t="s">
        <v>381</v>
      </c>
      <c r="J2327" s="11" t="s">
        <v>381</v>
      </c>
      <c r="K2327" s="11" t="s">
        <v>381</v>
      </c>
      <c r="L2327" s="11" t="s">
        <v>381</v>
      </c>
      <c r="M2327" s="11" t="s">
        <v>381</v>
      </c>
      <c r="N2327" s="11" t="s">
        <v>381</v>
      </c>
      <c r="O2327" s="11" t="s">
        <v>381</v>
      </c>
      <c r="P2327" s="11" t="s">
        <v>381</v>
      </c>
      <c r="Q2327" s="11" t="s">
        <v>381</v>
      </c>
      <c r="R2327" s="11" t="s">
        <v>381</v>
      </c>
      <c r="S2327" s="11" t="s">
        <v>381</v>
      </c>
      <c r="T2327" s="11" t="s">
        <v>381</v>
      </c>
      <c r="U2327" s="11" t="s">
        <v>381</v>
      </c>
      <c r="V2327" s="11" t="s">
        <v>381</v>
      </c>
      <c r="W2327" s="11" t="s">
        <v>381</v>
      </c>
      <c r="X2327" s="11" t="s">
        <v>381</v>
      </c>
      <c r="Y2327" s="11" t="s">
        <v>381</v>
      </c>
      <c r="Z2327" s="28" t="s">
        <v>35</v>
      </c>
      <c r="AA2327" s="28" t="s">
        <v>35</v>
      </c>
      <c r="AB2327" s="11">
        <v>2.8289999999999999E-2</v>
      </c>
      <c r="AC2327" s="11">
        <v>4.462E-2</v>
      </c>
      <c r="AD2327" s="71"/>
      <c r="AE2327" s="71"/>
      <c r="AF2327" s="71">
        <f t="shared" si="113"/>
        <v>1.6299999999999999E-2</v>
      </c>
      <c r="AG2327" s="277" t="s">
        <v>907</v>
      </c>
      <c r="AH2327" s="277" t="s">
        <v>705</v>
      </c>
      <c r="AI2327" s="276" t="s">
        <v>706</v>
      </c>
      <c r="AJ2327" s="276" t="s">
        <v>707</v>
      </c>
      <c r="AK2327" s="276" t="s">
        <v>314</v>
      </c>
      <c r="AL2327" s="277" t="s">
        <v>123</v>
      </c>
      <c r="AM2327" s="276" t="s">
        <v>708</v>
      </c>
      <c r="AN2327" s="276" t="s">
        <v>709</v>
      </c>
      <c r="AO2327" s="277" t="s">
        <v>710</v>
      </c>
    </row>
    <row r="2328" spans="1:41" ht="15" thickBot="1" x14ac:dyDescent="0.4">
      <c r="A2328" s="8">
        <v>2025</v>
      </c>
      <c r="B2328" s="9" t="s">
        <v>122</v>
      </c>
      <c r="C2328" s="9" t="s">
        <v>123</v>
      </c>
      <c r="D2328" s="9" t="s">
        <v>314</v>
      </c>
      <c r="E2328" s="9" t="s">
        <v>31</v>
      </c>
      <c r="F2328" s="8">
        <v>2031</v>
      </c>
      <c r="G2328" s="11" t="s">
        <v>381</v>
      </c>
      <c r="H2328" s="11" t="s">
        <v>381</v>
      </c>
      <c r="I2328" s="11" t="s">
        <v>381</v>
      </c>
      <c r="J2328" s="11" t="s">
        <v>381</v>
      </c>
      <c r="K2328" s="11" t="s">
        <v>381</v>
      </c>
      <c r="L2328" s="11" t="s">
        <v>381</v>
      </c>
      <c r="M2328" s="11" t="s">
        <v>381</v>
      </c>
      <c r="N2328" s="11" t="s">
        <v>381</v>
      </c>
      <c r="O2328" s="11" t="s">
        <v>381</v>
      </c>
      <c r="P2328" s="11" t="s">
        <v>381</v>
      </c>
      <c r="Q2328" s="11" t="s">
        <v>381</v>
      </c>
      <c r="R2328" s="11" t="s">
        <v>381</v>
      </c>
      <c r="S2328" s="11" t="s">
        <v>381</v>
      </c>
      <c r="T2328" s="11" t="s">
        <v>381</v>
      </c>
      <c r="U2328" s="11" t="s">
        <v>381</v>
      </c>
      <c r="V2328" s="11" t="s">
        <v>381</v>
      </c>
      <c r="W2328" s="11" t="s">
        <v>381</v>
      </c>
      <c r="X2328" s="11" t="s">
        <v>381</v>
      </c>
      <c r="Y2328" s="11" t="s">
        <v>381</v>
      </c>
      <c r="Z2328" s="28" t="s">
        <v>35</v>
      </c>
      <c r="AA2328" s="28" t="s">
        <v>35</v>
      </c>
      <c r="AB2328" s="11">
        <v>3.006E-2</v>
      </c>
      <c r="AC2328" s="11">
        <v>4.7719999999999999E-2</v>
      </c>
      <c r="AD2328" s="71"/>
      <c r="AE2328" s="71"/>
      <c r="AF2328" s="71">
        <f t="shared" si="113"/>
        <v>1.77E-2</v>
      </c>
      <c r="AG2328" s="277" t="s">
        <v>907</v>
      </c>
      <c r="AH2328" s="277" t="s">
        <v>705</v>
      </c>
      <c r="AI2328" s="276" t="s">
        <v>706</v>
      </c>
      <c r="AJ2328" s="276" t="s">
        <v>707</v>
      </c>
      <c r="AK2328" s="276" t="s">
        <v>314</v>
      </c>
      <c r="AL2328" s="277" t="s">
        <v>123</v>
      </c>
      <c r="AM2328" s="276" t="s">
        <v>708</v>
      </c>
      <c r="AN2328" s="276" t="s">
        <v>709</v>
      </c>
      <c r="AO2328" s="277" t="s">
        <v>710</v>
      </c>
    </row>
    <row r="2329" spans="1:41" ht="15" thickBot="1" x14ac:dyDescent="0.4">
      <c r="A2329" s="8">
        <v>2025</v>
      </c>
      <c r="B2329" s="9" t="s">
        <v>122</v>
      </c>
      <c r="C2329" s="9" t="s">
        <v>123</v>
      </c>
      <c r="D2329" s="9" t="s">
        <v>314</v>
      </c>
      <c r="E2329" s="9" t="s">
        <v>31</v>
      </c>
      <c r="F2329" s="8">
        <v>2032</v>
      </c>
      <c r="G2329" s="11" t="s">
        <v>381</v>
      </c>
      <c r="H2329" s="11" t="s">
        <v>381</v>
      </c>
      <c r="I2329" s="11" t="s">
        <v>381</v>
      </c>
      <c r="J2329" s="11" t="s">
        <v>381</v>
      </c>
      <c r="K2329" s="11" t="s">
        <v>381</v>
      </c>
      <c r="L2329" s="11" t="s">
        <v>381</v>
      </c>
      <c r="M2329" s="11" t="s">
        <v>381</v>
      </c>
      <c r="N2329" s="11" t="s">
        <v>381</v>
      </c>
      <c r="O2329" s="11" t="s">
        <v>381</v>
      </c>
      <c r="P2329" s="11" t="s">
        <v>381</v>
      </c>
      <c r="Q2329" s="11" t="s">
        <v>381</v>
      </c>
      <c r="R2329" s="11" t="s">
        <v>381</v>
      </c>
      <c r="S2329" s="11" t="s">
        <v>381</v>
      </c>
      <c r="T2329" s="11" t="s">
        <v>381</v>
      </c>
      <c r="U2329" s="11" t="s">
        <v>381</v>
      </c>
      <c r="V2329" s="11" t="s">
        <v>381</v>
      </c>
      <c r="W2329" s="11" t="s">
        <v>381</v>
      </c>
      <c r="X2329" s="11" t="s">
        <v>381</v>
      </c>
      <c r="Y2329" s="11" t="s">
        <v>381</v>
      </c>
      <c r="Z2329" s="28" t="s">
        <v>35</v>
      </c>
      <c r="AA2329" s="28" t="s">
        <v>35</v>
      </c>
      <c r="AB2329" s="11">
        <v>2.8080000000000001E-2</v>
      </c>
      <c r="AC2329" s="11">
        <v>4.7140000000000001E-2</v>
      </c>
      <c r="AD2329" s="71"/>
      <c r="AE2329" s="71"/>
      <c r="AF2329" s="71">
        <f t="shared" si="113"/>
        <v>1.9099999999999999E-2</v>
      </c>
      <c r="AG2329" s="277" t="s">
        <v>907</v>
      </c>
      <c r="AH2329" s="277" t="s">
        <v>705</v>
      </c>
      <c r="AI2329" s="276" t="s">
        <v>706</v>
      </c>
      <c r="AJ2329" s="276" t="s">
        <v>707</v>
      </c>
      <c r="AK2329" s="276" t="s">
        <v>314</v>
      </c>
      <c r="AL2329" s="277" t="s">
        <v>123</v>
      </c>
      <c r="AM2329" s="276" t="s">
        <v>708</v>
      </c>
      <c r="AN2329" s="276" t="s">
        <v>709</v>
      </c>
      <c r="AO2329" s="277" t="s">
        <v>710</v>
      </c>
    </row>
    <row r="2330" spans="1:41" ht="15" thickBot="1" x14ac:dyDescent="0.4">
      <c r="A2330" s="8">
        <v>2025</v>
      </c>
      <c r="B2330" s="9" t="s">
        <v>122</v>
      </c>
      <c r="C2330" s="9" t="s">
        <v>123</v>
      </c>
      <c r="D2330" s="9" t="s">
        <v>314</v>
      </c>
      <c r="E2330" s="9" t="s">
        <v>31</v>
      </c>
      <c r="F2330" s="8">
        <v>2033</v>
      </c>
      <c r="G2330" s="11" t="s">
        <v>381</v>
      </c>
      <c r="H2330" s="11" t="s">
        <v>381</v>
      </c>
      <c r="I2330" s="11" t="s">
        <v>381</v>
      </c>
      <c r="J2330" s="11" t="s">
        <v>381</v>
      </c>
      <c r="K2330" s="11" t="s">
        <v>381</v>
      </c>
      <c r="L2330" s="11" t="s">
        <v>381</v>
      </c>
      <c r="M2330" s="11" t="s">
        <v>381</v>
      </c>
      <c r="N2330" s="11" t="s">
        <v>381</v>
      </c>
      <c r="O2330" s="11" t="s">
        <v>381</v>
      </c>
      <c r="P2330" s="11" t="s">
        <v>381</v>
      </c>
      <c r="Q2330" s="11" t="s">
        <v>381</v>
      </c>
      <c r="R2330" s="11" t="s">
        <v>381</v>
      </c>
      <c r="S2330" s="11" t="s">
        <v>381</v>
      </c>
      <c r="T2330" s="11" t="s">
        <v>381</v>
      </c>
      <c r="U2330" s="11" t="s">
        <v>381</v>
      </c>
      <c r="V2330" s="11" t="s">
        <v>381</v>
      </c>
      <c r="W2330" s="11" t="s">
        <v>381</v>
      </c>
      <c r="X2330" s="11" t="s">
        <v>381</v>
      </c>
      <c r="Y2330" s="11" t="s">
        <v>381</v>
      </c>
      <c r="Z2330" s="28" t="s">
        <v>35</v>
      </c>
      <c r="AA2330" s="28" t="s">
        <v>35</v>
      </c>
      <c r="AB2330" s="11">
        <v>2.9420000000000002E-2</v>
      </c>
      <c r="AC2330" s="11">
        <v>5.0259999999999999E-2</v>
      </c>
      <c r="AD2330" s="71"/>
      <c r="AE2330" s="71"/>
      <c r="AF2330" s="71">
        <f t="shared" si="113"/>
        <v>2.0799999999999999E-2</v>
      </c>
      <c r="AG2330" s="277" t="s">
        <v>907</v>
      </c>
      <c r="AH2330" s="277" t="s">
        <v>705</v>
      </c>
      <c r="AI2330" s="276" t="s">
        <v>706</v>
      </c>
      <c r="AJ2330" s="276" t="s">
        <v>707</v>
      </c>
      <c r="AK2330" s="276" t="s">
        <v>314</v>
      </c>
      <c r="AL2330" s="277" t="s">
        <v>123</v>
      </c>
      <c r="AM2330" s="276" t="s">
        <v>708</v>
      </c>
      <c r="AN2330" s="276" t="s">
        <v>709</v>
      </c>
      <c r="AO2330" s="277" t="s">
        <v>710</v>
      </c>
    </row>
    <row r="2331" spans="1:41" ht="15" thickBot="1" x14ac:dyDescent="0.4">
      <c r="A2331" s="8">
        <v>2025</v>
      </c>
      <c r="B2331" s="9" t="s">
        <v>122</v>
      </c>
      <c r="C2331" s="9" t="s">
        <v>123</v>
      </c>
      <c r="D2331" s="9" t="s">
        <v>314</v>
      </c>
      <c r="E2331" s="9" t="s">
        <v>31</v>
      </c>
      <c r="F2331" s="8">
        <v>2034</v>
      </c>
      <c r="G2331" s="11" t="s">
        <v>381</v>
      </c>
      <c r="H2331" s="11" t="s">
        <v>381</v>
      </c>
      <c r="I2331" s="11" t="s">
        <v>381</v>
      </c>
      <c r="J2331" s="11" t="s">
        <v>381</v>
      </c>
      <c r="K2331" s="11" t="s">
        <v>381</v>
      </c>
      <c r="L2331" s="11" t="s">
        <v>381</v>
      </c>
      <c r="M2331" s="11" t="s">
        <v>381</v>
      </c>
      <c r="N2331" s="11" t="s">
        <v>381</v>
      </c>
      <c r="O2331" s="11" t="s">
        <v>381</v>
      </c>
      <c r="P2331" s="11" t="s">
        <v>381</v>
      </c>
      <c r="Q2331" s="11" t="s">
        <v>381</v>
      </c>
      <c r="R2331" s="11" t="s">
        <v>381</v>
      </c>
      <c r="S2331" s="11" t="s">
        <v>381</v>
      </c>
      <c r="T2331" s="11" t="s">
        <v>381</v>
      </c>
      <c r="U2331" s="11" t="s">
        <v>381</v>
      </c>
      <c r="V2331" s="11" t="s">
        <v>381</v>
      </c>
      <c r="W2331" s="11" t="s">
        <v>381</v>
      </c>
      <c r="X2331" s="11" t="s">
        <v>381</v>
      </c>
      <c r="Y2331" s="11" t="s">
        <v>381</v>
      </c>
      <c r="Z2331" s="28" t="s">
        <v>35</v>
      </c>
      <c r="AA2331" s="28" t="s">
        <v>35</v>
      </c>
      <c r="AB2331" s="11">
        <v>2.7480000000000001E-2</v>
      </c>
      <c r="AC2331" s="11">
        <v>5.0369999999999998E-2</v>
      </c>
      <c r="AD2331" s="71"/>
      <c r="AE2331" s="71"/>
      <c r="AF2331" s="71">
        <f t="shared" si="113"/>
        <v>2.29E-2</v>
      </c>
      <c r="AG2331" s="277" t="s">
        <v>907</v>
      </c>
      <c r="AH2331" s="277" t="s">
        <v>705</v>
      </c>
      <c r="AI2331" s="276" t="s">
        <v>706</v>
      </c>
      <c r="AJ2331" s="276" t="s">
        <v>707</v>
      </c>
      <c r="AK2331" s="276" t="s">
        <v>314</v>
      </c>
      <c r="AL2331" s="277" t="s">
        <v>123</v>
      </c>
      <c r="AM2331" s="276" t="s">
        <v>708</v>
      </c>
      <c r="AN2331" s="276" t="s">
        <v>709</v>
      </c>
      <c r="AO2331" s="277" t="s">
        <v>710</v>
      </c>
    </row>
    <row r="2332" spans="1:41" ht="15" thickBot="1" x14ac:dyDescent="0.4">
      <c r="A2332" s="8">
        <v>2025</v>
      </c>
      <c r="B2332" s="9" t="s">
        <v>122</v>
      </c>
      <c r="C2332" s="9" t="s">
        <v>123</v>
      </c>
      <c r="D2332" s="9" t="s">
        <v>314</v>
      </c>
      <c r="E2332" s="9" t="s">
        <v>31</v>
      </c>
      <c r="F2332" s="8">
        <v>2035</v>
      </c>
      <c r="G2332" s="11" t="s">
        <v>381</v>
      </c>
      <c r="H2332" s="11" t="s">
        <v>381</v>
      </c>
      <c r="I2332" s="11" t="s">
        <v>381</v>
      </c>
      <c r="J2332" s="11" t="s">
        <v>381</v>
      </c>
      <c r="K2332" s="11" t="s">
        <v>381</v>
      </c>
      <c r="L2332" s="11" t="s">
        <v>381</v>
      </c>
      <c r="M2332" s="11" t="s">
        <v>381</v>
      </c>
      <c r="N2332" s="11" t="s">
        <v>381</v>
      </c>
      <c r="O2332" s="11" t="s">
        <v>381</v>
      </c>
      <c r="P2332" s="11" t="s">
        <v>381</v>
      </c>
      <c r="Q2332" s="11" t="s">
        <v>381</v>
      </c>
      <c r="R2332" s="11" t="s">
        <v>381</v>
      </c>
      <c r="S2332" s="11" t="s">
        <v>381</v>
      </c>
      <c r="T2332" s="11" t="s">
        <v>381</v>
      </c>
      <c r="U2332" s="11" t="s">
        <v>381</v>
      </c>
      <c r="V2332" s="11" t="s">
        <v>381</v>
      </c>
      <c r="W2332" s="11" t="s">
        <v>381</v>
      </c>
      <c r="X2332" s="11" t="s">
        <v>381</v>
      </c>
      <c r="Y2332" s="11" t="s">
        <v>381</v>
      </c>
      <c r="Z2332" s="28" t="s">
        <v>35</v>
      </c>
      <c r="AA2332" s="28" t="s">
        <v>35</v>
      </c>
      <c r="AB2332" s="11">
        <v>2.5489999999999999E-2</v>
      </c>
      <c r="AC2332" s="11">
        <v>5.0689999999999999E-2</v>
      </c>
      <c r="AD2332" s="71"/>
      <c r="AE2332" s="71"/>
      <c r="AF2332" s="71">
        <f t="shared" si="113"/>
        <v>2.52E-2</v>
      </c>
      <c r="AG2332" s="277" t="s">
        <v>907</v>
      </c>
      <c r="AH2332" s="277" t="s">
        <v>705</v>
      </c>
      <c r="AI2332" s="276" t="s">
        <v>706</v>
      </c>
      <c r="AJ2332" s="276" t="s">
        <v>707</v>
      </c>
      <c r="AK2332" s="276" t="s">
        <v>314</v>
      </c>
      <c r="AL2332" s="277" t="s">
        <v>123</v>
      </c>
      <c r="AM2332" s="276" t="s">
        <v>708</v>
      </c>
      <c r="AN2332" s="276" t="s">
        <v>709</v>
      </c>
      <c r="AO2332" s="277" t="s">
        <v>710</v>
      </c>
    </row>
    <row r="2333" spans="1:41" ht="15" thickBot="1" x14ac:dyDescent="0.4">
      <c r="A2333" s="8">
        <v>2025</v>
      </c>
      <c r="B2333" s="9" t="s">
        <v>122</v>
      </c>
      <c r="C2333" s="9" t="s">
        <v>123</v>
      </c>
      <c r="D2333" s="9" t="s">
        <v>314</v>
      </c>
      <c r="E2333" s="9" t="s">
        <v>32</v>
      </c>
      <c r="F2333" s="8">
        <v>2025</v>
      </c>
      <c r="G2333" s="11">
        <v>0</v>
      </c>
      <c r="H2333" s="11">
        <v>0</v>
      </c>
      <c r="I2333" s="11">
        <v>0</v>
      </c>
      <c r="J2333" s="11">
        <v>0</v>
      </c>
      <c r="K2333" s="11">
        <v>0</v>
      </c>
      <c r="L2333" s="11" t="s">
        <v>35</v>
      </c>
      <c r="M2333" s="11">
        <v>0</v>
      </c>
      <c r="N2333" s="11" t="s">
        <v>35</v>
      </c>
      <c r="O2333" s="11">
        <v>0</v>
      </c>
      <c r="P2333" s="11">
        <v>0.17569000000000001</v>
      </c>
      <c r="Q2333" s="11">
        <v>0.37175000000000002</v>
      </c>
      <c r="R2333" s="11">
        <v>0</v>
      </c>
      <c r="S2333" s="11">
        <v>0</v>
      </c>
      <c r="T2333" s="11">
        <v>0.55213000000000001</v>
      </c>
      <c r="U2333" s="11">
        <v>0</v>
      </c>
      <c r="V2333" s="11">
        <v>0</v>
      </c>
      <c r="W2333" s="11">
        <v>0</v>
      </c>
      <c r="X2333" s="11">
        <v>0</v>
      </c>
      <c r="Y2333" s="11">
        <v>0.55213000000000001</v>
      </c>
      <c r="Z2333" s="28" t="s">
        <v>35</v>
      </c>
      <c r="AA2333" s="28" t="s">
        <v>35</v>
      </c>
      <c r="AB2333" s="11">
        <v>8.1449999999999995E-2</v>
      </c>
      <c r="AC2333" s="11">
        <v>0.16495000000000001</v>
      </c>
      <c r="AD2333" s="71">
        <f t="shared" si="111"/>
        <v>4.7000000000000002E-3</v>
      </c>
      <c r="AE2333" s="71">
        <f t="shared" si="112"/>
        <v>0</v>
      </c>
      <c r="AF2333" s="71">
        <f t="shared" si="113"/>
        <v>8.3500000000000005E-2</v>
      </c>
      <c r="AG2333" s="277" t="s">
        <v>908</v>
      </c>
      <c r="AH2333" s="277" t="s">
        <v>705</v>
      </c>
      <c r="AI2333" s="276" t="s">
        <v>706</v>
      </c>
      <c r="AJ2333" s="276" t="s">
        <v>707</v>
      </c>
      <c r="AK2333" s="276" t="s">
        <v>314</v>
      </c>
      <c r="AL2333" s="277" t="s">
        <v>123</v>
      </c>
      <c r="AM2333" s="276" t="s">
        <v>708</v>
      </c>
      <c r="AN2333" s="276" t="s">
        <v>709</v>
      </c>
      <c r="AO2333" s="277" t="s">
        <v>710</v>
      </c>
    </row>
    <row r="2334" spans="1:41" ht="15" thickBot="1" x14ac:dyDescent="0.4">
      <c r="A2334" s="8">
        <v>2025</v>
      </c>
      <c r="B2334" s="9" t="s">
        <v>122</v>
      </c>
      <c r="C2334" s="9" t="s">
        <v>123</v>
      </c>
      <c r="D2334" s="9" t="s">
        <v>314</v>
      </c>
      <c r="E2334" s="9" t="s">
        <v>32</v>
      </c>
      <c r="F2334" s="8">
        <v>2026</v>
      </c>
      <c r="G2334" s="11">
        <v>0</v>
      </c>
      <c r="H2334" s="11">
        <v>0</v>
      </c>
      <c r="I2334" s="11">
        <v>0</v>
      </c>
      <c r="J2334" s="11">
        <v>0</v>
      </c>
      <c r="K2334" s="11">
        <v>0</v>
      </c>
      <c r="L2334" s="11" t="s">
        <v>35</v>
      </c>
      <c r="M2334" s="11">
        <v>0</v>
      </c>
      <c r="N2334" s="11" t="s">
        <v>35</v>
      </c>
      <c r="O2334" s="11">
        <v>0</v>
      </c>
      <c r="P2334" s="11">
        <v>0.25677</v>
      </c>
      <c r="Q2334" s="11">
        <v>0.50470000000000004</v>
      </c>
      <c r="R2334" s="11">
        <v>0</v>
      </c>
      <c r="S2334" s="11">
        <v>0</v>
      </c>
      <c r="T2334" s="11">
        <v>0.77327000000000001</v>
      </c>
      <c r="U2334" s="11">
        <v>0</v>
      </c>
      <c r="V2334" s="11">
        <v>0</v>
      </c>
      <c r="W2334" s="11">
        <v>0</v>
      </c>
      <c r="X2334" s="11">
        <v>0</v>
      </c>
      <c r="Y2334" s="11">
        <v>0.77327000000000001</v>
      </c>
      <c r="Z2334" s="28" t="s">
        <v>35</v>
      </c>
      <c r="AA2334" s="28" t="s">
        <v>35</v>
      </c>
      <c r="AB2334" s="11">
        <v>0.23751</v>
      </c>
      <c r="AC2334" s="11">
        <v>0.3952</v>
      </c>
      <c r="AD2334" s="71">
        <f t="shared" si="111"/>
        <v>1.18E-2</v>
      </c>
      <c r="AE2334" s="71">
        <f t="shared" si="112"/>
        <v>0</v>
      </c>
      <c r="AF2334" s="71">
        <f t="shared" si="113"/>
        <v>0.15770000000000001</v>
      </c>
      <c r="AG2334" s="277" t="s">
        <v>908</v>
      </c>
      <c r="AH2334" s="277" t="s">
        <v>705</v>
      </c>
      <c r="AI2334" s="276" t="s">
        <v>706</v>
      </c>
      <c r="AJ2334" s="276" t="s">
        <v>707</v>
      </c>
      <c r="AK2334" s="276" t="s">
        <v>314</v>
      </c>
      <c r="AL2334" s="277" t="s">
        <v>123</v>
      </c>
      <c r="AM2334" s="276" t="s">
        <v>708</v>
      </c>
      <c r="AN2334" s="276" t="s">
        <v>709</v>
      </c>
      <c r="AO2334" s="277" t="s">
        <v>710</v>
      </c>
    </row>
    <row r="2335" spans="1:41" ht="15" thickBot="1" x14ac:dyDescent="0.4">
      <c r="A2335" s="8">
        <v>2025</v>
      </c>
      <c r="B2335" s="9" t="s">
        <v>122</v>
      </c>
      <c r="C2335" s="9" t="s">
        <v>123</v>
      </c>
      <c r="D2335" s="9" t="s">
        <v>314</v>
      </c>
      <c r="E2335" s="9" t="s">
        <v>32</v>
      </c>
      <c r="F2335" s="8">
        <v>2027</v>
      </c>
      <c r="G2335" s="11">
        <v>0</v>
      </c>
      <c r="H2335" s="11">
        <v>0</v>
      </c>
      <c r="I2335" s="11">
        <v>0</v>
      </c>
      <c r="J2335" s="11">
        <v>0</v>
      </c>
      <c r="K2335" s="11">
        <v>0</v>
      </c>
      <c r="L2335" s="11" t="s">
        <v>35</v>
      </c>
      <c r="M2335" s="11">
        <v>0</v>
      </c>
      <c r="N2335" s="11" t="s">
        <v>35</v>
      </c>
      <c r="O2335" s="11">
        <v>0</v>
      </c>
      <c r="P2335" s="11">
        <v>0.27037</v>
      </c>
      <c r="Q2335" s="11">
        <v>0.89246999999999999</v>
      </c>
      <c r="R2335" s="11">
        <v>0</v>
      </c>
      <c r="S2335" s="11">
        <v>0</v>
      </c>
      <c r="T2335" s="11">
        <v>1.19411</v>
      </c>
      <c r="U2335" s="11">
        <v>0</v>
      </c>
      <c r="V2335" s="11">
        <v>0</v>
      </c>
      <c r="W2335" s="11">
        <v>0</v>
      </c>
      <c r="X2335" s="11">
        <v>0</v>
      </c>
      <c r="Y2335" s="11">
        <v>1.19411</v>
      </c>
      <c r="Z2335" s="28" t="s">
        <v>35</v>
      </c>
      <c r="AA2335" s="28" t="s">
        <v>35</v>
      </c>
      <c r="AB2335" s="11">
        <v>0.18572</v>
      </c>
      <c r="AC2335" s="11">
        <v>0.42247000000000001</v>
      </c>
      <c r="AD2335" s="71">
        <f t="shared" si="111"/>
        <v>3.1300000000000001E-2</v>
      </c>
      <c r="AE2335" s="71">
        <f t="shared" si="112"/>
        <v>0</v>
      </c>
      <c r="AF2335" s="71">
        <f t="shared" si="113"/>
        <v>0.23680000000000001</v>
      </c>
      <c r="AG2335" s="277" t="s">
        <v>908</v>
      </c>
      <c r="AH2335" s="277" t="s">
        <v>705</v>
      </c>
      <c r="AI2335" s="276" t="s">
        <v>706</v>
      </c>
      <c r="AJ2335" s="276" t="s">
        <v>707</v>
      </c>
      <c r="AK2335" s="276" t="s">
        <v>314</v>
      </c>
      <c r="AL2335" s="277" t="s">
        <v>123</v>
      </c>
      <c r="AM2335" s="276" t="s">
        <v>708</v>
      </c>
      <c r="AN2335" s="276" t="s">
        <v>709</v>
      </c>
      <c r="AO2335" s="277" t="s">
        <v>710</v>
      </c>
    </row>
    <row r="2336" spans="1:41" ht="15" thickBot="1" x14ac:dyDescent="0.4">
      <c r="A2336" s="8">
        <v>2025</v>
      </c>
      <c r="B2336" s="9" t="s">
        <v>122</v>
      </c>
      <c r="C2336" s="9" t="s">
        <v>123</v>
      </c>
      <c r="D2336" s="9" t="s">
        <v>314</v>
      </c>
      <c r="E2336" s="9" t="s">
        <v>32</v>
      </c>
      <c r="F2336" s="8">
        <v>2028</v>
      </c>
      <c r="G2336" s="11">
        <v>0</v>
      </c>
      <c r="H2336" s="11">
        <v>0</v>
      </c>
      <c r="I2336" s="11">
        <v>0</v>
      </c>
      <c r="J2336" s="11">
        <v>0</v>
      </c>
      <c r="K2336" s="11">
        <v>0</v>
      </c>
      <c r="L2336" s="11" t="s">
        <v>35</v>
      </c>
      <c r="M2336" s="11">
        <v>0</v>
      </c>
      <c r="N2336" s="11" t="s">
        <v>35</v>
      </c>
      <c r="O2336" s="11">
        <v>0</v>
      </c>
      <c r="P2336" s="11">
        <v>0.37361</v>
      </c>
      <c r="Q2336" s="11">
        <v>1.1660900000000001</v>
      </c>
      <c r="R2336" s="11">
        <v>0</v>
      </c>
      <c r="S2336" s="11">
        <v>0</v>
      </c>
      <c r="T2336" s="11">
        <v>1.70292</v>
      </c>
      <c r="U2336" s="11">
        <v>0</v>
      </c>
      <c r="V2336" s="11">
        <v>0</v>
      </c>
      <c r="W2336" s="11">
        <v>0</v>
      </c>
      <c r="X2336" s="11">
        <v>0</v>
      </c>
      <c r="Y2336" s="11">
        <v>1.70292</v>
      </c>
      <c r="Z2336" s="28" t="s">
        <v>35</v>
      </c>
      <c r="AA2336" s="28" t="s">
        <v>35</v>
      </c>
      <c r="AB2336" s="11">
        <v>0.16693</v>
      </c>
      <c r="AC2336" s="11">
        <v>0.33487</v>
      </c>
      <c r="AD2336" s="71">
        <f t="shared" si="111"/>
        <v>0.16320000000000001</v>
      </c>
      <c r="AE2336" s="71">
        <f t="shared" si="112"/>
        <v>0</v>
      </c>
      <c r="AF2336" s="71">
        <f t="shared" si="113"/>
        <v>0.16789999999999999</v>
      </c>
      <c r="AG2336" s="277" t="s">
        <v>908</v>
      </c>
      <c r="AH2336" s="277" t="s">
        <v>705</v>
      </c>
      <c r="AI2336" s="276" t="s">
        <v>706</v>
      </c>
      <c r="AJ2336" s="276" t="s">
        <v>707</v>
      </c>
      <c r="AK2336" s="276" t="s">
        <v>314</v>
      </c>
      <c r="AL2336" s="277" t="s">
        <v>123</v>
      </c>
      <c r="AM2336" s="276" t="s">
        <v>708</v>
      </c>
      <c r="AN2336" s="276" t="s">
        <v>709</v>
      </c>
      <c r="AO2336" s="277" t="s">
        <v>710</v>
      </c>
    </row>
    <row r="2337" spans="1:41" ht="15" thickBot="1" x14ac:dyDescent="0.4">
      <c r="A2337" s="8">
        <v>2025</v>
      </c>
      <c r="B2337" s="9" t="s">
        <v>122</v>
      </c>
      <c r="C2337" s="9" t="s">
        <v>123</v>
      </c>
      <c r="D2337" s="9" t="s">
        <v>314</v>
      </c>
      <c r="E2337" s="9" t="s">
        <v>32</v>
      </c>
      <c r="F2337" s="8">
        <v>2029</v>
      </c>
      <c r="G2337" s="11">
        <v>0</v>
      </c>
      <c r="H2337" s="11">
        <v>0</v>
      </c>
      <c r="I2337" s="11">
        <v>0</v>
      </c>
      <c r="J2337" s="11">
        <v>0</v>
      </c>
      <c r="K2337" s="11">
        <v>0</v>
      </c>
      <c r="L2337" s="11" t="s">
        <v>35</v>
      </c>
      <c r="M2337" s="11">
        <v>0</v>
      </c>
      <c r="N2337" s="11" t="s">
        <v>35</v>
      </c>
      <c r="O2337" s="11">
        <v>0</v>
      </c>
      <c r="P2337" s="11">
        <v>0.33135999999999999</v>
      </c>
      <c r="Q2337" s="11">
        <v>1.27824</v>
      </c>
      <c r="R2337" s="11">
        <v>0</v>
      </c>
      <c r="S2337" s="11">
        <v>0</v>
      </c>
      <c r="T2337" s="11">
        <v>1.7957799999999999</v>
      </c>
      <c r="U2337" s="11">
        <v>0</v>
      </c>
      <c r="V2337" s="11">
        <v>0</v>
      </c>
      <c r="W2337" s="11">
        <v>0</v>
      </c>
      <c r="X2337" s="11">
        <v>0</v>
      </c>
      <c r="Y2337" s="11">
        <v>1.7957799999999999</v>
      </c>
      <c r="Z2337" s="28" t="s">
        <v>35</v>
      </c>
      <c r="AA2337" s="28" t="s">
        <v>35</v>
      </c>
      <c r="AB2337" s="11">
        <v>0.31545000000000001</v>
      </c>
      <c r="AC2337" s="11">
        <v>0.43440000000000001</v>
      </c>
      <c r="AD2337" s="71">
        <f t="shared" si="111"/>
        <v>0.1862</v>
      </c>
      <c r="AE2337" s="71">
        <f t="shared" si="112"/>
        <v>0</v>
      </c>
      <c r="AF2337" s="71">
        <f t="shared" si="113"/>
        <v>0.11899999999999999</v>
      </c>
      <c r="AG2337" s="277" t="s">
        <v>908</v>
      </c>
      <c r="AH2337" s="277" t="s">
        <v>705</v>
      </c>
      <c r="AI2337" s="276" t="s">
        <v>706</v>
      </c>
      <c r="AJ2337" s="276" t="s">
        <v>707</v>
      </c>
      <c r="AK2337" s="276" t="s">
        <v>314</v>
      </c>
      <c r="AL2337" s="277" t="s">
        <v>123</v>
      </c>
      <c r="AM2337" s="276" t="s">
        <v>708</v>
      </c>
      <c r="AN2337" s="276" t="s">
        <v>709</v>
      </c>
      <c r="AO2337" s="277" t="s">
        <v>710</v>
      </c>
    </row>
    <row r="2338" spans="1:41" ht="15" thickBot="1" x14ac:dyDescent="0.4">
      <c r="A2338" s="8">
        <v>2025</v>
      </c>
      <c r="B2338" s="9" t="s">
        <v>122</v>
      </c>
      <c r="C2338" s="9" t="s">
        <v>123</v>
      </c>
      <c r="D2338" s="9" t="s">
        <v>314</v>
      </c>
      <c r="E2338" s="9" t="s">
        <v>32</v>
      </c>
      <c r="F2338" s="8">
        <v>2030</v>
      </c>
      <c r="G2338" s="11">
        <v>0</v>
      </c>
      <c r="H2338" s="11">
        <v>0</v>
      </c>
      <c r="I2338" s="11">
        <v>0</v>
      </c>
      <c r="J2338" s="11">
        <v>0</v>
      </c>
      <c r="K2338" s="11">
        <v>0</v>
      </c>
      <c r="L2338" s="11" t="s">
        <v>35</v>
      </c>
      <c r="M2338" s="11">
        <v>0</v>
      </c>
      <c r="N2338" s="11" t="s">
        <v>35</v>
      </c>
      <c r="O2338" s="11">
        <v>0</v>
      </c>
      <c r="P2338" s="11">
        <v>0.39011000000000001</v>
      </c>
      <c r="Q2338" s="11">
        <v>1.37371</v>
      </c>
      <c r="R2338" s="11">
        <v>0</v>
      </c>
      <c r="S2338" s="11">
        <v>0</v>
      </c>
      <c r="T2338" s="11">
        <v>2.0131100000000002</v>
      </c>
      <c r="U2338" s="11">
        <v>0</v>
      </c>
      <c r="V2338" s="11">
        <v>0</v>
      </c>
      <c r="W2338" s="11">
        <v>0</v>
      </c>
      <c r="X2338" s="11">
        <v>0</v>
      </c>
      <c r="Y2338" s="11">
        <v>2.0131100000000002</v>
      </c>
      <c r="Z2338" s="28" t="s">
        <v>35</v>
      </c>
      <c r="AA2338" s="28" t="s">
        <v>35</v>
      </c>
      <c r="AB2338" s="11">
        <v>0.63026000000000004</v>
      </c>
      <c r="AC2338" s="11">
        <v>0.75168999999999997</v>
      </c>
      <c r="AD2338" s="71">
        <f t="shared" si="111"/>
        <v>0.24929999999999999</v>
      </c>
      <c r="AE2338" s="71">
        <f t="shared" si="112"/>
        <v>0</v>
      </c>
      <c r="AF2338" s="71">
        <f t="shared" si="113"/>
        <v>0.12139999999999999</v>
      </c>
      <c r="AG2338" s="277" t="s">
        <v>908</v>
      </c>
      <c r="AH2338" s="277" t="s">
        <v>705</v>
      </c>
      <c r="AI2338" s="276" t="s">
        <v>706</v>
      </c>
      <c r="AJ2338" s="276" t="s">
        <v>707</v>
      </c>
      <c r="AK2338" s="276" t="s">
        <v>314</v>
      </c>
      <c r="AL2338" s="277" t="s">
        <v>123</v>
      </c>
      <c r="AM2338" s="276" t="s">
        <v>708</v>
      </c>
      <c r="AN2338" s="276" t="s">
        <v>709</v>
      </c>
      <c r="AO2338" s="277" t="s">
        <v>710</v>
      </c>
    </row>
    <row r="2339" spans="1:41" ht="15" thickBot="1" x14ac:dyDescent="0.4">
      <c r="A2339" s="8">
        <v>2025</v>
      </c>
      <c r="B2339" s="9" t="s">
        <v>122</v>
      </c>
      <c r="C2339" s="9" t="s">
        <v>123</v>
      </c>
      <c r="D2339" s="9" t="s">
        <v>314</v>
      </c>
      <c r="E2339" s="9" t="s">
        <v>32</v>
      </c>
      <c r="F2339" s="8">
        <v>2031</v>
      </c>
      <c r="G2339" s="11">
        <v>0</v>
      </c>
      <c r="H2339" s="11">
        <v>0</v>
      </c>
      <c r="I2339" s="11">
        <v>0</v>
      </c>
      <c r="J2339" s="11">
        <v>0</v>
      </c>
      <c r="K2339" s="11">
        <v>0</v>
      </c>
      <c r="L2339" s="11" t="s">
        <v>35</v>
      </c>
      <c r="M2339" s="11">
        <v>0</v>
      </c>
      <c r="N2339" s="11" t="s">
        <v>35</v>
      </c>
      <c r="O2339" s="11">
        <v>0</v>
      </c>
      <c r="P2339" s="11">
        <v>0.26418000000000003</v>
      </c>
      <c r="Q2339" s="11">
        <v>1.6101000000000001</v>
      </c>
      <c r="R2339" s="11">
        <v>0</v>
      </c>
      <c r="S2339" s="11">
        <v>0</v>
      </c>
      <c r="T2339" s="11">
        <v>2.1410200000000001</v>
      </c>
      <c r="U2339" s="11">
        <v>0</v>
      </c>
      <c r="V2339" s="11">
        <v>0</v>
      </c>
      <c r="W2339" s="11">
        <v>0</v>
      </c>
      <c r="X2339" s="11">
        <v>0</v>
      </c>
      <c r="Y2339" s="11">
        <v>2.1410200000000001</v>
      </c>
      <c r="Z2339" s="28" t="s">
        <v>35</v>
      </c>
      <c r="AA2339" s="28" t="s">
        <v>35</v>
      </c>
      <c r="AB2339" s="11">
        <v>0.74914000000000003</v>
      </c>
      <c r="AC2339" s="11">
        <v>0.95152000000000003</v>
      </c>
      <c r="AD2339" s="71">
        <f t="shared" si="111"/>
        <v>0.26669999999999999</v>
      </c>
      <c r="AE2339" s="71">
        <f t="shared" si="112"/>
        <v>0</v>
      </c>
      <c r="AF2339" s="71">
        <f t="shared" si="113"/>
        <v>0.2024</v>
      </c>
      <c r="AG2339" s="277" t="s">
        <v>908</v>
      </c>
      <c r="AH2339" s="277" t="s">
        <v>705</v>
      </c>
      <c r="AI2339" s="276" t="s">
        <v>706</v>
      </c>
      <c r="AJ2339" s="276" t="s">
        <v>707</v>
      </c>
      <c r="AK2339" s="276" t="s">
        <v>314</v>
      </c>
      <c r="AL2339" s="277" t="s">
        <v>123</v>
      </c>
      <c r="AM2339" s="276" t="s">
        <v>708</v>
      </c>
      <c r="AN2339" s="276" t="s">
        <v>709</v>
      </c>
      <c r="AO2339" s="277" t="s">
        <v>710</v>
      </c>
    </row>
    <row r="2340" spans="1:41" ht="15" thickBot="1" x14ac:dyDescent="0.4">
      <c r="A2340" s="8">
        <v>2025</v>
      </c>
      <c r="B2340" s="9" t="s">
        <v>122</v>
      </c>
      <c r="C2340" s="9" t="s">
        <v>123</v>
      </c>
      <c r="D2340" s="9" t="s">
        <v>314</v>
      </c>
      <c r="E2340" s="9" t="s">
        <v>32</v>
      </c>
      <c r="F2340" s="8">
        <v>2032</v>
      </c>
      <c r="G2340" s="11">
        <v>0</v>
      </c>
      <c r="H2340" s="11">
        <v>0</v>
      </c>
      <c r="I2340" s="11">
        <v>0</v>
      </c>
      <c r="J2340" s="11">
        <v>0</v>
      </c>
      <c r="K2340" s="11">
        <v>0</v>
      </c>
      <c r="L2340" s="11" t="s">
        <v>35</v>
      </c>
      <c r="M2340" s="11">
        <v>0</v>
      </c>
      <c r="N2340" s="11" t="s">
        <v>35</v>
      </c>
      <c r="O2340" s="11">
        <v>0</v>
      </c>
      <c r="P2340" s="11">
        <v>0.20154</v>
      </c>
      <c r="Q2340" s="11">
        <v>1.19543</v>
      </c>
      <c r="R2340" s="11">
        <v>0</v>
      </c>
      <c r="S2340" s="11">
        <v>0</v>
      </c>
      <c r="T2340" s="11">
        <v>1.7344200000000001</v>
      </c>
      <c r="U2340" s="11">
        <v>0</v>
      </c>
      <c r="V2340" s="11">
        <v>0</v>
      </c>
      <c r="W2340" s="11">
        <v>0</v>
      </c>
      <c r="X2340" s="11">
        <v>0</v>
      </c>
      <c r="Y2340" s="11">
        <v>1.7344200000000001</v>
      </c>
      <c r="Z2340" s="28" t="s">
        <v>35</v>
      </c>
      <c r="AA2340" s="28" t="s">
        <v>35</v>
      </c>
      <c r="AB2340" s="11">
        <v>0.80013999999999996</v>
      </c>
      <c r="AC2340" s="11">
        <v>1.16421</v>
      </c>
      <c r="AD2340" s="71">
        <f t="shared" si="111"/>
        <v>0.33750000000000002</v>
      </c>
      <c r="AE2340" s="71">
        <f t="shared" si="112"/>
        <v>0</v>
      </c>
      <c r="AF2340" s="71">
        <f t="shared" si="113"/>
        <v>0.36409999999999998</v>
      </c>
      <c r="AG2340" s="277" t="s">
        <v>908</v>
      </c>
      <c r="AH2340" s="277" t="s">
        <v>705</v>
      </c>
      <c r="AI2340" s="276" t="s">
        <v>706</v>
      </c>
      <c r="AJ2340" s="276" t="s">
        <v>707</v>
      </c>
      <c r="AK2340" s="276" t="s">
        <v>314</v>
      </c>
      <c r="AL2340" s="277" t="s">
        <v>123</v>
      </c>
      <c r="AM2340" s="276" t="s">
        <v>708</v>
      </c>
      <c r="AN2340" s="276" t="s">
        <v>709</v>
      </c>
      <c r="AO2340" s="277" t="s">
        <v>710</v>
      </c>
    </row>
    <row r="2341" spans="1:41" ht="15" thickBot="1" x14ac:dyDescent="0.4">
      <c r="A2341" s="8">
        <v>2025</v>
      </c>
      <c r="B2341" s="9" t="s">
        <v>122</v>
      </c>
      <c r="C2341" s="9" t="s">
        <v>123</v>
      </c>
      <c r="D2341" s="9" t="s">
        <v>314</v>
      </c>
      <c r="E2341" s="9" t="s">
        <v>32</v>
      </c>
      <c r="F2341" s="8">
        <v>2033</v>
      </c>
      <c r="G2341" s="11">
        <v>0</v>
      </c>
      <c r="H2341" s="11">
        <v>0</v>
      </c>
      <c r="I2341" s="11">
        <v>0</v>
      </c>
      <c r="J2341" s="11">
        <v>0</v>
      </c>
      <c r="K2341" s="11">
        <v>0</v>
      </c>
      <c r="L2341" s="11" t="s">
        <v>35</v>
      </c>
      <c r="M2341" s="11">
        <v>0</v>
      </c>
      <c r="N2341" s="11" t="s">
        <v>35</v>
      </c>
      <c r="O2341" s="11">
        <v>0</v>
      </c>
      <c r="P2341" s="11">
        <v>0.21395</v>
      </c>
      <c r="Q2341" s="11">
        <v>1.04938</v>
      </c>
      <c r="R2341" s="11">
        <v>0</v>
      </c>
      <c r="S2341" s="11">
        <v>0</v>
      </c>
      <c r="T2341" s="11">
        <v>1.4713799999999999</v>
      </c>
      <c r="U2341" s="11">
        <v>0</v>
      </c>
      <c r="V2341" s="11">
        <v>0</v>
      </c>
      <c r="W2341" s="11">
        <v>0</v>
      </c>
      <c r="X2341" s="11">
        <v>0</v>
      </c>
      <c r="Y2341" s="11">
        <v>1.4713799999999999</v>
      </c>
      <c r="Z2341" s="28" t="s">
        <v>35</v>
      </c>
      <c r="AA2341" s="28" t="s">
        <v>35</v>
      </c>
      <c r="AB2341" s="11">
        <v>0.71974000000000005</v>
      </c>
      <c r="AC2341" s="11">
        <v>1.2089000000000001</v>
      </c>
      <c r="AD2341" s="71">
        <f t="shared" si="111"/>
        <v>0.20810000000000001</v>
      </c>
      <c r="AE2341" s="71">
        <f t="shared" si="112"/>
        <v>0</v>
      </c>
      <c r="AF2341" s="71">
        <f t="shared" si="113"/>
        <v>0.48920000000000002</v>
      </c>
      <c r="AG2341" s="277" t="s">
        <v>908</v>
      </c>
      <c r="AH2341" s="277" t="s">
        <v>705</v>
      </c>
      <c r="AI2341" s="276" t="s">
        <v>706</v>
      </c>
      <c r="AJ2341" s="276" t="s">
        <v>707</v>
      </c>
      <c r="AK2341" s="276" t="s">
        <v>314</v>
      </c>
      <c r="AL2341" s="277" t="s">
        <v>123</v>
      </c>
      <c r="AM2341" s="276" t="s">
        <v>708</v>
      </c>
      <c r="AN2341" s="276" t="s">
        <v>709</v>
      </c>
      <c r="AO2341" s="277" t="s">
        <v>710</v>
      </c>
    </row>
    <row r="2342" spans="1:41" ht="15" thickBot="1" x14ac:dyDescent="0.4">
      <c r="A2342" s="8">
        <v>2025</v>
      </c>
      <c r="B2342" s="9" t="s">
        <v>122</v>
      </c>
      <c r="C2342" s="9" t="s">
        <v>123</v>
      </c>
      <c r="D2342" s="9" t="s">
        <v>314</v>
      </c>
      <c r="E2342" s="9" t="s">
        <v>32</v>
      </c>
      <c r="F2342" s="8">
        <v>2034</v>
      </c>
      <c r="G2342" s="11">
        <v>0</v>
      </c>
      <c r="H2342" s="11">
        <v>0</v>
      </c>
      <c r="I2342" s="11">
        <v>0</v>
      </c>
      <c r="J2342" s="11">
        <v>0</v>
      </c>
      <c r="K2342" s="11">
        <v>0</v>
      </c>
      <c r="L2342" s="11" t="s">
        <v>35</v>
      </c>
      <c r="M2342" s="11">
        <v>0</v>
      </c>
      <c r="N2342" s="11" t="s">
        <v>35</v>
      </c>
      <c r="O2342" s="11">
        <v>0</v>
      </c>
      <c r="P2342" s="11">
        <v>0.24876000000000001</v>
      </c>
      <c r="Q2342" s="11">
        <v>1.0298</v>
      </c>
      <c r="R2342" s="11">
        <v>0</v>
      </c>
      <c r="S2342" s="11">
        <v>0</v>
      </c>
      <c r="T2342" s="11">
        <v>1.54095</v>
      </c>
      <c r="U2342" s="11">
        <v>0</v>
      </c>
      <c r="V2342" s="11">
        <v>0</v>
      </c>
      <c r="W2342" s="11">
        <v>0</v>
      </c>
      <c r="X2342" s="11">
        <v>0</v>
      </c>
      <c r="Y2342" s="11">
        <v>1.54095</v>
      </c>
      <c r="Z2342" s="28" t="s">
        <v>35</v>
      </c>
      <c r="AA2342" s="28" t="s">
        <v>35</v>
      </c>
      <c r="AB2342" s="11">
        <v>0.55467999999999995</v>
      </c>
      <c r="AC2342" s="11">
        <v>1.16899</v>
      </c>
      <c r="AD2342" s="71">
        <f t="shared" si="111"/>
        <v>0.26240000000000002</v>
      </c>
      <c r="AE2342" s="71">
        <f t="shared" si="112"/>
        <v>0</v>
      </c>
      <c r="AF2342" s="71">
        <f t="shared" si="113"/>
        <v>0.61429999999999996</v>
      </c>
      <c r="AG2342" s="277" t="s">
        <v>908</v>
      </c>
      <c r="AH2342" s="277" t="s">
        <v>705</v>
      </c>
      <c r="AI2342" s="276" t="s">
        <v>706</v>
      </c>
      <c r="AJ2342" s="276" t="s">
        <v>707</v>
      </c>
      <c r="AK2342" s="276" t="s">
        <v>314</v>
      </c>
      <c r="AL2342" s="277" t="s">
        <v>123</v>
      </c>
      <c r="AM2342" s="276" t="s">
        <v>708</v>
      </c>
      <c r="AN2342" s="276" t="s">
        <v>709</v>
      </c>
      <c r="AO2342" s="277" t="s">
        <v>710</v>
      </c>
    </row>
    <row r="2343" spans="1:41" ht="15" thickBot="1" x14ac:dyDescent="0.4">
      <c r="A2343" s="8">
        <v>2025</v>
      </c>
      <c r="B2343" s="9" t="s">
        <v>122</v>
      </c>
      <c r="C2343" s="9" t="s">
        <v>123</v>
      </c>
      <c r="D2343" s="9" t="s">
        <v>314</v>
      </c>
      <c r="E2343" s="9" t="s">
        <v>32</v>
      </c>
      <c r="F2343" s="8">
        <v>2035</v>
      </c>
      <c r="G2343" s="11">
        <v>0</v>
      </c>
      <c r="H2343" s="11">
        <v>0</v>
      </c>
      <c r="I2343" s="11">
        <v>0</v>
      </c>
      <c r="J2343" s="11">
        <v>0</v>
      </c>
      <c r="K2343" s="11">
        <v>0</v>
      </c>
      <c r="L2343" s="11" t="s">
        <v>35</v>
      </c>
      <c r="M2343" s="11">
        <v>0</v>
      </c>
      <c r="N2343" s="11" t="s">
        <v>35</v>
      </c>
      <c r="O2343" s="11">
        <v>0</v>
      </c>
      <c r="P2343" s="11">
        <v>0.13499</v>
      </c>
      <c r="Q2343" s="11">
        <v>1.0164</v>
      </c>
      <c r="R2343" s="11">
        <v>0</v>
      </c>
      <c r="S2343" s="11">
        <v>0</v>
      </c>
      <c r="T2343" s="11">
        <v>1.25193</v>
      </c>
      <c r="U2343" s="11">
        <v>0</v>
      </c>
      <c r="V2343" s="11">
        <v>0</v>
      </c>
      <c r="W2343" s="11">
        <v>0</v>
      </c>
      <c r="X2343" s="11">
        <v>0</v>
      </c>
      <c r="Y2343" s="11">
        <v>1.25193</v>
      </c>
      <c r="Z2343" s="28" t="s">
        <v>35</v>
      </c>
      <c r="AA2343" s="28" t="s">
        <v>35</v>
      </c>
      <c r="AB2343" s="11">
        <v>0.37185000000000001</v>
      </c>
      <c r="AC2343" s="11">
        <v>1.22244</v>
      </c>
      <c r="AD2343" s="71">
        <f t="shared" si="111"/>
        <v>0.10050000000000001</v>
      </c>
      <c r="AE2343" s="71">
        <f t="shared" si="112"/>
        <v>0</v>
      </c>
      <c r="AF2343" s="71">
        <f t="shared" si="113"/>
        <v>0.85060000000000002</v>
      </c>
      <c r="AG2343" s="277" t="s">
        <v>908</v>
      </c>
      <c r="AH2343" s="277" t="s">
        <v>705</v>
      </c>
      <c r="AI2343" s="276" t="s">
        <v>706</v>
      </c>
      <c r="AJ2343" s="276" t="s">
        <v>707</v>
      </c>
      <c r="AK2343" s="276" t="s">
        <v>314</v>
      </c>
      <c r="AL2343" s="277" t="s">
        <v>123</v>
      </c>
      <c r="AM2343" s="276" t="s">
        <v>708</v>
      </c>
      <c r="AN2343" s="276" t="s">
        <v>709</v>
      </c>
      <c r="AO2343" s="277" t="s">
        <v>710</v>
      </c>
    </row>
    <row r="2344" spans="1:41" ht="23.5" thickBot="1" x14ac:dyDescent="0.4">
      <c r="A2344" s="8">
        <v>2025</v>
      </c>
      <c r="B2344" s="9" t="s">
        <v>122</v>
      </c>
      <c r="C2344" s="9" t="s">
        <v>124</v>
      </c>
      <c r="D2344" s="9" t="s">
        <v>315</v>
      </c>
      <c r="E2344" s="97" t="s">
        <v>29</v>
      </c>
      <c r="F2344" s="8">
        <v>2025</v>
      </c>
      <c r="G2344" s="29" t="s">
        <v>35</v>
      </c>
      <c r="H2344" s="10">
        <v>45</v>
      </c>
      <c r="I2344" s="10">
        <v>57</v>
      </c>
      <c r="J2344" s="10">
        <v>54</v>
      </c>
      <c r="K2344" s="10">
        <v>27</v>
      </c>
      <c r="L2344" s="10">
        <v>47</v>
      </c>
      <c r="M2344" s="10" t="s">
        <v>35</v>
      </c>
      <c r="N2344" s="10">
        <v>48</v>
      </c>
      <c r="O2344" s="10">
        <v>49</v>
      </c>
      <c r="P2344" s="10">
        <v>82</v>
      </c>
      <c r="Q2344" s="10">
        <v>131</v>
      </c>
      <c r="R2344" s="10">
        <v>29</v>
      </c>
      <c r="S2344" s="10">
        <v>25</v>
      </c>
      <c r="T2344" s="10">
        <v>600</v>
      </c>
      <c r="U2344" s="10">
        <v>11</v>
      </c>
      <c r="V2344" s="10">
        <v>0</v>
      </c>
      <c r="W2344" s="10">
        <v>0</v>
      </c>
      <c r="X2344" s="10">
        <v>11</v>
      </c>
      <c r="Y2344" s="10">
        <v>611</v>
      </c>
      <c r="Z2344" s="10">
        <v>30</v>
      </c>
      <c r="AA2344" s="10">
        <v>125</v>
      </c>
      <c r="AB2344" s="10">
        <v>82</v>
      </c>
      <c r="AC2344" s="10">
        <v>237</v>
      </c>
      <c r="AD2344" s="71">
        <f t="shared" si="111"/>
        <v>6</v>
      </c>
      <c r="AE2344" s="71">
        <f t="shared" si="112"/>
        <v>0</v>
      </c>
      <c r="AF2344" s="71">
        <f t="shared" si="113"/>
        <v>0</v>
      </c>
      <c r="AG2344" s="277" t="s">
        <v>905</v>
      </c>
      <c r="AH2344" s="277" t="s">
        <v>711</v>
      </c>
      <c r="AI2344" s="276" t="s">
        <v>712</v>
      </c>
      <c r="AJ2344" s="276" t="s">
        <v>713</v>
      </c>
      <c r="AK2344" s="276" t="s">
        <v>315</v>
      </c>
      <c r="AL2344" s="277" t="s">
        <v>124</v>
      </c>
      <c r="AM2344" s="276" t="s">
        <v>708</v>
      </c>
      <c r="AN2344" s="276" t="s">
        <v>709</v>
      </c>
      <c r="AO2344" s="277" t="s">
        <v>710</v>
      </c>
    </row>
    <row r="2345" spans="1:41" ht="15" thickBot="1" x14ac:dyDescent="0.4">
      <c r="A2345" s="8">
        <v>2025</v>
      </c>
      <c r="B2345" s="9" t="s">
        <v>122</v>
      </c>
      <c r="C2345" s="9" t="s">
        <v>124</v>
      </c>
      <c r="D2345" s="9" t="s">
        <v>315</v>
      </c>
      <c r="E2345" s="9" t="s">
        <v>30</v>
      </c>
      <c r="F2345" s="8">
        <v>2025</v>
      </c>
      <c r="G2345" s="28" t="s">
        <v>35</v>
      </c>
      <c r="H2345" s="11">
        <v>0.14746000000000001</v>
      </c>
      <c r="I2345" s="11">
        <v>0.18903</v>
      </c>
      <c r="J2345" s="11">
        <v>0.17641000000000001</v>
      </c>
      <c r="K2345" s="11">
        <v>9.2840000000000006E-2</v>
      </c>
      <c r="L2345" s="11">
        <v>0.15095</v>
      </c>
      <c r="M2345" s="11" t="s">
        <v>35</v>
      </c>
      <c r="N2345" s="11">
        <v>0.15751999999999999</v>
      </c>
      <c r="O2345" s="11">
        <v>0.14852000000000001</v>
      </c>
      <c r="P2345" s="11">
        <v>0.28078999999999998</v>
      </c>
      <c r="Q2345" s="11">
        <v>0.45867000000000002</v>
      </c>
      <c r="R2345" s="11">
        <v>9.2249999999999999E-2</v>
      </c>
      <c r="S2345" s="11">
        <v>8.1689999999999999E-2</v>
      </c>
      <c r="T2345" s="11">
        <v>1.9980800000000001</v>
      </c>
      <c r="U2345" s="11">
        <v>5.4539999999999998E-2</v>
      </c>
      <c r="V2345" s="11">
        <v>0</v>
      </c>
      <c r="W2345" s="11">
        <v>0</v>
      </c>
      <c r="X2345" s="11">
        <v>5.4539999999999998E-2</v>
      </c>
      <c r="Y2345" s="11">
        <v>2.0526200000000001</v>
      </c>
      <c r="Z2345" s="11">
        <v>2.6440000000000002E-2</v>
      </c>
      <c r="AA2345" s="11">
        <v>0.10516</v>
      </c>
      <c r="AB2345" s="11">
        <v>7.0309999999999997E-2</v>
      </c>
      <c r="AC2345" s="11">
        <v>0.20191000000000001</v>
      </c>
      <c r="AD2345" s="71">
        <f t="shared" si="111"/>
        <v>2.1899999999999999E-2</v>
      </c>
      <c r="AE2345" s="71">
        <f t="shared" si="112"/>
        <v>0</v>
      </c>
      <c r="AF2345" s="71">
        <f t="shared" si="113"/>
        <v>0</v>
      </c>
      <c r="AG2345" s="277" t="s">
        <v>906</v>
      </c>
      <c r="AH2345" s="277" t="s">
        <v>711</v>
      </c>
      <c r="AI2345" s="276" t="s">
        <v>712</v>
      </c>
      <c r="AJ2345" s="276" t="s">
        <v>713</v>
      </c>
      <c r="AK2345" s="276" t="s">
        <v>315</v>
      </c>
      <c r="AL2345" s="277" t="s">
        <v>124</v>
      </c>
      <c r="AM2345" s="276" t="s">
        <v>708</v>
      </c>
      <c r="AN2345" s="276" t="s">
        <v>709</v>
      </c>
      <c r="AO2345" s="277" t="s">
        <v>710</v>
      </c>
    </row>
    <row r="2346" spans="1:41" ht="15" thickBot="1" x14ac:dyDescent="0.4">
      <c r="A2346" s="8">
        <v>2025</v>
      </c>
      <c r="B2346" s="9" t="s">
        <v>122</v>
      </c>
      <c r="C2346" s="9" t="s">
        <v>124</v>
      </c>
      <c r="D2346" s="9" t="s">
        <v>315</v>
      </c>
      <c r="E2346" s="9" t="s">
        <v>30</v>
      </c>
      <c r="F2346" s="8">
        <v>2026</v>
      </c>
      <c r="G2346" s="28" t="s">
        <v>35</v>
      </c>
      <c r="H2346" s="11">
        <v>0.15135000000000001</v>
      </c>
      <c r="I2346" s="11">
        <v>0.19503000000000001</v>
      </c>
      <c r="J2346" s="11">
        <v>0.18157000000000001</v>
      </c>
      <c r="K2346" s="11">
        <v>9.4320000000000001E-2</v>
      </c>
      <c r="L2346" s="11">
        <v>0.15364</v>
      </c>
      <c r="M2346" s="11" t="s">
        <v>35</v>
      </c>
      <c r="N2346" s="11">
        <v>0.15967999999999999</v>
      </c>
      <c r="O2346" s="11">
        <v>0.15173</v>
      </c>
      <c r="P2346" s="11">
        <v>0.28277000000000002</v>
      </c>
      <c r="Q2346" s="11">
        <v>0.46160000000000001</v>
      </c>
      <c r="R2346" s="11">
        <v>8.9440000000000006E-2</v>
      </c>
      <c r="S2346" s="11">
        <v>8.2890000000000005E-2</v>
      </c>
      <c r="T2346" s="11">
        <v>2.02684</v>
      </c>
      <c r="U2346" s="11">
        <v>5.6050000000000003E-2</v>
      </c>
      <c r="V2346" s="11">
        <v>0</v>
      </c>
      <c r="W2346" s="11">
        <v>0</v>
      </c>
      <c r="X2346" s="11">
        <v>5.6050000000000003E-2</v>
      </c>
      <c r="Y2346" s="11">
        <v>2.0828899999999999</v>
      </c>
      <c r="Z2346" s="11">
        <v>3.099E-2</v>
      </c>
      <c r="AA2346" s="11">
        <v>0.10191</v>
      </c>
      <c r="AB2346" s="11">
        <v>7.0069999999999993E-2</v>
      </c>
      <c r="AC2346" s="11">
        <v>0.20297000000000001</v>
      </c>
      <c r="AD2346" s="71">
        <f t="shared" si="111"/>
        <v>2.2800000000000001E-2</v>
      </c>
      <c r="AE2346" s="71">
        <f t="shared" si="112"/>
        <v>0</v>
      </c>
      <c r="AF2346" s="71">
        <f t="shared" si="113"/>
        <v>0</v>
      </c>
      <c r="AG2346" s="277" t="s">
        <v>906</v>
      </c>
      <c r="AH2346" s="277" t="s">
        <v>711</v>
      </c>
      <c r="AI2346" s="276" t="s">
        <v>712</v>
      </c>
      <c r="AJ2346" s="276" t="s">
        <v>713</v>
      </c>
      <c r="AK2346" s="276" t="s">
        <v>315</v>
      </c>
      <c r="AL2346" s="277" t="s">
        <v>124</v>
      </c>
      <c r="AM2346" s="276" t="s">
        <v>708</v>
      </c>
      <c r="AN2346" s="276" t="s">
        <v>709</v>
      </c>
      <c r="AO2346" s="277" t="s">
        <v>710</v>
      </c>
    </row>
    <row r="2347" spans="1:41" ht="15" thickBot="1" x14ac:dyDescent="0.4">
      <c r="A2347" s="8">
        <v>2025</v>
      </c>
      <c r="B2347" s="9" t="s">
        <v>122</v>
      </c>
      <c r="C2347" s="9" t="s">
        <v>124</v>
      </c>
      <c r="D2347" s="9" t="s">
        <v>315</v>
      </c>
      <c r="E2347" s="9" t="s">
        <v>30</v>
      </c>
      <c r="F2347" s="8">
        <v>2027</v>
      </c>
      <c r="G2347" s="28" t="s">
        <v>35</v>
      </c>
      <c r="H2347" s="11">
        <v>0.15557000000000001</v>
      </c>
      <c r="I2347" s="11">
        <v>0.19472999999999999</v>
      </c>
      <c r="J2347" s="11">
        <v>0.18437000000000001</v>
      </c>
      <c r="K2347" s="11">
        <v>9.5089999999999994E-2</v>
      </c>
      <c r="L2347" s="11">
        <v>0.15193999999999999</v>
      </c>
      <c r="M2347" s="11" t="s">
        <v>35</v>
      </c>
      <c r="N2347" s="11">
        <v>0.15941</v>
      </c>
      <c r="O2347" s="11">
        <v>0.15179000000000001</v>
      </c>
      <c r="P2347" s="11">
        <v>0.28054000000000001</v>
      </c>
      <c r="Q2347" s="11">
        <v>0.46084999999999998</v>
      </c>
      <c r="R2347" s="11">
        <v>8.5339999999999999E-2</v>
      </c>
      <c r="S2347" s="11">
        <v>8.158E-2</v>
      </c>
      <c r="T2347" s="11">
        <v>2.0247899999999999</v>
      </c>
      <c r="U2347" s="11">
        <v>6.4089999999999994E-2</v>
      </c>
      <c r="V2347" s="11">
        <v>0</v>
      </c>
      <c r="W2347" s="11">
        <v>0</v>
      </c>
      <c r="X2347" s="11">
        <v>6.4089999999999994E-2</v>
      </c>
      <c r="Y2347" s="11">
        <v>2.0888900000000001</v>
      </c>
      <c r="Z2347" s="11">
        <v>3.0519999999999999E-2</v>
      </c>
      <c r="AA2347" s="11">
        <v>0.10015</v>
      </c>
      <c r="AB2347" s="11">
        <v>7.2819999999999996E-2</v>
      </c>
      <c r="AC2347" s="11">
        <v>0.20349</v>
      </c>
      <c r="AD2347" s="71">
        <f t="shared" si="111"/>
        <v>2.3599999999999999E-2</v>
      </c>
      <c r="AE2347" s="71">
        <f t="shared" si="112"/>
        <v>0</v>
      </c>
      <c r="AF2347" s="71">
        <f t="shared" si="113"/>
        <v>0</v>
      </c>
      <c r="AG2347" s="277" t="s">
        <v>906</v>
      </c>
      <c r="AH2347" s="277" t="s">
        <v>711</v>
      </c>
      <c r="AI2347" s="276" t="s">
        <v>712</v>
      </c>
      <c r="AJ2347" s="276" t="s">
        <v>713</v>
      </c>
      <c r="AK2347" s="276" t="s">
        <v>315</v>
      </c>
      <c r="AL2347" s="277" t="s">
        <v>124</v>
      </c>
      <c r="AM2347" s="276" t="s">
        <v>708</v>
      </c>
      <c r="AN2347" s="276" t="s">
        <v>709</v>
      </c>
      <c r="AO2347" s="277" t="s">
        <v>710</v>
      </c>
    </row>
    <row r="2348" spans="1:41" ht="15" thickBot="1" x14ac:dyDescent="0.4">
      <c r="A2348" s="8">
        <v>2025</v>
      </c>
      <c r="B2348" s="9" t="s">
        <v>122</v>
      </c>
      <c r="C2348" s="9" t="s">
        <v>124</v>
      </c>
      <c r="D2348" s="9" t="s">
        <v>315</v>
      </c>
      <c r="E2348" s="9" t="s">
        <v>30</v>
      </c>
      <c r="F2348" s="8">
        <v>2028</v>
      </c>
      <c r="G2348" s="28" t="s">
        <v>35</v>
      </c>
      <c r="H2348" s="11">
        <v>0.15787000000000001</v>
      </c>
      <c r="I2348" s="11">
        <v>0.19917000000000001</v>
      </c>
      <c r="J2348" s="11">
        <v>0.18565000000000001</v>
      </c>
      <c r="K2348" s="11">
        <v>9.5479999999999995E-2</v>
      </c>
      <c r="L2348" s="11">
        <v>0.14685999999999999</v>
      </c>
      <c r="M2348" s="11" t="s">
        <v>35</v>
      </c>
      <c r="N2348" s="11">
        <v>0.15878</v>
      </c>
      <c r="O2348" s="11">
        <v>0.14913000000000001</v>
      </c>
      <c r="P2348" s="11">
        <v>0.27727000000000002</v>
      </c>
      <c r="Q2348" s="11">
        <v>0.45484000000000002</v>
      </c>
      <c r="R2348" s="11">
        <v>7.9020000000000007E-2</v>
      </c>
      <c r="S2348" s="11">
        <v>8.3269999999999997E-2</v>
      </c>
      <c r="T2348" s="11">
        <v>2.0116000000000001</v>
      </c>
      <c r="U2348" s="11">
        <v>6.8940000000000001E-2</v>
      </c>
      <c r="V2348" s="11">
        <v>0</v>
      </c>
      <c r="W2348" s="11">
        <v>0</v>
      </c>
      <c r="X2348" s="11">
        <v>6.8940000000000001E-2</v>
      </c>
      <c r="Y2348" s="11">
        <v>2.08053</v>
      </c>
      <c r="Z2348" s="11">
        <v>3.2689999999999997E-2</v>
      </c>
      <c r="AA2348" s="11">
        <v>0.10854</v>
      </c>
      <c r="AB2348" s="11">
        <v>7.2730000000000003E-2</v>
      </c>
      <c r="AC2348" s="11">
        <v>0.21396000000000001</v>
      </c>
      <c r="AD2348" s="71">
        <f t="shared" si="111"/>
        <v>2.4299999999999999E-2</v>
      </c>
      <c r="AE2348" s="71">
        <f t="shared" si="112"/>
        <v>0</v>
      </c>
      <c r="AF2348" s="71">
        <f t="shared" si="113"/>
        <v>0</v>
      </c>
      <c r="AG2348" s="277" t="s">
        <v>906</v>
      </c>
      <c r="AH2348" s="277" t="s">
        <v>711</v>
      </c>
      <c r="AI2348" s="276" t="s">
        <v>712</v>
      </c>
      <c r="AJ2348" s="276" t="s">
        <v>713</v>
      </c>
      <c r="AK2348" s="276" t="s">
        <v>315</v>
      </c>
      <c r="AL2348" s="277" t="s">
        <v>124</v>
      </c>
      <c r="AM2348" s="276" t="s">
        <v>708</v>
      </c>
      <c r="AN2348" s="276" t="s">
        <v>709</v>
      </c>
      <c r="AO2348" s="277" t="s">
        <v>710</v>
      </c>
    </row>
    <row r="2349" spans="1:41" ht="15" thickBot="1" x14ac:dyDescent="0.4">
      <c r="A2349" s="8">
        <v>2025</v>
      </c>
      <c r="B2349" s="9" t="s">
        <v>122</v>
      </c>
      <c r="C2349" s="9" t="s">
        <v>124</v>
      </c>
      <c r="D2349" s="9" t="s">
        <v>315</v>
      </c>
      <c r="E2349" s="9" t="s">
        <v>30</v>
      </c>
      <c r="F2349" s="8">
        <v>2029</v>
      </c>
      <c r="G2349" s="28" t="s">
        <v>35</v>
      </c>
      <c r="H2349" s="11">
        <v>0.16242999999999999</v>
      </c>
      <c r="I2349" s="11">
        <v>0.20257</v>
      </c>
      <c r="J2349" s="11">
        <v>0.18740000000000001</v>
      </c>
      <c r="K2349" s="11">
        <v>9.8739999999999994E-2</v>
      </c>
      <c r="L2349" s="11">
        <v>0.15240000000000001</v>
      </c>
      <c r="M2349" s="11" t="s">
        <v>35</v>
      </c>
      <c r="N2349" s="11">
        <v>0.1527</v>
      </c>
      <c r="O2349" s="11">
        <v>0.15010000000000001</v>
      </c>
      <c r="P2349" s="11">
        <v>0.27761999999999998</v>
      </c>
      <c r="Q2349" s="11">
        <v>0.44251000000000001</v>
      </c>
      <c r="R2349" s="11">
        <v>7.6060000000000003E-2</v>
      </c>
      <c r="S2349" s="11">
        <v>8.4080000000000002E-2</v>
      </c>
      <c r="T2349" s="11">
        <v>2.0116900000000002</v>
      </c>
      <c r="U2349" s="11">
        <v>7.2900000000000006E-2</v>
      </c>
      <c r="V2349" s="11">
        <v>0</v>
      </c>
      <c r="W2349" s="11">
        <v>0</v>
      </c>
      <c r="X2349" s="11">
        <v>7.2900000000000006E-2</v>
      </c>
      <c r="Y2349" s="11">
        <v>2.0845899999999999</v>
      </c>
      <c r="Z2349" s="11">
        <v>3.3739999999999999E-2</v>
      </c>
      <c r="AA2349" s="11">
        <v>0.10589</v>
      </c>
      <c r="AB2349" s="11">
        <v>7.4260000000000007E-2</v>
      </c>
      <c r="AC2349" s="11">
        <v>0.21389</v>
      </c>
      <c r="AD2349" s="71">
        <f t="shared" si="111"/>
        <v>2.5100000000000001E-2</v>
      </c>
      <c r="AE2349" s="71">
        <f t="shared" si="112"/>
        <v>0</v>
      </c>
      <c r="AF2349" s="71">
        <f t="shared" si="113"/>
        <v>0</v>
      </c>
      <c r="AG2349" s="277" t="s">
        <v>906</v>
      </c>
      <c r="AH2349" s="277" t="s">
        <v>711</v>
      </c>
      <c r="AI2349" s="276" t="s">
        <v>712</v>
      </c>
      <c r="AJ2349" s="276" t="s">
        <v>713</v>
      </c>
      <c r="AK2349" s="276" t="s">
        <v>315</v>
      </c>
      <c r="AL2349" s="277" t="s">
        <v>124</v>
      </c>
      <c r="AM2349" s="276" t="s">
        <v>708</v>
      </c>
      <c r="AN2349" s="276" t="s">
        <v>709</v>
      </c>
      <c r="AO2349" s="277" t="s">
        <v>710</v>
      </c>
    </row>
    <row r="2350" spans="1:41" ht="15" thickBot="1" x14ac:dyDescent="0.4">
      <c r="A2350" s="8">
        <v>2025</v>
      </c>
      <c r="B2350" s="9" t="s">
        <v>122</v>
      </c>
      <c r="C2350" s="9" t="s">
        <v>124</v>
      </c>
      <c r="D2350" s="9" t="s">
        <v>315</v>
      </c>
      <c r="E2350" s="9" t="s">
        <v>30</v>
      </c>
      <c r="F2350" s="8">
        <v>2030</v>
      </c>
      <c r="G2350" s="28" t="s">
        <v>35</v>
      </c>
      <c r="H2350" s="11">
        <v>0.16502</v>
      </c>
      <c r="I2350" s="11">
        <v>0.20585000000000001</v>
      </c>
      <c r="J2350" s="11">
        <v>0.19485</v>
      </c>
      <c r="K2350" s="11">
        <v>9.6890000000000004E-2</v>
      </c>
      <c r="L2350" s="11">
        <v>0.15087999999999999</v>
      </c>
      <c r="M2350" s="11" t="s">
        <v>35</v>
      </c>
      <c r="N2350" s="11">
        <v>0.14915</v>
      </c>
      <c r="O2350" s="11">
        <v>0.14807999999999999</v>
      </c>
      <c r="P2350" s="11">
        <v>0.27678000000000003</v>
      </c>
      <c r="Q2350" s="11">
        <v>0.43459999999999999</v>
      </c>
      <c r="R2350" s="11">
        <v>7.2349999999999998E-2</v>
      </c>
      <c r="S2350" s="11">
        <v>8.4620000000000001E-2</v>
      </c>
      <c r="T2350" s="11">
        <v>2.0047299999999999</v>
      </c>
      <c r="U2350" s="11">
        <v>7.6369999999999993E-2</v>
      </c>
      <c r="V2350" s="11">
        <v>0</v>
      </c>
      <c r="W2350" s="11">
        <v>0</v>
      </c>
      <c r="X2350" s="11">
        <v>7.6369999999999993E-2</v>
      </c>
      <c r="Y2350" s="11">
        <v>2.0811000000000002</v>
      </c>
      <c r="Z2350" s="11">
        <v>3.6490000000000002E-2</v>
      </c>
      <c r="AA2350" s="11">
        <v>0.11167000000000001</v>
      </c>
      <c r="AB2350" s="11">
        <v>7.3929999999999996E-2</v>
      </c>
      <c r="AC2350" s="11">
        <v>0.22209999999999999</v>
      </c>
      <c r="AD2350" s="71">
        <f t="shared" si="111"/>
        <v>2.5700000000000001E-2</v>
      </c>
      <c r="AE2350" s="71">
        <f t="shared" si="112"/>
        <v>0</v>
      </c>
      <c r="AF2350" s="71">
        <f t="shared" si="113"/>
        <v>0</v>
      </c>
      <c r="AG2350" s="277" t="s">
        <v>906</v>
      </c>
      <c r="AH2350" s="277" t="s">
        <v>711</v>
      </c>
      <c r="AI2350" s="276" t="s">
        <v>712</v>
      </c>
      <c r="AJ2350" s="276" t="s">
        <v>713</v>
      </c>
      <c r="AK2350" s="276" t="s">
        <v>315</v>
      </c>
      <c r="AL2350" s="277" t="s">
        <v>124</v>
      </c>
      <c r="AM2350" s="276" t="s">
        <v>708</v>
      </c>
      <c r="AN2350" s="276" t="s">
        <v>709</v>
      </c>
      <c r="AO2350" s="277" t="s">
        <v>710</v>
      </c>
    </row>
    <row r="2351" spans="1:41" ht="15" thickBot="1" x14ac:dyDescent="0.4">
      <c r="A2351" s="8">
        <v>2025</v>
      </c>
      <c r="B2351" s="9" t="s">
        <v>122</v>
      </c>
      <c r="C2351" s="9" t="s">
        <v>124</v>
      </c>
      <c r="D2351" s="9" t="s">
        <v>315</v>
      </c>
      <c r="E2351" s="9" t="s">
        <v>30</v>
      </c>
      <c r="F2351" s="8">
        <v>2031</v>
      </c>
      <c r="G2351" s="28" t="s">
        <v>35</v>
      </c>
      <c r="H2351" s="11">
        <v>0.17022000000000001</v>
      </c>
      <c r="I2351" s="11">
        <v>0.20641000000000001</v>
      </c>
      <c r="J2351" s="11">
        <v>0.19719</v>
      </c>
      <c r="K2351" s="11">
        <v>9.4079999999999997E-2</v>
      </c>
      <c r="L2351" s="11">
        <v>0.14806</v>
      </c>
      <c r="M2351" s="11" t="s">
        <v>35</v>
      </c>
      <c r="N2351" s="11">
        <v>0.14585999999999999</v>
      </c>
      <c r="O2351" s="11">
        <v>0.14230000000000001</v>
      </c>
      <c r="P2351" s="11">
        <v>0.27188000000000001</v>
      </c>
      <c r="Q2351" s="11">
        <v>0.42988999999999999</v>
      </c>
      <c r="R2351" s="11">
        <v>6.8669999999999995E-2</v>
      </c>
      <c r="S2351" s="11">
        <v>8.7099999999999997E-2</v>
      </c>
      <c r="T2351" s="11">
        <v>1.9884500000000001</v>
      </c>
      <c r="U2351" s="11">
        <v>8.1059999999999993E-2</v>
      </c>
      <c r="V2351" s="11">
        <v>0</v>
      </c>
      <c r="W2351" s="11">
        <v>0</v>
      </c>
      <c r="X2351" s="11">
        <v>8.1059999999999993E-2</v>
      </c>
      <c r="Y2351" s="11">
        <v>2.0695100000000002</v>
      </c>
      <c r="Z2351" s="11">
        <v>3.5200000000000002E-2</v>
      </c>
      <c r="AA2351" s="11">
        <v>0.11396000000000001</v>
      </c>
      <c r="AB2351" s="11">
        <v>7.3389999999999997E-2</v>
      </c>
      <c r="AC2351" s="11">
        <v>0.22256000000000001</v>
      </c>
      <c r="AD2351" s="71">
        <f t="shared" si="111"/>
        <v>2.6800000000000001E-2</v>
      </c>
      <c r="AE2351" s="71">
        <f t="shared" si="112"/>
        <v>0</v>
      </c>
      <c r="AF2351" s="71">
        <f t="shared" si="113"/>
        <v>0</v>
      </c>
      <c r="AG2351" s="277" t="s">
        <v>906</v>
      </c>
      <c r="AH2351" s="277" t="s">
        <v>711</v>
      </c>
      <c r="AI2351" s="276" t="s">
        <v>712</v>
      </c>
      <c r="AJ2351" s="276" t="s">
        <v>713</v>
      </c>
      <c r="AK2351" s="276" t="s">
        <v>315</v>
      </c>
      <c r="AL2351" s="277" t="s">
        <v>124</v>
      </c>
      <c r="AM2351" s="276" t="s">
        <v>708</v>
      </c>
      <c r="AN2351" s="276" t="s">
        <v>709</v>
      </c>
      <c r="AO2351" s="277" t="s">
        <v>710</v>
      </c>
    </row>
    <row r="2352" spans="1:41" ht="15" thickBot="1" x14ac:dyDescent="0.4">
      <c r="A2352" s="8">
        <v>2025</v>
      </c>
      <c r="B2352" s="9" t="s">
        <v>122</v>
      </c>
      <c r="C2352" s="9" t="s">
        <v>124</v>
      </c>
      <c r="D2352" s="9" t="s">
        <v>315</v>
      </c>
      <c r="E2352" s="9" t="s">
        <v>30</v>
      </c>
      <c r="F2352" s="8">
        <v>2032</v>
      </c>
      <c r="G2352" s="28" t="s">
        <v>35</v>
      </c>
      <c r="H2352" s="11">
        <v>0.17216000000000001</v>
      </c>
      <c r="I2352" s="11">
        <v>0.20821000000000001</v>
      </c>
      <c r="J2352" s="11">
        <v>0.20276</v>
      </c>
      <c r="K2352" s="11">
        <v>9.3850000000000003E-2</v>
      </c>
      <c r="L2352" s="11">
        <v>0.14665</v>
      </c>
      <c r="M2352" s="11" t="s">
        <v>35</v>
      </c>
      <c r="N2352" s="11">
        <v>0.14169999999999999</v>
      </c>
      <c r="O2352" s="11">
        <v>0.14127000000000001</v>
      </c>
      <c r="P2352" s="11">
        <v>0.26750000000000002</v>
      </c>
      <c r="Q2352" s="11">
        <v>0.41331000000000001</v>
      </c>
      <c r="R2352" s="11">
        <v>6.794E-2</v>
      </c>
      <c r="S2352" s="11">
        <v>8.4180000000000005E-2</v>
      </c>
      <c r="T2352" s="11">
        <v>1.9657899999999999</v>
      </c>
      <c r="U2352" s="11">
        <v>8.5440000000000002E-2</v>
      </c>
      <c r="V2352" s="11">
        <v>0</v>
      </c>
      <c r="W2352" s="11">
        <v>0</v>
      </c>
      <c r="X2352" s="11">
        <v>8.5440000000000002E-2</v>
      </c>
      <c r="Y2352" s="11">
        <v>2.0512199999999998</v>
      </c>
      <c r="Z2352" s="11">
        <v>3.3640000000000003E-2</v>
      </c>
      <c r="AA2352" s="11">
        <v>0.11844</v>
      </c>
      <c r="AB2352" s="11">
        <v>7.4279999999999999E-2</v>
      </c>
      <c r="AC2352" s="11">
        <v>0.22636999999999999</v>
      </c>
      <c r="AD2352" s="71">
        <f t="shared" si="111"/>
        <v>2.63E-2</v>
      </c>
      <c r="AE2352" s="71">
        <f t="shared" si="112"/>
        <v>0</v>
      </c>
      <c r="AF2352" s="71">
        <f t="shared" si="113"/>
        <v>0</v>
      </c>
      <c r="AG2352" s="277" t="s">
        <v>906</v>
      </c>
      <c r="AH2352" s="277" t="s">
        <v>711</v>
      </c>
      <c r="AI2352" s="276" t="s">
        <v>712</v>
      </c>
      <c r="AJ2352" s="276" t="s">
        <v>713</v>
      </c>
      <c r="AK2352" s="276" t="s">
        <v>315</v>
      </c>
      <c r="AL2352" s="277" t="s">
        <v>124</v>
      </c>
      <c r="AM2352" s="276" t="s">
        <v>708</v>
      </c>
      <c r="AN2352" s="276" t="s">
        <v>709</v>
      </c>
      <c r="AO2352" s="277" t="s">
        <v>710</v>
      </c>
    </row>
    <row r="2353" spans="1:41" ht="15" thickBot="1" x14ac:dyDescent="0.4">
      <c r="A2353" s="8">
        <v>2025</v>
      </c>
      <c r="B2353" s="9" t="s">
        <v>122</v>
      </c>
      <c r="C2353" s="9" t="s">
        <v>124</v>
      </c>
      <c r="D2353" s="9" t="s">
        <v>315</v>
      </c>
      <c r="E2353" s="9" t="s">
        <v>30</v>
      </c>
      <c r="F2353" s="8">
        <v>2033</v>
      </c>
      <c r="G2353" s="28" t="s">
        <v>35</v>
      </c>
      <c r="H2353" s="11">
        <v>0.16744999999999999</v>
      </c>
      <c r="I2353" s="11">
        <v>0.20554</v>
      </c>
      <c r="J2353" s="11">
        <v>0.20724999999999999</v>
      </c>
      <c r="K2353" s="11">
        <v>8.7599999999999997E-2</v>
      </c>
      <c r="L2353" s="11">
        <v>0.14180000000000001</v>
      </c>
      <c r="M2353" s="11" t="s">
        <v>35</v>
      </c>
      <c r="N2353" s="11">
        <v>0.13668</v>
      </c>
      <c r="O2353" s="11">
        <v>0.13951</v>
      </c>
      <c r="P2353" s="11">
        <v>0.26274999999999998</v>
      </c>
      <c r="Q2353" s="11">
        <v>0.40660000000000002</v>
      </c>
      <c r="R2353" s="11">
        <v>6.479E-2</v>
      </c>
      <c r="S2353" s="11">
        <v>8.4029999999999994E-2</v>
      </c>
      <c r="T2353" s="11">
        <v>1.93126</v>
      </c>
      <c r="U2353" s="11">
        <v>8.9940000000000006E-2</v>
      </c>
      <c r="V2353" s="11">
        <v>0</v>
      </c>
      <c r="W2353" s="11">
        <v>0</v>
      </c>
      <c r="X2353" s="11">
        <v>8.9940000000000006E-2</v>
      </c>
      <c r="Y2353" s="11">
        <v>2.0211999999999999</v>
      </c>
      <c r="Z2353" s="11">
        <v>3.2059999999999998E-2</v>
      </c>
      <c r="AA2353" s="11">
        <v>0.12339</v>
      </c>
      <c r="AB2353" s="11">
        <v>7.5740000000000002E-2</v>
      </c>
      <c r="AC2353" s="11">
        <v>0.23119000000000001</v>
      </c>
      <c r="AD2353" s="71">
        <f t="shared" si="111"/>
        <v>2.7300000000000001E-2</v>
      </c>
      <c r="AE2353" s="71">
        <f t="shared" si="112"/>
        <v>0</v>
      </c>
      <c r="AF2353" s="71">
        <f t="shared" si="113"/>
        <v>0</v>
      </c>
      <c r="AG2353" s="277" t="s">
        <v>906</v>
      </c>
      <c r="AH2353" s="277" t="s">
        <v>711</v>
      </c>
      <c r="AI2353" s="276" t="s">
        <v>712</v>
      </c>
      <c r="AJ2353" s="276" t="s">
        <v>713</v>
      </c>
      <c r="AK2353" s="276" t="s">
        <v>315</v>
      </c>
      <c r="AL2353" s="277" t="s">
        <v>124</v>
      </c>
      <c r="AM2353" s="276" t="s">
        <v>708</v>
      </c>
      <c r="AN2353" s="276" t="s">
        <v>709</v>
      </c>
      <c r="AO2353" s="277" t="s">
        <v>710</v>
      </c>
    </row>
    <row r="2354" spans="1:41" ht="15" thickBot="1" x14ac:dyDescent="0.4">
      <c r="A2354" s="8">
        <v>2025</v>
      </c>
      <c r="B2354" s="9" t="s">
        <v>122</v>
      </c>
      <c r="C2354" s="9" t="s">
        <v>124</v>
      </c>
      <c r="D2354" s="9" t="s">
        <v>315</v>
      </c>
      <c r="E2354" s="9" t="s">
        <v>30</v>
      </c>
      <c r="F2354" s="8">
        <v>2034</v>
      </c>
      <c r="G2354" s="28" t="s">
        <v>35</v>
      </c>
      <c r="H2354" s="11">
        <v>0.17058999999999999</v>
      </c>
      <c r="I2354" s="11">
        <v>0.20749999999999999</v>
      </c>
      <c r="J2354" s="11">
        <v>0.20782</v>
      </c>
      <c r="K2354" s="11">
        <v>8.2059999999999994E-2</v>
      </c>
      <c r="L2354" s="11">
        <v>0.13963</v>
      </c>
      <c r="M2354" s="11" t="s">
        <v>35</v>
      </c>
      <c r="N2354" s="11">
        <v>0.13209000000000001</v>
      </c>
      <c r="O2354" s="11">
        <v>0.13403999999999999</v>
      </c>
      <c r="P2354" s="11">
        <v>0.25929999999999997</v>
      </c>
      <c r="Q2354" s="11">
        <v>0.39728999999999998</v>
      </c>
      <c r="R2354" s="11">
        <v>6.046E-2</v>
      </c>
      <c r="S2354" s="11">
        <v>8.3159999999999998E-2</v>
      </c>
      <c r="T2354" s="11">
        <v>1.90205</v>
      </c>
      <c r="U2354" s="11">
        <v>9.4850000000000004E-2</v>
      </c>
      <c r="V2354" s="11">
        <v>0</v>
      </c>
      <c r="W2354" s="11">
        <v>0</v>
      </c>
      <c r="X2354" s="11">
        <v>9.4850000000000004E-2</v>
      </c>
      <c r="Y2354" s="11">
        <v>1.9968999999999999</v>
      </c>
      <c r="Z2354" s="11">
        <v>2.879E-2</v>
      </c>
      <c r="AA2354" s="11">
        <v>0.13002</v>
      </c>
      <c r="AB2354" s="11">
        <v>7.3510000000000006E-2</v>
      </c>
      <c r="AC2354" s="11">
        <v>0.23232</v>
      </c>
      <c r="AD2354" s="71">
        <f t="shared" si="111"/>
        <v>2.81E-2</v>
      </c>
      <c r="AE2354" s="71">
        <f t="shared" si="112"/>
        <v>0</v>
      </c>
      <c r="AF2354" s="71">
        <f t="shared" si="113"/>
        <v>0</v>
      </c>
      <c r="AG2354" s="277" t="s">
        <v>906</v>
      </c>
      <c r="AH2354" s="277" t="s">
        <v>711</v>
      </c>
      <c r="AI2354" s="276" t="s">
        <v>712</v>
      </c>
      <c r="AJ2354" s="276" t="s">
        <v>713</v>
      </c>
      <c r="AK2354" s="276" t="s">
        <v>315</v>
      </c>
      <c r="AL2354" s="277" t="s">
        <v>124</v>
      </c>
      <c r="AM2354" s="276" t="s">
        <v>708</v>
      </c>
      <c r="AN2354" s="276" t="s">
        <v>709</v>
      </c>
      <c r="AO2354" s="277" t="s">
        <v>710</v>
      </c>
    </row>
    <row r="2355" spans="1:41" ht="15" thickBot="1" x14ac:dyDescent="0.4">
      <c r="A2355" s="8">
        <v>2025</v>
      </c>
      <c r="B2355" s="9" t="s">
        <v>122</v>
      </c>
      <c r="C2355" s="9" t="s">
        <v>124</v>
      </c>
      <c r="D2355" s="9" t="s">
        <v>315</v>
      </c>
      <c r="E2355" s="9" t="s">
        <v>30</v>
      </c>
      <c r="F2355" s="8">
        <v>2035</v>
      </c>
      <c r="G2355" s="28" t="s">
        <v>35</v>
      </c>
      <c r="H2355" s="11">
        <v>0.16857</v>
      </c>
      <c r="I2355" s="11">
        <v>0.20943999999999999</v>
      </c>
      <c r="J2355" s="11">
        <v>0.21076</v>
      </c>
      <c r="K2355" s="11">
        <v>8.0860000000000001E-2</v>
      </c>
      <c r="L2355" s="11">
        <v>0.13899</v>
      </c>
      <c r="M2355" s="11" t="s">
        <v>35</v>
      </c>
      <c r="N2355" s="11">
        <v>0.12544</v>
      </c>
      <c r="O2355" s="11">
        <v>0.13211000000000001</v>
      </c>
      <c r="P2355" s="11">
        <v>0.25613999999999998</v>
      </c>
      <c r="Q2355" s="11">
        <v>0.38766</v>
      </c>
      <c r="R2355" s="11">
        <v>6.0679999999999998E-2</v>
      </c>
      <c r="S2355" s="11">
        <v>8.2129999999999995E-2</v>
      </c>
      <c r="T2355" s="11">
        <v>1.8802700000000001</v>
      </c>
      <c r="U2355" s="11">
        <v>0.10045999999999999</v>
      </c>
      <c r="V2355" s="11">
        <v>0</v>
      </c>
      <c r="W2355" s="11">
        <v>0</v>
      </c>
      <c r="X2355" s="11">
        <v>0.10045999999999999</v>
      </c>
      <c r="Y2355" s="11">
        <v>1.9807300000000001</v>
      </c>
      <c r="Z2355" s="11">
        <v>2.6290000000000001E-2</v>
      </c>
      <c r="AA2355" s="11">
        <v>0.13239000000000001</v>
      </c>
      <c r="AB2355" s="11">
        <v>7.1590000000000001E-2</v>
      </c>
      <c r="AC2355" s="11">
        <v>0.23027</v>
      </c>
      <c r="AD2355" s="71">
        <f t="shared" si="111"/>
        <v>2.75E-2</v>
      </c>
      <c r="AE2355" s="71">
        <f t="shared" si="112"/>
        <v>0</v>
      </c>
      <c r="AF2355" s="71">
        <f t="shared" si="113"/>
        <v>0</v>
      </c>
      <c r="AG2355" s="277" t="s">
        <v>906</v>
      </c>
      <c r="AH2355" s="277" t="s">
        <v>711</v>
      </c>
      <c r="AI2355" s="276" t="s">
        <v>712</v>
      </c>
      <c r="AJ2355" s="276" t="s">
        <v>713</v>
      </c>
      <c r="AK2355" s="276" t="s">
        <v>315</v>
      </c>
      <c r="AL2355" s="277" t="s">
        <v>124</v>
      </c>
      <c r="AM2355" s="276" t="s">
        <v>708</v>
      </c>
      <c r="AN2355" s="276" t="s">
        <v>709</v>
      </c>
      <c r="AO2355" s="277" t="s">
        <v>710</v>
      </c>
    </row>
    <row r="2356" spans="1:41" ht="15" thickBot="1" x14ac:dyDescent="0.4">
      <c r="A2356" s="8">
        <v>2025</v>
      </c>
      <c r="B2356" s="9" t="s">
        <v>122</v>
      </c>
      <c r="C2356" s="9" t="s">
        <v>124</v>
      </c>
      <c r="D2356" s="9" t="s">
        <v>315</v>
      </c>
      <c r="E2356" s="9" t="s">
        <v>31</v>
      </c>
      <c r="F2356" s="8">
        <v>2025</v>
      </c>
      <c r="G2356" s="11" t="s">
        <v>381</v>
      </c>
      <c r="H2356" s="11" t="s">
        <v>381</v>
      </c>
      <c r="I2356" s="11" t="s">
        <v>381</v>
      </c>
      <c r="J2356" s="11" t="s">
        <v>381</v>
      </c>
      <c r="K2356" s="11" t="s">
        <v>381</v>
      </c>
      <c r="L2356" s="11" t="s">
        <v>381</v>
      </c>
      <c r="M2356" s="11" t="s">
        <v>381</v>
      </c>
      <c r="N2356" s="11" t="s">
        <v>381</v>
      </c>
      <c r="O2356" s="11" t="s">
        <v>381</v>
      </c>
      <c r="P2356" s="11" t="s">
        <v>381</v>
      </c>
      <c r="Q2356" s="11" t="s">
        <v>381</v>
      </c>
      <c r="R2356" s="11" t="s">
        <v>381</v>
      </c>
      <c r="S2356" s="11" t="s">
        <v>381</v>
      </c>
      <c r="T2356" s="11" t="s">
        <v>381</v>
      </c>
      <c r="U2356" s="11" t="s">
        <v>381</v>
      </c>
      <c r="V2356" s="11" t="s">
        <v>381</v>
      </c>
      <c r="W2356" s="11" t="s">
        <v>381</v>
      </c>
      <c r="X2356" s="11" t="s">
        <v>381</v>
      </c>
      <c r="Y2356" s="11" t="s">
        <v>381</v>
      </c>
      <c r="Z2356" s="11">
        <v>9.5140000000000002E-2</v>
      </c>
      <c r="AA2356" s="11">
        <v>0.45783000000000001</v>
      </c>
      <c r="AB2356" s="11">
        <v>0.22536</v>
      </c>
      <c r="AC2356" s="11">
        <v>0.77832999999999997</v>
      </c>
      <c r="AD2356" s="71"/>
      <c r="AE2356" s="71"/>
      <c r="AF2356" s="71">
        <f t="shared" si="113"/>
        <v>0</v>
      </c>
      <c r="AG2356" s="277" t="s">
        <v>907</v>
      </c>
      <c r="AH2356" s="277" t="s">
        <v>711</v>
      </c>
      <c r="AI2356" s="276" t="s">
        <v>712</v>
      </c>
      <c r="AJ2356" s="276" t="s">
        <v>713</v>
      </c>
      <c r="AK2356" s="276" t="s">
        <v>315</v>
      </c>
      <c r="AL2356" s="277" t="s">
        <v>124</v>
      </c>
      <c r="AM2356" s="276" t="s">
        <v>708</v>
      </c>
      <c r="AN2356" s="276" t="s">
        <v>709</v>
      </c>
      <c r="AO2356" s="277" t="s">
        <v>710</v>
      </c>
    </row>
    <row r="2357" spans="1:41" ht="15" thickBot="1" x14ac:dyDescent="0.4">
      <c r="A2357" s="8">
        <v>2025</v>
      </c>
      <c r="B2357" s="9" t="s">
        <v>122</v>
      </c>
      <c r="C2357" s="9" t="s">
        <v>124</v>
      </c>
      <c r="D2357" s="9" t="s">
        <v>315</v>
      </c>
      <c r="E2357" s="9" t="s">
        <v>31</v>
      </c>
      <c r="F2357" s="8">
        <v>2026</v>
      </c>
      <c r="G2357" s="11" t="s">
        <v>381</v>
      </c>
      <c r="H2357" s="11" t="s">
        <v>381</v>
      </c>
      <c r="I2357" s="11" t="s">
        <v>381</v>
      </c>
      <c r="J2357" s="11" t="s">
        <v>381</v>
      </c>
      <c r="K2357" s="11" t="s">
        <v>381</v>
      </c>
      <c r="L2357" s="11" t="s">
        <v>381</v>
      </c>
      <c r="M2357" s="11" t="s">
        <v>381</v>
      </c>
      <c r="N2357" s="11" t="s">
        <v>381</v>
      </c>
      <c r="O2357" s="11" t="s">
        <v>381</v>
      </c>
      <c r="P2357" s="11" t="s">
        <v>381</v>
      </c>
      <c r="Q2357" s="11" t="s">
        <v>381</v>
      </c>
      <c r="R2357" s="11" t="s">
        <v>381</v>
      </c>
      <c r="S2357" s="11" t="s">
        <v>381</v>
      </c>
      <c r="T2357" s="11" t="s">
        <v>381</v>
      </c>
      <c r="U2357" s="11" t="s">
        <v>381</v>
      </c>
      <c r="V2357" s="11" t="s">
        <v>381</v>
      </c>
      <c r="W2357" s="11" t="s">
        <v>381</v>
      </c>
      <c r="X2357" s="11" t="s">
        <v>381</v>
      </c>
      <c r="Y2357" s="11" t="s">
        <v>381</v>
      </c>
      <c r="Z2357" s="11">
        <v>9.1639999999999999E-2</v>
      </c>
      <c r="AA2357" s="11">
        <v>0.44613000000000003</v>
      </c>
      <c r="AB2357" s="11">
        <v>0.21295</v>
      </c>
      <c r="AC2357" s="11">
        <v>0.75072000000000005</v>
      </c>
      <c r="AD2357" s="71"/>
      <c r="AE2357" s="71"/>
      <c r="AF2357" s="71">
        <f t="shared" si="113"/>
        <v>0</v>
      </c>
      <c r="AG2357" s="277" t="s">
        <v>907</v>
      </c>
      <c r="AH2357" s="277" t="s">
        <v>711</v>
      </c>
      <c r="AI2357" s="276" t="s">
        <v>712</v>
      </c>
      <c r="AJ2357" s="276" t="s">
        <v>713</v>
      </c>
      <c r="AK2357" s="276" t="s">
        <v>315</v>
      </c>
      <c r="AL2357" s="277" t="s">
        <v>124</v>
      </c>
      <c r="AM2357" s="276" t="s">
        <v>708</v>
      </c>
      <c r="AN2357" s="276" t="s">
        <v>709</v>
      </c>
      <c r="AO2357" s="277" t="s">
        <v>710</v>
      </c>
    </row>
    <row r="2358" spans="1:41" ht="15" thickBot="1" x14ac:dyDescent="0.4">
      <c r="A2358" s="8">
        <v>2025</v>
      </c>
      <c r="B2358" s="9" t="s">
        <v>122</v>
      </c>
      <c r="C2358" s="9" t="s">
        <v>124</v>
      </c>
      <c r="D2358" s="9" t="s">
        <v>315</v>
      </c>
      <c r="E2358" s="9" t="s">
        <v>31</v>
      </c>
      <c r="F2358" s="8">
        <v>2027</v>
      </c>
      <c r="G2358" s="11" t="s">
        <v>381</v>
      </c>
      <c r="H2358" s="11" t="s">
        <v>381</v>
      </c>
      <c r="I2358" s="11" t="s">
        <v>381</v>
      </c>
      <c r="J2358" s="11" t="s">
        <v>381</v>
      </c>
      <c r="K2358" s="11" t="s">
        <v>381</v>
      </c>
      <c r="L2358" s="11" t="s">
        <v>381</v>
      </c>
      <c r="M2358" s="11" t="s">
        <v>381</v>
      </c>
      <c r="N2358" s="11" t="s">
        <v>381</v>
      </c>
      <c r="O2358" s="11" t="s">
        <v>381</v>
      </c>
      <c r="P2358" s="11" t="s">
        <v>381</v>
      </c>
      <c r="Q2358" s="11" t="s">
        <v>381</v>
      </c>
      <c r="R2358" s="11" t="s">
        <v>381</v>
      </c>
      <c r="S2358" s="11" t="s">
        <v>381</v>
      </c>
      <c r="T2358" s="11" t="s">
        <v>381</v>
      </c>
      <c r="U2358" s="11" t="s">
        <v>381</v>
      </c>
      <c r="V2358" s="11" t="s">
        <v>381</v>
      </c>
      <c r="W2358" s="11" t="s">
        <v>381</v>
      </c>
      <c r="X2358" s="11" t="s">
        <v>381</v>
      </c>
      <c r="Y2358" s="11" t="s">
        <v>381</v>
      </c>
      <c r="Z2358" s="11">
        <v>9.0209999999999999E-2</v>
      </c>
      <c r="AA2358" s="11">
        <v>0.46971000000000002</v>
      </c>
      <c r="AB2358" s="11">
        <v>0.21123</v>
      </c>
      <c r="AC2358" s="11">
        <v>0.77114000000000005</v>
      </c>
      <c r="AD2358" s="71"/>
      <c r="AE2358" s="71"/>
      <c r="AF2358" s="71">
        <f t="shared" si="113"/>
        <v>0</v>
      </c>
      <c r="AG2358" s="277" t="s">
        <v>907</v>
      </c>
      <c r="AH2358" s="277" t="s">
        <v>711</v>
      </c>
      <c r="AI2358" s="276" t="s">
        <v>712</v>
      </c>
      <c r="AJ2358" s="276" t="s">
        <v>713</v>
      </c>
      <c r="AK2358" s="276" t="s">
        <v>315</v>
      </c>
      <c r="AL2358" s="277" t="s">
        <v>124</v>
      </c>
      <c r="AM2358" s="276" t="s">
        <v>708</v>
      </c>
      <c r="AN2358" s="276" t="s">
        <v>709</v>
      </c>
      <c r="AO2358" s="277" t="s">
        <v>710</v>
      </c>
    </row>
    <row r="2359" spans="1:41" ht="15" thickBot="1" x14ac:dyDescent="0.4">
      <c r="A2359" s="8">
        <v>2025</v>
      </c>
      <c r="B2359" s="9" t="s">
        <v>122</v>
      </c>
      <c r="C2359" s="9" t="s">
        <v>124</v>
      </c>
      <c r="D2359" s="9" t="s">
        <v>315</v>
      </c>
      <c r="E2359" s="9" t="s">
        <v>31</v>
      </c>
      <c r="F2359" s="8">
        <v>2028</v>
      </c>
      <c r="G2359" s="11" t="s">
        <v>381</v>
      </c>
      <c r="H2359" s="11" t="s">
        <v>381</v>
      </c>
      <c r="I2359" s="11" t="s">
        <v>381</v>
      </c>
      <c r="J2359" s="11" t="s">
        <v>381</v>
      </c>
      <c r="K2359" s="11" t="s">
        <v>381</v>
      </c>
      <c r="L2359" s="11" t="s">
        <v>381</v>
      </c>
      <c r="M2359" s="11" t="s">
        <v>381</v>
      </c>
      <c r="N2359" s="11" t="s">
        <v>381</v>
      </c>
      <c r="O2359" s="11" t="s">
        <v>381</v>
      </c>
      <c r="P2359" s="11" t="s">
        <v>381</v>
      </c>
      <c r="Q2359" s="11" t="s">
        <v>381</v>
      </c>
      <c r="R2359" s="11" t="s">
        <v>381</v>
      </c>
      <c r="S2359" s="11" t="s">
        <v>381</v>
      </c>
      <c r="T2359" s="11" t="s">
        <v>381</v>
      </c>
      <c r="U2359" s="11" t="s">
        <v>381</v>
      </c>
      <c r="V2359" s="11" t="s">
        <v>381</v>
      </c>
      <c r="W2359" s="11" t="s">
        <v>381</v>
      </c>
      <c r="X2359" s="11" t="s">
        <v>381</v>
      </c>
      <c r="Y2359" s="11" t="s">
        <v>381</v>
      </c>
      <c r="Z2359" s="11">
        <v>8.1490000000000007E-2</v>
      </c>
      <c r="AA2359" s="11">
        <v>0.47010999999999997</v>
      </c>
      <c r="AB2359" s="11">
        <v>0.20283999999999999</v>
      </c>
      <c r="AC2359" s="11">
        <v>0.75444</v>
      </c>
      <c r="AD2359" s="71"/>
      <c r="AE2359" s="71"/>
      <c r="AF2359" s="71">
        <f t="shared" si="113"/>
        <v>0</v>
      </c>
      <c r="AG2359" s="277" t="s">
        <v>907</v>
      </c>
      <c r="AH2359" s="277" t="s">
        <v>711</v>
      </c>
      <c r="AI2359" s="276" t="s">
        <v>712</v>
      </c>
      <c r="AJ2359" s="276" t="s">
        <v>713</v>
      </c>
      <c r="AK2359" s="276" t="s">
        <v>315</v>
      </c>
      <c r="AL2359" s="277" t="s">
        <v>124</v>
      </c>
      <c r="AM2359" s="276" t="s">
        <v>708</v>
      </c>
      <c r="AN2359" s="276" t="s">
        <v>709</v>
      </c>
      <c r="AO2359" s="277" t="s">
        <v>710</v>
      </c>
    </row>
    <row r="2360" spans="1:41" ht="15" thickBot="1" x14ac:dyDescent="0.4">
      <c r="A2360" s="8">
        <v>2025</v>
      </c>
      <c r="B2360" s="9" t="s">
        <v>122</v>
      </c>
      <c r="C2360" s="9" t="s">
        <v>124</v>
      </c>
      <c r="D2360" s="9" t="s">
        <v>315</v>
      </c>
      <c r="E2360" s="9" t="s">
        <v>31</v>
      </c>
      <c r="F2360" s="8">
        <v>2029</v>
      </c>
      <c r="G2360" s="11" t="s">
        <v>381</v>
      </c>
      <c r="H2360" s="11" t="s">
        <v>381</v>
      </c>
      <c r="I2360" s="11" t="s">
        <v>381</v>
      </c>
      <c r="J2360" s="11" t="s">
        <v>381</v>
      </c>
      <c r="K2360" s="11" t="s">
        <v>381</v>
      </c>
      <c r="L2360" s="11" t="s">
        <v>381</v>
      </c>
      <c r="M2360" s="11" t="s">
        <v>381</v>
      </c>
      <c r="N2360" s="11" t="s">
        <v>381</v>
      </c>
      <c r="O2360" s="11" t="s">
        <v>381</v>
      </c>
      <c r="P2360" s="11" t="s">
        <v>381</v>
      </c>
      <c r="Q2360" s="11" t="s">
        <v>381</v>
      </c>
      <c r="R2360" s="11" t="s">
        <v>381</v>
      </c>
      <c r="S2360" s="11" t="s">
        <v>381</v>
      </c>
      <c r="T2360" s="11" t="s">
        <v>381</v>
      </c>
      <c r="U2360" s="11" t="s">
        <v>381</v>
      </c>
      <c r="V2360" s="11" t="s">
        <v>381</v>
      </c>
      <c r="W2360" s="11" t="s">
        <v>381</v>
      </c>
      <c r="X2360" s="11" t="s">
        <v>381</v>
      </c>
      <c r="Y2360" s="11" t="s">
        <v>381</v>
      </c>
      <c r="Z2360" s="11">
        <v>7.4940000000000007E-2</v>
      </c>
      <c r="AA2360" s="11">
        <v>0.49131999999999998</v>
      </c>
      <c r="AB2360" s="11">
        <v>0.1792</v>
      </c>
      <c r="AC2360" s="11">
        <v>0.74546999999999997</v>
      </c>
      <c r="AD2360" s="71"/>
      <c r="AE2360" s="71"/>
      <c r="AF2360" s="71">
        <f t="shared" si="113"/>
        <v>0</v>
      </c>
      <c r="AG2360" s="277" t="s">
        <v>907</v>
      </c>
      <c r="AH2360" s="277" t="s">
        <v>711</v>
      </c>
      <c r="AI2360" s="276" t="s">
        <v>712</v>
      </c>
      <c r="AJ2360" s="276" t="s">
        <v>713</v>
      </c>
      <c r="AK2360" s="276" t="s">
        <v>315</v>
      </c>
      <c r="AL2360" s="277" t="s">
        <v>124</v>
      </c>
      <c r="AM2360" s="276" t="s">
        <v>708</v>
      </c>
      <c r="AN2360" s="276" t="s">
        <v>709</v>
      </c>
      <c r="AO2360" s="277" t="s">
        <v>710</v>
      </c>
    </row>
    <row r="2361" spans="1:41" ht="15" thickBot="1" x14ac:dyDescent="0.4">
      <c r="A2361" s="8">
        <v>2025</v>
      </c>
      <c r="B2361" s="9" t="s">
        <v>122</v>
      </c>
      <c r="C2361" s="9" t="s">
        <v>124</v>
      </c>
      <c r="D2361" s="9" t="s">
        <v>315</v>
      </c>
      <c r="E2361" s="9" t="s">
        <v>31</v>
      </c>
      <c r="F2361" s="8">
        <v>2030</v>
      </c>
      <c r="G2361" s="11" t="s">
        <v>381</v>
      </c>
      <c r="H2361" s="11" t="s">
        <v>381</v>
      </c>
      <c r="I2361" s="11" t="s">
        <v>381</v>
      </c>
      <c r="J2361" s="11" t="s">
        <v>381</v>
      </c>
      <c r="K2361" s="11" t="s">
        <v>381</v>
      </c>
      <c r="L2361" s="11" t="s">
        <v>381</v>
      </c>
      <c r="M2361" s="11" t="s">
        <v>381</v>
      </c>
      <c r="N2361" s="11" t="s">
        <v>381</v>
      </c>
      <c r="O2361" s="11" t="s">
        <v>381</v>
      </c>
      <c r="P2361" s="11" t="s">
        <v>381</v>
      </c>
      <c r="Q2361" s="11" t="s">
        <v>381</v>
      </c>
      <c r="R2361" s="11" t="s">
        <v>381</v>
      </c>
      <c r="S2361" s="11" t="s">
        <v>381</v>
      </c>
      <c r="T2361" s="11" t="s">
        <v>381</v>
      </c>
      <c r="U2361" s="11" t="s">
        <v>381</v>
      </c>
      <c r="V2361" s="11" t="s">
        <v>381</v>
      </c>
      <c r="W2361" s="11" t="s">
        <v>381</v>
      </c>
      <c r="X2361" s="11" t="s">
        <v>381</v>
      </c>
      <c r="Y2361" s="11" t="s">
        <v>381</v>
      </c>
      <c r="Z2361" s="11">
        <v>7.8810000000000005E-2</v>
      </c>
      <c r="AA2361" s="11">
        <v>0.501</v>
      </c>
      <c r="AB2361" s="11">
        <v>0.15157000000000001</v>
      </c>
      <c r="AC2361" s="11">
        <v>0.73136999999999996</v>
      </c>
      <c r="AD2361" s="71"/>
      <c r="AE2361" s="71"/>
      <c r="AF2361" s="71">
        <f t="shared" si="113"/>
        <v>0</v>
      </c>
      <c r="AG2361" s="277" t="s">
        <v>907</v>
      </c>
      <c r="AH2361" s="277" t="s">
        <v>711</v>
      </c>
      <c r="AI2361" s="276" t="s">
        <v>712</v>
      </c>
      <c r="AJ2361" s="276" t="s">
        <v>713</v>
      </c>
      <c r="AK2361" s="276" t="s">
        <v>315</v>
      </c>
      <c r="AL2361" s="277" t="s">
        <v>124</v>
      </c>
      <c r="AM2361" s="276" t="s">
        <v>708</v>
      </c>
      <c r="AN2361" s="276" t="s">
        <v>709</v>
      </c>
      <c r="AO2361" s="277" t="s">
        <v>710</v>
      </c>
    </row>
    <row r="2362" spans="1:41" ht="15" thickBot="1" x14ac:dyDescent="0.4">
      <c r="A2362" s="8">
        <v>2025</v>
      </c>
      <c r="B2362" s="9" t="s">
        <v>122</v>
      </c>
      <c r="C2362" s="9" t="s">
        <v>124</v>
      </c>
      <c r="D2362" s="9" t="s">
        <v>315</v>
      </c>
      <c r="E2362" s="9" t="s">
        <v>31</v>
      </c>
      <c r="F2362" s="8">
        <v>2031</v>
      </c>
      <c r="G2362" s="11" t="s">
        <v>381</v>
      </c>
      <c r="H2362" s="11" t="s">
        <v>381</v>
      </c>
      <c r="I2362" s="11" t="s">
        <v>381</v>
      </c>
      <c r="J2362" s="11" t="s">
        <v>381</v>
      </c>
      <c r="K2362" s="11" t="s">
        <v>381</v>
      </c>
      <c r="L2362" s="11" t="s">
        <v>381</v>
      </c>
      <c r="M2362" s="11" t="s">
        <v>381</v>
      </c>
      <c r="N2362" s="11" t="s">
        <v>381</v>
      </c>
      <c r="O2362" s="11" t="s">
        <v>381</v>
      </c>
      <c r="P2362" s="11" t="s">
        <v>381</v>
      </c>
      <c r="Q2362" s="11" t="s">
        <v>381</v>
      </c>
      <c r="R2362" s="11" t="s">
        <v>381</v>
      </c>
      <c r="S2362" s="11" t="s">
        <v>381</v>
      </c>
      <c r="T2362" s="11" t="s">
        <v>381</v>
      </c>
      <c r="U2362" s="11" t="s">
        <v>381</v>
      </c>
      <c r="V2362" s="11" t="s">
        <v>381</v>
      </c>
      <c r="W2362" s="11" t="s">
        <v>381</v>
      </c>
      <c r="X2362" s="11" t="s">
        <v>381</v>
      </c>
      <c r="Y2362" s="11" t="s">
        <v>381</v>
      </c>
      <c r="Z2362" s="11">
        <v>8.5470000000000004E-2</v>
      </c>
      <c r="AA2362" s="11">
        <v>0.47666999999999998</v>
      </c>
      <c r="AB2362" s="11">
        <v>0.15326999999999999</v>
      </c>
      <c r="AC2362" s="11">
        <v>0.71540999999999999</v>
      </c>
      <c r="AD2362" s="71"/>
      <c r="AE2362" s="71"/>
      <c r="AF2362" s="71">
        <f t="shared" si="113"/>
        <v>0</v>
      </c>
      <c r="AG2362" s="277" t="s">
        <v>907</v>
      </c>
      <c r="AH2362" s="277" t="s">
        <v>711</v>
      </c>
      <c r="AI2362" s="276" t="s">
        <v>712</v>
      </c>
      <c r="AJ2362" s="276" t="s">
        <v>713</v>
      </c>
      <c r="AK2362" s="276" t="s">
        <v>315</v>
      </c>
      <c r="AL2362" s="277" t="s">
        <v>124</v>
      </c>
      <c r="AM2362" s="276" t="s">
        <v>708</v>
      </c>
      <c r="AN2362" s="276" t="s">
        <v>709</v>
      </c>
      <c r="AO2362" s="277" t="s">
        <v>710</v>
      </c>
    </row>
    <row r="2363" spans="1:41" ht="15" thickBot="1" x14ac:dyDescent="0.4">
      <c r="A2363" s="8">
        <v>2025</v>
      </c>
      <c r="B2363" s="9" t="s">
        <v>122</v>
      </c>
      <c r="C2363" s="9" t="s">
        <v>124</v>
      </c>
      <c r="D2363" s="9" t="s">
        <v>315</v>
      </c>
      <c r="E2363" s="9" t="s">
        <v>31</v>
      </c>
      <c r="F2363" s="8">
        <v>2032</v>
      </c>
      <c r="G2363" s="11" t="s">
        <v>381</v>
      </c>
      <c r="H2363" s="11" t="s">
        <v>381</v>
      </c>
      <c r="I2363" s="11" t="s">
        <v>381</v>
      </c>
      <c r="J2363" s="11" t="s">
        <v>381</v>
      </c>
      <c r="K2363" s="11" t="s">
        <v>381</v>
      </c>
      <c r="L2363" s="11" t="s">
        <v>381</v>
      </c>
      <c r="M2363" s="11" t="s">
        <v>381</v>
      </c>
      <c r="N2363" s="11" t="s">
        <v>381</v>
      </c>
      <c r="O2363" s="11" t="s">
        <v>381</v>
      </c>
      <c r="P2363" s="11" t="s">
        <v>381</v>
      </c>
      <c r="Q2363" s="11" t="s">
        <v>381</v>
      </c>
      <c r="R2363" s="11" t="s">
        <v>381</v>
      </c>
      <c r="S2363" s="11" t="s">
        <v>381</v>
      </c>
      <c r="T2363" s="11" t="s">
        <v>381</v>
      </c>
      <c r="U2363" s="11" t="s">
        <v>381</v>
      </c>
      <c r="V2363" s="11" t="s">
        <v>381</v>
      </c>
      <c r="W2363" s="11" t="s">
        <v>381</v>
      </c>
      <c r="X2363" s="11" t="s">
        <v>381</v>
      </c>
      <c r="Y2363" s="11" t="s">
        <v>381</v>
      </c>
      <c r="Z2363" s="11">
        <v>5.33E-2</v>
      </c>
      <c r="AA2363" s="11">
        <v>0.42978</v>
      </c>
      <c r="AB2363" s="11">
        <v>0.16322</v>
      </c>
      <c r="AC2363" s="11">
        <v>0.64629999999999999</v>
      </c>
      <c r="AD2363" s="71"/>
      <c r="AE2363" s="71"/>
      <c r="AF2363" s="71">
        <f t="shared" si="113"/>
        <v>0</v>
      </c>
      <c r="AG2363" s="277" t="s">
        <v>907</v>
      </c>
      <c r="AH2363" s="277" t="s">
        <v>711</v>
      </c>
      <c r="AI2363" s="276" t="s">
        <v>712</v>
      </c>
      <c r="AJ2363" s="276" t="s">
        <v>713</v>
      </c>
      <c r="AK2363" s="276" t="s">
        <v>315</v>
      </c>
      <c r="AL2363" s="277" t="s">
        <v>124</v>
      </c>
      <c r="AM2363" s="276" t="s">
        <v>708</v>
      </c>
      <c r="AN2363" s="276" t="s">
        <v>709</v>
      </c>
      <c r="AO2363" s="277" t="s">
        <v>710</v>
      </c>
    </row>
    <row r="2364" spans="1:41" ht="15" thickBot="1" x14ac:dyDescent="0.4">
      <c r="A2364" s="8">
        <v>2025</v>
      </c>
      <c r="B2364" s="9" t="s">
        <v>122</v>
      </c>
      <c r="C2364" s="9" t="s">
        <v>124</v>
      </c>
      <c r="D2364" s="9" t="s">
        <v>315</v>
      </c>
      <c r="E2364" s="9" t="s">
        <v>31</v>
      </c>
      <c r="F2364" s="8">
        <v>2033</v>
      </c>
      <c r="G2364" s="11" t="s">
        <v>381</v>
      </c>
      <c r="H2364" s="11" t="s">
        <v>381</v>
      </c>
      <c r="I2364" s="11" t="s">
        <v>381</v>
      </c>
      <c r="J2364" s="11" t="s">
        <v>381</v>
      </c>
      <c r="K2364" s="11" t="s">
        <v>381</v>
      </c>
      <c r="L2364" s="11" t="s">
        <v>381</v>
      </c>
      <c r="M2364" s="11" t="s">
        <v>381</v>
      </c>
      <c r="N2364" s="11" t="s">
        <v>381</v>
      </c>
      <c r="O2364" s="11" t="s">
        <v>381</v>
      </c>
      <c r="P2364" s="11" t="s">
        <v>381</v>
      </c>
      <c r="Q2364" s="11" t="s">
        <v>381</v>
      </c>
      <c r="R2364" s="11" t="s">
        <v>381</v>
      </c>
      <c r="S2364" s="11" t="s">
        <v>381</v>
      </c>
      <c r="T2364" s="11" t="s">
        <v>381</v>
      </c>
      <c r="U2364" s="11" t="s">
        <v>381</v>
      </c>
      <c r="V2364" s="11" t="s">
        <v>381</v>
      </c>
      <c r="W2364" s="11" t="s">
        <v>381</v>
      </c>
      <c r="X2364" s="11" t="s">
        <v>381</v>
      </c>
      <c r="Y2364" s="11" t="s">
        <v>381</v>
      </c>
      <c r="Z2364" s="11">
        <v>5.919E-2</v>
      </c>
      <c r="AA2364" s="11">
        <v>0.43663999999999997</v>
      </c>
      <c r="AB2364" s="11">
        <v>0.14609</v>
      </c>
      <c r="AC2364" s="11">
        <v>0.64192000000000005</v>
      </c>
      <c r="AD2364" s="71"/>
      <c r="AE2364" s="71"/>
      <c r="AF2364" s="71">
        <f t="shared" si="113"/>
        <v>0</v>
      </c>
      <c r="AG2364" s="277" t="s">
        <v>907</v>
      </c>
      <c r="AH2364" s="277" t="s">
        <v>711</v>
      </c>
      <c r="AI2364" s="276" t="s">
        <v>712</v>
      </c>
      <c r="AJ2364" s="276" t="s">
        <v>713</v>
      </c>
      <c r="AK2364" s="276" t="s">
        <v>315</v>
      </c>
      <c r="AL2364" s="277" t="s">
        <v>124</v>
      </c>
      <c r="AM2364" s="276" t="s">
        <v>708</v>
      </c>
      <c r="AN2364" s="276" t="s">
        <v>709</v>
      </c>
      <c r="AO2364" s="277" t="s">
        <v>710</v>
      </c>
    </row>
    <row r="2365" spans="1:41" ht="15" thickBot="1" x14ac:dyDescent="0.4">
      <c r="A2365" s="8">
        <v>2025</v>
      </c>
      <c r="B2365" s="9" t="s">
        <v>122</v>
      </c>
      <c r="C2365" s="9" t="s">
        <v>124</v>
      </c>
      <c r="D2365" s="9" t="s">
        <v>315</v>
      </c>
      <c r="E2365" s="9" t="s">
        <v>31</v>
      </c>
      <c r="F2365" s="8">
        <v>2034</v>
      </c>
      <c r="G2365" s="11" t="s">
        <v>381</v>
      </c>
      <c r="H2365" s="11" t="s">
        <v>381</v>
      </c>
      <c r="I2365" s="11" t="s">
        <v>381</v>
      </c>
      <c r="J2365" s="11" t="s">
        <v>381</v>
      </c>
      <c r="K2365" s="11" t="s">
        <v>381</v>
      </c>
      <c r="L2365" s="11" t="s">
        <v>381</v>
      </c>
      <c r="M2365" s="11" t="s">
        <v>381</v>
      </c>
      <c r="N2365" s="11" t="s">
        <v>381</v>
      </c>
      <c r="O2365" s="11" t="s">
        <v>381</v>
      </c>
      <c r="P2365" s="11" t="s">
        <v>381</v>
      </c>
      <c r="Q2365" s="11" t="s">
        <v>381</v>
      </c>
      <c r="R2365" s="11" t="s">
        <v>381</v>
      </c>
      <c r="S2365" s="11" t="s">
        <v>381</v>
      </c>
      <c r="T2365" s="11" t="s">
        <v>381</v>
      </c>
      <c r="U2365" s="11" t="s">
        <v>381</v>
      </c>
      <c r="V2365" s="11" t="s">
        <v>381</v>
      </c>
      <c r="W2365" s="11" t="s">
        <v>381</v>
      </c>
      <c r="X2365" s="11" t="s">
        <v>381</v>
      </c>
      <c r="Y2365" s="11" t="s">
        <v>381</v>
      </c>
      <c r="Z2365" s="11">
        <v>4.462E-2</v>
      </c>
      <c r="AA2365" s="11">
        <v>0.41778999999999999</v>
      </c>
      <c r="AB2365" s="11">
        <v>0.14402000000000001</v>
      </c>
      <c r="AC2365" s="11">
        <v>0.60643000000000002</v>
      </c>
      <c r="AD2365" s="71"/>
      <c r="AE2365" s="71"/>
      <c r="AF2365" s="71">
        <f t="shared" si="113"/>
        <v>0</v>
      </c>
      <c r="AG2365" s="277" t="s">
        <v>907</v>
      </c>
      <c r="AH2365" s="277" t="s">
        <v>711</v>
      </c>
      <c r="AI2365" s="276" t="s">
        <v>712</v>
      </c>
      <c r="AJ2365" s="276" t="s">
        <v>713</v>
      </c>
      <c r="AK2365" s="276" t="s">
        <v>315</v>
      </c>
      <c r="AL2365" s="277" t="s">
        <v>124</v>
      </c>
      <c r="AM2365" s="276" t="s">
        <v>708</v>
      </c>
      <c r="AN2365" s="276" t="s">
        <v>709</v>
      </c>
      <c r="AO2365" s="277" t="s">
        <v>710</v>
      </c>
    </row>
    <row r="2366" spans="1:41" ht="15" thickBot="1" x14ac:dyDescent="0.4">
      <c r="A2366" s="8">
        <v>2025</v>
      </c>
      <c r="B2366" s="9" t="s">
        <v>122</v>
      </c>
      <c r="C2366" s="9" t="s">
        <v>124</v>
      </c>
      <c r="D2366" s="9" t="s">
        <v>315</v>
      </c>
      <c r="E2366" s="9" t="s">
        <v>31</v>
      </c>
      <c r="F2366" s="8">
        <v>2035</v>
      </c>
      <c r="G2366" s="11" t="s">
        <v>381</v>
      </c>
      <c r="H2366" s="11" t="s">
        <v>381</v>
      </c>
      <c r="I2366" s="11" t="s">
        <v>381</v>
      </c>
      <c r="J2366" s="11" t="s">
        <v>381</v>
      </c>
      <c r="K2366" s="11" t="s">
        <v>381</v>
      </c>
      <c r="L2366" s="11" t="s">
        <v>381</v>
      </c>
      <c r="M2366" s="11" t="s">
        <v>381</v>
      </c>
      <c r="N2366" s="11" t="s">
        <v>381</v>
      </c>
      <c r="O2366" s="11" t="s">
        <v>381</v>
      </c>
      <c r="P2366" s="11" t="s">
        <v>381</v>
      </c>
      <c r="Q2366" s="11" t="s">
        <v>381</v>
      </c>
      <c r="R2366" s="11" t="s">
        <v>381</v>
      </c>
      <c r="S2366" s="11" t="s">
        <v>381</v>
      </c>
      <c r="T2366" s="11" t="s">
        <v>381</v>
      </c>
      <c r="U2366" s="11" t="s">
        <v>381</v>
      </c>
      <c r="V2366" s="11" t="s">
        <v>381</v>
      </c>
      <c r="W2366" s="11" t="s">
        <v>381</v>
      </c>
      <c r="X2366" s="11" t="s">
        <v>381</v>
      </c>
      <c r="Y2366" s="11" t="s">
        <v>381</v>
      </c>
      <c r="Z2366" s="11">
        <v>5.0130000000000001E-2</v>
      </c>
      <c r="AA2366" s="11">
        <v>0.44102000000000002</v>
      </c>
      <c r="AB2366" s="11">
        <v>0.12998999999999999</v>
      </c>
      <c r="AC2366" s="11">
        <v>0.62114000000000003</v>
      </c>
      <c r="AD2366" s="71"/>
      <c r="AE2366" s="71"/>
      <c r="AF2366" s="71">
        <f t="shared" si="113"/>
        <v>0</v>
      </c>
      <c r="AG2366" s="277" t="s">
        <v>907</v>
      </c>
      <c r="AH2366" s="277" t="s">
        <v>711</v>
      </c>
      <c r="AI2366" s="276" t="s">
        <v>712</v>
      </c>
      <c r="AJ2366" s="276" t="s">
        <v>713</v>
      </c>
      <c r="AK2366" s="276" t="s">
        <v>315</v>
      </c>
      <c r="AL2366" s="277" t="s">
        <v>124</v>
      </c>
      <c r="AM2366" s="276" t="s">
        <v>708</v>
      </c>
      <c r="AN2366" s="276" t="s">
        <v>709</v>
      </c>
      <c r="AO2366" s="277" t="s">
        <v>710</v>
      </c>
    </row>
    <row r="2367" spans="1:41" ht="15" thickBot="1" x14ac:dyDescent="0.4">
      <c r="A2367" s="8">
        <v>2025</v>
      </c>
      <c r="B2367" s="9" t="s">
        <v>122</v>
      </c>
      <c r="C2367" s="9" t="s">
        <v>124</v>
      </c>
      <c r="D2367" s="9" t="s">
        <v>315</v>
      </c>
      <c r="E2367" s="9" t="s">
        <v>32</v>
      </c>
      <c r="F2367" s="8">
        <v>2025</v>
      </c>
      <c r="G2367" s="28" t="s">
        <v>35</v>
      </c>
      <c r="H2367" s="11">
        <v>0.32357000000000002</v>
      </c>
      <c r="I2367" s="11">
        <v>1.1253</v>
      </c>
      <c r="J2367" s="11">
        <v>0.25614999999999999</v>
      </c>
      <c r="K2367" s="11">
        <v>0.25158999999999998</v>
      </c>
      <c r="L2367" s="11">
        <v>0.87187000000000003</v>
      </c>
      <c r="M2367" s="11" t="s">
        <v>35</v>
      </c>
      <c r="N2367" s="11">
        <v>0.66837999999999997</v>
      </c>
      <c r="O2367" s="11">
        <v>0.46044000000000002</v>
      </c>
      <c r="P2367" s="11">
        <v>1.5545500000000001</v>
      </c>
      <c r="Q2367" s="11">
        <v>2.3385600000000002</v>
      </c>
      <c r="R2367" s="11">
        <v>1.7375499999999999</v>
      </c>
      <c r="S2367" s="11">
        <v>0.19872000000000001</v>
      </c>
      <c r="T2367" s="11">
        <v>9.7899200000000004</v>
      </c>
      <c r="U2367" s="11">
        <v>5.2929999999999998E-2</v>
      </c>
      <c r="V2367" s="11">
        <v>0</v>
      </c>
      <c r="W2367" s="11">
        <v>0</v>
      </c>
      <c r="X2367" s="11">
        <v>5.2929999999999998E-2</v>
      </c>
      <c r="Y2367" s="11">
        <v>9.8428400000000007</v>
      </c>
      <c r="Z2367" s="11">
        <v>0.58094000000000001</v>
      </c>
      <c r="AA2367" s="11">
        <v>3.7841300000000002</v>
      </c>
      <c r="AB2367" s="11">
        <v>1.58449</v>
      </c>
      <c r="AC2367" s="11">
        <v>5.94956</v>
      </c>
      <c r="AD2367" s="71">
        <f t="shared" si="111"/>
        <v>3.2000000000000002E-3</v>
      </c>
      <c r="AE2367" s="71">
        <f t="shared" si="112"/>
        <v>0</v>
      </c>
      <c r="AF2367" s="71">
        <f t="shared" si="113"/>
        <v>0</v>
      </c>
      <c r="AG2367" s="277" t="s">
        <v>908</v>
      </c>
      <c r="AH2367" s="277" t="s">
        <v>711</v>
      </c>
      <c r="AI2367" s="276" t="s">
        <v>712</v>
      </c>
      <c r="AJ2367" s="276" t="s">
        <v>713</v>
      </c>
      <c r="AK2367" s="276" t="s">
        <v>315</v>
      </c>
      <c r="AL2367" s="277" t="s">
        <v>124</v>
      </c>
      <c r="AM2367" s="276" t="s">
        <v>708</v>
      </c>
      <c r="AN2367" s="276" t="s">
        <v>709</v>
      </c>
      <c r="AO2367" s="277" t="s">
        <v>710</v>
      </c>
    </row>
    <row r="2368" spans="1:41" ht="15" thickBot="1" x14ac:dyDescent="0.4">
      <c r="A2368" s="8">
        <v>2025</v>
      </c>
      <c r="B2368" s="9" t="s">
        <v>122</v>
      </c>
      <c r="C2368" s="9" t="s">
        <v>124</v>
      </c>
      <c r="D2368" s="9" t="s">
        <v>315</v>
      </c>
      <c r="E2368" s="9" t="s">
        <v>32</v>
      </c>
      <c r="F2368" s="8">
        <v>2026</v>
      </c>
      <c r="G2368" s="28" t="s">
        <v>35</v>
      </c>
      <c r="H2368" s="11">
        <v>0.35122999999999999</v>
      </c>
      <c r="I2368" s="11">
        <v>1.46349</v>
      </c>
      <c r="J2368" s="11">
        <v>0.38124000000000002</v>
      </c>
      <c r="K2368" s="11">
        <v>0.39202999999999999</v>
      </c>
      <c r="L2368" s="11">
        <v>1.54366</v>
      </c>
      <c r="M2368" s="11" t="s">
        <v>35</v>
      </c>
      <c r="N2368" s="11">
        <v>1.0721700000000001</v>
      </c>
      <c r="O2368" s="11">
        <v>0.57676000000000005</v>
      </c>
      <c r="P2368" s="11">
        <v>2.43899</v>
      </c>
      <c r="Q2368" s="11">
        <v>2.6181399999999999</v>
      </c>
      <c r="R2368" s="11">
        <v>1.9614100000000001</v>
      </c>
      <c r="S2368" s="11">
        <v>0.44686999999999999</v>
      </c>
      <c r="T2368" s="11">
        <v>13.2491</v>
      </c>
      <c r="U2368" s="11">
        <v>0.12753</v>
      </c>
      <c r="V2368" s="11">
        <v>0</v>
      </c>
      <c r="W2368" s="11">
        <v>0</v>
      </c>
      <c r="X2368" s="11">
        <v>0.12753</v>
      </c>
      <c r="Y2368" s="11">
        <v>13.376620000000001</v>
      </c>
      <c r="Z2368" s="11">
        <v>0.70653999999999995</v>
      </c>
      <c r="AA2368" s="11">
        <v>4.0704000000000002</v>
      </c>
      <c r="AB2368" s="11">
        <v>1.7114100000000001</v>
      </c>
      <c r="AC2368" s="11">
        <v>6.4883600000000001</v>
      </c>
      <c r="AD2368" s="71">
        <f t="shared" si="111"/>
        <v>3.0999999999999999E-3</v>
      </c>
      <c r="AE2368" s="71">
        <f t="shared" si="112"/>
        <v>0</v>
      </c>
      <c r="AF2368" s="71">
        <f t="shared" si="113"/>
        <v>0</v>
      </c>
      <c r="AG2368" s="277" t="s">
        <v>908</v>
      </c>
      <c r="AH2368" s="277" t="s">
        <v>711</v>
      </c>
      <c r="AI2368" s="276" t="s">
        <v>712</v>
      </c>
      <c r="AJ2368" s="276" t="s">
        <v>713</v>
      </c>
      <c r="AK2368" s="276" t="s">
        <v>315</v>
      </c>
      <c r="AL2368" s="277" t="s">
        <v>124</v>
      </c>
      <c r="AM2368" s="276" t="s">
        <v>708</v>
      </c>
      <c r="AN2368" s="276" t="s">
        <v>709</v>
      </c>
      <c r="AO2368" s="277" t="s">
        <v>710</v>
      </c>
    </row>
    <row r="2369" spans="1:41" ht="15" thickBot="1" x14ac:dyDescent="0.4">
      <c r="A2369" s="8">
        <v>2025</v>
      </c>
      <c r="B2369" s="9" t="s">
        <v>122</v>
      </c>
      <c r="C2369" s="9" t="s">
        <v>124</v>
      </c>
      <c r="D2369" s="9" t="s">
        <v>315</v>
      </c>
      <c r="E2369" s="9" t="s">
        <v>32</v>
      </c>
      <c r="F2369" s="8">
        <v>2027</v>
      </c>
      <c r="G2369" s="28" t="s">
        <v>35</v>
      </c>
      <c r="H2369" s="11">
        <v>0.72272000000000003</v>
      </c>
      <c r="I2369" s="11">
        <v>0.93425999999999998</v>
      </c>
      <c r="J2369" s="11">
        <v>0.58221000000000001</v>
      </c>
      <c r="K2369" s="11">
        <v>0.84902</v>
      </c>
      <c r="L2369" s="11">
        <v>1.5583400000000001</v>
      </c>
      <c r="M2369" s="11" t="s">
        <v>35</v>
      </c>
      <c r="N2369" s="11">
        <v>1.49638</v>
      </c>
      <c r="O2369" s="11">
        <v>0.55164999999999997</v>
      </c>
      <c r="P2369" s="11">
        <v>2.1148099999999999</v>
      </c>
      <c r="Q2369" s="11">
        <v>3.2416999999999998</v>
      </c>
      <c r="R2369" s="11">
        <v>2.7028699999999999</v>
      </c>
      <c r="S2369" s="11">
        <v>0.28481000000000001</v>
      </c>
      <c r="T2369" s="11">
        <v>15.043329999999999</v>
      </c>
      <c r="U2369" s="11">
        <v>0.14218</v>
      </c>
      <c r="V2369" s="11">
        <v>0</v>
      </c>
      <c r="W2369" s="11">
        <v>0</v>
      </c>
      <c r="X2369" s="11">
        <v>0.14218</v>
      </c>
      <c r="Y2369" s="11">
        <v>15.185499999999999</v>
      </c>
      <c r="Z2369" s="11">
        <v>1.0882700000000001</v>
      </c>
      <c r="AA2369" s="11">
        <v>4.0479799999999999</v>
      </c>
      <c r="AB2369" s="11">
        <v>1.7606900000000001</v>
      </c>
      <c r="AC2369" s="11">
        <v>6.8969399999999998</v>
      </c>
      <c r="AD2369" s="71">
        <f t="shared" si="111"/>
        <v>4.5999999999999999E-3</v>
      </c>
      <c r="AE2369" s="71">
        <f t="shared" si="112"/>
        <v>0</v>
      </c>
      <c r="AF2369" s="71">
        <f t="shared" si="113"/>
        <v>0</v>
      </c>
      <c r="AG2369" s="277" t="s">
        <v>908</v>
      </c>
      <c r="AH2369" s="277" t="s">
        <v>711</v>
      </c>
      <c r="AI2369" s="276" t="s">
        <v>712</v>
      </c>
      <c r="AJ2369" s="276" t="s">
        <v>713</v>
      </c>
      <c r="AK2369" s="276" t="s">
        <v>315</v>
      </c>
      <c r="AL2369" s="277" t="s">
        <v>124</v>
      </c>
      <c r="AM2369" s="276" t="s">
        <v>708</v>
      </c>
      <c r="AN2369" s="276" t="s">
        <v>709</v>
      </c>
      <c r="AO2369" s="277" t="s">
        <v>710</v>
      </c>
    </row>
    <row r="2370" spans="1:41" ht="15" thickBot="1" x14ac:dyDescent="0.4">
      <c r="A2370" s="8">
        <v>2025</v>
      </c>
      <c r="B2370" s="9" t="s">
        <v>122</v>
      </c>
      <c r="C2370" s="9" t="s">
        <v>124</v>
      </c>
      <c r="D2370" s="9" t="s">
        <v>315</v>
      </c>
      <c r="E2370" s="9" t="s">
        <v>32</v>
      </c>
      <c r="F2370" s="8">
        <v>2028</v>
      </c>
      <c r="G2370" s="28" t="s">
        <v>35</v>
      </c>
      <c r="H2370" s="11">
        <v>0.72645000000000004</v>
      </c>
      <c r="I2370" s="11">
        <v>1.21248</v>
      </c>
      <c r="J2370" s="11">
        <v>1.0646800000000001</v>
      </c>
      <c r="K2370" s="11">
        <v>0.73829</v>
      </c>
      <c r="L2370" s="11">
        <v>1.9809399999999999</v>
      </c>
      <c r="M2370" s="11" t="s">
        <v>35</v>
      </c>
      <c r="N2370" s="11">
        <v>1.3046899999999999</v>
      </c>
      <c r="O2370" s="11">
        <v>0.97221999999999997</v>
      </c>
      <c r="P2370" s="11">
        <v>2.1038299999999999</v>
      </c>
      <c r="Q2370" s="11">
        <v>4.5209000000000001</v>
      </c>
      <c r="R2370" s="11">
        <v>1.8457699999999999</v>
      </c>
      <c r="S2370" s="11">
        <v>0.24601000000000001</v>
      </c>
      <c r="T2370" s="11">
        <v>16.723179999999999</v>
      </c>
      <c r="U2370" s="11">
        <v>0.30951000000000001</v>
      </c>
      <c r="V2370" s="11">
        <v>0</v>
      </c>
      <c r="W2370" s="11">
        <v>0</v>
      </c>
      <c r="X2370" s="11">
        <v>0.30951000000000001</v>
      </c>
      <c r="Y2370" s="11">
        <v>17.032679999999999</v>
      </c>
      <c r="Z2370" s="11">
        <v>0.96779999999999999</v>
      </c>
      <c r="AA2370" s="11">
        <v>3.9192399999999998</v>
      </c>
      <c r="AB2370" s="11">
        <v>1.7764800000000001</v>
      </c>
      <c r="AC2370" s="11">
        <v>6.6635200000000001</v>
      </c>
      <c r="AD2370" s="71">
        <f t="shared" si="111"/>
        <v>6.8999999999999999E-3</v>
      </c>
      <c r="AE2370" s="71">
        <f t="shared" si="112"/>
        <v>0</v>
      </c>
      <c r="AF2370" s="71">
        <f t="shared" si="113"/>
        <v>0</v>
      </c>
      <c r="AG2370" s="277" t="s">
        <v>908</v>
      </c>
      <c r="AH2370" s="277" t="s">
        <v>711</v>
      </c>
      <c r="AI2370" s="276" t="s">
        <v>712</v>
      </c>
      <c r="AJ2370" s="276" t="s">
        <v>713</v>
      </c>
      <c r="AK2370" s="276" t="s">
        <v>315</v>
      </c>
      <c r="AL2370" s="277" t="s">
        <v>124</v>
      </c>
      <c r="AM2370" s="276" t="s">
        <v>708</v>
      </c>
      <c r="AN2370" s="276" t="s">
        <v>709</v>
      </c>
      <c r="AO2370" s="277" t="s">
        <v>710</v>
      </c>
    </row>
    <row r="2371" spans="1:41" ht="15" thickBot="1" x14ac:dyDescent="0.4">
      <c r="A2371" s="8">
        <v>2025</v>
      </c>
      <c r="B2371" s="9" t="s">
        <v>122</v>
      </c>
      <c r="C2371" s="9" t="s">
        <v>124</v>
      </c>
      <c r="D2371" s="9" t="s">
        <v>315</v>
      </c>
      <c r="E2371" s="9" t="s">
        <v>32</v>
      </c>
      <c r="F2371" s="8">
        <v>2029</v>
      </c>
      <c r="G2371" s="28" t="s">
        <v>35</v>
      </c>
      <c r="H2371" s="11">
        <v>0.89519000000000004</v>
      </c>
      <c r="I2371" s="11">
        <v>1.4234899999999999</v>
      </c>
      <c r="J2371" s="11">
        <v>1.0989899999999999</v>
      </c>
      <c r="K2371" s="11">
        <v>1.1125700000000001</v>
      </c>
      <c r="L2371" s="11">
        <v>2.04576</v>
      </c>
      <c r="M2371" s="11" t="s">
        <v>35</v>
      </c>
      <c r="N2371" s="11">
        <v>2.1005199999999999</v>
      </c>
      <c r="O2371" s="11">
        <v>1.2062600000000001</v>
      </c>
      <c r="P2371" s="11">
        <v>2.7299199999999999</v>
      </c>
      <c r="Q2371" s="11">
        <v>4.03606</v>
      </c>
      <c r="R2371" s="11">
        <v>1.6543300000000001</v>
      </c>
      <c r="S2371" s="11">
        <v>0.31911</v>
      </c>
      <c r="T2371" s="11">
        <v>18.628769999999999</v>
      </c>
      <c r="U2371" s="11">
        <v>0.49592999999999998</v>
      </c>
      <c r="V2371" s="11">
        <v>0</v>
      </c>
      <c r="W2371" s="11">
        <v>0</v>
      </c>
      <c r="X2371" s="11">
        <v>0.49592999999999998</v>
      </c>
      <c r="Y2371" s="11">
        <v>19.124700000000001</v>
      </c>
      <c r="Z2371" s="11">
        <v>1.2372799999999999</v>
      </c>
      <c r="AA2371" s="11">
        <v>3.65185</v>
      </c>
      <c r="AB2371" s="11">
        <v>2.2661099999999998</v>
      </c>
      <c r="AC2371" s="11">
        <v>7.1552499999999997</v>
      </c>
      <c r="AD2371" s="71">
        <f t="shared" si="111"/>
        <v>6.6E-3</v>
      </c>
      <c r="AE2371" s="71">
        <f t="shared" si="112"/>
        <v>0</v>
      </c>
      <c r="AF2371" s="71">
        <f t="shared" si="113"/>
        <v>0</v>
      </c>
      <c r="AG2371" s="277" t="s">
        <v>908</v>
      </c>
      <c r="AH2371" s="277" t="s">
        <v>711</v>
      </c>
      <c r="AI2371" s="276" t="s">
        <v>712</v>
      </c>
      <c r="AJ2371" s="276" t="s">
        <v>713</v>
      </c>
      <c r="AK2371" s="276" t="s">
        <v>315</v>
      </c>
      <c r="AL2371" s="277" t="s">
        <v>124</v>
      </c>
      <c r="AM2371" s="276" t="s">
        <v>708</v>
      </c>
      <c r="AN2371" s="276" t="s">
        <v>709</v>
      </c>
      <c r="AO2371" s="277" t="s">
        <v>710</v>
      </c>
    </row>
    <row r="2372" spans="1:41" ht="15" thickBot="1" x14ac:dyDescent="0.4">
      <c r="A2372" s="8">
        <v>2025</v>
      </c>
      <c r="B2372" s="9" t="s">
        <v>122</v>
      </c>
      <c r="C2372" s="9" t="s">
        <v>124</v>
      </c>
      <c r="D2372" s="9" t="s">
        <v>315</v>
      </c>
      <c r="E2372" s="9" t="s">
        <v>32</v>
      </c>
      <c r="F2372" s="8">
        <v>2030</v>
      </c>
      <c r="G2372" s="28" t="s">
        <v>35</v>
      </c>
      <c r="H2372" s="11">
        <v>0.88807000000000003</v>
      </c>
      <c r="I2372" s="11">
        <v>0.97163999999999995</v>
      </c>
      <c r="J2372" s="11">
        <v>1.2370699999999999</v>
      </c>
      <c r="K2372" s="11">
        <v>1.27867</v>
      </c>
      <c r="L2372" s="11">
        <v>2.1524700000000001</v>
      </c>
      <c r="M2372" s="11" t="s">
        <v>35</v>
      </c>
      <c r="N2372" s="11">
        <v>2.2775699999999999</v>
      </c>
      <c r="O2372" s="11">
        <v>1.5311900000000001</v>
      </c>
      <c r="P2372" s="11">
        <v>2.50501</v>
      </c>
      <c r="Q2372" s="11">
        <v>5.1070900000000004</v>
      </c>
      <c r="R2372" s="11">
        <v>1.4579899999999999</v>
      </c>
      <c r="S2372" s="11">
        <v>0.47277000000000002</v>
      </c>
      <c r="T2372" s="11">
        <v>19.891819999999999</v>
      </c>
      <c r="U2372" s="11">
        <v>0.67932999999999999</v>
      </c>
      <c r="V2372" s="11">
        <v>0</v>
      </c>
      <c r="W2372" s="11">
        <v>0</v>
      </c>
      <c r="X2372" s="11">
        <v>0.67932999999999999</v>
      </c>
      <c r="Y2372" s="11">
        <v>20.571149999999999</v>
      </c>
      <c r="Z2372" s="11">
        <v>1.5327999999999999</v>
      </c>
      <c r="AA2372" s="11">
        <v>3.8662399999999999</v>
      </c>
      <c r="AB2372" s="11">
        <v>2.7642000000000002</v>
      </c>
      <c r="AC2372" s="11">
        <v>8.1632400000000001</v>
      </c>
      <c r="AD2372" s="71">
        <f t="shared" si="111"/>
        <v>1.23E-2</v>
      </c>
      <c r="AE2372" s="71">
        <f t="shared" si="112"/>
        <v>0</v>
      </c>
      <c r="AF2372" s="71">
        <f t="shared" si="113"/>
        <v>0</v>
      </c>
      <c r="AG2372" s="277" t="s">
        <v>908</v>
      </c>
      <c r="AH2372" s="277" t="s">
        <v>711</v>
      </c>
      <c r="AI2372" s="276" t="s">
        <v>712</v>
      </c>
      <c r="AJ2372" s="276" t="s">
        <v>713</v>
      </c>
      <c r="AK2372" s="276" t="s">
        <v>315</v>
      </c>
      <c r="AL2372" s="277" t="s">
        <v>124</v>
      </c>
      <c r="AM2372" s="276" t="s">
        <v>708</v>
      </c>
      <c r="AN2372" s="276" t="s">
        <v>709</v>
      </c>
      <c r="AO2372" s="277" t="s">
        <v>710</v>
      </c>
    </row>
    <row r="2373" spans="1:41" ht="15" thickBot="1" x14ac:dyDescent="0.4">
      <c r="A2373" s="8">
        <v>2025</v>
      </c>
      <c r="B2373" s="9" t="s">
        <v>122</v>
      </c>
      <c r="C2373" s="9" t="s">
        <v>124</v>
      </c>
      <c r="D2373" s="9" t="s">
        <v>315</v>
      </c>
      <c r="E2373" s="9" t="s">
        <v>32</v>
      </c>
      <c r="F2373" s="8">
        <v>2031</v>
      </c>
      <c r="G2373" s="28" t="s">
        <v>35</v>
      </c>
      <c r="H2373" s="11">
        <v>0.94194999999999995</v>
      </c>
      <c r="I2373" s="11">
        <v>1.23997</v>
      </c>
      <c r="J2373" s="11">
        <v>1.1688700000000001</v>
      </c>
      <c r="K2373" s="11">
        <v>1.2221599999999999</v>
      </c>
      <c r="L2373" s="11">
        <v>2.1005400000000001</v>
      </c>
      <c r="M2373" s="11" t="s">
        <v>35</v>
      </c>
      <c r="N2373" s="11">
        <v>1.74918</v>
      </c>
      <c r="O2373" s="11">
        <v>1.3741000000000001</v>
      </c>
      <c r="P2373" s="11">
        <v>1.99088</v>
      </c>
      <c r="Q2373" s="11">
        <v>6.07437</v>
      </c>
      <c r="R2373" s="11">
        <v>0.86533000000000004</v>
      </c>
      <c r="S2373" s="11">
        <v>0.51615999999999995</v>
      </c>
      <c r="T2373" s="11">
        <v>19.272919999999999</v>
      </c>
      <c r="U2373" s="11">
        <v>0.42320000000000002</v>
      </c>
      <c r="V2373" s="11">
        <v>0</v>
      </c>
      <c r="W2373" s="11">
        <v>0</v>
      </c>
      <c r="X2373" s="11">
        <v>0.42320000000000002</v>
      </c>
      <c r="Y2373" s="11">
        <v>19.696120000000001</v>
      </c>
      <c r="Z2373" s="11">
        <v>1.8284199999999999</v>
      </c>
      <c r="AA2373" s="11">
        <v>3.5236800000000001</v>
      </c>
      <c r="AB2373" s="11">
        <v>3.0930900000000001</v>
      </c>
      <c r="AC2373" s="11">
        <v>8.4451900000000002</v>
      </c>
      <c r="AD2373" s="71">
        <f t="shared" si="111"/>
        <v>2.9399999999999999E-2</v>
      </c>
      <c r="AE2373" s="71">
        <f t="shared" si="112"/>
        <v>0</v>
      </c>
      <c r="AF2373" s="71">
        <f t="shared" si="113"/>
        <v>0</v>
      </c>
      <c r="AG2373" s="277" t="s">
        <v>908</v>
      </c>
      <c r="AH2373" s="277" t="s">
        <v>711</v>
      </c>
      <c r="AI2373" s="276" t="s">
        <v>712</v>
      </c>
      <c r="AJ2373" s="276" t="s">
        <v>713</v>
      </c>
      <c r="AK2373" s="276" t="s">
        <v>315</v>
      </c>
      <c r="AL2373" s="277" t="s">
        <v>124</v>
      </c>
      <c r="AM2373" s="276" t="s">
        <v>708</v>
      </c>
      <c r="AN2373" s="276" t="s">
        <v>709</v>
      </c>
      <c r="AO2373" s="277" t="s">
        <v>710</v>
      </c>
    </row>
    <row r="2374" spans="1:41" ht="15" thickBot="1" x14ac:dyDescent="0.4">
      <c r="A2374" s="8">
        <v>2025</v>
      </c>
      <c r="B2374" s="9" t="s">
        <v>122</v>
      </c>
      <c r="C2374" s="9" t="s">
        <v>124</v>
      </c>
      <c r="D2374" s="9" t="s">
        <v>315</v>
      </c>
      <c r="E2374" s="9" t="s">
        <v>32</v>
      </c>
      <c r="F2374" s="8">
        <v>2032</v>
      </c>
      <c r="G2374" s="28" t="s">
        <v>35</v>
      </c>
      <c r="H2374" s="11">
        <v>1.20137</v>
      </c>
      <c r="I2374" s="11">
        <v>1.90395</v>
      </c>
      <c r="J2374" s="11">
        <v>1.4567000000000001</v>
      </c>
      <c r="K2374" s="11">
        <v>1.5248200000000001</v>
      </c>
      <c r="L2374" s="11">
        <v>2.75834</v>
      </c>
      <c r="M2374" s="11" t="s">
        <v>35</v>
      </c>
      <c r="N2374" s="11">
        <v>1.7693099999999999</v>
      </c>
      <c r="O2374" s="11">
        <v>2.1295600000000001</v>
      </c>
      <c r="P2374" s="11">
        <v>2.9038499999999998</v>
      </c>
      <c r="Q2374" s="11">
        <v>5.3161500000000004</v>
      </c>
      <c r="R2374" s="11">
        <v>0.74314000000000002</v>
      </c>
      <c r="S2374" s="11">
        <v>0.37779000000000001</v>
      </c>
      <c r="T2374" s="11">
        <v>22.113209999999999</v>
      </c>
      <c r="U2374" s="11">
        <v>0.36374000000000001</v>
      </c>
      <c r="V2374" s="11">
        <v>0</v>
      </c>
      <c r="W2374" s="11">
        <v>0</v>
      </c>
      <c r="X2374" s="11">
        <v>0.36374000000000001</v>
      </c>
      <c r="Y2374" s="11">
        <v>22.476949999999999</v>
      </c>
      <c r="Z2374" s="11">
        <v>1.8374900000000001</v>
      </c>
      <c r="AA2374" s="11">
        <v>3.2187100000000002</v>
      </c>
      <c r="AB2374" s="11">
        <v>3.5314399999999999</v>
      </c>
      <c r="AC2374" s="11">
        <v>8.5876400000000004</v>
      </c>
      <c r="AD2374" s="71">
        <f t="shared" si="111"/>
        <v>2.8199999999999999E-2</v>
      </c>
      <c r="AE2374" s="71">
        <f t="shared" si="112"/>
        <v>0</v>
      </c>
      <c r="AF2374" s="71">
        <f t="shared" si="113"/>
        <v>0</v>
      </c>
      <c r="AG2374" s="277" t="s">
        <v>908</v>
      </c>
      <c r="AH2374" s="277" t="s">
        <v>711</v>
      </c>
      <c r="AI2374" s="276" t="s">
        <v>712</v>
      </c>
      <c r="AJ2374" s="276" t="s">
        <v>713</v>
      </c>
      <c r="AK2374" s="276" t="s">
        <v>315</v>
      </c>
      <c r="AL2374" s="277" t="s">
        <v>124</v>
      </c>
      <c r="AM2374" s="276" t="s">
        <v>708</v>
      </c>
      <c r="AN2374" s="276" t="s">
        <v>709</v>
      </c>
      <c r="AO2374" s="277" t="s">
        <v>710</v>
      </c>
    </row>
    <row r="2375" spans="1:41" ht="15" thickBot="1" x14ac:dyDescent="0.4">
      <c r="A2375" s="8">
        <v>2025</v>
      </c>
      <c r="B2375" s="9" t="s">
        <v>122</v>
      </c>
      <c r="C2375" s="9" t="s">
        <v>124</v>
      </c>
      <c r="D2375" s="9" t="s">
        <v>315</v>
      </c>
      <c r="E2375" s="9" t="s">
        <v>32</v>
      </c>
      <c r="F2375" s="8">
        <v>2033</v>
      </c>
      <c r="G2375" s="28" t="s">
        <v>35</v>
      </c>
      <c r="H2375" s="11">
        <v>1.4247300000000001</v>
      </c>
      <c r="I2375" s="11">
        <v>1.51616</v>
      </c>
      <c r="J2375" s="11">
        <v>1.4764900000000001</v>
      </c>
      <c r="K2375" s="11">
        <v>1.66259</v>
      </c>
      <c r="L2375" s="11">
        <v>2.0679099999999999</v>
      </c>
      <c r="M2375" s="11" t="s">
        <v>35</v>
      </c>
      <c r="N2375" s="11">
        <v>2.3646799999999999</v>
      </c>
      <c r="O2375" s="11">
        <v>1.93587</v>
      </c>
      <c r="P2375" s="11">
        <v>3.0062899999999999</v>
      </c>
      <c r="Q2375" s="11">
        <v>5.6724500000000004</v>
      </c>
      <c r="R2375" s="11">
        <v>0.58877000000000002</v>
      </c>
      <c r="S2375" s="11">
        <v>0.98385</v>
      </c>
      <c r="T2375" s="11">
        <v>22.775379999999998</v>
      </c>
      <c r="U2375" s="11">
        <v>0.27550999999999998</v>
      </c>
      <c r="V2375" s="11">
        <v>0</v>
      </c>
      <c r="W2375" s="11">
        <v>0</v>
      </c>
      <c r="X2375" s="11">
        <v>0.27550999999999998</v>
      </c>
      <c r="Y2375" s="11">
        <v>23.050879999999999</v>
      </c>
      <c r="Z2375" s="11">
        <v>2.01803</v>
      </c>
      <c r="AA2375" s="11">
        <v>3.9169900000000002</v>
      </c>
      <c r="AB2375" s="11">
        <v>3.5644999999999998</v>
      </c>
      <c r="AC2375" s="11">
        <v>9.4995200000000004</v>
      </c>
      <c r="AD2375" s="71">
        <f t="shared" si="111"/>
        <v>7.5600000000000001E-2</v>
      </c>
      <c r="AE2375" s="71">
        <f t="shared" si="112"/>
        <v>0</v>
      </c>
      <c r="AF2375" s="71">
        <f t="shared" si="113"/>
        <v>0</v>
      </c>
      <c r="AG2375" s="277" t="s">
        <v>908</v>
      </c>
      <c r="AH2375" s="277" t="s">
        <v>711</v>
      </c>
      <c r="AI2375" s="276" t="s">
        <v>712</v>
      </c>
      <c r="AJ2375" s="276" t="s">
        <v>713</v>
      </c>
      <c r="AK2375" s="276" t="s">
        <v>315</v>
      </c>
      <c r="AL2375" s="277" t="s">
        <v>124</v>
      </c>
      <c r="AM2375" s="276" t="s">
        <v>708</v>
      </c>
      <c r="AN2375" s="276" t="s">
        <v>709</v>
      </c>
      <c r="AO2375" s="277" t="s">
        <v>710</v>
      </c>
    </row>
    <row r="2376" spans="1:41" ht="15" thickBot="1" x14ac:dyDescent="0.4">
      <c r="A2376" s="8">
        <v>2025</v>
      </c>
      <c r="B2376" s="9" t="s">
        <v>122</v>
      </c>
      <c r="C2376" s="9" t="s">
        <v>124</v>
      </c>
      <c r="D2376" s="9" t="s">
        <v>315</v>
      </c>
      <c r="E2376" s="9" t="s">
        <v>32</v>
      </c>
      <c r="F2376" s="8">
        <v>2034</v>
      </c>
      <c r="G2376" s="28" t="s">
        <v>35</v>
      </c>
      <c r="H2376" s="11">
        <v>1.57358</v>
      </c>
      <c r="I2376" s="11">
        <v>1.5647800000000001</v>
      </c>
      <c r="J2376" s="11">
        <v>1.3920699999999999</v>
      </c>
      <c r="K2376" s="11">
        <v>1.39147</v>
      </c>
      <c r="L2376" s="11">
        <v>1.5148999999999999</v>
      </c>
      <c r="M2376" s="11" t="s">
        <v>35</v>
      </c>
      <c r="N2376" s="11">
        <v>2.0468999999999999</v>
      </c>
      <c r="O2376" s="11">
        <v>1.7049000000000001</v>
      </c>
      <c r="P2376" s="11">
        <v>3.0756100000000002</v>
      </c>
      <c r="Q2376" s="11">
        <v>5.6702300000000001</v>
      </c>
      <c r="R2376" s="11">
        <v>0.37218000000000001</v>
      </c>
      <c r="S2376" s="11">
        <v>0.79091999999999996</v>
      </c>
      <c r="T2376" s="11">
        <v>21.321429999999999</v>
      </c>
      <c r="U2376" s="11">
        <v>9.3619999999999995E-2</v>
      </c>
      <c r="V2376" s="11">
        <v>0</v>
      </c>
      <c r="W2376" s="11">
        <v>0</v>
      </c>
      <c r="X2376" s="11">
        <v>9.3619999999999995E-2</v>
      </c>
      <c r="Y2376" s="11">
        <v>21.41506</v>
      </c>
      <c r="Z2376" s="11">
        <v>2.70784</v>
      </c>
      <c r="AA2376" s="11">
        <v>4.32484</v>
      </c>
      <c r="AB2376" s="11">
        <v>3.78145</v>
      </c>
      <c r="AC2376" s="11">
        <v>10.81413</v>
      </c>
      <c r="AD2376" s="71">
        <f t="shared" si="111"/>
        <v>0.22389999999999999</v>
      </c>
      <c r="AE2376" s="71">
        <f t="shared" si="112"/>
        <v>0</v>
      </c>
      <c r="AF2376" s="71">
        <f t="shared" si="113"/>
        <v>0</v>
      </c>
      <c r="AG2376" s="277" t="s">
        <v>908</v>
      </c>
      <c r="AH2376" s="277" t="s">
        <v>711</v>
      </c>
      <c r="AI2376" s="276" t="s">
        <v>712</v>
      </c>
      <c r="AJ2376" s="276" t="s">
        <v>713</v>
      </c>
      <c r="AK2376" s="276" t="s">
        <v>315</v>
      </c>
      <c r="AL2376" s="277" t="s">
        <v>124</v>
      </c>
      <c r="AM2376" s="276" t="s">
        <v>708</v>
      </c>
      <c r="AN2376" s="276" t="s">
        <v>709</v>
      </c>
      <c r="AO2376" s="277" t="s">
        <v>710</v>
      </c>
    </row>
    <row r="2377" spans="1:41" ht="15" thickBot="1" x14ac:dyDescent="0.4">
      <c r="A2377" s="8">
        <v>2025</v>
      </c>
      <c r="B2377" s="9" t="s">
        <v>122</v>
      </c>
      <c r="C2377" s="9" t="s">
        <v>124</v>
      </c>
      <c r="D2377" s="9" t="s">
        <v>315</v>
      </c>
      <c r="E2377" s="9" t="s">
        <v>32</v>
      </c>
      <c r="F2377" s="8">
        <v>2035</v>
      </c>
      <c r="G2377" s="28" t="s">
        <v>35</v>
      </c>
      <c r="H2377" s="11">
        <v>1.5476700000000001</v>
      </c>
      <c r="I2377" s="11">
        <v>1.8707800000000001</v>
      </c>
      <c r="J2377" s="11">
        <v>1.8410200000000001</v>
      </c>
      <c r="K2377" s="11">
        <v>1.52691</v>
      </c>
      <c r="L2377" s="11">
        <v>1.73298</v>
      </c>
      <c r="M2377" s="11" t="s">
        <v>35</v>
      </c>
      <c r="N2377" s="11">
        <v>1.8433999999999999</v>
      </c>
      <c r="O2377" s="11">
        <v>2.33691</v>
      </c>
      <c r="P2377" s="11">
        <v>3.8401800000000001</v>
      </c>
      <c r="Q2377" s="11">
        <v>4.9500299999999999</v>
      </c>
      <c r="R2377" s="11">
        <v>0.84321999999999997</v>
      </c>
      <c r="S2377" s="11">
        <v>0.90973000000000004</v>
      </c>
      <c r="T2377" s="11">
        <v>23.407</v>
      </c>
      <c r="U2377" s="11">
        <v>1.3469999999999999E-2</v>
      </c>
      <c r="V2377" s="11">
        <v>0</v>
      </c>
      <c r="W2377" s="11">
        <v>0</v>
      </c>
      <c r="X2377" s="11">
        <v>1.3469999999999999E-2</v>
      </c>
      <c r="Y2377" s="11">
        <v>23.420470000000002</v>
      </c>
      <c r="Z2377" s="11">
        <v>2.5346600000000001</v>
      </c>
      <c r="AA2377" s="11">
        <v>4.3756500000000003</v>
      </c>
      <c r="AB2377" s="11">
        <v>4.36876</v>
      </c>
      <c r="AC2377" s="11">
        <v>11.27908</v>
      </c>
      <c r="AD2377" s="71">
        <f t="shared" si="111"/>
        <v>0.16420000000000001</v>
      </c>
      <c r="AE2377" s="71">
        <f t="shared" si="112"/>
        <v>0</v>
      </c>
      <c r="AF2377" s="71">
        <f t="shared" si="113"/>
        <v>0</v>
      </c>
      <c r="AG2377" s="277" t="s">
        <v>908</v>
      </c>
      <c r="AH2377" s="277" t="s">
        <v>711</v>
      </c>
      <c r="AI2377" s="276" t="s">
        <v>712</v>
      </c>
      <c r="AJ2377" s="276" t="s">
        <v>713</v>
      </c>
      <c r="AK2377" s="276" t="s">
        <v>315</v>
      </c>
      <c r="AL2377" s="277" t="s">
        <v>124</v>
      </c>
      <c r="AM2377" s="276" t="s">
        <v>708</v>
      </c>
      <c r="AN2377" s="276" t="s">
        <v>709</v>
      </c>
      <c r="AO2377" s="277" t="s">
        <v>710</v>
      </c>
    </row>
    <row r="2378" spans="1:41" ht="23.5" thickBot="1" x14ac:dyDescent="0.4">
      <c r="A2378" s="8">
        <v>2025</v>
      </c>
      <c r="B2378" s="9" t="s">
        <v>122</v>
      </c>
      <c r="C2378" s="9" t="s">
        <v>125</v>
      </c>
      <c r="D2378" s="9" t="s">
        <v>316</v>
      </c>
      <c r="E2378" s="97" t="s">
        <v>29</v>
      </c>
      <c r="F2378" s="8">
        <v>2025</v>
      </c>
      <c r="G2378" s="10">
        <v>0</v>
      </c>
      <c r="H2378" s="10">
        <v>58</v>
      </c>
      <c r="I2378" s="10">
        <v>42</v>
      </c>
      <c r="J2378" s="10">
        <v>106</v>
      </c>
      <c r="K2378" s="10">
        <v>17</v>
      </c>
      <c r="L2378" s="10">
        <v>154</v>
      </c>
      <c r="M2378" s="10">
        <v>48</v>
      </c>
      <c r="N2378" s="10">
        <v>87</v>
      </c>
      <c r="O2378" s="10">
        <v>29</v>
      </c>
      <c r="P2378" s="10">
        <v>71</v>
      </c>
      <c r="Q2378" s="10">
        <v>47</v>
      </c>
      <c r="R2378" s="10">
        <v>25</v>
      </c>
      <c r="S2378" s="10">
        <v>12</v>
      </c>
      <c r="T2378" s="10">
        <v>696</v>
      </c>
      <c r="U2378" s="10">
        <v>132</v>
      </c>
      <c r="V2378" s="10" t="s">
        <v>35</v>
      </c>
      <c r="W2378" s="10" t="s">
        <v>35</v>
      </c>
      <c r="X2378" s="10">
        <v>147</v>
      </c>
      <c r="Y2378" s="10">
        <v>843</v>
      </c>
      <c r="Z2378" s="10">
        <v>22</v>
      </c>
      <c r="AA2378" s="10">
        <v>73</v>
      </c>
      <c r="AB2378" s="10">
        <v>50</v>
      </c>
      <c r="AC2378" s="10">
        <v>145</v>
      </c>
      <c r="AD2378" s="71">
        <f t="shared" si="111"/>
        <v>0</v>
      </c>
      <c r="AE2378" s="71">
        <f t="shared" si="112"/>
        <v>15</v>
      </c>
      <c r="AF2378" s="71">
        <f t="shared" si="113"/>
        <v>0</v>
      </c>
      <c r="AG2378" s="277" t="s">
        <v>905</v>
      </c>
      <c r="AH2378" s="277" t="s">
        <v>714</v>
      </c>
      <c r="AI2378" s="276" t="s">
        <v>715</v>
      </c>
      <c r="AJ2378" s="276" t="s">
        <v>716</v>
      </c>
      <c r="AK2378" s="276" t="s">
        <v>316</v>
      </c>
      <c r="AL2378" s="277" t="s">
        <v>125</v>
      </c>
      <c r="AM2378" s="276" t="s">
        <v>708</v>
      </c>
      <c r="AN2378" s="276" t="s">
        <v>709</v>
      </c>
      <c r="AO2378" s="277" t="s">
        <v>710</v>
      </c>
    </row>
    <row r="2379" spans="1:41" ht="15" thickBot="1" x14ac:dyDescent="0.4">
      <c r="A2379" s="8">
        <v>2025</v>
      </c>
      <c r="B2379" s="9" t="s">
        <v>122</v>
      </c>
      <c r="C2379" s="9" t="s">
        <v>125</v>
      </c>
      <c r="D2379" s="9" t="s">
        <v>316</v>
      </c>
      <c r="E2379" s="9" t="s">
        <v>30</v>
      </c>
      <c r="F2379" s="8">
        <v>2025</v>
      </c>
      <c r="G2379" s="11">
        <v>0</v>
      </c>
      <c r="H2379" s="11">
        <v>0.18794</v>
      </c>
      <c r="I2379" s="11">
        <v>0.13399</v>
      </c>
      <c r="J2379" s="11">
        <v>0.32797999999999999</v>
      </c>
      <c r="K2379" s="11">
        <v>5.9749999999999998E-2</v>
      </c>
      <c r="L2379" s="11">
        <v>0.51624000000000003</v>
      </c>
      <c r="M2379" s="11">
        <v>0.15501000000000001</v>
      </c>
      <c r="N2379" s="11">
        <v>0.28499999999999998</v>
      </c>
      <c r="O2379" s="11">
        <v>9.4119999999999995E-2</v>
      </c>
      <c r="P2379" s="11">
        <v>0.24390999999999999</v>
      </c>
      <c r="Q2379" s="11">
        <v>0.16966000000000001</v>
      </c>
      <c r="R2379" s="11">
        <v>8.5389999999999994E-2</v>
      </c>
      <c r="S2379" s="11">
        <v>3.9120000000000002E-2</v>
      </c>
      <c r="T2379" s="11">
        <v>2.2980999999999998</v>
      </c>
      <c r="U2379" s="11">
        <v>0.68369999999999997</v>
      </c>
      <c r="V2379" s="11" t="s">
        <v>35</v>
      </c>
      <c r="W2379" s="11" t="s">
        <v>35</v>
      </c>
      <c r="X2379" s="11">
        <v>0.78383999999999998</v>
      </c>
      <c r="Y2379" s="11">
        <v>3.0819399999999999</v>
      </c>
      <c r="Z2379" s="11">
        <v>1.7010000000000001E-2</v>
      </c>
      <c r="AA2379" s="11">
        <v>7.4230000000000004E-2</v>
      </c>
      <c r="AB2379" s="11">
        <v>5.1799999999999999E-2</v>
      </c>
      <c r="AC2379" s="11">
        <v>0.14305000000000001</v>
      </c>
      <c r="AD2379" s="71">
        <f t="shared" si="111"/>
        <v>0</v>
      </c>
      <c r="AE2379" s="71">
        <f t="shared" si="112"/>
        <v>0.10009999999999999</v>
      </c>
      <c r="AF2379" s="71">
        <f t="shared" si="113"/>
        <v>0</v>
      </c>
      <c r="AG2379" s="277" t="s">
        <v>906</v>
      </c>
      <c r="AH2379" s="277" t="s">
        <v>714</v>
      </c>
      <c r="AI2379" s="276" t="s">
        <v>715</v>
      </c>
      <c r="AJ2379" s="276" t="s">
        <v>716</v>
      </c>
      <c r="AK2379" s="276" t="s">
        <v>316</v>
      </c>
      <c r="AL2379" s="277" t="s">
        <v>125</v>
      </c>
      <c r="AM2379" s="276" t="s">
        <v>708</v>
      </c>
      <c r="AN2379" s="276" t="s">
        <v>709</v>
      </c>
      <c r="AO2379" s="277" t="s">
        <v>710</v>
      </c>
    </row>
    <row r="2380" spans="1:41" ht="15" thickBot="1" x14ac:dyDescent="0.4">
      <c r="A2380" s="8">
        <v>2025</v>
      </c>
      <c r="B2380" s="9" t="s">
        <v>122</v>
      </c>
      <c r="C2380" s="9" t="s">
        <v>125</v>
      </c>
      <c r="D2380" s="9" t="s">
        <v>316</v>
      </c>
      <c r="E2380" s="9" t="s">
        <v>30</v>
      </c>
      <c r="F2380" s="8">
        <v>2026</v>
      </c>
      <c r="G2380" s="11">
        <v>0</v>
      </c>
      <c r="H2380" s="11">
        <v>0.18981000000000001</v>
      </c>
      <c r="I2380" s="11">
        <v>0.13569000000000001</v>
      </c>
      <c r="J2380" s="11">
        <v>0.33112000000000003</v>
      </c>
      <c r="K2380" s="11">
        <v>6.2080000000000003E-2</v>
      </c>
      <c r="L2380" s="11">
        <v>0.52192000000000005</v>
      </c>
      <c r="M2380" s="11">
        <v>0.15644</v>
      </c>
      <c r="N2380" s="11">
        <v>0.28483999999999998</v>
      </c>
      <c r="O2380" s="11">
        <v>9.5990000000000006E-2</v>
      </c>
      <c r="P2380" s="11">
        <v>0.23905000000000001</v>
      </c>
      <c r="Q2380" s="11">
        <v>0.1681</v>
      </c>
      <c r="R2380" s="11">
        <v>8.448E-2</v>
      </c>
      <c r="S2380" s="11">
        <v>3.9870000000000003E-2</v>
      </c>
      <c r="T2380" s="11">
        <v>2.3093699999999999</v>
      </c>
      <c r="U2380" s="11">
        <v>0.71106999999999998</v>
      </c>
      <c r="V2380" s="11" t="s">
        <v>35</v>
      </c>
      <c r="W2380" s="11" t="s">
        <v>35</v>
      </c>
      <c r="X2380" s="11">
        <v>0.81425000000000003</v>
      </c>
      <c r="Y2380" s="11">
        <v>3.1236199999999998</v>
      </c>
      <c r="Z2380" s="11">
        <v>1.891E-2</v>
      </c>
      <c r="AA2380" s="11">
        <v>6.9209999999999994E-2</v>
      </c>
      <c r="AB2380" s="11">
        <v>4.8160000000000001E-2</v>
      </c>
      <c r="AC2380" s="11">
        <v>0.13628999999999999</v>
      </c>
      <c r="AD2380" s="71">
        <f t="shared" si="111"/>
        <v>0</v>
      </c>
      <c r="AE2380" s="71">
        <f t="shared" si="112"/>
        <v>0.1032</v>
      </c>
      <c r="AF2380" s="71">
        <f t="shared" si="113"/>
        <v>0</v>
      </c>
      <c r="AG2380" s="277" t="s">
        <v>906</v>
      </c>
      <c r="AH2380" s="277" t="s">
        <v>714</v>
      </c>
      <c r="AI2380" s="276" t="s">
        <v>715</v>
      </c>
      <c r="AJ2380" s="276" t="s">
        <v>716</v>
      </c>
      <c r="AK2380" s="276" t="s">
        <v>316</v>
      </c>
      <c r="AL2380" s="277" t="s">
        <v>125</v>
      </c>
      <c r="AM2380" s="276" t="s">
        <v>708</v>
      </c>
      <c r="AN2380" s="276" t="s">
        <v>709</v>
      </c>
      <c r="AO2380" s="277" t="s">
        <v>710</v>
      </c>
    </row>
    <row r="2381" spans="1:41" ht="15" thickBot="1" x14ac:dyDescent="0.4">
      <c r="A2381" s="8">
        <v>2025</v>
      </c>
      <c r="B2381" s="9" t="s">
        <v>122</v>
      </c>
      <c r="C2381" s="9" t="s">
        <v>125</v>
      </c>
      <c r="D2381" s="9" t="s">
        <v>316</v>
      </c>
      <c r="E2381" s="9" t="s">
        <v>30</v>
      </c>
      <c r="F2381" s="8">
        <v>2027</v>
      </c>
      <c r="G2381" s="11">
        <v>0</v>
      </c>
      <c r="H2381" s="11">
        <v>0.19514999999999999</v>
      </c>
      <c r="I2381" s="11">
        <v>0.13951</v>
      </c>
      <c r="J2381" s="11">
        <v>0.32690000000000002</v>
      </c>
      <c r="K2381" s="11">
        <v>6.3659999999999994E-2</v>
      </c>
      <c r="L2381" s="11">
        <v>0.53459000000000001</v>
      </c>
      <c r="M2381" s="11">
        <v>0.15739</v>
      </c>
      <c r="N2381" s="11">
        <v>0.28378999999999999</v>
      </c>
      <c r="O2381" s="11">
        <v>9.5479999999999995E-2</v>
      </c>
      <c r="P2381" s="11">
        <v>0.23929</v>
      </c>
      <c r="Q2381" s="11">
        <v>0.16894999999999999</v>
      </c>
      <c r="R2381" s="11">
        <v>8.1180000000000002E-2</v>
      </c>
      <c r="S2381" s="11">
        <v>3.959E-2</v>
      </c>
      <c r="T2381" s="11">
        <v>2.3254700000000001</v>
      </c>
      <c r="U2381" s="11">
        <v>0.73992999999999998</v>
      </c>
      <c r="V2381" s="11" t="s">
        <v>35</v>
      </c>
      <c r="W2381" s="11" t="s">
        <v>35</v>
      </c>
      <c r="X2381" s="11">
        <v>0.85133000000000003</v>
      </c>
      <c r="Y2381" s="11">
        <v>3.1768000000000001</v>
      </c>
      <c r="Z2381" s="11">
        <v>1.9050000000000001E-2</v>
      </c>
      <c r="AA2381" s="11">
        <v>7.0300000000000001E-2</v>
      </c>
      <c r="AB2381" s="11">
        <v>4.5719999999999997E-2</v>
      </c>
      <c r="AC2381" s="11">
        <v>0.13508000000000001</v>
      </c>
      <c r="AD2381" s="71">
        <f t="shared" ref="AD2381:AD2444" si="114">ROUND(T2381-SUM(G2381:S2381),4)</f>
        <v>0</v>
      </c>
      <c r="AE2381" s="71">
        <f t="shared" ref="AE2381:AE2444" si="115">ROUND(X2381-SUM(U2381:W2381),4)</f>
        <v>0.1114</v>
      </c>
      <c r="AF2381" s="71">
        <f t="shared" ref="AF2381:AF2444" si="116">ROUND(AC2381-SUM(Z2381:AB2381),4)</f>
        <v>0</v>
      </c>
      <c r="AG2381" s="277" t="s">
        <v>906</v>
      </c>
      <c r="AH2381" s="277" t="s">
        <v>714</v>
      </c>
      <c r="AI2381" s="276" t="s">
        <v>715</v>
      </c>
      <c r="AJ2381" s="276" t="s">
        <v>716</v>
      </c>
      <c r="AK2381" s="276" t="s">
        <v>316</v>
      </c>
      <c r="AL2381" s="277" t="s">
        <v>125</v>
      </c>
      <c r="AM2381" s="276" t="s">
        <v>708</v>
      </c>
      <c r="AN2381" s="276" t="s">
        <v>709</v>
      </c>
      <c r="AO2381" s="277" t="s">
        <v>710</v>
      </c>
    </row>
    <row r="2382" spans="1:41" ht="15" thickBot="1" x14ac:dyDescent="0.4">
      <c r="A2382" s="8">
        <v>2025</v>
      </c>
      <c r="B2382" s="9" t="s">
        <v>122</v>
      </c>
      <c r="C2382" s="9" t="s">
        <v>125</v>
      </c>
      <c r="D2382" s="9" t="s">
        <v>316</v>
      </c>
      <c r="E2382" s="9" t="s">
        <v>30</v>
      </c>
      <c r="F2382" s="8">
        <v>2028</v>
      </c>
      <c r="G2382" s="11">
        <v>0</v>
      </c>
      <c r="H2382" s="11">
        <v>0.19800999999999999</v>
      </c>
      <c r="I2382" s="11">
        <v>0.14066000000000001</v>
      </c>
      <c r="J2382" s="11">
        <v>0.32778000000000002</v>
      </c>
      <c r="K2382" s="11">
        <v>6.5799999999999997E-2</v>
      </c>
      <c r="L2382" s="11">
        <v>0.53961999999999999</v>
      </c>
      <c r="M2382" s="11">
        <v>0.15842999999999999</v>
      </c>
      <c r="N2382" s="11">
        <v>0.27603</v>
      </c>
      <c r="O2382" s="11">
        <v>9.9000000000000005E-2</v>
      </c>
      <c r="P2382" s="11">
        <v>0.23904</v>
      </c>
      <c r="Q2382" s="11">
        <v>0.16877</v>
      </c>
      <c r="R2382" s="11">
        <v>7.9460000000000003E-2</v>
      </c>
      <c r="S2382" s="11">
        <v>4.0009999999999997E-2</v>
      </c>
      <c r="T2382" s="11">
        <v>2.3326099999999999</v>
      </c>
      <c r="U2382" s="11">
        <v>0.75522</v>
      </c>
      <c r="V2382" s="11" t="s">
        <v>35</v>
      </c>
      <c r="W2382" s="11" t="s">
        <v>35</v>
      </c>
      <c r="X2382" s="11">
        <v>0.87407000000000001</v>
      </c>
      <c r="Y2382" s="11">
        <v>3.20668</v>
      </c>
      <c r="Z2382" s="11">
        <v>1.77E-2</v>
      </c>
      <c r="AA2382" s="11">
        <v>7.3550000000000004E-2</v>
      </c>
      <c r="AB2382" s="11">
        <v>4.4880000000000003E-2</v>
      </c>
      <c r="AC2382" s="11">
        <v>0.13614000000000001</v>
      </c>
      <c r="AD2382" s="71">
        <f t="shared" si="114"/>
        <v>0</v>
      </c>
      <c r="AE2382" s="71">
        <f t="shared" si="115"/>
        <v>0.11890000000000001</v>
      </c>
      <c r="AF2382" s="71">
        <f t="shared" si="116"/>
        <v>0</v>
      </c>
      <c r="AG2382" s="277" t="s">
        <v>906</v>
      </c>
      <c r="AH2382" s="277" t="s">
        <v>714</v>
      </c>
      <c r="AI2382" s="276" t="s">
        <v>715</v>
      </c>
      <c r="AJ2382" s="276" t="s">
        <v>716</v>
      </c>
      <c r="AK2382" s="276" t="s">
        <v>316</v>
      </c>
      <c r="AL2382" s="277" t="s">
        <v>125</v>
      </c>
      <c r="AM2382" s="276" t="s">
        <v>708</v>
      </c>
      <c r="AN2382" s="276" t="s">
        <v>709</v>
      </c>
      <c r="AO2382" s="277" t="s">
        <v>710</v>
      </c>
    </row>
    <row r="2383" spans="1:41" ht="15" thickBot="1" x14ac:dyDescent="0.4">
      <c r="A2383" s="8">
        <v>2025</v>
      </c>
      <c r="B2383" s="9" t="s">
        <v>122</v>
      </c>
      <c r="C2383" s="9" t="s">
        <v>125</v>
      </c>
      <c r="D2383" s="9" t="s">
        <v>316</v>
      </c>
      <c r="E2383" s="9" t="s">
        <v>30</v>
      </c>
      <c r="F2383" s="8">
        <v>2029</v>
      </c>
      <c r="G2383" s="11">
        <v>0</v>
      </c>
      <c r="H2383" s="11">
        <v>0.20249</v>
      </c>
      <c r="I2383" s="11">
        <v>0.14054</v>
      </c>
      <c r="J2383" s="11">
        <v>0.32496999999999998</v>
      </c>
      <c r="K2383" s="11">
        <v>6.8739999999999996E-2</v>
      </c>
      <c r="L2383" s="11">
        <v>0.53603000000000001</v>
      </c>
      <c r="M2383" s="11">
        <v>0.16314999999999999</v>
      </c>
      <c r="N2383" s="11">
        <v>0.27028999999999997</v>
      </c>
      <c r="O2383" s="11">
        <v>9.9919999999999995E-2</v>
      </c>
      <c r="P2383" s="11">
        <v>0.23877999999999999</v>
      </c>
      <c r="Q2383" s="11">
        <v>0.17065</v>
      </c>
      <c r="R2383" s="11">
        <v>7.5740000000000002E-2</v>
      </c>
      <c r="S2383" s="11">
        <v>4.0739999999999998E-2</v>
      </c>
      <c r="T2383" s="11">
        <v>2.3320400000000001</v>
      </c>
      <c r="U2383" s="11">
        <v>0.76944000000000001</v>
      </c>
      <c r="V2383" s="11" t="s">
        <v>35</v>
      </c>
      <c r="W2383" s="11" t="s">
        <v>35</v>
      </c>
      <c r="X2383" s="11">
        <v>0.89653000000000005</v>
      </c>
      <c r="Y2383" s="11">
        <v>3.2285699999999999</v>
      </c>
      <c r="Z2383" s="11">
        <v>1.7510000000000001E-2</v>
      </c>
      <c r="AA2383" s="11">
        <v>7.7490000000000003E-2</v>
      </c>
      <c r="AB2383" s="11">
        <v>4.129E-2</v>
      </c>
      <c r="AC2383" s="11">
        <v>0.13628999999999999</v>
      </c>
      <c r="AD2383" s="71">
        <f t="shared" si="114"/>
        <v>0</v>
      </c>
      <c r="AE2383" s="71">
        <f t="shared" si="115"/>
        <v>0.12709999999999999</v>
      </c>
      <c r="AF2383" s="71">
        <f t="shared" si="116"/>
        <v>0</v>
      </c>
      <c r="AG2383" s="277" t="s">
        <v>906</v>
      </c>
      <c r="AH2383" s="277" t="s">
        <v>714</v>
      </c>
      <c r="AI2383" s="276" t="s">
        <v>715</v>
      </c>
      <c r="AJ2383" s="276" t="s">
        <v>716</v>
      </c>
      <c r="AK2383" s="276" t="s">
        <v>316</v>
      </c>
      <c r="AL2383" s="277" t="s">
        <v>125</v>
      </c>
      <c r="AM2383" s="276" t="s">
        <v>708</v>
      </c>
      <c r="AN2383" s="276" t="s">
        <v>709</v>
      </c>
      <c r="AO2383" s="277" t="s">
        <v>710</v>
      </c>
    </row>
    <row r="2384" spans="1:41" ht="15" thickBot="1" x14ac:dyDescent="0.4">
      <c r="A2384" s="8">
        <v>2025</v>
      </c>
      <c r="B2384" s="9" t="s">
        <v>122</v>
      </c>
      <c r="C2384" s="9" t="s">
        <v>125</v>
      </c>
      <c r="D2384" s="9" t="s">
        <v>316</v>
      </c>
      <c r="E2384" s="9" t="s">
        <v>30</v>
      </c>
      <c r="F2384" s="8">
        <v>2030</v>
      </c>
      <c r="G2384" s="11">
        <v>0</v>
      </c>
      <c r="H2384" s="11">
        <v>0.20752000000000001</v>
      </c>
      <c r="I2384" s="11">
        <v>0.14327999999999999</v>
      </c>
      <c r="J2384" s="11">
        <v>0.32669999999999999</v>
      </c>
      <c r="K2384" s="11">
        <v>7.0300000000000001E-2</v>
      </c>
      <c r="L2384" s="11">
        <v>0.53290000000000004</v>
      </c>
      <c r="M2384" s="11">
        <v>0.16028999999999999</v>
      </c>
      <c r="N2384" s="11">
        <v>0.26612999999999998</v>
      </c>
      <c r="O2384" s="11">
        <v>9.9720000000000003E-2</v>
      </c>
      <c r="P2384" s="11">
        <v>0.23957999999999999</v>
      </c>
      <c r="Q2384" s="11">
        <v>0.17108000000000001</v>
      </c>
      <c r="R2384" s="11">
        <v>7.1989999999999998E-2</v>
      </c>
      <c r="S2384" s="11">
        <v>4.0309999999999999E-2</v>
      </c>
      <c r="T2384" s="11">
        <v>2.3298000000000001</v>
      </c>
      <c r="U2384" s="11">
        <v>0.79417000000000004</v>
      </c>
      <c r="V2384" s="11" t="s">
        <v>35</v>
      </c>
      <c r="W2384" s="11" t="s">
        <v>35</v>
      </c>
      <c r="X2384" s="11">
        <v>0.92645999999999995</v>
      </c>
      <c r="Y2384" s="11">
        <v>3.2562600000000002</v>
      </c>
      <c r="Z2384" s="11">
        <v>1.8919999999999999E-2</v>
      </c>
      <c r="AA2384" s="11">
        <v>7.8750000000000001E-2</v>
      </c>
      <c r="AB2384" s="11">
        <v>4.19E-2</v>
      </c>
      <c r="AC2384" s="11">
        <v>0.13955999999999999</v>
      </c>
      <c r="AD2384" s="71">
        <f t="shared" si="114"/>
        <v>0</v>
      </c>
      <c r="AE2384" s="71">
        <f t="shared" si="115"/>
        <v>0.1323</v>
      </c>
      <c r="AF2384" s="71">
        <f t="shared" si="116"/>
        <v>0</v>
      </c>
      <c r="AG2384" s="277" t="s">
        <v>906</v>
      </c>
      <c r="AH2384" s="277" t="s">
        <v>714</v>
      </c>
      <c r="AI2384" s="276" t="s">
        <v>715</v>
      </c>
      <c r="AJ2384" s="276" t="s">
        <v>716</v>
      </c>
      <c r="AK2384" s="276" t="s">
        <v>316</v>
      </c>
      <c r="AL2384" s="277" t="s">
        <v>125</v>
      </c>
      <c r="AM2384" s="276" t="s">
        <v>708</v>
      </c>
      <c r="AN2384" s="276" t="s">
        <v>709</v>
      </c>
      <c r="AO2384" s="277" t="s">
        <v>710</v>
      </c>
    </row>
    <row r="2385" spans="1:41" ht="15" thickBot="1" x14ac:dyDescent="0.4">
      <c r="A2385" s="8">
        <v>2025</v>
      </c>
      <c r="B2385" s="9" t="s">
        <v>122</v>
      </c>
      <c r="C2385" s="9" t="s">
        <v>125</v>
      </c>
      <c r="D2385" s="9" t="s">
        <v>316</v>
      </c>
      <c r="E2385" s="9" t="s">
        <v>30</v>
      </c>
      <c r="F2385" s="8">
        <v>2031</v>
      </c>
      <c r="G2385" s="11">
        <v>0</v>
      </c>
      <c r="H2385" s="11">
        <v>0.20871000000000001</v>
      </c>
      <c r="I2385" s="11">
        <v>0.14194999999999999</v>
      </c>
      <c r="J2385" s="11">
        <v>0.32346000000000003</v>
      </c>
      <c r="K2385" s="11">
        <v>7.3400000000000007E-2</v>
      </c>
      <c r="L2385" s="11">
        <v>0.53168000000000004</v>
      </c>
      <c r="M2385" s="11">
        <v>0.16311</v>
      </c>
      <c r="N2385" s="11">
        <v>0.26283000000000001</v>
      </c>
      <c r="O2385" s="11">
        <v>9.5530000000000004E-2</v>
      </c>
      <c r="P2385" s="11">
        <v>0.24229000000000001</v>
      </c>
      <c r="Q2385" s="11">
        <v>0.16974</v>
      </c>
      <c r="R2385" s="11">
        <v>7.0000000000000007E-2</v>
      </c>
      <c r="S2385" s="11">
        <v>3.9550000000000002E-2</v>
      </c>
      <c r="T2385" s="11">
        <v>2.3222399999999999</v>
      </c>
      <c r="U2385" s="11">
        <v>0.80786000000000002</v>
      </c>
      <c r="V2385" s="11" t="s">
        <v>35</v>
      </c>
      <c r="W2385" s="11" t="s">
        <v>35</v>
      </c>
      <c r="X2385" s="11">
        <v>0.94643999999999995</v>
      </c>
      <c r="Y2385" s="11">
        <v>3.2686899999999999</v>
      </c>
      <c r="Z2385" s="11">
        <v>1.9630000000000002E-2</v>
      </c>
      <c r="AA2385" s="11">
        <v>7.6179999999999998E-2</v>
      </c>
      <c r="AB2385" s="11">
        <v>4.0349999999999997E-2</v>
      </c>
      <c r="AC2385" s="11">
        <v>0.13616</v>
      </c>
      <c r="AD2385" s="71">
        <f t="shared" si="114"/>
        <v>0</v>
      </c>
      <c r="AE2385" s="71">
        <f t="shared" si="115"/>
        <v>0.1386</v>
      </c>
      <c r="AF2385" s="71">
        <f t="shared" si="116"/>
        <v>0</v>
      </c>
      <c r="AG2385" s="277" t="s">
        <v>906</v>
      </c>
      <c r="AH2385" s="277" t="s">
        <v>714</v>
      </c>
      <c r="AI2385" s="276" t="s">
        <v>715</v>
      </c>
      <c r="AJ2385" s="276" t="s">
        <v>716</v>
      </c>
      <c r="AK2385" s="276" t="s">
        <v>316</v>
      </c>
      <c r="AL2385" s="277" t="s">
        <v>125</v>
      </c>
      <c r="AM2385" s="276" t="s">
        <v>708</v>
      </c>
      <c r="AN2385" s="276" t="s">
        <v>709</v>
      </c>
      <c r="AO2385" s="277" t="s">
        <v>710</v>
      </c>
    </row>
    <row r="2386" spans="1:41" ht="15" thickBot="1" x14ac:dyDescent="0.4">
      <c r="A2386" s="8">
        <v>2025</v>
      </c>
      <c r="B2386" s="9" t="s">
        <v>122</v>
      </c>
      <c r="C2386" s="9" t="s">
        <v>125</v>
      </c>
      <c r="D2386" s="9" t="s">
        <v>316</v>
      </c>
      <c r="E2386" s="9" t="s">
        <v>30</v>
      </c>
      <c r="F2386" s="8">
        <v>2032</v>
      </c>
      <c r="G2386" s="11">
        <v>0</v>
      </c>
      <c r="H2386" s="11">
        <v>0.20727000000000001</v>
      </c>
      <c r="I2386" s="11">
        <v>0.14315</v>
      </c>
      <c r="J2386" s="11">
        <v>0.32369999999999999</v>
      </c>
      <c r="K2386" s="11">
        <v>7.7179999999999999E-2</v>
      </c>
      <c r="L2386" s="11">
        <v>0.53142999999999996</v>
      </c>
      <c r="M2386" s="11">
        <v>0.16489000000000001</v>
      </c>
      <c r="N2386" s="11">
        <v>0.25681999999999999</v>
      </c>
      <c r="O2386" s="11">
        <v>9.3600000000000003E-2</v>
      </c>
      <c r="P2386" s="11">
        <v>0.24252000000000001</v>
      </c>
      <c r="Q2386" s="11">
        <v>0.17115</v>
      </c>
      <c r="R2386" s="11">
        <v>6.59E-2</v>
      </c>
      <c r="S2386" s="11">
        <v>3.841E-2</v>
      </c>
      <c r="T2386" s="11">
        <v>2.31602</v>
      </c>
      <c r="U2386" s="11">
        <v>0.85680999999999996</v>
      </c>
      <c r="V2386" s="11" t="s">
        <v>35</v>
      </c>
      <c r="W2386" s="11" t="s">
        <v>35</v>
      </c>
      <c r="X2386" s="11">
        <v>1.00349</v>
      </c>
      <c r="Y2386" s="11">
        <v>3.3195100000000002</v>
      </c>
      <c r="Z2386" s="11">
        <v>2.223E-2</v>
      </c>
      <c r="AA2386" s="11">
        <v>7.6490000000000002E-2</v>
      </c>
      <c r="AB2386" s="11">
        <v>3.8550000000000001E-2</v>
      </c>
      <c r="AC2386" s="11">
        <v>0.13727</v>
      </c>
      <c r="AD2386" s="71">
        <f t="shared" si="114"/>
        <v>0</v>
      </c>
      <c r="AE2386" s="71">
        <f t="shared" si="115"/>
        <v>0.1467</v>
      </c>
      <c r="AF2386" s="71">
        <f t="shared" si="116"/>
        <v>0</v>
      </c>
      <c r="AG2386" s="277" t="s">
        <v>906</v>
      </c>
      <c r="AH2386" s="277" t="s">
        <v>714</v>
      </c>
      <c r="AI2386" s="276" t="s">
        <v>715</v>
      </c>
      <c r="AJ2386" s="276" t="s">
        <v>716</v>
      </c>
      <c r="AK2386" s="276" t="s">
        <v>316</v>
      </c>
      <c r="AL2386" s="277" t="s">
        <v>125</v>
      </c>
      <c r="AM2386" s="276" t="s">
        <v>708</v>
      </c>
      <c r="AN2386" s="276" t="s">
        <v>709</v>
      </c>
      <c r="AO2386" s="277" t="s">
        <v>710</v>
      </c>
    </row>
    <row r="2387" spans="1:41" ht="15" thickBot="1" x14ac:dyDescent="0.4">
      <c r="A2387" s="8">
        <v>2025</v>
      </c>
      <c r="B2387" s="9" t="s">
        <v>122</v>
      </c>
      <c r="C2387" s="9" t="s">
        <v>125</v>
      </c>
      <c r="D2387" s="9" t="s">
        <v>316</v>
      </c>
      <c r="E2387" s="9" t="s">
        <v>30</v>
      </c>
      <c r="F2387" s="8">
        <v>2033</v>
      </c>
      <c r="G2387" s="11">
        <v>0</v>
      </c>
      <c r="H2387" s="11">
        <v>0.20921000000000001</v>
      </c>
      <c r="I2387" s="11">
        <v>0.14162</v>
      </c>
      <c r="J2387" s="11">
        <v>0.32074000000000003</v>
      </c>
      <c r="K2387" s="11">
        <v>7.8579999999999997E-2</v>
      </c>
      <c r="L2387" s="11">
        <v>0.53229000000000004</v>
      </c>
      <c r="M2387" s="11">
        <v>0.16757</v>
      </c>
      <c r="N2387" s="11">
        <v>0.25364999999999999</v>
      </c>
      <c r="O2387" s="11">
        <v>8.9190000000000005E-2</v>
      </c>
      <c r="P2387" s="11">
        <v>0.24188000000000001</v>
      </c>
      <c r="Q2387" s="11">
        <v>0.16936000000000001</v>
      </c>
      <c r="R2387" s="11">
        <v>6.5079999999999999E-2</v>
      </c>
      <c r="S2387" s="11">
        <v>3.739E-2</v>
      </c>
      <c r="T2387" s="11">
        <v>2.3065699999999998</v>
      </c>
      <c r="U2387" s="11">
        <v>0.86917999999999995</v>
      </c>
      <c r="V2387" s="11" t="s">
        <v>35</v>
      </c>
      <c r="W2387" s="11" t="s">
        <v>35</v>
      </c>
      <c r="X2387" s="11">
        <v>1.0180800000000001</v>
      </c>
      <c r="Y2387" s="11">
        <v>3.32464</v>
      </c>
      <c r="Z2387" s="11">
        <v>2.1909999999999999E-2</v>
      </c>
      <c r="AA2387" s="11">
        <v>7.4249999999999997E-2</v>
      </c>
      <c r="AB2387" s="11">
        <v>3.8159999999999999E-2</v>
      </c>
      <c r="AC2387" s="11">
        <v>0.13431999999999999</v>
      </c>
      <c r="AD2387" s="71">
        <f t="shared" si="114"/>
        <v>0</v>
      </c>
      <c r="AE2387" s="71">
        <f t="shared" si="115"/>
        <v>0.1489</v>
      </c>
      <c r="AF2387" s="71">
        <f t="shared" si="116"/>
        <v>0</v>
      </c>
      <c r="AG2387" s="277" t="s">
        <v>906</v>
      </c>
      <c r="AH2387" s="277" t="s">
        <v>714</v>
      </c>
      <c r="AI2387" s="276" t="s">
        <v>715</v>
      </c>
      <c r="AJ2387" s="276" t="s">
        <v>716</v>
      </c>
      <c r="AK2387" s="276" t="s">
        <v>316</v>
      </c>
      <c r="AL2387" s="277" t="s">
        <v>125</v>
      </c>
      <c r="AM2387" s="276" t="s">
        <v>708</v>
      </c>
      <c r="AN2387" s="276" t="s">
        <v>709</v>
      </c>
      <c r="AO2387" s="277" t="s">
        <v>710</v>
      </c>
    </row>
    <row r="2388" spans="1:41" ht="15" thickBot="1" x14ac:dyDescent="0.4">
      <c r="A2388" s="8">
        <v>2025</v>
      </c>
      <c r="B2388" s="9" t="s">
        <v>122</v>
      </c>
      <c r="C2388" s="9" t="s">
        <v>125</v>
      </c>
      <c r="D2388" s="9" t="s">
        <v>316</v>
      </c>
      <c r="E2388" s="9" t="s">
        <v>30</v>
      </c>
      <c r="F2388" s="8">
        <v>2034</v>
      </c>
      <c r="G2388" s="11">
        <v>0</v>
      </c>
      <c r="H2388" s="11">
        <v>0.20341000000000001</v>
      </c>
      <c r="I2388" s="11">
        <v>0.14335999999999999</v>
      </c>
      <c r="J2388" s="11">
        <v>0.32761000000000001</v>
      </c>
      <c r="K2388" s="11">
        <v>8.0839999999999995E-2</v>
      </c>
      <c r="L2388" s="11">
        <v>0.52842</v>
      </c>
      <c r="M2388" s="11">
        <v>0.17021</v>
      </c>
      <c r="N2388" s="11">
        <v>0.24701000000000001</v>
      </c>
      <c r="O2388" s="11">
        <v>8.6279999999999996E-2</v>
      </c>
      <c r="P2388" s="11">
        <v>0.24415999999999999</v>
      </c>
      <c r="Q2388" s="11">
        <v>0.17091000000000001</v>
      </c>
      <c r="R2388" s="11">
        <v>6.4360000000000001E-2</v>
      </c>
      <c r="S2388" s="11">
        <v>3.8929999999999999E-2</v>
      </c>
      <c r="T2388" s="11">
        <v>2.3054899999999998</v>
      </c>
      <c r="U2388" s="11">
        <v>0.89712000000000003</v>
      </c>
      <c r="V2388" s="11" t="s">
        <v>35</v>
      </c>
      <c r="W2388" s="11" t="s">
        <v>35</v>
      </c>
      <c r="X2388" s="11">
        <v>1.0533399999999999</v>
      </c>
      <c r="Y2388" s="11">
        <v>3.3588300000000002</v>
      </c>
      <c r="Z2388" s="11">
        <v>2.2610000000000002E-2</v>
      </c>
      <c r="AA2388" s="11">
        <v>7.3340000000000002E-2</v>
      </c>
      <c r="AB2388" s="11">
        <v>3.6299999999999999E-2</v>
      </c>
      <c r="AC2388" s="11">
        <v>0.13225000000000001</v>
      </c>
      <c r="AD2388" s="71">
        <f t="shared" si="114"/>
        <v>0</v>
      </c>
      <c r="AE2388" s="71">
        <f t="shared" si="115"/>
        <v>0.15620000000000001</v>
      </c>
      <c r="AF2388" s="71">
        <f t="shared" si="116"/>
        <v>0</v>
      </c>
      <c r="AG2388" s="277" t="s">
        <v>906</v>
      </c>
      <c r="AH2388" s="277" t="s">
        <v>714</v>
      </c>
      <c r="AI2388" s="276" t="s">
        <v>715</v>
      </c>
      <c r="AJ2388" s="276" t="s">
        <v>716</v>
      </c>
      <c r="AK2388" s="276" t="s">
        <v>316</v>
      </c>
      <c r="AL2388" s="277" t="s">
        <v>125</v>
      </c>
      <c r="AM2388" s="276" t="s">
        <v>708</v>
      </c>
      <c r="AN2388" s="276" t="s">
        <v>709</v>
      </c>
      <c r="AO2388" s="277" t="s">
        <v>710</v>
      </c>
    </row>
    <row r="2389" spans="1:41" ht="15" thickBot="1" x14ac:dyDescent="0.4">
      <c r="A2389" s="8">
        <v>2025</v>
      </c>
      <c r="B2389" s="9" t="s">
        <v>122</v>
      </c>
      <c r="C2389" s="9" t="s">
        <v>125</v>
      </c>
      <c r="D2389" s="9" t="s">
        <v>316</v>
      </c>
      <c r="E2389" s="9" t="s">
        <v>30</v>
      </c>
      <c r="F2389" s="8">
        <v>2035</v>
      </c>
      <c r="G2389" s="11">
        <v>0</v>
      </c>
      <c r="H2389" s="11">
        <v>0.20549000000000001</v>
      </c>
      <c r="I2389" s="11">
        <v>0.14729999999999999</v>
      </c>
      <c r="J2389" s="11">
        <v>0.33198</v>
      </c>
      <c r="K2389" s="11">
        <v>8.0699999999999994E-2</v>
      </c>
      <c r="L2389" s="11">
        <v>0.53093999999999997</v>
      </c>
      <c r="M2389" s="11">
        <v>0.17382</v>
      </c>
      <c r="N2389" s="11">
        <v>0.24343999999999999</v>
      </c>
      <c r="O2389" s="11">
        <v>8.3799999999999999E-2</v>
      </c>
      <c r="P2389" s="11">
        <v>0.2399</v>
      </c>
      <c r="Q2389" s="11">
        <v>0.16375000000000001</v>
      </c>
      <c r="R2389" s="11">
        <v>6.0830000000000002E-2</v>
      </c>
      <c r="S2389" s="11">
        <v>3.7960000000000001E-2</v>
      </c>
      <c r="T2389" s="11">
        <v>2.2999200000000002</v>
      </c>
      <c r="U2389" s="11">
        <v>0.90654000000000001</v>
      </c>
      <c r="V2389" s="11" t="s">
        <v>35</v>
      </c>
      <c r="W2389" s="11" t="s">
        <v>35</v>
      </c>
      <c r="X2389" s="11">
        <v>1.0698300000000001</v>
      </c>
      <c r="Y2389" s="11">
        <v>3.3697400000000002</v>
      </c>
      <c r="Z2389" s="11">
        <v>2.172E-2</v>
      </c>
      <c r="AA2389" s="11">
        <v>7.1800000000000003E-2</v>
      </c>
      <c r="AB2389" s="11">
        <v>3.7019999999999997E-2</v>
      </c>
      <c r="AC2389" s="11">
        <v>0.13053000000000001</v>
      </c>
      <c r="AD2389" s="71">
        <f t="shared" si="114"/>
        <v>0</v>
      </c>
      <c r="AE2389" s="71">
        <f t="shared" si="115"/>
        <v>0.1633</v>
      </c>
      <c r="AF2389" s="71">
        <f t="shared" si="116"/>
        <v>0</v>
      </c>
      <c r="AG2389" s="277" t="s">
        <v>906</v>
      </c>
      <c r="AH2389" s="277" t="s">
        <v>714</v>
      </c>
      <c r="AI2389" s="276" t="s">
        <v>715</v>
      </c>
      <c r="AJ2389" s="276" t="s">
        <v>716</v>
      </c>
      <c r="AK2389" s="276" t="s">
        <v>316</v>
      </c>
      <c r="AL2389" s="277" t="s">
        <v>125</v>
      </c>
      <c r="AM2389" s="276" t="s">
        <v>708</v>
      </c>
      <c r="AN2389" s="276" t="s">
        <v>709</v>
      </c>
      <c r="AO2389" s="277" t="s">
        <v>710</v>
      </c>
    </row>
    <row r="2390" spans="1:41" ht="15" thickBot="1" x14ac:dyDescent="0.4">
      <c r="A2390" s="8">
        <v>2025</v>
      </c>
      <c r="B2390" s="9" t="s">
        <v>122</v>
      </c>
      <c r="C2390" s="9" t="s">
        <v>125</v>
      </c>
      <c r="D2390" s="9" t="s">
        <v>316</v>
      </c>
      <c r="E2390" s="9" t="s">
        <v>31</v>
      </c>
      <c r="F2390" s="8">
        <v>2025</v>
      </c>
      <c r="G2390" s="11" t="s">
        <v>381</v>
      </c>
      <c r="H2390" s="11" t="s">
        <v>381</v>
      </c>
      <c r="I2390" s="11" t="s">
        <v>381</v>
      </c>
      <c r="J2390" s="11" t="s">
        <v>381</v>
      </c>
      <c r="K2390" s="11" t="s">
        <v>381</v>
      </c>
      <c r="L2390" s="11" t="s">
        <v>381</v>
      </c>
      <c r="M2390" s="11" t="s">
        <v>381</v>
      </c>
      <c r="N2390" s="11" t="s">
        <v>381</v>
      </c>
      <c r="O2390" s="11" t="s">
        <v>381</v>
      </c>
      <c r="P2390" s="11" t="s">
        <v>381</v>
      </c>
      <c r="Q2390" s="11" t="s">
        <v>381</v>
      </c>
      <c r="R2390" s="11" t="s">
        <v>381</v>
      </c>
      <c r="S2390" s="11" t="s">
        <v>381</v>
      </c>
      <c r="T2390" s="11" t="s">
        <v>381</v>
      </c>
      <c r="U2390" s="11" t="s">
        <v>381</v>
      </c>
      <c r="V2390" s="11" t="s">
        <v>381</v>
      </c>
      <c r="W2390" s="11" t="s">
        <v>381</v>
      </c>
      <c r="X2390" s="11" t="s">
        <v>381</v>
      </c>
      <c r="Y2390" s="11" t="s">
        <v>381</v>
      </c>
      <c r="Z2390" s="11">
        <v>9.7670000000000007E-2</v>
      </c>
      <c r="AA2390" s="11">
        <v>0.26828999999999997</v>
      </c>
      <c r="AB2390" s="11">
        <v>0.17824000000000001</v>
      </c>
      <c r="AC2390" s="11">
        <v>0.54418999999999995</v>
      </c>
      <c r="AD2390" s="71"/>
      <c r="AE2390" s="71"/>
      <c r="AF2390" s="71">
        <f t="shared" si="116"/>
        <v>0</v>
      </c>
      <c r="AG2390" s="277" t="s">
        <v>907</v>
      </c>
      <c r="AH2390" s="277" t="s">
        <v>714</v>
      </c>
      <c r="AI2390" s="276" t="s">
        <v>715</v>
      </c>
      <c r="AJ2390" s="276" t="s">
        <v>716</v>
      </c>
      <c r="AK2390" s="276" t="s">
        <v>316</v>
      </c>
      <c r="AL2390" s="277" t="s">
        <v>125</v>
      </c>
      <c r="AM2390" s="276" t="s">
        <v>708</v>
      </c>
      <c r="AN2390" s="276" t="s">
        <v>709</v>
      </c>
      <c r="AO2390" s="277" t="s">
        <v>710</v>
      </c>
    </row>
    <row r="2391" spans="1:41" ht="15" thickBot="1" x14ac:dyDescent="0.4">
      <c r="A2391" s="8">
        <v>2025</v>
      </c>
      <c r="B2391" s="9" t="s">
        <v>122</v>
      </c>
      <c r="C2391" s="9" t="s">
        <v>125</v>
      </c>
      <c r="D2391" s="9" t="s">
        <v>316</v>
      </c>
      <c r="E2391" s="9" t="s">
        <v>31</v>
      </c>
      <c r="F2391" s="8">
        <v>2026</v>
      </c>
      <c r="G2391" s="11" t="s">
        <v>381</v>
      </c>
      <c r="H2391" s="11" t="s">
        <v>381</v>
      </c>
      <c r="I2391" s="11" t="s">
        <v>381</v>
      </c>
      <c r="J2391" s="11" t="s">
        <v>381</v>
      </c>
      <c r="K2391" s="11" t="s">
        <v>381</v>
      </c>
      <c r="L2391" s="11" t="s">
        <v>381</v>
      </c>
      <c r="M2391" s="11" t="s">
        <v>381</v>
      </c>
      <c r="N2391" s="11" t="s">
        <v>381</v>
      </c>
      <c r="O2391" s="11" t="s">
        <v>381</v>
      </c>
      <c r="P2391" s="11" t="s">
        <v>381</v>
      </c>
      <c r="Q2391" s="11" t="s">
        <v>381</v>
      </c>
      <c r="R2391" s="11" t="s">
        <v>381</v>
      </c>
      <c r="S2391" s="11" t="s">
        <v>381</v>
      </c>
      <c r="T2391" s="11" t="s">
        <v>381</v>
      </c>
      <c r="U2391" s="11" t="s">
        <v>381</v>
      </c>
      <c r="V2391" s="11" t="s">
        <v>381</v>
      </c>
      <c r="W2391" s="11" t="s">
        <v>381</v>
      </c>
      <c r="X2391" s="11" t="s">
        <v>381</v>
      </c>
      <c r="Y2391" s="11" t="s">
        <v>381</v>
      </c>
      <c r="Z2391" s="11">
        <v>0.10051</v>
      </c>
      <c r="AA2391" s="11">
        <v>0.26243</v>
      </c>
      <c r="AB2391" s="11">
        <v>0.18301000000000001</v>
      </c>
      <c r="AC2391" s="11">
        <v>0.54595000000000005</v>
      </c>
      <c r="AD2391" s="71"/>
      <c r="AE2391" s="71"/>
      <c r="AF2391" s="71">
        <f t="shared" si="116"/>
        <v>0</v>
      </c>
      <c r="AG2391" s="277" t="s">
        <v>907</v>
      </c>
      <c r="AH2391" s="277" t="s">
        <v>714</v>
      </c>
      <c r="AI2391" s="276" t="s">
        <v>715</v>
      </c>
      <c r="AJ2391" s="276" t="s">
        <v>716</v>
      </c>
      <c r="AK2391" s="276" t="s">
        <v>316</v>
      </c>
      <c r="AL2391" s="277" t="s">
        <v>125</v>
      </c>
      <c r="AM2391" s="276" t="s">
        <v>708</v>
      </c>
      <c r="AN2391" s="276" t="s">
        <v>709</v>
      </c>
      <c r="AO2391" s="277" t="s">
        <v>710</v>
      </c>
    </row>
    <row r="2392" spans="1:41" ht="15" thickBot="1" x14ac:dyDescent="0.4">
      <c r="A2392" s="8">
        <v>2025</v>
      </c>
      <c r="B2392" s="9" t="s">
        <v>122</v>
      </c>
      <c r="C2392" s="9" t="s">
        <v>125</v>
      </c>
      <c r="D2392" s="9" t="s">
        <v>316</v>
      </c>
      <c r="E2392" s="9" t="s">
        <v>31</v>
      </c>
      <c r="F2392" s="8">
        <v>2027</v>
      </c>
      <c r="G2392" s="11" t="s">
        <v>381</v>
      </c>
      <c r="H2392" s="11" t="s">
        <v>381</v>
      </c>
      <c r="I2392" s="11" t="s">
        <v>381</v>
      </c>
      <c r="J2392" s="11" t="s">
        <v>381</v>
      </c>
      <c r="K2392" s="11" t="s">
        <v>381</v>
      </c>
      <c r="L2392" s="11" t="s">
        <v>381</v>
      </c>
      <c r="M2392" s="11" t="s">
        <v>381</v>
      </c>
      <c r="N2392" s="11" t="s">
        <v>381</v>
      </c>
      <c r="O2392" s="11" t="s">
        <v>381</v>
      </c>
      <c r="P2392" s="11" t="s">
        <v>381</v>
      </c>
      <c r="Q2392" s="11" t="s">
        <v>381</v>
      </c>
      <c r="R2392" s="11" t="s">
        <v>381</v>
      </c>
      <c r="S2392" s="11" t="s">
        <v>381</v>
      </c>
      <c r="T2392" s="11" t="s">
        <v>381</v>
      </c>
      <c r="U2392" s="11" t="s">
        <v>381</v>
      </c>
      <c r="V2392" s="11" t="s">
        <v>381</v>
      </c>
      <c r="W2392" s="11" t="s">
        <v>381</v>
      </c>
      <c r="X2392" s="11" t="s">
        <v>381</v>
      </c>
      <c r="Y2392" s="11" t="s">
        <v>381</v>
      </c>
      <c r="Z2392" s="11">
        <v>9.6189999999999998E-2</v>
      </c>
      <c r="AA2392" s="11">
        <v>0.26784999999999998</v>
      </c>
      <c r="AB2392" s="11">
        <v>0.16696</v>
      </c>
      <c r="AC2392" s="11">
        <v>0.53100000000000003</v>
      </c>
      <c r="AD2392" s="71"/>
      <c r="AE2392" s="71"/>
      <c r="AF2392" s="71">
        <f t="shared" si="116"/>
        <v>0</v>
      </c>
      <c r="AG2392" s="277" t="s">
        <v>907</v>
      </c>
      <c r="AH2392" s="277" t="s">
        <v>714</v>
      </c>
      <c r="AI2392" s="276" t="s">
        <v>715</v>
      </c>
      <c r="AJ2392" s="276" t="s">
        <v>716</v>
      </c>
      <c r="AK2392" s="276" t="s">
        <v>316</v>
      </c>
      <c r="AL2392" s="277" t="s">
        <v>125</v>
      </c>
      <c r="AM2392" s="276" t="s">
        <v>708</v>
      </c>
      <c r="AN2392" s="276" t="s">
        <v>709</v>
      </c>
      <c r="AO2392" s="277" t="s">
        <v>710</v>
      </c>
    </row>
    <row r="2393" spans="1:41" ht="15" thickBot="1" x14ac:dyDescent="0.4">
      <c r="A2393" s="8">
        <v>2025</v>
      </c>
      <c r="B2393" s="9" t="s">
        <v>122</v>
      </c>
      <c r="C2393" s="9" t="s">
        <v>125</v>
      </c>
      <c r="D2393" s="9" t="s">
        <v>316</v>
      </c>
      <c r="E2393" s="9" t="s">
        <v>31</v>
      </c>
      <c r="F2393" s="8">
        <v>2028</v>
      </c>
      <c r="G2393" s="11" t="s">
        <v>381</v>
      </c>
      <c r="H2393" s="11" t="s">
        <v>381</v>
      </c>
      <c r="I2393" s="11" t="s">
        <v>381</v>
      </c>
      <c r="J2393" s="11" t="s">
        <v>381</v>
      </c>
      <c r="K2393" s="11" t="s">
        <v>381</v>
      </c>
      <c r="L2393" s="11" t="s">
        <v>381</v>
      </c>
      <c r="M2393" s="11" t="s">
        <v>381</v>
      </c>
      <c r="N2393" s="11" t="s">
        <v>381</v>
      </c>
      <c r="O2393" s="11" t="s">
        <v>381</v>
      </c>
      <c r="P2393" s="11" t="s">
        <v>381</v>
      </c>
      <c r="Q2393" s="11" t="s">
        <v>381</v>
      </c>
      <c r="R2393" s="11" t="s">
        <v>381</v>
      </c>
      <c r="S2393" s="11" t="s">
        <v>381</v>
      </c>
      <c r="T2393" s="11" t="s">
        <v>381</v>
      </c>
      <c r="U2393" s="11" t="s">
        <v>381</v>
      </c>
      <c r="V2393" s="11" t="s">
        <v>381</v>
      </c>
      <c r="W2393" s="11" t="s">
        <v>381</v>
      </c>
      <c r="X2393" s="11" t="s">
        <v>381</v>
      </c>
      <c r="Y2393" s="11" t="s">
        <v>381</v>
      </c>
      <c r="Z2393" s="11">
        <v>0.10133</v>
      </c>
      <c r="AA2393" s="11">
        <v>0.25599</v>
      </c>
      <c r="AB2393" s="11">
        <v>0.13722000000000001</v>
      </c>
      <c r="AC2393" s="11">
        <v>0.49454999999999999</v>
      </c>
      <c r="AD2393" s="71"/>
      <c r="AE2393" s="71"/>
      <c r="AF2393" s="71">
        <f t="shared" si="116"/>
        <v>0</v>
      </c>
      <c r="AG2393" s="277" t="s">
        <v>907</v>
      </c>
      <c r="AH2393" s="277" t="s">
        <v>714</v>
      </c>
      <c r="AI2393" s="276" t="s">
        <v>715</v>
      </c>
      <c r="AJ2393" s="276" t="s">
        <v>716</v>
      </c>
      <c r="AK2393" s="276" t="s">
        <v>316</v>
      </c>
      <c r="AL2393" s="277" t="s">
        <v>125</v>
      </c>
      <c r="AM2393" s="276" t="s">
        <v>708</v>
      </c>
      <c r="AN2393" s="276" t="s">
        <v>709</v>
      </c>
      <c r="AO2393" s="277" t="s">
        <v>710</v>
      </c>
    </row>
    <row r="2394" spans="1:41" ht="15" thickBot="1" x14ac:dyDescent="0.4">
      <c r="A2394" s="8">
        <v>2025</v>
      </c>
      <c r="B2394" s="9" t="s">
        <v>122</v>
      </c>
      <c r="C2394" s="9" t="s">
        <v>125</v>
      </c>
      <c r="D2394" s="9" t="s">
        <v>316</v>
      </c>
      <c r="E2394" s="9" t="s">
        <v>31</v>
      </c>
      <c r="F2394" s="8">
        <v>2029</v>
      </c>
      <c r="G2394" s="11" t="s">
        <v>381</v>
      </c>
      <c r="H2394" s="11" t="s">
        <v>381</v>
      </c>
      <c r="I2394" s="11" t="s">
        <v>381</v>
      </c>
      <c r="J2394" s="11" t="s">
        <v>381</v>
      </c>
      <c r="K2394" s="11" t="s">
        <v>381</v>
      </c>
      <c r="L2394" s="11" t="s">
        <v>381</v>
      </c>
      <c r="M2394" s="11" t="s">
        <v>381</v>
      </c>
      <c r="N2394" s="11" t="s">
        <v>381</v>
      </c>
      <c r="O2394" s="11" t="s">
        <v>381</v>
      </c>
      <c r="P2394" s="11" t="s">
        <v>381</v>
      </c>
      <c r="Q2394" s="11" t="s">
        <v>381</v>
      </c>
      <c r="R2394" s="11" t="s">
        <v>381</v>
      </c>
      <c r="S2394" s="11" t="s">
        <v>381</v>
      </c>
      <c r="T2394" s="11" t="s">
        <v>381</v>
      </c>
      <c r="U2394" s="11" t="s">
        <v>381</v>
      </c>
      <c r="V2394" s="11" t="s">
        <v>381</v>
      </c>
      <c r="W2394" s="11" t="s">
        <v>381</v>
      </c>
      <c r="X2394" s="11" t="s">
        <v>381</v>
      </c>
      <c r="Y2394" s="11" t="s">
        <v>381</v>
      </c>
      <c r="Z2394" s="11">
        <v>0.10042</v>
      </c>
      <c r="AA2394" s="11">
        <v>0.22786999999999999</v>
      </c>
      <c r="AB2394" s="11">
        <v>0.12175</v>
      </c>
      <c r="AC2394" s="11">
        <v>0.45002999999999999</v>
      </c>
      <c r="AD2394" s="71"/>
      <c r="AE2394" s="71"/>
      <c r="AF2394" s="71">
        <f t="shared" si="116"/>
        <v>0</v>
      </c>
      <c r="AG2394" s="277" t="s">
        <v>907</v>
      </c>
      <c r="AH2394" s="277" t="s">
        <v>714</v>
      </c>
      <c r="AI2394" s="276" t="s">
        <v>715</v>
      </c>
      <c r="AJ2394" s="276" t="s">
        <v>716</v>
      </c>
      <c r="AK2394" s="276" t="s">
        <v>316</v>
      </c>
      <c r="AL2394" s="277" t="s">
        <v>125</v>
      </c>
      <c r="AM2394" s="276" t="s">
        <v>708</v>
      </c>
      <c r="AN2394" s="276" t="s">
        <v>709</v>
      </c>
      <c r="AO2394" s="277" t="s">
        <v>710</v>
      </c>
    </row>
    <row r="2395" spans="1:41" ht="15" thickBot="1" x14ac:dyDescent="0.4">
      <c r="A2395" s="8">
        <v>2025</v>
      </c>
      <c r="B2395" s="9" t="s">
        <v>122</v>
      </c>
      <c r="C2395" s="9" t="s">
        <v>125</v>
      </c>
      <c r="D2395" s="9" t="s">
        <v>316</v>
      </c>
      <c r="E2395" s="9" t="s">
        <v>31</v>
      </c>
      <c r="F2395" s="8">
        <v>2030</v>
      </c>
      <c r="G2395" s="11" t="s">
        <v>381</v>
      </c>
      <c r="H2395" s="11" t="s">
        <v>381</v>
      </c>
      <c r="I2395" s="11" t="s">
        <v>381</v>
      </c>
      <c r="J2395" s="11" t="s">
        <v>381</v>
      </c>
      <c r="K2395" s="11" t="s">
        <v>381</v>
      </c>
      <c r="L2395" s="11" t="s">
        <v>381</v>
      </c>
      <c r="M2395" s="11" t="s">
        <v>381</v>
      </c>
      <c r="N2395" s="11" t="s">
        <v>381</v>
      </c>
      <c r="O2395" s="11" t="s">
        <v>381</v>
      </c>
      <c r="P2395" s="11" t="s">
        <v>381</v>
      </c>
      <c r="Q2395" s="11" t="s">
        <v>381</v>
      </c>
      <c r="R2395" s="11" t="s">
        <v>381</v>
      </c>
      <c r="S2395" s="11" t="s">
        <v>381</v>
      </c>
      <c r="T2395" s="11" t="s">
        <v>381</v>
      </c>
      <c r="U2395" s="11" t="s">
        <v>381</v>
      </c>
      <c r="V2395" s="11" t="s">
        <v>381</v>
      </c>
      <c r="W2395" s="11" t="s">
        <v>381</v>
      </c>
      <c r="X2395" s="11" t="s">
        <v>381</v>
      </c>
      <c r="Y2395" s="11" t="s">
        <v>381</v>
      </c>
      <c r="Z2395" s="11">
        <v>9.844E-2</v>
      </c>
      <c r="AA2395" s="11">
        <v>0.22975999999999999</v>
      </c>
      <c r="AB2395" s="11">
        <v>0.12427000000000001</v>
      </c>
      <c r="AC2395" s="11">
        <v>0.45246999999999998</v>
      </c>
      <c r="AD2395" s="71"/>
      <c r="AE2395" s="71"/>
      <c r="AF2395" s="71">
        <f t="shared" si="116"/>
        <v>0</v>
      </c>
      <c r="AG2395" s="277" t="s">
        <v>907</v>
      </c>
      <c r="AH2395" s="277" t="s">
        <v>714</v>
      </c>
      <c r="AI2395" s="276" t="s">
        <v>715</v>
      </c>
      <c r="AJ2395" s="276" t="s">
        <v>716</v>
      </c>
      <c r="AK2395" s="276" t="s">
        <v>316</v>
      </c>
      <c r="AL2395" s="277" t="s">
        <v>125</v>
      </c>
      <c r="AM2395" s="276" t="s">
        <v>708</v>
      </c>
      <c r="AN2395" s="276" t="s">
        <v>709</v>
      </c>
      <c r="AO2395" s="277" t="s">
        <v>710</v>
      </c>
    </row>
    <row r="2396" spans="1:41" ht="15" thickBot="1" x14ac:dyDescent="0.4">
      <c r="A2396" s="8">
        <v>2025</v>
      </c>
      <c r="B2396" s="9" t="s">
        <v>122</v>
      </c>
      <c r="C2396" s="9" t="s">
        <v>125</v>
      </c>
      <c r="D2396" s="9" t="s">
        <v>316</v>
      </c>
      <c r="E2396" s="9" t="s">
        <v>31</v>
      </c>
      <c r="F2396" s="8">
        <v>2031</v>
      </c>
      <c r="G2396" s="11" t="s">
        <v>381</v>
      </c>
      <c r="H2396" s="11" t="s">
        <v>381</v>
      </c>
      <c r="I2396" s="11" t="s">
        <v>381</v>
      </c>
      <c r="J2396" s="11" t="s">
        <v>381</v>
      </c>
      <c r="K2396" s="11" t="s">
        <v>381</v>
      </c>
      <c r="L2396" s="11" t="s">
        <v>381</v>
      </c>
      <c r="M2396" s="11" t="s">
        <v>381</v>
      </c>
      <c r="N2396" s="11" t="s">
        <v>381</v>
      </c>
      <c r="O2396" s="11" t="s">
        <v>381</v>
      </c>
      <c r="P2396" s="11" t="s">
        <v>381</v>
      </c>
      <c r="Q2396" s="11" t="s">
        <v>381</v>
      </c>
      <c r="R2396" s="11" t="s">
        <v>381</v>
      </c>
      <c r="S2396" s="11" t="s">
        <v>381</v>
      </c>
      <c r="T2396" s="11" t="s">
        <v>381</v>
      </c>
      <c r="U2396" s="11" t="s">
        <v>381</v>
      </c>
      <c r="V2396" s="11" t="s">
        <v>381</v>
      </c>
      <c r="W2396" s="11" t="s">
        <v>381</v>
      </c>
      <c r="X2396" s="11" t="s">
        <v>381</v>
      </c>
      <c r="Y2396" s="11" t="s">
        <v>381</v>
      </c>
      <c r="Z2396" s="11">
        <v>8.3140000000000006E-2</v>
      </c>
      <c r="AA2396" s="11">
        <v>0.20122999999999999</v>
      </c>
      <c r="AB2396" s="11">
        <v>0.10008</v>
      </c>
      <c r="AC2396" s="11">
        <v>0.38445000000000001</v>
      </c>
      <c r="AD2396" s="71"/>
      <c r="AE2396" s="71"/>
      <c r="AF2396" s="71">
        <f t="shared" si="116"/>
        <v>0</v>
      </c>
      <c r="AG2396" s="277" t="s">
        <v>907</v>
      </c>
      <c r="AH2396" s="277" t="s">
        <v>714</v>
      </c>
      <c r="AI2396" s="276" t="s">
        <v>715</v>
      </c>
      <c r="AJ2396" s="276" t="s">
        <v>716</v>
      </c>
      <c r="AK2396" s="276" t="s">
        <v>316</v>
      </c>
      <c r="AL2396" s="277" t="s">
        <v>125</v>
      </c>
      <c r="AM2396" s="276" t="s">
        <v>708</v>
      </c>
      <c r="AN2396" s="276" t="s">
        <v>709</v>
      </c>
      <c r="AO2396" s="277" t="s">
        <v>710</v>
      </c>
    </row>
    <row r="2397" spans="1:41" ht="15" thickBot="1" x14ac:dyDescent="0.4">
      <c r="A2397" s="8">
        <v>2025</v>
      </c>
      <c r="B2397" s="9" t="s">
        <v>122</v>
      </c>
      <c r="C2397" s="9" t="s">
        <v>125</v>
      </c>
      <c r="D2397" s="9" t="s">
        <v>316</v>
      </c>
      <c r="E2397" s="9" t="s">
        <v>31</v>
      </c>
      <c r="F2397" s="8">
        <v>2032</v>
      </c>
      <c r="G2397" s="11" t="s">
        <v>381</v>
      </c>
      <c r="H2397" s="11" t="s">
        <v>381</v>
      </c>
      <c r="I2397" s="11" t="s">
        <v>381</v>
      </c>
      <c r="J2397" s="11" t="s">
        <v>381</v>
      </c>
      <c r="K2397" s="11" t="s">
        <v>381</v>
      </c>
      <c r="L2397" s="11" t="s">
        <v>381</v>
      </c>
      <c r="M2397" s="11" t="s">
        <v>381</v>
      </c>
      <c r="N2397" s="11" t="s">
        <v>381</v>
      </c>
      <c r="O2397" s="11" t="s">
        <v>381</v>
      </c>
      <c r="P2397" s="11" t="s">
        <v>381</v>
      </c>
      <c r="Q2397" s="11" t="s">
        <v>381</v>
      </c>
      <c r="R2397" s="11" t="s">
        <v>381</v>
      </c>
      <c r="S2397" s="11" t="s">
        <v>381</v>
      </c>
      <c r="T2397" s="11" t="s">
        <v>381</v>
      </c>
      <c r="U2397" s="11" t="s">
        <v>381</v>
      </c>
      <c r="V2397" s="11" t="s">
        <v>381</v>
      </c>
      <c r="W2397" s="11" t="s">
        <v>381</v>
      </c>
      <c r="X2397" s="11" t="s">
        <v>381</v>
      </c>
      <c r="Y2397" s="11" t="s">
        <v>381</v>
      </c>
      <c r="Z2397" s="11">
        <v>8.1750000000000003E-2</v>
      </c>
      <c r="AA2397" s="11">
        <v>0.20548</v>
      </c>
      <c r="AB2397" s="11">
        <v>9.7960000000000005E-2</v>
      </c>
      <c r="AC2397" s="11">
        <v>0.38518999999999998</v>
      </c>
      <c r="AD2397" s="71"/>
      <c r="AE2397" s="71"/>
      <c r="AF2397" s="71">
        <f t="shared" si="116"/>
        <v>0</v>
      </c>
      <c r="AG2397" s="277" t="s">
        <v>907</v>
      </c>
      <c r="AH2397" s="277" t="s">
        <v>714</v>
      </c>
      <c r="AI2397" s="276" t="s">
        <v>715</v>
      </c>
      <c r="AJ2397" s="276" t="s">
        <v>716</v>
      </c>
      <c r="AK2397" s="276" t="s">
        <v>316</v>
      </c>
      <c r="AL2397" s="277" t="s">
        <v>125</v>
      </c>
      <c r="AM2397" s="276" t="s">
        <v>708</v>
      </c>
      <c r="AN2397" s="276" t="s">
        <v>709</v>
      </c>
      <c r="AO2397" s="277" t="s">
        <v>710</v>
      </c>
    </row>
    <row r="2398" spans="1:41" ht="15" thickBot="1" x14ac:dyDescent="0.4">
      <c r="A2398" s="8">
        <v>2025</v>
      </c>
      <c r="B2398" s="9" t="s">
        <v>122</v>
      </c>
      <c r="C2398" s="9" t="s">
        <v>125</v>
      </c>
      <c r="D2398" s="9" t="s">
        <v>316</v>
      </c>
      <c r="E2398" s="9" t="s">
        <v>31</v>
      </c>
      <c r="F2398" s="8">
        <v>2033</v>
      </c>
      <c r="G2398" s="11" t="s">
        <v>381</v>
      </c>
      <c r="H2398" s="11" t="s">
        <v>381</v>
      </c>
      <c r="I2398" s="11" t="s">
        <v>381</v>
      </c>
      <c r="J2398" s="11" t="s">
        <v>381</v>
      </c>
      <c r="K2398" s="11" t="s">
        <v>381</v>
      </c>
      <c r="L2398" s="11" t="s">
        <v>381</v>
      </c>
      <c r="M2398" s="11" t="s">
        <v>381</v>
      </c>
      <c r="N2398" s="11" t="s">
        <v>381</v>
      </c>
      <c r="O2398" s="11" t="s">
        <v>381</v>
      </c>
      <c r="P2398" s="11" t="s">
        <v>381</v>
      </c>
      <c r="Q2398" s="11" t="s">
        <v>381</v>
      </c>
      <c r="R2398" s="11" t="s">
        <v>381</v>
      </c>
      <c r="S2398" s="11" t="s">
        <v>381</v>
      </c>
      <c r="T2398" s="11" t="s">
        <v>381</v>
      </c>
      <c r="U2398" s="11" t="s">
        <v>381</v>
      </c>
      <c r="V2398" s="11" t="s">
        <v>381</v>
      </c>
      <c r="W2398" s="11" t="s">
        <v>381</v>
      </c>
      <c r="X2398" s="11" t="s">
        <v>381</v>
      </c>
      <c r="Y2398" s="11" t="s">
        <v>381</v>
      </c>
      <c r="Z2398" s="11">
        <v>9.0480000000000005E-2</v>
      </c>
      <c r="AA2398" s="11">
        <v>0.21218999999999999</v>
      </c>
      <c r="AB2398" s="11">
        <v>9.776E-2</v>
      </c>
      <c r="AC2398" s="11">
        <v>0.40042</v>
      </c>
      <c r="AD2398" s="71"/>
      <c r="AE2398" s="71"/>
      <c r="AF2398" s="71">
        <f t="shared" si="116"/>
        <v>0</v>
      </c>
      <c r="AG2398" s="277" t="s">
        <v>907</v>
      </c>
      <c r="AH2398" s="277" t="s">
        <v>714</v>
      </c>
      <c r="AI2398" s="276" t="s">
        <v>715</v>
      </c>
      <c r="AJ2398" s="276" t="s">
        <v>716</v>
      </c>
      <c r="AK2398" s="276" t="s">
        <v>316</v>
      </c>
      <c r="AL2398" s="277" t="s">
        <v>125</v>
      </c>
      <c r="AM2398" s="276" t="s">
        <v>708</v>
      </c>
      <c r="AN2398" s="276" t="s">
        <v>709</v>
      </c>
      <c r="AO2398" s="277" t="s">
        <v>710</v>
      </c>
    </row>
    <row r="2399" spans="1:41" ht="15" thickBot="1" x14ac:dyDescent="0.4">
      <c r="A2399" s="8">
        <v>2025</v>
      </c>
      <c r="B2399" s="9" t="s">
        <v>122</v>
      </c>
      <c r="C2399" s="9" t="s">
        <v>125</v>
      </c>
      <c r="D2399" s="9" t="s">
        <v>316</v>
      </c>
      <c r="E2399" s="9" t="s">
        <v>31</v>
      </c>
      <c r="F2399" s="8">
        <v>2034</v>
      </c>
      <c r="G2399" s="11" t="s">
        <v>381</v>
      </c>
      <c r="H2399" s="11" t="s">
        <v>381</v>
      </c>
      <c r="I2399" s="11" t="s">
        <v>381</v>
      </c>
      <c r="J2399" s="11" t="s">
        <v>381</v>
      </c>
      <c r="K2399" s="11" t="s">
        <v>381</v>
      </c>
      <c r="L2399" s="11" t="s">
        <v>381</v>
      </c>
      <c r="M2399" s="11" t="s">
        <v>381</v>
      </c>
      <c r="N2399" s="11" t="s">
        <v>381</v>
      </c>
      <c r="O2399" s="11" t="s">
        <v>381</v>
      </c>
      <c r="P2399" s="11" t="s">
        <v>381</v>
      </c>
      <c r="Q2399" s="11" t="s">
        <v>381</v>
      </c>
      <c r="R2399" s="11" t="s">
        <v>381</v>
      </c>
      <c r="S2399" s="11" t="s">
        <v>381</v>
      </c>
      <c r="T2399" s="11" t="s">
        <v>381</v>
      </c>
      <c r="U2399" s="11" t="s">
        <v>381</v>
      </c>
      <c r="V2399" s="11" t="s">
        <v>381</v>
      </c>
      <c r="W2399" s="11" t="s">
        <v>381</v>
      </c>
      <c r="X2399" s="11" t="s">
        <v>381</v>
      </c>
      <c r="Y2399" s="11" t="s">
        <v>381</v>
      </c>
      <c r="Z2399" s="11">
        <v>9.9129999999999996E-2</v>
      </c>
      <c r="AA2399" s="11">
        <v>0.19796</v>
      </c>
      <c r="AB2399" s="11">
        <v>0.10571</v>
      </c>
      <c r="AC2399" s="11">
        <v>0.40281</v>
      </c>
      <c r="AD2399" s="71"/>
      <c r="AE2399" s="71"/>
      <c r="AF2399" s="71">
        <f t="shared" si="116"/>
        <v>0</v>
      </c>
      <c r="AG2399" s="277" t="s">
        <v>907</v>
      </c>
      <c r="AH2399" s="277" t="s">
        <v>714</v>
      </c>
      <c r="AI2399" s="276" t="s">
        <v>715</v>
      </c>
      <c r="AJ2399" s="276" t="s">
        <v>716</v>
      </c>
      <c r="AK2399" s="276" t="s">
        <v>316</v>
      </c>
      <c r="AL2399" s="277" t="s">
        <v>125</v>
      </c>
      <c r="AM2399" s="276" t="s">
        <v>708</v>
      </c>
      <c r="AN2399" s="276" t="s">
        <v>709</v>
      </c>
      <c r="AO2399" s="277" t="s">
        <v>710</v>
      </c>
    </row>
    <row r="2400" spans="1:41" ht="15" thickBot="1" x14ac:dyDescent="0.4">
      <c r="A2400" s="8">
        <v>2025</v>
      </c>
      <c r="B2400" s="9" t="s">
        <v>122</v>
      </c>
      <c r="C2400" s="9" t="s">
        <v>125</v>
      </c>
      <c r="D2400" s="9" t="s">
        <v>316</v>
      </c>
      <c r="E2400" s="9" t="s">
        <v>31</v>
      </c>
      <c r="F2400" s="8">
        <v>2035</v>
      </c>
      <c r="G2400" s="11" t="s">
        <v>381</v>
      </c>
      <c r="H2400" s="11" t="s">
        <v>381</v>
      </c>
      <c r="I2400" s="11" t="s">
        <v>381</v>
      </c>
      <c r="J2400" s="11" t="s">
        <v>381</v>
      </c>
      <c r="K2400" s="11" t="s">
        <v>381</v>
      </c>
      <c r="L2400" s="11" t="s">
        <v>381</v>
      </c>
      <c r="M2400" s="11" t="s">
        <v>381</v>
      </c>
      <c r="N2400" s="11" t="s">
        <v>381</v>
      </c>
      <c r="O2400" s="11" t="s">
        <v>381</v>
      </c>
      <c r="P2400" s="11" t="s">
        <v>381</v>
      </c>
      <c r="Q2400" s="11" t="s">
        <v>381</v>
      </c>
      <c r="R2400" s="11" t="s">
        <v>381</v>
      </c>
      <c r="S2400" s="11" t="s">
        <v>381</v>
      </c>
      <c r="T2400" s="11" t="s">
        <v>381</v>
      </c>
      <c r="U2400" s="11" t="s">
        <v>381</v>
      </c>
      <c r="V2400" s="11" t="s">
        <v>381</v>
      </c>
      <c r="W2400" s="11" t="s">
        <v>381</v>
      </c>
      <c r="X2400" s="11" t="s">
        <v>381</v>
      </c>
      <c r="Y2400" s="11" t="s">
        <v>381</v>
      </c>
      <c r="Z2400" s="11">
        <v>0.11082</v>
      </c>
      <c r="AA2400" s="11">
        <v>0.17322000000000001</v>
      </c>
      <c r="AB2400" s="11">
        <v>9.9419999999999994E-2</v>
      </c>
      <c r="AC2400" s="11">
        <v>0.38346000000000002</v>
      </c>
      <c r="AD2400" s="71"/>
      <c r="AE2400" s="71"/>
      <c r="AF2400" s="71">
        <f t="shared" si="116"/>
        <v>0</v>
      </c>
      <c r="AG2400" s="277" t="s">
        <v>907</v>
      </c>
      <c r="AH2400" s="277" t="s">
        <v>714</v>
      </c>
      <c r="AI2400" s="276" t="s">
        <v>715</v>
      </c>
      <c r="AJ2400" s="276" t="s">
        <v>716</v>
      </c>
      <c r="AK2400" s="276" t="s">
        <v>316</v>
      </c>
      <c r="AL2400" s="277" t="s">
        <v>125</v>
      </c>
      <c r="AM2400" s="276" t="s">
        <v>708</v>
      </c>
      <c r="AN2400" s="276" t="s">
        <v>709</v>
      </c>
      <c r="AO2400" s="277" t="s">
        <v>710</v>
      </c>
    </row>
    <row r="2401" spans="1:41" ht="15" thickBot="1" x14ac:dyDescent="0.4">
      <c r="A2401" s="8">
        <v>2025</v>
      </c>
      <c r="B2401" s="9" t="s">
        <v>122</v>
      </c>
      <c r="C2401" s="9" t="s">
        <v>125</v>
      </c>
      <c r="D2401" s="9" t="s">
        <v>316</v>
      </c>
      <c r="E2401" s="9" t="s">
        <v>32</v>
      </c>
      <c r="F2401" s="8">
        <v>2025</v>
      </c>
      <c r="G2401" s="11">
        <v>0</v>
      </c>
      <c r="H2401" s="11">
        <v>0.85958000000000001</v>
      </c>
      <c r="I2401" s="11">
        <v>0.75900000000000001</v>
      </c>
      <c r="J2401" s="11">
        <v>3.7870900000000001</v>
      </c>
      <c r="K2401" s="11">
        <v>0.18160000000000001</v>
      </c>
      <c r="L2401" s="11">
        <v>3.6534499999999999</v>
      </c>
      <c r="M2401" s="11">
        <v>0.60185999999999995</v>
      </c>
      <c r="N2401" s="11">
        <v>1.72719</v>
      </c>
      <c r="O2401" s="11">
        <v>3.6990000000000002E-2</v>
      </c>
      <c r="P2401" s="11">
        <v>2.6638700000000002</v>
      </c>
      <c r="Q2401" s="11">
        <v>1.46631</v>
      </c>
      <c r="R2401" s="11">
        <v>0.59084000000000003</v>
      </c>
      <c r="S2401" s="11">
        <v>6.9199999999999999E-3</v>
      </c>
      <c r="T2401" s="11">
        <v>16.334710000000001</v>
      </c>
      <c r="U2401" s="11">
        <v>2.4494699999999998</v>
      </c>
      <c r="V2401" s="11" t="s">
        <v>35</v>
      </c>
      <c r="W2401" s="11" t="s">
        <v>35</v>
      </c>
      <c r="X2401" s="11">
        <v>2.4523299999999999</v>
      </c>
      <c r="Y2401" s="11">
        <v>18.787040000000001</v>
      </c>
      <c r="Z2401" s="11">
        <v>0.71160999999999996</v>
      </c>
      <c r="AA2401" s="11">
        <v>2.5242300000000002</v>
      </c>
      <c r="AB2401" s="11">
        <v>0.93411999999999995</v>
      </c>
      <c r="AC2401" s="11">
        <v>4.1699599999999997</v>
      </c>
      <c r="AD2401" s="71">
        <f t="shared" si="114"/>
        <v>0</v>
      </c>
      <c r="AE2401" s="71">
        <f t="shared" si="115"/>
        <v>2.8999999999999998E-3</v>
      </c>
      <c r="AF2401" s="71">
        <f t="shared" si="116"/>
        <v>0</v>
      </c>
      <c r="AG2401" s="277" t="s">
        <v>908</v>
      </c>
      <c r="AH2401" s="277" t="s">
        <v>714</v>
      </c>
      <c r="AI2401" s="276" t="s">
        <v>715</v>
      </c>
      <c r="AJ2401" s="276" t="s">
        <v>716</v>
      </c>
      <c r="AK2401" s="276" t="s">
        <v>316</v>
      </c>
      <c r="AL2401" s="277" t="s">
        <v>125</v>
      </c>
      <c r="AM2401" s="276" t="s">
        <v>708</v>
      </c>
      <c r="AN2401" s="276" t="s">
        <v>709</v>
      </c>
      <c r="AO2401" s="277" t="s">
        <v>710</v>
      </c>
    </row>
    <row r="2402" spans="1:41" ht="15" thickBot="1" x14ac:dyDescent="0.4">
      <c r="A2402" s="8">
        <v>2025</v>
      </c>
      <c r="B2402" s="9" t="s">
        <v>122</v>
      </c>
      <c r="C2402" s="9" t="s">
        <v>125</v>
      </c>
      <c r="D2402" s="9" t="s">
        <v>316</v>
      </c>
      <c r="E2402" s="9" t="s">
        <v>32</v>
      </c>
      <c r="F2402" s="8">
        <v>2026</v>
      </c>
      <c r="G2402" s="11">
        <v>0</v>
      </c>
      <c r="H2402" s="11">
        <v>0.59953000000000001</v>
      </c>
      <c r="I2402" s="11">
        <v>0.58974000000000004</v>
      </c>
      <c r="J2402" s="11">
        <v>3.9340099999999998</v>
      </c>
      <c r="K2402" s="11">
        <v>0.43189</v>
      </c>
      <c r="L2402" s="11">
        <v>3.5918000000000001</v>
      </c>
      <c r="M2402" s="11">
        <v>0.90373999999999999</v>
      </c>
      <c r="N2402" s="11">
        <v>1.93116</v>
      </c>
      <c r="O2402" s="11">
        <v>5.5059999999999998E-2</v>
      </c>
      <c r="P2402" s="11">
        <v>1.5970299999999999</v>
      </c>
      <c r="Q2402" s="11">
        <v>0.70257000000000003</v>
      </c>
      <c r="R2402" s="11">
        <v>0.86180000000000001</v>
      </c>
      <c r="S2402" s="11">
        <v>1.4200000000000001E-2</v>
      </c>
      <c r="T2402" s="11">
        <v>15.212529999999999</v>
      </c>
      <c r="U2402" s="11">
        <v>3.4658799999999998</v>
      </c>
      <c r="V2402" s="11" t="s">
        <v>35</v>
      </c>
      <c r="W2402" s="11" t="s">
        <v>35</v>
      </c>
      <c r="X2402" s="11">
        <v>3.4658799999999998</v>
      </c>
      <c r="Y2402" s="11">
        <v>18.67841</v>
      </c>
      <c r="Z2402" s="11">
        <v>0.82372000000000001</v>
      </c>
      <c r="AA2402" s="11">
        <v>2.3553799999999998</v>
      </c>
      <c r="AB2402" s="11">
        <v>0.80056000000000005</v>
      </c>
      <c r="AC2402" s="11">
        <v>3.97967</v>
      </c>
      <c r="AD2402" s="71">
        <f t="shared" si="114"/>
        <v>0</v>
      </c>
      <c r="AE2402" s="71">
        <f t="shared" si="115"/>
        <v>0</v>
      </c>
      <c r="AF2402" s="71">
        <f t="shared" si="116"/>
        <v>0</v>
      </c>
      <c r="AG2402" s="277" t="s">
        <v>908</v>
      </c>
      <c r="AH2402" s="277" t="s">
        <v>714</v>
      </c>
      <c r="AI2402" s="276" t="s">
        <v>715</v>
      </c>
      <c r="AJ2402" s="276" t="s">
        <v>716</v>
      </c>
      <c r="AK2402" s="276" t="s">
        <v>316</v>
      </c>
      <c r="AL2402" s="277" t="s">
        <v>125</v>
      </c>
      <c r="AM2402" s="276" t="s">
        <v>708</v>
      </c>
      <c r="AN2402" s="276" t="s">
        <v>709</v>
      </c>
      <c r="AO2402" s="277" t="s">
        <v>710</v>
      </c>
    </row>
    <row r="2403" spans="1:41" ht="15" thickBot="1" x14ac:dyDescent="0.4">
      <c r="A2403" s="8">
        <v>2025</v>
      </c>
      <c r="B2403" s="9" t="s">
        <v>122</v>
      </c>
      <c r="C2403" s="9" t="s">
        <v>125</v>
      </c>
      <c r="D2403" s="9" t="s">
        <v>316</v>
      </c>
      <c r="E2403" s="9" t="s">
        <v>32</v>
      </c>
      <c r="F2403" s="8">
        <v>2027</v>
      </c>
      <c r="G2403" s="11">
        <v>0</v>
      </c>
      <c r="H2403" s="11">
        <v>1.0516099999999999</v>
      </c>
      <c r="I2403" s="11">
        <v>0.59675</v>
      </c>
      <c r="J2403" s="11">
        <v>3.3127900000000001</v>
      </c>
      <c r="K2403" s="11">
        <v>0.18978</v>
      </c>
      <c r="L2403" s="11">
        <v>3.4525700000000001</v>
      </c>
      <c r="M2403" s="11">
        <v>1.5619700000000001</v>
      </c>
      <c r="N2403" s="11">
        <v>2.2726000000000002</v>
      </c>
      <c r="O2403" s="11">
        <v>0.22634000000000001</v>
      </c>
      <c r="P2403" s="11">
        <v>1.4249499999999999</v>
      </c>
      <c r="Q2403" s="11">
        <v>1.0614399999999999</v>
      </c>
      <c r="R2403" s="11">
        <v>0.877</v>
      </c>
      <c r="S2403" s="11">
        <v>9.6530000000000005E-2</v>
      </c>
      <c r="T2403" s="11">
        <v>16.12433</v>
      </c>
      <c r="U2403" s="11">
        <v>4.0285599999999997</v>
      </c>
      <c r="V2403" s="11" t="s">
        <v>35</v>
      </c>
      <c r="W2403" s="11" t="s">
        <v>35</v>
      </c>
      <c r="X2403" s="11">
        <v>4.0285599999999997</v>
      </c>
      <c r="Y2403" s="11">
        <v>20.152889999999999</v>
      </c>
      <c r="Z2403" s="11">
        <v>0.74314999999999998</v>
      </c>
      <c r="AA2403" s="11">
        <v>2.59579</v>
      </c>
      <c r="AB2403" s="11">
        <v>0.91888000000000003</v>
      </c>
      <c r="AC2403" s="11">
        <v>4.2578100000000001</v>
      </c>
      <c r="AD2403" s="71">
        <f t="shared" si="114"/>
        <v>0</v>
      </c>
      <c r="AE2403" s="71">
        <f t="shared" si="115"/>
        <v>0</v>
      </c>
      <c r="AF2403" s="71">
        <f t="shared" si="116"/>
        <v>0</v>
      </c>
      <c r="AG2403" s="277" t="s">
        <v>908</v>
      </c>
      <c r="AH2403" s="277" t="s">
        <v>714</v>
      </c>
      <c r="AI2403" s="276" t="s">
        <v>715</v>
      </c>
      <c r="AJ2403" s="276" t="s">
        <v>716</v>
      </c>
      <c r="AK2403" s="276" t="s">
        <v>316</v>
      </c>
      <c r="AL2403" s="277" t="s">
        <v>125</v>
      </c>
      <c r="AM2403" s="276" t="s">
        <v>708</v>
      </c>
      <c r="AN2403" s="276" t="s">
        <v>709</v>
      </c>
      <c r="AO2403" s="277" t="s">
        <v>710</v>
      </c>
    </row>
    <row r="2404" spans="1:41" ht="15" thickBot="1" x14ac:dyDescent="0.4">
      <c r="A2404" s="8">
        <v>2025</v>
      </c>
      <c r="B2404" s="9" t="s">
        <v>122</v>
      </c>
      <c r="C2404" s="9" t="s">
        <v>125</v>
      </c>
      <c r="D2404" s="9" t="s">
        <v>316</v>
      </c>
      <c r="E2404" s="9" t="s">
        <v>32</v>
      </c>
      <c r="F2404" s="8">
        <v>2028</v>
      </c>
      <c r="G2404" s="11">
        <v>0</v>
      </c>
      <c r="H2404" s="11">
        <v>1.09866</v>
      </c>
      <c r="I2404" s="11">
        <v>0.90127000000000002</v>
      </c>
      <c r="J2404" s="11">
        <v>3.8052199999999998</v>
      </c>
      <c r="K2404" s="11">
        <v>0.11089</v>
      </c>
      <c r="L2404" s="11">
        <v>4.2801</v>
      </c>
      <c r="M2404" s="11">
        <v>1.4617100000000001</v>
      </c>
      <c r="N2404" s="11">
        <v>2.97824</v>
      </c>
      <c r="O2404" s="11">
        <v>0.50910999999999995</v>
      </c>
      <c r="P2404" s="11">
        <v>1.62937</v>
      </c>
      <c r="Q2404" s="11">
        <v>0.64132</v>
      </c>
      <c r="R2404" s="11">
        <v>1.25075</v>
      </c>
      <c r="S2404" s="11">
        <v>0.13324</v>
      </c>
      <c r="T2404" s="11">
        <v>18.799890000000001</v>
      </c>
      <c r="U2404" s="11">
        <v>4.1737299999999999</v>
      </c>
      <c r="V2404" s="11" t="s">
        <v>35</v>
      </c>
      <c r="W2404" s="11" t="s">
        <v>35</v>
      </c>
      <c r="X2404" s="11">
        <v>4.1737299999999999</v>
      </c>
      <c r="Y2404" s="11">
        <v>22.97362</v>
      </c>
      <c r="Z2404" s="11">
        <v>0.71477999999999997</v>
      </c>
      <c r="AA2404" s="11">
        <v>2.1918500000000001</v>
      </c>
      <c r="AB2404" s="11">
        <v>1.16865</v>
      </c>
      <c r="AC2404" s="11">
        <v>4.0752899999999999</v>
      </c>
      <c r="AD2404" s="71">
        <f t="shared" si="114"/>
        <v>0</v>
      </c>
      <c r="AE2404" s="71">
        <f t="shared" si="115"/>
        <v>0</v>
      </c>
      <c r="AF2404" s="71">
        <f t="shared" si="116"/>
        <v>0</v>
      </c>
      <c r="AG2404" s="277" t="s">
        <v>908</v>
      </c>
      <c r="AH2404" s="277" t="s">
        <v>714</v>
      </c>
      <c r="AI2404" s="276" t="s">
        <v>715</v>
      </c>
      <c r="AJ2404" s="276" t="s">
        <v>716</v>
      </c>
      <c r="AK2404" s="276" t="s">
        <v>316</v>
      </c>
      <c r="AL2404" s="277" t="s">
        <v>125</v>
      </c>
      <c r="AM2404" s="276" t="s">
        <v>708</v>
      </c>
      <c r="AN2404" s="276" t="s">
        <v>709</v>
      </c>
      <c r="AO2404" s="277" t="s">
        <v>710</v>
      </c>
    </row>
    <row r="2405" spans="1:41" ht="15" thickBot="1" x14ac:dyDescent="0.4">
      <c r="A2405" s="8">
        <v>2025</v>
      </c>
      <c r="B2405" s="9" t="s">
        <v>122</v>
      </c>
      <c r="C2405" s="9" t="s">
        <v>125</v>
      </c>
      <c r="D2405" s="9" t="s">
        <v>316</v>
      </c>
      <c r="E2405" s="9" t="s">
        <v>32</v>
      </c>
      <c r="F2405" s="8">
        <v>2029</v>
      </c>
      <c r="G2405" s="11">
        <v>0</v>
      </c>
      <c r="H2405" s="11">
        <v>0.68389</v>
      </c>
      <c r="I2405" s="11">
        <v>0.90671000000000002</v>
      </c>
      <c r="J2405" s="11">
        <v>3.5274999999999999</v>
      </c>
      <c r="K2405" s="11">
        <v>9.6500000000000002E-2</v>
      </c>
      <c r="L2405" s="11">
        <v>4.9956899999999997</v>
      </c>
      <c r="M2405" s="11">
        <v>1.4093500000000001</v>
      </c>
      <c r="N2405" s="11">
        <v>3.5993900000000001</v>
      </c>
      <c r="O2405" s="11">
        <v>0.54140999999999995</v>
      </c>
      <c r="P2405" s="11">
        <v>1.5529599999999999</v>
      </c>
      <c r="Q2405" s="11">
        <v>0.64812000000000003</v>
      </c>
      <c r="R2405" s="11">
        <v>1.4122300000000001</v>
      </c>
      <c r="S2405" s="11">
        <v>0.14265</v>
      </c>
      <c r="T2405" s="11">
        <v>19.51641</v>
      </c>
      <c r="U2405" s="11">
        <v>5.1119000000000003</v>
      </c>
      <c r="V2405" s="11" t="s">
        <v>35</v>
      </c>
      <c r="W2405" s="11" t="s">
        <v>35</v>
      </c>
      <c r="X2405" s="11">
        <v>5.1181799999999997</v>
      </c>
      <c r="Y2405" s="11">
        <v>24.634589999999999</v>
      </c>
      <c r="Z2405" s="11">
        <v>0.81166000000000005</v>
      </c>
      <c r="AA2405" s="11">
        <v>2.1273</v>
      </c>
      <c r="AB2405" s="11">
        <v>1.2333700000000001</v>
      </c>
      <c r="AC2405" s="11">
        <v>4.1723299999999997</v>
      </c>
      <c r="AD2405" s="71">
        <f t="shared" si="114"/>
        <v>0</v>
      </c>
      <c r="AE2405" s="71">
        <f t="shared" si="115"/>
        <v>6.3E-3</v>
      </c>
      <c r="AF2405" s="71">
        <f t="shared" si="116"/>
        <v>0</v>
      </c>
      <c r="AG2405" s="277" t="s">
        <v>908</v>
      </c>
      <c r="AH2405" s="277" t="s">
        <v>714</v>
      </c>
      <c r="AI2405" s="276" t="s">
        <v>715</v>
      </c>
      <c r="AJ2405" s="276" t="s">
        <v>716</v>
      </c>
      <c r="AK2405" s="276" t="s">
        <v>316</v>
      </c>
      <c r="AL2405" s="277" t="s">
        <v>125</v>
      </c>
      <c r="AM2405" s="276" t="s">
        <v>708</v>
      </c>
      <c r="AN2405" s="276" t="s">
        <v>709</v>
      </c>
      <c r="AO2405" s="277" t="s">
        <v>710</v>
      </c>
    </row>
    <row r="2406" spans="1:41" ht="15" thickBot="1" x14ac:dyDescent="0.4">
      <c r="A2406" s="8">
        <v>2025</v>
      </c>
      <c r="B2406" s="9" t="s">
        <v>122</v>
      </c>
      <c r="C2406" s="9" t="s">
        <v>125</v>
      </c>
      <c r="D2406" s="9" t="s">
        <v>316</v>
      </c>
      <c r="E2406" s="9" t="s">
        <v>32</v>
      </c>
      <c r="F2406" s="8">
        <v>2030</v>
      </c>
      <c r="G2406" s="11">
        <v>0</v>
      </c>
      <c r="H2406" s="11">
        <v>1.1567099999999999</v>
      </c>
      <c r="I2406" s="11">
        <v>0.86680000000000001</v>
      </c>
      <c r="J2406" s="11">
        <v>3.5702500000000001</v>
      </c>
      <c r="K2406" s="11">
        <v>4.0230000000000002E-2</v>
      </c>
      <c r="L2406" s="11">
        <v>5.0260199999999999</v>
      </c>
      <c r="M2406" s="11">
        <v>1.35276</v>
      </c>
      <c r="N2406" s="11">
        <v>3.3251900000000001</v>
      </c>
      <c r="O2406" s="11">
        <v>0.84460999999999997</v>
      </c>
      <c r="P2406" s="11">
        <v>1.98088</v>
      </c>
      <c r="Q2406" s="11">
        <v>0.89254999999999995</v>
      </c>
      <c r="R2406" s="11">
        <v>1.04362</v>
      </c>
      <c r="S2406" s="11">
        <v>0.31241000000000002</v>
      </c>
      <c r="T2406" s="11">
        <v>20.412019999999998</v>
      </c>
      <c r="U2406" s="11">
        <v>4.5529799999999998</v>
      </c>
      <c r="V2406" s="11" t="s">
        <v>35</v>
      </c>
      <c r="W2406" s="11" t="s">
        <v>35</v>
      </c>
      <c r="X2406" s="11">
        <v>4.5561100000000003</v>
      </c>
      <c r="Y2406" s="11">
        <v>24.968129999999999</v>
      </c>
      <c r="Z2406" s="11">
        <v>1.0972599999999999</v>
      </c>
      <c r="AA2406" s="11">
        <v>1.9431400000000001</v>
      </c>
      <c r="AB2406" s="11">
        <v>1.81731</v>
      </c>
      <c r="AC2406" s="11">
        <v>4.85771</v>
      </c>
      <c r="AD2406" s="71">
        <f t="shared" si="114"/>
        <v>0</v>
      </c>
      <c r="AE2406" s="71">
        <f t="shared" si="115"/>
        <v>3.0999999999999999E-3</v>
      </c>
      <c r="AF2406" s="71">
        <f t="shared" si="116"/>
        <v>0</v>
      </c>
      <c r="AG2406" s="277" t="s">
        <v>908</v>
      </c>
      <c r="AH2406" s="277" t="s">
        <v>714</v>
      </c>
      <c r="AI2406" s="276" t="s">
        <v>715</v>
      </c>
      <c r="AJ2406" s="276" t="s">
        <v>716</v>
      </c>
      <c r="AK2406" s="276" t="s">
        <v>316</v>
      </c>
      <c r="AL2406" s="277" t="s">
        <v>125</v>
      </c>
      <c r="AM2406" s="276" t="s">
        <v>708</v>
      </c>
      <c r="AN2406" s="276" t="s">
        <v>709</v>
      </c>
      <c r="AO2406" s="277" t="s">
        <v>710</v>
      </c>
    </row>
    <row r="2407" spans="1:41" ht="15" thickBot="1" x14ac:dyDescent="0.4">
      <c r="A2407" s="8">
        <v>2025</v>
      </c>
      <c r="B2407" s="9" t="s">
        <v>122</v>
      </c>
      <c r="C2407" s="9" t="s">
        <v>125</v>
      </c>
      <c r="D2407" s="9" t="s">
        <v>316</v>
      </c>
      <c r="E2407" s="9" t="s">
        <v>32</v>
      </c>
      <c r="F2407" s="8">
        <v>2031</v>
      </c>
      <c r="G2407" s="11">
        <v>0</v>
      </c>
      <c r="H2407" s="11">
        <v>1.14964</v>
      </c>
      <c r="I2407" s="11">
        <v>0.99034</v>
      </c>
      <c r="J2407" s="11">
        <v>3.8087599999999999</v>
      </c>
      <c r="K2407" s="11">
        <v>0.15983</v>
      </c>
      <c r="L2407" s="11">
        <v>5.4520499999999998</v>
      </c>
      <c r="M2407" s="11">
        <v>1.9200900000000001</v>
      </c>
      <c r="N2407" s="11">
        <v>3.2549000000000001</v>
      </c>
      <c r="O2407" s="11">
        <v>0.89242999999999995</v>
      </c>
      <c r="P2407" s="11">
        <v>2.2199200000000001</v>
      </c>
      <c r="Q2407" s="11">
        <v>1.1901900000000001</v>
      </c>
      <c r="R2407" s="11">
        <v>1.2702599999999999</v>
      </c>
      <c r="S2407" s="11">
        <v>0.59830000000000005</v>
      </c>
      <c r="T2407" s="11">
        <v>22.90671</v>
      </c>
      <c r="U2407" s="11">
        <v>4.7348999999999997</v>
      </c>
      <c r="V2407" s="11" t="s">
        <v>35</v>
      </c>
      <c r="W2407" s="11" t="s">
        <v>35</v>
      </c>
      <c r="X2407" s="11">
        <v>4.8286300000000004</v>
      </c>
      <c r="Y2407" s="11">
        <v>27.735340000000001</v>
      </c>
      <c r="Z2407" s="11">
        <v>1.02179</v>
      </c>
      <c r="AA2407" s="11">
        <v>2.4416000000000002</v>
      </c>
      <c r="AB2407" s="11">
        <v>2.29908</v>
      </c>
      <c r="AC2407" s="11">
        <v>5.76248</v>
      </c>
      <c r="AD2407" s="71">
        <f t="shared" si="114"/>
        <v>0</v>
      </c>
      <c r="AE2407" s="71">
        <f t="shared" si="115"/>
        <v>9.3700000000000006E-2</v>
      </c>
      <c r="AF2407" s="71">
        <f t="shared" si="116"/>
        <v>0</v>
      </c>
      <c r="AG2407" s="277" t="s">
        <v>908</v>
      </c>
      <c r="AH2407" s="277" t="s">
        <v>714</v>
      </c>
      <c r="AI2407" s="276" t="s">
        <v>715</v>
      </c>
      <c r="AJ2407" s="276" t="s">
        <v>716</v>
      </c>
      <c r="AK2407" s="276" t="s">
        <v>316</v>
      </c>
      <c r="AL2407" s="277" t="s">
        <v>125</v>
      </c>
      <c r="AM2407" s="276" t="s">
        <v>708</v>
      </c>
      <c r="AN2407" s="276" t="s">
        <v>709</v>
      </c>
      <c r="AO2407" s="277" t="s">
        <v>710</v>
      </c>
    </row>
    <row r="2408" spans="1:41" ht="15" thickBot="1" x14ac:dyDescent="0.4">
      <c r="A2408" s="8">
        <v>2025</v>
      </c>
      <c r="B2408" s="9" t="s">
        <v>122</v>
      </c>
      <c r="C2408" s="9" t="s">
        <v>125</v>
      </c>
      <c r="D2408" s="9" t="s">
        <v>316</v>
      </c>
      <c r="E2408" s="9" t="s">
        <v>32</v>
      </c>
      <c r="F2408" s="8">
        <v>2032</v>
      </c>
      <c r="G2408" s="11">
        <v>0</v>
      </c>
      <c r="H2408" s="11">
        <v>1.4616800000000001</v>
      </c>
      <c r="I2408" s="11">
        <v>1.34687</v>
      </c>
      <c r="J2408" s="11">
        <v>3.3644400000000001</v>
      </c>
      <c r="K2408" s="11">
        <v>0.15206</v>
      </c>
      <c r="L2408" s="11">
        <v>6.0498900000000004</v>
      </c>
      <c r="M2408" s="11">
        <v>1.35137</v>
      </c>
      <c r="N2408" s="11">
        <v>3.80104</v>
      </c>
      <c r="O2408" s="11">
        <v>1.7269000000000001</v>
      </c>
      <c r="P2408" s="11">
        <v>2.0186799999999998</v>
      </c>
      <c r="Q2408" s="11">
        <v>1.5196799999999999</v>
      </c>
      <c r="R2408" s="11">
        <v>0.86728000000000005</v>
      </c>
      <c r="S2408" s="11">
        <v>0.61111000000000004</v>
      </c>
      <c r="T2408" s="11">
        <v>24.270990000000001</v>
      </c>
      <c r="U2408" s="11">
        <v>5.0690200000000001</v>
      </c>
      <c r="V2408" s="11" t="s">
        <v>35</v>
      </c>
      <c r="W2408" s="11" t="s">
        <v>35</v>
      </c>
      <c r="X2408" s="11">
        <v>5.2131999999999996</v>
      </c>
      <c r="Y2408" s="11">
        <v>29.484190000000002</v>
      </c>
      <c r="Z2408" s="11">
        <v>0.80583000000000005</v>
      </c>
      <c r="AA2408" s="11">
        <v>2.68228</v>
      </c>
      <c r="AB2408" s="11">
        <v>2.0970499999999999</v>
      </c>
      <c r="AC2408" s="11">
        <v>5.5851499999999996</v>
      </c>
      <c r="AD2408" s="71">
        <f t="shared" si="114"/>
        <v>0</v>
      </c>
      <c r="AE2408" s="71">
        <f t="shared" si="115"/>
        <v>0.14419999999999999</v>
      </c>
      <c r="AF2408" s="71">
        <f t="shared" si="116"/>
        <v>0</v>
      </c>
      <c r="AG2408" s="277" t="s">
        <v>908</v>
      </c>
      <c r="AH2408" s="277" t="s">
        <v>714</v>
      </c>
      <c r="AI2408" s="276" t="s">
        <v>715</v>
      </c>
      <c r="AJ2408" s="276" t="s">
        <v>716</v>
      </c>
      <c r="AK2408" s="276" t="s">
        <v>316</v>
      </c>
      <c r="AL2408" s="277" t="s">
        <v>125</v>
      </c>
      <c r="AM2408" s="276" t="s">
        <v>708</v>
      </c>
      <c r="AN2408" s="276" t="s">
        <v>709</v>
      </c>
      <c r="AO2408" s="277" t="s">
        <v>710</v>
      </c>
    </row>
    <row r="2409" spans="1:41" ht="15" thickBot="1" x14ac:dyDescent="0.4">
      <c r="A2409" s="8">
        <v>2025</v>
      </c>
      <c r="B2409" s="9" t="s">
        <v>122</v>
      </c>
      <c r="C2409" s="9" t="s">
        <v>125</v>
      </c>
      <c r="D2409" s="9" t="s">
        <v>316</v>
      </c>
      <c r="E2409" s="9" t="s">
        <v>32</v>
      </c>
      <c r="F2409" s="8">
        <v>2033</v>
      </c>
      <c r="G2409" s="11">
        <v>0</v>
      </c>
      <c r="H2409" s="11">
        <v>2.14127</v>
      </c>
      <c r="I2409" s="11">
        <v>1.3171999999999999</v>
      </c>
      <c r="J2409" s="11">
        <v>2.9960300000000002</v>
      </c>
      <c r="K2409" s="11">
        <v>0.20246</v>
      </c>
      <c r="L2409" s="11">
        <v>6.55349</v>
      </c>
      <c r="M2409" s="11">
        <v>1.4467399999999999</v>
      </c>
      <c r="N2409" s="11">
        <v>3.8736700000000002</v>
      </c>
      <c r="O2409" s="11">
        <v>1.5829299999999999</v>
      </c>
      <c r="P2409" s="11">
        <v>2.1575299999999999</v>
      </c>
      <c r="Q2409" s="11">
        <v>1.3910499999999999</v>
      </c>
      <c r="R2409" s="11">
        <v>0.76176999999999995</v>
      </c>
      <c r="S2409" s="11">
        <v>0.49558000000000002</v>
      </c>
      <c r="T2409" s="11">
        <v>24.919720000000002</v>
      </c>
      <c r="U2409" s="11">
        <v>4.4199400000000004</v>
      </c>
      <c r="V2409" s="11" t="s">
        <v>35</v>
      </c>
      <c r="W2409" s="11" t="s">
        <v>35</v>
      </c>
      <c r="X2409" s="11">
        <v>4.7020499999999998</v>
      </c>
      <c r="Y2409" s="11">
        <v>29.621759999999998</v>
      </c>
      <c r="Z2409" s="11">
        <v>0.80630000000000002</v>
      </c>
      <c r="AA2409" s="11">
        <v>3.1927599999999998</v>
      </c>
      <c r="AB2409" s="11">
        <v>2.4414600000000002</v>
      </c>
      <c r="AC2409" s="11">
        <v>6.4405099999999997</v>
      </c>
      <c r="AD2409" s="71">
        <f t="shared" si="114"/>
        <v>0</v>
      </c>
      <c r="AE2409" s="71">
        <f t="shared" si="115"/>
        <v>0.28210000000000002</v>
      </c>
      <c r="AF2409" s="71">
        <f t="shared" si="116"/>
        <v>0</v>
      </c>
      <c r="AG2409" s="277" t="s">
        <v>908</v>
      </c>
      <c r="AH2409" s="277" t="s">
        <v>714</v>
      </c>
      <c r="AI2409" s="276" t="s">
        <v>715</v>
      </c>
      <c r="AJ2409" s="276" t="s">
        <v>716</v>
      </c>
      <c r="AK2409" s="276" t="s">
        <v>316</v>
      </c>
      <c r="AL2409" s="277" t="s">
        <v>125</v>
      </c>
      <c r="AM2409" s="276" t="s">
        <v>708</v>
      </c>
      <c r="AN2409" s="276" t="s">
        <v>709</v>
      </c>
      <c r="AO2409" s="277" t="s">
        <v>710</v>
      </c>
    </row>
    <row r="2410" spans="1:41" ht="15" thickBot="1" x14ac:dyDescent="0.4">
      <c r="A2410" s="8">
        <v>2025</v>
      </c>
      <c r="B2410" s="9" t="s">
        <v>122</v>
      </c>
      <c r="C2410" s="9" t="s">
        <v>125</v>
      </c>
      <c r="D2410" s="9" t="s">
        <v>316</v>
      </c>
      <c r="E2410" s="9" t="s">
        <v>32</v>
      </c>
      <c r="F2410" s="8">
        <v>2034</v>
      </c>
      <c r="G2410" s="11">
        <v>0</v>
      </c>
      <c r="H2410" s="11">
        <v>2.1879</v>
      </c>
      <c r="I2410" s="11">
        <v>1.50902</v>
      </c>
      <c r="J2410" s="11">
        <v>2.4706600000000001</v>
      </c>
      <c r="K2410" s="11">
        <v>0.73221999999999998</v>
      </c>
      <c r="L2410" s="11">
        <v>6.3823999999999996</v>
      </c>
      <c r="M2410" s="11">
        <v>1.4164099999999999</v>
      </c>
      <c r="N2410" s="11">
        <v>3.1119400000000002</v>
      </c>
      <c r="O2410" s="11">
        <v>1.2485900000000001</v>
      </c>
      <c r="P2410" s="11">
        <v>2.4375900000000001</v>
      </c>
      <c r="Q2410" s="11">
        <v>1.8127599999999999</v>
      </c>
      <c r="R2410" s="11">
        <v>0.85097</v>
      </c>
      <c r="S2410" s="11">
        <v>0.69749000000000005</v>
      </c>
      <c r="T2410" s="11">
        <v>24.857939999999999</v>
      </c>
      <c r="U2410" s="11">
        <v>4.3550300000000002</v>
      </c>
      <c r="V2410" s="11" t="s">
        <v>35</v>
      </c>
      <c r="W2410" s="11" t="s">
        <v>35</v>
      </c>
      <c r="X2410" s="11">
        <v>4.8425900000000004</v>
      </c>
      <c r="Y2410" s="11">
        <v>29.700530000000001</v>
      </c>
      <c r="Z2410" s="11">
        <v>1.04495</v>
      </c>
      <c r="AA2410" s="11">
        <v>4.1091699999999998</v>
      </c>
      <c r="AB2410" s="11">
        <v>3.2596099999999999</v>
      </c>
      <c r="AC2410" s="11">
        <v>8.4137299999999993</v>
      </c>
      <c r="AD2410" s="71">
        <f t="shared" si="114"/>
        <v>0</v>
      </c>
      <c r="AE2410" s="71">
        <f t="shared" si="115"/>
        <v>0.48759999999999998</v>
      </c>
      <c r="AF2410" s="71">
        <f t="shared" si="116"/>
        <v>0</v>
      </c>
      <c r="AG2410" s="277" t="s">
        <v>908</v>
      </c>
      <c r="AH2410" s="277" t="s">
        <v>714</v>
      </c>
      <c r="AI2410" s="276" t="s">
        <v>715</v>
      </c>
      <c r="AJ2410" s="276" t="s">
        <v>716</v>
      </c>
      <c r="AK2410" s="276" t="s">
        <v>316</v>
      </c>
      <c r="AL2410" s="277" t="s">
        <v>125</v>
      </c>
      <c r="AM2410" s="276" t="s">
        <v>708</v>
      </c>
      <c r="AN2410" s="276" t="s">
        <v>709</v>
      </c>
      <c r="AO2410" s="277" t="s">
        <v>710</v>
      </c>
    </row>
    <row r="2411" spans="1:41" ht="15" thickBot="1" x14ac:dyDescent="0.4">
      <c r="A2411" s="8">
        <v>2025</v>
      </c>
      <c r="B2411" s="9" t="s">
        <v>122</v>
      </c>
      <c r="C2411" s="9" t="s">
        <v>125</v>
      </c>
      <c r="D2411" s="9" t="s">
        <v>316</v>
      </c>
      <c r="E2411" s="9" t="s">
        <v>32</v>
      </c>
      <c r="F2411" s="8">
        <v>2035</v>
      </c>
      <c r="G2411" s="11">
        <v>0</v>
      </c>
      <c r="H2411" s="11">
        <v>2.7732899999999998</v>
      </c>
      <c r="I2411" s="11">
        <v>2.0257999999999998</v>
      </c>
      <c r="J2411" s="11">
        <v>2.9784999999999999</v>
      </c>
      <c r="K2411" s="11">
        <v>0.54908000000000001</v>
      </c>
      <c r="L2411" s="11">
        <v>6.2638299999999996</v>
      </c>
      <c r="M2411" s="11">
        <v>1.3839699999999999</v>
      </c>
      <c r="N2411" s="11">
        <v>3.47471</v>
      </c>
      <c r="O2411" s="11">
        <v>1.5026299999999999</v>
      </c>
      <c r="P2411" s="11">
        <v>1.5932200000000001</v>
      </c>
      <c r="Q2411" s="11">
        <v>1.84097</v>
      </c>
      <c r="R2411" s="11">
        <v>0.50573000000000001</v>
      </c>
      <c r="S2411" s="11">
        <v>0.58498000000000006</v>
      </c>
      <c r="T2411" s="11">
        <v>25.476710000000001</v>
      </c>
      <c r="U2411" s="11">
        <v>3.4504199999999998</v>
      </c>
      <c r="V2411" s="11" t="s">
        <v>35</v>
      </c>
      <c r="W2411" s="11" t="s">
        <v>35</v>
      </c>
      <c r="X2411" s="11">
        <v>4.2174500000000004</v>
      </c>
      <c r="Y2411" s="11">
        <v>29.69417</v>
      </c>
      <c r="Z2411" s="11">
        <v>0.91647999999999996</v>
      </c>
      <c r="AA2411" s="11">
        <v>3.69991</v>
      </c>
      <c r="AB2411" s="11">
        <v>3.6425000000000001</v>
      </c>
      <c r="AC2411" s="11">
        <v>8.2589000000000006</v>
      </c>
      <c r="AD2411" s="71">
        <f t="shared" si="114"/>
        <v>0</v>
      </c>
      <c r="AE2411" s="71">
        <f t="shared" si="115"/>
        <v>0.76700000000000002</v>
      </c>
      <c r="AF2411" s="71">
        <f t="shared" si="116"/>
        <v>0</v>
      </c>
      <c r="AG2411" s="277" t="s">
        <v>908</v>
      </c>
      <c r="AH2411" s="277" t="s">
        <v>714</v>
      </c>
      <c r="AI2411" s="276" t="s">
        <v>715</v>
      </c>
      <c r="AJ2411" s="276" t="s">
        <v>716</v>
      </c>
      <c r="AK2411" s="276" t="s">
        <v>316</v>
      </c>
      <c r="AL2411" s="277" t="s">
        <v>125</v>
      </c>
      <c r="AM2411" s="276" t="s">
        <v>708</v>
      </c>
      <c r="AN2411" s="276" t="s">
        <v>709</v>
      </c>
      <c r="AO2411" s="277" t="s">
        <v>710</v>
      </c>
    </row>
    <row r="2412" spans="1:41" ht="23.5" thickBot="1" x14ac:dyDescent="0.4">
      <c r="A2412" s="8">
        <v>2025</v>
      </c>
      <c r="B2412" s="9" t="s">
        <v>126</v>
      </c>
      <c r="C2412" s="9" t="s">
        <v>127</v>
      </c>
      <c r="D2412" s="9" t="s">
        <v>317</v>
      </c>
      <c r="E2412" s="97" t="s">
        <v>29</v>
      </c>
      <c r="F2412" s="8">
        <v>2025</v>
      </c>
      <c r="G2412" s="10">
        <v>0</v>
      </c>
      <c r="H2412" s="10">
        <v>0</v>
      </c>
      <c r="I2412" s="10" t="s">
        <v>35</v>
      </c>
      <c r="J2412" s="10">
        <v>0</v>
      </c>
      <c r="K2412" s="10">
        <v>0</v>
      </c>
      <c r="L2412" s="10">
        <v>0</v>
      </c>
      <c r="M2412" s="10">
        <v>0</v>
      </c>
      <c r="N2412" s="10">
        <v>0</v>
      </c>
      <c r="O2412" s="10">
        <v>11</v>
      </c>
      <c r="P2412" s="10">
        <v>15</v>
      </c>
      <c r="Q2412" s="10">
        <v>201</v>
      </c>
      <c r="R2412" s="10" t="s">
        <v>35</v>
      </c>
      <c r="S2412" s="10">
        <v>0</v>
      </c>
      <c r="T2412" s="10">
        <v>230</v>
      </c>
      <c r="U2412" s="10">
        <v>0</v>
      </c>
      <c r="V2412" s="10">
        <v>0</v>
      </c>
      <c r="W2412" s="10">
        <v>0</v>
      </c>
      <c r="X2412" s="10">
        <v>0</v>
      </c>
      <c r="Y2412" s="10">
        <v>230</v>
      </c>
      <c r="Z2412" s="29" t="s">
        <v>35</v>
      </c>
      <c r="AA2412" s="29" t="s">
        <v>35</v>
      </c>
      <c r="AB2412" s="10">
        <v>47</v>
      </c>
      <c r="AC2412" s="10">
        <v>60</v>
      </c>
      <c r="AD2412" s="71">
        <f t="shared" si="114"/>
        <v>3</v>
      </c>
      <c r="AE2412" s="71">
        <f t="shared" si="115"/>
        <v>0</v>
      </c>
      <c r="AF2412" s="71">
        <f t="shared" si="116"/>
        <v>13</v>
      </c>
      <c r="AG2412" s="277" t="s">
        <v>905</v>
      </c>
      <c r="AH2412" s="277" t="s">
        <v>717</v>
      </c>
      <c r="AI2412" s="276" t="s">
        <v>718</v>
      </c>
      <c r="AJ2412" s="276" t="s">
        <v>719</v>
      </c>
      <c r="AK2412" s="276" t="s">
        <v>317</v>
      </c>
      <c r="AL2412" s="277" t="s">
        <v>127</v>
      </c>
      <c r="AM2412" s="276" t="s">
        <v>720</v>
      </c>
      <c r="AN2412" s="276" t="s">
        <v>518</v>
      </c>
      <c r="AO2412" s="277" t="s">
        <v>519</v>
      </c>
    </row>
    <row r="2413" spans="1:41" ht="15" thickBot="1" x14ac:dyDescent="0.4">
      <c r="A2413" s="8">
        <v>2025</v>
      </c>
      <c r="B2413" s="9" t="s">
        <v>126</v>
      </c>
      <c r="C2413" s="9" t="s">
        <v>127</v>
      </c>
      <c r="D2413" s="9" t="s">
        <v>317</v>
      </c>
      <c r="E2413" s="9" t="s">
        <v>30</v>
      </c>
      <c r="F2413" s="8">
        <v>2025</v>
      </c>
      <c r="G2413" s="11">
        <v>0</v>
      </c>
      <c r="H2413" s="11">
        <v>0</v>
      </c>
      <c r="I2413" s="11" t="s">
        <v>35</v>
      </c>
      <c r="J2413" s="11">
        <v>0</v>
      </c>
      <c r="K2413" s="11">
        <v>0</v>
      </c>
      <c r="L2413" s="11">
        <v>0</v>
      </c>
      <c r="M2413" s="11">
        <v>0</v>
      </c>
      <c r="N2413" s="11">
        <v>0</v>
      </c>
      <c r="O2413" s="11">
        <v>3.49E-2</v>
      </c>
      <c r="P2413" s="11">
        <v>5.9549999999999999E-2</v>
      </c>
      <c r="Q2413" s="11">
        <v>0.70606000000000002</v>
      </c>
      <c r="R2413" s="11" t="s">
        <v>35</v>
      </c>
      <c r="S2413" s="11">
        <v>0</v>
      </c>
      <c r="T2413" s="11">
        <v>0.81083000000000005</v>
      </c>
      <c r="U2413" s="11">
        <v>0</v>
      </c>
      <c r="V2413" s="11">
        <v>0</v>
      </c>
      <c r="W2413" s="11">
        <v>0</v>
      </c>
      <c r="X2413" s="11">
        <v>0</v>
      </c>
      <c r="Y2413" s="11">
        <v>0.81083000000000005</v>
      </c>
      <c r="Z2413" s="28" t="s">
        <v>35</v>
      </c>
      <c r="AA2413" s="28" t="s">
        <v>35</v>
      </c>
      <c r="AB2413" s="11">
        <v>4.2790000000000002E-2</v>
      </c>
      <c r="AC2413" s="11">
        <v>6.1870000000000001E-2</v>
      </c>
      <c r="AD2413" s="71">
        <f t="shared" si="114"/>
        <v>1.03E-2</v>
      </c>
      <c r="AE2413" s="71">
        <f t="shared" si="115"/>
        <v>0</v>
      </c>
      <c r="AF2413" s="71">
        <f t="shared" si="116"/>
        <v>1.9099999999999999E-2</v>
      </c>
      <c r="AG2413" s="277" t="s">
        <v>906</v>
      </c>
      <c r="AH2413" s="277" t="s">
        <v>717</v>
      </c>
      <c r="AI2413" s="276" t="s">
        <v>718</v>
      </c>
      <c r="AJ2413" s="276" t="s">
        <v>719</v>
      </c>
      <c r="AK2413" s="276" t="s">
        <v>317</v>
      </c>
      <c r="AL2413" s="277" t="s">
        <v>127</v>
      </c>
      <c r="AM2413" s="276" t="s">
        <v>720</v>
      </c>
      <c r="AN2413" s="276" t="s">
        <v>518</v>
      </c>
      <c r="AO2413" s="277" t="s">
        <v>519</v>
      </c>
    </row>
    <row r="2414" spans="1:41" ht="15" thickBot="1" x14ac:dyDescent="0.4">
      <c r="A2414" s="8">
        <v>2025</v>
      </c>
      <c r="B2414" s="9" t="s">
        <v>126</v>
      </c>
      <c r="C2414" s="9" t="s">
        <v>127</v>
      </c>
      <c r="D2414" s="9" t="s">
        <v>317</v>
      </c>
      <c r="E2414" s="9" t="s">
        <v>30</v>
      </c>
      <c r="F2414" s="8">
        <v>2026</v>
      </c>
      <c r="G2414" s="11">
        <v>0</v>
      </c>
      <c r="H2414" s="11">
        <v>0</v>
      </c>
      <c r="I2414" s="11" t="s">
        <v>35</v>
      </c>
      <c r="J2414" s="11">
        <v>0</v>
      </c>
      <c r="K2414" s="11">
        <v>0</v>
      </c>
      <c r="L2414" s="11">
        <v>0</v>
      </c>
      <c r="M2414" s="11">
        <v>0</v>
      </c>
      <c r="N2414" s="11">
        <v>0</v>
      </c>
      <c r="O2414" s="11">
        <v>3.6269999999999997E-2</v>
      </c>
      <c r="P2414" s="11">
        <v>6.0900000000000003E-2</v>
      </c>
      <c r="Q2414" s="11">
        <v>0.70920000000000005</v>
      </c>
      <c r="R2414" s="11" t="s">
        <v>35</v>
      </c>
      <c r="S2414" s="11">
        <v>0</v>
      </c>
      <c r="T2414" s="11">
        <v>0.81569000000000003</v>
      </c>
      <c r="U2414" s="11">
        <v>0</v>
      </c>
      <c r="V2414" s="11">
        <v>0</v>
      </c>
      <c r="W2414" s="11">
        <v>0</v>
      </c>
      <c r="X2414" s="11">
        <v>0</v>
      </c>
      <c r="Y2414" s="11">
        <v>0.81569000000000003</v>
      </c>
      <c r="Z2414" s="28" t="s">
        <v>35</v>
      </c>
      <c r="AA2414" s="28" t="s">
        <v>35</v>
      </c>
      <c r="AB2414" s="11">
        <v>4.4400000000000002E-2</v>
      </c>
      <c r="AC2414" s="11">
        <v>6.3E-2</v>
      </c>
      <c r="AD2414" s="71">
        <f t="shared" si="114"/>
        <v>9.2999999999999992E-3</v>
      </c>
      <c r="AE2414" s="71">
        <f t="shared" si="115"/>
        <v>0</v>
      </c>
      <c r="AF2414" s="71">
        <f t="shared" si="116"/>
        <v>1.8599999999999998E-2</v>
      </c>
      <c r="AG2414" s="277" t="s">
        <v>906</v>
      </c>
      <c r="AH2414" s="277" t="s">
        <v>717</v>
      </c>
      <c r="AI2414" s="276" t="s">
        <v>718</v>
      </c>
      <c r="AJ2414" s="276" t="s">
        <v>719</v>
      </c>
      <c r="AK2414" s="276" t="s">
        <v>317</v>
      </c>
      <c r="AL2414" s="277" t="s">
        <v>127</v>
      </c>
      <c r="AM2414" s="276" t="s">
        <v>720</v>
      </c>
      <c r="AN2414" s="276" t="s">
        <v>518</v>
      </c>
      <c r="AO2414" s="277" t="s">
        <v>519</v>
      </c>
    </row>
    <row r="2415" spans="1:41" ht="15" thickBot="1" x14ac:dyDescent="0.4">
      <c r="A2415" s="8">
        <v>2025</v>
      </c>
      <c r="B2415" s="9" t="s">
        <v>126</v>
      </c>
      <c r="C2415" s="9" t="s">
        <v>127</v>
      </c>
      <c r="D2415" s="9" t="s">
        <v>317</v>
      </c>
      <c r="E2415" s="9" t="s">
        <v>30</v>
      </c>
      <c r="F2415" s="8">
        <v>2027</v>
      </c>
      <c r="G2415" s="11">
        <v>0</v>
      </c>
      <c r="H2415" s="11">
        <v>0</v>
      </c>
      <c r="I2415" s="11" t="s">
        <v>35</v>
      </c>
      <c r="J2415" s="11">
        <v>0</v>
      </c>
      <c r="K2415" s="11">
        <v>0</v>
      </c>
      <c r="L2415" s="11">
        <v>0</v>
      </c>
      <c r="M2415" s="11">
        <v>0</v>
      </c>
      <c r="N2415" s="11">
        <v>0</v>
      </c>
      <c r="O2415" s="11">
        <v>3.6839999999999998E-2</v>
      </c>
      <c r="P2415" s="11">
        <v>6.2120000000000002E-2</v>
      </c>
      <c r="Q2415" s="11">
        <v>0.70830000000000004</v>
      </c>
      <c r="R2415" s="11" t="s">
        <v>35</v>
      </c>
      <c r="S2415" s="11">
        <v>0</v>
      </c>
      <c r="T2415" s="11">
        <v>0.81599999999999995</v>
      </c>
      <c r="U2415" s="11">
        <v>0</v>
      </c>
      <c r="V2415" s="11">
        <v>0</v>
      </c>
      <c r="W2415" s="11">
        <v>0</v>
      </c>
      <c r="X2415" s="11">
        <v>0</v>
      </c>
      <c r="Y2415" s="11">
        <v>0.81599999999999995</v>
      </c>
      <c r="Z2415" s="28" t="s">
        <v>35</v>
      </c>
      <c r="AA2415" s="28" t="s">
        <v>35</v>
      </c>
      <c r="AB2415" s="11">
        <v>4.4819999999999999E-2</v>
      </c>
      <c r="AC2415" s="11">
        <v>6.3820000000000002E-2</v>
      </c>
      <c r="AD2415" s="71">
        <f t="shared" si="114"/>
        <v>8.6999999999999994E-3</v>
      </c>
      <c r="AE2415" s="71">
        <f t="shared" si="115"/>
        <v>0</v>
      </c>
      <c r="AF2415" s="71">
        <f t="shared" si="116"/>
        <v>1.9E-2</v>
      </c>
      <c r="AG2415" s="277" t="s">
        <v>906</v>
      </c>
      <c r="AH2415" s="277" t="s">
        <v>717</v>
      </c>
      <c r="AI2415" s="276" t="s">
        <v>718</v>
      </c>
      <c r="AJ2415" s="276" t="s">
        <v>719</v>
      </c>
      <c r="AK2415" s="276" t="s">
        <v>317</v>
      </c>
      <c r="AL2415" s="277" t="s">
        <v>127</v>
      </c>
      <c r="AM2415" s="276" t="s">
        <v>720</v>
      </c>
      <c r="AN2415" s="276" t="s">
        <v>518</v>
      </c>
      <c r="AO2415" s="277" t="s">
        <v>519</v>
      </c>
    </row>
    <row r="2416" spans="1:41" ht="15" thickBot="1" x14ac:dyDescent="0.4">
      <c r="A2416" s="8">
        <v>2025</v>
      </c>
      <c r="B2416" s="9" t="s">
        <v>126</v>
      </c>
      <c r="C2416" s="9" t="s">
        <v>127</v>
      </c>
      <c r="D2416" s="9" t="s">
        <v>317</v>
      </c>
      <c r="E2416" s="9" t="s">
        <v>30</v>
      </c>
      <c r="F2416" s="8">
        <v>2028</v>
      </c>
      <c r="G2416" s="11">
        <v>0</v>
      </c>
      <c r="H2416" s="11">
        <v>0</v>
      </c>
      <c r="I2416" s="11" t="s">
        <v>35</v>
      </c>
      <c r="J2416" s="11">
        <v>0</v>
      </c>
      <c r="K2416" s="11">
        <v>0</v>
      </c>
      <c r="L2416" s="11">
        <v>0</v>
      </c>
      <c r="M2416" s="11">
        <v>0</v>
      </c>
      <c r="N2416" s="11">
        <v>0</v>
      </c>
      <c r="O2416" s="11">
        <v>3.739E-2</v>
      </c>
      <c r="P2416" s="11">
        <v>6.3670000000000004E-2</v>
      </c>
      <c r="Q2416" s="11">
        <v>0.71269000000000005</v>
      </c>
      <c r="R2416" s="11" t="s">
        <v>35</v>
      </c>
      <c r="S2416" s="11">
        <v>0</v>
      </c>
      <c r="T2416" s="11">
        <v>0.82155999999999996</v>
      </c>
      <c r="U2416" s="11">
        <v>0</v>
      </c>
      <c r="V2416" s="11">
        <v>0</v>
      </c>
      <c r="W2416" s="11">
        <v>0</v>
      </c>
      <c r="X2416" s="11">
        <v>0</v>
      </c>
      <c r="Y2416" s="11">
        <v>0.82155999999999996</v>
      </c>
      <c r="Z2416" s="28" t="s">
        <v>35</v>
      </c>
      <c r="AA2416" s="28" t="s">
        <v>35</v>
      </c>
      <c r="AB2416" s="11">
        <v>4.4159999999999998E-2</v>
      </c>
      <c r="AC2416" s="11">
        <v>6.404E-2</v>
      </c>
      <c r="AD2416" s="71">
        <f t="shared" si="114"/>
        <v>7.7999999999999996E-3</v>
      </c>
      <c r="AE2416" s="71">
        <f t="shared" si="115"/>
        <v>0</v>
      </c>
      <c r="AF2416" s="71">
        <f t="shared" si="116"/>
        <v>1.9900000000000001E-2</v>
      </c>
      <c r="AG2416" s="277" t="s">
        <v>906</v>
      </c>
      <c r="AH2416" s="277" t="s">
        <v>717</v>
      </c>
      <c r="AI2416" s="276" t="s">
        <v>718</v>
      </c>
      <c r="AJ2416" s="276" t="s">
        <v>719</v>
      </c>
      <c r="AK2416" s="276" t="s">
        <v>317</v>
      </c>
      <c r="AL2416" s="277" t="s">
        <v>127</v>
      </c>
      <c r="AM2416" s="276" t="s">
        <v>720</v>
      </c>
      <c r="AN2416" s="276" t="s">
        <v>518</v>
      </c>
      <c r="AO2416" s="277" t="s">
        <v>519</v>
      </c>
    </row>
    <row r="2417" spans="1:41" ht="15" thickBot="1" x14ac:dyDescent="0.4">
      <c r="A2417" s="8">
        <v>2025</v>
      </c>
      <c r="B2417" s="9" t="s">
        <v>126</v>
      </c>
      <c r="C2417" s="9" t="s">
        <v>127</v>
      </c>
      <c r="D2417" s="9" t="s">
        <v>317</v>
      </c>
      <c r="E2417" s="9" t="s">
        <v>30</v>
      </c>
      <c r="F2417" s="8">
        <v>2029</v>
      </c>
      <c r="G2417" s="11">
        <v>0</v>
      </c>
      <c r="H2417" s="11">
        <v>0</v>
      </c>
      <c r="I2417" s="11" t="s">
        <v>35</v>
      </c>
      <c r="J2417" s="11">
        <v>0</v>
      </c>
      <c r="K2417" s="11">
        <v>0</v>
      </c>
      <c r="L2417" s="11">
        <v>0</v>
      </c>
      <c r="M2417" s="11">
        <v>0</v>
      </c>
      <c r="N2417" s="11">
        <v>0</v>
      </c>
      <c r="O2417" s="11">
        <v>3.832E-2</v>
      </c>
      <c r="P2417" s="11">
        <v>6.1519999999999998E-2</v>
      </c>
      <c r="Q2417" s="11">
        <v>0.71052000000000004</v>
      </c>
      <c r="R2417" s="11" t="s">
        <v>35</v>
      </c>
      <c r="S2417" s="11">
        <v>0</v>
      </c>
      <c r="T2417" s="11">
        <v>0.81833999999999996</v>
      </c>
      <c r="U2417" s="11">
        <v>0</v>
      </c>
      <c r="V2417" s="11">
        <v>0</v>
      </c>
      <c r="W2417" s="11">
        <v>0</v>
      </c>
      <c r="X2417" s="11">
        <v>0</v>
      </c>
      <c r="Y2417" s="11">
        <v>0.81833999999999996</v>
      </c>
      <c r="Z2417" s="28" t="s">
        <v>35</v>
      </c>
      <c r="AA2417" s="28" t="s">
        <v>35</v>
      </c>
      <c r="AB2417" s="11">
        <v>4.6649999999999997E-2</v>
      </c>
      <c r="AC2417" s="11">
        <v>6.7739999999999995E-2</v>
      </c>
      <c r="AD2417" s="71">
        <f t="shared" si="114"/>
        <v>8.0000000000000002E-3</v>
      </c>
      <c r="AE2417" s="71">
        <f t="shared" si="115"/>
        <v>0</v>
      </c>
      <c r="AF2417" s="71">
        <f t="shared" si="116"/>
        <v>2.1100000000000001E-2</v>
      </c>
      <c r="AG2417" s="277" t="s">
        <v>906</v>
      </c>
      <c r="AH2417" s="277" t="s">
        <v>717</v>
      </c>
      <c r="AI2417" s="276" t="s">
        <v>718</v>
      </c>
      <c r="AJ2417" s="276" t="s">
        <v>719</v>
      </c>
      <c r="AK2417" s="276" t="s">
        <v>317</v>
      </c>
      <c r="AL2417" s="277" t="s">
        <v>127</v>
      </c>
      <c r="AM2417" s="276" t="s">
        <v>720</v>
      </c>
      <c r="AN2417" s="276" t="s">
        <v>518</v>
      </c>
      <c r="AO2417" s="277" t="s">
        <v>519</v>
      </c>
    </row>
    <row r="2418" spans="1:41" ht="15" thickBot="1" x14ac:dyDescent="0.4">
      <c r="A2418" s="8">
        <v>2025</v>
      </c>
      <c r="B2418" s="9" t="s">
        <v>126</v>
      </c>
      <c r="C2418" s="9" t="s">
        <v>127</v>
      </c>
      <c r="D2418" s="9" t="s">
        <v>317</v>
      </c>
      <c r="E2418" s="9" t="s">
        <v>30</v>
      </c>
      <c r="F2418" s="8">
        <v>2030</v>
      </c>
      <c r="G2418" s="11">
        <v>0</v>
      </c>
      <c r="H2418" s="11">
        <v>0</v>
      </c>
      <c r="I2418" s="11" t="s">
        <v>35</v>
      </c>
      <c r="J2418" s="11">
        <v>0</v>
      </c>
      <c r="K2418" s="11">
        <v>0</v>
      </c>
      <c r="L2418" s="11">
        <v>0</v>
      </c>
      <c r="M2418" s="11">
        <v>0</v>
      </c>
      <c r="N2418" s="11">
        <v>0</v>
      </c>
      <c r="O2418" s="11">
        <v>3.7490000000000002E-2</v>
      </c>
      <c r="P2418" s="11">
        <v>6.232E-2</v>
      </c>
      <c r="Q2418" s="11">
        <v>0.71252000000000004</v>
      </c>
      <c r="R2418" s="11" t="s">
        <v>35</v>
      </c>
      <c r="S2418" s="11">
        <v>0</v>
      </c>
      <c r="T2418" s="11">
        <v>0.82055999999999996</v>
      </c>
      <c r="U2418" s="11">
        <v>0</v>
      </c>
      <c r="V2418" s="11">
        <v>0</v>
      </c>
      <c r="W2418" s="11">
        <v>0</v>
      </c>
      <c r="X2418" s="11">
        <v>0</v>
      </c>
      <c r="Y2418" s="11">
        <v>0.82055999999999996</v>
      </c>
      <c r="Z2418" s="28" t="s">
        <v>35</v>
      </c>
      <c r="AA2418" s="28" t="s">
        <v>35</v>
      </c>
      <c r="AB2418" s="11">
        <v>4.2770000000000002E-2</v>
      </c>
      <c r="AC2418" s="11">
        <v>6.3420000000000004E-2</v>
      </c>
      <c r="AD2418" s="71">
        <f t="shared" si="114"/>
        <v>8.2000000000000007E-3</v>
      </c>
      <c r="AE2418" s="71">
        <f t="shared" si="115"/>
        <v>0</v>
      </c>
      <c r="AF2418" s="71">
        <f t="shared" si="116"/>
        <v>2.07E-2</v>
      </c>
      <c r="AG2418" s="277" t="s">
        <v>906</v>
      </c>
      <c r="AH2418" s="277" t="s">
        <v>717</v>
      </c>
      <c r="AI2418" s="276" t="s">
        <v>718</v>
      </c>
      <c r="AJ2418" s="276" t="s">
        <v>719</v>
      </c>
      <c r="AK2418" s="276" t="s">
        <v>317</v>
      </c>
      <c r="AL2418" s="277" t="s">
        <v>127</v>
      </c>
      <c r="AM2418" s="276" t="s">
        <v>720</v>
      </c>
      <c r="AN2418" s="276" t="s">
        <v>518</v>
      </c>
      <c r="AO2418" s="277" t="s">
        <v>519</v>
      </c>
    </row>
    <row r="2419" spans="1:41" ht="15" thickBot="1" x14ac:dyDescent="0.4">
      <c r="A2419" s="8">
        <v>2025</v>
      </c>
      <c r="B2419" s="9" t="s">
        <v>126</v>
      </c>
      <c r="C2419" s="9" t="s">
        <v>127</v>
      </c>
      <c r="D2419" s="9" t="s">
        <v>317</v>
      </c>
      <c r="E2419" s="9" t="s">
        <v>30</v>
      </c>
      <c r="F2419" s="8">
        <v>2031</v>
      </c>
      <c r="G2419" s="11">
        <v>0</v>
      </c>
      <c r="H2419" s="11">
        <v>0</v>
      </c>
      <c r="I2419" s="11" t="s">
        <v>35</v>
      </c>
      <c r="J2419" s="11">
        <v>0</v>
      </c>
      <c r="K2419" s="11">
        <v>0</v>
      </c>
      <c r="L2419" s="11">
        <v>0</v>
      </c>
      <c r="M2419" s="11">
        <v>0</v>
      </c>
      <c r="N2419" s="11">
        <v>0</v>
      </c>
      <c r="O2419" s="11">
        <v>3.6319999999999998E-2</v>
      </c>
      <c r="P2419" s="11">
        <v>6.2350000000000003E-2</v>
      </c>
      <c r="Q2419" s="11">
        <v>0.71260999999999997</v>
      </c>
      <c r="R2419" s="11" t="s">
        <v>35</v>
      </c>
      <c r="S2419" s="11">
        <v>0</v>
      </c>
      <c r="T2419" s="11">
        <v>0.81972</v>
      </c>
      <c r="U2419" s="11">
        <v>0</v>
      </c>
      <c r="V2419" s="11">
        <v>0</v>
      </c>
      <c r="W2419" s="11">
        <v>0</v>
      </c>
      <c r="X2419" s="11">
        <v>0</v>
      </c>
      <c r="Y2419" s="11">
        <v>0.81972</v>
      </c>
      <c r="Z2419" s="28" t="s">
        <v>35</v>
      </c>
      <c r="AA2419" s="28" t="s">
        <v>35</v>
      </c>
      <c r="AB2419" s="11">
        <v>4.1029999999999997E-2</v>
      </c>
      <c r="AC2419" s="11">
        <v>6.2829999999999997E-2</v>
      </c>
      <c r="AD2419" s="71">
        <f t="shared" si="114"/>
        <v>8.3999999999999995E-3</v>
      </c>
      <c r="AE2419" s="71">
        <f t="shared" si="115"/>
        <v>0</v>
      </c>
      <c r="AF2419" s="71">
        <f t="shared" si="116"/>
        <v>2.18E-2</v>
      </c>
      <c r="AG2419" s="277" t="s">
        <v>906</v>
      </c>
      <c r="AH2419" s="277" t="s">
        <v>717</v>
      </c>
      <c r="AI2419" s="276" t="s">
        <v>718</v>
      </c>
      <c r="AJ2419" s="276" t="s">
        <v>719</v>
      </c>
      <c r="AK2419" s="276" t="s">
        <v>317</v>
      </c>
      <c r="AL2419" s="277" t="s">
        <v>127</v>
      </c>
      <c r="AM2419" s="276" t="s">
        <v>720</v>
      </c>
      <c r="AN2419" s="276" t="s">
        <v>518</v>
      </c>
      <c r="AO2419" s="277" t="s">
        <v>519</v>
      </c>
    </row>
    <row r="2420" spans="1:41" ht="15" thickBot="1" x14ac:dyDescent="0.4">
      <c r="A2420" s="8">
        <v>2025</v>
      </c>
      <c r="B2420" s="9" t="s">
        <v>126</v>
      </c>
      <c r="C2420" s="9" t="s">
        <v>127</v>
      </c>
      <c r="D2420" s="9" t="s">
        <v>317</v>
      </c>
      <c r="E2420" s="9" t="s">
        <v>30</v>
      </c>
      <c r="F2420" s="8">
        <v>2032</v>
      </c>
      <c r="G2420" s="11">
        <v>0</v>
      </c>
      <c r="H2420" s="11">
        <v>0</v>
      </c>
      <c r="I2420" s="11" t="s">
        <v>35</v>
      </c>
      <c r="J2420" s="11">
        <v>0</v>
      </c>
      <c r="K2420" s="11">
        <v>0</v>
      </c>
      <c r="L2420" s="11">
        <v>0</v>
      </c>
      <c r="M2420" s="11">
        <v>0</v>
      </c>
      <c r="N2420" s="11">
        <v>0</v>
      </c>
      <c r="O2420" s="11">
        <v>3.721E-2</v>
      </c>
      <c r="P2420" s="11">
        <v>6.3170000000000004E-2</v>
      </c>
      <c r="Q2420" s="11">
        <v>0.71079000000000003</v>
      </c>
      <c r="R2420" s="11" t="s">
        <v>35</v>
      </c>
      <c r="S2420" s="11">
        <v>0</v>
      </c>
      <c r="T2420" s="11">
        <v>0.81988000000000005</v>
      </c>
      <c r="U2420" s="11">
        <v>0</v>
      </c>
      <c r="V2420" s="11">
        <v>0</v>
      </c>
      <c r="W2420" s="11">
        <v>0</v>
      </c>
      <c r="X2420" s="11">
        <v>0</v>
      </c>
      <c r="Y2420" s="11">
        <v>0.81988000000000005</v>
      </c>
      <c r="Z2420" s="28" t="s">
        <v>35</v>
      </c>
      <c r="AA2420" s="28" t="s">
        <v>35</v>
      </c>
      <c r="AB2420" s="11">
        <v>3.8620000000000002E-2</v>
      </c>
      <c r="AC2420" s="11">
        <v>5.9119999999999999E-2</v>
      </c>
      <c r="AD2420" s="71">
        <f t="shared" si="114"/>
        <v>8.6999999999999994E-3</v>
      </c>
      <c r="AE2420" s="71">
        <f t="shared" si="115"/>
        <v>0</v>
      </c>
      <c r="AF2420" s="71">
        <f t="shared" si="116"/>
        <v>2.0500000000000001E-2</v>
      </c>
      <c r="AG2420" s="277" t="s">
        <v>906</v>
      </c>
      <c r="AH2420" s="277" t="s">
        <v>717</v>
      </c>
      <c r="AI2420" s="276" t="s">
        <v>718</v>
      </c>
      <c r="AJ2420" s="276" t="s">
        <v>719</v>
      </c>
      <c r="AK2420" s="276" t="s">
        <v>317</v>
      </c>
      <c r="AL2420" s="277" t="s">
        <v>127</v>
      </c>
      <c r="AM2420" s="276" t="s">
        <v>720</v>
      </c>
      <c r="AN2420" s="276" t="s">
        <v>518</v>
      </c>
      <c r="AO2420" s="277" t="s">
        <v>519</v>
      </c>
    </row>
    <row r="2421" spans="1:41" ht="15" thickBot="1" x14ac:dyDescent="0.4">
      <c r="A2421" s="8">
        <v>2025</v>
      </c>
      <c r="B2421" s="9" t="s">
        <v>126</v>
      </c>
      <c r="C2421" s="9" t="s">
        <v>127</v>
      </c>
      <c r="D2421" s="9" t="s">
        <v>317</v>
      </c>
      <c r="E2421" s="9" t="s">
        <v>30</v>
      </c>
      <c r="F2421" s="8">
        <v>2033</v>
      </c>
      <c r="G2421" s="11">
        <v>0</v>
      </c>
      <c r="H2421" s="11">
        <v>0</v>
      </c>
      <c r="I2421" s="11" t="s">
        <v>35</v>
      </c>
      <c r="J2421" s="11">
        <v>0</v>
      </c>
      <c r="K2421" s="11">
        <v>0</v>
      </c>
      <c r="L2421" s="11">
        <v>0</v>
      </c>
      <c r="M2421" s="11">
        <v>0</v>
      </c>
      <c r="N2421" s="11">
        <v>0</v>
      </c>
      <c r="O2421" s="11">
        <v>3.7229999999999999E-2</v>
      </c>
      <c r="P2421" s="11">
        <v>6.2909999999999994E-2</v>
      </c>
      <c r="Q2421" s="11">
        <v>0.70991000000000004</v>
      </c>
      <c r="R2421" s="11" t="s">
        <v>35</v>
      </c>
      <c r="S2421" s="11">
        <v>0</v>
      </c>
      <c r="T2421" s="11">
        <v>0.81959000000000004</v>
      </c>
      <c r="U2421" s="11">
        <v>0</v>
      </c>
      <c r="V2421" s="11">
        <v>0</v>
      </c>
      <c r="W2421" s="11">
        <v>0</v>
      </c>
      <c r="X2421" s="11">
        <v>0</v>
      </c>
      <c r="Y2421" s="11">
        <v>0.81959000000000004</v>
      </c>
      <c r="Z2421" s="28" t="s">
        <v>35</v>
      </c>
      <c r="AA2421" s="28" t="s">
        <v>35</v>
      </c>
      <c r="AB2421" s="11">
        <v>3.5889999999999998E-2</v>
      </c>
      <c r="AC2421" s="11">
        <v>5.5259999999999997E-2</v>
      </c>
      <c r="AD2421" s="71">
        <f t="shared" si="114"/>
        <v>9.4999999999999998E-3</v>
      </c>
      <c r="AE2421" s="71">
        <f t="shared" si="115"/>
        <v>0</v>
      </c>
      <c r="AF2421" s="71">
        <f t="shared" si="116"/>
        <v>1.9400000000000001E-2</v>
      </c>
      <c r="AG2421" s="277" t="s">
        <v>906</v>
      </c>
      <c r="AH2421" s="277" t="s">
        <v>717</v>
      </c>
      <c r="AI2421" s="276" t="s">
        <v>718</v>
      </c>
      <c r="AJ2421" s="276" t="s">
        <v>719</v>
      </c>
      <c r="AK2421" s="276" t="s">
        <v>317</v>
      </c>
      <c r="AL2421" s="277" t="s">
        <v>127</v>
      </c>
      <c r="AM2421" s="276" t="s">
        <v>720</v>
      </c>
      <c r="AN2421" s="276" t="s">
        <v>518</v>
      </c>
      <c r="AO2421" s="277" t="s">
        <v>519</v>
      </c>
    </row>
    <row r="2422" spans="1:41" ht="15" thickBot="1" x14ac:dyDescent="0.4">
      <c r="A2422" s="8">
        <v>2025</v>
      </c>
      <c r="B2422" s="9" t="s">
        <v>126</v>
      </c>
      <c r="C2422" s="9" t="s">
        <v>127</v>
      </c>
      <c r="D2422" s="9" t="s">
        <v>317</v>
      </c>
      <c r="E2422" s="9" t="s">
        <v>30</v>
      </c>
      <c r="F2422" s="8">
        <v>2034</v>
      </c>
      <c r="G2422" s="11">
        <v>0</v>
      </c>
      <c r="H2422" s="11">
        <v>0</v>
      </c>
      <c r="I2422" s="11" t="s">
        <v>35</v>
      </c>
      <c r="J2422" s="11">
        <v>0</v>
      </c>
      <c r="K2422" s="11">
        <v>0</v>
      </c>
      <c r="L2422" s="11">
        <v>0</v>
      </c>
      <c r="M2422" s="11">
        <v>0</v>
      </c>
      <c r="N2422" s="11">
        <v>0</v>
      </c>
      <c r="O2422" s="11">
        <v>3.5340000000000003E-2</v>
      </c>
      <c r="P2422" s="11">
        <v>6.0720000000000003E-2</v>
      </c>
      <c r="Q2422" s="11">
        <v>0.70477999999999996</v>
      </c>
      <c r="R2422" s="11" t="s">
        <v>35</v>
      </c>
      <c r="S2422" s="11">
        <v>0</v>
      </c>
      <c r="T2422" s="11">
        <v>0.81069999999999998</v>
      </c>
      <c r="U2422" s="11">
        <v>0</v>
      </c>
      <c r="V2422" s="11">
        <v>0</v>
      </c>
      <c r="W2422" s="11">
        <v>0</v>
      </c>
      <c r="X2422" s="11">
        <v>0</v>
      </c>
      <c r="Y2422" s="11">
        <v>0.81069999999999998</v>
      </c>
      <c r="Z2422" s="28" t="s">
        <v>35</v>
      </c>
      <c r="AA2422" s="28" t="s">
        <v>35</v>
      </c>
      <c r="AB2422" s="11">
        <v>3.4130000000000001E-2</v>
      </c>
      <c r="AC2422" s="11">
        <v>5.2220000000000003E-2</v>
      </c>
      <c r="AD2422" s="71">
        <f t="shared" si="114"/>
        <v>9.9000000000000008E-3</v>
      </c>
      <c r="AE2422" s="71">
        <f t="shared" si="115"/>
        <v>0</v>
      </c>
      <c r="AF2422" s="71">
        <f t="shared" si="116"/>
        <v>1.8100000000000002E-2</v>
      </c>
      <c r="AG2422" s="277" t="s">
        <v>906</v>
      </c>
      <c r="AH2422" s="277" t="s">
        <v>717</v>
      </c>
      <c r="AI2422" s="276" t="s">
        <v>718</v>
      </c>
      <c r="AJ2422" s="276" t="s">
        <v>719</v>
      </c>
      <c r="AK2422" s="276" t="s">
        <v>317</v>
      </c>
      <c r="AL2422" s="277" t="s">
        <v>127</v>
      </c>
      <c r="AM2422" s="276" t="s">
        <v>720</v>
      </c>
      <c r="AN2422" s="276" t="s">
        <v>518</v>
      </c>
      <c r="AO2422" s="277" t="s">
        <v>519</v>
      </c>
    </row>
    <row r="2423" spans="1:41" ht="15" thickBot="1" x14ac:dyDescent="0.4">
      <c r="A2423" s="8">
        <v>2025</v>
      </c>
      <c r="B2423" s="9" t="s">
        <v>126</v>
      </c>
      <c r="C2423" s="9" t="s">
        <v>127</v>
      </c>
      <c r="D2423" s="9" t="s">
        <v>317</v>
      </c>
      <c r="E2423" s="9" t="s">
        <v>30</v>
      </c>
      <c r="F2423" s="8">
        <v>2035</v>
      </c>
      <c r="G2423" s="11">
        <v>0</v>
      </c>
      <c r="H2423" s="11">
        <v>0</v>
      </c>
      <c r="I2423" s="11" t="s">
        <v>35</v>
      </c>
      <c r="J2423" s="11">
        <v>0</v>
      </c>
      <c r="K2423" s="11">
        <v>0</v>
      </c>
      <c r="L2423" s="11">
        <v>0</v>
      </c>
      <c r="M2423" s="11">
        <v>0</v>
      </c>
      <c r="N2423" s="11">
        <v>0</v>
      </c>
      <c r="O2423" s="11">
        <v>3.4470000000000001E-2</v>
      </c>
      <c r="P2423" s="11">
        <v>6.1179999999999998E-2</v>
      </c>
      <c r="Q2423" s="11">
        <v>0.69737000000000005</v>
      </c>
      <c r="R2423" s="11" t="s">
        <v>35</v>
      </c>
      <c r="S2423" s="11">
        <v>0</v>
      </c>
      <c r="T2423" s="11">
        <v>0.80318999999999996</v>
      </c>
      <c r="U2423" s="11">
        <v>0</v>
      </c>
      <c r="V2423" s="11">
        <v>0</v>
      </c>
      <c r="W2423" s="11">
        <v>0</v>
      </c>
      <c r="X2423" s="11">
        <v>0</v>
      </c>
      <c r="Y2423" s="11">
        <v>0.80318999999999996</v>
      </c>
      <c r="Z2423" s="28" t="s">
        <v>35</v>
      </c>
      <c r="AA2423" s="28" t="s">
        <v>35</v>
      </c>
      <c r="AB2423" s="11">
        <v>3.2199999999999999E-2</v>
      </c>
      <c r="AC2423" s="11">
        <v>4.8750000000000002E-2</v>
      </c>
      <c r="AD2423" s="71">
        <f t="shared" si="114"/>
        <v>1.0200000000000001E-2</v>
      </c>
      <c r="AE2423" s="71">
        <f t="shared" si="115"/>
        <v>0</v>
      </c>
      <c r="AF2423" s="71">
        <f t="shared" si="116"/>
        <v>1.66E-2</v>
      </c>
      <c r="AG2423" s="277" t="s">
        <v>906</v>
      </c>
      <c r="AH2423" s="277" t="s">
        <v>717</v>
      </c>
      <c r="AI2423" s="276" t="s">
        <v>718</v>
      </c>
      <c r="AJ2423" s="276" t="s">
        <v>719</v>
      </c>
      <c r="AK2423" s="276" t="s">
        <v>317</v>
      </c>
      <c r="AL2423" s="277" t="s">
        <v>127</v>
      </c>
      <c r="AM2423" s="276" t="s">
        <v>720</v>
      </c>
      <c r="AN2423" s="276" t="s">
        <v>518</v>
      </c>
      <c r="AO2423" s="277" t="s">
        <v>519</v>
      </c>
    </row>
    <row r="2424" spans="1:41" ht="15" thickBot="1" x14ac:dyDescent="0.4">
      <c r="A2424" s="8">
        <v>2025</v>
      </c>
      <c r="B2424" s="9" t="s">
        <v>126</v>
      </c>
      <c r="C2424" s="9" t="s">
        <v>127</v>
      </c>
      <c r="D2424" s="9" t="s">
        <v>317</v>
      </c>
      <c r="E2424" s="9" t="s">
        <v>31</v>
      </c>
      <c r="F2424" s="8">
        <v>2025</v>
      </c>
      <c r="G2424" s="11" t="s">
        <v>381</v>
      </c>
      <c r="H2424" s="11" t="s">
        <v>381</v>
      </c>
      <c r="I2424" s="11" t="s">
        <v>381</v>
      </c>
      <c r="J2424" s="11" t="s">
        <v>381</v>
      </c>
      <c r="K2424" s="11" t="s">
        <v>381</v>
      </c>
      <c r="L2424" s="11" t="s">
        <v>381</v>
      </c>
      <c r="M2424" s="11" t="s">
        <v>381</v>
      </c>
      <c r="N2424" s="11" t="s">
        <v>381</v>
      </c>
      <c r="O2424" s="11" t="s">
        <v>381</v>
      </c>
      <c r="P2424" s="11" t="s">
        <v>381</v>
      </c>
      <c r="Q2424" s="11" t="s">
        <v>381</v>
      </c>
      <c r="R2424" s="11" t="s">
        <v>381</v>
      </c>
      <c r="S2424" s="11" t="s">
        <v>381</v>
      </c>
      <c r="T2424" s="11" t="s">
        <v>381</v>
      </c>
      <c r="U2424" s="11" t="s">
        <v>381</v>
      </c>
      <c r="V2424" s="11" t="s">
        <v>381</v>
      </c>
      <c r="W2424" s="11" t="s">
        <v>381</v>
      </c>
      <c r="X2424" s="11" t="s">
        <v>381</v>
      </c>
      <c r="Y2424" s="11" t="s">
        <v>381</v>
      </c>
      <c r="Z2424" s="28" t="s">
        <v>35</v>
      </c>
      <c r="AA2424" s="28" t="s">
        <v>35</v>
      </c>
      <c r="AB2424" s="11">
        <v>9.8129999999999995E-2</v>
      </c>
      <c r="AC2424" s="11">
        <v>0.14016999999999999</v>
      </c>
      <c r="AD2424" s="71"/>
      <c r="AE2424" s="71"/>
      <c r="AF2424" s="71">
        <f t="shared" si="116"/>
        <v>4.2000000000000003E-2</v>
      </c>
      <c r="AG2424" s="277" t="s">
        <v>907</v>
      </c>
      <c r="AH2424" s="277" t="s">
        <v>717</v>
      </c>
      <c r="AI2424" s="276" t="s">
        <v>718</v>
      </c>
      <c r="AJ2424" s="276" t="s">
        <v>719</v>
      </c>
      <c r="AK2424" s="276" t="s">
        <v>317</v>
      </c>
      <c r="AL2424" s="277" t="s">
        <v>127</v>
      </c>
      <c r="AM2424" s="276" t="s">
        <v>720</v>
      </c>
      <c r="AN2424" s="276" t="s">
        <v>518</v>
      </c>
      <c r="AO2424" s="277" t="s">
        <v>519</v>
      </c>
    </row>
    <row r="2425" spans="1:41" ht="15" thickBot="1" x14ac:dyDescent="0.4">
      <c r="A2425" s="8">
        <v>2025</v>
      </c>
      <c r="B2425" s="9" t="s">
        <v>126</v>
      </c>
      <c r="C2425" s="9" t="s">
        <v>127</v>
      </c>
      <c r="D2425" s="9" t="s">
        <v>317</v>
      </c>
      <c r="E2425" s="9" t="s">
        <v>31</v>
      </c>
      <c r="F2425" s="8">
        <v>2026</v>
      </c>
      <c r="G2425" s="11" t="s">
        <v>381</v>
      </c>
      <c r="H2425" s="11" t="s">
        <v>381</v>
      </c>
      <c r="I2425" s="11" t="s">
        <v>381</v>
      </c>
      <c r="J2425" s="11" t="s">
        <v>381</v>
      </c>
      <c r="K2425" s="11" t="s">
        <v>381</v>
      </c>
      <c r="L2425" s="11" t="s">
        <v>381</v>
      </c>
      <c r="M2425" s="11" t="s">
        <v>381</v>
      </c>
      <c r="N2425" s="11" t="s">
        <v>381</v>
      </c>
      <c r="O2425" s="11" t="s">
        <v>381</v>
      </c>
      <c r="P2425" s="11" t="s">
        <v>381</v>
      </c>
      <c r="Q2425" s="11" t="s">
        <v>381</v>
      </c>
      <c r="R2425" s="11" t="s">
        <v>381</v>
      </c>
      <c r="S2425" s="11" t="s">
        <v>381</v>
      </c>
      <c r="T2425" s="11" t="s">
        <v>381</v>
      </c>
      <c r="U2425" s="11" t="s">
        <v>381</v>
      </c>
      <c r="V2425" s="11" t="s">
        <v>381</v>
      </c>
      <c r="W2425" s="11" t="s">
        <v>381</v>
      </c>
      <c r="X2425" s="11" t="s">
        <v>381</v>
      </c>
      <c r="Y2425" s="11" t="s">
        <v>381</v>
      </c>
      <c r="Z2425" s="28" t="s">
        <v>35</v>
      </c>
      <c r="AA2425" s="28" t="s">
        <v>35</v>
      </c>
      <c r="AB2425" s="11">
        <v>9.4060000000000005E-2</v>
      </c>
      <c r="AC2425" s="11">
        <v>0.13431000000000001</v>
      </c>
      <c r="AD2425" s="71"/>
      <c r="AE2425" s="71"/>
      <c r="AF2425" s="71">
        <f t="shared" si="116"/>
        <v>4.0300000000000002E-2</v>
      </c>
      <c r="AG2425" s="277" t="s">
        <v>907</v>
      </c>
      <c r="AH2425" s="277" t="s">
        <v>717</v>
      </c>
      <c r="AI2425" s="276" t="s">
        <v>718</v>
      </c>
      <c r="AJ2425" s="276" t="s">
        <v>719</v>
      </c>
      <c r="AK2425" s="276" t="s">
        <v>317</v>
      </c>
      <c r="AL2425" s="277" t="s">
        <v>127</v>
      </c>
      <c r="AM2425" s="276" t="s">
        <v>720</v>
      </c>
      <c r="AN2425" s="276" t="s">
        <v>518</v>
      </c>
      <c r="AO2425" s="277" t="s">
        <v>519</v>
      </c>
    </row>
    <row r="2426" spans="1:41" ht="15" thickBot="1" x14ac:dyDescent="0.4">
      <c r="A2426" s="8">
        <v>2025</v>
      </c>
      <c r="B2426" s="9" t="s">
        <v>126</v>
      </c>
      <c r="C2426" s="9" t="s">
        <v>127</v>
      </c>
      <c r="D2426" s="9" t="s">
        <v>317</v>
      </c>
      <c r="E2426" s="9" t="s">
        <v>31</v>
      </c>
      <c r="F2426" s="8">
        <v>2027</v>
      </c>
      <c r="G2426" s="11" t="s">
        <v>381</v>
      </c>
      <c r="H2426" s="11" t="s">
        <v>381</v>
      </c>
      <c r="I2426" s="11" t="s">
        <v>381</v>
      </c>
      <c r="J2426" s="11" t="s">
        <v>381</v>
      </c>
      <c r="K2426" s="11" t="s">
        <v>381</v>
      </c>
      <c r="L2426" s="11" t="s">
        <v>381</v>
      </c>
      <c r="M2426" s="11" t="s">
        <v>381</v>
      </c>
      <c r="N2426" s="11" t="s">
        <v>381</v>
      </c>
      <c r="O2426" s="11" t="s">
        <v>381</v>
      </c>
      <c r="P2426" s="11" t="s">
        <v>381</v>
      </c>
      <c r="Q2426" s="11" t="s">
        <v>381</v>
      </c>
      <c r="R2426" s="11" t="s">
        <v>381</v>
      </c>
      <c r="S2426" s="11" t="s">
        <v>381</v>
      </c>
      <c r="T2426" s="11" t="s">
        <v>381</v>
      </c>
      <c r="U2426" s="11" t="s">
        <v>381</v>
      </c>
      <c r="V2426" s="11" t="s">
        <v>381</v>
      </c>
      <c r="W2426" s="11" t="s">
        <v>381</v>
      </c>
      <c r="X2426" s="11" t="s">
        <v>381</v>
      </c>
      <c r="Y2426" s="11" t="s">
        <v>381</v>
      </c>
      <c r="Z2426" s="28" t="s">
        <v>35</v>
      </c>
      <c r="AA2426" s="28" t="s">
        <v>35</v>
      </c>
      <c r="AB2426" s="11">
        <v>8.3349999999999994E-2</v>
      </c>
      <c r="AC2426" s="11">
        <v>0.12598999999999999</v>
      </c>
      <c r="AD2426" s="71"/>
      <c r="AE2426" s="71"/>
      <c r="AF2426" s="71">
        <f t="shared" si="116"/>
        <v>4.2599999999999999E-2</v>
      </c>
      <c r="AG2426" s="277" t="s">
        <v>907</v>
      </c>
      <c r="AH2426" s="277" t="s">
        <v>717</v>
      </c>
      <c r="AI2426" s="276" t="s">
        <v>718</v>
      </c>
      <c r="AJ2426" s="276" t="s">
        <v>719</v>
      </c>
      <c r="AK2426" s="276" t="s">
        <v>317</v>
      </c>
      <c r="AL2426" s="277" t="s">
        <v>127</v>
      </c>
      <c r="AM2426" s="276" t="s">
        <v>720</v>
      </c>
      <c r="AN2426" s="276" t="s">
        <v>518</v>
      </c>
      <c r="AO2426" s="277" t="s">
        <v>519</v>
      </c>
    </row>
    <row r="2427" spans="1:41" ht="15" thickBot="1" x14ac:dyDescent="0.4">
      <c r="A2427" s="8">
        <v>2025</v>
      </c>
      <c r="B2427" s="9" t="s">
        <v>126</v>
      </c>
      <c r="C2427" s="9" t="s">
        <v>127</v>
      </c>
      <c r="D2427" s="9" t="s">
        <v>317</v>
      </c>
      <c r="E2427" s="9" t="s">
        <v>31</v>
      </c>
      <c r="F2427" s="8">
        <v>2028</v>
      </c>
      <c r="G2427" s="11" t="s">
        <v>381</v>
      </c>
      <c r="H2427" s="11" t="s">
        <v>381</v>
      </c>
      <c r="I2427" s="11" t="s">
        <v>381</v>
      </c>
      <c r="J2427" s="11" t="s">
        <v>381</v>
      </c>
      <c r="K2427" s="11" t="s">
        <v>381</v>
      </c>
      <c r="L2427" s="11" t="s">
        <v>381</v>
      </c>
      <c r="M2427" s="11" t="s">
        <v>381</v>
      </c>
      <c r="N2427" s="11" t="s">
        <v>381</v>
      </c>
      <c r="O2427" s="11" t="s">
        <v>381</v>
      </c>
      <c r="P2427" s="11" t="s">
        <v>381</v>
      </c>
      <c r="Q2427" s="11" t="s">
        <v>381</v>
      </c>
      <c r="R2427" s="11" t="s">
        <v>381</v>
      </c>
      <c r="S2427" s="11" t="s">
        <v>381</v>
      </c>
      <c r="T2427" s="11" t="s">
        <v>381</v>
      </c>
      <c r="U2427" s="11" t="s">
        <v>381</v>
      </c>
      <c r="V2427" s="11" t="s">
        <v>381</v>
      </c>
      <c r="W2427" s="11" t="s">
        <v>381</v>
      </c>
      <c r="X2427" s="11" t="s">
        <v>381</v>
      </c>
      <c r="Y2427" s="11" t="s">
        <v>381</v>
      </c>
      <c r="Z2427" s="28" t="s">
        <v>35</v>
      </c>
      <c r="AA2427" s="28" t="s">
        <v>35</v>
      </c>
      <c r="AB2427" s="11">
        <v>8.4330000000000002E-2</v>
      </c>
      <c r="AC2427" s="11">
        <v>0.12503</v>
      </c>
      <c r="AD2427" s="71"/>
      <c r="AE2427" s="71"/>
      <c r="AF2427" s="71">
        <f t="shared" si="116"/>
        <v>4.07E-2</v>
      </c>
      <c r="AG2427" s="277" t="s">
        <v>907</v>
      </c>
      <c r="AH2427" s="277" t="s">
        <v>717</v>
      </c>
      <c r="AI2427" s="276" t="s">
        <v>718</v>
      </c>
      <c r="AJ2427" s="276" t="s">
        <v>719</v>
      </c>
      <c r="AK2427" s="276" t="s">
        <v>317</v>
      </c>
      <c r="AL2427" s="277" t="s">
        <v>127</v>
      </c>
      <c r="AM2427" s="276" t="s">
        <v>720</v>
      </c>
      <c r="AN2427" s="276" t="s">
        <v>518</v>
      </c>
      <c r="AO2427" s="277" t="s">
        <v>519</v>
      </c>
    </row>
    <row r="2428" spans="1:41" ht="15" thickBot="1" x14ac:dyDescent="0.4">
      <c r="A2428" s="8">
        <v>2025</v>
      </c>
      <c r="B2428" s="9" t="s">
        <v>126</v>
      </c>
      <c r="C2428" s="9" t="s">
        <v>127</v>
      </c>
      <c r="D2428" s="9" t="s">
        <v>317</v>
      </c>
      <c r="E2428" s="9" t="s">
        <v>31</v>
      </c>
      <c r="F2428" s="8">
        <v>2029</v>
      </c>
      <c r="G2428" s="11" t="s">
        <v>381</v>
      </c>
      <c r="H2428" s="11" t="s">
        <v>381</v>
      </c>
      <c r="I2428" s="11" t="s">
        <v>381</v>
      </c>
      <c r="J2428" s="11" t="s">
        <v>381</v>
      </c>
      <c r="K2428" s="11" t="s">
        <v>381</v>
      </c>
      <c r="L2428" s="11" t="s">
        <v>381</v>
      </c>
      <c r="M2428" s="11" t="s">
        <v>381</v>
      </c>
      <c r="N2428" s="11" t="s">
        <v>381</v>
      </c>
      <c r="O2428" s="11" t="s">
        <v>381</v>
      </c>
      <c r="P2428" s="11" t="s">
        <v>381</v>
      </c>
      <c r="Q2428" s="11" t="s">
        <v>381</v>
      </c>
      <c r="R2428" s="11" t="s">
        <v>381</v>
      </c>
      <c r="S2428" s="11" t="s">
        <v>381</v>
      </c>
      <c r="T2428" s="11" t="s">
        <v>381</v>
      </c>
      <c r="U2428" s="11" t="s">
        <v>381</v>
      </c>
      <c r="V2428" s="11" t="s">
        <v>381</v>
      </c>
      <c r="W2428" s="11" t="s">
        <v>381</v>
      </c>
      <c r="X2428" s="11" t="s">
        <v>381</v>
      </c>
      <c r="Y2428" s="11" t="s">
        <v>381</v>
      </c>
      <c r="Z2428" s="28" t="s">
        <v>35</v>
      </c>
      <c r="AA2428" s="28" t="s">
        <v>35</v>
      </c>
      <c r="AB2428" s="11">
        <v>7.6569999999999999E-2</v>
      </c>
      <c r="AC2428" s="11">
        <v>0.10711</v>
      </c>
      <c r="AD2428" s="71"/>
      <c r="AE2428" s="71"/>
      <c r="AF2428" s="71">
        <f t="shared" si="116"/>
        <v>3.0499999999999999E-2</v>
      </c>
      <c r="AG2428" s="277" t="s">
        <v>907</v>
      </c>
      <c r="AH2428" s="277" t="s">
        <v>717</v>
      </c>
      <c r="AI2428" s="276" t="s">
        <v>718</v>
      </c>
      <c r="AJ2428" s="276" t="s">
        <v>719</v>
      </c>
      <c r="AK2428" s="276" t="s">
        <v>317</v>
      </c>
      <c r="AL2428" s="277" t="s">
        <v>127</v>
      </c>
      <c r="AM2428" s="276" t="s">
        <v>720</v>
      </c>
      <c r="AN2428" s="276" t="s">
        <v>518</v>
      </c>
      <c r="AO2428" s="277" t="s">
        <v>519</v>
      </c>
    </row>
    <row r="2429" spans="1:41" ht="15" thickBot="1" x14ac:dyDescent="0.4">
      <c r="A2429" s="8">
        <v>2025</v>
      </c>
      <c r="B2429" s="9" t="s">
        <v>126</v>
      </c>
      <c r="C2429" s="9" t="s">
        <v>127</v>
      </c>
      <c r="D2429" s="9" t="s">
        <v>317</v>
      </c>
      <c r="E2429" s="9" t="s">
        <v>31</v>
      </c>
      <c r="F2429" s="8">
        <v>2030</v>
      </c>
      <c r="G2429" s="11" t="s">
        <v>381</v>
      </c>
      <c r="H2429" s="11" t="s">
        <v>381</v>
      </c>
      <c r="I2429" s="11" t="s">
        <v>381</v>
      </c>
      <c r="J2429" s="11" t="s">
        <v>381</v>
      </c>
      <c r="K2429" s="11" t="s">
        <v>381</v>
      </c>
      <c r="L2429" s="11" t="s">
        <v>381</v>
      </c>
      <c r="M2429" s="11" t="s">
        <v>381</v>
      </c>
      <c r="N2429" s="11" t="s">
        <v>381</v>
      </c>
      <c r="O2429" s="11" t="s">
        <v>381</v>
      </c>
      <c r="P2429" s="11" t="s">
        <v>381</v>
      </c>
      <c r="Q2429" s="11" t="s">
        <v>381</v>
      </c>
      <c r="R2429" s="11" t="s">
        <v>381</v>
      </c>
      <c r="S2429" s="11" t="s">
        <v>381</v>
      </c>
      <c r="T2429" s="11" t="s">
        <v>381</v>
      </c>
      <c r="U2429" s="11" t="s">
        <v>381</v>
      </c>
      <c r="V2429" s="11" t="s">
        <v>381</v>
      </c>
      <c r="W2429" s="11" t="s">
        <v>381</v>
      </c>
      <c r="X2429" s="11" t="s">
        <v>381</v>
      </c>
      <c r="Y2429" s="11" t="s">
        <v>381</v>
      </c>
      <c r="Z2429" s="28" t="s">
        <v>35</v>
      </c>
      <c r="AA2429" s="28" t="s">
        <v>35</v>
      </c>
      <c r="AB2429" s="11">
        <v>7.0300000000000001E-2</v>
      </c>
      <c r="AC2429" s="11">
        <v>9.8030000000000006E-2</v>
      </c>
      <c r="AD2429" s="71"/>
      <c r="AE2429" s="71"/>
      <c r="AF2429" s="71">
        <f t="shared" si="116"/>
        <v>2.7699999999999999E-2</v>
      </c>
      <c r="AG2429" s="277" t="s">
        <v>907</v>
      </c>
      <c r="AH2429" s="277" t="s">
        <v>717</v>
      </c>
      <c r="AI2429" s="276" t="s">
        <v>718</v>
      </c>
      <c r="AJ2429" s="276" t="s">
        <v>719</v>
      </c>
      <c r="AK2429" s="276" t="s">
        <v>317</v>
      </c>
      <c r="AL2429" s="277" t="s">
        <v>127</v>
      </c>
      <c r="AM2429" s="276" t="s">
        <v>720</v>
      </c>
      <c r="AN2429" s="276" t="s">
        <v>518</v>
      </c>
      <c r="AO2429" s="277" t="s">
        <v>519</v>
      </c>
    </row>
    <row r="2430" spans="1:41" ht="15" thickBot="1" x14ac:dyDescent="0.4">
      <c r="A2430" s="8">
        <v>2025</v>
      </c>
      <c r="B2430" s="9" t="s">
        <v>126</v>
      </c>
      <c r="C2430" s="9" t="s">
        <v>127</v>
      </c>
      <c r="D2430" s="9" t="s">
        <v>317</v>
      </c>
      <c r="E2430" s="9" t="s">
        <v>31</v>
      </c>
      <c r="F2430" s="8">
        <v>2031</v>
      </c>
      <c r="G2430" s="11" t="s">
        <v>381</v>
      </c>
      <c r="H2430" s="11" t="s">
        <v>381</v>
      </c>
      <c r="I2430" s="11" t="s">
        <v>381</v>
      </c>
      <c r="J2430" s="11" t="s">
        <v>381</v>
      </c>
      <c r="K2430" s="11" t="s">
        <v>381</v>
      </c>
      <c r="L2430" s="11" t="s">
        <v>381</v>
      </c>
      <c r="M2430" s="11" t="s">
        <v>381</v>
      </c>
      <c r="N2430" s="11" t="s">
        <v>381</v>
      </c>
      <c r="O2430" s="11" t="s">
        <v>381</v>
      </c>
      <c r="P2430" s="11" t="s">
        <v>381</v>
      </c>
      <c r="Q2430" s="11" t="s">
        <v>381</v>
      </c>
      <c r="R2430" s="11" t="s">
        <v>381</v>
      </c>
      <c r="S2430" s="11" t="s">
        <v>381</v>
      </c>
      <c r="T2430" s="11" t="s">
        <v>381</v>
      </c>
      <c r="U2430" s="11" t="s">
        <v>381</v>
      </c>
      <c r="V2430" s="11" t="s">
        <v>381</v>
      </c>
      <c r="W2430" s="11" t="s">
        <v>381</v>
      </c>
      <c r="X2430" s="11" t="s">
        <v>381</v>
      </c>
      <c r="Y2430" s="11" t="s">
        <v>381</v>
      </c>
      <c r="Z2430" s="28" t="s">
        <v>35</v>
      </c>
      <c r="AA2430" s="28" t="s">
        <v>35</v>
      </c>
      <c r="AB2430" s="11">
        <v>7.8579999999999997E-2</v>
      </c>
      <c r="AC2430" s="11">
        <v>0.10834000000000001</v>
      </c>
      <c r="AD2430" s="71"/>
      <c r="AE2430" s="71"/>
      <c r="AF2430" s="71">
        <f t="shared" si="116"/>
        <v>2.98E-2</v>
      </c>
      <c r="AG2430" s="277" t="s">
        <v>907</v>
      </c>
      <c r="AH2430" s="277" t="s">
        <v>717</v>
      </c>
      <c r="AI2430" s="276" t="s">
        <v>718</v>
      </c>
      <c r="AJ2430" s="276" t="s">
        <v>719</v>
      </c>
      <c r="AK2430" s="276" t="s">
        <v>317</v>
      </c>
      <c r="AL2430" s="277" t="s">
        <v>127</v>
      </c>
      <c r="AM2430" s="276" t="s">
        <v>720</v>
      </c>
      <c r="AN2430" s="276" t="s">
        <v>518</v>
      </c>
      <c r="AO2430" s="277" t="s">
        <v>519</v>
      </c>
    </row>
    <row r="2431" spans="1:41" ht="15" thickBot="1" x14ac:dyDescent="0.4">
      <c r="A2431" s="8">
        <v>2025</v>
      </c>
      <c r="B2431" s="9" t="s">
        <v>126</v>
      </c>
      <c r="C2431" s="9" t="s">
        <v>127</v>
      </c>
      <c r="D2431" s="9" t="s">
        <v>317</v>
      </c>
      <c r="E2431" s="9" t="s">
        <v>31</v>
      </c>
      <c r="F2431" s="8">
        <v>2032</v>
      </c>
      <c r="G2431" s="11" t="s">
        <v>381</v>
      </c>
      <c r="H2431" s="11" t="s">
        <v>381</v>
      </c>
      <c r="I2431" s="11" t="s">
        <v>381</v>
      </c>
      <c r="J2431" s="11" t="s">
        <v>381</v>
      </c>
      <c r="K2431" s="11" t="s">
        <v>381</v>
      </c>
      <c r="L2431" s="11" t="s">
        <v>381</v>
      </c>
      <c r="M2431" s="11" t="s">
        <v>381</v>
      </c>
      <c r="N2431" s="11" t="s">
        <v>381</v>
      </c>
      <c r="O2431" s="11" t="s">
        <v>381</v>
      </c>
      <c r="P2431" s="11" t="s">
        <v>381</v>
      </c>
      <c r="Q2431" s="11" t="s">
        <v>381</v>
      </c>
      <c r="R2431" s="11" t="s">
        <v>381</v>
      </c>
      <c r="S2431" s="11" t="s">
        <v>381</v>
      </c>
      <c r="T2431" s="11" t="s">
        <v>381</v>
      </c>
      <c r="U2431" s="11" t="s">
        <v>381</v>
      </c>
      <c r="V2431" s="11" t="s">
        <v>381</v>
      </c>
      <c r="W2431" s="11" t="s">
        <v>381</v>
      </c>
      <c r="X2431" s="11" t="s">
        <v>381</v>
      </c>
      <c r="Y2431" s="11" t="s">
        <v>381</v>
      </c>
      <c r="Z2431" s="28" t="s">
        <v>35</v>
      </c>
      <c r="AA2431" s="28" t="s">
        <v>35</v>
      </c>
      <c r="AB2431" s="11">
        <v>6.7909999999999998E-2</v>
      </c>
      <c r="AC2431" s="11">
        <v>9.9790000000000004E-2</v>
      </c>
      <c r="AD2431" s="71"/>
      <c r="AE2431" s="71"/>
      <c r="AF2431" s="71">
        <f t="shared" si="116"/>
        <v>3.1899999999999998E-2</v>
      </c>
      <c r="AG2431" s="277" t="s">
        <v>907</v>
      </c>
      <c r="AH2431" s="277" t="s">
        <v>717</v>
      </c>
      <c r="AI2431" s="276" t="s">
        <v>718</v>
      </c>
      <c r="AJ2431" s="276" t="s">
        <v>719</v>
      </c>
      <c r="AK2431" s="276" t="s">
        <v>317</v>
      </c>
      <c r="AL2431" s="277" t="s">
        <v>127</v>
      </c>
      <c r="AM2431" s="276" t="s">
        <v>720</v>
      </c>
      <c r="AN2431" s="276" t="s">
        <v>518</v>
      </c>
      <c r="AO2431" s="277" t="s">
        <v>519</v>
      </c>
    </row>
    <row r="2432" spans="1:41" ht="15" thickBot="1" x14ac:dyDescent="0.4">
      <c r="A2432" s="8">
        <v>2025</v>
      </c>
      <c r="B2432" s="9" t="s">
        <v>126</v>
      </c>
      <c r="C2432" s="9" t="s">
        <v>127</v>
      </c>
      <c r="D2432" s="9" t="s">
        <v>317</v>
      </c>
      <c r="E2432" s="9" t="s">
        <v>31</v>
      </c>
      <c r="F2432" s="8">
        <v>2033</v>
      </c>
      <c r="G2432" s="11" t="s">
        <v>381</v>
      </c>
      <c r="H2432" s="11" t="s">
        <v>381</v>
      </c>
      <c r="I2432" s="11" t="s">
        <v>381</v>
      </c>
      <c r="J2432" s="11" t="s">
        <v>381</v>
      </c>
      <c r="K2432" s="11" t="s">
        <v>381</v>
      </c>
      <c r="L2432" s="11" t="s">
        <v>381</v>
      </c>
      <c r="M2432" s="11" t="s">
        <v>381</v>
      </c>
      <c r="N2432" s="11" t="s">
        <v>381</v>
      </c>
      <c r="O2432" s="11" t="s">
        <v>381</v>
      </c>
      <c r="P2432" s="11" t="s">
        <v>381</v>
      </c>
      <c r="Q2432" s="11" t="s">
        <v>381</v>
      </c>
      <c r="R2432" s="11" t="s">
        <v>381</v>
      </c>
      <c r="S2432" s="11" t="s">
        <v>381</v>
      </c>
      <c r="T2432" s="11" t="s">
        <v>381</v>
      </c>
      <c r="U2432" s="11" t="s">
        <v>381</v>
      </c>
      <c r="V2432" s="11" t="s">
        <v>381</v>
      </c>
      <c r="W2432" s="11" t="s">
        <v>381</v>
      </c>
      <c r="X2432" s="11" t="s">
        <v>381</v>
      </c>
      <c r="Y2432" s="11" t="s">
        <v>381</v>
      </c>
      <c r="Z2432" s="28" t="s">
        <v>35</v>
      </c>
      <c r="AA2432" s="28" t="s">
        <v>35</v>
      </c>
      <c r="AB2432" s="11">
        <v>7.5649999999999995E-2</v>
      </c>
      <c r="AC2432" s="11">
        <v>0.10085</v>
      </c>
      <c r="AD2432" s="71"/>
      <c r="AE2432" s="71"/>
      <c r="AF2432" s="71">
        <f t="shared" si="116"/>
        <v>2.52E-2</v>
      </c>
      <c r="AG2432" s="277" t="s">
        <v>907</v>
      </c>
      <c r="AH2432" s="277" t="s">
        <v>717</v>
      </c>
      <c r="AI2432" s="276" t="s">
        <v>718</v>
      </c>
      <c r="AJ2432" s="276" t="s">
        <v>719</v>
      </c>
      <c r="AK2432" s="276" t="s">
        <v>317</v>
      </c>
      <c r="AL2432" s="277" t="s">
        <v>127</v>
      </c>
      <c r="AM2432" s="276" t="s">
        <v>720</v>
      </c>
      <c r="AN2432" s="276" t="s">
        <v>518</v>
      </c>
      <c r="AO2432" s="277" t="s">
        <v>519</v>
      </c>
    </row>
    <row r="2433" spans="1:41" ht="15" thickBot="1" x14ac:dyDescent="0.4">
      <c r="A2433" s="8">
        <v>2025</v>
      </c>
      <c r="B2433" s="9" t="s">
        <v>126</v>
      </c>
      <c r="C2433" s="9" t="s">
        <v>127</v>
      </c>
      <c r="D2433" s="9" t="s">
        <v>317</v>
      </c>
      <c r="E2433" s="9" t="s">
        <v>31</v>
      </c>
      <c r="F2433" s="8">
        <v>2034</v>
      </c>
      <c r="G2433" s="11" t="s">
        <v>381</v>
      </c>
      <c r="H2433" s="11" t="s">
        <v>381</v>
      </c>
      <c r="I2433" s="11" t="s">
        <v>381</v>
      </c>
      <c r="J2433" s="11" t="s">
        <v>381</v>
      </c>
      <c r="K2433" s="11" t="s">
        <v>381</v>
      </c>
      <c r="L2433" s="11" t="s">
        <v>381</v>
      </c>
      <c r="M2433" s="11" t="s">
        <v>381</v>
      </c>
      <c r="N2433" s="11" t="s">
        <v>381</v>
      </c>
      <c r="O2433" s="11" t="s">
        <v>381</v>
      </c>
      <c r="P2433" s="11" t="s">
        <v>381</v>
      </c>
      <c r="Q2433" s="11" t="s">
        <v>381</v>
      </c>
      <c r="R2433" s="11" t="s">
        <v>381</v>
      </c>
      <c r="S2433" s="11" t="s">
        <v>381</v>
      </c>
      <c r="T2433" s="11" t="s">
        <v>381</v>
      </c>
      <c r="U2433" s="11" t="s">
        <v>381</v>
      </c>
      <c r="V2433" s="11" t="s">
        <v>381</v>
      </c>
      <c r="W2433" s="11" t="s">
        <v>381</v>
      </c>
      <c r="X2433" s="11" t="s">
        <v>381</v>
      </c>
      <c r="Y2433" s="11" t="s">
        <v>381</v>
      </c>
      <c r="Z2433" s="28" t="s">
        <v>35</v>
      </c>
      <c r="AA2433" s="28" t="s">
        <v>35</v>
      </c>
      <c r="AB2433" s="11">
        <v>7.7920000000000003E-2</v>
      </c>
      <c r="AC2433" s="11">
        <v>9.8629999999999995E-2</v>
      </c>
      <c r="AD2433" s="71"/>
      <c r="AE2433" s="71"/>
      <c r="AF2433" s="71">
        <f t="shared" si="116"/>
        <v>2.07E-2</v>
      </c>
      <c r="AG2433" s="277" t="s">
        <v>907</v>
      </c>
      <c r="AH2433" s="277" t="s">
        <v>717</v>
      </c>
      <c r="AI2433" s="276" t="s">
        <v>718</v>
      </c>
      <c r="AJ2433" s="276" t="s">
        <v>719</v>
      </c>
      <c r="AK2433" s="276" t="s">
        <v>317</v>
      </c>
      <c r="AL2433" s="277" t="s">
        <v>127</v>
      </c>
      <c r="AM2433" s="276" t="s">
        <v>720</v>
      </c>
      <c r="AN2433" s="276" t="s">
        <v>518</v>
      </c>
      <c r="AO2433" s="277" t="s">
        <v>519</v>
      </c>
    </row>
    <row r="2434" spans="1:41" ht="15" thickBot="1" x14ac:dyDescent="0.4">
      <c r="A2434" s="8">
        <v>2025</v>
      </c>
      <c r="B2434" s="9" t="s">
        <v>126</v>
      </c>
      <c r="C2434" s="9" t="s">
        <v>127</v>
      </c>
      <c r="D2434" s="9" t="s">
        <v>317</v>
      </c>
      <c r="E2434" s="9" t="s">
        <v>31</v>
      </c>
      <c r="F2434" s="8">
        <v>2035</v>
      </c>
      <c r="G2434" s="11" t="s">
        <v>381</v>
      </c>
      <c r="H2434" s="11" t="s">
        <v>381</v>
      </c>
      <c r="I2434" s="11" t="s">
        <v>381</v>
      </c>
      <c r="J2434" s="11" t="s">
        <v>381</v>
      </c>
      <c r="K2434" s="11" t="s">
        <v>381</v>
      </c>
      <c r="L2434" s="11" t="s">
        <v>381</v>
      </c>
      <c r="M2434" s="11" t="s">
        <v>381</v>
      </c>
      <c r="N2434" s="11" t="s">
        <v>381</v>
      </c>
      <c r="O2434" s="11" t="s">
        <v>381</v>
      </c>
      <c r="P2434" s="11" t="s">
        <v>381</v>
      </c>
      <c r="Q2434" s="11" t="s">
        <v>381</v>
      </c>
      <c r="R2434" s="11" t="s">
        <v>381</v>
      </c>
      <c r="S2434" s="11" t="s">
        <v>381</v>
      </c>
      <c r="T2434" s="11" t="s">
        <v>381</v>
      </c>
      <c r="U2434" s="11" t="s">
        <v>381</v>
      </c>
      <c r="V2434" s="11" t="s">
        <v>381</v>
      </c>
      <c r="W2434" s="11" t="s">
        <v>381</v>
      </c>
      <c r="X2434" s="11" t="s">
        <v>381</v>
      </c>
      <c r="Y2434" s="11" t="s">
        <v>381</v>
      </c>
      <c r="Z2434" s="28" t="s">
        <v>35</v>
      </c>
      <c r="AA2434" s="28" t="s">
        <v>35</v>
      </c>
      <c r="AB2434" s="11">
        <v>6.6710000000000005E-2</v>
      </c>
      <c r="AC2434" s="11">
        <v>7.7960000000000002E-2</v>
      </c>
      <c r="AD2434" s="71"/>
      <c r="AE2434" s="71"/>
      <c r="AF2434" s="71">
        <f t="shared" si="116"/>
        <v>1.1299999999999999E-2</v>
      </c>
      <c r="AG2434" s="277" t="s">
        <v>907</v>
      </c>
      <c r="AH2434" s="277" t="s">
        <v>717</v>
      </c>
      <c r="AI2434" s="276" t="s">
        <v>718</v>
      </c>
      <c r="AJ2434" s="276" t="s">
        <v>719</v>
      </c>
      <c r="AK2434" s="276" t="s">
        <v>317</v>
      </c>
      <c r="AL2434" s="277" t="s">
        <v>127</v>
      </c>
      <c r="AM2434" s="276" t="s">
        <v>720</v>
      </c>
      <c r="AN2434" s="276" t="s">
        <v>518</v>
      </c>
      <c r="AO2434" s="277" t="s">
        <v>519</v>
      </c>
    </row>
    <row r="2435" spans="1:41" ht="15" thickBot="1" x14ac:dyDescent="0.4">
      <c r="A2435" s="8">
        <v>2025</v>
      </c>
      <c r="B2435" s="9" t="s">
        <v>126</v>
      </c>
      <c r="C2435" s="9" t="s">
        <v>127</v>
      </c>
      <c r="D2435" s="9" t="s">
        <v>317</v>
      </c>
      <c r="E2435" s="9" t="s">
        <v>32</v>
      </c>
      <c r="F2435" s="8">
        <v>2025</v>
      </c>
      <c r="G2435" s="11">
        <v>0</v>
      </c>
      <c r="H2435" s="11">
        <v>0</v>
      </c>
      <c r="I2435" s="11" t="s">
        <v>35</v>
      </c>
      <c r="J2435" s="11">
        <v>0</v>
      </c>
      <c r="K2435" s="11">
        <v>0</v>
      </c>
      <c r="L2435" s="11">
        <v>0</v>
      </c>
      <c r="M2435" s="11">
        <v>0</v>
      </c>
      <c r="N2435" s="11">
        <v>0</v>
      </c>
      <c r="O2435" s="11">
        <v>3.2000000000000002E-3</v>
      </c>
      <c r="P2435" s="11">
        <v>6.9790000000000005E-2</v>
      </c>
      <c r="Q2435" s="11">
        <v>2.7253400000000001</v>
      </c>
      <c r="R2435" s="11" t="s">
        <v>35</v>
      </c>
      <c r="S2435" s="11">
        <v>0</v>
      </c>
      <c r="T2435" s="11">
        <v>3.1804100000000002</v>
      </c>
      <c r="U2435" s="11">
        <v>0</v>
      </c>
      <c r="V2435" s="11">
        <v>0</v>
      </c>
      <c r="W2435" s="11">
        <v>0</v>
      </c>
      <c r="X2435" s="11">
        <v>0</v>
      </c>
      <c r="Y2435" s="11">
        <v>3.1804100000000002</v>
      </c>
      <c r="Z2435" s="28" t="s">
        <v>35</v>
      </c>
      <c r="AA2435" s="28" t="s">
        <v>35</v>
      </c>
      <c r="AB2435" s="11">
        <v>0.41333999999999999</v>
      </c>
      <c r="AC2435" s="11">
        <v>0.93393000000000004</v>
      </c>
      <c r="AD2435" s="71">
        <f t="shared" si="114"/>
        <v>0.3821</v>
      </c>
      <c r="AE2435" s="71">
        <f t="shared" si="115"/>
        <v>0</v>
      </c>
      <c r="AF2435" s="71">
        <f t="shared" si="116"/>
        <v>0.52059999999999995</v>
      </c>
      <c r="AG2435" s="277" t="s">
        <v>908</v>
      </c>
      <c r="AH2435" s="277" t="s">
        <v>717</v>
      </c>
      <c r="AI2435" s="276" t="s">
        <v>718</v>
      </c>
      <c r="AJ2435" s="276" t="s">
        <v>719</v>
      </c>
      <c r="AK2435" s="276" t="s">
        <v>317</v>
      </c>
      <c r="AL2435" s="277" t="s">
        <v>127</v>
      </c>
      <c r="AM2435" s="276" t="s">
        <v>720</v>
      </c>
      <c r="AN2435" s="276" t="s">
        <v>518</v>
      </c>
      <c r="AO2435" s="277" t="s">
        <v>519</v>
      </c>
    </row>
    <row r="2436" spans="1:41" ht="15" thickBot="1" x14ac:dyDescent="0.4">
      <c r="A2436" s="8">
        <v>2025</v>
      </c>
      <c r="B2436" s="9" t="s">
        <v>126</v>
      </c>
      <c r="C2436" s="9" t="s">
        <v>127</v>
      </c>
      <c r="D2436" s="9" t="s">
        <v>317</v>
      </c>
      <c r="E2436" s="9" t="s">
        <v>32</v>
      </c>
      <c r="F2436" s="8">
        <v>2026</v>
      </c>
      <c r="G2436" s="11">
        <v>0</v>
      </c>
      <c r="H2436" s="11">
        <v>0</v>
      </c>
      <c r="I2436" s="11" t="s">
        <v>35</v>
      </c>
      <c r="J2436" s="11">
        <v>0</v>
      </c>
      <c r="K2436" s="11">
        <v>0</v>
      </c>
      <c r="L2436" s="11">
        <v>0</v>
      </c>
      <c r="M2436" s="11">
        <v>0</v>
      </c>
      <c r="N2436" s="11">
        <v>0</v>
      </c>
      <c r="O2436" s="11">
        <v>4.9699999999999996E-3</v>
      </c>
      <c r="P2436" s="11">
        <v>0.10123</v>
      </c>
      <c r="Q2436" s="11">
        <v>3.9351699999999998</v>
      </c>
      <c r="R2436" s="11" t="s">
        <v>35</v>
      </c>
      <c r="S2436" s="11">
        <v>0</v>
      </c>
      <c r="T2436" s="11">
        <v>4.2955300000000003</v>
      </c>
      <c r="U2436" s="11">
        <v>0</v>
      </c>
      <c r="V2436" s="11">
        <v>0</v>
      </c>
      <c r="W2436" s="11">
        <v>0</v>
      </c>
      <c r="X2436" s="11">
        <v>0</v>
      </c>
      <c r="Y2436" s="11">
        <v>4.2955300000000003</v>
      </c>
      <c r="Z2436" s="28" t="s">
        <v>35</v>
      </c>
      <c r="AA2436" s="28" t="s">
        <v>35</v>
      </c>
      <c r="AB2436" s="11">
        <v>0.69359999999999999</v>
      </c>
      <c r="AC2436" s="11">
        <v>1.09897</v>
      </c>
      <c r="AD2436" s="71">
        <f t="shared" si="114"/>
        <v>0.25419999999999998</v>
      </c>
      <c r="AE2436" s="71">
        <f t="shared" si="115"/>
        <v>0</v>
      </c>
      <c r="AF2436" s="71">
        <f t="shared" si="116"/>
        <v>0.40539999999999998</v>
      </c>
      <c r="AG2436" s="277" t="s">
        <v>908</v>
      </c>
      <c r="AH2436" s="277" t="s">
        <v>717</v>
      </c>
      <c r="AI2436" s="276" t="s">
        <v>718</v>
      </c>
      <c r="AJ2436" s="276" t="s">
        <v>719</v>
      </c>
      <c r="AK2436" s="276" t="s">
        <v>317</v>
      </c>
      <c r="AL2436" s="277" t="s">
        <v>127</v>
      </c>
      <c r="AM2436" s="276" t="s">
        <v>720</v>
      </c>
      <c r="AN2436" s="276" t="s">
        <v>518</v>
      </c>
      <c r="AO2436" s="277" t="s">
        <v>519</v>
      </c>
    </row>
    <row r="2437" spans="1:41" ht="15" thickBot="1" x14ac:dyDescent="0.4">
      <c r="A2437" s="8">
        <v>2025</v>
      </c>
      <c r="B2437" s="9" t="s">
        <v>126</v>
      </c>
      <c r="C2437" s="9" t="s">
        <v>127</v>
      </c>
      <c r="D2437" s="9" t="s">
        <v>317</v>
      </c>
      <c r="E2437" s="9" t="s">
        <v>32</v>
      </c>
      <c r="F2437" s="8">
        <v>2027</v>
      </c>
      <c r="G2437" s="11">
        <v>0</v>
      </c>
      <c r="H2437" s="11">
        <v>0</v>
      </c>
      <c r="I2437" s="11" t="s">
        <v>35</v>
      </c>
      <c r="J2437" s="11">
        <v>0</v>
      </c>
      <c r="K2437" s="11">
        <v>0</v>
      </c>
      <c r="L2437" s="11">
        <v>0</v>
      </c>
      <c r="M2437" s="11">
        <v>0</v>
      </c>
      <c r="N2437" s="11">
        <v>0</v>
      </c>
      <c r="O2437" s="11">
        <v>5.0000000000000001E-3</v>
      </c>
      <c r="P2437" s="11">
        <v>0.10767</v>
      </c>
      <c r="Q2437" s="11">
        <v>4.0195299999999996</v>
      </c>
      <c r="R2437" s="11" t="s">
        <v>35</v>
      </c>
      <c r="S2437" s="11">
        <v>0</v>
      </c>
      <c r="T2437" s="11">
        <v>4.3951000000000002</v>
      </c>
      <c r="U2437" s="11">
        <v>0</v>
      </c>
      <c r="V2437" s="11">
        <v>0</v>
      </c>
      <c r="W2437" s="11">
        <v>0</v>
      </c>
      <c r="X2437" s="11">
        <v>0</v>
      </c>
      <c r="Y2437" s="11">
        <v>4.3951000000000002</v>
      </c>
      <c r="Z2437" s="28" t="s">
        <v>35</v>
      </c>
      <c r="AA2437" s="28" t="s">
        <v>35</v>
      </c>
      <c r="AB2437" s="11">
        <v>0.83257999999999999</v>
      </c>
      <c r="AC2437" s="11">
        <v>1.34693</v>
      </c>
      <c r="AD2437" s="71">
        <f t="shared" si="114"/>
        <v>0.26290000000000002</v>
      </c>
      <c r="AE2437" s="71">
        <f t="shared" si="115"/>
        <v>0</v>
      </c>
      <c r="AF2437" s="71">
        <f t="shared" si="116"/>
        <v>0.51439999999999997</v>
      </c>
      <c r="AG2437" s="277" t="s">
        <v>908</v>
      </c>
      <c r="AH2437" s="277" t="s">
        <v>717</v>
      </c>
      <c r="AI2437" s="276" t="s">
        <v>718</v>
      </c>
      <c r="AJ2437" s="276" t="s">
        <v>719</v>
      </c>
      <c r="AK2437" s="276" t="s">
        <v>317</v>
      </c>
      <c r="AL2437" s="277" t="s">
        <v>127</v>
      </c>
      <c r="AM2437" s="276" t="s">
        <v>720</v>
      </c>
      <c r="AN2437" s="276" t="s">
        <v>518</v>
      </c>
      <c r="AO2437" s="277" t="s">
        <v>519</v>
      </c>
    </row>
    <row r="2438" spans="1:41" ht="15" thickBot="1" x14ac:dyDescent="0.4">
      <c r="A2438" s="8">
        <v>2025</v>
      </c>
      <c r="B2438" s="9" t="s">
        <v>126</v>
      </c>
      <c r="C2438" s="9" t="s">
        <v>127</v>
      </c>
      <c r="D2438" s="9" t="s">
        <v>317</v>
      </c>
      <c r="E2438" s="9" t="s">
        <v>32</v>
      </c>
      <c r="F2438" s="8">
        <v>2028</v>
      </c>
      <c r="G2438" s="11">
        <v>0</v>
      </c>
      <c r="H2438" s="11">
        <v>0</v>
      </c>
      <c r="I2438" s="11" t="s">
        <v>35</v>
      </c>
      <c r="J2438" s="11">
        <v>0</v>
      </c>
      <c r="K2438" s="11">
        <v>0</v>
      </c>
      <c r="L2438" s="11">
        <v>0</v>
      </c>
      <c r="M2438" s="11">
        <v>0</v>
      </c>
      <c r="N2438" s="11">
        <v>0</v>
      </c>
      <c r="O2438" s="11">
        <v>1.315E-2</v>
      </c>
      <c r="P2438" s="11">
        <v>0.15873000000000001</v>
      </c>
      <c r="Q2438" s="11">
        <v>4.3264899999999997</v>
      </c>
      <c r="R2438" s="11" t="s">
        <v>35</v>
      </c>
      <c r="S2438" s="11">
        <v>0</v>
      </c>
      <c r="T2438" s="11">
        <v>4.5959099999999999</v>
      </c>
      <c r="U2438" s="11">
        <v>0</v>
      </c>
      <c r="V2438" s="11">
        <v>0</v>
      </c>
      <c r="W2438" s="11">
        <v>0</v>
      </c>
      <c r="X2438" s="11">
        <v>0</v>
      </c>
      <c r="Y2438" s="11">
        <v>4.5959099999999999</v>
      </c>
      <c r="Z2438" s="28" t="s">
        <v>35</v>
      </c>
      <c r="AA2438" s="28" t="s">
        <v>35</v>
      </c>
      <c r="AB2438" s="11">
        <v>1.1740600000000001</v>
      </c>
      <c r="AC2438" s="11">
        <v>1.8800699999999999</v>
      </c>
      <c r="AD2438" s="71">
        <f t="shared" si="114"/>
        <v>9.7500000000000003E-2</v>
      </c>
      <c r="AE2438" s="71">
        <f t="shared" si="115"/>
        <v>0</v>
      </c>
      <c r="AF2438" s="71">
        <f t="shared" si="116"/>
        <v>0.70599999999999996</v>
      </c>
      <c r="AG2438" s="277" t="s">
        <v>908</v>
      </c>
      <c r="AH2438" s="277" t="s">
        <v>717</v>
      </c>
      <c r="AI2438" s="276" t="s">
        <v>718</v>
      </c>
      <c r="AJ2438" s="276" t="s">
        <v>719</v>
      </c>
      <c r="AK2438" s="276" t="s">
        <v>317</v>
      </c>
      <c r="AL2438" s="277" t="s">
        <v>127</v>
      </c>
      <c r="AM2438" s="276" t="s">
        <v>720</v>
      </c>
      <c r="AN2438" s="276" t="s">
        <v>518</v>
      </c>
      <c r="AO2438" s="277" t="s">
        <v>519</v>
      </c>
    </row>
    <row r="2439" spans="1:41" ht="15" thickBot="1" x14ac:dyDescent="0.4">
      <c r="A2439" s="8">
        <v>2025</v>
      </c>
      <c r="B2439" s="9" t="s">
        <v>126</v>
      </c>
      <c r="C2439" s="9" t="s">
        <v>127</v>
      </c>
      <c r="D2439" s="9" t="s">
        <v>317</v>
      </c>
      <c r="E2439" s="9" t="s">
        <v>32</v>
      </c>
      <c r="F2439" s="8">
        <v>2029</v>
      </c>
      <c r="G2439" s="11">
        <v>0</v>
      </c>
      <c r="H2439" s="11">
        <v>0</v>
      </c>
      <c r="I2439" s="11" t="s">
        <v>35</v>
      </c>
      <c r="J2439" s="11">
        <v>0</v>
      </c>
      <c r="K2439" s="11">
        <v>0</v>
      </c>
      <c r="L2439" s="11">
        <v>0</v>
      </c>
      <c r="M2439" s="11">
        <v>0</v>
      </c>
      <c r="N2439" s="11">
        <v>0</v>
      </c>
      <c r="O2439" s="11">
        <v>2.4680000000000001E-2</v>
      </c>
      <c r="P2439" s="11">
        <v>0.37147000000000002</v>
      </c>
      <c r="Q2439" s="11">
        <v>4.3857200000000001</v>
      </c>
      <c r="R2439" s="11" t="s">
        <v>35</v>
      </c>
      <c r="S2439" s="11">
        <v>0</v>
      </c>
      <c r="T2439" s="11">
        <v>4.7823900000000004</v>
      </c>
      <c r="U2439" s="11">
        <v>0</v>
      </c>
      <c r="V2439" s="11">
        <v>0</v>
      </c>
      <c r="W2439" s="11">
        <v>0</v>
      </c>
      <c r="X2439" s="11">
        <v>0</v>
      </c>
      <c r="Y2439" s="11">
        <v>4.7823900000000004</v>
      </c>
      <c r="Z2439" s="28" t="s">
        <v>35</v>
      </c>
      <c r="AA2439" s="28" t="s">
        <v>35</v>
      </c>
      <c r="AB2439" s="11">
        <v>1.4468799999999999</v>
      </c>
      <c r="AC2439" s="11">
        <v>1.9448399999999999</v>
      </c>
      <c r="AD2439" s="71">
        <f t="shared" si="114"/>
        <v>5.0000000000000001E-4</v>
      </c>
      <c r="AE2439" s="71">
        <f t="shared" si="115"/>
        <v>0</v>
      </c>
      <c r="AF2439" s="71">
        <f t="shared" si="116"/>
        <v>0.498</v>
      </c>
      <c r="AG2439" s="277" t="s">
        <v>908</v>
      </c>
      <c r="AH2439" s="277" t="s">
        <v>717</v>
      </c>
      <c r="AI2439" s="276" t="s">
        <v>718</v>
      </c>
      <c r="AJ2439" s="276" t="s">
        <v>719</v>
      </c>
      <c r="AK2439" s="276" t="s">
        <v>317</v>
      </c>
      <c r="AL2439" s="277" t="s">
        <v>127</v>
      </c>
      <c r="AM2439" s="276" t="s">
        <v>720</v>
      </c>
      <c r="AN2439" s="276" t="s">
        <v>518</v>
      </c>
      <c r="AO2439" s="277" t="s">
        <v>519</v>
      </c>
    </row>
    <row r="2440" spans="1:41" ht="15" thickBot="1" x14ac:dyDescent="0.4">
      <c r="A2440" s="8">
        <v>2025</v>
      </c>
      <c r="B2440" s="9" t="s">
        <v>126</v>
      </c>
      <c r="C2440" s="9" t="s">
        <v>127</v>
      </c>
      <c r="D2440" s="9" t="s">
        <v>317</v>
      </c>
      <c r="E2440" s="9" t="s">
        <v>32</v>
      </c>
      <c r="F2440" s="8">
        <v>2030</v>
      </c>
      <c r="G2440" s="11">
        <v>0</v>
      </c>
      <c r="H2440" s="11">
        <v>0</v>
      </c>
      <c r="I2440" s="11" t="s">
        <v>35</v>
      </c>
      <c r="J2440" s="11">
        <v>0</v>
      </c>
      <c r="K2440" s="11">
        <v>0</v>
      </c>
      <c r="L2440" s="11">
        <v>0</v>
      </c>
      <c r="M2440" s="11">
        <v>0</v>
      </c>
      <c r="N2440" s="11">
        <v>0</v>
      </c>
      <c r="O2440" s="11">
        <v>0.11376</v>
      </c>
      <c r="P2440" s="11">
        <v>0.54054999999999997</v>
      </c>
      <c r="Q2440" s="11">
        <v>5.3597299999999999</v>
      </c>
      <c r="R2440" s="11" t="s">
        <v>35</v>
      </c>
      <c r="S2440" s="11">
        <v>0</v>
      </c>
      <c r="T2440" s="11">
        <v>6.0143300000000002</v>
      </c>
      <c r="U2440" s="11">
        <v>0</v>
      </c>
      <c r="V2440" s="11">
        <v>0</v>
      </c>
      <c r="W2440" s="11">
        <v>0</v>
      </c>
      <c r="X2440" s="11">
        <v>0</v>
      </c>
      <c r="Y2440" s="11">
        <v>6.0143300000000002</v>
      </c>
      <c r="Z2440" s="28" t="s">
        <v>35</v>
      </c>
      <c r="AA2440" s="28" t="s">
        <v>35</v>
      </c>
      <c r="AB2440" s="11">
        <v>1.9181600000000001</v>
      </c>
      <c r="AC2440" s="11">
        <v>2.51688</v>
      </c>
      <c r="AD2440" s="71">
        <f t="shared" si="114"/>
        <v>2.9999999999999997E-4</v>
      </c>
      <c r="AE2440" s="71">
        <f t="shared" si="115"/>
        <v>0</v>
      </c>
      <c r="AF2440" s="71">
        <f t="shared" si="116"/>
        <v>0.59870000000000001</v>
      </c>
      <c r="AG2440" s="277" t="s">
        <v>908</v>
      </c>
      <c r="AH2440" s="277" t="s">
        <v>717</v>
      </c>
      <c r="AI2440" s="276" t="s">
        <v>718</v>
      </c>
      <c r="AJ2440" s="276" t="s">
        <v>719</v>
      </c>
      <c r="AK2440" s="276" t="s">
        <v>317</v>
      </c>
      <c r="AL2440" s="277" t="s">
        <v>127</v>
      </c>
      <c r="AM2440" s="276" t="s">
        <v>720</v>
      </c>
      <c r="AN2440" s="276" t="s">
        <v>518</v>
      </c>
      <c r="AO2440" s="277" t="s">
        <v>519</v>
      </c>
    </row>
    <row r="2441" spans="1:41" ht="15" thickBot="1" x14ac:dyDescent="0.4">
      <c r="A2441" s="8">
        <v>2025</v>
      </c>
      <c r="B2441" s="9" t="s">
        <v>126</v>
      </c>
      <c r="C2441" s="9" t="s">
        <v>127</v>
      </c>
      <c r="D2441" s="9" t="s">
        <v>317</v>
      </c>
      <c r="E2441" s="9" t="s">
        <v>32</v>
      </c>
      <c r="F2441" s="8">
        <v>2031</v>
      </c>
      <c r="G2441" s="11">
        <v>0</v>
      </c>
      <c r="H2441" s="11">
        <v>0</v>
      </c>
      <c r="I2441" s="11" t="s">
        <v>35</v>
      </c>
      <c r="J2441" s="11">
        <v>0</v>
      </c>
      <c r="K2441" s="11">
        <v>0</v>
      </c>
      <c r="L2441" s="11">
        <v>0</v>
      </c>
      <c r="M2441" s="11">
        <v>0</v>
      </c>
      <c r="N2441" s="11">
        <v>0</v>
      </c>
      <c r="O2441" s="11">
        <v>0.13628000000000001</v>
      </c>
      <c r="P2441" s="11">
        <v>0.40009</v>
      </c>
      <c r="Q2441" s="11">
        <v>5.0286799999999996</v>
      </c>
      <c r="R2441" s="11" t="s">
        <v>35</v>
      </c>
      <c r="S2441" s="11">
        <v>0</v>
      </c>
      <c r="T2441" s="11">
        <v>5.5656499999999998</v>
      </c>
      <c r="U2441" s="11">
        <v>0</v>
      </c>
      <c r="V2441" s="11">
        <v>0</v>
      </c>
      <c r="W2441" s="11">
        <v>0</v>
      </c>
      <c r="X2441" s="11">
        <v>0</v>
      </c>
      <c r="Y2441" s="11">
        <v>5.5656499999999998</v>
      </c>
      <c r="Z2441" s="28" t="s">
        <v>35</v>
      </c>
      <c r="AA2441" s="28" t="s">
        <v>35</v>
      </c>
      <c r="AB2441" s="11">
        <v>2.5611700000000002</v>
      </c>
      <c r="AC2441" s="11">
        <v>3.3788999999999998</v>
      </c>
      <c r="AD2441" s="71">
        <f t="shared" si="114"/>
        <v>5.9999999999999995E-4</v>
      </c>
      <c r="AE2441" s="71">
        <f t="shared" si="115"/>
        <v>0</v>
      </c>
      <c r="AF2441" s="71">
        <f t="shared" si="116"/>
        <v>0.81769999999999998</v>
      </c>
      <c r="AG2441" s="277" t="s">
        <v>908</v>
      </c>
      <c r="AH2441" s="277" t="s">
        <v>717</v>
      </c>
      <c r="AI2441" s="276" t="s">
        <v>718</v>
      </c>
      <c r="AJ2441" s="276" t="s">
        <v>719</v>
      </c>
      <c r="AK2441" s="276" t="s">
        <v>317</v>
      </c>
      <c r="AL2441" s="277" t="s">
        <v>127</v>
      </c>
      <c r="AM2441" s="276" t="s">
        <v>720</v>
      </c>
      <c r="AN2441" s="276" t="s">
        <v>518</v>
      </c>
      <c r="AO2441" s="277" t="s">
        <v>519</v>
      </c>
    </row>
    <row r="2442" spans="1:41" ht="15" thickBot="1" x14ac:dyDescent="0.4">
      <c r="A2442" s="8">
        <v>2025</v>
      </c>
      <c r="B2442" s="9" t="s">
        <v>126</v>
      </c>
      <c r="C2442" s="9" t="s">
        <v>127</v>
      </c>
      <c r="D2442" s="9" t="s">
        <v>317</v>
      </c>
      <c r="E2442" s="9" t="s">
        <v>32</v>
      </c>
      <c r="F2442" s="8">
        <v>2032</v>
      </c>
      <c r="G2442" s="11">
        <v>0</v>
      </c>
      <c r="H2442" s="11">
        <v>0</v>
      </c>
      <c r="I2442" s="11" t="s">
        <v>35</v>
      </c>
      <c r="J2442" s="11">
        <v>0</v>
      </c>
      <c r="K2442" s="11">
        <v>0</v>
      </c>
      <c r="L2442" s="11">
        <v>0</v>
      </c>
      <c r="M2442" s="11">
        <v>0</v>
      </c>
      <c r="N2442" s="11">
        <v>0</v>
      </c>
      <c r="O2442" s="11">
        <v>0.22947999999999999</v>
      </c>
      <c r="P2442" s="11">
        <v>0.43275000000000002</v>
      </c>
      <c r="Q2442" s="11">
        <v>4.9415699999999996</v>
      </c>
      <c r="R2442" s="11" t="s">
        <v>35</v>
      </c>
      <c r="S2442" s="11">
        <v>0</v>
      </c>
      <c r="T2442" s="11">
        <v>5.6052900000000001</v>
      </c>
      <c r="U2442" s="11">
        <v>0</v>
      </c>
      <c r="V2442" s="11">
        <v>0</v>
      </c>
      <c r="W2442" s="11">
        <v>0</v>
      </c>
      <c r="X2442" s="11">
        <v>0</v>
      </c>
      <c r="Y2442" s="11">
        <v>5.6052900000000001</v>
      </c>
      <c r="Z2442" s="28" t="s">
        <v>35</v>
      </c>
      <c r="AA2442" s="28" t="s">
        <v>35</v>
      </c>
      <c r="AB2442" s="11">
        <v>2.92198</v>
      </c>
      <c r="AC2442" s="11">
        <v>3.6961599999999999</v>
      </c>
      <c r="AD2442" s="71">
        <f t="shared" si="114"/>
        <v>1.5E-3</v>
      </c>
      <c r="AE2442" s="71">
        <f t="shared" si="115"/>
        <v>0</v>
      </c>
      <c r="AF2442" s="71">
        <f t="shared" si="116"/>
        <v>0.7742</v>
      </c>
      <c r="AG2442" s="277" t="s">
        <v>908</v>
      </c>
      <c r="AH2442" s="277" t="s">
        <v>717</v>
      </c>
      <c r="AI2442" s="276" t="s">
        <v>718</v>
      </c>
      <c r="AJ2442" s="276" t="s">
        <v>719</v>
      </c>
      <c r="AK2442" s="276" t="s">
        <v>317</v>
      </c>
      <c r="AL2442" s="277" t="s">
        <v>127</v>
      </c>
      <c r="AM2442" s="276" t="s">
        <v>720</v>
      </c>
      <c r="AN2442" s="276" t="s">
        <v>518</v>
      </c>
      <c r="AO2442" s="277" t="s">
        <v>519</v>
      </c>
    </row>
    <row r="2443" spans="1:41" ht="15" thickBot="1" x14ac:dyDescent="0.4">
      <c r="A2443" s="8">
        <v>2025</v>
      </c>
      <c r="B2443" s="9" t="s">
        <v>126</v>
      </c>
      <c r="C2443" s="9" t="s">
        <v>127</v>
      </c>
      <c r="D2443" s="9" t="s">
        <v>317</v>
      </c>
      <c r="E2443" s="9" t="s">
        <v>32</v>
      </c>
      <c r="F2443" s="8">
        <v>2033</v>
      </c>
      <c r="G2443" s="11">
        <v>0</v>
      </c>
      <c r="H2443" s="11">
        <v>0</v>
      </c>
      <c r="I2443" s="11" t="s">
        <v>35</v>
      </c>
      <c r="J2443" s="11">
        <v>0</v>
      </c>
      <c r="K2443" s="11">
        <v>0</v>
      </c>
      <c r="L2443" s="11">
        <v>0</v>
      </c>
      <c r="M2443" s="11">
        <v>0</v>
      </c>
      <c r="N2443" s="11">
        <v>0</v>
      </c>
      <c r="O2443" s="11">
        <v>0.22486999999999999</v>
      </c>
      <c r="P2443" s="11">
        <v>0.68842000000000003</v>
      </c>
      <c r="Q2443" s="11">
        <v>5.9228899999999998</v>
      </c>
      <c r="R2443" s="11" t="s">
        <v>35</v>
      </c>
      <c r="S2443" s="11">
        <v>0</v>
      </c>
      <c r="T2443" s="11">
        <v>6.8363899999999997</v>
      </c>
      <c r="U2443" s="11">
        <v>0</v>
      </c>
      <c r="V2443" s="11">
        <v>0</v>
      </c>
      <c r="W2443" s="11">
        <v>0</v>
      </c>
      <c r="X2443" s="11">
        <v>0</v>
      </c>
      <c r="Y2443" s="11">
        <v>6.8363899999999997</v>
      </c>
      <c r="Z2443" s="28" t="s">
        <v>35</v>
      </c>
      <c r="AA2443" s="28" t="s">
        <v>35</v>
      </c>
      <c r="AB2443" s="11">
        <v>2.8075700000000001</v>
      </c>
      <c r="AC2443" s="11">
        <v>3.49804</v>
      </c>
      <c r="AD2443" s="71">
        <f t="shared" si="114"/>
        <v>2.0000000000000001E-4</v>
      </c>
      <c r="AE2443" s="71">
        <f t="shared" si="115"/>
        <v>0</v>
      </c>
      <c r="AF2443" s="71">
        <f t="shared" si="116"/>
        <v>0.6905</v>
      </c>
      <c r="AG2443" s="277" t="s">
        <v>908</v>
      </c>
      <c r="AH2443" s="277" t="s">
        <v>717</v>
      </c>
      <c r="AI2443" s="276" t="s">
        <v>718</v>
      </c>
      <c r="AJ2443" s="276" t="s">
        <v>719</v>
      </c>
      <c r="AK2443" s="276" t="s">
        <v>317</v>
      </c>
      <c r="AL2443" s="277" t="s">
        <v>127</v>
      </c>
      <c r="AM2443" s="276" t="s">
        <v>720</v>
      </c>
      <c r="AN2443" s="276" t="s">
        <v>518</v>
      </c>
      <c r="AO2443" s="277" t="s">
        <v>519</v>
      </c>
    </row>
    <row r="2444" spans="1:41" ht="15" thickBot="1" x14ac:dyDescent="0.4">
      <c r="A2444" s="8">
        <v>2025</v>
      </c>
      <c r="B2444" s="9" t="s">
        <v>126</v>
      </c>
      <c r="C2444" s="9" t="s">
        <v>127</v>
      </c>
      <c r="D2444" s="9" t="s">
        <v>317</v>
      </c>
      <c r="E2444" s="9" t="s">
        <v>32</v>
      </c>
      <c r="F2444" s="8">
        <v>2034</v>
      </c>
      <c r="G2444" s="11">
        <v>0</v>
      </c>
      <c r="H2444" s="11">
        <v>0</v>
      </c>
      <c r="I2444" s="11" t="s">
        <v>35</v>
      </c>
      <c r="J2444" s="11">
        <v>0</v>
      </c>
      <c r="K2444" s="11">
        <v>0</v>
      </c>
      <c r="L2444" s="11">
        <v>0</v>
      </c>
      <c r="M2444" s="11">
        <v>0</v>
      </c>
      <c r="N2444" s="11">
        <v>0</v>
      </c>
      <c r="O2444" s="11">
        <v>0.36071999999999999</v>
      </c>
      <c r="P2444" s="11">
        <v>0.60275999999999996</v>
      </c>
      <c r="Q2444" s="11">
        <v>6.4854200000000004</v>
      </c>
      <c r="R2444" s="11" t="s">
        <v>35</v>
      </c>
      <c r="S2444" s="11">
        <v>0</v>
      </c>
      <c r="T2444" s="11">
        <v>7.4568300000000001</v>
      </c>
      <c r="U2444" s="11">
        <v>0</v>
      </c>
      <c r="V2444" s="11">
        <v>0</v>
      </c>
      <c r="W2444" s="11">
        <v>0</v>
      </c>
      <c r="X2444" s="11">
        <v>0</v>
      </c>
      <c r="Y2444" s="11">
        <v>7.4568300000000001</v>
      </c>
      <c r="Z2444" s="28" t="s">
        <v>35</v>
      </c>
      <c r="AA2444" s="28" t="s">
        <v>35</v>
      </c>
      <c r="AB2444" s="11">
        <v>2.7153</v>
      </c>
      <c r="AC2444" s="11">
        <v>3.5548700000000002</v>
      </c>
      <c r="AD2444" s="71">
        <f t="shared" si="114"/>
        <v>7.9000000000000008E-3</v>
      </c>
      <c r="AE2444" s="71">
        <f t="shared" si="115"/>
        <v>0</v>
      </c>
      <c r="AF2444" s="71">
        <f t="shared" si="116"/>
        <v>0.83960000000000001</v>
      </c>
      <c r="AG2444" s="277" t="s">
        <v>908</v>
      </c>
      <c r="AH2444" s="277" t="s">
        <v>717</v>
      </c>
      <c r="AI2444" s="276" t="s">
        <v>718</v>
      </c>
      <c r="AJ2444" s="276" t="s">
        <v>719</v>
      </c>
      <c r="AK2444" s="276" t="s">
        <v>317</v>
      </c>
      <c r="AL2444" s="277" t="s">
        <v>127</v>
      </c>
      <c r="AM2444" s="276" t="s">
        <v>720</v>
      </c>
      <c r="AN2444" s="276" t="s">
        <v>518</v>
      </c>
      <c r="AO2444" s="277" t="s">
        <v>519</v>
      </c>
    </row>
    <row r="2445" spans="1:41" ht="15" thickBot="1" x14ac:dyDescent="0.4">
      <c r="A2445" s="8">
        <v>2025</v>
      </c>
      <c r="B2445" s="9" t="s">
        <v>126</v>
      </c>
      <c r="C2445" s="9" t="s">
        <v>127</v>
      </c>
      <c r="D2445" s="9" t="s">
        <v>317</v>
      </c>
      <c r="E2445" s="9" t="s">
        <v>32</v>
      </c>
      <c r="F2445" s="8">
        <v>2035</v>
      </c>
      <c r="G2445" s="11">
        <v>0</v>
      </c>
      <c r="H2445" s="11">
        <v>0</v>
      </c>
      <c r="I2445" s="11" t="s">
        <v>35</v>
      </c>
      <c r="J2445" s="11">
        <v>0</v>
      </c>
      <c r="K2445" s="11">
        <v>0</v>
      </c>
      <c r="L2445" s="11">
        <v>0</v>
      </c>
      <c r="M2445" s="11">
        <v>0</v>
      </c>
      <c r="N2445" s="11">
        <v>0</v>
      </c>
      <c r="O2445" s="11">
        <v>0.52185999999999999</v>
      </c>
      <c r="P2445" s="11">
        <v>0.47760999999999998</v>
      </c>
      <c r="Q2445" s="11">
        <v>6.5210800000000004</v>
      </c>
      <c r="R2445" s="11" t="s">
        <v>35</v>
      </c>
      <c r="S2445" s="11">
        <v>0</v>
      </c>
      <c r="T2445" s="11">
        <v>7.5347799999999996</v>
      </c>
      <c r="U2445" s="11">
        <v>0</v>
      </c>
      <c r="V2445" s="11">
        <v>0</v>
      </c>
      <c r="W2445" s="11">
        <v>0</v>
      </c>
      <c r="X2445" s="11">
        <v>0</v>
      </c>
      <c r="Y2445" s="11">
        <v>7.5347799999999996</v>
      </c>
      <c r="Z2445" s="28" t="s">
        <v>35</v>
      </c>
      <c r="AA2445" s="28" t="s">
        <v>35</v>
      </c>
      <c r="AB2445" s="11">
        <v>2.3664999999999998</v>
      </c>
      <c r="AC2445" s="11">
        <v>3.26457</v>
      </c>
      <c r="AD2445" s="71">
        <f t="shared" ref="AD2445:AD2508" si="117">ROUND(T2445-SUM(G2445:S2445),4)</f>
        <v>1.4200000000000001E-2</v>
      </c>
      <c r="AE2445" s="71">
        <f t="shared" ref="AE2445:AE2508" si="118">ROUND(X2445-SUM(U2445:W2445),4)</f>
        <v>0</v>
      </c>
      <c r="AF2445" s="71">
        <f t="shared" ref="AF2445:AF2508" si="119">ROUND(AC2445-SUM(Z2445:AB2445),4)</f>
        <v>0.89810000000000001</v>
      </c>
      <c r="AG2445" s="277" t="s">
        <v>908</v>
      </c>
      <c r="AH2445" s="277" t="s">
        <v>717</v>
      </c>
      <c r="AI2445" s="276" t="s">
        <v>718</v>
      </c>
      <c r="AJ2445" s="276" t="s">
        <v>719</v>
      </c>
      <c r="AK2445" s="276" t="s">
        <v>317</v>
      </c>
      <c r="AL2445" s="277" t="s">
        <v>127</v>
      </c>
      <c r="AM2445" s="276" t="s">
        <v>720</v>
      </c>
      <c r="AN2445" s="276" t="s">
        <v>518</v>
      </c>
      <c r="AO2445" s="277" t="s">
        <v>519</v>
      </c>
    </row>
    <row r="2446" spans="1:41" ht="23.5" thickBot="1" x14ac:dyDescent="0.4">
      <c r="A2446" s="8">
        <v>2025</v>
      </c>
      <c r="B2446" s="9" t="s">
        <v>126</v>
      </c>
      <c r="C2446" s="9" t="s">
        <v>128</v>
      </c>
      <c r="D2446" s="9" t="s">
        <v>318</v>
      </c>
      <c r="E2446" s="97" t="s">
        <v>29</v>
      </c>
      <c r="F2446" s="8">
        <v>2025</v>
      </c>
      <c r="G2446" s="10">
        <v>46</v>
      </c>
      <c r="H2446" s="10">
        <v>0</v>
      </c>
      <c r="I2446" s="10">
        <v>0</v>
      </c>
      <c r="J2446" s="10" t="s">
        <v>35</v>
      </c>
      <c r="K2446" s="10">
        <v>0</v>
      </c>
      <c r="L2446" s="10" t="s">
        <v>35</v>
      </c>
      <c r="M2446" s="10">
        <v>0</v>
      </c>
      <c r="N2446" s="10">
        <v>0</v>
      </c>
      <c r="O2446" s="10">
        <v>0</v>
      </c>
      <c r="P2446" s="10">
        <v>0</v>
      </c>
      <c r="Q2446" s="10">
        <v>0</v>
      </c>
      <c r="R2446" s="10">
        <v>0</v>
      </c>
      <c r="S2446" s="10">
        <v>0</v>
      </c>
      <c r="T2446" s="10">
        <v>50</v>
      </c>
      <c r="U2446" s="10">
        <v>0</v>
      </c>
      <c r="V2446" s="10">
        <v>0</v>
      </c>
      <c r="W2446" s="10">
        <v>0</v>
      </c>
      <c r="X2446" s="10">
        <v>0</v>
      </c>
      <c r="Y2446" s="10">
        <v>50</v>
      </c>
      <c r="Z2446" s="10">
        <v>0</v>
      </c>
      <c r="AA2446" s="10">
        <v>0</v>
      </c>
      <c r="AB2446" s="10">
        <v>0</v>
      </c>
      <c r="AC2446" s="10">
        <v>0</v>
      </c>
      <c r="AD2446" s="71">
        <f t="shared" si="117"/>
        <v>4</v>
      </c>
      <c r="AE2446" s="71">
        <f t="shared" si="118"/>
        <v>0</v>
      </c>
      <c r="AF2446" s="71">
        <f t="shared" si="119"/>
        <v>0</v>
      </c>
      <c r="AG2446" s="277" t="s">
        <v>905</v>
      </c>
      <c r="AH2446" s="277" t="s">
        <v>721</v>
      </c>
      <c r="AI2446" s="276" t="s">
        <v>722</v>
      </c>
      <c r="AJ2446" s="276" t="s">
        <v>723</v>
      </c>
      <c r="AK2446" s="276" t="s">
        <v>318</v>
      </c>
      <c r="AL2446" s="277" t="s">
        <v>128</v>
      </c>
      <c r="AM2446" s="276" t="s">
        <v>720</v>
      </c>
      <c r="AN2446" s="276" t="s">
        <v>518</v>
      </c>
      <c r="AO2446" s="277" t="s">
        <v>519</v>
      </c>
    </row>
    <row r="2447" spans="1:41" ht="15" thickBot="1" x14ac:dyDescent="0.4">
      <c r="A2447" s="8">
        <v>2025</v>
      </c>
      <c r="B2447" s="9" t="s">
        <v>126</v>
      </c>
      <c r="C2447" s="9" t="s">
        <v>128</v>
      </c>
      <c r="D2447" s="9" t="s">
        <v>318</v>
      </c>
      <c r="E2447" s="9" t="s">
        <v>30</v>
      </c>
      <c r="F2447" s="8">
        <v>2025</v>
      </c>
      <c r="G2447" s="11">
        <v>8.6059999999999998E-2</v>
      </c>
      <c r="H2447" s="11">
        <v>0</v>
      </c>
      <c r="I2447" s="11">
        <v>0</v>
      </c>
      <c r="J2447" s="11" t="s">
        <v>35</v>
      </c>
      <c r="K2447" s="11">
        <v>0</v>
      </c>
      <c r="L2447" s="11" t="s">
        <v>35</v>
      </c>
      <c r="M2447" s="11">
        <v>0</v>
      </c>
      <c r="N2447" s="11">
        <v>0</v>
      </c>
      <c r="O2447" s="11">
        <v>0</v>
      </c>
      <c r="P2447" s="11">
        <v>0</v>
      </c>
      <c r="Q2447" s="11">
        <v>0</v>
      </c>
      <c r="R2447" s="11">
        <v>0</v>
      </c>
      <c r="S2447" s="11">
        <v>0</v>
      </c>
      <c r="T2447" s="11">
        <v>9.9669999999999995E-2</v>
      </c>
      <c r="U2447" s="11">
        <v>0</v>
      </c>
      <c r="V2447" s="11">
        <v>0</v>
      </c>
      <c r="W2447" s="11">
        <v>0</v>
      </c>
      <c r="X2447" s="11">
        <v>0</v>
      </c>
      <c r="Y2447" s="11">
        <v>9.9669999999999995E-2</v>
      </c>
      <c r="Z2447" s="11">
        <v>0</v>
      </c>
      <c r="AA2447" s="11">
        <v>0</v>
      </c>
      <c r="AB2447" s="11">
        <v>0</v>
      </c>
      <c r="AC2447" s="11">
        <v>0</v>
      </c>
      <c r="AD2447" s="71">
        <f t="shared" si="117"/>
        <v>1.3599999999999999E-2</v>
      </c>
      <c r="AE2447" s="71">
        <f t="shared" si="118"/>
        <v>0</v>
      </c>
      <c r="AF2447" s="71">
        <f t="shared" si="119"/>
        <v>0</v>
      </c>
      <c r="AG2447" s="277" t="s">
        <v>906</v>
      </c>
      <c r="AH2447" s="277" t="s">
        <v>721</v>
      </c>
      <c r="AI2447" s="276" t="s">
        <v>722</v>
      </c>
      <c r="AJ2447" s="276" t="s">
        <v>723</v>
      </c>
      <c r="AK2447" s="276" t="s">
        <v>318</v>
      </c>
      <c r="AL2447" s="277" t="s">
        <v>128</v>
      </c>
      <c r="AM2447" s="276" t="s">
        <v>720</v>
      </c>
      <c r="AN2447" s="276" t="s">
        <v>518</v>
      </c>
      <c r="AO2447" s="277" t="s">
        <v>519</v>
      </c>
    </row>
    <row r="2448" spans="1:41" ht="15" thickBot="1" x14ac:dyDescent="0.4">
      <c r="A2448" s="8">
        <v>2025</v>
      </c>
      <c r="B2448" s="9" t="s">
        <v>126</v>
      </c>
      <c r="C2448" s="9" t="s">
        <v>128</v>
      </c>
      <c r="D2448" s="9" t="s">
        <v>318</v>
      </c>
      <c r="E2448" s="9" t="s">
        <v>30</v>
      </c>
      <c r="F2448" s="8">
        <v>2026</v>
      </c>
      <c r="G2448" s="11">
        <v>8.1280000000000005E-2</v>
      </c>
      <c r="H2448" s="11">
        <v>0</v>
      </c>
      <c r="I2448" s="11">
        <v>0</v>
      </c>
      <c r="J2448" s="11" t="s">
        <v>35</v>
      </c>
      <c r="K2448" s="11">
        <v>0</v>
      </c>
      <c r="L2448" s="11" t="s">
        <v>35</v>
      </c>
      <c r="M2448" s="11">
        <v>0</v>
      </c>
      <c r="N2448" s="11">
        <v>0</v>
      </c>
      <c r="O2448" s="11">
        <v>0</v>
      </c>
      <c r="P2448" s="11">
        <v>0</v>
      </c>
      <c r="Q2448" s="11">
        <v>0</v>
      </c>
      <c r="R2448" s="11">
        <v>0</v>
      </c>
      <c r="S2448" s="11">
        <v>0</v>
      </c>
      <c r="T2448" s="11">
        <v>9.5159999999999995E-2</v>
      </c>
      <c r="U2448" s="11">
        <v>0</v>
      </c>
      <c r="V2448" s="11">
        <v>0</v>
      </c>
      <c r="W2448" s="11">
        <v>0</v>
      </c>
      <c r="X2448" s="11">
        <v>0</v>
      </c>
      <c r="Y2448" s="11">
        <v>9.5170000000000005E-2</v>
      </c>
      <c r="Z2448" s="11">
        <v>0</v>
      </c>
      <c r="AA2448" s="11">
        <v>0</v>
      </c>
      <c r="AB2448" s="11">
        <v>0</v>
      </c>
      <c r="AC2448" s="11">
        <v>0</v>
      </c>
      <c r="AD2448" s="71">
        <f t="shared" si="117"/>
        <v>1.3899999999999999E-2</v>
      </c>
      <c r="AE2448" s="71">
        <f t="shared" si="118"/>
        <v>0</v>
      </c>
      <c r="AF2448" s="71">
        <f t="shared" si="119"/>
        <v>0</v>
      </c>
      <c r="AG2448" s="277" t="s">
        <v>906</v>
      </c>
      <c r="AH2448" s="277" t="s">
        <v>721</v>
      </c>
      <c r="AI2448" s="276" t="s">
        <v>722</v>
      </c>
      <c r="AJ2448" s="276" t="s">
        <v>723</v>
      </c>
      <c r="AK2448" s="276" t="s">
        <v>318</v>
      </c>
      <c r="AL2448" s="277" t="s">
        <v>128</v>
      </c>
      <c r="AM2448" s="276" t="s">
        <v>720</v>
      </c>
      <c r="AN2448" s="276" t="s">
        <v>518</v>
      </c>
      <c r="AO2448" s="277" t="s">
        <v>519</v>
      </c>
    </row>
    <row r="2449" spans="1:41" ht="15" thickBot="1" x14ac:dyDescent="0.4">
      <c r="A2449" s="8">
        <v>2025</v>
      </c>
      <c r="B2449" s="9" t="s">
        <v>126</v>
      </c>
      <c r="C2449" s="9" t="s">
        <v>128</v>
      </c>
      <c r="D2449" s="9" t="s">
        <v>318</v>
      </c>
      <c r="E2449" s="9" t="s">
        <v>30</v>
      </c>
      <c r="F2449" s="8">
        <v>2027</v>
      </c>
      <c r="G2449" s="11">
        <v>6.9449999999999998E-2</v>
      </c>
      <c r="H2449" s="11">
        <v>0</v>
      </c>
      <c r="I2449" s="11">
        <v>0</v>
      </c>
      <c r="J2449" s="11" t="s">
        <v>35</v>
      </c>
      <c r="K2449" s="11">
        <v>0</v>
      </c>
      <c r="L2449" s="11" t="s">
        <v>35</v>
      </c>
      <c r="M2449" s="11">
        <v>0</v>
      </c>
      <c r="N2449" s="11">
        <v>0</v>
      </c>
      <c r="O2449" s="11">
        <v>0</v>
      </c>
      <c r="P2449" s="11">
        <v>0</v>
      </c>
      <c r="Q2449" s="11">
        <v>0</v>
      </c>
      <c r="R2449" s="11">
        <v>0</v>
      </c>
      <c r="S2449" s="11">
        <v>0</v>
      </c>
      <c r="T2449" s="11">
        <v>8.3629999999999996E-2</v>
      </c>
      <c r="U2449" s="11">
        <v>0</v>
      </c>
      <c r="V2449" s="11">
        <v>0</v>
      </c>
      <c r="W2449" s="11">
        <v>0</v>
      </c>
      <c r="X2449" s="11">
        <v>0</v>
      </c>
      <c r="Y2449" s="11">
        <v>8.3629999999999996E-2</v>
      </c>
      <c r="Z2449" s="11">
        <v>0</v>
      </c>
      <c r="AA2449" s="11">
        <v>0</v>
      </c>
      <c r="AB2449" s="11">
        <v>0</v>
      </c>
      <c r="AC2449" s="11">
        <v>0</v>
      </c>
      <c r="AD2449" s="71">
        <f t="shared" si="117"/>
        <v>1.4200000000000001E-2</v>
      </c>
      <c r="AE2449" s="71">
        <f t="shared" si="118"/>
        <v>0</v>
      </c>
      <c r="AF2449" s="71">
        <f t="shared" si="119"/>
        <v>0</v>
      </c>
      <c r="AG2449" s="277" t="s">
        <v>906</v>
      </c>
      <c r="AH2449" s="277" t="s">
        <v>721</v>
      </c>
      <c r="AI2449" s="276" t="s">
        <v>722</v>
      </c>
      <c r="AJ2449" s="276" t="s">
        <v>723</v>
      </c>
      <c r="AK2449" s="276" t="s">
        <v>318</v>
      </c>
      <c r="AL2449" s="277" t="s">
        <v>128</v>
      </c>
      <c r="AM2449" s="276" t="s">
        <v>720</v>
      </c>
      <c r="AN2449" s="276" t="s">
        <v>518</v>
      </c>
      <c r="AO2449" s="277" t="s">
        <v>519</v>
      </c>
    </row>
    <row r="2450" spans="1:41" ht="15" thickBot="1" x14ac:dyDescent="0.4">
      <c r="A2450" s="8">
        <v>2025</v>
      </c>
      <c r="B2450" s="9" t="s">
        <v>126</v>
      </c>
      <c r="C2450" s="9" t="s">
        <v>128</v>
      </c>
      <c r="D2450" s="9" t="s">
        <v>318</v>
      </c>
      <c r="E2450" s="9" t="s">
        <v>30</v>
      </c>
      <c r="F2450" s="8">
        <v>2028</v>
      </c>
      <c r="G2450" s="11">
        <v>6.2890000000000001E-2</v>
      </c>
      <c r="H2450" s="11">
        <v>0</v>
      </c>
      <c r="I2450" s="11">
        <v>0</v>
      </c>
      <c r="J2450" s="11" t="s">
        <v>35</v>
      </c>
      <c r="K2450" s="11">
        <v>0</v>
      </c>
      <c r="L2450" s="11" t="s">
        <v>35</v>
      </c>
      <c r="M2450" s="11">
        <v>0</v>
      </c>
      <c r="N2450" s="11">
        <v>0</v>
      </c>
      <c r="O2450" s="11">
        <v>0</v>
      </c>
      <c r="P2450" s="11">
        <v>0</v>
      </c>
      <c r="Q2450" s="11">
        <v>0</v>
      </c>
      <c r="R2450" s="11">
        <v>0</v>
      </c>
      <c r="S2450" s="11">
        <v>0</v>
      </c>
      <c r="T2450" s="11">
        <v>7.5840000000000005E-2</v>
      </c>
      <c r="U2450" s="11">
        <v>0</v>
      </c>
      <c r="V2450" s="11">
        <v>0</v>
      </c>
      <c r="W2450" s="11">
        <v>0</v>
      </c>
      <c r="X2450" s="11">
        <v>0</v>
      </c>
      <c r="Y2450" s="11">
        <v>7.5850000000000001E-2</v>
      </c>
      <c r="Z2450" s="11">
        <v>0</v>
      </c>
      <c r="AA2450" s="11">
        <v>0</v>
      </c>
      <c r="AB2450" s="11">
        <v>0</v>
      </c>
      <c r="AC2450" s="11">
        <v>0</v>
      </c>
      <c r="AD2450" s="71">
        <f t="shared" si="117"/>
        <v>1.2999999999999999E-2</v>
      </c>
      <c r="AE2450" s="71">
        <f t="shared" si="118"/>
        <v>0</v>
      </c>
      <c r="AF2450" s="71">
        <f t="shared" si="119"/>
        <v>0</v>
      </c>
      <c r="AG2450" s="277" t="s">
        <v>906</v>
      </c>
      <c r="AH2450" s="277" t="s">
        <v>721</v>
      </c>
      <c r="AI2450" s="276" t="s">
        <v>722</v>
      </c>
      <c r="AJ2450" s="276" t="s">
        <v>723</v>
      </c>
      <c r="AK2450" s="276" t="s">
        <v>318</v>
      </c>
      <c r="AL2450" s="277" t="s">
        <v>128</v>
      </c>
      <c r="AM2450" s="276" t="s">
        <v>720</v>
      </c>
      <c r="AN2450" s="276" t="s">
        <v>518</v>
      </c>
      <c r="AO2450" s="277" t="s">
        <v>519</v>
      </c>
    </row>
    <row r="2451" spans="1:41" ht="15" thickBot="1" x14ac:dyDescent="0.4">
      <c r="A2451" s="8">
        <v>2025</v>
      </c>
      <c r="B2451" s="9" t="s">
        <v>126</v>
      </c>
      <c r="C2451" s="9" t="s">
        <v>128</v>
      </c>
      <c r="D2451" s="9" t="s">
        <v>318</v>
      </c>
      <c r="E2451" s="9" t="s">
        <v>30</v>
      </c>
      <c r="F2451" s="8">
        <v>2029</v>
      </c>
      <c r="G2451" s="11">
        <v>6.2939999999999996E-2</v>
      </c>
      <c r="H2451" s="11">
        <v>0</v>
      </c>
      <c r="I2451" s="11">
        <v>0</v>
      </c>
      <c r="J2451" s="11" t="s">
        <v>35</v>
      </c>
      <c r="K2451" s="11">
        <v>0</v>
      </c>
      <c r="L2451" s="11" t="s">
        <v>35</v>
      </c>
      <c r="M2451" s="11">
        <v>0</v>
      </c>
      <c r="N2451" s="11">
        <v>0</v>
      </c>
      <c r="O2451" s="11">
        <v>0</v>
      </c>
      <c r="P2451" s="11">
        <v>0</v>
      </c>
      <c r="Q2451" s="11">
        <v>0</v>
      </c>
      <c r="R2451" s="11">
        <v>0</v>
      </c>
      <c r="S2451" s="11">
        <v>0</v>
      </c>
      <c r="T2451" s="11">
        <v>7.3200000000000001E-2</v>
      </c>
      <c r="U2451" s="11">
        <v>0</v>
      </c>
      <c r="V2451" s="11">
        <v>0</v>
      </c>
      <c r="W2451" s="11">
        <v>0</v>
      </c>
      <c r="X2451" s="11">
        <v>0</v>
      </c>
      <c r="Y2451" s="11">
        <v>7.3200000000000001E-2</v>
      </c>
      <c r="Z2451" s="11">
        <v>0</v>
      </c>
      <c r="AA2451" s="11">
        <v>0</v>
      </c>
      <c r="AB2451" s="11">
        <v>0</v>
      </c>
      <c r="AC2451" s="11">
        <v>0</v>
      </c>
      <c r="AD2451" s="71">
        <f t="shared" si="117"/>
        <v>1.03E-2</v>
      </c>
      <c r="AE2451" s="71">
        <f t="shared" si="118"/>
        <v>0</v>
      </c>
      <c r="AF2451" s="71">
        <f t="shared" si="119"/>
        <v>0</v>
      </c>
      <c r="AG2451" s="277" t="s">
        <v>906</v>
      </c>
      <c r="AH2451" s="277" t="s">
        <v>721</v>
      </c>
      <c r="AI2451" s="276" t="s">
        <v>722</v>
      </c>
      <c r="AJ2451" s="276" t="s">
        <v>723</v>
      </c>
      <c r="AK2451" s="276" t="s">
        <v>318</v>
      </c>
      <c r="AL2451" s="277" t="s">
        <v>128</v>
      </c>
      <c r="AM2451" s="276" t="s">
        <v>720</v>
      </c>
      <c r="AN2451" s="276" t="s">
        <v>518</v>
      </c>
      <c r="AO2451" s="277" t="s">
        <v>519</v>
      </c>
    </row>
    <row r="2452" spans="1:41" ht="15" thickBot="1" x14ac:dyDescent="0.4">
      <c r="A2452" s="8">
        <v>2025</v>
      </c>
      <c r="B2452" s="9" t="s">
        <v>126</v>
      </c>
      <c r="C2452" s="9" t="s">
        <v>128</v>
      </c>
      <c r="D2452" s="9" t="s">
        <v>318</v>
      </c>
      <c r="E2452" s="9" t="s">
        <v>30</v>
      </c>
      <c r="F2452" s="8">
        <v>2030</v>
      </c>
      <c r="G2452" s="11">
        <v>6.019E-2</v>
      </c>
      <c r="H2452" s="11">
        <v>0</v>
      </c>
      <c r="I2452" s="11">
        <v>0</v>
      </c>
      <c r="J2452" s="11" t="s">
        <v>35</v>
      </c>
      <c r="K2452" s="11">
        <v>0</v>
      </c>
      <c r="L2452" s="11" t="s">
        <v>35</v>
      </c>
      <c r="M2452" s="11">
        <v>0</v>
      </c>
      <c r="N2452" s="11">
        <v>0</v>
      </c>
      <c r="O2452" s="11">
        <v>0</v>
      </c>
      <c r="P2452" s="11">
        <v>0</v>
      </c>
      <c r="Q2452" s="11">
        <v>0</v>
      </c>
      <c r="R2452" s="11">
        <v>0</v>
      </c>
      <c r="S2452" s="11">
        <v>0</v>
      </c>
      <c r="T2452" s="11">
        <v>7.0510000000000003E-2</v>
      </c>
      <c r="U2452" s="11">
        <v>0</v>
      </c>
      <c r="V2452" s="11">
        <v>0</v>
      </c>
      <c r="W2452" s="11">
        <v>0</v>
      </c>
      <c r="X2452" s="11">
        <v>0</v>
      </c>
      <c r="Y2452" s="11">
        <v>7.0510000000000003E-2</v>
      </c>
      <c r="Z2452" s="11">
        <v>0</v>
      </c>
      <c r="AA2452" s="11">
        <v>0</v>
      </c>
      <c r="AB2452" s="11">
        <v>0</v>
      </c>
      <c r="AC2452" s="11">
        <v>0</v>
      </c>
      <c r="AD2452" s="71">
        <f t="shared" si="117"/>
        <v>1.03E-2</v>
      </c>
      <c r="AE2452" s="71">
        <f t="shared" si="118"/>
        <v>0</v>
      </c>
      <c r="AF2452" s="71">
        <f t="shared" si="119"/>
        <v>0</v>
      </c>
      <c r="AG2452" s="277" t="s">
        <v>906</v>
      </c>
      <c r="AH2452" s="277" t="s">
        <v>721</v>
      </c>
      <c r="AI2452" s="276" t="s">
        <v>722</v>
      </c>
      <c r="AJ2452" s="276" t="s">
        <v>723</v>
      </c>
      <c r="AK2452" s="276" t="s">
        <v>318</v>
      </c>
      <c r="AL2452" s="277" t="s">
        <v>128</v>
      </c>
      <c r="AM2452" s="276" t="s">
        <v>720</v>
      </c>
      <c r="AN2452" s="276" t="s">
        <v>518</v>
      </c>
      <c r="AO2452" s="277" t="s">
        <v>519</v>
      </c>
    </row>
    <row r="2453" spans="1:41" ht="15" thickBot="1" x14ac:dyDescent="0.4">
      <c r="A2453" s="8">
        <v>2025</v>
      </c>
      <c r="B2453" s="9" t="s">
        <v>126</v>
      </c>
      <c r="C2453" s="9" t="s">
        <v>128</v>
      </c>
      <c r="D2453" s="9" t="s">
        <v>318</v>
      </c>
      <c r="E2453" s="9" t="s">
        <v>30</v>
      </c>
      <c r="F2453" s="8">
        <v>2031</v>
      </c>
      <c r="G2453" s="11">
        <v>5.6890000000000003E-2</v>
      </c>
      <c r="H2453" s="11">
        <v>0</v>
      </c>
      <c r="I2453" s="11">
        <v>0</v>
      </c>
      <c r="J2453" s="11" t="s">
        <v>35</v>
      </c>
      <c r="K2453" s="11">
        <v>0</v>
      </c>
      <c r="L2453" s="11" t="s">
        <v>35</v>
      </c>
      <c r="M2453" s="11">
        <v>0</v>
      </c>
      <c r="N2453" s="11">
        <v>0</v>
      </c>
      <c r="O2453" s="11">
        <v>0</v>
      </c>
      <c r="P2453" s="11">
        <v>0</v>
      </c>
      <c r="Q2453" s="11">
        <v>0</v>
      </c>
      <c r="R2453" s="11">
        <v>0</v>
      </c>
      <c r="S2453" s="11">
        <v>0</v>
      </c>
      <c r="T2453" s="11">
        <v>6.7419999999999994E-2</v>
      </c>
      <c r="U2453" s="11">
        <v>0</v>
      </c>
      <c r="V2453" s="11">
        <v>0</v>
      </c>
      <c r="W2453" s="11">
        <v>0</v>
      </c>
      <c r="X2453" s="11">
        <v>0</v>
      </c>
      <c r="Y2453" s="11">
        <v>6.7419999999999994E-2</v>
      </c>
      <c r="Z2453" s="11">
        <v>0</v>
      </c>
      <c r="AA2453" s="11">
        <v>0</v>
      </c>
      <c r="AB2453" s="11">
        <v>0</v>
      </c>
      <c r="AC2453" s="11">
        <v>0</v>
      </c>
      <c r="AD2453" s="71">
        <f t="shared" si="117"/>
        <v>1.0500000000000001E-2</v>
      </c>
      <c r="AE2453" s="71">
        <f t="shared" si="118"/>
        <v>0</v>
      </c>
      <c r="AF2453" s="71">
        <f t="shared" si="119"/>
        <v>0</v>
      </c>
      <c r="AG2453" s="277" t="s">
        <v>906</v>
      </c>
      <c r="AH2453" s="277" t="s">
        <v>721</v>
      </c>
      <c r="AI2453" s="276" t="s">
        <v>722</v>
      </c>
      <c r="AJ2453" s="276" t="s">
        <v>723</v>
      </c>
      <c r="AK2453" s="276" t="s">
        <v>318</v>
      </c>
      <c r="AL2453" s="277" t="s">
        <v>128</v>
      </c>
      <c r="AM2453" s="276" t="s">
        <v>720</v>
      </c>
      <c r="AN2453" s="276" t="s">
        <v>518</v>
      </c>
      <c r="AO2453" s="277" t="s">
        <v>519</v>
      </c>
    </row>
    <row r="2454" spans="1:41" ht="15" thickBot="1" x14ac:dyDescent="0.4">
      <c r="A2454" s="8">
        <v>2025</v>
      </c>
      <c r="B2454" s="9" t="s">
        <v>126</v>
      </c>
      <c r="C2454" s="9" t="s">
        <v>128</v>
      </c>
      <c r="D2454" s="9" t="s">
        <v>318</v>
      </c>
      <c r="E2454" s="9" t="s">
        <v>30</v>
      </c>
      <c r="F2454" s="8">
        <v>2032</v>
      </c>
      <c r="G2454" s="11">
        <v>5.706E-2</v>
      </c>
      <c r="H2454" s="11">
        <v>0</v>
      </c>
      <c r="I2454" s="11">
        <v>0</v>
      </c>
      <c r="J2454" s="11" t="s">
        <v>35</v>
      </c>
      <c r="K2454" s="11">
        <v>0</v>
      </c>
      <c r="L2454" s="11" t="s">
        <v>35</v>
      </c>
      <c r="M2454" s="11">
        <v>0</v>
      </c>
      <c r="N2454" s="11">
        <v>0</v>
      </c>
      <c r="O2454" s="11">
        <v>0</v>
      </c>
      <c r="P2454" s="11">
        <v>0</v>
      </c>
      <c r="Q2454" s="11">
        <v>0</v>
      </c>
      <c r="R2454" s="11">
        <v>0</v>
      </c>
      <c r="S2454" s="11">
        <v>0</v>
      </c>
      <c r="T2454" s="11">
        <v>6.769E-2</v>
      </c>
      <c r="U2454" s="11">
        <v>0</v>
      </c>
      <c r="V2454" s="11">
        <v>0</v>
      </c>
      <c r="W2454" s="11">
        <v>0</v>
      </c>
      <c r="X2454" s="11">
        <v>0</v>
      </c>
      <c r="Y2454" s="11">
        <v>6.769E-2</v>
      </c>
      <c r="Z2454" s="11">
        <v>0</v>
      </c>
      <c r="AA2454" s="11">
        <v>0</v>
      </c>
      <c r="AB2454" s="11">
        <v>0</v>
      </c>
      <c r="AC2454" s="11">
        <v>0</v>
      </c>
      <c r="AD2454" s="71">
        <f t="shared" si="117"/>
        <v>1.06E-2</v>
      </c>
      <c r="AE2454" s="71">
        <f t="shared" si="118"/>
        <v>0</v>
      </c>
      <c r="AF2454" s="71">
        <f t="shared" si="119"/>
        <v>0</v>
      </c>
      <c r="AG2454" s="277" t="s">
        <v>906</v>
      </c>
      <c r="AH2454" s="277" t="s">
        <v>721</v>
      </c>
      <c r="AI2454" s="276" t="s">
        <v>722</v>
      </c>
      <c r="AJ2454" s="276" t="s">
        <v>723</v>
      </c>
      <c r="AK2454" s="276" t="s">
        <v>318</v>
      </c>
      <c r="AL2454" s="277" t="s">
        <v>128</v>
      </c>
      <c r="AM2454" s="276" t="s">
        <v>720</v>
      </c>
      <c r="AN2454" s="276" t="s">
        <v>518</v>
      </c>
      <c r="AO2454" s="277" t="s">
        <v>519</v>
      </c>
    </row>
    <row r="2455" spans="1:41" ht="15" thickBot="1" x14ac:dyDescent="0.4">
      <c r="A2455" s="8">
        <v>2025</v>
      </c>
      <c r="B2455" s="9" t="s">
        <v>126</v>
      </c>
      <c r="C2455" s="9" t="s">
        <v>128</v>
      </c>
      <c r="D2455" s="9" t="s">
        <v>318</v>
      </c>
      <c r="E2455" s="9" t="s">
        <v>30</v>
      </c>
      <c r="F2455" s="8">
        <v>2033</v>
      </c>
      <c r="G2455" s="11">
        <v>5.1029999999999999E-2</v>
      </c>
      <c r="H2455" s="11">
        <v>0</v>
      </c>
      <c r="I2455" s="11">
        <v>0</v>
      </c>
      <c r="J2455" s="11" t="s">
        <v>35</v>
      </c>
      <c r="K2455" s="11">
        <v>0</v>
      </c>
      <c r="L2455" s="11" t="s">
        <v>35</v>
      </c>
      <c r="M2455" s="11">
        <v>0</v>
      </c>
      <c r="N2455" s="11">
        <v>0</v>
      </c>
      <c r="O2455" s="11">
        <v>0</v>
      </c>
      <c r="P2455" s="11">
        <v>0</v>
      </c>
      <c r="Q2455" s="11">
        <v>0</v>
      </c>
      <c r="R2455" s="11">
        <v>0</v>
      </c>
      <c r="S2455" s="11">
        <v>0</v>
      </c>
      <c r="T2455" s="11">
        <v>6.0170000000000001E-2</v>
      </c>
      <c r="U2455" s="11">
        <v>0</v>
      </c>
      <c r="V2455" s="11">
        <v>0</v>
      </c>
      <c r="W2455" s="11">
        <v>0</v>
      </c>
      <c r="X2455" s="11">
        <v>0</v>
      </c>
      <c r="Y2455" s="11">
        <v>6.0170000000000001E-2</v>
      </c>
      <c r="Z2455" s="11">
        <v>0</v>
      </c>
      <c r="AA2455" s="11">
        <v>0</v>
      </c>
      <c r="AB2455" s="11">
        <v>0</v>
      </c>
      <c r="AC2455" s="11">
        <v>0</v>
      </c>
      <c r="AD2455" s="71">
        <f t="shared" si="117"/>
        <v>9.1000000000000004E-3</v>
      </c>
      <c r="AE2455" s="71">
        <f t="shared" si="118"/>
        <v>0</v>
      </c>
      <c r="AF2455" s="71">
        <f t="shared" si="119"/>
        <v>0</v>
      </c>
      <c r="AG2455" s="277" t="s">
        <v>906</v>
      </c>
      <c r="AH2455" s="277" t="s">
        <v>721</v>
      </c>
      <c r="AI2455" s="276" t="s">
        <v>722</v>
      </c>
      <c r="AJ2455" s="276" t="s">
        <v>723</v>
      </c>
      <c r="AK2455" s="276" t="s">
        <v>318</v>
      </c>
      <c r="AL2455" s="277" t="s">
        <v>128</v>
      </c>
      <c r="AM2455" s="276" t="s">
        <v>720</v>
      </c>
      <c r="AN2455" s="276" t="s">
        <v>518</v>
      </c>
      <c r="AO2455" s="277" t="s">
        <v>519</v>
      </c>
    </row>
    <row r="2456" spans="1:41" ht="15" thickBot="1" x14ac:dyDescent="0.4">
      <c r="A2456" s="8">
        <v>2025</v>
      </c>
      <c r="B2456" s="9" t="s">
        <v>126</v>
      </c>
      <c r="C2456" s="9" t="s">
        <v>128</v>
      </c>
      <c r="D2456" s="9" t="s">
        <v>318</v>
      </c>
      <c r="E2456" s="9" t="s">
        <v>30</v>
      </c>
      <c r="F2456" s="8">
        <v>2034</v>
      </c>
      <c r="G2456" s="11">
        <v>4.7010000000000003E-2</v>
      </c>
      <c r="H2456" s="11">
        <v>0</v>
      </c>
      <c r="I2456" s="11">
        <v>0</v>
      </c>
      <c r="J2456" s="11" t="s">
        <v>35</v>
      </c>
      <c r="K2456" s="11">
        <v>0</v>
      </c>
      <c r="L2456" s="11" t="s">
        <v>35</v>
      </c>
      <c r="M2456" s="11">
        <v>0</v>
      </c>
      <c r="N2456" s="11">
        <v>0</v>
      </c>
      <c r="O2456" s="11">
        <v>0</v>
      </c>
      <c r="P2456" s="11">
        <v>0</v>
      </c>
      <c r="Q2456" s="11">
        <v>0</v>
      </c>
      <c r="R2456" s="11">
        <v>0</v>
      </c>
      <c r="S2456" s="11">
        <v>0</v>
      </c>
      <c r="T2456" s="11">
        <v>5.636E-2</v>
      </c>
      <c r="U2456" s="11">
        <v>0</v>
      </c>
      <c r="V2456" s="11">
        <v>0</v>
      </c>
      <c r="W2456" s="11">
        <v>0</v>
      </c>
      <c r="X2456" s="11">
        <v>0</v>
      </c>
      <c r="Y2456" s="11">
        <v>5.636E-2</v>
      </c>
      <c r="Z2456" s="11">
        <v>0</v>
      </c>
      <c r="AA2456" s="11">
        <v>0</v>
      </c>
      <c r="AB2456" s="11">
        <v>0</v>
      </c>
      <c r="AC2456" s="11">
        <v>0</v>
      </c>
      <c r="AD2456" s="71">
        <f t="shared" si="117"/>
        <v>9.4000000000000004E-3</v>
      </c>
      <c r="AE2456" s="71">
        <f t="shared" si="118"/>
        <v>0</v>
      </c>
      <c r="AF2456" s="71">
        <f t="shared" si="119"/>
        <v>0</v>
      </c>
      <c r="AG2456" s="277" t="s">
        <v>906</v>
      </c>
      <c r="AH2456" s="277" t="s">
        <v>721</v>
      </c>
      <c r="AI2456" s="276" t="s">
        <v>722</v>
      </c>
      <c r="AJ2456" s="276" t="s">
        <v>723</v>
      </c>
      <c r="AK2456" s="276" t="s">
        <v>318</v>
      </c>
      <c r="AL2456" s="277" t="s">
        <v>128</v>
      </c>
      <c r="AM2456" s="276" t="s">
        <v>720</v>
      </c>
      <c r="AN2456" s="276" t="s">
        <v>518</v>
      </c>
      <c r="AO2456" s="277" t="s">
        <v>519</v>
      </c>
    </row>
    <row r="2457" spans="1:41" ht="15" thickBot="1" x14ac:dyDescent="0.4">
      <c r="A2457" s="8">
        <v>2025</v>
      </c>
      <c r="B2457" s="9" t="s">
        <v>126</v>
      </c>
      <c r="C2457" s="9" t="s">
        <v>128</v>
      </c>
      <c r="D2457" s="9" t="s">
        <v>318</v>
      </c>
      <c r="E2457" s="9" t="s">
        <v>30</v>
      </c>
      <c r="F2457" s="8">
        <v>2035</v>
      </c>
      <c r="G2457" s="11">
        <v>4.4839999999999998E-2</v>
      </c>
      <c r="H2457" s="11">
        <v>0</v>
      </c>
      <c r="I2457" s="11">
        <v>0</v>
      </c>
      <c r="J2457" s="11" t="s">
        <v>35</v>
      </c>
      <c r="K2457" s="11">
        <v>0</v>
      </c>
      <c r="L2457" s="11" t="s">
        <v>35</v>
      </c>
      <c r="M2457" s="11">
        <v>0</v>
      </c>
      <c r="N2457" s="11">
        <v>0</v>
      </c>
      <c r="O2457" s="11">
        <v>0</v>
      </c>
      <c r="P2457" s="11">
        <v>0</v>
      </c>
      <c r="Q2457" s="11">
        <v>0</v>
      </c>
      <c r="R2457" s="11">
        <v>0</v>
      </c>
      <c r="S2457" s="11">
        <v>0</v>
      </c>
      <c r="T2457" s="11">
        <v>5.4129999999999998E-2</v>
      </c>
      <c r="U2457" s="11">
        <v>0</v>
      </c>
      <c r="V2457" s="11">
        <v>0</v>
      </c>
      <c r="W2457" s="11">
        <v>0</v>
      </c>
      <c r="X2457" s="11">
        <v>0</v>
      </c>
      <c r="Y2457" s="11">
        <v>5.4129999999999998E-2</v>
      </c>
      <c r="Z2457" s="11">
        <v>0</v>
      </c>
      <c r="AA2457" s="11">
        <v>0</v>
      </c>
      <c r="AB2457" s="11">
        <v>0</v>
      </c>
      <c r="AC2457" s="11">
        <v>0</v>
      </c>
      <c r="AD2457" s="71">
        <f t="shared" si="117"/>
        <v>9.2999999999999992E-3</v>
      </c>
      <c r="AE2457" s="71">
        <f t="shared" si="118"/>
        <v>0</v>
      </c>
      <c r="AF2457" s="71">
        <f t="shared" si="119"/>
        <v>0</v>
      </c>
      <c r="AG2457" s="277" t="s">
        <v>906</v>
      </c>
      <c r="AH2457" s="277" t="s">
        <v>721</v>
      </c>
      <c r="AI2457" s="276" t="s">
        <v>722</v>
      </c>
      <c r="AJ2457" s="276" t="s">
        <v>723</v>
      </c>
      <c r="AK2457" s="276" t="s">
        <v>318</v>
      </c>
      <c r="AL2457" s="277" t="s">
        <v>128</v>
      </c>
      <c r="AM2457" s="276" t="s">
        <v>720</v>
      </c>
      <c r="AN2457" s="276" t="s">
        <v>518</v>
      </c>
      <c r="AO2457" s="277" t="s">
        <v>519</v>
      </c>
    </row>
    <row r="2458" spans="1:41" ht="15" thickBot="1" x14ac:dyDescent="0.4">
      <c r="A2458" s="8">
        <v>2025</v>
      </c>
      <c r="B2458" s="9" t="s">
        <v>126</v>
      </c>
      <c r="C2458" s="9" t="s">
        <v>128</v>
      </c>
      <c r="D2458" s="9" t="s">
        <v>318</v>
      </c>
      <c r="E2458" s="9" t="s">
        <v>32</v>
      </c>
      <c r="F2458" s="8">
        <v>2025</v>
      </c>
      <c r="G2458" s="11">
        <v>13.118980000000001</v>
      </c>
      <c r="H2458" s="11">
        <v>0</v>
      </c>
      <c r="I2458" s="11">
        <v>0</v>
      </c>
      <c r="J2458" s="11" t="s">
        <v>35</v>
      </c>
      <c r="K2458" s="11">
        <v>0</v>
      </c>
      <c r="L2458" s="11" t="s">
        <v>35</v>
      </c>
      <c r="M2458" s="11">
        <v>0</v>
      </c>
      <c r="N2458" s="11">
        <v>0</v>
      </c>
      <c r="O2458" s="11">
        <v>0</v>
      </c>
      <c r="P2458" s="11">
        <v>0</v>
      </c>
      <c r="Q2458" s="11">
        <v>0</v>
      </c>
      <c r="R2458" s="11">
        <v>0</v>
      </c>
      <c r="S2458" s="11">
        <v>0</v>
      </c>
      <c r="T2458" s="11">
        <v>13.17487</v>
      </c>
      <c r="U2458" s="11">
        <v>0</v>
      </c>
      <c r="V2458" s="11">
        <v>0</v>
      </c>
      <c r="W2458" s="11">
        <v>0</v>
      </c>
      <c r="X2458" s="11">
        <v>0</v>
      </c>
      <c r="Y2458" s="11">
        <v>13.17487</v>
      </c>
      <c r="Z2458" s="11">
        <v>0</v>
      </c>
      <c r="AA2458" s="11">
        <v>0</v>
      </c>
      <c r="AB2458" s="11">
        <v>0</v>
      </c>
      <c r="AC2458" s="11">
        <v>0</v>
      </c>
      <c r="AD2458" s="71">
        <f t="shared" si="117"/>
        <v>5.5899999999999998E-2</v>
      </c>
      <c r="AE2458" s="71">
        <f t="shared" si="118"/>
        <v>0</v>
      </c>
      <c r="AF2458" s="71">
        <f t="shared" si="119"/>
        <v>0</v>
      </c>
      <c r="AG2458" s="277" t="s">
        <v>908</v>
      </c>
      <c r="AH2458" s="277" t="s">
        <v>721</v>
      </c>
      <c r="AI2458" s="276" t="s">
        <v>722</v>
      </c>
      <c r="AJ2458" s="276" t="s">
        <v>723</v>
      </c>
      <c r="AK2458" s="276" t="s">
        <v>318</v>
      </c>
      <c r="AL2458" s="277" t="s">
        <v>128</v>
      </c>
      <c r="AM2458" s="276" t="s">
        <v>720</v>
      </c>
      <c r="AN2458" s="276" t="s">
        <v>518</v>
      </c>
      <c r="AO2458" s="277" t="s">
        <v>519</v>
      </c>
    </row>
    <row r="2459" spans="1:41" ht="15" thickBot="1" x14ac:dyDescent="0.4">
      <c r="A2459" s="8">
        <v>2025</v>
      </c>
      <c r="B2459" s="9" t="s">
        <v>126</v>
      </c>
      <c r="C2459" s="9" t="s">
        <v>128</v>
      </c>
      <c r="D2459" s="9" t="s">
        <v>318</v>
      </c>
      <c r="E2459" s="9" t="s">
        <v>32</v>
      </c>
      <c r="F2459" s="8">
        <v>2026</v>
      </c>
      <c r="G2459" s="11">
        <v>3.4611900000000002</v>
      </c>
      <c r="H2459" s="11">
        <v>0</v>
      </c>
      <c r="I2459" s="11">
        <v>0</v>
      </c>
      <c r="J2459" s="11" t="s">
        <v>35</v>
      </c>
      <c r="K2459" s="11">
        <v>0</v>
      </c>
      <c r="L2459" s="11" t="s">
        <v>35</v>
      </c>
      <c r="M2459" s="11">
        <v>0</v>
      </c>
      <c r="N2459" s="11">
        <v>0</v>
      </c>
      <c r="O2459" s="11">
        <v>0</v>
      </c>
      <c r="P2459" s="11">
        <v>0</v>
      </c>
      <c r="Q2459" s="11">
        <v>0</v>
      </c>
      <c r="R2459" s="11">
        <v>0</v>
      </c>
      <c r="S2459" s="11">
        <v>0</v>
      </c>
      <c r="T2459" s="11">
        <v>3.5205700000000002</v>
      </c>
      <c r="U2459" s="11">
        <v>0</v>
      </c>
      <c r="V2459" s="11">
        <v>0</v>
      </c>
      <c r="W2459" s="11">
        <v>0</v>
      </c>
      <c r="X2459" s="11">
        <v>0</v>
      </c>
      <c r="Y2459" s="11">
        <v>3.5205700000000002</v>
      </c>
      <c r="Z2459" s="11">
        <v>0</v>
      </c>
      <c r="AA2459" s="11">
        <v>0</v>
      </c>
      <c r="AB2459" s="11">
        <v>0</v>
      </c>
      <c r="AC2459" s="11">
        <v>0</v>
      </c>
      <c r="AD2459" s="71">
        <f t="shared" si="117"/>
        <v>5.9400000000000001E-2</v>
      </c>
      <c r="AE2459" s="71">
        <f t="shared" si="118"/>
        <v>0</v>
      </c>
      <c r="AF2459" s="71">
        <f t="shared" si="119"/>
        <v>0</v>
      </c>
      <c r="AG2459" s="277" t="s">
        <v>908</v>
      </c>
      <c r="AH2459" s="277" t="s">
        <v>721</v>
      </c>
      <c r="AI2459" s="276" t="s">
        <v>722</v>
      </c>
      <c r="AJ2459" s="276" t="s">
        <v>723</v>
      </c>
      <c r="AK2459" s="276" t="s">
        <v>318</v>
      </c>
      <c r="AL2459" s="277" t="s">
        <v>128</v>
      </c>
      <c r="AM2459" s="276" t="s">
        <v>720</v>
      </c>
      <c r="AN2459" s="276" t="s">
        <v>518</v>
      </c>
      <c r="AO2459" s="277" t="s">
        <v>519</v>
      </c>
    </row>
    <row r="2460" spans="1:41" ht="15" thickBot="1" x14ac:dyDescent="0.4">
      <c r="A2460" s="8">
        <v>2025</v>
      </c>
      <c r="B2460" s="9" t="s">
        <v>126</v>
      </c>
      <c r="C2460" s="9" t="s">
        <v>128</v>
      </c>
      <c r="D2460" s="9" t="s">
        <v>318</v>
      </c>
      <c r="E2460" s="9" t="s">
        <v>32</v>
      </c>
      <c r="F2460" s="8">
        <v>2027</v>
      </c>
      <c r="G2460" s="11">
        <v>4.6706300000000001</v>
      </c>
      <c r="H2460" s="11">
        <v>0</v>
      </c>
      <c r="I2460" s="11">
        <v>0</v>
      </c>
      <c r="J2460" s="11" t="s">
        <v>35</v>
      </c>
      <c r="K2460" s="11">
        <v>0</v>
      </c>
      <c r="L2460" s="11" t="s">
        <v>35</v>
      </c>
      <c r="M2460" s="11">
        <v>0</v>
      </c>
      <c r="N2460" s="11">
        <v>0</v>
      </c>
      <c r="O2460" s="11">
        <v>0</v>
      </c>
      <c r="P2460" s="11">
        <v>0</v>
      </c>
      <c r="Q2460" s="11">
        <v>0</v>
      </c>
      <c r="R2460" s="11">
        <v>0</v>
      </c>
      <c r="S2460" s="11">
        <v>0</v>
      </c>
      <c r="T2460" s="11">
        <v>4.76722</v>
      </c>
      <c r="U2460" s="11">
        <v>0</v>
      </c>
      <c r="V2460" s="11">
        <v>0</v>
      </c>
      <c r="W2460" s="11">
        <v>0</v>
      </c>
      <c r="X2460" s="11">
        <v>0</v>
      </c>
      <c r="Y2460" s="11">
        <v>4.76722</v>
      </c>
      <c r="Z2460" s="11">
        <v>0</v>
      </c>
      <c r="AA2460" s="11">
        <v>0</v>
      </c>
      <c r="AB2460" s="11">
        <v>0</v>
      </c>
      <c r="AC2460" s="11">
        <v>0</v>
      </c>
      <c r="AD2460" s="71">
        <f t="shared" si="117"/>
        <v>9.6600000000000005E-2</v>
      </c>
      <c r="AE2460" s="71">
        <f t="shared" si="118"/>
        <v>0</v>
      </c>
      <c r="AF2460" s="71">
        <f t="shared" si="119"/>
        <v>0</v>
      </c>
      <c r="AG2460" s="277" t="s">
        <v>908</v>
      </c>
      <c r="AH2460" s="277" t="s">
        <v>721</v>
      </c>
      <c r="AI2460" s="276" t="s">
        <v>722</v>
      </c>
      <c r="AJ2460" s="276" t="s">
        <v>723</v>
      </c>
      <c r="AK2460" s="276" t="s">
        <v>318</v>
      </c>
      <c r="AL2460" s="277" t="s">
        <v>128</v>
      </c>
      <c r="AM2460" s="276" t="s">
        <v>720</v>
      </c>
      <c r="AN2460" s="276" t="s">
        <v>518</v>
      </c>
      <c r="AO2460" s="277" t="s">
        <v>519</v>
      </c>
    </row>
    <row r="2461" spans="1:41" ht="15" thickBot="1" x14ac:dyDescent="0.4">
      <c r="A2461" s="8">
        <v>2025</v>
      </c>
      <c r="B2461" s="9" t="s">
        <v>126</v>
      </c>
      <c r="C2461" s="9" t="s">
        <v>128</v>
      </c>
      <c r="D2461" s="9" t="s">
        <v>318</v>
      </c>
      <c r="E2461" s="9" t="s">
        <v>32</v>
      </c>
      <c r="F2461" s="8">
        <v>2028</v>
      </c>
      <c r="G2461" s="11">
        <v>2.85507</v>
      </c>
      <c r="H2461" s="11">
        <v>0</v>
      </c>
      <c r="I2461" s="11">
        <v>0</v>
      </c>
      <c r="J2461" s="11" t="s">
        <v>35</v>
      </c>
      <c r="K2461" s="11">
        <v>0</v>
      </c>
      <c r="L2461" s="11" t="s">
        <v>35</v>
      </c>
      <c r="M2461" s="11">
        <v>0</v>
      </c>
      <c r="N2461" s="11">
        <v>0</v>
      </c>
      <c r="O2461" s="11">
        <v>0</v>
      </c>
      <c r="P2461" s="11">
        <v>0</v>
      </c>
      <c r="Q2461" s="11">
        <v>0</v>
      </c>
      <c r="R2461" s="11">
        <v>0</v>
      </c>
      <c r="S2461" s="11">
        <v>0</v>
      </c>
      <c r="T2461" s="11">
        <v>3.1793999999999998</v>
      </c>
      <c r="U2461" s="11">
        <v>0</v>
      </c>
      <c r="V2461" s="11">
        <v>0</v>
      </c>
      <c r="W2461" s="11">
        <v>0</v>
      </c>
      <c r="X2461" s="11">
        <v>0</v>
      </c>
      <c r="Y2461" s="11">
        <v>3.1793999999999998</v>
      </c>
      <c r="Z2461" s="11">
        <v>0</v>
      </c>
      <c r="AA2461" s="11">
        <v>0</v>
      </c>
      <c r="AB2461" s="11">
        <v>0</v>
      </c>
      <c r="AC2461" s="11">
        <v>0</v>
      </c>
      <c r="AD2461" s="71">
        <f t="shared" si="117"/>
        <v>0.32429999999999998</v>
      </c>
      <c r="AE2461" s="71">
        <f t="shared" si="118"/>
        <v>0</v>
      </c>
      <c r="AF2461" s="71">
        <f t="shared" si="119"/>
        <v>0</v>
      </c>
      <c r="AG2461" s="277" t="s">
        <v>908</v>
      </c>
      <c r="AH2461" s="277" t="s">
        <v>721</v>
      </c>
      <c r="AI2461" s="276" t="s">
        <v>722</v>
      </c>
      <c r="AJ2461" s="276" t="s">
        <v>723</v>
      </c>
      <c r="AK2461" s="276" t="s">
        <v>318</v>
      </c>
      <c r="AL2461" s="277" t="s">
        <v>128</v>
      </c>
      <c r="AM2461" s="276" t="s">
        <v>720</v>
      </c>
      <c r="AN2461" s="276" t="s">
        <v>518</v>
      </c>
      <c r="AO2461" s="277" t="s">
        <v>519</v>
      </c>
    </row>
    <row r="2462" spans="1:41" ht="15" thickBot="1" x14ac:dyDescent="0.4">
      <c r="A2462" s="8">
        <v>2025</v>
      </c>
      <c r="B2462" s="9" t="s">
        <v>126</v>
      </c>
      <c r="C2462" s="9" t="s">
        <v>128</v>
      </c>
      <c r="D2462" s="9" t="s">
        <v>318</v>
      </c>
      <c r="E2462" s="9" t="s">
        <v>32</v>
      </c>
      <c r="F2462" s="8">
        <v>2029</v>
      </c>
      <c r="G2462" s="11">
        <v>0.89017000000000002</v>
      </c>
      <c r="H2462" s="11">
        <v>0</v>
      </c>
      <c r="I2462" s="11">
        <v>0</v>
      </c>
      <c r="J2462" s="11" t="s">
        <v>35</v>
      </c>
      <c r="K2462" s="11">
        <v>0</v>
      </c>
      <c r="L2462" s="11" t="s">
        <v>35</v>
      </c>
      <c r="M2462" s="11">
        <v>0</v>
      </c>
      <c r="N2462" s="11">
        <v>0</v>
      </c>
      <c r="O2462" s="11">
        <v>0</v>
      </c>
      <c r="P2462" s="11">
        <v>0</v>
      </c>
      <c r="Q2462" s="11">
        <v>0</v>
      </c>
      <c r="R2462" s="11">
        <v>0</v>
      </c>
      <c r="S2462" s="11">
        <v>0</v>
      </c>
      <c r="T2462" s="11">
        <v>1.6694</v>
      </c>
      <c r="U2462" s="11">
        <v>0</v>
      </c>
      <c r="V2462" s="11">
        <v>0</v>
      </c>
      <c r="W2462" s="11">
        <v>0</v>
      </c>
      <c r="X2462" s="11">
        <v>0</v>
      </c>
      <c r="Y2462" s="11">
        <v>1.6694</v>
      </c>
      <c r="Z2462" s="11">
        <v>0</v>
      </c>
      <c r="AA2462" s="11">
        <v>0</v>
      </c>
      <c r="AB2462" s="11">
        <v>0</v>
      </c>
      <c r="AC2462" s="11">
        <v>0</v>
      </c>
      <c r="AD2462" s="71">
        <f t="shared" si="117"/>
        <v>0.7792</v>
      </c>
      <c r="AE2462" s="71">
        <f t="shared" si="118"/>
        <v>0</v>
      </c>
      <c r="AF2462" s="71">
        <f t="shared" si="119"/>
        <v>0</v>
      </c>
      <c r="AG2462" s="277" t="s">
        <v>908</v>
      </c>
      <c r="AH2462" s="277" t="s">
        <v>721</v>
      </c>
      <c r="AI2462" s="276" t="s">
        <v>722</v>
      </c>
      <c r="AJ2462" s="276" t="s">
        <v>723</v>
      </c>
      <c r="AK2462" s="276" t="s">
        <v>318</v>
      </c>
      <c r="AL2462" s="277" t="s">
        <v>128</v>
      </c>
      <c r="AM2462" s="276" t="s">
        <v>720</v>
      </c>
      <c r="AN2462" s="276" t="s">
        <v>518</v>
      </c>
      <c r="AO2462" s="277" t="s">
        <v>519</v>
      </c>
    </row>
    <row r="2463" spans="1:41" ht="15" thickBot="1" x14ac:dyDescent="0.4">
      <c r="A2463" s="8">
        <v>2025</v>
      </c>
      <c r="B2463" s="9" t="s">
        <v>126</v>
      </c>
      <c r="C2463" s="9" t="s">
        <v>128</v>
      </c>
      <c r="D2463" s="9" t="s">
        <v>318</v>
      </c>
      <c r="E2463" s="9" t="s">
        <v>32</v>
      </c>
      <c r="F2463" s="8">
        <v>2030</v>
      </c>
      <c r="G2463" s="11">
        <v>1.2382599999999999</v>
      </c>
      <c r="H2463" s="11">
        <v>0</v>
      </c>
      <c r="I2463" s="11">
        <v>0</v>
      </c>
      <c r="J2463" s="11" t="s">
        <v>35</v>
      </c>
      <c r="K2463" s="11">
        <v>0</v>
      </c>
      <c r="L2463" s="11" t="s">
        <v>35</v>
      </c>
      <c r="M2463" s="11">
        <v>0</v>
      </c>
      <c r="N2463" s="11">
        <v>0</v>
      </c>
      <c r="O2463" s="11">
        <v>0</v>
      </c>
      <c r="P2463" s="11">
        <v>0</v>
      </c>
      <c r="Q2463" s="11">
        <v>0</v>
      </c>
      <c r="R2463" s="11">
        <v>0</v>
      </c>
      <c r="S2463" s="11">
        <v>0</v>
      </c>
      <c r="T2463" s="11">
        <v>1.34006</v>
      </c>
      <c r="U2463" s="11">
        <v>0</v>
      </c>
      <c r="V2463" s="11">
        <v>0</v>
      </c>
      <c r="W2463" s="11">
        <v>0</v>
      </c>
      <c r="X2463" s="11">
        <v>0</v>
      </c>
      <c r="Y2463" s="11">
        <v>1.34006</v>
      </c>
      <c r="Z2463" s="11">
        <v>0</v>
      </c>
      <c r="AA2463" s="11">
        <v>0</v>
      </c>
      <c r="AB2463" s="11">
        <v>0</v>
      </c>
      <c r="AC2463" s="11">
        <v>0</v>
      </c>
      <c r="AD2463" s="71">
        <f t="shared" si="117"/>
        <v>0.1018</v>
      </c>
      <c r="AE2463" s="71">
        <f t="shared" si="118"/>
        <v>0</v>
      </c>
      <c r="AF2463" s="71">
        <f t="shared" si="119"/>
        <v>0</v>
      </c>
      <c r="AG2463" s="277" t="s">
        <v>908</v>
      </c>
      <c r="AH2463" s="277" t="s">
        <v>721</v>
      </c>
      <c r="AI2463" s="276" t="s">
        <v>722</v>
      </c>
      <c r="AJ2463" s="276" t="s">
        <v>723</v>
      </c>
      <c r="AK2463" s="276" t="s">
        <v>318</v>
      </c>
      <c r="AL2463" s="277" t="s">
        <v>128</v>
      </c>
      <c r="AM2463" s="276" t="s">
        <v>720</v>
      </c>
      <c r="AN2463" s="276" t="s">
        <v>518</v>
      </c>
      <c r="AO2463" s="277" t="s">
        <v>519</v>
      </c>
    </row>
    <row r="2464" spans="1:41" ht="15" thickBot="1" x14ac:dyDescent="0.4">
      <c r="A2464" s="8">
        <v>2025</v>
      </c>
      <c r="B2464" s="9" t="s">
        <v>126</v>
      </c>
      <c r="C2464" s="9" t="s">
        <v>128</v>
      </c>
      <c r="D2464" s="9" t="s">
        <v>318</v>
      </c>
      <c r="E2464" s="9" t="s">
        <v>32</v>
      </c>
      <c r="F2464" s="8">
        <v>2031</v>
      </c>
      <c r="G2464" s="11">
        <v>1.30827</v>
      </c>
      <c r="H2464" s="11">
        <v>0</v>
      </c>
      <c r="I2464" s="11">
        <v>0</v>
      </c>
      <c r="J2464" s="11" t="s">
        <v>35</v>
      </c>
      <c r="K2464" s="11">
        <v>0</v>
      </c>
      <c r="L2464" s="11" t="s">
        <v>35</v>
      </c>
      <c r="M2464" s="11">
        <v>0</v>
      </c>
      <c r="N2464" s="11">
        <v>0</v>
      </c>
      <c r="O2464" s="11">
        <v>0</v>
      </c>
      <c r="P2464" s="11">
        <v>0</v>
      </c>
      <c r="Q2464" s="11">
        <v>0</v>
      </c>
      <c r="R2464" s="11">
        <v>0</v>
      </c>
      <c r="S2464" s="11">
        <v>0</v>
      </c>
      <c r="T2464" s="11">
        <v>1.4013899999999999</v>
      </c>
      <c r="U2464" s="11">
        <v>0</v>
      </c>
      <c r="V2464" s="11">
        <v>0</v>
      </c>
      <c r="W2464" s="11">
        <v>0</v>
      </c>
      <c r="X2464" s="11">
        <v>0</v>
      </c>
      <c r="Y2464" s="11">
        <v>1.4013899999999999</v>
      </c>
      <c r="Z2464" s="11">
        <v>0</v>
      </c>
      <c r="AA2464" s="11">
        <v>0</v>
      </c>
      <c r="AB2464" s="11">
        <v>0</v>
      </c>
      <c r="AC2464" s="11">
        <v>0</v>
      </c>
      <c r="AD2464" s="71">
        <f t="shared" si="117"/>
        <v>9.3100000000000002E-2</v>
      </c>
      <c r="AE2464" s="71">
        <f t="shared" si="118"/>
        <v>0</v>
      </c>
      <c r="AF2464" s="71">
        <f t="shared" si="119"/>
        <v>0</v>
      </c>
      <c r="AG2464" s="277" t="s">
        <v>908</v>
      </c>
      <c r="AH2464" s="277" t="s">
        <v>721</v>
      </c>
      <c r="AI2464" s="276" t="s">
        <v>722</v>
      </c>
      <c r="AJ2464" s="276" t="s">
        <v>723</v>
      </c>
      <c r="AK2464" s="276" t="s">
        <v>318</v>
      </c>
      <c r="AL2464" s="277" t="s">
        <v>128</v>
      </c>
      <c r="AM2464" s="276" t="s">
        <v>720</v>
      </c>
      <c r="AN2464" s="276" t="s">
        <v>518</v>
      </c>
      <c r="AO2464" s="277" t="s">
        <v>519</v>
      </c>
    </row>
    <row r="2465" spans="1:41" ht="15" thickBot="1" x14ac:dyDescent="0.4">
      <c r="A2465" s="8">
        <v>2025</v>
      </c>
      <c r="B2465" s="9" t="s">
        <v>126</v>
      </c>
      <c r="C2465" s="9" t="s">
        <v>128</v>
      </c>
      <c r="D2465" s="9" t="s">
        <v>318</v>
      </c>
      <c r="E2465" s="9" t="s">
        <v>32</v>
      </c>
      <c r="F2465" s="8">
        <v>2032</v>
      </c>
      <c r="G2465" s="11">
        <v>1.1238699999999999</v>
      </c>
      <c r="H2465" s="11">
        <v>0</v>
      </c>
      <c r="I2465" s="11">
        <v>0</v>
      </c>
      <c r="J2465" s="11" t="s">
        <v>35</v>
      </c>
      <c r="K2465" s="11">
        <v>0</v>
      </c>
      <c r="L2465" s="11" t="s">
        <v>35</v>
      </c>
      <c r="M2465" s="11">
        <v>0</v>
      </c>
      <c r="N2465" s="11">
        <v>0</v>
      </c>
      <c r="O2465" s="11">
        <v>0</v>
      </c>
      <c r="P2465" s="11">
        <v>0</v>
      </c>
      <c r="Q2465" s="11">
        <v>0</v>
      </c>
      <c r="R2465" s="11">
        <v>0</v>
      </c>
      <c r="S2465" s="11">
        <v>0</v>
      </c>
      <c r="T2465" s="11">
        <v>1.2170799999999999</v>
      </c>
      <c r="U2465" s="11">
        <v>0</v>
      </c>
      <c r="V2465" s="11">
        <v>0</v>
      </c>
      <c r="W2465" s="11">
        <v>0</v>
      </c>
      <c r="X2465" s="11">
        <v>0</v>
      </c>
      <c r="Y2465" s="11">
        <v>1.2170799999999999</v>
      </c>
      <c r="Z2465" s="11">
        <v>0</v>
      </c>
      <c r="AA2465" s="11">
        <v>0</v>
      </c>
      <c r="AB2465" s="11">
        <v>0</v>
      </c>
      <c r="AC2465" s="11">
        <v>0</v>
      </c>
      <c r="AD2465" s="71">
        <f t="shared" si="117"/>
        <v>9.3200000000000005E-2</v>
      </c>
      <c r="AE2465" s="71">
        <f t="shared" si="118"/>
        <v>0</v>
      </c>
      <c r="AF2465" s="71">
        <f t="shared" si="119"/>
        <v>0</v>
      </c>
      <c r="AG2465" s="277" t="s">
        <v>908</v>
      </c>
      <c r="AH2465" s="277" t="s">
        <v>721</v>
      </c>
      <c r="AI2465" s="276" t="s">
        <v>722</v>
      </c>
      <c r="AJ2465" s="276" t="s">
        <v>723</v>
      </c>
      <c r="AK2465" s="276" t="s">
        <v>318</v>
      </c>
      <c r="AL2465" s="277" t="s">
        <v>128</v>
      </c>
      <c r="AM2465" s="276" t="s">
        <v>720</v>
      </c>
      <c r="AN2465" s="276" t="s">
        <v>518</v>
      </c>
      <c r="AO2465" s="277" t="s">
        <v>519</v>
      </c>
    </row>
    <row r="2466" spans="1:41" ht="15" thickBot="1" x14ac:dyDescent="0.4">
      <c r="A2466" s="8">
        <v>2025</v>
      </c>
      <c r="B2466" s="9" t="s">
        <v>126</v>
      </c>
      <c r="C2466" s="9" t="s">
        <v>128</v>
      </c>
      <c r="D2466" s="9" t="s">
        <v>318</v>
      </c>
      <c r="E2466" s="9" t="s">
        <v>32</v>
      </c>
      <c r="F2466" s="8">
        <v>2033</v>
      </c>
      <c r="G2466" s="11">
        <v>2.0388000000000002</v>
      </c>
      <c r="H2466" s="11">
        <v>0</v>
      </c>
      <c r="I2466" s="11">
        <v>0</v>
      </c>
      <c r="J2466" s="11" t="s">
        <v>35</v>
      </c>
      <c r="K2466" s="11">
        <v>0</v>
      </c>
      <c r="L2466" s="11" t="s">
        <v>35</v>
      </c>
      <c r="M2466" s="11">
        <v>0</v>
      </c>
      <c r="N2466" s="11">
        <v>0</v>
      </c>
      <c r="O2466" s="11">
        <v>0</v>
      </c>
      <c r="P2466" s="11">
        <v>0</v>
      </c>
      <c r="Q2466" s="11">
        <v>0</v>
      </c>
      <c r="R2466" s="11">
        <v>0</v>
      </c>
      <c r="S2466" s="11">
        <v>0</v>
      </c>
      <c r="T2466" s="11">
        <v>2.1257700000000002</v>
      </c>
      <c r="U2466" s="11">
        <v>0</v>
      </c>
      <c r="V2466" s="11">
        <v>0</v>
      </c>
      <c r="W2466" s="11">
        <v>0</v>
      </c>
      <c r="X2466" s="11">
        <v>0</v>
      </c>
      <c r="Y2466" s="11">
        <v>2.1257700000000002</v>
      </c>
      <c r="Z2466" s="11">
        <v>0</v>
      </c>
      <c r="AA2466" s="11">
        <v>0</v>
      </c>
      <c r="AB2466" s="11">
        <v>0</v>
      </c>
      <c r="AC2466" s="11">
        <v>0</v>
      </c>
      <c r="AD2466" s="71">
        <f t="shared" si="117"/>
        <v>8.6999999999999994E-2</v>
      </c>
      <c r="AE2466" s="71">
        <f t="shared" si="118"/>
        <v>0</v>
      </c>
      <c r="AF2466" s="71">
        <f t="shared" si="119"/>
        <v>0</v>
      </c>
      <c r="AG2466" s="277" t="s">
        <v>908</v>
      </c>
      <c r="AH2466" s="277" t="s">
        <v>721</v>
      </c>
      <c r="AI2466" s="276" t="s">
        <v>722</v>
      </c>
      <c r="AJ2466" s="276" t="s">
        <v>723</v>
      </c>
      <c r="AK2466" s="276" t="s">
        <v>318</v>
      </c>
      <c r="AL2466" s="277" t="s">
        <v>128</v>
      </c>
      <c r="AM2466" s="276" t="s">
        <v>720</v>
      </c>
      <c r="AN2466" s="276" t="s">
        <v>518</v>
      </c>
      <c r="AO2466" s="277" t="s">
        <v>519</v>
      </c>
    </row>
    <row r="2467" spans="1:41" ht="15" thickBot="1" x14ac:dyDescent="0.4">
      <c r="A2467" s="8">
        <v>2025</v>
      </c>
      <c r="B2467" s="9" t="s">
        <v>126</v>
      </c>
      <c r="C2467" s="9" t="s">
        <v>128</v>
      </c>
      <c r="D2467" s="9" t="s">
        <v>318</v>
      </c>
      <c r="E2467" s="9" t="s">
        <v>32</v>
      </c>
      <c r="F2467" s="8">
        <v>2034</v>
      </c>
      <c r="G2467" s="11">
        <v>1.60717</v>
      </c>
      <c r="H2467" s="11">
        <v>0</v>
      </c>
      <c r="I2467" s="11">
        <v>0</v>
      </c>
      <c r="J2467" s="11" t="s">
        <v>35</v>
      </c>
      <c r="K2467" s="11">
        <v>0</v>
      </c>
      <c r="L2467" s="11" t="s">
        <v>35</v>
      </c>
      <c r="M2467" s="11">
        <v>0</v>
      </c>
      <c r="N2467" s="11">
        <v>0</v>
      </c>
      <c r="O2467" s="11">
        <v>0</v>
      </c>
      <c r="P2467" s="11">
        <v>0</v>
      </c>
      <c r="Q2467" s="11">
        <v>0</v>
      </c>
      <c r="R2467" s="11">
        <v>0</v>
      </c>
      <c r="S2467" s="11">
        <v>0</v>
      </c>
      <c r="T2467" s="11">
        <v>1.8128200000000001</v>
      </c>
      <c r="U2467" s="11">
        <v>0</v>
      </c>
      <c r="V2467" s="11">
        <v>0</v>
      </c>
      <c r="W2467" s="11">
        <v>0</v>
      </c>
      <c r="X2467" s="11">
        <v>0</v>
      </c>
      <c r="Y2467" s="11">
        <v>1.8128200000000001</v>
      </c>
      <c r="Z2467" s="11">
        <v>0</v>
      </c>
      <c r="AA2467" s="11">
        <v>0</v>
      </c>
      <c r="AB2467" s="11">
        <v>0</v>
      </c>
      <c r="AC2467" s="11">
        <v>0</v>
      </c>
      <c r="AD2467" s="71">
        <f t="shared" si="117"/>
        <v>0.20569999999999999</v>
      </c>
      <c r="AE2467" s="71">
        <f t="shared" si="118"/>
        <v>0</v>
      </c>
      <c r="AF2467" s="71">
        <f t="shared" si="119"/>
        <v>0</v>
      </c>
      <c r="AG2467" s="277" t="s">
        <v>908</v>
      </c>
      <c r="AH2467" s="277" t="s">
        <v>721</v>
      </c>
      <c r="AI2467" s="276" t="s">
        <v>722</v>
      </c>
      <c r="AJ2467" s="276" t="s">
        <v>723</v>
      </c>
      <c r="AK2467" s="276" t="s">
        <v>318</v>
      </c>
      <c r="AL2467" s="277" t="s">
        <v>128</v>
      </c>
      <c r="AM2467" s="276" t="s">
        <v>720</v>
      </c>
      <c r="AN2467" s="276" t="s">
        <v>518</v>
      </c>
      <c r="AO2467" s="277" t="s">
        <v>519</v>
      </c>
    </row>
    <row r="2468" spans="1:41" ht="15" thickBot="1" x14ac:dyDescent="0.4">
      <c r="A2468" s="8">
        <v>2025</v>
      </c>
      <c r="B2468" s="9" t="s">
        <v>126</v>
      </c>
      <c r="C2468" s="9" t="s">
        <v>128</v>
      </c>
      <c r="D2468" s="9" t="s">
        <v>318</v>
      </c>
      <c r="E2468" s="9" t="s">
        <v>32</v>
      </c>
      <c r="F2468" s="8">
        <v>2035</v>
      </c>
      <c r="G2468" s="11">
        <v>2.2473299999999998</v>
      </c>
      <c r="H2468" s="11">
        <v>0</v>
      </c>
      <c r="I2468" s="11">
        <v>0</v>
      </c>
      <c r="J2468" s="11" t="s">
        <v>35</v>
      </c>
      <c r="K2468" s="11">
        <v>0</v>
      </c>
      <c r="L2468" s="11" t="s">
        <v>35</v>
      </c>
      <c r="M2468" s="11">
        <v>0</v>
      </c>
      <c r="N2468" s="11">
        <v>0</v>
      </c>
      <c r="O2468" s="11">
        <v>0</v>
      </c>
      <c r="P2468" s="11">
        <v>0</v>
      </c>
      <c r="Q2468" s="11">
        <v>0</v>
      </c>
      <c r="R2468" s="11">
        <v>0</v>
      </c>
      <c r="S2468" s="11">
        <v>0</v>
      </c>
      <c r="T2468" s="11">
        <v>2.4488500000000002</v>
      </c>
      <c r="U2468" s="11">
        <v>0</v>
      </c>
      <c r="V2468" s="11">
        <v>0</v>
      </c>
      <c r="W2468" s="11">
        <v>0</v>
      </c>
      <c r="X2468" s="11">
        <v>0</v>
      </c>
      <c r="Y2468" s="11">
        <v>2.4488500000000002</v>
      </c>
      <c r="Z2468" s="11">
        <v>0</v>
      </c>
      <c r="AA2468" s="11">
        <v>0</v>
      </c>
      <c r="AB2468" s="11">
        <v>0</v>
      </c>
      <c r="AC2468" s="11">
        <v>0</v>
      </c>
      <c r="AD2468" s="71">
        <f t="shared" si="117"/>
        <v>0.20150000000000001</v>
      </c>
      <c r="AE2468" s="71">
        <f t="shared" si="118"/>
        <v>0</v>
      </c>
      <c r="AF2468" s="71">
        <f t="shared" si="119"/>
        <v>0</v>
      </c>
      <c r="AG2468" s="277" t="s">
        <v>908</v>
      </c>
      <c r="AH2468" s="277" t="s">
        <v>721</v>
      </c>
      <c r="AI2468" s="276" t="s">
        <v>722</v>
      </c>
      <c r="AJ2468" s="276" t="s">
        <v>723</v>
      </c>
      <c r="AK2468" s="276" t="s">
        <v>318</v>
      </c>
      <c r="AL2468" s="277" t="s">
        <v>128</v>
      </c>
      <c r="AM2468" s="276" t="s">
        <v>720</v>
      </c>
      <c r="AN2468" s="276" t="s">
        <v>518</v>
      </c>
      <c r="AO2468" s="277" t="s">
        <v>519</v>
      </c>
    </row>
    <row r="2469" spans="1:41" ht="23.5" thickBot="1" x14ac:dyDescent="0.4">
      <c r="A2469" s="8">
        <v>2025</v>
      </c>
      <c r="B2469" s="9" t="s">
        <v>126</v>
      </c>
      <c r="C2469" s="9" t="s">
        <v>129</v>
      </c>
      <c r="D2469" s="9" t="s">
        <v>319</v>
      </c>
      <c r="E2469" s="97" t="s">
        <v>29</v>
      </c>
      <c r="F2469" s="8">
        <v>2025</v>
      </c>
      <c r="G2469" s="10">
        <v>49</v>
      </c>
      <c r="H2469" s="10">
        <v>13</v>
      </c>
      <c r="I2469" s="10">
        <v>60</v>
      </c>
      <c r="J2469" s="10" t="s">
        <v>35</v>
      </c>
      <c r="K2469" s="10">
        <v>17</v>
      </c>
      <c r="L2469" s="10">
        <v>40</v>
      </c>
      <c r="M2469" s="10" t="s">
        <v>35</v>
      </c>
      <c r="N2469" s="10">
        <v>18</v>
      </c>
      <c r="O2469" s="10">
        <v>16</v>
      </c>
      <c r="P2469" s="10">
        <v>75</v>
      </c>
      <c r="Q2469" s="10">
        <v>62</v>
      </c>
      <c r="R2469" s="10">
        <v>6</v>
      </c>
      <c r="S2469" s="10">
        <v>8</v>
      </c>
      <c r="T2469" s="10">
        <v>371</v>
      </c>
      <c r="U2469" s="10">
        <v>0</v>
      </c>
      <c r="V2469" s="10">
        <v>0</v>
      </c>
      <c r="W2469" s="10">
        <v>0</v>
      </c>
      <c r="X2469" s="10">
        <v>0</v>
      </c>
      <c r="Y2469" s="10">
        <v>371</v>
      </c>
      <c r="Z2469" s="10">
        <v>10</v>
      </c>
      <c r="AA2469" s="29" t="s">
        <v>35</v>
      </c>
      <c r="AB2469" s="29" t="s">
        <v>35</v>
      </c>
      <c r="AC2469" s="10">
        <v>16</v>
      </c>
      <c r="AD2469" s="71">
        <f t="shared" si="117"/>
        <v>7</v>
      </c>
      <c r="AE2469" s="71">
        <f t="shared" si="118"/>
        <v>0</v>
      </c>
      <c r="AF2469" s="71">
        <f t="shared" si="119"/>
        <v>6</v>
      </c>
      <c r="AG2469" s="277" t="s">
        <v>905</v>
      </c>
      <c r="AH2469" s="277" t="s">
        <v>724</v>
      </c>
      <c r="AI2469" s="276" t="s">
        <v>725</v>
      </c>
      <c r="AJ2469" s="276" t="s">
        <v>726</v>
      </c>
      <c r="AK2469" s="276" t="s">
        <v>319</v>
      </c>
      <c r="AL2469" s="277" t="s">
        <v>129</v>
      </c>
      <c r="AM2469" s="276" t="s">
        <v>720</v>
      </c>
      <c r="AN2469" s="276" t="s">
        <v>518</v>
      </c>
      <c r="AO2469" s="277" t="s">
        <v>519</v>
      </c>
    </row>
    <row r="2470" spans="1:41" ht="15" thickBot="1" x14ac:dyDescent="0.4">
      <c r="A2470" s="8">
        <v>2025</v>
      </c>
      <c r="B2470" s="9" t="s">
        <v>126</v>
      </c>
      <c r="C2470" s="9" t="s">
        <v>129</v>
      </c>
      <c r="D2470" s="9" t="s">
        <v>319</v>
      </c>
      <c r="E2470" s="9" t="s">
        <v>30</v>
      </c>
      <c r="F2470" s="8">
        <v>2025</v>
      </c>
      <c r="G2470" s="11">
        <v>0.11995</v>
      </c>
      <c r="H2470" s="11">
        <v>4.3290000000000002E-2</v>
      </c>
      <c r="I2470" s="11">
        <v>0.19313</v>
      </c>
      <c r="J2470" s="11" t="s">
        <v>35</v>
      </c>
      <c r="K2470" s="11">
        <v>6.164E-2</v>
      </c>
      <c r="L2470" s="11">
        <v>0.13099</v>
      </c>
      <c r="M2470" s="11" t="s">
        <v>35</v>
      </c>
      <c r="N2470" s="11">
        <v>6.0650000000000003E-2</v>
      </c>
      <c r="O2470" s="11">
        <v>5.5599999999999997E-2</v>
      </c>
      <c r="P2470" s="11">
        <v>0.25431999999999999</v>
      </c>
      <c r="Q2470" s="11">
        <v>0.22156000000000001</v>
      </c>
      <c r="R2470" s="11">
        <v>1.933E-2</v>
      </c>
      <c r="S2470" s="11">
        <v>2.8049999999999999E-2</v>
      </c>
      <c r="T2470" s="11">
        <v>1.2110000000000001</v>
      </c>
      <c r="U2470" s="11">
        <v>0</v>
      </c>
      <c r="V2470" s="11">
        <v>0</v>
      </c>
      <c r="W2470" s="11">
        <v>0</v>
      </c>
      <c r="X2470" s="11">
        <v>0</v>
      </c>
      <c r="Y2470" s="11">
        <v>1.2110000000000001</v>
      </c>
      <c r="Z2470" s="11">
        <v>1.0109999999999999E-2</v>
      </c>
      <c r="AA2470" s="28" t="s">
        <v>35</v>
      </c>
      <c r="AB2470" s="28" t="s">
        <v>35</v>
      </c>
      <c r="AC2470" s="11">
        <v>1.55E-2</v>
      </c>
      <c r="AD2470" s="71">
        <f t="shared" si="117"/>
        <v>2.2499999999999999E-2</v>
      </c>
      <c r="AE2470" s="71">
        <f t="shared" si="118"/>
        <v>0</v>
      </c>
      <c r="AF2470" s="71">
        <f t="shared" si="119"/>
        <v>5.4000000000000003E-3</v>
      </c>
      <c r="AG2470" s="277" t="s">
        <v>906</v>
      </c>
      <c r="AH2470" s="277" t="s">
        <v>724</v>
      </c>
      <c r="AI2470" s="276" t="s">
        <v>725</v>
      </c>
      <c r="AJ2470" s="276" t="s">
        <v>726</v>
      </c>
      <c r="AK2470" s="276" t="s">
        <v>319</v>
      </c>
      <c r="AL2470" s="277" t="s">
        <v>129</v>
      </c>
      <c r="AM2470" s="276" t="s">
        <v>720</v>
      </c>
      <c r="AN2470" s="276" t="s">
        <v>518</v>
      </c>
      <c r="AO2470" s="277" t="s">
        <v>519</v>
      </c>
    </row>
    <row r="2471" spans="1:41" ht="15" thickBot="1" x14ac:dyDescent="0.4">
      <c r="A2471" s="8">
        <v>2025</v>
      </c>
      <c r="B2471" s="9" t="s">
        <v>126</v>
      </c>
      <c r="C2471" s="9" t="s">
        <v>129</v>
      </c>
      <c r="D2471" s="9" t="s">
        <v>319</v>
      </c>
      <c r="E2471" s="9" t="s">
        <v>30</v>
      </c>
      <c r="F2471" s="8">
        <v>2026</v>
      </c>
      <c r="G2471" s="11">
        <v>0.12059</v>
      </c>
      <c r="H2471" s="11">
        <v>4.5280000000000001E-2</v>
      </c>
      <c r="I2471" s="11">
        <v>0.19706000000000001</v>
      </c>
      <c r="J2471" s="11" t="s">
        <v>35</v>
      </c>
      <c r="K2471" s="11">
        <v>6.2640000000000001E-2</v>
      </c>
      <c r="L2471" s="11">
        <v>0.13478999999999999</v>
      </c>
      <c r="M2471" s="11" t="s">
        <v>35</v>
      </c>
      <c r="N2471" s="11">
        <v>6.1150000000000003E-2</v>
      </c>
      <c r="O2471" s="11">
        <v>5.67E-2</v>
      </c>
      <c r="P2471" s="11">
        <v>0.25263999999999998</v>
      </c>
      <c r="Q2471" s="11">
        <v>0.22567000000000001</v>
      </c>
      <c r="R2471" s="11">
        <v>2.0469999999999999E-2</v>
      </c>
      <c r="S2471" s="11">
        <v>2.7279999999999999E-2</v>
      </c>
      <c r="T2471" s="11">
        <v>1.2269000000000001</v>
      </c>
      <c r="U2471" s="11">
        <v>0</v>
      </c>
      <c r="V2471" s="11">
        <v>0</v>
      </c>
      <c r="W2471" s="11">
        <v>0</v>
      </c>
      <c r="X2471" s="11">
        <v>0</v>
      </c>
      <c r="Y2471" s="11">
        <v>1.2269000000000001</v>
      </c>
      <c r="Z2471" s="11">
        <v>9.8300000000000002E-3</v>
      </c>
      <c r="AA2471" s="28" t="s">
        <v>35</v>
      </c>
      <c r="AB2471" s="28" t="s">
        <v>35</v>
      </c>
      <c r="AC2471" s="11">
        <v>1.5339999999999999E-2</v>
      </c>
      <c r="AD2471" s="71">
        <f t="shared" si="117"/>
        <v>2.2599999999999999E-2</v>
      </c>
      <c r="AE2471" s="71">
        <f t="shared" si="118"/>
        <v>0</v>
      </c>
      <c r="AF2471" s="71">
        <f t="shared" si="119"/>
        <v>5.4999999999999997E-3</v>
      </c>
      <c r="AG2471" s="277" t="s">
        <v>906</v>
      </c>
      <c r="AH2471" s="277" t="s">
        <v>724</v>
      </c>
      <c r="AI2471" s="276" t="s">
        <v>725</v>
      </c>
      <c r="AJ2471" s="276" t="s">
        <v>726</v>
      </c>
      <c r="AK2471" s="276" t="s">
        <v>319</v>
      </c>
      <c r="AL2471" s="277" t="s">
        <v>129</v>
      </c>
      <c r="AM2471" s="276" t="s">
        <v>720</v>
      </c>
      <c r="AN2471" s="276" t="s">
        <v>518</v>
      </c>
      <c r="AO2471" s="277" t="s">
        <v>519</v>
      </c>
    </row>
    <row r="2472" spans="1:41" ht="15" thickBot="1" x14ac:dyDescent="0.4">
      <c r="A2472" s="8">
        <v>2025</v>
      </c>
      <c r="B2472" s="9" t="s">
        <v>126</v>
      </c>
      <c r="C2472" s="9" t="s">
        <v>129</v>
      </c>
      <c r="D2472" s="9" t="s">
        <v>319</v>
      </c>
      <c r="E2472" s="9" t="s">
        <v>30</v>
      </c>
      <c r="F2472" s="8">
        <v>2027</v>
      </c>
      <c r="G2472" s="11">
        <v>0.11792999999999999</v>
      </c>
      <c r="H2472" s="11">
        <v>4.4479999999999999E-2</v>
      </c>
      <c r="I2472" s="11">
        <v>0.19955999999999999</v>
      </c>
      <c r="J2472" s="11" t="s">
        <v>35</v>
      </c>
      <c r="K2472" s="11">
        <v>6.4399999999999999E-2</v>
      </c>
      <c r="L2472" s="11">
        <v>0.13506000000000001</v>
      </c>
      <c r="M2472" s="11" t="s">
        <v>35</v>
      </c>
      <c r="N2472" s="11">
        <v>6.216E-2</v>
      </c>
      <c r="O2472" s="11">
        <v>5.7590000000000002E-2</v>
      </c>
      <c r="P2472" s="11">
        <v>0.25524000000000002</v>
      </c>
      <c r="Q2472" s="11">
        <v>0.22559999999999999</v>
      </c>
      <c r="R2472" s="11">
        <v>1.8870000000000001E-2</v>
      </c>
      <c r="S2472" s="11">
        <v>2.6970000000000001E-2</v>
      </c>
      <c r="T2472" s="11">
        <v>1.23048</v>
      </c>
      <c r="U2472" s="11">
        <v>0</v>
      </c>
      <c r="V2472" s="11">
        <v>0</v>
      </c>
      <c r="W2472" s="11">
        <v>0</v>
      </c>
      <c r="X2472" s="11">
        <v>0</v>
      </c>
      <c r="Y2472" s="11">
        <v>1.23048</v>
      </c>
      <c r="Z2472" s="11">
        <v>8.8199999999999997E-3</v>
      </c>
      <c r="AA2472" s="28" t="s">
        <v>35</v>
      </c>
      <c r="AB2472" s="28" t="s">
        <v>35</v>
      </c>
      <c r="AC2472" s="11">
        <v>1.423E-2</v>
      </c>
      <c r="AD2472" s="71">
        <f t="shared" si="117"/>
        <v>2.2599999999999999E-2</v>
      </c>
      <c r="AE2472" s="71">
        <f t="shared" si="118"/>
        <v>0</v>
      </c>
      <c r="AF2472" s="71">
        <f t="shared" si="119"/>
        <v>5.4000000000000003E-3</v>
      </c>
      <c r="AG2472" s="277" t="s">
        <v>906</v>
      </c>
      <c r="AH2472" s="277" t="s">
        <v>724</v>
      </c>
      <c r="AI2472" s="276" t="s">
        <v>725</v>
      </c>
      <c r="AJ2472" s="276" t="s">
        <v>726</v>
      </c>
      <c r="AK2472" s="276" t="s">
        <v>319</v>
      </c>
      <c r="AL2472" s="277" t="s">
        <v>129</v>
      </c>
      <c r="AM2472" s="276" t="s">
        <v>720</v>
      </c>
      <c r="AN2472" s="276" t="s">
        <v>518</v>
      </c>
      <c r="AO2472" s="277" t="s">
        <v>519</v>
      </c>
    </row>
    <row r="2473" spans="1:41" ht="15" thickBot="1" x14ac:dyDescent="0.4">
      <c r="A2473" s="8">
        <v>2025</v>
      </c>
      <c r="B2473" s="9" t="s">
        <v>126</v>
      </c>
      <c r="C2473" s="9" t="s">
        <v>129</v>
      </c>
      <c r="D2473" s="9" t="s">
        <v>319</v>
      </c>
      <c r="E2473" s="9" t="s">
        <v>30</v>
      </c>
      <c r="F2473" s="8">
        <v>2028</v>
      </c>
      <c r="G2473" s="11">
        <v>0.11522</v>
      </c>
      <c r="H2473" s="11">
        <v>4.4260000000000001E-2</v>
      </c>
      <c r="I2473" s="11">
        <v>0.20344000000000001</v>
      </c>
      <c r="J2473" s="11" t="s">
        <v>35</v>
      </c>
      <c r="K2473" s="11">
        <v>6.3850000000000004E-2</v>
      </c>
      <c r="L2473" s="11">
        <v>0.1396</v>
      </c>
      <c r="M2473" s="11" t="s">
        <v>35</v>
      </c>
      <c r="N2473" s="11">
        <v>6.2979999999999994E-2</v>
      </c>
      <c r="O2473" s="11">
        <v>5.9560000000000002E-2</v>
      </c>
      <c r="P2473" s="11">
        <v>0.25670999999999999</v>
      </c>
      <c r="Q2473" s="11">
        <v>0.22344</v>
      </c>
      <c r="R2473" s="11">
        <v>1.8120000000000001E-2</v>
      </c>
      <c r="S2473" s="11">
        <v>2.6800000000000001E-2</v>
      </c>
      <c r="T2473" s="11">
        <v>1.23671</v>
      </c>
      <c r="U2473" s="11">
        <v>0</v>
      </c>
      <c r="V2473" s="11">
        <v>0</v>
      </c>
      <c r="W2473" s="11">
        <v>0</v>
      </c>
      <c r="X2473" s="11">
        <v>0</v>
      </c>
      <c r="Y2473" s="11">
        <v>1.23671</v>
      </c>
      <c r="Z2473" s="11">
        <v>7.92E-3</v>
      </c>
      <c r="AA2473" s="28" t="s">
        <v>35</v>
      </c>
      <c r="AB2473" s="28" t="s">
        <v>35</v>
      </c>
      <c r="AC2473" s="11">
        <v>1.4149999999999999E-2</v>
      </c>
      <c r="AD2473" s="71">
        <f t="shared" si="117"/>
        <v>2.2700000000000001E-2</v>
      </c>
      <c r="AE2473" s="71">
        <f t="shared" si="118"/>
        <v>0</v>
      </c>
      <c r="AF2473" s="71">
        <f t="shared" si="119"/>
        <v>6.1999999999999998E-3</v>
      </c>
      <c r="AG2473" s="277" t="s">
        <v>906</v>
      </c>
      <c r="AH2473" s="277" t="s">
        <v>724</v>
      </c>
      <c r="AI2473" s="276" t="s">
        <v>725</v>
      </c>
      <c r="AJ2473" s="276" t="s">
        <v>726</v>
      </c>
      <c r="AK2473" s="276" t="s">
        <v>319</v>
      </c>
      <c r="AL2473" s="277" t="s">
        <v>129</v>
      </c>
      <c r="AM2473" s="276" t="s">
        <v>720</v>
      </c>
      <c r="AN2473" s="276" t="s">
        <v>518</v>
      </c>
      <c r="AO2473" s="277" t="s">
        <v>519</v>
      </c>
    </row>
    <row r="2474" spans="1:41" ht="15" thickBot="1" x14ac:dyDescent="0.4">
      <c r="A2474" s="8">
        <v>2025</v>
      </c>
      <c r="B2474" s="9" t="s">
        <v>126</v>
      </c>
      <c r="C2474" s="9" t="s">
        <v>129</v>
      </c>
      <c r="D2474" s="9" t="s">
        <v>319</v>
      </c>
      <c r="E2474" s="9" t="s">
        <v>30</v>
      </c>
      <c r="F2474" s="8">
        <v>2029</v>
      </c>
      <c r="G2474" s="11">
        <v>0.1113</v>
      </c>
      <c r="H2474" s="11">
        <v>4.7160000000000001E-2</v>
      </c>
      <c r="I2474" s="11">
        <v>0.20530999999999999</v>
      </c>
      <c r="J2474" s="11" t="s">
        <v>35</v>
      </c>
      <c r="K2474" s="11">
        <v>6.6170000000000007E-2</v>
      </c>
      <c r="L2474" s="11">
        <v>0.14129</v>
      </c>
      <c r="M2474" s="11" t="s">
        <v>35</v>
      </c>
      <c r="N2474" s="11">
        <v>6.3990000000000005E-2</v>
      </c>
      <c r="O2474" s="11">
        <v>6.1240000000000003E-2</v>
      </c>
      <c r="P2474" s="11">
        <v>0.25685999999999998</v>
      </c>
      <c r="Q2474" s="11">
        <v>0.22545999999999999</v>
      </c>
      <c r="R2474" s="11">
        <v>1.7000000000000001E-2</v>
      </c>
      <c r="S2474" s="11">
        <v>2.63E-2</v>
      </c>
      <c r="T2474" s="11">
        <v>1.24407</v>
      </c>
      <c r="U2474" s="11">
        <v>0</v>
      </c>
      <c r="V2474" s="11">
        <v>0</v>
      </c>
      <c r="W2474" s="11">
        <v>0</v>
      </c>
      <c r="X2474" s="11">
        <v>0</v>
      </c>
      <c r="Y2474" s="11">
        <v>1.24407</v>
      </c>
      <c r="Z2474" s="11">
        <v>9.5600000000000008E-3</v>
      </c>
      <c r="AA2474" s="28" t="s">
        <v>35</v>
      </c>
      <c r="AB2474" s="28" t="s">
        <v>35</v>
      </c>
      <c r="AC2474" s="11">
        <v>1.566E-2</v>
      </c>
      <c r="AD2474" s="71">
        <f t="shared" si="117"/>
        <v>2.1999999999999999E-2</v>
      </c>
      <c r="AE2474" s="71">
        <f t="shared" si="118"/>
        <v>0</v>
      </c>
      <c r="AF2474" s="71">
        <f t="shared" si="119"/>
        <v>6.1000000000000004E-3</v>
      </c>
      <c r="AG2474" s="277" t="s">
        <v>906</v>
      </c>
      <c r="AH2474" s="277" t="s">
        <v>724</v>
      </c>
      <c r="AI2474" s="276" t="s">
        <v>725</v>
      </c>
      <c r="AJ2474" s="276" t="s">
        <v>726</v>
      </c>
      <c r="AK2474" s="276" t="s">
        <v>319</v>
      </c>
      <c r="AL2474" s="277" t="s">
        <v>129</v>
      </c>
      <c r="AM2474" s="276" t="s">
        <v>720</v>
      </c>
      <c r="AN2474" s="276" t="s">
        <v>518</v>
      </c>
      <c r="AO2474" s="277" t="s">
        <v>519</v>
      </c>
    </row>
    <row r="2475" spans="1:41" ht="15" thickBot="1" x14ac:dyDescent="0.4">
      <c r="A2475" s="8">
        <v>2025</v>
      </c>
      <c r="B2475" s="9" t="s">
        <v>126</v>
      </c>
      <c r="C2475" s="9" t="s">
        <v>129</v>
      </c>
      <c r="D2475" s="9" t="s">
        <v>319</v>
      </c>
      <c r="E2475" s="9" t="s">
        <v>30</v>
      </c>
      <c r="F2475" s="8">
        <v>2030</v>
      </c>
      <c r="G2475" s="11">
        <v>0.1074</v>
      </c>
      <c r="H2475" s="11">
        <v>4.8000000000000001E-2</v>
      </c>
      <c r="I2475" s="11">
        <v>0.20254</v>
      </c>
      <c r="J2475" s="11" t="s">
        <v>35</v>
      </c>
      <c r="K2475" s="11">
        <v>6.6780000000000006E-2</v>
      </c>
      <c r="L2475" s="11">
        <v>0.14329</v>
      </c>
      <c r="M2475" s="11" t="s">
        <v>35</v>
      </c>
      <c r="N2475" s="11">
        <v>6.3189999999999996E-2</v>
      </c>
      <c r="O2475" s="11">
        <v>6.1719999999999997E-2</v>
      </c>
      <c r="P2475" s="11">
        <v>0.25444</v>
      </c>
      <c r="Q2475" s="11">
        <v>0.22494</v>
      </c>
      <c r="R2475" s="11">
        <v>1.635E-2</v>
      </c>
      <c r="S2475" s="11">
        <v>2.6159999999999999E-2</v>
      </c>
      <c r="T2475" s="11">
        <v>1.2361599999999999</v>
      </c>
      <c r="U2475" s="11">
        <v>0</v>
      </c>
      <c r="V2475" s="11">
        <v>0</v>
      </c>
      <c r="W2475" s="11">
        <v>0</v>
      </c>
      <c r="X2475" s="11">
        <v>0</v>
      </c>
      <c r="Y2475" s="11">
        <v>1.23617</v>
      </c>
      <c r="Z2475" s="11">
        <v>1.034E-2</v>
      </c>
      <c r="AA2475" s="28" t="s">
        <v>35</v>
      </c>
      <c r="AB2475" s="28" t="s">
        <v>35</v>
      </c>
      <c r="AC2475" s="11">
        <v>1.5879999999999998E-2</v>
      </c>
      <c r="AD2475" s="71">
        <f t="shared" si="117"/>
        <v>2.1399999999999999E-2</v>
      </c>
      <c r="AE2475" s="71">
        <f t="shared" si="118"/>
        <v>0</v>
      </c>
      <c r="AF2475" s="71">
        <f t="shared" si="119"/>
        <v>5.4999999999999997E-3</v>
      </c>
      <c r="AG2475" s="277" t="s">
        <v>906</v>
      </c>
      <c r="AH2475" s="277" t="s">
        <v>724</v>
      </c>
      <c r="AI2475" s="276" t="s">
        <v>725</v>
      </c>
      <c r="AJ2475" s="276" t="s">
        <v>726</v>
      </c>
      <c r="AK2475" s="276" t="s">
        <v>319</v>
      </c>
      <c r="AL2475" s="277" t="s">
        <v>129</v>
      </c>
      <c r="AM2475" s="276" t="s">
        <v>720</v>
      </c>
      <c r="AN2475" s="276" t="s">
        <v>518</v>
      </c>
      <c r="AO2475" s="277" t="s">
        <v>519</v>
      </c>
    </row>
    <row r="2476" spans="1:41" ht="15" thickBot="1" x14ac:dyDescent="0.4">
      <c r="A2476" s="8">
        <v>2025</v>
      </c>
      <c r="B2476" s="9" t="s">
        <v>126</v>
      </c>
      <c r="C2476" s="9" t="s">
        <v>129</v>
      </c>
      <c r="D2476" s="9" t="s">
        <v>319</v>
      </c>
      <c r="E2476" s="9" t="s">
        <v>30</v>
      </c>
      <c r="F2476" s="8">
        <v>2031</v>
      </c>
      <c r="G2476" s="11">
        <v>0.10290000000000001</v>
      </c>
      <c r="H2476" s="11">
        <v>4.7500000000000001E-2</v>
      </c>
      <c r="I2476" s="11">
        <v>0.19900000000000001</v>
      </c>
      <c r="J2476" s="11" t="s">
        <v>35</v>
      </c>
      <c r="K2476" s="11">
        <v>6.6919999999999993E-2</v>
      </c>
      <c r="L2476" s="11">
        <v>0.14237</v>
      </c>
      <c r="M2476" s="11" t="s">
        <v>35</v>
      </c>
      <c r="N2476" s="11">
        <v>6.5040000000000001E-2</v>
      </c>
      <c r="O2476" s="11">
        <v>6.2590000000000007E-2</v>
      </c>
      <c r="P2476" s="11">
        <v>0.25646000000000002</v>
      </c>
      <c r="Q2476" s="11">
        <v>0.22223000000000001</v>
      </c>
      <c r="R2476" s="11">
        <v>1.532E-2</v>
      </c>
      <c r="S2476" s="11">
        <v>2.6780000000000002E-2</v>
      </c>
      <c r="T2476" s="11">
        <v>1.2285699999999999</v>
      </c>
      <c r="U2476" s="11">
        <v>0</v>
      </c>
      <c r="V2476" s="11">
        <v>0</v>
      </c>
      <c r="W2476" s="11">
        <v>0</v>
      </c>
      <c r="X2476" s="11">
        <v>0</v>
      </c>
      <c r="Y2476" s="11">
        <v>1.2285699999999999</v>
      </c>
      <c r="Z2476" s="11">
        <v>9.4199999999999996E-3</v>
      </c>
      <c r="AA2476" s="28" t="s">
        <v>35</v>
      </c>
      <c r="AB2476" s="28" t="s">
        <v>35</v>
      </c>
      <c r="AC2476" s="11">
        <v>1.421E-2</v>
      </c>
      <c r="AD2476" s="71">
        <f t="shared" si="117"/>
        <v>2.1499999999999998E-2</v>
      </c>
      <c r="AE2476" s="71">
        <f t="shared" si="118"/>
        <v>0</v>
      </c>
      <c r="AF2476" s="71">
        <f t="shared" si="119"/>
        <v>4.7999999999999996E-3</v>
      </c>
      <c r="AG2476" s="277" t="s">
        <v>906</v>
      </c>
      <c r="AH2476" s="277" t="s">
        <v>724</v>
      </c>
      <c r="AI2476" s="276" t="s">
        <v>725</v>
      </c>
      <c r="AJ2476" s="276" t="s">
        <v>726</v>
      </c>
      <c r="AK2476" s="276" t="s">
        <v>319</v>
      </c>
      <c r="AL2476" s="277" t="s">
        <v>129</v>
      </c>
      <c r="AM2476" s="276" t="s">
        <v>720</v>
      </c>
      <c r="AN2476" s="276" t="s">
        <v>518</v>
      </c>
      <c r="AO2476" s="277" t="s">
        <v>519</v>
      </c>
    </row>
    <row r="2477" spans="1:41" ht="15" thickBot="1" x14ac:dyDescent="0.4">
      <c r="A2477" s="8">
        <v>2025</v>
      </c>
      <c r="B2477" s="9" t="s">
        <v>126</v>
      </c>
      <c r="C2477" s="9" t="s">
        <v>129</v>
      </c>
      <c r="D2477" s="9" t="s">
        <v>319</v>
      </c>
      <c r="E2477" s="9" t="s">
        <v>30</v>
      </c>
      <c r="F2477" s="8">
        <v>2032</v>
      </c>
      <c r="G2477" s="11">
        <v>9.8269999999999996E-2</v>
      </c>
      <c r="H2477" s="11">
        <v>4.7910000000000001E-2</v>
      </c>
      <c r="I2477" s="11">
        <v>0.19588</v>
      </c>
      <c r="J2477" s="11" t="s">
        <v>35</v>
      </c>
      <c r="K2477" s="11">
        <v>6.9110000000000005E-2</v>
      </c>
      <c r="L2477" s="11">
        <v>0.14559</v>
      </c>
      <c r="M2477" s="11" t="s">
        <v>35</v>
      </c>
      <c r="N2477" s="11">
        <v>6.6470000000000001E-2</v>
      </c>
      <c r="O2477" s="11">
        <v>5.9920000000000001E-2</v>
      </c>
      <c r="P2477" s="11">
        <v>0.25124000000000002</v>
      </c>
      <c r="Q2477" s="11">
        <v>0.22269</v>
      </c>
      <c r="R2477" s="11">
        <v>1.4420000000000001E-2</v>
      </c>
      <c r="S2477" s="11">
        <v>2.7380000000000002E-2</v>
      </c>
      <c r="T2477" s="11">
        <v>1.22045</v>
      </c>
      <c r="U2477" s="11">
        <v>0</v>
      </c>
      <c r="V2477" s="11">
        <v>0</v>
      </c>
      <c r="W2477" s="11">
        <v>0</v>
      </c>
      <c r="X2477" s="11">
        <v>0</v>
      </c>
      <c r="Y2477" s="11">
        <v>1.22045</v>
      </c>
      <c r="Z2477" s="11">
        <v>9.3200000000000002E-3</v>
      </c>
      <c r="AA2477" s="28" t="s">
        <v>35</v>
      </c>
      <c r="AB2477" s="28" t="s">
        <v>35</v>
      </c>
      <c r="AC2477" s="11">
        <v>1.358E-2</v>
      </c>
      <c r="AD2477" s="71">
        <f t="shared" si="117"/>
        <v>2.1600000000000001E-2</v>
      </c>
      <c r="AE2477" s="71">
        <f t="shared" si="118"/>
        <v>0</v>
      </c>
      <c r="AF2477" s="71">
        <f t="shared" si="119"/>
        <v>4.3E-3</v>
      </c>
      <c r="AG2477" s="277" t="s">
        <v>906</v>
      </c>
      <c r="AH2477" s="277" t="s">
        <v>724</v>
      </c>
      <c r="AI2477" s="276" t="s">
        <v>725</v>
      </c>
      <c r="AJ2477" s="276" t="s">
        <v>726</v>
      </c>
      <c r="AK2477" s="276" t="s">
        <v>319</v>
      </c>
      <c r="AL2477" s="277" t="s">
        <v>129</v>
      </c>
      <c r="AM2477" s="276" t="s">
        <v>720</v>
      </c>
      <c r="AN2477" s="276" t="s">
        <v>518</v>
      </c>
      <c r="AO2477" s="277" t="s">
        <v>519</v>
      </c>
    </row>
    <row r="2478" spans="1:41" ht="15" thickBot="1" x14ac:dyDescent="0.4">
      <c r="A2478" s="8">
        <v>2025</v>
      </c>
      <c r="B2478" s="9" t="s">
        <v>126</v>
      </c>
      <c r="C2478" s="9" t="s">
        <v>129</v>
      </c>
      <c r="D2478" s="9" t="s">
        <v>319</v>
      </c>
      <c r="E2478" s="9" t="s">
        <v>30</v>
      </c>
      <c r="F2478" s="8">
        <v>2033</v>
      </c>
      <c r="G2478" s="11">
        <v>9.0889999999999999E-2</v>
      </c>
      <c r="H2478" s="11">
        <v>4.6850000000000003E-2</v>
      </c>
      <c r="I2478" s="11">
        <v>0.1933</v>
      </c>
      <c r="J2478" s="11" t="s">
        <v>35</v>
      </c>
      <c r="K2478" s="11">
        <v>6.9680000000000006E-2</v>
      </c>
      <c r="L2478" s="11">
        <v>0.14854000000000001</v>
      </c>
      <c r="M2478" s="11" t="s">
        <v>35</v>
      </c>
      <c r="N2478" s="11">
        <v>6.8820000000000006E-2</v>
      </c>
      <c r="O2478" s="11">
        <v>6.028E-2</v>
      </c>
      <c r="P2478" s="11">
        <v>0.25273000000000001</v>
      </c>
      <c r="Q2478" s="11">
        <v>0.22255</v>
      </c>
      <c r="R2478" s="11">
        <v>1.306E-2</v>
      </c>
      <c r="S2478" s="11">
        <v>2.6349999999999998E-2</v>
      </c>
      <c r="T2478" s="11">
        <v>1.2159</v>
      </c>
      <c r="U2478" s="11">
        <v>0</v>
      </c>
      <c r="V2478" s="11">
        <v>0</v>
      </c>
      <c r="W2478" s="11">
        <v>0</v>
      </c>
      <c r="X2478" s="11">
        <v>0</v>
      </c>
      <c r="Y2478" s="11">
        <v>1.2159</v>
      </c>
      <c r="Z2478" s="11">
        <v>9.4999999999999998E-3</v>
      </c>
      <c r="AA2478" s="28" t="s">
        <v>35</v>
      </c>
      <c r="AB2478" s="28" t="s">
        <v>35</v>
      </c>
      <c r="AC2478" s="11">
        <v>1.4710000000000001E-2</v>
      </c>
      <c r="AD2478" s="71">
        <f t="shared" si="117"/>
        <v>2.2800000000000001E-2</v>
      </c>
      <c r="AE2478" s="71">
        <f t="shared" si="118"/>
        <v>0</v>
      </c>
      <c r="AF2478" s="71">
        <f t="shared" si="119"/>
        <v>5.1999999999999998E-3</v>
      </c>
      <c r="AG2478" s="277" t="s">
        <v>906</v>
      </c>
      <c r="AH2478" s="277" t="s">
        <v>724</v>
      </c>
      <c r="AI2478" s="276" t="s">
        <v>725</v>
      </c>
      <c r="AJ2478" s="276" t="s">
        <v>726</v>
      </c>
      <c r="AK2478" s="276" t="s">
        <v>319</v>
      </c>
      <c r="AL2478" s="277" t="s">
        <v>129</v>
      </c>
      <c r="AM2478" s="276" t="s">
        <v>720</v>
      </c>
      <c r="AN2478" s="276" t="s">
        <v>518</v>
      </c>
      <c r="AO2478" s="277" t="s">
        <v>519</v>
      </c>
    </row>
    <row r="2479" spans="1:41" ht="15" thickBot="1" x14ac:dyDescent="0.4">
      <c r="A2479" s="8">
        <v>2025</v>
      </c>
      <c r="B2479" s="9" t="s">
        <v>126</v>
      </c>
      <c r="C2479" s="9" t="s">
        <v>129</v>
      </c>
      <c r="D2479" s="9" t="s">
        <v>319</v>
      </c>
      <c r="E2479" s="9" t="s">
        <v>30</v>
      </c>
      <c r="F2479" s="8">
        <v>2034</v>
      </c>
      <c r="G2479" s="11">
        <v>8.6260000000000003E-2</v>
      </c>
      <c r="H2479" s="11">
        <v>4.5929999999999999E-2</v>
      </c>
      <c r="I2479" s="11">
        <v>0.19098999999999999</v>
      </c>
      <c r="J2479" s="11" t="s">
        <v>35</v>
      </c>
      <c r="K2479" s="11">
        <v>6.8839999999999998E-2</v>
      </c>
      <c r="L2479" s="11">
        <v>0.14921000000000001</v>
      </c>
      <c r="M2479" s="11" t="s">
        <v>35</v>
      </c>
      <c r="N2479" s="11">
        <v>6.5600000000000006E-2</v>
      </c>
      <c r="O2479" s="11">
        <v>5.9920000000000001E-2</v>
      </c>
      <c r="P2479" s="11">
        <v>0.25112000000000001</v>
      </c>
      <c r="Q2479" s="11">
        <v>0.22369</v>
      </c>
      <c r="R2479" s="11">
        <v>1.095E-2</v>
      </c>
      <c r="S2479" s="11">
        <v>2.564E-2</v>
      </c>
      <c r="T2479" s="11">
        <v>1.2019200000000001</v>
      </c>
      <c r="U2479" s="11">
        <v>0</v>
      </c>
      <c r="V2479" s="11">
        <v>0</v>
      </c>
      <c r="W2479" s="11">
        <v>0</v>
      </c>
      <c r="X2479" s="11">
        <v>0</v>
      </c>
      <c r="Y2479" s="11">
        <v>1.2019200000000001</v>
      </c>
      <c r="Z2479" s="11">
        <v>9.1999999999999998E-3</v>
      </c>
      <c r="AA2479" s="28" t="s">
        <v>35</v>
      </c>
      <c r="AB2479" s="28" t="s">
        <v>35</v>
      </c>
      <c r="AC2479" s="11">
        <v>1.405E-2</v>
      </c>
      <c r="AD2479" s="71">
        <f t="shared" si="117"/>
        <v>2.3800000000000002E-2</v>
      </c>
      <c r="AE2479" s="71">
        <f t="shared" si="118"/>
        <v>0</v>
      </c>
      <c r="AF2479" s="71">
        <f t="shared" si="119"/>
        <v>4.8999999999999998E-3</v>
      </c>
      <c r="AG2479" s="277" t="s">
        <v>906</v>
      </c>
      <c r="AH2479" s="277" t="s">
        <v>724</v>
      </c>
      <c r="AI2479" s="276" t="s">
        <v>725</v>
      </c>
      <c r="AJ2479" s="276" t="s">
        <v>726</v>
      </c>
      <c r="AK2479" s="276" t="s">
        <v>319</v>
      </c>
      <c r="AL2479" s="277" t="s">
        <v>129</v>
      </c>
      <c r="AM2479" s="276" t="s">
        <v>720</v>
      </c>
      <c r="AN2479" s="276" t="s">
        <v>518</v>
      </c>
      <c r="AO2479" s="277" t="s">
        <v>519</v>
      </c>
    </row>
    <row r="2480" spans="1:41" ht="15" thickBot="1" x14ac:dyDescent="0.4">
      <c r="A2480" s="8">
        <v>2025</v>
      </c>
      <c r="B2480" s="9" t="s">
        <v>126</v>
      </c>
      <c r="C2480" s="9" t="s">
        <v>129</v>
      </c>
      <c r="D2480" s="9" t="s">
        <v>319</v>
      </c>
      <c r="E2480" s="9" t="s">
        <v>30</v>
      </c>
      <c r="F2480" s="8">
        <v>2035</v>
      </c>
      <c r="G2480" s="11">
        <v>8.3559999999999995E-2</v>
      </c>
      <c r="H2480" s="11">
        <v>4.4260000000000001E-2</v>
      </c>
      <c r="I2480" s="11">
        <v>0.18442</v>
      </c>
      <c r="J2480" s="11" t="s">
        <v>35</v>
      </c>
      <c r="K2480" s="11">
        <v>6.9309999999999997E-2</v>
      </c>
      <c r="L2480" s="11">
        <v>0.14860000000000001</v>
      </c>
      <c r="M2480" s="11" t="s">
        <v>35</v>
      </c>
      <c r="N2480" s="11">
        <v>6.7540000000000003E-2</v>
      </c>
      <c r="O2480" s="11">
        <v>6.0819999999999999E-2</v>
      </c>
      <c r="P2480" s="11">
        <v>0.24876000000000001</v>
      </c>
      <c r="Q2480" s="11">
        <v>0.22491</v>
      </c>
      <c r="R2480" s="11">
        <v>9.4000000000000004E-3</v>
      </c>
      <c r="S2480" s="11">
        <v>2.6100000000000002E-2</v>
      </c>
      <c r="T2480" s="11">
        <v>1.19072</v>
      </c>
      <c r="U2480" s="11">
        <v>0</v>
      </c>
      <c r="V2480" s="11">
        <v>0</v>
      </c>
      <c r="W2480" s="11">
        <v>0</v>
      </c>
      <c r="X2480" s="11">
        <v>0</v>
      </c>
      <c r="Y2480" s="11">
        <v>1.19072</v>
      </c>
      <c r="Z2480" s="11">
        <v>8.3400000000000002E-3</v>
      </c>
      <c r="AA2480" s="28" t="s">
        <v>35</v>
      </c>
      <c r="AB2480" s="28" t="s">
        <v>35</v>
      </c>
      <c r="AC2480" s="11">
        <v>1.3100000000000001E-2</v>
      </c>
      <c r="AD2480" s="71">
        <f t="shared" si="117"/>
        <v>2.3E-2</v>
      </c>
      <c r="AE2480" s="71">
        <f t="shared" si="118"/>
        <v>0</v>
      </c>
      <c r="AF2480" s="71">
        <f t="shared" si="119"/>
        <v>4.7999999999999996E-3</v>
      </c>
      <c r="AG2480" s="277" t="s">
        <v>906</v>
      </c>
      <c r="AH2480" s="277" t="s">
        <v>724</v>
      </c>
      <c r="AI2480" s="276" t="s">
        <v>725</v>
      </c>
      <c r="AJ2480" s="276" t="s">
        <v>726</v>
      </c>
      <c r="AK2480" s="276" t="s">
        <v>319</v>
      </c>
      <c r="AL2480" s="277" t="s">
        <v>129</v>
      </c>
      <c r="AM2480" s="276" t="s">
        <v>720</v>
      </c>
      <c r="AN2480" s="276" t="s">
        <v>518</v>
      </c>
      <c r="AO2480" s="277" t="s">
        <v>519</v>
      </c>
    </row>
    <row r="2481" spans="1:41" ht="15" thickBot="1" x14ac:dyDescent="0.4">
      <c r="A2481" s="8">
        <v>2025</v>
      </c>
      <c r="B2481" s="9" t="s">
        <v>126</v>
      </c>
      <c r="C2481" s="9" t="s">
        <v>129</v>
      </c>
      <c r="D2481" s="9" t="s">
        <v>319</v>
      </c>
      <c r="E2481" s="9" t="s">
        <v>31</v>
      </c>
      <c r="F2481" s="8">
        <v>2025</v>
      </c>
      <c r="G2481" s="11" t="s">
        <v>381</v>
      </c>
      <c r="H2481" s="11" t="s">
        <v>381</v>
      </c>
      <c r="I2481" s="11" t="s">
        <v>381</v>
      </c>
      <c r="J2481" s="11" t="s">
        <v>381</v>
      </c>
      <c r="K2481" s="11" t="s">
        <v>381</v>
      </c>
      <c r="L2481" s="11" t="s">
        <v>381</v>
      </c>
      <c r="M2481" s="11" t="s">
        <v>381</v>
      </c>
      <c r="N2481" s="11" t="s">
        <v>381</v>
      </c>
      <c r="O2481" s="11" t="s">
        <v>381</v>
      </c>
      <c r="P2481" s="11" t="s">
        <v>381</v>
      </c>
      <c r="Q2481" s="11" t="s">
        <v>381</v>
      </c>
      <c r="R2481" s="11" t="s">
        <v>381</v>
      </c>
      <c r="S2481" s="11" t="s">
        <v>381</v>
      </c>
      <c r="T2481" s="11" t="s">
        <v>381</v>
      </c>
      <c r="U2481" s="11" t="s">
        <v>381</v>
      </c>
      <c r="V2481" s="11" t="s">
        <v>381</v>
      </c>
      <c r="W2481" s="11" t="s">
        <v>381</v>
      </c>
      <c r="X2481" s="11" t="s">
        <v>381</v>
      </c>
      <c r="Y2481" s="11" t="s">
        <v>381</v>
      </c>
      <c r="Z2481" s="11">
        <v>4.4249999999999998E-2</v>
      </c>
      <c r="AA2481" s="28" t="s">
        <v>35</v>
      </c>
      <c r="AB2481" s="28" t="s">
        <v>35</v>
      </c>
      <c r="AC2481" s="11">
        <v>5.8970000000000002E-2</v>
      </c>
      <c r="AD2481" s="71"/>
      <c r="AE2481" s="71"/>
      <c r="AF2481" s="71">
        <f t="shared" si="119"/>
        <v>1.47E-2</v>
      </c>
      <c r="AG2481" s="277" t="s">
        <v>907</v>
      </c>
      <c r="AH2481" s="277" t="s">
        <v>724</v>
      </c>
      <c r="AI2481" s="276" t="s">
        <v>725</v>
      </c>
      <c r="AJ2481" s="276" t="s">
        <v>726</v>
      </c>
      <c r="AK2481" s="276" t="s">
        <v>319</v>
      </c>
      <c r="AL2481" s="277" t="s">
        <v>129</v>
      </c>
      <c r="AM2481" s="276" t="s">
        <v>720</v>
      </c>
      <c r="AN2481" s="276" t="s">
        <v>518</v>
      </c>
      <c r="AO2481" s="277" t="s">
        <v>519</v>
      </c>
    </row>
    <row r="2482" spans="1:41" ht="15" thickBot="1" x14ac:dyDescent="0.4">
      <c r="A2482" s="8">
        <v>2025</v>
      </c>
      <c r="B2482" s="9" t="s">
        <v>126</v>
      </c>
      <c r="C2482" s="9" t="s">
        <v>129</v>
      </c>
      <c r="D2482" s="9" t="s">
        <v>319</v>
      </c>
      <c r="E2482" s="9" t="s">
        <v>31</v>
      </c>
      <c r="F2482" s="8">
        <v>2026</v>
      </c>
      <c r="G2482" s="11" t="s">
        <v>381</v>
      </c>
      <c r="H2482" s="11" t="s">
        <v>381</v>
      </c>
      <c r="I2482" s="11" t="s">
        <v>381</v>
      </c>
      <c r="J2482" s="11" t="s">
        <v>381</v>
      </c>
      <c r="K2482" s="11" t="s">
        <v>381</v>
      </c>
      <c r="L2482" s="11" t="s">
        <v>381</v>
      </c>
      <c r="M2482" s="11" t="s">
        <v>381</v>
      </c>
      <c r="N2482" s="11" t="s">
        <v>381</v>
      </c>
      <c r="O2482" s="11" t="s">
        <v>381</v>
      </c>
      <c r="P2482" s="11" t="s">
        <v>381</v>
      </c>
      <c r="Q2482" s="11" t="s">
        <v>381</v>
      </c>
      <c r="R2482" s="11" t="s">
        <v>381</v>
      </c>
      <c r="S2482" s="11" t="s">
        <v>381</v>
      </c>
      <c r="T2482" s="11" t="s">
        <v>381</v>
      </c>
      <c r="U2482" s="11" t="s">
        <v>381</v>
      </c>
      <c r="V2482" s="11" t="s">
        <v>381</v>
      </c>
      <c r="W2482" s="11" t="s">
        <v>381</v>
      </c>
      <c r="X2482" s="11" t="s">
        <v>381</v>
      </c>
      <c r="Y2482" s="11" t="s">
        <v>381</v>
      </c>
      <c r="Z2482" s="11">
        <v>3.1269999999999999E-2</v>
      </c>
      <c r="AA2482" s="28" t="s">
        <v>35</v>
      </c>
      <c r="AB2482" s="28" t="s">
        <v>35</v>
      </c>
      <c r="AC2482" s="11">
        <v>4.6730000000000001E-2</v>
      </c>
      <c r="AD2482" s="71"/>
      <c r="AE2482" s="71"/>
      <c r="AF2482" s="71">
        <f t="shared" si="119"/>
        <v>1.55E-2</v>
      </c>
      <c r="AG2482" s="277" t="s">
        <v>907</v>
      </c>
      <c r="AH2482" s="277" t="s">
        <v>724</v>
      </c>
      <c r="AI2482" s="276" t="s">
        <v>725</v>
      </c>
      <c r="AJ2482" s="276" t="s">
        <v>726</v>
      </c>
      <c r="AK2482" s="276" t="s">
        <v>319</v>
      </c>
      <c r="AL2482" s="277" t="s">
        <v>129</v>
      </c>
      <c r="AM2482" s="276" t="s">
        <v>720</v>
      </c>
      <c r="AN2482" s="276" t="s">
        <v>518</v>
      </c>
      <c r="AO2482" s="277" t="s">
        <v>519</v>
      </c>
    </row>
    <row r="2483" spans="1:41" ht="15" thickBot="1" x14ac:dyDescent="0.4">
      <c r="A2483" s="8">
        <v>2025</v>
      </c>
      <c r="B2483" s="9" t="s">
        <v>126</v>
      </c>
      <c r="C2483" s="9" t="s">
        <v>129</v>
      </c>
      <c r="D2483" s="9" t="s">
        <v>319</v>
      </c>
      <c r="E2483" s="9" t="s">
        <v>31</v>
      </c>
      <c r="F2483" s="8">
        <v>2027</v>
      </c>
      <c r="G2483" s="11" t="s">
        <v>381</v>
      </c>
      <c r="H2483" s="11" t="s">
        <v>381</v>
      </c>
      <c r="I2483" s="11" t="s">
        <v>381</v>
      </c>
      <c r="J2483" s="11" t="s">
        <v>381</v>
      </c>
      <c r="K2483" s="11" t="s">
        <v>381</v>
      </c>
      <c r="L2483" s="11" t="s">
        <v>381</v>
      </c>
      <c r="M2483" s="11" t="s">
        <v>381</v>
      </c>
      <c r="N2483" s="11" t="s">
        <v>381</v>
      </c>
      <c r="O2483" s="11" t="s">
        <v>381</v>
      </c>
      <c r="P2483" s="11" t="s">
        <v>381</v>
      </c>
      <c r="Q2483" s="11" t="s">
        <v>381</v>
      </c>
      <c r="R2483" s="11" t="s">
        <v>381</v>
      </c>
      <c r="S2483" s="11" t="s">
        <v>381</v>
      </c>
      <c r="T2483" s="11" t="s">
        <v>381</v>
      </c>
      <c r="U2483" s="11" t="s">
        <v>381</v>
      </c>
      <c r="V2483" s="11" t="s">
        <v>381</v>
      </c>
      <c r="W2483" s="11" t="s">
        <v>381</v>
      </c>
      <c r="X2483" s="11" t="s">
        <v>381</v>
      </c>
      <c r="Y2483" s="11" t="s">
        <v>381</v>
      </c>
      <c r="Z2483" s="11">
        <v>3.2939999999999997E-2</v>
      </c>
      <c r="AA2483" s="28" t="s">
        <v>35</v>
      </c>
      <c r="AB2483" s="28" t="s">
        <v>35</v>
      </c>
      <c r="AC2483" s="11">
        <v>4.9209999999999997E-2</v>
      </c>
      <c r="AD2483" s="71"/>
      <c r="AE2483" s="71"/>
      <c r="AF2483" s="71">
        <f t="shared" si="119"/>
        <v>1.6299999999999999E-2</v>
      </c>
      <c r="AG2483" s="277" t="s">
        <v>907</v>
      </c>
      <c r="AH2483" s="277" t="s">
        <v>724</v>
      </c>
      <c r="AI2483" s="276" t="s">
        <v>725</v>
      </c>
      <c r="AJ2483" s="276" t="s">
        <v>726</v>
      </c>
      <c r="AK2483" s="276" t="s">
        <v>319</v>
      </c>
      <c r="AL2483" s="277" t="s">
        <v>129</v>
      </c>
      <c r="AM2483" s="276" t="s">
        <v>720</v>
      </c>
      <c r="AN2483" s="276" t="s">
        <v>518</v>
      </c>
      <c r="AO2483" s="277" t="s">
        <v>519</v>
      </c>
    </row>
    <row r="2484" spans="1:41" ht="15" thickBot="1" x14ac:dyDescent="0.4">
      <c r="A2484" s="8">
        <v>2025</v>
      </c>
      <c r="B2484" s="9" t="s">
        <v>126</v>
      </c>
      <c r="C2484" s="9" t="s">
        <v>129</v>
      </c>
      <c r="D2484" s="9" t="s">
        <v>319</v>
      </c>
      <c r="E2484" s="9" t="s">
        <v>31</v>
      </c>
      <c r="F2484" s="8">
        <v>2028</v>
      </c>
      <c r="G2484" s="11" t="s">
        <v>381</v>
      </c>
      <c r="H2484" s="11" t="s">
        <v>381</v>
      </c>
      <c r="I2484" s="11" t="s">
        <v>381</v>
      </c>
      <c r="J2484" s="11" t="s">
        <v>381</v>
      </c>
      <c r="K2484" s="11" t="s">
        <v>381</v>
      </c>
      <c r="L2484" s="11" t="s">
        <v>381</v>
      </c>
      <c r="M2484" s="11" t="s">
        <v>381</v>
      </c>
      <c r="N2484" s="11" t="s">
        <v>381</v>
      </c>
      <c r="O2484" s="11" t="s">
        <v>381</v>
      </c>
      <c r="P2484" s="11" t="s">
        <v>381</v>
      </c>
      <c r="Q2484" s="11" t="s">
        <v>381</v>
      </c>
      <c r="R2484" s="11" t="s">
        <v>381</v>
      </c>
      <c r="S2484" s="11" t="s">
        <v>381</v>
      </c>
      <c r="T2484" s="11" t="s">
        <v>381</v>
      </c>
      <c r="U2484" s="11" t="s">
        <v>381</v>
      </c>
      <c r="V2484" s="11" t="s">
        <v>381</v>
      </c>
      <c r="W2484" s="11" t="s">
        <v>381</v>
      </c>
      <c r="X2484" s="11" t="s">
        <v>381</v>
      </c>
      <c r="Y2484" s="11" t="s">
        <v>381</v>
      </c>
      <c r="Z2484" s="11">
        <v>2.5389999999999999E-2</v>
      </c>
      <c r="AA2484" s="28" t="s">
        <v>35</v>
      </c>
      <c r="AB2484" s="28" t="s">
        <v>35</v>
      </c>
      <c r="AC2484" s="11">
        <v>3.6150000000000002E-2</v>
      </c>
      <c r="AD2484" s="71"/>
      <c r="AE2484" s="71"/>
      <c r="AF2484" s="71">
        <f t="shared" si="119"/>
        <v>1.0800000000000001E-2</v>
      </c>
      <c r="AG2484" s="277" t="s">
        <v>907</v>
      </c>
      <c r="AH2484" s="277" t="s">
        <v>724</v>
      </c>
      <c r="AI2484" s="276" t="s">
        <v>725</v>
      </c>
      <c r="AJ2484" s="276" t="s">
        <v>726</v>
      </c>
      <c r="AK2484" s="276" t="s">
        <v>319</v>
      </c>
      <c r="AL2484" s="277" t="s">
        <v>129</v>
      </c>
      <c r="AM2484" s="276" t="s">
        <v>720</v>
      </c>
      <c r="AN2484" s="276" t="s">
        <v>518</v>
      </c>
      <c r="AO2484" s="277" t="s">
        <v>519</v>
      </c>
    </row>
    <row r="2485" spans="1:41" ht="15" thickBot="1" x14ac:dyDescent="0.4">
      <c r="A2485" s="8">
        <v>2025</v>
      </c>
      <c r="B2485" s="9" t="s">
        <v>126</v>
      </c>
      <c r="C2485" s="9" t="s">
        <v>129</v>
      </c>
      <c r="D2485" s="9" t="s">
        <v>319</v>
      </c>
      <c r="E2485" s="9" t="s">
        <v>31</v>
      </c>
      <c r="F2485" s="8">
        <v>2029</v>
      </c>
      <c r="G2485" s="11" t="s">
        <v>381</v>
      </c>
      <c r="H2485" s="11" t="s">
        <v>381</v>
      </c>
      <c r="I2485" s="11" t="s">
        <v>381</v>
      </c>
      <c r="J2485" s="11" t="s">
        <v>381</v>
      </c>
      <c r="K2485" s="11" t="s">
        <v>381</v>
      </c>
      <c r="L2485" s="11" t="s">
        <v>381</v>
      </c>
      <c r="M2485" s="11" t="s">
        <v>381</v>
      </c>
      <c r="N2485" s="11" t="s">
        <v>381</v>
      </c>
      <c r="O2485" s="11" t="s">
        <v>381</v>
      </c>
      <c r="P2485" s="11" t="s">
        <v>381</v>
      </c>
      <c r="Q2485" s="11" t="s">
        <v>381</v>
      </c>
      <c r="R2485" s="11" t="s">
        <v>381</v>
      </c>
      <c r="S2485" s="11" t="s">
        <v>381</v>
      </c>
      <c r="T2485" s="11" t="s">
        <v>381</v>
      </c>
      <c r="U2485" s="11" t="s">
        <v>381</v>
      </c>
      <c r="V2485" s="11" t="s">
        <v>381</v>
      </c>
      <c r="W2485" s="11" t="s">
        <v>381</v>
      </c>
      <c r="X2485" s="11" t="s">
        <v>381</v>
      </c>
      <c r="Y2485" s="11" t="s">
        <v>381</v>
      </c>
      <c r="Z2485" s="11">
        <v>2.368E-2</v>
      </c>
      <c r="AA2485" s="28" t="s">
        <v>35</v>
      </c>
      <c r="AB2485" s="28" t="s">
        <v>35</v>
      </c>
      <c r="AC2485" s="11">
        <v>3.1759999999999997E-2</v>
      </c>
      <c r="AD2485" s="71"/>
      <c r="AE2485" s="71"/>
      <c r="AF2485" s="71">
        <f t="shared" si="119"/>
        <v>8.0999999999999996E-3</v>
      </c>
      <c r="AG2485" s="277" t="s">
        <v>907</v>
      </c>
      <c r="AH2485" s="277" t="s">
        <v>724</v>
      </c>
      <c r="AI2485" s="276" t="s">
        <v>725</v>
      </c>
      <c r="AJ2485" s="276" t="s">
        <v>726</v>
      </c>
      <c r="AK2485" s="276" t="s">
        <v>319</v>
      </c>
      <c r="AL2485" s="277" t="s">
        <v>129</v>
      </c>
      <c r="AM2485" s="276" t="s">
        <v>720</v>
      </c>
      <c r="AN2485" s="276" t="s">
        <v>518</v>
      </c>
      <c r="AO2485" s="277" t="s">
        <v>519</v>
      </c>
    </row>
    <row r="2486" spans="1:41" ht="15" thickBot="1" x14ac:dyDescent="0.4">
      <c r="A2486" s="8">
        <v>2025</v>
      </c>
      <c r="B2486" s="9" t="s">
        <v>126</v>
      </c>
      <c r="C2486" s="9" t="s">
        <v>129</v>
      </c>
      <c r="D2486" s="9" t="s">
        <v>319</v>
      </c>
      <c r="E2486" s="9" t="s">
        <v>31</v>
      </c>
      <c r="F2486" s="8">
        <v>2030</v>
      </c>
      <c r="G2486" s="11" t="s">
        <v>381</v>
      </c>
      <c r="H2486" s="11" t="s">
        <v>381</v>
      </c>
      <c r="I2486" s="11" t="s">
        <v>381</v>
      </c>
      <c r="J2486" s="11" t="s">
        <v>381</v>
      </c>
      <c r="K2486" s="11" t="s">
        <v>381</v>
      </c>
      <c r="L2486" s="11" t="s">
        <v>381</v>
      </c>
      <c r="M2486" s="11" t="s">
        <v>381</v>
      </c>
      <c r="N2486" s="11" t="s">
        <v>381</v>
      </c>
      <c r="O2486" s="11" t="s">
        <v>381</v>
      </c>
      <c r="P2486" s="11" t="s">
        <v>381</v>
      </c>
      <c r="Q2486" s="11" t="s">
        <v>381</v>
      </c>
      <c r="R2486" s="11" t="s">
        <v>381</v>
      </c>
      <c r="S2486" s="11" t="s">
        <v>381</v>
      </c>
      <c r="T2486" s="11" t="s">
        <v>381</v>
      </c>
      <c r="U2486" s="11" t="s">
        <v>381</v>
      </c>
      <c r="V2486" s="11" t="s">
        <v>381</v>
      </c>
      <c r="W2486" s="11" t="s">
        <v>381</v>
      </c>
      <c r="X2486" s="11" t="s">
        <v>381</v>
      </c>
      <c r="Y2486" s="11" t="s">
        <v>381</v>
      </c>
      <c r="Z2486" s="11">
        <v>2.1510000000000001E-2</v>
      </c>
      <c r="AA2486" s="28" t="s">
        <v>35</v>
      </c>
      <c r="AB2486" s="28" t="s">
        <v>35</v>
      </c>
      <c r="AC2486" s="11">
        <v>3.0179999999999998E-2</v>
      </c>
      <c r="AD2486" s="71"/>
      <c r="AE2486" s="71"/>
      <c r="AF2486" s="71">
        <f t="shared" si="119"/>
        <v>8.6999999999999994E-3</v>
      </c>
      <c r="AG2486" s="277" t="s">
        <v>907</v>
      </c>
      <c r="AH2486" s="277" t="s">
        <v>724</v>
      </c>
      <c r="AI2486" s="276" t="s">
        <v>725</v>
      </c>
      <c r="AJ2486" s="276" t="s">
        <v>726</v>
      </c>
      <c r="AK2486" s="276" t="s">
        <v>319</v>
      </c>
      <c r="AL2486" s="277" t="s">
        <v>129</v>
      </c>
      <c r="AM2486" s="276" t="s">
        <v>720</v>
      </c>
      <c r="AN2486" s="276" t="s">
        <v>518</v>
      </c>
      <c r="AO2486" s="277" t="s">
        <v>519</v>
      </c>
    </row>
    <row r="2487" spans="1:41" ht="15" thickBot="1" x14ac:dyDescent="0.4">
      <c r="A2487" s="8">
        <v>2025</v>
      </c>
      <c r="B2487" s="9" t="s">
        <v>126</v>
      </c>
      <c r="C2487" s="9" t="s">
        <v>129</v>
      </c>
      <c r="D2487" s="9" t="s">
        <v>319</v>
      </c>
      <c r="E2487" s="9" t="s">
        <v>31</v>
      </c>
      <c r="F2487" s="8">
        <v>2031</v>
      </c>
      <c r="G2487" s="11" t="s">
        <v>381</v>
      </c>
      <c r="H2487" s="11" t="s">
        <v>381</v>
      </c>
      <c r="I2487" s="11" t="s">
        <v>381</v>
      </c>
      <c r="J2487" s="11" t="s">
        <v>381</v>
      </c>
      <c r="K2487" s="11" t="s">
        <v>381</v>
      </c>
      <c r="L2487" s="11" t="s">
        <v>381</v>
      </c>
      <c r="M2487" s="11" t="s">
        <v>381</v>
      </c>
      <c r="N2487" s="11" t="s">
        <v>381</v>
      </c>
      <c r="O2487" s="11" t="s">
        <v>381</v>
      </c>
      <c r="P2487" s="11" t="s">
        <v>381</v>
      </c>
      <c r="Q2487" s="11" t="s">
        <v>381</v>
      </c>
      <c r="R2487" s="11" t="s">
        <v>381</v>
      </c>
      <c r="S2487" s="11" t="s">
        <v>381</v>
      </c>
      <c r="T2487" s="11" t="s">
        <v>381</v>
      </c>
      <c r="U2487" s="11" t="s">
        <v>381</v>
      </c>
      <c r="V2487" s="11" t="s">
        <v>381</v>
      </c>
      <c r="W2487" s="11" t="s">
        <v>381</v>
      </c>
      <c r="X2487" s="11" t="s">
        <v>381</v>
      </c>
      <c r="Y2487" s="11" t="s">
        <v>381</v>
      </c>
      <c r="Z2487" s="11">
        <v>2.3439999999999999E-2</v>
      </c>
      <c r="AA2487" s="28" t="s">
        <v>35</v>
      </c>
      <c r="AB2487" s="28" t="s">
        <v>35</v>
      </c>
      <c r="AC2487" s="11">
        <v>3.2719999999999999E-2</v>
      </c>
      <c r="AD2487" s="71"/>
      <c r="AE2487" s="71"/>
      <c r="AF2487" s="71">
        <f t="shared" si="119"/>
        <v>9.2999999999999992E-3</v>
      </c>
      <c r="AG2487" s="277" t="s">
        <v>907</v>
      </c>
      <c r="AH2487" s="277" t="s">
        <v>724</v>
      </c>
      <c r="AI2487" s="276" t="s">
        <v>725</v>
      </c>
      <c r="AJ2487" s="276" t="s">
        <v>726</v>
      </c>
      <c r="AK2487" s="276" t="s">
        <v>319</v>
      </c>
      <c r="AL2487" s="277" t="s">
        <v>129</v>
      </c>
      <c r="AM2487" s="276" t="s">
        <v>720</v>
      </c>
      <c r="AN2487" s="276" t="s">
        <v>518</v>
      </c>
      <c r="AO2487" s="277" t="s">
        <v>519</v>
      </c>
    </row>
    <row r="2488" spans="1:41" ht="15" thickBot="1" x14ac:dyDescent="0.4">
      <c r="A2488" s="8">
        <v>2025</v>
      </c>
      <c r="B2488" s="9" t="s">
        <v>126</v>
      </c>
      <c r="C2488" s="9" t="s">
        <v>129</v>
      </c>
      <c r="D2488" s="9" t="s">
        <v>319</v>
      </c>
      <c r="E2488" s="9" t="s">
        <v>31</v>
      </c>
      <c r="F2488" s="8">
        <v>2032</v>
      </c>
      <c r="G2488" s="11" t="s">
        <v>381</v>
      </c>
      <c r="H2488" s="11" t="s">
        <v>381</v>
      </c>
      <c r="I2488" s="11" t="s">
        <v>381</v>
      </c>
      <c r="J2488" s="11" t="s">
        <v>381</v>
      </c>
      <c r="K2488" s="11" t="s">
        <v>381</v>
      </c>
      <c r="L2488" s="11" t="s">
        <v>381</v>
      </c>
      <c r="M2488" s="11" t="s">
        <v>381</v>
      </c>
      <c r="N2488" s="11" t="s">
        <v>381</v>
      </c>
      <c r="O2488" s="11" t="s">
        <v>381</v>
      </c>
      <c r="P2488" s="11" t="s">
        <v>381</v>
      </c>
      <c r="Q2488" s="11" t="s">
        <v>381</v>
      </c>
      <c r="R2488" s="11" t="s">
        <v>381</v>
      </c>
      <c r="S2488" s="11" t="s">
        <v>381</v>
      </c>
      <c r="T2488" s="11" t="s">
        <v>381</v>
      </c>
      <c r="U2488" s="11" t="s">
        <v>381</v>
      </c>
      <c r="V2488" s="11" t="s">
        <v>381</v>
      </c>
      <c r="W2488" s="11" t="s">
        <v>381</v>
      </c>
      <c r="X2488" s="11" t="s">
        <v>381</v>
      </c>
      <c r="Y2488" s="11" t="s">
        <v>381</v>
      </c>
      <c r="Z2488" s="11">
        <v>2.5520000000000001E-2</v>
      </c>
      <c r="AA2488" s="28" t="s">
        <v>35</v>
      </c>
      <c r="AB2488" s="28" t="s">
        <v>35</v>
      </c>
      <c r="AC2488" s="11">
        <v>3.5439999999999999E-2</v>
      </c>
      <c r="AD2488" s="71"/>
      <c r="AE2488" s="71"/>
      <c r="AF2488" s="71">
        <f t="shared" si="119"/>
        <v>9.9000000000000008E-3</v>
      </c>
      <c r="AG2488" s="277" t="s">
        <v>907</v>
      </c>
      <c r="AH2488" s="277" t="s">
        <v>724</v>
      </c>
      <c r="AI2488" s="276" t="s">
        <v>725</v>
      </c>
      <c r="AJ2488" s="276" t="s">
        <v>726</v>
      </c>
      <c r="AK2488" s="276" t="s">
        <v>319</v>
      </c>
      <c r="AL2488" s="277" t="s">
        <v>129</v>
      </c>
      <c r="AM2488" s="276" t="s">
        <v>720</v>
      </c>
      <c r="AN2488" s="276" t="s">
        <v>518</v>
      </c>
      <c r="AO2488" s="277" t="s">
        <v>519</v>
      </c>
    </row>
    <row r="2489" spans="1:41" ht="15" thickBot="1" x14ac:dyDescent="0.4">
      <c r="A2489" s="8">
        <v>2025</v>
      </c>
      <c r="B2489" s="9" t="s">
        <v>126</v>
      </c>
      <c r="C2489" s="9" t="s">
        <v>129</v>
      </c>
      <c r="D2489" s="9" t="s">
        <v>319</v>
      </c>
      <c r="E2489" s="9" t="s">
        <v>31</v>
      </c>
      <c r="F2489" s="8">
        <v>2033</v>
      </c>
      <c r="G2489" s="11" t="s">
        <v>381</v>
      </c>
      <c r="H2489" s="11" t="s">
        <v>381</v>
      </c>
      <c r="I2489" s="11" t="s">
        <v>381</v>
      </c>
      <c r="J2489" s="11" t="s">
        <v>381</v>
      </c>
      <c r="K2489" s="11" t="s">
        <v>381</v>
      </c>
      <c r="L2489" s="11" t="s">
        <v>381</v>
      </c>
      <c r="M2489" s="11" t="s">
        <v>381</v>
      </c>
      <c r="N2489" s="11" t="s">
        <v>381</v>
      </c>
      <c r="O2489" s="11" t="s">
        <v>381</v>
      </c>
      <c r="P2489" s="11" t="s">
        <v>381</v>
      </c>
      <c r="Q2489" s="11" t="s">
        <v>381</v>
      </c>
      <c r="R2489" s="11" t="s">
        <v>381</v>
      </c>
      <c r="S2489" s="11" t="s">
        <v>381</v>
      </c>
      <c r="T2489" s="11" t="s">
        <v>381</v>
      </c>
      <c r="U2489" s="11" t="s">
        <v>381</v>
      </c>
      <c r="V2489" s="11" t="s">
        <v>381</v>
      </c>
      <c r="W2489" s="11" t="s">
        <v>381</v>
      </c>
      <c r="X2489" s="11" t="s">
        <v>381</v>
      </c>
      <c r="Y2489" s="11" t="s">
        <v>381</v>
      </c>
      <c r="Z2489" s="11">
        <v>2.367E-2</v>
      </c>
      <c r="AA2489" s="28" t="s">
        <v>35</v>
      </c>
      <c r="AB2489" s="28" t="s">
        <v>35</v>
      </c>
      <c r="AC2489" s="11">
        <v>3.4270000000000002E-2</v>
      </c>
      <c r="AD2489" s="71"/>
      <c r="AE2489" s="71"/>
      <c r="AF2489" s="71">
        <f t="shared" si="119"/>
        <v>1.06E-2</v>
      </c>
      <c r="AG2489" s="277" t="s">
        <v>907</v>
      </c>
      <c r="AH2489" s="277" t="s">
        <v>724</v>
      </c>
      <c r="AI2489" s="276" t="s">
        <v>725</v>
      </c>
      <c r="AJ2489" s="276" t="s">
        <v>726</v>
      </c>
      <c r="AK2489" s="276" t="s">
        <v>319</v>
      </c>
      <c r="AL2489" s="277" t="s">
        <v>129</v>
      </c>
      <c r="AM2489" s="276" t="s">
        <v>720</v>
      </c>
      <c r="AN2489" s="276" t="s">
        <v>518</v>
      </c>
      <c r="AO2489" s="277" t="s">
        <v>519</v>
      </c>
    </row>
    <row r="2490" spans="1:41" ht="15" thickBot="1" x14ac:dyDescent="0.4">
      <c r="A2490" s="8">
        <v>2025</v>
      </c>
      <c r="B2490" s="9" t="s">
        <v>126</v>
      </c>
      <c r="C2490" s="9" t="s">
        <v>129</v>
      </c>
      <c r="D2490" s="9" t="s">
        <v>319</v>
      </c>
      <c r="E2490" s="9" t="s">
        <v>31</v>
      </c>
      <c r="F2490" s="8">
        <v>2034</v>
      </c>
      <c r="G2490" s="11" t="s">
        <v>381</v>
      </c>
      <c r="H2490" s="11" t="s">
        <v>381</v>
      </c>
      <c r="I2490" s="11" t="s">
        <v>381</v>
      </c>
      <c r="J2490" s="11" t="s">
        <v>381</v>
      </c>
      <c r="K2490" s="11" t="s">
        <v>381</v>
      </c>
      <c r="L2490" s="11" t="s">
        <v>381</v>
      </c>
      <c r="M2490" s="11" t="s">
        <v>381</v>
      </c>
      <c r="N2490" s="11" t="s">
        <v>381</v>
      </c>
      <c r="O2490" s="11" t="s">
        <v>381</v>
      </c>
      <c r="P2490" s="11" t="s">
        <v>381</v>
      </c>
      <c r="Q2490" s="11" t="s">
        <v>381</v>
      </c>
      <c r="R2490" s="11" t="s">
        <v>381</v>
      </c>
      <c r="S2490" s="11" t="s">
        <v>381</v>
      </c>
      <c r="T2490" s="11" t="s">
        <v>381</v>
      </c>
      <c r="U2490" s="11" t="s">
        <v>381</v>
      </c>
      <c r="V2490" s="11" t="s">
        <v>381</v>
      </c>
      <c r="W2490" s="11" t="s">
        <v>381</v>
      </c>
      <c r="X2490" s="11" t="s">
        <v>381</v>
      </c>
      <c r="Y2490" s="11" t="s">
        <v>381</v>
      </c>
      <c r="Z2490" s="11">
        <v>2.6040000000000001E-2</v>
      </c>
      <c r="AA2490" s="28" t="s">
        <v>35</v>
      </c>
      <c r="AB2490" s="28" t="s">
        <v>35</v>
      </c>
      <c r="AC2490" s="11">
        <v>3.7629999999999997E-2</v>
      </c>
      <c r="AD2490" s="71"/>
      <c r="AE2490" s="71"/>
      <c r="AF2490" s="71">
        <f t="shared" si="119"/>
        <v>1.1599999999999999E-2</v>
      </c>
      <c r="AG2490" s="277" t="s">
        <v>907</v>
      </c>
      <c r="AH2490" s="277" t="s">
        <v>724</v>
      </c>
      <c r="AI2490" s="276" t="s">
        <v>725</v>
      </c>
      <c r="AJ2490" s="276" t="s">
        <v>726</v>
      </c>
      <c r="AK2490" s="276" t="s">
        <v>319</v>
      </c>
      <c r="AL2490" s="277" t="s">
        <v>129</v>
      </c>
      <c r="AM2490" s="276" t="s">
        <v>720</v>
      </c>
      <c r="AN2490" s="276" t="s">
        <v>518</v>
      </c>
      <c r="AO2490" s="277" t="s">
        <v>519</v>
      </c>
    </row>
    <row r="2491" spans="1:41" ht="15" thickBot="1" x14ac:dyDescent="0.4">
      <c r="A2491" s="8">
        <v>2025</v>
      </c>
      <c r="B2491" s="9" t="s">
        <v>126</v>
      </c>
      <c r="C2491" s="9" t="s">
        <v>129</v>
      </c>
      <c r="D2491" s="9" t="s">
        <v>319</v>
      </c>
      <c r="E2491" s="9" t="s">
        <v>31</v>
      </c>
      <c r="F2491" s="8">
        <v>2035</v>
      </c>
      <c r="G2491" s="11" t="s">
        <v>381</v>
      </c>
      <c r="H2491" s="11" t="s">
        <v>381</v>
      </c>
      <c r="I2491" s="11" t="s">
        <v>381</v>
      </c>
      <c r="J2491" s="11" t="s">
        <v>381</v>
      </c>
      <c r="K2491" s="11" t="s">
        <v>381</v>
      </c>
      <c r="L2491" s="11" t="s">
        <v>381</v>
      </c>
      <c r="M2491" s="11" t="s">
        <v>381</v>
      </c>
      <c r="N2491" s="11" t="s">
        <v>381</v>
      </c>
      <c r="O2491" s="11" t="s">
        <v>381</v>
      </c>
      <c r="P2491" s="11" t="s">
        <v>381</v>
      </c>
      <c r="Q2491" s="11" t="s">
        <v>381</v>
      </c>
      <c r="R2491" s="11" t="s">
        <v>381</v>
      </c>
      <c r="S2491" s="11" t="s">
        <v>381</v>
      </c>
      <c r="T2491" s="11" t="s">
        <v>381</v>
      </c>
      <c r="U2491" s="11" t="s">
        <v>381</v>
      </c>
      <c r="V2491" s="11" t="s">
        <v>381</v>
      </c>
      <c r="W2491" s="11" t="s">
        <v>381</v>
      </c>
      <c r="X2491" s="11" t="s">
        <v>381</v>
      </c>
      <c r="Y2491" s="11" t="s">
        <v>381</v>
      </c>
      <c r="Z2491" s="11">
        <v>1.772E-2</v>
      </c>
      <c r="AA2491" s="28" t="s">
        <v>35</v>
      </c>
      <c r="AB2491" s="28" t="s">
        <v>35</v>
      </c>
      <c r="AC2491" s="11">
        <v>2.5319999999999999E-2</v>
      </c>
      <c r="AD2491" s="71"/>
      <c r="AE2491" s="71"/>
      <c r="AF2491" s="71">
        <f t="shared" si="119"/>
        <v>7.6E-3</v>
      </c>
      <c r="AG2491" s="277" t="s">
        <v>907</v>
      </c>
      <c r="AH2491" s="277" t="s">
        <v>724</v>
      </c>
      <c r="AI2491" s="276" t="s">
        <v>725</v>
      </c>
      <c r="AJ2491" s="276" t="s">
        <v>726</v>
      </c>
      <c r="AK2491" s="276" t="s">
        <v>319</v>
      </c>
      <c r="AL2491" s="277" t="s">
        <v>129</v>
      </c>
      <c r="AM2491" s="276" t="s">
        <v>720</v>
      </c>
      <c r="AN2491" s="276" t="s">
        <v>518</v>
      </c>
      <c r="AO2491" s="277" t="s">
        <v>519</v>
      </c>
    </row>
    <row r="2492" spans="1:41" ht="15" thickBot="1" x14ac:dyDescent="0.4">
      <c r="A2492" s="8">
        <v>2025</v>
      </c>
      <c r="B2492" s="9" t="s">
        <v>126</v>
      </c>
      <c r="C2492" s="9" t="s">
        <v>129</v>
      </c>
      <c r="D2492" s="9" t="s">
        <v>319</v>
      </c>
      <c r="E2492" s="9" t="s">
        <v>32</v>
      </c>
      <c r="F2492" s="8">
        <v>2025</v>
      </c>
      <c r="G2492" s="11">
        <v>1.66811</v>
      </c>
      <c r="H2492" s="11">
        <v>1.414E-2</v>
      </c>
      <c r="I2492" s="11">
        <v>1.2673099999999999</v>
      </c>
      <c r="J2492" s="11" t="s">
        <v>35</v>
      </c>
      <c r="K2492" s="11">
        <v>0.20910000000000001</v>
      </c>
      <c r="L2492" s="11">
        <v>0.32899</v>
      </c>
      <c r="M2492" s="11" t="s">
        <v>35</v>
      </c>
      <c r="N2492" s="11">
        <v>0.37733</v>
      </c>
      <c r="O2492" s="11">
        <v>3.81E-3</v>
      </c>
      <c r="P2492" s="11">
        <v>1.6444099999999999</v>
      </c>
      <c r="Q2492" s="11">
        <v>1.145</v>
      </c>
      <c r="R2492" s="11">
        <v>0.13214999999999999</v>
      </c>
      <c r="S2492" s="11">
        <v>0.68088000000000004</v>
      </c>
      <c r="T2492" s="11">
        <v>7.6474299999999999</v>
      </c>
      <c r="U2492" s="11">
        <v>0</v>
      </c>
      <c r="V2492" s="11">
        <v>0</v>
      </c>
      <c r="W2492" s="11">
        <v>0</v>
      </c>
      <c r="X2492" s="11">
        <v>0</v>
      </c>
      <c r="Y2492" s="11">
        <v>7.6474299999999999</v>
      </c>
      <c r="Z2492" s="11">
        <v>0.57001000000000002</v>
      </c>
      <c r="AA2492" s="28" t="s">
        <v>35</v>
      </c>
      <c r="AB2492" s="28" t="s">
        <v>35</v>
      </c>
      <c r="AC2492" s="11">
        <v>0.57669999999999999</v>
      </c>
      <c r="AD2492" s="71">
        <f t="shared" si="117"/>
        <v>0.1762</v>
      </c>
      <c r="AE2492" s="71">
        <f t="shared" si="118"/>
        <v>0</v>
      </c>
      <c r="AF2492" s="71">
        <f t="shared" si="119"/>
        <v>6.7000000000000002E-3</v>
      </c>
      <c r="AG2492" s="277" t="s">
        <v>908</v>
      </c>
      <c r="AH2492" s="277" t="s">
        <v>724</v>
      </c>
      <c r="AI2492" s="276" t="s">
        <v>725</v>
      </c>
      <c r="AJ2492" s="276" t="s">
        <v>726</v>
      </c>
      <c r="AK2492" s="276" t="s">
        <v>319</v>
      </c>
      <c r="AL2492" s="277" t="s">
        <v>129</v>
      </c>
      <c r="AM2492" s="276" t="s">
        <v>720</v>
      </c>
      <c r="AN2492" s="276" t="s">
        <v>518</v>
      </c>
      <c r="AO2492" s="277" t="s">
        <v>519</v>
      </c>
    </row>
    <row r="2493" spans="1:41" ht="15" thickBot="1" x14ac:dyDescent="0.4">
      <c r="A2493" s="8">
        <v>2025</v>
      </c>
      <c r="B2493" s="9" t="s">
        <v>126</v>
      </c>
      <c r="C2493" s="9" t="s">
        <v>129</v>
      </c>
      <c r="D2493" s="9" t="s">
        <v>319</v>
      </c>
      <c r="E2493" s="9" t="s">
        <v>32</v>
      </c>
      <c r="F2493" s="8">
        <v>2026</v>
      </c>
      <c r="G2493" s="11">
        <v>1.8448100000000001</v>
      </c>
      <c r="H2493" s="11">
        <v>4.3029999999999999E-2</v>
      </c>
      <c r="I2493" s="11">
        <v>1.2628900000000001</v>
      </c>
      <c r="J2493" s="11" t="s">
        <v>35</v>
      </c>
      <c r="K2493" s="11">
        <v>0.42014000000000001</v>
      </c>
      <c r="L2493" s="11">
        <v>0.94901999999999997</v>
      </c>
      <c r="M2493" s="11" t="s">
        <v>35</v>
      </c>
      <c r="N2493" s="11">
        <v>0.20813000000000001</v>
      </c>
      <c r="O2493" s="11">
        <v>4.3800000000000002E-3</v>
      </c>
      <c r="P2493" s="11">
        <v>2.2781400000000001</v>
      </c>
      <c r="Q2493" s="11">
        <v>0.79998000000000002</v>
      </c>
      <c r="R2493" s="11">
        <v>0.20521</v>
      </c>
      <c r="S2493" s="11">
        <v>0.29186000000000001</v>
      </c>
      <c r="T2493" s="11">
        <v>8.5130199999999991</v>
      </c>
      <c r="U2493" s="11">
        <v>0</v>
      </c>
      <c r="V2493" s="11">
        <v>0</v>
      </c>
      <c r="W2493" s="11">
        <v>0</v>
      </c>
      <c r="X2493" s="11">
        <v>0</v>
      </c>
      <c r="Y2493" s="11">
        <v>8.5130199999999991</v>
      </c>
      <c r="Z2493" s="11">
        <v>0.52071999999999996</v>
      </c>
      <c r="AA2493" s="28" t="s">
        <v>35</v>
      </c>
      <c r="AB2493" s="28" t="s">
        <v>35</v>
      </c>
      <c r="AC2493" s="11">
        <v>0.52736000000000005</v>
      </c>
      <c r="AD2493" s="71">
        <f t="shared" si="117"/>
        <v>0.2054</v>
      </c>
      <c r="AE2493" s="71">
        <f t="shared" si="118"/>
        <v>0</v>
      </c>
      <c r="AF2493" s="71">
        <f t="shared" si="119"/>
        <v>6.6E-3</v>
      </c>
      <c r="AG2493" s="277" t="s">
        <v>908</v>
      </c>
      <c r="AH2493" s="277" t="s">
        <v>724</v>
      </c>
      <c r="AI2493" s="276" t="s">
        <v>725</v>
      </c>
      <c r="AJ2493" s="276" t="s">
        <v>726</v>
      </c>
      <c r="AK2493" s="276" t="s">
        <v>319</v>
      </c>
      <c r="AL2493" s="277" t="s">
        <v>129</v>
      </c>
      <c r="AM2493" s="276" t="s">
        <v>720</v>
      </c>
      <c r="AN2493" s="276" t="s">
        <v>518</v>
      </c>
      <c r="AO2493" s="277" t="s">
        <v>519</v>
      </c>
    </row>
    <row r="2494" spans="1:41" ht="15" thickBot="1" x14ac:dyDescent="0.4">
      <c r="A2494" s="8">
        <v>2025</v>
      </c>
      <c r="B2494" s="9" t="s">
        <v>126</v>
      </c>
      <c r="C2494" s="9" t="s">
        <v>129</v>
      </c>
      <c r="D2494" s="9" t="s">
        <v>319</v>
      </c>
      <c r="E2494" s="9" t="s">
        <v>32</v>
      </c>
      <c r="F2494" s="8">
        <v>2027</v>
      </c>
      <c r="G2494" s="11">
        <v>2.5148600000000001</v>
      </c>
      <c r="H2494" s="11">
        <v>9.4170000000000004E-2</v>
      </c>
      <c r="I2494" s="11">
        <v>1.6332100000000001</v>
      </c>
      <c r="J2494" s="11" t="s">
        <v>35</v>
      </c>
      <c r="K2494" s="11">
        <v>0.27939999999999998</v>
      </c>
      <c r="L2494" s="11">
        <v>0.72109000000000001</v>
      </c>
      <c r="M2494" s="11" t="s">
        <v>35</v>
      </c>
      <c r="N2494" s="11">
        <v>0.12520000000000001</v>
      </c>
      <c r="O2494" s="11">
        <v>6.4400000000000004E-3</v>
      </c>
      <c r="P2494" s="11">
        <v>2.65767</v>
      </c>
      <c r="Q2494" s="11">
        <v>1.13581</v>
      </c>
      <c r="R2494" s="11">
        <v>0.30343999999999999</v>
      </c>
      <c r="S2494" s="11">
        <v>0.24845999999999999</v>
      </c>
      <c r="T2494" s="11">
        <v>9.9188799999999997</v>
      </c>
      <c r="U2494" s="11">
        <v>0</v>
      </c>
      <c r="V2494" s="11">
        <v>0</v>
      </c>
      <c r="W2494" s="11">
        <v>0</v>
      </c>
      <c r="X2494" s="11">
        <v>0</v>
      </c>
      <c r="Y2494" s="11">
        <v>9.9188799999999997</v>
      </c>
      <c r="Z2494" s="11">
        <v>0.35681000000000002</v>
      </c>
      <c r="AA2494" s="28" t="s">
        <v>35</v>
      </c>
      <c r="AB2494" s="28" t="s">
        <v>35</v>
      </c>
      <c r="AC2494" s="11">
        <v>0.37503999999999998</v>
      </c>
      <c r="AD2494" s="71">
        <f t="shared" si="117"/>
        <v>0.1991</v>
      </c>
      <c r="AE2494" s="71">
        <f t="shared" si="118"/>
        <v>0</v>
      </c>
      <c r="AF2494" s="71">
        <f t="shared" si="119"/>
        <v>1.8200000000000001E-2</v>
      </c>
      <c r="AG2494" s="277" t="s">
        <v>908</v>
      </c>
      <c r="AH2494" s="277" t="s">
        <v>724</v>
      </c>
      <c r="AI2494" s="276" t="s">
        <v>725</v>
      </c>
      <c r="AJ2494" s="276" t="s">
        <v>726</v>
      </c>
      <c r="AK2494" s="276" t="s">
        <v>319</v>
      </c>
      <c r="AL2494" s="277" t="s">
        <v>129</v>
      </c>
      <c r="AM2494" s="276" t="s">
        <v>720</v>
      </c>
      <c r="AN2494" s="276" t="s">
        <v>518</v>
      </c>
      <c r="AO2494" s="277" t="s">
        <v>519</v>
      </c>
    </row>
    <row r="2495" spans="1:41" ht="15" thickBot="1" x14ac:dyDescent="0.4">
      <c r="A2495" s="8">
        <v>2025</v>
      </c>
      <c r="B2495" s="9" t="s">
        <v>126</v>
      </c>
      <c r="C2495" s="9" t="s">
        <v>129</v>
      </c>
      <c r="D2495" s="9" t="s">
        <v>319</v>
      </c>
      <c r="E2495" s="9" t="s">
        <v>32</v>
      </c>
      <c r="F2495" s="8">
        <v>2028</v>
      </c>
      <c r="G2495" s="11">
        <v>2.7989099999999998</v>
      </c>
      <c r="H2495" s="11">
        <v>0.11831999999999999</v>
      </c>
      <c r="I2495" s="11">
        <v>1.6028199999999999</v>
      </c>
      <c r="J2495" s="11" t="s">
        <v>35</v>
      </c>
      <c r="K2495" s="11">
        <v>0.38128000000000001</v>
      </c>
      <c r="L2495" s="11">
        <v>0.73253999999999997</v>
      </c>
      <c r="M2495" s="11" t="s">
        <v>35</v>
      </c>
      <c r="N2495" s="11">
        <v>0.27077000000000001</v>
      </c>
      <c r="O2495" s="11">
        <v>1.102E-2</v>
      </c>
      <c r="P2495" s="11">
        <v>2.1134599999999999</v>
      </c>
      <c r="Q2495" s="11">
        <v>1.1781699999999999</v>
      </c>
      <c r="R2495" s="11">
        <v>0.41500999999999999</v>
      </c>
      <c r="S2495" s="11">
        <v>0.39781</v>
      </c>
      <c r="T2495" s="11">
        <v>10.445869999999999</v>
      </c>
      <c r="U2495" s="11">
        <v>0</v>
      </c>
      <c r="V2495" s="11">
        <v>0</v>
      </c>
      <c r="W2495" s="11">
        <v>0</v>
      </c>
      <c r="X2495" s="11">
        <v>0</v>
      </c>
      <c r="Y2495" s="11">
        <v>10.445869999999999</v>
      </c>
      <c r="Z2495" s="11">
        <v>0.32514999999999999</v>
      </c>
      <c r="AA2495" s="28" t="s">
        <v>35</v>
      </c>
      <c r="AB2495" s="28" t="s">
        <v>35</v>
      </c>
      <c r="AC2495" s="11">
        <v>0.59308000000000005</v>
      </c>
      <c r="AD2495" s="71">
        <f t="shared" si="117"/>
        <v>0.42580000000000001</v>
      </c>
      <c r="AE2495" s="71">
        <f t="shared" si="118"/>
        <v>0</v>
      </c>
      <c r="AF2495" s="71">
        <f t="shared" si="119"/>
        <v>0.26790000000000003</v>
      </c>
      <c r="AG2495" s="277" t="s">
        <v>908</v>
      </c>
      <c r="AH2495" s="277" t="s">
        <v>724</v>
      </c>
      <c r="AI2495" s="276" t="s">
        <v>725</v>
      </c>
      <c r="AJ2495" s="276" t="s">
        <v>726</v>
      </c>
      <c r="AK2495" s="276" t="s">
        <v>319</v>
      </c>
      <c r="AL2495" s="277" t="s">
        <v>129</v>
      </c>
      <c r="AM2495" s="276" t="s">
        <v>720</v>
      </c>
      <c r="AN2495" s="276" t="s">
        <v>518</v>
      </c>
      <c r="AO2495" s="277" t="s">
        <v>519</v>
      </c>
    </row>
    <row r="2496" spans="1:41" ht="15" thickBot="1" x14ac:dyDescent="0.4">
      <c r="A2496" s="8">
        <v>2025</v>
      </c>
      <c r="B2496" s="9" t="s">
        <v>126</v>
      </c>
      <c r="C2496" s="9" t="s">
        <v>129</v>
      </c>
      <c r="D2496" s="9" t="s">
        <v>319</v>
      </c>
      <c r="E2496" s="9" t="s">
        <v>32</v>
      </c>
      <c r="F2496" s="8">
        <v>2029</v>
      </c>
      <c r="G2496" s="11">
        <v>2.8223699999999998</v>
      </c>
      <c r="H2496" s="11">
        <v>0.25701000000000002</v>
      </c>
      <c r="I2496" s="11">
        <v>1.6189800000000001</v>
      </c>
      <c r="J2496" s="11" t="s">
        <v>35</v>
      </c>
      <c r="K2496" s="11">
        <v>0.57391999999999999</v>
      </c>
      <c r="L2496" s="11">
        <v>0.98655000000000004</v>
      </c>
      <c r="M2496" s="11" t="s">
        <v>35</v>
      </c>
      <c r="N2496" s="11">
        <v>8.7190000000000004E-2</v>
      </c>
      <c r="O2496" s="11">
        <v>7.7400000000000004E-3</v>
      </c>
      <c r="P2496" s="11">
        <v>2.0089999999999999</v>
      </c>
      <c r="Q2496" s="11">
        <v>1.20645</v>
      </c>
      <c r="R2496" s="11">
        <v>0.28394999999999998</v>
      </c>
      <c r="S2496" s="11">
        <v>0.16597000000000001</v>
      </c>
      <c r="T2496" s="11">
        <v>10.407400000000001</v>
      </c>
      <c r="U2496" s="11">
        <v>0</v>
      </c>
      <c r="V2496" s="11">
        <v>0</v>
      </c>
      <c r="W2496" s="11">
        <v>0</v>
      </c>
      <c r="X2496" s="11">
        <v>0</v>
      </c>
      <c r="Y2496" s="11">
        <v>10.407400000000001</v>
      </c>
      <c r="Z2496" s="11">
        <v>0.27504000000000001</v>
      </c>
      <c r="AA2496" s="28" t="s">
        <v>35</v>
      </c>
      <c r="AB2496" s="28" t="s">
        <v>35</v>
      </c>
      <c r="AC2496" s="11">
        <v>0.82767999999999997</v>
      </c>
      <c r="AD2496" s="71">
        <f t="shared" si="117"/>
        <v>0.38829999999999998</v>
      </c>
      <c r="AE2496" s="71">
        <f t="shared" si="118"/>
        <v>0</v>
      </c>
      <c r="AF2496" s="71">
        <f t="shared" si="119"/>
        <v>0.55259999999999998</v>
      </c>
      <c r="AG2496" s="277" t="s">
        <v>908</v>
      </c>
      <c r="AH2496" s="277" t="s">
        <v>724</v>
      </c>
      <c r="AI2496" s="276" t="s">
        <v>725</v>
      </c>
      <c r="AJ2496" s="276" t="s">
        <v>726</v>
      </c>
      <c r="AK2496" s="276" t="s">
        <v>319</v>
      </c>
      <c r="AL2496" s="277" t="s">
        <v>129</v>
      </c>
      <c r="AM2496" s="276" t="s">
        <v>720</v>
      </c>
      <c r="AN2496" s="276" t="s">
        <v>518</v>
      </c>
      <c r="AO2496" s="277" t="s">
        <v>519</v>
      </c>
    </row>
    <row r="2497" spans="1:41" ht="15" thickBot="1" x14ac:dyDescent="0.4">
      <c r="A2497" s="8">
        <v>2025</v>
      </c>
      <c r="B2497" s="9" t="s">
        <v>126</v>
      </c>
      <c r="C2497" s="9" t="s">
        <v>129</v>
      </c>
      <c r="D2497" s="9" t="s">
        <v>319</v>
      </c>
      <c r="E2497" s="9" t="s">
        <v>32</v>
      </c>
      <c r="F2497" s="8">
        <v>2030</v>
      </c>
      <c r="G2497" s="11">
        <v>2.4702999999999999</v>
      </c>
      <c r="H2497" s="11">
        <v>0.27937000000000001</v>
      </c>
      <c r="I2497" s="11">
        <v>1.70238</v>
      </c>
      <c r="J2497" s="11" t="s">
        <v>35</v>
      </c>
      <c r="K2497" s="11">
        <v>0.46771000000000001</v>
      </c>
      <c r="L2497" s="11">
        <v>1.01803</v>
      </c>
      <c r="M2497" s="11" t="s">
        <v>35</v>
      </c>
      <c r="N2497" s="11">
        <v>4.53E-2</v>
      </c>
      <c r="O2497" s="11">
        <v>2.4969999999999999E-2</v>
      </c>
      <c r="P2497" s="11">
        <v>2.4157199999999999</v>
      </c>
      <c r="Q2497" s="11">
        <v>1.38351</v>
      </c>
      <c r="R2497" s="11">
        <v>0.35504999999999998</v>
      </c>
      <c r="S2497" s="11">
        <v>9.3219999999999997E-2</v>
      </c>
      <c r="T2497" s="11">
        <v>10.457739999999999</v>
      </c>
      <c r="U2497" s="11">
        <v>0</v>
      </c>
      <c r="V2497" s="11">
        <v>0</v>
      </c>
      <c r="W2497" s="11">
        <v>0</v>
      </c>
      <c r="X2497" s="11">
        <v>0</v>
      </c>
      <c r="Y2497" s="11">
        <v>10.457739999999999</v>
      </c>
      <c r="Z2497" s="11">
        <v>0.15897</v>
      </c>
      <c r="AA2497" s="28" t="s">
        <v>35</v>
      </c>
      <c r="AB2497" s="28" t="s">
        <v>35</v>
      </c>
      <c r="AC2497" s="11">
        <v>0.81162999999999996</v>
      </c>
      <c r="AD2497" s="71">
        <f t="shared" si="117"/>
        <v>0.20219999999999999</v>
      </c>
      <c r="AE2497" s="71">
        <f t="shared" si="118"/>
        <v>0</v>
      </c>
      <c r="AF2497" s="71">
        <f t="shared" si="119"/>
        <v>0.65269999999999995</v>
      </c>
      <c r="AG2497" s="277" t="s">
        <v>908</v>
      </c>
      <c r="AH2497" s="277" t="s">
        <v>724</v>
      </c>
      <c r="AI2497" s="276" t="s">
        <v>725</v>
      </c>
      <c r="AJ2497" s="276" t="s">
        <v>726</v>
      </c>
      <c r="AK2497" s="276" t="s">
        <v>319</v>
      </c>
      <c r="AL2497" s="277" t="s">
        <v>129</v>
      </c>
      <c r="AM2497" s="276" t="s">
        <v>720</v>
      </c>
      <c r="AN2497" s="276" t="s">
        <v>518</v>
      </c>
      <c r="AO2497" s="277" t="s">
        <v>519</v>
      </c>
    </row>
    <row r="2498" spans="1:41" ht="15" thickBot="1" x14ac:dyDescent="0.4">
      <c r="A2498" s="8">
        <v>2025</v>
      </c>
      <c r="B2498" s="9" t="s">
        <v>126</v>
      </c>
      <c r="C2498" s="9" t="s">
        <v>129</v>
      </c>
      <c r="D2498" s="9" t="s">
        <v>319</v>
      </c>
      <c r="E2498" s="9" t="s">
        <v>32</v>
      </c>
      <c r="F2498" s="8">
        <v>2031</v>
      </c>
      <c r="G2498" s="11">
        <v>3.21936</v>
      </c>
      <c r="H2498" s="11">
        <v>0.42653999999999997</v>
      </c>
      <c r="I2498" s="11">
        <v>1.88547</v>
      </c>
      <c r="J2498" s="11" t="s">
        <v>35</v>
      </c>
      <c r="K2498" s="11">
        <v>0.34738000000000002</v>
      </c>
      <c r="L2498" s="11">
        <v>1.07196</v>
      </c>
      <c r="M2498" s="11" t="s">
        <v>35</v>
      </c>
      <c r="N2498" s="11">
        <v>0.19717999999999999</v>
      </c>
      <c r="O2498" s="11">
        <v>5.5149999999999998E-2</v>
      </c>
      <c r="P2498" s="11">
        <v>2.5393599999999998</v>
      </c>
      <c r="Q2498" s="11">
        <v>1.7402500000000001</v>
      </c>
      <c r="R2498" s="11">
        <v>0.35593999999999998</v>
      </c>
      <c r="S2498" s="11">
        <v>9.5570000000000002E-2</v>
      </c>
      <c r="T2498" s="11">
        <v>12.12683</v>
      </c>
      <c r="U2498" s="11">
        <v>0</v>
      </c>
      <c r="V2498" s="11">
        <v>0</v>
      </c>
      <c r="W2498" s="11">
        <v>0</v>
      </c>
      <c r="X2498" s="11">
        <v>0</v>
      </c>
      <c r="Y2498" s="11">
        <v>12.12683</v>
      </c>
      <c r="Z2498" s="11">
        <v>0.23723</v>
      </c>
      <c r="AA2498" s="28" t="s">
        <v>35</v>
      </c>
      <c r="AB2498" s="28" t="s">
        <v>35</v>
      </c>
      <c r="AC2498" s="11">
        <v>0.73265000000000002</v>
      </c>
      <c r="AD2498" s="71">
        <f t="shared" si="117"/>
        <v>0.19270000000000001</v>
      </c>
      <c r="AE2498" s="71">
        <f t="shared" si="118"/>
        <v>0</v>
      </c>
      <c r="AF2498" s="71">
        <f t="shared" si="119"/>
        <v>0.49540000000000001</v>
      </c>
      <c r="AG2498" s="277" t="s">
        <v>908</v>
      </c>
      <c r="AH2498" s="277" t="s">
        <v>724</v>
      </c>
      <c r="AI2498" s="276" t="s">
        <v>725</v>
      </c>
      <c r="AJ2498" s="276" t="s">
        <v>726</v>
      </c>
      <c r="AK2498" s="276" t="s">
        <v>319</v>
      </c>
      <c r="AL2498" s="277" t="s">
        <v>129</v>
      </c>
      <c r="AM2498" s="276" t="s">
        <v>720</v>
      </c>
      <c r="AN2498" s="276" t="s">
        <v>518</v>
      </c>
      <c r="AO2498" s="277" t="s">
        <v>519</v>
      </c>
    </row>
    <row r="2499" spans="1:41" ht="15" thickBot="1" x14ac:dyDescent="0.4">
      <c r="A2499" s="8">
        <v>2025</v>
      </c>
      <c r="B2499" s="9" t="s">
        <v>126</v>
      </c>
      <c r="C2499" s="9" t="s">
        <v>129</v>
      </c>
      <c r="D2499" s="9" t="s">
        <v>319</v>
      </c>
      <c r="E2499" s="9" t="s">
        <v>32</v>
      </c>
      <c r="F2499" s="8">
        <v>2032</v>
      </c>
      <c r="G2499" s="11">
        <v>3.1865000000000001</v>
      </c>
      <c r="H2499" s="11">
        <v>0.45939999999999998</v>
      </c>
      <c r="I2499" s="11">
        <v>2.0031699999999999</v>
      </c>
      <c r="J2499" s="11" t="s">
        <v>35</v>
      </c>
      <c r="K2499" s="11">
        <v>0.67134000000000005</v>
      </c>
      <c r="L2499" s="11">
        <v>1.3611</v>
      </c>
      <c r="M2499" s="11" t="s">
        <v>35</v>
      </c>
      <c r="N2499" s="11">
        <v>0.16445000000000001</v>
      </c>
      <c r="O2499" s="11">
        <v>5.8400000000000001E-2</v>
      </c>
      <c r="P2499" s="11">
        <v>2.35006</v>
      </c>
      <c r="Q2499" s="11">
        <v>2.0244300000000002</v>
      </c>
      <c r="R2499" s="11">
        <v>0.27826000000000001</v>
      </c>
      <c r="S2499" s="11">
        <v>5.2549999999999999E-2</v>
      </c>
      <c r="T2499" s="11">
        <v>12.79914</v>
      </c>
      <c r="U2499" s="11">
        <v>0</v>
      </c>
      <c r="V2499" s="11">
        <v>0</v>
      </c>
      <c r="W2499" s="11">
        <v>0</v>
      </c>
      <c r="X2499" s="11">
        <v>0</v>
      </c>
      <c r="Y2499" s="11">
        <v>12.799149999999999</v>
      </c>
      <c r="Z2499" s="11">
        <v>0.18634000000000001</v>
      </c>
      <c r="AA2499" s="28" t="s">
        <v>35</v>
      </c>
      <c r="AB2499" s="28" t="s">
        <v>35</v>
      </c>
      <c r="AC2499" s="11">
        <v>0.65488999999999997</v>
      </c>
      <c r="AD2499" s="71">
        <f t="shared" si="117"/>
        <v>0.1895</v>
      </c>
      <c r="AE2499" s="71">
        <f t="shared" si="118"/>
        <v>0</v>
      </c>
      <c r="AF2499" s="71">
        <f t="shared" si="119"/>
        <v>0.46860000000000002</v>
      </c>
      <c r="AG2499" s="277" t="s">
        <v>908</v>
      </c>
      <c r="AH2499" s="277" t="s">
        <v>724</v>
      </c>
      <c r="AI2499" s="276" t="s">
        <v>725</v>
      </c>
      <c r="AJ2499" s="276" t="s">
        <v>726</v>
      </c>
      <c r="AK2499" s="276" t="s">
        <v>319</v>
      </c>
      <c r="AL2499" s="277" t="s">
        <v>129</v>
      </c>
      <c r="AM2499" s="276" t="s">
        <v>720</v>
      </c>
      <c r="AN2499" s="276" t="s">
        <v>518</v>
      </c>
      <c r="AO2499" s="277" t="s">
        <v>519</v>
      </c>
    </row>
    <row r="2500" spans="1:41" ht="15" thickBot="1" x14ac:dyDescent="0.4">
      <c r="A2500" s="8">
        <v>2025</v>
      </c>
      <c r="B2500" s="9" t="s">
        <v>126</v>
      </c>
      <c r="C2500" s="9" t="s">
        <v>129</v>
      </c>
      <c r="D2500" s="9" t="s">
        <v>319</v>
      </c>
      <c r="E2500" s="9" t="s">
        <v>32</v>
      </c>
      <c r="F2500" s="8">
        <v>2033</v>
      </c>
      <c r="G2500" s="11">
        <v>3.00928</v>
      </c>
      <c r="H2500" s="11">
        <v>0.61177999999999999</v>
      </c>
      <c r="I2500" s="11">
        <v>2.4715199999999999</v>
      </c>
      <c r="J2500" s="11" t="s">
        <v>35</v>
      </c>
      <c r="K2500" s="11">
        <v>0.65193000000000001</v>
      </c>
      <c r="L2500" s="11">
        <v>1.2524</v>
      </c>
      <c r="M2500" s="11" t="s">
        <v>35</v>
      </c>
      <c r="N2500" s="11">
        <v>0.21210999999999999</v>
      </c>
      <c r="O2500" s="11">
        <v>0.45387</v>
      </c>
      <c r="P2500" s="11">
        <v>2.3941400000000002</v>
      </c>
      <c r="Q2500" s="11">
        <v>1.7671300000000001</v>
      </c>
      <c r="R2500" s="11">
        <v>0.27897</v>
      </c>
      <c r="S2500" s="11">
        <v>3.1109999999999999E-2</v>
      </c>
      <c r="T2500" s="11">
        <v>13.166320000000001</v>
      </c>
      <c r="U2500" s="11">
        <v>0</v>
      </c>
      <c r="V2500" s="11">
        <v>0</v>
      </c>
      <c r="W2500" s="11">
        <v>0</v>
      </c>
      <c r="X2500" s="11">
        <v>0</v>
      </c>
      <c r="Y2500" s="11">
        <v>13.166320000000001</v>
      </c>
      <c r="Z2500" s="11">
        <v>0.24215999999999999</v>
      </c>
      <c r="AA2500" s="28" t="s">
        <v>35</v>
      </c>
      <c r="AB2500" s="28" t="s">
        <v>35</v>
      </c>
      <c r="AC2500" s="11">
        <v>0.53300999999999998</v>
      </c>
      <c r="AD2500" s="71">
        <f t="shared" si="117"/>
        <v>3.2099999999999997E-2</v>
      </c>
      <c r="AE2500" s="71">
        <f t="shared" si="118"/>
        <v>0</v>
      </c>
      <c r="AF2500" s="71">
        <f t="shared" si="119"/>
        <v>0.29089999999999999</v>
      </c>
      <c r="AG2500" s="277" t="s">
        <v>908</v>
      </c>
      <c r="AH2500" s="277" t="s">
        <v>724</v>
      </c>
      <c r="AI2500" s="276" t="s">
        <v>725</v>
      </c>
      <c r="AJ2500" s="276" t="s">
        <v>726</v>
      </c>
      <c r="AK2500" s="276" t="s">
        <v>319</v>
      </c>
      <c r="AL2500" s="277" t="s">
        <v>129</v>
      </c>
      <c r="AM2500" s="276" t="s">
        <v>720</v>
      </c>
      <c r="AN2500" s="276" t="s">
        <v>518</v>
      </c>
      <c r="AO2500" s="277" t="s">
        <v>519</v>
      </c>
    </row>
    <row r="2501" spans="1:41" ht="15" thickBot="1" x14ac:dyDescent="0.4">
      <c r="A2501" s="8">
        <v>2025</v>
      </c>
      <c r="B2501" s="9" t="s">
        <v>126</v>
      </c>
      <c r="C2501" s="9" t="s">
        <v>129</v>
      </c>
      <c r="D2501" s="9" t="s">
        <v>319</v>
      </c>
      <c r="E2501" s="9" t="s">
        <v>32</v>
      </c>
      <c r="F2501" s="8">
        <v>2034</v>
      </c>
      <c r="G2501" s="11">
        <v>2.9333499999999999</v>
      </c>
      <c r="H2501" s="11">
        <v>0.45462000000000002</v>
      </c>
      <c r="I2501" s="11">
        <v>2.6153300000000002</v>
      </c>
      <c r="J2501" s="11" t="s">
        <v>35</v>
      </c>
      <c r="K2501" s="11">
        <v>0.34226000000000001</v>
      </c>
      <c r="L2501" s="11">
        <v>0.96004</v>
      </c>
      <c r="M2501" s="11" t="s">
        <v>35</v>
      </c>
      <c r="N2501" s="11">
        <v>0.36104000000000003</v>
      </c>
      <c r="O2501" s="11">
        <v>0.35416999999999998</v>
      </c>
      <c r="P2501" s="11">
        <v>2.3376800000000002</v>
      </c>
      <c r="Q2501" s="11">
        <v>1.9911099999999999</v>
      </c>
      <c r="R2501" s="11">
        <v>0.30279</v>
      </c>
      <c r="S2501" s="11">
        <v>5.953E-2</v>
      </c>
      <c r="T2501" s="11">
        <v>12.73969</v>
      </c>
      <c r="U2501" s="11">
        <v>0</v>
      </c>
      <c r="V2501" s="11">
        <v>0</v>
      </c>
      <c r="W2501" s="11">
        <v>0</v>
      </c>
      <c r="X2501" s="11">
        <v>0</v>
      </c>
      <c r="Y2501" s="11">
        <v>12.73969</v>
      </c>
      <c r="Z2501" s="11">
        <v>0.23396</v>
      </c>
      <c r="AA2501" s="28" t="s">
        <v>35</v>
      </c>
      <c r="AB2501" s="28" t="s">
        <v>35</v>
      </c>
      <c r="AC2501" s="11">
        <v>0.39216000000000001</v>
      </c>
      <c r="AD2501" s="71">
        <f t="shared" si="117"/>
        <v>2.7799999999999998E-2</v>
      </c>
      <c r="AE2501" s="71">
        <f t="shared" si="118"/>
        <v>0</v>
      </c>
      <c r="AF2501" s="71">
        <f t="shared" si="119"/>
        <v>0.15820000000000001</v>
      </c>
      <c r="AG2501" s="277" t="s">
        <v>908</v>
      </c>
      <c r="AH2501" s="277" t="s">
        <v>724</v>
      </c>
      <c r="AI2501" s="276" t="s">
        <v>725</v>
      </c>
      <c r="AJ2501" s="276" t="s">
        <v>726</v>
      </c>
      <c r="AK2501" s="276" t="s">
        <v>319</v>
      </c>
      <c r="AL2501" s="277" t="s">
        <v>129</v>
      </c>
      <c r="AM2501" s="276" t="s">
        <v>720</v>
      </c>
      <c r="AN2501" s="276" t="s">
        <v>518</v>
      </c>
      <c r="AO2501" s="277" t="s">
        <v>519</v>
      </c>
    </row>
    <row r="2502" spans="1:41" ht="15" thickBot="1" x14ac:dyDescent="0.4">
      <c r="A2502" s="8">
        <v>2025</v>
      </c>
      <c r="B2502" s="9" t="s">
        <v>126</v>
      </c>
      <c r="C2502" s="9" t="s">
        <v>129</v>
      </c>
      <c r="D2502" s="9" t="s">
        <v>319</v>
      </c>
      <c r="E2502" s="9" t="s">
        <v>32</v>
      </c>
      <c r="F2502" s="8">
        <v>2035</v>
      </c>
      <c r="G2502" s="11">
        <v>2.4586100000000002</v>
      </c>
      <c r="H2502" s="11">
        <v>0.65885000000000005</v>
      </c>
      <c r="I2502" s="11">
        <v>3.06785</v>
      </c>
      <c r="J2502" s="11" t="s">
        <v>35</v>
      </c>
      <c r="K2502" s="11">
        <v>0.55156000000000005</v>
      </c>
      <c r="L2502" s="11">
        <v>1.1963600000000001</v>
      </c>
      <c r="M2502" s="11" t="s">
        <v>35</v>
      </c>
      <c r="N2502" s="11">
        <v>0.51841999999999999</v>
      </c>
      <c r="O2502" s="11">
        <v>0.70098000000000005</v>
      </c>
      <c r="P2502" s="11">
        <v>2.32104</v>
      </c>
      <c r="Q2502" s="11">
        <v>1.94208</v>
      </c>
      <c r="R2502" s="11">
        <v>0.44462000000000002</v>
      </c>
      <c r="S2502" s="11">
        <v>0.26058999999999999</v>
      </c>
      <c r="T2502" s="11">
        <v>14.15578</v>
      </c>
      <c r="U2502" s="11">
        <v>0</v>
      </c>
      <c r="V2502" s="11">
        <v>0</v>
      </c>
      <c r="W2502" s="11">
        <v>0</v>
      </c>
      <c r="X2502" s="11">
        <v>0</v>
      </c>
      <c r="Y2502" s="11">
        <v>14.15578</v>
      </c>
      <c r="Z2502" s="11">
        <v>0.29066999999999998</v>
      </c>
      <c r="AA2502" s="28" t="s">
        <v>35</v>
      </c>
      <c r="AB2502" s="28" t="s">
        <v>35</v>
      </c>
      <c r="AC2502" s="11">
        <v>0.52422999999999997</v>
      </c>
      <c r="AD2502" s="71">
        <f t="shared" si="117"/>
        <v>3.4799999999999998E-2</v>
      </c>
      <c r="AE2502" s="71">
        <f t="shared" si="118"/>
        <v>0</v>
      </c>
      <c r="AF2502" s="71">
        <f t="shared" si="119"/>
        <v>0.2336</v>
      </c>
      <c r="AG2502" s="277" t="s">
        <v>908</v>
      </c>
      <c r="AH2502" s="277" t="s">
        <v>724</v>
      </c>
      <c r="AI2502" s="276" t="s">
        <v>725</v>
      </c>
      <c r="AJ2502" s="276" t="s">
        <v>726</v>
      </c>
      <c r="AK2502" s="276" t="s">
        <v>319</v>
      </c>
      <c r="AL2502" s="277" t="s">
        <v>129</v>
      </c>
      <c r="AM2502" s="276" t="s">
        <v>720</v>
      </c>
      <c r="AN2502" s="276" t="s">
        <v>518</v>
      </c>
      <c r="AO2502" s="277" t="s">
        <v>519</v>
      </c>
    </row>
    <row r="2503" spans="1:41" ht="23.5" thickBot="1" x14ac:dyDescent="0.4">
      <c r="A2503" s="8">
        <v>2025</v>
      </c>
      <c r="B2503" s="9" t="s">
        <v>126</v>
      </c>
      <c r="C2503" s="9" t="s">
        <v>130</v>
      </c>
      <c r="D2503" s="9" t="s">
        <v>320</v>
      </c>
      <c r="E2503" s="97" t="s">
        <v>29</v>
      </c>
      <c r="F2503" s="8">
        <v>2025</v>
      </c>
      <c r="G2503" s="10">
        <v>0</v>
      </c>
      <c r="H2503" s="10">
        <v>0</v>
      </c>
      <c r="I2503" s="10">
        <v>32</v>
      </c>
      <c r="J2503" s="10">
        <v>0</v>
      </c>
      <c r="K2503" s="10">
        <v>0</v>
      </c>
      <c r="L2503" s="10">
        <v>0</v>
      </c>
      <c r="M2503" s="10">
        <v>0</v>
      </c>
      <c r="N2503" s="10">
        <v>0</v>
      </c>
      <c r="O2503" s="10">
        <v>0</v>
      </c>
      <c r="P2503" s="10">
        <v>0</v>
      </c>
      <c r="Q2503" s="10">
        <v>0</v>
      </c>
      <c r="R2503" s="10">
        <v>0</v>
      </c>
      <c r="S2503" s="10">
        <v>0</v>
      </c>
      <c r="T2503" s="10">
        <v>32</v>
      </c>
      <c r="U2503" s="10">
        <v>0</v>
      </c>
      <c r="V2503" s="10">
        <v>0</v>
      </c>
      <c r="W2503" s="10">
        <v>0</v>
      </c>
      <c r="X2503" s="10">
        <v>0</v>
      </c>
      <c r="Y2503" s="10">
        <v>32</v>
      </c>
      <c r="Z2503" s="29" t="s">
        <v>35</v>
      </c>
      <c r="AA2503" s="10">
        <v>0</v>
      </c>
      <c r="AB2503" s="10">
        <v>0</v>
      </c>
      <c r="AC2503" s="29" t="s">
        <v>35</v>
      </c>
      <c r="AD2503" s="71">
        <f t="shared" si="117"/>
        <v>0</v>
      </c>
      <c r="AE2503" s="71">
        <f t="shared" si="118"/>
        <v>0</v>
      </c>
      <c r="AF2503" s="71" t="e">
        <f t="shared" si="119"/>
        <v>#VALUE!</v>
      </c>
      <c r="AG2503" s="277" t="s">
        <v>905</v>
      </c>
      <c r="AH2503" s="277" t="s">
        <v>727</v>
      </c>
      <c r="AI2503" s="276" t="s">
        <v>728</v>
      </c>
      <c r="AJ2503" s="276" t="s">
        <v>729</v>
      </c>
      <c r="AK2503" s="276" t="s">
        <v>320</v>
      </c>
      <c r="AL2503" s="277" t="s">
        <v>130</v>
      </c>
      <c r="AM2503" s="276" t="s">
        <v>720</v>
      </c>
      <c r="AN2503" s="276" t="s">
        <v>518</v>
      </c>
      <c r="AO2503" s="277" t="s">
        <v>519</v>
      </c>
    </row>
    <row r="2504" spans="1:41" ht="15" thickBot="1" x14ac:dyDescent="0.4">
      <c r="A2504" s="8">
        <v>2025</v>
      </c>
      <c r="B2504" s="9" t="s">
        <v>126</v>
      </c>
      <c r="C2504" s="9" t="s">
        <v>130</v>
      </c>
      <c r="D2504" s="9" t="s">
        <v>320</v>
      </c>
      <c r="E2504" s="9" t="s">
        <v>30</v>
      </c>
      <c r="F2504" s="8">
        <v>2025</v>
      </c>
      <c r="G2504" s="11">
        <v>0</v>
      </c>
      <c r="H2504" s="11">
        <v>0</v>
      </c>
      <c r="I2504" s="11">
        <v>0.1009</v>
      </c>
      <c r="J2504" s="11">
        <v>0</v>
      </c>
      <c r="K2504" s="11">
        <v>0</v>
      </c>
      <c r="L2504" s="11">
        <v>0</v>
      </c>
      <c r="M2504" s="11">
        <v>0</v>
      </c>
      <c r="N2504" s="11">
        <v>0</v>
      </c>
      <c r="O2504" s="11">
        <v>0</v>
      </c>
      <c r="P2504" s="11">
        <v>0</v>
      </c>
      <c r="Q2504" s="11">
        <v>0</v>
      </c>
      <c r="R2504" s="11">
        <v>0</v>
      </c>
      <c r="S2504" s="11">
        <v>0</v>
      </c>
      <c r="T2504" s="11">
        <v>0.1009</v>
      </c>
      <c r="U2504" s="11">
        <v>0</v>
      </c>
      <c r="V2504" s="11">
        <v>0</v>
      </c>
      <c r="W2504" s="11">
        <v>0</v>
      </c>
      <c r="X2504" s="11">
        <v>0</v>
      </c>
      <c r="Y2504" s="11">
        <v>0.1009</v>
      </c>
      <c r="Z2504" s="28" t="s">
        <v>35</v>
      </c>
      <c r="AA2504" s="11">
        <v>0</v>
      </c>
      <c r="AB2504" s="11">
        <v>0</v>
      </c>
      <c r="AC2504" s="28" t="s">
        <v>35</v>
      </c>
      <c r="AD2504" s="71">
        <f t="shared" si="117"/>
        <v>0</v>
      </c>
      <c r="AE2504" s="71">
        <f t="shared" si="118"/>
        <v>0</v>
      </c>
      <c r="AF2504" s="71" t="e">
        <f t="shared" si="119"/>
        <v>#VALUE!</v>
      </c>
      <c r="AG2504" s="277" t="s">
        <v>906</v>
      </c>
      <c r="AH2504" s="277" t="s">
        <v>727</v>
      </c>
      <c r="AI2504" s="276" t="s">
        <v>728</v>
      </c>
      <c r="AJ2504" s="276" t="s">
        <v>729</v>
      </c>
      <c r="AK2504" s="276" t="s">
        <v>320</v>
      </c>
      <c r="AL2504" s="277" t="s">
        <v>130</v>
      </c>
      <c r="AM2504" s="276" t="s">
        <v>720</v>
      </c>
      <c r="AN2504" s="276" t="s">
        <v>518</v>
      </c>
      <c r="AO2504" s="277" t="s">
        <v>519</v>
      </c>
    </row>
    <row r="2505" spans="1:41" ht="15" thickBot="1" x14ac:dyDescent="0.4">
      <c r="A2505" s="8">
        <v>2025</v>
      </c>
      <c r="B2505" s="9" t="s">
        <v>126</v>
      </c>
      <c r="C2505" s="9" t="s">
        <v>130</v>
      </c>
      <c r="D2505" s="9" t="s">
        <v>320</v>
      </c>
      <c r="E2505" s="9" t="s">
        <v>30</v>
      </c>
      <c r="F2505" s="8">
        <v>2026</v>
      </c>
      <c r="G2505" s="11">
        <v>0</v>
      </c>
      <c r="H2505" s="11">
        <v>0</v>
      </c>
      <c r="I2505" s="11">
        <v>0.10358000000000001</v>
      </c>
      <c r="J2505" s="11">
        <v>0</v>
      </c>
      <c r="K2505" s="11">
        <v>0</v>
      </c>
      <c r="L2505" s="11">
        <v>0</v>
      </c>
      <c r="M2505" s="11">
        <v>0</v>
      </c>
      <c r="N2505" s="11">
        <v>0</v>
      </c>
      <c r="O2505" s="11">
        <v>0</v>
      </c>
      <c r="P2505" s="11">
        <v>0</v>
      </c>
      <c r="Q2505" s="11">
        <v>0</v>
      </c>
      <c r="R2505" s="11">
        <v>0</v>
      </c>
      <c r="S2505" s="11">
        <v>0</v>
      </c>
      <c r="T2505" s="11">
        <v>0.10358000000000001</v>
      </c>
      <c r="U2505" s="11">
        <v>0</v>
      </c>
      <c r="V2505" s="11">
        <v>0</v>
      </c>
      <c r="W2505" s="11">
        <v>0</v>
      </c>
      <c r="X2505" s="11">
        <v>0</v>
      </c>
      <c r="Y2505" s="11">
        <v>0.10358000000000001</v>
      </c>
      <c r="Z2505" s="28" t="s">
        <v>35</v>
      </c>
      <c r="AA2505" s="11">
        <v>0</v>
      </c>
      <c r="AB2505" s="11">
        <v>0</v>
      </c>
      <c r="AC2505" s="28" t="s">
        <v>35</v>
      </c>
      <c r="AD2505" s="71">
        <f t="shared" si="117"/>
        <v>0</v>
      </c>
      <c r="AE2505" s="71">
        <f t="shared" si="118"/>
        <v>0</v>
      </c>
      <c r="AF2505" s="71" t="e">
        <f t="shared" si="119"/>
        <v>#VALUE!</v>
      </c>
      <c r="AG2505" s="277" t="s">
        <v>906</v>
      </c>
      <c r="AH2505" s="277" t="s">
        <v>727</v>
      </c>
      <c r="AI2505" s="276" t="s">
        <v>728</v>
      </c>
      <c r="AJ2505" s="276" t="s">
        <v>729</v>
      </c>
      <c r="AK2505" s="276" t="s">
        <v>320</v>
      </c>
      <c r="AL2505" s="277" t="s">
        <v>130</v>
      </c>
      <c r="AM2505" s="276" t="s">
        <v>720</v>
      </c>
      <c r="AN2505" s="276" t="s">
        <v>518</v>
      </c>
      <c r="AO2505" s="277" t="s">
        <v>519</v>
      </c>
    </row>
    <row r="2506" spans="1:41" ht="15" thickBot="1" x14ac:dyDescent="0.4">
      <c r="A2506" s="8">
        <v>2025</v>
      </c>
      <c r="B2506" s="9" t="s">
        <v>126</v>
      </c>
      <c r="C2506" s="9" t="s">
        <v>130</v>
      </c>
      <c r="D2506" s="9" t="s">
        <v>320</v>
      </c>
      <c r="E2506" s="9" t="s">
        <v>30</v>
      </c>
      <c r="F2506" s="8">
        <v>2027</v>
      </c>
      <c r="G2506" s="11">
        <v>0</v>
      </c>
      <c r="H2506" s="11">
        <v>0</v>
      </c>
      <c r="I2506" s="11">
        <v>0.10478999999999999</v>
      </c>
      <c r="J2506" s="11">
        <v>0</v>
      </c>
      <c r="K2506" s="11">
        <v>0</v>
      </c>
      <c r="L2506" s="11">
        <v>0</v>
      </c>
      <c r="M2506" s="11">
        <v>0</v>
      </c>
      <c r="N2506" s="11">
        <v>0</v>
      </c>
      <c r="O2506" s="11">
        <v>0</v>
      </c>
      <c r="P2506" s="11">
        <v>0</v>
      </c>
      <c r="Q2506" s="11">
        <v>0</v>
      </c>
      <c r="R2506" s="11">
        <v>0</v>
      </c>
      <c r="S2506" s="11">
        <v>0</v>
      </c>
      <c r="T2506" s="11">
        <v>0.10478999999999999</v>
      </c>
      <c r="U2506" s="11">
        <v>0</v>
      </c>
      <c r="V2506" s="11">
        <v>0</v>
      </c>
      <c r="W2506" s="11">
        <v>0</v>
      </c>
      <c r="X2506" s="11">
        <v>0</v>
      </c>
      <c r="Y2506" s="11">
        <v>0.10478999999999999</v>
      </c>
      <c r="Z2506" s="28" t="s">
        <v>35</v>
      </c>
      <c r="AA2506" s="11">
        <v>0</v>
      </c>
      <c r="AB2506" s="11">
        <v>0</v>
      </c>
      <c r="AC2506" s="28" t="s">
        <v>35</v>
      </c>
      <c r="AD2506" s="71">
        <f t="shared" si="117"/>
        <v>0</v>
      </c>
      <c r="AE2506" s="71">
        <f t="shared" si="118"/>
        <v>0</v>
      </c>
      <c r="AF2506" s="71" t="e">
        <f t="shared" si="119"/>
        <v>#VALUE!</v>
      </c>
      <c r="AG2506" s="277" t="s">
        <v>906</v>
      </c>
      <c r="AH2506" s="277" t="s">
        <v>727</v>
      </c>
      <c r="AI2506" s="276" t="s">
        <v>728</v>
      </c>
      <c r="AJ2506" s="276" t="s">
        <v>729</v>
      </c>
      <c r="AK2506" s="276" t="s">
        <v>320</v>
      </c>
      <c r="AL2506" s="277" t="s">
        <v>130</v>
      </c>
      <c r="AM2506" s="276" t="s">
        <v>720</v>
      </c>
      <c r="AN2506" s="276" t="s">
        <v>518</v>
      </c>
      <c r="AO2506" s="277" t="s">
        <v>519</v>
      </c>
    </row>
    <row r="2507" spans="1:41" ht="15" thickBot="1" x14ac:dyDescent="0.4">
      <c r="A2507" s="8">
        <v>2025</v>
      </c>
      <c r="B2507" s="9" t="s">
        <v>126</v>
      </c>
      <c r="C2507" s="9" t="s">
        <v>130</v>
      </c>
      <c r="D2507" s="9" t="s">
        <v>320</v>
      </c>
      <c r="E2507" s="9" t="s">
        <v>30</v>
      </c>
      <c r="F2507" s="8">
        <v>2028</v>
      </c>
      <c r="G2507" s="11">
        <v>0</v>
      </c>
      <c r="H2507" s="11">
        <v>0</v>
      </c>
      <c r="I2507" s="11">
        <v>0.10621999999999999</v>
      </c>
      <c r="J2507" s="11">
        <v>0</v>
      </c>
      <c r="K2507" s="11">
        <v>0</v>
      </c>
      <c r="L2507" s="11">
        <v>0</v>
      </c>
      <c r="M2507" s="11">
        <v>0</v>
      </c>
      <c r="N2507" s="11">
        <v>0</v>
      </c>
      <c r="O2507" s="11">
        <v>0</v>
      </c>
      <c r="P2507" s="11">
        <v>0</v>
      </c>
      <c r="Q2507" s="11">
        <v>0</v>
      </c>
      <c r="R2507" s="11">
        <v>0</v>
      </c>
      <c r="S2507" s="11">
        <v>0</v>
      </c>
      <c r="T2507" s="11">
        <v>0.10621999999999999</v>
      </c>
      <c r="U2507" s="11">
        <v>0</v>
      </c>
      <c r="V2507" s="11">
        <v>0</v>
      </c>
      <c r="W2507" s="11">
        <v>0</v>
      </c>
      <c r="X2507" s="11">
        <v>0</v>
      </c>
      <c r="Y2507" s="11">
        <v>0.10621999999999999</v>
      </c>
      <c r="Z2507" s="28" t="s">
        <v>35</v>
      </c>
      <c r="AA2507" s="11">
        <v>0</v>
      </c>
      <c r="AB2507" s="11">
        <v>0</v>
      </c>
      <c r="AC2507" s="28" t="s">
        <v>35</v>
      </c>
      <c r="AD2507" s="71">
        <f t="shared" si="117"/>
        <v>0</v>
      </c>
      <c r="AE2507" s="71">
        <f t="shared" si="118"/>
        <v>0</v>
      </c>
      <c r="AF2507" s="71" t="e">
        <f t="shared" si="119"/>
        <v>#VALUE!</v>
      </c>
      <c r="AG2507" s="277" t="s">
        <v>906</v>
      </c>
      <c r="AH2507" s="277" t="s">
        <v>727</v>
      </c>
      <c r="AI2507" s="276" t="s">
        <v>728</v>
      </c>
      <c r="AJ2507" s="276" t="s">
        <v>729</v>
      </c>
      <c r="AK2507" s="276" t="s">
        <v>320</v>
      </c>
      <c r="AL2507" s="277" t="s">
        <v>130</v>
      </c>
      <c r="AM2507" s="276" t="s">
        <v>720</v>
      </c>
      <c r="AN2507" s="276" t="s">
        <v>518</v>
      </c>
      <c r="AO2507" s="277" t="s">
        <v>519</v>
      </c>
    </row>
    <row r="2508" spans="1:41" ht="15" thickBot="1" x14ac:dyDescent="0.4">
      <c r="A2508" s="8">
        <v>2025</v>
      </c>
      <c r="B2508" s="9" t="s">
        <v>126</v>
      </c>
      <c r="C2508" s="9" t="s">
        <v>130</v>
      </c>
      <c r="D2508" s="9" t="s">
        <v>320</v>
      </c>
      <c r="E2508" s="9" t="s">
        <v>30</v>
      </c>
      <c r="F2508" s="8">
        <v>2029</v>
      </c>
      <c r="G2508" s="11">
        <v>0</v>
      </c>
      <c r="H2508" s="11">
        <v>0</v>
      </c>
      <c r="I2508" s="11">
        <v>0.10704</v>
      </c>
      <c r="J2508" s="11">
        <v>0</v>
      </c>
      <c r="K2508" s="11">
        <v>0</v>
      </c>
      <c r="L2508" s="11">
        <v>0</v>
      </c>
      <c r="M2508" s="11">
        <v>0</v>
      </c>
      <c r="N2508" s="11">
        <v>0</v>
      </c>
      <c r="O2508" s="11">
        <v>0</v>
      </c>
      <c r="P2508" s="11">
        <v>0</v>
      </c>
      <c r="Q2508" s="11">
        <v>0</v>
      </c>
      <c r="R2508" s="11">
        <v>0</v>
      </c>
      <c r="S2508" s="11">
        <v>0</v>
      </c>
      <c r="T2508" s="11">
        <v>0.10704</v>
      </c>
      <c r="U2508" s="11">
        <v>0</v>
      </c>
      <c r="V2508" s="11">
        <v>0</v>
      </c>
      <c r="W2508" s="11">
        <v>0</v>
      </c>
      <c r="X2508" s="11">
        <v>0</v>
      </c>
      <c r="Y2508" s="11">
        <v>0.10704</v>
      </c>
      <c r="Z2508" s="28" t="s">
        <v>35</v>
      </c>
      <c r="AA2508" s="11">
        <v>0</v>
      </c>
      <c r="AB2508" s="11">
        <v>0</v>
      </c>
      <c r="AC2508" s="28" t="s">
        <v>35</v>
      </c>
      <c r="AD2508" s="71">
        <f t="shared" si="117"/>
        <v>0</v>
      </c>
      <c r="AE2508" s="71">
        <f t="shared" si="118"/>
        <v>0</v>
      </c>
      <c r="AF2508" s="71" t="e">
        <f t="shared" si="119"/>
        <v>#VALUE!</v>
      </c>
      <c r="AG2508" s="277" t="s">
        <v>906</v>
      </c>
      <c r="AH2508" s="277" t="s">
        <v>727</v>
      </c>
      <c r="AI2508" s="276" t="s">
        <v>728</v>
      </c>
      <c r="AJ2508" s="276" t="s">
        <v>729</v>
      </c>
      <c r="AK2508" s="276" t="s">
        <v>320</v>
      </c>
      <c r="AL2508" s="277" t="s">
        <v>130</v>
      </c>
      <c r="AM2508" s="276" t="s">
        <v>720</v>
      </c>
      <c r="AN2508" s="276" t="s">
        <v>518</v>
      </c>
      <c r="AO2508" s="277" t="s">
        <v>519</v>
      </c>
    </row>
    <row r="2509" spans="1:41" ht="15" thickBot="1" x14ac:dyDescent="0.4">
      <c r="A2509" s="8">
        <v>2025</v>
      </c>
      <c r="B2509" s="9" t="s">
        <v>126</v>
      </c>
      <c r="C2509" s="9" t="s">
        <v>130</v>
      </c>
      <c r="D2509" s="9" t="s">
        <v>320</v>
      </c>
      <c r="E2509" s="9" t="s">
        <v>30</v>
      </c>
      <c r="F2509" s="8">
        <v>2030</v>
      </c>
      <c r="G2509" s="11">
        <v>0</v>
      </c>
      <c r="H2509" s="11">
        <v>0</v>
      </c>
      <c r="I2509" s="11">
        <v>0.11151</v>
      </c>
      <c r="J2509" s="11">
        <v>0</v>
      </c>
      <c r="K2509" s="11">
        <v>0</v>
      </c>
      <c r="L2509" s="11">
        <v>0</v>
      </c>
      <c r="M2509" s="11">
        <v>0</v>
      </c>
      <c r="N2509" s="11">
        <v>0</v>
      </c>
      <c r="O2509" s="11">
        <v>0</v>
      </c>
      <c r="P2509" s="11">
        <v>0</v>
      </c>
      <c r="Q2509" s="11">
        <v>0</v>
      </c>
      <c r="R2509" s="11">
        <v>0</v>
      </c>
      <c r="S2509" s="11">
        <v>0</v>
      </c>
      <c r="T2509" s="11">
        <v>0.11151</v>
      </c>
      <c r="U2509" s="11">
        <v>0</v>
      </c>
      <c r="V2509" s="11">
        <v>0</v>
      </c>
      <c r="W2509" s="11">
        <v>0</v>
      </c>
      <c r="X2509" s="11">
        <v>0</v>
      </c>
      <c r="Y2509" s="11">
        <v>0.11151</v>
      </c>
      <c r="Z2509" s="28" t="s">
        <v>35</v>
      </c>
      <c r="AA2509" s="11">
        <v>0</v>
      </c>
      <c r="AB2509" s="11">
        <v>0</v>
      </c>
      <c r="AC2509" s="28" t="s">
        <v>35</v>
      </c>
      <c r="AD2509" s="71">
        <f t="shared" ref="AD2509:AD2572" si="120">ROUND(T2509-SUM(G2509:S2509),4)</f>
        <v>0</v>
      </c>
      <c r="AE2509" s="71">
        <f t="shared" ref="AE2509:AE2572" si="121">ROUND(X2509-SUM(U2509:W2509),4)</f>
        <v>0</v>
      </c>
      <c r="AF2509" s="71" t="e">
        <f t="shared" ref="AF2509:AF2572" si="122">ROUND(AC2509-SUM(Z2509:AB2509),4)</f>
        <v>#VALUE!</v>
      </c>
      <c r="AG2509" s="277" t="s">
        <v>906</v>
      </c>
      <c r="AH2509" s="277" t="s">
        <v>727</v>
      </c>
      <c r="AI2509" s="276" t="s">
        <v>728</v>
      </c>
      <c r="AJ2509" s="276" t="s">
        <v>729</v>
      </c>
      <c r="AK2509" s="276" t="s">
        <v>320</v>
      </c>
      <c r="AL2509" s="277" t="s">
        <v>130</v>
      </c>
      <c r="AM2509" s="276" t="s">
        <v>720</v>
      </c>
      <c r="AN2509" s="276" t="s">
        <v>518</v>
      </c>
      <c r="AO2509" s="277" t="s">
        <v>519</v>
      </c>
    </row>
    <row r="2510" spans="1:41" ht="15" thickBot="1" x14ac:dyDescent="0.4">
      <c r="A2510" s="8">
        <v>2025</v>
      </c>
      <c r="B2510" s="9" t="s">
        <v>126</v>
      </c>
      <c r="C2510" s="9" t="s">
        <v>130</v>
      </c>
      <c r="D2510" s="9" t="s">
        <v>320</v>
      </c>
      <c r="E2510" s="9" t="s">
        <v>30</v>
      </c>
      <c r="F2510" s="8">
        <v>2031</v>
      </c>
      <c r="G2510" s="11">
        <v>0</v>
      </c>
      <c r="H2510" s="11">
        <v>0</v>
      </c>
      <c r="I2510" s="11">
        <v>0.11001</v>
      </c>
      <c r="J2510" s="11">
        <v>0</v>
      </c>
      <c r="K2510" s="11">
        <v>0</v>
      </c>
      <c r="L2510" s="11">
        <v>0</v>
      </c>
      <c r="M2510" s="11">
        <v>0</v>
      </c>
      <c r="N2510" s="11">
        <v>0</v>
      </c>
      <c r="O2510" s="11">
        <v>0</v>
      </c>
      <c r="P2510" s="11">
        <v>0</v>
      </c>
      <c r="Q2510" s="11">
        <v>0</v>
      </c>
      <c r="R2510" s="11">
        <v>0</v>
      </c>
      <c r="S2510" s="11">
        <v>0</v>
      </c>
      <c r="T2510" s="11">
        <v>0.11001</v>
      </c>
      <c r="U2510" s="11">
        <v>0</v>
      </c>
      <c r="V2510" s="11">
        <v>0</v>
      </c>
      <c r="W2510" s="11">
        <v>0</v>
      </c>
      <c r="X2510" s="11">
        <v>0</v>
      </c>
      <c r="Y2510" s="11">
        <v>0.11001</v>
      </c>
      <c r="Z2510" s="28" t="s">
        <v>35</v>
      </c>
      <c r="AA2510" s="11">
        <v>0</v>
      </c>
      <c r="AB2510" s="11">
        <v>0</v>
      </c>
      <c r="AC2510" s="28" t="s">
        <v>35</v>
      </c>
      <c r="AD2510" s="71">
        <f t="shared" si="120"/>
        <v>0</v>
      </c>
      <c r="AE2510" s="71">
        <f t="shared" si="121"/>
        <v>0</v>
      </c>
      <c r="AF2510" s="71" t="e">
        <f t="shared" si="122"/>
        <v>#VALUE!</v>
      </c>
      <c r="AG2510" s="277" t="s">
        <v>906</v>
      </c>
      <c r="AH2510" s="277" t="s">
        <v>727</v>
      </c>
      <c r="AI2510" s="276" t="s">
        <v>728</v>
      </c>
      <c r="AJ2510" s="276" t="s">
        <v>729</v>
      </c>
      <c r="AK2510" s="276" t="s">
        <v>320</v>
      </c>
      <c r="AL2510" s="277" t="s">
        <v>130</v>
      </c>
      <c r="AM2510" s="276" t="s">
        <v>720</v>
      </c>
      <c r="AN2510" s="276" t="s">
        <v>518</v>
      </c>
      <c r="AO2510" s="277" t="s">
        <v>519</v>
      </c>
    </row>
    <row r="2511" spans="1:41" ht="15" thickBot="1" x14ac:dyDescent="0.4">
      <c r="A2511" s="8">
        <v>2025</v>
      </c>
      <c r="B2511" s="9" t="s">
        <v>126</v>
      </c>
      <c r="C2511" s="9" t="s">
        <v>130</v>
      </c>
      <c r="D2511" s="9" t="s">
        <v>320</v>
      </c>
      <c r="E2511" s="9" t="s">
        <v>30</v>
      </c>
      <c r="F2511" s="8">
        <v>2032</v>
      </c>
      <c r="G2511" s="11">
        <v>0</v>
      </c>
      <c r="H2511" s="11">
        <v>0</v>
      </c>
      <c r="I2511" s="11">
        <v>0.10707</v>
      </c>
      <c r="J2511" s="11">
        <v>0</v>
      </c>
      <c r="K2511" s="11">
        <v>0</v>
      </c>
      <c r="L2511" s="11">
        <v>0</v>
      </c>
      <c r="M2511" s="11">
        <v>0</v>
      </c>
      <c r="N2511" s="11">
        <v>0</v>
      </c>
      <c r="O2511" s="11">
        <v>0</v>
      </c>
      <c r="P2511" s="11">
        <v>0</v>
      </c>
      <c r="Q2511" s="11">
        <v>0</v>
      </c>
      <c r="R2511" s="11">
        <v>0</v>
      </c>
      <c r="S2511" s="11">
        <v>0</v>
      </c>
      <c r="T2511" s="11">
        <v>0.10707</v>
      </c>
      <c r="U2511" s="11">
        <v>0</v>
      </c>
      <c r="V2511" s="11">
        <v>0</v>
      </c>
      <c r="W2511" s="11">
        <v>0</v>
      </c>
      <c r="X2511" s="11">
        <v>0</v>
      </c>
      <c r="Y2511" s="11">
        <v>0.10707</v>
      </c>
      <c r="Z2511" s="28" t="s">
        <v>35</v>
      </c>
      <c r="AA2511" s="11">
        <v>0</v>
      </c>
      <c r="AB2511" s="11">
        <v>0</v>
      </c>
      <c r="AC2511" s="28" t="s">
        <v>35</v>
      </c>
      <c r="AD2511" s="71">
        <f t="shared" si="120"/>
        <v>0</v>
      </c>
      <c r="AE2511" s="71">
        <f t="shared" si="121"/>
        <v>0</v>
      </c>
      <c r="AF2511" s="71" t="e">
        <f t="shared" si="122"/>
        <v>#VALUE!</v>
      </c>
      <c r="AG2511" s="277" t="s">
        <v>906</v>
      </c>
      <c r="AH2511" s="277" t="s">
        <v>727</v>
      </c>
      <c r="AI2511" s="276" t="s">
        <v>728</v>
      </c>
      <c r="AJ2511" s="276" t="s">
        <v>729</v>
      </c>
      <c r="AK2511" s="276" t="s">
        <v>320</v>
      </c>
      <c r="AL2511" s="277" t="s">
        <v>130</v>
      </c>
      <c r="AM2511" s="276" t="s">
        <v>720</v>
      </c>
      <c r="AN2511" s="276" t="s">
        <v>518</v>
      </c>
      <c r="AO2511" s="277" t="s">
        <v>519</v>
      </c>
    </row>
    <row r="2512" spans="1:41" ht="15" thickBot="1" x14ac:dyDescent="0.4">
      <c r="A2512" s="8">
        <v>2025</v>
      </c>
      <c r="B2512" s="9" t="s">
        <v>126</v>
      </c>
      <c r="C2512" s="9" t="s">
        <v>130</v>
      </c>
      <c r="D2512" s="9" t="s">
        <v>320</v>
      </c>
      <c r="E2512" s="9" t="s">
        <v>30</v>
      </c>
      <c r="F2512" s="8">
        <v>2033</v>
      </c>
      <c r="G2512" s="11">
        <v>0</v>
      </c>
      <c r="H2512" s="11">
        <v>0</v>
      </c>
      <c r="I2512" s="11">
        <v>0.10811</v>
      </c>
      <c r="J2512" s="11">
        <v>0</v>
      </c>
      <c r="K2512" s="11">
        <v>0</v>
      </c>
      <c r="L2512" s="11">
        <v>0</v>
      </c>
      <c r="M2512" s="11">
        <v>0</v>
      </c>
      <c r="N2512" s="11">
        <v>0</v>
      </c>
      <c r="O2512" s="11">
        <v>0</v>
      </c>
      <c r="P2512" s="11">
        <v>0</v>
      </c>
      <c r="Q2512" s="11">
        <v>0</v>
      </c>
      <c r="R2512" s="11">
        <v>0</v>
      </c>
      <c r="S2512" s="11">
        <v>0</v>
      </c>
      <c r="T2512" s="11">
        <v>0.10811</v>
      </c>
      <c r="U2512" s="11">
        <v>0</v>
      </c>
      <c r="V2512" s="11">
        <v>0</v>
      </c>
      <c r="W2512" s="11">
        <v>0</v>
      </c>
      <c r="X2512" s="11">
        <v>0</v>
      </c>
      <c r="Y2512" s="11">
        <v>0.10811</v>
      </c>
      <c r="Z2512" s="28" t="s">
        <v>35</v>
      </c>
      <c r="AA2512" s="11">
        <v>0</v>
      </c>
      <c r="AB2512" s="11">
        <v>0</v>
      </c>
      <c r="AC2512" s="28" t="s">
        <v>35</v>
      </c>
      <c r="AD2512" s="71">
        <f t="shared" si="120"/>
        <v>0</v>
      </c>
      <c r="AE2512" s="71">
        <f t="shared" si="121"/>
        <v>0</v>
      </c>
      <c r="AF2512" s="71" t="e">
        <f t="shared" si="122"/>
        <v>#VALUE!</v>
      </c>
      <c r="AG2512" s="277" t="s">
        <v>906</v>
      </c>
      <c r="AH2512" s="277" t="s">
        <v>727</v>
      </c>
      <c r="AI2512" s="276" t="s">
        <v>728</v>
      </c>
      <c r="AJ2512" s="276" t="s">
        <v>729</v>
      </c>
      <c r="AK2512" s="276" t="s">
        <v>320</v>
      </c>
      <c r="AL2512" s="277" t="s">
        <v>130</v>
      </c>
      <c r="AM2512" s="276" t="s">
        <v>720</v>
      </c>
      <c r="AN2512" s="276" t="s">
        <v>518</v>
      </c>
      <c r="AO2512" s="277" t="s">
        <v>519</v>
      </c>
    </row>
    <row r="2513" spans="1:41" ht="15" thickBot="1" x14ac:dyDescent="0.4">
      <c r="A2513" s="8">
        <v>2025</v>
      </c>
      <c r="B2513" s="9" t="s">
        <v>126</v>
      </c>
      <c r="C2513" s="9" t="s">
        <v>130</v>
      </c>
      <c r="D2513" s="9" t="s">
        <v>320</v>
      </c>
      <c r="E2513" s="9" t="s">
        <v>30</v>
      </c>
      <c r="F2513" s="8">
        <v>2034</v>
      </c>
      <c r="G2513" s="11">
        <v>0</v>
      </c>
      <c r="H2513" s="11">
        <v>0</v>
      </c>
      <c r="I2513" s="11">
        <v>0.10773000000000001</v>
      </c>
      <c r="J2513" s="11">
        <v>0</v>
      </c>
      <c r="K2513" s="11">
        <v>0</v>
      </c>
      <c r="L2513" s="11">
        <v>0</v>
      </c>
      <c r="M2513" s="11">
        <v>0</v>
      </c>
      <c r="N2513" s="11">
        <v>0</v>
      </c>
      <c r="O2513" s="11">
        <v>0</v>
      </c>
      <c r="P2513" s="11">
        <v>0</v>
      </c>
      <c r="Q2513" s="11">
        <v>0</v>
      </c>
      <c r="R2513" s="11">
        <v>0</v>
      </c>
      <c r="S2513" s="11">
        <v>0</v>
      </c>
      <c r="T2513" s="11">
        <v>0.10773000000000001</v>
      </c>
      <c r="U2513" s="11">
        <v>0</v>
      </c>
      <c r="V2513" s="11">
        <v>0</v>
      </c>
      <c r="W2513" s="11">
        <v>0</v>
      </c>
      <c r="X2513" s="11">
        <v>0</v>
      </c>
      <c r="Y2513" s="11">
        <v>0.10773000000000001</v>
      </c>
      <c r="Z2513" s="28" t="s">
        <v>35</v>
      </c>
      <c r="AA2513" s="11">
        <v>0</v>
      </c>
      <c r="AB2513" s="11">
        <v>0</v>
      </c>
      <c r="AC2513" s="28" t="s">
        <v>35</v>
      </c>
      <c r="AD2513" s="71">
        <f t="shared" si="120"/>
        <v>0</v>
      </c>
      <c r="AE2513" s="71">
        <f t="shared" si="121"/>
        <v>0</v>
      </c>
      <c r="AF2513" s="71" t="e">
        <f t="shared" si="122"/>
        <v>#VALUE!</v>
      </c>
      <c r="AG2513" s="277" t="s">
        <v>906</v>
      </c>
      <c r="AH2513" s="277" t="s">
        <v>727</v>
      </c>
      <c r="AI2513" s="276" t="s">
        <v>728</v>
      </c>
      <c r="AJ2513" s="276" t="s">
        <v>729</v>
      </c>
      <c r="AK2513" s="276" t="s">
        <v>320</v>
      </c>
      <c r="AL2513" s="277" t="s">
        <v>130</v>
      </c>
      <c r="AM2513" s="276" t="s">
        <v>720</v>
      </c>
      <c r="AN2513" s="276" t="s">
        <v>518</v>
      </c>
      <c r="AO2513" s="277" t="s">
        <v>519</v>
      </c>
    </row>
    <row r="2514" spans="1:41" ht="15" thickBot="1" x14ac:dyDescent="0.4">
      <c r="A2514" s="8">
        <v>2025</v>
      </c>
      <c r="B2514" s="9" t="s">
        <v>126</v>
      </c>
      <c r="C2514" s="9" t="s">
        <v>130</v>
      </c>
      <c r="D2514" s="9" t="s">
        <v>320</v>
      </c>
      <c r="E2514" s="9" t="s">
        <v>30</v>
      </c>
      <c r="F2514" s="8">
        <v>2035</v>
      </c>
      <c r="G2514" s="11">
        <v>0</v>
      </c>
      <c r="H2514" s="11">
        <v>0</v>
      </c>
      <c r="I2514" s="11">
        <v>9.7199999999999995E-2</v>
      </c>
      <c r="J2514" s="11">
        <v>0</v>
      </c>
      <c r="K2514" s="11">
        <v>0</v>
      </c>
      <c r="L2514" s="11">
        <v>0</v>
      </c>
      <c r="M2514" s="11">
        <v>0</v>
      </c>
      <c r="N2514" s="11">
        <v>0</v>
      </c>
      <c r="O2514" s="11">
        <v>0</v>
      </c>
      <c r="P2514" s="11">
        <v>0</v>
      </c>
      <c r="Q2514" s="11">
        <v>0</v>
      </c>
      <c r="R2514" s="11">
        <v>0</v>
      </c>
      <c r="S2514" s="11">
        <v>0</v>
      </c>
      <c r="T2514" s="11">
        <v>9.7199999999999995E-2</v>
      </c>
      <c r="U2514" s="11">
        <v>0</v>
      </c>
      <c r="V2514" s="11">
        <v>0</v>
      </c>
      <c r="W2514" s="11">
        <v>0</v>
      </c>
      <c r="X2514" s="11">
        <v>0</v>
      </c>
      <c r="Y2514" s="11">
        <v>9.7199999999999995E-2</v>
      </c>
      <c r="Z2514" s="28" t="s">
        <v>35</v>
      </c>
      <c r="AA2514" s="11">
        <v>0</v>
      </c>
      <c r="AB2514" s="11">
        <v>0</v>
      </c>
      <c r="AC2514" s="28" t="s">
        <v>35</v>
      </c>
      <c r="AD2514" s="71">
        <f t="shared" si="120"/>
        <v>0</v>
      </c>
      <c r="AE2514" s="71">
        <f t="shared" si="121"/>
        <v>0</v>
      </c>
      <c r="AF2514" s="71" t="e">
        <f t="shared" si="122"/>
        <v>#VALUE!</v>
      </c>
      <c r="AG2514" s="277" t="s">
        <v>906</v>
      </c>
      <c r="AH2514" s="277" t="s">
        <v>727</v>
      </c>
      <c r="AI2514" s="276" t="s">
        <v>728</v>
      </c>
      <c r="AJ2514" s="276" t="s">
        <v>729</v>
      </c>
      <c r="AK2514" s="276" t="s">
        <v>320</v>
      </c>
      <c r="AL2514" s="277" t="s">
        <v>130</v>
      </c>
      <c r="AM2514" s="276" t="s">
        <v>720</v>
      </c>
      <c r="AN2514" s="276" t="s">
        <v>518</v>
      </c>
      <c r="AO2514" s="277" t="s">
        <v>519</v>
      </c>
    </row>
    <row r="2515" spans="1:41" ht="15" thickBot="1" x14ac:dyDescent="0.4">
      <c r="A2515" s="8">
        <v>2025</v>
      </c>
      <c r="B2515" s="9" t="s">
        <v>126</v>
      </c>
      <c r="C2515" s="9" t="s">
        <v>130</v>
      </c>
      <c r="D2515" s="9" t="s">
        <v>320</v>
      </c>
      <c r="E2515" s="9" t="s">
        <v>32</v>
      </c>
      <c r="F2515" s="8">
        <v>2025</v>
      </c>
      <c r="G2515" s="11">
        <v>0</v>
      </c>
      <c r="H2515" s="11">
        <v>0</v>
      </c>
      <c r="I2515" s="11">
        <v>9.8760000000000001E-2</v>
      </c>
      <c r="J2515" s="11">
        <v>0</v>
      </c>
      <c r="K2515" s="11">
        <v>0</v>
      </c>
      <c r="L2515" s="11">
        <v>0</v>
      </c>
      <c r="M2515" s="11">
        <v>0</v>
      </c>
      <c r="N2515" s="11">
        <v>0</v>
      </c>
      <c r="O2515" s="11">
        <v>0</v>
      </c>
      <c r="P2515" s="11">
        <v>0</v>
      </c>
      <c r="Q2515" s="11">
        <v>0</v>
      </c>
      <c r="R2515" s="11">
        <v>0</v>
      </c>
      <c r="S2515" s="11">
        <v>0</v>
      </c>
      <c r="T2515" s="11">
        <v>9.8760000000000001E-2</v>
      </c>
      <c r="U2515" s="11">
        <v>0</v>
      </c>
      <c r="V2515" s="11">
        <v>0</v>
      </c>
      <c r="W2515" s="11">
        <v>0</v>
      </c>
      <c r="X2515" s="11">
        <v>0</v>
      </c>
      <c r="Y2515" s="11">
        <v>9.8760000000000001E-2</v>
      </c>
      <c r="Z2515" s="28" t="s">
        <v>35</v>
      </c>
      <c r="AA2515" s="11">
        <v>0</v>
      </c>
      <c r="AB2515" s="11">
        <v>0</v>
      </c>
      <c r="AC2515" s="28" t="s">
        <v>35</v>
      </c>
      <c r="AD2515" s="71">
        <f t="shared" si="120"/>
        <v>0</v>
      </c>
      <c r="AE2515" s="71">
        <f t="shared" si="121"/>
        <v>0</v>
      </c>
      <c r="AF2515" s="71" t="e">
        <f t="shared" si="122"/>
        <v>#VALUE!</v>
      </c>
      <c r="AG2515" s="277" t="s">
        <v>908</v>
      </c>
      <c r="AH2515" s="277" t="s">
        <v>727</v>
      </c>
      <c r="AI2515" s="276" t="s">
        <v>728</v>
      </c>
      <c r="AJ2515" s="276" t="s">
        <v>729</v>
      </c>
      <c r="AK2515" s="276" t="s">
        <v>320</v>
      </c>
      <c r="AL2515" s="277" t="s">
        <v>130</v>
      </c>
      <c r="AM2515" s="276" t="s">
        <v>720</v>
      </c>
      <c r="AN2515" s="276" t="s">
        <v>518</v>
      </c>
      <c r="AO2515" s="277" t="s">
        <v>519</v>
      </c>
    </row>
    <row r="2516" spans="1:41" ht="15" thickBot="1" x14ac:dyDescent="0.4">
      <c r="A2516" s="8">
        <v>2025</v>
      </c>
      <c r="B2516" s="9" t="s">
        <v>126</v>
      </c>
      <c r="C2516" s="9" t="s">
        <v>130</v>
      </c>
      <c r="D2516" s="9" t="s">
        <v>320</v>
      </c>
      <c r="E2516" s="9" t="s">
        <v>32</v>
      </c>
      <c r="F2516" s="8">
        <v>2026</v>
      </c>
      <c r="G2516" s="11">
        <v>0</v>
      </c>
      <c r="H2516" s="11">
        <v>0</v>
      </c>
      <c r="I2516" s="11">
        <v>0.16109999999999999</v>
      </c>
      <c r="J2516" s="11">
        <v>0</v>
      </c>
      <c r="K2516" s="11">
        <v>0</v>
      </c>
      <c r="L2516" s="11">
        <v>0</v>
      </c>
      <c r="M2516" s="11">
        <v>0</v>
      </c>
      <c r="N2516" s="11">
        <v>0</v>
      </c>
      <c r="O2516" s="11">
        <v>0</v>
      </c>
      <c r="P2516" s="11">
        <v>0</v>
      </c>
      <c r="Q2516" s="11">
        <v>0</v>
      </c>
      <c r="R2516" s="11">
        <v>0</v>
      </c>
      <c r="S2516" s="11">
        <v>0</v>
      </c>
      <c r="T2516" s="11">
        <v>0.16109999999999999</v>
      </c>
      <c r="U2516" s="11">
        <v>0</v>
      </c>
      <c r="V2516" s="11">
        <v>0</v>
      </c>
      <c r="W2516" s="11">
        <v>0</v>
      </c>
      <c r="X2516" s="11">
        <v>0</v>
      </c>
      <c r="Y2516" s="11">
        <v>0.16109999999999999</v>
      </c>
      <c r="Z2516" s="28" t="s">
        <v>35</v>
      </c>
      <c r="AA2516" s="11">
        <v>0</v>
      </c>
      <c r="AB2516" s="11">
        <v>0</v>
      </c>
      <c r="AC2516" s="28" t="s">
        <v>35</v>
      </c>
      <c r="AD2516" s="71">
        <f t="shared" si="120"/>
        <v>0</v>
      </c>
      <c r="AE2516" s="71">
        <f t="shared" si="121"/>
        <v>0</v>
      </c>
      <c r="AF2516" s="71" t="e">
        <f t="shared" si="122"/>
        <v>#VALUE!</v>
      </c>
      <c r="AG2516" s="277" t="s">
        <v>908</v>
      </c>
      <c r="AH2516" s="277" t="s">
        <v>727</v>
      </c>
      <c r="AI2516" s="276" t="s">
        <v>728</v>
      </c>
      <c r="AJ2516" s="276" t="s">
        <v>729</v>
      </c>
      <c r="AK2516" s="276" t="s">
        <v>320</v>
      </c>
      <c r="AL2516" s="277" t="s">
        <v>130</v>
      </c>
      <c r="AM2516" s="276" t="s">
        <v>720</v>
      </c>
      <c r="AN2516" s="276" t="s">
        <v>518</v>
      </c>
      <c r="AO2516" s="277" t="s">
        <v>519</v>
      </c>
    </row>
    <row r="2517" spans="1:41" ht="15" thickBot="1" x14ac:dyDescent="0.4">
      <c r="A2517" s="8">
        <v>2025</v>
      </c>
      <c r="B2517" s="9" t="s">
        <v>126</v>
      </c>
      <c r="C2517" s="9" t="s">
        <v>130</v>
      </c>
      <c r="D2517" s="9" t="s">
        <v>320</v>
      </c>
      <c r="E2517" s="9" t="s">
        <v>32</v>
      </c>
      <c r="F2517" s="8">
        <v>2027</v>
      </c>
      <c r="G2517" s="11">
        <v>0</v>
      </c>
      <c r="H2517" s="11">
        <v>0</v>
      </c>
      <c r="I2517" s="11">
        <v>0.38070999999999999</v>
      </c>
      <c r="J2517" s="11">
        <v>0</v>
      </c>
      <c r="K2517" s="11">
        <v>0</v>
      </c>
      <c r="L2517" s="11">
        <v>0</v>
      </c>
      <c r="M2517" s="11">
        <v>0</v>
      </c>
      <c r="N2517" s="11">
        <v>0</v>
      </c>
      <c r="O2517" s="11">
        <v>0</v>
      </c>
      <c r="P2517" s="11">
        <v>0</v>
      </c>
      <c r="Q2517" s="11">
        <v>0</v>
      </c>
      <c r="R2517" s="11">
        <v>0</v>
      </c>
      <c r="S2517" s="11">
        <v>0</v>
      </c>
      <c r="T2517" s="11">
        <v>0.38070999999999999</v>
      </c>
      <c r="U2517" s="11">
        <v>0</v>
      </c>
      <c r="V2517" s="11">
        <v>0</v>
      </c>
      <c r="W2517" s="11">
        <v>0</v>
      </c>
      <c r="X2517" s="11">
        <v>0</v>
      </c>
      <c r="Y2517" s="11">
        <v>0.38070999999999999</v>
      </c>
      <c r="Z2517" s="28" t="s">
        <v>35</v>
      </c>
      <c r="AA2517" s="11">
        <v>0</v>
      </c>
      <c r="AB2517" s="11">
        <v>0</v>
      </c>
      <c r="AC2517" s="28" t="s">
        <v>35</v>
      </c>
      <c r="AD2517" s="71">
        <f t="shared" si="120"/>
        <v>0</v>
      </c>
      <c r="AE2517" s="71">
        <f t="shared" si="121"/>
        <v>0</v>
      </c>
      <c r="AF2517" s="71" t="e">
        <f t="shared" si="122"/>
        <v>#VALUE!</v>
      </c>
      <c r="AG2517" s="277" t="s">
        <v>908</v>
      </c>
      <c r="AH2517" s="277" t="s">
        <v>727</v>
      </c>
      <c r="AI2517" s="276" t="s">
        <v>728</v>
      </c>
      <c r="AJ2517" s="276" t="s">
        <v>729</v>
      </c>
      <c r="AK2517" s="276" t="s">
        <v>320</v>
      </c>
      <c r="AL2517" s="277" t="s">
        <v>130</v>
      </c>
      <c r="AM2517" s="276" t="s">
        <v>720</v>
      </c>
      <c r="AN2517" s="276" t="s">
        <v>518</v>
      </c>
      <c r="AO2517" s="277" t="s">
        <v>519</v>
      </c>
    </row>
    <row r="2518" spans="1:41" ht="15" thickBot="1" x14ac:dyDescent="0.4">
      <c r="A2518" s="8">
        <v>2025</v>
      </c>
      <c r="B2518" s="9" t="s">
        <v>126</v>
      </c>
      <c r="C2518" s="9" t="s">
        <v>130</v>
      </c>
      <c r="D2518" s="9" t="s">
        <v>320</v>
      </c>
      <c r="E2518" s="9" t="s">
        <v>32</v>
      </c>
      <c r="F2518" s="8">
        <v>2028</v>
      </c>
      <c r="G2518" s="11">
        <v>0</v>
      </c>
      <c r="H2518" s="11">
        <v>0</v>
      </c>
      <c r="I2518" s="11">
        <v>0.63858000000000004</v>
      </c>
      <c r="J2518" s="11">
        <v>0</v>
      </c>
      <c r="K2518" s="11">
        <v>0</v>
      </c>
      <c r="L2518" s="11">
        <v>0</v>
      </c>
      <c r="M2518" s="11">
        <v>0</v>
      </c>
      <c r="N2518" s="11">
        <v>0</v>
      </c>
      <c r="O2518" s="11">
        <v>0</v>
      </c>
      <c r="P2518" s="11">
        <v>0</v>
      </c>
      <c r="Q2518" s="11">
        <v>0</v>
      </c>
      <c r="R2518" s="11">
        <v>0</v>
      </c>
      <c r="S2518" s="11">
        <v>0</v>
      </c>
      <c r="T2518" s="11">
        <v>0.63858000000000004</v>
      </c>
      <c r="U2518" s="11">
        <v>0</v>
      </c>
      <c r="V2518" s="11">
        <v>0</v>
      </c>
      <c r="W2518" s="11">
        <v>0</v>
      </c>
      <c r="X2518" s="11">
        <v>0</v>
      </c>
      <c r="Y2518" s="11">
        <v>0.63858000000000004</v>
      </c>
      <c r="Z2518" s="28" t="s">
        <v>35</v>
      </c>
      <c r="AA2518" s="11">
        <v>0</v>
      </c>
      <c r="AB2518" s="11">
        <v>0</v>
      </c>
      <c r="AC2518" s="28" t="s">
        <v>35</v>
      </c>
      <c r="AD2518" s="71">
        <f t="shared" si="120"/>
        <v>0</v>
      </c>
      <c r="AE2518" s="71">
        <f t="shared" si="121"/>
        <v>0</v>
      </c>
      <c r="AF2518" s="71" t="e">
        <f t="shared" si="122"/>
        <v>#VALUE!</v>
      </c>
      <c r="AG2518" s="277" t="s">
        <v>908</v>
      </c>
      <c r="AH2518" s="277" t="s">
        <v>727</v>
      </c>
      <c r="AI2518" s="276" t="s">
        <v>728</v>
      </c>
      <c r="AJ2518" s="276" t="s">
        <v>729</v>
      </c>
      <c r="AK2518" s="276" t="s">
        <v>320</v>
      </c>
      <c r="AL2518" s="277" t="s">
        <v>130</v>
      </c>
      <c r="AM2518" s="276" t="s">
        <v>720</v>
      </c>
      <c r="AN2518" s="276" t="s">
        <v>518</v>
      </c>
      <c r="AO2518" s="277" t="s">
        <v>519</v>
      </c>
    </row>
    <row r="2519" spans="1:41" ht="15" thickBot="1" x14ac:dyDescent="0.4">
      <c r="A2519" s="8">
        <v>2025</v>
      </c>
      <c r="B2519" s="9" t="s">
        <v>126</v>
      </c>
      <c r="C2519" s="9" t="s">
        <v>130</v>
      </c>
      <c r="D2519" s="9" t="s">
        <v>320</v>
      </c>
      <c r="E2519" s="9" t="s">
        <v>32</v>
      </c>
      <c r="F2519" s="8">
        <v>2029</v>
      </c>
      <c r="G2519" s="11">
        <v>0</v>
      </c>
      <c r="H2519" s="11">
        <v>0</v>
      </c>
      <c r="I2519" s="11">
        <v>0.66368000000000005</v>
      </c>
      <c r="J2519" s="11">
        <v>0</v>
      </c>
      <c r="K2519" s="11">
        <v>0</v>
      </c>
      <c r="L2519" s="11">
        <v>0</v>
      </c>
      <c r="M2519" s="11">
        <v>0</v>
      </c>
      <c r="N2519" s="11">
        <v>0</v>
      </c>
      <c r="O2519" s="11">
        <v>0</v>
      </c>
      <c r="P2519" s="11">
        <v>0</v>
      </c>
      <c r="Q2519" s="11">
        <v>0</v>
      </c>
      <c r="R2519" s="11">
        <v>0</v>
      </c>
      <c r="S2519" s="11">
        <v>0</v>
      </c>
      <c r="T2519" s="11">
        <v>0.66368000000000005</v>
      </c>
      <c r="U2519" s="11">
        <v>0</v>
      </c>
      <c r="V2519" s="11">
        <v>0</v>
      </c>
      <c r="W2519" s="11">
        <v>0</v>
      </c>
      <c r="X2519" s="11">
        <v>0</v>
      </c>
      <c r="Y2519" s="11">
        <v>0.66368000000000005</v>
      </c>
      <c r="Z2519" s="28" t="s">
        <v>35</v>
      </c>
      <c r="AA2519" s="11">
        <v>0</v>
      </c>
      <c r="AB2519" s="11">
        <v>0</v>
      </c>
      <c r="AC2519" s="28" t="s">
        <v>35</v>
      </c>
      <c r="AD2519" s="71">
        <f t="shared" si="120"/>
        <v>0</v>
      </c>
      <c r="AE2519" s="71">
        <f t="shared" si="121"/>
        <v>0</v>
      </c>
      <c r="AF2519" s="71" t="e">
        <f t="shared" si="122"/>
        <v>#VALUE!</v>
      </c>
      <c r="AG2519" s="277" t="s">
        <v>908</v>
      </c>
      <c r="AH2519" s="277" t="s">
        <v>727</v>
      </c>
      <c r="AI2519" s="276" t="s">
        <v>728</v>
      </c>
      <c r="AJ2519" s="276" t="s">
        <v>729</v>
      </c>
      <c r="AK2519" s="276" t="s">
        <v>320</v>
      </c>
      <c r="AL2519" s="277" t="s">
        <v>130</v>
      </c>
      <c r="AM2519" s="276" t="s">
        <v>720</v>
      </c>
      <c r="AN2519" s="276" t="s">
        <v>518</v>
      </c>
      <c r="AO2519" s="277" t="s">
        <v>519</v>
      </c>
    </row>
    <row r="2520" spans="1:41" ht="15" thickBot="1" x14ac:dyDescent="0.4">
      <c r="A2520" s="8">
        <v>2025</v>
      </c>
      <c r="B2520" s="9" t="s">
        <v>126</v>
      </c>
      <c r="C2520" s="9" t="s">
        <v>130</v>
      </c>
      <c r="D2520" s="9" t="s">
        <v>320</v>
      </c>
      <c r="E2520" s="9" t="s">
        <v>32</v>
      </c>
      <c r="F2520" s="8">
        <v>2030</v>
      </c>
      <c r="G2520" s="11">
        <v>0</v>
      </c>
      <c r="H2520" s="11">
        <v>0</v>
      </c>
      <c r="I2520" s="11">
        <v>0.88826000000000005</v>
      </c>
      <c r="J2520" s="11">
        <v>0</v>
      </c>
      <c r="K2520" s="11">
        <v>0</v>
      </c>
      <c r="L2520" s="11">
        <v>0</v>
      </c>
      <c r="M2520" s="11">
        <v>0</v>
      </c>
      <c r="N2520" s="11">
        <v>0</v>
      </c>
      <c r="O2520" s="11">
        <v>0</v>
      </c>
      <c r="P2520" s="11">
        <v>0</v>
      </c>
      <c r="Q2520" s="11">
        <v>0</v>
      </c>
      <c r="R2520" s="11">
        <v>0</v>
      </c>
      <c r="S2520" s="11">
        <v>0</v>
      </c>
      <c r="T2520" s="11">
        <v>0.88826000000000005</v>
      </c>
      <c r="U2520" s="11">
        <v>0</v>
      </c>
      <c r="V2520" s="11">
        <v>0</v>
      </c>
      <c r="W2520" s="11">
        <v>0</v>
      </c>
      <c r="X2520" s="11">
        <v>0</v>
      </c>
      <c r="Y2520" s="11">
        <v>0.88826000000000005</v>
      </c>
      <c r="Z2520" s="28" t="s">
        <v>35</v>
      </c>
      <c r="AA2520" s="11">
        <v>0</v>
      </c>
      <c r="AB2520" s="11">
        <v>0</v>
      </c>
      <c r="AC2520" s="28" t="s">
        <v>35</v>
      </c>
      <c r="AD2520" s="71">
        <f t="shared" si="120"/>
        <v>0</v>
      </c>
      <c r="AE2520" s="71">
        <f t="shared" si="121"/>
        <v>0</v>
      </c>
      <c r="AF2520" s="71" t="e">
        <f t="shared" si="122"/>
        <v>#VALUE!</v>
      </c>
      <c r="AG2520" s="277" t="s">
        <v>908</v>
      </c>
      <c r="AH2520" s="277" t="s">
        <v>727</v>
      </c>
      <c r="AI2520" s="276" t="s">
        <v>728</v>
      </c>
      <c r="AJ2520" s="276" t="s">
        <v>729</v>
      </c>
      <c r="AK2520" s="276" t="s">
        <v>320</v>
      </c>
      <c r="AL2520" s="277" t="s">
        <v>130</v>
      </c>
      <c r="AM2520" s="276" t="s">
        <v>720</v>
      </c>
      <c r="AN2520" s="276" t="s">
        <v>518</v>
      </c>
      <c r="AO2520" s="277" t="s">
        <v>519</v>
      </c>
    </row>
    <row r="2521" spans="1:41" ht="15" thickBot="1" x14ac:dyDescent="0.4">
      <c r="A2521" s="8">
        <v>2025</v>
      </c>
      <c r="B2521" s="9" t="s">
        <v>126</v>
      </c>
      <c r="C2521" s="9" t="s">
        <v>130</v>
      </c>
      <c r="D2521" s="9" t="s">
        <v>320</v>
      </c>
      <c r="E2521" s="9" t="s">
        <v>32</v>
      </c>
      <c r="F2521" s="8">
        <v>2031</v>
      </c>
      <c r="G2521" s="11">
        <v>0</v>
      </c>
      <c r="H2521" s="11">
        <v>0</v>
      </c>
      <c r="I2521" s="11">
        <v>1.5839799999999999</v>
      </c>
      <c r="J2521" s="11">
        <v>0</v>
      </c>
      <c r="K2521" s="11">
        <v>0</v>
      </c>
      <c r="L2521" s="11">
        <v>0</v>
      </c>
      <c r="M2521" s="11">
        <v>0</v>
      </c>
      <c r="N2521" s="11">
        <v>0</v>
      </c>
      <c r="O2521" s="11">
        <v>0</v>
      </c>
      <c r="P2521" s="11">
        <v>0</v>
      </c>
      <c r="Q2521" s="11">
        <v>0</v>
      </c>
      <c r="R2521" s="11">
        <v>0</v>
      </c>
      <c r="S2521" s="11">
        <v>0</v>
      </c>
      <c r="T2521" s="11">
        <v>1.5839799999999999</v>
      </c>
      <c r="U2521" s="11">
        <v>0</v>
      </c>
      <c r="V2521" s="11">
        <v>0</v>
      </c>
      <c r="W2521" s="11">
        <v>0</v>
      </c>
      <c r="X2521" s="11">
        <v>0</v>
      </c>
      <c r="Y2521" s="11">
        <v>1.5839799999999999</v>
      </c>
      <c r="Z2521" s="28" t="s">
        <v>35</v>
      </c>
      <c r="AA2521" s="11">
        <v>0</v>
      </c>
      <c r="AB2521" s="11">
        <v>0</v>
      </c>
      <c r="AC2521" s="28" t="s">
        <v>35</v>
      </c>
      <c r="AD2521" s="71">
        <f t="shared" si="120"/>
        <v>0</v>
      </c>
      <c r="AE2521" s="71">
        <f t="shared" si="121"/>
        <v>0</v>
      </c>
      <c r="AF2521" s="71" t="e">
        <f t="shared" si="122"/>
        <v>#VALUE!</v>
      </c>
      <c r="AG2521" s="277" t="s">
        <v>908</v>
      </c>
      <c r="AH2521" s="277" t="s">
        <v>727</v>
      </c>
      <c r="AI2521" s="276" t="s">
        <v>728</v>
      </c>
      <c r="AJ2521" s="276" t="s">
        <v>729</v>
      </c>
      <c r="AK2521" s="276" t="s">
        <v>320</v>
      </c>
      <c r="AL2521" s="277" t="s">
        <v>130</v>
      </c>
      <c r="AM2521" s="276" t="s">
        <v>720</v>
      </c>
      <c r="AN2521" s="276" t="s">
        <v>518</v>
      </c>
      <c r="AO2521" s="277" t="s">
        <v>519</v>
      </c>
    </row>
    <row r="2522" spans="1:41" ht="15" thickBot="1" x14ac:dyDescent="0.4">
      <c r="A2522" s="8">
        <v>2025</v>
      </c>
      <c r="B2522" s="9" t="s">
        <v>126</v>
      </c>
      <c r="C2522" s="9" t="s">
        <v>130</v>
      </c>
      <c r="D2522" s="9" t="s">
        <v>320</v>
      </c>
      <c r="E2522" s="9" t="s">
        <v>32</v>
      </c>
      <c r="F2522" s="8">
        <v>2032</v>
      </c>
      <c r="G2522" s="11">
        <v>0</v>
      </c>
      <c r="H2522" s="11">
        <v>0</v>
      </c>
      <c r="I2522" s="11">
        <v>1.3691500000000001</v>
      </c>
      <c r="J2522" s="11">
        <v>0</v>
      </c>
      <c r="K2522" s="11">
        <v>0</v>
      </c>
      <c r="L2522" s="11">
        <v>0</v>
      </c>
      <c r="M2522" s="11">
        <v>0</v>
      </c>
      <c r="N2522" s="11">
        <v>0</v>
      </c>
      <c r="O2522" s="11">
        <v>0</v>
      </c>
      <c r="P2522" s="11">
        <v>0</v>
      </c>
      <c r="Q2522" s="11">
        <v>0</v>
      </c>
      <c r="R2522" s="11">
        <v>0</v>
      </c>
      <c r="S2522" s="11">
        <v>0</v>
      </c>
      <c r="T2522" s="11">
        <v>1.3691500000000001</v>
      </c>
      <c r="U2522" s="11">
        <v>0</v>
      </c>
      <c r="V2522" s="11">
        <v>0</v>
      </c>
      <c r="W2522" s="11">
        <v>0</v>
      </c>
      <c r="X2522" s="11">
        <v>0</v>
      </c>
      <c r="Y2522" s="11">
        <v>1.3691500000000001</v>
      </c>
      <c r="Z2522" s="28" t="s">
        <v>35</v>
      </c>
      <c r="AA2522" s="11">
        <v>0</v>
      </c>
      <c r="AB2522" s="11">
        <v>0</v>
      </c>
      <c r="AC2522" s="28" t="s">
        <v>35</v>
      </c>
      <c r="AD2522" s="71">
        <f t="shared" si="120"/>
        <v>0</v>
      </c>
      <c r="AE2522" s="71">
        <f t="shared" si="121"/>
        <v>0</v>
      </c>
      <c r="AF2522" s="71" t="e">
        <f t="shared" si="122"/>
        <v>#VALUE!</v>
      </c>
      <c r="AG2522" s="277" t="s">
        <v>908</v>
      </c>
      <c r="AH2522" s="277" t="s">
        <v>727</v>
      </c>
      <c r="AI2522" s="276" t="s">
        <v>728</v>
      </c>
      <c r="AJ2522" s="276" t="s">
        <v>729</v>
      </c>
      <c r="AK2522" s="276" t="s">
        <v>320</v>
      </c>
      <c r="AL2522" s="277" t="s">
        <v>130</v>
      </c>
      <c r="AM2522" s="276" t="s">
        <v>720</v>
      </c>
      <c r="AN2522" s="276" t="s">
        <v>518</v>
      </c>
      <c r="AO2522" s="277" t="s">
        <v>519</v>
      </c>
    </row>
    <row r="2523" spans="1:41" ht="15" thickBot="1" x14ac:dyDescent="0.4">
      <c r="A2523" s="8">
        <v>2025</v>
      </c>
      <c r="B2523" s="9" t="s">
        <v>126</v>
      </c>
      <c r="C2523" s="9" t="s">
        <v>130</v>
      </c>
      <c r="D2523" s="9" t="s">
        <v>320</v>
      </c>
      <c r="E2523" s="9" t="s">
        <v>32</v>
      </c>
      <c r="F2523" s="8">
        <v>2033</v>
      </c>
      <c r="G2523" s="11">
        <v>0</v>
      </c>
      <c r="H2523" s="11">
        <v>0</v>
      </c>
      <c r="I2523" s="11">
        <v>1.53918</v>
      </c>
      <c r="J2523" s="11">
        <v>0</v>
      </c>
      <c r="K2523" s="11">
        <v>0</v>
      </c>
      <c r="L2523" s="11">
        <v>0</v>
      </c>
      <c r="M2523" s="11">
        <v>0</v>
      </c>
      <c r="N2523" s="11">
        <v>0</v>
      </c>
      <c r="O2523" s="11">
        <v>0</v>
      </c>
      <c r="P2523" s="11">
        <v>0</v>
      </c>
      <c r="Q2523" s="11">
        <v>0</v>
      </c>
      <c r="R2523" s="11">
        <v>0</v>
      </c>
      <c r="S2523" s="11">
        <v>0</v>
      </c>
      <c r="T2523" s="11">
        <v>1.53918</v>
      </c>
      <c r="U2523" s="11">
        <v>0</v>
      </c>
      <c r="V2523" s="11">
        <v>0</v>
      </c>
      <c r="W2523" s="11">
        <v>0</v>
      </c>
      <c r="X2523" s="11">
        <v>0</v>
      </c>
      <c r="Y2523" s="11">
        <v>1.53918</v>
      </c>
      <c r="Z2523" s="28" t="s">
        <v>35</v>
      </c>
      <c r="AA2523" s="11">
        <v>0</v>
      </c>
      <c r="AB2523" s="11">
        <v>0</v>
      </c>
      <c r="AC2523" s="28" t="s">
        <v>35</v>
      </c>
      <c r="AD2523" s="71">
        <f t="shared" si="120"/>
        <v>0</v>
      </c>
      <c r="AE2523" s="71">
        <f t="shared" si="121"/>
        <v>0</v>
      </c>
      <c r="AF2523" s="71" t="e">
        <f t="shared" si="122"/>
        <v>#VALUE!</v>
      </c>
      <c r="AG2523" s="277" t="s">
        <v>908</v>
      </c>
      <c r="AH2523" s="277" t="s">
        <v>727</v>
      </c>
      <c r="AI2523" s="276" t="s">
        <v>728</v>
      </c>
      <c r="AJ2523" s="276" t="s">
        <v>729</v>
      </c>
      <c r="AK2523" s="276" t="s">
        <v>320</v>
      </c>
      <c r="AL2523" s="277" t="s">
        <v>130</v>
      </c>
      <c r="AM2523" s="276" t="s">
        <v>720</v>
      </c>
      <c r="AN2523" s="276" t="s">
        <v>518</v>
      </c>
      <c r="AO2523" s="277" t="s">
        <v>519</v>
      </c>
    </row>
    <row r="2524" spans="1:41" ht="15" thickBot="1" x14ac:dyDescent="0.4">
      <c r="A2524" s="8">
        <v>2025</v>
      </c>
      <c r="B2524" s="9" t="s">
        <v>126</v>
      </c>
      <c r="C2524" s="9" t="s">
        <v>130</v>
      </c>
      <c r="D2524" s="9" t="s">
        <v>320</v>
      </c>
      <c r="E2524" s="9" t="s">
        <v>32</v>
      </c>
      <c r="F2524" s="8">
        <v>2034</v>
      </c>
      <c r="G2524" s="11">
        <v>0</v>
      </c>
      <c r="H2524" s="11">
        <v>0</v>
      </c>
      <c r="I2524" s="11">
        <v>2.1858900000000001</v>
      </c>
      <c r="J2524" s="11">
        <v>0</v>
      </c>
      <c r="K2524" s="11">
        <v>0</v>
      </c>
      <c r="L2524" s="11">
        <v>0</v>
      </c>
      <c r="M2524" s="11">
        <v>0</v>
      </c>
      <c r="N2524" s="11">
        <v>0</v>
      </c>
      <c r="O2524" s="11">
        <v>0</v>
      </c>
      <c r="P2524" s="11">
        <v>0</v>
      </c>
      <c r="Q2524" s="11">
        <v>0</v>
      </c>
      <c r="R2524" s="11">
        <v>0</v>
      </c>
      <c r="S2524" s="11">
        <v>0</v>
      </c>
      <c r="T2524" s="11">
        <v>2.1858900000000001</v>
      </c>
      <c r="U2524" s="11">
        <v>0</v>
      </c>
      <c r="V2524" s="11">
        <v>0</v>
      </c>
      <c r="W2524" s="11">
        <v>0</v>
      </c>
      <c r="X2524" s="11">
        <v>0</v>
      </c>
      <c r="Y2524" s="11">
        <v>2.1858900000000001</v>
      </c>
      <c r="Z2524" s="28" t="s">
        <v>35</v>
      </c>
      <c r="AA2524" s="11">
        <v>0</v>
      </c>
      <c r="AB2524" s="11">
        <v>0</v>
      </c>
      <c r="AC2524" s="28" t="s">
        <v>35</v>
      </c>
      <c r="AD2524" s="71">
        <f t="shared" si="120"/>
        <v>0</v>
      </c>
      <c r="AE2524" s="71">
        <f t="shared" si="121"/>
        <v>0</v>
      </c>
      <c r="AF2524" s="71" t="e">
        <f t="shared" si="122"/>
        <v>#VALUE!</v>
      </c>
      <c r="AG2524" s="277" t="s">
        <v>908</v>
      </c>
      <c r="AH2524" s="277" t="s">
        <v>727</v>
      </c>
      <c r="AI2524" s="276" t="s">
        <v>728</v>
      </c>
      <c r="AJ2524" s="276" t="s">
        <v>729</v>
      </c>
      <c r="AK2524" s="276" t="s">
        <v>320</v>
      </c>
      <c r="AL2524" s="277" t="s">
        <v>130</v>
      </c>
      <c r="AM2524" s="276" t="s">
        <v>720</v>
      </c>
      <c r="AN2524" s="276" t="s">
        <v>518</v>
      </c>
      <c r="AO2524" s="277" t="s">
        <v>519</v>
      </c>
    </row>
    <row r="2525" spans="1:41" ht="15" thickBot="1" x14ac:dyDescent="0.4">
      <c r="A2525" s="8">
        <v>2025</v>
      </c>
      <c r="B2525" s="9" t="s">
        <v>126</v>
      </c>
      <c r="C2525" s="9" t="s">
        <v>130</v>
      </c>
      <c r="D2525" s="9" t="s">
        <v>320</v>
      </c>
      <c r="E2525" s="9" t="s">
        <v>32</v>
      </c>
      <c r="F2525" s="8">
        <v>2035</v>
      </c>
      <c r="G2525" s="11">
        <v>0</v>
      </c>
      <c r="H2525" s="11">
        <v>0</v>
      </c>
      <c r="I2525" s="11">
        <v>1.72356</v>
      </c>
      <c r="J2525" s="11">
        <v>0</v>
      </c>
      <c r="K2525" s="11">
        <v>0</v>
      </c>
      <c r="L2525" s="11">
        <v>0</v>
      </c>
      <c r="M2525" s="11">
        <v>0</v>
      </c>
      <c r="N2525" s="11">
        <v>0</v>
      </c>
      <c r="O2525" s="11">
        <v>0</v>
      </c>
      <c r="P2525" s="11">
        <v>0</v>
      </c>
      <c r="Q2525" s="11">
        <v>0</v>
      </c>
      <c r="R2525" s="11">
        <v>0</v>
      </c>
      <c r="S2525" s="11">
        <v>0</v>
      </c>
      <c r="T2525" s="11">
        <v>1.72356</v>
      </c>
      <c r="U2525" s="11">
        <v>0</v>
      </c>
      <c r="V2525" s="11">
        <v>0</v>
      </c>
      <c r="W2525" s="11">
        <v>0</v>
      </c>
      <c r="X2525" s="11">
        <v>0</v>
      </c>
      <c r="Y2525" s="11">
        <v>1.72356</v>
      </c>
      <c r="Z2525" s="28" t="s">
        <v>35</v>
      </c>
      <c r="AA2525" s="11">
        <v>0</v>
      </c>
      <c r="AB2525" s="11">
        <v>0</v>
      </c>
      <c r="AC2525" s="28" t="s">
        <v>35</v>
      </c>
      <c r="AD2525" s="71">
        <f t="shared" si="120"/>
        <v>0</v>
      </c>
      <c r="AE2525" s="71">
        <f t="shared" si="121"/>
        <v>0</v>
      </c>
      <c r="AF2525" s="71" t="e">
        <f t="shared" si="122"/>
        <v>#VALUE!</v>
      </c>
      <c r="AG2525" s="277" t="s">
        <v>908</v>
      </c>
      <c r="AH2525" s="277" t="s">
        <v>727</v>
      </c>
      <c r="AI2525" s="276" t="s">
        <v>728</v>
      </c>
      <c r="AJ2525" s="276" t="s">
        <v>729</v>
      </c>
      <c r="AK2525" s="276" t="s">
        <v>320</v>
      </c>
      <c r="AL2525" s="277" t="s">
        <v>130</v>
      </c>
      <c r="AM2525" s="276" t="s">
        <v>720</v>
      </c>
      <c r="AN2525" s="276" t="s">
        <v>518</v>
      </c>
      <c r="AO2525" s="277" t="s">
        <v>519</v>
      </c>
    </row>
    <row r="2526" spans="1:41" ht="23.5" thickBot="1" x14ac:dyDescent="0.4">
      <c r="A2526" s="8">
        <v>2025</v>
      </c>
      <c r="B2526" s="9" t="s">
        <v>126</v>
      </c>
      <c r="C2526" s="9" t="s">
        <v>131</v>
      </c>
      <c r="D2526" s="9" t="s">
        <v>321</v>
      </c>
      <c r="E2526" s="97" t="s">
        <v>29</v>
      </c>
      <c r="F2526" s="8">
        <v>2025</v>
      </c>
      <c r="G2526" s="10">
        <v>32</v>
      </c>
      <c r="H2526" s="10">
        <v>0</v>
      </c>
      <c r="I2526" s="10">
        <v>0</v>
      </c>
      <c r="J2526" s="10">
        <v>0</v>
      </c>
      <c r="K2526" s="10">
        <v>0</v>
      </c>
      <c r="L2526" s="10">
        <v>0</v>
      </c>
      <c r="M2526" s="10">
        <v>0</v>
      </c>
      <c r="N2526" s="10">
        <v>0</v>
      </c>
      <c r="O2526" s="10">
        <v>0</v>
      </c>
      <c r="P2526" s="10">
        <v>0</v>
      </c>
      <c r="Q2526" s="10">
        <v>0</v>
      </c>
      <c r="R2526" s="10">
        <v>0</v>
      </c>
      <c r="S2526" s="10">
        <v>11</v>
      </c>
      <c r="T2526" s="10">
        <v>43</v>
      </c>
      <c r="U2526" s="10">
        <v>0</v>
      </c>
      <c r="V2526" s="10">
        <v>0</v>
      </c>
      <c r="W2526" s="10">
        <v>0</v>
      </c>
      <c r="X2526" s="10">
        <v>0</v>
      </c>
      <c r="Y2526" s="10">
        <v>43</v>
      </c>
      <c r="Z2526" s="10">
        <v>0</v>
      </c>
      <c r="AA2526" s="10">
        <v>0</v>
      </c>
      <c r="AB2526" s="10">
        <v>0</v>
      </c>
      <c r="AC2526" s="10">
        <v>0</v>
      </c>
      <c r="AD2526" s="71">
        <f t="shared" si="120"/>
        <v>0</v>
      </c>
      <c r="AE2526" s="71">
        <f t="shared" si="121"/>
        <v>0</v>
      </c>
      <c r="AF2526" s="71">
        <f t="shared" si="122"/>
        <v>0</v>
      </c>
      <c r="AG2526" s="277" t="s">
        <v>905</v>
      </c>
      <c r="AH2526" s="277" t="s">
        <v>730</v>
      </c>
      <c r="AI2526" s="276" t="s">
        <v>731</v>
      </c>
      <c r="AJ2526" s="276" t="s">
        <v>732</v>
      </c>
      <c r="AK2526" s="276" t="s">
        <v>321</v>
      </c>
      <c r="AL2526" s="277" t="s">
        <v>131</v>
      </c>
      <c r="AM2526" s="276" t="s">
        <v>720</v>
      </c>
      <c r="AN2526" s="276" t="s">
        <v>518</v>
      </c>
      <c r="AO2526" s="277" t="s">
        <v>519</v>
      </c>
    </row>
    <row r="2527" spans="1:41" ht="15" thickBot="1" x14ac:dyDescent="0.4">
      <c r="A2527" s="8">
        <v>2025</v>
      </c>
      <c r="B2527" s="9" t="s">
        <v>126</v>
      </c>
      <c r="C2527" s="9" t="s">
        <v>131</v>
      </c>
      <c r="D2527" s="9" t="s">
        <v>321</v>
      </c>
      <c r="E2527" s="9" t="s">
        <v>30</v>
      </c>
      <c r="F2527" s="8">
        <v>2025</v>
      </c>
      <c r="G2527" s="11">
        <v>9.5619999999999997E-2</v>
      </c>
      <c r="H2527" s="11">
        <v>0</v>
      </c>
      <c r="I2527" s="11">
        <v>0</v>
      </c>
      <c r="J2527" s="11">
        <v>0</v>
      </c>
      <c r="K2527" s="11">
        <v>0</v>
      </c>
      <c r="L2527" s="11">
        <v>0</v>
      </c>
      <c r="M2527" s="11">
        <v>0</v>
      </c>
      <c r="N2527" s="11">
        <v>0</v>
      </c>
      <c r="O2527" s="11">
        <v>0</v>
      </c>
      <c r="P2527" s="11">
        <v>0</v>
      </c>
      <c r="Q2527" s="11">
        <v>0</v>
      </c>
      <c r="R2527" s="11">
        <v>0</v>
      </c>
      <c r="S2527" s="11">
        <v>3.3820000000000003E-2</v>
      </c>
      <c r="T2527" s="11">
        <v>0.12944</v>
      </c>
      <c r="U2527" s="11">
        <v>0</v>
      </c>
      <c r="V2527" s="11">
        <v>0</v>
      </c>
      <c r="W2527" s="11">
        <v>0</v>
      </c>
      <c r="X2527" s="11">
        <v>0</v>
      </c>
      <c r="Y2527" s="11">
        <v>0.12944</v>
      </c>
      <c r="Z2527" s="11">
        <v>0</v>
      </c>
      <c r="AA2527" s="11">
        <v>0</v>
      </c>
      <c r="AB2527" s="11">
        <v>0</v>
      </c>
      <c r="AC2527" s="11">
        <v>0</v>
      </c>
      <c r="AD2527" s="71">
        <f t="shared" si="120"/>
        <v>0</v>
      </c>
      <c r="AE2527" s="71">
        <f t="shared" si="121"/>
        <v>0</v>
      </c>
      <c r="AF2527" s="71">
        <f t="shared" si="122"/>
        <v>0</v>
      </c>
      <c r="AG2527" s="277" t="s">
        <v>906</v>
      </c>
      <c r="AH2527" s="277" t="s">
        <v>730</v>
      </c>
      <c r="AI2527" s="276" t="s">
        <v>731</v>
      </c>
      <c r="AJ2527" s="276" t="s">
        <v>732</v>
      </c>
      <c r="AK2527" s="276" t="s">
        <v>321</v>
      </c>
      <c r="AL2527" s="277" t="s">
        <v>131</v>
      </c>
      <c r="AM2527" s="276" t="s">
        <v>720</v>
      </c>
      <c r="AN2527" s="276" t="s">
        <v>518</v>
      </c>
      <c r="AO2527" s="277" t="s">
        <v>519</v>
      </c>
    </row>
    <row r="2528" spans="1:41" ht="15" thickBot="1" x14ac:dyDescent="0.4">
      <c r="A2528" s="8">
        <v>2025</v>
      </c>
      <c r="B2528" s="9" t="s">
        <v>126</v>
      </c>
      <c r="C2528" s="9" t="s">
        <v>131</v>
      </c>
      <c r="D2528" s="9" t="s">
        <v>321</v>
      </c>
      <c r="E2528" s="9" t="s">
        <v>30</v>
      </c>
      <c r="F2528" s="8">
        <v>2026</v>
      </c>
      <c r="G2528" s="11">
        <v>9.6159999999999995E-2</v>
      </c>
      <c r="H2528" s="11">
        <v>0</v>
      </c>
      <c r="I2528" s="11">
        <v>0</v>
      </c>
      <c r="J2528" s="11">
        <v>0</v>
      </c>
      <c r="K2528" s="11">
        <v>0</v>
      </c>
      <c r="L2528" s="11">
        <v>0</v>
      </c>
      <c r="M2528" s="11">
        <v>0</v>
      </c>
      <c r="N2528" s="11">
        <v>0</v>
      </c>
      <c r="O2528" s="11">
        <v>0</v>
      </c>
      <c r="P2528" s="11">
        <v>0</v>
      </c>
      <c r="Q2528" s="11">
        <v>0</v>
      </c>
      <c r="R2528" s="11">
        <v>0</v>
      </c>
      <c r="S2528" s="11">
        <v>3.4759999999999999E-2</v>
      </c>
      <c r="T2528" s="11">
        <v>0.13092000000000001</v>
      </c>
      <c r="U2528" s="11">
        <v>0</v>
      </c>
      <c r="V2528" s="11">
        <v>0</v>
      </c>
      <c r="W2528" s="11">
        <v>0</v>
      </c>
      <c r="X2528" s="11">
        <v>0</v>
      </c>
      <c r="Y2528" s="11">
        <v>0.13092999999999999</v>
      </c>
      <c r="Z2528" s="11">
        <v>0</v>
      </c>
      <c r="AA2528" s="11">
        <v>0</v>
      </c>
      <c r="AB2528" s="11">
        <v>0</v>
      </c>
      <c r="AC2528" s="11">
        <v>0</v>
      </c>
      <c r="AD2528" s="71">
        <f t="shared" si="120"/>
        <v>0</v>
      </c>
      <c r="AE2528" s="71">
        <f t="shared" si="121"/>
        <v>0</v>
      </c>
      <c r="AF2528" s="71">
        <f t="shared" si="122"/>
        <v>0</v>
      </c>
      <c r="AG2528" s="277" t="s">
        <v>906</v>
      </c>
      <c r="AH2528" s="277" t="s">
        <v>730</v>
      </c>
      <c r="AI2528" s="276" t="s">
        <v>731</v>
      </c>
      <c r="AJ2528" s="276" t="s">
        <v>732</v>
      </c>
      <c r="AK2528" s="276" t="s">
        <v>321</v>
      </c>
      <c r="AL2528" s="277" t="s">
        <v>131</v>
      </c>
      <c r="AM2528" s="276" t="s">
        <v>720</v>
      </c>
      <c r="AN2528" s="276" t="s">
        <v>518</v>
      </c>
      <c r="AO2528" s="277" t="s">
        <v>519</v>
      </c>
    </row>
    <row r="2529" spans="1:41" ht="15" thickBot="1" x14ac:dyDescent="0.4">
      <c r="A2529" s="8">
        <v>2025</v>
      </c>
      <c r="B2529" s="9" t="s">
        <v>126</v>
      </c>
      <c r="C2529" s="9" t="s">
        <v>131</v>
      </c>
      <c r="D2529" s="9" t="s">
        <v>321</v>
      </c>
      <c r="E2529" s="9" t="s">
        <v>30</v>
      </c>
      <c r="F2529" s="8">
        <v>2027</v>
      </c>
      <c r="G2529" s="11">
        <v>9.4670000000000004E-2</v>
      </c>
      <c r="H2529" s="11">
        <v>0</v>
      </c>
      <c r="I2529" s="11">
        <v>0</v>
      </c>
      <c r="J2529" s="11">
        <v>0</v>
      </c>
      <c r="K2529" s="11">
        <v>0</v>
      </c>
      <c r="L2529" s="11">
        <v>0</v>
      </c>
      <c r="M2529" s="11">
        <v>0</v>
      </c>
      <c r="N2529" s="11">
        <v>0</v>
      </c>
      <c r="O2529" s="11">
        <v>0</v>
      </c>
      <c r="P2529" s="11">
        <v>0</v>
      </c>
      <c r="Q2529" s="11">
        <v>0</v>
      </c>
      <c r="R2529" s="11">
        <v>0</v>
      </c>
      <c r="S2529" s="11">
        <v>3.5909999999999997E-2</v>
      </c>
      <c r="T2529" s="11">
        <v>0.13058</v>
      </c>
      <c r="U2529" s="11">
        <v>0</v>
      </c>
      <c r="V2529" s="11">
        <v>0</v>
      </c>
      <c r="W2529" s="11">
        <v>0</v>
      </c>
      <c r="X2529" s="11">
        <v>0</v>
      </c>
      <c r="Y2529" s="11">
        <v>0.13058</v>
      </c>
      <c r="Z2529" s="11">
        <v>0</v>
      </c>
      <c r="AA2529" s="11">
        <v>0</v>
      </c>
      <c r="AB2529" s="11">
        <v>0</v>
      </c>
      <c r="AC2529" s="11">
        <v>0</v>
      </c>
      <c r="AD2529" s="71">
        <f t="shared" si="120"/>
        <v>0</v>
      </c>
      <c r="AE2529" s="71">
        <f t="shared" si="121"/>
        <v>0</v>
      </c>
      <c r="AF2529" s="71">
        <f t="shared" si="122"/>
        <v>0</v>
      </c>
      <c r="AG2529" s="277" t="s">
        <v>906</v>
      </c>
      <c r="AH2529" s="277" t="s">
        <v>730</v>
      </c>
      <c r="AI2529" s="276" t="s">
        <v>731</v>
      </c>
      <c r="AJ2529" s="276" t="s">
        <v>732</v>
      </c>
      <c r="AK2529" s="276" t="s">
        <v>321</v>
      </c>
      <c r="AL2529" s="277" t="s">
        <v>131</v>
      </c>
      <c r="AM2529" s="276" t="s">
        <v>720</v>
      </c>
      <c r="AN2529" s="276" t="s">
        <v>518</v>
      </c>
      <c r="AO2529" s="277" t="s">
        <v>519</v>
      </c>
    </row>
    <row r="2530" spans="1:41" ht="15" thickBot="1" x14ac:dyDescent="0.4">
      <c r="A2530" s="8">
        <v>2025</v>
      </c>
      <c r="B2530" s="9" t="s">
        <v>126</v>
      </c>
      <c r="C2530" s="9" t="s">
        <v>131</v>
      </c>
      <c r="D2530" s="9" t="s">
        <v>321</v>
      </c>
      <c r="E2530" s="9" t="s">
        <v>30</v>
      </c>
      <c r="F2530" s="8">
        <v>2028</v>
      </c>
      <c r="G2530" s="11">
        <v>9.1920000000000002E-2</v>
      </c>
      <c r="H2530" s="11">
        <v>0</v>
      </c>
      <c r="I2530" s="11">
        <v>0</v>
      </c>
      <c r="J2530" s="11">
        <v>0</v>
      </c>
      <c r="K2530" s="11">
        <v>0</v>
      </c>
      <c r="L2530" s="11">
        <v>0</v>
      </c>
      <c r="M2530" s="11">
        <v>0</v>
      </c>
      <c r="N2530" s="11">
        <v>0</v>
      </c>
      <c r="O2530" s="11">
        <v>0</v>
      </c>
      <c r="P2530" s="11">
        <v>0</v>
      </c>
      <c r="Q2530" s="11">
        <v>0</v>
      </c>
      <c r="R2530" s="11">
        <v>0</v>
      </c>
      <c r="S2530" s="11">
        <v>3.7789999999999997E-2</v>
      </c>
      <c r="T2530" s="11">
        <v>0.12970999999999999</v>
      </c>
      <c r="U2530" s="11">
        <v>0</v>
      </c>
      <c r="V2530" s="11">
        <v>0</v>
      </c>
      <c r="W2530" s="11">
        <v>0</v>
      </c>
      <c r="X2530" s="11">
        <v>0</v>
      </c>
      <c r="Y2530" s="11">
        <v>0.12970999999999999</v>
      </c>
      <c r="Z2530" s="11">
        <v>0</v>
      </c>
      <c r="AA2530" s="11">
        <v>0</v>
      </c>
      <c r="AB2530" s="11">
        <v>0</v>
      </c>
      <c r="AC2530" s="11">
        <v>0</v>
      </c>
      <c r="AD2530" s="71">
        <f t="shared" si="120"/>
        <v>0</v>
      </c>
      <c r="AE2530" s="71">
        <f t="shared" si="121"/>
        <v>0</v>
      </c>
      <c r="AF2530" s="71">
        <f t="shared" si="122"/>
        <v>0</v>
      </c>
      <c r="AG2530" s="277" t="s">
        <v>906</v>
      </c>
      <c r="AH2530" s="277" t="s">
        <v>730</v>
      </c>
      <c r="AI2530" s="276" t="s">
        <v>731</v>
      </c>
      <c r="AJ2530" s="276" t="s">
        <v>732</v>
      </c>
      <c r="AK2530" s="276" t="s">
        <v>321</v>
      </c>
      <c r="AL2530" s="277" t="s">
        <v>131</v>
      </c>
      <c r="AM2530" s="276" t="s">
        <v>720</v>
      </c>
      <c r="AN2530" s="276" t="s">
        <v>518</v>
      </c>
      <c r="AO2530" s="277" t="s">
        <v>519</v>
      </c>
    </row>
    <row r="2531" spans="1:41" ht="15" thickBot="1" x14ac:dyDescent="0.4">
      <c r="A2531" s="8">
        <v>2025</v>
      </c>
      <c r="B2531" s="9" t="s">
        <v>126</v>
      </c>
      <c r="C2531" s="9" t="s">
        <v>131</v>
      </c>
      <c r="D2531" s="9" t="s">
        <v>321</v>
      </c>
      <c r="E2531" s="9" t="s">
        <v>30</v>
      </c>
      <c r="F2531" s="8">
        <v>2029</v>
      </c>
      <c r="G2531" s="11">
        <v>9.0179999999999996E-2</v>
      </c>
      <c r="H2531" s="11">
        <v>0</v>
      </c>
      <c r="I2531" s="11">
        <v>0</v>
      </c>
      <c r="J2531" s="11">
        <v>0</v>
      </c>
      <c r="K2531" s="11">
        <v>0</v>
      </c>
      <c r="L2531" s="11">
        <v>0</v>
      </c>
      <c r="M2531" s="11">
        <v>0</v>
      </c>
      <c r="N2531" s="11">
        <v>0</v>
      </c>
      <c r="O2531" s="11">
        <v>0</v>
      </c>
      <c r="P2531" s="11">
        <v>0</v>
      </c>
      <c r="Q2531" s="11">
        <v>0</v>
      </c>
      <c r="R2531" s="11">
        <v>0</v>
      </c>
      <c r="S2531" s="11">
        <v>3.8190000000000002E-2</v>
      </c>
      <c r="T2531" s="11">
        <v>0.12837000000000001</v>
      </c>
      <c r="U2531" s="11">
        <v>0</v>
      </c>
      <c r="V2531" s="11">
        <v>0</v>
      </c>
      <c r="W2531" s="11">
        <v>0</v>
      </c>
      <c r="X2531" s="11">
        <v>0</v>
      </c>
      <c r="Y2531" s="11">
        <v>0.12837000000000001</v>
      </c>
      <c r="Z2531" s="11">
        <v>0</v>
      </c>
      <c r="AA2531" s="11">
        <v>0</v>
      </c>
      <c r="AB2531" s="11">
        <v>0</v>
      </c>
      <c r="AC2531" s="11">
        <v>0</v>
      </c>
      <c r="AD2531" s="71">
        <f t="shared" si="120"/>
        <v>0</v>
      </c>
      <c r="AE2531" s="71">
        <f t="shared" si="121"/>
        <v>0</v>
      </c>
      <c r="AF2531" s="71">
        <f t="shared" si="122"/>
        <v>0</v>
      </c>
      <c r="AG2531" s="277" t="s">
        <v>906</v>
      </c>
      <c r="AH2531" s="277" t="s">
        <v>730</v>
      </c>
      <c r="AI2531" s="276" t="s">
        <v>731</v>
      </c>
      <c r="AJ2531" s="276" t="s">
        <v>732</v>
      </c>
      <c r="AK2531" s="276" t="s">
        <v>321</v>
      </c>
      <c r="AL2531" s="277" t="s">
        <v>131</v>
      </c>
      <c r="AM2531" s="276" t="s">
        <v>720</v>
      </c>
      <c r="AN2531" s="276" t="s">
        <v>518</v>
      </c>
      <c r="AO2531" s="277" t="s">
        <v>519</v>
      </c>
    </row>
    <row r="2532" spans="1:41" ht="15" thickBot="1" x14ac:dyDescent="0.4">
      <c r="A2532" s="8">
        <v>2025</v>
      </c>
      <c r="B2532" s="9" t="s">
        <v>126</v>
      </c>
      <c r="C2532" s="9" t="s">
        <v>131</v>
      </c>
      <c r="D2532" s="9" t="s">
        <v>321</v>
      </c>
      <c r="E2532" s="9" t="s">
        <v>30</v>
      </c>
      <c r="F2532" s="8">
        <v>2030</v>
      </c>
      <c r="G2532" s="11">
        <v>8.9950000000000002E-2</v>
      </c>
      <c r="H2532" s="11">
        <v>0</v>
      </c>
      <c r="I2532" s="11">
        <v>0</v>
      </c>
      <c r="J2532" s="11">
        <v>0</v>
      </c>
      <c r="K2532" s="11">
        <v>0</v>
      </c>
      <c r="L2532" s="11">
        <v>0</v>
      </c>
      <c r="M2532" s="11">
        <v>0</v>
      </c>
      <c r="N2532" s="11">
        <v>0</v>
      </c>
      <c r="O2532" s="11">
        <v>0</v>
      </c>
      <c r="P2532" s="11">
        <v>0</v>
      </c>
      <c r="Q2532" s="11">
        <v>0</v>
      </c>
      <c r="R2532" s="11">
        <v>0</v>
      </c>
      <c r="S2532" s="11">
        <v>3.8390000000000001E-2</v>
      </c>
      <c r="T2532" s="11">
        <v>0.12834000000000001</v>
      </c>
      <c r="U2532" s="11">
        <v>0</v>
      </c>
      <c r="V2532" s="11">
        <v>0</v>
      </c>
      <c r="W2532" s="11">
        <v>0</v>
      </c>
      <c r="X2532" s="11">
        <v>0</v>
      </c>
      <c r="Y2532" s="11">
        <v>0.12833</v>
      </c>
      <c r="Z2532" s="11">
        <v>0</v>
      </c>
      <c r="AA2532" s="11">
        <v>0</v>
      </c>
      <c r="AB2532" s="11">
        <v>0</v>
      </c>
      <c r="AC2532" s="11">
        <v>0</v>
      </c>
      <c r="AD2532" s="71">
        <f t="shared" si="120"/>
        <v>0</v>
      </c>
      <c r="AE2532" s="71">
        <f t="shared" si="121"/>
        <v>0</v>
      </c>
      <c r="AF2532" s="71">
        <f t="shared" si="122"/>
        <v>0</v>
      </c>
      <c r="AG2532" s="277" t="s">
        <v>906</v>
      </c>
      <c r="AH2532" s="277" t="s">
        <v>730</v>
      </c>
      <c r="AI2532" s="276" t="s">
        <v>731</v>
      </c>
      <c r="AJ2532" s="276" t="s">
        <v>732</v>
      </c>
      <c r="AK2532" s="276" t="s">
        <v>321</v>
      </c>
      <c r="AL2532" s="277" t="s">
        <v>131</v>
      </c>
      <c r="AM2532" s="276" t="s">
        <v>720</v>
      </c>
      <c r="AN2532" s="276" t="s">
        <v>518</v>
      </c>
      <c r="AO2532" s="277" t="s">
        <v>519</v>
      </c>
    </row>
    <row r="2533" spans="1:41" ht="15" thickBot="1" x14ac:dyDescent="0.4">
      <c r="A2533" s="8">
        <v>2025</v>
      </c>
      <c r="B2533" s="9" t="s">
        <v>126</v>
      </c>
      <c r="C2533" s="9" t="s">
        <v>131</v>
      </c>
      <c r="D2533" s="9" t="s">
        <v>321</v>
      </c>
      <c r="E2533" s="9" t="s">
        <v>30</v>
      </c>
      <c r="F2533" s="8">
        <v>2031</v>
      </c>
      <c r="G2533" s="11">
        <v>8.9580000000000007E-2</v>
      </c>
      <c r="H2533" s="11">
        <v>0</v>
      </c>
      <c r="I2533" s="11">
        <v>0</v>
      </c>
      <c r="J2533" s="11">
        <v>0</v>
      </c>
      <c r="K2533" s="11">
        <v>0</v>
      </c>
      <c r="L2533" s="11">
        <v>0</v>
      </c>
      <c r="M2533" s="11">
        <v>0</v>
      </c>
      <c r="N2533" s="11">
        <v>0</v>
      </c>
      <c r="O2533" s="11">
        <v>0</v>
      </c>
      <c r="P2533" s="11">
        <v>0</v>
      </c>
      <c r="Q2533" s="11">
        <v>0</v>
      </c>
      <c r="R2533" s="11">
        <v>0</v>
      </c>
      <c r="S2533" s="11">
        <v>3.8609999999999998E-2</v>
      </c>
      <c r="T2533" s="11">
        <v>0.12819</v>
      </c>
      <c r="U2533" s="11">
        <v>0</v>
      </c>
      <c r="V2533" s="11">
        <v>0</v>
      </c>
      <c r="W2533" s="11">
        <v>0</v>
      </c>
      <c r="X2533" s="11">
        <v>0</v>
      </c>
      <c r="Y2533" s="11">
        <v>0.12817999999999999</v>
      </c>
      <c r="Z2533" s="11">
        <v>0</v>
      </c>
      <c r="AA2533" s="11">
        <v>0</v>
      </c>
      <c r="AB2533" s="11">
        <v>0</v>
      </c>
      <c r="AC2533" s="11">
        <v>0</v>
      </c>
      <c r="AD2533" s="71">
        <f t="shared" si="120"/>
        <v>0</v>
      </c>
      <c r="AE2533" s="71">
        <f t="shared" si="121"/>
        <v>0</v>
      </c>
      <c r="AF2533" s="71">
        <f t="shared" si="122"/>
        <v>0</v>
      </c>
      <c r="AG2533" s="277" t="s">
        <v>906</v>
      </c>
      <c r="AH2533" s="277" t="s">
        <v>730</v>
      </c>
      <c r="AI2533" s="276" t="s">
        <v>731</v>
      </c>
      <c r="AJ2533" s="276" t="s">
        <v>732</v>
      </c>
      <c r="AK2533" s="276" t="s">
        <v>321</v>
      </c>
      <c r="AL2533" s="277" t="s">
        <v>131</v>
      </c>
      <c r="AM2533" s="276" t="s">
        <v>720</v>
      </c>
      <c r="AN2533" s="276" t="s">
        <v>518</v>
      </c>
      <c r="AO2533" s="277" t="s">
        <v>519</v>
      </c>
    </row>
    <row r="2534" spans="1:41" ht="15" thickBot="1" x14ac:dyDescent="0.4">
      <c r="A2534" s="8">
        <v>2025</v>
      </c>
      <c r="B2534" s="9" t="s">
        <v>126</v>
      </c>
      <c r="C2534" s="9" t="s">
        <v>131</v>
      </c>
      <c r="D2534" s="9" t="s">
        <v>321</v>
      </c>
      <c r="E2534" s="9" t="s">
        <v>30</v>
      </c>
      <c r="F2534" s="8">
        <v>2032</v>
      </c>
      <c r="G2534" s="11">
        <v>9.2749999999999999E-2</v>
      </c>
      <c r="H2534" s="11">
        <v>0</v>
      </c>
      <c r="I2534" s="11">
        <v>0</v>
      </c>
      <c r="J2534" s="11">
        <v>0</v>
      </c>
      <c r="K2534" s="11">
        <v>0</v>
      </c>
      <c r="L2534" s="11">
        <v>0</v>
      </c>
      <c r="M2534" s="11">
        <v>0</v>
      </c>
      <c r="N2534" s="11">
        <v>0</v>
      </c>
      <c r="O2534" s="11">
        <v>0</v>
      </c>
      <c r="P2534" s="11">
        <v>0</v>
      </c>
      <c r="Q2534" s="11">
        <v>0</v>
      </c>
      <c r="R2534" s="11">
        <v>0</v>
      </c>
      <c r="S2534" s="11">
        <v>3.8030000000000001E-2</v>
      </c>
      <c r="T2534" s="11">
        <v>0.13078000000000001</v>
      </c>
      <c r="U2534" s="11">
        <v>0</v>
      </c>
      <c r="V2534" s="11">
        <v>0</v>
      </c>
      <c r="W2534" s="11">
        <v>0</v>
      </c>
      <c r="X2534" s="11">
        <v>0</v>
      </c>
      <c r="Y2534" s="11">
        <v>0.13078999999999999</v>
      </c>
      <c r="Z2534" s="11">
        <v>0</v>
      </c>
      <c r="AA2534" s="11">
        <v>0</v>
      </c>
      <c r="AB2534" s="11">
        <v>0</v>
      </c>
      <c r="AC2534" s="11">
        <v>0</v>
      </c>
      <c r="AD2534" s="71">
        <f t="shared" si="120"/>
        <v>0</v>
      </c>
      <c r="AE2534" s="71">
        <f t="shared" si="121"/>
        <v>0</v>
      </c>
      <c r="AF2534" s="71">
        <f t="shared" si="122"/>
        <v>0</v>
      </c>
      <c r="AG2534" s="277" t="s">
        <v>906</v>
      </c>
      <c r="AH2534" s="277" t="s">
        <v>730</v>
      </c>
      <c r="AI2534" s="276" t="s">
        <v>731</v>
      </c>
      <c r="AJ2534" s="276" t="s">
        <v>732</v>
      </c>
      <c r="AK2534" s="276" t="s">
        <v>321</v>
      </c>
      <c r="AL2534" s="277" t="s">
        <v>131</v>
      </c>
      <c r="AM2534" s="276" t="s">
        <v>720</v>
      </c>
      <c r="AN2534" s="276" t="s">
        <v>518</v>
      </c>
      <c r="AO2534" s="277" t="s">
        <v>519</v>
      </c>
    </row>
    <row r="2535" spans="1:41" ht="15" thickBot="1" x14ac:dyDescent="0.4">
      <c r="A2535" s="8">
        <v>2025</v>
      </c>
      <c r="B2535" s="9" t="s">
        <v>126</v>
      </c>
      <c r="C2535" s="9" t="s">
        <v>131</v>
      </c>
      <c r="D2535" s="9" t="s">
        <v>321</v>
      </c>
      <c r="E2535" s="9" t="s">
        <v>30</v>
      </c>
      <c r="F2535" s="8">
        <v>2033</v>
      </c>
      <c r="G2535" s="11">
        <v>9.307E-2</v>
      </c>
      <c r="H2535" s="11">
        <v>0</v>
      </c>
      <c r="I2535" s="11">
        <v>0</v>
      </c>
      <c r="J2535" s="11">
        <v>0</v>
      </c>
      <c r="K2535" s="11">
        <v>0</v>
      </c>
      <c r="L2535" s="11">
        <v>0</v>
      </c>
      <c r="M2535" s="11">
        <v>0</v>
      </c>
      <c r="N2535" s="11">
        <v>0</v>
      </c>
      <c r="O2535" s="11">
        <v>0</v>
      </c>
      <c r="P2535" s="11">
        <v>0</v>
      </c>
      <c r="Q2535" s="11">
        <v>0</v>
      </c>
      <c r="R2535" s="11">
        <v>0</v>
      </c>
      <c r="S2535" s="11">
        <v>3.7789999999999997E-2</v>
      </c>
      <c r="T2535" s="11">
        <v>0.13086</v>
      </c>
      <c r="U2535" s="11">
        <v>0</v>
      </c>
      <c r="V2535" s="11">
        <v>0</v>
      </c>
      <c r="W2535" s="11">
        <v>0</v>
      </c>
      <c r="X2535" s="11">
        <v>0</v>
      </c>
      <c r="Y2535" s="11">
        <v>0.13084999999999999</v>
      </c>
      <c r="Z2535" s="11">
        <v>0</v>
      </c>
      <c r="AA2535" s="11">
        <v>0</v>
      </c>
      <c r="AB2535" s="11">
        <v>0</v>
      </c>
      <c r="AC2535" s="11">
        <v>0</v>
      </c>
      <c r="AD2535" s="71">
        <f t="shared" si="120"/>
        <v>0</v>
      </c>
      <c r="AE2535" s="71">
        <f t="shared" si="121"/>
        <v>0</v>
      </c>
      <c r="AF2535" s="71">
        <f t="shared" si="122"/>
        <v>0</v>
      </c>
      <c r="AG2535" s="277" t="s">
        <v>906</v>
      </c>
      <c r="AH2535" s="277" t="s">
        <v>730</v>
      </c>
      <c r="AI2535" s="276" t="s">
        <v>731</v>
      </c>
      <c r="AJ2535" s="276" t="s">
        <v>732</v>
      </c>
      <c r="AK2535" s="276" t="s">
        <v>321</v>
      </c>
      <c r="AL2535" s="277" t="s">
        <v>131</v>
      </c>
      <c r="AM2535" s="276" t="s">
        <v>720</v>
      </c>
      <c r="AN2535" s="276" t="s">
        <v>518</v>
      </c>
      <c r="AO2535" s="277" t="s">
        <v>519</v>
      </c>
    </row>
    <row r="2536" spans="1:41" ht="15" thickBot="1" x14ac:dyDescent="0.4">
      <c r="A2536" s="8">
        <v>2025</v>
      </c>
      <c r="B2536" s="9" t="s">
        <v>126</v>
      </c>
      <c r="C2536" s="9" t="s">
        <v>131</v>
      </c>
      <c r="D2536" s="9" t="s">
        <v>321</v>
      </c>
      <c r="E2536" s="9" t="s">
        <v>30</v>
      </c>
      <c r="F2536" s="8">
        <v>2034</v>
      </c>
      <c r="G2536" s="11">
        <v>9.4589999999999994E-2</v>
      </c>
      <c r="H2536" s="11">
        <v>0</v>
      </c>
      <c r="I2536" s="11">
        <v>0</v>
      </c>
      <c r="J2536" s="11">
        <v>0</v>
      </c>
      <c r="K2536" s="11">
        <v>0</v>
      </c>
      <c r="L2536" s="11">
        <v>0</v>
      </c>
      <c r="M2536" s="11">
        <v>0</v>
      </c>
      <c r="N2536" s="11">
        <v>0</v>
      </c>
      <c r="O2536" s="11">
        <v>0</v>
      </c>
      <c r="P2536" s="11">
        <v>0</v>
      </c>
      <c r="Q2536" s="11">
        <v>0</v>
      </c>
      <c r="R2536" s="11">
        <v>0</v>
      </c>
      <c r="S2536" s="11">
        <v>3.8210000000000001E-2</v>
      </c>
      <c r="T2536" s="11">
        <v>0.1328</v>
      </c>
      <c r="U2536" s="11">
        <v>0</v>
      </c>
      <c r="V2536" s="11">
        <v>0</v>
      </c>
      <c r="W2536" s="11">
        <v>0</v>
      </c>
      <c r="X2536" s="11">
        <v>0</v>
      </c>
      <c r="Y2536" s="11">
        <v>0.13278999999999999</v>
      </c>
      <c r="Z2536" s="11">
        <v>0</v>
      </c>
      <c r="AA2536" s="11">
        <v>0</v>
      </c>
      <c r="AB2536" s="11">
        <v>0</v>
      </c>
      <c r="AC2536" s="11">
        <v>0</v>
      </c>
      <c r="AD2536" s="71">
        <f t="shared" si="120"/>
        <v>0</v>
      </c>
      <c r="AE2536" s="71">
        <f t="shared" si="121"/>
        <v>0</v>
      </c>
      <c r="AF2536" s="71">
        <f t="shared" si="122"/>
        <v>0</v>
      </c>
      <c r="AG2536" s="277" t="s">
        <v>906</v>
      </c>
      <c r="AH2536" s="277" t="s">
        <v>730</v>
      </c>
      <c r="AI2536" s="276" t="s">
        <v>731</v>
      </c>
      <c r="AJ2536" s="276" t="s">
        <v>732</v>
      </c>
      <c r="AK2536" s="276" t="s">
        <v>321</v>
      </c>
      <c r="AL2536" s="277" t="s">
        <v>131</v>
      </c>
      <c r="AM2536" s="276" t="s">
        <v>720</v>
      </c>
      <c r="AN2536" s="276" t="s">
        <v>518</v>
      </c>
      <c r="AO2536" s="277" t="s">
        <v>519</v>
      </c>
    </row>
    <row r="2537" spans="1:41" ht="15" thickBot="1" x14ac:dyDescent="0.4">
      <c r="A2537" s="8">
        <v>2025</v>
      </c>
      <c r="B2537" s="9" t="s">
        <v>126</v>
      </c>
      <c r="C2537" s="9" t="s">
        <v>131</v>
      </c>
      <c r="D2537" s="9" t="s">
        <v>321</v>
      </c>
      <c r="E2537" s="9" t="s">
        <v>30</v>
      </c>
      <c r="F2537" s="8">
        <v>2035</v>
      </c>
      <c r="G2537" s="11">
        <v>9.3299999999999994E-2</v>
      </c>
      <c r="H2537" s="11">
        <v>0</v>
      </c>
      <c r="I2537" s="11">
        <v>0</v>
      </c>
      <c r="J2537" s="11">
        <v>0</v>
      </c>
      <c r="K2537" s="11">
        <v>0</v>
      </c>
      <c r="L2537" s="11">
        <v>0</v>
      </c>
      <c r="M2537" s="11">
        <v>0</v>
      </c>
      <c r="N2537" s="11">
        <v>0</v>
      </c>
      <c r="O2537" s="11">
        <v>0</v>
      </c>
      <c r="P2537" s="11">
        <v>0</v>
      </c>
      <c r="Q2537" s="11">
        <v>0</v>
      </c>
      <c r="R2537" s="11">
        <v>0</v>
      </c>
      <c r="S2537" s="11">
        <v>3.7379999999999997E-2</v>
      </c>
      <c r="T2537" s="11">
        <v>0.13067999999999999</v>
      </c>
      <c r="U2537" s="11">
        <v>0</v>
      </c>
      <c r="V2537" s="11">
        <v>0</v>
      </c>
      <c r="W2537" s="11">
        <v>0</v>
      </c>
      <c r="X2537" s="11">
        <v>0</v>
      </c>
      <c r="Y2537" s="11">
        <v>0.13067999999999999</v>
      </c>
      <c r="Z2537" s="11">
        <v>0</v>
      </c>
      <c r="AA2537" s="11">
        <v>0</v>
      </c>
      <c r="AB2537" s="11">
        <v>0</v>
      </c>
      <c r="AC2537" s="11">
        <v>0</v>
      </c>
      <c r="AD2537" s="71">
        <f t="shared" si="120"/>
        <v>0</v>
      </c>
      <c r="AE2537" s="71">
        <f t="shared" si="121"/>
        <v>0</v>
      </c>
      <c r="AF2537" s="71">
        <f t="shared" si="122"/>
        <v>0</v>
      </c>
      <c r="AG2537" s="277" t="s">
        <v>906</v>
      </c>
      <c r="AH2537" s="277" t="s">
        <v>730</v>
      </c>
      <c r="AI2537" s="276" t="s">
        <v>731</v>
      </c>
      <c r="AJ2537" s="276" t="s">
        <v>732</v>
      </c>
      <c r="AK2537" s="276" t="s">
        <v>321</v>
      </c>
      <c r="AL2537" s="277" t="s">
        <v>131</v>
      </c>
      <c r="AM2537" s="276" t="s">
        <v>720</v>
      </c>
      <c r="AN2537" s="276" t="s">
        <v>518</v>
      </c>
      <c r="AO2537" s="277" t="s">
        <v>519</v>
      </c>
    </row>
    <row r="2538" spans="1:41" ht="15" thickBot="1" x14ac:dyDescent="0.4">
      <c r="A2538" s="8">
        <v>2025</v>
      </c>
      <c r="B2538" s="9" t="s">
        <v>126</v>
      </c>
      <c r="C2538" s="9" t="s">
        <v>131</v>
      </c>
      <c r="D2538" s="9" t="s">
        <v>321</v>
      </c>
      <c r="E2538" s="9" t="s">
        <v>32</v>
      </c>
      <c r="F2538" s="8">
        <v>2025</v>
      </c>
      <c r="G2538" s="11">
        <v>1.2738100000000001</v>
      </c>
      <c r="H2538" s="11">
        <v>0</v>
      </c>
      <c r="I2538" s="11">
        <v>0</v>
      </c>
      <c r="J2538" s="11">
        <v>0</v>
      </c>
      <c r="K2538" s="11">
        <v>0</v>
      </c>
      <c r="L2538" s="11">
        <v>0</v>
      </c>
      <c r="M2538" s="11">
        <v>0</v>
      </c>
      <c r="N2538" s="11">
        <v>0</v>
      </c>
      <c r="O2538" s="11">
        <v>0</v>
      </c>
      <c r="P2538" s="11">
        <v>0</v>
      </c>
      <c r="Q2538" s="11">
        <v>0</v>
      </c>
      <c r="R2538" s="11">
        <v>0</v>
      </c>
      <c r="S2538" s="11">
        <v>6.9100000000000003E-3</v>
      </c>
      <c r="T2538" s="11">
        <v>1.2807200000000001</v>
      </c>
      <c r="U2538" s="11">
        <v>0</v>
      </c>
      <c r="V2538" s="11">
        <v>0</v>
      </c>
      <c r="W2538" s="11">
        <v>0</v>
      </c>
      <c r="X2538" s="11">
        <v>0</v>
      </c>
      <c r="Y2538" s="11">
        <v>1.2807200000000001</v>
      </c>
      <c r="Z2538" s="11">
        <v>0</v>
      </c>
      <c r="AA2538" s="11">
        <v>0</v>
      </c>
      <c r="AB2538" s="11">
        <v>0</v>
      </c>
      <c r="AC2538" s="11">
        <v>0</v>
      </c>
      <c r="AD2538" s="71">
        <f t="shared" si="120"/>
        <v>0</v>
      </c>
      <c r="AE2538" s="71">
        <f t="shared" si="121"/>
        <v>0</v>
      </c>
      <c r="AF2538" s="71">
        <f t="shared" si="122"/>
        <v>0</v>
      </c>
      <c r="AG2538" s="277" t="s">
        <v>908</v>
      </c>
      <c r="AH2538" s="277" t="s">
        <v>730</v>
      </c>
      <c r="AI2538" s="276" t="s">
        <v>731</v>
      </c>
      <c r="AJ2538" s="276" t="s">
        <v>732</v>
      </c>
      <c r="AK2538" s="276" t="s">
        <v>321</v>
      </c>
      <c r="AL2538" s="277" t="s">
        <v>131</v>
      </c>
      <c r="AM2538" s="276" t="s">
        <v>720</v>
      </c>
      <c r="AN2538" s="276" t="s">
        <v>518</v>
      </c>
      <c r="AO2538" s="277" t="s">
        <v>519</v>
      </c>
    </row>
    <row r="2539" spans="1:41" ht="15" thickBot="1" x14ac:dyDescent="0.4">
      <c r="A2539" s="8">
        <v>2025</v>
      </c>
      <c r="B2539" s="9" t="s">
        <v>126</v>
      </c>
      <c r="C2539" s="9" t="s">
        <v>131</v>
      </c>
      <c r="D2539" s="9" t="s">
        <v>321</v>
      </c>
      <c r="E2539" s="9" t="s">
        <v>32</v>
      </c>
      <c r="F2539" s="8">
        <v>2026</v>
      </c>
      <c r="G2539" s="11">
        <v>0.93901999999999997</v>
      </c>
      <c r="H2539" s="11">
        <v>0</v>
      </c>
      <c r="I2539" s="11">
        <v>0</v>
      </c>
      <c r="J2539" s="11">
        <v>0</v>
      </c>
      <c r="K2539" s="11">
        <v>0</v>
      </c>
      <c r="L2539" s="11">
        <v>0</v>
      </c>
      <c r="M2539" s="11">
        <v>0</v>
      </c>
      <c r="N2539" s="11">
        <v>0</v>
      </c>
      <c r="O2539" s="11">
        <v>0</v>
      </c>
      <c r="P2539" s="11">
        <v>0</v>
      </c>
      <c r="Q2539" s="11">
        <v>0</v>
      </c>
      <c r="R2539" s="11">
        <v>0</v>
      </c>
      <c r="S2539" s="11">
        <v>4.7499999999999999E-3</v>
      </c>
      <c r="T2539" s="11">
        <v>0.94377</v>
      </c>
      <c r="U2539" s="11">
        <v>0</v>
      </c>
      <c r="V2539" s="11">
        <v>0</v>
      </c>
      <c r="W2539" s="11">
        <v>0</v>
      </c>
      <c r="X2539" s="11">
        <v>0</v>
      </c>
      <c r="Y2539" s="11">
        <v>0.94377</v>
      </c>
      <c r="Z2539" s="11">
        <v>0</v>
      </c>
      <c r="AA2539" s="11">
        <v>0</v>
      </c>
      <c r="AB2539" s="11">
        <v>0</v>
      </c>
      <c r="AC2539" s="11">
        <v>0</v>
      </c>
      <c r="AD2539" s="71">
        <f t="shared" si="120"/>
        <v>0</v>
      </c>
      <c r="AE2539" s="71">
        <f t="shared" si="121"/>
        <v>0</v>
      </c>
      <c r="AF2539" s="71">
        <f t="shared" si="122"/>
        <v>0</v>
      </c>
      <c r="AG2539" s="277" t="s">
        <v>908</v>
      </c>
      <c r="AH2539" s="277" t="s">
        <v>730</v>
      </c>
      <c r="AI2539" s="276" t="s">
        <v>731</v>
      </c>
      <c r="AJ2539" s="276" t="s">
        <v>732</v>
      </c>
      <c r="AK2539" s="276" t="s">
        <v>321</v>
      </c>
      <c r="AL2539" s="277" t="s">
        <v>131</v>
      </c>
      <c r="AM2539" s="276" t="s">
        <v>720</v>
      </c>
      <c r="AN2539" s="276" t="s">
        <v>518</v>
      </c>
      <c r="AO2539" s="277" t="s">
        <v>519</v>
      </c>
    </row>
    <row r="2540" spans="1:41" ht="15" thickBot="1" x14ac:dyDescent="0.4">
      <c r="A2540" s="8">
        <v>2025</v>
      </c>
      <c r="B2540" s="9" t="s">
        <v>126</v>
      </c>
      <c r="C2540" s="9" t="s">
        <v>131</v>
      </c>
      <c r="D2540" s="9" t="s">
        <v>321</v>
      </c>
      <c r="E2540" s="9" t="s">
        <v>32</v>
      </c>
      <c r="F2540" s="8">
        <v>2027</v>
      </c>
      <c r="G2540" s="11">
        <v>1.1819599999999999</v>
      </c>
      <c r="H2540" s="11">
        <v>0</v>
      </c>
      <c r="I2540" s="11">
        <v>0</v>
      </c>
      <c r="J2540" s="11">
        <v>0</v>
      </c>
      <c r="K2540" s="11">
        <v>0</v>
      </c>
      <c r="L2540" s="11">
        <v>0</v>
      </c>
      <c r="M2540" s="11">
        <v>0</v>
      </c>
      <c r="N2540" s="11">
        <v>0</v>
      </c>
      <c r="O2540" s="11">
        <v>0</v>
      </c>
      <c r="P2540" s="11">
        <v>0</v>
      </c>
      <c r="Q2540" s="11">
        <v>0</v>
      </c>
      <c r="R2540" s="11">
        <v>0</v>
      </c>
      <c r="S2540" s="11">
        <v>1.33E-3</v>
      </c>
      <c r="T2540" s="11">
        <v>1.18329</v>
      </c>
      <c r="U2540" s="11">
        <v>0</v>
      </c>
      <c r="V2540" s="11">
        <v>0</v>
      </c>
      <c r="W2540" s="11">
        <v>0</v>
      </c>
      <c r="X2540" s="11">
        <v>0</v>
      </c>
      <c r="Y2540" s="11">
        <v>1.1833</v>
      </c>
      <c r="Z2540" s="11">
        <v>0</v>
      </c>
      <c r="AA2540" s="11">
        <v>0</v>
      </c>
      <c r="AB2540" s="11">
        <v>0</v>
      </c>
      <c r="AC2540" s="11">
        <v>0</v>
      </c>
      <c r="AD2540" s="71">
        <f t="shared" si="120"/>
        <v>0</v>
      </c>
      <c r="AE2540" s="71">
        <f t="shared" si="121"/>
        <v>0</v>
      </c>
      <c r="AF2540" s="71">
        <f t="shared" si="122"/>
        <v>0</v>
      </c>
      <c r="AG2540" s="277" t="s">
        <v>908</v>
      </c>
      <c r="AH2540" s="277" t="s">
        <v>730</v>
      </c>
      <c r="AI2540" s="276" t="s">
        <v>731</v>
      </c>
      <c r="AJ2540" s="276" t="s">
        <v>732</v>
      </c>
      <c r="AK2540" s="276" t="s">
        <v>321</v>
      </c>
      <c r="AL2540" s="277" t="s">
        <v>131</v>
      </c>
      <c r="AM2540" s="276" t="s">
        <v>720</v>
      </c>
      <c r="AN2540" s="276" t="s">
        <v>518</v>
      </c>
      <c r="AO2540" s="277" t="s">
        <v>519</v>
      </c>
    </row>
    <row r="2541" spans="1:41" ht="15" thickBot="1" x14ac:dyDescent="0.4">
      <c r="A2541" s="8">
        <v>2025</v>
      </c>
      <c r="B2541" s="9" t="s">
        <v>126</v>
      </c>
      <c r="C2541" s="9" t="s">
        <v>131</v>
      </c>
      <c r="D2541" s="9" t="s">
        <v>321</v>
      </c>
      <c r="E2541" s="9" t="s">
        <v>32</v>
      </c>
      <c r="F2541" s="8">
        <v>2028</v>
      </c>
      <c r="G2541" s="11">
        <v>1.762</v>
      </c>
      <c r="H2541" s="11">
        <v>0</v>
      </c>
      <c r="I2541" s="11">
        <v>0</v>
      </c>
      <c r="J2541" s="11">
        <v>0</v>
      </c>
      <c r="K2541" s="11">
        <v>0</v>
      </c>
      <c r="L2541" s="11">
        <v>0</v>
      </c>
      <c r="M2541" s="11">
        <v>0</v>
      </c>
      <c r="N2541" s="11">
        <v>0</v>
      </c>
      <c r="O2541" s="11">
        <v>0</v>
      </c>
      <c r="P2541" s="11">
        <v>0</v>
      </c>
      <c r="Q2541" s="11">
        <v>0</v>
      </c>
      <c r="R2541" s="11">
        <v>0</v>
      </c>
      <c r="S2541" s="11">
        <v>4.0829999999999998E-2</v>
      </c>
      <c r="T2541" s="11">
        <v>1.8028299999999999</v>
      </c>
      <c r="U2541" s="11">
        <v>0</v>
      </c>
      <c r="V2541" s="11">
        <v>0</v>
      </c>
      <c r="W2541" s="11">
        <v>0</v>
      </c>
      <c r="X2541" s="11">
        <v>0</v>
      </c>
      <c r="Y2541" s="11">
        <v>1.8028299999999999</v>
      </c>
      <c r="Z2541" s="11">
        <v>0</v>
      </c>
      <c r="AA2541" s="11">
        <v>0</v>
      </c>
      <c r="AB2541" s="11">
        <v>0</v>
      </c>
      <c r="AC2541" s="11">
        <v>0</v>
      </c>
      <c r="AD2541" s="71">
        <f t="shared" si="120"/>
        <v>0</v>
      </c>
      <c r="AE2541" s="71">
        <f t="shared" si="121"/>
        <v>0</v>
      </c>
      <c r="AF2541" s="71">
        <f t="shared" si="122"/>
        <v>0</v>
      </c>
      <c r="AG2541" s="277" t="s">
        <v>908</v>
      </c>
      <c r="AH2541" s="277" t="s">
        <v>730</v>
      </c>
      <c r="AI2541" s="276" t="s">
        <v>731</v>
      </c>
      <c r="AJ2541" s="276" t="s">
        <v>732</v>
      </c>
      <c r="AK2541" s="276" t="s">
        <v>321</v>
      </c>
      <c r="AL2541" s="277" t="s">
        <v>131</v>
      </c>
      <c r="AM2541" s="276" t="s">
        <v>720</v>
      </c>
      <c r="AN2541" s="276" t="s">
        <v>518</v>
      </c>
      <c r="AO2541" s="277" t="s">
        <v>519</v>
      </c>
    </row>
    <row r="2542" spans="1:41" ht="15" thickBot="1" x14ac:dyDescent="0.4">
      <c r="A2542" s="8">
        <v>2025</v>
      </c>
      <c r="B2542" s="9" t="s">
        <v>126</v>
      </c>
      <c r="C2542" s="9" t="s">
        <v>131</v>
      </c>
      <c r="D2542" s="9" t="s">
        <v>321</v>
      </c>
      <c r="E2542" s="9" t="s">
        <v>32</v>
      </c>
      <c r="F2542" s="8">
        <v>2029</v>
      </c>
      <c r="G2542" s="11">
        <v>1.5295300000000001</v>
      </c>
      <c r="H2542" s="11">
        <v>0</v>
      </c>
      <c r="I2542" s="11">
        <v>0</v>
      </c>
      <c r="J2542" s="11">
        <v>0</v>
      </c>
      <c r="K2542" s="11">
        <v>0</v>
      </c>
      <c r="L2542" s="11">
        <v>0</v>
      </c>
      <c r="M2542" s="11">
        <v>0</v>
      </c>
      <c r="N2542" s="11">
        <v>0</v>
      </c>
      <c r="O2542" s="11">
        <v>0</v>
      </c>
      <c r="P2542" s="11">
        <v>0</v>
      </c>
      <c r="Q2542" s="11">
        <v>0</v>
      </c>
      <c r="R2542" s="11">
        <v>0</v>
      </c>
      <c r="S2542" s="11">
        <v>0.18101</v>
      </c>
      <c r="T2542" s="11">
        <v>1.7105399999999999</v>
      </c>
      <c r="U2542" s="11">
        <v>0</v>
      </c>
      <c r="V2542" s="11">
        <v>0</v>
      </c>
      <c r="W2542" s="11">
        <v>0</v>
      </c>
      <c r="X2542" s="11">
        <v>0</v>
      </c>
      <c r="Y2542" s="11">
        <v>1.7105399999999999</v>
      </c>
      <c r="Z2542" s="11">
        <v>0</v>
      </c>
      <c r="AA2542" s="11">
        <v>0</v>
      </c>
      <c r="AB2542" s="11">
        <v>0</v>
      </c>
      <c r="AC2542" s="11">
        <v>0</v>
      </c>
      <c r="AD2542" s="71">
        <f t="shared" si="120"/>
        <v>0</v>
      </c>
      <c r="AE2542" s="71">
        <f t="shared" si="121"/>
        <v>0</v>
      </c>
      <c r="AF2542" s="71">
        <f t="shared" si="122"/>
        <v>0</v>
      </c>
      <c r="AG2542" s="277" t="s">
        <v>908</v>
      </c>
      <c r="AH2542" s="277" t="s">
        <v>730</v>
      </c>
      <c r="AI2542" s="276" t="s">
        <v>731</v>
      </c>
      <c r="AJ2542" s="276" t="s">
        <v>732</v>
      </c>
      <c r="AK2542" s="276" t="s">
        <v>321</v>
      </c>
      <c r="AL2542" s="277" t="s">
        <v>131</v>
      </c>
      <c r="AM2542" s="276" t="s">
        <v>720</v>
      </c>
      <c r="AN2542" s="276" t="s">
        <v>518</v>
      </c>
      <c r="AO2542" s="277" t="s">
        <v>519</v>
      </c>
    </row>
    <row r="2543" spans="1:41" ht="15" thickBot="1" x14ac:dyDescent="0.4">
      <c r="A2543" s="8">
        <v>2025</v>
      </c>
      <c r="B2543" s="9" t="s">
        <v>126</v>
      </c>
      <c r="C2543" s="9" t="s">
        <v>131</v>
      </c>
      <c r="D2543" s="9" t="s">
        <v>321</v>
      </c>
      <c r="E2543" s="9" t="s">
        <v>32</v>
      </c>
      <c r="F2543" s="8">
        <v>2030</v>
      </c>
      <c r="G2543" s="11">
        <v>0.89727000000000001</v>
      </c>
      <c r="H2543" s="11">
        <v>0</v>
      </c>
      <c r="I2543" s="11">
        <v>0</v>
      </c>
      <c r="J2543" s="11">
        <v>0</v>
      </c>
      <c r="K2543" s="11">
        <v>0</v>
      </c>
      <c r="L2543" s="11">
        <v>0</v>
      </c>
      <c r="M2543" s="11">
        <v>0</v>
      </c>
      <c r="N2543" s="11">
        <v>0</v>
      </c>
      <c r="O2543" s="11">
        <v>0</v>
      </c>
      <c r="P2543" s="11">
        <v>0</v>
      </c>
      <c r="Q2543" s="11">
        <v>0</v>
      </c>
      <c r="R2543" s="11">
        <v>0</v>
      </c>
      <c r="S2543" s="11">
        <v>0.23962</v>
      </c>
      <c r="T2543" s="11">
        <v>1.13689</v>
      </c>
      <c r="U2543" s="11">
        <v>0</v>
      </c>
      <c r="V2543" s="11">
        <v>0</v>
      </c>
      <c r="W2543" s="11">
        <v>0</v>
      </c>
      <c r="X2543" s="11">
        <v>0</v>
      </c>
      <c r="Y2543" s="11">
        <v>1.13689</v>
      </c>
      <c r="Z2543" s="11">
        <v>0</v>
      </c>
      <c r="AA2543" s="11">
        <v>0</v>
      </c>
      <c r="AB2543" s="11">
        <v>0</v>
      </c>
      <c r="AC2543" s="11">
        <v>0</v>
      </c>
      <c r="AD2543" s="71">
        <f t="shared" si="120"/>
        <v>0</v>
      </c>
      <c r="AE2543" s="71">
        <f t="shared" si="121"/>
        <v>0</v>
      </c>
      <c r="AF2543" s="71">
        <f t="shared" si="122"/>
        <v>0</v>
      </c>
      <c r="AG2543" s="277" t="s">
        <v>908</v>
      </c>
      <c r="AH2543" s="277" t="s">
        <v>730</v>
      </c>
      <c r="AI2543" s="276" t="s">
        <v>731</v>
      </c>
      <c r="AJ2543" s="276" t="s">
        <v>732</v>
      </c>
      <c r="AK2543" s="276" t="s">
        <v>321</v>
      </c>
      <c r="AL2543" s="277" t="s">
        <v>131</v>
      </c>
      <c r="AM2543" s="276" t="s">
        <v>720</v>
      </c>
      <c r="AN2543" s="276" t="s">
        <v>518</v>
      </c>
      <c r="AO2543" s="277" t="s">
        <v>519</v>
      </c>
    </row>
    <row r="2544" spans="1:41" ht="15" thickBot="1" x14ac:dyDescent="0.4">
      <c r="A2544" s="8">
        <v>2025</v>
      </c>
      <c r="B2544" s="9" t="s">
        <v>126</v>
      </c>
      <c r="C2544" s="9" t="s">
        <v>131</v>
      </c>
      <c r="D2544" s="9" t="s">
        <v>321</v>
      </c>
      <c r="E2544" s="9" t="s">
        <v>32</v>
      </c>
      <c r="F2544" s="8">
        <v>2031</v>
      </c>
      <c r="G2544" s="11">
        <v>0.75539999999999996</v>
      </c>
      <c r="H2544" s="11">
        <v>0</v>
      </c>
      <c r="I2544" s="11">
        <v>0</v>
      </c>
      <c r="J2544" s="11">
        <v>0</v>
      </c>
      <c r="K2544" s="11">
        <v>0</v>
      </c>
      <c r="L2544" s="11">
        <v>0</v>
      </c>
      <c r="M2544" s="11">
        <v>0</v>
      </c>
      <c r="N2544" s="11">
        <v>0</v>
      </c>
      <c r="O2544" s="11">
        <v>0</v>
      </c>
      <c r="P2544" s="11">
        <v>0</v>
      </c>
      <c r="Q2544" s="11">
        <v>0</v>
      </c>
      <c r="R2544" s="11">
        <v>0</v>
      </c>
      <c r="S2544" s="11">
        <v>0.18498999999999999</v>
      </c>
      <c r="T2544" s="11">
        <v>0.94038999999999995</v>
      </c>
      <c r="U2544" s="11">
        <v>0</v>
      </c>
      <c r="V2544" s="11">
        <v>0</v>
      </c>
      <c r="W2544" s="11">
        <v>0</v>
      </c>
      <c r="X2544" s="11">
        <v>0</v>
      </c>
      <c r="Y2544" s="11">
        <v>0.94038999999999995</v>
      </c>
      <c r="Z2544" s="11">
        <v>0</v>
      </c>
      <c r="AA2544" s="11">
        <v>0</v>
      </c>
      <c r="AB2544" s="11">
        <v>0</v>
      </c>
      <c r="AC2544" s="11">
        <v>0</v>
      </c>
      <c r="AD2544" s="71">
        <f t="shared" si="120"/>
        <v>0</v>
      </c>
      <c r="AE2544" s="71">
        <f t="shared" si="121"/>
        <v>0</v>
      </c>
      <c r="AF2544" s="71">
        <f t="shared" si="122"/>
        <v>0</v>
      </c>
      <c r="AG2544" s="277" t="s">
        <v>908</v>
      </c>
      <c r="AH2544" s="277" t="s">
        <v>730</v>
      </c>
      <c r="AI2544" s="276" t="s">
        <v>731</v>
      </c>
      <c r="AJ2544" s="276" t="s">
        <v>732</v>
      </c>
      <c r="AK2544" s="276" t="s">
        <v>321</v>
      </c>
      <c r="AL2544" s="277" t="s">
        <v>131</v>
      </c>
      <c r="AM2544" s="276" t="s">
        <v>720</v>
      </c>
      <c r="AN2544" s="276" t="s">
        <v>518</v>
      </c>
      <c r="AO2544" s="277" t="s">
        <v>519</v>
      </c>
    </row>
    <row r="2545" spans="1:41" ht="15" thickBot="1" x14ac:dyDescent="0.4">
      <c r="A2545" s="8">
        <v>2025</v>
      </c>
      <c r="B2545" s="9" t="s">
        <v>126</v>
      </c>
      <c r="C2545" s="9" t="s">
        <v>131</v>
      </c>
      <c r="D2545" s="9" t="s">
        <v>321</v>
      </c>
      <c r="E2545" s="9" t="s">
        <v>32</v>
      </c>
      <c r="F2545" s="8">
        <v>2032</v>
      </c>
      <c r="G2545" s="11">
        <v>0.94410000000000005</v>
      </c>
      <c r="H2545" s="11">
        <v>0</v>
      </c>
      <c r="I2545" s="11">
        <v>0</v>
      </c>
      <c r="J2545" s="11">
        <v>0</v>
      </c>
      <c r="K2545" s="11">
        <v>0</v>
      </c>
      <c r="L2545" s="11">
        <v>0</v>
      </c>
      <c r="M2545" s="11">
        <v>0</v>
      </c>
      <c r="N2545" s="11">
        <v>0</v>
      </c>
      <c r="O2545" s="11">
        <v>0</v>
      </c>
      <c r="P2545" s="11">
        <v>0</v>
      </c>
      <c r="Q2545" s="11">
        <v>0</v>
      </c>
      <c r="R2545" s="11">
        <v>0</v>
      </c>
      <c r="S2545" s="11">
        <v>0.34104000000000001</v>
      </c>
      <c r="T2545" s="11">
        <v>1.2851399999999999</v>
      </c>
      <c r="U2545" s="11">
        <v>0</v>
      </c>
      <c r="V2545" s="11">
        <v>0</v>
      </c>
      <c r="W2545" s="11">
        <v>0</v>
      </c>
      <c r="X2545" s="11">
        <v>0</v>
      </c>
      <c r="Y2545" s="11">
        <v>1.28515</v>
      </c>
      <c r="Z2545" s="11">
        <v>0</v>
      </c>
      <c r="AA2545" s="11">
        <v>0</v>
      </c>
      <c r="AB2545" s="11">
        <v>0</v>
      </c>
      <c r="AC2545" s="11">
        <v>0</v>
      </c>
      <c r="AD2545" s="71">
        <f t="shared" si="120"/>
        <v>0</v>
      </c>
      <c r="AE2545" s="71">
        <f t="shared" si="121"/>
        <v>0</v>
      </c>
      <c r="AF2545" s="71">
        <f t="shared" si="122"/>
        <v>0</v>
      </c>
      <c r="AG2545" s="277" t="s">
        <v>908</v>
      </c>
      <c r="AH2545" s="277" t="s">
        <v>730</v>
      </c>
      <c r="AI2545" s="276" t="s">
        <v>731</v>
      </c>
      <c r="AJ2545" s="276" t="s">
        <v>732</v>
      </c>
      <c r="AK2545" s="276" t="s">
        <v>321</v>
      </c>
      <c r="AL2545" s="277" t="s">
        <v>131</v>
      </c>
      <c r="AM2545" s="276" t="s">
        <v>720</v>
      </c>
      <c r="AN2545" s="276" t="s">
        <v>518</v>
      </c>
      <c r="AO2545" s="277" t="s">
        <v>519</v>
      </c>
    </row>
    <row r="2546" spans="1:41" ht="15" thickBot="1" x14ac:dyDescent="0.4">
      <c r="A2546" s="8">
        <v>2025</v>
      </c>
      <c r="B2546" s="9" t="s">
        <v>126</v>
      </c>
      <c r="C2546" s="9" t="s">
        <v>131</v>
      </c>
      <c r="D2546" s="9" t="s">
        <v>321</v>
      </c>
      <c r="E2546" s="9" t="s">
        <v>32</v>
      </c>
      <c r="F2546" s="8">
        <v>2033</v>
      </c>
      <c r="G2546" s="11">
        <v>1.35741</v>
      </c>
      <c r="H2546" s="11">
        <v>0</v>
      </c>
      <c r="I2546" s="11">
        <v>0</v>
      </c>
      <c r="J2546" s="11">
        <v>0</v>
      </c>
      <c r="K2546" s="11">
        <v>0</v>
      </c>
      <c r="L2546" s="11">
        <v>0</v>
      </c>
      <c r="M2546" s="11">
        <v>0</v>
      </c>
      <c r="N2546" s="11">
        <v>0</v>
      </c>
      <c r="O2546" s="11">
        <v>0</v>
      </c>
      <c r="P2546" s="11">
        <v>0</v>
      </c>
      <c r="Q2546" s="11">
        <v>0</v>
      </c>
      <c r="R2546" s="11">
        <v>0</v>
      </c>
      <c r="S2546" s="11">
        <v>0.49086000000000002</v>
      </c>
      <c r="T2546" s="11">
        <v>1.8482700000000001</v>
      </c>
      <c r="U2546" s="11">
        <v>0</v>
      </c>
      <c r="V2546" s="11">
        <v>0</v>
      </c>
      <c r="W2546" s="11">
        <v>0</v>
      </c>
      <c r="X2546" s="11">
        <v>0</v>
      </c>
      <c r="Y2546" s="11">
        <v>1.8482700000000001</v>
      </c>
      <c r="Z2546" s="11">
        <v>0</v>
      </c>
      <c r="AA2546" s="11">
        <v>0</v>
      </c>
      <c r="AB2546" s="11">
        <v>0</v>
      </c>
      <c r="AC2546" s="11">
        <v>0</v>
      </c>
      <c r="AD2546" s="71">
        <f t="shared" si="120"/>
        <v>0</v>
      </c>
      <c r="AE2546" s="71">
        <f t="shared" si="121"/>
        <v>0</v>
      </c>
      <c r="AF2546" s="71">
        <f t="shared" si="122"/>
        <v>0</v>
      </c>
      <c r="AG2546" s="277" t="s">
        <v>908</v>
      </c>
      <c r="AH2546" s="277" t="s">
        <v>730</v>
      </c>
      <c r="AI2546" s="276" t="s">
        <v>731</v>
      </c>
      <c r="AJ2546" s="276" t="s">
        <v>732</v>
      </c>
      <c r="AK2546" s="276" t="s">
        <v>321</v>
      </c>
      <c r="AL2546" s="277" t="s">
        <v>131</v>
      </c>
      <c r="AM2546" s="276" t="s">
        <v>720</v>
      </c>
      <c r="AN2546" s="276" t="s">
        <v>518</v>
      </c>
      <c r="AO2546" s="277" t="s">
        <v>519</v>
      </c>
    </row>
    <row r="2547" spans="1:41" ht="15" thickBot="1" x14ac:dyDescent="0.4">
      <c r="A2547" s="8">
        <v>2025</v>
      </c>
      <c r="B2547" s="9" t="s">
        <v>126</v>
      </c>
      <c r="C2547" s="9" t="s">
        <v>131</v>
      </c>
      <c r="D2547" s="9" t="s">
        <v>321</v>
      </c>
      <c r="E2547" s="9" t="s">
        <v>32</v>
      </c>
      <c r="F2547" s="8">
        <v>2034</v>
      </c>
      <c r="G2547" s="11">
        <v>0.97004999999999997</v>
      </c>
      <c r="H2547" s="11">
        <v>0</v>
      </c>
      <c r="I2547" s="11">
        <v>0</v>
      </c>
      <c r="J2547" s="11">
        <v>0</v>
      </c>
      <c r="K2547" s="11">
        <v>0</v>
      </c>
      <c r="L2547" s="11">
        <v>0</v>
      </c>
      <c r="M2547" s="11">
        <v>0</v>
      </c>
      <c r="N2547" s="11">
        <v>0</v>
      </c>
      <c r="O2547" s="11">
        <v>0</v>
      </c>
      <c r="P2547" s="11">
        <v>0</v>
      </c>
      <c r="Q2547" s="11">
        <v>0</v>
      </c>
      <c r="R2547" s="11">
        <v>0</v>
      </c>
      <c r="S2547" s="11">
        <v>0.28236</v>
      </c>
      <c r="T2547" s="11">
        <v>1.25241</v>
      </c>
      <c r="U2547" s="11">
        <v>0</v>
      </c>
      <c r="V2547" s="11">
        <v>0</v>
      </c>
      <c r="W2547" s="11">
        <v>0</v>
      </c>
      <c r="X2547" s="11">
        <v>0</v>
      </c>
      <c r="Y2547" s="11">
        <v>1.25241</v>
      </c>
      <c r="Z2547" s="11">
        <v>0</v>
      </c>
      <c r="AA2547" s="11">
        <v>0</v>
      </c>
      <c r="AB2547" s="11">
        <v>0</v>
      </c>
      <c r="AC2547" s="11">
        <v>0</v>
      </c>
      <c r="AD2547" s="71">
        <f t="shared" si="120"/>
        <v>0</v>
      </c>
      <c r="AE2547" s="71">
        <f t="shared" si="121"/>
        <v>0</v>
      </c>
      <c r="AF2547" s="71">
        <f t="shared" si="122"/>
        <v>0</v>
      </c>
      <c r="AG2547" s="277" t="s">
        <v>908</v>
      </c>
      <c r="AH2547" s="277" t="s">
        <v>730</v>
      </c>
      <c r="AI2547" s="276" t="s">
        <v>731</v>
      </c>
      <c r="AJ2547" s="276" t="s">
        <v>732</v>
      </c>
      <c r="AK2547" s="276" t="s">
        <v>321</v>
      </c>
      <c r="AL2547" s="277" t="s">
        <v>131</v>
      </c>
      <c r="AM2547" s="276" t="s">
        <v>720</v>
      </c>
      <c r="AN2547" s="276" t="s">
        <v>518</v>
      </c>
      <c r="AO2547" s="277" t="s">
        <v>519</v>
      </c>
    </row>
    <row r="2548" spans="1:41" ht="15" thickBot="1" x14ac:dyDescent="0.4">
      <c r="A2548" s="8">
        <v>2025</v>
      </c>
      <c r="B2548" s="9" t="s">
        <v>126</v>
      </c>
      <c r="C2548" s="9" t="s">
        <v>131</v>
      </c>
      <c r="D2548" s="9" t="s">
        <v>321</v>
      </c>
      <c r="E2548" s="9" t="s">
        <v>32</v>
      </c>
      <c r="F2548" s="8">
        <v>2035</v>
      </c>
      <c r="G2548" s="11">
        <v>1.2543200000000001</v>
      </c>
      <c r="H2548" s="11">
        <v>0</v>
      </c>
      <c r="I2548" s="11">
        <v>0</v>
      </c>
      <c r="J2548" s="11">
        <v>0</v>
      </c>
      <c r="K2548" s="11">
        <v>0</v>
      </c>
      <c r="L2548" s="11">
        <v>0</v>
      </c>
      <c r="M2548" s="11">
        <v>0</v>
      </c>
      <c r="N2548" s="11">
        <v>0</v>
      </c>
      <c r="O2548" s="11">
        <v>0</v>
      </c>
      <c r="P2548" s="11">
        <v>0</v>
      </c>
      <c r="Q2548" s="11">
        <v>0</v>
      </c>
      <c r="R2548" s="11">
        <v>0</v>
      </c>
      <c r="S2548" s="11">
        <v>0.51785999999999999</v>
      </c>
      <c r="T2548" s="11">
        <v>1.7721800000000001</v>
      </c>
      <c r="U2548" s="11">
        <v>0</v>
      </c>
      <c r="V2548" s="11">
        <v>0</v>
      </c>
      <c r="W2548" s="11">
        <v>0</v>
      </c>
      <c r="X2548" s="11">
        <v>0</v>
      </c>
      <c r="Y2548" s="11">
        <v>1.7721800000000001</v>
      </c>
      <c r="Z2548" s="11">
        <v>0</v>
      </c>
      <c r="AA2548" s="11">
        <v>0</v>
      </c>
      <c r="AB2548" s="11">
        <v>0</v>
      </c>
      <c r="AC2548" s="11">
        <v>0</v>
      </c>
      <c r="AD2548" s="71">
        <f t="shared" si="120"/>
        <v>0</v>
      </c>
      <c r="AE2548" s="71">
        <f t="shared" si="121"/>
        <v>0</v>
      </c>
      <c r="AF2548" s="71">
        <f t="shared" si="122"/>
        <v>0</v>
      </c>
      <c r="AG2548" s="277" t="s">
        <v>908</v>
      </c>
      <c r="AH2548" s="277" t="s">
        <v>730</v>
      </c>
      <c r="AI2548" s="276" t="s">
        <v>731</v>
      </c>
      <c r="AJ2548" s="276" t="s">
        <v>732</v>
      </c>
      <c r="AK2548" s="276" t="s">
        <v>321</v>
      </c>
      <c r="AL2548" s="277" t="s">
        <v>131</v>
      </c>
      <c r="AM2548" s="276" t="s">
        <v>720</v>
      </c>
      <c r="AN2548" s="276" t="s">
        <v>518</v>
      </c>
      <c r="AO2548" s="277" t="s">
        <v>519</v>
      </c>
    </row>
    <row r="2549" spans="1:41" ht="23.5" thickBot="1" x14ac:dyDescent="0.4">
      <c r="A2549" s="8">
        <v>2025</v>
      </c>
      <c r="B2549" s="9" t="s">
        <v>126</v>
      </c>
      <c r="C2549" s="9" t="s">
        <v>132</v>
      </c>
      <c r="D2549" s="9" t="s">
        <v>322</v>
      </c>
      <c r="E2549" s="97" t="s">
        <v>29</v>
      </c>
      <c r="F2549" s="8">
        <v>2025</v>
      </c>
      <c r="G2549" s="10">
        <v>0</v>
      </c>
      <c r="H2549" s="10">
        <v>6</v>
      </c>
      <c r="I2549" s="10" t="s">
        <v>35</v>
      </c>
      <c r="J2549" s="10">
        <v>182</v>
      </c>
      <c r="K2549" s="10" t="s">
        <v>35</v>
      </c>
      <c r="L2549" s="10">
        <v>34</v>
      </c>
      <c r="M2549" s="10">
        <v>0</v>
      </c>
      <c r="N2549" s="10">
        <v>0</v>
      </c>
      <c r="O2549" s="10">
        <v>0</v>
      </c>
      <c r="P2549" s="10" t="s">
        <v>35</v>
      </c>
      <c r="Q2549" s="10">
        <v>0</v>
      </c>
      <c r="R2549" s="10">
        <v>0</v>
      </c>
      <c r="S2549" s="10">
        <v>0</v>
      </c>
      <c r="T2549" s="10">
        <v>230</v>
      </c>
      <c r="U2549" s="10">
        <v>0</v>
      </c>
      <c r="V2549" s="10">
        <v>0</v>
      </c>
      <c r="W2549" s="10">
        <v>0</v>
      </c>
      <c r="X2549" s="10">
        <v>0</v>
      </c>
      <c r="Y2549" s="10">
        <v>230</v>
      </c>
      <c r="Z2549" s="29" t="s">
        <v>35</v>
      </c>
      <c r="AA2549" s="29" t="s">
        <v>35</v>
      </c>
      <c r="AB2549" s="10">
        <v>0</v>
      </c>
      <c r="AC2549" s="10">
        <v>10</v>
      </c>
      <c r="AD2549" s="71">
        <f t="shared" si="120"/>
        <v>8</v>
      </c>
      <c r="AE2549" s="71">
        <f t="shared" si="121"/>
        <v>0</v>
      </c>
      <c r="AF2549" s="71">
        <f t="shared" si="122"/>
        <v>10</v>
      </c>
      <c r="AG2549" s="277" t="s">
        <v>905</v>
      </c>
      <c r="AH2549" s="277" t="s">
        <v>733</v>
      </c>
      <c r="AI2549" s="276" t="s">
        <v>734</v>
      </c>
      <c r="AJ2549" s="276" t="s">
        <v>735</v>
      </c>
      <c r="AK2549" s="276" t="s">
        <v>322</v>
      </c>
      <c r="AL2549" s="277" t="s">
        <v>132</v>
      </c>
      <c r="AM2549" s="276" t="s">
        <v>720</v>
      </c>
      <c r="AN2549" s="276" t="s">
        <v>518</v>
      </c>
      <c r="AO2549" s="277" t="s">
        <v>519</v>
      </c>
    </row>
    <row r="2550" spans="1:41" ht="15" thickBot="1" x14ac:dyDescent="0.4">
      <c r="A2550" s="8">
        <v>2025</v>
      </c>
      <c r="B2550" s="9" t="s">
        <v>126</v>
      </c>
      <c r="C2550" s="9" t="s">
        <v>132</v>
      </c>
      <c r="D2550" s="9" t="s">
        <v>322</v>
      </c>
      <c r="E2550" s="9" t="s">
        <v>30</v>
      </c>
      <c r="F2550" s="8">
        <v>2025</v>
      </c>
      <c r="G2550" s="11">
        <v>0</v>
      </c>
      <c r="H2550" s="11">
        <v>1.3780000000000001E-2</v>
      </c>
      <c r="I2550" s="11" t="s">
        <v>35</v>
      </c>
      <c r="J2550" s="11">
        <v>0.58782000000000001</v>
      </c>
      <c r="K2550" s="11" t="s">
        <v>35</v>
      </c>
      <c r="L2550" s="11">
        <v>0.10047</v>
      </c>
      <c r="M2550" s="11">
        <v>0</v>
      </c>
      <c r="N2550" s="11">
        <v>0</v>
      </c>
      <c r="O2550" s="11">
        <v>0</v>
      </c>
      <c r="P2550" s="11" t="s">
        <v>35</v>
      </c>
      <c r="Q2550" s="11">
        <v>0</v>
      </c>
      <c r="R2550" s="11">
        <v>0</v>
      </c>
      <c r="S2550" s="11">
        <v>0</v>
      </c>
      <c r="T2550" s="11">
        <v>0.73248000000000002</v>
      </c>
      <c r="U2550" s="11">
        <v>0</v>
      </c>
      <c r="V2550" s="11">
        <v>0</v>
      </c>
      <c r="W2550" s="11">
        <v>0</v>
      </c>
      <c r="X2550" s="11">
        <v>0</v>
      </c>
      <c r="Y2550" s="11">
        <v>0.73248000000000002</v>
      </c>
      <c r="Z2550" s="28" t="s">
        <v>35</v>
      </c>
      <c r="AA2550" s="28" t="s">
        <v>35</v>
      </c>
      <c r="AB2550" s="11">
        <v>0</v>
      </c>
      <c r="AC2550" s="11">
        <v>1.1180000000000001E-2</v>
      </c>
      <c r="AD2550" s="71">
        <f t="shared" si="120"/>
        <v>3.04E-2</v>
      </c>
      <c r="AE2550" s="71">
        <f t="shared" si="121"/>
        <v>0</v>
      </c>
      <c r="AF2550" s="71">
        <f t="shared" si="122"/>
        <v>1.12E-2</v>
      </c>
      <c r="AG2550" s="277" t="s">
        <v>906</v>
      </c>
      <c r="AH2550" s="277" t="s">
        <v>733</v>
      </c>
      <c r="AI2550" s="276" t="s">
        <v>734</v>
      </c>
      <c r="AJ2550" s="276" t="s">
        <v>735</v>
      </c>
      <c r="AK2550" s="276" t="s">
        <v>322</v>
      </c>
      <c r="AL2550" s="277" t="s">
        <v>132</v>
      </c>
      <c r="AM2550" s="276" t="s">
        <v>720</v>
      </c>
      <c r="AN2550" s="276" t="s">
        <v>518</v>
      </c>
      <c r="AO2550" s="277" t="s">
        <v>519</v>
      </c>
    </row>
    <row r="2551" spans="1:41" ht="15" thickBot="1" x14ac:dyDescent="0.4">
      <c r="A2551" s="8">
        <v>2025</v>
      </c>
      <c r="B2551" s="9" t="s">
        <v>126</v>
      </c>
      <c r="C2551" s="9" t="s">
        <v>132</v>
      </c>
      <c r="D2551" s="9" t="s">
        <v>322</v>
      </c>
      <c r="E2551" s="9" t="s">
        <v>30</v>
      </c>
      <c r="F2551" s="8">
        <v>2026</v>
      </c>
      <c r="G2551" s="11">
        <v>0</v>
      </c>
      <c r="H2551" s="11">
        <v>1.423E-2</v>
      </c>
      <c r="I2551" s="11" t="s">
        <v>35</v>
      </c>
      <c r="J2551" s="11">
        <v>0.57372000000000001</v>
      </c>
      <c r="K2551" s="11" t="s">
        <v>35</v>
      </c>
      <c r="L2551" s="11">
        <v>0.10536</v>
      </c>
      <c r="M2551" s="11">
        <v>0</v>
      </c>
      <c r="N2551" s="11">
        <v>0</v>
      </c>
      <c r="O2551" s="11">
        <v>0</v>
      </c>
      <c r="P2551" s="11" t="s">
        <v>35</v>
      </c>
      <c r="Q2551" s="11">
        <v>0</v>
      </c>
      <c r="R2551" s="11">
        <v>0</v>
      </c>
      <c r="S2551" s="11">
        <v>0</v>
      </c>
      <c r="T2551" s="11">
        <v>0.72470000000000001</v>
      </c>
      <c r="U2551" s="11">
        <v>0</v>
      </c>
      <c r="V2551" s="11">
        <v>0</v>
      </c>
      <c r="W2551" s="11">
        <v>0</v>
      </c>
      <c r="X2551" s="11">
        <v>0</v>
      </c>
      <c r="Y2551" s="11">
        <v>0.72470000000000001</v>
      </c>
      <c r="Z2551" s="28" t="s">
        <v>35</v>
      </c>
      <c r="AA2551" s="28" t="s">
        <v>35</v>
      </c>
      <c r="AB2551" s="11">
        <v>0</v>
      </c>
      <c r="AC2551" s="11">
        <v>1.1639999999999999E-2</v>
      </c>
      <c r="AD2551" s="71">
        <f t="shared" si="120"/>
        <v>3.1399999999999997E-2</v>
      </c>
      <c r="AE2551" s="71">
        <f t="shared" si="121"/>
        <v>0</v>
      </c>
      <c r="AF2551" s="71">
        <f t="shared" si="122"/>
        <v>1.1599999999999999E-2</v>
      </c>
      <c r="AG2551" s="277" t="s">
        <v>906</v>
      </c>
      <c r="AH2551" s="277" t="s">
        <v>733</v>
      </c>
      <c r="AI2551" s="276" t="s">
        <v>734</v>
      </c>
      <c r="AJ2551" s="276" t="s">
        <v>735</v>
      </c>
      <c r="AK2551" s="276" t="s">
        <v>322</v>
      </c>
      <c r="AL2551" s="277" t="s">
        <v>132</v>
      </c>
      <c r="AM2551" s="276" t="s">
        <v>720</v>
      </c>
      <c r="AN2551" s="276" t="s">
        <v>518</v>
      </c>
      <c r="AO2551" s="277" t="s">
        <v>519</v>
      </c>
    </row>
    <row r="2552" spans="1:41" ht="15" thickBot="1" x14ac:dyDescent="0.4">
      <c r="A2552" s="8">
        <v>2025</v>
      </c>
      <c r="B2552" s="9" t="s">
        <v>126</v>
      </c>
      <c r="C2552" s="9" t="s">
        <v>132</v>
      </c>
      <c r="D2552" s="9" t="s">
        <v>322</v>
      </c>
      <c r="E2552" s="9" t="s">
        <v>30</v>
      </c>
      <c r="F2552" s="8">
        <v>2027</v>
      </c>
      <c r="G2552" s="11">
        <v>0</v>
      </c>
      <c r="H2552" s="11">
        <v>1.5480000000000001E-2</v>
      </c>
      <c r="I2552" s="11" t="s">
        <v>35</v>
      </c>
      <c r="J2552" s="11">
        <v>0.55845</v>
      </c>
      <c r="K2552" s="11" t="s">
        <v>35</v>
      </c>
      <c r="L2552" s="11">
        <v>0.10742</v>
      </c>
      <c r="M2552" s="11">
        <v>0</v>
      </c>
      <c r="N2552" s="11">
        <v>0</v>
      </c>
      <c r="O2552" s="11">
        <v>0</v>
      </c>
      <c r="P2552" s="11" t="s">
        <v>35</v>
      </c>
      <c r="Q2552" s="11">
        <v>0</v>
      </c>
      <c r="R2552" s="11">
        <v>0</v>
      </c>
      <c r="S2552" s="11">
        <v>0</v>
      </c>
      <c r="T2552" s="11">
        <v>0.71331999999999995</v>
      </c>
      <c r="U2552" s="11">
        <v>0</v>
      </c>
      <c r="V2552" s="11">
        <v>0</v>
      </c>
      <c r="W2552" s="11">
        <v>0</v>
      </c>
      <c r="X2552" s="11">
        <v>0</v>
      </c>
      <c r="Y2552" s="11">
        <v>0.71331999999999995</v>
      </c>
      <c r="Z2552" s="28" t="s">
        <v>35</v>
      </c>
      <c r="AA2552" s="28" t="s">
        <v>35</v>
      </c>
      <c r="AB2552" s="11">
        <v>0</v>
      </c>
      <c r="AC2552" s="11">
        <v>1.184E-2</v>
      </c>
      <c r="AD2552" s="71">
        <f t="shared" si="120"/>
        <v>3.2000000000000001E-2</v>
      </c>
      <c r="AE2552" s="71">
        <f t="shared" si="121"/>
        <v>0</v>
      </c>
      <c r="AF2552" s="71">
        <f t="shared" si="122"/>
        <v>1.18E-2</v>
      </c>
      <c r="AG2552" s="277" t="s">
        <v>906</v>
      </c>
      <c r="AH2552" s="277" t="s">
        <v>733</v>
      </c>
      <c r="AI2552" s="276" t="s">
        <v>734</v>
      </c>
      <c r="AJ2552" s="276" t="s">
        <v>735</v>
      </c>
      <c r="AK2552" s="276" t="s">
        <v>322</v>
      </c>
      <c r="AL2552" s="277" t="s">
        <v>132</v>
      </c>
      <c r="AM2552" s="276" t="s">
        <v>720</v>
      </c>
      <c r="AN2552" s="276" t="s">
        <v>518</v>
      </c>
      <c r="AO2552" s="277" t="s">
        <v>519</v>
      </c>
    </row>
    <row r="2553" spans="1:41" ht="15" thickBot="1" x14ac:dyDescent="0.4">
      <c r="A2553" s="8">
        <v>2025</v>
      </c>
      <c r="B2553" s="9" t="s">
        <v>126</v>
      </c>
      <c r="C2553" s="9" t="s">
        <v>132</v>
      </c>
      <c r="D2553" s="9" t="s">
        <v>322</v>
      </c>
      <c r="E2553" s="9" t="s">
        <v>30</v>
      </c>
      <c r="F2553" s="8">
        <v>2028</v>
      </c>
      <c r="G2553" s="11">
        <v>0</v>
      </c>
      <c r="H2553" s="11">
        <v>1.6420000000000001E-2</v>
      </c>
      <c r="I2553" s="11" t="s">
        <v>35</v>
      </c>
      <c r="J2553" s="11">
        <v>0.55081999999999998</v>
      </c>
      <c r="K2553" s="11" t="s">
        <v>35</v>
      </c>
      <c r="L2553" s="11">
        <v>0.10581</v>
      </c>
      <c r="M2553" s="11">
        <v>0</v>
      </c>
      <c r="N2553" s="11">
        <v>0</v>
      </c>
      <c r="O2553" s="11">
        <v>0</v>
      </c>
      <c r="P2553" s="11" t="s">
        <v>35</v>
      </c>
      <c r="Q2553" s="11">
        <v>0</v>
      </c>
      <c r="R2553" s="11">
        <v>0</v>
      </c>
      <c r="S2553" s="11">
        <v>0</v>
      </c>
      <c r="T2553" s="11">
        <v>0.70474999999999999</v>
      </c>
      <c r="U2553" s="11">
        <v>0</v>
      </c>
      <c r="V2553" s="11">
        <v>0</v>
      </c>
      <c r="W2553" s="11">
        <v>0</v>
      </c>
      <c r="X2553" s="11">
        <v>0</v>
      </c>
      <c r="Y2553" s="11">
        <v>0.70474999999999999</v>
      </c>
      <c r="Z2553" s="28" t="s">
        <v>35</v>
      </c>
      <c r="AA2553" s="28" t="s">
        <v>35</v>
      </c>
      <c r="AB2553" s="11">
        <v>0</v>
      </c>
      <c r="AC2553" s="11">
        <v>1.2149999999999999E-2</v>
      </c>
      <c r="AD2553" s="71">
        <f t="shared" si="120"/>
        <v>3.1699999999999999E-2</v>
      </c>
      <c r="AE2553" s="71">
        <f t="shared" si="121"/>
        <v>0</v>
      </c>
      <c r="AF2553" s="71">
        <f t="shared" si="122"/>
        <v>1.2200000000000001E-2</v>
      </c>
      <c r="AG2553" s="277" t="s">
        <v>906</v>
      </c>
      <c r="AH2553" s="277" t="s">
        <v>733</v>
      </c>
      <c r="AI2553" s="276" t="s">
        <v>734</v>
      </c>
      <c r="AJ2553" s="276" t="s">
        <v>735</v>
      </c>
      <c r="AK2553" s="276" t="s">
        <v>322</v>
      </c>
      <c r="AL2553" s="277" t="s">
        <v>132</v>
      </c>
      <c r="AM2553" s="276" t="s">
        <v>720</v>
      </c>
      <c r="AN2553" s="276" t="s">
        <v>518</v>
      </c>
      <c r="AO2553" s="277" t="s">
        <v>519</v>
      </c>
    </row>
    <row r="2554" spans="1:41" ht="15" thickBot="1" x14ac:dyDescent="0.4">
      <c r="A2554" s="8">
        <v>2025</v>
      </c>
      <c r="B2554" s="9" t="s">
        <v>126</v>
      </c>
      <c r="C2554" s="9" t="s">
        <v>132</v>
      </c>
      <c r="D2554" s="9" t="s">
        <v>322</v>
      </c>
      <c r="E2554" s="9" t="s">
        <v>30</v>
      </c>
      <c r="F2554" s="8">
        <v>2029</v>
      </c>
      <c r="G2554" s="11">
        <v>0</v>
      </c>
      <c r="H2554" s="11">
        <v>1.8079999999999999E-2</v>
      </c>
      <c r="I2554" s="11" t="s">
        <v>35</v>
      </c>
      <c r="J2554" s="11">
        <v>0.54823999999999995</v>
      </c>
      <c r="K2554" s="11" t="s">
        <v>35</v>
      </c>
      <c r="L2554" s="11">
        <v>0.10532</v>
      </c>
      <c r="M2554" s="11">
        <v>0</v>
      </c>
      <c r="N2554" s="11">
        <v>0</v>
      </c>
      <c r="O2554" s="11">
        <v>0</v>
      </c>
      <c r="P2554" s="11" t="s">
        <v>35</v>
      </c>
      <c r="Q2554" s="11">
        <v>0</v>
      </c>
      <c r="R2554" s="11">
        <v>0</v>
      </c>
      <c r="S2554" s="11">
        <v>0</v>
      </c>
      <c r="T2554" s="11">
        <v>0.70413000000000003</v>
      </c>
      <c r="U2554" s="11">
        <v>0</v>
      </c>
      <c r="V2554" s="11">
        <v>0</v>
      </c>
      <c r="W2554" s="11">
        <v>0</v>
      </c>
      <c r="X2554" s="11">
        <v>0</v>
      </c>
      <c r="Y2554" s="11">
        <v>0.70413000000000003</v>
      </c>
      <c r="Z2554" s="28" t="s">
        <v>35</v>
      </c>
      <c r="AA2554" s="28" t="s">
        <v>35</v>
      </c>
      <c r="AB2554" s="11">
        <v>0</v>
      </c>
      <c r="AC2554" s="11">
        <v>1.222E-2</v>
      </c>
      <c r="AD2554" s="71">
        <f t="shared" si="120"/>
        <v>3.2500000000000001E-2</v>
      </c>
      <c r="AE2554" s="71">
        <f t="shared" si="121"/>
        <v>0</v>
      </c>
      <c r="AF2554" s="71">
        <f t="shared" si="122"/>
        <v>1.2200000000000001E-2</v>
      </c>
      <c r="AG2554" s="277" t="s">
        <v>906</v>
      </c>
      <c r="AH2554" s="277" t="s">
        <v>733</v>
      </c>
      <c r="AI2554" s="276" t="s">
        <v>734</v>
      </c>
      <c r="AJ2554" s="276" t="s">
        <v>735</v>
      </c>
      <c r="AK2554" s="276" t="s">
        <v>322</v>
      </c>
      <c r="AL2554" s="277" t="s">
        <v>132</v>
      </c>
      <c r="AM2554" s="276" t="s">
        <v>720</v>
      </c>
      <c r="AN2554" s="276" t="s">
        <v>518</v>
      </c>
      <c r="AO2554" s="277" t="s">
        <v>519</v>
      </c>
    </row>
    <row r="2555" spans="1:41" ht="15" thickBot="1" x14ac:dyDescent="0.4">
      <c r="A2555" s="8">
        <v>2025</v>
      </c>
      <c r="B2555" s="9" t="s">
        <v>126</v>
      </c>
      <c r="C2555" s="9" t="s">
        <v>132</v>
      </c>
      <c r="D2555" s="9" t="s">
        <v>322</v>
      </c>
      <c r="E2555" s="9" t="s">
        <v>30</v>
      </c>
      <c r="F2555" s="8">
        <v>2030</v>
      </c>
      <c r="G2555" s="11">
        <v>0</v>
      </c>
      <c r="H2555" s="11">
        <v>1.8970000000000001E-2</v>
      </c>
      <c r="I2555" s="11" t="s">
        <v>35</v>
      </c>
      <c r="J2555" s="11">
        <v>0.55113999999999996</v>
      </c>
      <c r="K2555" s="11" t="s">
        <v>35</v>
      </c>
      <c r="L2555" s="11">
        <v>0.10627</v>
      </c>
      <c r="M2555" s="11">
        <v>0</v>
      </c>
      <c r="N2555" s="11">
        <v>0</v>
      </c>
      <c r="O2555" s="11">
        <v>0</v>
      </c>
      <c r="P2555" s="11" t="s">
        <v>35</v>
      </c>
      <c r="Q2555" s="11">
        <v>0</v>
      </c>
      <c r="R2555" s="11">
        <v>0</v>
      </c>
      <c r="S2555" s="11">
        <v>0</v>
      </c>
      <c r="T2555" s="11">
        <v>0.70967999999999998</v>
      </c>
      <c r="U2555" s="11">
        <v>0</v>
      </c>
      <c r="V2555" s="11">
        <v>0</v>
      </c>
      <c r="W2555" s="11">
        <v>0</v>
      </c>
      <c r="X2555" s="11">
        <v>0</v>
      </c>
      <c r="Y2555" s="11">
        <v>0.70967999999999998</v>
      </c>
      <c r="Z2555" s="28" t="s">
        <v>35</v>
      </c>
      <c r="AA2555" s="28" t="s">
        <v>35</v>
      </c>
      <c r="AB2555" s="11">
        <v>0</v>
      </c>
      <c r="AC2555" s="11">
        <v>1.0800000000000001E-2</v>
      </c>
      <c r="AD2555" s="71">
        <f t="shared" si="120"/>
        <v>3.3300000000000003E-2</v>
      </c>
      <c r="AE2555" s="71">
        <f t="shared" si="121"/>
        <v>0</v>
      </c>
      <c r="AF2555" s="71">
        <f t="shared" si="122"/>
        <v>1.0800000000000001E-2</v>
      </c>
      <c r="AG2555" s="277" t="s">
        <v>906</v>
      </c>
      <c r="AH2555" s="277" t="s">
        <v>733</v>
      </c>
      <c r="AI2555" s="276" t="s">
        <v>734</v>
      </c>
      <c r="AJ2555" s="276" t="s">
        <v>735</v>
      </c>
      <c r="AK2555" s="276" t="s">
        <v>322</v>
      </c>
      <c r="AL2555" s="277" t="s">
        <v>132</v>
      </c>
      <c r="AM2555" s="276" t="s">
        <v>720</v>
      </c>
      <c r="AN2555" s="276" t="s">
        <v>518</v>
      </c>
      <c r="AO2555" s="277" t="s">
        <v>519</v>
      </c>
    </row>
    <row r="2556" spans="1:41" ht="15" thickBot="1" x14ac:dyDescent="0.4">
      <c r="A2556" s="8">
        <v>2025</v>
      </c>
      <c r="B2556" s="9" t="s">
        <v>126</v>
      </c>
      <c r="C2556" s="9" t="s">
        <v>132</v>
      </c>
      <c r="D2556" s="9" t="s">
        <v>322</v>
      </c>
      <c r="E2556" s="9" t="s">
        <v>30</v>
      </c>
      <c r="F2556" s="8">
        <v>2031</v>
      </c>
      <c r="G2556" s="11">
        <v>0</v>
      </c>
      <c r="H2556" s="11">
        <v>1.9789999999999999E-2</v>
      </c>
      <c r="I2556" s="11" t="s">
        <v>35</v>
      </c>
      <c r="J2556" s="11">
        <v>0.55067999999999995</v>
      </c>
      <c r="K2556" s="11" t="s">
        <v>35</v>
      </c>
      <c r="L2556" s="11">
        <v>0.10625</v>
      </c>
      <c r="M2556" s="11">
        <v>0</v>
      </c>
      <c r="N2556" s="11">
        <v>0</v>
      </c>
      <c r="O2556" s="11">
        <v>0</v>
      </c>
      <c r="P2556" s="11" t="s">
        <v>35</v>
      </c>
      <c r="Q2556" s="11">
        <v>0</v>
      </c>
      <c r="R2556" s="11">
        <v>0</v>
      </c>
      <c r="S2556" s="11">
        <v>0</v>
      </c>
      <c r="T2556" s="11">
        <v>0.70996000000000004</v>
      </c>
      <c r="U2556" s="11">
        <v>0</v>
      </c>
      <c r="V2556" s="11">
        <v>0</v>
      </c>
      <c r="W2556" s="11">
        <v>0</v>
      </c>
      <c r="X2556" s="11">
        <v>0</v>
      </c>
      <c r="Y2556" s="11">
        <v>0.70996000000000004</v>
      </c>
      <c r="Z2556" s="28" t="s">
        <v>35</v>
      </c>
      <c r="AA2556" s="28" t="s">
        <v>35</v>
      </c>
      <c r="AB2556" s="11">
        <v>0</v>
      </c>
      <c r="AC2556" s="11">
        <v>1.1900000000000001E-2</v>
      </c>
      <c r="AD2556" s="71">
        <f t="shared" si="120"/>
        <v>3.32E-2</v>
      </c>
      <c r="AE2556" s="71">
        <f t="shared" si="121"/>
        <v>0</v>
      </c>
      <c r="AF2556" s="71">
        <f t="shared" si="122"/>
        <v>1.1900000000000001E-2</v>
      </c>
      <c r="AG2556" s="277" t="s">
        <v>906</v>
      </c>
      <c r="AH2556" s="277" t="s">
        <v>733</v>
      </c>
      <c r="AI2556" s="276" t="s">
        <v>734</v>
      </c>
      <c r="AJ2556" s="276" t="s">
        <v>735</v>
      </c>
      <c r="AK2556" s="276" t="s">
        <v>322</v>
      </c>
      <c r="AL2556" s="277" t="s">
        <v>132</v>
      </c>
      <c r="AM2556" s="276" t="s">
        <v>720</v>
      </c>
      <c r="AN2556" s="276" t="s">
        <v>518</v>
      </c>
      <c r="AO2556" s="277" t="s">
        <v>519</v>
      </c>
    </row>
    <row r="2557" spans="1:41" ht="15" thickBot="1" x14ac:dyDescent="0.4">
      <c r="A2557" s="8">
        <v>2025</v>
      </c>
      <c r="B2557" s="9" t="s">
        <v>126</v>
      </c>
      <c r="C2557" s="9" t="s">
        <v>132</v>
      </c>
      <c r="D2557" s="9" t="s">
        <v>322</v>
      </c>
      <c r="E2557" s="9" t="s">
        <v>30</v>
      </c>
      <c r="F2557" s="8">
        <v>2032</v>
      </c>
      <c r="G2557" s="11">
        <v>0</v>
      </c>
      <c r="H2557" s="11">
        <v>2.0490000000000001E-2</v>
      </c>
      <c r="I2557" s="11" t="s">
        <v>35</v>
      </c>
      <c r="J2557" s="11">
        <v>0.54574999999999996</v>
      </c>
      <c r="K2557" s="11" t="s">
        <v>35</v>
      </c>
      <c r="L2557" s="11">
        <v>0.10944</v>
      </c>
      <c r="M2557" s="11">
        <v>0</v>
      </c>
      <c r="N2557" s="11">
        <v>0</v>
      </c>
      <c r="O2557" s="11">
        <v>0</v>
      </c>
      <c r="P2557" s="11" t="s">
        <v>35</v>
      </c>
      <c r="Q2557" s="11">
        <v>0</v>
      </c>
      <c r="R2557" s="11">
        <v>0</v>
      </c>
      <c r="S2557" s="11">
        <v>0</v>
      </c>
      <c r="T2557" s="11">
        <v>0.70848999999999995</v>
      </c>
      <c r="U2557" s="11">
        <v>0</v>
      </c>
      <c r="V2557" s="11">
        <v>0</v>
      </c>
      <c r="W2557" s="11">
        <v>0</v>
      </c>
      <c r="X2557" s="11">
        <v>0</v>
      </c>
      <c r="Y2557" s="11">
        <v>0.70848999999999995</v>
      </c>
      <c r="Z2557" s="28" t="s">
        <v>35</v>
      </c>
      <c r="AA2557" s="28" t="s">
        <v>35</v>
      </c>
      <c r="AB2557" s="11">
        <v>0</v>
      </c>
      <c r="AC2557" s="11">
        <v>1.112E-2</v>
      </c>
      <c r="AD2557" s="71">
        <f t="shared" si="120"/>
        <v>3.2800000000000003E-2</v>
      </c>
      <c r="AE2557" s="71">
        <f t="shared" si="121"/>
        <v>0</v>
      </c>
      <c r="AF2557" s="71">
        <f t="shared" si="122"/>
        <v>1.11E-2</v>
      </c>
      <c r="AG2557" s="277" t="s">
        <v>906</v>
      </c>
      <c r="AH2557" s="277" t="s">
        <v>733</v>
      </c>
      <c r="AI2557" s="276" t="s">
        <v>734</v>
      </c>
      <c r="AJ2557" s="276" t="s">
        <v>735</v>
      </c>
      <c r="AK2557" s="276" t="s">
        <v>322</v>
      </c>
      <c r="AL2557" s="277" t="s">
        <v>132</v>
      </c>
      <c r="AM2557" s="276" t="s">
        <v>720</v>
      </c>
      <c r="AN2557" s="276" t="s">
        <v>518</v>
      </c>
      <c r="AO2557" s="277" t="s">
        <v>519</v>
      </c>
    </row>
    <row r="2558" spans="1:41" ht="15" thickBot="1" x14ac:dyDescent="0.4">
      <c r="A2558" s="8">
        <v>2025</v>
      </c>
      <c r="B2558" s="9" t="s">
        <v>126</v>
      </c>
      <c r="C2558" s="9" t="s">
        <v>132</v>
      </c>
      <c r="D2558" s="9" t="s">
        <v>322</v>
      </c>
      <c r="E2558" s="9" t="s">
        <v>30</v>
      </c>
      <c r="F2558" s="8">
        <v>2033</v>
      </c>
      <c r="G2558" s="11">
        <v>0</v>
      </c>
      <c r="H2558" s="11">
        <v>2.1239999999999998E-2</v>
      </c>
      <c r="I2558" s="11" t="s">
        <v>35</v>
      </c>
      <c r="J2558" s="11">
        <v>0.53835</v>
      </c>
      <c r="K2558" s="11" t="s">
        <v>35</v>
      </c>
      <c r="L2558" s="11">
        <v>0.11278000000000001</v>
      </c>
      <c r="M2558" s="11">
        <v>0</v>
      </c>
      <c r="N2558" s="11">
        <v>0</v>
      </c>
      <c r="O2558" s="11">
        <v>0</v>
      </c>
      <c r="P2558" s="11" t="s">
        <v>35</v>
      </c>
      <c r="Q2558" s="11">
        <v>0</v>
      </c>
      <c r="R2558" s="11">
        <v>0</v>
      </c>
      <c r="S2558" s="11">
        <v>0</v>
      </c>
      <c r="T2558" s="11">
        <v>0.70565</v>
      </c>
      <c r="U2558" s="11">
        <v>0</v>
      </c>
      <c r="V2558" s="11">
        <v>0</v>
      </c>
      <c r="W2558" s="11">
        <v>0</v>
      </c>
      <c r="X2558" s="11">
        <v>0</v>
      </c>
      <c r="Y2558" s="11">
        <v>0.70565</v>
      </c>
      <c r="Z2558" s="28" t="s">
        <v>35</v>
      </c>
      <c r="AA2558" s="28" t="s">
        <v>35</v>
      </c>
      <c r="AB2558" s="11">
        <v>0</v>
      </c>
      <c r="AC2558" s="11">
        <v>1.204E-2</v>
      </c>
      <c r="AD2558" s="71">
        <f t="shared" si="120"/>
        <v>3.3300000000000003E-2</v>
      </c>
      <c r="AE2558" s="71">
        <f t="shared" si="121"/>
        <v>0</v>
      </c>
      <c r="AF2558" s="71">
        <f t="shared" si="122"/>
        <v>1.2E-2</v>
      </c>
      <c r="AG2558" s="277" t="s">
        <v>906</v>
      </c>
      <c r="AH2558" s="277" t="s">
        <v>733</v>
      </c>
      <c r="AI2558" s="276" t="s">
        <v>734</v>
      </c>
      <c r="AJ2558" s="276" t="s">
        <v>735</v>
      </c>
      <c r="AK2558" s="276" t="s">
        <v>322</v>
      </c>
      <c r="AL2558" s="277" t="s">
        <v>132</v>
      </c>
      <c r="AM2558" s="276" t="s">
        <v>720</v>
      </c>
      <c r="AN2558" s="276" t="s">
        <v>518</v>
      </c>
      <c r="AO2558" s="277" t="s">
        <v>519</v>
      </c>
    </row>
    <row r="2559" spans="1:41" ht="15" thickBot="1" x14ac:dyDescent="0.4">
      <c r="A2559" s="8">
        <v>2025</v>
      </c>
      <c r="B2559" s="9" t="s">
        <v>126</v>
      </c>
      <c r="C2559" s="9" t="s">
        <v>132</v>
      </c>
      <c r="D2559" s="9" t="s">
        <v>322</v>
      </c>
      <c r="E2559" s="9" t="s">
        <v>30</v>
      </c>
      <c r="F2559" s="8">
        <v>2034</v>
      </c>
      <c r="G2559" s="11">
        <v>0</v>
      </c>
      <c r="H2559" s="11">
        <v>2.215E-2</v>
      </c>
      <c r="I2559" s="11" t="s">
        <v>35</v>
      </c>
      <c r="J2559" s="11">
        <v>0.54013</v>
      </c>
      <c r="K2559" s="11" t="s">
        <v>35</v>
      </c>
      <c r="L2559" s="11">
        <v>0.11169999999999999</v>
      </c>
      <c r="M2559" s="11">
        <v>0</v>
      </c>
      <c r="N2559" s="11">
        <v>0</v>
      </c>
      <c r="O2559" s="11">
        <v>0</v>
      </c>
      <c r="P2559" s="11" t="s">
        <v>35</v>
      </c>
      <c r="Q2559" s="11">
        <v>0</v>
      </c>
      <c r="R2559" s="11">
        <v>0</v>
      </c>
      <c r="S2559" s="11">
        <v>0</v>
      </c>
      <c r="T2559" s="11">
        <v>0.70753999999999995</v>
      </c>
      <c r="U2559" s="11">
        <v>0</v>
      </c>
      <c r="V2559" s="11">
        <v>0</v>
      </c>
      <c r="W2559" s="11">
        <v>0</v>
      </c>
      <c r="X2559" s="11">
        <v>0</v>
      </c>
      <c r="Y2559" s="11">
        <v>0.70753999999999995</v>
      </c>
      <c r="Z2559" s="28" t="s">
        <v>35</v>
      </c>
      <c r="AA2559" s="28" t="s">
        <v>35</v>
      </c>
      <c r="AB2559" s="11">
        <v>0</v>
      </c>
      <c r="AC2559" s="11">
        <v>1.086E-2</v>
      </c>
      <c r="AD2559" s="71">
        <f t="shared" si="120"/>
        <v>3.3599999999999998E-2</v>
      </c>
      <c r="AE2559" s="71">
        <f t="shared" si="121"/>
        <v>0</v>
      </c>
      <c r="AF2559" s="71">
        <f t="shared" si="122"/>
        <v>1.09E-2</v>
      </c>
      <c r="AG2559" s="277" t="s">
        <v>906</v>
      </c>
      <c r="AH2559" s="277" t="s">
        <v>733</v>
      </c>
      <c r="AI2559" s="276" t="s">
        <v>734</v>
      </c>
      <c r="AJ2559" s="276" t="s">
        <v>735</v>
      </c>
      <c r="AK2559" s="276" t="s">
        <v>322</v>
      </c>
      <c r="AL2559" s="277" t="s">
        <v>132</v>
      </c>
      <c r="AM2559" s="276" t="s">
        <v>720</v>
      </c>
      <c r="AN2559" s="276" t="s">
        <v>518</v>
      </c>
      <c r="AO2559" s="277" t="s">
        <v>519</v>
      </c>
    </row>
    <row r="2560" spans="1:41" ht="15" thickBot="1" x14ac:dyDescent="0.4">
      <c r="A2560" s="8">
        <v>2025</v>
      </c>
      <c r="B2560" s="9" t="s">
        <v>126</v>
      </c>
      <c r="C2560" s="9" t="s">
        <v>132</v>
      </c>
      <c r="D2560" s="9" t="s">
        <v>322</v>
      </c>
      <c r="E2560" s="9" t="s">
        <v>30</v>
      </c>
      <c r="F2560" s="8">
        <v>2035</v>
      </c>
      <c r="G2560" s="11">
        <v>0</v>
      </c>
      <c r="H2560" s="11">
        <v>2.3810000000000001E-2</v>
      </c>
      <c r="I2560" s="11" t="s">
        <v>35</v>
      </c>
      <c r="J2560" s="11">
        <v>0.54630000000000001</v>
      </c>
      <c r="K2560" s="11" t="s">
        <v>35</v>
      </c>
      <c r="L2560" s="11">
        <v>0.11763999999999999</v>
      </c>
      <c r="M2560" s="11">
        <v>0</v>
      </c>
      <c r="N2560" s="11">
        <v>0</v>
      </c>
      <c r="O2560" s="11">
        <v>0</v>
      </c>
      <c r="P2560" s="11" t="s">
        <v>35</v>
      </c>
      <c r="Q2560" s="11">
        <v>0</v>
      </c>
      <c r="R2560" s="11">
        <v>0</v>
      </c>
      <c r="S2560" s="11">
        <v>0</v>
      </c>
      <c r="T2560" s="11">
        <v>0.72160999999999997</v>
      </c>
      <c r="U2560" s="11">
        <v>0</v>
      </c>
      <c r="V2560" s="11">
        <v>0</v>
      </c>
      <c r="W2560" s="11">
        <v>0</v>
      </c>
      <c r="X2560" s="11">
        <v>0</v>
      </c>
      <c r="Y2560" s="11">
        <v>0.72160999999999997</v>
      </c>
      <c r="Z2560" s="28" t="s">
        <v>35</v>
      </c>
      <c r="AA2560" s="28" t="s">
        <v>35</v>
      </c>
      <c r="AB2560" s="11">
        <v>0</v>
      </c>
      <c r="AC2560" s="11">
        <v>9.92E-3</v>
      </c>
      <c r="AD2560" s="71">
        <f t="shared" si="120"/>
        <v>3.39E-2</v>
      </c>
      <c r="AE2560" s="71">
        <f t="shared" si="121"/>
        <v>0</v>
      </c>
      <c r="AF2560" s="71">
        <f t="shared" si="122"/>
        <v>9.9000000000000008E-3</v>
      </c>
      <c r="AG2560" s="277" t="s">
        <v>906</v>
      </c>
      <c r="AH2560" s="277" t="s">
        <v>733</v>
      </c>
      <c r="AI2560" s="276" t="s">
        <v>734</v>
      </c>
      <c r="AJ2560" s="276" t="s">
        <v>735</v>
      </c>
      <c r="AK2560" s="276" t="s">
        <v>322</v>
      </c>
      <c r="AL2560" s="277" t="s">
        <v>132</v>
      </c>
      <c r="AM2560" s="276" t="s">
        <v>720</v>
      </c>
      <c r="AN2560" s="276" t="s">
        <v>518</v>
      </c>
      <c r="AO2560" s="277" t="s">
        <v>519</v>
      </c>
    </row>
    <row r="2561" spans="1:41" ht="15" thickBot="1" x14ac:dyDescent="0.4">
      <c r="A2561" s="8">
        <v>2025</v>
      </c>
      <c r="B2561" s="9" t="s">
        <v>126</v>
      </c>
      <c r="C2561" s="9" t="s">
        <v>132</v>
      </c>
      <c r="D2561" s="9" t="s">
        <v>322</v>
      </c>
      <c r="E2561" s="9" t="s">
        <v>31</v>
      </c>
      <c r="F2561" s="8">
        <v>2025</v>
      </c>
      <c r="G2561" s="11" t="s">
        <v>381</v>
      </c>
      <c r="H2561" s="11" t="s">
        <v>381</v>
      </c>
      <c r="I2561" s="11" t="s">
        <v>381</v>
      </c>
      <c r="J2561" s="11" t="s">
        <v>381</v>
      </c>
      <c r="K2561" s="11" t="s">
        <v>381</v>
      </c>
      <c r="L2561" s="11" t="s">
        <v>381</v>
      </c>
      <c r="M2561" s="11" t="s">
        <v>381</v>
      </c>
      <c r="N2561" s="11" t="s">
        <v>381</v>
      </c>
      <c r="O2561" s="11" t="s">
        <v>381</v>
      </c>
      <c r="P2561" s="11" t="s">
        <v>381</v>
      </c>
      <c r="Q2561" s="11" t="s">
        <v>381</v>
      </c>
      <c r="R2561" s="11" t="s">
        <v>381</v>
      </c>
      <c r="S2561" s="11" t="s">
        <v>381</v>
      </c>
      <c r="T2561" s="11" t="s">
        <v>381</v>
      </c>
      <c r="U2561" s="11" t="s">
        <v>381</v>
      </c>
      <c r="V2561" s="11" t="s">
        <v>381</v>
      </c>
      <c r="W2561" s="11" t="s">
        <v>381</v>
      </c>
      <c r="X2561" s="11" t="s">
        <v>381</v>
      </c>
      <c r="Y2561" s="11" t="s">
        <v>381</v>
      </c>
      <c r="Z2561" s="28" t="s">
        <v>35</v>
      </c>
      <c r="AA2561" s="28" t="s">
        <v>35</v>
      </c>
      <c r="AB2561" s="11">
        <v>0</v>
      </c>
      <c r="AC2561" s="11">
        <v>5.4760000000000003E-2</v>
      </c>
      <c r="AD2561" s="71"/>
      <c r="AE2561" s="71"/>
      <c r="AF2561" s="71">
        <f t="shared" si="122"/>
        <v>5.4800000000000001E-2</v>
      </c>
      <c r="AG2561" s="277" t="s">
        <v>907</v>
      </c>
      <c r="AH2561" s="277" t="s">
        <v>733</v>
      </c>
      <c r="AI2561" s="276" t="s">
        <v>734</v>
      </c>
      <c r="AJ2561" s="276" t="s">
        <v>735</v>
      </c>
      <c r="AK2561" s="276" t="s">
        <v>322</v>
      </c>
      <c r="AL2561" s="277" t="s">
        <v>132</v>
      </c>
      <c r="AM2561" s="276" t="s">
        <v>720</v>
      </c>
      <c r="AN2561" s="276" t="s">
        <v>518</v>
      </c>
      <c r="AO2561" s="277" t="s">
        <v>519</v>
      </c>
    </row>
    <row r="2562" spans="1:41" ht="15" thickBot="1" x14ac:dyDescent="0.4">
      <c r="A2562" s="8">
        <v>2025</v>
      </c>
      <c r="B2562" s="9" t="s">
        <v>126</v>
      </c>
      <c r="C2562" s="9" t="s">
        <v>132</v>
      </c>
      <c r="D2562" s="9" t="s">
        <v>322</v>
      </c>
      <c r="E2562" s="9" t="s">
        <v>31</v>
      </c>
      <c r="F2562" s="8">
        <v>2026</v>
      </c>
      <c r="G2562" s="11" t="s">
        <v>381</v>
      </c>
      <c r="H2562" s="11" t="s">
        <v>381</v>
      </c>
      <c r="I2562" s="11" t="s">
        <v>381</v>
      </c>
      <c r="J2562" s="11" t="s">
        <v>381</v>
      </c>
      <c r="K2562" s="11" t="s">
        <v>381</v>
      </c>
      <c r="L2562" s="11" t="s">
        <v>381</v>
      </c>
      <c r="M2562" s="11" t="s">
        <v>381</v>
      </c>
      <c r="N2562" s="11" t="s">
        <v>381</v>
      </c>
      <c r="O2562" s="11" t="s">
        <v>381</v>
      </c>
      <c r="P2562" s="11" t="s">
        <v>381</v>
      </c>
      <c r="Q2562" s="11" t="s">
        <v>381</v>
      </c>
      <c r="R2562" s="11" t="s">
        <v>381</v>
      </c>
      <c r="S2562" s="11" t="s">
        <v>381</v>
      </c>
      <c r="T2562" s="11" t="s">
        <v>381</v>
      </c>
      <c r="U2562" s="11" t="s">
        <v>381</v>
      </c>
      <c r="V2562" s="11" t="s">
        <v>381</v>
      </c>
      <c r="W2562" s="11" t="s">
        <v>381</v>
      </c>
      <c r="X2562" s="11" t="s">
        <v>381</v>
      </c>
      <c r="Y2562" s="11" t="s">
        <v>381</v>
      </c>
      <c r="Z2562" s="28" t="s">
        <v>35</v>
      </c>
      <c r="AA2562" s="28" t="s">
        <v>35</v>
      </c>
      <c r="AB2562" s="11">
        <v>0</v>
      </c>
      <c r="AC2562" s="11">
        <v>5.7389999999999997E-2</v>
      </c>
      <c r="AD2562" s="71"/>
      <c r="AE2562" s="71"/>
      <c r="AF2562" s="71">
        <f t="shared" si="122"/>
        <v>5.74E-2</v>
      </c>
      <c r="AG2562" s="277" t="s">
        <v>907</v>
      </c>
      <c r="AH2562" s="277" t="s">
        <v>733</v>
      </c>
      <c r="AI2562" s="276" t="s">
        <v>734</v>
      </c>
      <c r="AJ2562" s="276" t="s">
        <v>735</v>
      </c>
      <c r="AK2562" s="276" t="s">
        <v>322</v>
      </c>
      <c r="AL2562" s="277" t="s">
        <v>132</v>
      </c>
      <c r="AM2562" s="276" t="s">
        <v>720</v>
      </c>
      <c r="AN2562" s="276" t="s">
        <v>518</v>
      </c>
      <c r="AO2562" s="277" t="s">
        <v>519</v>
      </c>
    </row>
    <row r="2563" spans="1:41" ht="15" thickBot="1" x14ac:dyDescent="0.4">
      <c r="A2563" s="8">
        <v>2025</v>
      </c>
      <c r="B2563" s="9" t="s">
        <v>126</v>
      </c>
      <c r="C2563" s="9" t="s">
        <v>132</v>
      </c>
      <c r="D2563" s="9" t="s">
        <v>322</v>
      </c>
      <c r="E2563" s="9" t="s">
        <v>31</v>
      </c>
      <c r="F2563" s="8">
        <v>2027</v>
      </c>
      <c r="G2563" s="11" t="s">
        <v>381</v>
      </c>
      <c r="H2563" s="11" t="s">
        <v>381</v>
      </c>
      <c r="I2563" s="11" t="s">
        <v>381</v>
      </c>
      <c r="J2563" s="11" t="s">
        <v>381</v>
      </c>
      <c r="K2563" s="11" t="s">
        <v>381</v>
      </c>
      <c r="L2563" s="11" t="s">
        <v>381</v>
      </c>
      <c r="M2563" s="11" t="s">
        <v>381</v>
      </c>
      <c r="N2563" s="11" t="s">
        <v>381</v>
      </c>
      <c r="O2563" s="11" t="s">
        <v>381</v>
      </c>
      <c r="P2563" s="11" t="s">
        <v>381</v>
      </c>
      <c r="Q2563" s="11" t="s">
        <v>381</v>
      </c>
      <c r="R2563" s="11" t="s">
        <v>381</v>
      </c>
      <c r="S2563" s="11" t="s">
        <v>381</v>
      </c>
      <c r="T2563" s="11" t="s">
        <v>381</v>
      </c>
      <c r="U2563" s="11" t="s">
        <v>381</v>
      </c>
      <c r="V2563" s="11" t="s">
        <v>381</v>
      </c>
      <c r="W2563" s="11" t="s">
        <v>381</v>
      </c>
      <c r="X2563" s="11" t="s">
        <v>381</v>
      </c>
      <c r="Y2563" s="11" t="s">
        <v>381</v>
      </c>
      <c r="Z2563" s="28" t="s">
        <v>35</v>
      </c>
      <c r="AA2563" s="28" t="s">
        <v>35</v>
      </c>
      <c r="AB2563" s="11">
        <v>0</v>
      </c>
      <c r="AC2563" s="11">
        <v>5.425E-2</v>
      </c>
      <c r="AD2563" s="71"/>
      <c r="AE2563" s="71"/>
      <c r="AF2563" s="71">
        <f t="shared" si="122"/>
        <v>5.4300000000000001E-2</v>
      </c>
      <c r="AG2563" s="277" t="s">
        <v>907</v>
      </c>
      <c r="AH2563" s="277" t="s">
        <v>733</v>
      </c>
      <c r="AI2563" s="276" t="s">
        <v>734</v>
      </c>
      <c r="AJ2563" s="276" t="s">
        <v>735</v>
      </c>
      <c r="AK2563" s="276" t="s">
        <v>322</v>
      </c>
      <c r="AL2563" s="277" t="s">
        <v>132</v>
      </c>
      <c r="AM2563" s="276" t="s">
        <v>720</v>
      </c>
      <c r="AN2563" s="276" t="s">
        <v>518</v>
      </c>
      <c r="AO2563" s="277" t="s">
        <v>519</v>
      </c>
    </row>
    <row r="2564" spans="1:41" ht="15" thickBot="1" x14ac:dyDescent="0.4">
      <c r="A2564" s="8">
        <v>2025</v>
      </c>
      <c r="B2564" s="9" t="s">
        <v>126</v>
      </c>
      <c r="C2564" s="9" t="s">
        <v>132</v>
      </c>
      <c r="D2564" s="9" t="s">
        <v>322</v>
      </c>
      <c r="E2564" s="9" t="s">
        <v>31</v>
      </c>
      <c r="F2564" s="8">
        <v>2028</v>
      </c>
      <c r="G2564" s="11" t="s">
        <v>381</v>
      </c>
      <c r="H2564" s="11" t="s">
        <v>381</v>
      </c>
      <c r="I2564" s="11" t="s">
        <v>381</v>
      </c>
      <c r="J2564" s="11" t="s">
        <v>381</v>
      </c>
      <c r="K2564" s="11" t="s">
        <v>381</v>
      </c>
      <c r="L2564" s="11" t="s">
        <v>381</v>
      </c>
      <c r="M2564" s="11" t="s">
        <v>381</v>
      </c>
      <c r="N2564" s="11" t="s">
        <v>381</v>
      </c>
      <c r="O2564" s="11" t="s">
        <v>381</v>
      </c>
      <c r="P2564" s="11" t="s">
        <v>381</v>
      </c>
      <c r="Q2564" s="11" t="s">
        <v>381</v>
      </c>
      <c r="R2564" s="11" t="s">
        <v>381</v>
      </c>
      <c r="S2564" s="11" t="s">
        <v>381</v>
      </c>
      <c r="T2564" s="11" t="s">
        <v>381</v>
      </c>
      <c r="U2564" s="11" t="s">
        <v>381</v>
      </c>
      <c r="V2564" s="11" t="s">
        <v>381</v>
      </c>
      <c r="W2564" s="11" t="s">
        <v>381</v>
      </c>
      <c r="X2564" s="11" t="s">
        <v>381</v>
      </c>
      <c r="Y2564" s="11" t="s">
        <v>381</v>
      </c>
      <c r="Z2564" s="28" t="s">
        <v>35</v>
      </c>
      <c r="AA2564" s="28" t="s">
        <v>35</v>
      </c>
      <c r="AB2564" s="11">
        <v>0</v>
      </c>
      <c r="AC2564" s="11">
        <v>5.0770000000000003E-2</v>
      </c>
      <c r="AD2564" s="71"/>
      <c r="AE2564" s="71"/>
      <c r="AF2564" s="71">
        <f t="shared" si="122"/>
        <v>5.0799999999999998E-2</v>
      </c>
      <c r="AG2564" s="277" t="s">
        <v>907</v>
      </c>
      <c r="AH2564" s="277" t="s">
        <v>733</v>
      </c>
      <c r="AI2564" s="276" t="s">
        <v>734</v>
      </c>
      <c r="AJ2564" s="276" t="s">
        <v>735</v>
      </c>
      <c r="AK2564" s="276" t="s">
        <v>322</v>
      </c>
      <c r="AL2564" s="277" t="s">
        <v>132</v>
      </c>
      <c r="AM2564" s="276" t="s">
        <v>720</v>
      </c>
      <c r="AN2564" s="276" t="s">
        <v>518</v>
      </c>
      <c r="AO2564" s="277" t="s">
        <v>519</v>
      </c>
    </row>
    <row r="2565" spans="1:41" ht="15" thickBot="1" x14ac:dyDescent="0.4">
      <c r="A2565" s="8">
        <v>2025</v>
      </c>
      <c r="B2565" s="9" t="s">
        <v>126</v>
      </c>
      <c r="C2565" s="9" t="s">
        <v>132</v>
      </c>
      <c r="D2565" s="9" t="s">
        <v>322</v>
      </c>
      <c r="E2565" s="9" t="s">
        <v>31</v>
      </c>
      <c r="F2565" s="8">
        <v>2029</v>
      </c>
      <c r="G2565" s="11" t="s">
        <v>381</v>
      </c>
      <c r="H2565" s="11" t="s">
        <v>381</v>
      </c>
      <c r="I2565" s="11" t="s">
        <v>381</v>
      </c>
      <c r="J2565" s="11" t="s">
        <v>381</v>
      </c>
      <c r="K2565" s="11" t="s">
        <v>381</v>
      </c>
      <c r="L2565" s="11" t="s">
        <v>381</v>
      </c>
      <c r="M2565" s="11" t="s">
        <v>381</v>
      </c>
      <c r="N2565" s="11" t="s">
        <v>381</v>
      </c>
      <c r="O2565" s="11" t="s">
        <v>381</v>
      </c>
      <c r="P2565" s="11" t="s">
        <v>381</v>
      </c>
      <c r="Q2565" s="11" t="s">
        <v>381</v>
      </c>
      <c r="R2565" s="11" t="s">
        <v>381</v>
      </c>
      <c r="S2565" s="11" t="s">
        <v>381</v>
      </c>
      <c r="T2565" s="11" t="s">
        <v>381</v>
      </c>
      <c r="U2565" s="11" t="s">
        <v>381</v>
      </c>
      <c r="V2565" s="11" t="s">
        <v>381</v>
      </c>
      <c r="W2565" s="11" t="s">
        <v>381</v>
      </c>
      <c r="X2565" s="11" t="s">
        <v>381</v>
      </c>
      <c r="Y2565" s="11" t="s">
        <v>381</v>
      </c>
      <c r="Z2565" s="28" t="s">
        <v>35</v>
      </c>
      <c r="AA2565" s="28" t="s">
        <v>35</v>
      </c>
      <c r="AB2565" s="11">
        <v>0</v>
      </c>
      <c r="AC2565" s="11">
        <v>5.3600000000000002E-2</v>
      </c>
      <c r="AD2565" s="71"/>
      <c r="AE2565" s="71"/>
      <c r="AF2565" s="71">
        <f t="shared" si="122"/>
        <v>5.3600000000000002E-2</v>
      </c>
      <c r="AG2565" s="277" t="s">
        <v>907</v>
      </c>
      <c r="AH2565" s="277" t="s">
        <v>733</v>
      </c>
      <c r="AI2565" s="276" t="s">
        <v>734</v>
      </c>
      <c r="AJ2565" s="276" t="s">
        <v>735</v>
      </c>
      <c r="AK2565" s="276" t="s">
        <v>322</v>
      </c>
      <c r="AL2565" s="277" t="s">
        <v>132</v>
      </c>
      <c r="AM2565" s="276" t="s">
        <v>720</v>
      </c>
      <c r="AN2565" s="276" t="s">
        <v>518</v>
      </c>
      <c r="AO2565" s="277" t="s">
        <v>519</v>
      </c>
    </row>
    <row r="2566" spans="1:41" ht="15" thickBot="1" x14ac:dyDescent="0.4">
      <c r="A2566" s="8">
        <v>2025</v>
      </c>
      <c r="B2566" s="9" t="s">
        <v>126</v>
      </c>
      <c r="C2566" s="9" t="s">
        <v>132</v>
      </c>
      <c r="D2566" s="9" t="s">
        <v>322</v>
      </c>
      <c r="E2566" s="9" t="s">
        <v>31</v>
      </c>
      <c r="F2566" s="8">
        <v>2030</v>
      </c>
      <c r="G2566" s="11" t="s">
        <v>381</v>
      </c>
      <c r="H2566" s="11" t="s">
        <v>381</v>
      </c>
      <c r="I2566" s="11" t="s">
        <v>381</v>
      </c>
      <c r="J2566" s="11" t="s">
        <v>381</v>
      </c>
      <c r="K2566" s="11" t="s">
        <v>381</v>
      </c>
      <c r="L2566" s="11" t="s">
        <v>381</v>
      </c>
      <c r="M2566" s="11" t="s">
        <v>381</v>
      </c>
      <c r="N2566" s="11" t="s">
        <v>381</v>
      </c>
      <c r="O2566" s="11" t="s">
        <v>381</v>
      </c>
      <c r="P2566" s="11" t="s">
        <v>381</v>
      </c>
      <c r="Q2566" s="11" t="s">
        <v>381</v>
      </c>
      <c r="R2566" s="11" t="s">
        <v>381</v>
      </c>
      <c r="S2566" s="11" t="s">
        <v>381</v>
      </c>
      <c r="T2566" s="11" t="s">
        <v>381</v>
      </c>
      <c r="U2566" s="11" t="s">
        <v>381</v>
      </c>
      <c r="V2566" s="11" t="s">
        <v>381</v>
      </c>
      <c r="W2566" s="11" t="s">
        <v>381</v>
      </c>
      <c r="X2566" s="11" t="s">
        <v>381</v>
      </c>
      <c r="Y2566" s="11" t="s">
        <v>381</v>
      </c>
      <c r="Z2566" s="28" t="s">
        <v>35</v>
      </c>
      <c r="AA2566" s="28" t="s">
        <v>35</v>
      </c>
      <c r="AB2566" s="11">
        <v>0</v>
      </c>
      <c r="AC2566" s="11">
        <v>5.0040000000000001E-2</v>
      </c>
      <c r="AD2566" s="71"/>
      <c r="AE2566" s="71"/>
      <c r="AF2566" s="71">
        <f t="shared" si="122"/>
        <v>0.05</v>
      </c>
      <c r="AG2566" s="277" t="s">
        <v>907</v>
      </c>
      <c r="AH2566" s="277" t="s">
        <v>733</v>
      </c>
      <c r="AI2566" s="276" t="s">
        <v>734</v>
      </c>
      <c r="AJ2566" s="276" t="s">
        <v>735</v>
      </c>
      <c r="AK2566" s="276" t="s">
        <v>322</v>
      </c>
      <c r="AL2566" s="277" t="s">
        <v>132</v>
      </c>
      <c r="AM2566" s="276" t="s">
        <v>720</v>
      </c>
      <c r="AN2566" s="276" t="s">
        <v>518</v>
      </c>
      <c r="AO2566" s="277" t="s">
        <v>519</v>
      </c>
    </row>
    <row r="2567" spans="1:41" ht="15" thickBot="1" x14ac:dyDescent="0.4">
      <c r="A2567" s="8">
        <v>2025</v>
      </c>
      <c r="B2567" s="9" t="s">
        <v>126</v>
      </c>
      <c r="C2567" s="9" t="s">
        <v>132</v>
      </c>
      <c r="D2567" s="9" t="s">
        <v>322</v>
      </c>
      <c r="E2567" s="9" t="s">
        <v>31</v>
      </c>
      <c r="F2567" s="8">
        <v>2031</v>
      </c>
      <c r="G2567" s="11" t="s">
        <v>381</v>
      </c>
      <c r="H2567" s="11" t="s">
        <v>381</v>
      </c>
      <c r="I2567" s="11" t="s">
        <v>381</v>
      </c>
      <c r="J2567" s="11" t="s">
        <v>381</v>
      </c>
      <c r="K2567" s="11" t="s">
        <v>381</v>
      </c>
      <c r="L2567" s="11" t="s">
        <v>381</v>
      </c>
      <c r="M2567" s="11" t="s">
        <v>381</v>
      </c>
      <c r="N2567" s="11" t="s">
        <v>381</v>
      </c>
      <c r="O2567" s="11" t="s">
        <v>381</v>
      </c>
      <c r="P2567" s="11" t="s">
        <v>381</v>
      </c>
      <c r="Q2567" s="11" t="s">
        <v>381</v>
      </c>
      <c r="R2567" s="11" t="s">
        <v>381</v>
      </c>
      <c r="S2567" s="11" t="s">
        <v>381</v>
      </c>
      <c r="T2567" s="11" t="s">
        <v>381</v>
      </c>
      <c r="U2567" s="11" t="s">
        <v>381</v>
      </c>
      <c r="V2567" s="11" t="s">
        <v>381</v>
      </c>
      <c r="W2567" s="11" t="s">
        <v>381</v>
      </c>
      <c r="X2567" s="11" t="s">
        <v>381</v>
      </c>
      <c r="Y2567" s="11" t="s">
        <v>381</v>
      </c>
      <c r="Z2567" s="28" t="s">
        <v>35</v>
      </c>
      <c r="AA2567" s="28" t="s">
        <v>35</v>
      </c>
      <c r="AB2567" s="11">
        <v>0</v>
      </c>
      <c r="AC2567" s="11">
        <v>4.793E-2</v>
      </c>
      <c r="AD2567" s="71"/>
      <c r="AE2567" s="71"/>
      <c r="AF2567" s="71">
        <f t="shared" si="122"/>
        <v>4.7899999999999998E-2</v>
      </c>
      <c r="AG2567" s="277" t="s">
        <v>907</v>
      </c>
      <c r="AH2567" s="277" t="s">
        <v>733</v>
      </c>
      <c r="AI2567" s="276" t="s">
        <v>734</v>
      </c>
      <c r="AJ2567" s="276" t="s">
        <v>735</v>
      </c>
      <c r="AK2567" s="276" t="s">
        <v>322</v>
      </c>
      <c r="AL2567" s="277" t="s">
        <v>132</v>
      </c>
      <c r="AM2567" s="276" t="s">
        <v>720</v>
      </c>
      <c r="AN2567" s="276" t="s">
        <v>518</v>
      </c>
      <c r="AO2567" s="277" t="s">
        <v>519</v>
      </c>
    </row>
    <row r="2568" spans="1:41" ht="15" thickBot="1" x14ac:dyDescent="0.4">
      <c r="A2568" s="8">
        <v>2025</v>
      </c>
      <c r="B2568" s="9" t="s">
        <v>126</v>
      </c>
      <c r="C2568" s="9" t="s">
        <v>132</v>
      </c>
      <c r="D2568" s="9" t="s">
        <v>322</v>
      </c>
      <c r="E2568" s="9" t="s">
        <v>31</v>
      </c>
      <c r="F2568" s="8">
        <v>2032</v>
      </c>
      <c r="G2568" s="11" t="s">
        <v>381</v>
      </c>
      <c r="H2568" s="11" t="s">
        <v>381</v>
      </c>
      <c r="I2568" s="11" t="s">
        <v>381</v>
      </c>
      <c r="J2568" s="11" t="s">
        <v>381</v>
      </c>
      <c r="K2568" s="11" t="s">
        <v>381</v>
      </c>
      <c r="L2568" s="11" t="s">
        <v>381</v>
      </c>
      <c r="M2568" s="11" t="s">
        <v>381</v>
      </c>
      <c r="N2568" s="11" t="s">
        <v>381</v>
      </c>
      <c r="O2568" s="11" t="s">
        <v>381</v>
      </c>
      <c r="P2568" s="11" t="s">
        <v>381</v>
      </c>
      <c r="Q2568" s="11" t="s">
        <v>381</v>
      </c>
      <c r="R2568" s="11" t="s">
        <v>381</v>
      </c>
      <c r="S2568" s="11" t="s">
        <v>381</v>
      </c>
      <c r="T2568" s="11" t="s">
        <v>381</v>
      </c>
      <c r="U2568" s="11" t="s">
        <v>381</v>
      </c>
      <c r="V2568" s="11" t="s">
        <v>381</v>
      </c>
      <c r="W2568" s="11" t="s">
        <v>381</v>
      </c>
      <c r="X2568" s="11" t="s">
        <v>381</v>
      </c>
      <c r="Y2568" s="11" t="s">
        <v>381</v>
      </c>
      <c r="Z2568" s="28" t="s">
        <v>35</v>
      </c>
      <c r="AA2568" s="28" t="s">
        <v>35</v>
      </c>
      <c r="AB2568" s="11">
        <v>0</v>
      </c>
      <c r="AC2568" s="11">
        <v>4.657E-2</v>
      </c>
      <c r="AD2568" s="71"/>
      <c r="AE2568" s="71"/>
      <c r="AF2568" s="71">
        <f t="shared" si="122"/>
        <v>4.6600000000000003E-2</v>
      </c>
      <c r="AG2568" s="277" t="s">
        <v>907</v>
      </c>
      <c r="AH2568" s="277" t="s">
        <v>733</v>
      </c>
      <c r="AI2568" s="276" t="s">
        <v>734</v>
      </c>
      <c r="AJ2568" s="276" t="s">
        <v>735</v>
      </c>
      <c r="AK2568" s="276" t="s">
        <v>322</v>
      </c>
      <c r="AL2568" s="277" t="s">
        <v>132</v>
      </c>
      <c r="AM2568" s="276" t="s">
        <v>720</v>
      </c>
      <c r="AN2568" s="276" t="s">
        <v>518</v>
      </c>
      <c r="AO2568" s="277" t="s">
        <v>519</v>
      </c>
    </row>
    <row r="2569" spans="1:41" ht="15" thickBot="1" x14ac:dyDescent="0.4">
      <c r="A2569" s="8">
        <v>2025</v>
      </c>
      <c r="B2569" s="9" t="s">
        <v>126</v>
      </c>
      <c r="C2569" s="9" t="s">
        <v>132</v>
      </c>
      <c r="D2569" s="9" t="s">
        <v>322</v>
      </c>
      <c r="E2569" s="9" t="s">
        <v>31</v>
      </c>
      <c r="F2569" s="8">
        <v>2033</v>
      </c>
      <c r="G2569" s="11" t="s">
        <v>381</v>
      </c>
      <c r="H2569" s="11" t="s">
        <v>381</v>
      </c>
      <c r="I2569" s="11" t="s">
        <v>381</v>
      </c>
      <c r="J2569" s="11" t="s">
        <v>381</v>
      </c>
      <c r="K2569" s="11" t="s">
        <v>381</v>
      </c>
      <c r="L2569" s="11" t="s">
        <v>381</v>
      </c>
      <c r="M2569" s="11" t="s">
        <v>381</v>
      </c>
      <c r="N2569" s="11" t="s">
        <v>381</v>
      </c>
      <c r="O2569" s="11" t="s">
        <v>381</v>
      </c>
      <c r="P2569" s="11" t="s">
        <v>381</v>
      </c>
      <c r="Q2569" s="11" t="s">
        <v>381</v>
      </c>
      <c r="R2569" s="11" t="s">
        <v>381</v>
      </c>
      <c r="S2569" s="11" t="s">
        <v>381</v>
      </c>
      <c r="T2569" s="11" t="s">
        <v>381</v>
      </c>
      <c r="U2569" s="11" t="s">
        <v>381</v>
      </c>
      <c r="V2569" s="11" t="s">
        <v>381</v>
      </c>
      <c r="W2569" s="11" t="s">
        <v>381</v>
      </c>
      <c r="X2569" s="11" t="s">
        <v>381</v>
      </c>
      <c r="Y2569" s="11" t="s">
        <v>381</v>
      </c>
      <c r="Z2569" s="28" t="s">
        <v>35</v>
      </c>
      <c r="AA2569" s="28" t="s">
        <v>35</v>
      </c>
      <c r="AB2569" s="11">
        <v>0</v>
      </c>
      <c r="AC2569" s="11">
        <v>4.9790000000000001E-2</v>
      </c>
      <c r="AD2569" s="71"/>
      <c r="AE2569" s="71"/>
      <c r="AF2569" s="71">
        <f t="shared" si="122"/>
        <v>4.9799999999999997E-2</v>
      </c>
      <c r="AG2569" s="277" t="s">
        <v>907</v>
      </c>
      <c r="AH2569" s="277" t="s">
        <v>733</v>
      </c>
      <c r="AI2569" s="276" t="s">
        <v>734</v>
      </c>
      <c r="AJ2569" s="276" t="s">
        <v>735</v>
      </c>
      <c r="AK2569" s="276" t="s">
        <v>322</v>
      </c>
      <c r="AL2569" s="277" t="s">
        <v>132</v>
      </c>
      <c r="AM2569" s="276" t="s">
        <v>720</v>
      </c>
      <c r="AN2569" s="276" t="s">
        <v>518</v>
      </c>
      <c r="AO2569" s="277" t="s">
        <v>519</v>
      </c>
    </row>
    <row r="2570" spans="1:41" ht="15" thickBot="1" x14ac:dyDescent="0.4">
      <c r="A2570" s="8">
        <v>2025</v>
      </c>
      <c r="B2570" s="9" t="s">
        <v>126</v>
      </c>
      <c r="C2570" s="9" t="s">
        <v>132</v>
      </c>
      <c r="D2570" s="9" t="s">
        <v>322</v>
      </c>
      <c r="E2570" s="9" t="s">
        <v>31</v>
      </c>
      <c r="F2570" s="8">
        <v>2034</v>
      </c>
      <c r="G2570" s="11" t="s">
        <v>381</v>
      </c>
      <c r="H2570" s="11" t="s">
        <v>381</v>
      </c>
      <c r="I2570" s="11" t="s">
        <v>381</v>
      </c>
      <c r="J2570" s="11" t="s">
        <v>381</v>
      </c>
      <c r="K2570" s="11" t="s">
        <v>381</v>
      </c>
      <c r="L2570" s="11" t="s">
        <v>381</v>
      </c>
      <c r="M2570" s="11" t="s">
        <v>381</v>
      </c>
      <c r="N2570" s="11" t="s">
        <v>381</v>
      </c>
      <c r="O2570" s="11" t="s">
        <v>381</v>
      </c>
      <c r="P2570" s="11" t="s">
        <v>381</v>
      </c>
      <c r="Q2570" s="11" t="s">
        <v>381</v>
      </c>
      <c r="R2570" s="11" t="s">
        <v>381</v>
      </c>
      <c r="S2570" s="11" t="s">
        <v>381</v>
      </c>
      <c r="T2570" s="11" t="s">
        <v>381</v>
      </c>
      <c r="U2570" s="11" t="s">
        <v>381</v>
      </c>
      <c r="V2570" s="11" t="s">
        <v>381</v>
      </c>
      <c r="W2570" s="11" t="s">
        <v>381</v>
      </c>
      <c r="X2570" s="11" t="s">
        <v>381</v>
      </c>
      <c r="Y2570" s="11" t="s">
        <v>381</v>
      </c>
      <c r="Z2570" s="28" t="s">
        <v>35</v>
      </c>
      <c r="AA2570" s="28" t="s">
        <v>35</v>
      </c>
      <c r="AB2570" s="11">
        <v>0</v>
      </c>
      <c r="AC2570" s="11">
        <v>3.0499999999999999E-2</v>
      </c>
      <c r="AD2570" s="71"/>
      <c r="AE2570" s="71"/>
      <c r="AF2570" s="71">
        <f t="shared" si="122"/>
        <v>3.0499999999999999E-2</v>
      </c>
      <c r="AG2570" s="277" t="s">
        <v>907</v>
      </c>
      <c r="AH2570" s="277" t="s">
        <v>733</v>
      </c>
      <c r="AI2570" s="276" t="s">
        <v>734</v>
      </c>
      <c r="AJ2570" s="276" t="s">
        <v>735</v>
      </c>
      <c r="AK2570" s="276" t="s">
        <v>322</v>
      </c>
      <c r="AL2570" s="277" t="s">
        <v>132</v>
      </c>
      <c r="AM2570" s="276" t="s">
        <v>720</v>
      </c>
      <c r="AN2570" s="276" t="s">
        <v>518</v>
      </c>
      <c r="AO2570" s="277" t="s">
        <v>519</v>
      </c>
    </row>
    <row r="2571" spans="1:41" ht="15" thickBot="1" x14ac:dyDescent="0.4">
      <c r="A2571" s="8">
        <v>2025</v>
      </c>
      <c r="B2571" s="9" t="s">
        <v>126</v>
      </c>
      <c r="C2571" s="9" t="s">
        <v>132</v>
      </c>
      <c r="D2571" s="9" t="s">
        <v>322</v>
      </c>
      <c r="E2571" s="9" t="s">
        <v>31</v>
      </c>
      <c r="F2571" s="8">
        <v>2035</v>
      </c>
      <c r="G2571" s="11" t="s">
        <v>381</v>
      </c>
      <c r="H2571" s="11" t="s">
        <v>381</v>
      </c>
      <c r="I2571" s="11" t="s">
        <v>381</v>
      </c>
      <c r="J2571" s="11" t="s">
        <v>381</v>
      </c>
      <c r="K2571" s="11" t="s">
        <v>381</v>
      </c>
      <c r="L2571" s="11" t="s">
        <v>381</v>
      </c>
      <c r="M2571" s="11" t="s">
        <v>381</v>
      </c>
      <c r="N2571" s="11" t="s">
        <v>381</v>
      </c>
      <c r="O2571" s="11" t="s">
        <v>381</v>
      </c>
      <c r="P2571" s="11" t="s">
        <v>381</v>
      </c>
      <c r="Q2571" s="11" t="s">
        <v>381</v>
      </c>
      <c r="R2571" s="11" t="s">
        <v>381</v>
      </c>
      <c r="S2571" s="11" t="s">
        <v>381</v>
      </c>
      <c r="T2571" s="11" t="s">
        <v>381</v>
      </c>
      <c r="U2571" s="11" t="s">
        <v>381</v>
      </c>
      <c r="V2571" s="11" t="s">
        <v>381</v>
      </c>
      <c r="W2571" s="11" t="s">
        <v>381</v>
      </c>
      <c r="X2571" s="11" t="s">
        <v>381</v>
      </c>
      <c r="Y2571" s="11" t="s">
        <v>381</v>
      </c>
      <c r="Z2571" s="28" t="s">
        <v>35</v>
      </c>
      <c r="AA2571" s="28" t="s">
        <v>35</v>
      </c>
      <c r="AB2571" s="11">
        <v>0</v>
      </c>
      <c r="AC2571" s="11">
        <v>3.2960000000000003E-2</v>
      </c>
      <c r="AD2571" s="71"/>
      <c r="AE2571" s="71"/>
      <c r="AF2571" s="71">
        <f t="shared" si="122"/>
        <v>3.3000000000000002E-2</v>
      </c>
      <c r="AG2571" s="277" t="s">
        <v>907</v>
      </c>
      <c r="AH2571" s="277" t="s">
        <v>733</v>
      </c>
      <c r="AI2571" s="276" t="s">
        <v>734</v>
      </c>
      <c r="AJ2571" s="276" t="s">
        <v>735</v>
      </c>
      <c r="AK2571" s="276" t="s">
        <v>322</v>
      </c>
      <c r="AL2571" s="277" t="s">
        <v>132</v>
      </c>
      <c r="AM2571" s="276" t="s">
        <v>720</v>
      </c>
      <c r="AN2571" s="276" t="s">
        <v>518</v>
      </c>
      <c r="AO2571" s="277" t="s">
        <v>519</v>
      </c>
    </row>
    <row r="2572" spans="1:41" ht="15" thickBot="1" x14ac:dyDescent="0.4">
      <c r="A2572" s="8">
        <v>2025</v>
      </c>
      <c r="B2572" s="9" t="s">
        <v>126</v>
      </c>
      <c r="C2572" s="9" t="s">
        <v>132</v>
      </c>
      <c r="D2572" s="9" t="s">
        <v>322</v>
      </c>
      <c r="E2572" s="9" t="s">
        <v>32</v>
      </c>
      <c r="F2572" s="8">
        <v>2025</v>
      </c>
      <c r="G2572" s="11">
        <v>0</v>
      </c>
      <c r="H2572" s="11">
        <v>0</v>
      </c>
      <c r="I2572" s="11" t="s">
        <v>35</v>
      </c>
      <c r="J2572" s="11">
        <v>9.9685699999999997</v>
      </c>
      <c r="K2572" s="11" t="s">
        <v>35</v>
      </c>
      <c r="L2572" s="11">
        <v>0.84206000000000003</v>
      </c>
      <c r="M2572" s="11">
        <v>0</v>
      </c>
      <c r="N2572" s="11">
        <v>0</v>
      </c>
      <c r="O2572" s="11">
        <v>0</v>
      </c>
      <c r="P2572" s="11" t="s">
        <v>35</v>
      </c>
      <c r="Q2572" s="11">
        <v>0</v>
      </c>
      <c r="R2572" s="11">
        <v>0</v>
      </c>
      <c r="S2572" s="11">
        <v>0</v>
      </c>
      <c r="T2572" s="11">
        <v>10.81137</v>
      </c>
      <c r="U2572" s="11">
        <v>0</v>
      </c>
      <c r="V2572" s="11">
        <v>0</v>
      </c>
      <c r="W2572" s="11">
        <v>0</v>
      </c>
      <c r="X2572" s="11">
        <v>0</v>
      </c>
      <c r="Y2572" s="11">
        <v>10.81137</v>
      </c>
      <c r="Z2572" s="28" t="s">
        <v>35</v>
      </c>
      <c r="AA2572" s="28" t="s">
        <v>35</v>
      </c>
      <c r="AB2572" s="11">
        <v>0</v>
      </c>
      <c r="AC2572" s="11">
        <v>1.02376</v>
      </c>
      <c r="AD2572" s="71">
        <f t="shared" si="120"/>
        <v>6.9999999999999999E-4</v>
      </c>
      <c r="AE2572" s="71">
        <f t="shared" si="121"/>
        <v>0</v>
      </c>
      <c r="AF2572" s="71">
        <f t="shared" si="122"/>
        <v>1.0238</v>
      </c>
      <c r="AG2572" s="277" t="s">
        <v>908</v>
      </c>
      <c r="AH2572" s="277" t="s">
        <v>733</v>
      </c>
      <c r="AI2572" s="276" t="s">
        <v>734</v>
      </c>
      <c r="AJ2572" s="276" t="s">
        <v>735</v>
      </c>
      <c r="AK2572" s="276" t="s">
        <v>322</v>
      </c>
      <c r="AL2572" s="277" t="s">
        <v>132</v>
      </c>
      <c r="AM2572" s="276" t="s">
        <v>720</v>
      </c>
      <c r="AN2572" s="276" t="s">
        <v>518</v>
      </c>
      <c r="AO2572" s="277" t="s">
        <v>519</v>
      </c>
    </row>
    <row r="2573" spans="1:41" ht="15" thickBot="1" x14ac:dyDescent="0.4">
      <c r="A2573" s="8">
        <v>2025</v>
      </c>
      <c r="B2573" s="9" t="s">
        <v>126</v>
      </c>
      <c r="C2573" s="9" t="s">
        <v>132</v>
      </c>
      <c r="D2573" s="9" t="s">
        <v>322</v>
      </c>
      <c r="E2573" s="9" t="s">
        <v>32</v>
      </c>
      <c r="F2573" s="8">
        <v>2026</v>
      </c>
      <c r="G2573" s="11">
        <v>0</v>
      </c>
      <c r="H2573" s="11">
        <v>0</v>
      </c>
      <c r="I2573" s="11" t="s">
        <v>35</v>
      </c>
      <c r="J2573" s="11">
        <v>9.0147999999999993</v>
      </c>
      <c r="K2573" s="11" t="s">
        <v>35</v>
      </c>
      <c r="L2573" s="11">
        <v>1.0044500000000001</v>
      </c>
      <c r="M2573" s="11">
        <v>0</v>
      </c>
      <c r="N2573" s="11">
        <v>0</v>
      </c>
      <c r="O2573" s="11">
        <v>0</v>
      </c>
      <c r="P2573" s="11" t="s">
        <v>35</v>
      </c>
      <c r="Q2573" s="11">
        <v>0</v>
      </c>
      <c r="R2573" s="11">
        <v>0</v>
      </c>
      <c r="S2573" s="11">
        <v>0</v>
      </c>
      <c r="T2573" s="11">
        <v>10.02788</v>
      </c>
      <c r="U2573" s="11">
        <v>0</v>
      </c>
      <c r="V2573" s="11">
        <v>0</v>
      </c>
      <c r="W2573" s="11">
        <v>0</v>
      </c>
      <c r="X2573" s="11">
        <v>0</v>
      </c>
      <c r="Y2573" s="11">
        <v>10.02788</v>
      </c>
      <c r="Z2573" s="28" t="s">
        <v>35</v>
      </c>
      <c r="AA2573" s="28" t="s">
        <v>35</v>
      </c>
      <c r="AB2573" s="11">
        <v>0</v>
      </c>
      <c r="AC2573" s="11">
        <v>4.4010000000000001E-2</v>
      </c>
      <c r="AD2573" s="71">
        <f t="shared" ref="AD2573:AD2636" si="123">ROUND(T2573-SUM(G2573:S2573),4)</f>
        <v>8.6E-3</v>
      </c>
      <c r="AE2573" s="71">
        <f t="shared" ref="AE2573:AE2636" si="124">ROUND(X2573-SUM(U2573:W2573),4)</f>
        <v>0</v>
      </c>
      <c r="AF2573" s="71">
        <f t="shared" ref="AF2573:AF2636" si="125">ROUND(AC2573-SUM(Z2573:AB2573),4)</f>
        <v>4.3999999999999997E-2</v>
      </c>
      <c r="AG2573" s="277" t="s">
        <v>908</v>
      </c>
      <c r="AH2573" s="277" t="s">
        <v>733</v>
      </c>
      <c r="AI2573" s="276" t="s">
        <v>734</v>
      </c>
      <c r="AJ2573" s="276" t="s">
        <v>735</v>
      </c>
      <c r="AK2573" s="276" t="s">
        <v>322</v>
      </c>
      <c r="AL2573" s="277" t="s">
        <v>132</v>
      </c>
      <c r="AM2573" s="276" t="s">
        <v>720</v>
      </c>
      <c r="AN2573" s="276" t="s">
        <v>518</v>
      </c>
      <c r="AO2573" s="277" t="s">
        <v>519</v>
      </c>
    </row>
    <row r="2574" spans="1:41" ht="15" thickBot="1" x14ac:dyDescent="0.4">
      <c r="A2574" s="8">
        <v>2025</v>
      </c>
      <c r="B2574" s="9" t="s">
        <v>126</v>
      </c>
      <c r="C2574" s="9" t="s">
        <v>132</v>
      </c>
      <c r="D2574" s="9" t="s">
        <v>322</v>
      </c>
      <c r="E2574" s="9" t="s">
        <v>32</v>
      </c>
      <c r="F2574" s="8">
        <v>2027</v>
      </c>
      <c r="G2574" s="11">
        <v>0</v>
      </c>
      <c r="H2574" s="11">
        <v>0</v>
      </c>
      <c r="I2574" s="11" t="s">
        <v>35</v>
      </c>
      <c r="J2574" s="11">
        <v>7.1769600000000002</v>
      </c>
      <c r="K2574" s="11" t="s">
        <v>35</v>
      </c>
      <c r="L2574" s="11">
        <v>0.87444999999999995</v>
      </c>
      <c r="M2574" s="11">
        <v>0</v>
      </c>
      <c r="N2574" s="11">
        <v>0</v>
      </c>
      <c r="O2574" s="11">
        <v>0</v>
      </c>
      <c r="P2574" s="11" t="s">
        <v>35</v>
      </c>
      <c r="Q2574" s="11">
        <v>0</v>
      </c>
      <c r="R2574" s="11">
        <v>0</v>
      </c>
      <c r="S2574" s="11">
        <v>0</v>
      </c>
      <c r="T2574" s="11">
        <v>8.0742600000000007</v>
      </c>
      <c r="U2574" s="11">
        <v>0</v>
      </c>
      <c r="V2574" s="11">
        <v>0</v>
      </c>
      <c r="W2574" s="11">
        <v>0</v>
      </c>
      <c r="X2574" s="11">
        <v>0</v>
      </c>
      <c r="Y2574" s="11">
        <v>8.0742600000000007</v>
      </c>
      <c r="Z2574" s="28" t="s">
        <v>35</v>
      </c>
      <c r="AA2574" s="28" t="s">
        <v>35</v>
      </c>
      <c r="AB2574" s="11">
        <v>0</v>
      </c>
      <c r="AC2574" s="11">
        <v>0.21315000000000001</v>
      </c>
      <c r="AD2574" s="71">
        <f t="shared" si="123"/>
        <v>2.29E-2</v>
      </c>
      <c r="AE2574" s="71">
        <f t="shared" si="124"/>
        <v>0</v>
      </c>
      <c r="AF2574" s="71">
        <f t="shared" si="125"/>
        <v>0.2132</v>
      </c>
      <c r="AG2574" s="277" t="s">
        <v>908</v>
      </c>
      <c r="AH2574" s="277" t="s">
        <v>733</v>
      </c>
      <c r="AI2574" s="276" t="s">
        <v>734</v>
      </c>
      <c r="AJ2574" s="276" t="s">
        <v>735</v>
      </c>
      <c r="AK2574" s="276" t="s">
        <v>322</v>
      </c>
      <c r="AL2574" s="277" t="s">
        <v>132</v>
      </c>
      <c r="AM2574" s="276" t="s">
        <v>720</v>
      </c>
      <c r="AN2574" s="276" t="s">
        <v>518</v>
      </c>
      <c r="AO2574" s="277" t="s">
        <v>519</v>
      </c>
    </row>
    <row r="2575" spans="1:41" ht="15" thickBot="1" x14ac:dyDescent="0.4">
      <c r="A2575" s="8">
        <v>2025</v>
      </c>
      <c r="B2575" s="9" t="s">
        <v>126</v>
      </c>
      <c r="C2575" s="9" t="s">
        <v>132</v>
      </c>
      <c r="D2575" s="9" t="s">
        <v>322</v>
      </c>
      <c r="E2575" s="9" t="s">
        <v>32</v>
      </c>
      <c r="F2575" s="8">
        <v>2028</v>
      </c>
      <c r="G2575" s="11">
        <v>0</v>
      </c>
      <c r="H2575" s="11">
        <v>4.0000000000000002E-4</v>
      </c>
      <c r="I2575" s="11" t="s">
        <v>35</v>
      </c>
      <c r="J2575" s="11">
        <v>5.9211999999999998</v>
      </c>
      <c r="K2575" s="11" t="s">
        <v>35</v>
      </c>
      <c r="L2575" s="11">
        <v>0.73197999999999996</v>
      </c>
      <c r="M2575" s="11">
        <v>0</v>
      </c>
      <c r="N2575" s="11">
        <v>0</v>
      </c>
      <c r="O2575" s="11">
        <v>0</v>
      </c>
      <c r="P2575" s="11" t="s">
        <v>35</v>
      </c>
      <c r="Q2575" s="11">
        <v>0</v>
      </c>
      <c r="R2575" s="11">
        <v>0</v>
      </c>
      <c r="S2575" s="11">
        <v>0</v>
      </c>
      <c r="T2575" s="11">
        <v>6.7282599999999997</v>
      </c>
      <c r="U2575" s="11">
        <v>0</v>
      </c>
      <c r="V2575" s="11">
        <v>0</v>
      </c>
      <c r="W2575" s="11">
        <v>0</v>
      </c>
      <c r="X2575" s="11">
        <v>0</v>
      </c>
      <c r="Y2575" s="11">
        <v>6.7282599999999997</v>
      </c>
      <c r="Z2575" s="28" t="s">
        <v>35</v>
      </c>
      <c r="AA2575" s="28" t="s">
        <v>35</v>
      </c>
      <c r="AB2575" s="11">
        <v>0</v>
      </c>
      <c r="AC2575" s="11">
        <v>0.30042999999999997</v>
      </c>
      <c r="AD2575" s="71">
        <f t="shared" si="123"/>
        <v>7.4700000000000003E-2</v>
      </c>
      <c r="AE2575" s="71">
        <f t="shared" si="124"/>
        <v>0</v>
      </c>
      <c r="AF2575" s="71">
        <f t="shared" si="125"/>
        <v>0.3004</v>
      </c>
      <c r="AG2575" s="277" t="s">
        <v>908</v>
      </c>
      <c r="AH2575" s="277" t="s">
        <v>733</v>
      </c>
      <c r="AI2575" s="276" t="s">
        <v>734</v>
      </c>
      <c r="AJ2575" s="276" t="s">
        <v>735</v>
      </c>
      <c r="AK2575" s="276" t="s">
        <v>322</v>
      </c>
      <c r="AL2575" s="277" t="s">
        <v>132</v>
      </c>
      <c r="AM2575" s="276" t="s">
        <v>720</v>
      </c>
      <c r="AN2575" s="276" t="s">
        <v>518</v>
      </c>
      <c r="AO2575" s="277" t="s">
        <v>519</v>
      </c>
    </row>
    <row r="2576" spans="1:41" ht="15" thickBot="1" x14ac:dyDescent="0.4">
      <c r="A2576" s="8">
        <v>2025</v>
      </c>
      <c r="B2576" s="9" t="s">
        <v>126</v>
      </c>
      <c r="C2576" s="9" t="s">
        <v>132</v>
      </c>
      <c r="D2576" s="9" t="s">
        <v>322</v>
      </c>
      <c r="E2576" s="9" t="s">
        <v>32</v>
      </c>
      <c r="F2576" s="8">
        <v>2029</v>
      </c>
      <c r="G2576" s="11">
        <v>0</v>
      </c>
      <c r="H2576" s="11">
        <v>2.2000000000000001E-4</v>
      </c>
      <c r="I2576" s="11" t="s">
        <v>35</v>
      </c>
      <c r="J2576" s="11">
        <v>6.6398099999999998</v>
      </c>
      <c r="K2576" s="11" t="s">
        <v>35</v>
      </c>
      <c r="L2576" s="11">
        <v>1.16246</v>
      </c>
      <c r="M2576" s="11">
        <v>0</v>
      </c>
      <c r="N2576" s="11">
        <v>0</v>
      </c>
      <c r="O2576" s="11">
        <v>0</v>
      </c>
      <c r="P2576" s="11" t="s">
        <v>35</v>
      </c>
      <c r="Q2576" s="11">
        <v>0</v>
      </c>
      <c r="R2576" s="11">
        <v>0</v>
      </c>
      <c r="S2576" s="11">
        <v>0</v>
      </c>
      <c r="T2576" s="11">
        <v>7.9038500000000003</v>
      </c>
      <c r="U2576" s="11">
        <v>0</v>
      </c>
      <c r="V2576" s="11">
        <v>0</v>
      </c>
      <c r="W2576" s="11">
        <v>0</v>
      </c>
      <c r="X2576" s="11">
        <v>0</v>
      </c>
      <c r="Y2576" s="11">
        <v>7.9038500000000003</v>
      </c>
      <c r="Z2576" s="28" t="s">
        <v>35</v>
      </c>
      <c r="AA2576" s="28" t="s">
        <v>35</v>
      </c>
      <c r="AB2576" s="11">
        <v>0</v>
      </c>
      <c r="AC2576" s="11">
        <v>0.44539000000000001</v>
      </c>
      <c r="AD2576" s="71">
        <f t="shared" si="123"/>
        <v>0.1014</v>
      </c>
      <c r="AE2576" s="71">
        <f t="shared" si="124"/>
        <v>0</v>
      </c>
      <c r="AF2576" s="71">
        <f t="shared" si="125"/>
        <v>0.44540000000000002</v>
      </c>
      <c r="AG2576" s="277" t="s">
        <v>908</v>
      </c>
      <c r="AH2576" s="277" t="s">
        <v>733</v>
      </c>
      <c r="AI2576" s="276" t="s">
        <v>734</v>
      </c>
      <c r="AJ2576" s="276" t="s">
        <v>735</v>
      </c>
      <c r="AK2576" s="276" t="s">
        <v>322</v>
      </c>
      <c r="AL2576" s="277" t="s">
        <v>132</v>
      </c>
      <c r="AM2576" s="276" t="s">
        <v>720</v>
      </c>
      <c r="AN2576" s="276" t="s">
        <v>518</v>
      </c>
      <c r="AO2576" s="277" t="s">
        <v>519</v>
      </c>
    </row>
    <row r="2577" spans="1:41" ht="15" thickBot="1" x14ac:dyDescent="0.4">
      <c r="A2577" s="8">
        <v>2025</v>
      </c>
      <c r="B2577" s="9" t="s">
        <v>126</v>
      </c>
      <c r="C2577" s="9" t="s">
        <v>132</v>
      </c>
      <c r="D2577" s="9" t="s">
        <v>322</v>
      </c>
      <c r="E2577" s="9" t="s">
        <v>32</v>
      </c>
      <c r="F2577" s="8">
        <v>2030</v>
      </c>
      <c r="G2577" s="11">
        <v>0</v>
      </c>
      <c r="H2577" s="11">
        <v>0</v>
      </c>
      <c r="I2577" s="11" t="s">
        <v>35</v>
      </c>
      <c r="J2577" s="11">
        <v>7.1769499999999997</v>
      </c>
      <c r="K2577" s="11" t="s">
        <v>35</v>
      </c>
      <c r="L2577" s="11">
        <v>1.26288</v>
      </c>
      <c r="M2577" s="11">
        <v>0</v>
      </c>
      <c r="N2577" s="11">
        <v>0</v>
      </c>
      <c r="O2577" s="11">
        <v>0</v>
      </c>
      <c r="P2577" s="11" t="s">
        <v>35</v>
      </c>
      <c r="Q2577" s="11">
        <v>0</v>
      </c>
      <c r="R2577" s="11">
        <v>0</v>
      </c>
      <c r="S2577" s="11">
        <v>0</v>
      </c>
      <c r="T2577" s="11">
        <v>8.5199400000000001</v>
      </c>
      <c r="U2577" s="11">
        <v>0</v>
      </c>
      <c r="V2577" s="11">
        <v>0</v>
      </c>
      <c r="W2577" s="11">
        <v>0</v>
      </c>
      <c r="X2577" s="11">
        <v>0</v>
      </c>
      <c r="Y2577" s="11">
        <v>8.5199400000000001</v>
      </c>
      <c r="Z2577" s="28" t="s">
        <v>35</v>
      </c>
      <c r="AA2577" s="28" t="s">
        <v>35</v>
      </c>
      <c r="AB2577" s="11">
        <v>0</v>
      </c>
      <c r="AC2577" s="11">
        <v>0.52571999999999997</v>
      </c>
      <c r="AD2577" s="71">
        <f t="shared" si="123"/>
        <v>8.0100000000000005E-2</v>
      </c>
      <c r="AE2577" s="71">
        <f t="shared" si="124"/>
        <v>0</v>
      </c>
      <c r="AF2577" s="71">
        <f t="shared" si="125"/>
        <v>0.52569999999999995</v>
      </c>
      <c r="AG2577" s="277" t="s">
        <v>908</v>
      </c>
      <c r="AH2577" s="277" t="s">
        <v>733</v>
      </c>
      <c r="AI2577" s="276" t="s">
        <v>734</v>
      </c>
      <c r="AJ2577" s="276" t="s">
        <v>735</v>
      </c>
      <c r="AK2577" s="276" t="s">
        <v>322</v>
      </c>
      <c r="AL2577" s="277" t="s">
        <v>132</v>
      </c>
      <c r="AM2577" s="276" t="s">
        <v>720</v>
      </c>
      <c r="AN2577" s="276" t="s">
        <v>518</v>
      </c>
      <c r="AO2577" s="277" t="s">
        <v>519</v>
      </c>
    </row>
    <row r="2578" spans="1:41" ht="15" thickBot="1" x14ac:dyDescent="0.4">
      <c r="A2578" s="8">
        <v>2025</v>
      </c>
      <c r="B2578" s="9" t="s">
        <v>126</v>
      </c>
      <c r="C2578" s="9" t="s">
        <v>132</v>
      </c>
      <c r="D2578" s="9" t="s">
        <v>322</v>
      </c>
      <c r="E2578" s="9" t="s">
        <v>32</v>
      </c>
      <c r="F2578" s="8">
        <v>2031</v>
      </c>
      <c r="G2578" s="11">
        <v>0</v>
      </c>
      <c r="H2578" s="11">
        <v>0</v>
      </c>
      <c r="I2578" s="11" t="s">
        <v>35</v>
      </c>
      <c r="J2578" s="11">
        <v>6.7569999999999997</v>
      </c>
      <c r="K2578" s="11" t="s">
        <v>35</v>
      </c>
      <c r="L2578" s="11">
        <v>0.85019</v>
      </c>
      <c r="M2578" s="11">
        <v>0</v>
      </c>
      <c r="N2578" s="11">
        <v>0</v>
      </c>
      <c r="O2578" s="11">
        <v>0</v>
      </c>
      <c r="P2578" s="11" t="s">
        <v>35</v>
      </c>
      <c r="Q2578" s="11">
        <v>0</v>
      </c>
      <c r="R2578" s="11">
        <v>0</v>
      </c>
      <c r="S2578" s="11">
        <v>0</v>
      </c>
      <c r="T2578" s="11">
        <v>7.6848700000000001</v>
      </c>
      <c r="U2578" s="11">
        <v>0</v>
      </c>
      <c r="V2578" s="11">
        <v>0</v>
      </c>
      <c r="W2578" s="11">
        <v>0</v>
      </c>
      <c r="X2578" s="11">
        <v>0</v>
      </c>
      <c r="Y2578" s="11">
        <v>7.6848700000000001</v>
      </c>
      <c r="Z2578" s="28" t="s">
        <v>35</v>
      </c>
      <c r="AA2578" s="28" t="s">
        <v>35</v>
      </c>
      <c r="AB2578" s="11">
        <v>0</v>
      </c>
      <c r="AC2578" s="11">
        <v>0.56913000000000002</v>
      </c>
      <c r="AD2578" s="71">
        <f t="shared" si="123"/>
        <v>7.7700000000000005E-2</v>
      </c>
      <c r="AE2578" s="71">
        <f t="shared" si="124"/>
        <v>0</v>
      </c>
      <c r="AF2578" s="71">
        <f t="shared" si="125"/>
        <v>0.56910000000000005</v>
      </c>
      <c r="AG2578" s="277" t="s">
        <v>908</v>
      </c>
      <c r="AH2578" s="277" t="s">
        <v>733</v>
      </c>
      <c r="AI2578" s="276" t="s">
        <v>734</v>
      </c>
      <c r="AJ2578" s="276" t="s">
        <v>735</v>
      </c>
      <c r="AK2578" s="276" t="s">
        <v>322</v>
      </c>
      <c r="AL2578" s="277" t="s">
        <v>132</v>
      </c>
      <c r="AM2578" s="276" t="s">
        <v>720</v>
      </c>
      <c r="AN2578" s="276" t="s">
        <v>518</v>
      </c>
      <c r="AO2578" s="277" t="s">
        <v>519</v>
      </c>
    </row>
    <row r="2579" spans="1:41" ht="15" thickBot="1" x14ac:dyDescent="0.4">
      <c r="A2579" s="8">
        <v>2025</v>
      </c>
      <c r="B2579" s="9" t="s">
        <v>126</v>
      </c>
      <c r="C2579" s="9" t="s">
        <v>132</v>
      </c>
      <c r="D2579" s="9" t="s">
        <v>322</v>
      </c>
      <c r="E2579" s="9" t="s">
        <v>32</v>
      </c>
      <c r="F2579" s="8">
        <v>2032</v>
      </c>
      <c r="G2579" s="11">
        <v>0</v>
      </c>
      <c r="H2579" s="11">
        <v>1.73E-3</v>
      </c>
      <c r="I2579" s="11" t="s">
        <v>35</v>
      </c>
      <c r="J2579" s="11">
        <v>6.9678300000000002</v>
      </c>
      <c r="K2579" s="11" t="s">
        <v>35</v>
      </c>
      <c r="L2579" s="11">
        <v>0.82982999999999996</v>
      </c>
      <c r="M2579" s="11">
        <v>0</v>
      </c>
      <c r="N2579" s="11">
        <v>0</v>
      </c>
      <c r="O2579" s="11">
        <v>0</v>
      </c>
      <c r="P2579" s="11" t="s">
        <v>35</v>
      </c>
      <c r="Q2579" s="11">
        <v>0</v>
      </c>
      <c r="R2579" s="11">
        <v>0</v>
      </c>
      <c r="S2579" s="11">
        <v>0</v>
      </c>
      <c r="T2579" s="11">
        <v>8.0308899999999994</v>
      </c>
      <c r="U2579" s="11">
        <v>0</v>
      </c>
      <c r="V2579" s="11">
        <v>0</v>
      </c>
      <c r="W2579" s="11">
        <v>0</v>
      </c>
      <c r="X2579" s="11">
        <v>0</v>
      </c>
      <c r="Y2579" s="11">
        <v>8.0308899999999994</v>
      </c>
      <c r="Z2579" s="28" t="s">
        <v>35</v>
      </c>
      <c r="AA2579" s="28" t="s">
        <v>35</v>
      </c>
      <c r="AB2579" s="11">
        <v>0</v>
      </c>
      <c r="AC2579" s="11">
        <v>0.55523999999999996</v>
      </c>
      <c r="AD2579" s="71">
        <f t="shared" si="123"/>
        <v>0.23150000000000001</v>
      </c>
      <c r="AE2579" s="71">
        <f t="shared" si="124"/>
        <v>0</v>
      </c>
      <c r="AF2579" s="71">
        <f t="shared" si="125"/>
        <v>0.55520000000000003</v>
      </c>
      <c r="AG2579" s="277" t="s">
        <v>908</v>
      </c>
      <c r="AH2579" s="277" t="s">
        <v>733</v>
      </c>
      <c r="AI2579" s="276" t="s">
        <v>734</v>
      </c>
      <c r="AJ2579" s="276" t="s">
        <v>735</v>
      </c>
      <c r="AK2579" s="276" t="s">
        <v>322</v>
      </c>
      <c r="AL2579" s="277" t="s">
        <v>132</v>
      </c>
      <c r="AM2579" s="276" t="s">
        <v>720</v>
      </c>
      <c r="AN2579" s="276" t="s">
        <v>518</v>
      </c>
      <c r="AO2579" s="277" t="s">
        <v>519</v>
      </c>
    </row>
    <row r="2580" spans="1:41" ht="15" thickBot="1" x14ac:dyDescent="0.4">
      <c r="A2580" s="8">
        <v>2025</v>
      </c>
      <c r="B2580" s="9" t="s">
        <v>126</v>
      </c>
      <c r="C2580" s="9" t="s">
        <v>132</v>
      </c>
      <c r="D2580" s="9" t="s">
        <v>322</v>
      </c>
      <c r="E2580" s="9" t="s">
        <v>32</v>
      </c>
      <c r="F2580" s="8">
        <v>2033</v>
      </c>
      <c r="G2580" s="11">
        <v>0</v>
      </c>
      <c r="H2580" s="11">
        <v>2.32E-3</v>
      </c>
      <c r="I2580" s="11" t="s">
        <v>35</v>
      </c>
      <c r="J2580" s="11">
        <v>6.2141799999999998</v>
      </c>
      <c r="K2580" s="11" t="s">
        <v>35</v>
      </c>
      <c r="L2580" s="11">
        <v>1.4861599999999999</v>
      </c>
      <c r="M2580" s="11">
        <v>0</v>
      </c>
      <c r="N2580" s="11">
        <v>0</v>
      </c>
      <c r="O2580" s="11">
        <v>0</v>
      </c>
      <c r="P2580" s="11" t="s">
        <v>35</v>
      </c>
      <c r="Q2580" s="11">
        <v>0</v>
      </c>
      <c r="R2580" s="11">
        <v>0</v>
      </c>
      <c r="S2580" s="11">
        <v>0</v>
      </c>
      <c r="T2580" s="11">
        <v>7.9914500000000004</v>
      </c>
      <c r="U2580" s="11">
        <v>0</v>
      </c>
      <c r="V2580" s="11">
        <v>0</v>
      </c>
      <c r="W2580" s="11">
        <v>0</v>
      </c>
      <c r="X2580" s="11">
        <v>0</v>
      </c>
      <c r="Y2580" s="11">
        <v>7.9914500000000004</v>
      </c>
      <c r="Z2580" s="28" t="s">
        <v>35</v>
      </c>
      <c r="AA2580" s="28" t="s">
        <v>35</v>
      </c>
      <c r="AB2580" s="11">
        <v>0</v>
      </c>
      <c r="AC2580" s="11">
        <v>0.59336999999999995</v>
      </c>
      <c r="AD2580" s="71">
        <f t="shared" si="123"/>
        <v>0.2888</v>
      </c>
      <c r="AE2580" s="71">
        <f t="shared" si="124"/>
        <v>0</v>
      </c>
      <c r="AF2580" s="71">
        <f t="shared" si="125"/>
        <v>0.59340000000000004</v>
      </c>
      <c r="AG2580" s="277" t="s">
        <v>908</v>
      </c>
      <c r="AH2580" s="277" t="s">
        <v>733</v>
      </c>
      <c r="AI2580" s="276" t="s">
        <v>734</v>
      </c>
      <c r="AJ2580" s="276" t="s">
        <v>735</v>
      </c>
      <c r="AK2580" s="276" t="s">
        <v>322</v>
      </c>
      <c r="AL2580" s="277" t="s">
        <v>132</v>
      </c>
      <c r="AM2580" s="276" t="s">
        <v>720</v>
      </c>
      <c r="AN2580" s="276" t="s">
        <v>518</v>
      </c>
      <c r="AO2580" s="277" t="s">
        <v>519</v>
      </c>
    </row>
    <row r="2581" spans="1:41" ht="15" thickBot="1" x14ac:dyDescent="0.4">
      <c r="A2581" s="8">
        <v>2025</v>
      </c>
      <c r="B2581" s="9" t="s">
        <v>126</v>
      </c>
      <c r="C2581" s="9" t="s">
        <v>132</v>
      </c>
      <c r="D2581" s="9" t="s">
        <v>322</v>
      </c>
      <c r="E2581" s="9" t="s">
        <v>32</v>
      </c>
      <c r="F2581" s="8">
        <v>2034</v>
      </c>
      <c r="G2581" s="11">
        <v>0</v>
      </c>
      <c r="H2581" s="11">
        <v>3.3300000000000001E-3</v>
      </c>
      <c r="I2581" s="11" t="s">
        <v>35</v>
      </c>
      <c r="J2581" s="11">
        <v>5.4396000000000004</v>
      </c>
      <c r="K2581" s="11" t="s">
        <v>35</v>
      </c>
      <c r="L2581" s="11">
        <v>0.86182000000000003</v>
      </c>
      <c r="M2581" s="11">
        <v>0</v>
      </c>
      <c r="N2581" s="11">
        <v>0</v>
      </c>
      <c r="O2581" s="11">
        <v>0</v>
      </c>
      <c r="P2581" s="11" t="s">
        <v>35</v>
      </c>
      <c r="Q2581" s="11">
        <v>0</v>
      </c>
      <c r="R2581" s="11">
        <v>0</v>
      </c>
      <c r="S2581" s="11">
        <v>0</v>
      </c>
      <c r="T2581" s="11">
        <v>6.6060299999999996</v>
      </c>
      <c r="U2581" s="11">
        <v>0</v>
      </c>
      <c r="V2581" s="11">
        <v>0</v>
      </c>
      <c r="W2581" s="11">
        <v>0</v>
      </c>
      <c r="X2581" s="11">
        <v>0</v>
      </c>
      <c r="Y2581" s="11">
        <v>6.6060299999999996</v>
      </c>
      <c r="Z2581" s="28" t="s">
        <v>35</v>
      </c>
      <c r="AA2581" s="28" t="s">
        <v>35</v>
      </c>
      <c r="AB2581" s="11">
        <v>0</v>
      </c>
      <c r="AC2581" s="11">
        <v>0.48558000000000001</v>
      </c>
      <c r="AD2581" s="71">
        <f t="shared" si="123"/>
        <v>0.30130000000000001</v>
      </c>
      <c r="AE2581" s="71">
        <f t="shared" si="124"/>
        <v>0</v>
      </c>
      <c r="AF2581" s="71">
        <f t="shared" si="125"/>
        <v>0.48559999999999998</v>
      </c>
      <c r="AG2581" s="277" t="s">
        <v>908</v>
      </c>
      <c r="AH2581" s="277" t="s">
        <v>733</v>
      </c>
      <c r="AI2581" s="276" t="s">
        <v>734</v>
      </c>
      <c r="AJ2581" s="276" t="s">
        <v>735</v>
      </c>
      <c r="AK2581" s="276" t="s">
        <v>322</v>
      </c>
      <c r="AL2581" s="277" t="s">
        <v>132</v>
      </c>
      <c r="AM2581" s="276" t="s">
        <v>720</v>
      </c>
      <c r="AN2581" s="276" t="s">
        <v>518</v>
      </c>
      <c r="AO2581" s="277" t="s">
        <v>519</v>
      </c>
    </row>
    <row r="2582" spans="1:41" ht="15" thickBot="1" x14ac:dyDescent="0.4">
      <c r="A2582" s="8">
        <v>2025</v>
      </c>
      <c r="B2582" s="9" t="s">
        <v>126</v>
      </c>
      <c r="C2582" s="9" t="s">
        <v>132</v>
      </c>
      <c r="D2582" s="9" t="s">
        <v>322</v>
      </c>
      <c r="E2582" s="9" t="s">
        <v>32</v>
      </c>
      <c r="F2582" s="8">
        <v>2035</v>
      </c>
      <c r="G2582" s="11">
        <v>0</v>
      </c>
      <c r="H2582" s="11">
        <v>8.4499999999999992E-3</v>
      </c>
      <c r="I2582" s="11" t="s">
        <v>35</v>
      </c>
      <c r="J2582" s="11">
        <v>5.4219799999999996</v>
      </c>
      <c r="K2582" s="11" t="s">
        <v>35</v>
      </c>
      <c r="L2582" s="11">
        <v>0.83872000000000002</v>
      </c>
      <c r="M2582" s="11">
        <v>0</v>
      </c>
      <c r="N2582" s="11">
        <v>0</v>
      </c>
      <c r="O2582" s="11">
        <v>0</v>
      </c>
      <c r="P2582" s="11" t="s">
        <v>35</v>
      </c>
      <c r="Q2582" s="11">
        <v>0</v>
      </c>
      <c r="R2582" s="11">
        <v>0</v>
      </c>
      <c r="S2582" s="11">
        <v>0</v>
      </c>
      <c r="T2582" s="11">
        <v>6.6813200000000004</v>
      </c>
      <c r="U2582" s="11">
        <v>0</v>
      </c>
      <c r="V2582" s="11">
        <v>0</v>
      </c>
      <c r="W2582" s="11">
        <v>0</v>
      </c>
      <c r="X2582" s="11">
        <v>0</v>
      </c>
      <c r="Y2582" s="11">
        <v>6.6813200000000004</v>
      </c>
      <c r="Z2582" s="28" t="s">
        <v>35</v>
      </c>
      <c r="AA2582" s="28" t="s">
        <v>35</v>
      </c>
      <c r="AB2582" s="11">
        <v>0</v>
      </c>
      <c r="AC2582" s="11">
        <v>0.51827999999999996</v>
      </c>
      <c r="AD2582" s="71">
        <f t="shared" si="123"/>
        <v>0.41220000000000001</v>
      </c>
      <c r="AE2582" s="71">
        <f t="shared" si="124"/>
        <v>0</v>
      </c>
      <c r="AF2582" s="71">
        <f t="shared" si="125"/>
        <v>0.51829999999999998</v>
      </c>
      <c r="AG2582" s="277" t="s">
        <v>908</v>
      </c>
      <c r="AH2582" s="277" t="s">
        <v>733</v>
      </c>
      <c r="AI2582" s="276" t="s">
        <v>734</v>
      </c>
      <c r="AJ2582" s="276" t="s">
        <v>735</v>
      </c>
      <c r="AK2582" s="276" t="s">
        <v>322</v>
      </c>
      <c r="AL2582" s="277" t="s">
        <v>132</v>
      </c>
      <c r="AM2582" s="276" t="s">
        <v>720</v>
      </c>
      <c r="AN2582" s="276" t="s">
        <v>518</v>
      </c>
      <c r="AO2582" s="277" t="s">
        <v>519</v>
      </c>
    </row>
    <row r="2583" spans="1:41" ht="23.5" thickBot="1" x14ac:dyDescent="0.4">
      <c r="A2583" s="8">
        <v>2025</v>
      </c>
      <c r="B2583" s="9" t="s">
        <v>126</v>
      </c>
      <c r="C2583" s="9" t="s">
        <v>133</v>
      </c>
      <c r="D2583" s="9" t="s">
        <v>323</v>
      </c>
      <c r="E2583" s="97" t="s">
        <v>29</v>
      </c>
      <c r="F2583" s="8">
        <v>2025</v>
      </c>
      <c r="G2583" s="10">
        <v>228</v>
      </c>
      <c r="H2583" s="10">
        <v>0</v>
      </c>
      <c r="I2583" s="10">
        <v>0</v>
      </c>
      <c r="J2583" s="10">
        <v>0</v>
      </c>
      <c r="K2583" s="10" t="s">
        <v>35</v>
      </c>
      <c r="L2583" s="10">
        <v>0</v>
      </c>
      <c r="M2583" s="10">
        <v>0</v>
      </c>
      <c r="N2583" s="10" t="s">
        <v>35</v>
      </c>
      <c r="O2583" s="10">
        <v>0</v>
      </c>
      <c r="P2583" s="10">
        <v>0</v>
      </c>
      <c r="Q2583" s="10">
        <v>0</v>
      </c>
      <c r="R2583" s="10">
        <v>0</v>
      </c>
      <c r="S2583" s="10">
        <v>0</v>
      </c>
      <c r="T2583" s="10">
        <v>231</v>
      </c>
      <c r="U2583" s="10">
        <v>0</v>
      </c>
      <c r="V2583" s="10">
        <v>0</v>
      </c>
      <c r="W2583" s="10">
        <v>0</v>
      </c>
      <c r="X2583" s="10">
        <v>0</v>
      </c>
      <c r="Y2583" s="10">
        <v>231</v>
      </c>
      <c r="Z2583" s="10">
        <v>0</v>
      </c>
      <c r="AA2583" s="29" t="s">
        <v>35</v>
      </c>
      <c r="AB2583" s="29" t="s">
        <v>35</v>
      </c>
      <c r="AC2583" s="10" t="s">
        <v>35</v>
      </c>
      <c r="AD2583" s="71">
        <f t="shared" si="123"/>
        <v>3</v>
      </c>
      <c r="AE2583" s="71">
        <f t="shared" si="124"/>
        <v>0</v>
      </c>
      <c r="AF2583" s="71" t="e">
        <f t="shared" si="125"/>
        <v>#VALUE!</v>
      </c>
      <c r="AG2583" s="277" t="s">
        <v>905</v>
      </c>
      <c r="AH2583" s="277" t="s">
        <v>736</v>
      </c>
      <c r="AI2583" s="276" t="s">
        <v>737</v>
      </c>
      <c r="AJ2583" s="276" t="s">
        <v>738</v>
      </c>
      <c r="AK2583" s="276" t="s">
        <v>323</v>
      </c>
      <c r="AL2583" s="277" t="s">
        <v>133</v>
      </c>
      <c r="AM2583" s="276" t="s">
        <v>720</v>
      </c>
      <c r="AN2583" s="276" t="s">
        <v>518</v>
      </c>
      <c r="AO2583" s="277" t="s">
        <v>519</v>
      </c>
    </row>
    <row r="2584" spans="1:41" ht="15" thickBot="1" x14ac:dyDescent="0.4">
      <c r="A2584" s="8">
        <v>2025</v>
      </c>
      <c r="B2584" s="9" t="s">
        <v>126</v>
      </c>
      <c r="C2584" s="9" t="s">
        <v>133</v>
      </c>
      <c r="D2584" s="9" t="s">
        <v>323</v>
      </c>
      <c r="E2584" s="9" t="s">
        <v>30</v>
      </c>
      <c r="F2584" s="8">
        <v>2025</v>
      </c>
      <c r="G2584" s="11">
        <v>0.74133000000000004</v>
      </c>
      <c r="H2584" s="11">
        <v>0</v>
      </c>
      <c r="I2584" s="11">
        <v>0</v>
      </c>
      <c r="J2584" s="11">
        <v>0</v>
      </c>
      <c r="K2584" s="11" t="s">
        <v>35</v>
      </c>
      <c r="L2584" s="11">
        <v>0</v>
      </c>
      <c r="M2584" s="11">
        <v>0</v>
      </c>
      <c r="N2584" s="11" t="s">
        <v>35</v>
      </c>
      <c r="O2584" s="11">
        <v>0</v>
      </c>
      <c r="P2584" s="11">
        <v>0</v>
      </c>
      <c r="Q2584" s="11">
        <v>0</v>
      </c>
      <c r="R2584" s="11">
        <v>0</v>
      </c>
      <c r="S2584" s="11">
        <v>0</v>
      </c>
      <c r="T2584" s="11">
        <v>0.74792000000000003</v>
      </c>
      <c r="U2584" s="11">
        <v>0</v>
      </c>
      <c r="V2584" s="11">
        <v>0</v>
      </c>
      <c r="W2584" s="11">
        <v>0</v>
      </c>
      <c r="X2584" s="11">
        <v>0</v>
      </c>
      <c r="Y2584" s="11">
        <v>0.74792000000000003</v>
      </c>
      <c r="Z2584" s="11">
        <v>0</v>
      </c>
      <c r="AA2584" s="28" t="s">
        <v>35</v>
      </c>
      <c r="AB2584" s="28" t="s">
        <v>35</v>
      </c>
      <c r="AC2584" s="11" t="s">
        <v>35</v>
      </c>
      <c r="AD2584" s="71">
        <f t="shared" si="123"/>
        <v>6.6E-3</v>
      </c>
      <c r="AE2584" s="71">
        <f t="shared" si="124"/>
        <v>0</v>
      </c>
      <c r="AF2584" s="71" t="e">
        <f t="shared" si="125"/>
        <v>#VALUE!</v>
      </c>
      <c r="AG2584" s="277" t="s">
        <v>906</v>
      </c>
      <c r="AH2584" s="277" t="s">
        <v>736</v>
      </c>
      <c r="AI2584" s="276" t="s">
        <v>737</v>
      </c>
      <c r="AJ2584" s="276" t="s">
        <v>738</v>
      </c>
      <c r="AK2584" s="276" t="s">
        <v>323</v>
      </c>
      <c r="AL2584" s="277" t="s">
        <v>133</v>
      </c>
      <c r="AM2584" s="276" t="s">
        <v>720</v>
      </c>
      <c r="AN2584" s="276" t="s">
        <v>518</v>
      </c>
      <c r="AO2584" s="277" t="s">
        <v>519</v>
      </c>
    </row>
    <row r="2585" spans="1:41" ht="15" thickBot="1" x14ac:dyDescent="0.4">
      <c r="A2585" s="8">
        <v>2025</v>
      </c>
      <c r="B2585" s="9" t="s">
        <v>126</v>
      </c>
      <c r="C2585" s="9" t="s">
        <v>133</v>
      </c>
      <c r="D2585" s="9" t="s">
        <v>323</v>
      </c>
      <c r="E2585" s="9" t="s">
        <v>30</v>
      </c>
      <c r="F2585" s="8">
        <v>2026</v>
      </c>
      <c r="G2585" s="11">
        <v>0.74392999999999998</v>
      </c>
      <c r="H2585" s="11">
        <v>0</v>
      </c>
      <c r="I2585" s="11">
        <v>0</v>
      </c>
      <c r="J2585" s="11">
        <v>0</v>
      </c>
      <c r="K2585" s="11" t="s">
        <v>35</v>
      </c>
      <c r="L2585" s="11">
        <v>0</v>
      </c>
      <c r="M2585" s="11">
        <v>0</v>
      </c>
      <c r="N2585" s="11" t="s">
        <v>35</v>
      </c>
      <c r="O2585" s="11">
        <v>0</v>
      </c>
      <c r="P2585" s="11">
        <v>0</v>
      </c>
      <c r="Q2585" s="11">
        <v>0</v>
      </c>
      <c r="R2585" s="11">
        <v>0</v>
      </c>
      <c r="S2585" s="11">
        <v>0</v>
      </c>
      <c r="T2585" s="11">
        <v>0.74966999999999995</v>
      </c>
      <c r="U2585" s="11">
        <v>0</v>
      </c>
      <c r="V2585" s="11">
        <v>0</v>
      </c>
      <c r="W2585" s="11">
        <v>0</v>
      </c>
      <c r="X2585" s="11">
        <v>0</v>
      </c>
      <c r="Y2585" s="11">
        <v>0.74966999999999995</v>
      </c>
      <c r="Z2585" s="11">
        <v>0</v>
      </c>
      <c r="AA2585" s="28" t="s">
        <v>35</v>
      </c>
      <c r="AB2585" s="28" t="s">
        <v>35</v>
      </c>
      <c r="AC2585" s="11" t="s">
        <v>35</v>
      </c>
      <c r="AD2585" s="71">
        <f t="shared" si="123"/>
        <v>5.7000000000000002E-3</v>
      </c>
      <c r="AE2585" s="71">
        <f t="shared" si="124"/>
        <v>0</v>
      </c>
      <c r="AF2585" s="71" t="e">
        <f t="shared" si="125"/>
        <v>#VALUE!</v>
      </c>
      <c r="AG2585" s="277" t="s">
        <v>906</v>
      </c>
      <c r="AH2585" s="277" t="s">
        <v>736</v>
      </c>
      <c r="AI2585" s="276" t="s">
        <v>737</v>
      </c>
      <c r="AJ2585" s="276" t="s">
        <v>738</v>
      </c>
      <c r="AK2585" s="276" t="s">
        <v>323</v>
      </c>
      <c r="AL2585" s="277" t="s">
        <v>133</v>
      </c>
      <c r="AM2585" s="276" t="s">
        <v>720</v>
      </c>
      <c r="AN2585" s="276" t="s">
        <v>518</v>
      </c>
      <c r="AO2585" s="277" t="s">
        <v>519</v>
      </c>
    </row>
    <row r="2586" spans="1:41" ht="15" thickBot="1" x14ac:dyDescent="0.4">
      <c r="A2586" s="8">
        <v>2025</v>
      </c>
      <c r="B2586" s="9" t="s">
        <v>126</v>
      </c>
      <c r="C2586" s="9" t="s">
        <v>133</v>
      </c>
      <c r="D2586" s="9" t="s">
        <v>323</v>
      </c>
      <c r="E2586" s="9" t="s">
        <v>30</v>
      </c>
      <c r="F2586" s="8">
        <v>2027</v>
      </c>
      <c r="G2586" s="11">
        <v>0.74173999999999995</v>
      </c>
      <c r="H2586" s="11">
        <v>0</v>
      </c>
      <c r="I2586" s="11">
        <v>0</v>
      </c>
      <c r="J2586" s="11">
        <v>0</v>
      </c>
      <c r="K2586" s="11" t="s">
        <v>35</v>
      </c>
      <c r="L2586" s="11">
        <v>0</v>
      </c>
      <c r="M2586" s="11">
        <v>0</v>
      </c>
      <c r="N2586" s="11" t="s">
        <v>35</v>
      </c>
      <c r="O2586" s="11">
        <v>0</v>
      </c>
      <c r="P2586" s="11">
        <v>0</v>
      </c>
      <c r="Q2586" s="11">
        <v>0</v>
      </c>
      <c r="R2586" s="11">
        <v>0</v>
      </c>
      <c r="S2586" s="11">
        <v>0</v>
      </c>
      <c r="T2586" s="11">
        <v>0.74582000000000004</v>
      </c>
      <c r="U2586" s="11">
        <v>0</v>
      </c>
      <c r="V2586" s="11">
        <v>0</v>
      </c>
      <c r="W2586" s="11">
        <v>0</v>
      </c>
      <c r="X2586" s="11">
        <v>0</v>
      </c>
      <c r="Y2586" s="11">
        <v>0.74582000000000004</v>
      </c>
      <c r="Z2586" s="11">
        <v>0</v>
      </c>
      <c r="AA2586" s="28" t="s">
        <v>35</v>
      </c>
      <c r="AB2586" s="28" t="s">
        <v>35</v>
      </c>
      <c r="AC2586" s="11" t="s">
        <v>35</v>
      </c>
      <c r="AD2586" s="71">
        <f t="shared" si="123"/>
        <v>4.1000000000000003E-3</v>
      </c>
      <c r="AE2586" s="71">
        <f t="shared" si="124"/>
        <v>0</v>
      </c>
      <c r="AF2586" s="71" t="e">
        <f t="shared" si="125"/>
        <v>#VALUE!</v>
      </c>
      <c r="AG2586" s="277" t="s">
        <v>906</v>
      </c>
      <c r="AH2586" s="277" t="s">
        <v>736</v>
      </c>
      <c r="AI2586" s="276" t="s">
        <v>737</v>
      </c>
      <c r="AJ2586" s="276" t="s">
        <v>738</v>
      </c>
      <c r="AK2586" s="276" t="s">
        <v>323</v>
      </c>
      <c r="AL2586" s="277" t="s">
        <v>133</v>
      </c>
      <c r="AM2586" s="276" t="s">
        <v>720</v>
      </c>
      <c r="AN2586" s="276" t="s">
        <v>518</v>
      </c>
      <c r="AO2586" s="277" t="s">
        <v>519</v>
      </c>
    </row>
    <row r="2587" spans="1:41" ht="15" thickBot="1" x14ac:dyDescent="0.4">
      <c r="A2587" s="8">
        <v>2025</v>
      </c>
      <c r="B2587" s="9" t="s">
        <v>126</v>
      </c>
      <c r="C2587" s="9" t="s">
        <v>133</v>
      </c>
      <c r="D2587" s="9" t="s">
        <v>323</v>
      </c>
      <c r="E2587" s="9" t="s">
        <v>30</v>
      </c>
      <c r="F2587" s="8">
        <v>2028</v>
      </c>
      <c r="G2587" s="11">
        <v>0.74180999999999997</v>
      </c>
      <c r="H2587" s="11">
        <v>0</v>
      </c>
      <c r="I2587" s="11">
        <v>0</v>
      </c>
      <c r="J2587" s="11">
        <v>0</v>
      </c>
      <c r="K2587" s="11" t="s">
        <v>35</v>
      </c>
      <c r="L2587" s="11">
        <v>0</v>
      </c>
      <c r="M2587" s="11">
        <v>0</v>
      </c>
      <c r="N2587" s="11" t="s">
        <v>35</v>
      </c>
      <c r="O2587" s="11">
        <v>0</v>
      </c>
      <c r="P2587" s="11">
        <v>0</v>
      </c>
      <c r="Q2587" s="11">
        <v>0</v>
      </c>
      <c r="R2587" s="11">
        <v>0</v>
      </c>
      <c r="S2587" s="11">
        <v>0</v>
      </c>
      <c r="T2587" s="11">
        <v>0.74397999999999997</v>
      </c>
      <c r="U2587" s="11">
        <v>0</v>
      </c>
      <c r="V2587" s="11">
        <v>0</v>
      </c>
      <c r="W2587" s="11">
        <v>0</v>
      </c>
      <c r="X2587" s="11">
        <v>0</v>
      </c>
      <c r="Y2587" s="11">
        <v>0.74397999999999997</v>
      </c>
      <c r="Z2587" s="11">
        <v>0</v>
      </c>
      <c r="AA2587" s="28" t="s">
        <v>35</v>
      </c>
      <c r="AB2587" s="28" t="s">
        <v>35</v>
      </c>
      <c r="AC2587" s="11" t="s">
        <v>35</v>
      </c>
      <c r="AD2587" s="71">
        <f t="shared" si="123"/>
        <v>2.2000000000000001E-3</v>
      </c>
      <c r="AE2587" s="71">
        <f t="shared" si="124"/>
        <v>0</v>
      </c>
      <c r="AF2587" s="71" t="e">
        <f t="shared" si="125"/>
        <v>#VALUE!</v>
      </c>
      <c r="AG2587" s="277" t="s">
        <v>906</v>
      </c>
      <c r="AH2587" s="277" t="s">
        <v>736</v>
      </c>
      <c r="AI2587" s="276" t="s">
        <v>737</v>
      </c>
      <c r="AJ2587" s="276" t="s">
        <v>738</v>
      </c>
      <c r="AK2587" s="276" t="s">
        <v>323</v>
      </c>
      <c r="AL2587" s="277" t="s">
        <v>133</v>
      </c>
      <c r="AM2587" s="276" t="s">
        <v>720</v>
      </c>
      <c r="AN2587" s="276" t="s">
        <v>518</v>
      </c>
      <c r="AO2587" s="277" t="s">
        <v>519</v>
      </c>
    </row>
    <row r="2588" spans="1:41" ht="15" thickBot="1" x14ac:dyDescent="0.4">
      <c r="A2588" s="8">
        <v>2025</v>
      </c>
      <c r="B2588" s="9" t="s">
        <v>126</v>
      </c>
      <c r="C2588" s="9" t="s">
        <v>133</v>
      </c>
      <c r="D2588" s="9" t="s">
        <v>323</v>
      </c>
      <c r="E2588" s="9" t="s">
        <v>30</v>
      </c>
      <c r="F2588" s="8">
        <v>2029</v>
      </c>
      <c r="G2588" s="11">
        <v>0.73931999999999998</v>
      </c>
      <c r="H2588" s="11">
        <v>0</v>
      </c>
      <c r="I2588" s="11">
        <v>0</v>
      </c>
      <c r="J2588" s="11">
        <v>0</v>
      </c>
      <c r="K2588" s="11" t="s">
        <v>35</v>
      </c>
      <c r="L2588" s="11">
        <v>0</v>
      </c>
      <c r="M2588" s="11">
        <v>0</v>
      </c>
      <c r="N2588" s="11" t="s">
        <v>35</v>
      </c>
      <c r="O2588" s="11">
        <v>0</v>
      </c>
      <c r="P2588" s="11">
        <v>0</v>
      </c>
      <c r="Q2588" s="11">
        <v>0</v>
      </c>
      <c r="R2588" s="11">
        <v>0</v>
      </c>
      <c r="S2588" s="11">
        <v>0</v>
      </c>
      <c r="T2588" s="11">
        <v>0.74056</v>
      </c>
      <c r="U2588" s="11">
        <v>0</v>
      </c>
      <c r="V2588" s="11">
        <v>0</v>
      </c>
      <c r="W2588" s="11">
        <v>0</v>
      </c>
      <c r="X2588" s="11">
        <v>0</v>
      </c>
      <c r="Y2588" s="11">
        <v>0.74056</v>
      </c>
      <c r="Z2588" s="11">
        <v>0</v>
      </c>
      <c r="AA2588" s="28" t="s">
        <v>35</v>
      </c>
      <c r="AB2588" s="28" t="s">
        <v>35</v>
      </c>
      <c r="AC2588" s="11" t="s">
        <v>35</v>
      </c>
      <c r="AD2588" s="71">
        <f t="shared" si="123"/>
        <v>1.1999999999999999E-3</v>
      </c>
      <c r="AE2588" s="71">
        <f t="shared" si="124"/>
        <v>0</v>
      </c>
      <c r="AF2588" s="71" t="e">
        <f t="shared" si="125"/>
        <v>#VALUE!</v>
      </c>
      <c r="AG2588" s="277" t="s">
        <v>906</v>
      </c>
      <c r="AH2588" s="277" t="s">
        <v>736</v>
      </c>
      <c r="AI2588" s="276" t="s">
        <v>737</v>
      </c>
      <c r="AJ2588" s="276" t="s">
        <v>738</v>
      </c>
      <c r="AK2588" s="276" t="s">
        <v>323</v>
      </c>
      <c r="AL2588" s="277" t="s">
        <v>133</v>
      </c>
      <c r="AM2588" s="276" t="s">
        <v>720</v>
      </c>
      <c r="AN2588" s="276" t="s">
        <v>518</v>
      </c>
      <c r="AO2588" s="277" t="s">
        <v>519</v>
      </c>
    </row>
    <row r="2589" spans="1:41" ht="15" thickBot="1" x14ac:dyDescent="0.4">
      <c r="A2589" s="8">
        <v>2025</v>
      </c>
      <c r="B2589" s="9" t="s">
        <v>126</v>
      </c>
      <c r="C2589" s="9" t="s">
        <v>133</v>
      </c>
      <c r="D2589" s="9" t="s">
        <v>323</v>
      </c>
      <c r="E2589" s="9" t="s">
        <v>30</v>
      </c>
      <c r="F2589" s="8">
        <v>2030</v>
      </c>
      <c r="G2589" s="11">
        <v>0.73436000000000001</v>
      </c>
      <c r="H2589" s="11">
        <v>0</v>
      </c>
      <c r="I2589" s="11">
        <v>0</v>
      </c>
      <c r="J2589" s="11">
        <v>0</v>
      </c>
      <c r="K2589" s="11" t="s">
        <v>35</v>
      </c>
      <c r="L2589" s="11">
        <v>0</v>
      </c>
      <c r="M2589" s="11">
        <v>0</v>
      </c>
      <c r="N2589" s="11" t="s">
        <v>35</v>
      </c>
      <c r="O2589" s="11">
        <v>0</v>
      </c>
      <c r="P2589" s="11">
        <v>0</v>
      </c>
      <c r="Q2589" s="11">
        <v>0</v>
      </c>
      <c r="R2589" s="11">
        <v>0</v>
      </c>
      <c r="S2589" s="11">
        <v>0</v>
      </c>
      <c r="T2589" s="11">
        <v>0.73472999999999999</v>
      </c>
      <c r="U2589" s="11">
        <v>0</v>
      </c>
      <c r="V2589" s="11">
        <v>0</v>
      </c>
      <c r="W2589" s="11">
        <v>0</v>
      </c>
      <c r="X2589" s="11">
        <v>0</v>
      </c>
      <c r="Y2589" s="11">
        <v>0.73472999999999999</v>
      </c>
      <c r="Z2589" s="11">
        <v>0</v>
      </c>
      <c r="AA2589" s="28" t="s">
        <v>35</v>
      </c>
      <c r="AB2589" s="28" t="s">
        <v>35</v>
      </c>
      <c r="AC2589" s="11" t="s">
        <v>35</v>
      </c>
      <c r="AD2589" s="71">
        <f t="shared" si="123"/>
        <v>4.0000000000000002E-4</v>
      </c>
      <c r="AE2589" s="71">
        <f t="shared" si="124"/>
        <v>0</v>
      </c>
      <c r="AF2589" s="71" t="e">
        <f t="shared" si="125"/>
        <v>#VALUE!</v>
      </c>
      <c r="AG2589" s="277" t="s">
        <v>906</v>
      </c>
      <c r="AH2589" s="277" t="s">
        <v>736</v>
      </c>
      <c r="AI2589" s="276" t="s">
        <v>737</v>
      </c>
      <c r="AJ2589" s="276" t="s">
        <v>738</v>
      </c>
      <c r="AK2589" s="276" t="s">
        <v>323</v>
      </c>
      <c r="AL2589" s="277" t="s">
        <v>133</v>
      </c>
      <c r="AM2589" s="276" t="s">
        <v>720</v>
      </c>
      <c r="AN2589" s="276" t="s">
        <v>518</v>
      </c>
      <c r="AO2589" s="277" t="s">
        <v>519</v>
      </c>
    </row>
    <row r="2590" spans="1:41" ht="15" thickBot="1" x14ac:dyDescent="0.4">
      <c r="A2590" s="8">
        <v>2025</v>
      </c>
      <c r="B2590" s="9" t="s">
        <v>126</v>
      </c>
      <c r="C2590" s="9" t="s">
        <v>133</v>
      </c>
      <c r="D2590" s="9" t="s">
        <v>323</v>
      </c>
      <c r="E2590" s="9" t="s">
        <v>30</v>
      </c>
      <c r="F2590" s="8">
        <v>2031</v>
      </c>
      <c r="G2590" s="11">
        <v>0.72767000000000004</v>
      </c>
      <c r="H2590" s="11">
        <v>0</v>
      </c>
      <c r="I2590" s="11">
        <v>0</v>
      </c>
      <c r="J2590" s="11">
        <v>0</v>
      </c>
      <c r="K2590" s="11" t="s">
        <v>35</v>
      </c>
      <c r="L2590" s="11">
        <v>0</v>
      </c>
      <c r="M2590" s="11">
        <v>0</v>
      </c>
      <c r="N2590" s="11" t="s">
        <v>35</v>
      </c>
      <c r="O2590" s="11">
        <v>0</v>
      </c>
      <c r="P2590" s="11">
        <v>0</v>
      </c>
      <c r="Q2590" s="11">
        <v>0</v>
      </c>
      <c r="R2590" s="11">
        <v>0</v>
      </c>
      <c r="S2590" s="11">
        <v>0</v>
      </c>
      <c r="T2590" s="11">
        <v>0.72767000000000004</v>
      </c>
      <c r="U2590" s="11">
        <v>0</v>
      </c>
      <c r="V2590" s="11">
        <v>0</v>
      </c>
      <c r="W2590" s="11">
        <v>0</v>
      </c>
      <c r="X2590" s="11">
        <v>0</v>
      </c>
      <c r="Y2590" s="11">
        <v>0.72767000000000004</v>
      </c>
      <c r="Z2590" s="11">
        <v>0</v>
      </c>
      <c r="AA2590" s="28" t="s">
        <v>35</v>
      </c>
      <c r="AB2590" s="28" t="s">
        <v>35</v>
      </c>
      <c r="AC2590" s="11" t="s">
        <v>35</v>
      </c>
      <c r="AD2590" s="71">
        <f t="shared" si="123"/>
        <v>0</v>
      </c>
      <c r="AE2590" s="71">
        <f t="shared" si="124"/>
        <v>0</v>
      </c>
      <c r="AF2590" s="71" t="e">
        <f t="shared" si="125"/>
        <v>#VALUE!</v>
      </c>
      <c r="AG2590" s="277" t="s">
        <v>906</v>
      </c>
      <c r="AH2590" s="277" t="s">
        <v>736</v>
      </c>
      <c r="AI2590" s="276" t="s">
        <v>737</v>
      </c>
      <c r="AJ2590" s="276" t="s">
        <v>738</v>
      </c>
      <c r="AK2590" s="276" t="s">
        <v>323</v>
      </c>
      <c r="AL2590" s="277" t="s">
        <v>133</v>
      </c>
      <c r="AM2590" s="276" t="s">
        <v>720</v>
      </c>
      <c r="AN2590" s="276" t="s">
        <v>518</v>
      </c>
      <c r="AO2590" s="277" t="s">
        <v>519</v>
      </c>
    </row>
    <row r="2591" spans="1:41" ht="15" thickBot="1" x14ac:dyDescent="0.4">
      <c r="A2591" s="8">
        <v>2025</v>
      </c>
      <c r="B2591" s="9" t="s">
        <v>126</v>
      </c>
      <c r="C2591" s="9" t="s">
        <v>133</v>
      </c>
      <c r="D2591" s="9" t="s">
        <v>323</v>
      </c>
      <c r="E2591" s="9" t="s">
        <v>30</v>
      </c>
      <c r="F2591" s="8">
        <v>2032</v>
      </c>
      <c r="G2591" s="11">
        <v>0.72175999999999996</v>
      </c>
      <c r="H2591" s="11">
        <v>0</v>
      </c>
      <c r="I2591" s="11">
        <v>0</v>
      </c>
      <c r="J2591" s="11">
        <v>0</v>
      </c>
      <c r="K2591" s="11" t="s">
        <v>35</v>
      </c>
      <c r="L2591" s="11">
        <v>0</v>
      </c>
      <c r="M2591" s="11">
        <v>0</v>
      </c>
      <c r="N2591" s="11" t="s">
        <v>35</v>
      </c>
      <c r="O2591" s="11">
        <v>0</v>
      </c>
      <c r="P2591" s="11">
        <v>0</v>
      </c>
      <c r="Q2591" s="11">
        <v>0</v>
      </c>
      <c r="R2591" s="11">
        <v>0</v>
      </c>
      <c r="S2591" s="11">
        <v>0</v>
      </c>
      <c r="T2591" s="11">
        <v>0.72175999999999996</v>
      </c>
      <c r="U2591" s="11">
        <v>0</v>
      </c>
      <c r="V2591" s="11">
        <v>0</v>
      </c>
      <c r="W2591" s="11">
        <v>0</v>
      </c>
      <c r="X2591" s="11">
        <v>0</v>
      </c>
      <c r="Y2591" s="11">
        <v>0.72175999999999996</v>
      </c>
      <c r="Z2591" s="11">
        <v>0</v>
      </c>
      <c r="AA2591" s="28" t="s">
        <v>35</v>
      </c>
      <c r="AB2591" s="28" t="s">
        <v>35</v>
      </c>
      <c r="AC2591" s="11" t="s">
        <v>35</v>
      </c>
      <c r="AD2591" s="71">
        <f t="shared" si="123"/>
        <v>0</v>
      </c>
      <c r="AE2591" s="71">
        <f t="shared" si="124"/>
        <v>0</v>
      </c>
      <c r="AF2591" s="71" t="e">
        <f t="shared" si="125"/>
        <v>#VALUE!</v>
      </c>
      <c r="AG2591" s="277" t="s">
        <v>906</v>
      </c>
      <c r="AH2591" s="277" t="s">
        <v>736</v>
      </c>
      <c r="AI2591" s="276" t="s">
        <v>737</v>
      </c>
      <c r="AJ2591" s="276" t="s">
        <v>738</v>
      </c>
      <c r="AK2591" s="276" t="s">
        <v>323</v>
      </c>
      <c r="AL2591" s="277" t="s">
        <v>133</v>
      </c>
      <c r="AM2591" s="276" t="s">
        <v>720</v>
      </c>
      <c r="AN2591" s="276" t="s">
        <v>518</v>
      </c>
      <c r="AO2591" s="277" t="s">
        <v>519</v>
      </c>
    </row>
    <row r="2592" spans="1:41" ht="15" thickBot="1" x14ac:dyDescent="0.4">
      <c r="A2592" s="8">
        <v>2025</v>
      </c>
      <c r="B2592" s="9" t="s">
        <v>126</v>
      </c>
      <c r="C2592" s="9" t="s">
        <v>133</v>
      </c>
      <c r="D2592" s="9" t="s">
        <v>323</v>
      </c>
      <c r="E2592" s="9" t="s">
        <v>30</v>
      </c>
      <c r="F2592" s="8">
        <v>2033</v>
      </c>
      <c r="G2592" s="11">
        <v>0.71326000000000001</v>
      </c>
      <c r="H2592" s="11">
        <v>0</v>
      </c>
      <c r="I2592" s="11">
        <v>0</v>
      </c>
      <c r="J2592" s="11">
        <v>0</v>
      </c>
      <c r="K2592" s="11" t="s">
        <v>35</v>
      </c>
      <c r="L2592" s="11">
        <v>0</v>
      </c>
      <c r="M2592" s="11">
        <v>0</v>
      </c>
      <c r="N2592" s="11" t="s">
        <v>35</v>
      </c>
      <c r="O2592" s="11">
        <v>0</v>
      </c>
      <c r="P2592" s="11">
        <v>0</v>
      </c>
      <c r="Q2592" s="11">
        <v>0</v>
      </c>
      <c r="R2592" s="11">
        <v>0</v>
      </c>
      <c r="S2592" s="11">
        <v>0</v>
      </c>
      <c r="T2592" s="11">
        <v>0.71326000000000001</v>
      </c>
      <c r="U2592" s="11">
        <v>0</v>
      </c>
      <c r="V2592" s="11">
        <v>0</v>
      </c>
      <c r="W2592" s="11">
        <v>0</v>
      </c>
      <c r="X2592" s="11">
        <v>0</v>
      </c>
      <c r="Y2592" s="11">
        <v>0.71326000000000001</v>
      </c>
      <c r="Z2592" s="11">
        <v>0</v>
      </c>
      <c r="AA2592" s="28" t="s">
        <v>35</v>
      </c>
      <c r="AB2592" s="28" t="s">
        <v>35</v>
      </c>
      <c r="AC2592" s="11" t="s">
        <v>35</v>
      </c>
      <c r="AD2592" s="71">
        <f t="shared" si="123"/>
        <v>0</v>
      </c>
      <c r="AE2592" s="71">
        <f t="shared" si="124"/>
        <v>0</v>
      </c>
      <c r="AF2592" s="71" t="e">
        <f t="shared" si="125"/>
        <v>#VALUE!</v>
      </c>
      <c r="AG2592" s="277" t="s">
        <v>906</v>
      </c>
      <c r="AH2592" s="277" t="s">
        <v>736</v>
      </c>
      <c r="AI2592" s="276" t="s">
        <v>737</v>
      </c>
      <c r="AJ2592" s="276" t="s">
        <v>738</v>
      </c>
      <c r="AK2592" s="276" t="s">
        <v>323</v>
      </c>
      <c r="AL2592" s="277" t="s">
        <v>133</v>
      </c>
      <c r="AM2592" s="276" t="s">
        <v>720</v>
      </c>
      <c r="AN2592" s="276" t="s">
        <v>518</v>
      </c>
      <c r="AO2592" s="277" t="s">
        <v>519</v>
      </c>
    </row>
    <row r="2593" spans="1:41" ht="15" thickBot="1" x14ac:dyDescent="0.4">
      <c r="A2593" s="8">
        <v>2025</v>
      </c>
      <c r="B2593" s="9" t="s">
        <v>126</v>
      </c>
      <c r="C2593" s="9" t="s">
        <v>133</v>
      </c>
      <c r="D2593" s="9" t="s">
        <v>323</v>
      </c>
      <c r="E2593" s="9" t="s">
        <v>30</v>
      </c>
      <c r="F2593" s="8">
        <v>2034</v>
      </c>
      <c r="G2593" s="11">
        <v>0.71277000000000001</v>
      </c>
      <c r="H2593" s="11">
        <v>0</v>
      </c>
      <c r="I2593" s="11">
        <v>0</v>
      </c>
      <c r="J2593" s="11">
        <v>0</v>
      </c>
      <c r="K2593" s="11" t="s">
        <v>35</v>
      </c>
      <c r="L2593" s="11">
        <v>0</v>
      </c>
      <c r="M2593" s="11">
        <v>0</v>
      </c>
      <c r="N2593" s="11" t="s">
        <v>35</v>
      </c>
      <c r="O2593" s="11">
        <v>0</v>
      </c>
      <c r="P2593" s="11">
        <v>0</v>
      </c>
      <c r="Q2593" s="11">
        <v>0</v>
      </c>
      <c r="R2593" s="11">
        <v>0</v>
      </c>
      <c r="S2593" s="11">
        <v>0</v>
      </c>
      <c r="T2593" s="11">
        <v>0.71277000000000001</v>
      </c>
      <c r="U2593" s="11">
        <v>0</v>
      </c>
      <c r="V2593" s="11">
        <v>0</v>
      </c>
      <c r="W2593" s="11">
        <v>0</v>
      </c>
      <c r="X2593" s="11">
        <v>0</v>
      </c>
      <c r="Y2593" s="11">
        <v>0.71277000000000001</v>
      </c>
      <c r="Z2593" s="11">
        <v>0</v>
      </c>
      <c r="AA2593" s="28" t="s">
        <v>35</v>
      </c>
      <c r="AB2593" s="28" t="s">
        <v>35</v>
      </c>
      <c r="AC2593" s="11" t="s">
        <v>35</v>
      </c>
      <c r="AD2593" s="71">
        <f t="shared" si="123"/>
        <v>0</v>
      </c>
      <c r="AE2593" s="71">
        <f t="shared" si="124"/>
        <v>0</v>
      </c>
      <c r="AF2593" s="71" t="e">
        <f t="shared" si="125"/>
        <v>#VALUE!</v>
      </c>
      <c r="AG2593" s="277" t="s">
        <v>906</v>
      </c>
      <c r="AH2593" s="277" t="s">
        <v>736</v>
      </c>
      <c r="AI2593" s="276" t="s">
        <v>737</v>
      </c>
      <c r="AJ2593" s="276" t="s">
        <v>738</v>
      </c>
      <c r="AK2593" s="276" t="s">
        <v>323</v>
      </c>
      <c r="AL2593" s="277" t="s">
        <v>133</v>
      </c>
      <c r="AM2593" s="276" t="s">
        <v>720</v>
      </c>
      <c r="AN2593" s="276" t="s">
        <v>518</v>
      </c>
      <c r="AO2593" s="277" t="s">
        <v>519</v>
      </c>
    </row>
    <row r="2594" spans="1:41" ht="15" thickBot="1" x14ac:dyDescent="0.4">
      <c r="A2594" s="8">
        <v>2025</v>
      </c>
      <c r="B2594" s="9" t="s">
        <v>126</v>
      </c>
      <c r="C2594" s="9" t="s">
        <v>133</v>
      </c>
      <c r="D2594" s="9" t="s">
        <v>323</v>
      </c>
      <c r="E2594" s="9" t="s">
        <v>30</v>
      </c>
      <c r="F2594" s="8">
        <v>2035</v>
      </c>
      <c r="G2594" s="11">
        <v>0.70721999999999996</v>
      </c>
      <c r="H2594" s="11">
        <v>0</v>
      </c>
      <c r="I2594" s="11">
        <v>0</v>
      </c>
      <c r="J2594" s="11">
        <v>0</v>
      </c>
      <c r="K2594" s="11" t="s">
        <v>35</v>
      </c>
      <c r="L2594" s="11">
        <v>0</v>
      </c>
      <c r="M2594" s="11">
        <v>0</v>
      </c>
      <c r="N2594" s="11" t="s">
        <v>35</v>
      </c>
      <c r="O2594" s="11">
        <v>0</v>
      </c>
      <c r="P2594" s="11">
        <v>0</v>
      </c>
      <c r="Q2594" s="11">
        <v>0</v>
      </c>
      <c r="R2594" s="11">
        <v>0</v>
      </c>
      <c r="S2594" s="11">
        <v>0</v>
      </c>
      <c r="T2594" s="11">
        <v>0.70721999999999996</v>
      </c>
      <c r="U2594" s="11">
        <v>0</v>
      </c>
      <c r="V2594" s="11">
        <v>0</v>
      </c>
      <c r="W2594" s="11">
        <v>0</v>
      </c>
      <c r="X2594" s="11">
        <v>0</v>
      </c>
      <c r="Y2594" s="11">
        <v>0.70721999999999996</v>
      </c>
      <c r="Z2594" s="11">
        <v>0</v>
      </c>
      <c r="AA2594" s="28" t="s">
        <v>35</v>
      </c>
      <c r="AB2594" s="28" t="s">
        <v>35</v>
      </c>
      <c r="AC2594" s="11" t="s">
        <v>35</v>
      </c>
      <c r="AD2594" s="71">
        <f t="shared" si="123"/>
        <v>0</v>
      </c>
      <c r="AE2594" s="71">
        <f t="shared" si="124"/>
        <v>0</v>
      </c>
      <c r="AF2594" s="71" t="e">
        <f t="shared" si="125"/>
        <v>#VALUE!</v>
      </c>
      <c r="AG2594" s="277" t="s">
        <v>906</v>
      </c>
      <c r="AH2594" s="277" t="s">
        <v>736</v>
      </c>
      <c r="AI2594" s="276" t="s">
        <v>737</v>
      </c>
      <c r="AJ2594" s="276" t="s">
        <v>738</v>
      </c>
      <c r="AK2594" s="276" t="s">
        <v>323</v>
      </c>
      <c r="AL2594" s="277" t="s">
        <v>133</v>
      </c>
      <c r="AM2594" s="276" t="s">
        <v>720</v>
      </c>
      <c r="AN2594" s="276" t="s">
        <v>518</v>
      </c>
      <c r="AO2594" s="277" t="s">
        <v>519</v>
      </c>
    </row>
    <row r="2595" spans="1:41" ht="15" thickBot="1" x14ac:dyDescent="0.4">
      <c r="A2595" s="8">
        <v>2025</v>
      </c>
      <c r="B2595" s="9" t="s">
        <v>126</v>
      </c>
      <c r="C2595" s="9" t="s">
        <v>133</v>
      </c>
      <c r="D2595" s="9" t="s">
        <v>323</v>
      </c>
      <c r="E2595" s="9" t="s">
        <v>31</v>
      </c>
      <c r="F2595" s="8">
        <v>2025</v>
      </c>
      <c r="G2595" s="11" t="s">
        <v>381</v>
      </c>
      <c r="H2595" s="11" t="s">
        <v>381</v>
      </c>
      <c r="I2595" s="11" t="s">
        <v>381</v>
      </c>
      <c r="J2595" s="11" t="s">
        <v>381</v>
      </c>
      <c r="K2595" s="11" t="s">
        <v>381</v>
      </c>
      <c r="L2595" s="11" t="s">
        <v>381</v>
      </c>
      <c r="M2595" s="11" t="s">
        <v>381</v>
      </c>
      <c r="N2595" s="11" t="s">
        <v>381</v>
      </c>
      <c r="O2595" s="11" t="s">
        <v>381</v>
      </c>
      <c r="P2595" s="11" t="s">
        <v>381</v>
      </c>
      <c r="Q2595" s="11" t="s">
        <v>381</v>
      </c>
      <c r="R2595" s="11" t="s">
        <v>381</v>
      </c>
      <c r="S2595" s="11" t="s">
        <v>381</v>
      </c>
      <c r="T2595" s="11" t="s">
        <v>381</v>
      </c>
      <c r="U2595" s="11" t="s">
        <v>381</v>
      </c>
      <c r="V2595" s="11" t="s">
        <v>381</v>
      </c>
      <c r="W2595" s="11" t="s">
        <v>381</v>
      </c>
      <c r="X2595" s="11" t="s">
        <v>381</v>
      </c>
      <c r="Y2595" s="11" t="s">
        <v>381</v>
      </c>
      <c r="Z2595" s="11">
        <v>0</v>
      </c>
      <c r="AA2595" s="28" t="s">
        <v>35</v>
      </c>
      <c r="AB2595" s="28" t="s">
        <v>35</v>
      </c>
      <c r="AC2595" s="11" t="s">
        <v>35</v>
      </c>
      <c r="AD2595" s="71"/>
      <c r="AE2595" s="71"/>
      <c r="AF2595" s="71" t="e">
        <f t="shared" si="125"/>
        <v>#VALUE!</v>
      </c>
      <c r="AG2595" s="277" t="s">
        <v>907</v>
      </c>
      <c r="AH2595" s="277" t="s">
        <v>736</v>
      </c>
      <c r="AI2595" s="276" t="s">
        <v>737</v>
      </c>
      <c r="AJ2595" s="276" t="s">
        <v>738</v>
      </c>
      <c r="AK2595" s="276" t="s">
        <v>323</v>
      </c>
      <c r="AL2595" s="277" t="s">
        <v>133</v>
      </c>
      <c r="AM2595" s="276" t="s">
        <v>720</v>
      </c>
      <c r="AN2595" s="276" t="s">
        <v>518</v>
      </c>
      <c r="AO2595" s="277" t="s">
        <v>519</v>
      </c>
    </row>
    <row r="2596" spans="1:41" ht="15" thickBot="1" x14ac:dyDescent="0.4">
      <c r="A2596" s="8">
        <v>2025</v>
      </c>
      <c r="B2596" s="9" t="s">
        <v>126</v>
      </c>
      <c r="C2596" s="9" t="s">
        <v>133</v>
      </c>
      <c r="D2596" s="9" t="s">
        <v>323</v>
      </c>
      <c r="E2596" s="9" t="s">
        <v>31</v>
      </c>
      <c r="F2596" s="8">
        <v>2026</v>
      </c>
      <c r="G2596" s="11" t="s">
        <v>381</v>
      </c>
      <c r="H2596" s="11" t="s">
        <v>381</v>
      </c>
      <c r="I2596" s="11" t="s">
        <v>381</v>
      </c>
      <c r="J2596" s="11" t="s">
        <v>381</v>
      </c>
      <c r="K2596" s="11" t="s">
        <v>381</v>
      </c>
      <c r="L2596" s="11" t="s">
        <v>381</v>
      </c>
      <c r="M2596" s="11" t="s">
        <v>381</v>
      </c>
      <c r="N2596" s="11" t="s">
        <v>381</v>
      </c>
      <c r="O2596" s="11" t="s">
        <v>381</v>
      </c>
      <c r="P2596" s="11" t="s">
        <v>381</v>
      </c>
      <c r="Q2596" s="11" t="s">
        <v>381</v>
      </c>
      <c r="R2596" s="11" t="s">
        <v>381</v>
      </c>
      <c r="S2596" s="11" t="s">
        <v>381</v>
      </c>
      <c r="T2596" s="11" t="s">
        <v>381</v>
      </c>
      <c r="U2596" s="11" t="s">
        <v>381</v>
      </c>
      <c r="V2596" s="11" t="s">
        <v>381</v>
      </c>
      <c r="W2596" s="11" t="s">
        <v>381</v>
      </c>
      <c r="X2596" s="11" t="s">
        <v>381</v>
      </c>
      <c r="Y2596" s="11" t="s">
        <v>381</v>
      </c>
      <c r="Z2596" s="11">
        <v>0</v>
      </c>
      <c r="AA2596" s="28" t="s">
        <v>35</v>
      </c>
      <c r="AB2596" s="28" t="s">
        <v>35</v>
      </c>
      <c r="AC2596" s="11" t="s">
        <v>35</v>
      </c>
      <c r="AD2596" s="71"/>
      <c r="AE2596" s="71"/>
      <c r="AF2596" s="71" t="e">
        <f t="shared" si="125"/>
        <v>#VALUE!</v>
      </c>
      <c r="AG2596" s="277" t="s">
        <v>907</v>
      </c>
      <c r="AH2596" s="277" t="s">
        <v>736</v>
      </c>
      <c r="AI2596" s="276" t="s">
        <v>737</v>
      </c>
      <c r="AJ2596" s="276" t="s">
        <v>738</v>
      </c>
      <c r="AK2596" s="276" t="s">
        <v>323</v>
      </c>
      <c r="AL2596" s="277" t="s">
        <v>133</v>
      </c>
      <c r="AM2596" s="276" t="s">
        <v>720</v>
      </c>
      <c r="AN2596" s="276" t="s">
        <v>518</v>
      </c>
      <c r="AO2596" s="277" t="s">
        <v>519</v>
      </c>
    </row>
    <row r="2597" spans="1:41" ht="15" thickBot="1" x14ac:dyDescent="0.4">
      <c r="A2597" s="8">
        <v>2025</v>
      </c>
      <c r="B2597" s="9" t="s">
        <v>126</v>
      </c>
      <c r="C2597" s="9" t="s">
        <v>133</v>
      </c>
      <c r="D2597" s="9" t="s">
        <v>323</v>
      </c>
      <c r="E2597" s="9" t="s">
        <v>31</v>
      </c>
      <c r="F2597" s="8">
        <v>2027</v>
      </c>
      <c r="G2597" s="11" t="s">
        <v>381</v>
      </c>
      <c r="H2597" s="11" t="s">
        <v>381</v>
      </c>
      <c r="I2597" s="11" t="s">
        <v>381</v>
      </c>
      <c r="J2597" s="11" t="s">
        <v>381</v>
      </c>
      <c r="K2597" s="11" t="s">
        <v>381</v>
      </c>
      <c r="L2597" s="11" t="s">
        <v>381</v>
      </c>
      <c r="M2597" s="11" t="s">
        <v>381</v>
      </c>
      <c r="N2597" s="11" t="s">
        <v>381</v>
      </c>
      <c r="O2597" s="11" t="s">
        <v>381</v>
      </c>
      <c r="P2597" s="11" t="s">
        <v>381</v>
      </c>
      <c r="Q2597" s="11" t="s">
        <v>381</v>
      </c>
      <c r="R2597" s="11" t="s">
        <v>381</v>
      </c>
      <c r="S2597" s="11" t="s">
        <v>381</v>
      </c>
      <c r="T2597" s="11" t="s">
        <v>381</v>
      </c>
      <c r="U2597" s="11" t="s">
        <v>381</v>
      </c>
      <c r="V2597" s="11" t="s">
        <v>381</v>
      </c>
      <c r="W2597" s="11" t="s">
        <v>381</v>
      </c>
      <c r="X2597" s="11" t="s">
        <v>381</v>
      </c>
      <c r="Y2597" s="11" t="s">
        <v>381</v>
      </c>
      <c r="Z2597" s="11">
        <v>0</v>
      </c>
      <c r="AA2597" s="28" t="s">
        <v>35</v>
      </c>
      <c r="AB2597" s="28" t="s">
        <v>35</v>
      </c>
      <c r="AC2597" s="11" t="s">
        <v>35</v>
      </c>
      <c r="AD2597" s="71"/>
      <c r="AE2597" s="71"/>
      <c r="AF2597" s="71" t="e">
        <f t="shared" si="125"/>
        <v>#VALUE!</v>
      </c>
      <c r="AG2597" s="277" t="s">
        <v>907</v>
      </c>
      <c r="AH2597" s="277" t="s">
        <v>736</v>
      </c>
      <c r="AI2597" s="276" t="s">
        <v>737</v>
      </c>
      <c r="AJ2597" s="276" t="s">
        <v>738</v>
      </c>
      <c r="AK2597" s="276" t="s">
        <v>323</v>
      </c>
      <c r="AL2597" s="277" t="s">
        <v>133</v>
      </c>
      <c r="AM2597" s="276" t="s">
        <v>720</v>
      </c>
      <c r="AN2597" s="276" t="s">
        <v>518</v>
      </c>
      <c r="AO2597" s="277" t="s">
        <v>519</v>
      </c>
    </row>
    <row r="2598" spans="1:41" ht="15" thickBot="1" x14ac:dyDescent="0.4">
      <c r="A2598" s="8">
        <v>2025</v>
      </c>
      <c r="B2598" s="9" t="s">
        <v>126</v>
      </c>
      <c r="C2598" s="9" t="s">
        <v>133</v>
      </c>
      <c r="D2598" s="9" t="s">
        <v>323</v>
      </c>
      <c r="E2598" s="9" t="s">
        <v>31</v>
      </c>
      <c r="F2598" s="8">
        <v>2028</v>
      </c>
      <c r="G2598" s="11" t="s">
        <v>381</v>
      </c>
      <c r="H2598" s="11" t="s">
        <v>381</v>
      </c>
      <c r="I2598" s="11" t="s">
        <v>381</v>
      </c>
      <c r="J2598" s="11" t="s">
        <v>381</v>
      </c>
      <c r="K2598" s="11" t="s">
        <v>381</v>
      </c>
      <c r="L2598" s="11" t="s">
        <v>381</v>
      </c>
      <c r="M2598" s="11" t="s">
        <v>381</v>
      </c>
      <c r="N2598" s="11" t="s">
        <v>381</v>
      </c>
      <c r="O2598" s="11" t="s">
        <v>381</v>
      </c>
      <c r="P2598" s="11" t="s">
        <v>381</v>
      </c>
      <c r="Q2598" s="11" t="s">
        <v>381</v>
      </c>
      <c r="R2598" s="11" t="s">
        <v>381</v>
      </c>
      <c r="S2598" s="11" t="s">
        <v>381</v>
      </c>
      <c r="T2598" s="11" t="s">
        <v>381</v>
      </c>
      <c r="U2598" s="11" t="s">
        <v>381</v>
      </c>
      <c r="V2598" s="11" t="s">
        <v>381</v>
      </c>
      <c r="W2598" s="11" t="s">
        <v>381</v>
      </c>
      <c r="X2598" s="11" t="s">
        <v>381</v>
      </c>
      <c r="Y2598" s="11" t="s">
        <v>381</v>
      </c>
      <c r="Z2598" s="11">
        <v>0</v>
      </c>
      <c r="AA2598" s="28" t="s">
        <v>35</v>
      </c>
      <c r="AB2598" s="28" t="s">
        <v>35</v>
      </c>
      <c r="AC2598" s="11" t="s">
        <v>35</v>
      </c>
      <c r="AD2598" s="71"/>
      <c r="AE2598" s="71"/>
      <c r="AF2598" s="71" t="e">
        <f t="shared" si="125"/>
        <v>#VALUE!</v>
      </c>
      <c r="AG2598" s="277" t="s">
        <v>907</v>
      </c>
      <c r="AH2598" s="277" t="s">
        <v>736</v>
      </c>
      <c r="AI2598" s="276" t="s">
        <v>737</v>
      </c>
      <c r="AJ2598" s="276" t="s">
        <v>738</v>
      </c>
      <c r="AK2598" s="276" t="s">
        <v>323</v>
      </c>
      <c r="AL2598" s="277" t="s">
        <v>133</v>
      </c>
      <c r="AM2598" s="276" t="s">
        <v>720</v>
      </c>
      <c r="AN2598" s="276" t="s">
        <v>518</v>
      </c>
      <c r="AO2598" s="277" t="s">
        <v>519</v>
      </c>
    </row>
    <row r="2599" spans="1:41" ht="15" thickBot="1" x14ac:dyDescent="0.4">
      <c r="A2599" s="8">
        <v>2025</v>
      </c>
      <c r="B2599" s="9" t="s">
        <v>126</v>
      </c>
      <c r="C2599" s="9" t="s">
        <v>133</v>
      </c>
      <c r="D2599" s="9" t="s">
        <v>323</v>
      </c>
      <c r="E2599" s="9" t="s">
        <v>31</v>
      </c>
      <c r="F2599" s="8">
        <v>2029</v>
      </c>
      <c r="G2599" s="11" t="s">
        <v>381</v>
      </c>
      <c r="H2599" s="11" t="s">
        <v>381</v>
      </c>
      <c r="I2599" s="11" t="s">
        <v>381</v>
      </c>
      <c r="J2599" s="11" t="s">
        <v>381</v>
      </c>
      <c r="K2599" s="11" t="s">
        <v>381</v>
      </c>
      <c r="L2599" s="11" t="s">
        <v>381</v>
      </c>
      <c r="M2599" s="11" t="s">
        <v>381</v>
      </c>
      <c r="N2599" s="11" t="s">
        <v>381</v>
      </c>
      <c r="O2599" s="11" t="s">
        <v>381</v>
      </c>
      <c r="P2599" s="11" t="s">
        <v>381</v>
      </c>
      <c r="Q2599" s="11" t="s">
        <v>381</v>
      </c>
      <c r="R2599" s="11" t="s">
        <v>381</v>
      </c>
      <c r="S2599" s="11" t="s">
        <v>381</v>
      </c>
      <c r="T2599" s="11" t="s">
        <v>381</v>
      </c>
      <c r="U2599" s="11" t="s">
        <v>381</v>
      </c>
      <c r="V2599" s="11" t="s">
        <v>381</v>
      </c>
      <c r="W2599" s="11" t="s">
        <v>381</v>
      </c>
      <c r="X2599" s="11" t="s">
        <v>381</v>
      </c>
      <c r="Y2599" s="11" t="s">
        <v>381</v>
      </c>
      <c r="Z2599" s="11">
        <v>0</v>
      </c>
      <c r="AA2599" s="28" t="s">
        <v>35</v>
      </c>
      <c r="AB2599" s="28" t="s">
        <v>35</v>
      </c>
      <c r="AC2599" s="11" t="s">
        <v>35</v>
      </c>
      <c r="AD2599" s="71"/>
      <c r="AE2599" s="71"/>
      <c r="AF2599" s="71" t="e">
        <f t="shared" si="125"/>
        <v>#VALUE!</v>
      </c>
      <c r="AG2599" s="277" t="s">
        <v>907</v>
      </c>
      <c r="AH2599" s="277" t="s">
        <v>736</v>
      </c>
      <c r="AI2599" s="276" t="s">
        <v>737</v>
      </c>
      <c r="AJ2599" s="276" t="s">
        <v>738</v>
      </c>
      <c r="AK2599" s="276" t="s">
        <v>323</v>
      </c>
      <c r="AL2599" s="277" t="s">
        <v>133</v>
      </c>
      <c r="AM2599" s="276" t="s">
        <v>720</v>
      </c>
      <c r="AN2599" s="276" t="s">
        <v>518</v>
      </c>
      <c r="AO2599" s="277" t="s">
        <v>519</v>
      </c>
    </row>
    <row r="2600" spans="1:41" ht="15" thickBot="1" x14ac:dyDescent="0.4">
      <c r="A2600" s="8">
        <v>2025</v>
      </c>
      <c r="B2600" s="9" t="s">
        <v>126</v>
      </c>
      <c r="C2600" s="9" t="s">
        <v>133</v>
      </c>
      <c r="D2600" s="9" t="s">
        <v>323</v>
      </c>
      <c r="E2600" s="9" t="s">
        <v>31</v>
      </c>
      <c r="F2600" s="8">
        <v>2030</v>
      </c>
      <c r="G2600" s="11" t="s">
        <v>381</v>
      </c>
      <c r="H2600" s="11" t="s">
        <v>381</v>
      </c>
      <c r="I2600" s="11" t="s">
        <v>381</v>
      </c>
      <c r="J2600" s="11" t="s">
        <v>381</v>
      </c>
      <c r="K2600" s="11" t="s">
        <v>381</v>
      </c>
      <c r="L2600" s="11" t="s">
        <v>381</v>
      </c>
      <c r="M2600" s="11" t="s">
        <v>381</v>
      </c>
      <c r="N2600" s="11" t="s">
        <v>381</v>
      </c>
      <c r="O2600" s="11" t="s">
        <v>381</v>
      </c>
      <c r="P2600" s="11" t="s">
        <v>381</v>
      </c>
      <c r="Q2600" s="11" t="s">
        <v>381</v>
      </c>
      <c r="R2600" s="11" t="s">
        <v>381</v>
      </c>
      <c r="S2600" s="11" t="s">
        <v>381</v>
      </c>
      <c r="T2600" s="11" t="s">
        <v>381</v>
      </c>
      <c r="U2600" s="11" t="s">
        <v>381</v>
      </c>
      <c r="V2600" s="11" t="s">
        <v>381</v>
      </c>
      <c r="W2600" s="11" t="s">
        <v>381</v>
      </c>
      <c r="X2600" s="11" t="s">
        <v>381</v>
      </c>
      <c r="Y2600" s="11" t="s">
        <v>381</v>
      </c>
      <c r="Z2600" s="11">
        <v>0</v>
      </c>
      <c r="AA2600" s="28" t="s">
        <v>35</v>
      </c>
      <c r="AB2600" s="28" t="s">
        <v>35</v>
      </c>
      <c r="AC2600" s="11" t="s">
        <v>35</v>
      </c>
      <c r="AD2600" s="71"/>
      <c r="AE2600" s="71"/>
      <c r="AF2600" s="71" t="e">
        <f t="shared" si="125"/>
        <v>#VALUE!</v>
      </c>
      <c r="AG2600" s="277" t="s">
        <v>907</v>
      </c>
      <c r="AH2600" s="277" t="s">
        <v>736</v>
      </c>
      <c r="AI2600" s="276" t="s">
        <v>737</v>
      </c>
      <c r="AJ2600" s="276" t="s">
        <v>738</v>
      </c>
      <c r="AK2600" s="276" t="s">
        <v>323</v>
      </c>
      <c r="AL2600" s="277" t="s">
        <v>133</v>
      </c>
      <c r="AM2600" s="276" t="s">
        <v>720</v>
      </c>
      <c r="AN2600" s="276" t="s">
        <v>518</v>
      </c>
      <c r="AO2600" s="277" t="s">
        <v>519</v>
      </c>
    </row>
    <row r="2601" spans="1:41" ht="15" thickBot="1" x14ac:dyDescent="0.4">
      <c r="A2601" s="8">
        <v>2025</v>
      </c>
      <c r="B2601" s="9" t="s">
        <v>126</v>
      </c>
      <c r="C2601" s="9" t="s">
        <v>133</v>
      </c>
      <c r="D2601" s="9" t="s">
        <v>323</v>
      </c>
      <c r="E2601" s="9" t="s">
        <v>31</v>
      </c>
      <c r="F2601" s="8">
        <v>2031</v>
      </c>
      <c r="G2601" s="11" t="s">
        <v>381</v>
      </c>
      <c r="H2601" s="11" t="s">
        <v>381</v>
      </c>
      <c r="I2601" s="11" t="s">
        <v>381</v>
      </c>
      <c r="J2601" s="11" t="s">
        <v>381</v>
      </c>
      <c r="K2601" s="11" t="s">
        <v>381</v>
      </c>
      <c r="L2601" s="11" t="s">
        <v>381</v>
      </c>
      <c r="M2601" s="11" t="s">
        <v>381</v>
      </c>
      <c r="N2601" s="11" t="s">
        <v>381</v>
      </c>
      <c r="O2601" s="11" t="s">
        <v>381</v>
      </c>
      <c r="P2601" s="11" t="s">
        <v>381</v>
      </c>
      <c r="Q2601" s="11" t="s">
        <v>381</v>
      </c>
      <c r="R2601" s="11" t="s">
        <v>381</v>
      </c>
      <c r="S2601" s="11" t="s">
        <v>381</v>
      </c>
      <c r="T2601" s="11" t="s">
        <v>381</v>
      </c>
      <c r="U2601" s="11" t="s">
        <v>381</v>
      </c>
      <c r="V2601" s="11" t="s">
        <v>381</v>
      </c>
      <c r="W2601" s="11" t="s">
        <v>381</v>
      </c>
      <c r="X2601" s="11" t="s">
        <v>381</v>
      </c>
      <c r="Y2601" s="11" t="s">
        <v>381</v>
      </c>
      <c r="Z2601" s="11">
        <v>0</v>
      </c>
      <c r="AA2601" s="28" t="s">
        <v>35</v>
      </c>
      <c r="AB2601" s="28" t="s">
        <v>35</v>
      </c>
      <c r="AC2601" s="11" t="s">
        <v>35</v>
      </c>
      <c r="AD2601" s="71"/>
      <c r="AE2601" s="71"/>
      <c r="AF2601" s="71" t="e">
        <f t="shared" si="125"/>
        <v>#VALUE!</v>
      </c>
      <c r="AG2601" s="277" t="s">
        <v>907</v>
      </c>
      <c r="AH2601" s="277" t="s">
        <v>736</v>
      </c>
      <c r="AI2601" s="276" t="s">
        <v>737</v>
      </c>
      <c r="AJ2601" s="276" t="s">
        <v>738</v>
      </c>
      <c r="AK2601" s="276" t="s">
        <v>323</v>
      </c>
      <c r="AL2601" s="277" t="s">
        <v>133</v>
      </c>
      <c r="AM2601" s="276" t="s">
        <v>720</v>
      </c>
      <c r="AN2601" s="276" t="s">
        <v>518</v>
      </c>
      <c r="AO2601" s="277" t="s">
        <v>519</v>
      </c>
    </row>
    <row r="2602" spans="1:41" ht="15" thickBot="1" x14ac:dyDescent="0.4">
      <c r="A2602" s="8">
        <v>2025</v>
      </c>
      <c r="B2602" s="9" t="s">
        <v>126</v>
      </c>
      <c r="C2602" s="9" t="s">
        <v>133</v>
      </c>
      <c r="D2602" s="9" t="s">
        <v>323</v>
      </c>
      <c r="E2602" s="9" t="s">
        <v>31</v>
      </c>
      <c r="F2602" s="8">
        <v>2032</v>
      </c>
      <c r="G2602" s="11" t="s">
        <v>381</v>
      </c>
      <c r="H2602" s="11" t="s">
        <v>381</v>
      </c>
      <c r="I2602" s="11" t="s">
        <v>381</v>
      </c>
      <c r="J2602" s="11" t="s">
        <v>381</v>
      </c>
      <c r="K2602" s="11" t="s">
        <v>381</v>
      </c>
      <c r="L2602" s="11" t="s">
        <v>381</v>
      </c>
      <c r="M2602" s="11" t="s">
        <v>381</v>
      </c>
      <c r="N2602" s="11" t="s">
        <v>381</v>
      </c>
      <c r="O2602" s="11" t="s">
        <v>381</v>
      </c>
      <c r="P2602" s="11" t="s">
        <v>381</v>
      </c>
      <c r="Q2602" s="11" t="s">
        <v>381</v>
      </c>
      <c r="R2602" s="11" t="s">
        <v>381</v>
      </c>
      <c r="S2602" s="11" t="s">
        <v>381</v>
      </c>
      <c r="T2602" s="11" t="s">
        <v>381</v>
      </c>
      <c r="U2602" s="11" t="s">
        <v>381</v>
      </c>
      <c r="V2602" s="11" t="s">
        <v>381</v>
      </c>
      <c r="W2602" s="11" t="s">
        <v>381</v>
      </c>
      <c r="X2602" s="11" t="s">
        <v>381</v>
      </c>
      <c r="Y2602" s="11" t="s">
        <v>381</v>
      </c>
      <c r="Z2602" s="11">
        <v>0</v>
      </c>
      <c r="AA2602" s="28" t="s">
        <v>35</v>
      </c>
      <c r="AB2602" s="28" t="s">
        <v>35</v>
      </c>
      <c r="AC2602" s="11" t="s">
        <v>35</v>
      </c>
      <c r="AD2602" s="71"/>
      <c r="AE2602" s="71"/>
      <c r="AF2602" s="71" t="e">
        <f t="shared" si="125"/>
        <v>#VALUE!</v>
      </c>
      <c r="AG2602" s="277" t="s">
        <v>907</v>
      </c>
      <c r="AH2602" s="277" t="s">
        <v>736</v>
      </c>
      <c r="AI2602" s="276" t="s">
        <v>737</v>
      </c>
      <c r="AJ2602" s="276" t="s">
        <v>738</v>
      </c>
      <c r="AK2602" s="276" t="s">
        <v>323</v>
      </c>
      <c r="AL2602" s="277" t="s">
        <v>133</v>
      </c>
      <c r="AM2602" s="276" t="s">
        <v>720</v>
      </c>
      <c r="AN2602" s="276" t="s">
        <v>518</v>
      </c>
      <c r="AO2602" s="277" t="s">
        <v>519</v>
      </c>
    </row>
    <row r="2603" spans="1:41" ht="15" thickBot="1" x14ac:dyDescent="0.4">
      <c r="A2603" s="8">
        <v>2025</v>
      </c>
      <c r="B2603" s="9" t="s">
        <v>126</v>
      </c>
      <c r="C2603" s="9" t="s">
        <v>133</v>
      </c>
      <c r="D2603" s="9" t="s">
        <v>323</v>
      </c>
      <c r="E2603" s="9" t="s">
        <v>31</v>
      </c>
      <c r="F2603" s="8">
        <v>2033</v>
      </c>
      <c r="G2603" s="11" t="s">
        <v>381</v>
      </c>
      <c r="H2603" s="11" t="s">
        <v>381</v>
      </c>
      <c r="I2603" s="11" t="s">
        <v>381</v>
      </c>
      <c r="J2603" s="11" t="s">
        <v>381</v>
      </c>
      <c r="K2603" s="11" t="s">
        <v>381</v>
      </c>
      <c r="L2603" s="11" t="s">
        <v>381</v>
      </c>
      <c r="M2603" s="11" t="s">
        <v>381</v>
      </c>
      <c r="N2603" s="11" t="s">
        <v>381</v>
      </c>
      <c r="O2603" s="11" t="s">
        <v>381</v>
      </c>
      <c r="P2603" s="11" t="s">
        <v>381</v>
      </c>
      <c r="Q2603" s="11" t="s">
        <v>381</v>
      </c>
      <c r="R2603" s="11" t="s">
        <v>381</v>
      </c>
      <c r="S2603" s="11" t="s">
        <v>381</v>
      </c>
      <c r="T2603" s="11" t="s">
        <v>381</v>
      </c>
      <c r="U2603" s="11" t="s">
        <v>381</v>
      </c>
      <c r="V2603" s="11" t="s">
        <v>381</v>
      </c>
      <c r="W2603" s="11" t="s">
        <v>381</v>
      </c>
      <c r="X2603" s="11" t="s">
        <v>381</v>
      </c>
      <c r="Y2603" s="11" t="s">
        <v>381</v>
      </c>
      <c r="Z2603" s="11">
        <v>0</v>
      </c>
      <c r="AA2603" s="28" t="s">
        <v>35</v>
      </c>
      <c r="AB2603" s="28" t="s">
        <v>35</v>
      </c>
      <c r="AC2603" s="11" t="s">
        <v>35</v>
      </c>
      <c r="AD2603" s="71"/>
      <c r="AE2603" s="71"/>
      <c r="AF2603" s="71" t="e">
        <f t="shared" si="125"/>
        <v>#VALUE!</v>
      </c>
      <c r="AG2603" s="277" t="s">
        <v>907</v>
      </c>
      <c r="AH2603" s="277" t="s">
        <v>736</v>
      </c>
      <c r="AI2603" s="276" t="s">
        <v>737</v>
      </c>
      <c r="AJ2603" s="276" t="s">
        <v>738</v>
      </c>
      <c r="AK2603" s="276" t="s">
        <v>323</v>
      </c>
      <c r="AL2603" s="277" t="s">
        <v>133</v>
      </c>
      <c r="AM2603" s="276" t="s">
        <v>720</v>
      </c>
      <c r="AN2603" s="276" t="s">
        <v>518</v>
      </c>
      <c r="AO2603" s="277" t="s">
        <v>519</v>
      </c>
    </row>
    <row r="2604" spans="1:41" ht="15" thickBot="1" x14ac:dyDescent="0.4">
      <c r="A2604" s="8">
        <v>2025</v>
      </c>
      <c r="B2604" s="9" t="s">
        <v>126</v>
      </c>
      <c r="C2604" s="9" t="s">
        <v>133</v>
      </c>
      <c r="D2604" s="9" t="s">
        <v>323</v>
      </c>
      <c r="E2604" s="9" t="s">
        <v>31</v>
      </c>
      <c r="F2604" s="8">
        <v>2034</v>
      </c>
      <c r="G2604" s="11" t="s">
        <v>381</v>
      </c>
      <c r="H2604" s="11" t="s">
        <v>381</v>
      </c>
      <c r="I2604" s="11" t="s">
        <v>381</v>
      </c>
      <c r="J2604" s="11" t="s">
        <v>381</v>
      </c>
      <c r="K2604" s="11" t="s">
        <v>381</v>
      </c>
      <c r="L2604" s="11" t="s">
        <v>381</v>
      </c>
      <c r="M2604" s="11" t="s">
        <v>381</v>
      </c>
      <c r="N2604" s="11" t="s">
        <v>381</v>
      </c>
      <c r="O2604" s="11" t="s">
        <v>381</v>
      </c>
      <c r="P2604" s="11" t="s">
        <v>381</v>
      </c>
      <c r="Q2604" s="11" t="s">
        <v>381</v>
      </c>
      <c r="R2604" s="11" t="s">
        <v>381</v>
      </c>
      <c r="S2604" s="11" t="s">
        <v>381</v>
      </c>
      <c r="T2604" s="11" t="s">
        <v>381</v>
      </c>
      <c r="U2604" s="11" t="s">
        <v>381</v>
      </c>
      <c r="V2604" s="11" t="s">
        <v>381</v>
      </c>
      <c r="W2604" s="11" t="s">
        <v>381</v>
      </c>
      <c r="X2604" s="11" t="s">
        <v>381</v>
      </c>
      <c r="Y2604" s="11" t="s">
        <v>381</v>
      </c>
      <c r="Z2604" s="11">
        <v>0</v>
      </c>
      <c r="AA2604" s="28" t="s">
        <v>35</v>
      </c>
      <c r="AB2604" s="28" t="s">
        <v>35</v>
      </c>
      <c r="AC2604" s="11" t="s">
        <v>35</v>
      </c>
      <c r="AD2604" s="71"/>
      <c r="AE2604" s="71"/>
      <c r="AF2604" s="71" t="e">
        <f t="shared" si="125"/>
        <v>#VALUE!</v>
      </c>
      <c r="AG2604" s="277" t="s">
        <v>907</v>
      </c>
      <c r="AH2604" s="277" t="s">
        <v>736</v>
      </c>
      <c r="AI2604" s="276" t="s">
        <v>737</v>
      </c>
      <c r="AJ2604" s="276" t="s">
        <v>738</v>
      </c>
      <c r="AK2604" s="276" t="s">
        <v>323</v>
      </c>
      <c r="AL2604" s="277" t="s">
        <v>133</v>
      </c>
      <c r="AM2604" s="276" t="s">
        <v>720</v>
      </c>
      <c r="AN2604" s="276" t="s">
        <v>518</v>
      </c>
      <c r="AO2604" s="277" t="s">
        <v>519</v>
      </c>
    </row>
    <row r="2605" spans="1:41" ht="15" thickBot="1" x14ac:dyDescent="0.4">
      <c r="A2605" s="8">
        <v>2025</v>
      </c>
      <c r="B2605" s="9" t="s">
        <v>126</v>
      </c>
      <c r="C2605" s="9" t="s">
        <v>133</v>
      </c>
      <c r="D2605" s="9" t="s">
        <v>323</v>
      </c>
      <c r="E2605" s="9" t="s">
        <v>31</v>
      </c>
      <c r="F2605" s="8">
        <v>2035</v>
      </c>
      <c r="G2605" s="11" t="s">
        <v>381</v>
      </c>
      <c r="H2605" s="11" t="s">
        <v>381</v>
      </c>
      <c r="I2605" s="11" t="s">
        <v>381</v>
      </c>
      <c r="J2605" s="11" t="s">
        <v>381</v>
      </c>
      <c r="K2605" s="11" t="s">
        <v>381</v>
      </c>
      <c r="L2605" s="11" t="s">
        <v>381</v>
      </c>
      <c r="M2605" s="11" t="s">
        <v>381</v>
      </c>
      <c r="N2605" s="11" t="s">
        <v>381</v>
      </c>
      <c r="O2605" s="11" t="s">
        <v>381</v>
      </c>
      <c r="P2605" s="11" t="s">
        <v>381</v>
      </c>
      <c r="Q2605" s="11" t="s">
        <v>381</v>
      </c>
      <c r="R2605" s="11" t="s">
        <v>381</v>
      </c>
      <c r="S2605" s="11" t="s">
        <v>381</v>
      </c>
      <c r="T2605" s="11" t="s">
        <v>381</v>
      </c>
      <c r="U2605" s="11" t="s">
        <v>381</v>
      </c>
      <c r="V2605" s="11" t="s">
        <v>381</v>
      </c>
      <c r="W2605" s="11" t="s">
        <v>381</v>
      </c>
      <c r="X2605" s="11" t="s">
        <v>381</v>
      </c>
      <c r="Y2605" s="11" t="s">
        <v>381</v>
      </c>
      <c r="Z2605" s="11">
        <v>0</v>
      </c>
      <c r="AA2605" s="28" t="s">
        <v>35</v>
      </c>
      <c r="AB2605" s="28" t="s">
        <v>35</v>
      </c>
      <c r="AC2605" s="11" t="s">
        <v>35</v>
      </c>
      <c r="AD2605" s="71"/>
      <c r="AE2605" s="71"/>
      <c r="AF2605" s="71" t="e">
        <f t="shared" si="125"/>
        <v>#VALUE!</v>
      </c>
      <c r="AG2605" s="277" t="s">
        <v>907</v>
      </c>
      <c r="AH2605" s="277" t="s">
        <v>736</v>
      </c>
      <c r="AI2605" s="276" t="s">
        <v>737</v>
      </c>
      <c r="AJ2605" s="276" t="s">
        <v>738</v>
      </c>
      <c r="AK2605" s="276" t="s">
        <v>323</v>
      </c>
      <c r="AL2605" s="277" t="s">
        <v>133</v>
      </c>
      <c r="AM2605" s="276" t="s">
        <v>720</v>
      </c>
      <c r="AN2605" s="276" t="s">
        <v>518</v>
      </c>
      <c r="AO2605" s="277" t="s">
        <v>519</v>
      </c>
    </row>
    <row r="2606" spans="1:41" ht="15" thickBot="1" x14ac:dyDescent="0.4">
      <c r="A2606" s="8">
        <v>2025</v>
      </c>
      <c r="B2606" s="9" t="s">
        <v>126</v>
      </c>
      <c r="C2606" s="9" t="s">
        <v>133</v>
      </c>
      <c r="D2606" s="9" t="s">
        <v>323</v>
      </c>
      <c r="E2606" s="9" t="s">
        <v>32</v>
      </c>
      <c r="F2606" s="8">
        <v>2025</v>
      </c>
      <c r="G2606" s="11">
        <v>6.3903600000000003</v>
      </c>
      <c r="H2606" s="11">
        <v>0</v>
      </c>
      <c r="I2606" s="11">
        <v>0</v>
      </c>
      <c r="J2606" s="11">
        <v>0</v>
      </c>
      <c r="K2606" s="11" t="s">
        <v>35</v>
      </c>
      <c r="L2606" s="11">
        <v>0</v>
      </c>
      <c r="M2606" s="11">
        <v>0</v>
      </c>
      <c r="N2606" s="11" t="s">
        <v>35</v>
      </c>
      <c r="O2606" s="11">
        <v>0</v>
      </c>
      <c r="P2606" s="11">
        <v>0</v>
      </c>
      <c r="Q2606" s="11">
        <v>0</v>
      </c>
      <c r="R2606" s="11">
        <v>0</v>
      </c>
      <c r="S2606" s="11">
        <v>0</v>
      </c>
      <c r="T2606" s="11">
        <v>6.8660899999999998</v>
      </c>
      <c r="U2606" s="11">
        <v>0</v>
      </c>
      <c r="V2606" s="11">
        <v>0</v>
      </c>
      <c r="W2606" s="11">
        <v>0</v>
      </c>
      <c r="X2606" s="11">
        <v>0</v>
      </c>
      <c r="Y2606" s="11">
        <v>6.8660899999999998</v>
      </c>
      <c r="Z2606" s="11">
        <v>0</v>
      </c>
      <c r="AA2606" s="28" t="s">
        <v>35</v>
      </c>
      <c r="AB2606" s="28" t="s">
        <v>35</v>
      </c>
      <c r="AC2606" s="11" t="s">
        <v>35</v>
      </c>
      <c r="AD2606" s="71">
        <f t="shared" si="123"/>
        <v>0.47570000000000001</v>
      </c>
      <c r="AE2606" s="71">
        <f t="shared" si="124"/>
        <v>0</v>
      </c>
      <c r="AF2606" s="71" t="e">
        <f t="shared" si="125"/>
        <v>#VALUE!</v>
      </c>
      <c r="AG2606" s="277" t="s">
        <v>908</v>
      </c>
      <c r="AH2606" s="277" t="s">
        <v>736</v>
      </c>
      <c r="AI2606" s="276" t="s">
        <v>737</v>
      </c>
      <c r="AJ2606" s="276" t="s">
        <v>738</v>
      </c>
      <c r="AK2606" s="276" t="s">
        <v>323</v>
      </c>
      <c r="AL2606" s="277" t="s">
        <v>133</v>
      </c>
      <c r="AM2606" s="276" t="s">
        <v>720</v>
      </c>
      <c r="AN2606" s="276" t="s">
        <v>518</v>
      </c>
      <c r="AO2606" s="277" t="s">
        <v>519</v>
      </c>
    </row>
    <row r="2607" spans="1:41" ht="15" thickBot="1" x14ac:dyDescent="0.4">
      <c r="A2607" s="8">
        <v>2025</v>
      </c>
      <c r="B2607" s="9" t="s">
        <v>126</v>
      </c>
      <c r="C2607" s="9" t="s">
        <v>133</v>
      </c>
      <c r="D2607" s="9" t="s">
        <v>323</v>
      </c>
      <c r="E2607" s="9" t="s">
        <v>32</v>
      </c>
      <c r="F2607" s="8">
        <v>2026</v>
      </c>
      <c r="G2607" s="11">
        <v>6.79671</v>
      </c>
      <c r="H2607" s="11">
        <v>0</v>
      </c>
      <c r="I2607" s="11">
        <v>0</v>
      </c>
      <c r="J2607" s="11">
        <v>0</v>
      </c>
      <c r="K2607" s="11" t="s">
        <v>35</v>
      </c>
      <c r="L2607" s="11">
        <v>0</v>
      </c>
      <c r="M2607" s="11">
        <v>0</v>
      </c>
      <c r="N2607" s="11" t="s">
        <v>35</v>
      </c>
      <c r="O2607" s="11">
        <v>0</v>
      </c>
      <c r="P2607" s="11">
        <v>0</v>
      </c>
      <c r="Q2607" s="11">
        <v>0</v>
      </c>
      <c r="R2607" s="11">
        <v>0</v>
      </c>
      <c r="S2607" s="11">
        <v>0</v>
      </c>
      <c r="T2607" s="11">
        <v>7.66608</v>
      </c>
      <c r="U2607" s="11">
        <v>0</v>
      </c>
      <c r="V2607" s="11">
        <v>0</v>
      </c>
      <c r="W2607" s="11">
        <v>0</v>
      </c>
      <c r="X2607" s="11">
        <v>0</v>
      </c>
      <c r="Y2607" s="11">
        <v>7.66608</v>
      </c>
      <c r="Z2607" s="11">
        <v>0</v>
      </c>
      <c r="AA2607" s="28" t="s">
        <v>35</v>
      </c>
      <c r="AB2607" s="28" t="s">
        <v>35</v>
      </c>
      <c r="AC2607" s="11" t="s">
        <v>35</v>
      </c>
      <c r="AD2607" s="71">
        <f t="shared" si="123"/>
        <v>0.86939999999999995</v>
      </c>
      <c r="AE2607" s="71">
        <f t="shared" si="124"/>
        <v>0</v>
      </c>
      <c r="AF2607" s="71" t="e">
        <f t="shared" si="125"/>
        <v>#VALUE!</v>
      </c>
      <c r="AG2607" s="277" t="s">
        <v>908</v>
      </c>
      <c r="AH2607" s="277" t="s">
        <v>736</v>
      </c>
      <c r="AI2607" s="276" t="s">
        <v>737</v>
      </c>
      <c r="AJ2607" s="276" t="s">
        <v>738</v>
      </c>
      <c r="AK2607" s="276" t="s">
        <v>323</v>
      </c>
      <c r="AL2607" s="277" t="s">
        <v>133</v>
      </c>
      <c r="AM2607" s="276" t="s">
        <v>720</v>
      </c>
      <c r="AN2607" s="276" t="s">
        <v>518</v>
      </c>
      <c r="AO2607" s="277" t="s">
        <v>519</v>
      </c>
    </row>
    <row r="2608" spans="1:41" ht="15" thickBot="1" x14ac:dyDescent="0.4">
      <c r="A2608" s="8">
        <v>2025</v>
      </c>
      <c r="B2608" s="9" t="s">
        <v>126</v>
      </c>
      <c r="C2608" s="9" t="s">
        <v>133</v>
      </c>
      <c r="D2608" s="9" t="s">
        <v>323</v>
      </c>
      <c r="E2608" s="9" t="s">
        <v>32</v>
      </c>
      <c r="F2608" s="8">
        <v>2027</v>
      </c>
      <c r="G2608" s="11">
        <v>7.7709400000000004</v>
      </c>
      <c r="H2608" s="11">
        <v>0</v>
      </c>
      <c r="I2608" s="11">
        <v>0</v>
      </c>
      <c r="J2608" s="11">
        <v>0</v>
      </c>
      <c r="K2608" s="11" t="s">
        <v>35</v>
      </c>
      <c r="L2608" s="11">
        <v>0</v>
      </c>
      <c r="M2608" s="11">
        <v>0</v>
      </c>
      <c r="N2608" s="11" t="s">
        <v>35</v>
      </c>
      <c r="O2608" s="11">
        <v>0</v>
      </c>
      <c r="P2608" s="11">
        <v>0</v>
      </c>
      <c r="Q2608" s="11">
        <v>0</v>
      </c>
      <c r="R2608" s="11">
        <v>0</v>
      </c>
      <c r="S2608" s="11">
        <v>0</v>
      </c>
      <c r="T2608" s="11">
        <v>8.5697700000000001</v>
      </c>
      <c r="U2608" s="11">
        <v>0</v>
      </c>
      <c r="V2608" s="11">
        <v>0</v>
      </c>
      <c r="W2608" s="11">
        <v>0</v>
      </c>
      <c r="X2608" s="11">
        <v>0</v>
      </c>
      <c r="Y2608" s="11">
        <v>8.5697700000000001</v>
      </c>
      <c r="Z2608" s="11">
        <v>0</v>
      </c>
      <c r="AA2608" s="28" t="s">
        <v>35</v>
      </c>
      <c r="AB2608" s="28" t="s">
        <v>35</v>
      </c>
      <c r="AC2608" s="11" t="s">
        <v>35</v>
      </c>
      <c r="AD2608" s="71">
        <f t="shared" si="123"/>
        <v>0.79879999999999995</v>
      </c>
      <c r="AE2608" s="71">
        <f t="shared" si="124"/>
        <v>0</v>
      </c>
      <c r="AF2608" s="71" t="e">
        <f t="shared" si="125"/>
        <v>#VALUE!</v>
      </c>
      <c r="AG2608" s="277" t="s">
        <v>908</v>
      </c>
      <c r="AH2608" s="277" t="s">
        <v>736</v>
      </c>
      <c r="AI2608" s="276" t="s">
        <v>737</v>
      </c>
      <c r="AJ2608" s="276" t="s">
        <v>738</v>
      </c>
      <c r="AK2608" s="276" t="s">
        <v>323</v>
      </c>
      <c r="AL2608" s="277" t="s">
        <v>133</v>
      </c>
      <c r="AM2608" s="276" t="s">
        <v>720</v>
      </c>
      <c r="AN2608" s="276" t="s">
        <v>518</v>
      </c>
      <c r="AO2608" s="277" t="s">
        <v>519</v>
      </c>
    </row>
    <row r="2609" spans="1:41" ht="15" thickBot="1" x14ac:dyDescent="0.4">
      <c r="A2609" s="8">
        <v>2025</v>
      </c>
      <c r="B2609" s="9" t="s">
        <v>126</v>
      </c>
      <c r="C2609" s="9" t="s">
        <v>133</v>
      </c>
      <c r="D2609" s="9" t="s">
        <v>323</v>
      </c>
      <c r="E2609" s="9" t="s">
        <v>32</v>
      </c>
      <c r="F2609" s="8">
        <v>2028</v>
      </c>
      <c r="G2609" s="11">
        <v>8.6096599999999999</v>
      </c>
      <c r="H2609" s="11">
        <v>0</v>
      </c>
      <c r="I2609" s="11">
        <v>0</v>
      </c>
      <c r="J2609" s="11">
        <v>0</v>
      </c>
      <c r="K2609" s="11" t="s">
        <v>35</v>
      </c>
      <c r="L2609" s="11">
        <v>0</v>
      </c>
      <c r="M2609" s="11">
        <v>0</v>
      </c>
      <c r="N2609" s="11" t="s">
        <v>35</v>
      </c>
      <c r="O2609" s="11">
        <v>0</v>
      </c>
      <c r="P2609" s="11">
        <v>0</v>
      </c>
      <c r="Q2609" s="11">
        <v>0</v>
      </c>
      <c r="R2609" s="11">
        <v>0</v>
      </c>
      <c r="S2609" s="11">
        <v>0</v>
      </c>
      <c r="T2609" s="11">
        <v>8.9884900000000005</v>
      </c>
      <c r="U2609" s="11">
        <v>0</v>
      </c>
      <c r="V2609" s="11">
        <v>0</v>
      </c>
      <c r="W2609" s="11">
        <v>0</v>
      </c>
      <c r="X2609" s="11">
        <v>0</v>
      </c>
      <c r="Y2609" s="11">
        <v>8.9884900000000005</v>
      </c>
      <c r="Z2609" s="11">
        <v>0</v>
      </c>
      <c r="AA2609" s="28" t="s">
        <v>35</v>
      </c>
      <c r="AB2609" s="28" t="s">
        <v>35</v>
      </c>
      <c r="AC2609" s="11" t="s">
        <v>35</v>
      </c>
      <c r="AD2609" s="71">
        <f t="shared" si="123"/>
        <v>0.37880000000000003</v>
      </c>
      <c r="AE2609" s="71">
        <f t="shared" si="124"/>
        <v>0</v>
      </c>
      <c r="AF2609" s="71" t="e">
        <f t="shared" si="125"/>
        <v>#VALUE!</v>
      </c>
      <c r="AG2609" s="277" t="s">
        <v>908</v>
      </c>
      <c r="AH2609" s="277" t="s">
        <v>736</v>
      </c>
      <c r="AI2609" s="276" t="s">
        <v>737</v>
      </c>
      <c r="AJ2609" s="276" t="s">
        <v>738</v>
      </c>
      <c r="AK2609" s="276" t="s">
        <v>323</v>
      </c>
      <c r="AL2609" s="277" t="s">
        <v>133</v>
      </c>
      <c r="AM2609" s="276" t="s">
        <v>720</v>
      </c>
      <c r="AN2609" s="276" t="s">
        <v>518</v>
      </c>
      <c r="AO2609" s="277" t="s">
        <v>519</v>
      </c>
    </row>
    <row r="2610" spans="1:41" ht="15" thickBot="1" x14ac:dyDescent="0.4">
      <c r="A2610" s="8">
        <v>2025</v>
      </c>
      <c r="B2610" s="9" t="s">
        <v>126</v>
      </c>
      <c r="C2610" s="9" t="s">
        <v>133</v>
      </c>
      <c r="D2610" s="9" t="s">
        <v>323</v>
      </c>
      <c r="E2610" s="9" t="s">
        <v>32</v>
      </c>
      <c r="F2610" s="8">
        <v>2029</v>
      </c>
      <c r="G2610" s="11">
        <v>7.2208199999999998</v>
      </c>
      <c r="H2610" s="11">
        <v>0</v>
      </c>
      <c r="I2610" s="11">
        <v>0</v>
      </c>
      <c r="J2610" s="11">
        <v>0</v>
      </c>
      <c r="K2610" s="11" t="s">
        <v>35</v>
      </c>
      <c r="L2610" s="11">
        <v>0</v>
      </c>
      <c r="M2610" s="11">
        <v>0</v>
      </c>
      <c r="N2610" s="11" t="s">
        <v>35</v>
      </c>
      <c r="O2610" s="11">
        <v>0</v>
      </c>
      <c r="P2610" s="11">
        <v>0</v>
      </c>
      <c r="Q2610" s="11">
        <v>0</v>
      </c>
      <c r="R2610" s="11">
        <v>0</v>
      </c>
      <c r="S2610" s="11">
        <v>0</v>
      </c>
      <c r="T2610" s="11">
        <v>7.5138999999999996</v>
      </c>
      <c r="U2610" s="11">
        <v>0</v>
      </c>
      <c r="V2610" s="11">
        <v>0</v>
      </c>
      <c r="W2610" s="11">
        <v>0</v>
      </c>
      <c r="X2610" s="11">
        <v>0</v>
      </c>
      <c r="Y2610" s="11">
        <v>7.5138999999999996</v>
      </c>
      <c r="Z2610" s="11">
        <v>0</v>
      </c>
      <c r="AA2610" s="28" t="s">
        <v>35</v>
      </c>
      <c r="AB2610" s="28" t="s">
        <v>35</v>
      </c>
      <c r="AC2610" s="11" t="s">
        <v>35</v>
      </c>
      <c r="AD2610" s="71">
        <f t="shared" si="123"/>
        <v>0.29310000000000003</v>
      </c>
      <c r="AE2610" s="71">
        <f t="shared" si="124"/>
        <v>0</v>
      </c>
      <c r="AF2610" s="71" t="e">
        <f t="shared" si="125"/>
        <v>#VALUE!</v>
      </c>
      <c r="AG2610" s="277" t="s">
        <v>908</v>
      </c>
      <c r="AH2610" s="277" t="s">
        <v>736</v>
      </c>
      <c r="AI2610" s="276" t="s">
        <v>737</v>
      </c>
      <c r="AJ2610" s="276" t="s">
        <v>738</v>
      </c>
      <c r="AK2610" s="276" t="s">
        <v>323</v>
      </c>
      <c r="AL2610" s="277" t="s">
        <v>133</v>
      </c>
      <c r="AM2610" s="276" t="s">
        <v>720</v>
      </c>
      <c r="AN2610" s="276" t="s">
        <v>518</v>
      </c>
      <c r="AO2610" s="277" t="s">
        <v>519</v>
      </c>
    </row>
    <row r="2611" spans="1:41" ht="15" thickBot="1" x14ac:dyDescent="0.4">
      <c r="A2611" s="8">
        <v>2025</v>
      </c>
      <c r="B2611" s="9" t="s">
        <v>126</v>
      </c>
      <c r="C2611" s="9" t="s">
        <v>133</v>
      </c>
      <c r="D2611" s="9" t="s">
        <v>323</v>
      </c>
      <c r="E2611" s="9" t="s">
        <v>32</v>
      </c>
      <c r="F2611" s="8">
        <v>2030</v>
      </c>
      <c r="G2611" s="11">
        <v>7.8251499999999998</v>
      </c>
      <c r="H2611" s="11">
        <v>0</v>
      </c>
      <c r="I2611" s="11">
        <v>0</v>
      </c>
      <c r="J2611" s="11">
        <v>0</v>
      </c>
      <c r="K2611" s="11" t="s">
        <v>35</v>
      </c>
      <c r="L2611" s="11">
        <v>0</v>
      </c>
      <c r="M2611" s="11">
        <v>0</v>
      </c>
      <c r="N2611" s="11" t="s">
        <v>35</v>
      </c>
      <c r="O2611" s="11">
        <v>0</v>
      </c>
      <c r="P2611" s="11">
        <v>0</v>
      </c>
      <c r="Q2611" s="11">
        <v>0</v>
      </c>
      <c r="R2611" s="11">
        <v>0</v>
      </c>
      <c r="S2611" s="11">
        <v>0</v>
      </c>
      <c r="T2611" s="11">
        <v>7.9737299999999998</v>
      </c>
      <c r="U2611" s="11">
        <v>0</v>
      </c>
      <c r="V2611" s="11">
        <v>0</v>
      </c>
      <c r="W2611" s="11">
        <v>0</v>
      </c>
      <c r="X2611" s="11">
        <v>0</v>
      </c>
      <c r="Y2611" s="11">
        <v>7.9737299999999998</v>
      </c>
      <c r="Z2611" s="11">
        <v>0</v>
      </c>
      <c r="AA2611" s="28" t="s">
        <v>35</v>
      </c>
      <c r="AB2611" s="28" t="s">
        <v>35</v>
      </c>
      <c r="AC2611" s="11" t="s">
        <v>35</v>
      </c>
      <c r="AD2611" s="71">
        <f t="shared" si="123"/>
        <v>0.14860000000000001</v>
      </c>
      <c r="AE2611" s="71">
        <f t="shared" si="124"/>
        <v>0</v>
      </c>
      <c r="AF2611" s="71" t="e">
        <f t="shared" si="125"/>
        <v>#VALUE!</v>
      </c>
      <c r="AG2611" s="277" t="s">
        <v>908</v>
      </c>
      <c r="AH2611" s="277" t="s">
        <v>736</v>
      </c>
      <c r="AI2611" s="276" t="s">
        <v>737</v>
      </c>
      <c r="AJ2611" s="276" t="s">
        <v>738</v>
      </c>
      <c r="AK2611" s="276" t="s">
        <v>323</v>
      </c>
      <c r="AL2611" s="277" t="s">
        <v>133</v>
      </c>
      <c r="AM2611" s="276" t="s">
        <v>720</v>
      </c>
      <c r="AN2611" s="276" t="s">
        <v>518</v>
      </c>
      <c r="AO2611" s="277" t="s">
        <v>519</v>
      </c>
    </row>
    <row r="2612" spans="1:41" ht="15" thickBot="1" x14ac:dyDescent="0.4">
      <c r="A2612" s="8">
        <v>2025</v>
      </c>
      <c r="B2612" s="9" t="s">
        <v>126</v>
      </c>
      <c r="C2612" s="9" t="s">
        <v>133</v>
      </c>
      <c r="D2612" s="9" t="s">
        <v>323</v>
      </c>
      <c r="E2612" s="9" t="s">
        <v>32</v>
      </c>
      <c r="F2612" s="8">
        <v>2031</v>
      </c>
      <c r="G2612" s="11">
        <v>8.4318100000000005</v>
      </c>
      <c r="H2612" s="11">
        <v>0</v>
      </c>
      <c r="I2612" s="11">
        <v>0</v>
      </c>
      <c r="J2612" s="11">
        <v>0</v>
      </c>
      <c r="K2612" s="11" t="s">
        <v>35</v>
      </c>
      <c r="L2612" s="11">
        <v>0</v>
      </c>
      <c r="M2612" s="11">
        <v>0</v>
      </c>
      <c r="N2612" s="11" t="s">
        <v>35</v>
      </c>
      <c r="O2612" s="11">
        <v>0</v>
      </c>
      <c r="P2612" s="11">
        <v>0</v>
      </c>
      <c r="Q2612" s="11">
        <v>0</v>
      </c>
      <c r="R2612" s="11">
        <v>0</v>
      </c>
      <c r="S2612" s="11">
        <v>0</v>
      </c>
      <c r="T2612" s="11">
        <v>8.4570500000000006</v>
      </c>
      <c r="U2612" s="11">
        <v>0</v>
      </c>
      <c r="V2612" s="11">
        <v>0</v>
      </c>
      <c r="W2612" s="11">
        <v>0</v>
      </c>
      <c r="X2612" s="11">
        <v>0</v>
      </c>
      <c r="Y2612" s="11">
        <v>8.4570500000000006</v>
      </c>
      <c r="Z2612" s="11">
        <v>0</v>
      </c>
      <c r="AA2612" s="28" t="s">
        <v>35</v>
      </c>
      <c r="AB2612" s="28" t="s">
        <v>35</v>
      </c>
      <c r="AC2612" s="11" t="s">
        <v>35</v>
      </c>
      <c r="AD2612" s="71">
        <f t="shared" si="123"/>
        <v>2.52E-2</v>
      </c>
      <c r="AE2612" s="71">
        <f t="shared" si="124"/>
        <v>0</v>
      </c>
      <c r="AF2612" s="71" t="e">
        <f t="shared" si="125"/>
        <v>#VALUE!</v>
      </c>
      <c r="AG2612" s="277" t="s">
        <v>908</v>
      </c>
      <c r="AH2612" s="277" t="s">
        <v>736</v>
      </c>
      <c r="AI2612" s="276" t="s">
        <v>737</v>
      </c>
      <c r="AJ2612" s="276" t="s">
        <v>738</v>
      </c>
      <c r="AK2612" s="276" t="s">
        <v>323</v>
      </c>
      <c r="AL2612" s="277" t="s">
        <v>133</v>
      </c>
      <c r="AM2612" s="276" t="s">
        <v>720</v>
      </c>
      <c r="AN2612" s="276" t="s">
        <v>518</v>
      </c>
      <c r="AO2612" s="277" t="s">
        <v>519</v>
      </c>
    </row>
    <row r="2613" spans="1:41" ht="15" thickBot="1" x14ac:dyDescent="0.4">
      <c r="A2613" s="8">
        <v>2025</v>
      </c>
      <c r="B2613" s="9" t="s">
        <v>126</v>
      </c>
      <c r="C2613" s="9" t="s">
        <v>133</v>
      </c>
      <c r="D2613" s="9" t="s">
        <v>323</v>
      </c>
      <c r="E2613" s="9" t="s">
        <v>32</v>
      </c>
      <c r="F2613" s="8">
        <v>2032</v>
      </c>
      <c r="G2613" s="11">
        <v>7.4812000000000003</v>
      </c>
      <c r="H2613" s="11">
        <v>0</v>
      </c>
      <c r="I2613" s="11">
        <v>0</v>
      </c>
      <c r="J2613" s="11">
        <v>0</v>
      </c>
      <c r="K2613" s="11" t="s">
        <v>35</v>
      </c>
      <c r="L2613" s="11">
        <v>0</v>
      </c>
      <c r="M2613" s="11">
        <v>0</v>
      </c>
      <c r="N2613" s="11" t="s">
        <v>35</v>
      </c>
      <c r="O2613" s="11">
        <v>0</v>
      </c>
      <c r="P2613" s="11">
        <v>0</v>
      </c>
      <c r="Q2613" s="11">
        <v>0</v>
      </c>
      <c r="R2613" s="11">
        <v>0</v>
      </c>
      <c r="S2613" s="11">
        <v>0</v>
      </c>
      <c r="T2613" s="11">
        <v>7.4812000000000003</v>
      </c>
      <c r="U2613" s="11">
        <v>0</v>
      </c>
      <c r="V2613" s="11">
        <v>0</v>
      </c>
      <c r="W2613" s="11">
        <v>0</v>
      </c>
      <c r="X2613" s="11">
        <v>0</v>
      </c>
      <c r="Y2613" s="11">
        <v>7.4812000000000003</v>
      </c>
      <c r="Z2613" s="11">
        <v>0</v>
      </c>
      <c r="AA2613" s="28" t="s">
        <v>35</v>
      </c>
      <c r="AB2613" s="28" t="s">
        <v>35</v>
      </c>
      <c r="AC2613" s="11" t="s">
        <v>35</v>
      </c>
      <c r="AD2613" s="71">
        <f t="shared" si="123"/>
        <v>0</v>
      </c>
      <c r="AE2613" s="71">
        <f t="shared" si="124"/>
        <v>0</v>
      </c>
      <c r="AF2613" s="71" t="e">
        <f t="shared" si="125"/>
        <v>#VALUE!</v>
      </c>
      <c r="AG2613" s="277" t="s">
        <v>908</v>
      </c>
      <c r="AH2613" s="277" t="s">
        <v>736</v>
      </c>
      <c r="AI2613" s="276" t="s">
        <v>737</v>
      </c>
      <c r="AJ2613" s="276" t="s">
        <v>738</v>
      </c>
      <c r="AK2613" s="276" t="s">
        <v>323</v>
      </c>
      <c r="AL2613" s="277" t="s">
        <v>133</v>
      </c>
      <c r="AM2613" s="276" t="s">
        <v>720</v>
      </c>
      <c r="AN2613" s="276" t="s">
        <v>518</v>
      </c>
      <c r="AO2613" s="277" t="s">
        <v>519</v>
      </c>
    </row>
    <row r="2614" spans="1:41" ht="15" thickBot="1" x14ac:dyDescent="0.4">
      <c r="A2614" s="8">
        <v>2025</v>
      </c>
      <c r="B2614" s="9" t="s">
        <v>126</v>
      </c>
      <c r="C2614" s="9" t="s">
        <v>133</v>
      </c>
      <c r="D2614" s="9" t="s">
        <v>323</v>
      </c>
      <c r="E2614" s="9" t="s">
        <v>32</v>
      </c>
      <c r="F2614" s="8">
        <v>2033</v>
      </c>
      <c r="G2614" s="11">
        <v>6.3231700000000002</v>
      </c>
      <c r="H2614" s="11">
        <v>0</v>
      </c>
      <c r="I2614" s="11">
        <v>0</v>
      </c>
      <c r="J2614" s="11">
        <v>0</v>
      </c>
      <c r="K2614" s="11" t="s">
        <v>35</v>
      </c>
      <c r="L2614" s="11">
        <v>0</v>
      </c>
      <c r="M2614" s="11">
        <v>0</v>
      </c>
      <c r="N2614" s="11" t="s">
        <v>35</v>
      </c>
      <c r="O2614" s="11">
        <v>0</v>
      </c>
      <c r="P2614" s="11">
        <v>0</v>
      </c>
      <c r="Q2614" s="11">
        <v>0</v>
      </c>
      <c r="R2614" s="11">
        <v>0</v>
      </c>
      <c r="S2614" s="11">
        <v>0</v>
      </c>
      <c r="T2614" s="11">
        <v>6.3231700000000002</v>
      </c>
      <c r="U2614" s="11">
        <v>0</v>
      </c>
      <c r="V2614" s="11">
        <v>0</v>
      </c>
      <c r="W2614" s="11">
        <v>0</v>
      </c>
      <c r="X2614" s="11">
        <v>0</v>
      </c>
      <c r="Y2614" s="11">
        <v>6.3231700000000002</v>
      </c>
      <c r="Z2614" s="11">
        <v>0</v>
      </c>
      <c r="AA2614" s="28" t="s">
        <v>35</v>
      </c>
      <c r="AB2614" s="28" t="s">
        <v>35</v>
      </c>
      <c r="AC2614" s="11" t="s">
        <v>35</v>
      </c>
      <c r="AD2614" s="71">
        <f t="shared" si="123"/>
        <v>0</v>
      </c>
      <c r="AE2614" s="71">
        <f t="shared" si="124"/>
        <v>0</v>
      </c>
      <c r="AF2614" s="71" t="e">
        <f t="shared" si="125"/>
        <v>#VALUE!</v>
      </c>
      <c r="AG2614" s="277" t="s">
        <v>908</v>
      </c>
      <c r="AH2614" s="277" t="s">
        <v>736</v>
      </c>
      <c r="AI2614" s="276" t="s">
        <v>737</v>
      </c>
      <c r="AJ2614" s="276" t="s">
        <v>738</v>
      </c>
      <c r="AK2614" s="276" t="s">
        <v>323</v>
      </c>
      <c r="AL2614" s="277" t="s">
        <v>133</v>
      </c>
      <c r="AM2614" s="276" t="s">
        <v>720</v>
      </c>
      <c r="AN2614" s="276" t="s">
        <v>518</v>
      </c>
      <c r="AO2614" s="277" t="s">
        <v>519</v>
      </c>
    </row>
    <row r="2615" spans="1:41" ht="15" thickBot="1" x14ac:dyDescent="0.4">
      <c r="A2615" s="8">
        <v>2025</v>
      </c>
      <c r="B2615" s="9" t="s">
        <v>126</v>
      </c>
      <c r="C2615" s="9" t="s">
        <v>133</v>
      </c>
      <c r="D2615" s="9" t="s">
        <v>323</v>
      </c>
      <c r="E2615" s="9" t="s">
        <v>32</v>
      </c>
      <c r="F2615" s="8">
        <v>2034</v>
      </c>
      <c r="G2615" s="11">
        <v>7.4027500000000002</v>
      </c>
      <c r="H2615" s="11">
        <v>0</v>
      </c>
      <c r="I2615" s="11">
        <v>0</v>
      </c>
      <c r="J2615" s="11">
        <v>0</v>
      </c>
      <c r="K2615" s="11" t="s">
        <v>35</v>
      </c>
      <c r="L2615" s="11">
        <v>0</v>
      </c>
      <c r="M2615" s="11">
        <v>0</v>
      </c>
      <c r="N2615" s="11" t="s">
        <v>35</v>
      </c>
      <c r="O2615" s="11">
        <v>0</v>
      </c>
      <c r="P2615" s="11">
        <v>0</v>
      </c>
      <c r="Q2615" s="11">
        <v>0</v>
      </c>
      <c r="R2615" s="11">
        <v>0</v>
      </c>
      <c r="S2615" s="11">
        <v>0</v>
      </c>
      <c r="T2615" s="11">
        <v>7.4027500000000002</v>
      </c>
      <c r="U2615" s="11">
        <v>0</v>
      </c>
      <c r="V2615" s="11">
        <v>0</v>
      </c>
      <c r="W2615" s="11">
        <v>0</v>
      </c>
      <c r="X2615" s="11">
        <v>0</v>
      </c>
      <c r="Y2615" s="11">
        <v>7.4027500000000002</v>
      </c>
      <c r="Z2615" s="11">
        <v>0</v>
      </c>
      <c r="AA2615" s="28" t="s">
        <v>35</v>
      </c>
      <c r="AB2615" s="28" t="s">
        <v>35</v>
      </c>
      <c r="AC2615" s="11" t="s">
        <v>35</v>
      </c>
      <c r="AD2615" s="71">
        <f t="shared" si="123"/>
        <v>0</v>
      </c>
      <c r="AE2615" s="71">
        <f t="shared" si="124"/>
        <v>0</v>
      </c>
      <c r="AF2615" s="71" t="e">
        <f t="shared" si="125"/>
        <v>#VALUE!</v>
      </c>
      <c r="AG2615" s="277" t="s">
        <v>908</v>
      </c>
      <c r="AH2615" s="277" t="s">
        <v>736</v>
      </c>
      <c r="AI2615" s="276" t="s">
        <v>737</v>
      </c>
      <c r="AJ2615" s="276" t="s">
        <v>738</v>
      </c>
      <c r="AK2615" s="276" t="s">
        <v>323</v>
      </c>
      <c r="AL2615" s="277" t="s">
        <v>133</v>
      </c>
      <c r="AM2615" s="276" t="s">
        <v>720</v>
      </c>
      <c r="AN2615" s="276" t="s">
        <v>518</v>
      </c>
      <c r="AO2615" s="277" t="s">
        <v>519</v>
      </c>
    </row>
    <row r="2616" spans="1:41" ht="15" thickBot="1" x14ac:dyDescent="0.4">
      <c r="A2616" s="8">
        <v>2025</v>
      </c>
      <c r="B2616" s="9" t="s">
        <v>126</v>
      </c>
      <c r="C2616" s="9" t="s">
        <v>133</v>
      </c>
      <c r="D2616" s="9" t="s">
        <v>323</v>
      </c>
      <c r="E2616" s="9" t="s">
        <v>32</v>
      </c>
      <c r="F2616" s="8">
        <v>2035</v>
      </c>
      <c r="G2616" s="11">
        <v>7.5323799999999999</v>
      </c>
      <c r="H2616" s="11">
        <v>0</v>
      </c>
      <c r="I2616" s="11">
        <v>0</v>
      </c>
      <c r="J2616" s="11">
        <v>0</v>
      </c>
      <c r="K2616" s="11" t="s">
        <v>35</v>
      </c>
      <c r="L2616" s="11">
        <v>0</v>
      </c>
      <c r="M2616" s="11">
        <v>0</v>
      </c>
      <c r="N2616" s="11" t="s">
        <v>35</v>
      </c>
      <c r="O2616" s="11">
        <v>0</v>
      </c>
      <c r="P2616" s="11">
        <v>0</v>
      </c>
      <c r="Q2616" s="11">
        <v>0</v>
      </c>
      <c r="R2616" s="11">
        <v>0</v>
      </c>
      <c r="S2616" s="11">
        <v>0</v>
      </c>
      <c r="T2616" s="11">
        <v>7.5323799999999999</v>
      </c>
      <c r="U2616" s="11">
        <v>0</v>
      </c>
      <c r="V2616" s="11">
        <v>0</v>
      </c>
      <c r="W2616" s="11">
        <v>0</v>
      </c>
      <c r="X2616" s="11">
        <v>0</v>
      </c>
      <c r="Y2616" s="11">
        <v>7.5323799999999999</v>
      </c>
      <c r="Z2616" s="11">
        <v>0</v>
      </c>
      <c r="AA2616" s="28" t="s">
        <v>35</v>
      </c>
      <c r="AB2616" s="28" t="s">
        <v>35</v>
      </c>
      <c r="AC2616" s="11" t="s">
        <v>35</v>
      </c>
      <c r="AD2616" s="71">
        <f t="shared" si="123"/>
        <v>0</v>
      </c>
      <c r="AE2616" s="71">
        <f t="shared" si="124"/>
        <v>0</v>
      </c>
      <c r="AF2616" s="71" t="e">
        <f t="shared" si="125"/>
        <v>#VALUE!</v>
      </c>
      <c r="AG2616" s="277" t="s">
        <v>908</v>
      </c>
      <c r="AH2616" s="277" t="s">
        <v>736</v>
      </c>
      <c r="AI2616" s="276" t="s">
        <v>737</v>
      </c>
      <c r="AJ2616" s="276" t="s">
        <v>738</v>
      </c>
      <c r="AK2616" s="276" t="s">
        <v>323</v>
      </c>
      <c r="AL2616" s="277" t="s">
        <v>133</v>
      </c>
      <c r="AM2616" s="276" t="s">
        <v>720</v>
      </c>
      <c r="AN2616" s="276" t="s">
        <v>518</v>
      </c>
      <c r="AO2616" s="277" t="s">
        <v>519</v>
      </c>
    </row>
    <row r="2617" spans="1:41" ht="23.5" thickBot="1" x14ac:dyDescent="0.4">
      <c r="A2617" s="8">
        <v>2025</v>
      </c>
      <c r="B2617" s="9" t="s">
        <v>126</v>
      </c>
      <c r="C2617" s="9" t="s">
        <v>134</v>
      </c>
      <c r="D2617" s="9" t="s">
        <v>324</v>
      </c>
      <c r="E2617" s="97" t="s">
        <v>29</v>
      </c>
      <c r="F2617" s="8">
        <v>2025</v>
      </c>
      <c r="G2617" s="10">
        <v>73</v>
      </c>
      <c r="H2617" s="10">
        <v>0</v>
      </c>
      <c r="I2617" s="10">
        <v>0</v>
      </c>
      <c r="J2617" s="10">
        <v>0</v>
      </c>
      <c r="K2617" s="10">
        <v>0</v>
      </c>
      <c r="L2617" s="10">
        <v>0</v>
      </c>
      <c r="M2617" s="10">
        <v>0</v>
      </c>
      <c r="N2617" s="10">
        <v>0</v>
      </c>
      <c r="O2617" s="10">
        <v>0</v>
      </c>
      <c r="P2617" s="10">
        <v>0</v>
      </c>
      <c r="Q2617" s="10">
        <v>0</v>
      </c>
      <c r="R2617" s="10">
        <v>0</v>
      </c>
      <c r="S2617" s="10">
        <v>8</v>
      </c>
      <c r="T2617" s="10">
        <v>81</v>
      </c>
      <c r="U2617" s="10">
        <v>0</v>
      </c>
      <c r="V2617" s="10">
        <v>0</v>
      </c>
      <c r="W2617" s="10">
        <v>0</v>
      </c>
      <c r="X2617" s="10">
        <v>0</v>
      </c>
      <c r="Y2617" s="10">
        <v>81</v>
      </c>
      <c r="Z2617" s="10">
        <v>0</v>
      </c>
      <c r="AA2617" s="10">
        <v>0</v>
      </c>
      <c r="AB2617" s="10">
        <v>0</v>
      </c>
      <c r="AC2617" s="10">
        <v>0</v>
      </c>
      <c r="AD2617" s="71">
        <f t="shared" si="123"/>
        <v>0</v>
      </c>
      <c r="AE2617" s="71">
        <f t="shared" si="124"/>
        <v>0</v>
      </c>
      <c r="AF2617" s="71">
        <f t="shared" si="125"/>
        <v>0</v>
      </c>
      <c r="AG2617" s="277" t="s">
        <v>905</v>
      </c>
      <c r="AH2617" s="277" t="s">
        <v>739</v>
      </c>
      <c r="AI2617" s="276" t="s">
        <v>740</v>
      </c>
      <c r="AJ2617" s="276" t="s">
        <v>741</v>
      </c>
      <c r="AK2617" s="276" t="s">
        <v>324</v>
      </c>
      <c r="AL2617" s="277" t="s">
        <v>134</v>
      </c>
      <c r="AM2617" s="276" t="s">
        <v>720</v>
      </c>
      <c r="AN2617" s="276" t="s">
        <v>518</v>
      </c>
      <c r="AO2617" s="277" t="s">
        <v>519</v>
      </c>
    </row>
    <row r="2618" spans="1:41" ht="15" thickBot="1" x14ac:dyDescent="0.4">
      <c r="A2618" s="8">
        <v>2025</v>
      </c>
      <c r="B2618" s="9" t="s">
        <v>126</v>
      </c>
      <c r="C2618" s="9" t="s">
        <v>134</v>
      </c>
      <c r="D2618" s="9" t="s">
        <v>324</v>
      </c>
      <c r="E2618" s="9" t="s">
        <v>30</v>
      </c>
      <c r="F2618" s="8">
        <v>2025</v>
      </c>
      <c r="G2618" s="11">
        <v>0.23537</v>
      </c>
      <c r="H2618" s="11">
        <v>0</v>
      </c>
      <c r="I2618" s="11">
        <v>0</v>
      </c>
      <c r="J2618" s="11">
        <v>0</v>
      </c>
      <c r="K2618" s="11">
        <v>0</v>
      </c>
      <c r="L2618" s="11">
        <v>0</v>
      </c>
      <c r="M2618" s="11">
        <v>0</v>
      </c>
      <c r="N2618" s="11">
        <v>0</v>
      </c>
      <c r="O2618" s="11">
        <v>0</v>
      </c>
      <c r="P2618" s="11">
        <v>0</v>
      </c>
      <c r="Q2618" s="11">
        <v>0</v>
      </c>
      <c r="R2618" s="11">
        <v>0</v>
      </c>
      <c r="S2618" s="11">
        <v>3.0300000000000001E-2</v>
      </c>
      <c r="T2618" s="11">
        <v>0.26567000000000002</v>
      </c>
      <c r="U2618" s="11">
        <v>0</v>
      </c>
      <c r="V2618" s="11">
        <v>0</v>
      </c>
      <c r="W2618" s="11">
        <v>0</v>
      </c>
      <c r="X2618" s="11">
        <v>0</v>
      </c>
      <c r="Y2618" s="11">
        <v>0.26567000000000002</v>
      </c>
      <c r="Z2618" s="11">
        <v>0</v>
      </c>
      <c r="AA2618" s="11">
        <v>0</v>
      </c>
      <c r="AB2618" s="11">
        <v>0</v>
      </c>
      <c r="AC2618" s="11">
        <v>0</v>
      </c>
      <c r="AD2618" s="71">
        <f t="shared" si="123"/>
        <v>0</v>
      </c>
      <c r="AE2618" s="71">
        <f t="shared" si="124"/>
        <v>0</v>
      </c>
      <c r="AF2618" s="71">
        <f t="shared" si="125"/>
        <v>0</v>
      </c>
      <c r="AG2618" s="277" t="s">
        <v>906</v>
      </c>
      <c r="AH2618" s="277" t="s">
        <v>739</v>
      </c>
      <c r="AI2618" s="276" t="s">
        <v>740</v>
      </c>
      <c r="AJ2618" s="276" t="s">
        <v>741</v>
      </c>
      <c r="AK2618" s="276" t="s">
        <v>324</v>
      </c>
      <c r="AL2618" s="277" t="s">
        <v>134</v>
      </c>
      <c r="AM2618" s="276" t="s">
        <v>720</v>
      </c>
      <c r="AN2618" s="276" t="s">
        <v>518</v>
      </c>
      <c r="AO2618" s="277" t="s">
        <v>519</v>
      </c>
    </row>
    <row r="2619" spans="1:41" ht="15" thickBot="1" x14ac:dyDescent="0.4">
      <c r="A2619" s="8">
        <v>2025</v>
      </c>
      <c r="B2619" s="9" t="s">
        <v>126</v>
      </c>
      <c r="C2619" s="9" t="s">
        <v>134</v>
      </c>
      <c r="D2619" s="9" t="s">
        <v>324</v>
      </c>
      <c r="E2619" s="9" t="s">
        <v>30</v>
      </c>
      <c r="F2619" s="8">
        <v>2026</v>
      </c>
      <c r="G2619" s="11">
        <v>0.24060999999999999</v>
      </c>
      <c r="H2619" s="11">
        <v>0</v>
      </c>
      <c r="I2619" s="11">
        <v>0</v>
      </c>
      <c r="J2619" s="11">
        <v>0</v>
      </c>
      <c r="K2619" s="11">
        <v>0</v>
      </c>
      <c r="L2619" s="11">
        <v>0</v>
      </c>
      <c r="M2619" s="11">
        <v>0</v>
      </c>
      <c r="N2619" s="11">
        <v>0</v>
      </c>
      <c r="O2619" s="11">
        <v>0</v>
      </c>
      <c r="P2619" s="11">
        <v>0</v>
      </c>
      <c r="Q2619" s="11">
        <v>0</v>
      </c>
      <c r="R2619" s="11">
        <v>0</v>
      </c>
      <c r="S2619" s="11">
        <v>3.0839999999999999E-2</v>
      </c>
      <c r="T2619" s="11">
        <v>0.27145000000000002</v>
      </c>
      <c r="U2619" s="11">
        <v>0</v>
      </c>
      <c r="V2619" s="11">
        <v>0</v>
      </c>
      <c r="W2619" s="11">
        <v>0</v>
      </c>
      <c r="X2619" s="11">
        <v>0</v>
      </c>
      <c r="Y2619" s="11">
        <v>0.27145999999999998</v>
      </c>
      <c r="Z2619" s="11">
        <v>0</v>
      </c>
      <c r="AA2619" s="11">
        <v>0</v>
      </c>
      <c r="AB2619" s="11">
        <v>0</v>
      </c>
      <c r="AC2619" s="11">
        <v>0</v>
      </c>
      <c r="AD2619" s="71">
        <f t="shared" si="123"/>
        <v>0</v>
      </c>
      <c r="AE2619" s="71">
        <f t="shared" si="124"/>
        <v>0</v>
      </c>
      <c r="AF2619" s="71">
        <f t="shared" si="125"/>
        <v>0</v>
      </c>
      <c r="AG2619" s="277" t="s">
        <v>906</v>
      </c>
      <c r="AH2619" s="277" t="s">
        <v>739</v>
      </c>
      <c r="AI2619" s="276" t="s">
        <v>740</v>
      </c>
      <c r="AJ2619" s="276" t="s">
        <v>741</v>
      </c>
      <c r="AK2619" s="276" t="s">
        <v>324</v>
      </c>
      <c r="AL2619" s="277" t="s">
        <v>134</v>
      </c>
      <c r="AM2619" s="276" t="s">
        <v>720</v>
      </c>
      <c r="AN2619" s="276" t="s">
        <v>518</v>
      </c>
      <c r="AO2619" s="277" t="s">
        <v>519</v>
      </c>
    </row>
    <row r="2620" spans="1:41" ht="15" thickBot="1" x14ac:dyDescent="0.4">
      <c r="A2620" s="8">
        <v>2025</v>
      </c>
      <c r="B2620" s="9" t="s">
        <v>126</v>
      </c>
      <c r="C2620" s="9" t="s">
        <v>134</v>
      </c>
      <c r="D2620" s="9" t="s">
        <v>324</v>
      </c>
      <c r="E2620" s="9" t="s">
        <v>30</v>
      </c>
      <c r="F2620" s="8">
        <v>2027</v>
      </c>
      <c r="G2620" s="11">
        <v>0.24012</v>
      </c>
      <c r="H2620" s="11">
        <v>0</v>
      </c>
      <c r="I2620" s="11">
        <v>0</v>
      </c>
      <c r="J2620" s="11">
        <v>0</v>
      </c>
      <c r="K2620" s="11">
        <v>0</v>
      </c>
      <c r="L2620" s="11">
        <v>0</v>
      </c>
      <c r="M2620" s="11">
        <v>0</v>
      </c>
      <c r="N2620" s="11">
        <v>0</v>
      </c>
      <c r="O2620" s="11">
        <v>0</v>
      </c>
      <c r="P2620" s="11">
        <v>0</v>
      </c>
      <c r="Q2620" s="11">
        <v>0</v>
      </c>
      <c r="R2620" s="11">
        <v>0</v>
      </c>
      <c r="S2620" s="11">
        <v>3.124E-2</v>
      </c>
      <c r="T2620" s="11">
        <v>0.27135999999999999</v>
      </c>
      <c r="U2620" s="11">
        <v>0</v>
      </c>
      <c r="V2620" s="11">
        <v>0</v>
      </c>
      <c r="W2620" s="11">
        <v>0</v>
      </c>
      <c r="X2620" s="11">
        <v>0</v>
      </c>
      <c r="Y2620" s="11">
        <v>0.27135999999999999</v>
      </c>
      <c r="Z2620" s="11">
        <v>0</v>
      </c>
      <c r="AA2620" s="11">
        <v>0</v>
      </c>
      <c r="AB2620" s="11">
        <v>0</v>
      </c>
      <c r="AC2620" s="11">
        <v>0</v>
      </c>
      <c r="AD2620" s="71">
        <f t="shared" si="123"/>
        <v>0</v>
      </c>
      <c r="AE2620" s="71">
        <f t="shared" si="124"/>
        <v>0</v>
      </c>
      <c r="AF2620" s="71">
        <f t="shared" si="125"/>
        <v>0</v>
      </c>
      <c r="AG2620" s="277" t="s">
        <v>906</v>
      </c>
      <c r="AH2620" s="277" t="s">
        <v>739</v>
      </c>
      <c r="AI2620" s="276" t="s">
        <v>740</v>
      </c>
      <c r="AJ2620" s="276" t="s">
        <v>741</v>
      </c>
      <c r="AK2620" s="276" t="s">
        <v>324</v>
      </c>
      <c r="AL2620" s="277" t="s">
        <v>134</v>
      </c>
      <c r="AM2620" s="276" t="s">
        <v>720</v>
      </c>
      <c r="AN2620" s="276" t="s">
        <v>518</v>
      </c>
      <c r="AO2620" s="277" t="s">
        <v>519</v>
      </c>
    </row>
    <row r="2621" spans="1:41" ht="15" thickBot="1" x14ac:dyDescent="0.4">
      <c r="A2621" s="8">
        <v>2025</v>
      </c>
      <c r="B2621" s="9" t="s">
        <v>126</v>
      </c>
      <c r="C2621" s="9" t="s">
        <v>134</v>
      </c>
      <c r="D2621" s="9" t="s">
        <v>324</v>
      </c>
      <c r="E2621" s="9" t="s">
        <v>30</v>
      </c>
      <c r="F2621" s="8">
        <v>2028</v>
      </c>
      <c r="G2621" s="11">
        <v>0.23801</v>
      </c>
      <c r="H2621" s="11">
        <v>0</v>
      </c>
      <c r="I2621" s="11">
        <v>0</v>
      </c>
      <c r="J2621" s="11">
        <v>0</v>
      </c>
      <c r="K2621" s="11">
        <v>0</v>
      </c>
      <c r="L2621" s="11">
        <v>0</v>
      </c>
      <c r="M2621" s="11">
        <v>0</v>
      </c>
      <c r="N2621" s="11">
        <v>0</v>
      </c>
      <c r="O2621" s="11">
        <v>0</v>
      </c>
      <c r="P2621" s="11">
        <v>0</v>
      </c>
      <c r="Q2621" s="11">
        <v>0</v>
      </c>
      <c r="R2621" s="11">
        <v>0</v>
      </c>
      <c r="S2621" s="11">
        <v>3.0859999999999999E-2</v>
      </c>
      <c r="T2621" s="11">
        <v>0.26887</v>
      </c>
      <c r="U2621" s="11">
        <v>0</v>
      </c>
      <c r="V2621" s="11">
        <v>0</v>
      </c>
      <c r="W2621" s="11">
        <v>0</v>
      </c>
      <c r="X2621" s="11">
        <v>0</v>
      </c>
      <c r="Y2621" s="11">
        <v>0.26887</v>
      </c>
      <c r="Z2621" s="11">
        <v>0</v>
      </c>
      <c r="AA2621" s="11">
        <v>0</v>
      </c>
      <c r="AB2621" s="11">
        <v>0</v>
      </c>
      <c r="AC2621" s="11">
        <v>0</v>
      </c>
      <c r="AD2621" s="71">
        <f t="shared" si="123"/>
        <v>0</v>
      </c>
      <c r="AE2621" s="71">
        <f t="shared" si="124"/>
        <v>0</v>
      </c>
      <c r="AF2621" s="71">
        <f t="shared" si="125"/>
        <v>0</v>
      </c>
      <c r="AG2621" s="277" t="s">
        <v>906</v>
      </c>
      <c r="AH2621" s="277" t="s">
        <v>739</v>
      </c>
      <c r="AI2621" s="276" t="s">
        <v>740</v>
      </c>
      <c r="AJ2621" s="276" t="s">
        <v>741</v>
      </c>
      <c r="AK2621" s="276" t="s">
        <v>324</v>
      </c>
      <c r="AL2621" s="277" t="s">
        <v>134</v>
      </c>
      <c r="AM2621" s="276" t="s">
        <v>720</v>
      </c>
      <c r="AN2621" s="276" t="s">
        <v>518</v>
      </c>
      <c r="AO2621" s="277" t="s">
        <v>519</v>
      </c>
    </row>
    <row r="2622" spans="1:41" ht="15" thickBot="1" x14ac:dyDescent="0.4">
      <c r="A2622" s="8">
        <v>2025</v>
      </c>
      <c r="B2622" s="9" t="s">
        <v>126</v>
      </c>
      <c r="C2622" s="9" t="s">
        <v>134</v>
      </c>
      <c r="D2622" s="9" t="s">
        <v>324</v>
      </c>
      <c r="E2622" s="9" t="s">
        <v>30</v>
      </c>
      <c r="F2622" s="8">
        <v>2029</v>
      </c>
      <c r="G2622" s="11">
        <v>0.23638999999999999</v>
      </c>
      <c r="H2622" s="11">
        <v>0</v>
      </c>
      <c r="I2622" s="11">
        <v>0</v>
      </c>
      <c r="J2622" s="11">
        <v>0</v>
      </c>
      <c r="K2622" s="11">
        <v>0</v>
      </c>
      <c r="L2622" s="11">
        <v>0</v>
      </c>
      <c r="M2622" s="11">
        <v>0</v>
      </c>
      <c r="N2622" s="11">
        <v>0</v>
      </c>
      <c r="O2622" s="11">
        <v>0</v>
      </c>
      <c r="P2622" s="11">
        <v>0</v>
      </c>
      <c r="Q2622" s="11">
        <v>0</v>
      </c>
      <c r="R2622" s="11">
        <v>0</v>
      </c>
      <c r="S2622" s="11">
        <v>2.9329999999999998E-2</v>
      </c>
      <c r="T2622" s="11">
        <v>0.26572000000000001</v>
      </c>
      <c r="U2622" s="11">
        <v>0</v>
      </c>
      <c r="V2622" s="11">
        <v>0</v>
      </c>
      <c r="W2622" s="11">
        <v>0</v>
      </c>
      <c r="X2622" s="11">
        <v>0</v>
      </c>
      <c r="Y2622" s="11">
        <v>0.26572000000000001</v>
      </c>
      <c r="Z2622" s="11">
        <v>0</v>
      </c>
      <c r="AA2622" s="11">
        <v>0</v>
      </c>
      <c r="AB2622" s="11">
        <v>0</v>
      </c>
      <c r="AC2622" s="11">
        <v>0</v>
      </c>
      <c r="AD2622" s="71">
        <f t="shared" si="123"/>
        <v>0</v>
      </c>
      <c r="AE2622" s="71">
        <f t="shared" si="124"/>
        <v>0</v>
      </c>
      <c r="AF2622" s="71">
        <f t="shared" si="125"/>
        <v>0</v>
      </c>
      <c r="AG2622" s="277" t="s">
        <v>906</v>
      </c>
      <c r="AH2622" s="277" t="s">
        <v>739</v>
      </c>
      <c r="AI2622" s="276" t="s">
        <v>740</v>
      </c>
      <c r="AJ2622" s="276" t="s">
        <v>741</v>
      </c>
      <c r="AK2622" s="276" t="s">
        <v>324</v>
      </c>
      <c r="AL2622" s="277" t="s">
        <v>134</v>
      </c>
      <c r="AM2622" s="276" t="s">
        <v>720</v>
      </c>
      <c r="AN2622" s="276" t="s">
        <v>518</v>
      </c>
      <c r="AO2622" s="277" t="s">
        <v>519</v>
      </c>
    </row>
    <row r="2623" spans="1:41" ht="15" thickBot="1" x14ac:dyDescent="0.4">
      <c r="A2623" s="8">
        <v>2025</v>
      </c>
      <c r="B2623" s="9" t="s">
        <v>126</v>
      </c>
      <c r="C2623" s="9" t="s">
        <v>134</v>
      </c>
      <c r="D2623" s="9" t="s">
        <v>324</v>
      </c>
      <c r="E2623" s="9" t="s">
        <v>30</v>
      </c>
      <c r="F2623" s="8">
        <v>2030</v>
      </c>
      <c r="G2623" s="11">
        <v>0.23352000000000001</v>
      </c>
      <c r="H2623" s="11">
        <v>0</v>
      </c>
      <c r="I2623" s="11">
        <v>0</v>
      </c>
      <c r="J2623" s="11">
        <v>0</v>
      </c>
      <c r="K2623" s="11">
        <v>0</v>
      </c>
      <c r="L2623" s="11">
        <v>0</v>
      </c>
      <c r="M2623" s="11">
        <v>0</v>
      </c>
      <c r="N2623" s="11">
        <v>0</v>
      </c>
      <c r="O2623" s="11">
        <v>0</v>
      </c>
      <c r="P2623" s="11">
        <v>0</v>
      </c>
      <c r="Q2623" s="11">
        <v>0</v>
      </c>
      <c r="R2623" s="11">
        <v>0</v>
      </c>
      <c r="S2623" s="11">
        <v>2.8150000000000001E-2</v>
      </c>
      <c r="T2623" s="11">
        <v>0.26167000000000001</v>
      </c>
      <c r="U2623" s="11">
        <v>0</v>
      </c>
      <c r="V2623" s="11">
        <v>0</v>
      </c>
      <c r="W2623" s="11">
        <v>0</v>
      </c>
      <c r="X2623" s="11">
        <v>0</v>
      </c>
      <c r="Y2623" s="11">
        <v>0.26166</v>
      </c>
      <c r="Z2623" s="11">
        <v>0</v>
      </c>
      <c r="AA2623" s="11">
        <v>0</v>
      </c>
      <c r="AB2623" s="11">
        <v>0</v>
      </c>
      <c r="AC2623" s="11">
        <v>0</v>
      </c>
      <c r="AD2623" s="71">
        <f t="shared" si="123"/>
        <v>0</v>
      </c>
      <c r="AE2623" s="71">
        <f t="shared" si="124"/>
        <v>0</v>
      </c>
      <c r="AF2623" s="71">
        <f t="shared" si="125"/>
        <v>0</v>
      </c>
      <c r="AG2623" s="277" t="s">
        <v>906</v>
      </c>
      <c r="AH2623" s="277" t="s">
        <v>739</v>
      </c>
      <c r="AI2623" s="276" t="s">
        <v>740</v>
      </c>
      <c r="AJ2623" s="276" t="s">
        <v>741</v>
      </c>
      <c r="AK2623" s="276" t="s">
        <v>324</v>
      </c>
      <c r="AL2623" s="277" t="s">
        <v>134</v>
      </c>
      <c r="AM2623" s="276" t="s">
        <v>720</v>
      </c>
      <c r="AN2623" s="276" t="s">
        <v>518</v>
      </c>
      <c r="AO2623" s="277" t="s">
        <v>519</v>
      </c>
    </row>
    <row r="2624" spans="1:41" ht="15" thickBot="1" x14ac:dyDescent="0.4">
      <c r="A2624" s="8">
        <v>2025</v>
      </c>
      <c r="B2624" s="9" t="s">
        <v>126</v>
      </c>
      <c r="C2624" s="9" t="s">
        <v>134</v>
      </c>
      <c r="D2624" s="9" t="s">
        <v>324</v>
      </c>
      <c r="E2624" s="9" t="s">
        <v>30</v>
      </c>
      <c r="F2624" s="8">
        <v>2031</v>
      </c>
      <c r="G2624" s="11">
        <v>0.22785</v>
      </c>
      <c r="H2624" s="11">
        <v>0</v>
      </c>
      <c r="I2624" s="11">
        <v>0</v>
      </c>
      <c r="J2624" s="11">
        <v>0</v>
      </c>
      <c r="K2624" s="11">
        <v>0</v>
      </c>
      <c r="L2624" s="11">
        <v>0</v>
      </c>
      <c r="M2624" s="11">
        <v>0</v>
      </c>
      <c r="N2624" s="11">
        <v>0</v>
      </c>
      <c r="O2624" s="11">
        <v>0</v>
      </c>
      <c r="P2624" s="11">
        <v>0</v>
      </c>
      <c r="Q2624" s="11">
        <v>0</v>
      </c>
      <c r="R2624" s="11">
        <v>0</v>
      </c>
      <c r="S2624" s="11">
        <v>2.8080000000000001E-2</v>
      </c>
      <c r="T2624" s="11">
        <v>0.25592999999999999</v>
      </c>
      <c r="U2624" s="11">
        <v>0</v>
      </c>
      <c r="V2624" s="11">
        <v>0</v>
      </c>
      <c r="W2624" s="11">
        <v>0</v>
      </c>
      <c r="X2624" s="11">
        <v>0</v>
      </c>
      <c r="Y2624" s="11">
        <v>0.25592999999999999</v>
      </c>
      <c r="Z2624" s="11">
        <v>0</v>
      </c>
      <c r="AA2624" s="11">
        <v>0</v>
      </c>
      <c r="AB2624" s="11">
        <v>0</v>
      </c>
      <c r="AC2624" s="11">
        <v>0</v>
      </c>
      <c r="AD2624" s="71">
        <f t="shared" si="123"/>
        <v>0</v>
      </c>
      <c r="AE2624" s="71">
        <f t="shared" si="124"/>
        <v>0</v>
      </c>
      <c r="AF2624" s="71">
        <f t="shared" si="125"/>
        <v>0</v>
      </c>
      <c r="AG2624" s="277" t="s">
        <v>906</v>
      </c>
      <c r="AH2624" s="277" t="s">
        <v>739</v>
      </c>
      <c r="AI2624" s="276" t="s">
        <v>740</v>
      </c>
      <c r="AJ2624" s="276" t="s">
        <v>741</v>
      </c>
      <c r="AK2624" s="276" t="s">
        <v>324</v>
      </c>
      <c r="AL2624" s="277" t="s">
        <v>134</v>
      </c>
      <c r="AM2624" s="276" t="s">
        <v>720</v>
      </c>
      <c r="AN2624" s="276" t="s">
        <v>518</v>
      </c>
      <c r="AO2624" s="277" t="s">
        <v>519</v>
      </c>
    </row>
    <row r="2625" spans="1:41" ht="15" thickBot="1" x14ac:dyDescent="0.4">
      <c r="A2625" s="8">
        <v>2025</v>
      </c>
      <c r="B2625" s="9" t="s">
        <v>126</v>
      </c>
      <c r="C2625" s="9" t="s">
        <v>134</v>
      </c>
      <c r="D2625" s="9" t="s">
        <v>324</v>
      </c>
      <c r="E2625" s="9" t="s">
        <v>30</v>
      </c>
      <c r="F2625" s="8">
        <v>2032</v>
      </c>
      <c r="G2625" s="11">
        <v>0.22977</v>
      </c>
      <c r="H2625" s="11">
        <v>0</v>
      </c>
      <c r="I2625" s="11">
        <v>0</v>
      </c>
      <c r="J2625" s="11">
        <v>0</v>
      </c>
      <c r="K2625" s="11">
        <v>0</v>
      </c>
      <c r="L2625" s="11">
        <v>0</v>
      </c>
      <c r="M2625" s="11">
        <v>0</v>
      </c>
      <c r="N2625" s="11">
        <v>0</v>
      </c>
      <c r="O2625" s="11">
        <v>0</v>
      </c>
      <c r="P2625" s="11">
        <v>0</v>
      </c>
      <c r="Q2625" s="11">
        <v>0</v>
      </c>
      <c r="R2625" s="11">
        <v>0</v>
      </c>
      <c r="S2625" s="11">
        <v>2.5909999999999999E-2</v>
      </c>
      <c r="T2625" s="11">
        <v>0.25568000000000002</v>
      </c>
      <c r="U2625" s="11">
        <v>0</v>
      </c>
      <c r="V2625" s="11">
        <v>0</v>
      </c>
      <c r="W2625" s="11">
        <v>0</v>
      </c>
      <c r="X2625" s="11">
        <v>0</v>
      </c>
      <c r="Y2625" s="11">
        <v>0.25568000000000002</v>
      </c>
      <c r="Z2625" s="11">
        <v>0</v>
      </c>
      <c r="AA2625" s="11">
        <v>0</v>
      </c>
      <c r="AB2625" s="11">
        <v>0</v>
      </c>
      <c r="AC2625" s="11">
        <v>0</v>
      </c>
      <c r="AD2625" s="71">
        <f t="shared" si="123"/>
        <v>0</v>
      </c>
      <c r="AE2625" s="71">
        <f t="shared" si="124"/>
        <v>0</v>
      </c>
      <c r="AF2625" s="71">
        <f t="shared" si="125"/>
        <v>0</v>
      </c>
      <c r="AG2625" s="277" t="s">
        <v>906</v>
      </c>
      <c r="AH2625" s="277" t="s">
        <v>739</v>
      </c>
      <c r="AI2625" s="276" t="s">
        <v>740</v>
      </c>
      <c r="AJ2625" s="276" t="s">
        <v>741</v>
      </c>
      <c r="AK2625" s="276" t="s">
        <v>324</v>
      </c>
      <c r="AL2625" s="277" t="s">
        <v>134</v>
      </c>
      <c r="AM2625" s="276" t="s">
        <v>720</v>
      </c>
      <c r="AN2625" s="276" t="s">
        <v>518</v>
      </c>
      <c r="AO2625" s="277" t="s">
        <v>519</v>
      </c>
    </row>
    <row r="2626" spans="1:41" ht="15" thickBot="1" x14ac:dyDescent="0.4">
      <c r="A2626" s="8">
        <v>2025</v>
      </c>
      <c r="B2626" s="9" t="s">
        <v>126</v>
      </c>
      <c r="C2626" s="9" t="s">
        <v>134</v>
      </c>
      <c r="D2626" s="9" t="s">
        <v>324</v>
      </c>
      <c r="E2626" s="9" t="s">
        <v>30</v>
      </c>
      <c r="F2626" s="8">
        <v>2033</v>
      </c>
      <c r="G2626" s="11">
        <v>0.22541</v>
      </c>
      <c r="H2626" s="11">
        <v>0</v>
      </c>
      <c r="I2626" s="11">
        <v>0</v>
      </c>
      <c r="J2626" s="11">
        <v>0</v>
      </c>
      <c r="K2626" s="11">
        <v>0</v>
      </c>
      <c r="L2626" s="11">
        <v>0</v>
      </c>
      <c r="M2626" s="11">
        <v>0</v>
      </c>
      <c r="N2626" s="11">
        <v>0</v>
      </c>
      <c r="O2626" s="11">
        <v>0</v>
      </c>
      <c r="P2626" s="11">
        <v>0</v>
      </c>
      <c r="Q2626" s="11">
        <v>0</v>
      </c>
      <c r="R2626" s="11">
        <v>0</v>
      </c>
      <c r="S2626" s="11">
        <v>2.496E-2</v>
      </c>
      <c r="T2626" s="11">
        <v>0.25036999999999998</v>
      </c>
      <c r="U2626" s="11">
        <v>0</v>
      </c>
      <c r="V2626" s="11">
        <v>0</v>
      </c>
      <c r="W2626" s="11">
        <v>0</v>
      </c>
      <c r="X2626" s="11">
        <v>0</v>
      </c>
      <c r="Y2626" s="11">
        <v>0.25036999999999998</v>
      </c>
      <c r="Z2626" s="11">
        <v>0</v>
      </c>
      <c r="AA2626" s="11">
        <v>0</v>
      </c>
      <c r="AB2626" s="11">
        <v>0</v>
      </c>
      <c r="AC2626" s="11">
        <v>0</v>
      </c>
      <c r="AD2626" s="71">
        <f t="shared" si="123"/>
        <v>0</v>
      </c>
      <c r="AE2626" s="71">
        <f t="shared" si="124"/>
        <v>0</v>
      </c>
      <c r="AF2626" s="71">
        <f t="shared" si="125"/>
        <v>0</v>
      </c>
      <c r="AG2626" s="277" t="s">
        <v>906</v>
      </c>
      <c r="AH2626" s="277" t="s">
        <v>739</v>
      </c>
      <c r="AI2626" s="276" t="s">
        <v>740</v>
      </c>
      <c r="AJ2626" s="276" t="s">
        <v>741</v>
      </c>
      <c r="AK2626" s="276" t="s">
        <v>324</v>
      </c>
      <c r="AL2626" s="277" t="s">
        <v>134</v>
      </c>
      <c r="AM2626" s="276" t="s">
        <v>720</v>
      </c>
      <c r="AN2626" s="276" t="s">
        <v>518</v>
      </c>
      <c r="AO2626" s="277" t="s">
        <v>519</v>
      </c>
    </row>
    <row r="2627" spans="1:41" ht="15" thickBot="1" x14ac:dyDescent="0.4">
      <c r="A2627" s="8">
        <v>2025</v>
      </c>
      <c r="B2627" s="9" t="s">
        <v>126</v>
      </c>
      <c r="C2627" s="9" t="s">
        <v>134</v>
      </c>
      <c r="D2627" s="9" t="s">
        <v>324</v>
      </c>
      <c r="E2627" s="9" t="s">
        <v>30</v>
      </c>
      <c r="F2627" s="8">
        <v>2034</v>
      </c>
      <c r="G2627" s="11">
        <v>0.22287999999999999</v>
      </c>
      <c r="H2627" s="11">
        <v>0</v>
      </c>
      <c r="I2627" s="11">
        <v>0</v>
      </c>
      <c r="J2627" s="11">
        <v>0</v>
      </c>
      <c r="K2627" s="11">
        <v>0</v>
      </c>
      <c r="L2627" s="11">
        <v>0</v>
      </c>
      <c r="M2627" s="11">
        <v>0</v>
      </c>
      <c r="N2627" s="11">
        <v>0</v>
      </c>
      <c r="O2627" s="11">
        <v>0</v>
      </c>
      <c r="P2627" s="11">
        <v>0</v>
      </c>
      <c r="Q2627" s="11">
        <v>0</v>
      </c>
      <c r="R2627" s="11">
        <v>0</v>
      </c>
      <c r="S2627" s="11">
        <v>2.1530000000000001E-2</v>
      </c>
      <c r="T2627" s="11">
        <v>0.24440999999999999</v>
      </c>
      <c r="U2627" s="11">
        <v>0</v>
      </c>
      <c r="V2627" s="11">
        <v>0</v>
      </c>
      <c r="W2627" s="11">
        <v>0</v>
      </c>
      <c r="X2627" s="11">
        <v>0</v>
      </c>
      <c r="Y2627" s="11">
        <v>0.24440000000000001</v>
      </c>
      <c r="Z2627" s="11">
        <v>0</v>
      </c>
      <c r="AA2627" s="11">
        <v>0</v>
      </c>
      <c r="AB2627" s="11">
        <v>0</v>
      </c>
      <c r="AC2627" s="11">
        <v>0</v>
      </c>
      <c r="AD2627" s="71">
        <f t="shared" si="123"/>
        <v>0</v>
      </c>
      <c r="AE2627" s="71">
        <f t="shared" si="124"/>
        <v>0</v>
      </c>
      <c r="AF2627" s="71">
        <f t="shared" si="125"/>
        <v>0</v>
      </c>
      <c r="AG2627" s="277" t="s">
        <v>906</v>
      </c>
      <c r="AH2627" s="277" t="s">
        <v>739</v>
      </c>
      <c r="AI2627" s="276" t="s">
        <v>740</v>
      </c>
      <c r="AJ2627" s="276" t="s">
        <v>741</v>
      </c>
      <c r="AK2627" s="276" t="s">
        <v>324</v>
      </c>
      <c r="AL2627" s="277" t="s">
        <v>134</v>
      </c>
      <c r="AM2627" s="276" t="s">
        <v>720</v>
      </c>
      <c r="AN2627" s="276" t="s">
        <v>518</v>
      </c>
      <c r="AO2627" s="277" t="s">
        <v>519</v>
      </c>
    </row>
    <row r="2628" spans="1:41" ht="15" thickBot="1" x14ac:dyDescent="0.4">
      <c r="A2628" s="8">
        <v>2025</v>
      </c>
      <c r="B2628" s="9" t="s">
        <v>126</v>
      </c>
      <c r="C2628" s="9" t="s">
        <v>134</v>
      </c>
      <c r="D2628" s="9" t="s">
        <v>324</v>
      </c>
      <c r="E2628" s="9" t="s">
        <v>30</v>
      </c>
      <c r="F2628" s="8">
        <v>2035</v>
      </c>
      <c r="G2628" s="11">
        <v>0.21961</v>
      </c>
      <c r="H2628" s="11">
        <v>0</v>
      </c>
      <c r="I2628" s="11">
        <v>0</v>
      </c>
      <c r="J2628" s="11">
        <v>0</v>
      </c>
      <c r="K2628" s="11">
        <v>0</v>
      </c>
      <c r="L2628" s="11">
        <v>0</v>
      </c>
      <c r="M2628" s="11">
        <v>0</v>
      </c>
      <c r="N2628" s="11">
        <v>0</v>
      </c>
      <c r="O2628" s="11">
        <v>0</v>
      </c>
      <c r="P2628" s="11">
        <v>0</v>
      </c>
      <c r="Q2628" s="11">
        <v>0</v>
      </c>
      <c r="R2628" s="11">
        <v>0</v>
      </c>
      <c r="S2628" s="11">
        <v>1.9099999999999999E-2</v>
      </c>
      <c r="T2628" s="11">
        <v>0.23871000000000001</v>
      </c>
      <c r="U2628" s="11">
        <v>0</v>
      </c>
      <c r="V2628" s="11">
        <v>0</v>
      </c>
      <c r="W2628" s="11">
        <v>0</v>
      </c>
      <c r="X2628" s="11">
        <v>0</v>
      </c>
      <c r="Y2628" s="11">
        <v>0.23871000000000001</v>
      </c>
      <c r="Z2628" s="11">
        <v>0</v>
      </c>
      <c r="AA2628" s="11">
        <v>0</v>
      </c>
      <c r="AB2628" s="11">
        <v>0</v>
      </c>
      <c r="AC2628" s="11">
        <v>0</v>
      </c>
      <c r="AD2628" s="71">
        <f t="shared" si="123"/>
        <v>0</v>
      </c>
      <c r="AE2628" s="71">
        <f t="shared" si="124"/>
        <v>0</v>
      </c>
      <c r="AF2628" s="71">
        <f t="shared" si="125"/>
        <v>0</v>
      </c>
      <c r="AG2628" s="277" t="s">
        <v>906</v>
      </c>
      <c r="AH2628" s="277" t="s">
        <v>739</v>
      </c>
      <c r="AI2628" s="276" t="s">
        <v>740</v>
      </c>
      <c r="AJ2628" s="276" t="s">
        <v>741</v>
      </c>
      <c r="AK2628" s="276" t="s">
        <v>324</v>
      </c>
      <c r="AL2628" s="277" t="s">
        <v>134</v>
      </c>
      <c r="AM2628" s="276" t="s">
        <v>720</v>
      </c>
      <c r="AN2628" s="276" t="s">
        <v>518</v>
      </c>
      <c r="AO2628" s="277" t="s">
        <v>519</v>
      </c>
    </row>
    <row r="2629" spans="1:41" ht="15" thickBot="1" x14ac:dyDescent="0.4">
      <c r="A2629" s="8">
        <v>2025</v>
      </c>
      <c r="B2629" s="9" t="s">
        <v>126</v>
      </c>
      <c r="C2629" s="9" t="s">
        <v>134</v>
      </c>
      <c r="D2629" s="9" t="s">
        <v>324</v>
      </c>
      <c r="E2629" s="9" t="s">
        <v>32</v>
      </c>
      <c r="F2629" s="8">
        <v>2025</v>
      </c>
      <c r="G2629" s="11">
        <v>1.8703000000000001</v>
      </c>
      <c r="H2629" s="11">
        <v>0</v>
      </c>
      <c r="I2629" s="11">
        <v>0</v>
      </c>
      <c r="J2629" s="11">
        <v>0</v>
      </c>
      <c r="K2629" s="11">
        <v>0</v>
      </c>
      <c r="L2629" s="11">
        <v>0</v>
      </c>
      <c r="M2629" s="11">
        <v>0</v>
      </c>
      <c r="N2629" s="11">
        <v>0</v>
      </c>
      <c r="O2629" s="11">
        <v>0</v>
      </c>
      <c r="P2629" s="11">
        <v>0</v>
      </c>
      <c r="Q2629" s="11">
        <v>0</v>
      </c>
      <c r="R2629" s="11">
        <v>0</v>
      </c>
      <c r="S2629" s="11">
        <v>4.7200000000000002E-3</v>
      </c>
      <c r="T2629" s="11">
        <v>1.8750199999999999</v>
      </c>
      <c r="U2629" s="11">
        <v>0</v>
      </c>
      <c r="V2629" s="11">
        <v>0</v>
      </c>
      <c r="W2629" s="11">
        <v>0</v>
      </c>
      <c r="X2629" s="11">
        <v>0</v>
      </c>
      <c r="Y2629" s="11">
        <v>1.8750199999999999</v>
      </c>
      <c r="Z2629" s="11">
        <v>0</v>
      </c>
      <c r="AA2629" s="11">
        <v>0</v>
      </c>
      <c r="AB2629" s="11">
        <v>0</v>
      </c>
      <c r="AC2629" s="11">
        <v>0</v>
      </c>
      <c r="AD2629" s="71">
        <f t="shared" si="123"/>
        <v>0</v>
      </c>
      <c r="AE2629" s="71">
        <f t="shared" si="124"/>
        <v>0</v>
      </c>
      <c r="AF2629" s="71">
        <f t="shared" si="125"/>
        <v>0</v>
      </c>
      <c r="AG2629" s="277" t="s">
        <v>908</v>
      </c>
      <c r="AH2629" s="277" t="s">
        <v>739</v>
      </c>
      <c r="AI2629" s="276" t="s">
        <v>740</v>
      </c>
      <c r="AJ2629" s="276" t="s">
        <v>741</v>
      </c>
      <c r="AK2629" s="276" t="s">
        <v>324</v>
      </c>
      <c r="AL2629" s="277" t="s">
        <v>134</v>
      </c>
      <c r="AM2629" s="276" t="s">
        <v>720</v>
      </c>
      <c r="AN2629" s="276" t="s">
        <v>518</v>
      </c>
      <c r="AO2629" s="277" t="s">
        <v>519</v>
      </c>
    </row>
    <row r="2630" spans="1:41" ht="15" thickBot="1" x14ac:dyDescent="0.4">
      <c r="A2630" s="8">
        <v>2025</v>
      </c>
      <c r="B2630" s="9" t="s">
        <v>126</v>
      </c>
      <c r="C2630" s="9" t="s">
        <v>134</v>
      </c>
      <c r="D2630" s="9" t="s">
        <v>324</v>
      </c>
      <c r="E2630" s="9" t="s">
        <v>32</v>
      </c>
      <c r="F2630" s="8">
        <v>2026</v>
      </c>
      <c r="G2630" s="11">
        <v>2.40632</v>
      </c>
      <c r="H2630" s="11">
        <v>0</v>
      </c>
      <c r="I2630" s="11">
        <v>0</v>
      </c>
      <c r="J2630" s="11">
        <v>0</v>
      </c>
      <c r="K2630" s="11">
        <v>0</v>
      </c>
      <c r="L2630" s="11">
        <v>0</v>
      </c>
      <c r="M2630" s="11">
        <v>0</v>
      </c>
      <c r="N2630" s="11">
        <v>0</v>
      </c>
      <c r="O2630" s="11">
        <v>0</v>
      </c>
      <c r="P2630" s="11">
        <v>0</v>
      </c>
      <c r="Q2630" s="11">
        <v>0</v>
      </c>
      <c r="R2630" s="11">
        <v>0</v>
      </c>
      <c r="S2630" s="11">
        <v>4.3499999999999997E-3</v>
      </c>
      <c r="T2630" s="11">
        <v>2.4106700000000001</v>
      </c>
      <c r="U2630" s="11">
        <v>0</v>
      </c>
      <c r="V2630" s="11">
        <v>0</v>
      </c>
      <c r="W2630" s="11">
        <v>0</v>
      </c>
      <c r="X2630" s="11">
        <v>0</v>
      </c>
      <c r="Y2630" s="11">
        <v>2.4106700000000001</v>
      </c>
      <c r="Z2630" s="11">
        <v>0</v>
      </c>
      <c r="AA2630" s="11">
        <v>0</v>
      </c>
      <c r="AB2630" s="11">
        <v>0</v>
      </c>
      <c r="AC2630" s="11">
        <v>0</v>
      </c>
      <c r="AD2630" s="71">
        <f t="shared" si="123"/>
        <v>0</v>
      </c>
      <c r="AE2630" s="71">
        <f t="shared" si="124"/>
        <v>0</v>
      </c>
      <c r="AF2630" s="71">
        <f t="shared" si="125"/>
        <v>0</v>
      </c>
      <c r="AG2630" s="277" t="s">
        <v>908</v>
      </c>
      <c r="AH2630" s="277" t="s">
        <v>739</v>
      </c>
      <c r="AI2630" s="276" t="s">
        <v>740</v>
      </c>
      <c r="AJ2630" s="276" t="s">
        <v>741</v>
      </c>
      <c r="AK2630" s="276" t="s">
        <v>324</v>
      </c>
      <c r="AL2630" s="277" t="s">
        <v>134</v>
      </c>
      <c r="AM2630" s="276" t="s">
        <v>720</v>
      </c>
      <c r="AN2630" s="276" t="s">
        <v>518</v>
      </c>
      <c r="AO2630" s="277" t="s">
        <v>519</v>
      </c>
    </row>
    <row r="2631" spans="1:41" ht="15" thickBot="1" x14ac:dyDescent="0.4">
      <c r="A2631" s="8">
        <v>2025</v>
      </c>
      <c r="B2631" s="9" t="s">
        <v>126</v>
      </c>
      <c r="C2631" s="9" t="s">
        <v>134</v>
      </c>
      <c r="D2631" s="9" t="s">
        <v>324</v>
      </c>
      <c r="E2631" s="9" t="s">
        <v>32</v>
      </c>
      <c r="F2631" s="8">
        <v>2027</v>
      </c>
      <c r="G2631" s="11">
        <v>3.1062099999999999</v>
      </c>
      <c r="H2631" s="11">
        <v>0</v>
      </c>
      <c r="I2631" s="11">
        <v>0</v>
      </c>
      <c r="J2631" s="11">
        <v>0</v>
      </c>
      <c r="K2631" s="11">
        <v>0</v>
      </c>
      <c r="L2631" s="11">
        <v>0</v>
      </c>
      <c r="M2631" s="11">
        <v>0</v>
      </c>
      <c r="N2631" s="11">
        <v>0</v>
      </c>
      <c r="O2631" s="11">
        <v>0</v>
      </c>
      <c r="P2631" s="11">
        <v>0</v>
      </c>
      <c r="Q2631" s="11">
        <v>0</v>
      </c>
      <c r="R2631" s="11">
        <v>0</v>
      </c>
      <c r="S2631" s="11">
        <v>3.0620000000000001E-2</v>
      </c>
      <c r="T2631" s="11">
        <v>3.1368299999999998</v>
      </c>
      <c r="U2631" s="11">
        <v>0</v>
      </c>
      <c r="V2631" s="11">
        <v>0</v>
      </c>
      <c r="W2631" s="11">
        <v>0</v>
      </c>
      <c r="X2631" s="11">
        <v>0</v>
      </c>
      <c r="Y2631" s="11">
        <v>3.1368299999999998</v>
      </c>
      <c r="Z2631" s="11">
        <v>0</v>
      </c>
      <c r="AA2631" s="11">
        <v>0</v>
      </c>
      <c r="AB2631" s="11">
        <v>0</v>
      </c>
      <c r="AC2631" s="11">
        <v>0</v>
      </c>
      <c r="AD2631" s="71">
        <f t="shared" si="123"/>
        <v>0</v>
      </c>
      <c r="AE2631" s="71">
        <f t="shared" si="124"/>
        <v>0</v>
      </c>
      <c r="AF2631" s="71">
        <f t="shared" si="125"/>
        <v>0</v>
      </c>
      <c r="AG2631" s="277" t="s">
        <v>908</v>
      </c>
      <c r="AH2631" s="277" t="s">
        <v>739</v>
      </c>
      <c r="AI2631" s="276" t="s">
        <v>740</v>
      </c>
      <c r="AJ2631" s="276" t="s">
        <v>741</v>
      </c>
      <c r="AK2631" s="276" t="s">
        <v>324</v>
      </c>
      <c r="AL2631" s="277" t="s">
        <v>134</v>
      </c>
      <c r="AM2631" s="276" t="s">
        <v>720</v>
      </c>
      <c r="AN2631" s="276" t="s">
        <v>518</v>
      </c>
      <c r="AO2631" s="277" t="s">
        <v>519</v>
      </c>
    </row>
    <row r="2632" spans="1:41" ht="15" thickBot="1" x14ac:dyDescent="0.4">
      <c r="A2632" s="8">
        <v>2025</v>
      </c>
      <c r="B2632" s="9" t="s">
        <v>126</v>
      </c>
      <c r="C2632" s="9" t="s">
        <v>134</v>
      </c>
      <c r="D2632" s="9" t="s">
        <v>324</v>
      </c>
      <c r="E2632" s="9" t="s">
        <v>32</v>
      </c>
      <c r="F2632" s="8">
        <v>2028</v>
      </c>
      <c r="G2632" s="11">
        <v>2.8231099999999998</v>
      </c>
      <c r="H2632" s="11">
        <v>0</v>
      </c>
      <c r="I2632" s="11">
        <v>0</v>
      </c>
      <c r="J2632" s="11">
        <v>0</v>
      </c>
      <c r="K2632" s="11">
        <v>0</v>
      </c>
      <c r="L2632" s="11">
        <v>0</v>
      </c>
      <c r="M2632" s="11">
        <v>0</v>
      </c>
      <c r="N2632" s="11">
        <v>0</v>
      </c>
      <c r="O2632" s="11">
        <v>0</v>
      </c>
      <c r="P2632" s="11">
        <v>0</v>
      </c>
      <c r="Q2632" s="11">
        <v>0</v>
      </c>
      <c r="R2632" s="11">
        <v>0</v>
      </c>
      <c r="S2632" s="11">
        <v>0.11255</v>
      </c>
      <c r="T2632" s="11">
        <v>2.9356599999999999</v>
      </c>
      <c r="U2632" s="11">
        <v>0</v>
      </c>
      <c r="V2632" s="11">
        <v>0</v>
      </c>
      <c r="W2632" s="11">
        <v>0</v>
      </c>
      <c r="X2632" s="11">
        <v>0</v>
      </c>
      <c r="Y2632" s="11">
        <v>2.9356599999999999</v>
      </c>
      <c r="Z2632" s="11">
        <v>0</v>
      </c>
      <c r="AA2632" s="11">
        <v>0</v>
      </c>
      <c r="AB2632" s="11">
        <v>0</v>
      </c>
      <c r="AC2632" s="11">
        <v>0</v>
      </c>
      <c r="AD2632" s="71">
        <f t="shared" si="123"/>
        <v>0</v>
      </c>
      <c r="AE2632" s="71">
        <f t="shared" si="124"/>
        <v>0</v>
      </c>
      <c r="AF2632" s="71">
        <f t="shared" si="125"/>
        <v>0</v>
      </c>
      <c r="AG2632" s="277" t="s">
        <v>908</v>
      </c>
      <c r="AH2632" s="277" t="s">
        <v>739</v>
      </c>
      <c r="AI2632" s="276" t="s">
        <v>740</v>
      </c>
      <c r="AJ2632" s="276" t="s">
        <v>741</v>
      </c>
      <c r="AK2632" s="276" t="s">
        <v>324</v>
      </c>
      <c r="AL2632" s="277" t="s">
        <v>134</v>
      </c>
      <c r="AM2632" s="276" t="s">
        <v>720</v>
      </c>
      <c r="AN2632" s="276" t="s">
        <v>518</v>
      </c>
      <c r="AO2632" s="277" t="s">
        <v>519</v>
      </c>
    </row>
    <row r="2633" spans="1:41" ht="15" thickBot="1" x14ac:dyDescent="0.4">
      <c r="A2633" s="8">
        <v>2025</v>
      </c>
      <c r="B2633" s="9" t="s">
        <v>126</v>
      </c>
      <c r="C2633" s="9" t="s">
        <v>134</v>
      </c>
      <c r="D2633" s="9" t="s">
        <v>324</v>
      </c>
      <c r="E2633" s="9" t="s">
        <v>32</v>
      </c>
      <c r="F2633" s="8">
        <v>2029</v>
      </c>
      <c r="G2633" s="11">
        <v>3.0021</v>
      </c>
      <c r="H2633" s="11">
        <v>0</v>
      </c>
      <c r="I2633" s="11">
        <v>0</v>
      </c>
      <c r="J2633" s="11">
        <v>0</v>
      </c>
      <c r="K2633" s="11">
        <v>0</v>
      </c>
      <c r="L2633" s="11">
        <v>0</v>
      </c>
      <c r="M2633" s="11">
        <v>0</v>
      </c>
      <c r="N2633" s="11">
        <v>0</v>
      </c>
      <c r="O2633" s="11">
        <v>0</v>
      </c>
      <c r="P2633" s="11">
        <v>0</v>
      </c>
      <c r="Q2633" s="11">
        <v>0</v>
      </c>
      <c r="R2633" s="11">
        <v>0</v>
      </c>
      <c r="S2633" s="11">
        <v>0.16249</v>
      </c>
      <c r="T2633" s="11">
        <v>3.16459</v>
      </c>
      <c r="U2633" s="11">
        <v>0</v>
      </c>
      <c r="V2633" s="11">
        <v>0</v>
      </c>
      <c r="W2633" s="11">
        <v>0</v>
      </c>
      <c r="X2633" s="11">
        <v>0</v>
      </c>
      <c r="Y2633" s="11">
        <v>3.16459</v>
      </c>
      <c r="Z2633" s="11">
        <v>0</v>
      </c>
      <c r="AA2633" s="11">
        <v>0</v>
      </c>
      <c r="AB2633" s="11">
        <v>0</v>
      </c>
      <c r="AC2633" s="11">
        <v>0</v>
      </c>
      <c r="AD2633" s="71">
        <f t="shared" si="123"/>
        <v>0</v>
      </c>
      <c r="AE2633" s="71">
        <f t="shared" si="124"/>
        <v>0</v>
      </c>
      <c r="AF2633" s="71">
        <f t="shared" si="125"/>
        <v>0</v>
      </c>
      <c r="AG2633" s="277" t="s">
        <v>908</v>
      </c>
      <c r="AH2633" s="277" t="s">
        <v>739</v>
      </c>
      <c r="AI2633" s="276" t="s">
        <v>740</v>
      </c>
      <c r="AJ2633" s="276" t="s">
        <v>741</v>
      </c>
      <c r="AK2633" s="276" t="s">
        <v>324</v>
      </c>
      <c r="AL2633" s="277" t="s">
        <v>134</v>
      </c>
      <c r="AM2633" s="276" t="s">
        <v>720</v>
      </c>
      <c r="AN2633" s="276" t="s">
        <v>518</v>
      </c>
      <c r="AO2633" s="277" t="s">
        <v>519</v>
      </c>
    </row>
    <row r="2634" spans="1:41" ht="15" thickBot="1" x14ac:dyDescent="0.4">
      <c r="A2634" s="8">
        <v>2025</v>
      </c>
      <c r="B2634" s="9" t="s">
        <v>126</v>
      </c>
      <c r="C2634" s="9" t="s">
        <v>134</v>
      </c>
      <c r="D2634" s="9" t="s">
        <v>324</v>
      </c>
      <c r="E2634" s="9" t="s">
        <v>32</v>
      </c>
      <c r="F2634" s="8">
        <v>2030</v>
      </c>
      <c r="G2634" s="11">
        <v>2.6044</v>
      </c>
      <c r="H2634" s="11">
        <v>0</v>
      </c>
      <c r="I2634" s="11">
        <v>0</v>
      </c>
      <c r="J2634" s="11">
        <v>0</v>
      </c>
      <c r="K2634" s="11">
        <v>0</v>
      </c>
      <c r="L2634" s="11">
        <v>0</v>
      </c>
      <c r="M2634" s="11">
        <v>0</v>
      </c>
      <c r="N2634" s="11">
        <v>0</v>
      </c>
      <c r="O2634" s="11">
        <v>0</v>
      </c>
      <c r="P2634" s="11">
        <v>0</v>
      </c>
      <c r="Q2634" s="11">
        <v>0</v>
      </c>
      <c r="R2634" s="11">
        <v>0</v>
      </c>
      <c r="S2634" s="11">
        <v>0.35405999999999999</v>
      </c>
      <c r="T2634" s="11">
        <v>2.9584600000000001</v>
      </c>
      <c r="U2634" s="11">
        <v>0</v>
      </c>
      <c r="V2634" s="11">
        <v>0</v>
      </c>
      <c r="W2634" s="11">
        <v>0</v>
      </c>
      <c r="X2634" s="11">
        <v>0</v>
      </c>
      <c r="Y2634" s="11">
        <v>2.9584600000000001</v>
      </c>
      <c r="Z2634" s="11">
        <v>0</v>
      </c>
      <c r="AA2634" s="11">
        <v>0</v>
      </c>
      <c r="AB2634" s="11">
        <v>0</v>
      </c>
      <c r="AC2634" s="11">
        <v>0</v>
      </c>
      <c r="AD2634" s="71">
        <f t="shared" si="123"/>
        <v>0</v>
      </c>
      <c r="AE2634" s="71">
        <f t="shared" si="124"/>
        <v>0</v>
      </c>
      <c r="AF2634" s="71">
        <f t="shared" si="125"/>
        <v>0</v>
      </c>
      <c r="AG2634" s="277" t="s">
        <v>908</v>
      </c>
      <c r="AH2634" s="277" t="s">
        <v>739</v>
      </c>
      <c r="AI2634" s="276" t="s">
        <v>740</v>
      </c>
      <c r="AJ2634" s="276" t="s">
        <v>741</v>
      </c>
      <c r="AK2634" s="276" t="s">
        <v>324</v>
      </c>
      <c r="AL2634" s="277" t="s">
        <v>134</v>
      </c>
      <c r="AM2634" s="276" t="s">
        <v>720</v>
      </c>
      <c r="AN2634" s="276" t="s">
        <v>518</v>
      </c>
      <c r="AO2634" s="277" t="s">
        <v>519</v>
      </c>
    </row>
    <row r="2635" spans="1:41" ht="15" thickBot="1" x14ac:dyDescent="0.4">
      <c r="A2635" s="8">
        <v>2025</v>
      </c>
      <c r="B2635" s="9" t="s">
        <v>126</v>
      </c>
      <c r="C2635" s="9" t="s">
        <v>134</v>
      </c>
      <c r="D2635" s="9" t="s">
        <v>324</v>
      </c>
      <c r="E2635" s="9" t="s">
        <v>32</v>
      </c>
      <c r="F2635" s="8">
        <v>2031</v>
      </c>
      <c r="G2635" s="11">
        <v>2.57437</v>
      </c>
      <c r="H2635" s="11">
        <v>0</v>
      </c>
      <c r="I2635" s="11">
        <v>0</v>
      </c>
      <c r="J2635" s="11">
        <v>0</v>
      </c>
      <c r="K2635" s="11">
        <v>0</v>
      </c>
      <c r="L2635" s="11">
        <v>0</v>
      </c>
      <c r="M2635" s="11">
        <v>0</v>
      </c>
      <c r="N2635" s="11">
        <v>0</v>
      </c>
      <c r="O2635" s="11">
        <v>0</v>
      </c>
      <c r="P2635" s="11">
        <v>0</v>
      </c>
      <c r="Q2635" s="11">
        <v>0</v>
      </c>
      <c r="R2635" s="11">
        <v>0</v>
      </c>
      <c r="S2635" s="11">
        <v>0.40758</v>
      </c>
      <c r="T2635" s="11">
        <v>2.9819499999999999</v>
      </c>
      <c r="U2635" s="11">
        <v>0</v>
      </c>
      <c r="V2635" s="11">
        <v>0</v>
      </c>
      <c r="W2635" s="11">
        <v>0</v>
      </c>
      <c r="X2635" s="11">
        <v>0</v>
      </c>
      <c r="Y2635" s="11">
        <v>2.9819399999999998</v>
      </c>
      <c r="Z2635" s="11">
        <v>0</v>
      </c>
      <c r="AA2635" s="11">
        <v>0</v>
      </c>
      <c r="AB2635" s="11">
        <v>0</v>
      </c>
      <c r="AC2635" s="11">
        <v>0</v>
      </c>
      <c r="AD2635" s="71">
        <f t="shared" si="123"/>
        <v>0</v>
      </c>
      <c r="AE2635" s="71">
        <f t="shared" si="124"/>
        <v>0</v>
      </c>
      <c r="AF2635" s="71">
        <f t="shared" si="125"/>
        <v>0</v>
      </c>
      <c r="AG2635" s="277" t="s">
        <v>908</v>
      </c>
      <c r="AH2635" s="277" t="s">
        <v>739</v>
      </c>
      <c r="AI2635" s="276" t="s">
        <v>740</v>
      </c>
      <c r="AJ2635" s="276" t="s">
        <v>741</v>
      </c>
      <c r="AK2635" s="276" t="s">
        <v>324</v>
      </c>
      <c r="AL2635" s="277" t="s">
        <v>134</v>
      </c>
      <c r="AM2635" s="276" t="s">
        <v>720</v>
      </c>
      <c r="AN2635" s="276" t="s">
        <v>518</v>
      </c>
      <c r="AO2635" s="277" t="s">
        <v>519</v>
      </c>
    </row>
    <row r="2636" spans="1:41" ht="15" thickBot="1" x14ac:dyDescent="0.4">
      <c r="A2636" s="8">
        <v>2025</v>
      </c>
      <c r="B2636" s="9" t="s">
        <v>126</v>
      </c>
      <c r="C2636" s="9" t="s">
        <v>134</v>
      </c>
      <c r="D2636" s="9" t="s">
        <v>324</v>
      </c>
      <c r="E2636" s="9" t="s">
        <v>32</v>
      </c>
      <c r="F2636" s="8">
        <v>2032</v>
      </c>
      <c r="G2636" s="11">
        <v>2.9046400000000001</v>
      </c>
      <c r="H2636" s="11">
        <v>0</v>
      </c>
      <c r="I2636" s="11">
        <v>0</v>
      </c>
      <c r="J2636" s="11">
        <v>0</v>
      </c>
      <c r="K2636" s="11">
        <v>0</v>
      </c>
      <c r="L2636" s="11">
        <v>0</v>
      </c>
      <c r="M2636" s="11">
        <v>0</v>
      </c>
      <c r="N2636" s="11">
        <v>0</v>
      </c>
      <c r="O2636" s="11">
        <v>0</v>
      </c>
      <c r="P2636" s="11">
        <v>0</v>
      </c>
      <c r="Q2636" s="11">
        <v>0</v>
      </c>
      <c r="R2636" s="11">
        <v>0</v>
      </c>
      <c r="S2636" s="11">
        <v>0.48157</v>
      </c>
      <c r="T2636" s="11">
        <v>3.3862100000000002</v>
      </c>
      <c r="U2636" s="11">
        <v>0</v>
      </c>
      <c r="V2636" s="11">
        <v>0</v>
      </c>
      <c r="W2636" s="11">
        <v>0</v>
      </c>
      <c r="X2636" s="11">
        <v>0</v>
      </c>
      <c r="Y2636" s="11">
        <v>3.3862100000000002</v>
      </c>
      <c r="Z2636" s="11">
        <v>0</v>
      </c>
      <c r="AA2636" s="11">
        <v>0</v>
      </c>
      <c r="AB2636" s="11">
        <v>0</v>
      </c>
      <c r="AC2636" s="11">
        <v>0</v>
      </c>
      <c r="AD2636" s="71">
        <f t="shared" si="123"/>
        <v>0</v>
      </c>
      <c r="AE2636" s="71">
        <f t="shared" si="124"/>
        <v>0</v>
      </c>
      <c r="AF2636" s="71">
        <f t="shared" si="125"/>
        <v>0</v>
      </c>
      <c r="AG2636" s="277" t="s">
        <v>908</v>
      </c>
      <c r="AH2636" s="277" t="s">
        <v>739</v>
      </c>
      <c r="AI2636" s="276" t="s">
        <v>740</v>
      </c>
      <c r="AJ2636" s="276" t="s">
        <v>741</v>
      </c>
      <c r="AK2636" s="276" t="s">
        <v>324</v>
      </c>
      <c r="AL2636" s="277" t="s">
        <v>134</v>
      </c>
      <c r="AM2636" s="276" t="s">
        <v>720</v>
      </c>
      <c r="AN2636" s="276" t="s">
        <v>518</v>
      </c>
      <c r="AO2636" s="277" t="s">
        <v>519</v>
      </c>
    </row>
    <row r="2637" spans="1:41" ht="15" thickBot="1" x14ac:dyDescent="0.4">
      <c r="A2637" s="8">
        <v>2025</v>
      </c>
      <c r="B2637" s="9" t="s">
        <v>126</v>
      </c>
      <c r="C2637" s="9" t="s">
        <v>134</v>
      </c>
      <c r="D2637" s="9" t="s">
        <v>324</v>
      </c>
      <c r="E2637" s="9" t="s">
        <v>32</v>
      </c>
      <c r="F2637" s="8">
        <v>2033</v>
      </c>
      <c r="G2637" s="11">
        <v>2.9075700000000002</v>
      </c>
      <c r="H2637" s="11">
        <v>0</v>
      </c>
      <c r="I2637" s="11">
        <v>0</v>
      </c>
      <c r="J2637" s="11">
        <v>0</v>
      </c>
      <c r="K2637" s="11">
        <v>0</v>
      </c>
      <c r="L2637" s="11">
        <v>0</v>
      </c>
      <c r="M2637" s="11">
        <v>0</v>
      </c>
      <c r="N2637" s="11">
        <v>0</v>
      </c>
      <c r="O2637" s="11">
        <v>0</v>
      </c>
      <c r="P2637" s="11">
        <v>0</v>
      </c>
      <c r="Q2637" s="11">
        <v>0</v>
      </c>
      <c r="R2637" s="11">
        <v>0</v>
      </c>
      <c r="S2637" s="11">
        <v>0.79786999999999997</v>
      </c>
      <c r="T2637" s="11">
        <v>3.7054399999999998</v>
      </c>
      <c r="U2637" s="11">
        <v>0</v>
      </c>
      <c r="V2637" s="11">
        <v>0</v>
      </c>
      <c r="W2637" s="11">
        <v>0</v>
      </c>
      <c r="X2637" s="11">
        <v>0</v>
      </c>
      <c r="Y2637" s="11">
        <v>3.7054399999999998</v>
      </c>
      <c r="Z2637" s="11">
        <v>0</v>
      </c>
      <c r="AA2637" s="11">
        <v>0</v>
      </c>
      <c r="AB2637" s="11">
        <v>0</v>
      </c>
      <c r="AC2637" s="11">
        <v>0</v>
      </c>
      <c r="AD2637" s="71">
        <f t="shared" ref="AD2637:AD2700" si="126">ROUND(T2637-SUM(G2637:S2637),4)</f>
        <v>0</v>
      </c>
      <c r="AE2637" s="71">
        <f t="shared" ref="AE2637:AE2700" si="127">ROUND(X2637-SUM(U2637:W2637),4)</f>
        <v>0</v>
      </c>
      <c r="AF2637" s="71">
        <f t="shared" ref="AF2637:AF2700" si="128">ROUND(AC2637-SUM(Z2637:AB2637),4)</f>
        <v>0</v>
      </c>
      <c r="AG2637" s="277" t="s">
        <v>908</v>
      </c>
      <c r="AH2637" s="277" t="s">
        <v>739</v>
      </c>
      <c r="AI2637" s="276" t="s">
        <v>740</v>
      </c>
      <c r="AJ2637" s="276" t="s">
        <v>741</v>
      </c>
      <c r="AK2637" s="276" t="s">
        <v>324</v>
      </c>
      <c r="AL2637" s="277" t="s">
        <v>134</v>
      </c>
      <c r="AM2637" s="276" t="s">
        <v>720</v>
      </c>
      <c r="AN2637" s="276" t="s">
        <v>518</v>
      </c>
      <c r="AO2637" s="277" t="s">
        <v>519</v>
      </c>
    </row>
    <row r="2638" spans="1:41" ht="15" thickBot="1" x14ac:dyDescent="0.4">
      <c r="A2638" s="8">
        <v>2025</v>
      </c>
      <c r="B2638" s="9" t="s">
        <v>126</v>
      </c>
      <c r="C2638" s="9" t="s">
        <v>134</v>
      </c>
      <c r="D2638" s="9" t="s">
        <v>324</v>
      </c>
      <c r="E2638" s="9" t="s">
        <v>32</v>
      </c>
      <c r="F2638" s="8">
        <v>2034</v>
      </c>
      <c r="G2638" s="11">
        <v>3.0185900000000001</v>
      </c>
      <c r="H2638" s="11">
        <v>0</v>
      </c>
      <c r="I2638" s="11">
        <v>0</v>
      </c>
      <c r="J2638" s="11">
        <v>0</v>
      </c>
      <c r="K2638" s="11">
        <v>0</v>
      </c>
      <c r="L2638" s="11">
        <v>0</v>
      </c>
      <c r="M2638" s="11">
        <v>0</v>
      </c>
      <c r="N2638" s="11">
        <v>0</v>
      </c>
      <c r="O2638" s="11">
        <v>0</v>
      </c>
      <c r="P2638" s="11">
        <v>0</v>
      </c>
      <c r="Q2638" s="11">
        <v>0</v>
      </c>
      <c r="R2638" s="11">
        <v>0</v>
      </c>
      <c r="S2638" s="11">
        <v>0.83165999999999995</v>
      </c>
      <c r="T2638" s="11">
        <v>3.85025</v>
      </c>
      <c r="U2638" s="11">
        <v>0</v>
      </c>
      <c r="V2638" s="11">
        <v>0</v>
      </c>
      <c r="W2638" s="11">
        <v>0</v>
      </c>
      <c r="X2638" s="11">
        <v>0</v>
      </c>
      <c r="Y2638" s="11">
        <v>3.85025</v>
      </c>
      <c r="Z2638" s="11">
        <v>0</v>
      </c>
      <c r="AA2638" s="11">
        <v>0</v>
      </c>
      <c r="AB2638" s="11">
        <v>0</v>
      </c>
      <c r="AC2638" s="11">
        <v>0</v>
      </c>
      <c r="AD2638" s="71">
        <f t="shared" si="126"/>
        <v>0</v>
      </c>
      <c r="AE2638" s="71">
        <f t="shared" si="127"/>
        <v>0</v>
      </c>
      <c r="AF2638" s="71">
        <f t="shared" si="128"/>
        <v>0</v>
      </c>
      <c r="AG2638" s="277" t="s">
        <v>908</v>
      </c>
      <c r="AH2638" s="277" t="s">
        <v>739</v>
      </c>
      <c r="AI2638" s="276" t="s">
        <v>740</v>
      </c>
      <c r="AJ2638" s="276" t="s">
        <v>741</v>
      </c>
      <c r="AK2638" s="276" t="s">
        <v>324</v>
      </c>
      <c r="AL2638" s="277" t="s">
        <v>134</v>
      </c>
      <c r="AM2638" s="276" t="s">
        <v>720</v>
      </c>
      <c r="AN2638" s="276" t="s">
        <v>518</v>
      </c>
      <c r="AO2638" s="277" t="s">
        <v>519</v>
      </c>
    </row>
    <row r="2639" spans="1:41" ht="15" thickBot="1" x14ac:dyDescent="0.4">
      <c r="A2639" s="8">
        <v>2025</v>
      </c>
      <c r="B2639" s="9" t="s">
        <v>126</v>
      </c>
      <c r="C2639" s="9" t="s">
        <v>134</v>
      </c>
      <c r="D2639" s="9" t="s">
        <v>324</v>
      </c>
      <c r="E2639" s="9" t="s">
        <v>32</v>
      </c>
      <c r="F2639" s="8">
        <v>2035</v>
      </c>
      <c r="G2639" s="11">
        <v>2.68973</v>
      </c>
      <c r="H2639" s="11">
        <v>0</v>
      </c>
      <c r="I2639" s="11">
        <v>0</v>
      </c>
      <c r="J2639" s="11">
        <v>0</v>
      </c>
      <c r="K2639" s="11">
        <v>0</v>
      </c>
      <c r="L2639" s="11">
        <v>0</v>
      </c>
      <c r="M2639" s="11">
        <v>0</v>
      </c>
      <c r="N2639" s="11">
        <v>0</v>
      </c>
      <c r="O2639" s="11">
        <v>0</v>
      </c>
      <c r="P2639" s="11">
        <v>0</v>
      </c>
      <c r="Q2639" s="11">
        <v>0</v>
      </c>
      <c r="R2639" s="11">
        <v>0</v>
      </c>
      <c r="S2639" s="11">
        <v>0.57606000000000002</v>
      </c>
      <c r="T2639" s="11">
        <v>3.26579</v>
      </c>
      <c r="U2639" s="11">
        <v>0</v>
      </c>
      <c r="V2639" s="11">
        <v>0</v>
      </c>
      <c r="W2639" s="11">
        <v>0</v>
      </c>
      <c r="X2639" s="11">
        <v>0</v>
      </c>
      <c r="Y2639" s="11">
        <v>3.26579</v>
      </c>
      <c r="Z2639" s="11">
        <v>0</v>
      </c>
      <c r="AA2639" s="11">
        <v>0</v>
      </c>
      <c r="AB2639" s="11">
        <v>0</v>
      </c>
      <c r="AC2639" s="11">
        <v>0</v>
      </c>
      <c r="AD2639" s="71">
        <f t="shared" si="126"/>
        <v>0</v>
      </c>
      <c r="AE2639" s="71">
        <f t="shared" si="127"/>
        <v>0</v>
      </c>
      <c r="AF2639" s="71">
        <f t="shared" si="128"/>
        <v>0</v>
      </c>
      <c r="AG2639" s="277" t="s">
        <v>908</v>
      </c>
      <c r="AH2639" s="277" t="s">
        <v>739</v>
      </c>
      <c r="AI2639" s="276" t="s">
        <v>740</v>
      </c>
      <c r="AJ2639" s="276" t="s">
        <v>741</v>
      </c>
      <c r="AK2639" s="276" t="s">
        <v>324</v>
      </c>
      <c r="AL2639" s="277" t="s">
        <v>134</v>
      </c>
      <c r="AM2639" s="276" t="s">
        <v>720</v>
      </c>
      <c r="AN2639" s="276" t="s">
        <v>518</v>
      </c>
      <c r="AO2639" s="277" t="s">
        <v>519</v>
      </c>
    </row>
    <row r="2640" spans="1:41" ht="23.5" thickBot="1" x14ac:dyDescent="0.4">
      <c r="A2640" s="8">
        <v>2025</v>
      </c>
      <c r="B2640" s="9" t="s">
        <v>126</v>
      </c>
      <c r="C2640" s="9" t="s">
        <v>135</v>
      </c>
      <c r="D2640" s="9" t="s">
        <v>325</v>
      </c>
      <c r="E2640" s="97" t="s">
        <v>29</v>
      </c>
      <c r="F2640" s="8">
        <v>2025</v>
      </c>
      <c r="G2640" s="10">
        <v>0</v>
      </c>
      <c r="H2640" s="10">
        <v>24</v>
      </c>
      <c r="I2640" s="10">
        <v>17</v>
      </c>
      <c r="J2640" s="10" t="s">
        <v>35</v>
      </c>
      <c r="K2640" s="10" t="s">
        <v>35</v>
      </c>
      <c r="L2640" s="10">
        <v>34</v>
      </c>
      <c r="M2640" s="10">
        <v>0</v>
      </c>
      <c r="N2640" s="10">
        <v>0</v>
      </c>
      <c r="O2640" s="10">
        <v>0</v>
      </c>
      <c r="P2640" s="10">
        <v>0</v>
      </c>
      <c r="Q2640" s="10">
        <v>0</v>
      </c>
      <c r="R2640" s="10">
        <v>0</v>
      </c>
      <c r="S2640" s="10">
        <v>0</v>
      </c>
      <c r="T2640" s="10">
        <v>77</v>
      </c>
      <c r="U2640" s="10">
        <v>0</v>
      </c>
      <c r="V2640" s="10">
        <v>0</v>
      </c>
      <c r="W2640" s="10">
        <v>0</v>
      </c>
      <c r="X2640" s="10">
        <v>0</v>
      </c>
      <c r="Y2640" s="10">
        <v>77</v>
      </c>
      <c r="Z2640" s="10">
        <v>0</v>
      </c>
      <c r="AA2640" s="10">
        <v>16</v>
      </c>
      <c r="AB2640" s="10">
        <v>0</v>
      </c>
      <c r="AC2640" s="10">
        <v>16</v>
      </c>
      <c r="AD2640" s="71">
        <f t="shared" si="126"/>
        <v>2</v>
      </c>
      <c r="AE2640" s="71">
        <f t="shared" si="127"/>
        <v>0</v>
      </c>
      <c r="AF2640" s="71">
        <f t="shared" si="128"/>
        <v>0</v>
      </c>
      <c r="AG2640" s="277" t="s">
        <v>905</v>
      </c>
      <c r="AH2640" s="277" t="s">
        <v>742</v>
      </c>
      <c r="AI2640" s="276" t="s">
        <v>743</v>
      </c>
      <c r="AJ2640" s="276" t="s">
        <v>744</v>
      </c>
      <c r="AK2640" s="276" t="s">
        <v>325</v>
      </c>
      <c r="AL2640" s="277" t="s">
        <v>135</v>
      </c>
      <c r="AM2640" s="276" t="s">
        <v>720</v>
      </c>
      <c r="AN2640" s="276" t="s">
        <v>518</v>
      </c>
      <c r="AO2640" s="277" t="s">
        <v>519</v>
      </c>
    </row>
    <row r="2641" spans="1:41" ht="15" thickBot="1" x14ac:dyDescent="0.4">
      <c r="A2641" s="8">
        <v>2025</v>
      </c>
      <c r="B2641" s="9" t="s">
        <v>126</v>
      </c>
      <c r="C2641" s="9" t="s">
        <v>135</v>
      </c>
      <c r="D2641" s="9" t="s">
        <v>325</v>
      </c>
      <c r="E2641" s="9" t="s">
        <v>30</v>
      </c>
      <c r="F2641" s="8">
        <v>2025</v>
      </c>
      <c r="G2641" s="11">
        <v>0</v>
      </c>
      <c r="H2641" s="11">
        <v>5.9029999999999999E-2</v>
      </c>
      <c r="I2641" s="11">
        <v>4.582E-2</v>
      </c>
      <c r="J2641" s="11" t="s">
        <v>35</v>
      </c>
      <c r="K2641" s="11" t="s">
        <v>35</v>
      </c>
      <c r="L2641" s="11">
        <v>7.8320000000000001E-2</v>
      </c>
      <c r="M2641" s="11">
        <v>0</v>
      </c>
      <c r="N2641" s="11">
        <v>0</v>
      </c>
      <c r="O2641" s="11">
        <v>0</v>
      </c>
      <c r="P2641" s="11">
        <v>0</v>
      </c>
      <c r="Q2641" s="11">
        <v>0</v>
      </c>
      <c r="R2641" s="11">
        <v>0</v>
      </c>
      <c r="S2641" s="11">
        <v>0</v>
      </c>
      <c r="T2641" s="11">
        <v>0.18695999999999999</v>
      </c>
      <c r="U2641" s="11">
        <v>0</v>
      </c>
      <c r="V2641" s="11">
        <v>0</v>
      </c>
      <c r="W2641" s="11">
        <v>0</v>
      </c>
      <c r="X2641" s="11">
        <v>0</v>
      </c>
      <c r="Y2641" s="11">
        <v>0.18695999999999999</v>
      </c>
      <c r="Z2641" s="11">
        <v>0</v>
      </c>
      <c r="AA2641" s="11">
        <v>1.7219999999999999E-2</v>
      </c>
      <c r="AB2641" s="11">
        <v>0</v>
      </c>
      <c r="AC2641" s="11">
        <v>1.7219999999999999E-2</v>
      </c>
      <c r="AD2641" s="71">
        <f t="shared" si="126"/>
        <v>3.8E-3</v>
      </c>
      <c r="AE2641" s="71">
        <f t="shared" si="127"/>
        <v>0</v>
      </c>
      <c r="AF2641" s="71">
        <f t="shared" si="128"/>
        <v>0</v>
      </c>
      <c r="AG2641" s="277" t="s">
        <v>906</v>
      </c>
      <c r="AH2641" s="277" t="s">
        <v>742</v>
      </c>
      <c r="AI2641" s="276" t="s">
        <v>743</v>
      </c>
      <c r="AJ2641" s="276" t="s">
        <v>744</v>
      </c>
      <c r="AK2641" s="276" t="s">
        <v>325</v>
      </c>
      <c r="AL2641" s="277" t="s">
        <v>135</v>
      </c>
      <c r="AM2641" s="276" t="s">
        <v>720</v>
      </c>
      <c r="AN2641" s="276" t="s">
        <v>518</v>
      </c>
      <c r="AO2641" s="277" t="s">
        <v>519</v>
      </c>
    </row>
    <row r="2642" spans="1:41" ht="15" thickBot="1" x14ac:dyDescent="0.4">
      <c r="A2642" s="8">
        <v>2025</v>
      </c>
      <c r="B2642" s="9" t="s">
        <v>126</v>
      </c>
      <c r="C2642" s="9" t="s">
        <v>135</v>
      </c>
      <c r="D2642" s="9" t="s">
        <v>325</v>
      </c>
      <c r="E2642" s="9" t="s">
        <v>30</v>
      </c>
      <c r="F2642" s="8">
        <v>2026</v>
      </c>
      <c r="G2642" s="11">
        <v>0</v>
      </c>
      <c r="H2642" s="11">
        <v>6.1150000000000003E-2</v>
      </c>
      <c r="I2642" s="11">
        <v>4.6899999999999997E-2</v>
      </c>
      <c r="J2642" s="11" t="s">
        <v>35</v>
      </c>
      <c r="K2642" s="11" t="s">
        <v>35</v>
      </c>
      <c r="L2642" s="11">
        <v>7.8439999999999996E-2</v>
      </c>
      <c r="M2642" s="11">
        <v>0</v>
      </c>
      <c r="N2642" s="11">
        <v>0</v>
      </c>
      <c r="O2642" s="11">
        <v>0</v>
      </c>
      <c r="P2642" s="11">
        <v>0</v>
      </c>
      <c r="Q2642" s="11">
        <v>0</v>
      </c>
      <c r="R2642" s="11">
        <v>0</v>
      </c>
      <c r="S2642" s="11">
        <v>0</v>
      </c>
      <c r="T2642" s="11">
        <v>0.19042000000000001</v>
      </c>
      <c r="U2642" s="11">
        <v>0</v>
      </c>
      <c r="V2642" s="11">
        <v>0</v>
      </c>
      <c r="W2642" s="11">
        <v>0</v>
      </c>
      <c r="X2642" s="11">
        <v>0</v>
      </c>
      <c r="Y2642" s="11">
        <v>0.19042000000000001</v>
      </c>
      <c r="Z2642" s="11">
        <v>0</v>
      </c>
      <c r="AA2642" s="11">
        <v>1.7299999999999999E-2</v>
      </c>
      <c r="AB2642" s="11">
        <v>0</v>
      </c>
      <c r="AC2642" s="11">
        <v>1.7299999999999999E-2</v>
      </c>
      <c r="AD2642" s="71">
        <f t="shared" si="126"/>
        <v>3.8999999999999998E-3</v>
      </c>
      <c r="AE2642" s="71">
        <f t="shared" si="127"/>
        <v>0</v>
      </c>
      <c r="AF2642" s="71">
        <f t="shared" si="128"/>
        <v>0</v>
      </c>
      <c r="AG2642" s="277" t="s">
        <v>906</v>
      </c>
      <c r="AH2642" s="277" t="s">
        <v>742</v>
      </c>
      <c r="AI2642" s="276" t="s">
        <v>743</v>
      </c>
      <c r="AJ2642" s="276" t="s">
        <v>744</v>
      </c>
      <c r="AK2642" s="276" t="s">
        <v>325</v>
      </c>
      <c r="AL2642" s="277" t="s">
        <v>135</v>
      </c>
      <c r="AM2642" s="276" t="s">
        <v>720</v>
      </c>
      <c r="AN2642" s="276" t="s">
        <v>518</v>
      </c>
      <c r="AO2642" s="277" t="s">
        <v>519</v>
      </c>
    </row>
    <row r="2643" spans="1:41" ht="15" thickBot="1" x14ac:dyDescent="0.4">
      <c r="A2643" s="8">
        <v>2025</v>
      </c>
      <c r="B2643" s="9" t="s">
        <v>126</v>
      </c>
      <c r="C2643" s="9" t="s">
        <v>135</v>
      </c>
      <c r="D2643" s="9" t="s">
        <v>325</v>
      </c>
      <c r="E2643" s="9" t="s">
        <v>30</v>
      </c>
      <c r="F2643" s="8">
        <v>2027</v>
      </c>
      <c r="G2643" s="11">
        <v>0</v>
      </c>
      <c r="H2643" s="11">
        <v>6.0920000000000002E-2</v>
      </c>
      <c r="I2643" s="11">
        <v>4.5350000000000001E-2</v>
      </c>
      <c r="J2643" s="11" t="s">
        <v>35</v>
      </c>
      <c r="K2643" s="11" t="s">
        <v>35</v>
      </c>
      <c r="L2643" s="11">
        <v>8.0310000000000006E-2</v>
      </c>
      <c r="M2643" s="11">
        <v>0</v>
      </c>
      <c r="N2643" s="11">
        <v>0</v>
      </c>
      <c r="O2643" s="11">
        <v>0</v>
      </c>
      <c r="P2643" s="11">
        <v>0</v>
      </c>
      <c r="Q2643" s="11">
        <v>0</v>
      </c>
      <c r="R2643" s="11">
        <v>0</v>
      </c>
      <c r="S2643" s="11">
        <v>0</v>
      </c>
      <c r="T2643" s="11">
        <v>0.19109999999999999</v>
      </c>
      <c r="U2643" s="11">
        <v>0</v>
      </c>
      <c r="V2643" s="11">
        <v>0</v>
      </c>
      <c r="W2643" s="11">
        <v>0</v>
      </c>
      <c r="X2643" s="11">
        <v>0</v>
      </c>
      <c r="Y2643" s="11">
        <v>0.19109999999999999</v>
      </c>
      <c r="Z2643" s="11">
        <v>0</v>
      </c>
      <c r="AA2643" s="11">
        <v>1.729E-2</v>
      </c>
      <c r="AB2643" s="11">
        <v>0</v>
      </c>
      <c r="AC2643" s="11">
        <v>1.729E-2</v>
      </c>
      <c r="AD2643" s="71">
        <f t="shared" si="126"/>
        <v>4.4999999999999997E-3</v>
      </c>
      <c r="AE2643" s="71">
        <f t="shared" si="127"/>
        <v>0</v>
      </c>
      <c r="AF2643" s="71">
        <f t="shared" si="128"/>
        <v>0</v>
      </c>
      <c r="AG2643" s="277" t="s">
        <v>906</v>
      </c>
      <c r="AH2643" s="277" t="s">
        <v>742</v>
      </c>
      <c r="AI2643" s="276" t="s">
        <v>743</v>
      </c>
      <c r="AJ2643" s="276" t="s">
        <v>744</v>
      </c>
      <c r="AK2643" s="276" t="s">
        <v>325</v>
      </c>
      <c r="AL2643" s="277" t="s">
        <v>135</v>
      </c>
      <c r="AM2643" s="276" t="s">
        <v>720</v>
      </c>
      <c r="AN2643" s="276" t="s">
        <v>518</v>
      </c>
      <c r="AO2643" s="277" t="s">
        <v>519</v>
      </c>
    </row>
    <row r="2644" spans="1:41" ht="15" thickBot="1" x14ac:dyDescent="0.4">
      <c r="A2644" s="8">
        <v>2025</v>
      </c>
      <c r="B2644" s="9" t="s">
        <v>126</v>
      </c>
      <c r="C2644" s="9" t="s">
        <v>135</v>
      </c>
      <c r="D2644" s="9" t="s">
        <v>325</v>
      </c>
      <c r="E2644" s="9" t="s">
        <v>30</v>
      </c>
      <c r="F2644" s="8">
        <v>2028</v>
      </c>
      <c r="G2644" s="11">
        <v>0</v>
      </c>
      <c r="H2644" s="11">
        <v>5.9880000000000003E-2</v>
      </c>
      <c r="I2644" s="11">
        <v>4.5289999999999997E-2</v>
      </c>
      <c r="J2644" s="11" t="s">
        <v>35</v>
      </c>
      <c r="K2644" s="11" t="s">
        <v>35</v>
      </c>
      <c r="L2644" s="11">
        <v>8.0579999999999999E-2</v>
      </c>
      <c r="M2644" s="11">
        <v>0</v>
      </c>
      <c r="N2644" s="11">
        <v>0</v>
      </c>
      <c r="O2644" s="11">
        <v>0</v>
      </c>
      <c r="P2644" s="11">
        <v>0</v>
      </c>
      <c r="Q2644" s="11">
        <v>0</v>
      </c>
      <c r="R2644" s="11">
        <v>0</v>
      </c>
      <c r="S2644" s="11">
        <v>0</v>
      </c>
      <c r="T2644" s="11">
        <v>0.19048999999999999</v>
      </c>
      <c r="U2644" s="11">
        <v>0</v>
      </c>
      <c r="V2644" s="11">
        <v>0</v>
      </c>
      <c r="W2644" s="11">
        <v>0</v>
      </c>
      <c r="X2644" s="11">
        <v>0</v>
      </c>
      <c r="Y2644" s="11">
        <v>0.19048999999999999</v>
      </c>
      <c r="Z2644" s="11">
        <v>0</v>
      </c>
      <c r="AA2644" s="11">
        <v>1.533E-2</v>
      </c>
      <c r="AB2644" s="11">
        <v>0</v>
      </c>
      <c r="AC2644" s="11">
        <v>1.533E-2</v>
      </c>
      <c r="AD2644" s="71">
        <f t="shared" si="126"/>
        <v>4.7000000000000002E-3</v>
      </c>
      <c r="AE2644" s="71">
        <f t="shared" si="127"/>
        <v>0</v>
      </c>
      <c r="AF2644" s="71">
        <f t="shared" si="128"/>
        <v>0</v>
      </c>
      <c r="AG2644" s="277" t="s">
        <v>906</v>
      </c>
      <c r="AH2644" s="277" t="s">
        <v>742</v>
      </c>
      <c r="AI2644" s="276" t="s">
        <v>743</v>
      </c>
      <c r="AJ2644" s="276" t="s">
        <v>744</v>
      </c>
      <c r="AK2644" s="276" t="s">
        <v>325</v>
      </c>
      <c r="AL2644" s="277" t="s">
        <v>135</v>
      </c>
      <c r="AM2644" s="276" t="s">
        <v>720</v>
      </c>
      <c r="AN2644" s="276" t="s">
        <v>518</v>
      </c>
      <c r="AO2644" s="277" t="s">
        <v>519</v>
      </c>
    </row>
    <row r="2645" spans="1:41" ht="15" thickBot="1" x14ac:dyDescent="0.4">
      <c r="A2645" s="8">
        <v>2025</v>
      </c>
      <c r="B2645" s="9" t="s">
        <v>126</v>
      </c>
      <c r="C2645" s="9" t="s">
        <v>135</v>
      </c>
      <c r="D2645" s="9" t="s">
        <v>325</v>
      </c>
      <c r="E2645" s="9" t="s">
        <v>30</v>
      </c>
      <c r="F2645" s="8">
        <v>2029</v>
      </c>
      <c r="G2645" s="11">
        <v>0</v>
      </c>
      <c r="H2645" s="11">
        <v>6.1719999999999997E-2</v>
      </c>
      <c r="I2645" s="11">
        <v>4.5940000000000002E-2</v>
      </c>
      <c r="J2645" s="11" t="s">
        <v>35</v>
      </c>
      <c r="K2645" s="11" t="s">
        <v>35</v>
      </c>
      <c r="L2645" s="11">
        <v>8.2400000000000001E-2</v>
      </c>
      <c r="M2645" s="11">
        <v>0</v>
      </c>
      <c r="N2645" s="11">
        <v>0</v>
      </c>
      <c r="O2645" s="11">
        <v>0</v>
      </c>
      <c r="P2645" s="11">
        <v>0</v>
      </c>
      <c r="Q2645" s="11">
        <v>0</v>
      </c>
      <c r="R2645" s="11">
        <v>0</v>
      </c>
      <c r="S2645" s="11">
        <v>0</v>
      </c>
      <c r="T2645" s="11">
        <v>0.19499</v>
      </c>
      <c r="U2645" s="11">
        <v>0</v>
      </c>
      <c r="V2645" s="11">
        <v>0</v>
      </c>
      <c r="W2645" s="11">
        <v>0</v>
      </c>
      <c r="X2645" s="11">
        <v>0</v>
      </c>
      <c r="Y2645" s="11">
        <v>0.19499</v>
      </c>
      <c r="Z2645" s="11">
        <v>0</v>
      </c>
      <c r="AA2645" s="11">
        <v>1.439E-2</v>
      </c>
      <c r="AB2645" s="11">
        <v>0</v>
      </c>
      <c r="AC2645" s="11">
        <v>1.439E-2</v>
      </c>
      <c r="AD2645" s="71">
        <f t="shared" si="126"/>
        <v>4.8999999999999998E-3</v>
      </c>
      <c r="AE2645" s="71">
        <f t="shared" si="127"/>
        <v>0</v>
      </c>
      <c r="AF2645" s="71">
        <f t="shared" si="128"/>
        <v>0</v>
      </c>
      <c r="AG2645" s="277" t="s">
        <v>906</v>
      </c>
      <c r="AH2645" s="277" t="s">
        <v>742</v>
      </c>
      <c r="AI2645" s="276" t="s">
        <v>743</v>
      </c>
      <c r="AJ2645" s="276" t="s">
        <v>744</v>
      </c>
      <c r="AK2645" s="276" t="s">
        <v>325</v>
      </c>
      <c r="AL2645" s="277" t="s">
        <v>135</v>
      </c>
      <c r="AM2645" s="276" t="s">
        <v>720</v>
      </c>
      <c r="AN2645" s="276" t="s">
        <v>518</v>
      </c>
      <c r="AO2645" s="277" t="s">
        <v>519</v>
      </c>
    </row>
    <row r="2646" spans="1:41" ht="15" thickBot="1" x14ac:dyDescent="0.4">
      <c r="A2646" s="8">
        <v>2025</v>
      </c>
      <c r="B2646" s="9" t="s">
        <v>126</v>
      </c>
      <c r="C2646" s="9" t="s">
        <v>135</v>
      </c>
      <c r="D2646" s="9" t="s">
        <v>325</v>
      </c>
      <c r="E2646" s="9" t="s">
        <v>30</v>
      </c>
      <c r="F2646" s="8">
        <v>2030</v>
      </c>
      <c r="G2646" s="11">
        <v>0</v>
      </c>
      <c r="H2646" s="11">
        <v>6.1809999999999997E-2</v>
      </c>
      <c r="I2646" s="11">
        <v>4.7469999999999998E-2</v>
      </c>
      <c r="J2646" s="11" t="s">
        <v>35</v>
      </c>
      <c r="K2646" s="11" t="s">
        <v>35</v>
      </c>
      <c r="L2646" s="11">
        <v>8.226E-2</v>
      </c>
      <c r="M2646" s="11">
        <v>0</v>
      </c>
      <c r="N2646" s="11">
        <v>0</v>
      </c>
      <c r="O2646" s="11">
        <v>0</v>
      </c>
      <c r="P2646" s="11">
        <v>0</v>
      </c>
      <c r="Q2646" s="11">
        <v>0</v>
      </c>
      <c r="R2646" s="11">
        <v>0</v>
      </c>
      <c r="S2646" s="11">
        <v>0</v>
      </c>
      <c r="T2646" s="11">
        <v>0.19667000000000001</v>
      </c>
      <c r="U2646" s="11">
        <v>0</v>
      </c>
      <c r="V2646" s="11">
        <v>0</v>
      </c>
      <c r="W2646" s="11">
        <v>0</v>
      </c>
      <c r="X2646" s="11">
        <v>0</v>
      </c>
      <c r="Y2646" s="11">
        <v>0.19667000000000001</v>
      </c>
      <c r="Z2646" s="11">
        <v>0</v>
      </c>
      <c r="AA2646" s="11">
        <v>1.5869999999999999E-2</v>
      </c>
      <c r="AB2646" s="11">
        <v>0</v>
      </c>
      <c r="AC2646" s="11">
        <v>1.5869999999999999E-2</v>
      </c>
      <c r="AD2646" s="71">
        <f t="shared" si="126"/>
        <v>5.1000000000000004E-3</v>
      </c>
      <c r="AE2646" s="71">
        <f t="shared" si="127"/>
        <v>0</v>
      </c>
      <c r="AF2646" s="71">
        <f t="shared" si="128"/>
        <v>0</v>
      </c>
      <c r="AG2646" s="277" t="s">
        <v>906</v>
      </c>
      <c r="AH2646" s="277" t="s">
        <v>742</v>
      </c>
      <c r="AI2646" s="276" t="s">
        <v>743</v>
      </c>
      <c r="AJ2646" s="276" t="s">
        <v>744</v>
      </c>
      <c r="AK2646" s="276" t="s">
        <v>325</v>
      </c>
      <c r="AL2646" s="277" t="s">
        <v>135</v>
      </c>
      <c r="AM2646" s="276" t="s">
        <v>720</v>
      </c>
      <c r="AN2646" s="276" t="s">
        <v>518</v>
      </c>
      <c r="AO2646" s="277" t="s">
        <v>519</v>
      </c>
    </row>
    <row r="2647" spans="1:41" ht="15" thickBot="1" x14ac:dyDescent="0.4">
      <c r="A2647" s="8">
        <v>2025</v>
      </c>
      <c r="B2647" s="9" t="s">
        <v>126</v>
      </c>
      <c r="C2647" s="9" t="s">
        <v>135</v>
      </c>
      <c r="D2647" s="9" t="s">
        <v>325</v>
      </c>
      <c r="E2647" s="9" t="s">
        <v>30</v>
      </c>
      <c r="F2647" s="8">
        <v>2031</v>
      </c>
      <c r="G2647" s="11">
        <v>0</v>
      </c>
      <c r="H2647" s="11">
        <v>5.9700000000000003E-2</v>
      </c>
      <c r="I2647" s="11">
        <v>4.836E-2</v>
      </c>
      <c r="J2647" s="11" t="s">
        <v>35</v>
      </c>
      <c r="K2647" s="11" t="s">
        <v>35</v>
      </c>
      <c r="L2647" s="11">
        <v>8.6840000000000001E-2</v>
      </c>
      <c r="M2647" s="11">
        <v>0</v>
      </c>
      <c r="N2647" s="11">
        <v>0</v>
      </c>
      <c r="O2647" s="11">
        <v>0</v>
      </c>
      <c r="P2647" s="11">
        <v>0</v>
      </c>
      <c r="Q2647" s="11">
        <v>0</v>
      </c>
      <c r="R2647" s="11">
        <v>0</v>
      </c>
      <c r="S2647" s="11">
        <v>0</v>
      </c>
      <c r="T2647" s="11">
        <v>0.20114000000000001</v>
      </c>
      <c r="U2647" s="11">
        <v>0</v>
      </c>
      <c r="V2647" s="11">
        <v>0</v>
      </c>
      <c r="W2647" s="11">
        <v>0</v>
      </c>
      <c r="X2647" s="11">
        <v>0</v>
      </c>
      <c r="Y2647" s="11">
        <v>0.20114000000000001</v>
      </c>
      <c r="Z2647" s="11">
        <v>0</v>
      </c>
      <c r="AA2647" s="11">
        <v>1.515E-2</v>
      </c>
      <c r="AB2647" s="11">
        <v>0</v>
      </c>
      <c r="AC2647" s="11">
        <v>1.515E-2</v>
      </c>
      <c r="AD2647" s="71">
        <f t="shared" si="126"/>
        <v>6.1999999999999998E-3</v>
      </c>
      <c r="AE2647" s="71">
        <f t="shared" si="127"/>
        <v>0</v>
      </c>
      <c r="AF2647" s="71">
        <f t="shared" si="128"/>
        <v>0</v>
      </c>
      <c r="AG2647" s="277" t="s">
        <v>906</v>
      </c>
      <c r="AH2647" s="277" t="s">
        <v>742</v>
      </c>
      <c r="AI2647" s="276" t="s">
        <v>743</v>
      </c>
      <c r="AJ2647" s="276" t="s">
        <v>744</v>
      </c>
      <c r="AK2647" s="276" t="s">
        <v>325</v>
      </c>
      <c r="AL2647" s="277" t="s">
        <v>135</v>
      </c>
      <c r="AM2647" s="276" t="s">
        <v>720</v>
      </c>
      <c r="AN2647" s="276" t="s">
        <v>518</v>
      </c>
      <c r="AO2647" s="277" t="s">
        <v>519</v>
      </c>
    </row>
    <row r="2648" spans="1:41" ht="15" thickBot="1" x14ac:dyDescent="0.4">
      <c r="A2648" s="8">
        <v>2025</v>
      </c>
      <c r="B2648" s="9" t="s">
        <v>126</v>
      </c>
      <c r="C2648" s="9" t="s">
        <v>135</v>
      </c>
      <c r="D2648" s="9" t="s">
        <v>325</v>
      </c>
      <c r="E2648" s="9" t="s">
        <v>30</v>
      </c>
      <c r="F2648" s="8">
        <v>2032</v>
      </c>
      <c r="G2648" s="11">
        <v>0</v>
      </c>
      <c r="H2648" s="11">
        <v>6.0220000000000003E-2</v>
      </c>
      <c r="I2648" s="11">
        <v>4.9590000000000002E-2</v>
      </c>
      <c r="J2648" s="11" t="s">
        <v>35</v>
      </c>
      <c r="K2648" s="11" t="s">
        <v>35</v>
      </c>
      <c r="L2648" s="11">
        <v>8.8389999999999996E-2</v>
      </c>
      <c r="M2648" s="11">
        <v>0</v>
      </c>
      <c r="N2648" s="11">
        <v>0</v>
      </c>
      <c r="O2648" s="11">
        <v>0</v>
      </c>
      <c r="P2648" s="11">
        <v>0</v>
      </c>
      <c r="Q2648" s="11">
        <v>0</v>
      </c>
      <c r="R2648" s="11">
        <v>0</v>
      </c>
      <c r="S2648" s="11">
        <v>0</v>
      </c>
      <c r="T2648" s="11">
        <v>0.20472000000000001</v>
      </c>
      <c r="U2648" s="11">
        <v>0</v>
      </c>
      <c r="V2648" s="11">
        <v>0</v>
      </c>
      <c r="W2648" s="11">
        <v>0</v>
      </c>
      <c r="X2648" s="11">
        <v>0</v>
      </c>
      <c r="Y2648" s="11">
        <v>0.20472000000000001</v>
      </c>
      <c r="Z2648" s="11">
        <v>0</v>
      </c>
      <c r="AA2648" s="11">
        <v>1.451E-2</v>
      </c>
      <c r="AB2648" s="11">
        <v>0</v>
      </c>
      <c r="AC2648" s="11">
        <v>1.451E-2</v>
      </c>
      <c r="AD2648" s="71">
        <f t="shared" si="126"/>
        <v>6.4999999999999997E-3</v>
      </c>
      <c r="AE2648" s="71">
        <f t="shared" si="127"/>
        <v>0</v>
      </c>
      <c r="AF2648" s="71">
        <f t="shared" si="128"/>
        <v>0</v>
      </c>
      <c r="AG2648" s="277" t="s">
        <v>906</v>
      </c>
      <c r="AH2648" s="277" t="s">
        <v>742</v>
      </c>
      <c r="AI2648" s="276" t="s">
        <v>743</v>
      </c>
      <c r="AJ2648" s="276" t="s">
        <v>744</v>
      </c>
      <c r="AK2648" s="276" t="s">
        <v>325</v>
      </c>
      <c r="AL2648" s="277" t="s">
        <v>135</v>
      </c>
      <c r="AM2648" s="276" t="s">
        <v>720</v>
      </c>
      <c r="AN2648" s="276" t="s">
        <v>518</v>
      </c>
      <c r="AO2648" s="277" t="s">
        <v>519</v>
      </c>
    </row>
    <row r="2649" spans="1:41" ht="15" thickBot="1" x14ac:dyDescent="0.4">
      <c r="A2649" s="8">
        <v>2025</v>
      </c>
      <c r="B2649" s="9" t="s">
        <v>126</v>
      </c>
      <c r="C2649" s="9" t="s">
        <v>135</v>
      </c>
      <c r="D2649" s="9" t="s">
        <v>325</v>
      </c>
      <c r="E2649" s="9" t="s">
        <v>30</v>
      </c>
      <c r="F2649" s="8">
        <v>2033</v>
      </c>
      <c r="G2649" s="11">
        <v>0</v>
      </c>
      <c r="H2649" s="11">
        <v>6.0659999999999999E-2</v>
      </c>
      <c r="I2649" s="11">
        <v>4.9349999999999998E-2</v>
      </c>
      <c r="J2649" s="11" t="s">
        <v>35</v>
      </c>
      <c r="K2649" s="11" t="s">
        <v>35</v>
      </c>
      <c r="L2649" s="11">
        <v>8.3169999999999994E-2</v>
      </c>
      <c r="M2649" s="11">
        <v>0</v>
      </c>
      <c r="N2649" s="11">
        <v>0</v>
      </c>
      <c r="O2649" s="11">
        <v>0</v>
      </c>
      <c r="P2649" s="11">
        <v>0</v>
      </c>
      <c r="Q2649" s="11">
        <v>0</v>
      </c>
      <c r="R2649" s="11">
        <v>0</v>
      </c>
      <c r="S2649" s="11">
        <v>0</v>
      </c>
      <c r="T2649" s="11">
        <v>0.20002</v>
      </c>
      <c r="U2649" s="11">
        <v>0</v>
      </c>
      <c r="V2649" s="11">
        <v>0</v>
      </c>
      <c r="W2649" s="11">
        <v>0</v>
      </c>
      <c r="X2649" s="11">
        <v>0</v>
      </c>
      <c r="Y2649" s="11">
        <v>0.20002</v>
      </c>
      <c r="Z2649" s="11">
        <v>0</v>
      </c>
      <c r="AA2649" s="11">
        <v>1.3979999999999999E-2</v>
      </c>
      <c r="AB2649" s="11">
        <v>0</v>
      </c>
      <c r="AC2649" s="11">
        <v>1.3979999999999999E-2</v>
      </c>
      <c r="AD2649" s="71">
        <f t="shared" si="126"/>
        <v>6.7999999999999996E-3</v>
      </c>
      <c r="AE2649" s="71">
        <f t="shared" si="127"/>
        <v>0</v>
      </c>
      <c r="AF2649" s="71">
        <f t="shared" si="128"/>
        <v>0</v>
      </c>
      <c r="AG2649" s="277" t="s">
        <v>906</v>
      </c>
      <c r="AH2649" s="277" t="s">
        <v>742</v>
      </c>
      <c r="AI2649" s="276" t="s">
        <v>743</v>
      </c>
      <c r="AJ2649" s="276" t="s">
        <v>744</v>
      </c>
      <c r="AK2649" s="276" t="s">
        <v>325</v>
      </c>
      <c r="AL2649" s="277" t="s">
        <v>135</v>
      </c>
      <c r="AM2649" s="276" t="s">
        <v>720</v>
      </c>
      <c r="AN2649" s="276" t="s">
        <v>518</v>
      </c>
      <c r="AO2649" s="277" t="s">
        <v>519</v>
      </c>
    </row>
    <row r="2650" spans="1:41" ht="15" thickBot="1" x14ac:dyDescent="0.4">
      <c r="A2650" s="8">
        <v>2025</v>
      </c>
      <c r="B2650" s="9" t="s">
        <v>126</v>
      </c>
      <c r="C2650" s="9" t="s">
        <v>135</v>
      </c>
      <c r="D2650" s="9" t="s">
        <v>325</v>
      </c>
      <c r="E2650" s="9" t="s">
        <v>30</v>
      </c>
      <c r="F2650" s="8">
        <v>2034</v>
      </c>
      <c r="G2650" s="11">
        <v>0</v>
      </c>
      <c r="H2650" s="11">
        <v>6.234E-2</v>
      </c>
      <c r="I2650" s="11">
        <v>4.7530000000000003E-2</v>
      </c>
      <c r="J2650" s="11" t="s">
        <v>35</v>
      </c>
      <c r="K2650" s="11" t="s">
        <v>35</v>
      </c>
      <c r="L2650" s="11">
        <v>8.2640000000000005E-2</v>
      </c>
      <c r="M2650" s="11">
        <v>0</v>
      </c>
      <c r="N2650" s="11">
        <v>0</v>
      </c>
      <c r="O2650" s="11">
        <v>0</v>
      </c>
      <c r="P2650" s="11">
        <v>0</v>
      </c>
      <c r="Q2650" s="11">
        <v>0</v>
      </c>
      <c r="R2650" s="11">
        <v>0</v>
      </c>
      <c r="S2650" s="11">
        <v>0</v>
      </c>
      <c r="T2650" s="11">
        <v>0.19969999999999999</v>
      </c>
      <c r="U2650" s="11">
        <v>0</v>
      </c>
      <c r="V2650" s="11">
        <v>0</v>
      </c>
      <c r="W2650" s="11">
        <v>0</v>
      </c>
      <c r="X2650" s="11">
        <v>0</v>
      </c>
      <c r="Y2650" s="11">
        <v>0.19969999999999999</v>
      </c>
      <c r="Z2650" s="11">
        <v>0</v>
      </c>
      <c r="AA2650" s="11">
        <v>1.6279999999999999E-2</v>
      </c>
      <c r="AB2650" s="11">
        <v>0</v>
      </c>
      <c r="AC2650" s="11">
        <v>1.6279999999999999E-2</v>
      </c>
      <c r="AD2650" s="71">
        <f t="shared" si="126"/>
        <v>7.1999999999999998E-3</v>
      </c>
      <c r="AE2650" s="71">
        <f t="shared" si="127"/>
        <v>0</v>
      </c>
      <c r="AF2650" s="71">
        <f t="shared" si="128"/>
        <v>0</v>
      </c>
      <c r="AG2650" s="277" t="s">
        <v>906</v>
      </c>
      <c r="AH2650" s="277" t="s">
        <v>742</v>
      </c>
      <c r="AI2650" s="276" t="s">
        <v>743</v>
      </c>
      <c r="AJ2650" s="276" t="s">
        <v>744</v>
      </c>
      <c r="AK2650" s="276" t="s">
        <v>325</v>
      </c>
      <c r="AL2650" s="277" t="s">
        <v>135</v>
      </c>
      <c r="AM2650" s="276" t="s">
        <v>720</v>
      </c>
      <c r="AN2650" s="276" t="s">
        <v>518</v>
      </c>
      <c r="AO2650" s="277" t="s">
        <v>519</v>
      </c>
    </row>
    <row r="2651" spans="1:41" ht="15" thickBot="1" x14ac:dyDescent="0.4">
      <c r="A2651" s="8">
        <v>2025</v>
      </c>
      <c r="B2651" s="9" t="s">
        <v>126</v>
      </c>
      <c r="C2651" s="9" t="s">
        <v>135</v>
      </c>
      <c r="D2651" s="9" t="s">
        <v>325</v>
      </c>
      <c r="E2651" s="9" t="s">
        <v>30</v>
      </c>
      <c r="F2651" s="8">
        <v>2035</v>
      </c>
      <c r="G2651" s="11">
        <v>0</v>
      </c>
      <c r="H2651" s="11">
        <v>6.2379999999999998E-2</v>
      </c>
      <c r="I2651" s="11">
        <v>4.863E-2</v>
      </c>
      <c r="J2651" s="11" t="s">
        <v>35</v>
      </c>
      <c r="K2651" s="11" t="s">
        <v>35</v>
      </c>
      <c r="L2651" s="11">
        <v>8.2729999999999998E-2</v>
      </c>
      <c r="M2651" s="11">
        <v>0</v>
      </c>
      <c r="N2651" s="11">
        <v>0</v>
      </c>
      <c r="O2651" s="11">
        <v>0</v>
      </c>
      <c r="P2651" s="11">
        <v>0</v>
      </c>
      <c r="Q2651" s="11">
        <v>0</v>
      </c>
      <c r="R2651" s="11">
        <v>0</v>
      </c>
      <c r="S2651" s="11">
        <v>0</v>
      </c>
      <c r="T2651" s="11">
        <v>0.20132</v>
      </c>
      <c r="U2651" s="11">
        <v>0</v>
      </c>
      <c r="V2651" s="11">
        <v>0</v>
      </c>
      <c r="W2651" s="11">
        <v>0</v>
      </c>
      <c r="X2651" s="11">
        <v>0</v>
      </c>
      <c r="Y2651" s="11">
        <v>0.20132</v>
      </c>
      <c r="Z2651" s="11">
        <v>0</v>
      </c>
      <c r="AA2651" s="11">
        <v>1.6979999999999999E-2</v>
      </c>
      <c r="AB2651" s="11">
        <v>0</v>
      </c>
      <c r="AC2651" s="11">
        <v>1.6979999999999999E-2</v>
      </c>
      <c r="AD2651" s="71">
        <f t="shared" si="126"/>
        <v>7.6E-3</v>
      </c>
      <c r="AE2651" s="71">
        <f t="shared" si="127"/>
        <v>0</v>
      </c>
      <c r="AF2651" s="71">
        <f t="shared" si="128"/>
        <v>0</v>
      </c>
      <c r="AG2651" s="277" t="s">
        <v>906</v>
      </c>
      <c r="AH2651" s="277" t="s">
        <v>742</v>
      </c>
      <c r="AI2651" s="276" t="s">
        <v>743</v>
      </c>
      <c r="AJ2651" s="276" t="s">
        <v>744</v>
      </c>
      <c r="AK2651" s="276" t="s">
        <v>325</v>
      </c>
      <c r="AL2651" s="277" t="s">
        <v>135</v>
      </c>
      <c r="AM2651" s="276" t="s">
        <v>720</v>
      </c>
      <c r="AN2651" s="276" t="s">
        <v>518</v>
      </c>
      <c r="AO2651" s="277" t="s">
        <v>519</v>
      </c>
    </row>
    <row r="2652" spans="1:41" ht="15" thickBot="1" x14ac:dyDescent="0.4">
      <c r="A2652" s="8">
        <v>2025</v>
      </c>
      <c r="B2652" s="9" t="s">
        <v>126</v>
      </c>
      <c r="C2652" s="9" t="s">
        <v>135</v>
      </c>
      <c r="D2652" s="9" t="s">
        <v>325</v>
      </c>
      <c r="E2652" s="9" t="s">
        <v>31</v>
      </c>
      <c r="F2652" s="8">
        <v>2025</v>
      </c>
      <c r="G2652" s="11" t="s">
        <v>381</v>
      </c>
      <c r="H2652" s="11" t="s">
        <v>381</v>
      </c>
      <c r="I2652" s="11" t="s">
        <v>381</v>
      </c>
      <c r="J2652" s="11" t="s">
        <v>381</v>
      </c>
      <c r="K2652" s="11" t="s">
        <v>381</v>
      </c>
      <c r="L2652" s="11" t="s">
        <v>381</v>
      </c>
      <c r="M2652" s="11" t="s">
        <v>381</v>
      </c>
      <c r="N2652" s="11" t="s">
        <v>381</v>
      </c>
      <c r="O2652" s="11" t="s">
        <v>381</v>
      </c>
      <c r="P2652" s="11" t="s">
        <v>381</v>
      </c>
      <c r="Q2652" s="11" t="s">
        <v>381</v>
      </c>
      <c r="R2652" s="11" t="s">
        <v>381</v>
      </c>
      <c r="S2652" s="11" t="s">
        <v>381</v>
      </c>
      <c r="T2652" s="11" t="s">
        <v>381</v>
      </c>
      <c r="U2652" s="11" t="s">
        <v>381</v>
      </c>
      <c r="V2652" s="11" t="s">
        <v>381</v>
      </c>
      <c r="W2652" s="11" t="s">
        <v>381</v>
      </c>
      <c r="X2652" s="11" t="s">
        <v>381</v>
      </c>
      <c r="Y2652" s="11" t="s">
        <v>381</v>
      </c>
      <c r="Z2652" s="11">
        <v>0</v>
      </c>
      <c r="AA2652" s="11">
        <v>6.2019999999999999E-2</v>
      </c>
      <c r="AB2652" s="11">
        <v>0</v>
      </c>
      <c r="AC2652" s="11">
        <v>6.2019999999999999E-2</v>
      </c>
      <c r="AD2652" s="71"/>
      <c r="AE2652" s="71"/>
      <c r="AF2652" s="71">
        <f t="shared" si="128"/>
        <v>0</v>
      </c>
      <c r="AG2652" s="277" t="s">
        <v>907</v>
      </c>
      <c r="AH2652" s="277" t="s">
        <v>742</v>
      </c>
      <c r="AI2652" s="276" t="s">
        <v>743</v>
      </c>
      <c r="AJ2652" s="276" t="s">
        <v>744</v>
      </c>
      <c r="AK2652" s="276" t="s">
        <v>325</v>
      </c>
      <c r="AL2652" s="277" t="s">
        <v>135</v>
      </c>
      <c r="AM2652" s="276" t="s">
        <v>720</v>
      </c>
      <c r="AN2652" s="276" t="s">
        <v>518</v>
      </c>
      <c r="AO2652" s="277" t="s">
        <v>519</v>
      </c>
    </row>
    <row r="2653" spans="1:41" ht="15" thickBot="1" x14ac:dyDescent="0.4">
      <c r="A2653" s="8">
        <v>2025</v>
      </c>
      <c r="B2653" s="9" t="s">
        <v>126</v>
      </c>
      <c r="C2653" s="9" t="s">
        <v>135</v>
      </c>
      <c r="D2653" s="9" t="s">
        <v>325</v>
      </c>
      <c r="E2653" s="9" t="s">
        <v>31</v>
      </c>
      <c r="F2653" s="8">
        <v>2026</v>
      </c>
      <c r="G2653" s="11" t="s">
        <v>381</v>
      </c>
      <c r="H2653" s="11" t="s">
        <v>381</v>
      </c>
      <c r="I2653" s="11" t="s">
        <v>381</v>
      </c>
      <c r="J2653" s="11" t="s">
        <v>381</v>
      </c>
      <c r="K2653" s="11" t="s">
        <v>381</v>
      </c>
      <c r="L2653" s="11" t="s">
        <v>381</v>
      </c>
      <c r="M2653" s="11" t="s">
        <v>381</v>
      </c>
      <c r="N2653" s="11" t="s">
        <v>381</v>
      </c>
      <c r="O2653" s="11" t="s">
        <v>381</v>
      </c>
      <c r="P2653" s="11" t="s">
        <v>381</v>
      </c>
      <c r="Q2653" s="11" t="s">
        <v>381</v>
      </c>
      <c r="R2653" s="11" t="s">
        <v>381</v>
      </c>
      <c r="S2653" s="11" t="s">
        <v>381</v>
      </c>
      <c r="T2653" s="11" t="s">
        <v>381</v>
      </c>
      <c r="U2653" s="11" t="s">
        <v>381</v>
      </c>
      <c r="V2653" s="11" t="s">
        <v>381</v>
      </c>
      <c r="W2653" s="11" t="s">
        <v>381</v>
      </c>
      <c r="X2653" s="11" t="s">
        <v>381</v>
      </c>
      <c r="Y2653" s="11" t="s">
        <v>381</v>
      </c>
      <c r="Z2653" s="11">
        <v>0</v>
      </c>
      <c r="AA2653" s="11">
        <v>6.5250000000000002E-2</v>
      </c>
      <c r="AB2653" s="11">
        <v>0</v>
      </c>
      <c r="AC2653" s="11">
        <v>6.5250000000000002E-2</v>
      </c>
      <c r="AD2653" s="71"/>
      <c r="AE2653" s="71"/>
      <c r="AF2653" s="71">
        <f t="shared" si="128"/>
        <v>0</v>
      </c>
      <c r="AG2653" s="277" t="s">
        <v>907</v>
      </c>
      <c r="AH2653" s="277" t="s">
        <v>742</v>
      </c>
      <c r="AI2653" s="276" t="s">
        <v>743</v>
      </c>
      <c r="AJ2653" s="276" t="s">
        <v>744</v>
      </c>
      <c r="AK2653" s="276" t="s">
        <v>325</v>
      </c>
      <c r="AL2653" s="277" t="s">
        <v>135</v>
      </c>
      <c r="AM2653" s="276" t="s">
        <v>720</v>
      </c>
      <c r="AN2653" s="276" t="s">
        <v>518</v>
      </c>
      <c r="AO2653" s="277" t="s">
        <v>519</v>
      </c>
    </row>
    <row r="2654" spans="1:41" ht="15" thickBot="1" x14ac:dyDescent="0.4">
      <c r="A2654" s="8">
        <v>2025</v>
      </c>
      <c r="B2654" s="9" t="s">
        <v>126</v>
      </c>
      <c r="C2654" s="9" t="s">
        <v>135</v>
      </c>
      <c r="D2654" s="9" t="s">
        <v>325</v>
      </c>
      <c r="E2654" s="9" t="s">
        <v>31</v>
      </c>
      <c r="F2654" s="8">
        <v>2027</v>
      </c>
      <c r="G2654" s="11" t="s">
        <v>381</v>
      </c>
      <c r="H2654" s="11" t="s">
        <v>381</v>
      </c>
      <c r="I2654" s="11" t="s">
        <v>381</v>
      </c>
      <c r="J2654" s="11" t="s">
        <v>381</v>
      </c>
      <c r="K2654" s="11" t="s">
        <v>381</v>
      </c>
      <c r="L2654" s="11" t="s">
        <v>381</v>
      </c>
      <c r="M2654" s="11" t="s">
        <v>381</v>
      </c>
      <c r="N2654" s="11" t="s">
        <v>381</v>
      </c>
      <c r="O2654" s="11" t="s">
        <v>381</v>
      </c>
      <c r="P2654" s="11" t="s">
        <v>381</v>
      </c>
      <c r="Q2654" s="11" t="s">
        <v>381</v>
      </c>
      <c r="R2654" s="11" t="s">
        <v>381</v>
      </c>
      <c r="S2654" s="11" t="s">
        <v>381</v>
      </c>
      <c r="T2654" s="11" t="s">
        <v>381</v>
      </c>
      <c r="U2654" s="11" t="s">
        <v>381</v>
      </c>
      <c r="V2654" s="11" t="s">
        <v>381</v>
      </c>
      <c r="W2654" s="11" t="s">
        <v>381</v>
      </c>
      <c r="X2654" s="11" t="s">
        <v>381</v>
      </c>
      <c r="Y2654" s="11" t="s">
        <v>381</v>
      </c>
      <c r="Z2654" s="11">
        <v>0</v>
      </c>
      <c r="AA2654" s="11">
        <v>6.2729999999999994E-2</v>
      </c>
      <c r="AB2654" s="11">
        <v>0</v>
      </c>
      <c r="AC2654" s="11">
        <v>6.2729999999999994E-2</v>
      </c>
      <c r="AD2654" s="71"/>
      <c r="AE2654" s="71"/>
      <c r="AF2654" s="71">
        <f t="shared" si="128"/>
        <v>0</v>
      </c>
      <c r="AG2654" s="277" t="s">
        <v>907</v>
      </c>
      <c r="AH2654" s="277" t="s">
        <v>742</v>
      </c>
      <c r="AI2654" s="276" t="s">
        <v>743</v>
      </c>
      <c r="AJ2654" s="276" t="s">
        <v>744</v>
      </c>
      <c r="AK2654" s="276" t="s">
        <v>325</v>
      </c>
      <c r="AL2654" s="277" t="s">
        <v>135</v>
      </c>
      <c r="AM2654" s="276" t="s">
        <v>720</v>
      </c>
      <c r="AN2654" s="276" t="s">
        <v>518</v>
      </c>
      <c r="AO2654" s="277" t="s">
        <v>519</v>
      </c>
    </row>
    <row r="2655" spans="1:41" ht="15" thickBot="1" x14ac:dyDescent="0.4">
      <c r="A2655" s="8">
        <v>2025</v>
      </c>
      <c r="B2655" s="9" t="s">
        <v>126</v>
      </c>
      <c r="C2655" s="9" t="s">
        <v>135</v>
      </c>
      <c r="D2655" s="9" t="s">
        <v>325</v>
      </c>
      <c r="E2655" s="9" t="s">
        <v>31</v>
      </c>
      <c r="F2655" s="8">
        <v>2028</v>
      </c>
      <c r="G2655" s="11" t="s">
        <v>381</v>
      </c>
      <c r="H2655" s="11" t="s">
        <v>381</v>
      </c>
      <c r="I2655" s="11" t="s">
        <v>381</v>
      </c>
      <c r="J2655" s="11" t="s">
        <v>381</v>
      </c>
      <c r="K2655" s="11" t="s">
        <v>381</v>
      </c>
      <c r="L2655" s="11" t="s">
        <v>381</v>
      </c>
      <c r="M2655" s="11" t="s">
        <v>381</v>
      </c>
      <c r="N2655" s="11" t="s">
        <v>381</v>
      </c>
      <c r="O2655" s="11" t="s">
        <v>381</v>
      </c>
      <c r="P2655" s="11" t="s">
        <v>381</v>
      </c>
      <c r="Q2655" s="11" t="s">
        <v>381</v>
      </c>
      <c r="R2655" s="11" t="s">
        <v>381</v>
      </c>
      <c r="S2655" s="11" t="s">
        <v>381</v>
      </c>
      <c r="T2655" s="11" t="s">
        <v>381</v>
      </c>
      <c r="U2655" s="11" t="s">
        <v>381</v>
      </c>
      <c r="V2655" s="11" t="s">
        <v>381</v>
      </c>
      <c r="W2655" s="11" t="s">
        <v>381</v>
      </c>
      <c r="X2655" s="11" t="s">
        <v>381</v>
      </c>
      <c r="Y2655" s="11" t="s">
        <v>381</v>
      </c>
      <c r="Z2655" s="11">
        <v>0</v>
      </c>
      <c r="AA2655" s="11">
        <v>6.6220000000000001E-2</v>
      </c>
      <c r="AB2655" s="11">
        <v>0</v>
      </c>
      <c r="AC2655" s="11">
        <v>6.6220000000000001E-2</v>
      </c>
      <c r="AD2655" s="71"/>
      <c r="AE2655" s="71"/>
      <c r="AF2655" s="71">
        <f t="shared" si="128"/>
        <v>0</v>
      </c>
      <c r="AG2655" s="277" t="s">
        <v>907</v>
      </c>
      <c r="AH2655" s="277" t="s">
        <v>742</v>
      </c>
      <c r="AI2655" s="276" t="s">
        <v>743</v>
      </c>
      <c r="AJ2655" s="276" t="s">
        <v>744</v>
      </c>
      <c r="AK2655" s="276" t="s">
        <v>325</v>
      </c>
      <c r="AL2655" s="277" t="s">
        <v>135</v>
      </c>
      <c r="AM2655" s="276" t="s">
        <v>720</v>
      </c>
      <c r="AN2655" s="276" t="s">
        <v>518</v>
      </c>
      <c r="AO2655" s="277" t="s">
        <v>519</v>
      </c>
    </row>
    <row r="2656" spans="1:41" ht="15" thickBot="1" x14ac:dyDescent="0.4">
      <c r="A2656" s="8">
        <v>2025</v>
      </c>
      <c r="B2656" s="9" t="s">
        <v>126</v>
      </c>
      <c r="C2656" s="9" t="s">
        <v>135</v>
      </c>
      <c r="D2656" s="9" t="s">
        <v>325</v>
      </c>
      <c r="E2656" s="9" t="s">
        <v>31</v>
      </c>
      <c r="F2656" s="8">
        <v>2029</v>
      </c>
      <c r="G2656" s="11" t="s">
        <v>381</v>
      </c>
      <c r="H2656" s="11" t="s">
        <v>381</v>
      </c>
      <c r="I2656" s="11" t="s">
        <v>381</v>
      </c>
      <c r="J2656" s="11" t="s">
        <v>381</v>
      </c>
      <c r="K2656" s="11" t="s">
        <v>381</v>
      </c>
      <c r="L2656" s="11" t="s">
        <v>381</v>
      </c>
      <c r="M2656" s="11" t="s">
        <v>381</v>
      </c>
      <c r="N2656" s="11" t="s">
        <v>381</v>
      </c>
      <c r="O2656" s="11" t="s">
        <v>381</v>
      </c>
      <c r="P2656" s="11" t="s">
        <v>381</v>
      </c>
      <c r="Q2656" s="11" t="s">
        <v>381</v>
      </c>
      <c r="R2656" s="11" t="s">
        <v>381</v>
      </c>
      <c r="S2656" s="11" t="s">
        <v>381</v>
      </c>
      <c r="T2656" s="11" t="s">
        <v>381</v>
      </c>
      <c r="U2656" s="11" t="s">
        <v>381</v>
      </c>
      <c r="V2656" s="11" t="s">
        <v>381</v>
      </c>
      <c r="W2656" s="11" t="s">
        <v>381</v>
      </c>
      <c r="X2656" s="11" t="s">
        <v>381</v>
      </c>
      <c r="Y2656" s="11" t="s">
        <v>381</v>
      </c>
      <c r="Z2656" s="11">
        <v>0</v>
      </c>
      <c r="AA2656" s="11">
        <v>5.6500000000000002E-2</v>
      </c>
      <c r="AB2656" s="11">
        <v>0</v>
      </c>
      <c r="AC2656" s="11">
        <v>5.6500000000000002E-2</v>
      </c>
      <c r="AD2656" s="71"/>
      <c r="AE2656" s="71"/>
      <c r="AF2656" s="71">
        <f t="shared" si="128"/>
        <v>0</v>
      </c>
      <c r="AG2656" s="277" t="s">
        <v>907</v>
      </c>
      <c r="AH2656" s="277" t="s">
        <v>742</v>
      </c>
      <c r="AI2656" s="276" t="s">
        <v>743</v>
      </c>
      <c r="AJ2656" s="276" t="s">
        <v>744</v>
      </c>
      <c r="AK2656" s="276" t="s">
        <v>325</v>
      </c>
      <c r="AL2656" s="277" t="s">
        <v>135</v>
      </c>
      <c r="AM2656" s="276" t="s">
        <v>720</v>
      </c>
      <c r="AN2656" s="276" t="s">
        <v>518</v>
      </c>
      <c r="AO2656" s="277" t="s">
        <v>519</v>
      </c>
    </row>
    <row r="2657" spans="1:41" ht="15" thickBot="1" x14ac:dyDescent="0.4">
      <c r="A2657" s="8">
        <v>2025</v>
      </c>
      <c r="B2657" s="9" t="s">
        <v>126</v>
      </c>
      <c r="C2657" s="9" t="s">
        <v>135</v>
      </c>
      <c r="D2657" s="9" t="s">
        <v>325</v>
      </c>
      <c r="E2657" s="9" t="s">
        <v>31</v>
      </c>
      <c r="F2657" s="8">
        <v>2030</v>
      </c>
      <c r="G2657" s="11" t="s">
        <v>381</v>
      </c>
      <c r="H2657" s="11" t="s">
        <v>381</v>
      </c>
      <c r="I2657" s="11" t="s">
        <v>381</v>
      </c>
      <c r="J2657" s="11" t="s">
        <v>381</v>
      </c>
      <c r="K2657" s="11" t="s">
        <v>381</v>
      </c>
      <c r="L2657" s="11" t="s">
        <v>381</v>
      </c>
      <c r="M2657" s="11" t="s">
        <v>381</v>
      </c>
      <c r="N2657" s="11" t="s">
        <v>381</v>
      </c>
      <c r="O2657" s="11" t="s">
        <v>381</v>
      </c>
      <c r="P2657" s="11" t="s">
        <v>381</v>
      </c>
      <c r="Q2657" s="11" t="s">
        <v>381</v>
      </c>
      <c r="R2657" s="11" t="s">
        <v>381</v>
      </c>
      <c r="S2657" s="11" t="s">
        <v>381</v>
      </c>
      <c r="T2657" s="11" t="s">
        <v>381</v>
      </c>
      <c r="U2657" s="11" t="s">
        <v>381</v>
      </c>
      <c r="V2657" s="11" t="s">
        <v>381</v>
      </c>
      <c r="W2657" s="11" t="s">
        <v>381</v>
      </c>
      <c r="X2657" s="11" t="s">
        <v>381</v>
      </c>
      <c r="Y2657" s="11" t="s">
        <v>381</v>
      </c>
      <c r="Z2657" s="11">
        <v>0</v>
      </c>
      <c r="AA2657" s="11">
        <v>5.3650000000000003E-2</v>
      </c>
      <c r="AB2657" s="11">
        <v>0</v>
      </c>
      <c r="AC2657" s="11">
        <v>5.3650000000000003E-2</v>
      </c>
      <c r="AD2657" s="71"/>
      <c r="AE2657" s="71"/>
      <c r="AF2657" s="71">
        <f t="shared" si="128"/>
        <v>0</v>
      </c>
      <c r="AG2657" s="277" t="s">
        <v>907</v>
      </c>
      <c r="AH2657" s="277" t="s">
        <v>742</v>
      </c>
      <c r="AI2657" s="276" t="s">
        <v>743</v>
      </c>
      <c r="AJ2657" s="276" t="s">
        <v>744</v>
      </c>
      <c r="AK2657" s="276" t="s">
        <v>325</v>
      </c>
      <c r="AL2657" s="277" t="s">
        <v>135</v>
      </c>
      <c r="AM2657" s="276" t="s">
        <v>720</v>
      </c>
      <c r="AN2657" s="276" t="s">
        <v>518</v>
      </c>
      <c r="AO2657" s="277" t="s">
        <v>519</v>
      </c>
    </row>
    <row r="2658" spans="1:41" ht="15" thickBot="1" x14ac:dyDescent="0.4">
      <c r="A2658" s="8">
        <v>2025</v>
      </c>
      <c r="B2658" s="9" t="s">
        <v>126</v>
      </c>
      <c r="C2658" s="9" t="s">
        <v>135</v>
      </c>
      <c r="D2658" s="9" t="s">
        <v>325</v>
      </c>
      <c r="E2658" s="9" t="s">
        <v>31</v>
      </c>
      <c r="F2658" s="8">
        <v>2031</v>
      </c>
      <c r="G2658" s="11" t="s">
        <v>381</v>
      </c>
      <c r="H2658" s="11" t="s">
        <v>381</v>
      </c>
      <c r="I2658" s="11" t="s">
        <v>381</v>
      </c>
      <c r="J2658" s="11" t="s">
        <v>381</v>
      </c>
      <c r="K2658" s="11" t="s">
        <v>381</v>
      </c>
      <c r="L2658" s="11" t="s">
        <v>381</v>
      </c>
      <c r="M2658" s="11" t="s">
        <v>381</v>
      </c>
      <c r="N2658" s="11" t="s">
        <v>381</v>
      </c>
      <c r="O2658" s="11" t="s">
        <v>381</v>
      </c>
      <c r="P2658" s="11" t="s">
        <v>381</v>
      </c>
      <c r="Q2658" s="11" t="s">
        <v>381</v>
      </c>
      <c r="R2658" s="11" t="s">
        <v>381</v>
      </c>
      <c r="S2658" s="11" t="s">
        <v>381</v>
      </c>
      <c r="T2658" s="11" t="s">
        <v>381</v>
      </c>
      <c r="U2658" s="11" t="s">
        <v>381</v>
      </c>
      <c r="V2658" s="11" t="s">
        <v>381</v>
      </c>
      <c r="W2658" s="11" t="s">
        <v>381</v>
      </c>
      <c r="X2658" s="11" t="s">
        <v>381</v>
      </c>
      <c r="Y2658" s="11" t="s">
        <v>381</v>
      </c>
      <c r="Z2658" s="11">
        <v>0</v>
      </c>
      <c r="AA2658" s="11">
        <v>4.5359999999999998E-2</v>
      </c>
      <c r="AB2658" s="11">
        <v>0</v>
      </c>
      <c r="AC2658" s="11">
        <v>4.5359999999999998E-2</v>
      </c>
      <c r="AD2658" s="71"/>
      <c r="AE2658" s="71"/>
      <c r="AF2658" s="71">
        <f t="shared" si="128"/>
        <v>0</v>
      </c>
      <c r="AG2658" s="277" t="s">
        <v>907</v>
      </c>
      <c r="AH2658" s="277" t="s">
        <v>742</v>
      </c>
      <c r="AI2658" s="276" t="s">
        <v>743</v>
      </c>
      <c r="AJ2658" s="276" t="s">
        <v>744</v>
      </c>
      <c r="AK2658" s="276" t="s">
        <v>325</v>
      </c>
      <c r="AL2658" s="277" t="s">
        <v>135</v>
      </c>
      <c r="AM2658" s="276" t="s">
        <v>720</v>
      </c>
      <c r="AN2658" s="276" t="s">
        <v>518</v>
      </c>
      <c r="AO2658" s="277" t="s">
        <v>519</v>
      </c>
    </row>
    <row r="2659" spans="1:41" ht="15" thickBot="1" x14ac:dyDescent="0.4">
      <c r="A2659" s="8">
        <v>2025</v>
      </c>
      <c r="B2659" s="9" t="s">
        <v>126</v>
      </c>
      <c r="C2659" s="9" t="s">
        <v>135</v>
      </c>
      <c r="D2659" s="9" t="s">
        <v>325</v>
      </c>
      <c r="E2659" s="9" t="s">
        <v>31</v>
      </c>
      <c r="F2659" s="8">
        <v>2032</v>
      </c>
      <c r="G2659" s="11" t="s">
        <v>381</v>
      </c>
      <c r="H2659" s="11" t="s">
        <v>381</v>
      </c>
      <c r="I2659" s="11" t="s">
        <v>381</v>
      </c>
      <c r="J2659" s="11" t="s">
        <v>381</v>
      </c>
      <c r="K2659" s="11" t="s">
        <v>381</v>
      </c>
      <c r="L2659" s="11" t="s">
        <v>381</v>
      </c>
      <c r="M2659" s="11" t="s">
        <v>381</v>
      </c>
      <c r="N2659" s="11" t="s">
        <v>381</v>
      </c>
      <c r="O2659" s="11" t="s">
        <v>381</v>
      </c>
      <c r="P2659" s="11" t="s">
        <v>381</v>
      </c>
      <c r="Q2659" s="11" t="s">
        <v>381</v>
      </c>
      <c r="R2659" s="11" t="s">
        <v>381</v>
      </c>
      <c r="S2659" s="11" t="s">
        <v>381</v>
      </c>
      <c r="T2659" s="11" t="s">
        <v>381</v>
      </c>
      <c r="U2659" s="11" t="s">
        <v>381</v>
      </c>
      <c r="V2659" s="11" t="s">
        <v>381</v>
      </c>
      <c r="W2659" s="11" t="s">
        <v>381</v>
      </c>
      <c r="X2659" s="11" t="s">
        <v>381</v>
      </c>
      <c r="Y2659" s="11" t="s">
        <v>381</v>
      </c>
      <c r="Z2659" s="11">
        <v>0</v>
      </c>
      <c r="AA2659" s="11">
        <v>4.4249999999999998E-2</v>
      </c>
      <c r="AB2659" s="11">
        <v>0</v>
      </c>
      <c r="AC2659" s="11">
        <v>4.4249999999999998E-2</v>
      </c>
      <c r="AD2659" s="71"/>
      <c r="AE2659" s="71"/>
      <c r="AF2659" s="71">
        <f t="shared" si="128"/>
        <v>0</v>
      </c>
      <c r="AG2659" s="277" t="s">
        <v>907</v>
      </c>
      <c r="AH2659" s="277" t="s">
        <v>742</v>
      </c>
      <c r="AI2659" s="276" t="s">
        <v>743</v>
      </c>
      <c r="AJ2659" s="276" t="s">
        <v>744</v>
      </c>
      <c r="AK2659" s="276" t="s">
        <v>325</v>
      </c>
      <c r="AL2659" s="277" t="s">
        <v>135</v>
      </c>
      <c r="AM2659" s="276" t="s">
        <v>720</v>
      </c>
      <c r="AN2659" s="276" t="s">
        <v>518</v>
      </c>
      <c r="AO2659" s="277" t="s">
        <v>519</v>
      </c>
    </row>
    <row r="2660" spans="1:41" ht="15" thickBot="1" x14ac:dyDescent="0.4">
      <c r="A2660" s="8">
        <v>2025</v>
      </c>
      <c r="B2660" s="9" t="s">
        <v>126</v>
      </c>
      <c r="C2660" s="9" t="s">
        <v>135</v>
      </c>
      <c r="D2660" s="9" t="s">
        <v>325</v>
      </c>
      <c r="E2660" s="9" t="s">
        <v>31</v>
      </c>
      <c r="F2660" s="8">
        <v>2033</v>
      </c>
      <c r="G2660" s="11" t="s">
        <v>381</v>
      </c>
      <c r="H2660" s="11" t="s">
        <v>381</v>
      </c>
      <c r="I2660" s="11" t="s">
        <v>381</v>
      </c>
      <c r="J2660" s="11" t="s">
        <v>381</v>
      </c>
      <c r="K2660" s="11" t="s">
        <v>381</v>
      </c>
      <c r="L2660" s="11" t="s">
        <v>381</v>
      </c>
      <c r="M2660" s="11" t="s">
        <v>381</v>
      </c>
      <c r="N2660" s="11" t="s">
        <v>381</v>
      </c>
      <c r="O2660" s="11" t="s">
        <v>381</v>
      </c>
      <c r="P2660" s="11" t="s">
        <v>381</v>
      </c>
      <c r="Q2660" s="11" t="s">
        <v>381</v>
      </c>
      <c r="R2660" s="11" t="s">
        <v>381</v>
      </c>
      <c r="S2660" s="11" t="s">
        <v>381</v>
      </c>
      <c r="T2660" s="11" t="s">
        <v>381</v>
      </c>
      <c r="U2660" s="11" t="s">
        <v>381</v>
      </c>
      <c r="V2660" s="11" t="s">
        <v>381</v>
      </c>
      <c r="W2660" s="11" t="s">
        <v>381</v>
      </c>
      <c r="X2660" s="11" t="s">
        <v>381</v>
      </c>
      <c r="Y2660" s="11" t="s">
        <v>381</v>
      </c>
      <c r="Z2660" s="11">
        <v>0</v>
      </c>
      <c r="AA2660" s="11">
        <v>4.7699999999999999E-2</v>
      </c>
      <c r="AB2660" s="11">
        <v>0</v>
      </c>
      <c r="AC2660" s="11">
        <v>4.7699999999999999E-2</v>
      </c>
      <c r="AD2660" s="71"/>
      <c r="AE2660" s="71"/>
      <c r="AF2660" s="71">
        <f t="shared" si="128"/>
        <v>0</v>
      </c>
      <c r="AG2660" s="277" t="s">
        <v>907</v>
      </c>
      <c r="AH2660" s="277" t="s">
        <v>742</v>
      </c>
      <c r="AI2660" s="276" t="s">
        <v>743</v>
      </c>
      <c r="AJ2660" s="276" t="s">
        <v>744</v>
      </c>
      <c r="AK2660" s="276" t="s">
        <v>325</v>
      </c>
      <c r="AL2660" s="277" t="s">
        <v>135</v>
      </c>
      <c r="AM2660" s="276" t="s">
        <v>720</v>
      </c>
      <c r="AN2660" s="276" t="s">
        <v>518</v>
      </c>
      <c r="AO2660" s="277" t="s">
        <v>519</v>
      </c>
    </row>
    <row r="2661" spans="1:41" ht="15" thickBot="1" x14ac:dyDescent="0.4">
      <c r="A2661" s="8">
        <v>2025</v>
      </c>
      <c r="B2661" s="9" t="s">
        <v>126</v>
      </c>
      <c r="C2661" s="9" t="s">
        <v>135</v>
      </c>
      <c r="D2661" s="9" t="s">
        <v>325</v>
      </c>
      <c r="E2661" s="9" t="s">
        <v>31</v>
      </c>
      <c r="F2661" s="8">
        <v>2034</v>
      </c>
      <c r="G2661" s="11" t="s">
        <v>381</v>
      </c>
      <c r="H2661" s="11" t="s">
        <v>381</v>
      </c>
      <c r="I2661" s="11" t="s">
        <v>381</v>
      </c>
      <c r="J2661" s="11" t="s">
        <v>381</v>
      </c>
      <c r="K2661" s="11" t="s">
        <v>381</v>
      </c>
      <c r="L2661" s="11" t="s">
        <v>381</v>
      </c>
      <c r="M2661" s="11" t="s">
        <v>381</v>
      </c>
      <c r="N2661" s="11" t="s">
        <v>381</v>
      </c>
      <c r="O2661" s="11" t="s">
        <v>381</v>
      </c>
      <c r="P2661" s="11" t="s">
        <v>381</v>
      </c>
      <c r="Q2661" s="11" t="s">
        <v>381</v>
      </c>
      <c r="R2661" s="11" t="s">
        <v>381</v>
      </c>
      <c r="S2661" s="11" t="s">
        <v>381</v>
      </c>
      <c r="T2661" s="11" t="s">
        <v>381</v>
      </c>
      <c r="U2661" s="11" t="s">
        <v>381</v>
      </c>
      <c r="V2661" s="11" t="s">
        <v>381</v>
      </c>
      <c r="W2661" s="11" t="s">
        <v>381</v>
      </c>
      <c r="X2661" s="11" t="s">
        <v>381</v>
      </c>
      <c r="Y2661" s="11" t="s">
        <v>381</v>
      </c>
      <c r="Z2661" s="11">
        <v>0</v>
      </c>
      <c r="AA2661" s="11">
        <v>5.2310000000000002E-2</v>
      </c>
      <c r="AB2661" s="11">
        <v>0</v>
      </c>
      <c r="AC2661" s="11">
        <v>5.2310000000000002E-2</v>
      </c>
      <c r="AD2661" s="71"/>
      <c r="AE2661" s="71"/>
      <c r="AF2661" s="71">
        <f t="shared" si="128"/>
        <v>0</v>
      </c>
      <c r="AG2661" s="277" t="s">
        <v>907</v>
      </c>
      <c r="AH2661" s="277" t="s">
        <v>742</v>
      </c>
      <c r="AI2661" s="276" t="s">
        <v>743</v>
      </c>
      <c r="AJ2661" s="276" t="s">
        <v>744</v>
      </c>
      <c r="AK2661" s="276" t="s">
        <v>325</v>
      </c>
      <c r="AL2661" s="277" t="s">
        <v>135</v>
      </c>
      <c r="AM2661" s="276" t="s">
        <v>720</v>
      </c>
      <c r="AN2661" s="276" t="s">
        <v>518</v>
      </c>
      <c r="AO2661" s="277" t="s">
        <v>519</v>
      </c>
    </row>
    <row r="2662" spans="1:41" ht="15" thickBot="1" x14ac:dyDescent="0.4">
      <c r="A2662" s="8">
        <v>2025</v>
      </c>
      <c r="B2662" s="9" t="s">
        <v>126</v>
      </c>
      <c r="C2662" s="9" t="s">
        <v>135</v>
      </c>
      <c r="D2662" s="9" t="s">
        <v>325</v>
      </c>
      <c r="E2662" s="9" t="s">
        <v>31</v>
      </c>
      <c r="F2662" s="8">
        <v>2035</v>
      </c>
      <c r="G2662" s="11" t="s">
        <v>381</v>
      </c>
      <c r="H2662" s="11" t="s">
        <v>381</v>
      </c>
      <c r="I2662" s="11" t="s">
        <v>381</v>
      </c>
      <c r="J2662" s="11" t="s">
        <v>381</v>
      </c>
      <c r="K2662" s="11" t="s">
        <v>381</v>
      </c>
      <c r="L2662" s="11" t="s">
        <v>381</v>
      </c>
      <c r="M2662" s="11" t="s">
        <v>381</v>
      </c>
      <c r="N2662" s="11" t="s">
        <v>381</v>
      </c>
      <c r="O2662" s="11" t="s">
        <v>381</v>
      </c>
      <c r="P2662" s="11" t="s">
        <v>381</v>
      </c>
      <c r="Q2662" s="11" t="s">
        <v>381</v>
      </c>
      <c r="R2662" s="11" t="s">
        <v>381</v>
      </c>
      <c r="S2662" s="11" t="s">
        <v>381</v>
      </c>
      <c r="T2662" s="11" t="s">
        <v>381</v>
      </c>
      <c r="U2662" s="11" t="s">
        <v>381</v>
      </c>
      <c r="V2662" s="11" t="s">
        <v>381</v>
      </c>
      <c r="W2662" s="11" t="s">
        <v>381</v>
      </c>
      <c r="X2662" s="11" t="s">
        <v>381</v>
      </c>
      <c r="Y2662" s="11" t="s">
        <v>381</v>
      </c>
      <c r="Z2662" s="11">
        <v>0</v>
      </c>
      <c r="AA2662" s="11">
        <v>5.6590000000000001E-2</v>
      </c>
      <c r="AB2662" s="11">
        <v>0</v>
      </c>
      <c r="AC2662" s="11">
        <v>5.6590000000000001E-2</v>
      </c>
      <c r="AD2662" s="71"/>
      <c r="AE2662" s="71"/>
      <c r="AF2662" s="71">
        <f t="shared" si="128"/>
        <v>0</v>
      </c>
      <c r="AG2662" s="277" t="s">
        <v>907</v>
      </c>
      <c r="AH2662" s="277" t="s">
        <v>742</v>
      </c>
      <c r="AI2662" s="276" t="s">
        <v>743</v>
      </c>
      <c r="AJ2662" s="276" t="s">
        <v>744</v>
      </c>
      <c r="AK2662" s="276" t="s">
        <v>325</v>
      </c>
      <c r="AL2662" s="277" t="s">
        <v>135</v>
      </c>
      <c r="AM2662" s="276" t="s">
        <v>720</v>
      </c>
      <c r="AN2662" s="276" t="s">
        <v>518</v>
      </c>
      <c r="AO2662" s="277" t="s">
        <v>519</v>
      </c>
    </row>
    <row r="2663" spans="1:41" ht="15" thickBot="1" x14ac:dyDescent="0.4">
      <c r="A2663" s="8">
        <v>2025</v>
      </c>
      <c r="B2663" s="9" t="s">
        <v>126</v>
      </c>
      <c r="C2663" s="9" t="s">
        <v>135</v>
      </c>
      <c r="D2663" s="9" t="s">
        <v>325</v>
      </c>
      <c r="E2663" s="9" t="s">
        <v>32</v>
      </c>
      <c r="F2663" s="8">
        <v>2025</v>
      </c>
      <c r="G2663" s="11">
        <v>0</v>
      </c>
      <c r="H2663" s="11">
        <v>0.59033000000000002</v>
      </c>
      <c r="I2663" s="11">
        <v>0.24102000000000001</v>
      </c>
      <c r="J2663" s="11" t="s">
        <v>35</v>
      </c>
      <c r="K2663" s="11" t="s">
        <v>35</v>
      </c>
      <c r="L2663" s="11">
        <v>0.87468000000000001</v>
      </c>
      <c r="M2663" s="11">
        <v>0</v>
      </c>
      <c r="N2663" s="11">
        <v>0</v>
      </c>
      <c r="O2663" s="11">
        <v>0</v>
      </c>
      <c r="P2663" s="11">
        <v>0</v>
      </c>
      <c r="Q2663" s="11">
        <v>0</v>
      </c>
      <c r="R2663" s="11">
        <v>0</v>
      </c>
      <c r="S2663" s="11">
        <v>0</v>
      </c>
      <c r="T2663" s="11">
        <v>1.7060299999999999</v>
      </c>
      <c r="U2663" s="11">
        <v>0</v>
      </c>
      <c r="V2663" s="11">
        <v>0</v>
      </c>
      <c r="W2663" s="11">
        <v>0</v>
      </c>
      <c r="X2663" s="11">
        <v>0</v>
      </c>
      <c r="Y2663" s="11">
        <v>1.7060299999999999</v>
      </c>
      <c r="Z2663" s="11">
        <v>0</v>
      </c>
      <c r="AA2663" s="11">
        <v>0.28470000000000001</v>
      </c>
      <c r="AB2663" s="11">
        <v>0</v>
      </c>
      <c r="AC2663" s="11">
        <v>0.28470000000000001</v>
      </c>
      <c r="AD2663" s="71">
        <f t="shared" si="126"/>
        <v>0</v>
      </c>
      <c r="AE2663" s="71">
        <f t="shared" si="127"/>
        <v>0</v>
      </c>
      <c r="AF2663" s="71">
        <f t="shared" si="128"/>
        <v>0</v>
      </c>
      <c r="AG2663" s="277" t="s">
        <v>908</v>
      </c>
      <c r="AH2663" s="277" t="s">
        <v>742</v>
      </c>
      <c r="AI2663" s="276" t="s">
        <v>743</v>
      </c>
      <c r="AJ2663" s="276" t="s">
        <v>744</v>
      </c>
      <c r="AK2663" s="276" t="s">
        <v>325</v>
      </c>
      <c r="AL2663" s="277" t="s">
        <v>135</v>
      </c>
      <c r="AM2663" s="276" t="s">
        <v>720</v>
      </c>
      <c r="AN2663" s="276" t="s">
        <v>518</v>
      </c>
      <c r="AO2663" s="277" t="s">
        <v>519</v>
      </c>
    </row>
    <row r="2664" spans="1:41" ht="15" thickBot="1" x14ac:dyDescent="0.4">
      <c r="A2664" s="8">
        <v>2025</v>
      </c>
      <c r="B2664" s="9" t="s">
        <v>126</v>
      </c>
      <c r="C2664" s="9" t="s">
        <v>135</v>
      </c>
      <c r="D2664" s="9" t="s">
        <v>325</v>
      </c>
      <c r="E2664" s="9" t="s">
        <v>32</v>
      </c>
      <c r="F2664" s="8">
        <v>2026</v>
      </c>
      <c r="G2664" s="11">
        <v>0</v>
      </c>
      <c r="H2664" s="11">
        <v>0.85589000000000004</v>
      </c>
      <c r="I2664" s="11">
        <v>0.31296000000000002</v>
      </c>
      <c r="J2664" s="11" t="s">
        <v>35</v>
      </c>
      <c r="K2664" s="11" t="s">
        <v>35</v>
      </c>
      <c r="L2664" s="11">
        <v>1.14903</v>
      </c>
      <c r="M2664" s="11">
        <v>0</v>
      </c>
      <c r="N2664" s="11">
        <v>0</v>
      </c>
      <c r="O2664" s="11">
        <v>0</v>
      </c>
      <c r="P2664" s="11">
        <v>0</v>
      </c>
      <c r="Q2664" s="11">
        <v>0</v>
      </c>
      <c r="R2664" s="11">
        <v>0</v>
      </c>
      <c r="S2664" s="11">
        <v>0</v>
      </c>
      <c r="T2664" s="11">
        <v>2.3178800000000002</v>
      </c>
      <c r="U2664" s="11">
        <v>0</v>
      </c>
      <c r="V2664" s="11">
        <v>0</v>
      </c>
      <c r="W2664" s="11">
        <v>0</v>
      </c>
      <c r="X2664" s="11">
        <v>0</v>
      </c>
      <c r="Y2664" s="11">
        <v>2.3178800000000002</v>
      </c>
      <c r="Z2664" s="11">
        <v>0</v>
      </c>
      <c r="AA2664" s="11">
        <v>0.31241999999999998</v>
      </c>
      <c r="AB2664" s="11">
        <v>0</v>
      </c>
      <c r="AC2664" s="11">
        <v>0.31241999999999998</v>
      </c>
      <c r="AD2664" s="71">
        <f t="shared" si="126"/>
        <v>0</v>
      </c>
      <c r="AE2664" s="71">
        <f t="shared" si="127"/>
        <v>0</v>
      </c>
      <c r="AF2664" s="71">
        <f t="shared" si="128"/>
        <v>0</v>
      </c>
      <c r="AG2664" s="277" t="s">
        <v>908</v>
      </c>
      <c r="AH2664" s="277" t="s">
        <v>742</v>
      </c>
      <c r="AI2664" s="276" t="s">
        <v>743</v>
      </c>
      <c r="AJ2664" s="276" t="s">
        <v>744</v>
      </c>
      <c r="AK2664" s="276" t="s">
        <v>325</v>
      </c>
      <c r="AL2664" s="277" t="s">
        <v>135</v>
      </c>
      <c r="AM2664" s="276" t="s">
        <v>720</v>
      </c>
      <c r="AN2664" s="276" t="s">
        <v>518</v>
      </c>
      <c r="AO2664" s="277" t="s">
        <v>519</v>
      </c>
    </row>
    <row r="2665" spans="1:41" ht="15" thickBot="1" x14ac:dyDescent="0.4">
      <c r="A2665" s="8">
        <v>2025</v>
      </c>
      <c r="B2665" s="9" t="s">
        <v>126</v>
      </c>
      <c r="C2665" s="9" t="s">
        <v>135</v>
      </c>
      <c r="D2665" s="9" t="s">
        <v>325</v>
      </c>
      <c r="E2665" s="9" t="s">
        <v>32</v>
      </c>
      <c r="F2665" s="8">
        <v>2027</v>
      </c>
      <c r="G2665" s="11">
        <v>0</v>
      </c>
      <c r="H2665" s="11">
        <v>1.24624</v>
      </c>
      <c r="I2665" s="11">
        <v>0.56108999999999998</v>
      </c>
      <c r="J2665" s="11" t="s">
        <v>35</v>
      </c>
      <c r="K2665" s="11" t="s">
        <v>35</v>
      </c>
      <c r="L2665" s="11">
        <v>1.42049</v>
      </c>
      <c r="M2665" s="11">
        <v>0</v>
      </c>
      <c r="N2665" s="11">
        <v>0</v>
      </c>
      <c r="O2665" s="11">
        <v>0</v>
      </c>
      <c r="P2665" s="11">
        <v>0</v>
      </c>
      <c r="Q2665" s="11">
        <v>0</v>
      </c>
      <c r="R2665" s="11">
        <v>0</v>
      </c>
      <c r="S2665" s="11">
        <v>0</v>
      </c>
      <c r="T2665" s="11">
        <v>3.2278199999999999</v>
      </c>
      <c r="U2665" s="11">
        <v>0</v>
      </c>
      <c r="V2665" s="11">
        <v>0</v>
      </c>
      <c r="W2665" s="11">
        <v>0</v>
      </c>
      <c r="X2665" s="11">
        <v>0</v>
      </c>
      <c r="Y2665" s="11">
        <v>3.2278199999999999</v>
      </c>
      <c r="Z2665" s="11">
        <v>0</v>
      </c>
      <c r="AA2665" s="11">
        <v>0.44259999999999999</v>
      </c>
      <c r="AB2665" s="11">
        <v>0</v>
      </c>
      <c r="AC2665" s="11">
        <v>0.44259999999999999</v>
      </c>
      <c r="AD2665" s="71">
        <f t="shared" si="126"/>
        <v>0</v>
      </c>
      <c r="AE2665" s="71">
        <f t="shared" si="127"/>
        <v>0</v>
      </c>
      <c r="AF2665" s="71">
        <f t="shared" si="128"/>
        <v>0</v>
      </c>
      <c r="AG2665" s="277" t="s">
        <v>908</v>
      </c>
      <c r="AH2665" s="277" t="s">
        <v>742</v>
      </c>
      <c r="AI2665" s="276" t="s">
        <v>743</v>
      </c>
      <c r="AJ2665" s="276" t="s">
        <v>744</v>
      </c>
      <c r="AK2665" s="276" t="s">
        <v>325</v>
      </c>
      <c r="AL2665" s="277" t="s">
        <v>135</v>
      </c>
      <c r="AM2665" s="276" t="s">
        <v>720</v>
      </c>
      <c r="AN2665" s="276" t="s">
        <v>518</v>
      </c>
      <c r="AO2665" s="277" t="s">
        <v>519</v>
      </c>
    </row>
    <row r="2666" spans="1:41" ht="15" thickBot="1" x14ac:dyDescent="0.4">
      <c r="A2666" s="8">
        <v>2025</v>
      </c>
      <c r="B2666" s="9" t="s">
        <v>126</v>
      </c>
      <c r="C2666" s="9" t="s">
        <v>135</v>
      </c>
      <c r="D2666" s="9" t="s">
        <v>325</v>
      </c>
      <c r="E2666" s="9" t="s">
        <v>32</v>
      </c>
      <c r="F2666" s="8">
        <v>2028</v>
      </c>
      <c r="G2666" s="11">
        <v>0</v>
      </c>
      <c r="H2666" s="11">
        <v>0.68593999999999999</v>
      </c>
      <c r="I2666" s="11">
        <v>0.61802000000000001</v>
      </c>
      <c r="J2666" s="11" t="s">
        <v>35</v>
      </c>
      <c r="K2666" s="11" t="s">
        <v>35</v>
      </c>
      <c r="L2666" s="11">
        <v>1.2335199999999999</v>
      </c>
      <c r="M2666" s="11">
        <v>0</v>
      </c>
      <c r="N2666" s="11">
        <v>0</v>
      </c>
      <c r="O2666" s="11">
        <v>0</v>
      </c>
      <c r="P2666" s="11">
        <v>0</v>
      </c>
      <c r="Q2666" s="11">
        <v>0</v>
      </c>
      <c r="R2666" s="11">
        <v>0</v>
      </c>
      <c r="S2666" s="11">
        <v>0</v>
      </c>
      <c r="T2666" s="11">
        <v>2.53748</v>
      </c>
      <c r="U2666" s="11">
        <v>0</v>
      </c>
      <c r="V2666" s="11">
        <v>0</v>
      </c>
      <c r="W2666" s="11">
        <v>0</v>
      </c>
      <c r="X2666" s="11">
        <v>0</v>
      </c>
      <c r="Y2666" s="11">
        <v>2.53748</v>
      </c>
      <c r="Z2666" s="11">
        <v>0</v>
      </c>
      <c r="AA2666" s="11">
        <v>0.48901</v>
      </c>
      <c r="AB2666" s="11">
        <v>0</v>
      </c>
      <c r="AC2666" s="11">
        <v>0.48901</v>
      </c>
      <c r="AD2666" s="71">
        <f t="shared" si="126"/>
        <v>0</v>
      </c>
      <c r="AE2666" s="71">
        <f t="shared" si="127"/>
        <v>0</v>
      </c>
      <c r="AF2666" s="71">
        <f t="shared" si="128"/>
        <v>0</v>
      </c>
      <c r="AG2666" s="277" t="s">
        <v>908</v>
      </c>
      <c r="AH2666" s="277" t="s">
        <v>742</v>
      </c>
      <c r="AI2666" s="276" t="s">
        <v>743</v>
      </c>
      <c r="AJ2666" s="276" t="s">
        <v>744</v>
      </c>
      <c r="AK2666" s="276" t="s">
        <v>325</v>
      </c>
      <c r="AL2666" s="277" t="s">
        <v>135</v>
      </c>
      <c r="AM2666" s="276" t="s">
        <v>720</v>
      </c>
      <c r="AN2666" s="276" t="s">
        <v>518</v>
      </c>
      <c r="AO2666" s="277" t="s">
        <v>519</v>
      </c>
    </row>
    <row r="2667" spans="1:41" ht="15" thickBot="1" x14ac:dyDescent="0.4">
      <c r="A2667" s="8">
        <v>2025</v>
      </c>
      <c r="B2667" s="9" t="s">
        <v>126</v>
      </c>
      <c r="C2667" s="9" t="s">
        <v>135</v>
      </c>
      <c r="D2667" s="9" t="s">
        <v>325</v>
      </c>
      <c r="E2667" s="9" t="s">
        <v>32</v>
      </c>
      <c r="F2667" s="8">
        <v>2029</v>
      </c>
      <c r="G2667" s="11">
        <v>0</v>
      </c>
      <c r="H2667" s="11">
        <v>1.2170300000000001</v>
      </c>
      <c r="I2667" s="11">
        <v>0.38385999999999998</v>
      </c>
      <c r="J2667" s="11" t="s">
        <v>35</v>
      </c>
      <c r="K2667" s="11" t="s">
        <v>35</v>
      </c>
      <c r="L2667" s="11">
        <v>1.32928</v>
      </c>
      <c r="M2667" s="11">
        <v>0</v>
      </c>
      <c r="N2667" s="11">
        <v>0</v>
      </c>
      <c r="O2667" s="11">
        <v>0</v>
      </c>
      <c r="P2667" s="11">
        <v>0</v>
      </c>
      <c r="Q2667" s="11">
        <v>0</v>
      </c>
      <c r="R2667" s="11">
        <v>0</v>
      </c>
      <c r="S2667" s="11">
        <v>0</v>
      </c>
      <c r="T2667" s="11">
        <v>2.9301699999999999</v>
      </c>
      <c r="U2667" s="11">
        <v>0</v>
      </c>
      <c r="V2667" s="11">
        <v>0</v>
      </c>
      <c r="W2667" s="11">
        <v>0</v>
      </c>
      <c r="X2667" s="11">
        <v>0</v>
      </c>
      <c r="Y2667" s="11">
        <v>2.9301699999999999</v>
      </c>
      <c r="Z2667" s="11">
        <v>0</v>
      </c>
      <c r="AA2667" s="11">
        <v>0.56899</v>
      </c>
      <c r="AB2667" s="11">
        <v>0</v>
      </c>
      <c r="AC2667" s="11">
        <v>0.56899</v>
      </c>
      <c r="AD2667" s="71">
        <f t="shared" si="126"/>
        <v>0</v>
      </c>
      <c r="AE2667" s="71">
        <f t="shared" si="127"/>
        <v>0</v>
      </c>
      <c r="AF2667" s="71">
        <f t="shared" si="128"/>
        <v>0</v>
      </c>
      <c r="AG2667" s="277" t="s">
        <v>908</v>
      </c>
      <c r="AH2667" s="277" t="s">
        <v>742</v>
      </c>
      <c r="AI2667" s="276" t="s">
        <v>743</v>
      </c>
      <c r="AJ2667" s="276" t="s">
        <v>744</v>
      </c>
      <c r="AK2667" s="276" t="s">
        <v>325</v>
      </c>
      <c r="AL2667" s="277" t="s">
        <v>135</v>
      </c>
      <c r="AM2667" s="276" t="s">
        <v>720</v>
      </c>
      <c r="AN2667" s="276" t="s">
        <v>518</v>
      </c>
      <c r="AO2667" s="277" t="s">
        <v>519</v>
      </c>
    </row>
    <row r="2668" spans="1:41" ht="15" thickBot="1" x14ac:dyDescent="0.4">
      <c r="A2668" s="8">
        <v>2025</v>
      </c>
      <c r="B2668" s="9" t="s">
        <v>126</v>
      </c>
      <c r="C2668" s="9" t="s">
        <v>135</v>
      </c>
      <c r="D2668" s="9" t="s">
        <v>325</v>
      </c>
      <c r="E2668" s="9" t="s">
        <v>32</v>
      </c>
      <c r="F2668" s="8">
        <v>2030</v>
      </c>
      <c r="G2668" s="11">
        <v>0</v>
      </c>
      <c r="H2668" s="11">
        <v>1.18347</v>
      </c>
      <c r="I2668" s="11">
        <v>0.27725</v>
      </c>
      <c r="J2668" s="11" t="s">
        <v>35</v>
      </c>
      <c r="K2668" s="11" t="s">
        <v>35</v>
      </c>
      <c r="L2668" s="11">
        <v>1.1055699999999999</v>
      </c>
      <c r="M2668" s="11">
        <v>0</v>
      </c>
      <c r="N2668" s="11">
        <v>0</v>
      </c>
      <c r="O2668" s="11">
        <v>0</v>
      </c>
      <c r="P2668" s="11">
        <v>0</v>
      </c>
      <c r="Q2668" s="11">
        <v>0</v>
      </c>
      <c r="R2668" s="11">
        <v>0</v>
      </c>
      <c r="S2668" s="11">
        <v>0</v>
      </c>
      <c r="T2668" s="11">
        <v>2.5665499999999999</v>
      </c>
      <c r="U2668" s="11">
        <v>0</v>
      </c>
      <c r="V2668" s="11">
        <v>0</v>
      </c>
      <c r="W2668" s="11">
        <v>0</v>
      </c>
      <c r="X2668" s="11">
        <v>0</v>
      </c>
      <c r="Y2668" s="11">
        <v>2.5665499999999999</v>
      </c>
      <c r="Z2668" s="11">
        <v>0</v>
      </c>
      <c r="AA2668" s="11">
        <v>0.75436999999999999</v>
      </c>
      <c r="AB2668" s="11">
        <v>0</v>
      </c>
      <c r="AC2668" s="11">
        <v>0.75436999999999999</v>
      </c>
      <c r="AD2668" s="71">
        <f t="shared" si="126"/>
        <v>2.9999999999999997E-4</v>
      </c>
      <c r="AE2668" s="71">
        <f t="shared" si="127"/>
        <v>0</v>
      </c>
      <c r="AF2668" s="71">
        <f t="shared" si="128"/>
        <v>0</v>
      </c>
      <c r="AG2668" s="277" t="s">
        <v>908</v>
      </c>
      <c r="AH2668" s="277" t="s">
        <v>742</v>
      </c>
      <c r="AI2668" s="276" t="s">
        <v>743</v>
      </c>
      <c r="AJ2668" s="276" t="s">
        <v>744</v>
      </c>
      <c r="AK2668" s="276" t="s">
        <v>325</v>
      </c>
      <c r="AL2668" s="277" t="s">
        <v>135</v>
      </c>
      <c r="AM2668" s="276" t="s">
        <v>720</v>
      </c>
      <c r="AN2668" s="276" t="s">
        <v>518</v>
      </c>
      <c r="AO2668" s="277" t="s">
        <v>519</v>
      </c>
    </row>
    <row r="2669" spans="1:41" ht="15" thickBot="1" x14ac:dyDescent="0.4">
      <c r="A2669" s="8">
        <v>2025</v>
      </c>
      <c r="B2669" s="9" t="s">
        <v>126</v>
      </c>
      <c r="C2669" s="9" t="s">
        <v>135</v>
      </c>
      <c r="D2669" s="9" t="s">
        <v>325</v>
      </c>
      <c r="E2669" s="9" t="s">
        <v>32</v>
      </c>
      <c r="F2669" s="8">
        <v>2031</v>
      </c>
      <c r="G2669" s="11">
        <v>0</v>
      </c>
      <c r="H2669" s="11">
        <v>0.57518000000000002</v>
      </c>
      <c r="I2669" s="11">
        <v>0.42731999999999998</v>
      </c>
      <c r="J2669" s="11" t="s">
        <v>35</v>
      </c>
      <c r="K2669" s="11" t="s">
        <v>35</v>
      </c>
      <c r="L2669" s="11">
        <v>1.5297000000000001</v>
      </c>
      <c r="M2669" s="11">
        <v>0</v>
      </c>
      <c r="N2669" s="11">
        <v>0</v>
      </c>
      <c r="O2669" s="11">
        <v>0</v>
      </c>
      <c r="P2669" s="11">
        <v>0</v>
      </c>
      <c r="Q2669" s="11">
        <v>0</v>
      </c>
      <c r="R2669" s="11">
        <v>0</v>
      </c>
      <c r="S2669" s="11">
        <v>0</v>
      </c>
      <c r="T2669" s="11">
        <v>2.5339399999999999</v>
      </c>
      <c r="U2669" s="11">
        <v>0</v>
      </c>
      <c r="V2669" s="11">
        <v>0</v>
      </c>
      <c r="W2669" s="11">
        <v>0</v>
      </c>
      <c r="X2669" s="11">
        <v>0</v>
      </c>
      <c r="Y2669" s="11">
        <v>2.5339399999999999</v>
      </c>
      <c r="Z2669" s="11">
        <v>0</v>
      </c>
      <c r="AA2669" s="11">
        <v>0.59760000000000002</v>
      </c>
      <c r="AB2669" s="11">
        <v>0</v>
      </c>
      <c r="AC2669" s="11">
        <v>0.59760000000000002</v>
      </c>
      <c r="AD2669" s="71">
        <f t="shared" si="126"/>
        <v>1.6999999999999999E-3</v>
      </c>
      <c r="AE2669" s="71">
        <f t="shared" si="127"/>
        <v>0</v>
      </c>
      <c r="AF2669" s="71">
        <f t="shared" si="128"/>
        <v>0</v>
      </c>
      <c r="AG2669" s="277" t="s">
        <v>908</v>
      </c>
      <c r="AH2669" s="277" t="s">
        <v>742</v>
      </c>
      <c r="AI2669" s="276" t="s">
        <v>743</v>
      </c>
      <c r="AJ2669" s="276" t="s">
        <v>744</v>
      </c>
      <c r="AK2669" s="276" t="s">
        <v>325</v>
      </c>
      <c r="AL2669" s="277" t="s">
        <v>135</v>
      </c>
      <c r="AM2669" s="276" t="s">
        <v>720</v>
      </c>
      <c r="AN2669" s="276" t="s">
        <v>518</v>
      </c>
      <c r="AO2669" s="277" t="s">
        <v>519</v>
      </c>
    </row>
    <row r="2670" spans="1:41" ht="15" thickBot="1" x14ac:dyDescent="0.4">
      <c r="A2670" s="8">
        <v>2025</v>
      </c>
      <c r="B2670" s="9" t="s">
        <v>126</v>
      </c>
      <c r="C2670" s="9" t="s">
        <v>135</v>
      </c>
      <c r="D2670" s="9" t="s">
        <v>325</v>
      </c>
      <c r="E2670" s="9" t="s">
        <v>32</v>
      </c>
      <c r="F2670" s="8">
        <v>2032</v>
      </c>
      <c r="G2670" s="11">
        <v>0</v>
      </c>
      <c r="H2670" s="11">
        <v>0.52344999999999997</v>
      </c>
      <c r="I2670" s="11">
        <v>0.44522</v>
      </c>
      <c r="J2670" s="11" t="s">
        <v>35</v>
      </c>
      <c r="K2670" s="11" t="s">
        <v>35</v>
      </c>
      <c r="L2670" s="11">
        <v>1.9889300000000001</v>
      </c>
      <c r="M2670" s="11">
        <v>0</v>
      </c>
      <c r="N2670" s="11">
        <v>0</v>
      </c>
      <c r="O2670" s="11">
        <v>0</v>
      </c>
      <c r="P2670" s="11">
        <v>0</v>
      </c>
      <c r="Q2670" s="11">
        <v>0</v>
      </c>
      <c r="R2670" s="11">
        <v>0</v>
      </c>
      <c r="S2670" s="11">
        <v>0</v>
      </c>
      <c r="T2670" s="11">
        <v>2.9582000000000002</v>
      </c>
      <c r="U2670" s="11">
        <v>0</v>
      </c>
      <c r="V2670" s="11">
        <v>0</v>
      </c>
      <c r="W2670" s="11">
        <v>0</v>
      </c>
      <c r="X2670" s="11">
        <v>0</v>
      </c>
      <c r="Y2670" s="11">
        <v>2.9582000000000002</v>
      </c>
      <c r="Z2670" s="11">
        <v>0</v>
      </c>
      <c r="AA2670" s="11">
        <v>0.60877999999999999</v>
      </c>
      <c r="AB2670" s="11">
        <v>0</v>
      </c>
      <c r="AC2670" s="11">
        <v>0.60877999999999999</v>
      </c>
      <c r="AD2670" s="71">
        <f t="shared" si="126"/>
        <v>5.9999999999999995E-4</v>
      </c>
      <c r="AE2670" s="71">
        <f t="shared" si="127"/>
        <v>0</v>
      </c>
      <c r="AF2670" s="71">
        <f t="shared" si="128"/>
        <v>0</v>
      </c>
      <c r="AG2670" s="277" t="s">
        <v>908</v>
      </c>
      <c r="AH2670" s="277" t="s">
        <v>742</v>
      </c>
      <c r="AI2670" s="276" t="s">
        <v>743</v>
      </c>
      <c r="AJ2670" s="276" t="s">
        <v>744</v>
      </c>
      <c r="AK2670" s="276" t="s">
        <v>325</v>
      </c>
      <c r="AL2670" s="277" t="s">
        <v>135</v>
      </c>
      <c r="AM2670" s="276" t="s">
        <v>720</v>
      </c>
      <c r="AN2670" s="276" t="s">
        <v>518</v>
      </c>
      <c r="AO2670" s="277" t="s">
        <v>519</v>
      </c>
    </row>
    <row r="2671" spans="1:41" ht="15" thickBot="1" x14ac:dyDescent="0.4">
      <c r="A2671" s="8">
        <v>2025</v>
      </c>
      <c r="B2671" s="9" t="s">
        <v>126</v>
      </c>
      <c r="C2671" s="9" t="s">
        <v>135</v>
      </c>
      <c r="D2671" s="9" t="s">
        <v>325</v>
      </c>
      <c r="E2671" s="9" t="s">
        <v>32</v>
      </c>
      <c r="F2671" s="8">
        <v>2033</v>
      </c>
      <c r="G2671" s="11">
        <v>0</v>
      </c>
      <c r="H2671" s="11">
        <v>0.40499000000000002</v>
      </c>
      <c r="I2671" s="11">
        <v>0.35649999999999998</v>
      </c>
      <c r="J2671" s="11" t="s">
        <v>35</v>
      </c>
      <c r="K2671" s="11" t="s">
        <v>35</v>
      </c>
      <c r="L2671" s="11">
        <v>1.5709900000000001</v>
      </c>
      <c r="M2671" s="11">
        <v>0</v>
      </c>
      <c r="N2671" s="11">
        <v>0</v>
      </c>
      <c r="O2671" s="11">
        <v>0</v>
      </c>
      <c r="P2671" s="11">
        <v>0</v>
      </c>
      <c r="Q2671" s="11">
        <v>0</v>
      </c>
      <c r="R2671" s="11">
        <v>0</v>
      </c>
      <c r="S2671" s="11">
        <v>0</v>
      </c>
      <c r="T2671" s="11">
        <v>2.3350399999999998</v>
      </c>
      <c r="U2671" s="11">
        <v>0</v>
      </c>
      <c r="V2671" s="11">
        <v>0</v>
      </c>
      <c r="W2671" s="11">
        <v>0</v>
      </c>
      <c r="X2671" s="11">
        <v>0</v>
      </c>
      <c r="Y2671" s="11">
        <v>2.3350399999999998</v>
      </c>
      <c r="Z2671" s="11">
        <v>0</v>
      </c>
      <c r="AA2671" s="11">
        <v>0.59699999999999998</v>
      </c>
      <c r="AB2671" s="11">
        <v>0</v>
      </c>
      <c r="AC2671" s="11">
        <v>0.59699999999999998</v>
      </c>
      <c r="AD2671" s="71">
        <f t="shared" si="126"/>
        <v>2.5999999999999999E-3</v>
      </c>
      <c r="AE2671" s="71">
        <f t="shared" si="127"/>
        <v>0</v>
      </c>
      <c r="AF2671" s="71">
        <f t="shared" si="128"/>
        <v>0</v>
      </c>
      <c r="AG2671" s="277" t="s">
        <v>908</v>
      </c>
      <c r="AH2671" s="277" t="s">
        <v>742</v>
      </c>
      <c r="AI2671" s="276" t="s">
        <v>743</v>
      </c>
      <c r="AJ2671" s="276" t="s">
        <v>744</v>
      </c>
      <c r="AK2671" s="276" t="s">
        <v>325</v>
      </c>
      <c r="AL2671" s="277" t="s">
        <v>135</v>
      </c>
      <c r="AM2671" s="276" t="s">
        <v>720</v>
      </c>
      <c r="AN2671" s="276" t="s">
        <v>518</v>
      </c>
      <c r="AO2671" s="277" t="s">
        <v>519</v>
      </c>
    </row>
    <row r="2672" spans="1:41" ht="15" thickBot="1" x14ac:dyDescent="0.4">
      <c r="A2672" s="8">
        <v>2025</v>
      </c>
      <c r="B2672" s="9" t="s">
        <v>126</v>
      </c>
      <c r="C2672" s="9" t="s">
        <v>135</v>
      </c>
      <c r="D2672" s="9" t="s">
        <v>325</v>
      </c>
      <c r="E2672" s="9" t="s">
        <v>32</v>
      </c>
      <c r="F2672" s="8">
        <v>2034</v>
      </c>
      <c r="G2672" s="11">
        <v>0</v>
      </c>
      <c r="H2672" s="11">
        <v>0.45490000000000003</v>
      </c>
      <c r="I2672" s="11">
        <v>0.32197999999999999</v>
      </c>
      <c r="J2672" s="11" t="s">
        <v>35</v>
      </c>
      <c r="K2672" s="11" t="s">
        <v>35</v>
      </c>
      <c r="L2672" s="11">
        <v>1.28512</v>
      </c>
      <c r="M2672" s="11">
        <v>0</v>
      </c>
      <c r="N2672" s="11">
        <v>0</v>
      </c>
      <c r="O2672" s="11">
        <v>0</v>
      </c>
      <c r="P2672" s="11">
        <v>0</v>
      </c>
      <c r="Q2672" s="11">
        <v>0</v>
      </c>
      <c r="R2672" s="11">
        <v>0</v>
      </c>
      <c r="S2672" s="11">
        <v>0</v>
      </c>
      <c r="T2672" s="11">
        <v>2.0678899999999998</v>
      </c>
      <c r="U2672" s="11">
        <v>0</v>
      </c>
      <c r="V2672" s="11">
        <v>0</v>
      </c>
      <c r="W2672" s="11">
        <v>0</v>
      </c>
      <c r="X2672" s="11">
        <v>0</v>
      </c>
      <c r="Y2672" s="11">
        <v>2.0678899999999998</v>
      </c>
      <c r="Z2672" s="11">
        <v>0</v>
      </c>
      <c r="AA2672" s="11">
        <v>0.46418999999999999</v>
      </c>
      <c r="AB2672" s="11">
        <v>0</v>
      </c>
      <c r="AC2672" s="11">
        <v>0.46418999999999999</v>
      </c>
      <c r="AD2672" s="71">
        <f t="shared" si="126"/>
        <v>5.8999999999999999E-3</v>
      </c>
      <c r="AE2672" s="71">
        <f t="shared" si="127"/>
        <v>0</v>
      </c>
      <c r="AF2672" s="71">
        <f t="shared" si="128"/>
        <v>0</v>
      </c>
      <c r="AG2672" s="277" t="s">
        <v>908</v>
      </c>
      <c r="AH2672" s="277" t="s">
        <v>742</v>
      </c>
      <c r="AI2672" s="276" t="s">
        <v>743</v>
      </c>
      <c r="AJ2672" s="276" t="s">
        <v>744</v>
      </c>
      <c r="AK2672" s="276" t="s">
        <v>325</v>
      </c>
      <c r="AL2672" s="277" t="s">
        <v>135</v>
      </c>
      <c r="AM2672" s="276" t="s">
        <v>720</v>
      </c>
      <c r="AN2672" s="276" t="s">
        <v>518</v>
      </c>
      <c r="AO2672" s="277" t="s">
        <v>519</v>
      </c>
    </row>
    <row r="2673" spans="1:41" ht="15" thickBot="1" x14ac:dyDescent="0.4">
      <c r="A2673" s="8">
        <v>2025</v>
      </c>
      <c r="B2673" s="9" t="s">
        <v>126</v>
      </c>
      <c r="C2673" s="9" t="s">
        <v>135</v>
      </c>
      <c r="D2673" s="9" t="s">
        <v>325</v>
      </c>
      <c r="E2673" s="9" t="s">
        <v>32</v>
      </c>
      <c r="F2673" s="8">
        <v>2035</v>
      </c>
      <c r="G2673" s="11">
        <v>0</v>
      </c>
      <c r="H2673" s="11">
        <v>0.56645999999999996</v>
      </c>
      <c r="I2673" s="11">
        <v>0.36609999999999998</v>
      </c>
      <c r="J2673" s="11" t="s">
        <v>35</v>
      </c>
      <c r="K2673" s="11" t="s">
        <v>35</v>
      </c>
      <c r="L2673" s="11">
        <v>1.6564000000000001</v>
      </c>
      <c r="M2673" s="11">
        <v>0</v>
      </c>
      <c r="N2673" s="11">
        <v>0</v>
      </c>
      <c r="O2673" s="11">
        <v>0</v>
      </c>
      <c r="P2673" s="11">
        <v>0</v>
      </c>
      <c r="Q2673" s="11">
        <v>0</v>
      </c>
      <c r="R2673" s="11">
        <v>0</v>
      </c>
      <c r="S2673" s="11">
        <v>0</v>
      </c>
      <c r="T2673" s="11">
        <v>2.5935000000000001</v>
      </c>
      <c r="U2673" s="11">
        <v>0</v>
      </c>
      <c r="V2673" s="11">
        <v>0</v>
      </c>
      <c r="W2673" s="11">
        <v>0</v>
      </c>
      <c r="X2673" s="11">
        <v>0</v>
      </c>
      <c r="Y2673" s="11">
        <v>2.5935000000000001</v>
      </c>
      <c r="Z2673" s="11">
        <v>0</v>
      </c>
      <c r="AA2673" s="11">
        <v>0.38502999999999998</v>
      </c>
      <c r="AB2673" s="11">
        <v>0</v>
      </c>
      <c r="AC2673" s="11">
        <v>0.38502999999999998</v>
      </c>
      <c r="AD2673" s="71">
        <f t="shared" si="126"/>
        <v>4.4999999999999997E-3</v>
      </c>
      <c r="AE2673" s="71">
        <f t="shared" si="127"/>
        <v>0</v>
      </c>
      <c r="AF2673" s="71">
        <f t="shared" si="128"/>
        <v>0</v>
      </c>
      <c r="AG2673" s="277" t="s">
        <v>908</v>
      </c>
      <c r="AH2673" s="277" t="s">
        <v>742</v>
      </c>
      <c r="AI2673" s="276" t="s">
        <v>743</v>
      </c>
      <c r="AJ2673" s="276" t="s">
        <v>744</v>
      </c>
      <c r="AK2673" s="276" t="s">
        <v>325</v>
      </c>
      <c r="AL2673" s="277" t="s">
        <v>135</v>
      </c>
      <c r="AM2673" s="276" t="s">
        <v>720</v>
      </c>
      <c r="AN2673" s="276" t="s">
        <v>518</v>
      </c>
      <c r="AO2673" s="277" t="s">
        <v>519</v>
      </c>
    </row>
    <row r="2674" spans="1:41" ht="23.5" thickBot="1" x14ac:dyDescent="0.4">
      <c r="A2674" s="8">
        <v>2025</v>
      </c>
      <c r="B2674" s="9" t="s">
        <v>126</v>
      </c>
      <c r="C2674" s="9" t="s">
        <v>136</v>
      </c>
      <c r="D2674" s="9" t="s">
        <v>326</v>
      </c>
      <c r="E2674" s="97" t="s">
        <v>29</v>
      </c>
      <c r="F2674" s="8">
        <v>2025</v>
      </c>
      <c r="G2674" s="10">
        <v>14</v>
      </c>
      <c r="H2674" s="10" t="s">
        <v>35</v>
      </c>
      <c r="I2674" s="10" t="s">
        <v>35</v>
      </c>
      <c r="J2674" s="10">
        <v>341</v>
      </c>
      <c r="K2674" s="10">
        <v>34</v>
      </c>
      <c r="L2674" s="10">
        <v>228</v>
      </c>
      <c r="M2674" s="10">
        <v>8</v>
      </c>
      <c r="N2674" s="10">
        <v>335</v>
      </c>
      <c r="O2674" s="10">
        <v>206</v>
      </c>
      <c r="P2674" s="10">
        <v>329</v>
      </c>
      <c r="Q2674" s="10">
        <v>142</v>
      </c>
      <c r="R2674" s="10">
        <v>175</v>
      </c>
      <c r="S2674" s="10">
        <v>123</v>
      </c>
      <c r="T2674" s="10">
        <v>1945</v>
      </c>
      <c r="U2674" s="10">
        <v>419</v>
      </c>
      <c r="V2674" s="10">
        <v>0</v>
      </c>
      <c r="W2674" s="10">
        <v>0</v>
      </c>
      <c r="X2674" s="10">
        <v>419</v>
      </c>
      <c r="Y2674" s="10">
        <v>2364</v>
      </c>
      <c r="Z2674" s="10">
        <v>9</v>
      </c>
      <c r="AA2674" s="10">
        <v>151</v>
      </c>
      <c r="AB2674" s="10">
        <v>39</v>
      </c>
      <c r="AC2674" s="10">
        <v>199</v>
      </c>
      <c r="AD2674" s="71">
        <f t="shared" si="126"/>
        <v>10</v>
      </c>
      <c r="AE2674" s="71">
        <f t="shared" si="127"/>
        <v>0</v>
      </c>
      <c r="AF2674" s="71">
        <f t="shared" si="128"/>
        <v>0</v>
      </c>
      <c r="AG2674" s="277" t="s">
        <v>905</v>
      </c>
      <c r="AH2674" s="277" t="s">
        <v>745</v>
      </c>
      <c r="AI2674" s="276" t="s">
        <v>746</v>
      </c>
      <c r="AJ2674" s="276" t="s">
        <v>747</v>
      </c>
      <c r="AK2674" s="276" t="s">
        <v>326</v>
      </c>
      <c r="AL2674" s="277" t="s">
        <v>136</v>
      </c>
      <c r="AM2674" s="276" t="s">
        <v>720</v>
      </c>
      <c r="AN2674" s="276" t="s">
        <v>518</v>
      </c>
      <c r="AO2674" s="277" t="s">
        <v>519</v>
      </c>
    </row>
    <row r="2675" spans="1:41" ht="15" thickBot="1" x14ac:dyDescent="0.4">
      <c r="A2675" s="8">
        <v>2025</v>
      </c>
      <c r="B2675" s="9" t="s">
        <v>126</v>
      </c>
      <c r="C2675" s="9" t="s">
        <v>136</v>
      </c>
      <c r="D2675" s="9" t="s">
        <v>326</v>
      </c>
      <c r="E2675" s="9" t="s">
        <v>30</v>
      </c>
      <c r="F2675" s="8">
        <v>2025</v>
      </c>
      <c r="G2675" s="11">
        <v>4.777E-2</v>
      </c>
      <c r="H2675" s="11" t="s">
        <v>35</v>
      </c>
      <c r="I2675" s="11" t="s">
        <v>35</v>
      </c>
      <c r="J2675" s="11">
        <v>1.0863</v>
      </c>
      <c r="K2675" s="11">
        <v>0.10523</v>
      </c>
      <c r="L2675" s="11">
        <v>0.73692999999999997</v>
      </c>
      <c r="M2675" s="11">
        <v>2.4680000000000001E-2</v>
      </c>
      <c r="N2675" s="11">
        <v>1.0830299999999999</v>
      </c>
      <c r="O2675" s="11">
        <v>0.67779</v>
      </c>
      <c r="P2675" s="11">
        <v>1.1035999999999999</v>
      </c>
      <c r="Q2675" s="11">
        <v>0.48063</v>
      </c>
      <c r="R2675" s="11">
        <v>0.57996999999999999</v>
      </c>
      <c r="S2675" s="11">
        <v>0.41488999999999998</v>
      </c>
      <c r="T2675" s="11">
        <v>6.3711799999999998</v>
      </c>
      <c r="U2675" s="11">
        <v>2.3190599999999999</v>
      </c>
      <c r="V2675" s="11">
        <v>0</v>
      </c>
      <c r="W2675" s="11">
        <v>0</v>
      </c>
      <c r="X2675" s="11">
        <v>2.3190599999999999</v>
      </c>
      <c r="Y2675" s="11">
        <v>8.6902399999999993</v>
      </c>
      <c r="Z2675" s="11">
        <v>7.4099999999999999E-3</v>
      </c>
      <c r="AA2675" s="11">
        <v>0.12992000000000001</v>
      </c>
      <c r="AB2675" s="11">
        <v>3.4110000000000001E-2</v>
      </c>
      <c r="AC2675" s="11">
        <v>0.17144000000000001</v>
      </c>
      <c r="AD2675" s="71">
        <f t="shared" si="126"/>
        <v>3.04E-2</v>
      </c>
      <c r="AE2675" s="71">
        <f t="shared" si="127"/>
        <v>0</v>
      </c>
      <c r="AF2675" s="71">
        <f t="shared" si="128"/>
        <v>0</v>
      </c>
      <c r="AG2675" s="277" t="s">
        <v>906</v>
      </c>
      <c r="AH2675" s="277" t="s">
        <v>745</v>
      </c>
      <c r="AI2675" s="276" t="s">
        <v>746</v>
      </c>
      <c r="AJ2675" s="276" t="s">
        <v>747</v>
      </c>
      <c r="AK2675" s="276" t="s">
        <v>326</v>
      </c>
      <c r="AL2675" s="277" t="s">
        <v>136</v>
      </c>
      <c r="AM2675" s="276" t="s">
        <v>720</v>
      </c>
      <c r="AN2675" s="276" t="s">
        <v>518</v>
      </c>
      <c r="AO2675" s="277" t="s">
        <v>519</v>
      </c>
    </row>
    <row r="2676" spans="1:41" ht="15" thickBot="1" x14ac:dyDescent="0.4">
      <c r="A2676" s="8">
        <v>2025</v>
      </c>
      <c r="B2676" s="9" t="s">
        <v>126</v>
      </c>
      <c r="C2676" s="9" t="s">
        <v>136</v>
      </c>
      <c r="D2676" s="9" t="s">
        <v>326</v>
      </c>
      <c r="E2676" s="9" t="s">
        <v>30</v>
      </c>
      <c r="F2676" s="8">
        <v>2026</v>
      </c>
      <c r="G2676" s="11">
        <v>4.8099999999999997E-2</v>
      </c>
      <c r="H2676" s="11" t="s">
        <v>35</v>
      </c>
      <c r="I2676" s="11" t="s">
        <v>35</v>
      </c>
      <c r="J2676" s="11">
        <v>1.0946800000000001</v>
      </c>
      <c r="K2676" s="11">
        <v>0.1079</v>
      </c>
      <c r="L2676" s="11">
        <v>0.74138000000000004</v>
      </c>
      <c r="M2676" s="11">
        <v>2.5389999999999999E-2</v>
      </c>
      <c r="N2676" s="11">
        <v>1.08785</v>
      </c>
      <c r="O2676" s="11">
        <v>0.6804</v>
      </c>
      <c r="P2676" s="11">
        <v>1.11151</v>
      </c>
      <c r="Q2676" s="11">
        <v>0.47910000000000003</v>
      </c>
      <c r="R2676" s="11">
        <v>0.58138000000000001</v>
      </c>
      <c r="S2676" s="11">
        <v>0.41549999999999998</v>
      </c>
      <c r="T2676" s="11">
        <v>6.40367</v>
      </c>
      <c r="U2676" s="11">
        <v>2.4422199999999998</v>
      </c>
      <c r="V2676" s="11">
        <v>0</v>
      </c>
      <c r="W2676" s="11">
        <v>0</v>
      </c>
      <c r="X2676" s="11">
        <v>2.4422199999999998</v>
      </c>
      <c r="Y2676" s="11">
        <v>8.8458900000000007</v>
      </c>
      <c r="Z2676" s="11">
        <v>9.1199999999999996E-3</v>
      </c>
      <c r="AA2676" s="11">
        <v>0.13716999999999999</v>
      </c>
      <c r="AB2676" s="11">
        <v>3.7229999999999999E-2</v>
      </c>
      <c r="AC2676" s="11">
        <v>0.18351999999999999</v>
      </c>
      <c r="AD2676" s="71">
        <f t="shared" si="126"/>
        <v>3.0499999999999999E-2</v>
      </c>
      <c r="AE2676" s="71">
        <f t="shared" si="127"/>
        <v>0</v>
      </c>
      <c r="AF2676" s="71">
        <f t="shared" si="128"/>
        <v>0</v>
      </c>
      <c r="AG2676" s="277" t="s">
        <v>906</v>
      </c>
      <c r="AH2676" s="277" t="s">
        <v>745</v>
      </c>
      <c r="AI2676" s="276" t="s">
        <v>746</v>
      </c>
      <c r="AJ2676" s="276" t="s">
        <v>747</v>
      </c>
      <c r="AK2676" s="276" t="s">
        <v>326</v>
      </c>
      <c r="AL2676" s="277" t="s">
        <v>136</v>
      </c>
      <c r="AM2676" s="276" t="s">
        <v>720</v>
      </c>
      <c r="AN2676" s="276" t="s">
        <v>518</v>
      </c>
      <c r="AO2676" s="277" t="s">
        <v>519</v>
      </c>
    </row>
    <row r="2677" spans="1:41" ht="15" thickBot="1" x14ac:dyDescent="0.4">
      <c r="A2677" s="8">
        <v>2025</v>
      </c>
      <c r="B2677" s="9" t="s">
        <v>126</v>
      </c>
      <c r="C2677" s="9" t="s">
        <v>136</v>
      </c>
      <c r="D2677" s="9" t="s">
        <v>326</v>
      </c>
      <c r="E2677" s="9" t="s">
        <v>30</v>
      </c>
      <c r="F2677" s="8">
        <v>2027</v>
      </c>
      <c r="G2677" s="11">
        <v>4.7410000000000001E-2</v>
      </c>
      <c r="H2677" s="11" t="s">
        <v>35</v>
      </c>
      <c r="I2677" s="11" t="s">
        <v>35</v>
      </c>
      <c r="J2677" s="11">
        <v>1.0990899999999999</v>
      </c>
      <c r="K2677" s="11">
        <v>0.11259</v>
      </c>
      <c r="L2677" s="11">
        <v>0.74411000000000005</v>
      </c>
      <c r="M2677" s="11">
        <v>2.69E-2</v>
      </c>
      <c r="N2677" s="11">
        <v>1.07775</v>
      </c>
      <c r="O2677" s="11">
        <v>0.68610000000000004</v>
      </c>
      <c r="P2677" s="11">
        <v>1.1212500000000001</v>
      </c>
      <c r="Q2677" s="11">
        <v>0.47954999999999998</v>
      </c>
      <c r="R2677" s="11">
        <v>0.58650999999999998</v>
      </c>
      <c r="S2677" s="11">
        <v>0.41439999999999999</v>
      </c>
      <c r="T2677" s="11">
        <v>6.4256000000000002</v>
      </c>
      <c r="U2677" s="11">
        <v>2.55152</v>
      </c>
      <c r="V2677" s="11">
        <v>0</v>
      </c>
      <c r="W2677" s="11">
        <v>0</v>
      </c>
      <c r="X2677" s="11">
        <v>2.55152</v>
      </c>
      <c r="Y2677" s="11">
        <v>8.9771199999999993</v>
      </c>
      <c r="Z2677" s="11">
        <v>9.2099999999999994E-3</v>
      </c>
      <c r="AA2677" s="11">
        <v>0.14187</v>
      </c>
      <c r="AB2677" s="11">
        <v>3.8449999999999998E-2</v>
      </c>
      <c r="AC2677" s="11">
        <v>0.18953</v>
      </c>
      <c r="AD2677" s="71">
        <f t="shared" si="126"/>
        <v>2.9899999999999999E-2</v>
      </c>
      <c r="AE2677" s="71">
        <f t="shared" si="127"/>
        <v>0</v>
      </c>
      <c r="AF2677" s="71">
        <f t="shared" si="128"/>
        <v>0</v>
      </c>
      <c r="AG2677" s="277" t="s">
        <v>906</v>
      </c>
      <c r="AH2677" s="277" t="s">
        <v>745</v>
      </c>
      <c r="AI2677" s="276" t="s">
        <v>746</v>
      </c>
      <c r="AJ2677" s="276" t="s">
        <v>747</v>
      </c>
      <c r="AK2677" s="276" t="s">
        <v>326</v>
      </c>
      <c r="AL2677" s="277" t="s">
        <v>136</v>
      </c>
      <c r="AM2677" s="276" t="s">
        <v>720</v>
      </c>
      <c r="AN2677" s="276" t="s">
        <v>518</v>
      </c>
      <c r="AO2677" s="277" t="s">
        <v>519</v>
      </c>
    </row>
    <row r="2678" spans="1:41" ht="15" thickBot="1" x14ac:dyDescent="0.4">
      <c r="A2678" s="8">
        <v>2025</v>
      </c>
      <c r="B2678" s="9" t="s">
        <v>126</v>
      </c>
      <c r="C2678" s="9" t="s">
        <v>136</v>
      </c>
      <c r="D2678" s="9" t="s">
        <v>326</v>
      </c>
      <c r="E2678" s="9" t="s">
        <v>30</v>
      </c>
      <c r="F2678" s="8">
        <v>2028</v>
      </c>
      <c r="G2678" s="11">
        <v>4.8180000000000001E-2</v>
      </c>
      <c r="H2678" s="11" t="s">
        <v>35</v>
      </c>
      <c r="I2678" s="11" t="s">
        <v>35</v>
      </c>
      <c r="J2678" s="11">
        <v>1.1012</v>
      </c>
      <c r="K2678" s="11">
        <v>0.1181</v>
      </c>
      <c r="L2678" s="11">
        <v>0.74082000000000003</v>
      </c>
      <c r="M2678" s="11">
        <v>2.845E-2</v>
      </c>
      <c r="N2678" s="11">
        <v>1.0652299999999999</v>
      </c>
      <c r="O2678" s="11">
        <v>0.68457000000000001</v>
      </c>
      <c r="P2678" s="11">
        <v>1.1240300000000001</v>
      </c>
      <c r="Q2678" s="11">
        <v>0.47099000000000002</v>
      </c>
      <c r="R2678" s="11">
        <v>0.58474000000000004</v>
      </c>
      <c r="S2678" s="11">
        <v>0.40816999999999998</v>
      </c>
      <c r="T2678" s="11">
        <v>6.4041100000000002</v>
      </c>
      <c r="U2678" s="11">
        <v>2.6265299999999998</v>
      </c>
      <c r="V2678" s="11">
        <v>0</v>
      </c>
      <c r="W2678" s="11">
        <v>0</v>
      </c>
      <c r="X2678" s="11">
        <v>2.6265299999999998</v>
      </c>
      <c r="Y2678" s="11">
        <v>9.0306499999999996</v>
      </c>
      <c r="Z2678" s="11">
        <v>1.2659999999999999E-2</v>
      </c>
      <c r="AA2678" s="11">
        <v>0.14832000000000001</v>
      </c>
      <c r="AB2678" s="11">
        <v>3.6159999999999998E-2</v>
      </c>
      <c r="AC2678" s="11">
        <v>0.19714000000000001</v>
      </c>
      <c r="AD2678" s="71">
        <f t="shared" si="126"/>
        <v>2.9600000000000001E-2</v>
      </c>
      <c r="AE2678" s="71">
        <f t="shared" si="127"/>
        <v>0</v>
      </c>
      <c r="AF2678" s="71">
        <f t="shared" si="128"/>
        <v>0</v>
      </c>
      <c r="AG2678" s="277" t="s">
        <v>906</v>
      </c>
      <c r="AH2678" s="277" t="s">
        <v>745</v>
      </c>
      <c r="AI2678" s="276" t="s">
        <v>746</v>
      </c>
      <c r="AJ2678" s="276" t="s">
        <v>747</v>
      </c>
      <c r="AK2678" s="276" t="s">
        <v>326</v>
      </c>
      <c r="AL2678" s="277" t="s">
        <v>136</v>
      </c>
      <c r="AM2678" s="276" t="s">
        <v>720</v>
      </c>
      <c r="AN2678" s="276" t="s">
        <v>518</v>
      </c>
      <c r="AO2678" s="277" t="s">
        <v>519</v>
      </c>
    </row>
    <row r="2679" spans="1:41" ht="15" thickBot="1" x14ac:dyDescent="0.4">
      <c r="A2679" s="8">
        <v>2025</v>
      </c>
      <c r="B2679" s="9" t="s">
        <v>126</v>
      </c>
      <c r="C2679" s="9" t="s">
        <v>136</v>
      </c>
      <c r="D2679" s="9" t="s">
        <v>326</v>
      </c>
      <c r="E2679" s="9" t="s">
        <v>30</v>
      </c>
      <c r="F2679" s="8">
        <v>2029</v>
      </c>
      <c r="G2679" s="11">
        <v>4.7570000000000001E-2</v>
      </c>
      <c r="H2679" s="11" t="s">
        <v>35</v>
      </c>
      <c r="I2679" s="11" t="s">
        <v>35</v>
      </c>
      <c r="J2679" s="11">
        <v>1.08639</v>
      </c>
      <c r="K2679" s="11">
        <v>0.12059</v>
      </c>
      <c r="L2679" s="11">
        <v>0.74199999999999999</v>
      </c>
      <c r="M2679" s="11">
        <v>2.9090000000000001E-2</v>
      </c>
      <c r="N2679" s="11">
        <v>1.05548</v>
      </c>
      <c r="O2679" s="11">
        <v>0.68322000000000005</v>
      </c>
      <c r="P2679" s="11">
        <v>1.1285499999999999</v>
      </c>
      <c r="Q2679" s="11">
        <v>0.47216999999999998</v>
      </c>
      <c r="R2679" s="11">
        <v>0.57318999999999998</v>
      </c>
      <c r="S2679" s="11">
        <v>0.40573999999999999</v>
      </c>
      <c r="T2679" s="11">
        <v>6.3715900000000003</v>
      </c>
      <c r="U2679" s="11">
        <v>2.7408100000000002</v>
      </c>
      <c r="V2679" s="11">
        <v>0</v>
      </c>
      <c r="W2679" s="11">
        <v>0</v>
      </c>
      <c r="X2679" s="11">
        <v>2.7408100000000002</v>
      </c>
      <c r="Y2679" s="11">
        <v>9.1123999999999992</v>
      </c>
      <c r="Z2679" s="11">
        <v>1.298E-2</v>
      </c>
      <c r="AA2679" s="11">
        <v>0.15461</v>
      </c>
      <c r="AB2679" s="11">
        <v>3.4909999999999997E-2</v>
      </c>
      <c r="AC2679" s="11">
        <v>0.20251</v>
      </c>
      <c r="AD2679" s="71">
        <f t="shared" si="126"/>
        <v>2.76E-2</v>
      </c>
      <c r="AE2679" s="71">
        <f t="shared" si="127"/>
        <v>0</v>
      </c>
      <c r="AF2679" s="71">
        <f t="shared" si="128"/>
        <v>0</v>
      </c>
      <c r="AG2679" s="277" t="s">
        <v>906</v>
      </c>
      <c r="AH2679" s="277" t="s">
        <v>745</v>
      </c>
      <c r="AI2679" s="276" t="s">
        <v>746</v>
      </c>
      <c r="AJ2679" s="276" t="s">
        <v>747</v>
      </c>
      <c r="AK2679" s="276" t="s">
        <v>326</v>
      </c>
      <c r="AL2679" s="277" t="s">
        <v>136</v>
      </c>
      <c r="AM2679" s="276" t="s">
        <v>720</v>
      </c>
      <c r="AN2679" s="276" t="s">
        <v>518</v>
      </c>
      <c r="AO2679" s="277" t="s">
        <v>519</v>
      </c>
    </row>
    <row r="2680" spans="1:41" ht="15" thickBot="1" x14ac:dyDescent="0.4">
      <c r="A2680" s="8">
        <v>2025</v>
      </c>
      <c r="B2680" s="9" t="s">
        <v>126</v>
      </c>
      <c r="C2680" s="9" t="s">
        <v>136</v>
      </c>
      <c r="D2680" s="9" t="s">
        <v>326</v>
      </c>
      <c r="E2680" s="9" t="s">
        <v>30</v>
      </c>
      <c r="F2680" s="8">
        <v>2030</v>
      </c>
      <c r="G2680" s="11">
        <v>4.7940000000000003E-2</v>
      </c>
      <c r="H2680" s="11" t="s">
        <v>35</v>
      </c>
      <c r="I2680" s="11" t="s">
        <v>35</v>
      </c>
      <c r="J2680" s="11">
        <v>1.0819399999999999</v>
      </c>
      <c r="K2680" s="11">
        <v>0.12540999999999999</v>
      </c>
      <c r="L2680" s="11">
        <v>0.73995</v>
      </c>
      <c r="M2680" s="11">
        <v>2.93E-2</v>
      </c>
      <c r="N2680" s="11">
        <v>1.0489299999999999</v>
      </c>
      <c r="O2680" s="11">
        <v>0.67873000000000006</v>
      </c>
      <c r="P2680" s="11">
        <v>1.1422699999999999</v>
      </c>
      <c r="Q2680" s="11">
        <v>0.46919</v>
      </c>
      <c r="R2680" s="11">
        <v>0.57550000000000001</v>
      </c>
      <c r="S2680" s="11">
        <v>0.40455000000000002</v>
      </c>
      <c r="T2680" s="11">
        <v>6.3712799999999996</v>
      </c>
      <c r="U2680" s="11">
        <v>2.8584800000000001</v>
      </c>
      <c r="V2680" s="11">
        <v>0</v>
      </c>
      <c r="W2680" s="11">
        <v>0</v>
      </c>
      <c r="X2680" s="11">
        <v>2.8584800000000001</v>
      </c>
      <c r="Y2680" s="11">
        <v>9.2297600000000006</v>
      </c>
      <c r="Z2680" s="11">
        <v>1.464E-2</v>
      </c>
      <c r="AA2680" s="11">
        <v>0.15507000000000001</v>
      </c>
      <c r="AB2680" s="11">
        <v>3.6269999999999997E-2</v>
      </c>
      <c r="AC2680" s="11">
        <v>0.20598</v>
      </c>
      <c r="AD2680" s="71">
        <f t="shared" si="126"/>
        <v>2.76E-2</v>
      </c>
      <c r="AE2680" s="71">
        <f t="shared" si="127"/>
        <v>0</v>
      </c>
      <c r="AF2680" s="71">
        <f t="shared" si="128"/>
        <v>0</v>
      </c>
      <c r="AG2680" s="277" t="s">
        <v>906</v>
      </c>
      <c r="AH2680" s="277" t="s">
        <v>745</v>
      </c>
      <c r="AI2680" s="276" t="s">
        <v>746</v>
      </c>
      <c r="AJ2680" s="276" t="s">
        <v>747</v>
      </c>
      <c r="AK2680" s="276" t="s">
        <v>326</v>
      </c>
      <c r="AL2680" s="277" t="s">
        <v>136</v>
      </c>
      <c r="AM2680" s="276" t="s">
        <v>720</v>
      </c>
      <c r="AN2680" s="276" t="s">
        <v>518</v>
      </c>
      <c r="AO2680" s="277" t="s">
        <v>519</v>
      </c>
    </row>
    <row r="2681" spans="1:41" ht="15" thickBot="1" x14ac:dyDescent="0.4">
      <c r="A2681" s="8">
        <v>2025</v>
      </c>
      <c r="B2681" s="9" t="s">
        <v>126</v>
      </c>
      <c r="C2681" s="9" t="s">
        <v>136</v>
      </c>
      <c r="D2681" s="9" t="s">
        <v>326</v>
      </c>
      <c r="E2681" s="9" t="s">
        <v>30</v>
      </c>
      <c r="F2681" s="8">
        <v>2031</v>
      </c>
      <c r="G2681" s="11">
        <v>4.7530000000000003E-2</v>
      </c>
      <c r="H2681" s="11" t="s">
        <v>35</v>
      </c>
      <c r="I2681" s="11" t="s">
        <v>35</v>
      </c>
      <c r="J2681" s="11">
        <v>1.07979</v>
      </c>
      <c r="K2681" s="11">
        <v>0.12814</v>
      </c>
      <c r="L2681" s="11">
        <v>0.74502999999999997</v>
      </c>
      <c r="M2681" s="11">
        <v>3.0620000000000001E-2</v>
      </c>
      <c r="N2681" s="11">
        <v>1.03914</v>
      </c>
      <c r="O2681" s="11">
        <v>0.66725999999999996</v>
      </c>
      <c r="P2681" s="11">
        <v>1.14106</v>
      </c>
      <c r="Q2681" s="11">
        <v>0.45967000000000002</v>
      </c>
      <c r="R2681" s="11">
        <v>0.56930999999999998</v>
      </c>
      <c r="S2681" s="11">
        <v>0.40733000000000003</v>
      </c>
      <c r="T2681" s="11">
        <v>6.3424500000000004</v>
      </c>
      <c r="U2681" s="11">
        <v>2.98332</v>
      </c>
      <c r="V2681" s="11">
        <v>0</v>
      </c>
      <c r="W2681" s="11">
        <v>0</v>
      </c>
      <c r="X2681" s="11">
        <v>2.98332</v>
      </c>
      <c r="Y2681" s="11">
        <v>9.3257700000000003</v>
      </c>
      <c r="Z2681" s="11">
        <v>1.4370000000000001E-2</v>
      </c>
      <c r="AA2681" s="11">
        <v>0.15526999999999999</v>
      </c>
      <c r="AB2681" s="11">
        <v>3.3750000000000002E-2</v>
      </c>
      <c r="AC2681" s="11">
        <v>0.20338999999999999</v>
      </c>
      <c r="AD2681" s="71">
        <f t="shared" si="126"/>
        <v>2.76E-2</v>
      </c>
      <c r="AE2681" s="71">
        <f t="shared" si="127"/>
        <v>0</v>
      </c>
      <c r="AF2681" s="71">
        <f t="shared" si="128"/>
        <v>0</v>
      </c>
      <c r="AG2681" s="277" t="s">
        <v>906</v>
      </c>
      <c r="AH2681" s="277" t="s">
        <v>745</v>
      </c>
      <c r="AI2681" s="276" t="s">
        <v>746</v>
      </c>
      <c r="AJ2681" s="276" t="s">
        <v>747</v>
      </c>
      <c r="AK2681" s="276" t="s">
        <v>326</v>
      </c>
      <c r="AL2681" s="277" t="s">
        <v>136</v>
      </c>
      <c r="AM2681" s="276" t="s">
        <v>720</v>
      </c>
      <c r="AN2681" s="276" t="s">
        <v>518</v>
      </c>
      <c r="AO2681" s="277" t="s">
        <v>519</v>
      </c>
    </row>
    <row r="2682" spans="1:41" ht="15" thickBot="1" x14ac:dyDescent="0.4">
      <c r="A2682" s="8">
        <v>2025</v>
      </c>
      <c r="B2682" s="9" t="s">
        <v>126</v>
      </c>
      <c r="C2682" s="9" t="s">
        <v>136</v>
      </c>
      <c r="D2682" s="9" t="s">
        <v>326</v>
      </c>
      <c r="E2682" s="9" t="s">
        <v>30</v>
      </c>
      <c r="F2682" s="8">
        <v>2032</v>
      </c>
      <c r="G2682" s="11">
        <v>4.9169999999999998E-2</v>
      </c>
      <c r="H2682" s="11" t="s">
        <v>35</v>
      </c>
      <c r="I2682" s="11" t="s">
        <v>35</v>
      </c>
      <c r="J2682" s="11">
        <v>1.0758300000000001</v>
      </c>
      <c r="K2682" s="11">
        <v>0.13092000000000001</v>
      </c>
      <c r="L2682" s="11">
        <v>0.74231999999999998</v>
      </c>
      <c r="M2682" s="11">
        <v>3.27E-2</v>
      </c>
      <c r="N2682" s="11">
        <v>1.01732</v>
      </c>
      <c r="O2682" s="11">
        <v>0.66232999999999997</v>
      </c>
      <c r="P2682" s="11">
        <v>1.1518699999999999</v>
      </c>
      <c r="Q2682" s="11">
        <v>0.45773000000000003</v>
      </c>
      <c r="R2682" s="11">
        <v>0.55923999999999996</v>
      </c>
      <c r="S2682" s="11">
        <v>0.39966000000000002</v>
      </c>
      <c r="T2682" s="11">
        <v>6.3054699999999997</v>
      </c>
      <c r="U2682" s="11">
        <v>3.1299000000000001</v>
      </c>
      <c r="V2682" s="11">
        <v>0</v>
      </c>
      <c r="W2682" s="11">
        <v>0</v>
      </c>
      <c r="X2682" s="11">
        <v>3.1299000000000001</v>
      </c>
      <c r="Y2682" s="11">
        <v>9.4353700000000007</v>
      </c>
      <c r="Z2682" s="11">
        <v>1.3990000000000001E-2</v>
      </c>
      <c r="AA2682" s="11">
        <v>0.15644</v>
      </c>
      <c r="AB2682" s="11">
        <v>3.5650000000000001E-2</v>
      </c>
      <c r="AC2682" s="11">
        <v>0.20609</v>
      </c>
      <c r="AD2682" s="71">
        <f t="shared" si="126"/>
        <v>2.64E-2</v>
      </c>
      <c r="AE2682" s="71">
        <f t="shared" si="127"/>
        <v>0</v>
      </c>
      <c r="AF2682" s="71">
        <f t="shared" si="128"/>
        <v>0</v>
      </c>
      <c r="AG2682" s="277" t="s">
        <v>906</v>
      </c>
      <c r="AH2682" s="277" t="s">
        <v>745</v>
      </c>
      <c r="AI2682" s="276" t="s">
        <v>746</v>
      </c>
      <c r="AJ2682" s="276" t="s">
        <v>747</v>
      </c>
      <c r="AK2682" s="276" t="s">
        <v>326</v>
      </c>
      <c r="AL2682" s="277" t="s">
        <v>136</v>
      </c>
      <c r="AM2682" s="276" t="s">
        <v>720</v>
      </c>
      <c r="AN2682" s="276" t="s">
        <v>518</v>
      </c>
      <c r="AO2682" s="277" t="s">
        <v>519</v>
      </c>
    </row>
    <row r="2683" spans="1:41" ht="15" thickBot="1" x14ac:dyDescent="0.4">
      <c r="A2683" s="8">
        <v>2025</v>
      </c>
      <c r="B2683" s="9" t="s">
        <v>126</v>
      </c>
      <c r="C2683" s="9" t="s">
        <v>136</v>
      </c>
      <c r="D2683" s="9" t="s">
        <v>326</v>
      </c>
      <c r="E2683" s="9" t="s">
        <v>30</v>
      </c>
      <c r="F2683" s="8">
        <v>2033</v>
      </c>
      <c r="G2683" s="11">
        <v>4.9099999999999998E-2</v>
      </c>
      <c r="H2683" s="11" t="s">
        <v>35</v>
      </c>
      <c r="I2683" s="11" t="s">
        <v>35</v>
      </c>
      <c r="J2683" s="11">
        <v>1.08297</v>
      </c>
      <c r="K2683" s="11">
        <v>0.13100999999999999</v>
      </c>
      <c r="L2683" s="11">
        <v>0.74041999999999997</v>
      </c>
      <c r="M2683" s="11">
        <v>3.363E-2</v>
      </c>
      <c r="N2683" s="11">
        <v>1.0126299999999999</v>
      </c>
      <c r="O2683" s="11">
        <v>0.64546999999999999</v>
      </c>
      <c r="P2683" s="11">
        <v>1.15899</v>
      </c>
      <c r="Q2683" s="11">
        <v>0.45201999999999998</v>
      </c>
      <c r="R2683" s="11">
        <v>0.55020999999999998</v>
      </c>
      <c r="S2683" s="11">
        <v>0.39498</v>
      </c>
      <c r="T2683" s="11">
        <v>6.2757399999999999</v>
      </c>
      <c r="U2683" s="11">
        <v>3.2633399999999999</v>
      </c>
      <c r="V2683" s="11">
        <v>0</v>
      </c>
      <c r="W2683" s="11">
        <v>0</v>
      </c>
      <c r="X2683" s="11">
        <v>3.2633399999999999</v>
      </c>
      <c r="Y2683" s="11">
        <v>9.5390800000000002</v>
      </c>
      <c r="Z2683" s="11">
        <v>1.3809999999999999E-2</v>
      </c>
      <c r="AA2683" s="11">
        <v>0.16336999999999999</v>
      </c>
      <c r="AB2683" s="11">
        <v>3.6339999999999997E-2</v>
      </c>
      <c r="AC2683" s="11">
        <v>0.21353</v>
      </c>
      <c r="AD2683" s="71">
        <f t="shared" si="126"/>
        <v>2.4299999999999999E-2</v>
      </c>
      <c r="AE2683" s="71">
        <f t="shared" si="127"/>
        <v>0</v>
      </c>
      <c r="AF2683" s="71">
        <f t="shared" si="128"/>
        <v>0</v>
      </c>
      <c r="AG2683" s="277" t="s">
        <v>906</v>
      </c>
      <c r="AH2683" s="277" t="s">
        <v>745</v>
      </c>
      <c r="AI2683" s="276" t="s">
        <v>746</v>
      </c>
      <c r="AJ2683" s="276" t="s">
        <v>747</v>
      </c>
      <c r="AK2683" s="276" t="s">
        <v>326</v>
      </c>
      <c r="AL2683" s="277" t="s">
        <v>136</v>
      </c>
      <c r="AM2683" s="276" t="s">
        <v>720</v>
      </c>
      <c r="AN2683" s="276" t="s">
        <v>518</v>
      </c>
      <c r="AO2683" s="277" t="s">
        <v>519</v>
      </c>
    </row>
    <row r="2684" spans="1:41" ht="15" thickBot="1" x14ac:dyDescent="0.4">
      <c r="A2684" s="8">
        <v>2025</v>
      </c>
      <c r="B2684" s="9" t="s">
        <v>126</v>
      </c>
      <c r="C2684" s="9" t="s">
        <v>136</v>
      </c>
      <c r="D2684" s="9" t="s">
        <v>326</v>
      </c>
      <c r="E2684" s="9" t="s">
        <v>30</v>
      </c>
      <c r="F2684" s="8">
        <v>2034</v>
      </c>
      <c r="G2684" s="11">
        <v>5.0340000000000003E-2</v>
      </c>
      <c r="H2684" s="11" t="s">
        <v>35</v>
      </c>
      <c r="I2684" s="11" t="s">
        <v>35</v>
      </c>
      <c r="J2684" s="11">
        <v>1.08128</v>
      </c>
      <c r="K2684" s="11">
        <v>0.13245999999999999</v>
      </c>
      <c r="L2684" s="11">
        <v>0.72214</v>
      </c>
      <c r="M2684" s="11">
        <v>3.4979999999999997E-2</v>
      </c>
      <c r="N2684" s="11">
        <v>0.97843000000000002</v>
      </c>
      <c r="O2684" s="11">
        <v>0.63660000000000005</v>
      </c>
      <c r="P2684" s="11">
        <v>1.17116</v>
      </c>
      <c r="Q2684" s="11">
        <v>0.45276</v>
      </c>
      <c r="R2684" s="11">
        <v>0.54201999999999995</v>
      </c>
      <c r="S2684" s="11">
        <v>0.38922000000000001</v>
      </c>
      <c r="T2684" s="11">
        <v>6.2150100000000004</v>
      </c>
      <c r="U2684" s="11">
        <v>3.36761</v>
      </c>
      <c r="V2684" s="11">
        <v>0</v>
      </c>
      <c r="W2684" s="11">
        <v>0</v>
      </c>
      <c r="X2684" s="11">
        <v>3.36761</v>
      </c>
      <c r="Y2684" s="11">
        <v>9.5826200000000004</v>
      </c>
      <c r="Z2684" s="11">
        <v>1.278E-2</v>
      </c>
      <c r="AA2684" s="11">
        <v>0.16658999999999999</v>
      </c>
      <c r="AB2684" s="11">
        <v>3.805E-2</v>
      </c>
      <c r="AC2684" s="11">
        <v>0.21742</v>
      </c>
      <c r="AD2684" s="71">
        <f t="shared" si="126"/>
        <v>2.3599999999999999E-2</v>
      </c>
      <c r="AE2684" s="71">
        <f t="shared" si="127"/>
        <v>0</v>
      </c>
      <c r="AF2684" s="71">
        <f t="shared" si="128"/>
        <v>0</v>
      </c>
      <c r="AG2684" s="277" t="s">
        <v>906</v>
      </c>
      <c r="AH2684" s="277" t="s">
        <v>745</v>
      </c>
      <c r="AI2684" s="276" t="s">
        <v>746</v>
      </c>
      <c r="AJ2684" s="276" t="s">
        <v>747</v>
      </c>
      <c r="AK2684" s="276" t="s">
        <v>326</v>
      </c>
      <c r="AL2684" s="277" t="s">
        <v>136</v>
      </c>
      <c r="AM2684" s="276" t="s">
        <v>720</v>
      </c>
      <c r="AN2684" s="276" t="s">
        <v>518</v>
      </c>
      <c r="AO2684" s="277" t="s">
        <v>519</v>
      </c>
    </row>
    <row r="2685" spans="1:41" ht="15" thickBot="1" x14ac:dyDescent="0.4">
      <c r="A2685" s="8">
        <v>2025</v>
      </c>
      <c r="B2685" s="9" t="s">
        <v>126</v>
      </c>
      <c r="C2685" s="9" t="s">
        <v>136</v>
      </c>
      <c r="D2685" s="9" t="s">
        <v>326</v>
      </c>
      <c r="E2685" s="9" t="s">
        <v>30</v>
      </c>
      <c r="F2685" s="8">
        <v>2035</v>
      </c>
      <c r="G2685" s="11">
        <v>4.8509999999999998E-2</v>
      </c>
      <c r="H2685" s="11" t="s">
        <v>35</v>
      </c>
      <c r="I2685" s="11" t="s">
        <v>35</v>
      </c>
      <c r="J2685" s="11">
        <v>1.0716300000000001</v>
      </c>
      <c r="K2685" s="11">
        <v>0.13214999999999999</v>
      </c>
      <c r="L2685" s="11">
        <v>0.72335000000000005</v>
      </c>
      <c r="M2685" s="11">
        <v>3.6560000000000002E-2</v>
      </c>
      <c r="N2685" s="11">
        <v>0.95820000000000005</v>
      </c>
      <c r="O2685" s="11">
        <v>0.62444999999999995</v>
      </c>
      <c r="P2685" s="11">
        <v>1.1918800000000001</v>
      </c>
      <c r="Q2685" s="11">
        <v>0.44367000000000001</v>
      </c>
      <c r="R2685" s="11">
        <v>0.53552</v>
      </c>
      <c r="S2685" s="11">
        <v>0.38462000000000002</v>
      </c>
      <c r="T2685" s="11">
        <v>6.1735499999999996</v>
      </c>
      <c r="U2685" s="11">
        <v>3.4579399999999998</v>
      </c>
      <c r="V2685" s="11">
        <v>0</v>
      </c>
      <c r="W2685" s="11">
        <v>0</v>
      </c>
      <c r="X2685" s="11">
        <v>3.4579399999999998</v>
      </c>
      <c r="Y2685" s="11">
        <v>9.6314899999999994</v>
      </c>
      <c r="Z2685" s="11">
        <v>1.2789999999999999E-2</v>
      </c>
      <c r="AA2685" s="11">
        <v>0.16374</v>
      </c>
      <c r="AB2685" s="11">
        <v>4.0590000000000001E-2</v>
      </c>
      <c r="AC2685" s="11">
        <v>0.21712000000000001</v>
      </c>
      <c r="AD2685" s="71">
        <f t="shared" si="126"/>
        <v>2.3E-2</v>
      </c>
      <c r="AE2685" s="71">
        <f t="shared" si="127"/>
        <v>0</v>
      </c>
      <c r="AF2685" s="71">
        <f t="shared" si="128"/>
        <v>0</v>
      </c>
      <c r="AG2685" s="277" t="s">
        <v>906</v>
      </c>
      <c r="AH2685" s="277" t="s">
        <v>745</v>
      </c>
      <c r="AI2685" s="276" t="s">
        <v>746</v>
      </c>
      <c r="AJ2685" s="276" t="s">
        <v>747</v>
      </c>
      <c r="AK2685" s="276" t="s">
        <v>326</v>
      </c>
      <c r="AL2685" s="277" t="s">
        <v>136</v>
      </c>
      <c r="AM2685" s="276" t="s">
        <v>720</v>
      </c>
      <c r="AN2685" s="276" t="s">
        <v>518</v>
      </c>
      <c r="AO2685" s="277" t="s">
        <v>519</v>
      </c>
    </row>
    <row r="2686" spans="1:41" ht="15" thickBot="1" x14ac:dyDescent="0.4">
      <c r="A2686" s="8">
        <v>2025</v>
      </c>
      <c r="B2686" s="9" t="s">
        <v>126</v>
      </c>
      <c r="C2686" s="9" t="s">
        <v>136</v>
      </c>
      <c r="D2686" s="9" t="s">
        <v>326</v>
      </c>
      <c r="E2686" s="9" t="s">
        <v>31</v>
      </c>
      <c r="F2686" s="8">
        <v>2025</v>
      </c>
      <c r="G2686" s="11" t="s">
        <v>381</v>
      </c>
      <c r="H2686" s="11" t="s">
        <v>381</v>
      </c>
      <c r="I2686" s="11" t="s">
        <v>381</v>
      </c>
      <c r="J2686" s="11" t="s">
        <v>381</v>
      </c>
      <c r="K2686" s="11" t="s">
        <v>381</v>
      </c>
      <c r="L2686" s="11" t="s">
        <v>381</v>
      </c>
      <c r="M2686" s="11" t="s">
        <v>381</v>
      </c>
      <c r="N2686" s="11" t="s">
        <v>381</v>
      </c>
      <c r="O2686" s="11" t="s">
        <v>381</v>
      </c>
      <c r="P2686" s="11" t="s">
        <v>381</v>
      </c>
      <c r="Q2686" s="11" t="s">
        <v>381</v>
      </c>
      <c r="R2686" s="11" t="s">
        <v>381</v>
      </c>
      <c r="S2686" s="11" t="s">
        <v>381</v>
      </c>
      <c r="T2686" s="11" t="s">
        <v>381</v>
      </c>
      <c r="U2686" s="11" t="s">
        <v>381</v>
      </c>
      <c r="V2686" s="11" t="s">
        <v>381</v>
      </c>
      <c r="W2686" s="11" t="s">
        <v>381</v>
      </c>
      <c r="X2686" s="11" t="s">
        <v>381</v>
      </c>
      <c r="Y2686" s="11" t="s">
        <v>381</v>
      </c>
      <c r="Z2686" s="11">
        <v>7.3620000000000005E-2</v>
      </c>
      <c r="AA2686" s="11">
        <v>0.73014000000000001</v>
      </c>
      <c r="AB2686" s="11">
        <v>0.14499999999999999</v>
      </c>
      <c r="AC2686" s="11">
        <v>0.94877</v>
      </c>
      <c r="AD2686" s="71"/>
      <c r="AE2686" s="71"/>
      <c r="AF2686" s="71">
        <f t="shared" si="128"/>
        <v>0</v>
      </c>
      <c r="AG2686" s="277" t="s">
        <v>907</v>
      </c>
      <c r="AH2686" s="277" t="s">
        <v>745</v>
      </c>
      <c r="AI2686" s="276" t="s">
        <v>746</v>
      </c>
      <c r="AJ2686" s="276" t="s">
        <v>747</v>
      </c>
      <c r="AK2686" s="276" t="s">
        <v>326</v>
      </c>
      <c r="AL2686" s="277" t="s">
        <v>136</v>
      </c>
      <c r="AM2686" s="276" t="s">
        <v>720</v>
      </c>
      <c r="AN2686" s="276" t="s">
        <v>518</v>
      </c>
      <c r="AO2686" s="277" t="s">
        <v>519</v>
      </c>
    </row>
    <row r="2687" spans="1:41" ht="15" thickBot="1" x14ac:dyDescent="0.4">
      <c r="A2687" s="8">
        <v>2025</v>
      </c>
      <c r="B2687" s="9" t="s">
        <v>126</v>
      </c>
      <c r="C2687" s="9" t="s">
        <v>136</v>
      </c>
      <c r="D2687" s="9" t="s">
        <v>326</v>
      </c>
      <c r="E2687" s="9" t="s">
        <v>31</v>
      </c>
      <c r="F2687" s="8">
        <v>2026</v>
      </c>
      <c r="G2687" s="11" t="s">
        <v>381</v>
      </c>
      <c r="H2687" s="11" t="s">
        <v>381</v>
      </c>
      <c r="I2687" s="11" t="s">
        <v>381</v>
      </c>
      <c r="J2687" s="11" t="s">
        <v>381</v>
      </c>
      <c r="K2687" s="11" t="s">
        <v>381</v>
      </c>
      <c r="L2687" s="11" t="s">
        <v>381</v>
      </c>
      <c r="M2687" s="11" t="s">
        <v>381</v>
      </c>
      <c r="N2687" s="11" t="s">
        <v>381</v>
      </c>
      <c r="O2687" s="11" t="s">
        <v>381</v>
      </c>
      <c r="P2687" s="11" t="s">
        <v>381</v>
      </c>
      <c r="Q2687" s="11" t="s">
        <v>381</v>
      </c>
      <c r="R2687" s="11" t="s">
        <v>381</v>
      </c>
      <c r="S2687" s="11" t="s">
        <v>381</v>
      </c>
      <c r="T2687" s="11" t="s">
        <v>381</v>
      </c>
      <c r="U2687" s="11" t="s">
        <v>381</v>
      </c>
      <c r="V2687" s="11" t="s">
        <v>381</v>
      </c>
      <c r="W2687" s="11" t="s">
        <v>381</v>
      </c>
      <c r="X2687" s="11" t="s">
        <v>381</v>
      </c>
      <c r="Y2687" s="11" t="s">
        <v>381</v>
      </c>
      <c r="Z2687" s="11">
        <v>5.858E-2</v>
      </c>
      <c r="AA2687" s="11">
        <v>0.70406999999999997</v>
      </c>
      <c r="AB2687" s="11">
        <v>0.12745999999999999</v>
      </c>
      <c r="AC2687" s="11">
        <v>0.8901</v>
      </c>
      <c r="AD2687" s="71"/>
      <c r="AE2687" s="71"/>
      <c r="AF2687" s="71">
        <f t="shared" si="128"/>
        <v>0</v>
      </c>
      <c r="AG2687" s="277" t="s">
        <v>907</v>
      </c>
      <c r="AH2687" s="277" t="s">
        <v>745</v>
      </c>
      <c r="AI2687" s="276" t="s">
        <v>746</v>
      </c>
      <c r="AJ2687" s="276" t="s">
        <v>747</v>
      </c>
      <c r="AK2687" s="276" t="s">
        <v>326</v>
      </c>
      <c r="AL2687" s="277" t="s">
        <v>136</v>
      </c>
      <c r="AM2687" s="276" t="s">
        <v>720</v>
      </c>
      <c r="AN2687" s="276" t="s">
        <v>518</v>
      </c>
      <c r="AO2687" s="277" t="s">
        <v>519</v>
      </c>
    </row>
    <row r="2688" spans="1:41" ht="15" thickBot="1" x14ac:dyDescent="0.4">
      <c r="A2688" s="8">
        <v>2025</v>
      </c>
      <c r="B2688" s="9" t="s">
        <v>126</v>
      </c>
      <c r="C2688" s="9" t="s">
        <v>136</v>
      </c>
      <c r="D2688" s="9" t="s">
        <v>326</v>
      </c>
      <c r="E2688" s="9" t="s">
        <v>31</v>
      </c>
      <c r="F2688" s="8">
        <v>2027</v>
      </c>
      <c r="G2688" s="11" t="s">
        <v>381</v>
      </c>
      <c r="H2688" s="11" t="s">
        <v>381</v>
      </c>
      <c r="I2688" s="11" t="s">
        <v>381</v>
      </c>
      <c r="J2688" s="11" t="s">
        <v>381</v>
      </c>
      <c r="K2688" s="11" t="s">
        <v>381</v>
      </c>
      <c r="L2688" s="11" t="s">
        <v>381</v>
      </c>
      <c r="M2688" s="11" t="s">
        <v>381</v>
      </c>
      <c r="N2688" s="11" t="s">
        <v>381</v>
      </c>
      <c r="O2688" s="11" t="s">
        <v>381</v>
      </c>
      <c r="P2688" s="11" t="s">
        <v>381</v>
      </c>
      <c r="Q2688" s="11" t="s">
        <v>381</v>
      </c>
      <c r="R2688" s="11" t="s">
        <v>381</v>
      </c>
      <c r="S2688" s="11" t="s">
        <v>381</v>
      </c>
      <c r="T2688" s="11" t="s">
        <v>381</v>
      </c>
      <c r="U2688" s="11" t="s">
        <v>381</v>
      </c>
      <c r="V2688" s="11" t="s">
        <v>381</v>
      </c>
      <c r="W2688" s="11" t="s">
        <v>381</v>
      </c>
      <c r="X2688" s="11" t="s">
        <v>381</v>
      </c>
      <c r="Y2688" s="11" t="s">
        <v>381</v>
      </c>
      <c r="Z2688" s="11">
        <v>6.132E-2</v>
      </c>
      <c r="AA2688" s="11">
        <v>0.68232000000000004</v>
      </c>
      <c r="AB2688" s="11">
        <v>0.12044000000000001</v>
      </c>
      <c r="AC2688" s="11">
        <v>0.86407999999999996</v>
      </c>
      <c r="AD2688" s="71"/>
      <c r="AE2688" s="71"/>
      <c r="AF2688" s="71">
        <f t="shared" si="128"/>
        <v>0</v>
      </c>
      <c r="AG2688" s="277" t="s">
        <v>907</v>
      </c>
      <c r="AH2688" s="277" t="s">
        <v>745</v>
      </c>
      <c r="AI2688" s="276" t="s">
        <v>746</v>
      </c>
      <c r="AJ2688" s="276" t="s">
        <v>747</v>
      </c>
      <c r="AK2688" s="276" t="s">
        <v>326</v>
      </c>
      <c r="AL2688" s="277" t="s">
        <v>136</v>
      </c>
      <c r="AM2688" s="276" t="s">
        <v>720</v>
      </c>
      <c r="AN2688" s="276" t="s">
        <v>518</v>
      </c>
      <c r="AO2688" s="277" t="s">
        <v>519</v>
      </c>
    </row>
    <row r="2689" spans="1:41" ht="15" thickBot="1" x14ac:dyDescent="0.4">
      <c r="A2689" s="8">
        <v>2025</v>
      </c>
      <c r="B2689" s="9" t="s">
        <v>126</v>
      </c>
      <c r="C2689" s="9" t="s">
        <v>136</v>
      </c>
      <c r="D2689" s="9" t="s">
        <v>326</v>
      </c>
      <c r="E2689" s="9" t="s">
        <v>31</v>
      </c>
      <c r="F2689" s="8">
        <v>2028</v>
      </c>
      <c r="G2689" s="11" t="s">
        <v>381</v>
      </c>
      <c r="H2689" s="11" t="s">
        <v>381</v>
      </c>
      <c r="I2689" s="11" t="s">
        <v>381</v>
      </c>
      <c r="J2689" s="11" t="s">
        <v>381</v>
      </c>
      <c r="K2689" s="11" t="s">
        <v>381</v>
      </c>
      <c r="L2689" s="11" t="s">
        <v>381</v>
      </c>
      <c r="M2689" s="11" t="s">
        <v>381</v>
      </c>
      <c r="N2689" s="11" t="s">
        <v>381</v>
      </c>
      <c r="O2689" s="11" t="s">
        <v>381</v>
      </c>
      <c r="P2689" s="11" t="s">
        <v>381</v>
      </c>
      <c r="Q2689" s="11" t="s">
        <v>381</v>
      </c>
      <c r="R2689" s="11" t="s">
        <v>381</v>
      </c>
      <c r="S2689" s="11" t="s">
        <v>381</v>
      </c>
      <c r="T2689" s="11" t="s">
        <v>381</v>
      </c>
      <c r="U2689" s="11" t="s">
        <v>381</v>
      </c>
      <c r="V2689" s="11" t="s">
        <v>381</v>
      </c>
      <c r="W2689" s="11" t="s">
        <v>381</v>
      </c>
      <c r="X2689" s="11" t="s">
        <v>381</v>
      </c>
      <c r="Y2689" s="11" t="s">
        <v>381</v>
      </c>
      <c r="Z2689" s="11">
        <v>3.8460000000000001E-2</v>
      </c>
      <c r="AA2689" s="11">
        <v>0.70735999999999999</v>
      </c>
      <c r="AB2689" s="11">
        <v>0.11723</v>
      </c>
      <c r="AC2689" s="11">
        <v>0.86304999999999998</v>
      </c>
      <c r="AD2689" s="71"/>
      <c r="AE2689" s="71"/>
      <c r="AF2689" s="71">
        <f t="shared" si="128"/>
        <v>0</v>
      </c>
      <c r="AG2689" s="277" t="s">
        <v>907</v>
      </c>
      <c r="AH2689" s="277" t="s">
        <v>745</v>
      </c>
      <c r="AI2689" s="276" t="s">
        <v>746</v>
      </c>
      <c r="AJ2689" s="276" t="s">
        <v>747</v>
      </c>
      <c r="AK2689" s="276" t="s">
        <v>326</v>
      </c>
      <c r="AL2689" s="277" t="s">
        <v>136</v>
      </c>
      <c r="AM2689" s="276" t="s">
        <v>720</v>
      </c>
      <c r="AN2689" s="276" t="s">
        <v>518</v>
      </c>
      <c r="AO2689" s="277" t="s">
        <v>519</v>
      </c>
    </row>
    <row r="2690" spans="1:41" ht="15" thickBot="1" x14ac:dyDescent="0.4">
      <c r="A2690" s="8">
        <v>2025</v>
      </c>
      <c r="B2690" s="9" t="s">
        <v>126</v>
      </c>
      <c r="C2690" s="9" t="s">
        <v>136</v>
      </c>
      <c r="D2690" s="9" t="s">
        <v>326</v>
      </c>
      <c r="E2690" s="9" t="s">
        <v>31</v>
      </c>
      <c r="F2690" s="8">
        <v>2029</v>
      </c>
      <c r="G2690" s="11" t="s">
        <v>381</v>
      </c>
      <c r="H2690" s="11" t="s">
        <v>381</v>
      </c>
      <c r="I2690" s="11" t="s">
        <v>381</v>
      </c>
      <c r="J2690" s="11" t="s">
        <v>381</v>
      </c>
      <c r="K2690" s="11" t="s">
        <v>381</v>
      </c>
      <c r="L2690" s="11" t="s">
        <v>381</v>
      </c>
      <c r="M2690" s="11" t="s">
        <v>381</v>
      </c>
      <c r="N2690" s="11" t="s">
        <v>381</v>
      </c>
      <c r="O2690" s="11" t="s">
        <v>381</v>
      </c>
      <c r="P2690" s="11" t="s">
        <v>381</v>
      </c>
      <c r="Q2690" s="11" t="s">
        <v>381</v>
      </c>
      <c r="R2690" s="11" t="s">
        <v>381</v>
      </c>
      <c r="S2690" s="11" t="s">
        <v>381</v>
      </c>
      <c r="T2690" s="11" t="s">
        <v>381</v>
      </c>
      <c r="U2690" s="11" t="s">
        <v>381</v>
      </c>
      <c r="V2690" s="11" t="s">
        <v>381</v>
      </c>
      <c r="W2690" s="11" t="s">
        <v>381</v>
      </c>
      <c r="X2690" s="11" t="s">
        <v>381</v>
      </c>
      <c r="Y2690" s="11" t="s">
        <v>381</v>
      </c>
      <c r="Z2690" s="11">
        <v>4.0759999999999998E-2</v>
      </c>
      <c r="AA2690" s="11">
        <v>0.71460000000000001</v>
      </c>
      <c r="AB2690" s="11">
        <v>0.12096999999999999</v>
      </c>
      <c r="AC2690" s="11">
        <v>0.87633000000000005</v>
      </c>
      <c r="AD2690" s="71"/>
      <c r="AE2690" s="71"/>
      <c r="AF2690" s="71">
        <f t="shared" si="128"/>
        <v>0</v>
      </c>
      <c r="AG2690" s="277" t="s">
        <v>907</v>
      </c>
      <c r="AH2690" s="277" t="s">
        <v>745</v>
      </c>
      <c r="AI2690" s="276" t="s">
        <v>746</v>
      </c>
      <c r="AJ2690" s="276" t="s">
        <v>747</v>
      </c>
      <c r="AK2690" s="276" t="s">
        <v>326</v>
      </c>
      <c r="AL2690" s="277" t="s">
        <v>136</v>
      </c>
      <c r="AM2690" s="276" t="s">
        <v>720</v>
      </c>
      <c r="AN2690" s="276" t="s">
        <v>518</v>
      </c>
      <c r="AO2690" s="277" t="s">
        <v>519</v>
      </c>
    </row>
    <row r="2691" spans="1:41" ht="15" thickBot="1" x14ac:dyDescent="0.4">
      <c r="A2691" s="8">
        <v>2025</v>
      </c>
      <c r="B2691" s="9" t="s">
        <v>126</v>
      </c>
      <c r="C2691" s="9" t="s">
        <v>136</v>
      </c>
      <c r="D2691" s="9" t="s">
        <v>326</v>
      </c>
      <c r="E2691" s="9" t="s">
        <v>31</v>
      </c>
      <c r="F2691" s="8">
        <v>2030</v>
      </c>
      <c r="G2691" s="11" t="s">
        <v>381</v>
      </c>
      <c r="H2691" s="11" t="s">
        <v>381</v>
      </c>
      <c r="I2691" s="11" t="s">
        <v>381</v>
      </c>
      <c r="J2691" s="11" t="s">
        <v>381</v>
      </c>
      <c r="K2691" s="11" t="s">
        <v>381</v>
      </c>
      <c r="L2691" s="11" t="s">
        <v>381</v>
      </c>
      <c r="M2691" s="11" t="s">
        <v>381</v>
      </c>
      <c r="N2691" s="11" t="s">
        <v>381</v>
      </c>
      <c r="O2691" s="11" t="s">
        <v>381</v>
      </c>
      <c r="P2691" s="11" t="s">
        <v>381</v>
      </c>
      <c r="Q2691" s="11" t="s">
        <v>381</v>
      </c>
      <c r="R2691" s="11" t="s">
        <v>381</v>
      </c>
      <c r="S2691" s="11" t="s">
        <v>381</v>
      </c>
      <c r="T2691" s="11" t="s">
        <v>381</v>
      </c>
      <c r="U2691" s="11" t="s">
        <v>381</v>
      </c>
      <c r="V2691" s="11" t="s">
        <v>381</v>
      </c>
      <c r="W2691" s="11" t="s">
        <v>381</v>
      </c>
      <c r="X2691" s="11" t="s">
        <v>381</v>
      </c>
      <c r="Y2691" s="11" t="s">
        <v>381</v>
      </c>
      <c r="Z2691" s="11">
        <v>4.2970000000000001E-2</v>
      </c>
      <c r="AA2691" s="11">
        <v>0.71333999999999997</v>
      </c>
      <c r="AB2691" s="11">
        <v>0.12744</v>
      </c>
      <c r="AC2691" s="11">
        <v>0.88375000000000004</v>
      </c>
      <c r="AD2691" s="71"/>
      <c r="AE2691" s="71"/>
      <c r="AF2691" s="71">
        <f t="shared" si="128"/>
        <v>0</v>
      </c>
      <c r="AG2691" s="277" t="s">
        <v>907</v>
      </c>
      <c r="AH2691" s="277" t="s">
        <v>745</v>
      </c>
      <c r="AI2691" s="276" t="s">
        <v>746</v>
      </c>
      <c r="AJ2691" s="276" t="s">
        <v>747</v>
      </c>
      <c r="AK2691" s="276" t="s">
        <v>326</v>
      </c>
      <c r="AL2691" s="277" t="s">
        <v>136</v>
      </c>
      <c r="AM2691" s="276" t="s">
        <v>720</v>
      </c>
      <c r="AN2691" s="276" t="s">
        <v>518</v>
      </c>
      <c r="AO2691" s="277" t="s">
        <v>519</v>
      </c>
    </row>
    <row r="2692" spans="1:41" ht="15" thickBot="1" x14ac:dyDescent="0.4">
      <c r="A2692" s="8">
        <v>2025</v>
      </c>
      <c r="B2692" s="9" t="s">
        <v>126</v>
      </c>
      <c r="C2692" s="9" t="s">
        <v>136</v>
      </c>
      <c r="D2692" s="9" t="s">
        <v>326</v>
      </c>
      <c r="E2692" s="9" t="s">
        <v>31</v>
      </c>
      <c r="F2692" s="8">
        <v>2031</v>
      </c>
      <c r="G2692" s="11" t="s">
        <v>381</v>
      </c>
      <c r="H2692" s="11" t="s">
        <v>381</v>
      </c>
      <c r="I2692" s="11" t="s">
        <v>381</v>
      </c>
      <c r="J2692" s="11" t="s">
        <v>381</v>
      </c>
      <c r="K2692" s="11" t="s">
        <v>381</v>
      </c>
      <c r="L2692" s="11" t="s">
        <v>381</v>
      </c>
      <c r="M2692" s="11" t="s">
        <v>381</v>
      </c>
      <c r="N2692" s="11" t="s">
        <v>381</v>
      </c>
      <c r="O2692" s="11" t="s">
        <v>381</v>
      </c>
      <c r="P2692" s="11" t="s">
        <v>381</v>
      </c>
      <c r="Q2692" s="11" t="s">
        <v>381</v>
      </c>
      <c r="R2692" s="11" t="s">
        <v>381</v>
      </c>
      <c r="S2692" s="11" t="s">
        <v>381</v>
      </c>
      <c r="T2692" s="11" t="s">
        <v>381</v>
      </c>
      <c r="U2692" s="11" t="s">
        <v>381</v>
      </c>
      <c r="V2692" s="11" t="s">
        <v>381</v>
      </c>
      <c r="W2692" s="11" t="s">
        <v>381</v>
      </c>
      <c r="X2692" s="11" t="s">
        <v>381</v>
      </c>
      <c r="Y2692" s="11" t="s">
        <v>381</v>
      </c>
      <c r="Z2692" s="11">
        <v>4.6719999999999998E-2</v>
      </c>
      <c r="AA2692" s="11">
        <v>0.68474000000000002</v>
      </c>
      <c r="AB2692" s="11">
        <v>0.13117000000000001</v>
      </c>
      <c r="AC2692" s="11">
        <v>0.86263000000000001</v>
      </c>
      <c r="AD2692" s="71"/>
      <c r="AE2692" s="71"/>
      <c r="AF2692" s="71">
        <f t="shared" si="128"/>
        <v>0</v>
      </c>
      <c r="AG2692" s="277" t="s">
        <v>907</v>
      </c>
      <c r="AH2692" s="277" t="s">
        <v>745</v>
      </c>
      <c r="AI2692" s="276" t="s">
        <v>746</v>
      </c>
      <c r="AJ2692" s="276" t="s">
        <v>747</v>
      </c>
      <c r="AK2692" s="276" t="s">
        <v>326</v>
      </c>
      <c r="AL2692" s="277" t="s">
        <v>136</v>
      </c>
      <c r="AM2692" s="276" t="s">
        <v>720</v>
      </c>
      <c r="AN2692" s="276" t="s">
        <v>518</v>
      </c>
      <c r="AO2692" s="277" t="s">
        <v>519</v>
      </c>
    </row>
    <row r="2693" spans="1:41" ht="15" thickBot="1" x14ac:dyDescent="0.4">
      <c r="A2693" s="8">
        <v>2025</v>
      </c>
      <c r="B2693" s="9" t="s">
        <v>126</v>
      </c>
      <c r="C2693" s="9" t="s">
        <v>136</v>
      </c>
      <c r="D2693" s="9" t="s">
        <v>326</v>
      </c>
      <c r="E2693" s="9" t="s">
        <v>31</v>
      </c>
      <c r="F2693" s="8">
        <v>2032</v>
      </c>
      <c r="G2693" s="11" t="s">
        <v>381</v>
      </c>
      <c r="H2693" s="11" t="s">
        <v>381</v>
      </c>
      <c r="I2693" s="11" t="s">
        <v>381</v>
      </c>
      <c r="J2693" s="11" t="s">
        <v>381</v>
      </c>
      <c r="K2693" s="11" t="s">
        <v>381</v>
      </c>
      <c r="L2693" s="11" t="s">
        <v>381</v>
      </c>
      <c r="M2693" s="11" t="s">
        <v>381</v>
      </c>
      <c r="N2693" s="11" t="s">
        <v>381</v>
      </c>
      <c r="O2693" s="11" t="s">
        <v>381</v>
      </c>
      <c r="P2693" s="11" t="s">
        <v>381</v>
      </c>
      <c r="Q2693" s="11" t="s">
        <v>381</v>
      </c>
      <c r="R2693" s="11" t="s">
        <v>381</v>
      </c>
      <c r="S2693" s="11" t="s">
        <v>381</v>
      </c>
      <c r="T2693" s="11" t="s">
        <v>381</v>
      </c>
      <c r="U2693" s="11" t="s">
        <v>381</v>
      </c>
      <c r="V2693" s="11" t="s">
        <v>381</v>
      </c>
      <c r="W2693" s="11" t="s">
        <v>381</v>
      </c>
      <c r="X2693" s="11" t="s">
        <v>381</v>
      </c>
      <c r="Y2693" s="11" t="s">
        <v>381</v>
      </c>
      <c r="Z2693" s="11">
        <v>4.2360000000000002E-2</v>
      </c>
      <c r="AA2693" s="11">
        <v>0.69510000000000005</v>
      </c>
      <c r="AB2693" s="11">
        <v>0.13011</v>
      </c>
      <c r="AC2693" s="11">
        <v>0.86756999999999995</v>
      </c>
      <c r="AD2693" s="71"/>
      <c r="AE2693" s="71"/>
      <c r="AF2693" s="71">
        <f t="shared" si="128"/>
        <v>0</v>
      </c>
      <c r="AG2693" s="277" t="s">
        <v>907</v>
      </c>
      <c r="AH2693" s="277" t="s">
        <v>745</v>
      </c>
      <c r="AI2693" s="276" t="s">
        <v>746</v>
      </c>
      <c r="AJ2693" s="276" t="s">
        <v>747</v>
      </c>
      <c r="AK2693" s="276" t="s">
        <v>326</v>
      </c>
      <c r="AL2693" s="277" t="s">
        <v>136</v>
      </c>
      <c r="AM2693" s="276" t="s">
        <v>720</v>
      </c>
      <c r="AN2693" s="276" t="s">
        <v>518</v>
      </c>
      <c r="AO2693" s="277" t="s">
        <v>519</v>
      </c>
    </row>
    <row r="2694" spans="1:41" ht="15" thickBot="1" x14ac:dyDescent="0.4">
      <c r="A2694" s="8">
        <v>2025</v>
      </c>
      <c r="B2694" s="9" t="s">
        <v>126</v>
      </c>
      <c r="C2694" s="9" t="s">
        <v>136</v>
      </c>
      <c r="D2694" s="9" t="s">
        <v>326</v>
      </c>
      <c r="E2694" s="9" t="s">
        <v>31</v>
      </c>
      <c r="F2694" s="8">
        <v>2033</v>
      </c>
      <c r="G2694" s="11" t="s">
        <v>381</v>
      </c>
      <c r="H2694" s="11" t="s">
        <v>381</v>
      </c>
      <c r="I2694" s="11" t="s">
        <v>381</v>
      </c>
      <c r="J2694" s="11" t="s">
        <v>381</v>
      </c>
      <c r="K2694" s="11" t="s">
        <v>381</v>
      </c>
      <c r="L2694" s="11" t="s">
        <v>381</v>
      </c>
      <c r="M2694" s="11" t="s">
        <v>381</v>
      </c>
      <c r="N2694" s="11" t="s">
        <v>381</v>
      </c>
      <c r="O2694" s="11" t="s">
        <v>381</v>
      </c>
      <c r="P2694" s="11" t="s">
        <v>381</v>
      </c>
      <c r="Q2694" s="11" t="s">
        <v>381</v>
      </c>
      <c r="R2694" s="11" t="s">
        <v>381</v>
      </c>
      <c r="S2694" s="11" t="s">
        <v>381</v>
      </c>
      <c r="T2694" s="11" t="s">
        <v>381</v>
      </c>
      <c r="U2694" s="11" t="s">
        <v>381</v>
      </c>
      <c r="V2694" s="11" t="s">
        <v>381</v>
      </c>
      <c r="W2694" s="11" t="s">
        <v>381</v>
      </c>
      <c r="X2694" s="11" t="s">
        <v>381</v>
      </c>
      <c r="Y2694" s="11" t="s">
        <v>381</v>
      </c>
      <c r="Z2694" s="11">
        <v>4.6989999999999997E-2</v>
      </c>
      <c r="AA2694" s="11">
        <v>0.72267999999999999</v>
      </c>
      <c r="AB2694" s="11">
        <v>0.10823000000000001</v>
      </c>
      <c r="AC2694" s="11">
        <v>0.87790999999999997</v>
      </c>
      <c r="AD2694" s="71"/>
      <c r="AE2694" s="71"/>
      <c r="AF2694" s="71">
        <f t="shared" si="128"/>
        <v>0</v>
      </c>
      <c r="AG2694" s="277" t="s">
        <v>907</v>
      </c>
      <c r="AH2694" s="277" t="s">
        <v>745</v>
      </c>
      <c r="AI2694" s="276" t="s">
        <v>746</v>
      </c>
      <c r="AJ2694" s="276" t="s">
        <v>747</v>
      </c>
      <c r="AK2694" s="276" t="s">
        <v>326</v>
      </c>
      <c r="AL2694" s="277" t="s">
        <v>136</v>
      </c>
      <c r="AM2694" s="276" t="s">
        <v>720</v>
      </c>
      <c r="AN2694" s="276" t="s">
        <v>518</v>
      </c>
      <c r="AO2694" s="277" t="s">
        <v>519</v>
      </c>
    </row>
    <row r="2695" spans="1:41" ht="15" thickBot="1" x14ac:dyDescent="0.4">
      <c r="A2695" s="8">
        <v>2025</v>
      </c>
      <c r="B2695" s="9" t="s">
        <v>126</v>
      </c>
      <c r="C2695" s="9" t="s">
        <v>136</v>
      </c>
      <c r="D2695" s="9" t="s">
        <v>326</v>
      </c>
      <c r="E2695" s="9" t="s">
        <v>31</v>
      </c>
      <c r="F2695" s="8">
        <v>2034</v>
      </c>
      <c r="G2695" s="11" t="s">
        <v>381</v>
      </c>
      <c r="H2695" s="11" t="s">
        <v>381</v>
      </c>
      <c r="I2695" s="11" t="s">
        <v>381</v>
      </c>
      <c r="J2695" s="11" t="s">
        <v>381</v>
      </c>
      <c r="K2695" s="11" t="s">
        <v>381</v>
      </c>
      <c r="L2695" s="11" t="s">
        <v>381</v>
      </c>
      <c r="M2695" s="11" t="s">
        <v>381</v>
      </c>
      <c r="N2695" s="11" t="s">
        <v>381</v>
      </c>
      <c r="O2695" s="11" t="s">
        <v>381</v>
      </c>
      <c r="P2695" s="11" t="s">
        <v>381</v>
      </c>
      <c r="Q2695" s="11" t="s">
        <v>381</v>
      </c>
      <c r="R2695" s="11" t="s">
        <v>381</v>
      </c>
      <c r="S2695" s="11" t="s">
        <v>381</v>
      </c>
      <c r="T2695" s="11" t="s">
        <v>381</v>
      </c>
      <c r="U2695" s="11" t="s">
        <v>381</v>
      </c>
      <c r="V2695" s="11" t="s">
        <v>381</v>
      </c>
      <c r="W2695" s="11" t="s">
        <v>381</v>
      </c>
      <c r="X2695" s="11" t="s">
        <v>381</v>
      </c>
      <c r="Y2695" s="11" t="s">
        <v>381</v>
      </c>
      <c r="Z2695" s="11">
        <v>3.116E-2</v>
      </c>
      <c r="AA2695" s="11">
        <v>0.72943999999999998</v>
      </c>
      <c r="AB2695" s="11">
        <v>0.11791</v>
      </c>
      <c r="AC2695" s="11">
        <v>0.87851000000000001</v>
      </c>
      <c r="AD2695" s="71"/>
      <c r="AE2695" s="71"/>
      <c r="AF2695" s="71">
        <f t="shared" si="128"/>
        <v>0</v>
      </c>
      <c r="AG2695" s="277" t="s">
        <v>907</v>
      </c>
      <c r="AH2695" s="277" t="s">
        <v>745</v>
      </c>
      <c r="AI2695" s="276" t="s">
        <v>746</v>
      </c>
      <c r="AJ2695" s="276" t="s">
        <v>747</v>
      </c>
      <c r="AK2695" s="276" t="s">
        <v>326</v>
      </c>
      <c r="AL2695" s="277" t="s">
        <v>136</v>
      </c>
      <c r="AM2695" s="276" t="s">
        <v>720</v>
      </c>
      <c r="AN2695" s="276" t="s">
        <v>518</v>
      </c>
      <c r="AO2695" s="277" t="s">
        <v>519</v>
      </c>
    </row>
    <row r="2696" spans="1:41" ht="15" thickBot="1" x14ac:dyDescent="0.4">
      <c r="A2696" s="8">
        <v>2025</v>
      </c>
      <c r="B2696" s="9" t="s">
        <v>126</v>
      </c>
      <c r="C2696" s="9" t="s">
        <v>136</v>
      </c>
      <c r="D2696" s="9" t="s">
        <v>326</v>
      </c>
      <c r="E2696" s="9" t="s">
        <v>31</v>
      </c>
      <c r="F2696" s="8">
        <v>2035</v>
      </c>
      <c r="G2696" s="11" t="s">
        <v>381</v>
      </c>
      <c r="H2696" s="11" t="s">
        <v>381</v>
      </c>
      <c r="I2696" s="11" t="s">
        <v>381</v>
      </c>
      <c r="J2696" s="11" t="s">
        <v>381</v>
      </c>
      <c r="K2696" s="11" t="s">
        <v>381</v>
      </c>
      <c r="L2696" s="11" t="s">
        <v>381</v>
      </c>
      <c r="M2696" s="11" t="s">
        <v>381</v>
      </c>
      <c r="N2696" s="11" t="s">
        <v>381</v>
      </c>
      <c r="O2696" s="11" t="s">
        <v>381</v>
      </c>
      <c r="P2696" s="11" t="s">
        <v>381</v>
      </c>
      <c r="Q2696" s="11" t="s">
        <v>381</v>
      </c>
      <c r="R2696" s="11" t="s">
        <v>381</v>
      </c>
      <c r="S2696" s="11" t="s">
        <v>381</v>
      </c>
      <c r="T2696" s="11" t="s">
        <v>381</v>
      </c>
      <c r="U2696" s="11" t="s">
        <v>381</v>
      </c>
      <c r="V2696" s="11" t="s">
        <v>381</v>
      </c>
      <c r="W2696" s="11" t="s">
        <v>381</v>
      </c>
      <c r="X2696" s="11" t="s">
        <v>381</v>
      </c>
      <c r="Y2696" s="11" t="s">
        <v>381</v>
      </c>
      <c r="Z2696" s="11">
        <v>3.4970000000000001E-2</v>
      </c>
      <c r="AA2696" s="11">
        <v>0.70825000000000005</v>
      </c>
      <c r="AB2696" s="11">
        <v>0.12617</v>
      </c>
      <c r="AC2696" s="11">
        <v>0.86939</v>
      </c>
      <c r="AD2696" s="71"/>
      <c r="AE2696" s="71"/>
      <c r="AF2696" s="71">
        <f t="shared" si="128"/>
        <v>0</v>
      </c>
      <c r="AG2696" s="277" t="s">
        <v>907</v>
      </c>
      <c r="AH2696" s="277" t="s">
        <v>745</v>
      </c>
      <c r="AI2696" s="276" t="s">
        <v>746</v>
      </c>
      <c r="AJ2696" s="276" t="s">
        <v>747</v>
      </c>
      <c r="AK2696" s="276" t="s">
        <v>326</v>
      </c>
      <c r="AL2696" s="277" t="s">
        <v>136</v>
      </c>
      <c r="AM2696" s="276" t="s">
        <v>720</v>
      </c>
      <c r="AN2696" s="276" t="s">
        <v>518</v>
      </c>
      <c r="AO2696" s="277" t="s">
        <v>519</v>
      </c>
    </row>
    <row r="2697" spans="1:41" ht="15" thickBot="1" x14ac:dyDescent="0.4">
      <c r="A2697" s="8">
        <v>2025</v>
      </c>
      <c r="B2697" s="9" t="s">
        <v>126</v>
      </c>
      <c r="C2697" s="9" t="s">
        <v>136</v>
      </c>
      <c r="D2697" s="9" t="s">
        <v>326</v>
      </c>
      <c r="E2697" s="9" t="s">
        <v>32</v>
      </c>
      <c r="F2697" s="8">
        <v>2025</v>
      </c>
      <c r="G2697" s="11">
        <v>0.50985000000000003</v>
      </c>
      <c r="H2697" s="11" t="s">
        <v>35</v>
      </c>
      <c r="I2697" s="11" t="s">
        <v>35</v>
      </c>
      <c r="J2697" s="11">
        <v>10.165850000000001</v>
      </c>
      <c r="K2697" s="11">
        <v>0.54157</v>
      </c>
      <c r="L2697" s="11">
        <v>6.6251100000000003</v>
      </c>
      <c r="M2697" s="11">
        <v>0</v>
      </c>
      <c r="N2697" s="11">
        <v>6.9033300000000004</v>
      </c>
      <c r="O2697" s="11">
        <v>2.6289799999999999</v>
      </c>
      <c r="P2697" s="11">
        <v>6.0269899999999996</v>
      </c>
      <c r="Q2697" s="11">
        <v>2.8925100000000001</v>
      </c>
      <c r="R2697" s="11">
        <v>2.4338000000000002</v>
      </c>
      <c r="S2697" s="11">
        <v>2.3723800000000002</v>
      </c>
      <c r="T2697" s="11">
        <v>41.673789999999997</v>
      </c>
      <c r="U2697" s="11">
        <v>8.6641999999999992</v>
      </c>
      <c r="V2697" s="11">
        <v>0</v>
      </c>
      <c r="W2697" s="11">
        <v>0</v>
      </c>
      <c r="X2697" s="11">
        <v>8.6641999999999992</v>
      </c>
      <c r="Y2697" s="11">
        <v>50.337989999999998</v>
      </c>
      <c r="Z2697" s="11">
        <v>1.319E-2</v>
      </c>
      <c r="AA2697" s="11">
        <v>2.3416800000000002</v>
      </c>
      <c r="AB2697" s="11">
        <v>0.88149</v>
      </c>
      <c r="AC2697" s="11">
        <v>3.23637</v>
      </c>
      <c r="AD2697" s="71">
        <f t="shared" si="126"/>
        <v>0.57340000000000002</v>
      </c>
      <c r="AE2697" s="71">
        <f t="shared" si="127"/>
        <v>0</v>
      </c>
      <c r="AF2697" s="71">
        <f t="shared" si="128"/>
        <v>0</v>
      </c>
      <c r="AG2697" s="277" t="s">
        <v>908</v>
      </c>
      <c r="AH2697" s="277" t="s">
        <v>745</v>
      </c>
      <c r="AI2697" s="276" t="s">
        <v>746</v>
      </c>
      <c r="AJ2697" s="276" t="s">
        <v>747</v>
      </c>
      <c r="AK2697" s="276" t="s">
        <v>326</v>
      </c>
      <c r="AL2697" s="277" t="s">
        <v>136</v>
      </c>
      <c r="AM2697" s="276" t="s">
        <v>720</v>
      </c>
      <c r="AN2697" s="276" t="s">
        <v>518</v>
      </c>
      <c r="AO2697" s="277" t="s">
        <v>519</v>
      </c>
    </row>
    <row r="2698" spans="1:41" ht="15" thickBot="1" x14ac:dyDescent="0.4">
      <c r="A2698" s="8">
        <v>2025</v>
      </c>
      <c r="B2698" s="9" t="s">
        <v>126</v>
      </c>
      <c r="C2698" s="9" t="s">
        <v>136</v>
      </c>
      <c r="D2698" s="9" t="s">
        <v>326</v>
      </c>
      <c r="E2698" s="9" t="s">
        <v>32</v>
      </c>
      <c r="F2698" s="8">
        <v>2026</v>
      </c>
      <c r="G2698" s="11">
        <v>0.32741999999999999</v>
      </c>
      <c r="H2698" s="11" t="s">
        <v>35</v>
      </c>
      <c r="I2698" s="11" t="s">
        <v>35</v>
      </c>
      <c r="J2698" s="11">
        <v>9.4028200000000002</v>
      </c>
      <c r="K2698" s="11">
        <v>0.49301</v>
      </c>
      <c r="L2698" s="11">
        <v>7.3141699999999998</v>
      </c>
      <c r="M2698" s="11">
        <v>2.5000000000000001E-4</v>
      </c>
      <c r="N2698" s="11">
        <v>7.2612800000000002</v>
      </c>
      <c r="O2698" s="11">
        <v>2.5152399999999999</v>
      </c>
      <c r="P2698" s="11">
        <v>6.0366</v>
      </c>
      <c r="Q2698" s="11">
        <v>3.3361299999999998</v>
      </c>
      <c r="R2698" s="11">
        <v>1.9307700000000001</v>
      </c>
      <c r="S2698" s="11">
        <v>2.7077100000000001</v>
      </c>
      <c r="T2698" s="11">
        <v>42.343260000000001</v>
      </c>
      <c r="U2698" s="11">
        <v>12.4673</v>
      </c>
      <c r="V2698" s="11">
        <v>0</v>
      </c>
      <c r="W2698" s="11">
        <v>0</v>
      </c>
      <c r="X2698" s="11">
        <v>12.4673</v>
      </c>
      <c r="Y2698" s="11">
        <v>54.810560000000002</v>
      </c>
      <c r="Z2698" s="11">
        <v>2.0740000000000001E-2</v>
      </c>
      <c r="AA2698" s="11">
        <v>2.43757</v>
      </c>
      <c r="AB2698" s="11">
        <v>0.90383999999999998</v>
      </c>
      <c r="AC2698" s="11">
        <v>3.3621500000000002</v>
      </c>
      <c r="AD2698" s="71">
        <f t="shared" si="126"/>
        <v>1.0179</v>
      </c>
      <c r="AE2698" s="71">
        <f t="shared" si="127"/>
        <v>0</v>
      </c>
      <c r="AF2698" s="71">
        <f t="shared" si="128"/>
        <v>0</v>
      </c>
      <c r="AG2698" s="277" t="s">
        <v>908</v>
      </c>
      <c r="AH2698" s="277" t="s">
        <v>745</v>
      </c>
      <c r="AI2698" s="276" t="s">
        <v>746</v>
      </c>
      <c r="AJ2698" s="276" t="s">
        <v>747</v>
      </c>
      <c r="AK2698" s="276" t="s">
        <v>326</v>
      </c>
      <c r="AL2698" s="277" t="s">
        <v>136</v>
      </c>
      <c r="AM2698" s="276" t="s">
        <v>720</v>
      </c>
      <c r="AN2698" s="276" t="s">
        <v>518</v>
      </c>
      <c r="AO2698" s="277" t="s">
        <v>519</v>
      </c>
    </row>
    <row r="2699" spans="1:41" ht="15" thickBot="1" x14ac:dyDescent="0.4">
      <c r="A2699" s="8">
        <v>2025</v>
      </c>
      <c r="B2699" s="9" t="s">
        <v>126</v>
      </c>
      <c r="C2699" s="9" t="s">
        <v>136</v>
      </c>
      <c r="D2699" s="9" t="s">
        <v>326</v>
      </c>
      <c r="E2699" s="9" t="s">
        <v>32</v>
      </c>
      <c r="F2699" s="8">
        <v>2027</v>
      </c>
      <c r="G2699" s="11">
        <v>0.25067</v>
      </c>
      <c r="H2699" s="11" t="s">
        <v>35</v>
      </c>
      <c r="I2699" s="11" t="s">
        <v>35</v>
      </c>
      <c r="J2699" s="11">
        <v>10.982229999999999</v>
      </c>
      <c r="K2699" s="11">
        <v>0.36620999999999998</v>
      </c>
      <c r="L2699" s="11">
        <v>7.5319200000000004</v>
      </c>
      <c r="M2699" s="11">
        <v>6.8999999999999997E-4</v>
      </c>
      <c r="N2699" s="11">
        <v>7.7673800000000002</v>
      </c>
      <c r="O2699" s="11">
        <v>2.8858000000000001</v>
      </c>
      <c r="P2699" s="11">
        <v>8.60365</v>
      </c>
      <c r="Q2699" s="11">
        <v>3.6402199999999998</v>
      </c>
      <c r="R2699" s="11">
        <v>2.0660099999999999</v>
      </c>
      <c r="S2699" s="11">
        <v>3.1577700000000002</v>
      </c>
      <c r="T2699" s="11">
        <v>47.66901</v>
      </c>
      <c r="U2699" s="11">
        <v>13.28678</v>
      </c>
      <c r="V2699" s="11">
        <v>0</v>
      </c>
      <c r="W2699" s="11">
        <v>0</v>
      </c>
      <c r="X2699" s="11">
        <v>13.28678</v>
      </c>
      <c r="Y2699" s="11">
        <v>60.95579</v>
      </c>
      <c r="Z2699" s="11">
        <v>2.0570000000000001E-2</v>
      </c>
      <c r="AA2699" s="11">
        <v>2.9365999999999999</v>
      </c>
      <c r="AB2699" s="11">
        <v>0.99661</v>
      </c>
      <c r="AC2699" s="11">
        <v>3.9537900000000001</v>
      </c>
      <c r="AD2699" s="71">
        <f t="shared" si="126"/>
        <v>0.41649999999999998</v>
      </c>
      <c r="AE2699" s="71">
        <f t="shared" si="127"/>
        <v>0</v>
      </c>
      <c r="AF2699" s="71">
        <f t="shared" si="128"/>
        <v>0</v>
      </c>
      <c r="AG2699" s="277" t="s">
        <v>908</v>
      </c>
      <c r="AH2699" s="277" t="s">
        <v>745</v>
      </c>
      <c r="AI2699" s="276" t="s">
        <v>746</v>
      </c>
      <c r="AJ2699" s="276" t="s">
        <v>747</v>
      </c>
      <c r="AK2699" s="276" t="s">
        <v>326</v>
      </c>
      <c r="AL2699" s="277" t="s">
        <v>136</v>
      </c>
      <c r="AM2699" s="276" t="s">
        <v>720</v>
      </c>
      <c r="AN2699" s="276" t="s">
        <v>518</v>
      </c>
      <c r="AO2699" s="277" t="s">
        <v>519</v>
      </c>
    </row>
    <row r="2700" spans="1:41" ht="15" thickBot="1" x14ac:dyDescent="0.4">
      <c r="A2700" s="8">
        <v>2025</v>
      </c>
      <c r="B2700" s="9" t="s">
        <v>126</v>
      </c>
      <c r="C2700" s="9" t="s">
        <v>136</v>
      </c>
      <c r="D2700" s="9" t="s">
        <v>326</v>
      </c>
      <c r="E2700" s="9" t="s">
        <v>32</v>
      </c>
      <c r="F2700" s="8">
        <v>2028</v>
      </c>
      <c r="G2700" s="11">
        <v>0.78335999999999995</v>
      </c>
      <c r="H2700" s="11" t="s">
        <v>35</v>
      </c>
      <c r="I2700" s="11" t="s">
        <v>35</v>
      </c>
      <c r="J2700" s="11">
        <v>11.479889999999999</v>
      </c>
      <c r="K2700" s="11">
        <v>0.33750999999999998</v>
      </c>
      <c r="L2700" s="11">
        <v>6.9102899999999998</v>
      </c>
      <c r="M2700" s="11">
        <v>1.1999999999999999E-3</v>
      </c>
      <c r="N2700" s="11">
        <v>9.3344900000000006</v>
      </c>
      <c r="O2700" s="11">
        <v>4.0644999999999998</v>
      </c>
      <c r="P2700" s="11">
        <v>9.25474</v>
      </c>
      <c r="Q2700" s="11">
        <v>4.0534600000000003</v>
      </c>
      <c r="R2700" s="11">
        <v>2.8674499999999998</v>
      </c>
      <c r="S2700" s="11">
        <v>2.5694699999999999</v>
      </c>
      <c r="T2700" s="11">
        <v>52.050669999999997</v>
      </c>
      <c r="U2700" s="11">
        <v>14.25385</v>
      </c>
      <c r="V2700" s="11">
        <v>0</v>
      </c>
      <c r="W2700" s="11">
        <v>0</v>
      </c>
      <c r="X2700" s="11">
        <v>14.25385</v>
      </c>
      <c r="Y2700" s="11">
        <v>66.304519999999997</v>
      </c>
      <c r="Z2700" s="11">
        <v>6.3799999999999996E-2</v>
      </c>
      <c r="AA2700" s="11">
        <v>3.5973099999999998</v>
      </c>
      <c r="AB2700" s="11">
        <v>1.0373600000000001</v>
      </c>
      <c r="AC2700" s="11">
        <v>4.6984599999999999</v>
      </c>
      <c r="AD2700" s="71">
        <f t="shared" si="126"/>
        <v>0.39429999999999998</v>
      </c>
      <c r="AE2700" s="71">
        <f t="shared" si="127"/>
        <v>0</v>
      </c>
      <c r="AF2700" s="71">
        <f t="shared" si="128"/>
        <v>0</v>
      </c>
      <c r="AG2700" s="277" t="s">
        <v>908</v>
      </c>
      <c r="AH2700" s="277" t="s">
        <v>745</v>
      </c>
      <c r="AI2700" s="276" t="s">
        <v>746</v>
      </c>
      <c r="AJ2700" s="276" t="s">
        <v>747</v>
      </c>
      <c r="AK2700" s="276" t="s">
        <v>326</v>
      </c>
      <c r="AL2700" s="277" t="s">
        <v>136</v>
      </c>
      <c r="AM2700" s="276" t="s">
        <v>720</v>
      </c>
      <c r="AN2700" s="276" t="s">
        <v>518</v>
      </c>
      <c r="AO2700" s="277" t="s">
        <v>519</v>
      </c>
    </row>
    <row r="2701" spans="1:41" ht="15" thickBot="1" x14ac:dyDescent="0.4">
      <c r="A2701" s="8">
        <v>2025</v>
      </c>
      <c r="B2701" s="9" t="s">
        <v>126</v>
      </c>
      <c r="C2701" s="9" t="s">
        <v>136</v>
      </c>
      <c r="D2701" s="9" t="s">
        <v>326</v>
      </c>
      <c r="E2701" s="9" t="s">
        <v>32</v>
      </c>
      <c r="F2701" s="8">
        <v>2029</v>
      </c>
      <c r="G2701" s="11">
        <v>0.30314999999999998</v>
      </c>
      <c r="H2701" s="11" t="s">
        <v>35</v>
      </c>
      <c r="I2701" s="11" t="s">
        <v>35</v>
      </c>
      <c r="J2701" s="11">
        <v>11.20312</v>
      </c>
      <c r="K2701" s="11">
        <v>0.35156999999999999</v>
      </c>
      <c r="L2701" s="11">
        <v>7.8095100000000004</v>
      </c>
      <c r="M2701" s="11">
        <v>1.0499999999999999E-3</v>
      </c>
      <c r="N2701" s="11">
        <v>8.0325500000000005</v>
      </c>
      <c r="O2701" s="11">
        <v>4.2068599999999998</v>
      </c>
      <c r="P2701" s="11">
        <v>7.9470099999999997</v>
      </c>
      <c r="Q2701" s="11">
        <v>4.5422000000000002</v>
      </c>
      <c r="R2701" s="11">
        <v>2.90455</v>
      </c>
      <c r="S2701" s="11">
        <v>2.91981</v>
      </c>
      <c r="T2701" s="11">
        <v>50.670610000000003</v>
      </c>
      <c r="U2701" s="11">
        <v>15.298389999999999</v>
      </c>
      <c r="V2701" s="11">
        <v>0</v>
      </c>
      <c r="W2701" s="11">
        <v>0</v>
      </c>
      <c r="X2701" s="11">
        <v>15.298389999999999</v>
      </c>
      <c r="Y2701" s="11">
        <v>65.968999999999994</v>
      </c>
      <c r="Z2701" s="11">
        <v>0.16688</v>
      </c>
      <c r="AA2701" s="11">
        <v>4.0273199999999996</v>
      </c>
      <c r="AB2701" s="11">
        <v>1.2285200000000001</v>
      </c>
      <c r="AC2701" s="11">
        <v>5.42272</v>
      </c>
      <c r="AD2701" s="71">
        <f t="shared" ref="AD2701:AD2753" si="129">ROUND(T2701-SUM(G2701:S2701),4)</f>
        <v>0.44919999999999999</v>
      </c>
      <c r="AE2701" s="71">
        <f t="shared" ref="AE2701:AE2753" si="130">ROUND(X2701-SUM(U2701:W2701),4)</f>
        <v>0</v>
      </c>
      <c r="AF2701" s="71">
        <f t="shared" ref="AF2701:AF2764" si="131">ROUND(AC2701-SUM(Z2701:AB2701),4)</f>
        <v>0</v>
      </c>
      <c r="AG2701" s="277" t="s">
        <v>908</v>
      </c>
      <c r="AH2701" s="277" t="s">
        <v>745</v>
      </c>
      <c r="AI2701" s="276" t="s">
        <v>746</v>
      </c>
      <c r="AJ2701" s="276" t="s">
        <v>747</v>
      </c>
      <c r="AK2701" s="276" t="s">
        <v>326</v>
      </c>
      <c r="AL2701" s="277" t="s">
        <v>136</v>
      </c>
      <c r="AM2701" s="276" t="s">
        <v>720</v>
      </c>
      <c r="AN2701" s="276" t="s">
        <v>518</v>
      </c>
      <c r="AO2701" s="277" t="s">
        <v>519</v>
      </c>
    </row>
    <row r="2702" spans="1:41" ht="15" thickBot="1" x14ac:dyDescent="0.4">
      <c r="A2702" s="8">
        <v>2025</v>
      </c>
      <c r="B2702" s="9" t="s">
        <v>126</v>
      </c>
      <c r="C2702" s="9" t="s">
        <v>136</v>
      </c>
      <c r="D2702" s="9" t="s">
        <v>326</v>
      </c>
      <c r="E2702" s="9" t="s">
        <v>32</v>
      </c>
      <c r="F2702" s="8">
        <v>2030</v>
      </c>
      <c r="G2702" s="11">
        <v>0.10748000000000001</v>
      </c>
      <c r="H2702" s="11" t="s">
        <v>35</v>
      </c>
      <c r="I2702" s="11" t="s">
        <v>35</v>
      </c>
      <c r="J2702" s="11">
        <v>11.021179999999999</v>
      </c>
      <c r="K2702" s="11">
        <v>0.70860000000000001</v>
      </c>
      <c r="L2702" s="11">
        <v>7.5861299999999998</v>
      </c>
      <c r="M2702" s="11">
        <v>2.1800000000000001E-3</v>
      </c>
      <c r="N2702" s="11">
        <v>8.60351</v>
      </c>
      <c r="O2702" s="11">
        <v>4.9320300000000001</v>
      </c>
      <c r="P2702" s="11">
        <v>8.4961300000000008</v>
      </c>
      <c r="Q2702" s="11">
        <v>4.9434800000000001</v>
      </c>
      <c r="R2702" s="11">
        <v>3.8805999999999998</v>
      </c>
      <c r="S2702" s="11">
        <v>3.1438199999999998</v>
      </c>
      <c r="T2702" s="11">
        <v>53.777079999999998</v>
      </c>
      <c r="U2702" s="11">
        <v>13.37926</v>
      </c>
      <c r="V2702" s="11">
        <v>0</v>
      </c>
      <c r="W2702" s="11">
        <v>0</v>
      </c>
      <c r="X2702" s="11">
        <v>13.37926</v>
      </c>
      <c r="Y2702" s="11">
        <v>67.156350000000003</v>
      </c>
      <c r="Z2702" s="11">
        <v>0.27972000000000002</v>
      </c>
      <c r="AA2702" s="11">
        <v>4.3620400000000004</v>
      </c>
      <c r="AB2702" s="11">
        <v>1.1657599999999999</v>
      </c>
      <c r="AC2702" s="11">
        <v>5.8075200000000002</v>
      </c>
      <c r="AD2702" s="71">
        <f t="shared" si="129"/>
        <v>0.35189999999999999</v>
      </c>
      <c r="AE2702" s="71">
        <f t="shared" si="130"/>
        <v>0</v>
      </c>
      <c r="AF2702" s="71">
        <f t="shared" si="131"/>
        <v>0</v>
      </c>
      <c r="AG2702" s="277" t="s">
        <v>908</v>
      </c>
      <c r="AH2702" s="277" t="s">
        <v>745</v>
      </c>
      <c r="AI2702" s="276" t="s">
        <v>746</v>
      </c>
      <c r="AJ2702" s="276" t="s">
        <v>747</v>
      </c>
      <c r="AK2702" s="276" t="s">
        <v>326</v>
      </c>
      <c r="AL2702" s="277" t="s">
        <v>136</v>
      </c>
      <c r="AM2702" s="276" t="s">
        <v>720</v>
      </c>
      <c r="AN2702" s="276" t="s">
        <v>518</v>
      </c>
      <c r="AO2702" s="277" t="s">
        <v>519</v>
      </c>
    </row>
    <row r="2703" spans="1:41" ht="15" thickBot="1" x14ac:dyDescent="0.4">
      <c r="A2703" s="8">
        <v>2025</v>
      </c>
      <c r="B2703" s="9" t="s">
        <v>126</v>
      </c>
      <c r="C2703" s="9" t="s">
        <v>136</v>
      </c>
      <c r="D2703" s="9" t="s">
        <v>326</v>
      </c>
      <c r="E2703" s="9" t="s">
        <v>32</v>
      </c>
      <c r="F2703" s="8">
        <v>2031</v>
      </c>
      <c r="G2703" s="11">
        <v>0.12121999999999999</v>
      </c>
      <c r="H2703" s="11" t="s">
        <v>35</v>
      </c>
      <c r="I2703" s="11" t="s">
        <v>35</v>
      </c>
      <c r="J2703" s="11">
        <v>12.58051</v>
      </c>
      <c r="K2703" s="11">
        <v>1.00251</v>
      </c>
      <c r="L2703" s="11">
        <v>8.5443499999999997</v>
      </c>
      <c r="M2703" s="11">
        <v>6.3E-3</v>
      </c>
      <c r="N2703" s="11">
        <v>11.260289999999999</v>
      </c>
      <c r="O2703" s="11">
        <v>5.4277699999999998</v>
      </c>
      <c r="P2703" s="11">
        <v>8.3157700000000006</v>
      </c>
      <c r="Q2703" s="11">
        <v>4.85318</v>
      </c>
      <c r="R2703" s="11">
        <v>4.3342400000000003</v>
      </c>
      <c r="S2703" s="11">
        <v>3.4825200000000001</v>
      </c>
      <c r="T2703" s="11">
        <v>60.339329999999997</v>
      </c>
      <c r="U2703" s="11">
        <v>14.231450000000001</v>
      </c>
      <c r="V2703" s="11">
        <v>0</v>
      </c>
      <c r="W2703" s="11">
        <v>0</v>
      </c>
      <c r="X2703" s="11">
        <v>14.231450000000001</v>
      </c>
      <c r="Y2703" s="11">
        <v>74.570779999999999</v>
      </c>
      <c r="Z2703" s="11">
        <v>0.39527000000000001</v>
      </c>
      <c r="AA2703" s="11">
        <v>4.7956799999999999</v>
      </c>
      <c r="AB2703" s="11">
        <v>1.09531</v>
      </c>
      <c r="AC2703" s="11">
        <v>6.2862499999999999</v>
      </c>
      <c r="AD2703" s="71">
        <f t="shared" si="129"/>
        <v>0.41070000000000001</v>
      </c>
      <c r="AE2703" s="71">
        <f t="shared" si="130"/>
        <v>0</v>
      </c>
      <c r="AF2703" s="71">
        <f t="shared" si="131"/>
        <v>0</v>
      </c>
      <c r="AG2703" s="277" t="s">
        <v>908</v>
      </c>
      <c r="AH2703" s="277" t="s">
        <v>745</v>
      </c>
      <c r="AI2703" s="276" t="s">
        <v>746</v>
      </c>
      <c r="AJ2703" s="276" t="s">
        <v>747</v>
      </c>
      <c r="AK2703" s="276" t="s">
        <v>326</v>
      </c>
      <c r="AL2703" s="277" t="s">
        <v>136</v>
      </c>
      <c r="AM2703" s="276" t="s">
        <v>720</v>
      </c>
      <c r="AN2703" s="276" t="s">
        <v>518</v>
      </c>
      <c r="AO2703" s="277" t="s">
        <v>519</v>
      </c>
    </row>
    <row r="2704" spans="1:41" ht="15" thickBot="1" x14ac:dyDescent="0.4">
      <c r="A2704" s="8">
        <v>2025</v>
      </c>
      <c r="B2704" s="9" t="s">
        <v>126</v>
      </c>
      <c r="C2704" s="9" t="s">
        <v>136</v>
      </c>
      <c r="D2704" s="9" t="s">
        <v>326</v>
      </c>
      <c r="E2704" s="9" t="s">
        <v>32</v>
      </c>
      <c r="F2704" s="8">
        <v>2032</v>
      </c>
      <c r="G2704" s="11">
        <v>0.26999000000000001</v>
      </c>
      <c r="H2704" s="11" t="s">
        <v>35</v>
      </c>
      <c r="I2704" s="11" t="s">
        <v>35</v>
      </c>
      <c r="J2704" s="11">
        <v>11.536210000000001</v>
      </c>
      <c r="K2704" s="11">
        <v>1.1334500000000001</v>
      </c>
      <c r="L2704" s="11">
        <v>8.0655999999999999</v>
      </c>
      <c r="M2704" s="11">
        <v>6.6899999999999998E-3</v>
      </c>
      <c r="N2704" s="11">
        <v>11.733180000000001</v>
      </c>
      <c r="O2704" s="11">
        <v>5.6875200000000001</v>
      </c>
      <c r="P2704" s="11">
        <v>8.4540199999999999</v>
      </c>
      <c r="Q2704" s="11">
        <v>4.9610200000000004</v>
      </c>
      <c r="R2704" s="11">
        <v>5.7105699999999997</v>
      </c>
      <c r="S2704" s="11">
        <v>2.927</v>
      </c>
      <c r="T2704" s="11">
        <v>60.93891</v>
      </c>
      <c r="U2704" s="11">
        <v>12.397589999999999</v>
      </c>
      <c r="V2704" s="11">
        <v>0</v>
      </c>
      <c r="W2704" s="11">
        <v>0</v>
      </c>
      <c r="X2704" s="11">
        <v>12.397589999999999</v>
      </c>
      <c r="Y2704" s="11">
        <v>73.336510000000004</v>
      </c>
      <c r="Z2704" s="11">
        <v>0.45567999999999997</v>
      </c>
      <c r="AA2704" s="11">
        <v>5.2714800000000004</v>
      </c>
      <c r="AB2704" s="11">
        <v>0.81169000000000002</v>
      </c>
      <c r="AC2704" s="11">
        <v>6.5388500000000001</v>
      </c>
      <c r="AD2704" s="71">
        <f t="shared" si="129"/>
        <v>0.45369999999999999</v>
      </c>
      <c r="AE2704" s="71">
        <f t="shared" si="130"/>
        <v>0</v>
      </c>
      <c r="AF2704" s="71">
        <f t="shared" si="131"/>
        <v>0</v>
      </c>
      <c r="AG2704" s="277" t="s">
        <v>908</v>
      </c>
      <c r="AH2704" s="277" t="s">
        <v>745</v>
      </c>
      <c r="AI2704" s="276" t="s">
        <v>746</v>
      </c>
      <c r="AJ2704" s="276" t="s">
        <v>747</v>
      </c>
      <c r="AK2704" s="276" t="s">
        <v>326</v>
      </c>
      <c r="AL2704" s="277" t="s">
        <v>136</v>
      </c>
      <c r="AM2704" s="276" t="s">
        <v>720</v>
      </c>
      <c r="AN2704" s="276" t="s">
        <v>518</v>
      </c>
      <c r="AO2704" s="277" t="s">
        <v>519</v>
      </c>
    </row>
    <row r="2705" spans="1:41" ht="15" thickBot="1" x14ac:dyDescent="0.4">
      <c r="A2705" s="8">
        <v>2025</v>
      </c>
      <c r="B2705" s="9" t="s">
        <v>126</v>
      </c>
      <c r="C2705" s="9" t="s">
        <v>136</v>
      </c>
      <c r="D2705" s="9" t="s">
        <v>326</v>
      </c>
      <c r="E2705" s="9" t="s">
        <v>32</v>
      </c>
      <c r="F2705" s="8">
        <v>2033</v>
      </c>
      <c r="G2705" s="11">
        <v>0.20058999999999999</v>
      </c>
      <c r="H2705" s="11" t="s">
        <v>35</v>
      </c>
      <c r="I2705" s="11" t="s">
        <v>35</v>
      </c>
      <c r="J2705" s="11">
        <v>12.162940000000001</v>
      </c>
      <c r="K2705" s="11">
        <v>1.4381900000000001</v>
      </c>
      <c r="L2705" s="11">
        <v>9.7438800000000008</v>
      </c>
      <c r="M2705" s="11">
        <v>1.0659999999999999E-2</v>
      </c>
      <c r="N2705" s="11">
        <v>11.821809999999999</v>
      </c>
      <c r="O2705" s="11">
        <v>6.9252200000000004</v>
      </c>
      <c r="P2705" s="11">
        <v>7.7842599999999997</v>
      </c>
      <c r="Q2705" s="11">
        <v>4.7426300000000001</v>
      </c>
      <c r="R2705" s="11">
        <v>7.1708999999999996</v>
      </c>
      <c r="S2705" s="11">
        <v>4.0286299999999997</v>
      </c>
      <c r="T2705" s="11">
        <v>66.535830000000004</v>
      </c>
      <c r="U2705" s="11">
        <v>13.105119999999999</v>
      </c>
      <c r="V2705" s="11">
        <v>0</v>
      </c>
      <c r="W2705" s="11">
        <v>0</v>
      </c>
      <c r="X2705" s="11">
        <v>13.105119999999999</v>
      </c>
      <c r="Y2705" s="11">
        <v>79.640950000000004</v>
      </c>
      <c r="Z2705" s="11">
        <v>0.66459000000000001</v>
      </c>
      <c r="AA2705" s="11">
        <v>5.2845599999999999</v>
      </c>
      <c r="AB2705" s="11">
        <v>0.92071999999999998</v>
      </c>
      <c r="AC2705" s="11">
        <v>6.8698600000000001</v>
      </c>
      <c r="AD2705" s="71">
        <f t="shared" si="129"/>
        <v>0.50609999999999999</v>
      </c>
      <c r="AE2705" s="71">
        <f t="shared" si="130"/>
        <v>0</v>
      </c>
      <c r="AF2705" s="71">
        <f t="shared" si="131"/>
        <v>0</v>
      </c>
      <c r="AG2705" s="277" t="s">
        <v>908</v>
      </c>
      <c r="AH2705" s="277" t="s">
        <v>745</v>
      </c>
      <c r="AI2705" s="276" t="s">
        <v>746</v>
      </c>
      <c r="AJ2705" s="276" t="s">
        <v>747</v>
      </c>
      <c r="AK2705" s="276" t="s">
        <v>326</v>
      </c>
      <c r="AL2705" s="277" t="s">
        <v>136</v>
      </c>
      <c r="AM2705" s="276" t="s">
        <v>720</v>
      </c>
      <c r="AN2705" s="276" t="s">
        <v>518</v>
      </c>
      <c r="AO2705" s="277" t="s">
        <v>519</v>
      </c>
    </row>
    <row r="2706" spans="1:41" ht="15" thickBot="1" x14ac:dyDescent="0.4">
      <c r="A2706" s="8">
        <v>2025</v>
      </c>
      <c r="B2706" s="9" t="s">
        <v>126</v>
      </c>
      <c r="C2706" s="9" t="s">
        <v>136</v>
      </c>
      <c r="D2706" s="9" t="s">
        <v>326</v>
      </c>
      <c r="E2706" s="9" t="s">
        <v>32</v>
      </c>
      <c r="F2706" s="8">
        <v>2034</v>
      </c>
      <c r="G2706" s="11">
        <v>0.35054000000000002</v>
      </c>
      <c r="H2706" s="11" t="s">
        <v>35</v>
      </c>
      <c r="I2706" s="11" t="s">
        <v>35</v>
      </c>
      <c r="J2706" s="11">
        <v>13.176819999999999</v>
      </c>
      <c r="K2706" s="11">
        <v>1.80576</v>
      </c>
      <c r="L2706" s="11">
        <v>9.8567699999999991</v>
      </c>
      <c r="M2706" s="11">
        <v>1.5259999999999999E-2</v>
      </c>
      <c r="N2706" s="11">
        <v>13.666460000000001</v>
      </c>
      <c r="O2706" s="11">
        <v>7.9172900000000004</v>
      </c>
      <c r="P2706" s="11">
        <v>6.3151000000000002</v>
      </c>
      <c r="Q2706" s="11">
        <v>5.4134599999999997</v>
      </c>
      <c r="R2706" s="11">
        <v>6.8302699999999996</v>
      </c>
      <c r="S2706" s="11">
        <v>4.2417600000000002</v>
      </c>
      <c r="T2706" s="11">
        <v>70.024730000000005</v>
      </c>
      <c r="U2706" s="11">
        <v>13.15366</v>
      </c>
      <c r="V2706" s="11">
        <v>0</v>
      </c>
      <c r="W2706" s="11">
        <v>0</v>
      </c>
      <c r="X2706" s="11">
        <v>13.15366</v>
      </c>
      <c r="Y2706" s="11">
        <v>83.178389999999993</v>
      </c>
      <c r="Z2706" s="11">
        <v>0.51336000000000004</v>
      </c>
      <c r="AA2706" s="11">
        <v>5.5869099999999996</v>
      </c>
      <c r="AB2706" s="11">
        <v>0.95501000000000003</v>
      </c>
      <c r="AC2706" s="11">
        <v>7.0552799999999998</v>
      </c>
      <c r="AD2706" s="71">
        <f t="shared" si="129"/>
        <v>0.43519999999999998</v>
      </c>
      <c r="AE2706" s="71">
        <f t="shared" si="130"/>
        <v>0</v>
      </c>
      <c r="AF2706" s="71">
        <f t="shared" si="131"/>
        <v>0</v>
      </c>
      <c r="AG2706" s="277" t="s">
        <v>908</v>
      </c>
      <c r="AH2706" s="277" t="s">
        <v>745</v>
      </c>
      <c r="AI2706" s="276" t="s">
        <v>746</v>
      </c>
      <c r="AJ2706" s="276" t="s">
        <v>747</v>
      </c>
      <c r="AK2706" s="276" t="s">
        <v>326</v>
      </c>
      <c r="AL2706" s="277" t="s">
        <v>136</v>
      </c>
      <c r="AM2706" s="276" t="s">
        <v>720</v>
      </c>
      <c r="AN2706" s="276" t="s">
        <v>518</v>
      </c>
      <c r="AO2706" s="277" t="s">
        <v>519</v>
      </c>
    </row>
    <row r="2707" spans="1:41" ht="15" thickBot="1" x14ac:dyDescent="0.4">
      <c r="A2707" s="8">
        <v>2025</v>
      </c>
      <c r="B2707" s="9" t="s">
        <v>126</v>
      </c>
      <c r="C2707" s="9" t="s">
        <v>136</v>
      </c>
      <c r="D2707" s="9" t="s">
        <v>326</v>
      </c>
      <c r="E2707" s="9" t="s">
        <v>32</v>
      </c>
      <c r="F2707" s="8">
        <v>2035</v>
      </c>
      <c r="G2707" s="11">
        <v>0.54595000000000005</v>
      </c>
      <c r="H2707" s="11" t="s">
        <v>35</v>
      </c>
      <c r="I2707" s="11" t="s">
        <v>35</v>
      </c>
      <c r="J2707" s="11">
        <v>11.78144</v>
      </c>
      <c r="K2707" s="11">
        <v>1.7416700000000001</v>
      </c>
      <c r="L2707" s="11">
        <v>9.1554699999999993</v>
      </c>
      <c r="M2707" s="11">
        <v>1.602E-2</v>
      </c>
      <c r="N2707" s="11">
        <v>15.32954</v>
      </c>
      <c r="O2707" s="11">
        <v>7.7822399999999998</v>
      </c>
      <c r="P2707" s="11">
        <v>7.5804499999999999</v>
      </c>
      <c r="Q2707" s="11">
        <v>5.2367400000000002</v>
      </c>
      <c r="R2707" s="11">
        <v>7.3327400000000003</v>
      </c>
      <c r="S2707" s="11">
        <v>3.9079600000000001</v>
      </c>
      <c r="T2707" s="11">
        <v>70.696830000000006</v>
      </c>
      <c r="U2707" s="11">
        <v>11.038270000000001</v>
      </c>
      <c r="V2707" s="11">
        <v>0</v>
      </c>
      <c r="W2707" s="11">
        <v>0</v>
      </c>
      <c r="X2707" s="11">
        <v>11.038270000000001</v>
      </c>
      <c r="Y2707" s="11">
        <v>81.735110000000006</v>
      </c>
      <c r="Z2707" s="11">
        <v>0.62885999999999997</v>
      </c>
      <c r="AA2707" s="11">
        <v>5.4868800000000002</v>
      </c>
      <c r="AB2707" s="11">
        <v>1.2363599999999999</v>
      </c>
      <c r="AC2707" s="11">
        <v>7.3521000000000001</v>
      </c>
      <c r="AD2707" s="71">
        <f t="shared" si="129"/>
        <v>0.28660000000000002</v>
      </c>
      <c r="AE2707" s="71">
        <f t="shared" si="130"/>
        <v>0</v>
      </c>
      <c r="AF2707" s="71">
        <f t="shared" si="131"/>
        <v>0</v>
      </c>
      <c r="AG2707" s="277" t="s">
        <v>908</v>
      </c>
      <c r="AH2707" s="277" t="s">
        <v>745</v>
      </c>
      <c r="AI2707" s="276" t="s">
        <v>746</v>
      </c>
      <c r="AJ2707" s="276" t="s">
        <v>747</v>
      </c>
      <c r="AK2707" s="276" t="s">
        <v>326</v>
      </c>
      <c r="AL2707" s="277" t="s">
        <v>136</v>
      </c>
      <c r="AM2707" s="276" t="s">
        <v>720</v>
      </c>
      <c r="AN2707" s="276" t="s">
        <v>518</v>
      </c>
      <c r="AO2707" s="277" t="s">
        <v>519</v>
      </c>
    </row>
    <row r="2708" spans="1:41" ht="23.5" thickBot="1" x14ac:dyDescent="0.4">
      <c r="A2708" s="8">
        <v>2025</v>
      </c>
      <c r="B2708" s="9" t="s">
        <v>126</v>
      </c>
      <c r="C2708" s="9" t="s">
        <v>137</v>
      </c>
      <c r="D2708" s="9" t="s">
        <v>327</v>
      </c>
      <c r="E2708" s="97" t="s">
        <v>29</v>
      </c>
      <c r="F2708" s="8">
        <v>2025</v>
      </c>
      <c r="G2708" s="10">
        <v>0</v>
      </c>
      <c r="H2708" s="10">
        <v>208</v>
      </c>
      <c r="I2708" s="10">
        <v>166</v>
      </c>
      <c r="J2708" s="10">
        <v>29</v>
      </c>
      <c r="K2708" s="10">
        <v>8</v>
      </c>
      <c r="L2708" s="10">
        <v>339</v>
      </c>
      <c r="M2708" s="10">
        <v>0</v>
      </c>
      <c r="N2708" s="10">
        <v>0</v>
      </c>
      <c r="O2708" s="10">
        <v>0</v>
      </c>
      <c r="P2708" s="10">
        <v>50</v>
      </c>
      <c r="Q2708" s="10">
        <v>0</v>
      </c>
      <c r="R2708" s="10">
        <v>0</v>
      </c>
      <c r="S2708" s="10">
        <v>0</v>
      </c>
      <c r="T2708" s="10">
        <v>800</v>
      </c>
      <c r="U2708" s="10">
        <v>0</v>
      </c>
      <c r="V2708" s="10">
        <v>0</v>
      </c>
      <c r="W2708" s="10">
        <v>0</v>
      </c>
      <c r="X2708" s="10">
        <v>0</v>
      </c>
      <c r="Y2708" s="10">
        <v>800</v>
      </c>
      <c r="Z2708" s="29" t="s">
        <v>35</v>
      </c>
      <c r="AA2708" s="10">
        <v>74</v>
      </c>
      <c r="AB2708" s="29" t="s">
        <v>35</v>
      </c>
      <c r="AC2708" s="10">
        <v>89</v>
      </c>
      <c r="AD2708" s="71">
        <f t="shared" si="129"/>
        <v>0</v>
      </c>
      <c r="AE2708" s="71">
        <f t="shared" si="130"/>
        <v>0</v>
      </c>
      <c r="AF2708" s="71">
        <f t="shared" si="131"/>
        <v>15</v>
      </c>
      <c r="AG2708" s="277" t="s">
        <v>905</v>
      </c>
      <c r="AH2708" s="277" t="s">
        <v>748</v>
      </c>
      <c r="AI2708" s="276" t="s">
        <v>749</v>
      </c>
      <c r="AJ2708" s="276" t="s">
        <v>750</v>
      </c>
      <c r="AK2708" s="276" t="s">
        <v>327</v>
      </c>
      <c r="AL2708" s="277" t="s">
        <v>137</v>
      </c>
      <c r="AM2708" s="276" t="s">
        <v>720</v>
      </c>
      <c r="AN2708" s="276" t="s">
        <v>518</v>
      </c>
      <c r="AO2708" s="277" t="s">
        <v>519</v>
      </c>
    </row>
    <row r="2709" spans="1:41" ht="15" thickBot="1" x14ac:dyDescent="0.4">
      <c r="A2709" s="8">
        <v>2025</v>
      </c>
      <c r="B2709" s="9" t="s">
        <v>126</v>
      </c>
      <c r="C2709" s="9" t="s">
        <v>137</v>
      </c>
      <c r="D2709" s="9" t="s">
        <v>327</v>
      </c>
      <c r="E2709" s="9" t="s">
        <v>30</v>
      </c>
      <c r="F2709" s="8">
        <v>2025</v>
      </c>
      <c r="G2709" s="11">
        <v>0</v>
      </c>
      <c r="H2709" s="11">
        <v>0.62770999999999999</v>
      </c>
      <c r="I2709" s="11">
        <v>0.53888999999999998</v>
      </c>
      <c r="J2709" s="11">
        <v>9.98E-2</v>
      </c>
      <c r="K2709" s="11">
        <v>2.707E-2</v>
      </c>
      <c r="L2709" s="11">
        <v>1.0680499999999999</v>
      </c>
      <c r="M2709" s="11">
        <v>0</v>
      </c>
      <c r="N2709" s="11">
        <v>0</v>
      </c>
      <c r="O2709" s="11">
        <v>0</v>
      </c>
      <c r="P2709" s="11">
        <v>0.16694000000000001</v>
      </c>
      <c r="Q2709" s="11">
        <v>0</v>
      </c>
      <c r="R2709" s="11">
        <v>0</v>
      </c>
      <c r="S2709" s="11">
        <v>0</v>
      </c>
      <c r="T2709" s="11">
        <v>2.5284499999999999</v>
      </c>
      <c r="U2709" s="11">
        <v>0</v>
      </c>
      <c r="V2709" s="11">
        <v>0</v>
      </c>
      <c r="W2709" s="11">
        <v>0</v>
      </c>
      <c r="X2709" s="11">
        <v>0</v>
      </c>
      <c r="Y2709" s="11">
        <v>2.5284499999999999</v>
      </c>
      <c r="Z2709" s="28" t="s">
        <v>35</v>
      </c>
      <c r="AA2709" s="11">
        <v>6.0380000000000003E-2</v>
      </c>
      <c r="AB2709" s="28" t="s">
        <v>35</v>
      </c>
      <c r="AC2709" s="11">
        <v>7.1879999999999999E-2</v>
      </c>
      <c r="AD2709" s="71">
        <f t="shared" si="129"/>
        <v>0</v>
      </c>
      <c r="AE2709" s="71">
        <f t="shared" si="130"/>
        <v>0</v>
      </c>
      <c r="AF2709" s="71">
        <f t="shared" si="131"/>
        <v>1.15E-2</v>
      </c>
      <c r="AG2709" s="277" t="s">
        <v>906</v>
      </c>
      <c r="AH2709" s="277" t="s">
        <v>748</v>
      </c>
      <c r="AI2709" s="276" t="s">
        <v>749</v>
      </c>
      <c r="AJ2709" s="276" t="s">
        <v>750</v>
      </c>
      <c r="AK2709" s="276" t="s">
        <v>327</v>
      </c>
      <c r="AL2709" s="277" t="s">
        <v>137</v>
      </c>
      <c r="AM2709" s="276" t="s">
        <v>720</v>
      </c>
      <c r="AN2709" s="276" t="s">
        <v>518</v>
      </c>
      <c r="AO2709" s="277" t="s">
        <v>519</v>
      </c>
    </row>
    <row r="2710" spans="1:41" ht="15" thickBot="1" x14ac:dyDescent="0.4">
      <c r="A2710" s="8">
        <v>2025</v>
      </c>
      <c r="B2710" s="9" t="s">
        <v>126</v>
      </c>
      <c r="C2710" s="9" t="s">
        <v>137</v>
      </c>
      <c r="D2710" s="9" t="s">
        <v>327</v>
      </c>
      <c r="E2710" s="9" t="s">
        <v>30</v>
      </c>
      <c r="F2710" s="8">
        <v>2026</v>
      </c>
      <c r="G2710" s="11">
        <v>0</v>
      </c>
      <c r="H2710" s="11">
        <v>0.64312000000000002</v>
      </c>
      <c r="I2710" s="11">
        <v>0.54468000000000005</v>
      </c>
      <c r="J2710" s="11">
        <v>0.10178</v>
      </c>
      <c r="K2710" s="11">
        <v>2.6409999999999999E-2</v>
      </c>
      <c r="L2710" s="11">
        <v>1.0838000000000001</v>
      </c>
      <c r="M2710" s="11">
        <v>0</v>
      </c>
      <c r="N2710" s="11">
        <v>0</v>
      </c>
      <c r="O2710" s="11">
        <v>0</v>
      </c>
      <c r="P2710" s="11">
        <v>0.16596</v>
      </c>
      <c r="Q2710" s="11">
        <v>0</v>
      </c>
      <c r="R2710" s="11">
        <v>0</v>
      </c>
      <c r="S2710" s="11">
        <v>0</v>
      </c>
      <c r="T2710" s="11">
        <v>2.56575</v>
      </c>
      <c r="U2710" s="11">
        <v>0</v>
      </c>
      <c r="V2710" s="11">
        <v>0</v>
      </c>
      <c r="W2710" s="11">
        <v>0</v>
      </c>
      <c r="X2710" s="11">
        <v>0</v>
      </c>
      <c r="Y2710" s="11">
        <v>2.56575</v>
      </c>
      <c r="Z2710" s="28" t="s">
        <v>35</v>
      </c>
      <c r="AA2710" s="11">
        <v>5.8659999999999997E-2</v>
      </c>
      <c r="AB2710" s="28" t="s">
        <v>35</v>
      </c>
      <c r="AC2710" s="11">
        <v>7.0980000000000001E-2</v>
      </c>
      <c r="AD2710" s="71">
        <f t="shared" si="129"/>
        <v>0</v>
      </c>
      <c r="AE2710" s="71">
        <f t="shared" si="130"/>
        <v>0</v>
      </c>
      <c r="AF2710" s="71">
        <f t="shared" si="131"/>
        <v>1.23E-2</v>
      </c>
      <c r="AG2710" s="277" t="s">
        <v>906</v>
      </c>
      <c r="AH2710" s="277" t="s">
        <v>748</v>
      </c>
      <c r="AI2710" s="276" t="s">
        <v>749</v>
      </c>
      <c r="AJ2710" s="276" t="s">
        <v>750</v>
      </c>
      <c r="AK2710" s="276" t="s">
        <v>327</v>
      </c>
      <c r="AL2710" s="277" t="s">
        <v>137</v>
      </c>
      <c r="AM2710" s="276" t="s">
        <v>720</v>
      </c>
      <c r="AN2710" s="276" t="s">
        <v>518</v>
      </c>
      <c r="AO2710" s="277" t="s">
        <v>519</v>
      </c>
    </row>
    <row r="2711" spans="1:41" ht="15" thickBot="1" x14ac:dyDescent="0.4">
      <c r="A2711" s="8">
        <v>2025</v>
      </c>
      <c r="B2711" s="9" t="s">
        <v>126</v>
      </c>
      <c r="C2711" s="9" t="s">
        <v>137</v>
      </c>
      <c r="D2711" s="9" t="s">
        <v>327</v>
      </c>
      <c r="E2711" s="9" t="s">
        <v>30</v>
      </c>
      <c r="F2711" s="8">
        <v>2027</v>
      </c>
      <c r="G2711" s="11">
        <v>0</v>
      </c>
      <c r="H2711" s="11">
        <v>0.65515999999999996</v>
      </c>
      <c r="I2711" s="11">
        <v>0.54290000000000005</v>
      </c>
      <c r="J2711" s="11">
        <v>0.10625</v>
      </c>
      <c r="K2711" s="11">
        <v>2.6550000000000001E-2</v>
      </c>
      <c r="L2711" s="11">
        <v>1.0918600000000001</v>
      </c>
      <c r="M2711" s="11">
        <v>0</v>
      </c>
      <c r="N2711" s="11">
        <v>0</v>
      </c>
      <c r="O2711" s="11">
        <v>0</v>
      </c>
      <c r="P2711" s="11">
        <v>0.16661000000000001</v>
      </c>
      <c r="Q2711" s="11">
        <v>0</v>
      </c>
      <c r="R2711" s="11">
        <v>0</v>
      </c>
      <c r="S2711" s="11">
        <v>0</v>
      </c>
      <c r="T2711" s="11">
        <v>2.58934</v>
      </c>
      <c r="U2711" s="11">
        <v>0</v>
      </c>
      <c r="V2711" s="11">
        <v>0</v>
      </c>
      <c r="W2711" s="11">
        <v>0</v>
      </c>
      <c r="X2711" s="11">
        <v>0</v>
      </c>
      <c r="Y2711" s="11">
        <v>2.58934</v>
      </c>
      <c r="Z2711" s="28" t="s">
        <v>35</v>
      </c>
      <c r="AA2711" s="11">
        <v>5.9630000000000002E-2</v>
      </c>
      <c r="AB2711" s="28" t="s">
        <v>35</v>
      </c>
      <c r="AC2711" s="11">
        <v>6.9379999999999997E-2</v>
      </c>
      <c r="AD2711" s="71">
        <f t="shared" si="129"/>
        <v>0</v>
      </c>
      <c r="AE2711" s="71">
        <f t="shared" si="130"/>
        <v>0</v>
      </c>
      <c r="AF2711" s="71">
        <f t="shared" si="131"/>
        <v>9.7000000000000003E-3</v>
      </c>
      <c r="AG2711" s="277" t="s">
        <v>906</v>
      </c>
      <c r="AH2711" s="277" t="s">
        <v>748</v>
      </c>
      <c r="AI2711" s="276" t="s">
        <v>749</v>
      </c>
      <c r="AJ2711" s="276" t="s">
        <v>750</v>
      </c>
      <c r="AK2711" s="276" t="s">
        <v>327</v>
      </c>
      <c r="AL2711" s="277" t="s">
        <v>137</v>
      </c>
      <c r="AM2711" s="276" t="s">
        <v>720</v>
      </c>
      <c r="AN2711" s="276" t="s">
        <v>518</v>
      </c>
      <c r="AO2711" s="277" t="s">
        <v>519</v>
      </c>
    </row>
    <row r="2712" spans="1:41" ht="15" thickBot="1" x14ac:dyDescent="0.4">
      <c r="A2712" s="8">
        <v>2025</v>
      </c>
      <c r="B2712" s="9" t="s">
        <v>126</v>
      </c>
      <c r="C2712" s="9" t="s">
        <v>137</v>
      </c>
      <c r="D2712" s="9" t="s">
        <v>327</v>
      </c>
      <c r="E2712" s="9" t="s">
        <v>30</v>
      </c>
      <c r="F2712" s="8">
        <v>2028</v>
      </c>
      <c r="G2712" s="11">
        <v>0</v>
      </c>
      <c r="H2712" s="11">
        <v>0.66422000000000003</v>
      </c>
      <c r="I2712" s="11">
        <v>0.54791999999999996</v>
      </c>
      <c r="J2712" s="11">
        <v>0.10641</v>
      </c>
      <c r="K2712" s="11">
        <v>2.7009999999999999E-2</v>
      </c>
      <c r="L2712" s="11">
        <v>1.09849</v>
      </c>
      <c r="M2712" s="11">
        <v>0</v>
      </c>
      <c r="N2712" s="11">
        <v>0</v>
      </c>
      <c r="O2712" s="11">
        <v>0</v>
      </c>
      <c r="P2712" s="11">
        <v>0.16658000000000001</v>
      </c>
      <c r="Q2712" s="11">
        <v>0</v>
      </c>
      <c r="R2712" s="11">
        <v>0</v>
      </c>
      <c r="S2712" s="11">
        <v>0</v>
      </c>
      <c r="T2712" s="11">
        <v>2.61063</v>
      </c>
      <c r="U2712" s="11">
        <v>0</v>
      </c>
      <c r="V2712" s="11">
        <v>0</v>
      </c>
      <c r="W2712" s="11">
        <v>0</v>
      </c>
      <c r="X2712" s="11">
        <v>0</v>
      </c>
      <c r="Y2712" s="11">
        <v>2.61063</v>
      </c>
      <c r="Z2712" s="28" t="s">
        <v>35</v>
      </c>
      <c r="AA2712" s="11">
        <v>6.2839999999999993E-2</v>
      </c>
      <c r="AB2712" s="28" t="s">
        <v>35</v>
      </c>
      <c r="AC2712" s="11">
        <v>7.2599999999999998E-2</v>
      </c>
      <c r="AD2712" s="71">
        <f t="shared" si="129"/>
        <v>0</v>
      </c>
      <c r="AE2712" s="71">
        <f t="shared" si="130"/>
        <v>0</v>
      </c>
      <c r="AF2712" s="71">
        <f t="shared" si="131"/>
        <v>9.7999999999999997E-3</v>
      </c>
      <c r="AG2712" s="277" t="s">
        <v>906</v>
      </c>
      <c r="AH2712" s="277" t="s">
        <v>748</v>
      </c>
      <c r="AI2712" s="276" t="s">
        <v>749</v>
      </c>
      <c r="AJ2712" s="276" t="s">
        <v>750</v>
      </c>
      <c r="AK2712" s="276" t="s">
        <v>327</v>
      </c>
      <c r="AL2712" s="277" t="s">
        <v>137</v>
      </c>
      <c r="AM2712" s="276" t="s">
        <v>720</v>
      </c>
      <c r="AN2712" s="276" t="s">
        <v>518</v>
      </c>
      <c r="AO2712" s="277" t="s">
        <v>519</v>
      </c>
    </row>
    <row r="2713" spans="1:41" ht="15" thickBot="1" x14ac:dyDescent="0.4">
      <c r="A2713" s="8">
        <v>2025</v>
      </c>
      <c r="B2713" s="9" t="s">
        <v>126</v>
      </c>
      <c r="C2713" s="9" t="s">
        <v>137</v>
      </c>
      <c r="D2713" s="9" t="s">
        <v>327</v>
      </c>
      <c r="E2713" s="9" t="s">
        <v>30</v>
      </c>
      <c r="F2713" s="8">
        <v>2029</v>
      </c>
      <c r="G2713" s="11">
        <v>0</v>
      </c>
      <c r="H2713" s="11">
        <v>0.67820999999999998</v>
      </c>
      <c r="I2713" s="11">
        <v>0.55450999999999995</v>
      </c>
      <c r="J2713" s="11">
        <v>0.10874</v>
      </c>
      <c r="K2713" s="11">
        <v>2.589E-2</v>
      </c>
      <c r="L2713" s="11">
        <v>1.1066800000000001</v>
      </c>
      <c r="M2713" s="11">
        <v>0</v>
      </c>
      <c r="N2713" s="11">
        <v>0</v>
      </c>
      <c r="O2713" s="11">
        <v>0</v>
      </c>
      <c r="P2713" s="11">
        <v>0.16741</v>
      </c>
      <c r="Q2713" s="11">
        <v>0</v>
      </c>
      <c r="R2713" s="11">
        <v>0</v>
      </c>
      <c r="S2713" s="11">
        <v>0</v>
      </c>
      <c r="T2713" s="11">
        <v>2.6414499999999999</v>
      </c>
      <c r="U2713" s="11">
        <v>0</v>
      </c>
      <c r="V2713" s="11">
        <v>0</v>
      </c>
      <c r="W2713" s="11">
        <v>0</v>
      </c>
      <c r="X2713" s="11">
        <v>0</v>
      </c>
      <c r="Y2713" s="11">
        <v>2.6414499999999999</v>
      </c>
      <c r="Z2713" s="28" t="s">
        <v>35</v>
      </c>
      <c r="AA2713" s="11">
        <v>5.772E-2</v>
      </c>
      <c r="AB2713" s="28" t="s">
        <v>35</v>
      </c>
      <c r="AC2713" s="11">
        <v>6.719E-2</v>
      </c>
      <c r="AD2713" s="71">
        <f t="shared" si="129"/>
        <v>0</v>
      </c>
      <c r="AE2713" s="71">
        <f t="shared" si="130"/>
        <v>0</v>
      </c>
      <c r="AF2713" s="71">
        <f t="shared" si="131"/>
        <v>9.4999999999999998E-3</v>
      </c>
      <c r="AG2713" s="277" t="s">
        <v>906</v>
      </c>
      <c r="AH2713" s="277" t="s">
        <v>748</v>
      </c>
      <c r="AI2713" s="276" t="s">
        <v>749</v>
      </c>
      <c r="AJ2713" s="276" t="s">
        <v>750</v>
      </c>
      <c r="AK2713" s="276" t="s">
        <v>327</v>
      </c>
      <c r="AL2713" s="277" t="s">
        <v>137</v>
      </c>
      <c r="AM2713" s="276" t="s">
        <v>720</v>
      </c>
      <c r="AN2713" s="276" t="s">
        <v>518</v>
      </c>
      <c r="AO2713" s="277" t="s">
        <v>519</v>
      </c>
    </row>
    <row r="2714" spans="1:41" ht="15" thickBot="1" x14ac:dyDescent="0.4">
      <c r="A2714" s="8">
        <v>2025</v>
      </c>
      <c r="B2714" s="9" t="s">
        <v>126</v>
      </c>
      <c r="C2714" s="9" t="s">
        <v>137</v>
      </c>
      <c r="D2714" s="9" t="s">
        <v>327</v>
      </c>
      <c r="E2714" s="9" t="s">
        <v>30</v>
      </c>
      <c r="F2714" s="8">
        <v>2030</v>
      </c>
      <c r="G2714" s="11">
        <v>0</v>
      </c>
      <c r="H2714" s="11">
        <v>0.68445999999999996</v>
      </c>
      <c r="I2714" s="11">
        <v>0.56194</v>
      </c>
      <c r="J2714" s="11">
        <v>0.11164</v>
      </c>
      <c r="K2714" s="11">
        <v>2.3300000000000001E-2</v>
      </c>
      <c r="L2714" s="11">
        <v>1.1023799999999999</v>
      </c>
      <c r="M2714" s="11">
        <v>0</v>
      </c>
      <c r="N2714" s="11">
        <v>0</v>
      </c>
      <c r="O2714" s="11">
        <v>0</v>
      </c>
      <c r="P2714" s="11">
        <v>0.16861000000000001</v>
      </c>
      <c r="Q2714" s="11">
        <v>0</v>
      </c>
      <c r="R2714" s="11">
        <v>0</v>
      </c>
      <c r="S2714" s="11">
        <v>0</v>
      </c>
      <c r="T2714" s="11">
        <v>2.6523300000000001</v>
      </c>
      <c r="U2714" s="11">
        <v>0</v>
      </c>
      <c r="V2714" s="11">
        <v>0</v>
      </c>
      <c r="W2714" s="11">
        <v>0</v>
      </c>
      <c r="X2714" s="11">
        <v>0</v>
      </c>
      <c r="Y2714" s="11">
        <v>2.6523300000000001</v>
      </c>
      <c r="Z2714" s="28" t="s">
        <v>35</v>
      </c>
      <c r="AA2714" s="11">
        <v>6.0630000000000003E-2</v>
      </c>
      <c r="AB2714" s="28" t="s">
        <v>35</v>
      </c>
      <c r="AC2714" s="11">
        <v>7.1940000000000004E-2</v>
      </c>
      <c r="AD2714" s="71">
        <f t="shared" si="129"/>
        <v>0</v>
      </c>
      <c r="AE2714" s="71">
        <f t="shared" si="130"/>
        <v>0</v>
      </c>
      <c r="AF2714" s="71">
        <f t="shared" si="131"/>
        <v>1.1299999999999999E-2</v>
      </c>
      <c r="AG2714" s="277" t="s">
        <v>906</v>
      </c>
      <c r="AH2714" s="277" t="s">
        <v>748</v>
      </c>
      <c r="AI2714" s="276" t="s">
        <v>749</v>
      </c>
      <c r="AJ2714" s="276" t="s">
        <v>750</v>
      </c>
      <c r="AK2714" s="276" t="s">
        <v>327</v>
      </c>
      <c r="AL2714" s="277" t="s">
        <v>137</v>
      </c>
      <c r="AM2714" s="276" t="s">
        <v>720</v>
      </c>
      <c r="AN2714" s="276" t="s">
        <v>518</v>
      </c>
      <c r="AO2714" s="277" t="s">
        <v>519</v>
      </c>
    </row>
    <row r="2715" spans="1:41" ht="15" thickBot="1" x14ac:dyDescent="0.4">
      <c r="A2715" s="8">
        <v>2025</v>
      </c>
      <c r="B2715" s="9" t="s">
        <v>126</v>
      </c>
      <c r="C2715" s="9" t="s">
        <v>137</v>
      </c>
      <c r="D2715" s="9" t="s">
        <v>327</v>
      </c>
      <c r="E2715" s="9" t="s">
        <v>30</v>
      </c>
      <c r="F2715" s="8">
        <v>2031</v>
      </c>
      <c r="G2715" s="11">
        <v>0</v>
      </c>
      <c r="H2715" s="11">
        <v>0.69040999999999997</v>
      </c>
      <c r="I2715" s="11">
        <v>0.56674999999999998</v>
      </c>
      <c r="J2715" s="11">
        <v>0.11234</v>
      </c>
      <c r="K2715" s="11">
        <v>2.0660000000000001E-2</v>
      </c>
      <c r="L2715" s="11">
        <v>1.1081700000000001</v>
      </c>
      <c r="M2715" s="11">
        <v>0</v>
      </c>
      <c r="N2715" s="11">
        <v>0</v>
      </c>
      <c r="O2715" s="11">
        <v>0</v>
      </c>
      <c r="P2715" s="11">
        <v>0.16694999999999999</v>
      </c>
      <c r="Q2715" s="11">
        <v>0</v>
      </c>
      <c r="R2715" s="11">
        <v>0</v>
      </c>
      <c r="S2715" s="11">
        <v>0</v>
      </c>
      <c r="T2715" s="11">
        <v>2.6652800000000001</v>
      </c>
      <c r="U2715" s="11">
        <v>0</v>
      </c>
      <c r="V2715" s="11">
        <v>0</v>
      </c>
      <c r="W2715" s="11">
        <v>0</v>
      </c>
      <c r="X2715" s="11">
        <v>0</v>
      </c>
      <c r="Y2715" s="11">
        <v>2.6652800000000001</v>
      </c>
      <c r="Z2715" s="28" t="s">
        <v>35</v>
      </c>
      <c r="AA2715" s="11">
        <v>6.6799999999999998E-2</v>
      </c>
      <c r="AB2715" s="28" t="s">
        <v>35</v>
      </c>
      <c r="AC2715" s="11">
        <v>7.9289999999999999E-2</v>
      </c>
      <c r="AD2715" s="71">
        <f t="shared" si="129"/>
        <v>0</v>
      </c>
      <c r="AE2715" s="71">
        <f t="shared" si="130"/>
        <v>0</v>
      </c>
      <c r="AF2715" s="71">
        <f t="shared" si="131"/>
        <v>1.2500000000000001E-2</v>
      </c>
      <c r="AG2715" s="277" t="s">
        <v>906</v>
      </c>
      <c r="AH2715" s="277" t="s">
        <v>748</v>
      </c>
      <c r="AI2715" s="276" t="s">
        <v>749</v>
      </c>
      <c r="AJ2715" s="276" t="s">
        <v>750</v>
      </c>
      <c r="AK2715" s="276" t="s">
        <v>327</v>
      </c>
      <c r="AL2715" s="277" t="s">
        <v>137</v>
      </c>
      <c r="AM2715" s="276" t="s">
        <v>720</v>
      </c>
      <c r="AN2715" s="276" t="s">
        <v>518</v>
      </c>
      <c r="AO2715" s="277" t="s">
        <v>519</v>
      </c>
    </row>
    <row r="2716" spans="1:41" ht="15" thickBot="1" x14ac:dyDescent="0.4">
      <c r="A2716" s="8">
        <v>2025</v>
      </c>
      <c r="B2716" s="9" t="s">
        <v>126</v>
      </c>
      <c r="C2716" s="9" t="s">
        <v>137</v>
      </c>
      <c r="D2716" s="9" t="s">
        <v>327</v>
      </c>
      <c r="E2716" s="9" t="s">
        <v>30</v>
      </c>
      <c r="F2716" s="8">
        <v>2032</v>
      </c>
      <c r="G2716" s="11">
        <v>0</v>
      </c>
      <c r="H2716" s="11">
        <v>0.68662999999999996</v>
      </c>
      <c r="I2716" s="11">
        <v>0.56247999999999998</v>
      </c>
      <c r="J2716" s="11">
        <v>0.11241</v>
      </c>
      <c r="K2716" s="11">
        <v>1.9640000000000001E-2</v>
      </c>
      <c r="L2716" s="11">
        <v>1.1059300000000001</v>
      </c>
      <c r="M2716" s="11">
        <v>0</v>
      </c>
      <c r="N2716" s="11">
        <v>0</v>
      </c>
      <c r="O2716" s="11">
        <v>0</v>
      </c>
      <c r="P2716" s="11">
        <v>0.16789000000000001</v>
      </c>
      <c r="Q2716" s="11">
        <v>0</v>
      </c>
      <c r="R2716" s="11">
        <v>0</v>
      </c>
      <c r="S2716" s="11">
        <v>0</v>
      </c>
      <c r="T2716" s="11">
        <v>2.6549700000000001</v>
      </c>
      <c r="U2716" s="11">
        <v>0</v>
      </c>
      <c r="V2716" s="11">
        <v>0</v>
      </c>
      <c r="W2716" s="11">
        <v>0</v>
      </c>
      <c r="X2716" s="11">
        <v>0</v>
      </c>
      <c r="Y2716" s="11">
        <v>2.6549700000000001</v>
      </c>
      <c r="Z2716" s="28" t="s">
        <v>35</v>
      </c>
      <c r="AA2716" s="11">
        <v>6.8279999999999993E-2</v>
      </c>
      <c r="AB2716" s="28" t="s">
        <v>35</v>
      </c>
      <c r="AC2716" s="11">
        <v>8.072E-2</v>
      </c>
      <c r="AD2716" s="71">
        <f t="shared" si="129"/>
        <v>0</v>
      </c>
      <c r="AE2716" s="71">
        <f t="shared" si="130"/>
        <v>0</v>
      </c>
      <c r="AF2716" s="71">
        <f t="shared" si="131"/>
        <v>1.24E-2</v>
      </c>
      <c r="AG2716" s="277" t="s">
        <v>906</v>
      </c>
      <c r="AH2716" s="277" t="s">
        <v>748</v>
      </c>
      <c r="AI2716" s="276" t="s">
        <v>749</v>
      </c>
      <c r="AJ2716" s="276" t="s">
        <v>750</v>
      </c>
      <c r="AK2716" s="276" t="s">
        <v>327</v>
      </c>
      <c r="AL2716" s="277" t="s">
        <v>137</v>
      </c>
      <c r="AM2716" s="276" t="s">
        <v>720</v>
      </c>
      <c r="AN2716" s="276" t="s">
        <v>518</v>
      </c>
      <c r="AO2716" s="277" t="s">
        <v>519</v>
      </c>
    </row>
    <row r="2717" spans="1:41" ht="15" thickBot="1" x14ac:dyDescent="0.4">
      <c r="A2717" s="8">
        <v>2025</v>
      </c>
      <c r="B2717" s="9" t="s">
        <v>126</v>
      </c>
      <c r="C2717" s="9" t="s">
        <v>137</v>
      </c>
      <c r="D2717" s="9" t="s">
        <v>327</v>
      </c>
      <c r="E2717" s="9" t="s">
        <v>30</v>
      </c>
      <c r="F2717" s="8">
        <v>2033</v>
      </c>
      <c r="G2717" s="11">
        <v>0</v>
      </c>
      <c r="H2717" s="11">
        <v>0.68815000000000004</v>
      </c>
      <c r="I2717" s="11">
        <v>0.56357999999999997</v>
      </c>
      <c r="J2717" s="11">
        <v>0.11597</v>
      </c>
      <c r="K2717" s="11">
        <v>1.8780000000000002E-2</v>
      </c>
      <c r="L2717" s="11">
        <v>1.10605</v>
      </c>
      <c r="M2717" s="11">
        <v>0</v>
      </c>
      <c r="N2717" s="11">
        <v>0</v>
      </c>
      <c r="O2717" s="11">
        <v>0</v>
      </c>
      <c r="P2717" s="11">
        <v>0.16889999999999999</v>
      </c>
      <c r="Q2717" s="11">
        <v>0</v>
      </c>
      <c r="R2717" s="11">
        <v>0</v>
      </c>
      <c r="S2717" s="11">
        <v>0</v>
      </c>
      <c r="T2717" s="11">
        <v>2.6614300000000002</v>
      </c>
      <c r="U2717" s="11">
        <v>0</v>
      </c>
      <c r="V2717" s="11">
        <v>0</v>
      </c>
      <c r="W2717" s="11">
        <v>0</v>
      </c>
      <c r="X2717" s="11">
        <v>0</v>
      </c>
      <c r="Y2717" s="11">
        <v>2.6614300000000002</v>
      </c>
      <c r="Z2717" s="28" t="s">
        <v>35</v>
      </c>
      <c r="AA2717" s="11">
        <v>7.0690000000000003E-2</v>
      </c>
      <c r="AB2717" s="28" t="s">
        <v>35</v>
      </c>
      <c r="AC2717" s="11">
        <v>8.6080000000000004E-2</v>
      </c>
      <c r="AD2717" s="71">
        <f t="shared" si="129"/>
        <v>0</v>
      </c>
      <c r="AE2717" s="71">
        <f t="shared" si="130"/>
        <v>0</v>
      </c>
      <c r="AF2717" s="71">
        <f t="shared" si="131"/>
        <v>1.54E-2</v>
      </c>
      <c r="AG2717" s="277" t="s">
        <v>906</v>
      </c>
      <c r="AH2717" s="277" t="s">
        <v>748</v>
      </c>
      <c r="AI2717" s="276" t="s">
        <v>749</v>
      </c>
      <c r="AJ2717" s="276" t="s">
        <v>750</v>
      </c>
      <c r="AK2717" s="276" t="s">
        <v>327</v>
      </c>
      <c r="AL2717" s="277" t="s">
        <v>137</v>
      </c>
      <c r="AM2717" s="276" t="s">
        <v>720</v>
      </c>
      <c r="AN2717" s="276" t="s">
        <v>518</v>
      </c>
      <c r="AO2717" s="277" t="s">
        <v>519</v>
      </c>
    </row>
    <row r="2718" spans="1:41" ht="15" thickBot="1" x14ac:dyDescent="0.4">
      <c r="A2718" s="8">
        <v>2025</v>
      </c>
      <c r="B2718" s="9" t="s">
        <v>126</v>
      </c>
      <c r="C2718" s="9" t="s">
        <v>137</v>
      </c>
      <c r="D2718" s="9" t="s">
        <v>327</v>
      </c>
      <c r="E2718" s="9" t="s">
        <v>30</v>
      </c>
      <c r="F2718" s="8">
        <v>2034</v>
      </c>
      <c r="G2718" s="11">
        <v>0</v>
      </c>
      <c r="H2718" s="11">
        <v>0.69516</v>
      </c>
      <c r="I2718" s="11">
        <v>0.55176000000000003</v>
      </c>
      <c r="J2718" s="11">
        <v>0.11731</v>
      </c>
      <c r="K2718" s="11">
        <v>1.8200000000000001E-2</v>
      </c>
      <c r="L2718" s="11">
        <v>1.0890500000000001</v>
      </c>
      <c r="M2718" s="11">
        <v>0</v>
      </c>
      <c r="N2718" s="11">
        <v>0</v>
      </c>
      <c r="O2718" s="11">
        <v>0</v>
      </c>
      <c r="P2718" s="11">
        <v>0.16969999999999999</v>
      </c>
      <c r="Q2718" s="11">
        <v>0</v>
      </c>
      <c r="R2718" s="11">
        <v>0</v>
      </c>
      <c r="S2718" s="11">
        <v>0</v>
      </c>
      <c r="T2718" s="11">
        <v>2.6411799999999999</v>
      </c>
      <c r="U2718" s="11">
        <v>0</v>
      </c>
      <c r="V2718" s="11">
        <v>0</v>
      </c>
      <c r="W2718" s="11">
        <v>0</v>
      </c>
      <c r="X2718" s="11">
        <v>0</v>
      </c>
      <c r="Y2718" s="11">
        <v>2.6411799999999999</v>
      </c>
      <c r="Z2718" s="28" t="s">
        <v>35</v>
      </c>
      <c r="AA2718" s="11">
        <v>7.0599999999999996E-2</v>
      </c>
      <c r="AB2718" s="28" t="s">
        <v>35</v>
      </c>
      <c r="AC2718" s="11">
        <v>8.5260000000000002E-2</v>
      </c>
      <c r="AD2718" s="71">
        <f t="shared" si="129"/>
        <v>0</v>
      </c>
      <c r="AE2718" s="71">
        <f t="shared" si="130"/>
        <v>0</v>
      </c>
      <c r="AF2718" s="71">
        <f t="shared" si="131"/>
        <v>1.47E-2</v>
      </c>
      <c r="AG2718" s="277" t="s">
        <v>906</v>
      </c>
      <c r="AH2718" s="277" t="s">
        <v>748</v>
      </c>
      <c r="AI2718" s="276" t="s">
        <v>749</v>
      </c>
      <c r="AJ2718" s="276" t="s">
        <v>750</v>
      </c>
      <c r="AK2718" s="276" t="s">
        <v>327</v>
      </c>
      <c r="AL2718" s="277" t="s">
        <v>137</v>
      </c>
      <c r="AM2718" s="276" t="s">
        <v>720</v>
      </c>
      <c r="AN2718" s="276" t="s">
        <v>518</v>
      </c>
      <c r="AO2718" s="277" t="s">
        <v>519</v>
      </c>
    </row>
    <row r="2719" spans="1:41" ht="15" thickBot="1" x14ac:dyDescent="0.4">
      <c r="A2719" s="8">
        <v>2025</v>
      </c>
      <c r="B2719" s="9" t="s">
        <v>126</v>
      </c>
      <c r="C2719" s="9" t="s">
        <v>137</v>
      </c>
      <c r="D2719" s="9" t="s">
        <v>327</v>
      </c>
      <c r="E2719" s="9" t="s">
        <v>30</v>
      </c>
      <c r="F2719" s="8">
        <v>2035</v>
      </c>
      <c r="G2719" s="11">
        <v>0</v>
      </c>
      <c r="H2719" s="11">
        <v>0.70740999999999998</v>
      </c>
      <c r="I2719" s="11">
        <v>0.54146000000000005</v>
      </c>
      <c r="J2719" s="11">
        <v>0.11703</v>
      </c>
      <c r="K2719" s="11">
        <v>1.7270000000000001E-2</v>
      </c>
      <c r="L2719" s="11">
        <v>1.0825199999999999</v>
      </c>
      <c r="M2719" s="11">
        <v>0</v>
      </c>
      <c r="N2719" s="11">
        <v>0</v>
      </c>
      <c r="O2719" s="11">
        <v>0</v>
      </c>
      <c r="P2719" s="11">
        <v>0.16775999999999999</v>
      </c>
      <c r="Q2719" s="11">
        <v>0</v>
      </c>
      <c r="R2719" s="11">
        <v>0</v>
      </c>
      <c r="S2719" s="11">
        <v>0</v>
      </c>
      <c r="T2719" s="11">
        <v>2.6334399999999998</v>
      </c>
      <c r="U2719" s="11">
        <v>0</v>
      </c>
      <c r="V2719" s="11">
        <v>0</v>
      </c>
      <c r="W2719" s="11">
        <v>0</v>
      </c>
      <c r="X2719" s="11">
        <v>0</v>
      </c>
      <c r="Y2719" s="11">
        <v>2.6334399999999998</v>
      </c>
      <c r="Z2719" s="28" t="s">
        <v>35</v>
      </c>
      <c r="AA2719" s="11">
        <v>7.1160000000000001E-2</v>
      </c>
      <c r="AB2719" s="28" t="s">
        <v>35</v>
      </c>
      <c r="AC2719" s="11">
        <v>8.5889999999999994E-2</v>
      </c>
      <c r="AD2719" s="71">
        <f t="shared" si="129"/>
        <v>0</v>
      </c>
      <c r="AE2719" s="71">
        <f t="shared" si="130"/>
        <v>0</v>
      </c>
      <c r="AF2719" s="71">
        <f t="shared" si="131"/>
        <v>1.47E-2</v>
      </c>
      <c r="AG2719" s="277" t="s">
        <v>906</v>
      </c>
      <c r="AH2719" s="277" t="s">
        <v>748</v>
      </c>
      <c r="AI2719" s="276" t="s">
        <v>749</v>
      </c>
      <c r="AJ2719" s="276" t="s">
        <v>750</v>
      </c>
      <c r="AK2719" s="276" t="s">
        <v>327</v>
      </c>
      <c r="AL2719" s="277" t="s">
        <v>137</v>
      </c>
      <c r="AM2719" s="276" t="s">
        <v>720</v>
      </c>
      <c r="AN2719" s="276" t="s">
        <v>518</v>
      </c>
      <c r="AO2719" s="277" t="s">
        <v>519</v>
      </c>
    </row>
    <row r="2720" spans="1:41" ht="15" thickBot="1" x14ac:dyDescent="0.4">
      <c r="A2720" s="8">
        <v>2025</v>
      </c>
      <c r="B2720" s="9" t="s">
        <v>126</v>
      </c>
      <c r="C2720" s="9" t="s">
        <v>137</v>
      </c>
      <c r="D2720" s="9" t="s">
        <v>327</v>
      </c>
      <c r="E2720" s="9" t="s">
        <v>31</v>
      </c>
      <c r="F2720" s="8">
        <v>2025</v>
      </c>
      <c r="G2720" s="11" t="s">
        <v>381</v>
      </c>
      <c r="H2720" s="11" t="s">
        <v>381</v>
      </c>
      <c r="I2720" s="11" t="s">
        <v>381</v>
      </c>
      <c r="J2720" s="11" t="s">
        <v>381</v>
      </c>
      <c r="K2720" s="11" t="s">
        <v>381</v>
      </c>
      <c r="L2720" s="11" t="s">
        <v>381</v>
      </c>
      <c r="M2720" s="11" t="s">
        <v>381</v>
      </c>
      <c r="N2720" s="11" t="s">
        <v>381</v>
      </c>
      <c r="O2720" s="11" t="s">
        <v>381</v>
      </c>
      <c r="P2720" s="11" t="s">
        <v>381</v>
      </c>
      <c r="Q2720" s="11" t="s">
        <v>381</v>
      </c>
      <c r="R2720" s="11" t="s">
        <v>381</v>
      </c>
      <c r="S2720" s="11" t="s">
        <v>381</v>
      </c>
      <c r="T2720" s="11" t="s">
        <v>381</v>
      </c>
      <c r="U2720" s="11" t="s">
        <v>381</v>
      </c>
      <c r="V2720" s="11" t="s">
        <v>381</v>
      </c>
      <c r="W2720" s="11" t="s">
        <v>381</v>
      </c>
      <c r="X2720" s="11" t="s">
        <v>381</v>
      </c>
      <c r="Y2720" s="11" t="s">
        <v>381</v>
      </c>
      <c r="Z2720" s="28" t="s">
        <v>35</v>
      </c>
      <c r="AA2720" s="11">
        <v>0.35687000000000002</v>
      </c>
      <c r="AB2720" s="28" t="s">
        <v>35</v>
      </c>
      <c r="AC2720" s="11">
        <v>0.46299000000000001</v>
      </c>
      <c r="AD2720" s="71"/>
      <c r="AE2720" s="71"/>
      <c r="AF2720" s="71">
        <f t="shared" si="131"/>
        <v>0.1061</v>
      </c>
      <c r="AG2720" s="277" t="s">
        <v>907</v>
      </c>
      <c r="AH2720" s="277" t="s">
        <v>748</v>
      </c>
      <c r="AI2720" s="276" t="s">
        <v>749</v>
      </c>
      <c r="AJ2720" s="276" t="s">
        <v>750</v>
      </c>
      <c r="AK2720" s="276" t="s">
        <v>327</v>
      </c>
      <c r="AL2720" s="277" t="s">
        <v>137</v>
      </c>
      <c r="AM2720" s="276" t="s">
        <v>720</v>
      </c>
      <c r="AN2720" s="276" t="s">
        <v>518</v>
      </c>
      <c r="AO2720" s="277" t="s">
        <v>519</v>
      </c>
    </row>
    <row r="2721" spans="1:41" ht="15" thickBot="1" x14ac:dyDescent="0.4">
      <c r="A2721" s="8">
        <v>2025</v>
      </c>
      <c r="B2721" s="9" t="s">
        <v>126</v>
      </c>
      <c r="C2721" s="9" t="s">
        <v>137</v>
      </c>
      <c r="D2721" s="9" t="s">
        <v>327</v>
      </c>
      <c r="E2721" s="9" t="s">
        <v>31</v>
      </c>
      <c r="F2721" s="8">
        <v>2026</v>
      </c>
      <c r="G2721" s="11" t="s">
        <v>381</v>
      </c>
      <c r="H2721" s="11" t="s">
        <v>381</v>
      </c>
      <c r="I2721" s="11" t="s">
        <v>381</v>
      </c>
      <c r="J2721" s="11" t="s">
        <v>381</v>
      </c>
      <c r="K2721" s="11" t="s">
        <v>381</v>
      </c>
      <c r="L2721" s="11" t="s">
        <v>381</v>
      </c>
      <c r="M2721" s="11" t="s">
        <v>381</v>
      </c>
      <c r="N2721" s="11" t="s">
        <v>381</v>
      </c>
      <c r="O2721" s="11" t="s">
        <v>381</v>
      </c>
      <c r="P2721" s="11" t="s">
        <v>381</v>
      </c>
      <c r="Q2721" s="11" t="s">
        <v>381</v>
      </c>
      <c r="R2721" s="11" t="s">
        <v>381</v>
      </c>
      <c r="S2721" s="11" t="s">
        <v>381</v>
      </c>
      <c r="T2721" s="11" t="s">
        <v>381</v>
      </c>
      <c r="U2721" s="11" t="s">
        <v>381</v>
      </c>
      <c r="V2721" s="11" t="s">
        <v>381</v>
      </c>
      <c r="W2721" s="11" t="s">
        <v>381</v>
      </c>
      <c r="X2721" s="11" t="s">
        <v>381</v>
      </c>
      <c r="Y2721" s="11" t="s">
        <v>381</v>
      </c>
      <c r="Z2721" s="28" t="s">
        <v>35</v>
      </c>
      <c r="AA2721" s="11">
        <v>0.37457000000000001</v>
      </c>
      <c r="AB2721" s="28" t="s">
        <v>35</v>
      </c>
      <c r="AC2721" s="11">
        <v>0.48361999999999999</v>
      </c>
      <c r="AD2721" s="71"/>
      <c r="AE2721" s="71"/>
      <c r="AF2721" s="71">
        <f t="shared" si="131"/>
        <v>0.1091</v>
      </c>
      <c r="AG2721" s="277" t="s">
        <v>907</v>
      </c>
      <c r="AH2721" s="277" t="s">
        <v>748</v>
      </c>
      <c r="AI2721" s="276" t="s">
        <v>749</v>
      </c>
      <c r="AJ2721" s="276" t="s">
        <v>750</v>
      </c>
      <c r="AK2721" s="276" t="s">
        <v>327</v>
      </c>
      <c r="AL2721" s="277" t="s">
        <v>137</v>
      </c>
      <c r="AM2721" s="276" t="s">
        <v>720</v>
      </c>
      <c r="AN2721" s="276" t="s">
        <v>518</v>
      </c>
      <c r="AO2721" s="277" t="s">
        <v>519</v>
      </c>
    </row>
    <row r="2722" spans="1:41" ht="15" thickBot="1" x14ac:dyDescent="0.4">
      <c r="A2722" s="8">
        <v>2025</v>
      </c>
      <c r="B2722" s="9" t="s">
        <v>126</v>
      </c>
      <c r="C2722" s="9" t="s">
        <v>137</v>
      </c>
      <c r="D2722" s="9" t="s">
        <v>327</v>
      </c>
      <c r="E2722" s="9" t="s">
        <v>31</v>
      </c>
      <c r="F2722" s="8">
        <v>2027</v>
      </c>
      <c r="G2722" s="11" t="s">
        <v>381</v>
      </c>
      <c r="H2722" s="11" t="s">
        <v>381</v>
      </c>
      <c r="I2722" s="11" t="s">
        <v>381</v>
      </c>
      <c r="J2722" s="11" t="s">
        <v>381</v>
      </c>
      <c r="K2722" s="11" t="s">
        <v>381</v>
      </c>
      <c r="L2722" s="11" t="s">
        <v>381</v>
      </c>
      <c r="M2722" s="11" t="s">
        <v>381</v>
      </c>
      <c r="N2722" s="11" t="s">
        <v>381</v>
      </c>
      <c r="O2722" s="11" t="s">
        <v>381</v>
      </c>
      <c r="P2722" s="11" t="s">
        <v>381</v>
      </c>
      <c r="Q2722" s="11" t="s">
        <v>381</v>
      </c>
      <c r="R2722" s="11" t="s">
        <v>381</v>
      </c>
      <c r="S2722" s="11" t="s">
        <v>381</v>
      </c>
      <c r="T2722" s="11" t="s">
        <v>381</v>
      </c>
      <c r="U2722" s="11" t="s">
        <v>381</v>
      </c>
      <c r="V2722" s="11" t="s">
        <v>381</v>
      </c>
      <c r="W2722" s="11" t="s">
        <v>381</v>
      </c>
      <c r="X2722" s="11" t="s">
        <v>381</v>
      </c>
      <c r="Y2722" s="11" t="s">
        <v>381</v>
      </c>
      <c r="Z2722" s="28" t="s">
        <v>35</v>
      </c>
      <c r="AA2722" s="11">
        <v>0.38918000000000003</v>
      </c>
      <c r="AB2722" s="28" t="s">
        <v>35</v>
      </c>
      <c r="AC2722" s="11">
        <v>0.48507</v>
      </c>
      <c r="AD2722" s="71"/>
      <c r="AE2722" s="71"/>
      <c r="AF2722" s="71">
        <f t="shared" si="131"/>
        <v>9.5899999999999999E-2</v>
      </c>
      <c r="AG2722" s="277" t="s">
        <v>907</v>
      </c>
      <c r="AH2722" s="277" t="s">
        <v>748</v>
      </c>
      <c r="AI2722" s="276" t="s">
        <v>749</v>
      </c>
      <c r="AJ2722" s="276" t="s">
        <v>750</v>
      </c>
      <c r="AK2722" s="276" t="s">
        <v>327</v>
      </c>
      <c r="AL2722" s="277" t="s">
        <v>137</v>
      </c>
      <c r="AM2722" s="276" t="s">
        <v>720</v>
      </c>
      <c r="AN2722" s="276" t="s">
        <v>518</v>
      </c>
      <c r="AO2722" s="277" t="s">
        <v>519</v>
      </c>
    </row>
    <row r="2723" spans="1:41" ht="15" thickBot="1" x14ac:dyDescent="0.4">
      <c r="A2723" s="8">
        <v>2025</v>
      </c>
      <c r="B2723" s="9" t="s">
        <v>126</v>
      </c>
      <c r="C2723" s="9" t="s">
        <v>137</v>
      </c>
      <c r="D2723" s="9" t="s">
        <v>327</v>
      </c>
      <c r="E2723" s="9" t="s">
        <v>31</v>
      </c>
      <c r="F2723" s="8">
        <v>2028</v>
      </c>
      <c r="G2723" s="11" t="s">
        <v>381</v>
      </c>
      <c r="H2723" s="11" t="s">
        <v>381</v>
      </c>
      <c r="I2723" s="11" t="s">
        <v>381</v>
      </c>
      <c r="J2723" s="11" t="s">
        <v>381</v>
      </c>
      <c r="K2723" s="11" t="s">
        <v>381</v>
      </c>
      <c r="L2723" s="11" t="s">
        <v>381</v>
      </c>
      <c r="M2723" s="11" t="s">
        <v>381</v>
      </c>
      <c r="N2723" s="11" t="s">
        <v>381</v>
      </c>
      <c r="O2723" s="11" t="s">
        <v>381</v>
      </c>
      <c r="P2723" s="11" t="s">
        <v>381</v>
      </c>
      <c r="Q2723" s="11" t="s">
        <v>381</v>
      </c>
      <c r="R2723" s="11" t="s">
        <v>381</v>
      </c>
      <c r="S2723" s="11" t="s">
        <v>381</v>
      </c>
      <c r="T2723" s="11" t="s">
        <v>381</v>
      </c>
      <c r="U2723" s="11" t="s">
        <v>381</v>
      </c>
      <c r="V2723" s="11" t="s">
        <v>381</v>
      </c>
      <c r="W2723" s="11" t="s">
        <v>381</v>
      </c>
      <c r="X2723" s="11" t="s">
        <v>381</v>
      </c>
      <c r="Y2723" s="11" t="s">
        <v>381</v>
      </c>
      <c r="Z2723" s="28" t="s">
        <v>35</v>
      </c>
      <c r="AA2723" s="11">
        <v>0.34782000000000002</v>
      </c>
      <c r="AB2723" s="28" t="s">
        <v>35</v>
      </c>
      <c r="AC2723" s="11">
        <v>0.44839000000000001</v>
      </c>
      <c r="AD2723" s="71"/>
      <c r="AE2723" s="71"/>
      <c r="AF2723" s="71">
        <f t="shared" si="131"/>
        <v>0.10059999999999999</v>
      </c>
      <c r="AG2723" s="277" t="s">
        <v>907</v>
      </c>
      <c r="AH2723" s="277" t="s">
        <v>748</v>
      </c>
      <c r="AI2723" s="276" t="s">
        <v>749</v>
      </c>
      <c r="AJ2723" s="276" t="s">
        <v>750</v>
      </c>
      <c r="AK2723" s="276" t="s">
        <v>327</v>
      </c>
      <c r="AL2723" s="277" t="s">
        <v>137</v>
      </c>
      <c r="AM2723" s="276" t="s">
        <v>720</v>
      </c>
      <c r="AN2723" s="276" t="s">
        <v>518</v>
      </c>
      <c r="AO2723" s="277" t="s">
        <v>519</v>
      </c>
    </row>
    <row r="2724" spans="1:41" ht="15" thickBot="1" x14ac:dyDescent="0.4">
      <c r="A2724" s="8">
        <v>2025</v>
      </c>
      <c r="B2724" s="9" t="s">
        <v>126</v>
      </c>
      <c r="C2724" s="9" t="s">
        <v>137</v>
      </c>
      <c r="D2724" s="9" t="s">
        <v>327</v>
      </c>
      <c r="E2724" s="9" t="s">
        <v>31</v>
      </c>
      <c r="F2724" s="8">
        <v>2029</v>
      </c>
      <c r="G2724" s="11" t="s">
        <v>381</v>
      </c>
      <c r="H2724" s="11" t="s">
        <v>381</v>
      </c>
      <c r="I2724" s="11" t="s">
        <v>381</v>
      </c>
      <c r="J2724" s="11" t="s">
        <v>381</v>
      </c>
      <c r="K2724" s="11" t="s">
        <v>381</v>
      </c>
      <c r="L2724" s="11" t="s">
        <v>381</v>
      </c>
      <c r="M2724" s="11" t="s">
        <v>381</v>
      </c>
      <c r="N2724" s="11" t="s">
        <v>381</v>
      </c>
      <c r="O2724" s="11" t="s">
        <v>381</v>
      </c>
      <c r="P2724" s="11" t="s">
        <v>381</v>
      </c>
      <c r="Q2724" s="11" t="s">
        <v>381</v>
      </c>
      <c r="R2724" s="11" t="s">
        <v>381</v>
      </c>
      <c r="S2724" s="11" t="s">
        <v>381</v>
      </c>
      <c r="T2724" s="11" t="s">
        <v>381</v>
      </c>
      <c r="U2724" s="11" t="s">
        <v>381</v>
      </c>
      <c r="V2724" s="11" t="s">
        <v>381</v>
      </c>
      <c r="W2724" s="11" t="s">
        <v>381</v>
      </c>
      <c r="X2724" s="11" t="s">
        <v>381</v>
      </c>
      <c r="Y2724" s="11" t="s">
        <v>381</v>
      </c>
      <c r="Z2724" s="28" t="s">
        <v>35</v>
      </c>
      <c r="AA2724" s="11">
        <v>0.34694999999999998</v>
      </c>
      <c r="AB2724" s="28" t="s">
        <v>35</v>
      </c>
      <c r="AC2724" s="11">
        <v>0.44614999999999999</v>
      </c>
      <c r="AD2724" s="71"/>
      <c r="AE2724" s="71"/>
      <c r="AF2724" s="71">
        <f t="shared" si="131"/>
        <v>9.9199999999999997E-2</v>
      </c>
      <c r="AG2724" s="277" t="s">
        <v>907</v>
      </c>
      <c r="AH2724" s="277" t="s">
        <v>748</v>
      </c>
      <c r="AI2724" s="276" t="s">
        <v>749</v>
      </c>
      <c r="AJ2724" s="276" t="s">
        <v>750</v>
      </c>
      <c r="AK2724" s="276" t="s">
        <v>327</v>
      </c>
      <c r="AL2724" s="277" t="s">
        <v>137</v>
      </c>
      <c r="AM2724" s="276" t="s">
        <v>720</v>
      </c>
      <c r="AN2724" s="276" t="s">
        <v>518</v>
      </c>
      <c r="AO2724" s="277" t="s">
        <v>519</v>
      </c>
    </row>
    <row r="2725" spans="1:41" ht="15" thickBot="1" x14ac:dyDescent="0.4">
      <c r="A2725" s="8">
        <v>2025</v>
      </c>
      <c r="B2725" s="9" t="s">
        <v>126</v>
      </c>
      <c r="C2725" s="9" t="s">
        <v>137</v>
      </c>
      <c r="D2725" s="9" t="s">
        <v>327</v>
      </c>
      <c r="E2725" s="9" t="s">
        <v>31</v>
      </c>
      <c r="F2725" s="8">
        <v>2030</v>
      </c>
      <c r="G2725" s="11" t="s">
        <v>381</v>
      </c>
      <c r="H2725" s="11" t="s">
        <v>381</v>
      </c>
      <c r="I2725" s="11" t="s">
        <v>381</v>
      </c>
      <c r="J2725" s="11" t="s">
        <v>381</v>
      </c>
      <c r="K2725" s="11" t="s">
        <v>381</v>
      </c>
      <c r="L2725" s="11" t="s">
        <v>381</v>
      </c>
      <c r="M2725" s="11" t="s">
        <v>381</v>
      </c>
      <c r="N2725" s="11" t="s">
        <v>381</v>
      </c>
      <c r="O2725" s="11" t="s">
        <v>381</v>
      </c>
      <c r="P2725" s="11" t="s">
        <v>381</v>
      </c>
      <c r="Q2725" s="11" t="s">
        <v>381</v>
      </c>
      <c r="R2725" s="11" t="s">
        <v>381</v>
      </c>
      <c r="S2725" s="11" t="s">
        <v>381</v>
      </c>
      <c r="T2725" s="11" t="s">
        <v>381</v>
      </c>
      <c r="U2725" s="11" t="s">
        <v>381</v>
      </c>
      <c r="V2725" s="11" t="s">
        <v>381</v>
      </c>
      <c r="W2725" s="11" t="s">
        <v>381</v>
      </c>
      <c r="X2725" s="11" t="s">
        <v>381</v>
      </c>
      <c r="Y2725" s="11" t="s">
        <v>381</v>
      </c>
      <c r="Z2725" s="28" t="s">
        <v>35</v>
      </c>
      <c r="AA2725" s="11">
        <v>0.32987</v>
      </c>
      <c r="AB2725" s="28" t="s">
        <v>35</v>
      </c>
      <c r="AC2725" s="11">
        <v>0.41670000000000001</v>
      </c>
      <c r="AD2725" s="71"/>
      <c r="AE2725" s="71"/>
      <c r="AF2725" s="71">
        <f t="shared" si="131"/>
        <v>8.6800000000000002E-2</v>
      </c>
      <c r="AG2725" s="277" t="s">
        <v>907</v>
      </c>
      <c r="AH2725" s="277" t="s">
        <v>748</v>
      </c>
      <c r="AI2725" s="276" t="s">
        <v>749</v>
      </c>
      <c r="AJ2725" s="276" t="s">
        <v>750</v>
      </c>
      <c r="AK2725" s="276" t="s">
        <v>327</v>
      </c>
      <c r="AL2725" s="277" t="s">
        <v>137</v>
      </c>
      <c r="AM2725" s="276" t="s">
        <v>720</v>
      </c>
      <c r="AN2725" s="276" t="s">
        <v>518</v>
      </c>
      <c r="AO2725" s="277" t="s">
        <v>519</v>
      </c>
    </row>
    <row r="2726" spans="1:41" ht="15" thickBot="1" x14ac:dyDescent="0.4">
      <c r="A2726" s="8">
        <v>2025</v>
      </c>
      <c r="B2726" s="9" t="s">
        <v>126</v>
      </c>
      <c r="C2726" s="9" t="s">
        <v>137</v>
      </c>
      <c r="D2726" s="9" t="s">
        <v>327</v>
      </c>
      <c r="E2726" s="9" t="s">
        <v>31</v>
      </c>
      <c r="F2726" s="8">
        <v>2031</v>
      </c>
      <c r="G2726" s="11" t="s">
        <v>381</v>
      </c>
      <c r="H2726" s="11" t="s">
        <v>381</v>
      </c>
      <c r="I2726" s="11" t="s">
        <v>381</v>
      </c>
      <c r="J2726" s="11" t="s">
        <v>381</v>
      </c>
      <c r="K2726" s="11" t="s">
        <v>381</v>
      </c>
      <c r="L2726" s="11" t="s">
        <v>381</v>
      </c>
      <c r="M2726" s="11" t="s">
        <v>381</v>
      </c>
      <c r="N2726" s="11" t="s">
        <v>381</v>
      </c>
      <c r="O2726" s="11" t="s">
        <v>381</v>
      </c>
      <c r="P2726" s="11" t="s">
        <v>381</v>
      </c>
      <c r="Q2726" s="11" t="s">
        <v>381</v>
      </c>
      <c r="R2726" s="11" t="s">
        <v>381</v>
      </c>
      <c r="S2726" s="11" t="s">
        <v>381</v>
      </c>
      <c r="T2726" s="11" t="s">
        <v>381</v>
      </c>
      <c r="U2726" s="11" t="s">
        <v>381</v>
      </c>
      <c r="V2726" s="11" t="s">
        <v>381</v>
      </c>
      <c r="W2726" s="11" t="s">
        <v>381</v>
      </c>
      <c r="X2726" s="11" t="s">
        <v>381</v>
      </c>
      <c r="Y2726" s="11" t="s">
        <v>381</v>
      </c>
      <c r="Z2726" s="28" t="s">
        <v>35</v>
      </c>
      <c r="AA2726" s="11">
        <v>0.33510000000000001</v>
      </c>
      <c r="AB2726" s="28" t="s">
        <v>35</v>
      </c>
      <c r="AC2726" s="11">
        <v>0.42841000000000001</v>
      </c>
      <c r="AD2726" s="71"/>
      <c r="AE2726" s="71"/>
      <c r="AF2726" s="71">
        <f t="shared" si="131"/>
        <v>9.3299999999999994E-2</v>
      </c>
      <c r="AG2726" s="277" t="s">
        <v>907</v>
      </c>
      <c r="AH2726" s="277" t="s">
        <v>748</v>
      </c>
      <c r="AI2726" s="276" t="s">
        <v>749</v>
      </c>
      <c r="AJ2726" s="276" t="s">
        <v>750</v>
      </c>
      <c r="AK2726" s="276" t="s">
        <v>327</v>
      </c>
      <c r="AL2726" s="277" t="s">
        <v>137</v>
      </c>
      <c r="AM2726" s="276" t="s">
        <v>720</v>
      </c>
      <c r="AN2726" s="276" t="s">
        <v>518</v>
      </c>
      <c r="AO2726" s="277" t="s">
        <v>519</v>
      </c>
    </row>
    <row r="2727" spans="1:41" ht="15" thickBot="1" x14ac:dyDescent="0.4">
      <c r="A2727" s="8">
        <v>2025</v>
      </c>
      <c r="B2727" s="9" t="s">
        <v>126</v>
      </c>
      <c r="C2727" s="9" t="s">
        <v>137</v>
      </c>
      <c r="D2727" s="9" t="s">
        <v>327</v>
      </c>
      <c r="E2727" s="9" t="s">
        <v>31</v>
      </c>
      <c r="F2727" s="8">
        <v>2032</v>
      </c>
      <c r="G2727" s="11" t="s">
        <v>381</v>
      </c>
      <c r="H2727" s="11" t="s">
        <v>381</v>
      </c>
      <c r="I2727" s="11" t="s">
        <v>381</v>
      </c>
      <c r="J2727" s="11" t="s">
        <v>381</v>
      </c>
      <c r="K2727" s="11" t="s">
        <v>381</v>
      </c>
      <c r="L2727" s="11" t="s">
        <v>381</v>
      </c>
      <c r="M2727" s="11" t="s">
        <v>381</v>
      </c>
      <c r="N2727" s="11" t="s">
        <v>381</v>
      </c>
      <c r="O2727" s="11" t="s">
        <v>381</v>
      </c>
      <c r="P2727" s="11" t="s">
        <v>381</v>
      </c>
      <c r="Q2727" s="11" t="s">
        <v>381</v>
      </c>
      <c r="R2727" s="11" t="s">
        <v>381</v>
      </c>
      <c r="S2727" s="11" t="s">
        <v>381</v>
      </c>
      <c r="T2727" s="11" t="s">
        <v>381</v>
      </c>
      <c r="U2727" s="11" t="s">
        <v>381</v>
      </c>
      <c r="V2727" s="11" t="s">
        <v>381</v>
      </c>
      <c r="W2727" s="11" t="s">
        <v>381</v>
      </c>
      <c r="X2727" s="11" t="s">
        <v>381</v>
      </c>
      <c r="Y2727" s="11" t="s">
        <v>381</v>
      </c>
      <c r="Z2727" s="28" t="s">
        <v>35</v>
      </c>
      <c r="AA2727" s="11">
        <v>0.33718999999999999</v>
      </c>
      <c r="AB2727" s="28" t="s">
        <v>35</v>
      </c>
      <c r="AC2727" s="11">
        <v>0.42908000000000002</v>
      </c>
      <c r="AD2727" s="71"/>
      <c r="AE2727" s="71"/>
      <c r="AF2727" s="71">
        <f t="shared" si="131"/>
        <v>9.1899999999999996E-2</v>
      </c>
      <c r="AG2727" s="277" t="s">
        <v>907</v>
      </c>
      <c r="AH2727" s="277" t="s">
        <v>748</v>
      </c>
      <c r="AI2727" s="276" t="s">
        <v>749</v>
      </c>
      <c r="AJ2727" s="276" t="s">
        <v>750</v>
      </c>
      <c r="AK2727" s="276" t="s">
        <v>327</v>
      </c>
      <c r="AL2727" s="277" t="s">
        <v>137</v>
      </c>
      <c r="AM2727" s="276" t="s">
        <v>720</v>
      </c>
      <c r="AN2727" s="276" t="s">
        <v>518</v>
      </c>
      <c r="AO2727" s="277" t="s">
        <v>519</v>
      </c>
    </row>
    <row r="2728" spans="1:41" ht="15" thickBot="1" x14ac:dyDescent="0.4">
      <c r="A2728" s="8">
        <v>2025</v>
      </c>
      <c r="B2728" s="9" t="s">
        <v>126</v>
      </c>
      <c r="C2728" s="9" t="s">
        <v>137</v>
      </c>
      <c r="D2728" s="9" t="s">
        <v>327</v>
      </c>
      <c r="E2728" s="9" t="s">
        <v>31</v>
      </c>
      <c r="F2728" s="8">
        <v>2033</v>
      </c>
      <c r="G2728" s="11" t="s">
        <v>381</v>
      </c>
      <c r="H2728" s="11" t="s">
        <v>381</v>
      </c>
      <c r="I2728" s="11" t="s">
        <v>381</v>
      </c>
      <c r="J2728" s="11" t="s">
        <v>381</v>
      </c>
      <c r="K2728" s="11" t="s">
        <v>381</v>
      </c>
      <c r="L2728" s="11" t="s">
        <v>381</v>
      </c>
      <c r="M2728" s="11" t="s">
        <v>381</v>
      </c>
      <c r="N2728" s="11" t="s">
        <v>381</v>
      </c>
      <c r="O2728" s="11" t="s">
        <v>381</v>
      </c>
      <c r="P2728" s="11" t="s">
        <v>381</v>
      </c>
      <c r="Q2728" s="11" t="s">
        <v>381</v>
      </c>
      <c r="R2728" s="11" t="s">
        <v>381</v>
      </c>
      <c r="S2728" s="11" t="s">
        <v>381</v>
      </c>
      <c r="T2728" s="11" t="s">
        <v>381</v>
      </c>
      <c r="U2728" s="11" t="s">
        <v>381</v>
      </c>
      <c r="V2728" s="11" t="s">
        <v>381</v>
      </c>
      <c r="W2728" s="11" t="s">
        <v>381</v>
      </c>
      <c r="X2728" s="11" t="s">
        <v>381</v>
      </c>
      <c r="Y2728" s="11" t="s">
        <v>381</v>
      </c>
      <c r="Z2728" s="28" t="s">
        <v>35</v>
      </c>
      <c r="AA2728" s="11">
        <v>0.35800999999999999</v>
      </c>
      <c r="AB2728" s="28" t="s">
        <v>35</v>
      </c>
      <c r="AC2728" s="11">
        <v>0.45777000000000001</v>
      </c>
      <c r="AD2728" s="71"/>
      <c r="AE2728" s="71"/>
      <c r="AF2728" s="71">
        <f t="shared" si="131"/>
        <v>9.98E-2</v>
      </c>
      <c r="AG2728" s="277" t="s">
        <v>907</v>
      </c>
      <c r="AH2728" s="277" t="s">
        <v>748</v>
      </c>
      <c r="AI2728" s="276" t="s">
        <v>749</v>
      </c>
      <c r="AJ2728" s="276" t="s">
        <v>750</v>
      </c>
      <c r="AK2728" s="276" t="s">
        <v>327</v>
      </c>
      <c r="AL2728" s="277" t="s">
        <v>137</v>
      </c>
      <c r="AM2728" s="276" t="s">
        <v>720</v>
      </c>
      <c r="AN2728" s="276" t="s">
        <v>518</v>
      </c>
      <c r="AO2728" s="277" t="s">
        <v>519</v>
      </c>
    </row>
    <row r="2729" spans="1:41" ht="15" thickBot="1" x14ac:dyDescent="0.4">
      <c r="A2729" s="8">
        <v>2025</v>
      </c>
      <c r="B2729" s="9" t="s">
        <v>126</v>
      </c>
      <c r="C2729" s="9" t="s">
        <v>137</v>
      </c>
      <c r="D2729" s="9" t="s">
        <v>327</v>
      </c>
      <c r="E2729" s="9" t="s">
        <v>31</v>
      </c>
      <c r="F2729" s="8">
        <v>2034</v>
      </c>
      <c r="G2729" s="11" t="s">
        <v>381</v>
      </c>
      <c r="H2729" s="11" t="s">
        <v>381</v>
      </c>
      <c r="I2729" s="11" t="s">
        <v>381</v>
      </c>
      <c r="J2729" s="11" t="s">
        <v>381</v>
      </c>
      <c r="K2729" s="11" t="s">
        <v>381</v>
      </c>
      <c r="L2729" s="11" t="s">
        <v>381</v>
      </c>
      <c r="M2729" s="11" t="s">
        <v>381</v>
      </c>
      <c r="N2729" s="11" t="s">
        <v>381</v>
      </c>
      <c r="O2729" s="11" t="s">
        <v>381</v>
      </c>
      <c r="P2729" s="11" t="s">
        <v>381</v>
      </c>
      <c r="Q2729" s="11" t="s">
        <v>381</v>
      </c>
      <c r="R2729" s="11" t="s">
        <v>381</v>
      </c>
      <c r="S2729" s="11" t="s">
        <v>381</v>
      </c>
      <c r="T2729" s="11" t="s">
        <v>381</v>
      </c>
      <c r="U2729" s="11" t="s">
        <v>381</v>
      </c>
      <c r="V2729" s="11" t="s">
        <v>381</v>
      </c>
      <c r="W2729" s="11" t="s">
        <v>381</v>
      </c>
      <c r="X2729" s="11" t="s">
        <v>381</v>
      </c>
      <c r="Y2729" s="11" t="s">
        <v>381</v>
      </c>
      <c r="Z2729" s="28" t="s">
        <v>35</v>
      </c>
      <c r="AA2729" s="11">
        <v>0.35735</v>
      </c>
      <c r="AB2729" s="28" t="s">
        <v>35</v>
      </c>
      <c r="AC2729" s="11">
        <v>0.46601999999999999</v>
      </c>
      <c r="AD2729" s="71"/>
      <c r="AE2729" s="71"/>
      <c r="AF2729" s="71">
        <f t="shared" si="131"/>
        <v>0.1087</v>
      </c>
      <c r="AG2729" s="277" t="s">
        <v>907</v>
      </c>
      <c r="AH2729" s="277" t="s">
        <v>748</v>
      </c>
      <c r="AI2729" s="276" t="s">
        <v>749</v>
      </c>
      <c r="AJ2729" s="276" t="s">
        <v>750</v>
      </c>
      <c r="AK2729" s="276" t="s">
        <v>327</v>
      </c>
      <c r="AL2729" s="277" t="s">
        <v>137</v>
      </c>
      <c r="AM2729" s="276" t="s">
        <v>720</v>
      </c>
      <c r="AN2729" s="276" t="s">
        <v>518</v>
      </c>
      <c r="AO2729" s="277" t="s">
        <v>519</v>
      </c>
    </row>
    <row r="2730" spans="1:41" ht="15" thickBot="1" x14ac:dyDescent="0.4">
      <c r="A2730" s="8">
        <v>2025</v>
      </c>
      <c r="B2730" s="9" t="s">
        <v>126</v>
      </c>
      <c r="C2730" s="9" t="s">
        <v>137</v>
      </c>
      <c r="D2730" s="9" t="s">
        <v>327</v>
      </c>
      <c r="E2730" s="9" t="s">
        <v>31</v>
      </c>
      <c r="F2730" s="8">
        <v>2035</v>
      </c>
      <c r="G2730" s="11" t="s">
        <v>381</v>
      </c>
      <c r="H2730" s="11" t="s">
        <v>381</v>
      </c>
      <c r="I2730" s="11" t="s">
        <v>381</v>
      </c>
      <c r="J2730" s="11" t="s">
        <v>381</v>
      </c>
      <c r="K2730" s="11" t="s">
        <v>381</v>
      </c>
      <c r="L2730" s="11" t="s">
        <v>381</v>
      </c>
      <c r="M2730" s="11" t="s">
        <v>381</v>
      </c>
      <c r="N2730" s="11" t="s">
        <v>381</v>
      </c>
      <c r="O2730" s="11" t="s">
        <v>381</v>
      </c>
      <c r="P2730" s="11" t="s">
        <v>381</v>
      </c>
      <c r="Q2730" s="11" t="s">
        <v>381</v>
      </c>
      <c r="R2730" s="11" t="s">
        <v>381</v>
      </c>
      <c r="S2730" s="11" t="s">
        <v>381</v>
      </c>
      <c r="T2730" s="11" t="s">
        <v>381</v>
      </c>
      <c r="U2730" s="11" t="s">
        <v>381</v>
      </c>
      <c r="V2730" s="11" t="s">
        <v>381</v>
      </c>
      <c r="W2730" s="11" t="s">
        <v>381</v>
      </c>
      <c r="X2730" s="11" t="s">
        <v>381</v>
      </c>
      <c r="Y2730" s="11" t="s">
        <v>381</v>
      </c>
      <c r="Z2730" s="28" t="s">
        <v>35</v>
      </c>
      <c r="AA2730" s="11">
        <v>0.38018999999999997</v>
      </c>
      <c r="AB2730" s="28" t="s">
        <v>35</v>
      </c>
      <c r="AC2730" s="11">
        <v>0.47826999999999997</v>
      </c>
      <c r="AD2730" s="71"/>
      <c r="AE2730" s="71"/>
      <c r="AF2730" s="71">
        <f t="shared" si="131"/>
        <v>9.8100000000000007E-2</v>
      </c>
      <c r="AG2730" s="277" t="s">
        <v>907</v>
      </c>
      <c r="AH2730" s="277" t="s">
        <v>748</v>
      </c>
      <c r="AI2730" s="276" t="s">
        <v>749</v>
      </c>
      <c r="AJ2730" s="276" t="s">
        <v>750</v>
      </c>
      <c r="AK2730" s="276" t="s">
        <v>327</v>
      </c>
      <c r="AL2730" s="277" t="s">
        <v>137</v>
      </c>
      <c r="AM2730" s="276" t="s">
        <v>720</v>
      </c>
      <c r="AN2730" s="276" t="s">
        <v>518</v>
      </c>
      <c r="AO2730" s="277" t="s">
        <v>519</v>
      </c>
    </row>
    <row r="2731" spans="1:41" ht="15" thickBot="1" x14ac:dyDescent="0.4">
      <c r="A2731" s="8">
        <v>2025</v>
      </c>
      <c r="B2731" s="9" t="s">
        <v>126</v>
      </c>
      <c r="C2731" s="9" t="s">
        <v>137</v>
      </c>
      <c r="D2731" s="9" t="s">
        <v>327</v>
      </c>
      <c r="E2731" s="9" t="s">
        <v>32</v>
      </c>
      <c r="F2731" s="8">
        <v>2025</v>
      </c>
      <c r="G2731" s="11">
        <v>0</v>
      </c>
      <c r="H2731" s="11">
        <v>3.3253599999999999</v>
      </c>
      <c r="I2731" s="11">
        <v>4.1234299999999999</v>
      </c>
      <c r="J2731" s="11">
        <v>9.0079999999999993E-2</v>
      </c>
      <c r="K2731" s="11">
        <v>0.36682999999999999</v>
      </c>
      <c r="L2731" s="11">
        <v>9.2184500000000007</v>
      </c>
      <c r="M2731" s="11">
        <v>0</v>
      </c>
      <c r="N2731" s="11">
        <v>0</v>
      </c>
      <c r="O2731" s="11">
        <v>0</v>
      </c>
      <c r="P2731" s="11">
        <v>0.87783999999999995</v>
      </c>
      <c r="Q2731" s="11">
        <v>0</v>
      </c>
      <c r="R2731" s="11">
        <v>0</v>
      </c>
      <c r="S2731" s="11">
        <v>0</v>
      </c>
      <c r="T2731" s="11">
        <v>18.00198</v>
      </c>
      <c r="U2731" s="11">
        <v>0</v>
      </c>
      <c r="V2731" s="11">
        <v>0</v>
      </c>
      <c r="W2731" s="11">
        <v>0</v>
      </c>
      <c r="X2731" s="11">
        <v>0</v>
      </c>
      <c r="Y2731" s="11">
        <v>18.00198</v>
      </c>
      <c r="Z2731" s="28" t="s">
        <v>35</v>
      </c>
      <c r="AA2731" s="11">
        <v>1.7985</v>
      </c>
      <c r="AB2731" s="28" t="s">
        <v>35</v>
      </c>
      <c r="AC2731" s="11">
        <v>2.5951</v>
      </c>
      <c r="AD2731" s="71">
        <f t="shared" si="129"/>
        <v>0</v>
      </c>
      <c r="AE2731" s="71">
        <f t="shared" si="130"/>
        <v>0</v>
      </c>
      <c r="AF2731" s="71">
        <f t="shared" si="131"/>
        <v>0.79659999999999997</v>
      </c>
      <c r="AG2731" s="277" t="s">
        <v>908</v>
      </c>
      <c r="AH2731" s="277" t="s">
        <v>748</v>
      </c>
      <c r="AI2731" s="276" t="s">
        <v>749</v>
      </c>
      <c r="AJ2731" s="276" t="s">
        <v>750</v>
      </c>
      <c r="AK2731" s="276" t="s">
        <v>327</v>
      </c>
      <c r="AL2731" s="277" t="s">
        <v>137</v>
      </c>
      <c r="AM2731" s="276" t="s">
        <v>720</v>
      </c>
      <c r="AN2731" s="276" t="s">
        <v>518</v>
      </c>
      <c r="AO2731" s="277" t="s">
        <v>519</v>
      </c>
    </row>
    <row r="2732" spans="1:41" ht="15" thickBot="1" x14ac:dyDescent="0.4">
      <c r="A2732" s="8">
        <v>2025</v>
      </c>
      <c r="B2732" s="9" t="s">
        <v>126</v>
      </c>
      <c r="C2732" s="9" t="s">
        <v>137</v>
      </c>
      <c r="D2732" s="9" t="s">
        <v>327</v>
      </c>
      <c r="E2732" s="9" t="s">
        <v>32</v>
      </c>
      <c r="F2732" s="8">
        <v>2026</v>
      </c>
      <c r="G2732" s="11">
        <v>0</v>
      </c>
      <c r="H2732" s="11">
        <v>3.9772400000000001</v>
      </c>
      <c r="I2732" s="11">
        <v>3.1806899999999998</v>
      </c>
      <c r="J2732" s="11">
        <v>9.8070000000000004E-2</v>
      </c>
      <c r="K2732" s="11">
        <v>0.40883000000000003</v>
      </c>
      <c r="L2732" s="11">
        <v>10.368969999999999</v>
      </c>
      <c r="M2732" s="11">
        <v>0</v>
      </c>
      <c r="N2732" s="11">
        <v>0</v>
      </c>
      <c r="O2732" s="11">
        <v>0</v>
      </c>
      <c r="P2732" s="11">
        <v>1.32535</v>
      </c>
      <c r="Q2732" s="11">
        <v>0</v>
      </c>
      <c r="R2732" s="11">
        <v>0</v>
      </c>
      <c r="S2732" s="11">
        <v>0</v>
      </c>
      <c r="T2732" s="11">
        <v>19.35915</v>
      </c>
      <c r="U2732" s="11">
        <v>0</v>
      </c>
      <c r="V2732" s="11">
        <v>0</v>
      </c>
      <c r="W2732" s="11">
        <v>0</v>
      </c>
      <c r="X2732" s="11">
        <v>0</v>
      </c>
      <c r="Y2732" s="11">
        <v>19.35915</v>
      </c>
      <c r="Z2732" s="28" t="s">
        <v>35</v>
      </c>
      <c r="AA2732" s="11">
        <v>1.85694</v>
      </c>
      <c r="AB2732" s="28" t="s">
        <v>35</v>
      </c>
      <c r="AC2732" s="11">
        <v>2.4349400000000001</v>
      </c>
      <c r="AD2732" s="71">
        <f t="shared" si="129"/>
        <v>0</v>
      </c>
      <c r="AE2732" s="71">
        <f t="shared" si="130"/>
        <v>0</v>
      </c>
      <c r="AF2732" s="71">
        <f t="shared" si="131"/>
        <v>0.57799999999999996</v>
      </c>
      <c r="AG2732" s="277" t="s">
        <v>908</v>
      </c>
      <c r="AH2732" s="277" t="s">
        <v>748</v>
      </c>
      <c r="AI2732" s="276" t="s">
        <v>749</v>
      </c>
      <c r="AJ2732" s="276" t="s">
        <v>750</v>
      </c>
      <c r="AK2732" s="276" t="s">
        <v>327</v>
      </c>
      <c r="AL2732" s="277" t="s">
        <v>137</v>
      </c>
      <c r="AM2732" s="276" t="s">
        <v>720</v>
      </c>
      <c r="AN2732" s="276" t="s">
        <v>518</v>
      </c>
      <c r="AO2732" s="277" t="s">
        <v>519</v>
      </c>
    </row>
    <row r="2733" spans="1:41" ht="15" thickBot="1" x14ac:dyDescent="0.4">
      <c r="A2733" s="8">
        <v>2025</v>
      </c>
      <c r="B2733" s="9" t="s">
        <v>126</v>
      </c>
      <c r="C2733" s="9" t="s">
        <v>137</v>
      </c>
      <c r="D2733" s="9" t="s">
        <v>327</v>
      </c>
      <c r="E2733" s="9" t="s">
        <v>32</v>
      </c>
      <c r="F2733" s="8">
        <v>2027</v>
      </c>
      <c r="G2733" s="11">
        <v>0</v>
      </c>
      <c r="H2733" s="11">
        <v>4.3181000000000003</v>
      </c>
      <c r="I2733" s="11">
        <v>3.7810100000000002</v>
      </c>
      <c r="J2733" s="11">
        <v>0.19245999999999999</v>
      </c>
      <c r="K2733" s="11">
        <v>0.46040999999999999</v>
      </c>
      <c r="L2733" s="11">
        <v>11.52439</v>
      </c>
      <c r="M2733" s="11">
        <v>0</v>
      </c>
      <c r="N2733" s="11">
        <v>0</v>
      </c>
      <c r="O2733" s="11">
        <v>0</v>
      </c>
      <c r="P2733" s="11">
        <v>0.99336000000000002</v>
      </c>
      <c r="Q2733" s="11">
        <v>0</v>
      </c>
      <c r="R2733" s="11">
        <v>0</v>
      </c>
      <c r="S2733" s="11">
        <v>0</v>
      </c>
      <c r="T2733" s="11">
        <v>21.26972</v>
      </c>
      <c r="U2733" s="11">
        <v>0</v>
      </c>
      <c r="V2733" s="11">
        <v>0</v>
      </c>
      <c r="W2733" s="11">
        <v>0</v>
      </c>
      <c r="X2733" s="11">
        <v>0</v>
      </c>
      <c r="Y2733" s="11">
        <v>21.26972</v>
      </c>
      <c r="Z2733" s="28" t="s">
        <v>35</v>
      </c>
      <c r="AA2733" s="11">
        <v>1.9179299999999999</v>
      </c>
      <c r="AB2733" s="28" t="s">
        <v>35</v>
      </c>
      <c r="AC2733" s="11">
        <v>2.1947000000000001</v>
      </c>
      <c r="AD2733" s="71">
        <f t="shared" si="129"/>
        <v>0</v>
      </c>
      <c r="AE2733" s="71">
        <f t="shared" si="130"/>
        <v>0</v>
      </c>
      <c r="AF2733" s="71">
        <f t="shared" si="131"/>
        <v>0.27679999999999999</v>
      </c>
      <c r="AG2733" s="277" t="s">
        <v>908</v>
      </c>
      <c r="AH2733" s="277" t="s">
        <v>748</v>
      </c>
      <c r="AI2733" s="276" t="s">
        <v>749</v>
      </c>
      <c r="AJ2733" s="276" t="s">
        <v>750</v>
      </c>
      <c r="AK2733" s="276" t="s">
        <v>327</v>
      </c>
      <c r="AL2733" s="277" t="s">
        <v>137</v>
      </c>
      <c r="AM2733" s="276" t="s">
        <v>720</v>
      </c>
      <c r="AN2733" s="276" t="s">
        <v>518</v>
      </c>
      <c r="AO2733" s="277" t="s">
        <v>519</v>
      </c>
    </row>
    <row r="2734" spans="1:41" ht="15" thickBot="1" x14ac:dyDescent="0.4">
      <c r="A2734" s="8">
        <v>2025</v>
      </c>
      <c r="B2734" s="9" t="s">
        <v>126</v>
      </c>
      <c r="C2734" s="9" t="s">
        <v>137</v>
      </c>
      <c r="D2734" s="9" t="s">
        <v>327</v>
      </c>
      <c r="E2734" s="9" t="s">
        <v>32</v>
      </c>
      <c r="F2734" s="8">
        <v>2028</v>
      </c>
      <c r="G2734" s="11">
        <v>0</v>
      </c>
      <c r="H2734" s="11">
        <v>4.2618400000000003</v>
      </c>
      <c r="I2734" s="11">
        <v>3.71794</v>
      </c>
      <c r="J2734" s="11">
        <v>0.37147000000000002</v>
      </c>
      <c r="K2734" s="11">
        <v>0.75065000000000004</v>
      </c>
      <c r="L2734" s="11">
        <v>10.924379999999999</v>
      </c>
      <c r="M2734" s="11">
        <v>0</v>
      </c>
      <c r="N2734" s="11">
        <v>0</v>
      </c>
      <c r="O2734" s="11">
        <v>0</v>
      </c>
      <c r="P2734" s="11">
        <v>1.13598</v>
      </c>
      <c r="Q2734" s="11">
        <v>0</v>
      </c>
      <c r="R2734" s="11">
        <v>0</v>
      </c>
      <c r="S2734" s="11">
        <v>0</v>
      </c>
      <c r="T2734" s="11">
        <v>21.16225</v>
      </c>
      <c r="U2734" s="11">
        <v>0</v>
      </c>
      <c r="V2734" s="11">
        <v>0</v>
      </c>
      <c r="W2734" s="11">
        <v>0</v>
      </c>
      <c r="X2734" s="11">
        <v>0</v>
      </c>
      <c r="Y2734" s="11">
        <v>21.16225</v>
      </c>
      <c r="Z2734" s="28" t="s">
        <v>35</v>
      </c>
      <c r="AA2734" s="11">
        <v>1.86347</v>
      </c>
      <c r="AB2734" s="28" t="s">
        <v>35</v>
      </c>
      <c r="AC2734" s="11">
        <v>2.0334500000000002</v>
      </c>
      <c r="AD2734" s="71">
        <f t="shared" si="129"/>
        <v>0</v>
      </c>
      <c r="AE2734" s="71">
        <f t="shared" si="130"/>
        <v>0</v>
      </c>
      <c r="AF2734" s="71">
        <f t="shared" si="131"/>
        <v>0.17</v>
      </c>
      <c r="AG2734" s="277" t="s">
        <v>908</v>
      </c>
      <c r="AH2734" s="277" t="s">
        <v>748</v>
      </c>
      <c r="AI2734" s="276" t="s">
        <v>749</v>
      </c>
      <c r="AJ2734" s="276" t="s">
        <v>750</v>
      </c>
      <c r="AK2734" s="276" t="s">
        <v>327</v>
      </c>
      <c r="AL2734" s="277" t="s">
        <v>137</v>
      </c>
      <c r="AM2734" s="276" t="s">
        <v>720</v>
      </c>
      <c r="AN2734" s="276" t="s">
        <v>518</v>
      </c>
      <c r="AO2734" s="277" t="s">
        <v>519</v>
      </c>
    </row>
    <row r="2735" spans="1:41" ht="15" thickBot="1" x14ac:dyDescent="0.4">
      <c r="A2735" s="8">
        <v>2025</v>
      </c>
      <c r="B2735" s="9" t="s">
        <v>126</v>
      </c>
      <c r="C2735" s="9" t="s">
        <v>137</v>
      </c>
      <c r="D2735" s="9" t="s">
        <v>327</v>
      </c>
      <c r="E2735" s="9" t="s">
        <v>32</v>
      </c>
      <c r="F2735" s="8">
        <v>2029</v>
      </c>
      <c r="G2735" s="11">
        <v>0</v>
      </c>
      <c r="H2735" s="11">
        <v>4.6029600000000004</v>
      </c>
      <c r="I2735" s="11">
        <v>4.0377299999999998</v>
      </c>
      <c r="J2735" s="11">
        <v>0.5373</v>
      </c>
      <c r="K2735" s="11">
        <v>0.61651999999999996</v>
      </c>
      <c r="L2735" s="11">
        <v>11.75346</v>
      </c>
      <c r="M2735" s="11">
        <v>0</v>
      </c>
      <c r="N2735" s="11">
        <v>0</v>
      </c>
      <c r="O2735" s="11">
        <v>0</v>
      </c>
      <c r="P2735" s="11">
        <v>0.90188999999999997</v>
      </c>
      <c r="Q2735" s="11">
        <v>0</v>
      </c>
      <c r="R2735" s="11">
        <v>0</v>
      </c>
      <c r="S2735" s="11">
        <v>0</v>
      </c>
      <c r="T2735" s="11">
        <v>22.449850000000001</v>
      </c>
      <c r="U2735" s="11">
        <v>0</v>
      </c>
      <c r="V2735" s="11">
        <v>0</v>
      </c>
      <c r="W2735" s="11">
        <v>0</v>
      </c>
      <c r="X2735" s="11">
        <v>0</v>
      </c>
      <c r="Y2735" s="11">
        <v>22.449850000000001</v>
      </c>
      <c r="Z2735" s="28" t="s">
        <v>35</v>
      </c>
      <c r="AA2735" s="11">
        <v>1.96391</v>
      </c>
      <c r="AB2735" s="28" t="s">
        <v>35</v>
      </c>
      <c r="AC2735" s="11">
        <v>2.1725099999999999</v>
      </c>
      <c r="AD2735" s="71">
        <f t="shared" si="129"/>
        <v>0</v>
      </c>
      <c r="AE2735" s="71">
        <f t="shared" si="130"/>
        <v>0</v>
      </c>
      <c r="AF2735" s="71">
        <f t="shared" si="131"/>
        <v>0.20860000000000001</v>
      </c>
      <c r="AG2735" s="277" t="s">
        <v>908</v>
      </c>
      <c r="AH2735" s="277" t="s">
        <v>748</v>
      </c>
      <c r="AI2735" s="276" t="s">
        <v>749</v>
      </c>
      <c r="AJ2735" s="276" t="s">
        <v>750</v>
      </c>
      <c r="AK2735" s="276" t="s">
        <v>327</v>
      </c>
      <c r="AL2735" s="277" t="s">
        <v>137</v>
      </c>
      <c r="AM2735" s="276" t="s">
        <v>720</v>
      </c>
      <c r="AN2735" s="276" t="s">
        <v>518</v>
      </c>
      <c r="AO2735" s="277" t="s">
        <v>519</v>
      </c>
    </row>
    <row r="2736" spans="1:41" ht="15" thickBot="1" x14ac:dyDescent="0.4">
      <c r="A2736" s="8">
        <v>2025</v>
      </c>
      <c r="B2736" s="9" t="s">
        <v>126</v>
      </c>
      <c r="C2736" s="9" t="s">
        <v>137</v>
      </c>
      <c r="D2736" s="9" t="s">
        <v>327</v>
      </c>
      <c r="E2736" s="9" t="s">
        <v>32</v>
      </c>
      <c r="F2736" s="8">
        <v>2030</v>
      </c>
      <c r="G2736" s="11">
        <v>0</v>
      </c>
      <c r="H2736" s="11">
        <v>5.3796299999999997</v>
      </c>
      <c r="I2736" s="11">
        <v>4.2671999999999999</v>
      </c>
      <c r="J2736" s="11">
        <v>0.62048000000000003</v>
      </c>
      <c r="K2736" s="11">
        <v>0.60114999999999996</v>
      </c>
      <c r="L2736" s="11">
        <v>11.337770000000001</v>
      </c>
      <c r="M2736" s="11">
        <v>0</v>
      </c>
      <c r="N2736" s="11">
        <v>0</v>
      </c>
      <c r="O2736" s="11">
        <v>0</v>
      </c>
      <c r="P2736" s="11">
        <v>1.3715599999999999</v>
      </c>
      <c r="Q2736" s="11">
        <v>0</v>
      </c>
      <c r="R2736" s="11">
        <v>0</v>
      </c>
      <c r="S2736" s="11">
        <v>0</v>
      </c>
      <c r="T2736" s="11">
        <v>23.57779</v>
      </c>
      <c r="U2736" s="11">
        <v>0</v>
      </c>
      <c r="V2736" s="11">
        <v>0</v>
      </c>
      <c r="W2736" s="11">
        <v>0</v>
      </c>
      <c r="X2736" s="11">
        <v>0</v>
      </c>
      <c r="Y2736" s="11">
        <v>23.57779</v>
      </c>
      <c r="Z2736" s="28" t="s">
        <v>35</v>
      </c>
      <c r="AA2736" s="11">
        <v>1.8125899999999999</v>
      </c>
      <c r="AB2736" s="28" t="s">
        <v>35</v>
      </c>
      <c r="AC2736" s="11">
        <v>1.9974499999999999</v>
      </c>
      <c r="AD2736" s="71">
        <f t="shared" si="129"/>
        <v>0</v>
      </c>
      <c r="AE2736" s="71">
        <f t="shared" si="130"/>
        <v>0</v>
      </c>
      <c r="AF2736" s="71">
        <f t="shared" si="131"/>
        <v>0.18490000000000001</v>
      </c>
      <c r="AG2736" s="277" t="s">
        <v>908</v>
      </c>
      <c r="AH2736" s="277" t="s">
        <v>748</v>
      </c>
      <c r="AI2736" s="276" t="s">
        <v>749</v>
      </c>
      <c r="AJ2736" s="276" t="s">
        <v>750</v>
      </c>
      <c r="AK2736" s="276" t="s">
        <v>327</v>
      </c>
      <c r="AL2736" s="277" t="s">
        <v>137</v>
      </c>
      <c r="AM2736" s="276" t="s">
        <v>720</v>
      </c>
      <c r="AN2736" s="276" t="s">
        <v>518</v>
      </c>
      <c r="AO2736" s="277" t="s">
        <v>519</v>
      </c>
    </row>
    <row r="2737" spans="1:41" ht="15" thickBot="1" x14ac:dyDescent="0.4">
      <c r="A2737" s="8">
        <v>2025</v>
      </c>
      <c r="B2737" s="9" t="s">
        <v>126</v>
      </c>
      <c r="C2737" s="9" t="s">
        <v>137</v>
      </c>
      <c r="D2737" s="9" t="s">
        <v>327</v>
      </c>
      <c r="E2737" s="9" t="s">
        <v>32</v>
      </c>
      <c r="F2737" s="8">
        <v>2031</v>
      </c>
      <c r="G2737" s="11">
        <v>0</v>
      </c>
      <c r="H2737" s="11">
        <v>5.6162000000000001</v>
      </c>
      <c r="I2737" s="11">
        <v>5.4053300000000002</v>
      </c>
      <c r="J2737" s="11">
        <v>0.70887</v>
      </c>
      <c r="K2737" s="11">
        <v>0.53754999999999997</v>
      </c>
      <c r="L2737" s="11">
        <v>12.017849999999999</v>
      </c>
      <c r="M2737" s="11">
        <v>0</v>
      </c>
      <c r="N2737" s="11">
        <v>0</v>
      </c>
      <c r="O2737" s="11">
        <v>0</v>
      </c>
      <c r="P2737" s="11">
        <v>1.01658</v>
      </c>
      <c r="Q2737" s="11">
        <v>0</v>
      </c>
      <c r="R2737" s="11">
        <v>0</v>
      </c>
      <c r="S2737" s="11">
        <v>0</v>
      </c>
      <c r="T2737" s="11">
        <v>25.30237</v>
      </c>
      <c r="U2737" s="11">
        <v>0</v>
      </c>
      <c r="V2737" s="11">
        <v>0</v>
      </c>
      <c r="W2737" s="11">
        <v>0</v>
      </c>
      <c r="X2737" s="11">
        <v>0</v>
      </c>
      <c r="Y2737" s="11">
        <v>25.30237</v>
      </c>
      <c r="Z2737" s="28" t="s">
        <v>35</v>
      </c>
      <c r="AA2737" s="11">
        <v>1.3609599999999999</v>
      </c>
      <c r="AB2737" s="28" t="s">
        <v>35</v>
      </c>
      <c r="AC2737" s="11">
        <v>1.5598099999999999</v>
      </c>
      <c r="AD2737" s="71">
        <f t="shared" si="129"/>
        <v>0</v>
      </c>
      <c r="AE2737" s="71">
        <f t="shared" si="130"/>
        <v>0</v>
      </c>
      <c r="AF2737" s="71">
        <f t="shared" si="131"/>
        <v>0.19889999999999999</v>
      </c>
      <c r="AG2737" s="277" t="s">
        <v>908</v>
      </c>
      <c r="AH2737" s="277" t="s">
        <v>748</v>
      </c>
      <c r="AI2737" s="276" t="s">
        <v>749</v>
      </c>
      <c r="AJ2737" s="276" t="s">
        <v>750</v>
      </c>
      <c r="AK2737" s="276" t="s">
        <v>327</v>
      </c>
      <c r="AL2737" s="277" t="s">
        <v>137</v>
      </c>
      <c r="AM2737" s="276" t="s">
        <v>720</v>
      </c>
      <c r="AN2737" s="276" t="s">
        <v>518</v>
      </c>
      <c r="AO2737" s="277" t="s">
        <v>519</v>
      </c>
    </row>
    <row r="2738" spans="1:41" ht="15" thickBot="1" x14ac:dyDescent="0.4">
      <c r="A2738" s="8">
        <v>2025</v>
      </c>
      <c r="B2738" s="9" t="s">
        <v>126</v>
      </c>
      <c r="C2738" s="9" t="s">
        <v>137</v>
      </c>
      <c r="D2738" s="9" t="s">
        <v>327</v>
      </c>
      <c r="E2738" s="9" t="s">
        <v>32</v>
      </c>
      <c r="F2738" s="8">
        <v>2032</v>
      </c>
      <c r="G2738" s="11">
        <v>0</v>
      </c>
      <c r="H2738" s="11">
        <v>5.5489899999999999</v>
      </c>
      <c r="I2738" s="11">
        <v>5.0092699999999999</v>
      </c>
      <c r="J2738" s="11">
        <v>0.98363999999999996</v>
      </c>
      <c r="K2738" s="11">
        <v>0.40772999999999998</v>
      </c>
      <c r="L2738" s="11">
        <v>13.49506</v>
      </c>
      <c r="M2738" s="11">
        <v>0</v>
      </c>
      <c r="N2738" s="11">
        <v>0</v>
      </c>
      <c r="O2738" s="11">
        <v>0</v>
      </c>
      <c r="P2738" s="11">
        <v>1.1465099999999999</v>
      </c>
      <c r="Q2738" s="11">
        <v>0</v>
      </c>
      <c r="R2738" s="11">
        <v>0</v>
      </c>
      <c r="S2738" s="11">
        <v>0</v>
      </c>
      <c r="T2738" s="11">
        <v>26.59121</v>
      </c>
      <c r="U2738" s="11">
        <v>0</v>
      </c>
      <c r="V2738" s="11">
        <v>0</v>
      </c>
      <c r="W2738" s="11">
        <v>0</v>
      </c>
      <c r="X2738" s="11">
        <v>0</v>
      </c>
      <c r="Y2738" s="11">
        <v>26.59121</v>
      </c>
      <c r="Z2738" s="28" t="s">
        <v>35</v>
      </c>
      <c r="AA2738" s="11">
        <v>1.3035300000000001</v>
      </c>
      <c r="AB2738" s="28" t="s">
        <v>35</v>
      </c>
      <c r="AC2738" s="11">
        <v>1.47055</v>
      </c>
      <c r="AD2738" s="71">
        <f t="shared" si="129"/>
        <v>0</v>
      </c>
      <c r="AE2738" s="71">
        <f t="shared" si="130"/>
        <v>0</v>
      </c>
      <c r="AF2738" s="71">
        <f t="shared" si="131"/>
        <v>0.16700000000000001</v>
      </c>
      <c r="AG2738" s="277" t="s">
        <v>908</v>
      </c>
      <c r="AH2738" s="277" t="s">
        <v>748</v>
      </c>
      <c r="AI2738" s="276" t="s">
        <v>749</v>
      </c>
      <c r="AJ2738" s="276" t="s">
        <v>750</v>
      </c>
      <c r="AK2738" s="276" t="s">
        <v>327</v>
      </c>
      <c r="AL2738" s="277" t="s">
        <v>137</v>
      </c>
      <c r="AM2738" s="276" t="s">
        <v>720</v>
      </c>
      <c r="AN2738" s="276" t="s">
        <v>518</v>
      </c>
      <c r="AO2738" s="277" t="s">
        <v>519</v>
      </c>
    </row>
    <row r="2739" spans="1:41" ht="15" thickBot="1" x14ac:dyDescent="0.4">
      <c r="A2739" s="8">
        <v>2025</v>
      </c>
      <c r="B2739" s="9" t="s">
        <v>126</v>
      </c>
      <c r="C2739" s="9" t="s">
        <v>137</v>
      </c>
      <c r="D2739" s="9" t="s">
        <v>327</v>
      </c>
      <c r="E2739" s="9" t="s">
        <v>32</v>
      </c>
      <c r="F2739" s="8">
        <v>2033</v>
      </c>
      <c r="G2739" s="11">
        <v>0</v>
      </c>
      <c r="H2739" s="11">
        <v>6.1189799999999996</v>
      </c>
      <c r="I2739" s="11">
        <v>5.6294000000000004</v>
      </c>
      <c r="J2739" s="11">
        <v>1.0652999999999999</v>
      </c>
      <c r="K2739" s="11">
        <v>0.41631000000000001</v>
      </c>
      <c r="L2739" s="11">
        <v>14.34761</v>
      </c>
      <c r="M2739" s="11">
        <v>0</v>
      </c>
      <c r="N2739" s="11">
        <v>0</v>
      </c>
      <c r="O2739" s="11">
        <v>0</v>
      </c>
      <c r="P2739" s="11">
        <v>1.2940400000000001</v>
      </c>
      <c r="Q2739" s="11">
        <v>0</v>
      </c>
      <c r="R2739" s="11">
        <v>0</v>
      </c>
      <c r="S2739" s="11">
        <v>0</v>
      </c>
      <c r="T2739" s="11">
        <v>28.871659999999999</v>
      </c>
      <c r="U2739" s="11">
        <v>0</v>
      </c>
      <c r="V2739" s="11">
        <v>0</v>
      </c>
      <c r="W2739" s="11">
        <v>0</v>
      </c>
      <c r="X2739" s="11">
        <v>0</v>
      </c>
      <c r="Y2739" s="11">
        <v>28.871659999999999</v>
      </c>
      <c r="Z2739" s="28" t="s">
        <v>35</v>
      </c>
      <c r="AA2739" s="11">
        <v>1.45112</v>
      </c>
      <c r="AB2739" s="28" t="s">
        <v>35</v>
      </c>
      <c r="AC2739" s="11">
        <v>1.6901999999999999</v>
      </c>
      <c r="AD2739" s="71">
        <f t="shared" si="129"/>
        <v>0</v>
      </c>
      <c r="AE2739" s="71">
        <f t="shared" si="130"/>
        <v>0</v>
      </c>
      <c r="AF2739" s="71">
        <f t="shared" si="131"/>
        <v>0.23910000000000001</v>
      </c>
      <c r="AG2739" s="277" t="s">
        <v>908</v>
      </c>
      <c r="AH2739" s="277" t="s">
        <v>748</v>
      </c>
      <c r="AI2739" s="276" t="s">
        <v>749</v>
      </c>
      <c r="AJ2739" s="276" t="s">
        <v>750</v>
      </c>
      <c r="AK2739" s="276" t="s">
        <v>327</v>
      </c>
      <c r="AL2739" s="277" t="s">
        <v>137</v>
      </c>
      <c r="AM2739" s="276" t="s">
        <v>720</v>
      </c>
      <c r="AN2739" s="276" t="s">
        <v>518</v>
      </c>
      <c r="AO2739" s="277" t="s">
        <v>519</v>
      </c>
    </row>
    <row r="2740" spans="1:41" ht="15" thickBot="1" x14ac:dyDescent="0.4">
      <c r="A2740" s="8">
        <v>2025</v>
      </c>
      <c r="B2740" s="9" t="s">
        <v>126</v>
      </c>
      <c r="C2740" s="9" t="s">
        <v>137</v>
      </c>
      <c r="D2740" s="9" t="s">
        <v>327</v>
      </c>
      <c r="E2740" s="9" t="s">
        <v>32</v>
      </c>
      <c r="F2740" s="8">
        <v>2034</v>
      </c>
      <c r="G2740" s="11">
        <v>0</v>
      </c>
      <c r="H2740" s="11">
        <v>6.5830200000000003</v>
      </c>
      <c r="I2740" s="11">
        <v>6.2503900000000003</v>
      </c>
      <c r="J2740" s="11">
        <v>1.12324</v>
      </c>
      <c r="K2740" s="11">
        <v>0.42157</v>
      </c>
      <c r="L2740" s="11">
        <v>13.459199999999999</v>
      </c>
      <c r="M2740" s="11">
        <v>0</v>
      </c>
      <c r="N2740" s="11">
        <v>0</v>
      </c>
      <c r="O2740" s="11">
        <v>0</v>
      </c>
      <c r="P2740" s="11">
        <v>1.4268400000000001</v>
      </c>
      <c r="Q2740" s="11">
        <v>0</v>
      </c>
      <c r="R2740" s="11">
        <v>0</v>
      </c>
      <c r="S2740" s="11">
        <v>0</v>
      </c>
      <c r="T2740" s="11">
        <v>29.26427</v>
      </c>
      <c r="U2740" s="11">
        <v>0</v>
      </c>
      <c r="V2740" s="11">
        <v>0</v>
      </c>
      <c r="W2740" s="11">
        <v>0</v>
      </c>
      <c r="X2740" s="11">
        <v>0</v>
      </c>
      <c r="Y2740" s="11">
        <v>29.26427</v>
      </c>
      <c r="Z2740" s="28" t="s">
        <v>35</v>
      </c>
      <c r="AA2740" s="11">
        <v>1.5396700000000001</v>
      </c>
      <c r="AB2740" s="28" t="s">
        <v>35</v>
      </c>
      <c r="AC2740" s="11">
        <v>1.9336100000000001</v>
      </c>
      <c r="AD2740" s="71">
        <f t="shared" si="129"/>
        <v>0</v>
      </c>
      <c r="AE2740" s="71">
        <f t="shared" si="130"/>
        <v>0</v>
      </c>
      <c r="AF2740" s="71">
        <f t="shared" si="131"/>
        <v>0.39389999999999997</v>
      </c>
      <c r="AG2740" s="277" t="s">
        <v>908</v>
      </c>
      <c r="AH2740" s="277" t="s">
        <v>748</v>
      </c>
      <c r="AI2740" s="276" t="s">
        <v>749</v>
      </c>
      <c r="AJ2740" s="276" t="s">
        <v>750</v>
      </c>
      <c r="AK2740" s="276" t="s">
        <v>327</v>
      </c>
      <c r="AL2740" s="277" t="s">
        <v>137</v>
      </c>
      <c r="AM2740" s="276" t="s">
        <v>720</v>
      </c>
      <c r="AN2740" s="276" t="s">
        <v>518</v>
      </c>
      <c r="AO2740" s="277" t="s">
        <v>519</v>
      </c>
    </row>
    <row r="2741" spans="1:41" ht="15" thickBot="1" x14ac:dyDescent="0.4">
      <c r="A2741" s="8">
        <v>2025</v>
      </c>
      <c r="B2741" s="9" t="s">
        <v>126</v>
      </c>
      <c r="C2741" s="9" t="s">
        <v>137</v>
      </c>
      <c r="D2741" s="9" t="s">
        <v>327</v>
      </c>
      <c r="E2741" s="9" t="s">
        <v>32</v>
      </c>
      <c r="F2741" s="8">
        <v>2035</v>
      </c>
      <c r="G2741" s="11">
        <v>0</v>
      </c>
      <c r="H2741" s="11">
        <v>6.7556200000000004</v>
      </c>
      <c r="I2741" s="11">
        <v>5.8012800000000002</v>
      </c>
      <c r="J2741" s="11">
        <v>1.0258799999999999</v>
      </c>
      <c r="K2741" s="11">
        <v>0.43278</v>
      </c>
      <c r="L2741" s="11">
        <v>14.231820000000001</v>
      </c>
      <c r="M2741" s="11">
        <v>0</v>
      </c>
      <c r="N2741" s="11">
        <v>0</v>
      </c>
      <c r="O2741" s="11">
        <v>0</v>
      </c>
      <c r="P2741" s="11">
        <v>1.45953</v>
      </c>
      <c r="Q2741" s="11">
        <v>0</v>
      </c>
      <c r="R2741" s="11">
        <v>0</v>
      </c>
      <c r="S2741" s="11">
        <v>0</v>
      </c>
      <c r="T2741" s="11">
        <v>29.706910000000001</v>
      </c>
      <c r="U2741" s="11">
        <v>0</v>
      </c>
      <c r="V2741" s="11">
        <v>0</v>
      </c>
      <c r="W2741" s="11">
        <v>0</v>
      </c>
      <c r="X2741" s="11">
        <v>0</v>
      </c>
      <c r="Y2741" s="11">
        <v>29.706910000000001</v>
      </c>
      <c r="Z2741" s="28" t="s">
        <v>35</v>
      </c>
      <c r="AA2741" s="11">
        <v>1.6539200000000001</v>
      </c>
      <c r="AB2741" s="28" t="s">
        <v>35</v>
      </c>
      <c r="AC2741" s="11">
        <v>2.1070600000000002</v>
      </c>
      <c r="AD2741" s="71">
        <f t="shared" si="129"/>
        <v>0</v>
      </c>
      <c r="AE2741" s="71">
        <f t="shared" si="130"/>
        <v>0</v>
      </c>
      <c r="AF2741" s="71">
        <f t="shared" si="131"/>
        <v>0.4531</v>
      </c>
      <c r="AG2741" s="277" t="s">
        <v>908</v>
      </c>
      <c r="AH2741" s="277" t="s">
        <v>748</v>
      </c>
      <c r="AI2741" s="276" t="s">
        <v>749</v>
      </c>
      <c r="AJ2741" s="276" t="s">
        <v>750</v>
      </c>
      <c r="AK2741" s="276" t="s">
        <v>327</v>
      </c>
      <c r="AL2741" s="277" t="s">
        <v>137</v>
      </c>
      <c r="AM2741" s="276" t="s">
        <v>720</v>
      </c>
      <c r="AN2741" s="276" t="s">
        <v>518</v>
      </c>
      <c r="AO2741" s="277" t="s">
        <v>519</v>
      </c>
    </row>
    <row r="2742" spans="1:41" ht="23.5" thickBot="1" x14ac:dyDescent="0.4">
      <c r="A2742" s="8">
        <v>2025</v>
      </c>
      <c r="B2742" s="9" t="s">
        <v>126</v>
      </c>
      <c r="C2742" s="9" t="s">
        <v>138</v>
      </c>
      <c r="D2742" s="9" t="s">
        <v>328</v>
      </c>
      <c r="E2742" s="97" t="s">
        <v>29</v>
      </c>
      <c r="F2742" s="8">
        <v>2025</v>
      </c>
      <c r="G2742" s="10">
        <v>0</v>
      </c>
      <c r="H2742" s="10">
        <v>70</v>
      </c>
      <c r="I2742" s="10">
        <v>51</v>
      </c>
      <c r="J2742" s="10">
        <v>208</v>
      </c>
      <c r="K2742" s="10">
        <v>51</v>
      </c>
      <c r="L2742" s="10">
        <v>295</v>
      </c>
      <c r="M2742" s="10">
        <v>124</v>
      </c>
      <c r="N2742" s="10">
        <v>223</v>
      </c>
      <c r="O2742" s="10">
        <v>81</v>
      </c>
      <c r="P2742" s="10">
        <v>276</v>
      </c>
      <c r="Q2742" s="10">
        <v>15</v>
      </c>
      <c r="R2742" s="10">
        <v>115</v>
      </c>
      <c r="S2742" s="10">
        <v>59</v>
      </c>
      <c r="T2742" s="10">
        <v>1568</v>
      </c>
      <c r="U2742" s="10">
        <v>840</v>
      </c>
      <c r="V2742" s="10">
        <v>108</v>
      </c>
      <c r="W2742" s="10">
        <v>58</v>
      </c>
      <c r="X2742" s="10">
        <v>1006</v>
      </c>
      <c r="Y2742" s="10">
        <v>2574</v>
      </c>
      <c r="Z2742" s="10">
        <v>24</v>
      </c>
      <c r="AA2742" s="10">
        <v>101</v>
      </c>
      <c r="AB2742" s="10">
        <v>21</v>
      </c>
      <c r="AC2742" s="10">
        <v>146</v>
      </c>
      <c r="AD2742" s="71">
        <f t="shared" si="129"/>
        <v>0</v>
      </c>
      <c r="AE2742" s="71">
        <f t="shared" si="130"/>
        <v>0</v>
      </c>
      <c r="AF2742" s="71">
        <f t="shared" si="131"/>
        <v>0</v>
      </c>
      <c r="AG2742" s="277" t="s">
        <v>905</v>
      </c>
      <c r="AH2742" s="277" t="s">
        <v>751</v>
      </c>
      <c r="AI2742" s="276" t="s">
        <v>752</v>
      </c>
      <c r="AJ2742" s="276" t="s">
        <v>753</v>
      </c>
      <c r="AK2742" s="276" t="s">
        <v>328</v>
      </c>
      <c r="AL2742" s="277" t="s">
        <v>138</v>
      </c>
      <c r="AM2742" s="276" t="s">
        <v>720</v>
      </c>
      <c r="AN2742" s="276" t="s">
        <v>518</v>
      </c>
      <c r="AO2742" s="277" t="s">
        <v>519</v>
      </c>
    </row>
    <row r="2743" spans="1:41" ht="15" thickBot="1" x14ac:dyDescent="0.4">
      <c r="A2743" s="8">
        <v>2025</v>
      </c>
      <c r="B2743" s="9" t="s">
        <v>126</v>
      </c>
      <c r="C2743" s="9" t="s">
        <v>138</v>
      </c>
      <c r="D2743" s="9" t="s">
        <v>328</v>
      </c>
      <c r="E2743" s="9" t="s">
        <v>30</v>
      </c>
      <c r="F2743" s="8">
        <v>2025</v>
      </c>
      <c r="G2743" s="11">
        <v>0</v>
      </c>
      <c r="H2743" s="11">
        <v>0.21421000000000001</v>
      </c>
      <c r="I2743" s="11">
        <v>0.15833</v>
      </c>
      <c r="J2743" s="11">
        <v>0.66152</v>
      </c>
      <c r="K2743" s="11">
        <v>0.16496</v>
      </c>
      <c r="L2743" s="11">
        <v>0.92998999999999998</v>
      </c>
      <c r="M2743" s="11">
        <v>0.39601999999999998</v>
      </c>
      <c r="N2743" s="11">
        <v>0.72014999999999996</v>
      </c>
      <c r="O2743" s="11">
        <v>0.26724999999999999</v>
      </c>
      <c r="P2743" s="11">
        <v>0.93981000000000003</v>
      </c>
      <c r="Q2743" s="11">
        <v>5.015E-2</v>
      </c>
      <c r="R2743" s="11">
        <v>0.37653999999999999</v>
      </c>
      <c r="S2743" s="11">
        <v>0.19134999999999999</v>
      </c>
      <c r="T2743" s="11">
        <v>5.0702800000000003</v>
      </c>
      <c r="U2743" s="11">
        <v>4.2153</v>
      </c>
      <c r="V2743" s="11">
        <v>0.80034000000000005</v>
      </c>
      <c r="W2743" s="11">
        <v>0.37635000000000002</v>
      </c>
      <c r="X2743" s="11">
        <v>5.3920000000000003</v>
      </c>
      <c r="Y2743" s="11">
        <v>10.46228</v>
      </c>
      <c r="Z2743" s="11">
        <v>2.4250000000000001E-2</v>
      </c>
      <c r="AA2743" s="11">
        <v>9.3649999999999997E-2</v>
      </c>
      <c r="AB2743" s="11">
        <v>1.4710000000000001E-2</v>
      </c>
      <c r="AC2743" s="11">
        <v>0.13261000000000001</v>
      </c>
      <c r="AD2743" s="71">
        <f t="shared" si="129"/>
        <v>0</v>
      </c>
      <c r="AE2743" s="71">
        <f t="shared" si="130"/>
        <v>0</v>
      </c>
      <c r="AF2743" s="71">
        <f t="shared" si="131"/>
        <v>0</v>
      </c>
      <c r="AG2743" s="277" t="s">
        <v>906</v>
      </c>
      <c r="AH2743" s="277" t="s">
        <v>751</v>
      </c>
      <c r="AI2743" s="276" t="s">
        <v>752</v>
      </c>
      <c r="AJ2743" s="276" t="s">
        <v>753</v>
      </c>
      <c r="AK2743" s="276" t="s">
        <v>328</v>
      </c>
      <c r="AL2743" s="277" t="s">
        <v>138</v>
      </c>
      <c r="AM2743" s="276" t="s">
        <v>720</v>
      </c>
      <c r="AN2743" s="276" t="s">
        <v>518</v>
      </c>
      <c r="AO2743" s="277" t="s">
        <v>519</v>
      </c>
    </row>
    <row r="2744" spans="1:41" ht="15" thickBot="1" x14ac:dyDescent="0.4">
      <c r="A2744" s="8">
        <v>2025</v>
      </c>
      <c r="B2744" s="9" t="s">
        <v>126</v>
      </c>
      <c r="C2744" s="9" t="s">
        <v>138</v>
      </c>
      <c r="D2744" s="9" t="s">
        <v>328</v>
      </c>
      <c r="E2744" s="9" t="s">
        <v>30</v>
      </c>
      <c r="F2744" s="8">
        <v>2026</v>
      </c>
      <c r="G2744" s="11">
        <v>0</v>
      </c>
      <c r="H2744" s="11">
        <v>0.21859000000000001</v>
      </c>
      <c r="I2744" s="11">
        <v>0.16091</v>
      </c>
      <c r="J2744" s="11">
        <v>0.67135999999999996</v>
      </c>
      <c r="K2744" s="11">
        <v>0.16718</v>
      </c>
      <c r="L2744" s="11">
        <v>0.94355999999999995</v>
      </c>
      <c r="M2744" s="11">
        <v>0.40272000000000002</v>
      </c>
      <c r="N2744" s="11">
        <v>0.72738999999999998</v>
      </c>
      <c r="O2744" s="11">
        <v>0.26634999999999998</v>
      </c>
      <c r="P2744" s="11">
        <v>0.95298000000000005</v>
      </c>
      <c r="Q2744" s="11">
        <v>4.9709999999999997E-2</v>
      </c>
      <c r="R2744" s="11">
        <v>0.37858000000000003</v>
      </c>
      <c r="S2744" s="11">
        <v>0.19211</v>
      </c>
      <c r="T2744" s="11">
        <v>5.1314399999999996</v>
      </c>
      <c r="U2744" s="11">
        <v>4.3745000000000003</v>
      </c>
      <c r="V2744" s="11">
        <v>0.76766999999999996</v>
      </c>
      <c r="W2744" s="11">
        <v>0.36044999999999999</v>
      </c>
      <c r="X2744" s="11">
        <v>5.5026200000000003</v>
      </c>
      <c r="Y2744" s="11">
        <v>10.63405</v>
      </c>
      <c r="Z2744" s="11">
        <v>2.4340000000000001E-2</v>
      </c>
      <c r="AA2744" s="11">
        <v>0.10024</v>
      </c>
      <c r="AB2744" s="11">
        <v>1.4970000000000001E-2</v>
      </c>
      <c r="AC2744" s="11">
        <v>0.13955000000000001</v>
      </c>
      <c r="AD2744" s="71">
        <f t="shared" si="129"/>
        <v>0</v>
      </c>
      <c r="AE2744" s="71">
        <f t="shared" si="130"/>
        <v>0</v>
      </c>
      <c r="AF2744" s="71">
        <f t="shared" si="131"/>
        <v>0</v>
      </c>
      <c r="AG2744" s="277" t="s">
        <v>906</v>
      </c>
      <c r="AH2744" s="277" t="s">
        <v>751</v>
      </c>
      <c r="AI2744" s="276" t="s">
        <v>752</v>
      </c>
      <c r="AJ2744" s="276" t="s">
        <v>753</v>
      </c>
      <c r="AK2744" s="276" t="s">
        <v>328</v>
      </c>
      <c r="AL2744" s="277" t="s">
        <v>138</v>
      </c>
      <c r="AM2744" s="276" t="s">
        <v>720</v>
      </c>
      <c r="AN2744" s="276" t="s">
        <v>518</v>
      </c>
      <c r="AO2744" s="277" t="s">
        <v>519</v>
      </c>
    </row>
    <row r="2745" spans="1:41" ht="15" thickBot="1" x14ac:dyDescent="0.4">
      <c r="A2745" s="8">
        <v>2025</v>
      </c>
      <c r="B2745" s="9" t="s">
        <v>126</v>
      </c>
      <c r="C2745" s="9" t="s">
        <v>138</v>
      </c>
      <c r="D2745" s="9" t="s">
        <v>328</v>
      </c>
      <c r="E2745" s="9" t="s">
        <v>30</v>
      </c>
      <c r="F2745" s="8">
        <v>2027</v>
      </c>
      <c r="G2745" s="11">
        <v>0</v>
      </c>
      <c r="H2745" s="11">
        <v>0.22189</v>
      </c>
      <c r="I2745" s="11">
        <v>0.15787999999999999</v>
      </c>
      <c r="J2745" s="11">
        <v>0.66752</v>
      </c>
      <c r="K2745" s="11">
        <v>0.17116999999999999</v>
      </c>
      <c r="L2745" s="11">
        <v>0.97006000000000003</v>
      </c>
      <c r="M2745" s="11">
        <v>0.40699999999999997</v>
      </c>
      <c r="N2745" s="11">
        <v>0.72426999999999997</v>
      </c>
      <c r="O2745" s="11">
        <v>0.26601999999999998</v>
      </c>
      <c r="P2745" s="11">
        <v>0.96084999999999998</v>
      </c>
      <c r="Q2745" s="11">
        <v>4.727E-2</v>
      </c>
      <c r="R2745" s="11">
        <v>0.37570999999999999</v>
      </c>
      <c r="S2745" s="11">
        <v>0.19363</v>
      </c>
      <c r="T2745" s="11">
        <v>5.1632800000000003</v>
      </c>
      <c r="U2745" s="11">
        <v>4.5442400000000003</v>
      </c>
      <c r="V2745" s="11">
        <v>0.75327</v>
      </c>
      <c r="W2745" s="11">
        <v>0.35835</v>
      </c>
      <c r="X2745" s="11">
        <v>5.6558700000000002</v>
      </c>
      <c r="Y2745" s="11">
        <v>10.81915</v>
      </c>
      <c r="Z2745" s="11">
        <v>2.5309999999999999E-2</v>
      </c>
      <c r="AA2745" s="11">
        <v>0.1</v>
      </c>
      <c r="AB2745" s="11">
        <v>1.529E-2</v>
      </c>
      <c r="AC2745" s="11">
        <v>0.1406</v>
      </c>
      <c r="AD2745" s="71">
        <f t="shared" si="129"/>
        <v>0</v>
      </c>
      <c r="AE2745" s="71">
        <f t="shared" si="130"/>
        <v>0</v>
      </c>
      <c r="AF2745" s="71">
        <f t="shared" si="131"/>
        <v>0</v>
      </c>
      <c r="AG2745" s="277" t="s">
        <v>906</v>
      </c>
      <c r="AH2745" s="277" t="s">
        <v>751</v>
      </c>
      <c r="AI2745" s="276" t="s">
        <v>752</v>
      </c>
      <c r="AJ2745" s="276" t="s">
        <v>753</v>
      </c>
      <c r="AK2745" s="276" t="s">
        <v>328</v>
      </c>
      <c r="AL2745" s="277" t="s">
        <v>138</v>
      </c>
      <c r="AM2745" s="276" t="s">
        <v>720</v>
      </c>
      <c r="AN2745" s="276" t="s">
        <v>518</v>
      </c>
      <c r="AO2745" s="277" t="s">
        <v>519</v>
      </c>
    </row>
    <row r="2746" spans="1:41" ht="15" thickBot="1" x14ac:dyDescent="0.4">
      <c r="A2746" s="8">
        <v>2025</v>
      </c>
      <c r="B2746" s="9" t="s">
        <v>126</v>
      </c>
      <c r="C2746" s="9" t="s">
        <v>138</v>
      </c>
      <c r="D2746" s="9" t="s">
        <v>328</v>
      </c>
      <c r="E2746" s="9" t="s">
        <v>30</v>
      </c>
      <c r="F2746" s="8">
        <v>2028</v>
      </c>
      <c r="G2746" s="11">
        <v>0</v>
      </c>
      <c r="H2746" s="11">
        <v>0.22106999999999999</v>
      </c>
      <c r="I2746" s="11">
        <v>0.15608</v>
      </c>
      <c r="J2746" s="11">
        <v>0.67040999999999995</v>
      </c>
      <c r="K2746" s="11">
        <v>0.17649000000000001</v>
      </c>
      <c r="L2746" s="11">
        <v>0.98219999999999996</v>
      </c>
      <c r="M2746" s="11">
        <v>0.40884999999999999</v>
      </c>
      <c r="N2746" s="11">
        <v>0.71255000000000002</v>
      </c>
      <c r="O2746" s="11">
        <v>0.26236999999999999</v>
      </c>
      <c r="P2746" s="11">
        <v>0.97082000000000002</v>
      </c>
      <c r="Q2746" s="11">
        <v>4.5659999999999999E-2</v>
      </c>
      <c r="R2746" s="11">
        <v>0.37304999999999999</v>
      </c>
      <c r="S2746" s="11">
        <v>0.19758000000000001</v>
      </c>
      <c r="T2746" s="11">
        <v>5.1771200000000004</v>
      </c>
      <c r="U2746" s="11">
        <v>4.7397900000000002</v>
      </c>
      <c r="V2746" s="11">
        <v>0.76429000000000002</v>
      </c>
      <c r="W2746" s="11">
        <v>0.35988999999999999</v>
      </c>
      <c r="X2746" s="11">
        <v>5.8639700000000001</v>
      </c>
      <c r="Y2746" s="11">
        <v>11.0411</v>
      </c>
      <c r="Z2746" s="11">
        <v>2.4230000000000002E-2</v>
      </c>
      <c r="AA2746" s="11">
        <v>0.10106</v>
      </c>
      <c r="AB2746" s="11">
        <v>1.9630000000000002E-2</v>
      </c>
      <c r="AC2746" s="11">
        <v>0.14491999999999999</v>
      </c>
      <c r="AD2746" s="71">
        <f t="shared" si="129"/>
        <v>0</v>
      </c>
      <c r="AE2746" s="71">
        <f t="shared" si="130"/>
        <v>0</v>
      </c>
      <c r="AF2746" s="71">
        <f t="shared" si="131"/>
        <v>0</v>
      </c>
      <c r="AG2746" s="277" t="s">
        <v>906</v>
      </c>
      <c r="AH2746" s="277" t="s">
        <v>751</v>
      </c>
      <c r="AI2746" s="276" t="s">
        <v>752</v>
      </c>
      <c r="AJ2746" s="276" t="s">
        <v>753</v>
      </c>
      <c r="AK2746" s="276" t="s">
        <v>328</v>
      </c>
      <c r="AL2746" s="277" t="s">
        <v>138</v>
      </c>
      <c r="AM2746" s="276" t="s">
        <v>720</v>
      </c>
      <c r="AN2746" s="276" t="s">
        <v>518</v>
      </c>
      <c r="AO2746" s="277" t="s">
        <v>519</v>
      </c>
    </row>
    <row r="2747" spans="1:41" ht="15" thickBot="1" x14ac:dyDescent="0.4">
      <c r="A2747" s="8">
        <v>2025</v>
      </c>
      <c r="B2747" s="9" t="s">
        <v>126</v>
      </c>
      <c r="C2747" s="9" t="s">
        <v>138</v>
      </c>
      <c r="D2747" s="9" t="s">
        <v>328</v>
      </c>
      <c r="E2747" s="9" t="s">
        <v>30</v>
      </c>
      <c r="F2747" s="8">
        <v>2029</v>
      </c>
      <c r="G2747" s="11">
        <v>0</v>
      </c>
      <c r="H2747" s="11">
        <v>0.22331000000000001</v>
      </c>
      <c r="I2747" s="11">
        <v>0.15809999999999999</v>
      </c>
      <c r="J2747" s="11">
        <v>0.67001999999999995</v>
      </c>
      <c r="K2747" s="11">
        <v>0.17827000000000001</v>
      </c>
      <c r="L2747" s="11">
        <v>0.99883</v>
      </c>
      <c r="M2747" s="11">
        <v>0.41938999999999999</v>
      </c>
      <c r="N2747" s="11">
        <v>0.71181000000000005</v>
      </c>
      <c r="O2747" s="11">
        <v>0.2616</v>
      </c>
      <c r="P2747" s="11">
        <v>0.97975000000000001</v>
      </c>
      <c r="Q2747" s="11">
        <v>4.598E-2</v>
      </c>
      <c r="R2747" s="11">
        <v>0.36924000000000001</v>
      </c>
      <c r="S2747" s="11">
        <v>0.20072999999999999</v>
      </c>
      <c r="T2747" s="11">
        <v>5.2170100000000001</v>
      </c>
      <c r="U2747" s="11">
        <v>4.9139400000000002</v>
      </c>
      <c r="V2747" s="11">
        <v>0.78</v>
      </c>
      <c r="W2747" s="11">
        <v>0.36569000000000002</v>
      </c>
      <c r="X2747" s="11">
        <v>6.0596300000000003</v>
      </c>
      <c r="Y2747" s="11">
        <v>11.27664</v>
      </c>
      <c r="Z2747" s="11">
        <v>2.3439999999999999E-2</v>
      </c>
      <c r="AA2747" s="11">
        <v>0.10181999999999999</v>
      </c>
      <c r="AB2747" s="11">
        <v>1.8950000000000002E-2</v>
      </c>
      <c r="AC2747" s="11">
        <v>0.14419999999999999</v>
      </c>
      <c r="AD2747" s="71">
        <f t="shared" si="129"/>
        <v>0</v>
      </c>
      <c r="AE2747" s="71">
        <f t="shared" si="130"/>
        <v>0</v>
      </c>
      <c r="AF2747" s="71">
        <f t="shared" si="131"/>
        <v>0</v>
      </c>
      <c r="AG2747" s="277" t="s">
        <v>906</v>
      </c>
      <c r="AH2747" s="277" t="s">
        <v>751</v>
      </c>
      <c r="AI2747" s="276" t="s">
        <v>752</v>
      </c>
      <c r="AJ2747" s="276" t="s">
        <v>753</v>
      </c>
      <c r="AK2747" s="276" t="s">
        <v>328</v>
      </c>
      <c r="AL2747" s="277" t="s">
        <v>138</v>
      </c>
      <c r="AM2747" s="276" t="s">
        <v>720</v>
      </c>
      <c r="AN2747" s="276" t="s">
        <v>518</v>
      </c>
      <c r="AO2747" s="277" t="s">
        <v>519</v>
      </c>
    </row>
    <row r="2748" spans="1:41" ht="15" thickBot="1" x14ac:dyDescent="0.4">
      <c r="A2748" s="8">
        <v>2025</v>
      </c>
      <c r="B2748" s="9" t="s">
        <v>126</v>
      </c>
      <c r="C2748" s="9" t="s">
        <v>138</v>
      </c>
      <c r="D2748" s="9" t="s">
        <v>328</v>
      </c>
      <c r="E2748" s="9" t="s">
        <v>30</v>
      </c>
      <c r="F2748" s="8">
        <v>2030</v>
      </c>
      <c r="G2748" s="11">
        <v>0</v>
      </c>
      <c r="H2748" s="11">
        <v>0.22725999999999999</v>
      </c>
      <c r="I2748" s="11">
        <v>0.15626999999999999</v>
      </c>
      <c r="J2748" s="11">
        <v>0.66369999999999996</v>
      </c>
      <c r="K2748" s="11">
        <v>0.18126999999999999</v>
      </c>
      <c r="L2748" s="11">
        <v>1.0112699999999999</v>
      </c>
      <c r="M2748" s="11">
        <v>0.41955999999999999</v>
      </c>
      <c r="N2748" s="11">
        <v>0.70484999999999998</v>
      </c>
      <c r="O2748" s="11">
        <v>0.26230999999999999</v>
      </c>
      <c r="P2748" s="11">
        <v>0.98734</v>
      </c>
      <c r="Q2748" s="11">
        <v>4.4380000000000003E-2</v>
      </c>
      <c r="R2748" s="11">
        <v>0.36886000000000002</v>
      </c>
      <c r="S2748" s="11">
        <v>0.20513999999999999</v>
      </c>
      <c r="T2748" s="11">
        <v>5.2322199999999999</v>
      </c>
      <c r="U2748" s="11">
        <v>5.0683199999999999</v>
      </c>
      <c r="V2748" s="11">
        <v>0.81191999999999998</v>
      </c>
      <c r="W2748" s="11">
        <v>0.37402000000000002</v>
      </c>
      <c r="X2748" s="11">
        <v>6.2542600000000004</v>
      </c>
      <c r="Y2748" s="11">
        <v>11.48648</v>
      </c>
      <c r="Z2748" s="11">
        <v>2.2190000000000001E-2</v>
      </c>
      <c r="AA2748" s="11">
        <v>0.10168000000000001</v>
      </c>
      <c r="AB2748" s="11">
        <v>2.1680000000000001E-2</v>
      </c>
      <c r="AC2748" s="11">
        <v>0.14555999999999999</v>
      </c>
      <c r="AD2748" s="71">
        <f t="shared" si="129"/>
        <v>0</v>
      </c>
      <c r="AE2748" s="71">
        <f t="shared" si="130"/>
        <v>0</v>
      </c>
      <c r="AF2748" s="71">
        <f t="shared" si="131"/>
        <v>0</v>
      </c>
      <c r="AG2748" s="277" t="s">
        <v>906</v>
      </c>
      <c r="AH2748" s="277" t="s">
        <v>751</v>
      </c>
      <c r="AI2748" s="276" t="s">
        <v>752</v>
      </c>
      <c r="AJ2748" s="276" t="s">
        <v>753</v>
      </c>
      <c r="AK2748" s="276" t="s">
        <v>328</v>
      </c>
      <c r="AL2748" s="277" t="s">
        <v>138</v>
      </c>
      <c r="AM2748" s="276" t="s">
        <v>720</v>
      </c>
      <c r="AN2748" s="276" t="s">
        <v>518</v>
      </c>
      <c r="AO2748" s="277" t="s">
        <v>519</v>
      </c>
    </row>
    <row r="2749" spans="1:41" ht="15" thickBot="1" x14ac:dyDescent="0.4">
      <c r="A2749" s="8">
        <v>2025</v>
      </c>
      <c r="B2749" s="9" t="s">
        <v>126</v>
      </c>
      <c r="C2749" s="9" t="s">
        <v>138</v>
      </c>
      <c r="D2749" s="9" t="s">
        <v>328</v>
      </c>
      <c r="E2749" s="9" t="s">
        <v>30</v>
      </c>
      <c r="F2749" s="8">
        <v>2031</v>
      </c>
      <c r="G2749" s="11">
        <v>0</v>
      </c>
      <c r="H2749" s="11">
        <v>0.23069999999999999</v>
      </c>
      <c r="I2749" s="11">
        <v>0.15925</v>
      </c>
      <c r="J2749" s="11">
        <v>0.66385000000000005</v>
      </c>
      <c r="K2749" s="11">
        <v>0.18173</v>
      </c>
      <c r="L2749" s="11">
        <v>1.02362</v>
      </c>
      <c r="M2749" s="11">
        <v>0.42394999999999999</v>
      </c>
      <c r="N2749" s="11">
        <v>0.70882000000000001</v>
      </c>
      <c r="O2749" s="11">
        <v>0.26178000000000001</v>
      </c>
      <c r="P2749" s="11">
        <v>0.98799000000000003</v>
      </c>
      <c r="Q2749" s="11">
        <v>4.385E-2</v>
      </c>
      <c r="R2749" s="11">
        <v>0.36434</v>
      </c>
      <c r="S2749" s="11">
        <v>0.20979999999999999</v>
      </c>
      <c r="T2749" s="11">
        <v>5.2596699999999998</v>
      </c>
      <c r="U2749" s="11">
        <v>5.2272400000000001</v>
      </c>
      <c r="V2749" s="11">
        <v>0.81111999999999995</v>
      </c>
      <c r="W2749" s="11">
        <v>0.38272</v>
      </c>
      <c r="X2749" s="11">
        <v>6.4210799999999999</v>
      </c>
      <c r="Y2749" s="11">
        <v>11.68075</v>
      </c>
      <c r="Z2749" s="11">
        <v>2.0559999999999998E-2</v>
      </c>
      <c r="AA2749" s="11">
        <v>0.10265000000000001</v>
      </c>
      <c r="AB2749" s="11">
        <v>2.0080000000000001E-2</v>
      </c>
      <c r="AC2749" s="11">
        <v>0.14329</v>
      </c>
      <c r="AD2749" s="71">
        <f t="shared" si="129"/>
        <v>0</v>
      </c>
      <c r="AE2749" s="71">
        <f t="shared" si="130"/>
        <v>0</v>
      </c>
      <c r="AF2749" s="71">
        <f t="shared" si="131"/>
        <v>0</v>
      </c>
      <c r="AG2749" s="277" t="s">
        <v>906</v>
      </c>
      <c r="AH2749" s="277" t="s">
        <v>751</v>
      </c>
      <c r="AI2749" s="276" t="s">
        <v>752</v>
      </c>
      <c r="AJ2749" s="276" t="s">
        <v>753</v>
      </c>
      <c r="AK2749" s="276" t="s">
        <v>328</v>
      </c>
      <c r="AL2749" s="277" t="s">
        <v>138</v>
      </c>
      <c r="AM2749" s="276" t="s">
        <v>720</v>
      </c>
      <c r="AN2749" s="276" t="s">
        <v>518</v>
      </c>
      <c r="AO2749" s="277" t="s">
        <v>519</v>
      </c>
    </row>
    <row r="2750" spans="1:41" ht="15" thickBot="1" x14ac:dyDescent="0.4">
      <c r="A2750" s="8">
        <v>2025</v>
      </c>
      <c r="B2750" s="9" t="s">
        <v>126</v>
      </c>
      <c r="C2750" s="9" t="s">
        <v>138</v>
      </c>
      <c r="D2750" s="9" t="s">
        <v>328</v>
      </c>
      <c r="E2750" s="9" t="s">
        <v>30</v>
      </c>
      <c r="F2750" s="8">
        <v>2032</v>
      </c>
      <c r="G2750" s="11">
        <v>0</v>
      </c>
      <c r="H2750" s="11">
        <v>0.23322000000000001</v>
      </c>
      <c r="I2750" s="11">
        <v>0.15615000000000001</v>
      </c>
      <c r="J2750" s="11">
        <v>0.67035999999999996</v>
      </c>
      <c r="K2750" s="11">
        <v>0.18453</v>
      </c>
      <c r="L2750" s="11">
        <v>1.0281800000000001</v>
      </c>
      <c r="M2750" s="11">
        <v>0.43345</v>
      </c>
      <c r="N2750" s="11">
        <v>0.69850000000000001</v>
      </c>
      <c r="O2750" s="11">
        <v>0.26121</v>
      </c>
      <c r="P2750" s="11">
        <v>0.98858000000000001</v>
      </c>
      <c r="Q2750" s="11">
        <v>4.19E-2</v>
      </c>
      <c r="R2750" s="11">
        <v>0.36070999999999998</v>
      </c>
      <c r="S2750" s="11">
        <v>0.2114</v>
      </c>
      <c r="T2750" s="11">
        <v>5.2682000000000002</v>
      </c>
      <c r="U2750" s="11">
        <v>5.3744800000000001</v>
      </c>
      <c r="V2750" s="11">
        <v>0.80159999999999998</v>
      </c>
      <c r="W2750" s="11">
        <v>0.39206999999999997</v>
      </c>
      <c r="X2750" s="11">
        <v>6.5681500000000002</v>
      </c>
      <c r="Y2750" s="11">
        <v>11.836349999999999</v>
      </c>
      <c r="Z2750" s="11">
        <v>1.9040000000000001E-2</v>
      </c>
      <c r="AA2750" s="11">
        <v>0.1031</v>
      </c>
      <c r="AB2750" s="11">
        <v>2.051E-2</v>
      </c>
      <c r="AC2750" s="11">
        <v>0.14265</v>
      </c>
      <c r="AD2750" s="71">
        <f t="shared" si="129"/>
        <v>0</v>
      </c>
      <c r="AE2750" s="71">
        <f t="shared" si="130"/>
        <v>0</v>
      </c>
      <c r="AF2750" s="71">
        <f t="shared" si="131"/>
        <v>0</v>
      </c>
      <c r="AG2750" s="277" t="s">
        <v>906</v>
      </c>
      <c r="AH2750" s="277" t="s">
        <v>751</v>
      </c>
      <c r="AI2750" s="276" t="s">
        <v>752</v>
      </c>
      <c r="AJ2750" s="276" t="s">
        <v>753</v>
      </c>
      <c r="AK2750" s="276" t="s">
        <v>328</v>
      </c>
      <c r="AL2750" s="277" t="s">
        <v>138</v>
      </c>
      <c r="AM2750" s="276" t="s">
        <v>720</v>
      </c>
      <c r="AN2750" s="276" t="s">
        <v>518</v>
      </c>
      <c r="AO2750" s="277" t="s">
        <v>519</v>
      </c>
    </row>
    <row r="2751" spans="1:41" ht="15" thickBot="1" x14ac:dyDescent="0.4">
      <c r="A2751" s="8">
        <v>2025</v>
      </c>
      <c r="B2751" s="9" t="s">
        <v>126</v>
      </c>
      <c r="C2751" s="9" t="s">
        <v>138</v>
      </c>
      <c r="D2751" s="9" t="s">
        <v>328</v>
      </c>
      <c r="E2751" s="9" t="s">
        <v>30</v>
      </c>
      <c r="F2751" s="8">
        <v>2033</v>
      </c>
      <c r="G2751" s="11">
        <v>0</v>
      </c>
      <c r="H2751" s="11">
        <v>0.23150999999999999</v>
      </c>
      <c r="I2751" s="11">
        <v>0.15573000000000001</v>
      </c>
      <c r="J2751" s="11">
        <v>0.66998000000000002</v>
      </c>
      <c r="K2751" s="11">
        <v>0.18618999999999999</v>
      </c>
      <c r="L2751" s="11">
        <v>1.0492699999999999</v>
      </c>
      <c r="M2751" s="11">
        <v>0.43403000000000003</v>
      </c>
      <c r="N2751" s="11">
        <v>0.69360999999999995</v>
      </c>
      <c r="O2751" s="11">
        <v>0.25899</v>
      </c>
      <c r="P2751" s="11">
        <v>0.98685999999999996</v>
      </c>
      <c r="Q2751" s="11">
        <v>3.934E-2</v>
      </c>
      <c r="R2751" s="11">
        <v>0.35532000000000002</v>
      </c>
      <c r="S2751" s="11">
        <v>0.21024000000000001</v>
      </c>
      <c r="T2751" s="11">
        <v>5.2710499999999998</v>
      </c>
      <c r="U2751" s="11">
        <v>5.4990300000000003</v>
      </c>
      <c r="V2751" s="11">
        <v>0.80369000000000002</v>
      </c>
      <c r="W2751" s="11">
        <v>0.3947</v>
      </c>
      <c r="X2751" s="11">
        <v>6.6974099999999996</v>
      </c>
      <c r="Y2751" s="11">
        <v>11.96847</v>
      </c>
      <c r="Z2751" s="11">
        <v>2.0310000000000002E-2</v>
      </c>
      <c r="AA2751" s="11">
        <v>0.10335</v>
      </c>
      <c r="AB2751" s="11">
        <v>1.9820000000000001E-2</v>
      </c>
      <c r="AC2751" s="11">
        <v>0.14348</v>
      </c>
      <c r="AD2751" s="71">
        <f t="shared" si="129"/>
        <v>0</v>
      </c>
      <c r="AE2751" s="71">
        <f t="shared" si="130"/>
        <v>0</v>
      </c>
      <c r="AF2751" s="71">
        <f t="shared" si="131"/>
        <v>0</v>
      </c>
      <c r="AG2751" s="277" t="s">
        <v>906</v>
      </c>
      <c r="AH2751" s="277" t="s">
        <v>751</v>
      </c>
      <c r="AI2751" s="276" t="s">
        <v>752</v>
      </c>
      <c r="AJ2751" s="276" t="s">
        <v>753</v>
      </c>
      <c r="AK2751" s="276" t="s">
        <v>328</v>
      </c>
      <c r="AL2751" s="277" t="s">
        <v>138</v>
      </c>
      <c r="AM2751" s="276" t="s">
        <v>720</v>
      </c>
      <c r="AN2751" s="276" t="s">
        <v>518</v>
      </c>
      <c r="AO2751" s="277" t="s">
        <v>519</v>
      </c>
    </row>
    <row r="2752" spans="1:41" ht="15" thickBot="1" x14ac:dyDescent="0.4">
      <c r="A2752" s="8">
        <v>2025</v>
      </c>
      <c r="B2752" s="9" t="s">
        <v>126</v>
      </c>
      <c r="C2752" s="9" t="s">
        <v>138</v>
      </c>
      <c r="D2752" s="9" t="s">
        <v>328</v>
      </c>
      <c r="E2752" s="9" t="s">
        <v>30</v>
      </c>
      <c r="F2752" s="8">
        <v>2034</v>
      </c>
      <c r="G2752" s="11">
        <v>0</v>
      </c>
      <c r="H2752" s="11">
        <v>0.23111000000000001</v>
      </c>
      <c r="I2752" s="11">
        <v>0.15881999999999999</v>
      </c>
      <c r="J2752" s="11">
        <v>0.65959999999999996</v>
      </c>
      <c r="K2752" s="11">
        <v>0.18867</v>
      </c>
      <c r="L2752" s="11">
        <v>1.04403</v>
      </c>
      <c r="M2752" s="11">
        <v>0.43606</v>
      </c>
      <c r="N2752" s="11">
        <v>0.68823999999999996</v>
      </c>
      <c r="O2752" s="11">
        <v>0.25774999999999998</v>
      </c>
      <c r="P2752" s="11">
        <v>0.98782000000000003</v>
      </c>
      <c r="Q2752" s="11">
        <v>3.8719999999999997E-2</v>
      </c>
      <c r="R2752" s="11">
        <v>0.35113</v>
      </c>
      <c r="S2752" s="11">
        <v>0.20854</v>
      </c>
      <c r="T2752" s="11">
        <v>5.2504900000000001</v>
      </c>
      <c r="U2752" s="11">
        <v>5.5987900000000002</v>
      </c>
      <c r="V2752" s="11">
        <v>0.80273000000000005</v>
      </c>
      <c r="W2752" s="11">
        <v>0.39351000000000003</v>
      </c>
      <c r="X2752" s="11">
        <v>6.7950299999999997</v>
      </c>
      <c r="Y2752" s="11">
        <v>12.04552</v>
      </c>
      <c r="Z2752" s="11">
        <v>1.874E-2</v>
      </c>
      <c r="AA2752" s="11">
        <v>9.9750000000000005E-2</v>
      </c>
      <c r="AB2752" s="11">
        <v>2.2360000000000001E-2</v>
      </c>
      <c r="AC2752" s="11">
        <v>0.14085</v>
      </c>
      <c r="AD2752" s="71">
        <f t="shared" si="129"/>
        <v>0</v>
      </c>
      <c r="AE2752" s="71">
        <f t="shared" si="130"/>
        <v>0</v>
      </c>
      <c r="AF2752" s="71">
        <f t="shared" si="131"/>
        <v>0</v>
      </c>
      <c r="AG2752" s="277" t="s">
        <v>906</v>
      </c>
      <c r="AH2752" s="277" t="s">
        <v>751</v>
      </c>
      <c r="AI2752" s="276" t="s">
        <v>752</v>
      </c>
      <c r="AJ2752" s="276" t="s">
        <v>753</v>
      </c>
      <c r="AK2752" s="276" t="s">
        <v>328</v>
      </c>
      <c r="AL2752" s="277" t="s">
        <v>138</v>
      </c>
      <c r="AM2752" s="276" t="s">
        <v>720</v>
      </c>
      <c r="AN2752" s="276" t="s">
        <v>518</v>
      </c>
      <c r="AO2752" s="277" t="s">
        <v>519</v>
      </c>
    </row>
    <row r="2753" spans="1:41" ht="15" thickBot="1" x14ac:dyDescent="0.4">
      <c r="A2753" s="8">
        <v>2025</v>
      </c>
      <c r="B2753" s="9" t="s">
        <v>126</v>
      </c>
      <c r="C2753" s="9" t="s">
        <v>138</v>
      </c>
      <c r="D2753" s="9" t="s">
        <v>328</v>
      </c>
      <c r="E2753" s="9" t="s">
        <v>30</v>
      </c>
      <c r="F2753" s="8">
        <v>2035</v>
      </c>
      <c r="G2753" s="11">
        <v>0</v>
      </c>
      <c r="H2753" s="11">
        <v>0.22892999999999999</v>
      </c>
      <c r="I2753" s="11">
        <v>0.15772</v>
      </c>
      <c r="J2753" s="11">
        <v>0.65937000000000001</v>
      </c>
      <c r="K2753" s="11">
        <v>0.19087999999999999</v>
      </c>
      <c r="L2753" s="11">
        <v>1.0509299999999999</v>
      </c>
      <c r="M2753" s="11">
        <v>0.43976999999999999</v>
      </c>
      <c r="N2753" s="11">
        <v>0.67554000000000003</v>
      </c>
      <c r="O2753" s="11">
        <v>0.25874000000000003</v>
      </c>
      <c r="P2753" s="11">
        <v>0.99456999999999995</v>
      </c>
      <c r="Q2753" s="11">
        <v>3.6310000000000002E-2</v>
      </c>
      <c r="R2753" s="11">
        <v>0.34694000000000003</v>
      </c>
      <c r="S2753" s="11">
        <v>0.20436000000000001</v>
      </c>
      <c r="T2753" s="11">
        <v>5.2440600000000002</v>
      </c>
      <c r="U2753" s="11">
        <v>5.6419199999999998</v>
      </c>
      <c r="V2753" s="11">
        <v>0.81828000000000001</v>
      </c>
      <c r="W2753" s="11">
        <v>0.40033999999999997</v>
      </c>
      <c r="X2753" s="11">
        <v>6.8605400000000003</v>
      </c>
      <c r="Y2753" s="11">
        <v>12.1046</v>
      </c>
      <c r="Z2753" s="11">
        <v>2.0289999999999999E-2</v>
      </c>
      <c r="AA2753" s="11">
        <v>9.6809999999999993E-2</v>
      </c>
      <c r="AB2753" s="11">
        <v>2.3970000000000002E-2</v>
      </c>
      <c r="AC2753" s="11">
        <v>0.14107</v>
      </c>
      <c r="AD2753" s="71">
        <f t="shared" si="129"/>
        <v>0</v>
      </c>
      <c r="AE2753" s="71">
        <f t="shared" si="130"/>
        <v>0</v>
      </c>
      <c r="AF2753" s="71">
        <f t="shared" si="131"/>
        <v>0</v>
      </c>
      <c r="AG2753" s="277" t="s">
        <v>906</v>
      </c>
      <c r="AH2753" s="277" t="s">
        <v>751</v>
      </c>
      <c r="AI2753" s="276" t="s">
        <v>752</v>
      </c>
      <c r="AJ2753" s="276" t="s">
        <v>753</v>
      </c>
      <c r="AK2753" s="276" t="s">
        <v>328</v>
      </c>
      <c r="AL2753" s="277" t="s">
        <v>138</v>
      </c>
      <c r="AM2753" s="276" t="s">
        <v>720</v>
      </c>
      <c r="AN2753" s="276" t="s">
        <v>518</v>
      </c>
      <c r="AO2753" s="277" t="s">
        <v>519</v>
      </c>
    </row>
    <row r="2754" spans="1:41" ht="15" thickBot="1" x14ac:dyDescent="0.4">
      <c r="A2754" s="8">
        <v>2025</v>
      </c>
      <c r="B2754" s="9" t="s">
        <v>126</v>
      </c>
      <c r="C2754" s="9" t="s">
        <v>138</v>
      </c>
      <c r="D2754" s="9" t="s">
        <v>328</v>
      </c>
      <c r="E2754" s="9" t="s">
        <v>31</v>
      </c>
      <c r="F2754" s="8">
        <v>2025</v>
      </c>
      <c r="G2754" s="11" t="s">
        <v>381</v>
      </c>
      <c r="H2754" s="11" t="s">
        <v>381</v>
      </c>
      <c r="I2754" s="11" t="s">
        <v>381</v>
      </c>
      <c r="J2754" s="11" t="s">
        <v>381</v>
      </c>
      <c r="K2754" s="11" t="s">
        <v>381</v>
      </c>
      <c r="L2754" s="11" t="s">
        <v>381</v>
      </c>
      <c r="M2754" s="11" t="s">
        <v>381</v>
      </c>
      <c r="N2754" s="11" t="s">
        <v>381</v>
      </c>
      <c r="O2754" s="11" t="s">
        <v>381</v>
      </c>
      <c r="P2754" s="11" t="s">
        <v>381</v>
      </c>
      <c r="Q2754" s="11" t="s">
        <v>381</v>
      </c>
      <c r="R2754" s="11" t="s">
        <v>381</v>
      </c>
      <c r="S2754" s="11" t="s">
        <v>381</v>
      </c>
      <c r="T2754" s="11" t="s">
        <v>381</v>
      </c>
      <c r="U2754" s="11" t="s">
        <v>381</v>
      </c>
      <c r="V2754" s="11" t="s">
        <v>381</v>
      </c>
      <c r="W2754" s="11" t="s">
        <v>381</v>
      </c>
      <c r="X2754" s="11" t="s">
        <v>381</v>
      </c>
      <c r="Y2754" s="11" t="s">
        <v>381</v>
      </c>
      <c r="Z2754" s="11">
        <v>7.7829999999999996E-2</v>
      </c>
      <c r="AA2754" s="11">
        <v>0.45412000000000002</v>
      </c>
      <c r="AB2754" s="11">
        <v>6.9290000000000004E-2</v>
      </c>
      <c r="AC2754" s="11">
        <v>0.60124999999999995</v>
      </c>
      <c r="AD2754" s="71"/>
      <c r="AE2754" s="71"/>
      <c r="AF2754" s="71">
        <f t="shared" si="131"/>
        <v>0</v>
      </c>
      <c r="AG2754" s="277" t="s">
        <v>907</v>
      </c>
      <c r="AH2754" s="277" t="s">
        <v>751</v>
      </c>
      <c r="AI2754" s="276" t="s">
        <v>752</v>
      </c>
      <c r="AJ2754" s="276" t="s">
        <v>753</v>
      </c>
      <c r="AK2754" s="276" t="s">
        <v>328</v>
      </c>
      <c r="AL2754" s="277" t="s">
        <v>138</v>
      </c>
      <c r="AM2754" s="276" t="s">
        <v>720</v>
      </c>
      <c r="AN2754" s="276" t="s">
        <v>518</v>
      </c>
      <c r="AO2754" s="277" t="s">
        <v>519</v>
      </c>
    </row>
    <row r="2755" spans="1:41" ht="15" thickBot="1" x14ac:dyDescent="0.4">
      <c r="A2755" s="8">
        <v>2025</v>
      </c>
      <c r="B2755" s="9" t="s">
        <v>126</v>
      </c>
      <c r="C2755" s="9" t="s">
        <v>138</v>
      </c>
      <c r="D2755" s="9" t="s">
        <v>328</v>
      </c>
      <c r="E2755" s="9" t="s">
        <v>31</v>
      </c>
      <c r="F2755" s="8">
        <v>2026</v>
      </c>
      <c r="G2755" s="11" t="s">
        <v>381</v>
      </c>
      <c r="H2755" s="11" t="s">
        <v>381</v>
      </c>
      <c r="I2755" s="11" t="s">
        <v>381</v>
      </c>
      <c r="J2755" s="11" t="s">
        <v>381</v>
      </c>
      <c r="K2755" s="11" t="s">
        <v>381</v>
      </c>
      <c r="L2755" s="11" t="s">
        <v>381</v>
      </c>
      <c r="M2755" s="11" t="s">
        <v>381</v>
      </c>
      <c r="N2755" s="11" t="s">
        <v>381</v>
      </c>
      <c r="O2755" s="11" t="s">
        <v>381</v>
      </c>
      <c r="P2755" s="11" t="s">
        <v>381</v>
      </c>
      <c r="Q2755" s="11" t="s">
        <v>381</v>
      </c>
      <c r="R2755" s="11" t="s">
        <v>381</v>
      </c>
      <c r="S2755" s="11" t="s">
        <v>381</v>
      </c>
      <c r="T2755" s="11" t="s">
        <v>381</v>
      </c>
      <c r="U2755" s="11" t="s">
        <v>381</v>
      </c>
      <c r="V2755" s="11" t="s">
        <v>381</v>
      </c>
      <c r="W2755" s="11" t="s">
        <v>381</v>
      </c>
      <c r="X2755" s="11" t="s">
        <v>381</v>
      </c>
      <c r="Y2755" s="11" t="s">
        <v>381</v>
      </c>
      <c r="Z2755" s="11">
        <v>5.9409999999999998E-2</v>
      </c>
      <c r="AA2755" s="11">
        <v>0.44394</v>
      </c>
      <c r="AB2755" s="11">
        <v>6.9349999999999995E-2</v>
      </c>
      <c r="AC2755" s="11">
        <v>0.57269000000000003</v>
      </c>
      <c r="AD2755" s="71"/>
      <c r="AE2755" s="71"/>
      <c r="AF2755" s="71">
        <f t="shared" si="131"/>
        <v>0</v>
      </c>
      <c r="AG2755" s="277" t="s">
        <v>907</v>
      </c>
      <c r="AH2755" s="277" t="s">
        <v>751</v>
      </c>
      <c r="AI2755" s="276" t="s">
        <v>752</v>
      </c>
      <c r="AJ2755" s="276" t="s">
        <v>753</v>
      </c>
      <c r="AK2755" s="276" t="s">
        <v>328</v>
      </c>
      <c r="AL2755" s="277" t="s">
        <v>138</v>
      </c>
      <c r="AM2755" s="276" t="s">
        <v>720</v>
      </c>
      <c r="AN2755" s="276" t="s">
        <v>518</v>
      </c>
      <c r="AO2755" s="277" t="s">
        <v>519</v>
      </c>
    </row>
    <row r="2756" spans="1:41" ht="15" thickBot="1" x14ac:dyDescent="0.4">
      <c r="A2756" s="8">
        <v>2025</v>
      </c>
      <c r="B2756" s="9" t="s">
        <v>126</v>
      </c>
      <c r="C2756" s="9" t="s">
        <v>138</v>
      </c>
      <c r="D2756" s="9" t="s">
        <v>328</v>
      </c>
      <c r="E2756" s="9" t="s">
        <v>31</v>
      </c>
      <c r="F2756" s="8">
        <v>2027</v>
      </c>
      <c r="G2756" s="11" t="s">
        <v>381</v>
      </c>
      <c r="H2756" s="11" t="s">
        <v>381</v>
      </c>
      <c r="I2756" s="11" t="s">
        <v>381</v>
      </c>
      <c r="J2756" s="11" t="s">
        <v>381</v>
      </c>
      <c r="K2756" s="11" t="s">
        <v>381</v>
      </c>
      <c r="L2756" s="11" t="s">
        <v>381</v>
      </c>
      <c r="M2756" s="11" t="s">
        <v>381</v>
      </c>
      <c r="N2756" s="11" t="s">
        <v>381</v>
      </c>
      <c r="O2756" s="11" t="s">
        <v>381</v>
      </c>
      <c r="P2756" s="11" t="s">
        <v>381</v>
      </c>
      <c r="Q2756" s="11" t="s">
        <v>381</v>
      </c>
      <c r="R2756" s="11" t="s">
        <v>381</v>
      </c>
      <c r="S2756" s="11" t="s">
        <v>381</v>
      </c>
      <c r="T2756" s="11" t="s">
        <v>381</v>
      </c>
      <c r="U2756" s="11" t="s">
        <v>381</v>
      </c>
      <c r="V2756" s="11" t="s">
        <v>381</v>
      </c>
      <c r="W2756" s="11" t="s">
        <v>381</v>
      </c>
      <c r="X2756" s="11" t="s">
        <v>381</v>
      </c>
      <c r="Y2756" s="11" t="s">
        <v>381</v>
      </c>
      <c r="Z2756" s="11">
        <v>6.2530000000000002E-2</v>
      </c>
      <c r="AA2756" s="11">
        <v>0.46331</v>
      </c>
      <c r="AB2756" s="11">
        <v>7.2209999999999996E-2</v>
      </c>
      <c r="AC2756" s="11">
        <v>0.59804999999999997</v>
      </c>
      <c r="AD2756" s="71"/>
      <c r="AE2756" s="71"/>
      <c r="AF2756" s="71">
        <f t="shared" si="131"/>
        <v>0</v>
      </c>
      <c r="AG2756" s="277" t="s">
        <v>907</v>
      </c>
      <c r="AH2756" s="277" t="s">
        <v>751</v>
      </c>
      <c r="AI2756" s="276" t="s">
        <v>752</v>
      </c>
      <c r="AJ2756" s="276" t="s">
        <v>753</v>
      </c>
      <c r="AK2756" s="276" t="s">
        <v>328</v>
      </c>
      <c r="AL2756" s="277" t="s">
        <v>138</v>
      </c>
      <c r="AM2756" s="276" t="s">
        <v>720</v>
      </c>
      <c r="AN2756" s="276" t="s">
        <v>518</v>
      </c>
      <c r="AO2756" s="277" t="s">
        <v>519</v>
      </c>
    </row>
    <row r="2757" spans="1:41" ht="15" thickBot="1" x14ac:dyDescent="0.4">
      <c r="A2757" s="8">
        <v>2025</v>
      </c>
      <c r="B2757" s="9" t="s">
        <v>126</v>
      </c>
      <c r="C2757" s="9" t="s">
        <v>138</v>
      </c>
      <c r="D2757" s="9" t="s">
        <v>328</v>
      </c>
      <c r="E2757" s="9" t="s">
        <v>31</v>
      </c>
      <c r="F2757" s="8">
        <v>2028</v>
      </c>
      <c r="G2757" s="11" t="s">
        <v>381</v>
      </c>
      <c r="H2757" s="11" t="s">
        <v>381</v>
      </c>
      <c r="I2757" s="11" t="s">
        <v>381</v>
      </c>
      <c r="J2757" s="11" t="s">
        <v>381</v>
      </c>
      <c r="K2757" s="11" t="s">
        <v>381</v>
      </c>
      <c r="L2757" s="11" t="s">
        <v>381</v>
      </c>
      <c r="M2757" s="11" t="s">
        <v>381</v>
      </c>
      <c r="N2757" s="11" t="s">
        <v>381</v>
      </c>
      <c r="O2757" s="11" t="s">
        <v>381</v>
      </c>
      <c r="P2757" s="11" t="s">
        <v>381</v>
      </c>
      <c r="Q2757" s="11" t="s">
        <v>381</v>
      </c>
      <c r="R2757" s="11" t="s">
        <v>381</v>
      </c>
      <c r="S2757" s="11" t="s">
        <v>381</v>
      </c>
      <c r="T2757" s="11" t="s">
        <v>381</v>
      </c>
      <c r="U2757" s="11" t="s">
        <v>381</v>
      </c>
      <c r="V2757" s="11" t="s">
        <v>381</v>
      </c>
      <c r="W2757" s="11" t="s">
        <v>381</v>
      </c>
      <c r="X2757" s="11" t="s">
        <v>381</v>
      </c>
      <c r="Y2757" s="11" t="s">
        <v>381</v>
      </c>
      <c r="Z2757" s="11">
        <v>5.6680000000000001E-2</v>
      </c>
      <c r="AA2757" s="11">
        <v>0.44302000000000002</v>
      </c>
      <c r="AB2757" s="11">
        <v>7.5310000000000002E-2</v>
      </c>
      <c r="AC2757" s="11">
        <v>0.57501999999999998</v>
      </c>
      <c r="AD2757" s="71"/>
      <c r="AE2757" s="71"/>
      <c r="AF2757" s="71">
        <f t="shared" si="131"/>
        <v>0</v>
      </c>
      <c r="AG2757" s="277" t="s">
        <v>907</v>
      </c>
      <c r="AH2757" s="277" t="s">
        <v>751</v>
      </c>
      <c r="AI2757" s="276" t="s">
        <v>752</v>
      </c>
      <c r="AJ2757" s="276" t="s">
        <v>753</v>
      </c>
      <c r="AK2757" s="276" t="s">
        <v>328</v>
      </c>
      <c r="AL2757" s="277" t="s">
        <v>138</v>
      </c>
      <c r="AM2757" s="276" t="s">
        <v>720</v>
      </c>
      <c r="AN2757" s="276" t="s">
        <v>518</v>
      </c>
      <c r="AO2757" s="277" t="s">
        <v>519</v>
      </c>
    </row>
    <row r="2758" spans="1:41" ht="15" thickBot="1" x14ac:dyDescent="0.4">
      <c r="A2758" s="8">
        <v>2025</v>
      </c>
      <c r="B2758" s="9" t="s">
        <v>126</v>
      </c>
      <c r="C2758" s="9" t="s">
        <v>138</v>
      </c>
      <c r="D2758" s="9" t="s">
        <v>328</v>
      </c>
      <c r="E2758" s="9" t="s">
        <v>31</v>
      </c>
      <c r="F2758" s="8">
        <v>2029</v>
      </c>
      <c r="G2758" s="11" t="s">
        <v>381</v>
      </c>
      <c r="H2758" s="11" t="s">
        <v>381</v>
      </c>
      <c r="I2758" s="11" t="s">
        <v>381</v>
      </c>
      <c r="J2758" s="11" t="s">
        <v>381</v>
      </c>
      <c r="K2758" s="11" t="s">
        <v>381</v>
      </c>
      <c r="L2758" s="11" t="s">
        <v>381</v>
      </c>
      <c r="M2758" s="11" t="s">
        <v>381</v>
      </c>
      <c r="N2758" s="11" t="s">
        <v>381</v>
      </c>
      <c r="O2758" s="11" t="s">
        <v>381</v>
      </c>
      <c r="P2758" s="11" t="s">
        <v>381</v>
      </c>
      <c r="Q2758" s="11" t="s">
        <v>381</v>
      </c>
      <c r="R2758" s="11" t="s">
        <v>381</v>
      </c>
      <c r="S2758" s="11" t="s">
        <v>381</v>
      </c>
      <c r="T2758" s="11" t="s">
        <v>381</v>
      </c>
      <c r="U2758" s="11" t="s">
        <v>381</v>
      </c>
      <c r="V2758" s="11" t="s">
        <v>381</v>
      </c>
      <c r="W2758" s="11" t="s">
        <v>381</v>
      </c>
      <c r="X2758" s="11" t="s">
        <v>381</v>
      </c>
      <c r="Y2758" s="11" t="s">
        <v>381</v>
      </c>
      <c r="Z2758" s="11">
        <v>6.019E-2</v>
      </c>
      <c r="AA2758" s="11">
        <v>0.41443000000000002</v>
      </c>
      <c r="AB2758" s="11">
        <v>8.9510000000000006E-2</v>
      </c>
      <c r="AC2758" s="11">
        <v>0.56413999999999997</v>
      </c>
      <c r="AD2758" s="71"/>
      <c r="AE2758" s="71"/>
      <c r="AF2758" s="71">
        <f t="shared" si="131"/>
        <v>0</v>
      </c>
      <c r="AG2758" s="277" t="s">
        <v>907</v>
      </c>
      <c r="AH2758" s="277" t="s">
        <v>751</v>
      </c>
      <c r="AI2758" s="276" t="s">
        <v>752</v>
      </c>
      <c r="AJ2758" s="276" t="s">
        <v>753</v>
      </c>
      <c r="AK2758" s="276" t="s">
        <v>328</v>
      </c>
      <c r="AL2758" s="277" t="s">
        <v>138</v>
      </c>
      <c r="AM2758" s="276" t="s">
        <v>720</v>
      </c>
      <c r="AN2758" s="276" t="s">
        <v>518</v>
      </c>
      <c r="AO2758" s="277" t="s">
        <v>519</v>
      </c>
    </row>
    <row r="2759" spans="1:41" ht="15" thickBot="1" x14ac:dyDescent="0.4">
      <c r="A2759" s="8">
        <v>2025</v>
      </c>
      <c r="B2759" s="9" t="s">
        <v>126</v>
      </c>
      <c r="C2759" s="9" t="s">
        <v>138</v>
      </c>
      <c r="D2759" s="9" t="s">
        <v>328</v>
      </c>
      <c r="E2759" s="9" t="s">
        <v>31</v>
      </c>
      <c r="F2759" s="8">
        <v>2030</v>
      </c>
      <c r="G2759" s="11" t="s">
        <v>381</v>
      </c>
      <c r="H2759" s="11" t="s">
        <v>381</v>
      </c>
      <c r="I2759" s="11" t="s">
        <v>381</v>
      </c>
      <c r="J2759" s="11" t="s">
        <v>381</v>
      </c>
      <c r="K2759" s="11" t="s">
        <v>381</v>
      </c>
      <c r="L2759" s="11" t="s">
        <v>381</v>
      </c>
      <c r="M2759" s="11" t="s">
        <v>381</v>
      </c>
      <c r="N2759" s="11" t="s">
        <v>381</v>
      </c>
      <c r="O2759" s="11" t="s">
        <v>381</v>
      </c>
      <c r="P2759" s="11" t="s">
        <v>381</v>
      </c>
      <c r="Q2759" s="11" t="s">
        <v>381</v>
      </c>
      <c r="R2759" s="11" t="s">
        <v>381</v>
      </c>
      <c r="S2759" s="11" t="s">
        <v>381</v>
      </c>
      <c r="T2759" s="11" t="s">
        <v>381</v>
      </c>
      <c r="U2759" s="11" t="s">
        <v>381</v>
      </c>
      <c r="V2759" s="11" t="s">
        <v>381</v>
      </c>
      <c r="W2759" s="11" t="s">
        <v>381</v>
      </c>
      <c r="X2759" s="11" t="s">
        <v>381</v>
      </c>
      <c r="Y2759" s="11" t="s">
        <v>381</v>
      </c>
      <c r="Z2759" s="11">
        <v>5.8860000000000003E-2</v>
      </c>
      <c r="AA2759" s="11">
        <v>0.41650999999999999</v>
      </c>
      <c r="AB2759" s="11">
        <v>9.7259999999999999E-2</v>
      </c>
      <c r="AC2759" s="11">
        <v>0.57264000000000004</v>
      </c>
      <c r="AD2759" s="71"/>
      <c r="AE2759" s="71"/>
      <c r="AF2759" s="71">
        <f t="shared" si="131"/>
        <v>0</v>
      </c>
      <c r="AG2759" s="277" t="s">
        <v>907</v>
      </c>
      <c r="AH2759" s="277" t="s">
        <v>751</v>
      </c>
      <c r="AI2759" s="276" t="s">
        <v>752</v>
      </c>
      <c r="AJ2759" s="276" t="s">
        <v>753</v>
      </c>
      <c r="AK2759" s="276" t="s">
        <v>328</v>
      </c>
      <c r="AL2759" s="277" t="s">
        <v>138</v>
      </c>
      <c r="AM2759" s="276" t="s">
        <v>720</v>
      </c>
      <c r="AN2759" s="276" t="s">
        <v>518</v>
      </c>
      <c r="AO2759" s="277" t="s">
        <v>519</v>
      </c>
    </row>
    <row r="2760" spans="1:41" ht="15" thickBot="1" x14ac:dyDescent="0.4">
      <c r="A2760" s="8">
        <v>2025</v>
      </c>
      <c r="B2760" s="9" t="s">
        <v>126</v>
      </c>
      <c r="C2760" s="9" t="s">
        <v>138</v>
      </c>
      <c r="D2760" s="9" t="s">
        <v>328</v>
      </c>
      <c r="E2760" s="9" t="s">
        <v>31</v>
      </c>
      <c r="F2760" s="8">
        <v>2031</v>
      </c>
      <c r="G2760" s="11" t="s">
        <v>381</v>
      </c>
      <c r="H2760" s="11" t="s">
        <v>381</v>
      </c>
      <c r="I2760" s="11" t="s">
        <v>381</v>
      </c>
      <c r="J2760" s="11" t="s">
        <v>381</v>
      </c>
      <c r="K2760" s="11" t="s">
        <v>381</v>
      </c>
      <c r="L2760" s="11" t="s">
        <v>381</v>
      </c>
      <c r="M2760" s="11" t="s">
        <v>381</v>
      </c>
      <c r="N2760" s="11" t="s">
        <v>381</v>
      </c>
      <c r="O2760" s="11" t="s">
        <v>381</v>
      </c>
      <c r="P2760" s="11" t="s">
        <v>381</v>
      </c>
      <c r="Q2760" s="11" t="s">
        <v>381</v>
      </c>
      <c r="R2760" s="11" t="s">
        <v>381</v>
      </c>
      <c r="S2760" s="11" t="s">
        <v>381</v>
      </c>
      <c r="T2760" s="11" t="s">
        <v>381</v>
      </c>
      <c r="U2760" s="11" t="s">
        <v>381</v>
      </c>
      <c r="V2760" s="11" t="s">
        <v>381</v>
      </c>
      <c r="W2760" s="11" t="s">
        <v>381</v>
      </c>
      <c r="X2760" s="11" t="s">
        <v>381</v>
      </c>
      <c r="Y2760" s="11" t="s">
        <v>381</v>
      </c>
      <c r="Z2760" s="11">
        <v>5.6340000000000001E-2</v>
      </c>
      <c r="AA2760" s="11">
        <v>0.35525000000000001</v>
      </c>
      <c r="AB2760" s="11">
        <v>0.10255</v>
      </c>
      <c r="AC2760" s="11">
        <v>0.51415</v>
      </c>
      <c r="AD2760" s="71"/>
      <c r="AE2760" s="71"/>
      <c r="AF2760" s="71">
        <f t="shared" si="131"/>
        <v>0</v>
      </c>
      <c r="AG2760" s="277" t="s">
        <v>907</v>
      </c>
      <c r="AH2760" s="277" t="s">
        <v>751</v>
      </c>
      <c r="AI2760" s="276" t="s">
        <v>752</v>
      </c>
      <c r="AJ2760" s="276" t="s">
        <v>753</v>
      </c>
      <c r="AK2760" s="276" t="s">
        <v>328</v>
      </c>
      <c r="AL2760" s="277" t="s">
        <v>138</v>
      </c>
      <c r="AM2760" s="276" t="s">
        <v>720</v>
      </c>
      <c r="AN2760" s="276" t="s">
        <v>518</v>
      </c>
      <c r="AO2760" s="277" t="s">
        <v>519</v>
      </c>
    </row>
    <row r="2761" spans="1:41" ht="15" thickBot="1" x14ac:dyDescent="0.4">
      <c r="A2761" s="8">
        <v>2025</v>
      </c>
      <c r="B2761" s="9" t="s">
        <v>126</v>
      </c>
      <c r="C2761" s="9" t="s">
        <v>138</v>
      </c>
      <c r="D2761" s="9" t="s">
        <v>328</v>
      </c>
      <c r="E2761" s="9" t="s">
        <v>31</v>
      </c>
      <c r="F2761" s="8">
        <v>2032</v>
      </c>
      <c r="G2761" s="11" t="s">
        <v>381</v>
      </c>
      <c r="H2761" s="11" t="s">
        <v>381</v>
      </c>
      <c r="I2761" s="11" t="s">
        <v>381</v>
      </c>
      <c r="J2761" s="11" t="s">
        <v>381</v>
      </c>
      <c r="K2761" s="11" t="s">
        <v>381</v>
      </c>
      <c r="L2761" s="11" t="s">
        <v>381</v>
      </c>
      <c r="M2761" s="11" t="s">
        <v>381</v>
      </c>
      <c r="N2761" s="11" t="s">
        <v>381</v>
      </c>
      <c r="O2761" s="11" t="s">
        <v>381</v>
      </c>
      <c r="P2761" s="11" t="s">
        <v>381</v>
      </c>
      <c r="Q2761" s="11" t="s">
        <v>381</v>
      </c>
      <c r="R2761" s="11" t="s">
        <v>381</v>
      </c>
      <c r="S2761" s="11" t="s">
        <v>381</v>
      </c>
      <c r="T2761" s="11" t="s">
        <v>381</v>
      </c>
      <c r="U2761" s="11" t="s">
        <v>381</v>
      </c>
      <c r="V2761" s="11" t="s">
        <v>381</v>
      </c>
      <c r="W2761" s="11" t="s">
        <v>381</v>
      </c>
      <c r="X2761" s="11" t="s">
        <v>381</v>
      </c>
      <c r="Y2761" s="11" t="s">
        <v>381</v>
      </c>
      <c r="Z2761" s="11">
        <v>5.2880000000000003E-2</v>
      </c>
      <c r="AA2761" s="11">
        <v>0.33372000000000002</v>
      </c>
      <c r="AB2761" s="11">
        <v>9.2490000000000003E-2</v>
      </c>
      <c r="AC2761" s="11">
        <v>0.47909000000000002</v>
      </c>
      <c r="AD2761" s="71"/>
      <c r="AE2761" s="71"/>
      <c r="AF2761" s="71">
        <f t="shared" si="131"/>
        <v>0</v>
      </c>
      <c r="AG2761" s="277" t="s">
        <v>907</v>
      </c>
      <c r="AH2761" s="277" t="s">
        <v>751</v>
      </c>
      <c r="AI2761" s="276" t="s">
        <v>752</v>
      </c>
      <c r="AJ2761" s="276" t="s">
        <v>753</v>
      </c>
      <c r="AK2761" s="276" t="s">
        <v>328</v>
      </c>
      <c r="AL2761" s="277" t="s">
        <v>138</v>
      </c>
      <c r="AM2761" s="276" t="s">
        <v>720</v>
      </c>
      <c r="AN2761" s="276" t="s">
        <v>518</v>
      </c>
      <c r="AO2761" s="277" t="s">
        <v>519</v>
      </c>
    </row>
    <row r="2762" spans="1:41" ht="15" thickBot="1" x14ac:dyDescent="0.4">
      <c r="A2762" s="8">
        <v>2025</v>
      </c>
      <c r="B2762" s="9" t="s">
        <v>126</v>
      </c>
      <c r="C2762" s="9" t="s">
        <v>138</v>
      </c>
      <c r="D2762" s="9" t="s">
        <v>328</v>
      </c>
      <c r="E2762" s="9" t="s">
        <v>31</v>
      </c>
      <c r="F2762" s="8">
        <v>2033</v>
      </c>
      <c r="G2762" s="11" t="s">
        <v>381</v>
      </c>
      <c r="H2762" s="11" t="s">
        <v>381</v>
      </c>
      <c r="I2762" s="11" t="s">
        <v>381</v>
      </c>
      <c r="J2762" s="11" t="s">
        <v>381</v>
      </c>
      <c r="K2762" s="11" t="s">
        <v>381</v>
      </c>
      <c r="L2762" s="11" t="s">
        <v>381</v>
      </c>
      <c r="M2762" s="11" t="s">
        <v>381</v>
      </c>
      <c r="N2762" s="11" t="s">
        <v>381</v>
      </c>
      <c r="O2762" s="11" t="s">
        <v>381</v>
      </c>
      <c r="P2762" s="11" t="s">
        <v>381</v>
      </c>
      <c r="Q2762" s="11" t="s">
        <v>381</v>
      </c>
      <c r="R2762" s="11" t="s">
        <v>381</v>
      </c>
      <c r="S2762" s="11" t="s">
        <v>381</v>
      </c>
      <c r="T2762" s="11" t="s">
        <v>381</v>
      </c>
      <c r="U2762" s="11" t="s">
        <v>381</v>
      </c>
      <c r="V2762" s="11" t="s">
        <v>381</v>
      </c>
      <c r="W2762" s="11" t="s">
        <v>381</v>
      </c>
      <c r="X2762" s="11" t="s">
        <v>381</v>
      </c>
      <c r="Y2762" s="11" t="s">
        <v>381</v>
      </c>
      <c r="Z2762" s="11">
        <v>4.9450000000000001E-2</v>
      </c>
      <c r="AA2762" s="11">
        <v>0.33493000000000001</v>
      </c>
      <c r="AB2762" s="11">
        <v>9.622E-2</v>
      </c>
      <c r="AC2762" s="11">
        <v>0.48060000000000003</v>
      </c>
      <c r="AD2762" s="71"/>
      <c r="AE2762" s="71"/>
      <c r="AF2762" s="71">
        <f t="shared" si="131"/>
        <v>0</v>
      </c>
      <c r="AG2762" s="277" t="s">
        <v>907</v>
      </c>
      <c r="AH2762" s="277" t="s">
        <v>751</v>
      </c>
      <c r="AI2762" s="276" t="s">
        <v>752</v>
      </c>
      <c r="AJ2762" s="276" t="s">
        <v>753</v>
      </c>
      <c r="AK2762" s="276" t="s">
        <v>328</v>
      </c>
      <c r="AL2762" s="277" t="s">
        <v>138</v>
      </c>
      <c r="AM2762" s="276" t="s">
        <v>720</v>
      </c>
      <c r="AN2762" s="276" t="s">
        <v>518</v>
      </c>
      <c r="AO2762" s="277" t="s">
        <v>519</v>
      </c>
    </row>
    <row r="2763" spans="1:41" ht="15" thickBot="1" x14ac:dyDescent="0.4">
      <c r="A2763" s="8">
        <v>2025</v>
      </c>
      <c r="B2763" s="9" t="s">
        <v>126</v>
      </c>
      <c r="C2763" s="9" t="s">
        <v>138</v>
      </c>
      <c r="D2763" s="9" t="s">
        <v>328</v>
      </c>
      <c r="E2763" s="9" t="s">
        <v>31</v>
      </c>
      <c r="F2763" s="8">
        <v>2034</v>
      </c>
      <c r="G2763" s="11" t="s">
        <v>381</v>
      </c>
      <c r="H2763" s="11" t="s">
        <v>381</v>
      </c>
      <c r="I2763" s="11" t="s">
        <v>381</v>
      </c>
      <c r="J2763" s="11" t="s">
        <v>381</v>
      </c>
      <c r="K2763" s="11" t="s">
        <v>381</v>
      </c>
      <c r="L2763" s="11" t="s">
        <v>381</v>
      </c>
      <c r="M2763" s="11" t="s">
        <v>381</v>
      </c>
      <c r="N2763" s="11" t="s">
        <v>381</v>
      </c>
      <c r="O2763" s="11" t="s">
        <v>381</v>
      </c>
      <c r="P2763" s="11" t="s">
        <v>381</v>
      </c>
      <c r="Q2763" s="11" t="s">
        <v>381</v>
      </c>
      <c r="R2763" s="11" t="s">
        <v>381</v>
      </c>
      <c r="S2763" s="11" t="s">
        <v>381</v>
      </c>
      <c r="T2763" s="11" t="s">
        <v>381</v>
      </c>
      <c r="U2763" s="11" t="s">
        <v>381</v>
      </c>
      <c r="V2763" s="11" t="s">
        <v>381</v>
      </c>
      <c r="W2763" s="11" t="s">
        <v>381</v>
      </c>
      <c r="X2763" s="11" t="s">
        <v>381</v>
      </c>
      <c r="Y2763" s="11" t="s">
        <v>381</v>
      </c>
      <c r="Z2763" s="11">
        <v>4.9059999999999999E-2</v>
      </c>
      <c r="AA2763" s="11">
        <v>0.34499000000000002</v>
      </c>
      <c r="AB2763" s="11">
        <v>9.5030000000000003E-2</v>
      </c>
      <c r="AC2763" s="11">
        <v>0.48908000000000001</v>
      </c>
      <c r="AD2763" s="71"/>
      <c r="AE2763" s="71"/>
      <c r="AF2763" s="71">
        <f t="shared" si="131"/>
        <v>0</v>
      </c>
      <c r="AG2763" s="277" t="s">
        <v>907</v>
      </c>
      <c r="AH2763" s="277" t="s">
        <v>751</v>
      </c>
      <c r="AI2763" s="276" t="s">
        <v>752</v>
      </c>
      <c r="AJ2763" s="276" t="s">
        <v>753</v>
      </c>
      <c r="AK2763" s="276" t="s">
        <v>328</v>
      </c>
      <c r="AL2763" s="277" t="s">
        <v>138</v>
      </c>
      <c r="AM2763" s="276" t="s">
        <v>720</v>
      </c>
      <c r="AN2763" s="276" t="s">
        <v>518</v>
      </c>
      <c r="AO2763" s="277" t="s">
        <v>519</v>
      </c>
    </row>
    <row r="2764" spans="1:41" ht="15" thickBot="1" x14ac:dyDescent="0.4">
      <c r="A2764" s="8">
        <v>2025</v>
      </c>
      <c r="B2764" s="9" t="s">
        <v>126</v>
      </c>
      <c r="C2764" s="9" t="s">
        <v>138</v>
      </c>
      <c r="D2764" s="9" t="s">
        <v>328</v>
      </c>
      <c r="E2764" s="9" t="s">
        <v>31</v>
      </c>
      <c r="F2764" s="8">
        <v>2035</v>
      </c>
      <c r="G2764" s="11" t="s">
        <v>381</v>
      </c>
      <c r="H2764" s="11" t="s">
        <v>381</v>
      </c>
      <c r="I2764" s="11" t="s">
        <v>381</v>
      </c>
      <c r="J2764" s="11" t="s">
        <v>381</v>
      </c>
      <c r="K2764" s="11" t="s">
        <v>381</v>
      </c>
      <c r="L2764" s="11" t="s">
        <v>381</v>
      </c>
      <c r="M2764" s="11" t="s">
        <v>381</v>
      </c>
      <c r="N2764" s="11" t="s">
        <v>381</v>
      </c>
      <c r="O2764" s="11" t="s">
        <v>381</v>
      </c>
      <c r="P2764" s="11" t="s">
        <v>381</v>
      </c>
      <c r="Q2764" s="11" t="s">
        <v>381</v>
      </c>
      <c r="R2764" s="11" t="s">
        <v>381</v>
      </c>
      <c r="S2764" s="11" t="s">
        <v>381</v>
      </c>
      <c r="T2764" s="11" t="s">
        <v>381</v>
      </c>
      <c r="U2764" s="11" t="s">
        <v>381</v>
      </c>
      <c r="V2764" s="11" t="s">
        <v>381</v>
      </c>
      <c r="W2764" s="11" t="s">
        <v>381</v>
      </c>
      <c r="X2764" s="11" t="s">
        <v>381</v>
      </c>
      <c r="Y2764" s="11" t="s">
        <v>381</v>
      </c>
      <c r="Z2764" s="11">
        <v>4.3479999999999998E-2</v>
      </c>
      <c r="AA2764" s="11">
        <v>0.33803</v>
      </c>
      <c r="AB2764" s="11">
        <v>7.7350000000000002E-2</v>
      </c>
      <c r="AC2764" s="11">
        <v>0.45885999999999999</v>
      </c>
      <c r="AD2764" s="71"/>
      <c r="AE2764" s="71"/>
      <c r="AF2764" s="71">
        <f t="shared" si="131"/>
        <v>0</v>
      </c>
      <c r="AG2764" s="277" t="s">
        <v>907</v>
      </c>
      <c r="AH2764" s="277" t="s">
        <v>751</v>
      </c>
      <c r="AI2764" s="276" t="s">
        <v>752</v>
      </c>
      <c r="AJ2764" s="276" t="s">
        <v>753</v>
      </c>
      <c r="AK2764" s="276" t="s">
        <v>328</v>
      </c>
      <c r="AL2764" s="277" t="s">
        <v>138</v>
      </c>
      <c r="AM2764" s="276" t="s">
        <v>720</v>
      </c>
      <c r="AN2764" s="276" t="s">
        <v>518</v>
      </c>
      <c r="AO2764" s="277" t="s">
        <v>519</v>
      </c>
    </row>
    <row r="2765" spans="1:41" ht="15" thickBot="1" x14ac:dyDescent="0.4">
      <c r="A2765" s="8">
        <v>2025</v>
      </c>
      <c r="B2765" s="9" t="s">
        <v>126</v>
      </c>
      <c r="C2765" s="9" t="s">
        <v>138</v>
      </c>
      <c r="D2765" s="9" t="s">
        <v>328</v>
      </c>
      <c r="E2765" s="9" t="s">
        <v>32</v>
      </c>
      <c r="F2765" s="8">
        <v>2025</v>
      </c>
      <c r="G2765" s="11">
        <v>0</v>
      </c>
      <c r="H2765" s="11">
        <v>0.85826999999999998</v>
      </c>
      <c r="I2765" s="11">
        <v>1.83507</v>
      </c>
      <c r="J2765" s="11">
        <v>4.2450200000000002</v>
      </c>
      <c r="K2765" s="11">
        <v>1.1650199999999999</v>
      </c>
      <c r="L2765" s="11">
        <v>5.6757600000000004</v>
      </c>
      <c r="M2765" s="11">
        <v>1.6698299999999999</v>
      </c>
      <c r="N2765" s="11">
        <v>4.0087999999999999</v>
      </c>
      <c r="O2765" s="11">
        <v>1.2303200000000001</v>
      </c>
      <c r="P2765" s="11">
        <v>3.6705199999999998</v>
      </c>
      <c r="Q2765" s="11">
        <v>4.58E-2</v>
      </c>
      <c r="R2765" s="11">
        <v>1.04105</v>
      </c>
      <c r="S2765" s="11">
        <v>0.88526000000000005</v>
      </c>
      <c r="T2765" s="11">
        <v>26.33071</v>
      </c>
      <c r="U2765" s="11">
        <v>30.098749999999999</v>
      </c>
      <c r="V2765" s="11">
        <v>9.0412499999999998</v>
      </c>
      <c r="W2765" s="11">
        <v>1.3917900000000001</v>
      </c>
      <c r="X2765" s="11">
        <v>40.531790000000001</v>
      </c>
      <c r="Y2765" s="11">
        <v>66.86251</v>
      </c>
      <c r="Z2765" s="11">
        <v>0.81608000000000003</v>
      </c>
      <c r="AA2765" s="11">
        <v>2.2450000000000001</v>
      </c>
      <c r="AB2765" s="11">
        <v>6.94E-3</v>
      </c>
      <c r="AC2765" s="11">
        <v>3.0680200000000002</v>
      </c>
      <c r="AD2765" s="71">
        <f t="shared" ref="AD2765:AD2821" si="132">ROUND(T2765-SUM(G2765:S2765),4)</f>
        <v>0</v>
      </c>
      <c r="AE2765" s="71">
        <f t="shared" ref="AE2765:AE2821" si="133">ROUND(X2765-SUM(U2765:W2765),4)</f>
        <v>0</v>
      </c>
      <c r="AF2765" s="71">
        <f t="shared" ref="AF2765:AF2828" si="134">ROUND(AC2765-SUM(Z2765:AB2765),4)</f>
        <v>0</v>
      </c>
      <c r="AG2765" s="277" t="s">
        <v>908</v>
      </c>
      <c r="AH2765" s="277" t="s">
        <v>751</v>
      </c>
      <c r="AI2765" s="276" t="s">
        <v>752</v>
      </c>
      <c r="AJ2765" s="276" t="s">
        <v>753</v>
      </c>
      <c r="AK2765" s="276" t="s">
        <v>328</v>
      </c>
      <c r="AL2765" s="277" t="s">
        <v>138</v>
      </c>
      <c r="AM2765" s="276" t="s">
        <v>720</v>
      </c>
      <c r="AN2765" s="276" t="s">
        <v>518</v>
      </c>
      <c r="AO2765" s="277" t="s">
        <v>519</v>
      </c>
    </row>
    <row r="2766" spans="1:41" ht="15" thickBot="1" x14ac:dyDescent="0.4">
      <c r="A2766" s="8">
        <v>2025</v>
      </c>
      <c r="B2766" s="9" t="s">
        <v>126</v>
      </c>
      <c r="C2766" s="9" t="s">
        <v>138</v>
      </c>
      <c r="D2766" s="9" t="s">
        <v>328</v>
      </c>
      <c r="E2766" s="9" t="s">
        <v>32</v>
      </c>
      <c r="F2766" s="8">
        <v>2026</v>
      </c>
      <c r="G2766" s="11">
        <v>0</v>
      </c>
      <c r="H2766" s="11">
        <v>0.64376999999999995</v>
      </c>
      <c r="I2766" s="11">
        <v>2.0311499999999998</v>
      </c>
      <c r="J2766" s="11">
        <v>5.6446399999999999</v>
      </c>
      <c r="K2766" s="11">
        <v>1.7391799999999999</v>
      </c>
      <c r="L2766" s="11">
        <v>5.7770400000000004</v>
      </c>
      <c r="M2766" s="11">
        <v>2.0294300000000001</v>
      </c>
      <c r="N2766" s="11">
        <v>4.0226499999999996</v>
      </c>
      <c r="O2766" s="11">
        <v>1.4897100000000001</v>
      </c>
      <c r="P2766" s="11">
        <v>4.9919500000000001</v>
      </c>
      <c r="Q2766" s="11">
        <v>0.18862999999999999</v>
      </c>
      <c r="R2766" s="11">
        <v>1.1283399999999999</v>
      </c>
      <c r="S2766" s="11">
        <v>0.63922999999999996</v>
      </c>
      <c r="T2766" s="11">
        <v>30.325710000000001</v>
      </c>
      <c r="U2766" s="11">
        <v>32.70064</v>
      </c>
      <c r="V2766" s="11">
        <v>6.7844600000000002</v>
      </c>
      <c r="W2766" s="11">
        <v>1.9342600000000001</v>
      </c>
      <c r="X2766" s="11">
        <v>41.419359999999998</v>
      </c>
      <c r="Y2766" s="11">
        <v>71.745069999999998</v>
      </c>
      <c r="Z2766" s="11">
        <v>1.1995</v>
      </c>
      <c r="AA2766" s="11">
        <v>2.97662</v>
      </c>
      <c r="AB2766" s="11">
        <v>1.072E-2</v>
      </c>
      <c r="AC2766" s="11">
        <v>4.1868400000000001</v>
      </c>
      <c r="AD2766" s="71">
        <f t="shared" si="132"/>
        <v>0</v>
      </c>
      <c r="AE2766" s="71">
        <f t="shared" si="133"/>
        <v>0</v>
      </c>
      <c r="AF2766" s="71">
        <f t="shared" si="134"/>
        <v>0</v>
      </c>
      <c r="AG2766" s="277" t="s">
        <v>908</v>
      </c>
      <c r="AH2766" s="277" t="s">
        <v>751</v>
      </c>
      <c r="AI2766" s="276" t="s">
        <v>752</v>
      </c>
      <c r="AJ2766" s="276" t="s">
        <v>753</v>
      </c>
      <c r="AK2766" s="276" t="s">
        <v>328</v>
      </c>
      <c r="AL2766" s="277" t="s">
        <v>138</v>
      </c>
      <c r="AM2766" s="276" t="s">
        <v>720</v>
      </c>
      <c r="AN2766" s="276" t="s">
        <v>518</v>
      </c>
      <c r="AO2766" s="277" t="s">
        <v>519</v>
      </c>
    </row>
    <row r="2767" spans="1:41" ht="15" thickBot="1" x14ac:dyDescent="0.4">
      <c r="A2767" s="8">
        <v>2025</v>
      </c>
      <c r="B2767" s="9" t="s">
        <v>126</v>
      </c>
      <c r="C2767" s="9" t="s">
        <v>138</v>
      </c>
      <c r="D2767" s="9" t="s">
        <v>328</v>
      </c>
      <c r="E2767" s="9" t="s">
        <v>32</v>
      </c>
      <c r="F2767" s="8">
        <v>2027</v>
      </c>
      <c r="G2767" s="11">
        <v>0</v>
      </c>
      <c r="H2767" s="11">
        <v>1.21349</v>
      </c>
      <c r="I2767" s="11">
        <v>1.6142000000000001</v>
      </c>
      <c r="J2767" s="11">
        <v>6.5879300000000001</v>
      </c>
      <c r="K2767" s="11">
        <v>1.8141499999999999</v>
      </c>
      <c r="L2767" s="11">
        <v>6.4135200000000001</v>
      </c>
      <c r="M2767" s="11">
        <v>2.7896100000000001</v>
      </c>
      <c r="N2767" s="11">
        <v>4.7861099999999999</v>
      </c>
      <c r="O2767" s="11">
        <v>1.64534</v>
      </c>
      <c r="P2767" s="11">
        <v>5.9795199999999999</v>
      </c>
      <c r="Q2767" s="11">
        <v>0.47331000000000001</v>
      </c>
      <c r="R2767" s="11">
        <v>1.8479300000000001</v>
      </c>
      <c r="S2767" s="11">
        <v>0.67059999999999997</v>
      </c>
      <c r="T2767" s="11">
        <v>35.835720000000002</v>
      </c>
      <c r="U2767" s="11">
        <v>33.944159999999997</v>
      </c>
      <c r="V2767" s="11">
        <v>4.0142100000000003</v>
      </c>
      <c r="W2767" s="11">
        <v>2.2120899999999999</v>
      </c>
      <c r="X2767" s="11">
        <v>40.170470000000002</v>
      </c>
      <c r="Y2767" s="11">
        <v>76.006190000000004</v>
      </c>
      <c r="Z2767" s="11">
        <v>1.32805</v>
      </c>
      <c r="AA2767" s="11">
        <v>3.15882</v>
      </c>
      <c r="AB2767" s="11">
        <v>1.0670000000000001E-2</v>
      </c>
      <c r="AC2767" s="11">
        <v>4.4975399999999999</v>
      </c>
      <c r="AD2767" s="71">
        <f t="shared" si="132"/>
        <v>0</v>
      </c>
      <c r="AE2767" s="71">
        <f t="shared" si="133"/>
        <v>0</v>
      </c>
      <c r="AF2767" s="71">
        <f t="shared" si="134"/>
        <v>0</v>
      </c>
      <c r="AG2767" s="277" t="s">
        <v>908</v>
      </c>
      <c r="AH2767" s="277" t="s">
        <v>751</v>
      </c>
      <c r="AI2767" s="276" t="s">
        <v>752</v>
      </c>
      <c r="AJ2767" s="276" t="s">
        <v>753</v>
      </c>
      <c r="AK2767" s="276" t="s">
        <v>328</v>
      </c>
      <c r="AL2767" s="277" t="s">
        <v>138</v>
      </c>
      <c r="AM2767" s="276" t="s">
        <v>720</v>
      </c>
      <c r="AN2767" s="276" t="s">
        <v>518</v>
      </c>
      <c r="AO2767" s="277" t="s">
        <v>519</v>
      </c>
    </row>
    <row r="2768" spans="1:41" ht="15" thickBot="1" x14ac:dyDescent="0.4">
      <c r="A2768" s="8">
        <v>2025</v>
      </c>
      <c r="B2768" s="9" t="s">
        <v>126</v>
      </c>
      <c r="C2768" s="9" t="s">
        <v>138</v>
      </c>
      <c r="D2768" s="9" t="s">
        <v>328</v>
      </c>
      <c r="E2768" s="9" t="s">
        <v>32</v>
      </c>
      <c r="F2768" s="8">
        <v>2028</v>
      </c>
      <c r="G2768" s="11">
        <v>0</v>
      </c>
      <c r="H2768" s="11">
        <v>1.3454600000000001</v>
      </c>
      <c r="I2768" s="11">
        <v>1.8432999999999999</v>
      </c>
      <c r="J2768" s="11">
        <v>6.1658600000000003</v>
      </c>
      <c r="K2768" s="11">
        <v>1.8862699999999999</v>
      </c>
      <c r="L2768" s="11">
        <v>7.81914</v>
      </c>
      <c r="M2768" s="11">
        <v>2.8464399999999999</v>
      </c>
      <c r="N2768" s="11">
        <v>5.6430499999999997</v>
      </c>
      <c r="O2768" s="11">
        <v>1.7534400000000001</v>
      </c>
      <c r="P2768" s="11">
        <v>5.41418</v>
      </c>
      <c r="Q2768" s="11">
        <v>0.60462000000000005</v>
      </c>
      <c r="R2768" s="11">
        <v>2.30044</v>
      </c>
      <c r="S2768" s="11">
        <v>0.92052</v>
      </c>
      <c r="T2768" s="11">
        <v>38.542720000000003</v>
      </c>
      <c r="U2768" s="11">
        <v>37.133969999999998</v>
      </c>
      <c r="V2768" s="11">
        <v>3.988</v>
      </c>
      <c r="W2768" s="11">
        <v>1.7668200000000001</v>
      </c>
      <c r="X2768" s="11">
        <v>42.888779999999997</v>
      </c>
      <c r="Y2768" s="11">
        <v>81.431510000000003</v>
      </c>
      <c r="Z2768" s="11">
        <v>1.4497599999999999</v>
      </c>
      <c r="AA2768" s="11">
        <v>3.0920399999999999</v>
      </c>
      <c r="AB2768" s="11">
        <v>1.5699999999999999E-2</v>
      </c>
      <c r="AC2768" s="11">
        <v>4.5575000000000001</v>
      </c>
      <c r="AD2768" s="71">
        <f t="shared" si="132"/>
        <v>0</v>
      </c>
      <c r="AE2768" s="71">
        <f t="shared" si="133"/>
        <v>0</v>
      </c>
      <c r="AF2768" s="71">
        <f t="shared" si="134"/>
        <v>0</v>
      </c>
      <c r="AG2768" s="277" t="s">
        <v>908</v>
      </c>
      <c r="AH2768" s="277" t="s">
        <v>751</v>
      </c>
      <c r="AI2768" s="276" t="s">
        <v>752</v>
      </c>
      <c r="AJ2768" s="276" t="s">
        <v>753</v>
      </c>
      <c r="AK2768" s="276" t="s">
        <v>328</v>
      </c>
      <c r="AL2768" s="277" t="s">
        <v>138</v>
      </c>
      <c r="AM2768" s="276" t="s">
        <v>720</v>
      </c>
      <c r="AN2768" s="276" t="s">
        <v>518</v>
      </c>
      <c r="AO2768" s="277" t="s">
        <v>519</v>
      </c>
    </row>
    <row r="2769" spans="1:41" ht="15" thickBot="1" x14ac:dyDescent="0.4">
      <c r="A2769" s="8">
        <v>2025</v>
      </c>
      <c r="B2769" s="9" t="s">
        <v>126</v>
      </c>
      <c r="C2769" s="9" t="s">
        <v>138</v>
      </c>
      <c r="D2769" s="9" t="s">
        <v>328</v>
      </c>
      <c r="E2769" s="9" t="s">
        <v>32</v>
      </c>
      <c r="F2769" s="8">
        <v>2029</v>
      </c>
      <c r="G2769" s="11">
        <v>0</v>
      </c>
      <c r="H2769" s="11">
        <v>1.04877</v>
      </c>
      <c r="I2769" s="11">
        <v>1.6283700000000001</v>
      </c>
      <c r="J2769" s="11">
        <v>7.7809999999999997</v>
      </c>
      <c r="K2769" s="11">
        <v>1.5374099999999999</v>
      </c>
      <c r="L2769" s="11">
        <v>7.8007799999999996</v>
      </c>
      <c r="M2769" s="11">
        <v>2.8975399999999998</v>
      </c>
      <c r="N2769" s="11">
        <v>5.9790799999999997</v>
      </c>
      <c r="O2769" s="11">
        <v>1.7347300000000001</v>
      </c>
      <c r="P2769" s="11">
        <v>6.7175599999999998</v>
      </c>
      <c r="Q2769" s="11">
        <v>0.56074999999999997</v>
      </c>
      <c r="R2769" s="11">
        <v>2.0208400000000002</v>
      </c>
      <c r="S2769" s="11">
        <v>1.02416</v>
      </c>
      <c r="T2769" s="11">
        <v>40.730989999999998</v>
      </c>
      <c r="U2769" s="11">
        <v>37.532699999999998</v>
      </c>
      <c r="V2769" s="11">
        <v>2.9627599999999998</v>
      </c>
      <c r="W2769" s="11">
        <v>2.5183599999999999</v>
      </c>
      <c r="X2769" s="11">
        <v>43.013820000000003</v>
      </c>
      <c r="Y2769" s="11">
        <v>83.744810000000001</v>
      </c>
      <c r="Z2769" s="11">
        <v>1.3706700000000001</v>
      </c>
      <c r="AA2769" s="11">
        <v>3.56121</v>
      </c>
      <c r="AB2769" s="11">
        <v>2.7289999999999998E-2</v>
      </c>
      <c r="AC2769" s="11">
        <v>4.9591700000000003</v>
      </c>
      <c r="AD2769" s="71">
        <f t="shared" si="132"/>
        <v>0</v>
      </c>
      <c r="AE2769" s="71">
        <f t="shared" si="133"/>
        <v>0</v>
      </c>
      <c r="AF2769" s="71">
        <f t="shared" si="134"/>
        <v>0</v>
      </c>
      <c r="AG2769" s="277" t="s">
        <v>908</v>
      </c>
      <c r="AH2769" s="277" t="s">
        <v>751</v>
      </c>
      <c r="AI2769" s="276" t="s">
        <v>752</v>
      </c>
      <c r="AJ2769" s="276" t="s">
        <v>753</v>
      </c>
      <c r="AK2769" s="276" t="s">
        <v>328</v>
      </c>
      <c r="AL2769" s="277" t="s">
        <v>138</v>
      </c>
      <c r="AM2769" s="276" t="s">
        <v>720</v>
      </c>
      <c r="AN2769" s="276" t="s">
        <v>518</v>
      </c>
      <c r="AO2769" s="277" t="s">
        <v>519</v>
      </c>
    </row>
    <row r="2770" spans="1:41" ht="15" thickBot="1" x14ac:dyDescent="0.4">
      <c r="A2770" s="8">
        <v>2025</v>
      </c>
      <c r="B2770" s="9" t="s">
        <v>126</v>
      </c>
      <c r="C2770" s="9" t="s">
        <v>138</v>
      </c>
      <c r="D2770" s="9" t="s">
        <v>328</v>
      </c>
      <c r="E2770" s="9" t="s">
        <v>32</v>
      </c>
      <c r="F2770" s="8">
        <v>2030</v>
      </c>
      <c r="G2770" s="11">
        <v>0</v>
      </c>
      <c r="H2770" s="11">
        <v>1.52342</v>
      </c>
      <c r="I2770" s="11">
        <v>1.4672799999999999</v>
      </c>
      <c r="J2770" s="11">
        <v>8.0251400000000004</v>
      </c>
      <c r="K2770" s="11">
        <v>1.6159699999999999</v>
      </c>
      <c r="L2770" s="11">
        <v>7.6524000000000001</v>
      </c>
      <c r="M2770" s="11">
        <v>3.3004799999999999</v>
      </c>
      <c r="N2770" s="11">
        <v>5.8725899999999998</v>
      </c>
      <c r="O2770" s="11">
        <v>1.9109700000000001</v>
      </c>
      <c r="P2770" s="11">
        <v>7.2705399999999996</v>
      </c>
      <c r="Q2770" s="11">
        <v>0.65315000000000001</v>
      </c>
      <c r="R2770" s="11">
        <v>2.3779300000000001</v>
      </c>
      <c r="S2770" s="11">
        <v>1.1943600000000001</v>
      </c>
      <c r="T2770" s="11">
        <v>42.864220000000003</v>
      </c>
      <c r="U2770" s="11">
        <v>33.525269999999999</v>
      </c>
      <c r="V2770" s="11">
        <v>3.51817</v>
      </c>
      <c r="W2770" s="11">
        <v>3.2041300000000001</v>
      </c>
      <c r="X2770" s="11">
        <v>40.247570000000003</v>
      </c>
      <c r="Y2770" s="11">
        <v>83.111789999999999</v>
      </c>
      <c r="Z2770" s="11">
        <v>1.59446</v>
      </c>
      <c r="AA2770" s="11">
        <v>3.7974000000000001</v>
      </c>
      <c r="AB2770" s="11">
        <v>0.19356000000000001</v>
      </c>
      <c r="AC2770" s="11">
        <v>5.5854100000000004</v>
      </c>
      <c r="AD2770" s="71">
        <f t="shared" si="132"/>
        <v>0</v>
      </c>
      <c r="AE2770" s="71">
        <f t="shared" si="133"/>
        <v>0</v>
      </c>
      <c r="AF2770" s="71">
        <f t="shared" si="134"/>
        <v>0</v>
      </c>
      <c r="AG2770" s="277" t="s">
        <v>908</v>
      </c>
      <c r="AH2770" s="277" t="s">
        <v>751</v>
      </c>
      <c r="AI2770" s="276" t="s">
        <v>752</v>
      </c>
      <c r="AJ2770" s="276" t="s">
        <v>753</v>
      </c>
      <c r="AK2770" s="276" t="s">
        <v>328</v>
      </c>
      <c r="AL2770" s="277" t="s">
        <v>138</v>
      </c>
      <c r="AM2770" s="276" t="s">
        <v>720</v>
      </c>
      <c r="AN2770" s="276" t="s">
        <v>518</v>
      </c>
      <c r="AO2770" s="277" t="s">
        <v>519</v>
      </c>
    </row>
    <row r="2771" spans="1:41" ht="15" thickBot="1" x14ac:dyDescent="0.4">
      <c r="A2771" s="8">
        <v>2025</v>
      </c>
      <c r="B2771" s="9" t="s">
        <v>126</v>
      </c>
      <c r="C2771" s="9" t="s">
        <v>138</v>
      </c>
      <c r="D2771" s="9" t="s">
        <v>328</v>
      </c>
      <c r="E2771" s="9" t="s">
        <v>32</v>
      </c>
      <c r="F2771" s="8">
        <v>2031</v>
      </c>
      <c r="G2771" s="11">
        <v>0</v>
      </c>
      <c r="H2771" s="11">
        <v>1.94129</v>
      </c>
      <c r="I2771" s="11">
        <v>1.78331</v>
      </c>
      <c r="J2771" s="11">
        <v>7.2180499999999999</v>
      </c>
      <c r="K2771" s="11">
        <v>1.2434799999999999</v>
      </c>
      <c r="L2771" s="11">
        <v>9.49892</v>
      </c>
      <c r="M2771" s="11">
        <v>3.6970700000000001</v>
      </c>
      <c r="N2771" s="11">
        <v>6.6725599999999998</v>
      </c>
      <c r="O2771" s="11">
        <v>1.6183000000000001</v>
      </c>
      <c r="P2771" s="11">
        <v>6.6880800000000002</v>
      </c>
      <c r="Q2771" s="11">
        <v>1.1123499999999999</v>
      </c>
      <c r="R2771" s="11">
        <v>2.9082499999999998</v>
      </c>
      <c r="S2771" s="11">
        <v>1.3873899999999999</v>
      </c>
      <c r="T2771" s="11">
        <v>45.769039999999997</v>
      </c>
      <c r="U2771" s="11">
        <v>34.152700000000003</v>
      </c>
      <c r="V2771" s="11">
        <v>3.96346</v>
      </c>
      <c r="W2771" s="11">
        <v>3.2893599999999998</v>
      </c>
      <c r="X2771" s="11">
        <v>41.405520000000003</v>
      </c>
      <c r="Y2771" s="11">
        <v>87.17456</v>
      </c>
      <c r="Z2771" s="11">
        <v>1.10572</v>
      </c>
      <c r="AA2771" s="11">
        <v>3.1926700000000001</v>
      </c>
      <c r="AB2771" s="11">
        <v>0.45689999999999997</v>
      </c>
      <c r="AC2771" s="11">
        <v>4.7552899999999996</v>
      </c>
      <c r="AD2771" s="71">
        <f t="shared" si="132"/>
        <v>0</v>
      </c>
      <c r="AE2771" s="71">
        <f t="shared" si="133"/>
        <v>0</v>
      </c>
      <c r="AF2771" s="71">
        <f t="shared" si="134"/>
        <v>0</v>
      </c>
      <c r="AG2771" s="277" t="s">
        <v>908</v>
      </c>
      <c r="AH2771" s="277" t="s">
        <v>751</v>
      </c>
      <c r="AI2771" s="276" t="s">
        <v>752</v>
      </c>
      <c r="AJ2771" s="276" t="s">
        <v>753</v>
      </c>
      <c r="AK2771" s="276" t="s">
        <v>328</v>
      </c>
      <c r="AL2771" s="277" t="s">
        <v>138</v>
      </c>
      <c r="AM2771" s="276" t="s">
        <v>720</v>
      </c>
      <c r="AN2771" s="276" t="s">
        <v>518</v>
      </c>
      <c r="AO2771" s="277" t="s">
        <v>519</v>
      </c>
    </row>
    <row r="2772" spans="1:41" ht="15" thickBot="1" x14ac:dyDescent="0.4">
      <c r="A2772" s="8">
        <v>2025</v>
      </c>
      <c r="B2772" s="9" t="s">
        <v>126</v>
      </c>
      <c r="C2772" s="9" t="s">
        <v>138</v>
      </c>
      <c r="D2772" s="9" t="s">
        <v>328</v>
      </c>
      <c r="E2772" s="9" t="s">
        <v>32</v>
      </c>
      <c r="F2772" s="8">
        <v>2032</v>
      </c>
      <c r="G2772" s="11">
        <v>0</v>
      </c>
      <c r="H2772" s="11">
        <v>2.22112</v>
      </c>
      <c r="I2772" s="11">
        <v>1.7842899999999999</v>
      </c>
      <c r="J2772" s="11">
        <v>7.9432799999999997</v>
      </c>
      <c r="K2772" s="11">
        <v>1.2369300000000001</v>
      </c>
      <c r="L2772" s="11">
        <v>9.0355299999999996</v>
      </c>
      <c r="M2772" s="11">
        <v>3.9502199999999998</v>
      </c>
      <c r="N2772" s="11">
        <v>6.6871799999999997</v>
      </c>
      <c r="O2772" s="11">
        <v>1.4741200000000001</v>
      </c>
      <c r="P2772" s="11">
        <v>7.7419599999999997</v>
      </c>
      <c r="Q2772" s="11">
        <v>0.81647999999999998</v>
      </c>
      <c r="R2772" s="11">
        <v>3.7736800000000001</v>
      </c>
      <c r="S2772" s="11">
        <v>1.6861600000000001</v>
      </c>
      <c r="T2772" s="11">
        <v>48.350949999999997</v>
      </c>
      <c r="U2772" s="11">
        <v>31.000789999999999</v>
      </c>
      <c r="V2772" s="11">
        <v>2.8627600000000002</v>
      </c>
      <c r="W2772" s="11">
        <v>2.91778</v>
      </c>
      <c r="X2772" s="11">
        <v>36.781329999999997</v>
      </c>
      <c r="Y2772" s="11">
        <v>85.132279999999994</v>
      </c>
      <c r="Z2772" s="11">
        <v>1.1543000000000001</v>
      </c>
      <c r="AA2772" s="11">
        <v>3.0429499999999998</v>
      </c>
      <c r="AB2772" s="11">
        <v>0.5333</v>
      </c>
      <c r="AC2772" s="11">
        <v>4.7305599999999997</v>
      </c>
      <c r="AD2772" s="71">
        <f t="shared" si="132"/>
        <v>0</v>
      </c>
      <c r="AE2772" s="71">
        <f t="shared" si="133"/>
        <v>0</v>
      </c>
      <c r="AF2772" s="71">
        <f t="shared" si="134"/>
        <v>0</v>
      </c>
      <c r="AG2772" s="277" t="s">
        <v>908</v>
      </c>
      <c r="AH2772" s="277" t="s">
        <v>751</v>
      </c>
      <c r="AI2772" s="276" t="s">
        <v>752</v>
      </c>
      <c r="AJ2772" s="276" t="s">
        <v>753</v>
      </c>
      <c r="AK2772" s="276" t="s">
        <v>328</v>
      </c>
      <c r="AL2772" s="277" t="s">
        <v>138</v>
      </c>
      <c r="AM2772" s="276" t="s">
        <v>720</v>
      </c>
      <c r="AN2772" s="276" t="s">
        <v>518</v>
      </c>
      <c r="AO2772" s="277" t="s">
        <v>519</v>
      </c>
    </row>
    <row r="2773" spans="1:41" ht="15" thickBot="1" x14ac:dyDescent="0.4">
      <c r="A2773" s="8">
        <v>2025</v>
      </c>
      <c r="B2773" s="9" t="s">
        <v>126</v>
      </c>
      <c r="C2773" s="9" t="s">
        <v>138</v>
      </c>
      <c r="D2773" s="9" t="s">
        <v>328</v>
      </c>
      <c r="E2773" s="9" t="s">
        <v>32</v>
      </c>
      <c r="F2773" s="8">
        <v>2033</v>
      </c>
      <c r="G2773" s="11">
        <v>0</v>
      </c>
      <c r="H2773" s="11">
        <v>2.3549600000000002</v>
      </c>
      <c r="I2773" s="11">
        <v>1.5478000000000001</v>
      </c>
      <c r="J2773" s="11">
        <v>8.9866799999999998</v>
      </c>
      <c r="K2773" s="11">
        <v>1.4212</v>
      </c>
      <c r="L2773" s="11">
        <v>9.3788800000000005</v>
      </c>
      <c r="M2773" s="11">
        <v>3.67937</v>
      </c>
      <c r="N2773" s="11">
        <v>6.6761600000000003</v>
      </c>
      <c r="O2773" s="11">
        <v>1.56667</v>
      </c>
      <c r="P2773" s="11">
        <v>7.5117900000000004</v>
      </c>
      <c r="Q2773" s="11">
        <v>0.68283000000000005</v>
      </c>
      <c r="R2773" s="11">
        <v>3.3175699999999999</v>
      </c>
      <c r="S2773" s="11">
        <v>2.0181900000000002</v>
      </c>
      <c r="T2773" s="11">
        <v>49.142090000000003</v>
      </c>
      <c r="U2773" s="11">
        <v>28.52664</v>
      </c>
      <c r="V2773" s="11">
        <v>2.80538</v>
      </c>
      <c r="W2773" s="11">
        <v>2.62968</v>
      </c>
      <c r="X2773" s="11">
        <v>33.9617</v>
      </c>
      <c r="Y2773" s="11">
        <v>83.103790000000004</v>
      </c>
      <c r="Z2773" s="11">
        <v>1.13127</v>
      </c>
      <c r="AA2773" s="11">
        <v>3.73448</v>
      </c>
      <c r="AB2773" s="11">
        <v>0.63063000000000002</v>
      </c>
      <c r="AC2773" s="11">
        <v>5.4963800000000003</v>
      </c>
      <c r="AD2773" s="71">
        <f t="shared" si="132"/>
        <v>0</v>
      </c>
      <c r="AE2773" s="71">
        <f t="shared" si="133"/>
        <v>0</v>
      </c>
      <c r="AF2773" s="71">
        <f t="shared" si="134"/>
        <v>0</v>
      </c>
      <c r="AG2773" s="277" t="s">
        <v>908</v>
      </c>
      <c r="AH2773" s="277" t="s">
        <v>751</v>
      </c>
      <c r="AI2773" s="276" t="s">
        <v>752</v>
      </c>
      <c r="AJ2773" s="276" t="s">
        <v>753</v>
      </c>
      <c r="AK2773" s="276" t="s">
        <v>328</v>
      </c>
      <c r="AL2773" s="277" t="s">
        <v>138</v>
      </c>
      <c r="AM2773" s="276" t="s">
        <v>720</v>
      </c>
      <c r="AN2773" s="276" t="s">
        <v>518</v>
      </c>
      <c r="AO2773" s="277" t="s">
        <v>519</v>
      </c>
    </row>
    <row r="2774" spans="1:41" ht="15" thickBot="1" x14ac:dyDescent="0.4">
      <c r="A2774" s="8">
        <v>2025</v>
      </c>
      <c r="B2774" s="9" t="s">
        <v>126</v>
      </c>
      <c r="C2774" s="9" t="s">
        <v>138</v>
      </c>
      <c r="D2774" s="9" t="s">
        <v>328</v>
      </c>
      <c r="E2774" s="9" t="s">
        <v>32</v>
      </c>
      <c r="F2774" s="8">
        <v>2034</v>
      </c>
      <c r="G2774" s="11">
        <v>0</v>
      </c>
      <c r="H2774" s="11">
        <v>2.8066599999999999</v>
      </c>
      <c r="I2774" s="11">
        <v>1.89062</v>
      </c>
      <c r="J2774" s="11">
        <v>8.6022599999999994</v>
      </c>
      <c r="K2774" s="11">
        <v>1.50763</v>
      </c>
      <c r="L2774" s="11">
        <v>9.5026799999999998</v>
      </c>
      <c r="M2774" s="11">
        <v>3.0198900000000002</v>
      </c>
      <c r="N2774" s="11">
        <v>7.6320399999999999</v>
      </c>
      <c r="O2774" s="11">
        <v>1.9051100000000001</v>
      </c>
      <c r="P2774" s="11">
        <v>7.2261199999999999</v>
      </c>
      <c r="Q2774" s="11">
        <v>0.93340999999999996</v>
      </c>
      <c r="R2774" s="11">
        <v>3.64398</v>
      </c>
      <c r="S2774" s="11">
        <v>1.60151</v>
      </c>
      <c r="T2774" s="11">
        <v>50.271909999999998</v>
      </c>
      <c r="U2774" s="11">
        <v>27.85838</v>
      </c>
      <c r="V2774" s="11">
        <v>2.9092799999999999</v>
      </c>
      <c r="W2774" s="11">
        <v>2.15368</v>
      </c>
      <c r="X2774" s="11">
        <v>32.921349999999997</v>
      </c>
      <c r="Y2774" s="11">
        <v>83.193259999999995</v>
      </c>
      <c r="Z2774" s="11">
        <v>1.07789</v>
      </c>
      <c r="AA2774" s="11">
        <v>3.88747</v>
      </c>
      <c r="AB2774" s="11">
        <v>0.80730999999999997</v>
      </c>
      <c r="AC2774" s="11">
        <v>5.7726699999999997</v>
      </c>
      <c r="AD2774" s="71">
        <f t="shared" si="132"/>
        <v>0</v>
      </c>
      <c r="AE2774" s="71">
        <f t="shared" si="133"/>
        <v>0</v>
      </c>
      <c r="AF2774" s="71">
        <f t="shared" si="134"/>
        <v>0</v>
      </c>
      <c r="AG2774" s="277" t="s">
        <v>908</v>
      </c>
      <c r="AH2774" s="277" t="s">
        <v>751</v>
      </c>
      <c r="AI2774" s="276" t="s">
        <v>752</v>
      </c>
      <c r="AJ2774" s="276" t="s">
        <v>753</v>
      </c>
      <c r="AK2774" s="276" t="s">
        <v>328</v>
      </c>
      <c r="AL2774" s="277" t="s">
        <v>138</v>
      </c>
      <c r="AM2774" s="276" t="s">
        <v>720</v>
      </c>
      <c r="AN2774" s="276" t="s">
        <v>518</v>
      </c>
      <c r="AO2774" s="277" t="s">
        <v>519</v>
      </c>
    </row>
    <row r="2775" spans="1:41" ht="15" thickBot="1" x14ac:dyDescent="0.4">
      <c r="A2775" s="8">
        <v>2025</v>
      </c>
      <c r="B2775" s="9" t="s">
        <v>126</v>
      </c>
      <c r="C2775" s="9" t="s">
        <v>138</v>
      </c>
      <c r="D2775" s="9" t="s">
        <v>328</v>
      </c>
      <c r="E2775" s="9" t="s">
        <v>32</v>
      </c>
      <c r="F2775" s="8">
        <v>2035</v>
      </c>
      <c r="G2775" s="11">
        <v>0</v>
      </c>
      <c r="H2775" s="11">
        <v>2.9863599999999999</v>
      </c>
      <c r="I2775" s="11">
        <v>1.69137</v>
      </c>
      <c r="J2775" s="11">
        <v>8.6898800000000005</v>
      </c>
      <c r="K2775" s="11">
        <v>1.7636400000000001</v>
      </c>
      <c r="L2775" s="11">
        <v>9.3640899999999991</v>
      </c>
      <c r="M2775" s="11">
        <v>3.5804299999999998</v>
      </c>
      <c r="N2775" s="11">
        <v>7.9443999999999999</v>
      </c>
      <c r="O2775" s="11">
        <v>1.75187</v>
      </c>
      <c r="P2775" s="11">
        <v>8.6512700000000002</v>
      </c>
      <c r="Q2775" s="11">
        <v>0.58738000000000001</v>
      </c>
      <c r="R2775" s="11">
        <v>4.8438800000000004</v>
      </c>
      <c r="S2775" s="11">
        <v>1.4338</v>
      </c>
      <c r="T2775" s="11">
        <v>53.288379999999997</v>
      </c>
      <c r="U2775" s="11">
        <v>24.16188</v>
      </c>
      <c r="V2775" s="11">
        <v>2.5607600000000001</v>
      </c>
      <c r="W2775" s="11">
        <v>1.36818</v>
      </c>
      <c r="X2775" s="11">
        <v>28.090820000000001</v>
      </c>
      <c r="Y2775" s="11">
        <v>81.379199999999997</v>
      </c>
      <c r="Z2775" s="11">
        <v>1.0847800000000001</v>
      </c>
      <c r="AA2775" s="11">
        <v>4.5260400000000001</v>
      </c>
      <c r="AB2775" s="11">
        <v>0.64632999999999996</v>
      </c>
      <c r="AC2775" s="11">
        <v>6.2571500000000002</v>
      </c>
      <c r="AD2775" s="71">
        <f t="shared" si="132"/>
        <v>0</v>
      </c>
      <c r="AE2775" s="71">
        <f t="shared" si="133"/>
        <v>0</v>
      </c>
      <c r="AF2775" s="71">
        <f t="shared" si="134"/>
        <v>0</v>
      </c>
      <c r="AG2775" s="277" t="s">
        <v>908</v>
      </c>
      <c r="AH2775" s="277" t="s">
        <v>751</v>
      </c>
      <c r="AI2775" s="276" t="s">
        <v>752</v>
      </c>
      <c r="AJ2775" s="276" t="s">
        <v>753</v>
      </c>
      <c r="AK2775" s="276" t="s">
        <v>328</v>
      </c>
      <c r="AL2775" s="277" t="s">
        <v>138</v>
      </c>
      <c r="AM2775" s="276" t="s">
        <v>720</v>
      </c>
      <c r="AN2775" s="276" t="s">
        <v>518</v>
      </c>
      <c r="AO2775" s="277" t="s">
        <v>519</v>
      </c>
    </row>
    <row r="2776" spans="1:41" ht="23.5" thickBot="1" x14ac:dyDescent="0.4">
      <c r="A2776" s="8">
        <v>2025</v>
      </c>
      <c r="B2776" s="9" t="s">
        <v>126</v>
      </c>
      <c r="C2776" s="9" t="s">
        <v>139</v>
      </c>
      <c r="D2776" s="9" t="s">
        <v>329</v>
      </c>
      <c r="E2776" s="97" t="s">
        <v>29</v>
      </c>
      <c r="F2776" s="8">
        <v>2025</v>
      </c>
      <c r="G2776" s="10">
        <v>0</v>
      </c>
      <c r="H2776" s="10">
        <v>35</v>
      </c>
      <c r="I2776" s="10">
        <v>147</v>
      </c>
      <c r="J2776" s="10" t="s">
        <v>35</v>
      </c>
      <c r="K2776" s="10" t="s">
        <v>35</v>
      </c>
      <c r="L2776" s="10">
        <v>20</v>
      </c>
      <c r="M2776" s="10">
        <v>0</v>
      </c>
      <c r="N2776" s="10">
        <v>0</v>
      </c>
      <c r="O2776" s="10">
        <v>0</v>
      </c>
      <c r="P2776" s="10">
        <v>93</v>
      </c>
      <c r="Q2776" s="10">
        <v>0</v>
      </c>
      <c r="R2776" s="10">
        <v>0</v>
      </c>
      <c r="S2776" s="10">
        <v>0</v>
      </c>
      <c r="T2776" s="10">
        <v>310</v>
      </c>
      <c r="U2776" s="10">
        <v>0</v>
      </c>
      <c r="V2776" s="10">
        <v>0</v>
      </c>
      <c r="W2776" s="10">
        <v>0</v>
      </c>
      <c r="X2776" s="10">
        <v>0</v>
      </c>
      <c r="Y2776" s="10">
        <v>310</v>
      </c>
      <c r="Z2776" s="29" t="s">
        <v>35</v>
      </c>
      <c r="AA2776" s="10">
        <v>16</v>
      </c>
      <c r="AB2776" s="29" t="s">
        <v>35</v>
      </c>
      <c r="AC2776" s="10">
        <v>24</v>
      </c>
      <c r="AD2776" s="71">
        <f t="shared" si="132"/>
        <v>15</v>
      </c>
      <c r="AE2776" s="71">
        <f t="shared" si="133"/>
        <v>0</v>
      </c>
      <c r="AF2776" s="71">
        <f t="shared" si="134"/>
        <v>8</v>
      </c>
      <c r="AG2776" s="277" t="s">
        <v>905</v>
      </c>
      <c r="AH2776" s="277" t="s">
        <v>754</v>
      </c>
      <c r="AI2776" s="276" t="s">
        <v>755</v>
      </c>
      <c r="AJ2776" s="276" t="s">
        <v>756</v>
      </c>
      <c r="AK2776" s="276" t="s">
        <v>329</v>
      </c>
      <c r="AL2776" s="277" t="s">
        <v>139</v>
      </c>
      <c r="AM2776" s="276" t="s">
        <v>720</v>
      </c>
      <c r="AN2776" s="276" t="s">
        <v>518</v>
      </c>
      <c r="AO2776" s="277" t="s">
        <v>519</v>
      </c>
    </row>
    <row r="2777" spans="1:41" ht="15" thickBot="1" x14ac:dyDescent="0.4">
      <c r="A2777" s="8">
        <v>2025</v>
      </c>
      <c r="B2777" s="9" t="s">
        <v>126</v>
      </c>
      <c r="C2777" s="9" t="s">
        <v>139</v>
      </c>
      <c r="D2777" s="9" t="s">
        <v>329</v>
      </c>
      <c r="E2777" s="9" t="s">
        <v>30</v>
      </c>
      <c r="F2777" s="8">
        <v>2025</v>
      </c>
      <c r="G2777" s="11">
        <v>0</v>
      </c>
      <c r="H2777" s="11">
        <v>0.10458000000000001</v>
      </c>
      <c r="I2777" s="11">
        <v>0.45888000000000001</v>
      </c>
      <c r="J2777" s="11" t="s">
        <v>35</v>
      </c>
      <c r="K2777" s="11" t="s">
        <v>35</v>
      </c>
      <c r="L2777" s="11">
        <v>5.9450000000000003E-2</v>
      </c>
      <c r="M2777" s="11">
        <v>0</v>
      </c>
      <c r="N2777" s="11">
        <v>0</v>
      </c>
      <c r="O2777" s="11">
        <v>0</v>
      </c>
      <c r="P2777" s="11">
        <v>0.32084000000000001</v>
      </c>
      <c r="Q2777" s="11">
        <v>0</v>
      </c>
      <c r="R2777" s="11">
        <v>0</v>
      </c>
      <c r="S2777" s="11">
        <v>0</v>
      </c>
      <c r="T2777" s="11">
        <v>0.98931999999999998</v>
      </c>
      <c r="U2777" s="11">
        <v>0</v>
      </c>
      <c r="V2777" s="11">
        <v>0</v>
      </c>
      <c r="W2777" s="11">
        <v>0</v>
      </c>
      <c r="X2777" s="11">
        <v>0</v>
      </c>
      <c r="Y2777" s="11">
        <v>0.98931999999999998</v>
      </c>
      <c r="Z2777" s="28" t="s">
        <v>35</v>
      </c>
      <c r="AA2777" s="11">
        <v>9.2300000000000004E-3</v>
      </c>
      <c r="AB2777" s="28" t="s">
        <v>35</v>
      </c>
      <c r="AC2777" s="11">
        <v>1.456E-2</v>
      </c>
      <c r="AD2777" s="71">
        <f t="shared" si="132"/>
        <v>4.5600000000000002E-2</v>
      </c>
      <c r="AE2777" s="71">
        <f t="shared" si="133"/>
        <v>0</v>
      </c>
      <c r="AF2777" s="71">
        <f t="shared" si="134"/>
        <v>5.3E-3</v>
      </c>
      <c r="AG2777" s="277" t="s">
        <v>906</v>
      </c>
      <c r="AH2777" s="277" t="s">
        <v>754</v>
      </c>
      <c r="AI2777" s="276" t="s">
        <v>755</v>
      </c>
      <c r="AJ2777" s="276" t="s">
        <v>756</v>
      </c>
      <c r="AK2777" s="276" t="s">
        <v>329</v>
      </c>
      <c r="AL2777" s="277" t="s">
        <v>139</v>
      </c>
      <c r="AM2777" s="276" t="s">
        <v>720</v>
      </c>
      <c r="AN2777" s="276" t="s">
        <v>518</v>
      </c>
      <c r="AO2777" s="277" t="s">
        <v>519</v>
      </c>
    </row>
    <row r="2778" spans="1:41" ht="15" thickBot="1" x14ac:dyDescent="0.4">
      <c r="A2778" s="8">
        <v>2025</v>
      </c>
      <c r="B2778" s="9" t="s">
        <v>126</v>
      </c>
      <c r="C2778" s="9" t="s">
        <v>139</v>
      </c>
      <c r="D2778" s="9" t="s">
        <v>329</v>
      </c>
      <c r="E2778" s="9" t="s">
        <v>30</v>
      </c>
      <c r="F2778" s="8">
        <v>2026</v>
      </c>
      <c r="G2778" s="11">
        <v>0</v>
      </c>
      <c r="H2778" s="11">
        <v>0.10668</v>
      </c>
      <c r="I2778" s="11">
        <v>0.46738000000000002</v>
      </c>
      <c r="J2778" s="11" t="s">
        <v>35</v>
      </c>
      <c r="K2778" s="11" t="s">
        <v>35</v>
      </c>
      <c r="L2778" s="11">
        <v>6.1080000000000002E-2</v>
      </c>
      <c r="M2778" s="11">
        <v>0</v>
      </c>
      <c r="N2778" s="11">
        <v>0</v>
      </c>
      <c r="O2778" s="11">
        <v>0</v>
      </c>
      <c r="P2778" s="11">
        <v>0.32707999999999998</v>
      </c>
      <c r="Q2778" s="11">
        <v>0</v>
      </c>
      <c r="R2778" s="11">
        <v>0</v>
      </c>
      <c r="S2778" s="11">
        <v>0</v>
      </c>
      <c r="T2778" s="11">
        <v>1.0095700000000001</v>
      </c>
      <c r="U2778" s="11">
        <v>0</v>
      </c>
      <c r="V2778" s="11">
        <v>0</v>
      </c>
      <c r="W2778" s="11">
        <v>0</v>
      </c>
      <c r="X2778" s="11">
        <v>0</v>
      </c>
      <c r="Y2778" s="11">
        <v>1.0095700000000001</v>
      </c>
      <c r="Z2778" s="28" t="s">
        <v>35</v>
      </c>
      <c r="AA2778" s="11">
        <v>8.3499999999999998E-3</v>
      </c>
      <c r="AB2778" s="28" t="s">
        <v>35</v>
      </c>
      <c r="AC2778" s="11">
        <v>1.5310000000000001E-2</v>
      </c>
      <c r="AD2778" s="71">
        <f t="shared" si="132"/>
        <v>4.7399999999999998E-2</v>
      </c>
      <c r="AE2778" s="71">
        <f t="shared" si="133"/>
        <v>0</v>
      </c>
      <c r="AF2778" s="71">
        <f t="shared" si="134"/>
        <v>7.0000000000000001E-3</v>
      </c>
      <c r="AG2778" s="277" t="s">
        <v>906</v>
      </c>
      <c r="AH2778" s="277" t="s">
        <v>754</v>
      </c>
      <c r="AI2778" s="276" t="s">
        <v>755</v>
      </c>
      <c r="AJ2778" s="276" t="s">
        <v>756</v>
      </c>
      <c r="AK2778" s="276" t="s">
        <v>329</v>
      </c>
      <c r="AL2778" s="277" t="s">
        <v>139</v>
      </c>
      <c r="AM2778" s="276" t="s">
        <v>720</v>
      </c>
      <c r="AN2778" s="276" t="s">
        <v>518</v>
      </c>
      <c r="AO2778" s="277" t="s">
        <v>519</v>
      </c>
    </row>
    <row r="2779" spans="1:41" ht="15" thickBot="1" x14ac:dyDescent="0.4">
      <c r="A2779" s="8">
        <v>2025</v>
      </c>
      <c r="B2779" s="9" t="s">
        <v>126</v>
      </c>
      <c r="C2779" s="9" t="s">
        <v>139</v>
      </c>
      <c r="D2779" s="9" t="s">
        <v>329</v>
      </c>
      <c r="E2779" s="9" t="s">
        <v>30</v>
      </c>
      <c r="F2779" s="8">
        <v>2027</v>
      </c>
      <c r="G2779" s="11">
        <v>0</v>
      </c>
      <c r="H2779" s="11">
        <v>0.10974</v>
      </c>
      <c r="I2779" s="11">
        <v>0.47620000000000001</v>
      </c>
      <c r="J2779" s="11" t="s">
        <v>35</v>
      </c>
      <c r="K2779" s="11" t="s">
        <v>35</v>
      </c>
      <c r="L2779" s="11">
        <v>6.3640000000000002E-2</v>
      </c>
      <c r="M2779" s="11">
        <v>0</v>
      </c>
      <c r="N2779" s="11">
        <v>0</v>
      </c>
      <c r="O2779" s="11">
        <v>0</v>
      </c>
      <c r="P2779" s="11">
        <v>0.33428999999999998</v>
      </c>
      <c r="Q2779" s="11">
        <v>0</v>
      </c>
      <c r="R2779" s="11">
        <v>0</v>
      </c>
      <c r="S2779" s="11">
        <v>0</v>
      </c>
      <c r="T2779" s="11">
        <v>1.0309200000000001</v>
      </c>
      <c r="U2779" s="11">
        <v>0</v>
      </c>
      <c r="V2779" s="11">
        <v>0</v>
      </c>
      <c r="W2779" s="11">
        <v>0</v>
      </c>
      <c r="X2779" s="11">
        <v>0</v>
      </c>
      <c r="Y2779" s="11">
        <v>1.0309200000000001</v>
      </c>
      <c r="Z2779" s="28" t="s">
        <v>35</v>
      </c>
      <c r="AA2779" s="11">
        <v>8.26E-3</v>
      </c>
      <c r="AB2779" s="28" t="s">
        <v>35</v>
      </c>
      <c r="AC2779" s="11">
        <v>1.5339999999999999E-2</v>
      </c>
      <c r="AD2779" s="71">
        <f t="shared" si="132"/>
        <v>4.7100000000000003E-2</v>
      </c>
      <c r="AE2779" s="71">
        <f t="shared" si="133"/>
        <v>0</v>
      </c>
      <c r="AF2779" s="71">
        <f t="shared" si="134"/>
        <v>7.1000000000000004E-3</v>
      </c>
      <c r="AG2779" s="277" t="s">
        <v>906</v>
      </c>
      <c r="AH2779" s="277" t="s">
        <v>754</v>
      </c>
      <c r="AI2779" s="276" t="s">
        <v>755</v>
      </c>
      <c r="AJ2779" s="276" t="s">
        <v>756</v>
      </c>
      <c r="AK2779" s="276" t="s">
        <v>329</v>
      </c>
      <c r="AL2779" s="277" t="s">
        <v>139</v>
      </c>
      <c r="AM2779" s="276" t="s">
        <v>720</v>
      </c>
      <c r="AN2779" s="276" t="s">
        <v>518</v>
      </c>
      <c r="AO2779" s="277" t="s">
        <v>519</v>
      </c>
    </row>
    <row r="2780" spans="1:41" ht="15" thickBot="1" x14ac:dyDescent="0.4">
      <c r="A2780" s="8">
        <v>2025</v>
      </c>
      <c r="B2780" s="9" t="s">
        <v>126</v>
      </c>
      <c r="C2780" s="9" t="s">
        <v>139</v>
      </c>
      <c r="D2780" s="9" t="s">
        <v>329</v>
      </c>
      <c r="E2780" s="9" t="s">
        <v>30</v>
      </c>
      <c r="F2780" s="8">
        <v>2028</v>
      </c>
      <c r="G2780" s="11">
        <v>0</v>
      </c>
      <c r="H2780" s="11">
        <v>0.11058999999999999</v>
      </c>
      <c r="I2780" s="11">
        <v>0.48618</v>
      </c>
      <c r="J2780" s="11" t="s">
        <v>35</v>
      </c>
      <c r="K2780" s="11" t="s">
        <v>35</v>
      </c>
      <c r="L2780" s="11">
        <v>6.4759999999999998E-2</v>
      </c>
      <c r="M2780" s="11">
        <v>0</v>
      </c>
      <c r="N2780" s="11">
        <v>0</v>
      </c>
      <c r="O2780" s="11">
        <v>0</v>
      </c>
      <c r="P2780" s="11">
        <v>0.34148000000000001</v>
      </c>
      <c r="Q2780" s="11">
        <v>0</v>
      </c>
      <c r="R2780" s="11">
        <v>0</v>
      </c>
      <c r="S2780" s="11">
        <v>0</v>
      </c>
      <c r="T2780" s="11">
        <v>1.0476399999999999</v>
      </c>
      <c r="U2780" s="11">
        <v>0</v>
      </c>
      <c r="V2780" s="11">
        <v>0</v>
      </c>
      <c r="W2780" s="11">
        <v>0</v>
      </c>
      <c r="X2780" s="11">
        <v>0</v>
      </c>
      <c r="Y2780" s="11">
        <v>1.0476399999999999</v>
      </c>
      <c r="Z2780" s="28" t="s">
        <v>35</v>
      </c>
      <c r="AA2780" s="11">
        <v>8.2299999999999995E-3</v>
      </c>
      <c r="AB2780" s="28" t="s">
        <v>35</v>
      </c>
      <c r="AC2780" s="11">
        <v>1.528E-2</v>
      </c>
      <c r="AD2780" s="71">
        <f t="shared" si="132"/>
        <v>4.4600000000000001E-2</v>
      </c>
      <c r="AE2780" s="71">
        <f t="shared" si="133"/>
        <v>0</v>
      </c>
      <c r="AF2780" s="71">
        <f t="shared" si="134"/>
        <v>7.1000000000000004E-3</v>
      </c>
      <c r="AG2780" s="277" t="s">
        <v>906</v>
      </c>
      <c r="AH2780" s="277" t="s">
        <v>754</v>
      </c>
      <c r="AI2780" s="276" t="s">
        <v>755</v>
      </c>
      <c r="AJ2780" s="276" t="s">
        <v>756</v>
      </c>
      <c r="AK2780" s="276" t="s">
        <v>329</v>
      </c>
      <c r="AL2780" s="277" t="s">
        <v>139</v>
      </c>
      <c r="AM2780" s="276" t="s">
        <v>720</v>
      </c>
      <c r="AN2780" s="276" t="s">
        <v>518</v>
      </c>
      <c r="AO2780" s="277" t="s">
        <v>519</v>
      </c>
    </row>
    <row r="2781" spans="1:41" ht="15" thickBot="1" x14ac:dyDescent="0.4">
      <c r="A2781" s="8">
        <v>2025</v>
      </c>
      <c r="B2781" s="9" t="s">
        <v>126</v>
      </c>
      <c r="C2781" s="9" t="s">
        <v>139</v>
      </c>
      <c r="D2781" s="9" t="s">
        <v>329</v>
      </c>
      <c r="E2781" s="9" t="s">
        <v>30</v>
      </c>
      <c r="F2781" s="8">
        <v>2029</v>
      </c>
      <c r="G2781" s="11">
        <v>0</v>
      </c>
      <c r="H2781" s="11">
        <v>0.11124000000000001</v>
      </c>
      <c r="I2781" s="11">
        <v>0.49335000000000001</v>
      </c>
      <c r="J2781" s="11" t="s">
        <v>35</v>
      </c>
      <c r="K2781" s="11" t="s">
        <v>35</v>
      </c>
      <c r="L2781" s="11">
        <v>6.7799999999999999E-2</v>
      </c>
      <c r="M2781" s="11">
        <v>0</v>
      </c>
      <c r="N2781" s="11">
        <v>0</v>
      </c>
      <c r="O2781" s="11">
        <v>0</v>
      </c>
      <c r="P2781" s="11">
        <v>0.34925</v>
      </c>
      <c r="Q2781" s="11">
        <v>0</v>
      </c>
      <c r="R2781" s="11">
        <v>0</v>
      </c>
      <c r="S2781" s="11">
        <v>0</v>
      </c>
      <c r="T2781" s="11">
        <v>1.0644899999999999</v>
      </c>
      <c r="U2781" s="11">
        <v>0</v>
      </c>
      <c r="V2781" s="11">
        <v>0</v>
      </c>
      <c r="W2781" s="11">
        <v>0</v>
      </c>
      <c r="X2781" s="11">
        <v>0</v>
      </c>
      <c r="Y2781" s="11">
        <v>1.0644899999999999</v>
      </c>
      <c r="Z2781" s="28" t="s">
        <v>35</v>
      </c>
      <c r="AA2781" s="11">
        <v>8.8699999999999994E-3</v>
      </c>
      <c r="AB2781" s="28" t="s">
        <v>35</v>
      </c>
      <c r="AC2781" s="11">
        <v>1.6299999999999999E-2</v>
      </c>
      <c r="AD2781" s="71">
        <f t="shared" si="132"/>
        <v>4.2900000000000001E-2</v>
      </c>
      <c r="AE2781" s="71">
        <f t="shared" si="133"/>
        <v>0</v>
      </c>
      <c r="AF2781" s="71">
        <f t="shared" si="134"/>
        <v>7.4000000000000003E-3</v>
      </c>
      <c r="AG2781" s="277" t="s">
        <v>906</v>
      </c>
      <c r="AH2781" s="277" t="s">
        <v>754</v>
      </c>
      <c r="AI2781" s="276" t="s">
        <v>755</v>
      </c>
      <c r="AJ2781" s="276" t="s">
        <v>756</v>
      </c>
      <c r="AK2781" s="276" t="s">
        <v>329</v>
      </c>
      <c r="AL2781" s="277" t="s">
        <v>139</v>
      </c>
      <c r="AM2781" s="276" t="s">
        <v>720</v>
      </c>
      <c r="AN2781" s="276" t="s">
        <v>518</v>
      </c>
      <c r="AO2781" s="277" t="s">
        <v>519</v>
      </c>
    </row>
    <row r="2782" spans="1:41" ht="15" thickBot="1" x14ac:dyDescent="0.4">
      <c r="A2782" s="8">
        <v>2025</v>
      </c>
      <c r="B2782" s="9" t="s">
        <v>126</v>
      </c>
      <c r="C2782" s="9" t="s">
        <v>139</v>
      </c>
      <c r="D2782" s="9" t="s">
        <v>329</v>
      </c>
      <c r="E2782" s="9" t="s">
        <v>30</v>
      </c>
      <c r="F2782" s="8">
        <v>2030</v>
      </c>
      <c r="G2782" s="11">
        <v>0</v>
      </c>
      <c r="H2782" s="11">
        <v>0.10947999999999999</v>
      </c>
      <c r="I2782" s="11">
        <v>0.50383</v>
      </c>
      <c r="J2782" s="11" t="s">
        <v>35</v>
      </c>
      <c r="K2782" s="11" t="s">
        <v>35</v>
      </c>
      <c r="L2782" s="11">
        <v>7.0000000000000007E-2</v>
      </c>
      <c r="M2782" s="11">
        <v>0</v>
      </c>
      <c r="N2782" s="11">
        <v>0</v>
      </c>
      <c r="O2782" s="11">
        <v>0</v>
      </c>
      <c r="P2782" s="11">
        <v>0.35510000000000003</v>
      </c>
      <c r="Q2782" s="11">
        <v>0</v>
      </c>
      <c r="R2782" s="11">
        <v>0</v>
      </c>
      <c r="S2782" s="11">
        <v>0</v>
      </c>
      <c r="T2782" s="11">
        <v>1.0808500000000001</v>
      </c>
      <c r="U2782" s="11">
        <v>0</v>
      </c>
      <c r="V2782" s="11">
        <v>0</v>
      </c>
      <c r="W2782" s="11">
        <v>0</v>
      </c>
      <c r="X2782" s="11">
        <v>0</v>
      </c>
      <c r="Y2782" s="11">
        <v>1.0808500000000001</v>
      </c>
      <c r="Z2782" s="28" t="s">
        <v>35</v>
      </c>
      <c r="AA2782" s="11">
        <v>9.4900000000000002E-3</v>
      </c>
      <c r="AB2782" s="28" t="s">
        <v>35</v>
      </c>
      <c r="AC2782" s="11">
        <v>1.695E-2</v>
      </c>
      <c r="AD2782" s="71">
        <f t="shared" si="132"/>
        <v>4.24E-2</v>
      </c>
      <c r="AE2782" s="71">
        <f t="shared" si="133"/>
        <v>0</v>
      </c>
      <c r="AF2782" s="71">
        <f t="shared" si="134"/>
        <v>7.4999999999999997E-3</v>
      </c>
      <c r="AG2782" s="277" t="s">
        <v>906</v>
      </c>
      <c r="AH2782" s="277" t="s">
        <v>754</v>
      </c>
      <c r="AI2782" s="276" t="s">
        <v>755</v>
      </c>
      <c r="AJ2782" s="276" t="s">
        <v>756</v>
      </c>
      <c r="AK2782" s="276" t="s">
        <v>329</v>
      </c>
      <c r="AL2782" s="277" t="s">
        <v>139</v>
      </c>
      <c r="AM2782" s="276" t="s">
        <v>720</v>
      </c>
      <c r="AN2782" s="276" t="s">
        <v>518</v>
      </c>
      <c r="AO2782" s="277" t="s">
        <v>519</v>
      </c>
    </row>
    <row r="2783" spans="1:41" ht="15" thickBot="1" x14ac:dyDescent="0.4">
      <c r="A2783" s="8">
        <v>2025</v>
      </c>
      <c r="B2783" s="9" t="s">
        <v>126</v>
      </c>
      <c r="C2783" s="9" t="s">
        <v>139</v>
      </c>
      <c r="D2783" s="9" t="s">
        <v>329</v>
      </c>
      <c r="E2783" s="9" t="s">
        <v>30</v>
      </c>
      <c r="F2783" s="8">
        <v>2031</v>
      </c>
      <c r="G2783" s="11">
        <v>0</v>
      </c>
      <c r="H2783" s="11">
        <v>0.10994</v>
      </c>
      <c r="I2783" s="11">
        <v>0.50739000000000001</v>
      </c>
      <c r="J2783" s="11" t="s">
        <v>35</v>
      </c>
      <c r="K2783" s="11" t="s">
        <v>35</v>
      </c>
      <c r="L2783" s="11">
        <v>6.8449999999999997E-2</v>
      </c>
      <c r="M2783" s="11">
        <v>0</v>
      </c>
      <c r="N2783" s="11">
        <v>0</v>
      </c>
      <c r="O2783" s="11">
        <v>0</v>
      </c>
      <c r="P2783" s="11">
        <v>0.36287000000000003</v>
      </c>
      <c r="Q2783" s="11">
        <v>0</v>
      </c>
      <c r="R2783" s="11">
        <v>0</v>
      </c>
      <c r="S2783" s="11">
        <v>0</v>
      </c>
      <c r="T2783" s="11">
        <v>1.08663</v>
      </c>
      <c r="U2783" s="11">
        <v>0</v>
      </c>
      <c r="V2783" s="11">
        <v>0</v>
      </c>
      <c r="W2783" s="11">
        <v>0</v>
      </c>
      <c r="X2783" s="11">
        <v>0</v>
      </c>
      <c r="Y2783" s="11">
        <v>1.08663</v>
      </c>
      <c r="Z2783" s="28" t="s">
        <v>35</v>
      </c>
      <c r="AA2783" s="11">
        <v>9.2200000000000008E-3</v>
      </c>
      <c r="AB2783" s="28" t="s">
        <v>35</v>
      </c>
      <c r="AC2783" s="11">
        <v>1.8460000000000001E-2</v>
      </c>
      <c r="AD2783" s="71">
        <f t="shared" si="132"/>
        <v>3.7999999999999999E-2</v>
      </c>
      <c r="AE2783" s="71">
        <f t="shared" si="133"/>
        <v>0</v>
      </c>
      <c r="AF2783" s="71">
        <f t="shared" si="134"/>
        <v>9.1999999999999998E-3</v>
      </c>
      <c r="AG2783" s="277" t="s">
        <v>906</v>
      </c>
      <c r="AH2783" s="277" t="s">
        <v>754</v>
      </c>
      <c r="AI2783" s="276" t="s">
        <v>755</v>
      </c>
      <c r="AJ2783" s="276" t="s">
        <v>756</v>
      </c>
      <c r="AK2783" s="276" t="s">
        <v>329</v>
      </c>
      <c r="AL2783" s="277" t="s">
        <v>139</v>
      </c>
      <c r="AM2783" s="276" t="s">
        <v>720</v>
      </c>
      <c r="AN2783" s="276" t="s">
        <v>518</v>
      </c>
      <c r="AO2783" s="277" t="s">
        <v>519</v>
      </c>
    </row>
    <row r="2784" spans="1:41" ht="15" thickBot="1" x14ac:dyDescent="0.4">
      <c r="A2784" s="8">
        <v>2025</v>
      </c>
      <c r="B2784" s="9" t="s">
        <v>126</v>
      </c>
      <c r="C2784" s="9" t="s">
        <v>139</v>
      </c>
      <c r="D2784" s="9" t="s">
        <v>329</v>
      </c>
      <c r="E2784" s="9" t="s">
        <v>30</v>
      </c>
      <c r="F2784" s="8">
        <v>2032</v>
      </c>
      <c r="G2784" s="11">
        <v>0</v>
      </c>
      <c r="H2784" s="11">
        <v>0.1108</v>
      </c>
      <c r="I2784" s="11">
        <v>0.51268999999999998</v>
      </c>
      <c r="J2784" s="11" t="s">
        <v>35</v>
      </c>
      <c r="K2784" s="11" t="s">
        <v>35</v>
      </c>
      <c r="L2784" s="11">
        <v>7.0150000000000004E-2</v>
      </c>
      <c r="M2784" s="11">
        <v>0</v>
      </c>
      <c r="N2784" s="11">
        <v>0</v>
      </c>
      <c r="O2784" s="11">
        <v>0</v>
      </c>
      <c r="P2784" s="11">
        <v>0.37129000000000001</v>
      </c>
      <c r="Q2784" s="11">
        <v>0</v>
      </c>
      <c r="R2784" s="11">
        <v>0</v>
      </c>
      <c r="S2784" s="11">
        <v>0</v>
      </c>
      <c r="T2784" s="11">
        <v>1.09789</v>
      </c>
      <c r="U2784" s="11">
        <v>0</v>
      </c>
      <c r="V2784" s="11">
        <v>0</v>
      </c>
      <c r="W2784" s="11">
        <v>0</v>
      </c>
      <c r="X2784" s="11">
        <v>0</v>
      </c>
      <c r="Y2784" s="11">
        <v>1.09789</v>
      </c>
      <c r="Z2784" s="28" t="s">
        <v>35</v>
      </c>
      <c r="AA2784" s="11">
        <v>1.0659999999999999E-2</v>
      </c>
      <c r="AB2784" s="28" t="s">
        <v>35</v>
      </c>
      <c r="AC2784" s="11">
        <v>1.9959999999999999E-2</v>
      </c>
      <c r="AD2784" s="71">
        <f t="shared" si="132"/>
        <v>3.3000000000000002E-2</v>
      </c>
      <c r="AE2784" s="71">
        <f t="shared" si="133"/>
        <v>0</v>
      </c>
      <c r="AF2784" s="71">
        <f t="shared" si="134"/>
        <v>9.2999999999999992E-3</v>
      </c>
      <c r="AG2784" s="277" t="s">
        <v>906</v>
      </c>
      <c r="AH2784" s="277" t="s">
        <v>754</v>
      </c>
      <c r="AI2784" s="276" t="s">
        <v>755</v>
      </c>
      <c r="AJ2784" s="276" t="s">
        <v>756</v>
      </c>
      <c r="AK2784" s="276" t="s">
        <v>329</v>
      </c>
      <c r="AL2784" s="277" t="s">
        <v>139</v>
      </c>
      <c r="AM2784" s="276" t="s">
        <v>720</v>
      </c>
      <c r="AN2784" s="276" t="s">
        <v>518</v>
      </c>
      <c r="AO2784" s="277" t="s">
        <v>519</v>
      </c>
    </row>
    <row r="2785" spans="1:41" ht="15" thickBot="1" x14ac:dyDescent="0.4">
      <c r="A2785" s="8">
        <v>2025</v>
      </c>
      <c r="B2785" s="9" t="s">
        <v>126</v>
      </c>
      <c r="C2785" s="9" t="s">
        <v>139</v>
      </c>
      <c r="D2785" s="9" t="s">
        <v>329</v>
      </c>
      <c r="E2785" s="9" t="s">
        <v>30</v>
      </c>
      <c r="F2785" s="8">
        <v>2033</v>
      </c>
      <c r="G2785" s="11">
        <v>0</v>
      </c>
      <c r="H2785" s="11">
        <v>0.11044</v>
      </c>
      <c r="I2785" s="11">
        <v>0.51378999999999997</v>
      </c>
      <c r="J2785" s="11" t="s">
        <v>35</v>
      </c>
      <c r="K2785" s="11" t="s">
        <v>35</v>
      </c>
      <c r="L2785" s="11">
        <v>7.2330000000000005E-2</v>
      </c>
      <c r="M2785" s="11">
        <v>0</v>
      </c>
      <c r="N2785" s="11">
        <v>0</v>
      </c>
      <c r="O2785" s="11">
        <v>0</v>
      </c>
      <c r="P2785" s="11">
        <v>0.37736999999999998</v>
      </c>
      <c r="Q2785" s="11">
        <v>0</v>
      </c>
      <c r="R2785" s="11">
        <v>0</v>
      </c>
      <c r="S2785" s="11">
        <v>0</v>
      </c>
      <c r="T2785" s="11">
        <v>1.1048899999999999</v>
      </c>
      <c r="U2785" s="11">
        <v>0</v>
      </c>
      <c r="V2785" s="11">
        <v>0</v>
      </c>
      <c r="W2785" s="11">
        <v>0</v>
      </c>
      <c r="X2785" s="11">
        <v>0</v>
      </c>
      <c r="Y2785" s="11">
        <v>1.1048899999999999</v>
      </c>
      <c r="Z2785" s="28" t="s">
        <v>35</v>
      </c>
      <c r="AA2785" s="11">
        <v>1.1469999999999999E-2</v>
      </c>
      <c r="AB2785" s="28" t="s">
        <v>35</v>
      </c>
      <c r="AC2785" s="11">
        <v>2.0820000000000002E-2</v>
      </c>
      <c r="AD2785" s="71">
        <f t="shared" si="132"/>
        <v>3.1E-2</v>
      </c>
      <c r="AE2785" s="71">
        <f t="shared" si="133"/>
        <v>0</v>
      </c>
      <c r="AF2785" s="71">
        <f t="shared" si="134"/>
        <v>9.4000000000000004E-3</v>
      </c>
      <c r="AG2785" s="277" t="s">
        <v>906</v>
      </c>
      <c r="AH2785" s="277" t="s">
        <v>754</v>
      </c>
      <c r="AI2785" s="276" t="s">
        <v>755</v>
      </c>
      <c r="AJ2785" s="276" t="s">
        <v>756</v>
      </c>
      <c r="AK2785" s="276" t="s">
        <v>329</v>
      </c>
      <c r="AL2785" s="277" t="s">
        <v>139</v>
      </c>
      <c r="AM2785" s="276" t="s">
        <v>720</v>
      </c>
      <c r="AN2785" s="276" t="s">
        <v>518</v>
      </c>
      <c r="AO2785" s="277" t="s">
        <v>519</v>
      </c>
    </row>
    <row r="2786" spans="1:41" ht="15" thickBot="1" x14ac:dyDescent="0.4">
      <c r="A2786" s="8">
        <v>2025</v>
      </c>
      <c r="B2786" s="9" t="s">
        <v>126</v>
      </c>
      <c r="C2786" s="9" t="s">
        <v>139</v>
      </c>
      <c r="D2786" s="9" t="s">
        <v>329</v>
      </c>
      <c r="E2786" s="9" t="s">
        <v>30</v>
      </c>
      <c r="F2786" s="8">
        <v>2034</v>
      </c>
      <c r="G2786" s="11">
        <v>0</v>
      </c>
      <c r="H2786" s="11">
        <v>0.10953</v>
      </c>
      <c r="I2786" s="11">
        <v>0.51215999999999995</v>
      </c>
      <c r="J2786" s="11" t="s">
        <v>35</v>
      </c>
      <c r="K2786" s="11" t="s">
        <v>35</v>
      </c>
      <c r="L2786" s="11">
        <v>7.3370000000000005E-2</v>
      </c>
      <c r="M2786" s="11">
        <v>0</v>
      </c>
      <c r="N2786" s="11">
        <v>0</v>
      </c>
      <c r="O2786" s="11">
        <v>0</v>
      </c>
      <c r="P2786" s="11">
        <v>0.38497999999999999</v>
      </c>
      <c r="Q2786" s="11">
        <v>0</v>
      </c>
      <c r="R2786" s="11">
        <v>0</v>
      </c>
      <c r="S2786" s="11">
        <v>0</v>
      </c>
      <c r="T2786" s="11">
        <v>1.1066</v>
      </c>
      <c r="U2786" s="11">
        <v>0</v>
      </c>
      <c r="V2786" s="11">
        <v>0</v>
      </c>
      <c r="W2786" s="11">
        <v>0</v>
      </c>
      <c r="X2786" s="11">
        <v>0</v>
      </c>
      <c r="Y2786" s="11">
        <v>1.1066</v>
      </c>
      <c r="Z2786" s="28" t="s">
        <v>35</v>
      </c>
      <c r="AA2786" s="11">
        <v>1.7500000000000002E-2</v>
      </c>
      <c r="AB2786" s="28" t="s">
        <v>35</v>
      </c>
      <c r="AC2786" s="11">
        <v>2.8539999999999999E-2</v>
      </c>
      <c r="AD2786" s="71">
        <f t="shared" si="132"/>
        <v>2.6599999999999999E-2</v>
      </c>
      <c r="AE2786" s="71">
        <f t="shared" si="133"/>
        <v>0</v>
      </c>
      <c r="AF2786" s="71">
        <f t="shared" si="134"/>
        <v>1.0999999999999999E-2</v>
      </c>
      <c r="AG2786" s="277" t="s">
        <v>906</v>
      </c>
      <c r="AH2786" s="277" t="s">
        <v>754</v>
      </c>
      <c r="AI2786" s="276" t="s">
        <v>755</v>
      </c>
      <c r="AJ2786" s="276" t="s">
        <v>756</v>
      </c>
      <c r="AK2786" s="276" t="s">
        <v>329</v>
      </c>
      <c r="AL2786" s="277" t="s">
        <v>139</v>
      </c>
      <c r="AM2786" s="276" t="s">
        <v>720</v>
      </c>
      <c r="AN2786" s="276" t="s">
        <v>518</v>
      </c>
      <c r="AO2786" s="277" t="s">
        <v>519</v>
      </c>
    </row>
    <row r="2787" spans="1:41" ht="15" thickBot="1" x14ac:dyDescent="0.4">
      <c r="A2787" s="8">
        <v>2025</v>
      </c>
      <c r="B2787" s="9" t="s">
        <v>126</v>
      </c>
      <c r="C2787" s="9" t="s">
        <v>139</v>
      </c>
      <c r="D2787" s="9" t="s">
        <v>329</v>
      </c>
      <c r="E2787" s="9" t="s">
        <v>30</v>
      </c>
      <c r="F2787" s="8">
        <v>2035</v>
      </c>
      <c r="G2787" s="11">
        <v>0</v>
      </c>
      <c r="H2787" s="11">
        <v>0.10927000000000001</v>
      </c>
      <c r="I2787" s="11">
        <v>0.51287000000000005</v>
      </c>
      <c r="J2787" s="11" t="s">
        <v>35</v>
      </c>
      <c r="K2787" s="11" t="s">
        <v>35</v>
      </c>
      <c r="L2787" s="11">
        <v>7.5380000000000003E-2</v>
      </c>
      <c r="M2787" s="11">
        <v>0</v>
      </c>
      <c r="N2787" s="11">
        <v>0</v>
      </c>
      <c r="O2787" s="11">
        <v>0</v>
      </c>
      <c r="P2787" s="11">
        <v>0.39311000000000001</v>
      </c>
      <c r="Q2787" s="11">
        <v>0</v>
      </c>
      <c r="R2787" s="11">
        <v>0</v>
      </c>
      <c r="S2787" s="11">
        <v>0</v>
      </c>
      <c r="T2787" s="11">
        <v>1.11585</v>
      </c>
      <c r="U2787" s="11">
        <v>0</v>
      </c>
      <c r="V2787" s="11">
        <v>0</v>
      </c>
      <c r="W2787" s="11">
        <v>0</v>
      </c>
      <c r="X2787" s="11">
        <v>0</v>
      </c>
      <c r="Y2787" s="11">
        <v>1.11585</v>
      </c>
      <c r="Z2787" s="28" t="s">
        <v>35</v>
      </c>
      <c r="AA2787" s="11">
        <v>2.0150000000000001E-2</v>
      </c>
      <c r="AB2787" s="28" t="s">
        <v>35</v>
      </c>
      <c r="AC2787" s="11">
        <v>3.0689999999999999E-2</v>
      </c>
      <c r="AD2787" s="71">
        <f t="shared" si="132"/>
        <v>2.52E-2</v>
      </c>
      <c r="AE2787" s="71">
        <f t="shared" si="133"/>
        <v>0</v>
      </c>
      <c r="AF2787" s="71">
        <f t="shared" si="134"/>
        <v>1.0500000000000001E-2</v>
      </c>
      <c r="AG2787" s="277" t="s">
        <v>906</v>
      </c>
      <c r="AH2787" s="277" t="s">
        <v>754</v>
      </c>
      <c r="AI2787" s="276" t="s">
        <v>755</v>
      </c>
      <c r="AJ2787" s="276" t="s">
        <v>756</v>
      </c>
      <c r="AK2787" s="276" t="s">
        <v>329</v>
      </c>
      <c r="AL2787" s="277" t="s">
        <v>139</v>
      </c>
      <c r="AM2787" s="276" t="s">
        <v>720</v>
      </c>
      <c r="AN2787" s="276" t="s">
        <v>518</v>
      </c>
      <c r="AO2787" s="277" t="s">
        <v>519</v>
      </c>
    </row>
    <row r="2788" spans="1:41" ht="15" thickBot="1" x14ac:dyDescent="0.4">
      <c r="A2788" s="8">
        <v>2025</v>
      </c>
      <c r="B2788" s="9" t="s">
        <v>126</v>
      </c>
      <c r="C2788" s="9" t="s">
        <v>139</v>
      </c>
      <c r="D2788" s="9" t="s">
        <v>329</v>
      </c>
      <c r="E2788" s="9" t="s">
        <v>31</v>
      </c>
      <c r="F2788" s="8">
        <v>2025</v>
      </c>
      <c r="G2788" s="11" t="s">
        <v>381</v>
      </c>
      <c r="H2788" s="11" t="s">
        <v>381</v>
      </c>
      <c r="I2788" s="11" t="s">
        <v>381</v>
      </c>
      <c r="J2788" s="11" t="s">
        <v>381</v>
      </c>
      <c r="K2788" s="11" t="s">
        <v>381</v>
      </c>
      <c r="L2788" s="11" t="s">
        <v>381</v>
      </c>
      <c r="M2788" s="11" t="s">
        <v>381</v>
      </c>
      <c r="N2788" s="11" t="s">
        <v>381</v>
      </c>
      <c r="O2788" s="11" t="s">
        <v>381</v>
      </c>
      <c r="P2788" s="11" t="s">
        <v>381</v>
      </c>
      <c r="Q2788" s="11" t="s">
        <v>381</v>
      </c>
      <c r="R2788" s="11" t="s">
        <v>381</v>
      </c>
      <c r="S2788" s="11" t="s">
        <v>381</v>
      </c>
      <c r="T2788" s="11" t="s">
        <v>381</v>
      </c>
      <c r="U2788" s="11" t="s">
        <v>381</v>
      </c>
      <c r="V2788" s="11" t="s">
        <v>381</v>
      </c>
      <c r="W2788" s="11" t="s">
        <v>381</v>
      </c>
      <c r="X2788" s="11" t="s">
        <v>381</v>
      </c>
      <c r="Y2788" s="11" t="s">
        <v>381</v>
      </c>
      <c r="Z2788" s="28" t="s">
        <v>35</v>
      </c>
      <c r="AA2788" s="11">
        <v>8.5639999999999994E-2</v>
      </c>
      <c r="AB2788" s="28" t="s">
        <v>35</v>
      </c>
      <c r="AC2788" s="11">
        <v>0.13034000000000001</v>
      </c>
      <c r="AD2788" s="71"/>
      <c r="AE2788" s="71"/>
      <c r="AF2788" s="71">
        <f t="shared" si="134"/>
        <v>4.4699999999999997E-2</v>
      </c>
      <c r="AG2788" s="277" t="s">
        <v>907</v>
      </c>
      <c r="AH2788" s="277" t="s">
        <v>754</v>
      </c>
      <c r="AI2788" s="276" t="s">
        <v>755</v>
      </c>
      <c r="AJ2788" s="276" t="s">
        <v>756</v>
      </c>
      <c r="AK2788" s="276" t="s">
        <v>329</v>
      </c>
      <c r="AL2788" s="277" t="s">
        <v>139</v>
      </c>
      <c r="AM2788" s="276" t="s">
        <v>720</v>
      </c>
      <c r="AN2788" s="276" t="s">
        <v>518</v>
      </c>
      <c r="AO2788" s="277" t="s">
        <v>519</v>
      </c>
    </row>
    <row r="2789" spans="1:41" ht="15" thickBot="1" x14ac:dyDescent="0.4">
      <c r="A2789" s="8">
        <v>2025</v>
      </c>
      <c r="B2789" s="9" t="s">
        <v>126</v>
      </c>
      <c r="C2789" s="9" t="s">
        <v>139</v>
      </c>
      <c r="D2789" s="9" t="s">
        <v>329</v>
      </c>
      <c r="E2789" s="9" t="s">
        <v>31</v>
      </c>
      <c r="F2789" s="8">
        <v>2026</v>
      </c>
      <c r="G2789" s="11" t="s">
        <v>381</v>
      </c>
      <c r="H2789" s="11" t="s">
        <v>381</v>
      </c>
      <c r="I2789" s="11" t="s">
        <v>381</v>
      </c>
      <c r="J2789" s="11" t="s">
        <v>381</v>
      </c>
      <c r="K2789" s="11" t="s">
        <v>381</v>
      </c>
      <c r="L2789" s="11" t="s">
        <v>381</v>
      </c>
      <c r="M2789" s="11" t="s">
        <v>381</v>
      </c>
      <c r="N2789" s="11" t="s">
        <v>381</v>
      </c>
      <c r="O2789" s="11" t="s">
        <v>381</v>
      </c>
      <c r="P2789" s="11" t="s">
        <v>381</v>
      </c>
      <c r="Q2789" s="11" t="s">
        <v>381</v>
      </c>
      <c r="R2789" s="11" t="s">
        <v>381</v>
      </c>
      <c r="S2789" s="11" t="s">
        <v>381</v>
      </c>
      <c r="T2789" s="11" t="s">
        <v>381</v>
      </c>
      <c r="U2789" s="11" t="s">
        <v>381</v>
      </c>
      <c r="V2789" s="11" t="s">
        <v>381</v>
      </c>
      <c r="W2789" s="11" t="s">
        <v>381</v>
      </c>
      <c r="X2789" s="11" t="s">
        <v>381</v>
      </c>
      <c r="Y2789" s="11" t="s">
        <v>381</v>
      </c>
      <c r="Z2789" s="28" t="s">
        <v>35</v>
      </c>
      <c r="AA2789" s="11">
        <v>6.9159999999999999E-2</v>
      </c>
      <c r="AB2789" s="28" t="s">
        <v>35</v>
      </c>
      <c r="AC2789" s="11">
        <v>0.11547</v>
      </c>
      <c r="AD2789" s="71"/>
      <c r="AE2789" s="71"/>
      <c r="AF2789" s="71">
        <f t="shared" si="134"/>
        <v>4.6300000000000001E-2</v>
      </c>
      <c r="AG2789" s="277" t="s">
        <v>907</v>
      </c>
      <c r="AH2789" s="277" t="s">
        <v>754</v>
      </c>
      <c r="AI2789" s="276" t="s">
        <v>755</v>
      </c>
      <c r="AJ2789" s="276" t="s">
        <v>756</v>
      </c>
      <c r="AK2789" s="276" t="s">
        <v>329</v>
      </c>
      <c r="AL2789" s="277" t="s">
        <v>139</v>
      </c>
      <c r="AM2789" s="276" t="s">
        <v>720</v>
      </c>
      <c r="AN2789" s="276" t="s">
        <v>518</v>
      </c>
      <c r="AO2789" s="277" t="s">
        <v>519</v>
      </c>
    </row>
    <row r="2790" spans="1:41" ht="15" thickBot="1" x14ac:dyDescent="0.4">
      <c r="A2790" s="8">
        <v>2025</v>
      </c>
      <c r="B2790" s="9" t="s">
        <v>126</v>
      </c>
      <c r="C2790" s="9" t="s">
        <v>139</v>
      </c>
      <c r="D2790" s="9" t="s">
        <v>329</v>
      </c>
      <c r="E2790" s="9" t="s">
        <v>31</v>
      </c>
      <c r="F2790" s="8">
        <v>2027</v>
      </c>
      <c r="G2790" s="11" t="s">
        <v>381</v>
      </c>
      <c r="H2790" s="11" t="s">
        <v>381</v>
      </c>
      <c r="I2790" s="11" t="s">
        <v>381</v>
      </c>
      <c r="J2790" s="11" t="s">
        <v>381</v>
      </c>
      <c r="K2790" s="11" t="s">
        <v>381</v>
      </c>
      <c r="L2790" s="11" t="s">
        <v>381</v>
      </c>
      <c r="M2790" s="11" t="s">
        <v>381</v>
      </c>
      <c r="N2790" s="11" t="s">
        <v>381</v>
      </c>
      <c r="O2790" s="11" t="s">
        <v>381</v>
      </c>
      <c r="P2790" s="11" t="s">
        <v>381</v>
      </c>
      <c r="Q2790" s="11" t="s">
        <v>381</v>
      </c>
      <c r="R2790" s="11" t="s">
        <v>381</v>
      </c>
      <c r="S2790" s="11" t="s">
        <v>381</v>
      </c>
      <c r="T2790" s="11" t="s">
        <v>381</v>
      </c>
      <c r="U2790" s="11" t="s">
        <v>381</v>
      </c>
      <c r="V2790" s="11" t="s">
        <v>381</v>
      </c>
      <c r="W2790" s="11" t="s">
        <v>381</v>
      </c>
      <c r="X2790" s="11" t="s">
        <v>381</v>
      </c>
      <c r="Y2790" s="11" t="s">
        <v>381</v>
      </c>
      <c r="Z2790" s="28" t="s">
        <v>35</v>
      </c>
      <c r="AA2790" s="11">
        <v>5.7750000000000003E-2</v>
      </c>
      <c r="AB2790" s="28" t="s">
        <v>35</v>
      </c>
      <c r="AC2790" s="11">
        <v>0.1061</v>
      </c>
      <c r="AD2790" s="71"/>
      <c r="AE2790" s="71"/>
      <c r="AF2790" s="71">
        <f t="shared" si="134"/>
        <v>4.8399999999999999E-2</v>
      </c>
      <c r="AG2790" s="277" t="s">
        <v>907</v>
      </c>
      <c r="AH2790" s="277" t="s">
        <v>754</v>
      </c>
      <c r="AI2790" s="276" t="s">
        <v>755</v>
      </c>
      <c r="AJ2790" s="276" t="s">
        <v>756</v>
      </c>
      <c r="AK2790" s="276" t="s">
        <v>329</v>
      </c>
      <c r="AL2790" s="277" t="s">
        <v>139</v>
      </c>
      <c r="AM2790" s="276" t="s">
        <v>720</v>
      </c>
      <c r="AN2790" s="276" t="s">
        <v>518</v>
      </c>
      <c r="AO2790" s="277" t="s">
        <v>519</v>
      </c>
    </row>
    <row r="2791" spans="1:41" ht="15" thickBot="1" x14ac:dyDescent="0.4">
      <c r="A2791" s="8">
        <v>2025</v>
      </c>
      <c r="B2791" s="9" t="s">
        <v>126</v>
      </c>
      <c r="C2791" s="9" t="s">
        <v>139</v>
      </c>
      <c r="D2791" s="9" t="s">
        <v>329</v>
      </c>
      <c r="E2791" s="9" t="s">
        <v>31</v>
      </c>
      <c r="F2791" s="8">
        <v>2028</v>
      </c>
      <c r="G2791" s="11" t="s">
        <v>381</v>
      </c>
      <c r="H2791" s="11" t="s">
        <v>381</v>
      </c>
      <c r="I2791" s="11" t="s">
        <v>381</v>
      </c>
      <c r="J2791" s="11" t="s">
        <v>381</v>
      </c>
      <c r="K2791" s="11" t="s">
        <v>381</v>
      </c>
      <c r="L2791" s="11" t="s">
        <v>381</v>
      </c>
      <c r="M2791" s="11" t="s">
        <v>381</v>
      </c>
      <c r="N2791" s="11" t="s">
        <v>381</v>
      </c>
      <c r="O2791" s="11" t="s">
        <v>381</v>
      </c>
      <c r="P2791" s="11" t="s">
        <v>381</v>
      </c>
      <c r="Q2791" s="11" t="s">
        <v>381</v>
      </c>
      <c r="R2791" s="11" t="s">
        <v>381</v>
      </c>
      <c r="S2791" s="11" t="s">
        <v>381</v>
      </c>
      <c r="T2791" s="11" t="s">
        <v>381</v>
      </c>
      <c r="U2791" s="11" t="s">
        <v>381</v>
      </c>
      <c r="V2791" s="11" t="s">
        <v>381</v>
      </c>
      <c r="W2791" s="11" t="s">
        <v>381</v>
      </c>
      <c r="X2791" s="11" t="s">
        <v>381</v>
      </c>
      <c r="Y2791" s="11" t="s">
        <v>381</v>
      </c>
      <c r="Z2791" s="28" t="s">
        <v>35</v>
      </c>
      <c r="AA2791" s="11">
        <v>6.4630000000000007E-2</v>
      </c>
      <c r="AB2791" s="28" t="s">
        <v>35</v>
      </c>
      <c r="AC2791" s="11">
        <v>0.11211</v>
      </c>
      <c r="AD2791" s="71"/>
      <c r="AE2791" s="71"/>
      <c r="AF2791" s="71">
        <f t="shared" si="134"/>
        <v>4.7500000000000001E-2</v>
      </c>
      <c r="AG2791" s="277" t="s">
        <v>907</v>
      </c>
      <c r="AH2791" s="277" t="s">
        <v>754</v>
      </c>
      <c r="AI2791" s="276" t="s">
        <v>755</v>
      </c>
      <c r="AJ2791" s="276" t="s">
        <v>756</v>
      </c>
      <c r="AK2791" s="276" t="s">
        <v>329</v>
      </c>
      <c r="AL2791" s="277" t="s">
        <v>139</v>
      </c>
      <c r="AM2791" s="276" t="s">
        <v>720</v>
      </c>
      <c r="AN2791" s="276" t="s">
        <v>518</v>
      </c>
      <c r="AO2791" s="277" t="s">
        <v>519</v>
      </c>
    </row>
    <row r="2792" spans="1:41" ht="15" thickBot="1" x14ac:dyDescent="0.4">
      <c r="A2792" s="8">
        <v>2025</v>
      </c>
      <c r="B2792" s="9" t="s">
        <v>126</v>
      </c>
      <c r="C2792" s="9" t="s">
        <v>139</v>
      </c>
      <c r="D2792" s="9" t="s">
        <v>329</v>
      </c>
      <c r="E2792" s="9" t="s">
        <v>31</v>
      </c>
      <c r="F2792" s="8">
        <v>2029</v>
      </c>
      <c r="G2792" s="11" t="s">
        <v>381</v>
      </c>
      <c r="H2792" s="11" t="s">
        <v>381</v>
      </c>
      <c r="I2792" s="11" t="s">
        <v>381</v>
      </c>
      <c r="J2792" s="11" t="s">
        <v>381</v>
      </c>
      <c r="K2792" s="11" t="s">
        <v>381</v>
      </c>
      <c r="L2792" s="11" t="s">
        <v>381</v>
      </c>
      <c r="M2792" s="11" t="s">
        <v>381</v>
      </c>
      <c r="N2792" s="11" t="s">
        <v>381</v>
      </c>
      <c r="O2792" s="11" t="s">
        <v>381</v>
      </c>
      <c r="P2792" s="11" t="s">
        <v>381</v>
      </c>
      <c r="Q2792" s="11" t="s">
        <v>381</v>
      </c>
      <c r="R2792" s="11" t="s">
        <v>381</v>
      </c>
      <c r="S2792" s="11" t="s">
        <v>381</v>
      </c>
      <c r="T2792" s="11" t="s">
        <v>381</v>
      </c>
      <c r="U2792" s="11" t="s">
        <v>381</v>
      </c>
      <c r="V2792" s="11" t="s">
        <v>381</v>
      </c>
      <c r="W2792" s="11" t="s">
        <v>381</v>
      </c>
      <c r="X2792" s="11" t="s">
        <v>381</v>
      </c>
      <c r="Y2792" s="11" t="s">
        <v>381</v>
      </c>
      <c r="Z2792" s="28" t="s">
        <v>35</v>
      </c>
      <c r="AA2792" s="11">
        <v>6.1620000000000001E-2</v>
      </c>
      <c r="AB2792" s="28" t="s">
        <v>35</v>
      </c>
      <c r="AC2792" s="11">
        <v>0.11172</v>
      </c>
      <c r="AD2792" s="71"/>
      <c r="AE2792" s="71"/>
      <c r="AF2792" s="71">
        <f t="shared" si="134"/>
        <v>5.0099999999999999E-2</v>
      </c>
      <c r="AG2792" s="277" t="s">
        <v>907</v>
      </c>
      <c r="AH2792" s="277" t="s">
        <v>754</v>
      </c>
      <c r="AI2792" s="276" t="s">
        <v>755</v>
      </c>
      <c r="AJ2792" s="276" t="s">
        <v>756</v>
      </c>
      <c r="AK2792" s="276" t="s">
        <v>329</v>
      </c>
      <c r="AL2792" s="277" t="s">
        <v>139</v>
      </c>
      <c r="AM2792" s="276" t="s">
        <v>720</v>
      </c>
      <c r="AN2792" s="276" t="s">
        <v>518</v>
      </c>
      <c r="AO2792" s="277" t="s">
        <v>519</v>
      </c>
    </row>
    <row r="2793" spans="1:41" ht="15" thickBot="1" x14ac:dyDescent="0.4">
      <c r="A2793" s="8">
        <v>2025</v>
      </c>
      <c r="B2793" s="9" t="s">
        <v>126</v>
      </c>
      <c r="C2793" s="9" t="s">
        <v>139</v>
      </c>
      <c r="D2793" s="9" t="s">
        <v>329</v>
      </c>
      <c r="E2793" s="9" t="s">
        <v>31</v>
      </c>
      <c r="F2793" s="8">
        <v>2030</v>
      </c>
      <c r="G2793" s="11" t="s">
        <v>381</v>
      </c>
      <c r="H2793" s="11" t="s">
        <v>381</v>
      </c>
      <c r="I2793" s="11" t="s">
        <v>381</v>
      </c>
      <c r="J2793" s="11" t="s">
        <v>381</v>
      </c>
      <c r="K2793" s="11" t="s">
        <v>381</v>
      </c>
      <c r="L2793" s="11" t="s">
        <v>381</v>
      </c>
      <c r="M2793" s="11" t="s">
        <v>381</v>
      </c>
      <c r="N2793" s="11" t="s">
        <v>381</v>
      </c>
      <c r="O2793" s="11" t="s">
        <v>381</v>
      </c>
      <c r="P2793" s="11" t="s">
        <v>381</v>
      </c>
      <c r="Q2793" s="11" t="s">
        <v>381</v>
      </c>
      <c r="R2793" s="11" t="s">
        <v>381</v>
      </c>
      <c r="S2793" s="11" t="s">
        <v>381</v>
      </c>
      <c r="T2793" s="11" t="s">
        <v>381</v>
      </c>
      <c r="U2793" s="11" t="s">
        <v>381</v>
      </c>
      <c r="V2793" s="11" t="s">
        <v>381</v>
      </c>
      <c r="W2793" s="11" t="s">
        <v>381</v>
      </c>
      <c r="X2793" s="11" t="s">
        <v>381</v>
      </c>
      <c r="Y2793" s="11" t="s">
        <v>381</v>
      </c>
      <c r="Z2793" s="28" t="s">
        <v>35</v>
      </c>
      <c r="AA2793" s="11">
        <v>6.0819999999999999E-2</v>
      </c>
      <c r="AB2793" s="28" t="s">
        <v>35</v>
      </c>
      <c r="AC2793" s="11">
        <v>0.11329</v>
      </c>
      <c r="AD2793" s="71"/>
      <c r="AE2793" s="71"/>
      <c r="AF2793" s="71">
        <f t="shared" si="134"/>
        <v>5.2499999999999998E-2</v>
      </c>
      <c r="AG2793" s="277" t="s">
        <v>907</v>
      </c>
      <c r="AH2793" s="277" t="s">
        <v>754</v>
      </c>
      <c r="AI2793" s="276" t="s">
        <v>755</v>
      </c>
      <c r="AJ2793" s="276" t="s">
        <v>756</v>
      </c>
      <c r="AK2793" s="276" t="s">
        <v>329</v>
      </c>
      <c r="AL2793" s="277" t="s">
        <v>139</v>
      </c>
      <c r="AM2793" s="276" t="s">
        <v>720</v>
      </c>
      <c r="AN2793" s="276" t="s">
        <v>518</v>
      </c>
      <c r="AO2793" s="277" t="s">
        <v>519</v>
      </c>
    </row>
    <row r="2794" spans="1:41" ht="15" thickBot="1" x14ac:dyDescent="0.4">
      <c r="A2794" s="8">
        <v>2025</v>
      </c>
      <c r="B2794" s="9" t="s">
        <v>126</v>
      </c>
      <c r="C2794" s="9" t="s">
        <v>139</v>
      </c>
      <c r="D2794" s="9" t="s">
        <v>329</v>
      </c>
      <c r="E2794" s="9" t="s">
        <v>31</v>
      </c>
      <c r="F2794" s="8">
        <v>2031</v>
      </c>
      <c r="G2794" s="11" t="s">
        <v>381</v>
      </c>
      <c r="H2794" s="11" t="s">
        <v>381</v>
      </c>
      <c r="I2794" s="11" t="s">
        <v>381</v>
      </c>
      <c r="J2794" s="11" t="s">
        <v>381</v>
      </c>
      <c r="K2794" s="11" t="s">
        <v>381</v>
      </c>
      <c r="L2794" s="11" t="s">
        <v>381</v>
      </c>
      <c r="M2794" s="11" t="s">
        <v>381</v>
      </c>
      <c r="N2794" s="11" t="s">
        <v>381</v>
      </c>
      <c r="O2794" s="11" t="s">
        <v>381</v>
      </c>
      <c r="P2794" s="11" t="s">
        <v>381</v>
      </c>
      <c r="Q2794" s="11" t="s">
        <v>381</v>
      </c>
      <c r="R2794" s="11" t="s">
        <v>381</v>
      </c>
      <c r="S2794" s="11" t="s">
        <v>381</v>
      </c>
      <c r="T2794" s="11" t="s">
        <v>381</v>
      </c>
      <c r="U2794" s="11" t="s">
        <v>381</v>
      </c>
      <c r="V2794" s="11" t="s">
        <v>381</v>
      </c>
      <c r="W2794" s="11" t="s">
        <v>381</v>
      </c>
      <c r="X2794" s="11" t="s">
        <v>381</v>
      </c>
      <c r="Y2794" s="11" t="s">
        <v>381</v>
      </c>
      <c r="Z2794" s="28" t="s">
        <v>35</v>
      </c>
      <c r="AA2794" s="11">
        <v>6.5299999999999997E-2</v>
      </c>
      <c r="AB2794" s="28" t="s">
        <v>35</v>
      </c>
      <c r="AC2794" s="11">
        <v>0.11348</v>
      </c>
      <c r="AD2794" s="71"/>
      <c r="AE2794" s="71"/>
      <c r="AF2794" s="71">
        <f t="shared" si="134"/>
        <v>4.82E-2</v>
      </c>
      <c r="AG2794" s="277" t="s">
        <v>907</v>
      </c>
      <c r="AH2794" s="277" t="s">
        <v>754</v>
      </c>
      <c r="AI2794" s="276" t="s">
        <v>755</v>
      </c>
      <c r="AJ2794" s="276" t="s">
        <v>756</v>
      </c>
      <c r="AK2794" s="276" t="s">
        <v>329</v>
      </c>
      <c r="AL2794" s="277" t="s">
        <v>139</v>
      </c>
      <c r="AM2794" s="276" t="s">
        <v>720</v>
      </c>
      <c r="AN2794" s="276" t="s">
        <v>518</v>
      </c>
      <c r="AO2794" s="277" t="s">
        <v>519</v>
      </c>
    </row>
    <row r="2795" spans="1:41" ht="15" thickBot="1" x14ac:dyDescent="0.4">
      <c r="A2795" s="8">
        <v>2025</v>
      </c>
      <c r="B2795" s="9" t="s">
        <v>126</v>
      </c>
      <c r="C2795" s="9" t="s">
        <v>139</v>
      </c>
      <c r="D2795" s="9" t="s">
        <v>329</v>
      </c>
      <c r="E2795" s="9" t="s">
        <v>31</v>
      </c>
      <c r="F2795" s="8">
        <v>2032</v>
      </c>
      <c r="G2795" s="11" t="s">
        <v>381</v>
      </c>
      <c r="H2795" s="11" t="s">
        <v>381</v>
      </c>
      <c r="I2795" s="11" t="s">
        <v>381</v>
      </c>
      <c r="J2795" s="11" t="s">
        <v>381</v>
      </c>
      <c r="K2795" s="11" t="s">
        <v>381</v>
      </c>
      <c r="L2795" s="11" t="s">
        <v>381</v>
      </c>
      <c r="M2795" s="11" t="s">
        <v>381</v>
      </c>
      <c r="N2795" s="11" t="s">
        <v>381</v>
      </c>
      <c r="O2795" s="11" t="s">
        <v>381</v>
      </c>
      <c r="P2795" s="11" t="s">
        <v>381</v>
      </c>
      <c r="Q2795" s="11" t="s">
        <v>381</v>
      </c>
      <c r="R2795" s="11" t="s">
        <v>381</v>
      </c>
      <c r="S2795" s="11" t="s">
        <v>381</v>
      </c>
      <c r="T2795" s="11" t="s">
        <v>381</v>
      </c>
      <c r="U2795" s="11" t="s">
        <v>381</v>
      </c>
      <c r="V2795" s="11" t="s">
        <v>381</v>
      </c>
      <c r="W2795" s="11" t="s">
        <v>381</v>
      </c>
      <c r="X2795" s="11" t="s">
        <v>381</v>
      </c>
      <c r="Y2795" s="11" t="s">
        <v>381</v>
      </c>
      <c r="Z2795" s="28" t="s">
        <v>35</v>
      </c>
      <c r="AA2795" s="11">
        <v>7.0010000000000003E-2</v>
      </c>
      <c r="AB2795" s="28" t="s">
        <v>35</v>
      </c>
      <c r="AC2795" s="11">
        <v>9.4289999999999999E-2</v>
      </c>
      <c r="AD2795" s="71"/>
      <c r="AE2795" s="71"/>
      <c r="AF2795" s="71">
        <f t="shared" si="134"/>
        <v>2.4299999999999999E-2</v>
      </c>
      <c r="AG2795" s="277" t="s">
        <v>907</v>
      </c>
      <c r="AH2795" s="277" t="s">
        <v>754</v>
      </c>
      <c r="AI2795" s="276" t="s">
        <v>755</v>
      </c>
      <c r="AJ2795" s="276" t="s">
        <v>756</v>
      </c>
      <c r="AK2795" s="276" t="s">
        <v>329</v>
      </c>
      <c r="AL2795" s="277" t="s">
        <v>139</v>
      </c>
      <c r="AM2795" s="276" t="s">
        <v>720</v>
      </c>
      <c r="AN2795" s="276" t="s">
        <v>518</v>
      </c>
      <c r="AO2795" s="277" t="s">
        <v>519</v>
      </c>
    </row>
    <row r="2796" spans="1:41" ht="15" thickBot="1" x14ac:dyDescent="0.4">
      <c r="A2796" s="8">
        <v>2025</v>
      </c>
      <c r="B2796" s="9" t="s">
        <v>126</v>
      </c>
      <c r="C2796" s="9" t="s">
        <v>139</v>
      </c>
      <c r="D2796" s="9" t="s">
        <v>329</v>
      </c>
      <c r="E2796" s="9" t="s">
        <v>31</v>
      </c>
      <c r="F2796" s="8">
        <v>2033</v>
      </c>
      <c r="G2796" s="11" t="s">
        <v>381</v>
      </c>
      <c r="H2796" s="11" t="s">
        <v>381</v>
      </c>
      <c r="I2796" s="11" t="s">
        <v>381</v>
      </c>
      <c r="J2796" s="11" t="s">
        <v>381</v>
      </c>
      <c r="K2796" s="11" t="s">
        <v>381</v>
      </c>
      <c r="L2796" s="11" t="s">
        <v>381</v>
      </c>
      <c r="M2796" s="11" t="s">
        <v>381</v>
      </c>
      <c r="N2796" s="11" t="s">
        <v>381</v>
      </c>
      <c r="O2796" s="11" t="s">
        <v>381</v>
      </c>
      <c r="P2796" s="11" t="s">
        <v>381</v>
      </c>
      <c r="Q2796" s="11" t="s">
        <v>381</v>
      </c>
      <c r="R2796" s="11" t="s">
        <v>381</v>
      </c>
      <c r="S2796" s="11" t="s">
        <v>381</v>
      </c>
      <c r="T2796" s="11" t="s">
        <v>381</v>
      </c>
      <c r="U2796" s="11" t="s">
        <v>381</v>
      </c>
      <c r="V2796" s="11" t="s">
        <v>381</v>
      </c>
      <c r="W2796" s="11" t="s">
        <v>381</v>
      </c>
      <c r="X2796" s="11" t="s">
        <v>381</v>
      </c>
      <c r="Y2796" s="11" t="s">
        <v>381</v>
      </c>
      <c r="Z2796" s="28" t="s">
        <v>35</v>
      </c>
      <c r="AA2796" s="11">
        <v>8.0320000000000003E-2</v>
      </c>
      <c r="AB2796" s="28" t="s">
        <v>35</v>
      </c>
      <c r="AC2796" s="11">
        <v>0.10625</v>
      </c>
      <c r="AD2796" s="71"/>
      <c r="AE2796" s="71"/>
      <c r="AF2796" s="71">
        <f t="shared" si="134"/>
        <v>2.5899999999999999E-2</v>
      </c>
      <c r="AG2796" s="277" t="s">
        <v>907</v>
      </c>
      <c r="AH2796" s="277" t="s">
        <v>754</v>
      </c>
      <c r="AI2796" s="276" t="s">
        <v>755</v>
      </c>
      <c r="AJ2796" s="276" t="s">
        <v>756</v>
      </c>
      <c r="AK2796" s="276" t="s">
        <v>329</v>
      </c>
      <c r="AL2796" s="277" t="s">
        <v>139</v>
      </c>
      <c r="AM2796" s="276" t="s">
        <v>720</v>
      </c>
      <c r="AN2796" s="276" t="s">
        <v>518</v>
      </c>
      <c r="AO2796" s="277" t="s">
        <v>519</v>
      </c>
    </row>
    <row r="2797" spans="1:41" ht="15" thickBot="1" x14ac:dyDescent="0.4">
      <c r="A2797" s="8">
        <v>2025</v>
      </c>
      <c r="B2797" s="9" t="s">
        <v>126</v>
      </c>
      <c r="C2797" s="9" t="s">
        <v>139</v>
      </c>
      <c r="D2797" s="9" t="s">
        <v>329</v>
      </c>
      <c r="E2797" s="9" t="s">
        <v>31</v>
      </c>
      <c r="F2797" s="8">
        <v>2034</v>
      </c>
      <c r="G2797" s="11" t="s">
        <v>381</v>
      </c>
      <c r="H2797" s="11" t="s">
        <v>381</v>
      </c>
      <c r="I2797" s="11" t="s">
        <v>381</v>
      </c>
      <c r="J2797" s="11" t="s">
        <v>381</v>
      </c>
      <c r="K2797" s="11" t="s">
        <v>381</v>
      </c>
      <c r="L2797" s="11" t="s">
        <v>381</v>
      </c>
      <c r="M2797" s="11" t="s">
        <v>381</v>
      </c>
      <c r="N2797" s="11" t="s">
        <v>381</v>
      </c>
      <c r="O2797" s="11" t="s">
        <v>381</v>
      </c>
      <c r="P2797" s="11" t="s">
        <v>381</v>
      </c>
      <c r="Q2797" s="11" t="s">
        <v>381</v>
      </c>
      <c r="R2797" s="11" t="s">
        <v>381</v>
      </c>
      <c r="S2797" s="11" t="s">
        <v>381</v>
      </c>
      <c r="T2797" s="11" t="s">
        <v>381</v>
      </c>
      <c r="U2797" s="11" t="s">
        <v>381</v>
      </c>
      <c r="V2797" s="11" t="s">
        <v>381</v>
      </c>
      <c r="W2797" s="11" t="s">
        <v>381</v>
      </c>
      <c r="X2797" s="11" t="s">
        <v>381</v>
      </c>
      <c r="Y2797" s="11" t="s">
        <v>381</v>
      </c>
      <c r="Z2797" s="28" t="s">
        <v>35</v>
      </c>
      <c r="AA2797" s="11">
        <v>8.8120000000000004E-2</v>
      </c>
      <c r="AB2797" s="28" t="s">
        <v>35</v>
      </c>
      <c r="AC2797" s="11">
        <v>0.1164</v>
      </c>
      <c r="AD2797" s="71"/>
      <c r="AE2797" s="71"/>
      <c r="AF2797" s="71">
        <f t="shared" si="134"/>
        <v>2.8299999999999999E-2</v>
      </c>
      <c r="AG2797" s="277" t="s">
        <v>907</v>
      </c>
      <c r="AH2797" s="277" t="s">
        <v>754</v>
      </c>
      <c r="AI2797" s="276" t="s">
        <v>755</v>
      </c>
      <c r="AJ2797" s="276" t="s">
        <v>756</v>
      </c>
      <c r="AK2797" s="276" t="s">
        <v>329</v>
      </c>
      <c r="AL2797" s="277" t="s">
        <v>139</v>
      </c>
      <c r="AM2797" s="276" t="s">
        <v>720</v>
      </c>
      <c r="AN2797" s="276" t="s">
        <v>518</v>
      </c>
      <c r="AO2797" s="277" t="s">
        <v>519</v>
      </c>
    </row>
    <row r="2798" spans="1:41" ht="15" thickBot="1" x14ac:dyDescent="0.4">
      <c r="A2798" s="8">
        <v>2025</v>
      </c>
      <c r="B2798" s="9" t="s">
        <v>126</v>
      </c>
      <c r="C2798" s="9" t="s">
        <v>139</v>
      </c>
      <c r="D2798" s="9" t="s">
        <v>329</v>
      </c>
      <c r="E2798" s="9" t="s">
        <v>31</v>
      </c>
      <c r="F2798" s="8">
        <v>2035</v>
      </c>
      <c r="G2798" s="11" t="s">
        <v>381</v>
      </c>
      <c r="H2798" s="11" t="s">
        <v>381</v>
      </c>
      <c r="I2798" s="11" t="s">
        <v>381</v>
      </c>
      <c r="J2798" s="11" t="s">
        <v>381</v>
      </c>
      <c r="K2798" s="11" t="s">
        <v>381</v>
      </c>
      <c r="L2798" s="11" t="s">
        <v>381</v>
      </c>
      <c r="M2798" s="11" t="s">
        <v>381</v>
      </c>
      <c r="N2798" s="11" t="s">
        <v>381</v>
      </c>
      <c r="O2798" s="11" t="s">
        <v>381</v>
      </c>
      <c r="P2798" s="11" t="s">
        <v>381</v>
      </c>
      <c r="Q2798" s="11" t="s">
        <v>381</v>
      </c>
      <c r="R2798" s="11" t="s">
        <v>381</v>
      </c>
      <c r="S2798" s="11" t="s">
        <v>381</v>
      </c>
      <c r="T2798" s="11" t="s">
        <v>381</v>
      </c>
      <c r="U2798" s="11" t="s">
        <v>381</v>
      </c>
      <c r="V2798" s="11" t="s">
        <v>381</v>
      </c>
      <c r="W2798" s="11" t="s">
        <v>381</v>
      </c>
      <c r="X2798" s="11" t="s">
        <v>381</v>
      </c>
      <c r="Y2798" s="11" t="s">
        <v>381</v>
      </c>
      <c r="Z2798" s="28" t="s">
        <v>35</v>
      </c>
      <c r="AA2798" s="11">
        <v>9.5369999999999996E-2</v>
      </c>
      <c r="AB2798" s="28" t="s">
        <v>35</v>
      </c>
      <c r="AC2798" s="11">
        <v>0.12687000000000001</v>
      </c>
      <c r="AD2798" s="71"/>
      <c r="AE2798" s="71"/>
      <c r="AF2798" s="71">
        <f t="shared" si="134"/>
        <v>3.15E-2</v>
      </c>
      <c r="AG2798" s="277" t="s">
        <v>907</v>
      </c>
      <c r="AH2798" s="277" t="s">
        <v>754</v>
      </c>
      <c r="AI2798" s="276" t="s">
        <v>755</v>
      </c>
      <c r="AJ2798" s="276" t="s">
        <v>756</v>
      </c>
      <c r="AK2798" s="276" t="s">
        <v>329</v>
      </c>
      <c r="AL2798" s="277" t="s">
        <v>139</v>
      </c>
      <c r="AM2798" s="276" t="s">
        <v>720</v>
      </c>
      <c r="AN2798" s="276" t="s">
        <v>518</v>
      </c>
      <c r="AO2798" s="277" t="s">
        <v>519</v>
      </c>
    </row>
    <row r="2799" spans="1:41" ht="15" thickBot="1" x14ac:dyDescent="0.4">
      <c r="A2799" s="8">
        <v>2025</v>
      </c>
      <c r="B2799" s="9" t="s">
        <v>126</v>
      </c>
      <c r="C2799" s="9" t="s">
        <v>139</v>
      </c>
      <c r="D2799" s="9" t="s">
        <v>329</v>
      </c>
      <c r="E2799" s="9" t="s">
        <v>32</v>
      </c>
      <c r="F2799" s="8">
        <v>2025</v>
      </c>
      <c r="G2799" s="11">
        <v>0</v>
      </c>
      <c r="H2799" s="11">
        <v>0.3846</v>
      </c>
      <c r="I2799" s="11">
        <v>1.8446199999999999</v>
      </c>
      <c r="J2799" s="11" t="s">
        <v>35</v>
      </c>
      <c r="K2799" s="11" t="s">
        <v>35</v>
      </c>
      <c r="L2799" s="11">
        <v>0.19061</v>
      </c>
      <c r="M2799" s="11">
        <v>0</v>
      </c>
      <c r="N2799" s="11">
        <v>0</v>
      </c>
      <c r="O2799" s="11">
        <v>0</v>
      </c>
      <c r="P2799" s="11">
        <v>1.0395000000000001</v>
      </c>
      <c r="Q2799" s="11">
        <v>0</v>
      </c>
      <c r="R2799" s="11">
        <v>0</v>
      </c>
      <c r="S2799" s="11">
        <v>0</v>
      </c>
      <c r="T2799" s="11">
        <v>3.82531</v>
      </c>
      <c r="U2799" s="11">
        <v>0</v>
      </c>
      <c r="V2799" s="11">
        <v>0</v>
      </c>
      <c r="W2799" s="11">
        <v>0</v>
      </c>
      <c r="X2799" s="11">
        <v>0</v>
      </c>
      <c r="Y2799" s="11">
        <v>3.82531</v>
      </c>
      <c r="Z2799" s="28" t="s">
        <v>35</v>
      </c>
      <c r="AA2799" s="11">
        <v>4.6550000000000001E-2</v>
      </c>
      <c r="AB2799" s="28" t="s">
        <v>35</v>
      </c>
      <c r="AC2799" s="11">
        <v>0.23744999999999999</v>
      </c>
      <c r="AD2799" s="71">
        <f t="shared" si="132"/>
        <v>0.36599999999999999</v>
      </c>
      <c r="AE2799" s="71">
        <f t="shared" si="133"/>
        <v>0</v>
      </c>
      <c r="AF2799" s="71">
        <f t="shared" si="134"/>
        <v>0.19089999999999999</v>
      </c>
      <c r="AG2799" s="277" t="s">
        <v>908</v>
      </c>
      <c r="AH2799" s="277" t="s">
        <v>754</v>
      </c>
      <c r="AI2799" s="276" t="s">
        <v>755</v>
      </c>
      <c r="AJ2799" s="276" t="s">
        <v>756</v>
      </c>
      <c r="AK2799" s="276" t="s">
        <v>329</v>
      </c>
      <c r="AL2799" s="277" t="s">
        <v>139</v>
      </c>
      <c r="AM2799" s="276" t="s">
        <v>720</v>
      </c>
      <c r="AN2799" s="276" t="s">
        <v>518</v>
      </c>
      <c r="AO2799" s="277" t="s">
        <v>519</v>
      </c>
    </row>
    <row r="2800" spans="1:41" ht="15" thickBot="1" x14ac:dyDescent="0.4">
      <c r="A2800" s="8">
        <v>2025</v>
      </c>
      <c r="B2800" s="9" t="s">
        <v>126</v>
      </c>
      <c r="C2800" s="9" t="s">
        <v>139</v>
      </c>
      <c r="D2800" s="9" t="s">
        <v>329</v>
      </c>
      <c r="E2800" s="9" t="s">
        <v>32</v>
      </c>
      <c r="F2800" s="8">
        <v>2026</v>
      </c>
      <c r="G2800" s="11">
        <v>0</v>
      </c>
      <c r="H2800" s="11">
        <v>0.51768999999999998</v>
      </c>
      <c r="I2800" s="11">
        <v>2.5852200000000001</v>
      </c>
      <c r="J2800" s="11" t="s">
        <v>35</v>
      </c>
      <c r="K2800" s="11" t="s">
        <v>35</v>
      </c>
      <c r="L2800" s="11">
        <v>0.22852</v>
      </c>
      <c r="M2800" s="11">
        <v>0</v>
      </c>
      <c r="N2800" s="11">
        <v>0</v>
      </c>
      <c r="O2800" s="11">
        <v>0</v>
      </c>
      <c r="P2800" s="11">
        <v>1.2902899999999999</v>
      </c>
      <c r="Q2800" s="11">
        <v>0</v>
      </c>
      <c r="R2800" s="11">
        <v>0</v>
      </c>
      <c r="S2800" s="11">
        <v>0</v>
      </c>
      <c r="T2800" s="11">
        <v>5.10581</v>
      </c>
      <c r="U2800" s="11">
        <v>0</v>
      </c>
      <c r="V2800" s="11">
        <v>0</v>
      </c>
      <c r="W2800" s="11">
        <v>0</v>
      </c>
      <c r="X2800" s="11">
        <v>0</v>
      </c>
      <c r="Y2800" s="11">
        <v>5.10581</v>
      </c>
      <c r="Z2800" s="28" t="s">
        <v>35</v>
      </c>
      <c r="AA2800" s="11">
        <v>7.1650000000000005E-2</v>
      </c>
      <c r="AB2800" s="28" t="s">
        <v>35</v>
      </c>
      <c r="AC2800" s="11">
        <v>0.34816000000000003</v>
      </c>
      <c r="AD2800" s="71">
        <f t="shared" si="132"/>
        <v>0.48409999999999997</v>
      </c>
      <c r="AE2800" s="71">
        <f t="shared" si="133"/>
        <v>0</v>
      </c>
      <c r="AF2800" s="71">
        <f t="shared" si="134"/>
        <v>0.27650000000000002</v>
      </c>
      <c r="AG2800" s="277" t="s">
        <v>908</v>
      </c>
      <c r="AH2800" s="277" t="s">
        <v>754</v>
      </c>
      <c r="AI2800" s="276" t="s">
        <v>755</v>
      </c>
      <c r="AJ2800" s="276" t="s">
        <v>756</v>
      </c>
      <c r="AK2800" s="276" t="s">
        <v>329</v>
      </c>
      <c r="AL2800" s="277" t="s">
        <v>139</v>
      </c>
      <c r="AM2800" s="276" t="s">
        <v>720</v>
      </c>
      <c r="AN2800" s="276" t="s">
        <v>518</v>
      </c>
      <c r="AO2800" s="277" t="s">
        <v>519</v>
      </c>
    </row>
    <row r="2801" spans="1:41" ht="15" thickBot="1" x14ac:dyDescent="0.4">
      <c r="A2801" s="8">
        <v>2025</v>
      </c>
      <c r="B2801" s="9" t="s">
        <v>126</v>
      </c>
      <c r="C2801" s="9" t="s">
        <v>139</v>
      </c>
      <c r="D2801" s="9" t="s">
        <v>329</v>
      </c>
      <c r="E2801" s="9" t="s">
        <v>32</v>
      </c>
      <c r="F2801" s="8">
        <v>2027</v>
      </c>
      <c r="G2801" s="11">
        <v>0</v>
      </c>
      <c r="H2801" s="11">
        <v>0.49403999999999998</v>
      </c>
      <c r="I2801" s="11">
        <v>2.5221499999999999</v>
      </c>
      <c r="J2801" s="11" t="s">
        <v>35</v>
      </c>
      <c r="K2801" s="11" t="s">
        <v>35</v>
      </c>
      <c r="L2801" s="11">
        <v>0.43197000000000002</v>
      </c>
      <c r="M2801" s="11">
        <v>0</v>
      </c>
      <c r="N2801" s="11">
        <v>0</v>
      </c>
      <c r="O2801" s="11">
        <v>0</v>
      </c>
      <c r="P2801" s="11">
        <v>0.92322000000000004</v>
      </c>
      <c r="Q2801" s="11">
        <v>0</v>
      </c>
      <c r="R2801" s="11">
        <v>0</v>
      </c>
      <c r="S2801" s="11">
        <v>0</v>
      </c>
      <c r="T2801" s="11">
        <v>5.3324199999999999</v>
      </c>
      <c r="U2801" s="11">
        <v>0</v>
      </c>
      <c r="V2801" s="11">
        <v>0</v>
      </c>
      <c r="W2801" s="11">
        <v>0</v>
      </c>
      <c r="X2801" s="11">
        <v>0</v>
      </c>
      <c r="Y2801" s="11">
        <v>5.3324199999999999</v>
      </c>
      <c r="Z2801" s="28" t="s">
        <v>35</v>
      </c>
      <c r="AA2801" s="11">
        <v>0.10911</v>
      </c>
      <c r="AB2801" s="28" t="s">
        <v>35</v>
      </c>
      <c r="AC2801" s="11">
        <v>0.29980000000000001</v>
      </c>
      <c r="AD2801" s="71">
        <f t="shared" si="132"/>
        <v>0.96099999999999997</v>
      </c>
      <c r="AE2801" s="71">
        <f t="shared" si="133"/>
        <v>0</v>
      </c>
      <c r="AF2801" s="71">
        <f t="shared" si="134"/>
        <v>0.19070000000000001</v>
      </c>
      <c r="AG2801" s="277" t="s">
        <v>908</v>
      </c>
      <c r="AH2801" s="277" t="s">
        <v>754</v>
      </c>
      <c r="AI2801" s="276" t="s">
        <v>755</v>
      </c>
      <c r="AJ2801" s="276" t="s">
        <v>756</v>
      </c>
      <c r="AK2801" s="276" t="s">
        <v>329</v>
      </c>
      <c r="AL2801" s="277" t="s">
        <v>139</v>
      </c>
      <c r="AM2801" s="276" t="s">
        <v>720</v>
      </c>
      <c r="AN2801" s="276" t="s">
        <v>518</v>
      </c>
      <c r="AO2801" s="277" t="s">
        <v>519</v>
      </c>
    </row>
    <row r="2802" spans="1:41" ht="15" thickBot="1" x14ac:dyDescent="0.4">
      <c r="A2802" s="8">
        <v>2025</v>
      </c>
      <c r="B2802" s="9" t="s">
        <v>126</v>
      </c>
      <c r="C2802" s="9" t="s">
        <v>139</v>
      </c>
      <c r="D2802" s="9" t="s">
        <v>329</v>
      </c>
      <c r="E2802" s="9" t="s">
        <v>32</v>
      </c>
      <c r="F2802" s="8">
        <v>2028</v>
      </c>
      <c r="G2802" s="11">
        <v>0</v>
      </c>
      <c r="H2802" s="11">
        <v>0.66496999999999995</v>
      </c>
      <c r="I2802" s="11">
        <v>2.1886800000000002</v>
      </c>
      <c r="J2802" s="11" t="s">
        <v>35</v>
      </c>
      <c r="K2802" s="11" t="s">
        <v>35</v>
      </c>
      <c r="L2802" s="11">
        <v>0.30690000000000001</v>
      </c>
      <c r="M2802" s="11">
        <v>0</v>
      </c>
      <c r="N2802" s="11">
        <v>0</v>
      </c>
      <c r="O2802" s="11">
        <v>0</v>
      </c>
      <c r="P2802" s="11">
        <v>0.95647000000000004</v>
      </c>
      <c r="Q2802" s="11">
        <v>0</v>
      </c>
      <c r="R2802" s="11">
        <v>0</v>
      </c>
      <c r="S2802" s="11">
        <v>0</v>
      </c>
      <c r="T2802" s="11">
        <v>4.7270200000000004</v>
      </c>
      <c r="U2802" s="11">
        <v>0</v>
      </c>
      <c r="V2802" s="11">
        <v>0</v>
      </c>
      <c r="W2802" s="11">
        <v>0</v>
      </c>
      <c r="X2802" s="11">
        <v>0</v>
      </c>
      <c r="Y2802" s="11">
        <v>4.7270200000000004</v>
      </c>
      <c r="Z2802" s="28" t="s">
        <v>35</v>
      </c>
      <c r="AA2802" s="11">
        <v>0.1867</v>
      </c>
      <c r="AB2802" s="28" t="s">
        <v>35</v>
      </c>
      <c r="AC2802" s="11">
        <v>0.32651999999999998</v>
      </c>
      <c r="AD2802" s="71">
        <f t="shared" si="132"/>
        <v>0.61</v>
      </c>
      <c r="AE2802" s="71">
        <f t="shared" si="133"/>
        <v>0</v>
      </c>
      <c r="AF2802" s="71">
        <f t="shared" si="134"/>
        <v>0.13980000000000001</v>
      </c>
      <c r="AG2802" s="277" t="s">
        <v>908</v>
      </c>
      <c r="AH2802" s="277" t="s">
        <v>754</v>
      </c>
      <c r="AI2802" s="276" t="s">
        <v>755</v>
      </c>
      <c r="AJ2802" s="276" t="s">
        <v>756</v>
      </c>
      <c r="AK2802" s="276" t="s">
        <v>329</v>
      </c>
      <c r="AL2802" s="277" t="s">
        <v>139</v>
      </c>
      <c r="AM2802" s="276" t="s">
        <v>720</v>
      </c>
      <c r="AN2802" s="276" t="s">
        <v>518</v>
      </c>
      <c r="AO2802" s="277" t="s">
        <v>519</v>
      </c>
    </row>
    <row r="2803" spans="1:41" ht="15" thickBot="1" x14ac:dyDescent="0.4">
      <c r="A2803" s="8">
        <v>2025</v>
      </c>
      <c r="B2803" s="9" t="s">
        <v>126</v>
      </c>
      <c r="C2803" s="9" t="s">
        <v>139</v>
      </c>
      <c r="D2803" s="9" t="s">
        <v>329</v>
      </c>
      <c r="E2803" s="9" t="s">
        <v>32</v>
      </c>
      <c r="F2803" s="8">
        <v>2029</v>
      </c>
      <c r="G2803" s="11">
        <v>0</v>
      </c>
      <c r="H2803" s="11">
        <v>1.23308</v>
      </c>
      <c r="I2803" s="11">
        <v>2.7861400000000001</v>
      </c>
      <c r="J2803" s="11" t="s">
        <v>35</v>
      </c>
      <c r="K2803" s="11" t="s">
        <v>35</v>
      </c>
      <c r="L2803" s="11">
        <v>0.36355999999999999</v>
      </c>
      <c r="M2803" s="11">
        <v>0</v>
      </c>
      <c r="N2803" s="11">
        <v>0</v>
      </c>
      <c r="O2803" s="11">
        <v>0</v>
      </c>
      <c r="P2803" s="11">
        <v>1.2384900000000001</v>
      </c>
      <c r="Q2803" s="11">
        <v>0</v>
      </c>
      <c r="R2803" s="11">
        <v>0</v>
      </c>
      <c r="S2803" s="11">
        <v>0</v>
      </c>
      <c r="T2803" s="11">
        <v>6.35541</v>
      </c>
      <c r="U2803" s="11">
        <v>0</v>
      </c>
      <c r="V2803" s="11">
        <v>0</v>
      </c>
      <c r="W2803" s="11">
        <v>0</v>
      </c>
      <c r="X2803" s="11">
        <v>0</v>
      </c>
      <c r="Y2803" s="11">
        <v>6.35541</v>
      </c>
      <c r="Z2803" s="28" t="s">
        <v>35</v>
      </c>
      <c r="AA2803" s="11">
        <v>0.29082999999999998</v>
      </c>
      <c r="AB2803" s="28" t="s">
        <v>35</v>
      </c>
      <c r="AC2803" s="11">
        <v>0.44611000000000001</v>
      </c>
      <c r="AD2803" s="71">
        <f t="shared" si="132"/>
        <v>0.73409999999999997</v>
      </c>
      <c r="AE2803" s="71">
        <f t="shared" si="133"/>
        <v>0</v>
      </c>
      <c r="AF2803" s="71">
        <f t="shared" si="134"/>
        <v>0.15529999999999999</v>
      </c>
      <c r="AG2803" s="277" t="s">
        <v>908</v>
      </c>
      <c r="AH2803" s="277" t="s">
        <v>754</v>
      </c>
      <c r="AI2803" s="276" t="s">
        <v>755</v>
      </c>
      <c r="AJ2803" s="276" t="s">
        <v>756</v>
      </c>
      <c r="AK2803" s="276" t="s">
        <v>329</v>
      </c>
      <c r="AL2803" s="277" t="s">
        <v>139</v>
      </c>
      <c r="AM2803" s="276" t="s">
        <v>720</v>
      </c>
      <c r="AN2803" s="276" t="s">
        <v>518</v>
      </c>
      <c r="AO2803" s="277" t="s">
        <v>519</v>
      </c>
    </row>
    <row r="2804" spans="1:41" ht="15" thickBot="1" x14ac:dyDescent="0.4">
      <c r="A2804" s="8">
        <v>2025</v>
      </c>
      <c r="B2804" s="9" t="s">
        <v>126</v>
      </c>
      <c r="C2804" s="9" t="s">
        <v>139</v>
      </c>
      <c r="D2804" s="9" t="s">
        <v>329</v>
      </c>
      <c r="E2804" s="9" t="s">
        <v>32</v>
      </c>
      <c r="F2804" s="8">
        <v>2030</v>
      </c>
      <c r="G2804" s="11">
        <v>0</v>
      </c>
      <c r="H2804" s="11">
        <v>1.10331</v>
      </c>
      <c r="I2804" s="11">
        <v>3.6825800000000002</v>
      </c>
      <c r="J2804" s="11" t="s">
        <v>35</v>
      </c>
      <c r="K2804" s="11" t="s">
        <v>35</v>
      </c>
      <c r="L2804" s="11">
        <v>0.27289000000000002</v>
      </c>
      <c r="M2804" s="11">
        <v>0</v>
      </c>
      <c r="N2804" s="11">
        <v>0</v>
      </c>
      <c r="O2804" s="11">
        <v>0</v>
      </c>
      <c r="P2804" s="11">
        <v>0.93818999999999997</v>
      </c>
      <c r="Q2804" s="11">
        <v>0</v>
      </c>
      <c r="R2804" s="11">
        <v>0</v>
      </c>
      <c r="S2804" s="11">
        <v>0</v>
      </c>
      <c r="T2804" s="11">
        <v>6.84762</v>
      </c>
      <c r="U2804" s="11">
        <v>0</v>
      </c>
      <c r="V2804" s="11">
        <v>0</v>
      </c>
      <c r="W2804" s="11">
        <v>0</v>
      </c>
      <c r="X2804" s="11">
        <v>0</v>
      </c>
      <c r="Y2804" s="11">
        <v>6.84762</v>
      </c>
      <c r="Z2804" s="28" t="s">
        <v>35</v>
      </c>
      <c r="AA2804" s="11">
        <v>0.39438000000000001</v>
      </c>
      <c r="AB2804" s="28" t="s">
        <v>35</v>
      </c>
      <c r="AC2804" s="11">
        <v>0.64773999999999998</v>
      </c>
      <c r="AD2804" s="71">
        <f t="shared" si="132"/>
        <v>0.85070000000000001</v>
      </c>
      <c r="AE2804" s="71">
        <f t="shared" si="133"/>
        <v>0</v>
      </c>
      <c r="AF2804" s="71">
        <f t="shared" si="134"/>
        <v>0.25340000000000001</v>
      </c>
      <c r="AG2804" s="277" t="s">
        <v>908</v>
      </c>
      <c r="AH2804" s="277" t="s">
        <v>754</v>
      </c>
      <c r="AI2804" s="276" t="s">
        <v>755</v>
      </c>
      <c r="AJ2804" s="276" t="s">
        <v>756</v>
      </c>
      <c r="AK2804" s="276" t="s">
        <v>329</v>
      </c>
      <c r="AL2804" s="277" t="s">
        <v>139</v>
      </c>
      <c r="AM2804" s="276" t="s">
        <v>720</v>
      </c>
      <c r="AN2804" s="276" t="s">
        <v>518</v>
      </c>
      <c r="AO2804" s="277" t="s">
        <v>519</v>
      </c>
    </row>
    <row r="2805" spans="1:41" ht="15" thickBot="1" x14ac:dyDescent="0.4">
      <c r="A2805" s="8">
        <v>2025</v>
      </c>
      <c r="B2805" s="9" t="s">
        <v>126</v>
      </c>
      <c r="C2805" s="9" t="s">
        <v>139</v>
      </c>
      <c r="D2805" s="9" t="s">
        <v>329</v>
      </c>
      <c r="E2805" s="9" t="s">
        <v>32</v>
      </c>
      <c r="F2805" s="8">
        <v>2031</v>
      </c>
      <c r="G2805" s="11">
        <v>0</v>
      </c>
      <c r="H2805" s="11">
        <v>0.88390000000000002</v>
      </c>
      <c r="I2805" s="11">
        <v>3.6684899999999998</v>
      </c>
      <c r="J2805" s="11" t="s">
        <v>35</v>
      </c>
      <c r="K2805" s="11" t="s">
        <v>35</v>
      </c>
      <c r="L2805" s="11">
        <v>0.18021000000000001</v>
      </c>
      <c r="M2805" s="11">
        <v>0</v>
      </c>
      <c r="N2805" s="11">
        <v>0</v>
      </c>
      <c r="O2805" s="11">
        <v>0</v>
      </c>
      <c r="P2805" s="11">
        <v>0.98365000000000002</v>
      </c>
      <c r="Q2805" s="11">
        <v>0</v>
      </c>
      <c r="R2805" s="11">
        <v>0</v>
      </c>
      <c r="S2805" s="11">
        <v>0</v>
      </c>
      <c r="T2805" s="11">
        <v>6.3249399999999998</v>
      </c>
      <c r="U2805" s="11">
        <v>0</v>
      </c>
      <c r="V2805" s="11">
        <v>0</v>
      </c>
      <c r="W2805" s="11">
        <v>0</v>
      </c>
      <c r="X2805" s="11">
        <v>0</v>
      </c>
      <c r="Y2805" s="11">
        <v>6.3249399999999998</v>
      </c>
      <c r="Z2805" s="28" t="s">
        <v>35</v>
      </c>
      <c r="AA2805" s="11">
        <v>0.44</v>
      </c>
      <c r="AB2805" s="28" t="s">
        <v>35</v>
      </c>
      <c r="AC2805" s="11">
        <v>0.69625000000000004</v>
      </c>
      <c r="AD2805" s="71">
        <f t="shared" si="132"/>
        <v>0.60870000000000002</v>
      </c>
      <c r="AE2805" s="71">
        <f t="shared" si="133"/>
        <v>0</v>
      </c>
      <c r="AF2805" s="71">
        <f t="shared" si="134"/>
        <v>0.25629999999999997</v>
      </c>
      <c r="AG2805" s="277" t="s">
        <v>908</v>
      </c>
      <c r="AH2805" s="277" t="s">
        <v>754</v>
      </c>
      <c r="AI2805" s="276" t="s">
        <v>755</v>
      </c>
      <c r="AJ2805" s="276" t="s">
        <v>756</v>
      </c>
      <c r="AK2805" s="276" t="s">
        <v>329</v>
      </c>
      <c r="AL2805" s="277" t="s">
        <v>139</v>
      </c>
      <c r="AM2805" s="276" t="s">
        <v>720</v>
      </c>
      <c r="AN2805" s="276" t="s">
        <v>518</v>
      </c>
      <c r="AO2805" s="277" t="s">
        <v>519</v>
      </c>
    </row>
    <row r="2806" spans="1:41" ht="15" thickBot="1" x14ac:dyDescent="0.4">
      <c r="A2806" s="8">
        <v>2025</v>
      </c>
      <c r="B2806" s="9" t="s">
        <v>126</v>
      </c>
      <c r="C2806" s="9" t="s">
        <v>139</v>
      </c>
      <c r="D2806" s="9" t="s">
        <v>329</v>
      </c>
      <c r="E2806" s="9" t="s">
        <v>32</v>
      </c>
      <c r="F2806" s="8">
        <v>2032</v>
      </c>
      <c r="G2806" s="11">
        <v>0</v>
      </c>
      <c r="H2806" s="11">
        <v>1.7540100000000001</v>
      </c>
      <c r="I2806" s="11">
        <v>3.74356</v>
      </c>
      <c r="J2806" s="11" t="s">
        <v>35</v>
      </c>
      <c r="K2806" s="11" t="s">
        <v>35</v>
      </c>
      <c r="L2806" s="11">
        <v>0.52971999999999997</v>
      </c>
      <c r="M2806" s="11">
        <v>0</v>
      </c>
      <c r="N2806" s="11">
        <v>0</v>
      </c>
      <c r="O2806" s="11">
        <v>0</v>
      </c>
      <c r="P2806" s="11">
        <v>1.29047</v>
      </c>
      <c r="Q2806" s="11">
        <v>0</v>
      </c>
      <c r="R2806" s="11">
        <v>0</v>
      </c>
      <c r="S2806" s="11">
        <v>0</v>
      </c>
      <c r="T2806" s="11">
        <v>8.1804900000000007</v>
      </c>
      <c r="U2806" s="11">
        <v>0</v>
      </c>
      <c r="V2806" s="11">
        <v>0</v>
      </c>
      <c r="W2806" s="11">
        <v>0</v>
      </c>
      <c r="X2806" s="11">
        <v>0</v>
      </c>
      <c r="Y2806" s="11">
        <v>8.1804900000000007</v>
      </c>
      <c r="Z2806" s="28" t="s">
        <v>35</v>
      </c>
      <c r="AA2806" s="11">
        <v>0.38890999999999998</v>
      </c>
      <c r="AB2806" s="28" t="s">
        <v>35</v>
      </c>
      <c r="AC2806" s="11">
        <v>0.61516000000000004</v>
      </c>
      <c r="AD2806" s="71">
        <f t="shared" si="132"/>
        <v>0.86270000000000002</v>
      </c>
      <c r="AE2806" s="71">
        <f t="shared" si="133"/>
        <v>0</v>
      </c>
      <c r="AF2806" s="71">
        <f t="shared" si="134"/>
        <v>0.2263</v>
      </c>
      <c r="AG2806" s="277" t="s">
        <v>908</v>
      </c>
      <c r="AH2806" s="277" t="s">
        <v>754</v>
      </c>
      <c r="AI2806" s="276" t="s">
        <v>755</v>
      </c>
      <c r="AJ2806" s="276" t="s">
        <v>756</v>
      </c>
      <c r="AK2806" s="276" t="s">
        <v>329</v>
      </c>
      <c r="AL2806" s="277" t="s">
        <v>139</v>
      </c>
      <c r="AM2806" s="276" t="s">
        <v>720</v>
      </c>
      <c r="AN2806" s="276" t="s">
        <v>518</v>
      </c>
      <c r="AO2806" s="277" t="s">
        <v>519</v>
      </c>
    </row>
    <row r="2807" spans="1:41" ht="15" thickBot="1" x14ac:dyDescent="0.4">
      <c r="A2807" s="8">
        <v>2025</v>
      </c>
      <c r="B2807" s="9" t="s">
        <v>126</v>
      </c>
      <c r="C2807" s="9" t="s">
        <v>139</v>
      </c>
      <c r="D2807" s="9" t="s">
        <v>329</v>
      </c>
      <c r="E2807" s="9" t="s">
        <v>32</v>
      </c>
      <c r="F2807" s="8">
        <v>2033</v>
      </c>
      <c r="G2807" s="11">
        <v>0</v>
      </c>
      <c r="H2807" s="11">
        <v>1.6895500000000001</v>
      </c>
      <c r="I2807" s="11">
        <v>4.4177499999999998</v>
      </c>
      <c r="J2807" s="11" t="s">
        <v>35</v>
      </c>
      <c r="K2807" s="11" t="s">
        <v>35</v>
      </c>
      <c r="L2807" s="11">
        <v>0.41133999999999998</v>
      </c>
      <c r="M2807" s="11">
        <v>0</v>
      </c>
      <c r="N2807" s="11">
        <v>0</v>
      </c>
      <c r="O2807" s="11">
        <v>0</v>
      </c>
      <c r="P2807" s="11">
        <v>1.1417900000000001</v>
      </c>
      <c r="Q2807" s="11">
        <v>0</v>
      </c>
      <c r="R2807" s="11">
        <v>0</v>
      </c>
      <c r="S2807" s="11">
        <v>0</v>
      </c>
      <c r="T2807" s="11">
        <v>8.9605399999999999</v>
      </c>
      <c r="U2807" s="11">
        <v>0</v>
      </c>
      <c r="V2807" s="11">
        <v>0</v>
      </c>
      <c r="W2807" s="11">
        <v>0</v>
      </c>
      <c r="X2807" s="11">
        <v>0</v>
      </c>
      <c r="Y2807" s="11">
        <v>8.9605399999999999</v>
      </c>
      <c r="Z2807" s="28" t="s">
        <v>35</v>
      </c>
      <c r="AA2807" s="11">
        <v>0.36465999999999998</v>
      </c>
      <c r="AB2807" s="28" t="s">
        <v>35</v>
      </c>
      <c r="AC2807" s="11">
        <v>0.71577999999999997</v>
      </c>
      <c r="AD2807" s="71">
        <f t="shared" si="132"/>
        <v>1.3001</v>
      </c>
      <c r="AE2807" s="71">
        <f t="shared" si="133"/>
        <v>0</v>
      </c>
      <c r="AF2807" s="71">
        <f t="shared" si="134"/>
        <v>0.35110000000000002</v>
      </c>
      <c r="AG2807" s="277" t="s">
        <v>908</v>
      </c>
      <c r="AH2807" s="277" t="s">
        <v>754</v>
      </c>
      <c r="AI2807" s="276" t="s">
        <v>755</v>
      </c>
      <c r="AJ2807" s="276" t="s">
        <v>756</v>
      </c>
      <c r="AK2807" s="276" t="s">
        <v>329</v>
      </c>
      <c r="AL2807" s="277" t="s">
        <v>139</v>
      </c>
      <c r="AM2807" s="276" t="s">
        <v>720</v>
      </c>
      <c r="AN2807" s="276" t="s">
        <v>518</v>
      </c>
      <c r="AO2807" s="277" t="s">
        <v>519</v>
      </c>
    </row>
    <row r="2808" spans="1:41" ht="15" thickBot="1" x14ac:dyDescent="0.4">
      <c r="A2808" s="8">
        <v>2025</v>
      </c>
      <c r="B2808" s="9" t="s">
        <v>126</v>
      </c>
      <c r="C2808" s="9" t="s">
        <v>139</v>
      </c>
      <c r="D2808" s="9" t="s">
        <v>329</v>
      </c>
      <c r="E2808" s="9" t="s">
        <v>32</v>
      </c>
      <c r="F2808" s="8">
        <v>2034</v>
      </c>
      <c r="G2808" s="11">
        <v>0</v>
      </c>
      <c r="H2808" s="11">
        <v>1.43919</v>
      </c>
      <c r="I2808" s="11">
        <v>4.4853100000000001</v>
      </c>
      <c r="J2808" s="11" t="s">
        <v>35</v>
      </c>
      <c r="K2808" s="11" t="s">
        <v>35</v>
      </c>
      <c r="L2808" s="11">
        <v>0.41724</v>
      </c>
      <c r="M2808" s="11">
        <v>0</v>
      </c>
      <c r="N2808" s="11">
        <v>0</v>
      </c>
      <c r="O2808" s="11">
        <v>0</v>
      </c>
      <c r="P2808" s="11">
        <v>1.4221299999999999</v>
      </c>
      <c r="Q2808" s="11">
        <v>0</v>
      </c>
      <c r="R2808" s="11">
        <v>0</v>
      </c>
      <c r="S2808" s="11">
        <v>0</v>
      </c>
      <c r="T2808" s="11">
        <v>8.7556899999999995</v>
      </c>
      <c r="U2808" s="11">
        <v>0</v>
      </c>
      <c r="V2808" s="11">
        <v>0</v>
      </c>
      <c r="W2808" s="11">
        <v>0</v>
      </c>
      <c r="X2808" s="11">
        <v>0</v>
      </c>
      <c r="Y2808" s="11">
        <v>8.7556899999999995</v>
      </c>
      <c r="Z2808" s="28" t="s">
        <v>35</v>
      </c>
      <c r="AA2808" s="11">
        <v>0.26132</v>
      </c>
      <c r="AB2808" s="28" t="s">
        <v>35</v>
      </c>
      <c r="AC2808" s="11">
        <v>0.80972</v>
      </c>
      <c r="AD2808" s="71">
        <f t="shared" si="132"/>
        <v>0.99180000000000001</v>
      </c>
      <c r="AE2808" s="71">
        <f t="shared" si="133"/>
        <v>0</v>
      </c>
      <c r="AF2808" s="71">
        <f t="shared" si="134"/>
        <v>0.5484</v>
      </c>
      <c r="AG2808" s="277" t="s">
        <v>908</v>
      </c>
      <c r="AH2808" s="277" t="s">
        <v>754</v>
      </c>
      <c r="AI2808" s="276" t="s">
        <v>755</v>
      </c>
      <c r="AJ2808" s="276" t="s">
        <v>756</v>
      </c>
      <c r="AK2808" s="276" t="s">
        <v>329</v>
      </c>
      <c r="AL2808" s="277" t="s">
        <v>139</v>
      </c>
      <c r="AM2808" s="276" t="s">
        <v>720</v>
      </c>
      <c r="AN2808" s="276" t="s">
        <v>518</v>
      </c>
      <c r="AO2808" s="277" t="s">
        <v>519</v>
      </c>
    </row>
    <row r="2809" spans="1:41" ht="15" thickBot="1" x14ac:dyDescent="0.4">
      <c r="A2809" s="8">
        <v>2025</v>
      </c>
      <c r="B2809" s="9" t="s">
        <v>126</v>
      </c>
      <c r="C2809" s="9" t="s">
        <v>139</v>
      </c>
      <c r="D2809" s="9" t="s">
        <v>329</v>
      </c>
      <c r="E2809" s="9" t="s">
        <v>32</v>
      </c>
      <c r="F2809" s="8">
        <v>2035</v>
      </c>
      <c r="G2809" s="11">
        <v>0</v>
      </c>
      <c r="H2809" s="11">
        <v>1.6285799999999999</v>
      </c>
      <c r="I2809" s="11">
        <v>5.0205200000000003</v>
      </c>
      <c r="J2809" s="11" t="s">
        <v>35</v>
      </c>
      <c r="K2809" s="11" t="s">
        <v>35</v>
      </c>
      <c r="L2809" s="11">
        <v>0.89768000000000003</v>
      </c>
      <c r="M2809" s="11">
        <v>0</v>
      </c>
      <c r="N2809" s="11">
        <v>0</v>
      </c>
      <c r="O2809" s="11">
        <v>0</v>
      </c>
      <c r="P2809" s="11">
        <v>2.2477299999999998</v>
      </c>
      <c r="Q2809" s="11">
        <v>0</v>
      </c>
      <c r="R2809" s="11">
        <v>0</v>
      </c>
      <c r="S2809" s="11">
        <v>0</v>
      </c>
      <c r="T2809" s="11">
        <v>11.080959999999999</v>
      </c>
      <c r="U2809" s="11">
        <v>0</v>
      </c>
      <c r="V2809" s="11">
        <v>0</v>
      </c>
      <c r="W2809" s="11">
        <v>0</v>
      </c>
      <c r="X2809" s="11">
        <v>0</v>
      </c>
      <c r="Y2809" s="11">
        <v>11.080959999999999</v>
      </c>
      <c r="Z2809" s="28" t="s">
        <v>35</v>
      </c>
      <c r="AA2809" s="11">
        <v>0.49324000000000001</v>
      </c>
      <c r="AB2809" s="28" t="s">
        <v>35</v>
      </c>
      <c r="AC2809" s="11">
        <v>1.1569499999999999</v>
      </c>
      <c r="AD2809" s="71">
        <f t="shared" si="132"/>
        <v>1.2865</v>
      </c>
      <c r="AE2809" s="71">
        <f t="shared" si="133"/>
        <v>0</v>
      </c>
      <c r="AF2809" s="71">
        <f t="shared" si="134"/>
        <v>0.66369999999999996</v>
      </c>
      <c r="AG2809" s="277" t="s">
        <v>908</v>
      </c>
      <c r="AH2809" s="277" t="s">
        <v>754</v>
      </c>
      <c r="AI2809" s="276" t="s">
        <v>755</v>
      </c>
      <c r="AJ2809" s="276" t="s">
        <v>756</v>
      </c>
      <c r="AK2809" s="276" t="s">
        <v>329</v>
      </c>
      <c r="AL2809" s="277" t="s">
        <v>139</v>
      </c>
      <c r="AM2809" s="276" t="s">
        <v>720</v>
      </c>
      <c r="AN2809" s="276" t="s">
        <v>518</v>
      </c>
      <c r="AO2809" s="277" t="s">
        <v>519</v>
      </c>
    </row>
    <row r="2810" spans="1:41" ht="23.5" thickBot="1" x14ac:dyDescent="0.4">
      <c r="A2810" s="8">
        <v>2025</v>
      </c>
      <c r="B2810" s="9" t="s">
        <v>126</v>
      </c>
      <c r="C2810" s="9" t="s">
        <v>140</v>
      </c>
      <c r="D2810" s="9" t="s">
        <v>330</v>
      </c>
      <c r="E2810" s="97" t="s">
        <v>29</v>
      </c>
      <c r="F2810" s="8">
        <v>2025</v>
      </c>
      <c r="G2810" s="10">
        <v>0</v>
      </c>
      <c r="H2810" s="10">
        <v>169</v>
      </c>
      <c r="I2810" s="10">
        <v>62</v>
      </c>
      <c r="J2810" s="10">
        <v>19</v>
      </c>
      <c r="K2810" s="10" t="s">
        <v>35</v>
      </c>
      <c r="L2810" s="10" t="s">
        <v>35</v>
      </c>
      <c r="M2810" s="10">
        <v>0</v>
      </c>
      <c r="N2810" s="10">
        <v>0</v>
      </c>
      <c r="O2810" s="10">
        <v>0</v>
      </c>
      <c r="P2810" s="10">
        <v>12</v>
      </c>
      <c r="Q2810" s="10">
        <v>0</v>
      </c>
      <c r="R2810" s="10">
        <v>0</v>
      </c>
      <c r="S2810" s="10">
        <v>0</v>
      </c>
      <c r="T2810" s="10">
        <v>276</v>
      </c>
      <c r="U2810" s="10">
        <v>0</v>
      </c>
      <c r="V2810" s="10">
        <v>0</v>
      </c>
      <c r="W2810" s="10">
        <v>0</v>
      </c>
      <c r="X2810" s="10">
        <v>0</v>
      </c>
      <c r="Y2810" s="10">
        <v>276</v>
      </c>
      <c r="Z2810" s="29" t="s">
        <v>35</v>
      </c>
      <c r="AA2810" s="10">
        <v>34</v>
      </c>
      <c r="AB2810" s="29" t="s">
        <v>35</v>
      </c>
      <c r="AC2810" s="10">
        <v>43</v>
      </c>
      <c r="AD2810" s="71">
        <f t="shared" si="132"/>
        <v>14</v>
      </c>
      <c r="AE2810" s="71">
        <f t="shared" si="133"/>
        <v>0</v>
      </c>
      <c r="AF2810" s="71">
        <f t="shared" si="134"/>
        <v>9</v>
      </c>
      <c r="AG2810" s="277" t="s">
        <v>905</v>
      </c>
      <c r="AH2810" s="277" t="s">
        <v>757</v>
      </c>
      <c r="AI2810" s="276" t="s">
        <v>758</v>
      </c>
      <c r="AJ2810" s="276" t="s">
        <v>759</v>
      </c>
      <c r="AK2810" s="276" t="s">
        <v>330</v>
      </c>
      <c r="AL2810" s="277" t="s">
        <v>140</v>
      </c>
      <c r="AM2810" s="276" t="s">
        <v>720</v>
      </c>
      <c r="AN2810" s="276" t="s">
        <v>518</v>
      </c>
      <c r="AO2810" s="277" t="s">
        <v>519</v>
      </c>
    </row>
    <row r="2811" spans="1:41" ht="15" thickBot="1" x14ac:dyDescent="0.4">
      <c r="A2811" s="8">
        <v>2025</v>
      </c>
      <c r="B2811" s="9" t="s">
        <v>126</v>
      </c>
      <c r="C2811" s="9" t="s">
        <v>140</v>
      </c>
      <c r="D2811" s="9" t="s">
        <v>330</v>
      </c>
      <c r="E2811" s="9" t="s">
        <v>30</v>
      </c>
      <c r="F2811" s="8">
        <v>2025</v>
      </c>
      <c r="G2811" s="11">
        <v>0</v>
      </c>
      <c r="H2811" s="11">
        <v>0.50519000000000003</v>
      </c>
      <c r="I2811" s="11">
        <v>0.17591999999999999</v>
      </c>
      <c r="J2811" s="11">
        <v>6.3560000000000005E-2</v>
      </c>
      <c r="K2811" s="11" t="s">
        <v>35</v>
      </c>
      <c r="L2811" s="11" t="s">
        <v>35</v>
      </c>
      <c r="M2811" s="11">
        <v>0</v>
      </c>
      <c r="N2811" s="11">
        <v>0</v>
      </c>
      <c r="O2811" s="11">
        <v>0</v>
      </c>
      <c r="P2811" s="11">
        <v>4.1050000000000003E-2</v>
      </c>
      <c r="Q2811" s="11">
        <v>0</v>
      </c>
      <c r="R2811" s="11">
        <v>0</v>
      </c>
      <c r="S2811" s="11">
        <v>0</v>
      </c>
      <c r="T2811" s="11">
        <v>0.82637000000000005</v>
      </c>
      <c r="U2811" s="11">
        <v>0</v>
      </c>
      <c r="V2811" s="11">
        <v>0</v>
      </c>
      <c r="W2811" s="11">
        <v>0</v>
      </c>
      <c r="X2811" s="11">
        <v>0</v>
      </c>
      <c r="Y2811" s="11">
        <v>0.82637000000000005</v>
      </c>
      <c r="Z2811" s="28" t="s">
        <v>35</v>
      </c>
      <c r="AA2811" s="11">
        <v>1.8419999999999999E-2</v>
      </c>
      <c r="AB2811" s="28" t="s">
        <v>35</v>
      </c>
      <c r="AC2811" s="11">
        <v>2.7439999999999999E-2</v>
      </c>
      <c r="AD2811" s="71">
        <f t="shared" si="132"/>
        <v>4.07E-2</v>
      </c>
      <c r="AE2811" s="71">
        <f t="shared" si="133"/>
        <v>0</v>
      </c>
      <c r="AF2811" s="71">
        <f t="shared" si="134"/>
        <v>8.9999999999999993E-3</v>
      </c>
      <c r="AG2811" s="277" t="s">
        <v>906</v>
      </c>
      <c r="AH2811" s="277" t="s">
        <v>757</v>
      </c>
      <c r="AI2811" s="276" t="s">
        <v>758</v>
      </c>
      <c r="AJ2811" s="276" t="s">
        <v>759</v>
      </c>
      <c r="AK2811" s="276" t="s">
        <v>330</v>
      </c>
      <c r="AL2811" s="277" t="s">
        <v>140</v>
      </c>
      <c r="AM2811" s="276" t="s">
        <v>720</v>
      </c>
      <c r="AN2811" s="276" t="s">
        <v>518</v>
      </c>
      <c r="AO2811" s="277" t="s">
        <v>519</v>
      </c>
    </row>
    <row r="2812" spans="1:41" ht="15" thickBot="1" x14ac:dyDescent="0.4">
      <c r="A2812" s="8">
        <v>2025</v>
      </c>
      <c r="B2812" s="9" t="s">
        <v>126</v>
      </c>
      <c r="C2812" s="9" t="s">
        <v>140</v>
      </c>
      <c r="D2812" s="9" t="s">
        <v>330</v>
      </c>
      <c r="E2812" s="9" t="s">
        <v>30</v>
      </c>
      <c r="F2812" s="8">
        <v>2026</v>
      </c>
      <c r="G2812" s="11">
        <v>0</v>
      </c>
      <c r="H2812" s="11">
        <v>0.50827999999999995</v>
      </c>
      <c r="I2812" s="11">
        <v>0.17595</v>
      </c>
      <c r="J2812" s="11">
        <v>6.2059999999999997E-2</v>
      </c>
      <c r="K2812" s="11" t="s">
        <v>35</v>
      </c>
      <c r="L2812" s="11" t="s">
        <v>35</v>
      </c>
      <c r="M2812" s="11">
        <v>0</v>
      </c>
      <c r="N2812" s="11">
        <v>0</v>
      </c>
      <c r="O2812" s="11">
        <v>0</v>
      </c>
      <c r="P2812" s="11">
        <v>4.1070000000000002E-2</v>
      </c>
      <c r="Q2812" s="11">
        <v>0</v>
      </c>
      <c r="R2812" s="11">
        <v>0</v>
      </c>
      <c r="S2812" s="11">
        <v>0</v>
      </c>
      <c r="T2812" s="11">
        <v>0.82721</v>
      </c>
      <c r="U2812" s="11">
        <v>0</v>
      </c>
      <c r="V2812" s="11">
        <v>0</v>
      </c>
      <c r="W2812" s="11">
        <v>0</v>
      </c>
      <c r="X2812" s="11">
        <v>0</v>
      </c>
      <c r="Y2812" s="11">
        <v>0.82721</v>
      </c>
      <c r="Z2812" s="28" t="s">
        <v>35</v>
      </c>
      <c r="AA2812" s="11">
        <v>1.8870000000000001E-2</v>
      </c>
      <c r="AB2812" s="28" t="s">
        <v>35</v>
      </c>
      <c r="AC2812" s="11">
        <v>2.8070000000000001E-2</v>
      </c>
      <c r="AD2812" s="71">
        <f t="shared" si="132"/>
        <v>3.9899999999999998E-2</v>
      </c>
      <c r="AE2812" s="71">
        <f t="shared" si="133"/>
        <v>0</v>
      </c>
      <c r="AF2812" s="71">
        <f t="shared" si="134"/>
        <v>9.1999999999999998E-3</v>
      </c>
      <c r="AG2812" s="277" t="s">
        <v>906</v>
      </c>
      <c r="AH2812" s="277" t="s">
        <v>757</v>
      </c>
      <c r="AI2812" s="276" t="s">
        <v>758</v>
      </c>
      <c r="AJ2812" s="276" t="s">
        <v>759</v>
      </c>
      <c r="AK2812" s="276" t="s">
        <v>330</v>
      </c>
      <c r="AL2812" s="277" t="s">
        <v>140</v>
      </c>
      <c r="AM2812" s="276" t="s">
        <v>720</v>
      </c>
      <c r="AN2812" s="276" t="s">
        <v>518</v>
      </c>
      <c r="AO2812" s="277" t="s">
        <v>519</v>
      </c>
    </row>
    <row r="2813" spans="1:41" ht="15" thickBot="1" x14ac:dyDescent="0.4">
      <c r="A2813" s="8">
        <v>2025</v>
      </c>
      <c r="B2813" s="9" t="s">
        <v>126</v>
      </c>
      <c r="C2813" s="9" t="s">
        <v>140</v>
      </c>
      <c r="D2813" s="9" t="s">
        <v>330</v>
      </c>
      <c r="E2813" s="9" t="s">
        <v>30</v>
      </c>
      <c r="F2813" s="8">
        <v>2027</v>
      </c>
      <c r="G2813" s="11">
        <v>0</v>
      </c>
      <c r="H2813" s="11">
        <v>0.51634999999999998</v>
      </c>
      <c r="I2813" s="11">
        <v>0.17710000000000001</v>
      </c>
      <c r="J2813" s="11">
        <v>6.2719999999999998E-2</v>
      </c>
      <c r="K2813" s="11" t="s">
        <v>35</v>
      </c>
      <c r="L2813" s="11" t="s">
        <v>35</v>
      </c>
      <c r="M2813" s="11">
        <v>0</v>
      </c>
      <c r="N2813" s="11">
        <v>0</v>
      </c>
      <c r="O2813" s="11">
        <v>0</v>
      </c>
      <c r="P2813" s="11">
        <v>4.0939999999999997E-2</v>
      </c>
      <c r="Q2813" s="11">
        <v>0</v>
      </c>
      <c r="R2813" s="11">
        <v>0</v>
      </c>
      <c r="S2813" s="11">
        <v>0</v>
      </c>
      <c r="T2813" s="11">
        <v>0.83747000000000005</v>
      </c>
      <c r="U2813" s="11">
        <v>0</v>
      </c>
      <c r="V2813" s="11">
        <v>0</v>
      </c>
      <c r="W2813" s="11">
        <v>0</v>
      </c>
      <c r="X2813" s="11">
        <v>0</v>
      </c>
      <c r="Y2813" s="11">
        <v>0.83747000000000005</v>
      </c>
      <c r="Z2813" s="28" t="s">
        <v>35</v>
      </c>
      <c r="AA2813" s="11">
        <v>2.5219999999999999E-2</v>
      </c>
      <c r="AB2813" s="28" t="s">
        <v>35</v>
      </c>
      <c r="AC2813" s="11">
        <v>3.4529999999999998E-2</v>
      </c>
      <c r="AD2813" s="71">
        <f t="shared" si="132"/>
        <v>4.0399999999999998E-2</v>
      </c>
      <c r="AE2813" s="71">
        <f t="shared" si="133"/>
        <v>0</v>
      </c>
      <c r="AF2813" s="71">
        <f t="shared" si="134"/>
        <v>9.2999999999999992E-3</v>
      </c>
      <c r="AG2813" s="277" t="s">
        <v>906</v>
      </c>
      <c r="AH2813" s="277" t="s">
        <v>757</v>
      </c>
      <c r="AI2813" s="276" t="s">
        <v>758</v>
      </c>
      <c r="AJ2813" s="276" t="s">
        <v>759</v>
      </c>
      <c r="AK2813" s="276" t="s">
        <v>330</v>
      </c>
      <c r="AL2813" s="277" t="s">
        <v>140</v>
      </c>
      <c r="AM2813" s="276" t="s">
        <v>720</v>
      </c>
      <c r="AN2813" s="276" t="s">
        <v>518</v>
      </c>
      <c r="AO2813" s="277" t="s">
        <v>519</v>
      </c>
    </row>
    <row r="2814" spans="1:41" ht="15" thickBot="1" x14ac:dyDescent="0.4">
      <c r="A2814" s="8">
        <v>2025</v>
      </c>
      <c r="B2814" s="9" t="s">
        <v>126</v>
      </c>
      <c r="C2814" s="9" t="s">
        <v>140</v>
      </c>
      <c r="D2814" s="9" t="s">
        <v>330</v>
      </c>
      <c r="E2814" s="9" t="s">
        <v>30</v>
      </c>
      <c r="F2814" s="8">
        <v>2028</v>
      </c>
      <c r="G2814" s="11">
        <v>0</v>
      </c>
      <c r="H2814" s="11">
        <v>0.51976999999999995</v>
      </c>
      <c r="I2814" s="11">
        <v>0.17202999999999999</v>
      </c>
      <c r="J2814" s="11">
        <v>6.2230000000000001E-2</v>
      </c>
      <c r="K2814" s="11" t="s">
        <v>35</v>
      </c>
      <c r="L2814" s="11" t="s">
        <v>35</v>
      </c>
      <c r="M2814" s="11">
        <v>0</v>
      </c>
      <c r="N2814" s="11">
        <v>0</v>
      </c>
      <c r="O2814" s="11">
        <v>0</v>
      </c>
      <c r="P2814" s="11">
        <v>4.0480000000000002E-2</v>
      </c>
      <c r="Q2814" s="11">
        <v>0</v>
      </c>
      <c r="R2814" s="11">
        <v>0</v>
      </c>
      <c r="S2814" s="11">
        <v>0</v>
      </c>
      <c r="T2814" s="11">
        <v>0.83623000000000003</v>
      </c>
      <c r="U2814" s="11">
        <v>0</v>
      </c>
      <c r="V2814" s="11">
        <v>0</v>
      </c>
      <c r="W2814" s="11">
        <v>0</v>
      </c>
      <c r="X2814" s="11">
        <v>0</v>
      </c>
      <c r="Y2814" s="11">
        <v>0.83623000000000003</v>
      </c>
      <c r="Z2814" s="28" t="s">
        <v>35</v>
      </c>
      <c r="AA2814" s="11">
        <v>2.7699999999999999E-2</v>
      </c>
      <c r="AB2814" s="28" t="s">
        <v>35</v>
      </c>
      <c r="AC2814" s="11">
        <v>3.6380000000000003E-2</v>
      </c>
      <c r="AD2814" s="71">
        <f t="shared" si="132"/>
        <v>4.1700000000000001E-2</v>
      </c>
      <c r="AE2814" s="71">
        <f t="shared" si="133"/>
        <v>0</v>
      </c>
      <c r="AF2814" s="71">
        <f t="shared" si="134"/>
        <v>8.6999999999999994E-3</v>
      </c>
      <c r="AG2814" s="277" t="s">
        <v>906</v>
      </c>
      <c r="AH2814" s="277" t="s">
        <v>757</v>
      </c>
      <c r="AI2814" s="276" t="s">
        <v>758</v>
      </c>
      <c r="AJ2814" s="276" t="s">
        <v>759</v>
      </c>
      <c r="AK2814" s="276" t="s">
        <v>330</v>
      </c>
      <c r="AL2814" s="277" t="s">
        <v>140</v>
      </c>
      <c r="AM2814" s="276" t="s">
        <v>720</v>
      </c>
      <c r="AN2814" s="276" t="s">
        <v>518</v>
      </c>
      <c r="AO2814" s="277" t="s">
        <v>519</v>
      </c>
    </row>
    <row r="2815" spans="1:41" ht="15" thickBot="1" x14ac:dyDescent="0.4">
      <c r="A2815" s="8">
        <v>2025</v>
      </c>
      <c r="B2815" s="9" t="s">
        <v>126</v>
      </c>
      <c r="C2815" s="9" t="s">
        <v>140</v>
      </c>
      <c r="D2815" s="9" t="s">
        <v>330</v>
      </c>
      <c r="E2815" s="9" t="s">
        <v>30</v>
      </c>
      <c r="F2815" s="8">
        <v>2029</v>
      </c>
      <c r="G2815" s="11">
        <v>0</v>
      </c>
      <c r="H2815" s="11">
        <v>0.53164999999999996</v>
      </c>
      <c r="I2815" s="11">
        <v>0.16708000000000001</v>
      </c>
      <c r="J2815" s="11">
        <v>6.2570000000000001E-2</v>
      </c>
      <c r="K2815" s="11" t="s">
        <v>35</v>
      </c>
      <c r="L2815" s="11" t="s">
        <v>35</v>
      </c>
      <c r="M2815" s="11">
        <v>0</v>
      </c>
      <c r="N2815" s="11">
        <v>0</v>
      </c>
      <c r="O2815" s="11">
        <v>0</v>
      </c>
      <c r="P2815" s="11">
        <v>4.0930000000000001E-2</v>
      </c>
      <c r="Q2815" s="11">
        <v>0</v>
      </c>
      <c r="R2815" s="11">
        <v>0</v>
      </c>
      <c r="S2815" s="11">
        <v>0</v>
      </c>
      <c r="T2815" s="11">
        <v>0.84338000000000002</v>
      </c>
      <c r="U2815" s="11">
        <v>0</v>
      </c>
      <c r="V2815" s="11">
        <v>0</v>
      </c>
      <c r="W2815" s="11">
        <v>0</v>
      </c>
      <c r="X2815" s="11">
        <v>0</v>
      </c>
      <c r="Y2815" s="11">
        <v>0.84338000000000002</v>
      </c>
      <c r="Z2815" s="28" t="s">
        <v>35</v>
      </c>
      <c r="AA2815" s="11">
        <v>2.9059999999999999E-2</v>
      </c>
      <c r="AB2815" s="28" t="s">
        <v>35</v>
      </c>
      <c r="AC2815" s="11">
        <v>3.8800000000000001E-2</v>
      </c>
      <c r="AD2815" s="71">
        <f t="shared" si="132"/>
        <v>4.1200000000000001E-2</v>
      </c>
      <c r="AE2815" s="71">
        <f t="shared" si="133"/>
        <v>0</v>
      </c>
      <c r="AF2815" s="71">
        <f t="shared" si="134"/>
        <v>9.7000000000000003E-3</v>
      </c>
      <c r="AG2815" s="277" t="s">
        <v>906</v>
      </c>
      <c r="AH2815" s="277" t="s">
        <v>757</v>
      </c>
      <c r="AI2815" s="276" t="s">
        <v>758</v>
      </c>
      <c r="AJ2815" s="276" t="s">
        <v>759</v>
      </c>
      <c r="AK2815" s="276" t="s">
        <v>330</v>
      </c>
      <c r="AL2815" s="277" t="s">
        <v>140</v>
      </c>
      <c r="AM2815" s="276" t="s">
        <v>720</v>
      </c>
      <c r="AN2815" s="276" t="s">
        <v>518</v>
      </c>
      <c r="AO2815" s="277" t="s">
        <v>519</v>
      </c>
    </row>
    <row r="2816" spans="1:41" ht="15" thickBot="1" x14ac:dyDescent="0.4">
      <c r="A2816" s="8">
        <v>2025</v>
      </c>
      <c r="B2816" s="9" t="s">
        <v>126</v>
      </c>
      <c r="C2816" s="9" t="s">
        <v>140</v>
      </c>
      <c r="D2816" s="9" t="s">
        <v>330</v>
      </c>
      <c r="E2816" s="9" t="s">
        <v>30</v>
      </c>
      <c r="F2816" s="8">
        <v>2030</v>
      </c>
      <c r="G2816" s="11">
        <v>0</v>
      </c>
      <c r="H2816" s="11">
        <v>0.54278000000000004</v>
      </c>
      <c r="I2816" s="11">
        <v>0.16689000000000001</v>
      </c>
      <c r="J2816" s="11">
        <v>6.0510000000000001E-2</v>
      </c>
      <c r="K2816" s="11" t="s">
        <v>35</v>
      </c>
      <c r="L2816" s="11" t="s">
        <v>35</v>
      </c>
      <c r="M2816" s="11">
        <v>0</v>
      </c>
      <c r="N2816" s="11">
        <v>0</v>
      </c>
      <c r="O2816" s="11">
        <v>0</v>
      </c>
      <c r="P2816" s="11">
        <v>4.147E-2</v>
      </c>
      <c r="Q2816" s="11">
        <v>0</v>
      </c>
      <c r="R2816" s="11">
        <v>0</v>
      </c>
      <c r="S2816" s="11">
        <v>0</v>
      </c>
      <c r="T2816" s="11">
        <v>0.85341</v>
      </c>
      <c r="U2816" s="11">
        <v>0</v>
      </c>
      <c r="V2816" s="11">
        <v>0</v>
      </c>
      <c r="W2816" s="11">
        <v>0</v>
      </c>
      <c r="X2816" s="11">
        <v>0</v>
      </c>
      <c r="Y2816" s="11">
        <v>0.85341</v>
      </c>
      <c r="Z2816" s="28" t="s">
        <v>35</v>
      </c>
      <c r="AA2816" s="11">
        <v>2.9229999999999999E-2</v>
      </c>
      <c r="AB2816" s="28" t="s">
        <v>35</v>
      </c>
      <c r="AC2816" s="11">
        <v>3.8870000000000002E-2</v>
      </c>
      <c r="AD2816" s="71">
        <f t="shared" si="132"/>
        <v>4.1799999999999997E-2</v>
      </c>
      <c r="AE2816" s="71">
        <f t="shared" si="133"/>
        <v>0</v>
      </c>
      <c r="AF2816" s="71">
        <f t="shared" si="134"/>
        <v>9.5999999999999992E-3</v>
      </c>
      <c r="AG2816" s="277" t="s">
        <v>906</v>
      </c>
      <c r="AH2816" s="277" t="s">
        <v>757</v>
      </c>
      <c r="AI2816" s="276" t="s">
        <v>758</v>
      </c>
      <c r="AJ2816" s="276" t="s">
        <v>759</v>
      </c>
      <c r="AK2816" s="276" t="s">
        <v>330</v>
      </c>
      <c r="AL2816" s="277" t="s">
        <v>140</v>
      </c>
      <c r="AM2816" s="276" t="s">
        <v>720</v>
      </c>
      <c r="AN2816" s="276" t="s">
        <v>518</v>
      </c>
      <c r="AO2816" s="277" t="s">
        <v>519</v>
      </c>
    </row>
    <row r="2817" spans="1:41" ht="15" thickBot="1" x14ac:dyDescent="0.4">
      <c r="A2817" s="8">
        <v>2025</v>
      </c>
      <c r="B2817" s="9" t="s">
        <v>126</v>
      </c>
      <c r="C2817" s="9" t="s">
        <v>140</v>
      </c>
      <c r="D2817" s="9" t="s">
        <v>330</v>
      </c>
      <c r="E2817" s="9" t="s">
        <v>30</v>
      </c>
      <c r="F2817" s="8">
        <v>2031</v>
      </c>
      <c r="G2817" s="11">
        <v>0</v>
      </c>
      <c r="H2817" s="11">
        <v>0.55471999999999999</v>
      </c>
      <c r="I2817" s="11">
        <v>0.16256999999999999</v>
      </c>
      <c r="J2817" s="11">
        <v>5.9589999999999997E-2</v>
      </c>
      <c r="K2817" s="11" t="s">
        <v>35</v>
      </c>
      <c r="L2817" s="11" t="s">
        <v>35</v>
      </c>
      <c r="M2817" s="11">
        <v>0</v>
      </c>
      <c r="N2817" s="11">
        <v>0</v>
      </c>
      <c r="O2817" s="11">
        <v>0</v>
      </c>
      <c r="P2817" s="11">
        <v>4.24E-2</v>
      </c>
      <c r="Q2817" s="11">
        <v>0</v>
      </c>
      <c r="R2817" s="11">
        <v>0</v>
      </c>
      <c r="S2817" s="11">
        <v>0</v>
      </c>
      <c r="T2817" s="11">
        <v>0.85696000000000006</v>
      </c>
      <c r="U2817" s="11">
        <v>0</v>
      </c>
      <c r="V2817" s="11">
        <v>0</v>
      </c>
      <c r="W2817" s="11">
        <v>0</v>
      </c>
      <c r="X2817" s="11">
        <v>0</v>
      </c>
      <c r="Y2817" s="11">
        <v>0.85696000000000006</v>
      </c>
      <c r="Z2817" s="28" t="s">
        <v>35</v>
      </c>
      <c r="AA2817" s="11">
        <v>3.406E-2</v>
      </c>
      <c r="AB2817" s="28" t="s">
        <v>35</v>
      </c>
      <c r="AC2817" s="11">
        <v>4.3770000000000003E-2</v>
      </c>
      <c r="AD2817" s="71">
        <f t="shared" si="132"/>
        <v>3.7699999999999997E-2</v>
      </c>
      <c r="AE2817" s="71">
        <f t="shared" si="133"/>
        <v>0</v>
      </c>
      <c r="AF2817" s="71">
        <f t="shared" si="134"/>
        <v>9.7000000000000003E-3</v>
      </c>
      <c r="AG2817" s="277" t="s">
        <v>906</v>
      </c>
      <c r="AH2817" s="277" t="s">
        <v>757</v>
      </c>
      <c r="AI2817" s="276" t="s">
        <v>758</v>
      </c>
      <c r="AJ2817" s="276" t="s">
        <v>759</v>
      </c>
      <c r="AK2817" s="276" t="s">
        <v>330</v>
      </c>
      <c r="AL2817" s="277" t="s">
        <v>140</v>
      </c>
      <c r="AM2817" s="276" t="s">
        <v>720</v>
      </c>
      <c r="AN2817" s="276" t="s">
        <v>518</v>
      </c>
      <c r="AO2817" s="277" t="s">
        <v>519</v>
      </c>
    </row>
    <row r="2818" spans="1:41" ht="15" thickBot="1" x14ac:dyDescent="0.4">
      <c r="A2818" s="8">
        <v>2025</v>
      </c>
      <c r="B2818" s="9" t="s">
        <v>126</v>
      </c>
      <c r="C2818" s="9" t="s">
        <v>140</v>
      </c>
      <c r="D2818" s="9" t="s">
        <v>330</v>
      </c>
      <c r="E2818" s="9" t="s">
        <v>30</v>
      </c>
      <c r="F2818" s="8">
        <v>2032</v>
      </c>
      <c r="G2818" s="11">
        <v>0</v>
      </c>
      <c r="H2818" s="11">
        <v>0.56103999999999998</v>
      </c>
      <c r="I2818" s="11">
        <v>0.16014</v>
      </c>
      <c r="J2818" s="11">
        <v>6.0350000000000001E-2</v>
      </c>
      <c r="K2818" s="11" t="s">
        <v>35</v>
      </c>
      <c r="L2818" s="11" t="s">
        <v>35</v>
      </c>
      <c r="M2818" s="11">
        <v>0</v>
      </c>
      <c r="N2818" s="11">
        <v>0</v>
      </c>
      <c r="O2818" s="11">
        <v>0</v>
      </c>
      <c r="P2818" s="11">
        <v>4.3569999999999998E-2</v>
      </c>
      <c r="Q2818" s="11">
        <v>0</v>
      </c>
      <c r="R2818" s="11">
        <v>0</v>
      </c>
      <c r="S2818" s="11">
        <v>0</v>
      </c>
      <c r="T2818" s="11">
        <v>0.86141999999999996</v>
      </c>
      <c r="U2818" s="11">
        <v>0</v>
      </c>
      <c r="V2818" s="11">
        <v>0</v>
      </c>
      <c r="W2818" s="11">
        <v>0</v>
      </c>
      <c r="X2818" s="11">
        <v>0</v>
      </c>
      <c r="Y2818" s="11">
        <v>0.86141999999999996</v>
      </c>
      <c r="Z2818" s="28" t="s">
        <v>35</v>
      </c>
      <c r="AA2818" s="11">
        <v>3.3410000000000002E-2</v>
      </c>
      <c r="AB2818" s="28" t="s">
        <v>35</v>
      </c>
      <c r="AC2818" s="11">
        <v>4.2169999999999999E-2</v>
      </c>
      <c r="AD2818" s="71">
        <f t="shared" si="132"/>
        <v>3.6299999999999999E-2</v>
      </c>
      <c r="AE2818" s="71">
        <f t="shared" si="133"/>
        <v>0</v>
      </c>
      <c r="AF2818" s="71">
        <f t="shared" si="134"/>
        <v>8.8000000000000005E-3</v>
      </c>
      <c r="AG2818" s="277" t="s">
        <v>906</v>
      </c>
      <c r="AH2818" s="277" t="s">
        <v>757</v>
      </c>
      <c r="AI2818" s="276" t="s">
        <v>758</v>
      </c>
      <c r="AJ2818" s="276" t="s">
        <v>759</v>
      </c>
      <c r="AK2818" s="276" t="s">
        <v>330</v>
      </c>
      <c r="AL2818" s="277" t="s">
        <v>140</v>
      </c>
      <c r="AM2818" s="276" t="s">
        <v>720</v>
      </c>
      <c r="AN2818" s="276" t="s">
        <v>518</v>
      </c>
      <c r="AO2818" s="277" t="s">
        <v>519</v>
      </c>
    </row>
    <row r="2819" spans="1:41" ht="15" thickBot="1" x14ac:dyDescent="0.4">
      <c r="A2819" s="8">
        <v>2025</v>
      </c>
      <c r="B2819" s="9" t="s">
        <v>126</v>
      </c>
      <c r="C2819" s="9" t="s">
        <v>140</v>
      </c>
      <c r="D2819" s="9" t="s">
        <v>330</v>
      </c>
      <c r="E2819" s="9" t="s">
        <v>30</v>
      </c>
      <c r="F2819" s="8">
        <v>2033</v>
      </c>
      <c r="G2819" s="11">
        <v>0</v>
      </c>
      <c r="H2819" s="11">
        <v>0.57047999999999999</v>
      </c>
      <c r="I2819" s="11">
        <v>0.16145999999999999</v>
      </c>
      <c r="J2819" s="11">
        <v>5.781E-2</v>
      </c>
      <c r="K2819" s="11" t="s">
        <v>35</v>
      </c>
      <c r="L2819" s="11" t="s">
        <v>35</v>
      </c>
      <c r="M2819" s="11">
        <v>0</v>
      </c>
      <c r="N2819" s="11">
        <v>0</v>
      </c>
      <c r="O2819" s="11">
        <v>0</v>
      </c>
      <c r="P2819" s="11">
        <v>4.48E-2</v>
      </c>
      <c r="Q2819" s="11">
        <v>0</v>
      </c>
      <c r="R2819" s="11">
        <v>0</v>
      </c>
      <c r="S2819" s="11">
        <v>0</v>
      </c>
      <c r="T2819" s="11">
        <v>0.86946000000000001</v>
      </c>
      <c r="U2819" s="11">
        <v>0</v>
      </c>
      <c r="V2819" s="11">
        <v>0</v>
      </c>
      <c r="W2819" s="11">
        <v>0</v>
      </c>
      <c r="X2819" s="11">
        <v>0</v>
      </c>
      <c r="Y2819" s="11">
        <v>0.86946000000000001</v>
      </c>
      <c r="Z2819" s="28" t="s">
        <v>35</v>
      </c>
      <c r="AA2819" s="11">
        <v>3.3689999999999998E-2</v>
      </c>
      <c r="AB2819" s="28" t="s">
        <v>35</v>
      </c>
      <c r="AC2819" s="11">
        <v>4.2130000000000001E-2</v>
      </c>
      <c r="AD2819" s="71">
        <f t="shared" si="132"/>
        <v>3.49E-2</v>
      </c>
      <c r="AE2819" s="71">
        <f t="shared" si="133"/>
        <v>0</v>
      </c>
      <c r="AF2819" s="71">
        <f t="shared" si="134"/>
        <v>8.3999999999999995E-3</v>
      </c>
      <c r="AG2819" s="277" t="s">
        <v>906</v>
      </c>
      <c r="AH2819" s="277" t="s">
        <v>757</v>
      </c>
      <c r="AI2819" s="276" t="s">
        <v>758</v>
      </c>
      <c r="AJ2819" s="276" t="s">
        <v>759</v>
      </c>
      <c r="AK2819" s="276" t="s">
        <v>330</v>
      </c>
      <c r="AL2819" s="277" t="s">
        <v>140</v>
      </c>
      <c r="AM2819" s="276" t="s">
        <v>720</v>
      </c>
      <c r="AN2819" s="276" t="s">
        <v>518</v>
      </c>
      <c r="AO2819" s="277" t="s">
        <v>519</v>
      </c>
    </row>
    <row r="2820" spans="1:41" ht="15" thickBot="1" x14ac:dyDescent="0.4">
      <c r="A2820" s="8">
        <v>2025</v>
      </c>
      <c r="B2820" s="9" t="s">
        <v>126</v>
      </c>
      <c r="C2820" s="9" t="s">
        <v>140</v>
      </c>
      <c r="D2820" s="9" t="s">
        <v>330</v>
      </c>
      <c r="E2820" s="9" t="s">
        <v>30</v>
      </c>
      <c r="F2820" s="8">
        <v>2034</v>
      </c>
      <c r="G2820" s="11">
        <v>0</v>
      </c>
      <c r="H2820" s="11">
        <v>0.58128999999999997</v>
      </c>
      <c r="I2820" s="11">
        <v>0.16113</v>
      </c>
      <c r="J2820" s="11">
        <v>5.9060000000000001E-2</v>
      </c>
      <c r="K2820" s="11" t="s">
        <v>35</v>
      </c>
      <c r="L2820" s="11" t="s">
        <v>35</v>
      </c>
      <c r="M2820" s="11">
        <v>0</v>
      </c>
      <c r="N2820" s="11">
        <v>0</v>
      </c>
      <c r="O2820" s="11">
        <v>0</v>
      </c>
      <c r="P2820" s="11">
        <v>4.6399999999999997E-2</v>
      </c>
      <c r="Q2820" s="11">
        <v>0</v>
      </c>
      <c r="R2820" s="11">
        <v>0</v>
      </c>
      <c r="S2820" s="11">
        <v>0</v>
      </c>
      <c r="T2820" s="11">
        <v>0.88073999999999997</v>
      </c>
      <c r="U2820" s="11">
        <v>0</v>
      </c>
      <c r="V2820" s="11">
        <v>0</v>
      </c>
      <c r="W2820" s="11">
        <v>0</v>
      </c>
      <c r="X2820" s="11">
        <v>0</v>
      </c>
      <c r="Y2820" s="11">
        <v>0.88073999999999997</v>
      </c>
      <c r="Z2820" s="28" t="s">
        <v>35</v>
      </c>
      <c r="AA2820" s="11">
        <v>3.3520000000000001E-2</v>
      </c>
      <c r="AB2820" s="28" t="s">
        <v>35</v>
      </c>
      <c r="AC2820" s="11">
        <v>4.1450000000000001E-2</v>
      </c>
      <c r="AD2820" s="71">
        <f t="shared" si="132"/>
        <v>3.2899999999999999E-2</v>
      </c>
      <c r="AE2820" s="71">
        <f t="shared" si="133"/>
        <v>0</v>
      </c>
      <c r="AF2820" s="71">
        <f t="shared" si="134"/>
        <v>7.9000000000000008E-3</v>
      </c>
      <c r="AG2820" s="277" t="s">
        <v>906</v>
      </c>
      <c r="AH2820" s="277" t="s">
        <v>757</v>
      </c>
      <c r="AI2820" s="276" t="s">
        <v>758</v>
      </c>
      <c r="AJ2820" s="276" t="s">
        <v>759</v>
      </c>
      <c r="AK2820" s="276" t="s">
        <v>330</v>
      </c>
      <c r="AL2820" s="277" t="s">
        <v>140</v>
      </c>
      <c r="AM2820" s="276" t="s">
        <v>720</v>
      </c>
      <c r="AN2820" s="276" t="s">
        <v>518</v>
      </c>
      <c r="AO2820" s="277" t="s">
        <v>519</v>
      </c>
    </row>
    <row r="2821" spans="1:41" ht="15" thickBot="1" x14ac:dyDescent="0.4">
      <c r="A2821" s="8">
        <v>2025</v>
      </c>
      <c r="B2821" s="9" t="s">
        <v>126</v>
      </c>
      <c r="C2821" s="9" t="s">
        <v>140</v>
      </c>
      <c r="D2821" s="9" t="s">
        <v>330</v>
      </c>
      <c r="E2821" s="9" t="s">
        <v>30</v>
      </c>
      <c r="F2821" s="8">
        <v>2035</v>
      </c>
      <c r="G2821" s="11">
        <v>0</v>
      </c>
      <c r="H2821" s="11">
        <v>0.58682999999999996</v>
      </c>
      <c r="I2821" s="11">
        <v>0.15909999999999999</v>
      </c>
      <c r="J2821" s="11">
        <v>5.9929999999999997E-2</v>
      </c>
      <c r="K2821" s="11" t="s">
        <v>35</v>
      </c>
      <c r="L2821" s="11" t="s">
        <v>35</v>
      </c>
      <c r="M2821" s="11">
        <v>0</v>
      </c>
      <c r="N2821" s="11">
        <v>0</v>
      </c>
      <c r="O2821" s="11">
        <v>0</v>
      </c>
      <c r="P2821" s="11">
        <v>4.7399999999999998E-2</v>
      </c>
      <c r="Q2821" s="11">
        <v>0</v>
      </c>
      <c r="R2821" s="11">
        <v>0</v>
      </c>
      <c r="S2821" s="11">
        <v>0</v>
      </c>
      <c r="T2821" s="11">
        <v>0.88404000000000005</v>
      </c>
      <c r="U2821" s="11">
        <v>0</v>
      </c>
      <c r="V2821" s="11">
        <v>0</v>
      </c>
      <c r="W2821" s="11">
        <v>0</v>
      </c>
      <c r="X2821" s="11">
        <v>0</v>
      </c>
      <c r="Y2821" s="11">
        <v>0.88404000000000005</v>
      </c>
      <c r="Z2821" s="28" t="s">
        <v>35</v>
      </c>
      <c r="AA2821" s="11">
        <v>3.304E-2</v>
      </c>
      <c r="AB2821" s="28" t="s">
        <v>35</v>
      </c>
      <c r="AC2821" s="11">
        <v>3.9989999999999998E-2</v>
      </c>
      <c r="AD2821" s="71">
        <f t="shared" si="132"/>
        <v>3.0800000000000001E-2</v>
      </c>
      <c r="AE2821" s="71">
        <f t="shared" si="133"/>
        <v>0</v>
      </c>
      <c r="AF2821" s="71">
        <f t="shared" si="134"/>
        <v>7.0000000000000001E-3</v>
      </c>
      <c r="AG2821" s="277" t="s">
        <v>906</v>
      </c>
      <c r="AH2821" s="277" t="s">
        <v>757</v>
      </c>
      <c r="AI2821" s="276" t="s">
        <v>758</v>
      </c>
      <c r="AJ2821" s="276" t="s">
        <v>759</v>
      </c>
      <c r="AK2821" s="276" t="s">
        <v>330</v>
      </c>
      <c r="AL2821" s="277" t="s">
        <v>140</v>
      </c>
      <c r="AM2821" s="276" t="s">
        <v>720</v>
      </c>
      <c r="AN2821" s="276" t="s">
        <v>518</v>
      </c>
      <c r="AO2821" s="277" t="s">
        <v>519</v>
      </c>
    </row>
    <row r="2822" spans="1:41" ht="15" thickBot="1" x14ac:dyDescent="0.4">
      <c r="A2822" s="8">
        <v>2025</v>
      </c>
      <c r="B2822" s="9" t="s">
        <v>126</v>
      </c>
      <c r="C2822" s="9" t="s">
        <v>140</v>
      </c>
      <c r="D2822" s="9" t="s">
        <v>330</v>
      </c>
      <c r="E2822" s="9" t="s">
        <v>31</v>
      </c>
      <c r="F2822" s="8">
        <v>2025</v>
      </c>
      <c r="G2822" s="11" t="s">
        <v>381</v>
      </c>
      <c r="H2822" s="11" t="s">
        <v>381</v>
      </c>
      <c r="I2822" s="11" t="s">
        <v>381</v>
      </c>
      <c r="J2822" s="11" t="s">
        <v>381</v>
      </c>
      <c r="K2822" s="11" t="s">
        <v>381</v>
      </c>
      <c r="L2822" s="11" t="s">
        <v>381</v>
      </c>
      <c r="M2822" s="11" t="s">
        <v>381</v>
      </c>
      <c r="N2822" s="11" t="s">
        <v>381</v>
      </c>
      <c r="O2822" s="11" t="s">
        <v>381</v>
      </c>
      <c r="P2822" s="11" t="s">
        <v>381</v>
      </c>
      <c r="Q2822" s="11" t="s">
        <v>381</v>
      </c>
      <c r="R2822" s="11" t="s">
        <v>381</v>
      </c>
      <c r="S2822" s="11" t="s">
        <v>381</v>
      </c>
      <c r="T2822" s="11" t="s">
        <v>381</v>
      </c>
      <c r="U2822" s="11" t="s">
        <v>381</v>
      </c>
      <c r="V2822" s="11" t="s">
        <v>381</v>
      </c>
      <c r="W2822" s="11" t="s">
        <v>381</v>
      </c>
      <c r="X2822" s="11" t="s">
        <v>381</v>
      </c>
      <c r="Y2822" s="11" t="s">
        <v>381</v>
      </c>
      <c r="Z2822" s="28" t="s">
        <v>35</v>
      </c>
      <c r="AA2822" s="11">
        <v>0.18761</v>
      </c>
      <c r="AB2822" s="28" t="s">
        <v>35</v>
      </c>
      <c r="AC2822" s="11">
        <v>0.20932999999999999</v>
      </c>
      <c r="AD2822" s="71"/>
      <c r="AE2822" s="71"/>
      <c r="AF2822" s="71">
        <f t="shared" si="134"/>
        <v>2.1700000000000001E-2</v>
      </c>
      <c r="AG2822" s="277" t="s">
        <v>907</v>
      </c>
      <c r="AH2822" s="277" t="s">
        <v>757</v>
      </c>
      <c r="AI2822" s="276" t="s">
        <v>758</v>
      </c>
      <c r="AJ2822" s="276" t="s">
        <v>759</v>
      </c>
      <c r="AK2822" s="276" t="s">
        <v>330</v>
      </c>
      <c r="AL2822" s="277" t="s">
        <v>140</v>
      </c>
      <c r="AM2822" s="276" t="s">
        <v>720</v>
      </c>
      <c r="AN2822" s="276" t="s">
        <v>518</v>
      </c>
      <c r="AO2822" s="277" t="s">
        <v>519</v>
      </c>
    </row>
    <row r="2823" spans="1:41" ht="15" thickBot="1" x14ac:dyDescent="0.4">
      <c r="A2823" s="8">
        <v>2025</v>
      </c>
      <c r="B2823" s="9" t="s">
        <v>126</v>
      </c>
      <c r="C2823" s="9" t="s">
        <v>140</v>
      </c>
      <c r="D2823" s="9" t="s">
        <v>330</v>
      </c>
      <c r="E2823" s="9" t="s">
        <v>31</v>
      </c>
      <c r="F2823" s="8">
        <v>2026</v>
      </c>
      <c r="G2823" s="11" t="s">
        <v>381</v>
      </c>
      <c r="H2823" s="11" t="s">
        <v>381</v>
      </c>
      <c r="I2823" s="11" t="s">
        <v>381</v>
      </c>
      <c r="J2823" s="11" t="s">
        <v>381</v>
      </c>
      <c r="K2823" s="11" t="s">
        <v>381</v>
      </c>
      <c r="L2823" s="11" t="s">
        <v>381</v>
      </c>
      <c r="M2823" s="11" t="s">
        <v>381</v>
      </c>
      <c r="N2823" s="11" t="s">
        <v>381</v>
      </c>
      <c r="O2823" s="11" t="s">
        <v>381</v>
      </c>
      <c r="P2823" s="11" t="s">
        <v>381</v>
      </c>
      <c r="Q2823" s="11" t="s">
        <v>381</v>
      </c>
      <c r="R2823" s="11" t="s">
        <v>381</v>
      </c>
      <c r="S2823" s="11" t="s">
        <v>381</v>
      </c>
      <c r="T2823" s="11" t="s">
        <v>381</v>
      </c>
      <c r="U2823" s="11" t="s">
        <v>381</v>
      </c>
      <c r="V2823" s="11" t="s">
        <v>381</v>
      </c>
      <c r="W2823" s="11" t="s">
        <v>381</v>
      </c>
      <c r="X2823" s="11" t="s">
        <v>381</v>
      </c>
      <c r="Y2823" s="11" t="s">
        <v>381</v>
      </c>
      <c r="Z2823" s="28" t="s">
        <v>35</v>
      </c>
      <c r="AA2823" s="11">
        <v>0.17605999999999999</v>
      </c>
      <c r="AB2823" s="28" t="s">
        <v>35</v>
      </c>
      <c r="AC2823" s="11">
        <v>0.19874</v>
      </c>
      <c r="AD2823" s="71"/>
      <c r="AE2823" s="71"/>
      <c r="AF2823" s="71">
        <f t="shared" si="134"/>
        <v>2.2700000000000001E-2</v>
      </c>
      <c r="AG2823" s="277" t="s">
        <v>907</v>
      </c>
      <c r="AH2823" s="277" t="s">
        <v>757</v>
      </c>
      <c r="AI2823" s="276" t="s">
        <v>758</v>
      </c>
      <c r="AJ2823" s="276" t="s">
        <v>759</v>
      </c>
      <c r="AK2823" s="276" t="s">
        <v>330</v>
      </c>
      <c r="AL2823" s="277" t="s">
        <v>140</v>
      </c>
      <c r="AM2823" s="276" t="s">
        <v>720</v>
      </c>
      <c r="AN2823" s="276" t="s">
        <v>518</v>
      </c>
      <c r="AO2823" s="277" t="s">
        <v>519</v>
      </c>
    </row>
    <row r="2824" spans="1:41" ht="15" thickBot="1" x14ac:dyDescent="0.4">
      <c r="A2824" s="8">
        <v>2025</v>
      </c>
      <c r="B2824" s="9" t="s">
        <v>126</v>
      </c>
      <c r="C2824" s="9" t="s">
        <v>140</v>
      </c>
      <c r="D2824" s="9" t="s">
        <v>330</v>
      </c>
      <c r="E2824" s="9" t="s">
        <v>31</v>
      </c>
      <c r="F2824" s="8">
        <v>2027</v>
      </c>
      <c r="G2824" s="11" t="s">
        <v>381</v>
      </c>
      <c r="H2824" s="11" t="s">
        <v>381</v>
      </c>
      <c r="I2824" s="11" t="s">
        <v>381</v>
      </c>
      <c r="J2824" s="11" t="s">
        <v>381</v>
      </c>
      <c r="K2824" s="11" t="s">
        <v>381</v>
      </c>
      <c r="L2824" s="11" t="s">
        <v>381</v>
      </c>
      <c r="M2824" s="11" t="s">
        <v>381</v>
      </c>
      <c r="N2824" s="11" t="s">
        <v>381</v>
      </c>
      <c r="O2824" s="11" t="s">
        <v>381</v>
      </c>
      <c r="P2824" s="11" t="s">
        <v>381</v>
      </c>
      <c r="Q2824" s="11" t="s">
        <v>381</v>
      </c>
      <c r="R2824" s="11" t="s">
        <v>381</v>
      </c>
      <c r="S2824" s="11" t="s">
        <v>381</v>
      </c>
      <c r="T2824" s="11" t="s">
        <v>381</v>
      </c>
      <c r="U2824" s="11" t="s">
        <v>381</v>
      </c>
      <c r="V2824" s="11" t="s">
        <v>381</v>
      </c>
      <c r="W2824" s="11" t="s">
        <v>381</v>
      </c>
      <c r="X2824" s="11" t="s">
        <v>381</v>
      </c>
      <c r="Y2824" s="11" t="s">
        <v>381</v>
      </c>
      <c r="Z2824" s="28" t="s">
        <v>35</v>
      </c>
      <c r="AA2824" s="11">
        <v>0.18265999999999999</v>
      </c>
      <c r="AB2824" s="28" t="s">
        <v>35</v>
      </c>
      <c r="AC2824" s="11">
        <v>0.20354</v>
      </c>
      <c r="AD2824" s="71"/>
      <c r="AE2824" s="71"/>
      <c r="AF2824" s="71">
        <f t="shared" si="134"/>
        <v>2.0899999999999998E-2</v>
      </c>
      <c r="AG2824" s="277" t="s">
        <v>907</v>
      </c>
      <c r="AH2824" s="277" t="s">
        <v>757</v>
      </c>
      <c r="AI2824" s="276" t="s">
        <v>758</v>
      </c>
      <c r="AJ2824" s="276" t="s">
        <v>759</v>
      </c>
      <c r="AK2824" s="276" t="s">
        <v>330</v>
      </c>
      <c r="AL2824" s="277" t="s">
        <v>140</v>
      </c>
      <c r="AM2824" s="276" t="s">
        <v>720</v>
      </c>
      <c r="AN2824" s="276" t="s">
        <v>518</v>
      </c>
      <c r="AO2824" s="277" t="s">
        <v>519</v>
      </c>
    </row>
    <row r="2825" spans="1:41" ht="15" thickBot="1" x14ac:dyDescent="0.4">
      <c r="A2825" s="8">
        <v>2025</v>
      </c>
      <c r="B2825" s="9" t="s">
        <v>126</v>
      </c>
      <c r="C2825" s="9" t="s">
        <v>140</v>
      </c>
      <c r="D2825" s="9" t="s">
        <v>330</v>
      </c>
      <c r="E2825" s="9" t="s">
        <v>31</v>
      </c>
      <c r="F2825" s="8">
        <v>2028</v>
      </c>
      <c r="G2825" s="11" t="s">
        <v>381</v>
      </c>
      <c r="H2825" s="11" t="s">
        <v>381</v>
      </c>
      <c r="I2825" s="11" t="s">
        <v>381</v>
      </c>
      <c r="J2825" s="11" t="s">
        <v>381</v>
      </c>
      <c r="K2825" s="11" t="s">
        <v>381</v>
      </c>
      <c r="L2825" s="11" t="s">
        <v>381</v>
      </c>
      <c r="M2825" s="11" t="s">
        <v>381</v>
      </c>
      <c r="N2825" s="11" t="s">
        <v>381</v>
      </c>
      <c r="O2825" s="11" t="s">
        <v>381</v>
      </c>
      <c r="P2825" s="11" t="s">
        <v>381</v>
      </c>
      <c r="Q2825" s="11" t="s">
        <v>381</v>
      </c>
      <c r="R2825" s="11" t="s">
        <v>381</v>
      </c>
      <c r="S2825" s="11" t="s">
        <v>381</v>
      </c>
      <c r="T2825" s="11" t="s">
        <v>381</v>
      </c>
      <c r="U2825" s="11" t="s">
        <v>381</v>
      </c>
      <c r="V2825" s="11" t="s">
        <v>381</v>
      </c>
      <c r="W2825" s="11" t="s">
        <v>381</v>
      </c>
      <c r="X2825" s="11" t="s">
        <v>381</v>
      </c>
      <c r="Y2825" s="11" t="s">
        <v>381</v>
      </c>
      <c r="Z2825" s="28" t="s">
        <v>35</v>
      </c>
      <c r="AA2825" s="11">
        <v>0.18545</v>
      </c>
      <c r="AB2825" s="28" t="s">
        <v>35</v>
      </c>
      <c r="AC2825" s="11">
        <v>0.20749000000000001</v>
      </c>
      <c r="AD2825" s="71"/>
      <c r="AE2825" s="71"/>
      <c r="AF2825" s="71">
        <f t="shared" si="134"/>
        <v>2.1999999999999999E-2</v>
      </c>
      <c r="AG2825" s="277" t="s">
        <v>907</v>
      </c>
      <c r="AH2825" s="277" t="s">
        <v>757</v>
      </c>
      <c r="AI2825" s="276" t="s">
        <v>758</v>
      </c>
      <c r="AJ2825" s="276" t="s">
        <v>759</v>
      </c>
      <c r="AK2825" s="276" t="s">
        <v>330</v>
      </c>
      <c r="AL2825" s="277" t="s">
        <v>140</v>
      </c>
      <c r="AM2825" s="276" t="s">
        <v>720</v>
      </c>
      <c r="AN2825" s="276" t="s">
        <v>518</v>
      </c>
      <c r="AO2825" s="277" t="s">
        <v>519</v>
      </c>
    </row>
    <row r="2826" spans="1:41" ht="15" thickBot="1" x14ac:dyDescent="0.4">
      <c r="A2826" s="8">
        <v>2025</v>
      </c>
      <c r="B2826" s="9" t="s">
        <v>126</v>
      </c>
      <c r="C2826" s="9" t="s">
        <v>140</v>
      </c>
      <c r="D2826" s="9" t="s">
        <v>330</v>
      </c>
      <c r="E2826" s="9" t="s">
        <v>31</v>
      </c>
      <c r="F2826" s="8">
        <v>2029</v>
      </c>
      <c r="G2826" s="11" t="s">
        <v>381</v>
      </c>
      <c r="H2826" s="11" t="s">
        <v>381</v>
      </c>
      <c r="I2826" s="11" t="s">
        <v>381</v>
      </c>
      <c r="J2826" s="11" t="s">
        <v>381</v>
      </c>
      <c r="K2826" s="11" t="s">
        <v>381</v>
      </c>
      <c r="L2826" s="11" t="s">
        <v>381</v>
      </c>
      <c r="M2826" s="11" t="s">
        <v>381</v>
      </c>
      <c r="N2826" s="11" t="s">
        <v>381</v>
      </c>
      <c r="O2826" s="11" t="s">
        <v>381</v>
      </c>
      <c r="P2826" s="11" t="s">
        <v>381</v>
      </c>
      <c r="Q2826" s="11" t="s">
        <v>381</v>
      </c>
      <c r="R2826" s="11" t="s">
        <v>381</v>
      </c>
      <c r="S2826" s="11" t="s">
        <v>381</v>
      </c>
      <c r="T2826" s="11" t="s">
        <v>381</v>
      </c>
      <c r="U2826" s="11" t="s">
        <v>381</v>
      </c>
      <c r="V2826" s="11" t="s">
        <v>381</v>
      </c>
      <c r="W2826" s="11" t="s">
        <v>381</v>
      </c>
      <c r="X2826" s="11" t="s">
        <v>381</v>
      </c>
      <c r="Y2826" s="11" t="s">
        <v>381</v>
      </c>
      <c r="Z2826" s="28" t="s">
        <v>35</v>
      </c>
      <c r="AA2826" s="11">
        <v>0.1784</v>
      </c>
      <c r="AB2826" s="28" t="s">
        <v>35</v>
      </c>
      <c r="AC2826" s="11">
        <v>0.19175</v>
      </c>
      <c r="AD2826" s="71"/>
      <c r="AE2826" s="71"/>
      <c r="AF2826" s="71">
        <f t="shared" si="134"/>
        <v>1.34E-2</v>
      </c>
      <c r="AG2826" s="277" t="s">
        <v>907</v>
      </c>
      <c r="AH2826" s="277" t="s">
        <v>757</v>
      </c>
      <c r="AI2826" s="276" t="s">
        <v>758</v>
      </c>
      <c r="AJ2826" s="276" t="s">
        <v>759</v>
      </c>
      <c r="AK2826" s="276" t="s">
        <v>330</v>
      </c>
      <c r="AL2826" s="277" t="s">
        <v>140</v>
      </c>
      <c r="AM2826" s="276" t="s">
        <v>720</v>
      </c>
      <c r="AN2826" s="276" t="s">
        <v>518</v>
      </c>
      <c r="AO2826" s="277" t="s">
        <v>519</v>
      </c>
    </row>
    <row r="2827" spans="1:41" ht="15" thickBot="1" x14ac:dyDescent="0.4">
      <c r="A2827" s="8">
        <v>2025</v>
      </c>
      <c r="B2827" s="9" t="s">
        <v>126</v>
      </c>
      <c r="C2827" s="9" t="s">
        <v>140</v>
      </c>
      <c r="D2827" s="9" t="s">
        <v>330</v>
      </c>
      <c r="E2827" s="9" t="s">
        <v>31</v>
      </c>
      <c r="F2827" s="8">
        <v>2030</v>
      </c>
      <c r="G2827" s="11" t="s">
        <v>381</v>
      </c>
      <c r="H2827" s="11" t="s">
        <v>381</v>
      </c>
      <c r="I2827" s="11" t="s">
        <v>381</v>
      </c>
      <c r="J2827" s="11" t="s">
        <v>381</v>
      </c>
      <c r="K2827" s="11" t="s">
        <v>381</v>
      </c>
      <c r="L2827" s="11" t="s">
        <v>381</v>
      </c>
      <c r="M2827" s="11" t="s">
        <v>381</v>
      </c>
      <c r="N2827" s="11" t="s">
        <v>381</v>
      </c>
      <c r="O2827" s="11" t="s">
        <v>381</v>
      </c>
      <c r="P2827" s="11" t="s">
        <v>381</v>
      </c>
      <c r="Q2827" s="11" t="s">
        <v>381</v>
      </c>
      <c r="R2827" s="11" t="s">
        <v>381</v>
      </c>
      <c r="S2827" s="11" t="s">
        <v>381</v>
      </c>
      <c r="T2827" s="11" t="s">
        <v>381</v>
      </c>
      <c r="U2827" s="11" t="s">
        <v>381</v>
      </c>
      <c r="V2827" s="11" t="s">
        <v>381</v>
      </c>
      <c r="W2827" s="11" t="s">
        <v>381</v>
      </c>
      <c r="X2827" s="11" t="s">
        <v>381</v>
      </c>
      <c r="Y2827" s="11" t="s">
        <v>381</v>
      </c>
      <c r="Z2827" s="28" t="s">
        <v>35</v>
      </c>
      <c r="AA2827" s="11">
        <v>0.18801999999999999</v>
      </c>
      <c r="AB2827" s="28" t="s">
        <v>35</v>
      </c>
      <c r="AC2827" s="11">
        <v>0.19861000000000001</v>
      </c>
      <c r="AD2827" s="71"/>
      <c r="AE2827" s="71"/>
      <c r="AF2827" s="71">
        <f t="shared" si="134"/>
        <v>1.06E-2</v>
      </c>
      <c r="AG2827" s="277" t="s">
        <v>907</v>
      </c>
      <c r="AH2827" s="277" t="s">
        <v>757</v>
      </c>
      <c r="AI2827" s="276" t="s">
        <v>758</v>
      </c>
      <c r="AJ2827" s="276" t="s">
        <v>759</v>
      </c>
      <c r="AK2827" s="276" t="s">
        <v>330</v>
      </c>
      <c r="AL2827" s="277" t="s">
        <v>140</v>
      </c>
      <c r="AM2827" s="276" t="s">
        <v>720</v>
      </c>
      <c r="AN2827" s="276" t="s">
        <v>518</v>
      </c>
      <c r="AO2827" s="277" t="s">
        <v>519</v>
      </c>
    </row>
    <row r="2828" spans="1:41" ht="15" thickBot="1" x14ac:dyDescent="0.4">
      <c r="A2828" s="8">
        <v>2025</v>
      </c>
      <c r="B2828" s="9" t="s">
        <v>126</v>
      </c>
      <c r="C2828" s="9" t="s">
        <v>140</v>
      </c>
      <c r="D2828" s="9" t="s">
        <v>330</v>
      </c>
      <c r="E2828" s="9" t="s">
        <v>31</v>
      </c>
      <c r="F2828" s="8">
        <v>2031</v>
      </c>
      <c r="G2828" s="11" t="s">
        <v>381</v>
      </c>
      <c r="H2828" s="11" t="s">
        <v>381</v>
      </c>
      <c r="I2828" s="11" t="s">
        <v>381</v>
      </c>
      <c r="J2828" s="11" t="s">
        <v>381</v>
      </c>
      <c r="K2828" s="11" t="s">
        <v>381</v>
      </c>
      <c r="L2828" s="11" t="s">
        <v>381</v>
      </c>
      <c r="M2828" s="11" t="s">
        <v>381</v>
      </c>
      <c r="N2828" s="11" t="s">
        <v>381</v>
      </c>
      <c r="O2828" s="11" t="s">
        <v>381</v>
      </c>
      <c r="P2828" s="11" t="s">
        <v>381</v>
      </c>
      <c r="Q2828" s="11" t="s">
        <v>381</v>
      </c>
      <c r="R2828" s="11" t="s">
        <v>381</v>
      </c>
      <c r="S2828" s="11" t="s">
        <v>381</v>
      </c>
      <c r="T2828" s="11" t="s">
        <v>381</v>
      </c>
      <c r="U2828" s="11" t="s">
        <v>381</v>
      </c>
      <c r="V2828" s="11" t="s">
        <v>381</v>
      </c>
      <c r="W2828" s="11" t="s">
        <v>381</v>
      </c>
      <c r="X2828" s="11" t="s">
        <v>381</v>
      </c>
      <c r="Y2828" s="11" t="s">
        <v>381</v>
      </c>
      <c r="Z2828" s="28" t="s">
        <v>35</v>
      </c>
      <c r="AA2828" s="11">
        <v>0.17141000000000001</v>
      </c>
      <c r="AB2828" s="28" t="s">
        <v>35</v>
      </c>
      <c r="AC2828" s="11">
        <v>0.18267</v>
      </c>
      <c r="AD2828" s="71"/>
      <c r="AE2828" s="71"/>
      <c r="AF2828" s="71">
        <f t="shared" si="134"/>
        <v>1.1299999999999999E-2</v>
      </c>
      <c r="AG2828" s="277" t="s">
        <v>907</v>
      </c>
      <c r="AH2828" s="277" t="s">
        <v>757</v>
      </c>
      <c r="AI2828" s="276" t="s">
        <v>758</v>
      </c>
      <c r="AJ2828" s="276" t="s">
        <v>759</v>
      </c>
      <c r="AK2828" s="276" t="s">
        <v>330</v>
      </c>
      <c r="AL2828" s="277" t="s">
        <v>140</v>
      </c>
      <c r="AM2828" s="276" t="s">
        <v>720</v>
      </c>
      <c r="AN2828" s="276" t="s">
        <v>518</v>
      </c>
      <c r="AO2828" s="277" t="s">
        <v>519</v>
      </c>
    </row>
    <row r="2829" spans="1:41" ht="15" thickBot="1" x14ac:dyDescent="0.4">
      <c r="A2829" s="8">
        <v>2025</v>
      </c>
      <c r="B2829" s="9" t="s">
        <v>126</v>
      </c>
      <c r="C2829" s="9" t="s">
        <v>140</v>
      </c>
      <c r="D2829" s="9" t="s">
        <v>330</v>
      </c>
      <c r="E2829" s="9" t="s">
        <v>31</v>
      </c>
      <c r="F2829" s="8">
        <v>2032</v>
      </c>
      <c r="G2829" s="11" t="s">
        <v>381</v>
      </c>
      <c r="H2829" s="11" t="s">
        <v>381</v>
      </c>
      <c r="I2829" s="11" t="s">
        <v>381</v>
      </c>
      <c r="J2829" s="11" t="s">
        <v>381</v>
      </c>
      <c r="K2829" s="11" t="s">
        <v>381</v>
      </c>
      <c r="L2829" s="11" t="s">
        <v>381</v>
      </c>
      <c r="M2829" s="11" t="s">
        <v>381</v>
      </c>
      <c r="N2829" s="11" t="s">
        <v>381</v>
      </c>
      <c r="O2829" s="11" t="s">
        <v>381</v>
      </c>
      <c r="P2829" s="11" t="s">
        <v>381</v>
      </c>
      <c r="Q2829" s="11" t="s">
        <v>381</v>
      </c>
      <c r="R2829" s="11" t="s">
        <v>381</v>
      </c>
      <c r="S2829" s="11" t="s">
        <v>381</v>
      </c>
      <c r="T2829" s="11" t="s">
        <v>381</v>
      </c>
      <c r="U2829" s="11" t="s">
        <v>381</v>
      </c>
      <c r="V2829" s="11" t="s">
        <v>381</v>
      </c>
      <c r="W2829" s="11" t="s">
        <v>381</v>
      </c>
      <c r="X2829" s="11" t="s">
        <v>381</v>
      </c>
      <c r="Y2829" s="11" t="s">
        <v>381</v>
      </c>
      <c r="Z2829" s="28" t="s">
        <v>35</v>
      </c>
      <c r="AA2829" s="11">
        <v>0.18703</v>
      </c>
      <c r="AB2829" s="28" t="s">
        <v>35</v>
      </c>
      <c r="AC2829" s="11">
        <v>0.19508</v>
      </c>
      <c r="AD2829" s="71"/>
      <c r="AE2829" s="71"/>
      <c r="AF2829" s="71">
        <f t="shared" ref="AF2829:AF2892" si="135">ROUND(AC2829-SUM(Z2829:AB2829),4)</f>
        <v>8.0999999999999996E-3</v>
      </c>
      <c r="AG2829" s="277" t="s">
        <v>907</v>
      </c>
      <c r="AH2829" s="277" t="s">
        <v>757</v>
      </c>
      <c r="AI2829" s="276" t="s">
        <v>758</v>
      </c>
      <c r="AJ2829" s="276" t="s">
        <v>759</v>
      </c>
      <c r="AK2829" s="276" t="s">
        <v>330</v>
      </c>
      <c r="AL2829" s="277" t="s">
        <v>140</v>
      </c>
      <c r="AM2829" s="276" t="s">
        <v>720</v>
      </c>
      <c r="AN2829" s="276" t="s">
        <v>518</v>
      </c>
      <c r="AO2829" s="277" t="s">
        <v>519</v>
      </c>
    </row>
    <row r="2830" spans="1:41" ht="15" thickBot="1" x14ac:dyDescent="0.4">
      <c r="A2830" s="8">
        <v>2025</v>
      </c>
      <c r="B2830" s="9" t="s">
        <v>126</v>
      </c>
      <c r="C2830" s="9" t="s">
        <v>140</v>
      </c>
      <c r="D2830" s="9" t="s">
        <v>330</v>
      </c>
      <c r="E2830" s="9" t="s">
        <v>31</v>
      </c>
      <c r="F2830" s="8">
        <v>2033</v>
      </c>
      <c r="G2830" s="11" t="s">
        <v>381</v>
      </c>
      <c r="H2830" s="11" t="s">
        <v>381</v>
      </c>
      <c r="I2830" s="11" t="s">
        <v>381</v>
      </c>
      <c r="J2830" s="11" t="s">
        <v>381</v>
      </c>
      <c r="K2830" s="11" t="s">
        <v>381</v>
      </c>
      <c r="L2830" s="11" t="s">
        <v>381</v>
      </c>
      <c r="M2830" s="11" t="s">
        <v>381</v>
      </c>
      <c r="N2830" s="11" t="s">
        <v>381</v>
      </c>
      <c r="O2830" s="11" t="s">
        <v>381</v>
      </c>
      <c r="P2830" s="11" t="s">
        <v>381</v>
      </c>
      <c r="Q2830" s="11" t="s">
        <v>381</v>
      </c>
      <c r="R2830" s="11" t="s">
        <v>381</v>
      </c>
      <c r="S2830" s="11" t="s">
        <v>381</v>
      </c>
      <c r="T2830" s="11" t="s">
        <v>381</v>
      </c>
      <c r="U2830" s="11" t="s">
        <v>381</v>
      </c>
      <c r="V2830" s="11" t="s">
        <v>381</v>
      </c>
      <c r="W2830" s="11" t="s">
        <v>381</v>
      </c>
      <c r="X2830" s="11" t="s">
        <v>381</v>
      </c>
      <c r="Y2830" s="11" t="s">
        <v>381</v>
      </c>
      <c r="Z2830" s="28" t="s">
        <v>35</v>
      </c>
      <c r="AA2830" s="11">
        <v>0.18059</v>
      </c>
      <c r="AB2830" s="28" t="s">
        <v>35</v>
      </c>
      <c r="AC2830" s="11">
        <v>0.18905</v>
      </c>
      <c r="AD2830" s="71"/>
      <c r="AE2830" s="71"/>
      <c r="AF2830" s="71">
        <f t="shared" si="135"/>
        <v>8.5000000000000006E-3</v>
      </c>
      <c r="AG2830" s="277" t="s">
        <v>907</v>
      </c>
      <c r="AH2830" s="277" t="s">
        <v>757</v>
      </c>
      <c r="AI2830" s="276" t="s">
        <v>758</v>
      </c>
      <c r="AJ2830" s="276" t="s">
        <v>759</v>
      </c>
      <c r="AK2830" s="276" t="s">
        <v>330</v>
      </c>
      <c r="AL2830" s="277" t="s">
        <v>140</v>
      </c>
      <c r="AM2830" s="276" t="s">
        <v>720</v>
      </c>
      <c r="AN2830" s="276" t="s">
        <v>518</v>
      </c>
      <c r="AO2830" s="277" t="s">
        <v>519</v>
      </c>
    </row>
    <row r="2831" spans="1:41" ht="15" thickBot="1" x14ac:dyDescent="0.4">
      <c r="A2831" s="8">
        <v>2025</v>
      </c>
      <c r="B2831" s="9" t="s">
        <v>126</v>
      </c>
      <c r="C2831" s="9" t="s">
        <v>140</v>
      </c>
      <c r="D2831" s="9" t="s">
        <v>330</v>
      </c>
      <c r="E2831" s="9" t="s">
        <v>31</v>
      </c>
      <c r="F2831" s="8">
        <v>2034</v>
      </c>
      <c r="G2831" s="11" t="s">
        <v>381</v>
      </c>
      <c r="H2831" s="11" t="s">
        <v>381</v>
      </c>
      <c r="I2831" s="11" t="s">
        <v>381</v>
      </c>
      <c r="J2831" s="11" t="s">
        <v>381</v>
      </c>
      <c r="K2831" s="11" t="s">
        <v>381</v>
      </c>
      <c r="L2831" s="11" t="s">
        <v>381</v>
      </c>
      <c r="M2831" s="11" t="s">
        <v>381</v>
      </c>
      <c r="N2831" s="11" t="s">
        <v>381</v>
      </c>
      <c r="O2831" s="11" t="s">
        <v>381</v>
      </c>
      <c r="P2831" s="11" t="s">
        <v>381</v>
      </c>
      <c r="Q2831" s="11" t="s">
        <v>381</v>
      </c>
      <c r="R2831" s="11" t="s">
        <v>381</v>
      </c>
      <c r="S2831" s="11" t="s">
        <v>381</v>
      </c>
      <c r="T2831" s="11" t="s">
        <v>381</v>
      </c>
      <c r="U2831" s="11" t="s">
        <v>381</v>
      </c>
      <c r="V2831" s="11" t="s">
        <v>381</v>
      </c>
      <c r="W2831" s="11" t="s">
        <v>381</v>
      </c>
      <c r="X2831" s="11" t="s">
        <v>381</v>
      </c>
      <c r="Y2831" s="11" t="s">
        <v>381</v>
      </c>
      <c r="Z2831" s="28" t="s">
        <v>35</v>
      </c>
      <c r="AA2831" s="11">
        <v>0.16334000000000001</v>
      </c>
      <c r="AB2831" s="28" t="s">
        <v>35</v>
      </c>
      <c r="AC2831" s="11">
        <v>0.16800999999999999</v>
      </c>
      <c r="AD2831" s="71"/>
      <c r="AE2831" s="71"/>
      <c r="AF2831" s="71">
        <f t="shared" si="135"/>
        <v>4.7000000000000002E-3</v>
      </c>
      <c r="AG2831" s="277" t="s">
        <v>907</v>
      </c>
      <c r="AH2831" s="277" t="s">
        <v>757</v>
      </c>
      <c r="AI2831" s="276" t="s">
        <v>758</v>
      </c>
      <c r="AJ2831" s="276" t="s">
        <v>759</v>
      </c>
      <c r="AK2831" s="276" t="s">
        <v>330</v>
      </c>
      <c r="AL2831" s="277" t="s">
        <v>140</v>
      </c>
      <c r="AM2831" s="276" t="s">
        <v>720</v>
      </c>
      <c r="AN2831" s="276" t="s">
        <v>518</v>
      </c>
      <c r="AO2831" s="277" t="s">
        <v>519</v>
      </c>
    </row>
    <row r="2832" spans="1:41" ht="15" thickBot="1" x14ac:dyDescent="0.4">
      <c r="A2832" s="8">
        <v>2025</v>
      </c>
      <c r="B2832" s="9" t="s">
        <v>126</v>
      </c>
      <c r="C2832" s="9" t="s">
        <v>140</v>
      </c>
      <c r="D2832" s="9" t="s">
        <v>330</v>
      </c>
      <c r="E2832" s="9" t="s">
        <v>31</v>
      </c>
      <c r="F2832" s="8">
        <v>2035</v>
      </c>
      <c r="G2832" s="11" t="s">
        <v>381</v>
      </c>
      <c r="H2832" s="11" t="s">
        <v>381</v>
      </c>
      <c r="I2832" s="11" t="s">
        <v>381</v>
      </c>
      <c r="J2832" s="11" t="s">
        <v>381</v>
      </c>
      <c r="K2832" s="11" t="s">
        <v>381</v>
      </c>
      <c r="L2832" s="11" t="s">
        <v>381</v>
      </c>
      <c r="M2832" s="11" t="s">
        <v>381</v>
      </c>
      <c r="N2832" s="11" t="s">
        <v>381</v>
      </c>
      <c r="O2832" s="11" t="s">
        <v>381</v>
      </c>
      <c r="P2832" s="11" t="s">
        <v>381</v>
      </c>
      <c r="Q2832" s="11" t="s">
        <v>381</v>
      </c>
      <c r="R2832" s="11" t="s">
        <v>381</v>
      </c>
      <c r="S2832" s="11" t="s">
        <v>381</v>
      </c>
      <c r="T2832" s="11" t="s">
        <v>381</v>
      </c>
      <c r="U2832" s="11" t="s">
        <v>381</v>
      </c>
      <c r="V2832" s="11" t="s">
        <v>381</v>
      </c>
      <c r="W2832" s="11" t="s">
        <v>381</v>
      </c>
      <c r="X2832" s="11" t="s">
        <v>381</v>
      </c>
      <c r="Y2832" s="11" t="s">
        <v>381</v>
      </c>
      <c r="Z2832" s="28" t="s">
        <v>35</v>
      </c>
      <c r="AA2832" s="11">
        <v>0.15676000000000001</v>
      </c>
      <c r="AB2832" s="28" t="s">
        <v>35</v>
      </c>
      <c r="AC2832" s="11">
        <v>0.16198000000000001</v>
      </c>
      <c r="AD2832" s="71"/>
      <c r="AE2832" s="71"/>
      <c r="AF2832" s="71">
        <f t="shared" si="135"/>
        <v>5.1999999999999998E-3</v>
      </c>
      <c r="AG2832" s="277" t="s">
        <v>907</v>
      </c>
      <c r="AH2832" s="277" t="s">
        <v>757</v>
      </c>
      <c r="AI2832" s="276" t="s">
        <v>758</v>
      </c>
      <c r="AJ2832" s="276" t="s">
        <v>759</v>
      </c>
      <c r="AK2832" s="276" t="s">
        <v>330</v>
      </c>
      <c r="AL2832" s="277" t="s">
        <v>140</v>
      </c>
      <c r="AM2832" s="276" t="s">
        <v>720</v>
      </c>
      <c r="AN2832" s="276" t="s">
        <v>518</v>
      </c>
      <c r="AO2832" s="277" t="s">
        <v>519</v>
      </c>
    </row>
    <row r="2833" spans="1:41" ht="15" thickBot="1" x14ac:dyDescent="0.4">
      <c r="A2833" s="8">
        <v>2025</v>
      </c>
      <c r="B2833" s="9" t="s">
        <v>126</v>
      </c>
      <c r="C2833" s="9" t="s">
        <v>140</v>
      </c>
      <c r="D2833" s="9" t="s">
        <v>330</v>
      </c>
      <c r="E2833" s="9" t="s">
        <v>32</v>
      </c>
      <c r="F2833" s="8">
        <v>2025</v>
      </c>
      <c r="G2833" s="11">
        <v>0</v>
      </c>
      <c r="H2833" s="11">
        <v>4.0341199999999997</v>
      </c>
      <c r="I2833" s="11">
        <v>1.5049699999999999</v>
      </c>
      <c r="J2833" s="11">
        <v>0.26117000000000001</v>
      </c>
      <c r="K2833" s="11" t="s">
        <v>35</v>
      </c>
      <c r="L2833" s="11" t="s">
        <v>35</v>
      </c>
      <c r="M2833" s="11">
        <v>0</v>
      </c>
      <c r="N2833" s="11">
        <v>0</v>
      </c>
      <c r="O2833" s="11">
        <v>0</v>
      </c>
      <c r="P2833" s="11">
        <v>0.41202</v>
      </c>
      <c r="Q2833" s="11">
        <v>0</v>
      </c>
      <c r="R2833" s="11">
        <v>0</v>
      </c>
      <c r="S2833" s="11">
        <v>0</v>
      </c>
      <c r="T2833" s="11">
        <v>6.8013599999999999</v>
      </c>
      <c r="U2833" s="11">
        <v>0</v>
      </c>
      <c r="V2833" s="11">
        <v>0</v>
      </c>
      <c r="W2833" s="11">
        <v>0</v>
      </c>
      <c r="X2833" s="11">
        <v>0</v>
      </c>
      <c r="Y2833" s="11">
        <v>6.8013599999999999</v>
      </c>
      <c r="Z2833" s="28" t="s">
        <v>35</v>
      </c>
      <c r="AA2833" s="11">
        <v>0.70274999999999999</v>
      </c>
      <c r="AB2833" s="28" t="s">
        <v>35</v>
      </c>
      <c r="AC2833" s="11">
        <v>0.70906999999999998</v>
      </c>
      <c r="AD2833" s="71">
        <f t="shared" ref="AD2833:AD2889" si="136">ROUND(T2833-SUM(G2833:S2833),4)</f>
        <v>0.58909999999999996</v>
      </c>
      <c r="AE2833" s="71">
        <f t="shared" ref="AE2833:AE2889" si="137">ROUND(X2833-SUM(U2833:W2833),4)</f>
        <v>0</v>
      </c>
      <c r="AF2833" s="71">
        <f t="shared" si="135"/>
        <v>6.3E-3</v>
      </c>
      <c r="AG2833" s="277" t="s">
        <v>908</v>
      </c>
      <c r="AH2833" s="277" t="s">
        <v>757</v>
      </c>
      <c r="AI2833" s="276" t="s">
        <v>758</v>
      </c>
      <c r="AJ2833" s="276" t="s">
        <v>759</v>
      </c>
      <c r="AK2833" s="276" t="s">
        <v>330</v>
      </c>
      <c r="AL2833" s="277" t="s">
        <v>140</v>
      </c>
      <c r="AM2833" s="276" t="s">
        <v>720</v>
      </c>
      <c r="AN2833" s="276" t="s">
        <v>518</v>
      </c>
      <c r="AO2833" s="277" t="s">
        <v>519</v>
      </c>
    </row>
    <row r="2834" spans="1:41" ht="15" thickBot="1" x14ac:dyDescent="0.4">
      <c r="A2834" s="8">
        <v>2025</v>
      </c>
      <c r="B2834" s="9" t="s">
        <v>126</v>
      </c>
      <c r="C2834" s="9" t="s">
        <v>140</v>
      </c>
      <c r="D2834" s="9" t="s">
        <v>330</v>
      </c>
      <c r="E2834" s="9" t="s">
        <v>32</v>
      </c>
      <c r="F2834" s="8">
        <v>2026</v>
      </c>
      <c r="G2834" s="11">
        <v>0</v>
      </c>
      <c r="H2834" s="11">
        <v>3.2074699999999998</v>
      </c>
      <c r="I2834" s="11">
        <v>1.5015499999999999</v>
      </c>
      <c r="J2834" s="11">
        <v>0.55354999999999999</v>
      </c>
      <c r="K2834" s="11" t="s">
        <v>35</v>
      </c>
      <c r="L2834" s="11" t="s">
        <v>35</v>
      </c>
      <c r="M2834" s="11">
        <v>0</v>
      </c>
      <c r="N2834" s="11">
        <v>0</v>
      </c>
      <c r="O2834" s="11">
        <v>0</v>
      </c>
      <c r="P2834" s="11">
        <v>0.54018999999999995</v>
      </c>
      <c r="Q2834" s="11">
        <v>0</v>
      </c>
      <c r="R2834" s="11">
        <v>0</v>
      </c>
      <c r="S2834" s="11">
        <v>0</v>
      </c>
      <c r="T2834" s="11">
        <v>6.2515700000000001</v>
      </c>
      <c r="U2834" s="11">
        <v>0</v>
      </c>
      <c r="V2834" s="11">
        <v>0</v>
      </c>
      <c r="W2834" s="11">
        <v>0</v>
      </c>
      <c r="X2834" s="11">
        <v>0</v>
      </c>
      <c r="Y2834" s="11">
        <v>6.2515700000000001</v>
      </c>
      <c r="Z2834" s="28" t="s">
        <v>35</v>
      </c>
      <c r="AA2834" s="11">
        <v>0.78056000000000003</v>
      </c>
      <c r="AB2834" s="28" t="s">
        <v>35</v>
      </c>
      <c r="AC2834" s="11">
        <v>0.78754999999999997</v>
      </c>
      <c r="AD2834" s="71">
        <f t="shared" si="136"/>
        <v>0.44879999999999998</v>
      </c>
      <c r="AE2834" s="71">
        <f t="shared" si="137"/>
        <v>0</v>
      </c>
      <c r="AF2834" s="71">
        <f t="shared" si="135"/>
        <v>7.0000000000000001E-3</v>
      </c>
      <c r="AG2834" s="277" t="s">
        <v>908</v>
      </c>
      <c r="AH2834" s="277" t="s">
        <v>757</v>
      </c>
      <c r="AI2834" s="276" t="s">
        <v>758</v>
      </c>
      <c r="AJ2834" s="276" t="s">
        <v>759</v>
      </c>
      <c r="AK2834" s="276" t="s">
        <v>330</v>
      </c>
      <c r="AL2834" s="277" t="s">
        <v>140</v>
      </c>
      <c r="AM2834" s="276" t="s">
        <v>720</v>
      </c>
      <c r="AN2834" s="276" t="s">
        <v>518</v>
      </c>
      <c r="AO2834" s="277" t="s">
        <v>519</v>
      </c>
    </row>
    <row r="2835" spans="1:41" ht="15" thickBot="1" x14ac:dyDescent="0.4">
      <c r="A2835" s="8">
        <v>2025</v>
      </c>
      <c r="B2835" s="9" t="s">
        <v>126</v>
      </c>
      <c r="C2835" s="9" t="s">
        <v>140</v>
      </c>
      <c r="D2835" s="9" t="s">
        <v>330</v>
      </c>
      <c r="E2835" s="9" t="s">
        <v>32</v>
      </c>
      <c r="F2835" s="8">
        <v>2027</v>
      </c>
      <c r="G2835" s="11">
        <v>0</v>
      </c>
      <c r="H2835" s="11">
        <v>3.48509</v>
      </c>
      <c r="I2835" s="11">
        <v>2.49282</v>
      </c>
      <c r="J2835" s="11">
        <v>0.43831999999999999</v>
      </c>
      <c r="K2835" s="11" t="s">
        <v>35</v>
      </c>
      <c r="L2835" s="11" t="s">
        <v>35</v>
      </c>
      <c r="M2835" s="11">
        <v>0</v>
      </c>
      <c r="N2835" s="11">
        <v>0</v>
      </c>
      <c r="O2835" s="11">
        <v>0</v>
      </c>
      <c r="P2835" s="11">
        <v>0.51356999999999997</v>
      </c>
      <c r="Q2835" s="11">
        <v>0</v>
      </c>
      <c r="R2835" s="11">
        <v>0</v>
      </c>
      <c r="S2835" s="11">
        <v>0</v>
      </c>
      <c r="T2835" s="11">
        <v>7.3540200000000002</v>
      </c>
      <c r="U2835" s="11">
        <v>0</v>
      </c>
      <c r="V2835" s="11">
        <v>0</v>
      </c>
      <c r="W2835" s="11">
        <v>0</v>
      </c>
      <c r="X2835" s="11">
        <v>0</v>
      </c>
      <c r="Y2835" s="11">
        <v>7.3540200000000002</v>
      </c>
      <c r="Z2835" s="28" t="s">
        <v>35</v>
      </c>
      <c r="AA2835" s="11">
        <v>0.59968999999999995</v>
      </c>
      <c r="AB2835" s="28" t="s">
        <v>35</v>
      </c>
      <c r="AC2835" s="11">
        <v>0.60663999999999996</v>
      </c>
      <c r="AD2835" s="71">
        <f t="shared" si="136"/>
        <v>0.42420000000000002</v>
      </c>
      <c r="AE2835" s="71">
        <f t="shared" si="137"/>
        <v>0</v>
      </c>
      <c r="AF2835" s="71">
        <f t="shared" si="135"/>
        <v>7.0000000000000001E-3</v>
      </c>
      <c r="AG2835" s="277" t="s">
        <v>908</v>
      </c>
      <c r="AH2835" s="277" t="s">
        <v>757</v>
      </c>
      <c r="AI2835" s="276" t="s">
        <v>758</v>
      </c>
      <c r="AJ2835" s="276" t="s">
        <v>759</v>
      </c>
      <c r="AK2835" s="276" t="s">
        <v>330</v>
      </c>
      <c r="AL2835" s="277" t="s">
        <v>140</v>
      </c>
      <c r="AM2835" s="276" t="s">
        <v>720</v>
      </c>
      <c r="AN2835" s="276" t="s">
        <v>518</v>
      </c>
      <c r="AO2835" s="277" t="s">
        <v>519</v>
      </c>
    </row>
    <row r="2836" spans="1:41" ht="15" thickBot="1" x14ac:dyDescent="0.4">
      <c r="A2836" s="8">
        <v>2025</v>
      </c>
      <c r="B2836" s="9" t="s">
        <v>126</v>
      </c>
      <c r="C2836" s="9" t="s">
        <v>140</v>
      </c>
      <c r="D2836" s="9" t="s">
        <v>330</v>
      </c>
      <c r="E2836" s="9" t="s">
        <v>32</v>
      </c>
      <c r="F2836" s="8">
        <v>2028</v>
      </c>
      <c r="G2836" s="11">
        <v>0</v>
      </c>
      <c r="H2836" s="11">
        <v>3.37459</v>
      </c>
      <c r="I2836" s="11">
        <v>2.6205099999999999</v>
      </c>
      <c r="J2836" s="11">
        <v>0.43942999999999999</v>
      </c>
      <c r="K2836" s="11" t="s">
        <v>35</v>
      </c>
      <c r="L2836" s="11" t="s">
        <v>35</v>
      </c>
      <c r="M2836" s="11">
        <v>0</v>
      </c>
      <c r="N2836" s="11">
        <v>0</v>
      </c>
      <c r="O2836" s="11">
        <v>0</v>
      </c>
      <c r="P2836" s="11">
        <v>0.21787999999999999</v>
      </c>
      <c r="Q2836" s="11">
        <v>0</v>
      </c>
      <c r="R2836" s="11">
        <v>0</v>
      </c>
      <c r="S2836" s="11">
        <v>0</v>
      </c>
      <c r="T2836" s="11">
        <v>7.3465100000000003</v>
      </c>
      <c r="U2836" s="11">
        <v>0</v>
      </c>
      <c r="V2836" s="11">
        <v>0</v>
      </c>
      <c r="W2836" s="11">
        <v>0</v>
      </c>
      <c r="X2836" s="11">
        <v>0</v>
      </c>
      <c r="Y2836" s="11">
        <v>7.3465100000000003</v>
      </c>
      <c r="Z2836" s="28" t="s">
        <v>35</v>
      </c>
      <c r="AA2836" s="11">
        <v>0.64215999999999995</v>
      </c>
      <c r="AB2836" s="28" t="s">
        <v>35</v>
      </c>
      <c r="AC2836" s="11">
        <v>0.64978999999999998</v>
      </c>
      <c r="AD2836" s="71">
        <f t="shared" si="136"/>
        <v>0.69410000000000005</v>
      </c>
      <c r="AE2836" s="71">
        <f t="shared" si="137"/>
        <v>0</v>
      </c>
      <c r="AF2836" s="71">
        <f t="shared" si="135"/>
        <v>7.6E-3</v>
      </c>
      <c r="AG2836" s="277" t="s">
        <v>908</v>
      </c>
      <c r="AH2836" s="277" t="s">
        <v>757</v>
      </c>
      <c r="AI2836" s="276" t="s">
        <v>758</v>
      </c>
      <c r="AJ2836" s="276" t="s">
        <v>759</v>
      </c>
      <c r="AK2836" s="276" t="s">
        <v>330</v>
      </c>
      <c r="AL2836" s="277" t="s">
        <v>140</v>
      </c>
      <c r="AM2836" s="276" t="s">
        <v>720</v>
      </c>
      <c r="AN2836" s="276" t="s">
        <v>518</v>
      </c>
      <c r="AO2836" s="277" t="s">
        <v>519</v>
      </c>
    </row>
    <row r="2837" spans="1:41" ht="15" thickBot="1" x14ac:dyDescent="0.4">
      <c r="A2837" s="8">
        <v>2025</v>
      </c>
      <c r="B2837" s="9" t="s">
        <v>126</v>
      </c>
      <c r="C2837" s="9" t="s">
        <v>140</v>
      </c>
      <c r="D2837" s="9" t="s">
        <v>330</v>
      </c>
      <c r="E2837" s="9" t="s">
        <v>32</v>
      </c>
      <c r="F2837" s="8">
        <v>2029</v>
      </c>
      <c r="G2837" s="11">
        <v>0</v>
      </c>
      <c r="H2837" s="11">
        <v>3.5224500000000001</v>
      </c>
      <c r="I2837" s="11">
        <v>2.3641700000000001</v>
      </c>
      <c r="J2837" s="11">
        <v>0.58142000000000005</v>
      </c>
      <c r="K2837" s="11" t="s">
        <v>35</v>
      </c>
      <c r="L2837" s="11" t="s">
        <v>35</v>
      </c>
      <c r="M2837" s="11">
        <v>0</v>
      </c>
      <c r="N2837" s="11">
        <v>0</v>
      </c>
      <c r="O2837" s="11">
        <v>0</v>
      </c>
      <c r="P2837" s="11">
        <v>0.24510000000000001</v>
      </c>
      <c r="Q2837" s="11">
        <v>0</v>
      </c>
      <c r="R2837" s="11">
        <v>0</v>
      </c>
      <c r="S2837" s="11">
        <v>0</v>
      </c>
      <c r="T2837" s="11">
        <v>7.4956699999999996</v>
      </c>
      <c r="U2837" s="11">
        <v>0</v>
      </c>
      <c r="V2837" s="11">
        <v>0</v>
      </c>
      <c r="W2837" s="11">
        <v>0</v>
      </c>
      <c r="X2837" s="11">
        <v>0</v>
      </c>
      <c r="Y2837" s="11">
        <v>7.4956699999999996</v>
      </c>
      <c r="Z2837" s="28" t="s">
        <v>35</v>
      </c>
      <c r="AA2837" s="11">
        <v>0.58928000000000003</v>
      </c>
      <c r="AB2837" s="28" t="s">
        <v>35</v>
      </c>
      <c r="AC2837" s="11">
        <v>0.64080999999999999</v>
      </c>
      <c r="AD2837" s="71">
        <f t="shared" si="136"/>
        <v>0.78249999999999997</v>
      </c>
      <c r="AE2837" s="71">
        <f t="shared" si="137"/>
        <v>0</v>
      </c>
      <c r="AF2837" s="71">
        <f t="shared" si="135"/>
        <v>5.1499999999999997E-2</v>
      </c>
      <c r="AG2837" s="277" t="s">
        <v>908</v>
      </c>
      <c r="AH2837" s="277" t="s">
        <v>757</v>
      </c>
      <c r="AI2837" s="276" t="s">
        <v>758</v>
      </c>
      <c r="AJ2837" s="276" t="s">
        <v>759</v>
      </c>
      <c r="AK2837" s="276" t="s">
        <v>330</v>
      </c>
      <c r="AL2837" s="277" t="s">
        <v>140</v>
      </c>
      <c r="AM2837" s="276" t="s">
        <v>720</v>
      </c>
      <c r="AN2837" s="276" t="s">
        <v>518</v>
      </c>
      <c r="AO2837" s="277" t="s">
        <v>519</v>
      </c>
    </row>
    <row r="2838" spans="1:41" ht="15" thickBot="1" x14ac:dyDescent="0.4">
      <c r="A2838" s="8">
        <v>2025</v>
      </c>
      <c r="B2838" s="9" t="s">
        <v>126</v>
      </c>
      <c r="C2838" s="9" t="s">
        <v>140</v>
      </c>
      <c r="D2838" s="9" t="s">
        <v>330</v>
      </c>
      <c r="E2838" s="9" t="s">
        <v>32</v>
      </c>
      <c r="F2838" s="8">
        <v>2030</v>
      </c>
      <c r="G2838" s="11">
        <v>0</v>
      </c>
      <c r="H2838" s="11">
        <v>3.4913400000000001</v>
      </c>
      <c r="I2838" s="11">
        <v>3.0240499999999999</v>
      </c>
      <c r="J2838" s="11">
        <v>0.64368999999999998</v>
      </c>
      <c r="K2838" s="11" t="s">
        <v>35</v>
      </c>
      <c r="L2838" s="11" t="s">
        <v>35</v>
      </c>
      <c r="M2838" s="11">
        <v>0</v>
      </c>
      <c r="N2838" s="11">
        <v>0</v>
      </c>
      <c r="O2838" s="11">
        <v>0</v>
      </c>
      <c r="P2838" s="11">
        <v>8.6679999999999993E-2</v>
      </c>
      <c r="Q2838" s="11">
        <v>0</v>
      </c>
      <c r="R2838" s="11">
        <v>0</v>
      </c>
      <c r="S2838" s="11">
        <v>0</v>
      </c>
      <c r="T2838" s="11">
        <v>8.0063399999999998</v>
      </c>
      <c r="U2838" s="11">
        <v>0</v>
      </c>
      <c r="V2838" s="11">
        <v>0</v>
      </c>
      <c r="W2838" s="11">
        <v>0</v>
      </c>
      <c r="X2838" s="11">
        <v>0</v>
      </c>
      <c r="Y2838" s="11">
        <v>8.0063399999999998</v>
      </c>
      <c r="Z2838" s="28" t="s">
        <v>35</v>
      </c>
      <c r="AA2838" s="11">
        <v>0.56103000000000003</v>
      </c>
      <c r="AB2838" s="28" t="s">
        <v>35</v>
      </c>
      <c r="AC2838" s="11">
        <v>0.70664000000000005</v>
      </c>
      <c r="AD2838" s="71">
        <f t="shared" si="136"/>
        <v>0.76060000000000005</v>
      </c>
      <c r="AE2838" s="71">
        <f t="shared" si="137"/>
        <v>0</v>
      </c>
      <c r="AF2838" s="71">
        <f t="shared" si="135"/>
        <v>0.14560000000000001</v>
      </c>
      <c r="AG2838" s="277" t="s">
        <v>908</v>
      </c>
      <c r="AH2838" s="277" t="s">
        <v>757</v>
      </c>
      <c r="AI2838" s="276" t="s">
        <v>758</v>
      </c>
      <c r="AJ2838" s="276" t="s">
        <v>759</v>
      </c>
      <c r="AK2838" s="276" t="s">
        <v>330</v>
      </c>
      <c r="AL2838" s="277" t="s">
        <v>140</v>
      </c>
      <c r="AM2838" s="276" t="s">
        <v>720</v>
      </c>
      <c r="AN2838" s="276" t="s">
        <v>518</v>
      </c>
      <c r="AO2838" s="277" t="s">
        <v>519</v>
      </c>
    </row>
    <row r="2839" spans="1:41" ht="15" thickBot="1" x14ac:dyDescent="0.4">
      <c r="A2839" s="8">
        <v>2025</v>
      </c>
      <c r="B2839" s="9" t="s">
        <v>126</v>
      </c>
      <c r="C2839" s="9" t="s">
        <v>140</v>
      </c>
      <c r="D2839" s="9" t="s">
        <v>330</v>
      </c>
      <c r="E2839" s="9" t="s">
        <v>32</v>
      </c>
      <c r="F2839" s="8">
        <v>2031</v>
      </c>
      <c r="G2839" s="11">
        <v>0</v>
      </c>
      <c r="H2839" s="11">
        <v>3.8852699999999998</v>
      </c>
      <c r="I2839" s="11">
        <v>3.2125400000000002</v>
      </c>
      <c r="J2839" s="11">
        <v>0.59333000000000002</v>
      </c>
      <c r="K2839" s="11" t="s">
        <v>35</v>
      </c>
      <c r="L2839" s="11" t="s">
        <v>35</v>
      </c>
      <c r="M2839" s="11">
        <v>0</v>
      </c>
      <c r="N2839" s="11">
        <v>0</v>
      </c>
      <c r="O2839" s="11">
        <v>0</v>
      </c>
      <c r="P2839" s="11">
        <v>3.0040000000000001E-2</v>
      </c>
      <c r="Q2839" s="11">
        <v>0</v>
      </c>
      <c r="R2839" s="11">
        <v>0</v>
      </c>
      <c r="S2839" s="11">
        <v>0</v>
      </c>
      <c r="T2839" s="11">
        <v>8.3634400000000007</v>
      </c>
      <c r="U2839" s="11">
        <v>0</v>
      </c>
      <c r="V2839" s="11">
        <v>0</v>
      </c>
      <c r="W2839" s="11">
        <v>0</v>
      </c>
      <c r="X2839" s="11">
        <v>0</v>
      </c>
      <c r="Y2839" s="11">
        <v>8.3634400000000007</v>
      </c>
      <c r="Z2839" s="28" t="s">
        <v>35</v>
      </c>
      <c r="AA2839" s="11">
        <v>0.56616999999999995</v>
      </c>
      <c r="AB2839" s="28" t="s">
        <v>35</v>
      </c>
      <c r="AC2839" s="11">
        <v>0.80562999999999996</v>
      </c>
      <c r="AD2839" s="71">
        <f t="shared" si="136"/>
        <v>0.64229999999999998</v>
      </c>
      <c r="AE2839" s="71">
        <f t="shared" si="137"/>
        <v>0</v>
      </c>
      <c r="AF2839" s="71">
        <f t="shared" si="135"/>
        <v>0.23949999999999999</v>
      </c>
      <c r="AG2839" s="277" t="s">
        <v>908</v>
      </c>
      <c r="AH2839" s="277" t="s">
        <v>757</v>
      </c>
      <c r="AI2839" s="276" t="s">
        <v>758</v>
      </c>
      <c r="AJ2839" s="276" t="s">
        <v>759</v>
      </c>
      <c r="AK2839" s="276" t="s">
        <v>330</v>
      </c>
      <c r="AL2839" s="277" t="s">
        <v>140</v>
      </c>
      <c r="AM2839" s="276" t="s">
        <v>720</v>
      </c>
      <c r="AN2839" s="276" t="s">
        <v>518</v>
      </c>
      <c r="AO2839" s="277" t="s">
        <v>519</v>
      </c>
    </row>
    <row r="2840" spans="1:41" ht="15" thickBot="1" x14ac:dyDescent="0.4">
      <c r="A2840" s="8">
        <v>2025</v>
      </c>
      <c r="B2840" s="9" t="s">
        <v>126</v>
      </c>
      <c r="C2840" s="9" t="s">
        <v>140</v>
      </c>
      <c r="D2840" s="9" t="s">
        <v>330</v>
      </c>
      <c r="E2840" s="9" t="s">
        <v>32</v>
      </c>
      <c r="F2840" s="8">
        <v>2032</v>
      </c>
      <c r="G2840" s="11">
        <v>0</v>
      </c>
      <c r="H2840" s="11">
        <v>3.9984899999999999</v>
      </c>
      <c r="I2840" s="11">
        <v>2.5810499999999998</v>
      </c>
      <c r="J2840" s="11">
        <v>0.70579999999999998</v>
      </c>
      <c r="K2840" s="11" t="s">
        <v>35</v>
      </c>
      <c r="L2840" s="11" t="s">
        <v>35</v>
      </c>
      <c r="M2840" s="11">
        <v>0</v>
      </c>
      <c r="N2840" s="11">
        <v>0</v>
      </c>
      <c r="O2840" s="11">
        <v>0</v>
      </c>
      <c r="P2840" s="11">
        <v>3.1260000000000003E-2</v>
      </c>
      <c r="Q2840" s="11">
        <v>0</v>
      </c>
      <c r="R2840" s="11">
        <v>0</v>
      </c>
      <c r="S2840" s="11">
        <v>0</v>
      </c>
      <c r="T2840" s="11">
        <v>8.4993599999999994</v>
      </c>
      <c r="U2840" s="11">
        <v>0</v>
      </c>
      <c r="V2840" s="11">
        <v>0</v>
      </c>
      <c r="W2840" s="11">
        <v>0</v>
      </c>
      <c r="X2840" s="11">
        <v>0</v>
      </c>
      <c r="Y2840" s="11">
        <v>8.4993599999999994</v>
      </c>
      <c r="Z2840" s="28" t="s">
        <v>35</v>
      </c>
      <c r="AA2840" s="11">
        <v>0.71582000000000001</v>
      </c>
      <c r="AB2840" s="28" t="s">
        <v>35</v>
      </c>
      <c r="AC2840" s="11">
        <v>1.1130899999999999</v>
      </c>
      <c r="AD2840" s="71">
        <f t="shared" si="136"/>
        <v>1.1828000000000001</v>
      </c>
      <c r="AE2840" s="71">
        <f t="shared" si="137"/>
        <v>0</v>
      </c>
      <c r="AF2840" s="71">
        <f t="shared" si="135"/>
        <v>0.39729999999999999</v>
      </c>
      <c r="AG2840" s="277" t="s">
        <v>908</v>
      </c>
      <c r="AH2840" s="277" t="s">
        <v>757</v>
      </c>
      <c r="AI2840" s="276" t="s">
        <v>758</v>
      </c>
      <c r="AJ2840" s="276" t="s">
        <v>759</v>
      </c>
      <c r="AK2840" s="276" t="s">
        <v>330</v>
      </c>
      <c r="AL2840" s="277" t="s">
        <v>140</v>
      </c>
      <c r="AM2840" s="276" t="s">
        <v>720</v>
      </c>
      <c r="AN2840" s="276" t="s">
        <v>518</v>
      </c>
      <c r="AO2840" s="277" t="s">
        <v>519</v>
      </c>
    </row>
    <row r="2841" spans="1:41" ht="15" thickBot="1" x14ac:dyDescent="0.4">
      <c r="A2841" s="8">
        <v>2025</v>
      </c>
      <c r="B2841" s="9" t="s">
        <v>126</v>
      </c>
      <c r="C2841" s="9" t="s">
        <v>140</v>
      </c>
      <c r="D2841" s="9" t="s">
        <v>330</v>
      </c>
      <c r="E2841" s="9" t="s">
        <v>32</v>
      </c>
      <c r="F2841" s="8">
        <v>2033</v>
      </c>
      <c r="G2841" s="11">
        <v>0</v>
      </c>
      <c r="H2841" s="11">
        <v>4.4929500000000004</v>
      </c>
      <c r="I2841" s="11">
        <v>2.4847000000000001</v>
      </c>
      <c r="J2841" s="11">
        <v>0.68489</v>
      </c>
      <c r="K2841" s="11" t="s">
        <v>35</v>
      </c>
      <c r="L2841" s="11" t="s">
        <v>35</v>
      </c>
      <c r="M2841" s="11">
        <v>0</v>
      </c>
      <c r="N2841" s="11">
        <v>0</v>
      </c>
      <c r="O2841" s="11">
        <v>0</v>
      </c>
      <c r="P2841" s="11">
        <v>3.2099999999999997E-2</v>
      </c>
      <c r="Q2841" s="11">
        <v>0</v>
      </c>
      <c r="R2841" s="11">
        <v>0</v>
      </c>
      <c r="S2841" s="11">
        <v>0</v>
      </c>
      <c r="T2841" s="11">
        <v>8.8020600000000009</v>
      </c>
      <c r="U2841" s="11">
        <v>0</v>
      </c>
      <c r="V2841" s="11">
        <v>0</v>
      </c>
      <c r="W2841" s="11">
        <v>0</v>
      </c>
      <c r="X2841" s="11">
        <v>0</v>
      </c>
      <c r="Y2841" s="11">
        <v>8.8020600000000009</v>
      </c>
      <c r="Z2841" s="28" t="s">
        <v>35</v>
      </c>
      <c r="AA2841" s="11">
        <v>0.81125000000000003</v>
      </c>
      <c r="AB2841" s="28" t="s">
        <v>35</v>
      </c>
      <c r="AC2841" s="11">
        <v>1.36354</v>
      </c>
      <c r="AD2841" s="71">
        <f t="shared" si="136"/>
        <v>1.1073999999999999</v>
      </c>
      <c r="AE2841" s="71">
        <f t="shared" si="137"/>
        <v>0</v>
      </c>
      <c r="AF2841" s="71">
        <f t="shared" si="135"/>
        <v>0.55230000000000001</v>
      </c>
      <c r="AG2841" s="277" t="s">
        <v>908</v>
      </c>
      <c r="AH2841" s="277" t="s">
        <v>757</v>
      </c>
      <c r="AI2841" s="276" t="s">
        <v>758</v>
      </c>
      <c r="AJ2841" s="276" t="s">
        <v>759</v>
      </c>
      <c r="AK2841" s="276" t="s">
        <v>330</v>
      </c>
      <c r="AL2841" s="277" t="s">
        <v>140</v>
      </c>
      <c r="AM2841" s="276" t="s">
        <v>720</v>
      </c>
      <c r="AN2841" s="276" t="s">
        <v>518</v>
      </c>
      <c r="AO2841" s="277" t="s">
        <v>519</v>
      </c>
    </row>
    <row r="2842" spans="1:41" ht="15" thickBot="1" x14ac:dyDescent="0.4">
      <c r="A2842" s="8">
        <v>2025</v>
      </c>
      <c r="B2842" s="9" t="s">
        <v>126</v>
      </c>
      <c r="C2842" s="9" t="s">
        <v>140</v>
      </c>
      <c r="D2842" s="9" t="s">
        <v>330</v>
      </c>
      <c r="E2842" s="9" t="s">
        <v>32</v>
      </c>
      <c r="F2842" s="8">
        <v>2034</v>
      </c>
      <c r="G2842" s="11">
        <v>0</v>
      </c>
      <c r="H2842" s="11">
        <v>4.7556599999999998</v>
      </c>
      <c r="I2842" s="11">
        <v>2.4988000000000001</v>
      </c>
      <c r="J2842" s="11">
        <v>0.80740999999999996</v>
      </c>
      <c r="K2842" s="11" t="s">
        <v>35</v>
      </c>
      <c r="L2842" s="11" t="s">
        <v>35</v>
      </c>
      <c r="M2842" s="11">
        <v>0</v>
      </c>
      <c r="N2842" s="11">
        <v>0</v>
      </c>
      <c r="O2842" s="11">
        <v>0</v>
      </c>
      <c r="P2842" s="11">
        <v>0.23755000000000001</v>
      </c>
      <c r="Q2842" s="11">
        <v>0</v>
      </c>
      <c r="R2842" s="11">
        <v>0</v>
      </c>
      <c r="S2842" s="11">
        <v>0</v>
      </c>
      <c r="T2842" s="11">
        <v>9.1504600000000007</v>
      </c>
      <c r="U2842" s="11">
        <v>0</v>
      </c>
      <c r="V2842" s="11">
        <v>0</v>
      </c>
      <c r="W2842" s="11">
        <v>0</v>
      </c>
      <c r="X2842" s="11">
        <v>0</v>
      </c>
      <c r="Y2842" s="11">
        <v>9.1504600000000007</v>
      </c>
      <c r="Z2842" s="28" t="s">
        <v>35</v>
      </c>
      <c r="AA2842" s="11">
        <v>0.93950999999999996</v>
      </c>
      <c r="AB2842" s="28" t="s">
        <v>35</v>
      </c>
      <c r="AC2842" s="11">
        <v>1.6229199999999999</v>
      </c>
      <c r="AD2842" s="71">
        <f t="shared" si="136"/>
        <v>0.85099999999999998</v>
      </c>
      <c r="AE2842" s="71">
        <f t="shared" si="137"/>
        <v>0</v>
      </c>
      <c r="AF2842" s="71">
        <f t="shared" si="135"/>
        <v>0.68340000000000001</v>
      </c>
      <c r="AG2842" s="277" t="s">
        <v>908</v>
      </c>
      <c r="AH2842" s="277" t="s">
        <v>757</v>
      </c>
      <c r="AI2842" s="276" t="s">
        <v>758</v>
      </c>
      <c r="AJ2842" s="276" t="s">
        <v>759</v>
      </c>
      <c r="AK2842" s="276" t="s">
        <v>330</v>
      </c>
      <c r="AL2842" s="277" t="s">
        <v>140</v>
      </c>
      <c r="AM2842" s="276" t="s">
        <v>720</v>
      </c>
      <c r="AN2842" s="276" t="s">
        <v>518</v>
      </c>
      <c r="AO2842" s="277" t="s">
        <v>519</v>
      </c>
    </row>
    <row r="2843" spans="1:41" ht="15" thickBot="1" x14ac:dyDescent="0.4">
      <c r="A2843" s="8">
        <v>2025</v>
      </c>
      <c r="B2843" s="9" t="s">
        <v>126</v>
      </c>
      <c r="C2843" s="9" t="s">
        <v>140</v>
      </c>
      <c r="D2843" s="9" t="s">
        <v>330</v>
      </c>
      <c r="E2843" s="9" t="s">
        <v>32</v>
      </c>
      <c r="F2843" s="8">
        <v>2035</v>
      </c>
      <c r="G2843" s="11">
        <v>0</v>
      </c>
      <c r="H2843" s="11">
        <v>5.3920500000000002</v>
      </c>
      <c r="I2843" s="11">
        <v>1.7658700000000001</v>
      </c>
      <c r="J2843" s="11">
        <v>0.71087999999999996</v>
      </c>
      <c r="K2843" s="11" t="s">
        <v>35</v>
      </c>
      <c r="L2843" s="11" t="s">
        <v>35</v>
      </c>
      <c r="M2843" s="11">
        <v>0</v>
      </c>
      <c r="N2843" s="11">
        <v>0</v>
      </c>
      <c r="O2843" s="11">
        <v>0</v>
      </c>
      <c r="P2843" s="11">
        <v>0.33578000000000002</v>
      </c>
      <c r="Q2843" s="11">
        <v>0</v>
      </c>
      <c r="R2843" s="11">
        <v>0</v>
      </c>
      <c r="S2843" s="11">
        <v>0</v>
      </c>
      <c r="T2843" s="11">
        <v>9.3678699999999999</v>
      </c>
      <c r="U2843" s="11">
        <v>0</v>
      </c>
      <c r="V2843" s="11">
        <v>0</v>
      </c>
      <c r="W2843" s="11">
        <v>0</v>
      </c>
      <c r="X2843" s="11">
        <v>0</v>
      </c>
      <c r="Y2843" s="11">
        <v>9.3678699999999999</v>
      </c>
      <c r="Z2843" s="28" t="s">
        <v>35</v>
      </c>
      <c r="AA2843" s="11">
        <v>1.40523</v>
      </c>
      <c r="AB2843" s="28" t="s">
        <v>35</v>
      </c>
      <c r="AC2843" s="11">
        <v>1.9660200000000001</v>
      </c>
      <c r="AD2843" s="71">
        <f t="shared" si="136"/>
        <v>1.1633</v>
      </c>
      <c r="AE2843" s="71">
        <f t="shared" si="137"/>
        <v>0</v>
      </c>
      <c r="AF2843" s="71">
        <f t="shared" si="135"/>
        <v>0.56079999999999997</v>
      </c>
      <c r="AG2843" s="277" t="s">
        <v>908</v>
      </c>
      <c r="AH2843" s="277" t="s">
        <v>757</v>
      </c>
      <c r="AI2843" s="276" t="s">
        <v>758</v>
      </c>
      <c r="AJ2843" s="276" t="s">
        <v>759</v>
      </c>
      <c r="AK2843" s="276" t="s">
        <v>330</v>
      </c>
      <c r="AL2843" s="277" t="s">
        <v>140</v>
      </c>
      <c r="AM2843" s="276" t="s">
        <v>720</v>
      </c>
      <c r="AN2843" s="276" t="s">
        <v>518</v>
      </c>
      <c r="AO2843" s="277" t="s">
        <v>519</v>
      </c>
    </row>
    <row r="2844" spans="1:41" ht="23.5" thickBot="1" x14ac:dyDescent="0.4">
      <c r="A2844" s="8">
        <v>2025</v>
      </c>
      <c r="B2844" s="9" t="s">
        <v>126</v>
      </c>
      <c r="C2844" s="9" t="s">
        <v>141</v>
      </c>
      <c r="D2844" s="9" t="s">
        <v>331</v>
      </c>
      <c r="E2844" s="97" t="s">
        <v>29</v>
      </c>
      <c r="F2844" s="8">
        <v>2025</v>
      </c>
      <c r="G2844" s="10">
        <v>0</v>
      </c>
      <c r="H2844" s="10">
        <v>11</v>
      </c>
      <c r="I2844" s="10">
        <v>5</v>
      </c>
      <c r="J2844" s="10">
        <v>295</v>
      </c>
      <c r="K2844" s="10">
        <v>29</v>
      </c>
      <c r="L2844" s="10">
        <v>63</v>
      </c>
      <c r="M2844" s="10">
        <v>0</v>
      </c>
      <c r="N2844" s="10">
        <v>0</v>
      </c>
      <c r="O2844" s="10">
        <v>0</v>
      </c>
      <c r="P2844" s="10">
        <v>0</v>
      </c>
      <c r="Q2844" s="10">
        <v>0</v>
      </c>
      <c r="R2844" s="10">
        <v>0</v>
      </c>
      <c r="S2844" s="10">
        <v>0</v>
      </c>
      <c r="T2844" s="10">
        <v>403</v>
      </c>
      <c r="U2844" s="10">
        <v>0</v>
      </c>
      <c r="V2844" s="10">
        <v>0</v>
      </c>
      <c r="W2844" s="10">
        <v>0</v>
      </c>
      <c r="X2844" s="10">
        <v>0</v>
      </c>
      <c r="Y2844" s="10">
        <v>403</v>
      </c>
      <c r="Z2844" s="29" t="s">
        <v>35</v>
      </c>
      <c r="AA2844" s="10">
        <v>37</v>
      </c>
      <c r="AB2844" s="29" t="s">
        <v>35</v>
      </c>
      <c r="AC2844" s="10">
        <v>41</v>
      </c>
      <c r="AD2844" s="71">
        <f t="shared" si="136"/>
        <v>0</v>
      </c>
      <c r="AE2844" s="71">
        <f t="shared" si="137"/>
        <v>0</v>
      </c>
      <c r="AF2844" s="71">
        <f t="shared" si="135"/>
        <v>4</v>
      </c>
      <c r="AG2844" s="277" t="s">
        <v>905</v>
      </c>
      <c r="AH2844" s="277" t="s">
        <v>760</v>
      </c>
      <c r="AI2844" s="276" t="s">
        <v>761</v>
      </c>
      <c r="AJ2844" s="276" t="s">
        <v>762</v>
      </c>
      <c r="AK2844" s="276" t="s">
        <v>331</v>
      </c>
      <c r="AL2844" s="277" t="s">
        <v>141</v>
      </c>
      <c r="AM2844" s="276" t="s">
        <v>720</v>
      </c>
      <c r="AN2844" s="276" t="s">
        <v>518</v>
      </c>
      <c r="AO2844" s="277" t="s">
        <v>519</v>
      </c>
    </row>
    <row r="2845" spans="1:41" ht="15" thickBot="1" x14ac:dyDescent="0.4">
      <c r="A2845" s="8">
        <v>2025</v>
      </c>
      <c r="B2845" s="9" t="s">
        <v>126</v>
      </c>
      <c r="C2845" s="9" t="s">
        <v>141</v>
      </c>
      <c r="D2845" s="9" t="s">
        <v>331</v>
      </c>
      <c r="E2845" s="9" t="s">
        <v>30</v>
      </c>
      <c r="F2845" s="8">
        <v>2025</v>
      </c>
      <c r="G2845" s="11">
        <v>0</v>
      </c>
      <c r="H2845" s="11">
        <v>3.295E-2</v>
      </c>
      <c r="I2845" s="11">
        <v>1.6279999999999999E-2</v>
      </c>
      <c r="J2845" s="11">
        <v>0.88849</v>
      </c>
      <c r="K2845" s="11">
        <v>9.579E-2</v>
      </c>
      <c r="L2845" s="11">
        <v>0.19747999999999999</v>
      </c>
      <c r="M2845" s="11">
        <v>0</v>
      </c>
      <c r="N2845" s="11">
        <v>0</v>
      </c>
      <c r="O2845" s="11">
        <v>0</v>
      </c>
      <c r="P2845" s="11">
        <v>0</v>
      </c>
      <c r="Q2845" s="11">
        <v>0</v>
      </c>
      <c r="R2845" s="11">
        <v>0</v>
      </c>
      <c r="S2845" s="11">
        <v>0</v>
      </c>
      <c r="T2845" s="11">
        <v>1.23099</v>
      </c>
      <c r="U2845" s="11">
        <v>0</v>
      </c>
      <c r="V2845" s="11">
        <v>0</v>
      </c>
      <c r="W2845" s="11">
        <v>0</v>
      </c>
      <c r="X2845" s="11">
        <v>0</v>
      </c>
      <c r="Y2845" s="11">
        <v>1.23099</v>
      </c>
      <c r="Z2845" s="28" t="s">
        <v>35</v>
      </c>
      <c r="AA2845" s="11">
        <v>3.065E-2</v>
      </c>
      <c r="AB2845" s="28" t="s">
        <v>35</v>
      </c>
      <c r="AC2845" s="11">
        <v>3.4410000000000003E-2</v>
      </c>
      <c r="AD2845" s="71">
        <f t="shared" si="136"/>
        <v>0</v>
      </c>
      <c r="AE2845" s="71">
        <f t="shared" si="137"/>
        <v>0</v>
      </c>
      <c r="AF2845" s="71">
        <f t="shared" si="135"/>
        <v>3.8E-3</v>
      </c>
      <c r="AG2845" s="277" t="s">
        <v>906</v>
      </c>
      <c r="AH2845" s="277" t="s">
        <v>760</v>
      </c>
      <c r="AI2845" s="276" t="s">
        <v>761</v>
      </c>
      <c r="AJ2845" s="276" t="s">
        <v>762</v>
      </c>
      <c r="AK2845" s="276" t="s">
        <v>331</v>
      </c>
      <c r="AL2845" s="277" t="s">
        <v>141</v>
      </c>
      <c r="AM2845" s="276" t="s">
        <v>720</v>
      </c>
      <c r="AN2845" s="276" t="s">
        <v>518</v>
      </c>
      <c r="AO2845" s="277" t="s">
        <v>519</v>
      </c>
    </row>
    <row r="2846" spans="1:41" ht="15" thickBot="1" x14ac:dyDescent="0.4">
      <c r="A2846" s="8">
        <v>2025</v>
      </c>
      <c r="B2846" s="9" t="s">
        <v>126</v>
      </c>
      <c r="C2846" s="9" t="s">
        <v>141</v>
      </c>
      <c r="D2846" s="9" t="s">
        <v>331</v>
      </c>
      <c r="E2846" s="9" t="s">
        <v>30</v>
      </c>
      <c r="F2846" s="8">
        <v>2026</v>
      </c>
      <c r="G2846" s="11">
        <v>0</v>
      </c>
      <c r="H2846" s="11">
        <v>3.3730000000000003E-2</v>
      </c>
      <c r="I2846" s="11">
        <v>1.6580000000000001E-2</v>
      </c>
      <c r="J2846" s="11">
        <v>0.90036000000000005</v>
      </c>
      <c r="K2846" s="11">
        <v>9.7720000000000001E-2</v>
      </c>
      <c r="L2846" s="11">
        <v>0.19674</v>
      </c>
      <c r="M2846" s="11">
        <v>0</v>
      </c>
      <c r="N2846" s="11">
        <v>0</v>
      </c>
      <c r="O2846" s="11">
        <v>0</v>
      </c>
      <c r="P2846" s="11">
        <v>0</v>
      </c>
      <c r="Q2846" s="11">
        <v>0</v>
      </c>
      <c r="R2846" s="11">
        <v>0</v>
      </c>
      <c r="S2846" s="11">
        <v>0</v>
      </c>
      <c r="T2846" s="11">
        <v>1.2451300000000001</v>
      </c>
      <c r="U2846" s="11">
        <v>0</v>
      </c>
      <c r="V2846" s="11">
        <v>0</v>
      </c>
      <c r="W2846" s="11">
        <v>0</v>
      </c>
      <c r="X2846" s="11">
        <v>0</v>
      </c>
      <c r="Y2846" s="11">
        <v>1.2451300000000001</v>
      </c>
      <c r="Z2846" s="28" t="s">
        <v>35</v>
      </c>
      <c r="AA2846" s="11">
        <v>3.2910000000000002E-2</v>
      </c>
      <c r="AB2846" s="28" t="s">
        <v>35</v>
      </c>
      <c r="AC2846" s="11">
        <v>3.6729999999999999E-2</v>
      </c>
      <c r="AD2846" s="71">
        <f t="shared" si="136"/>
        <v>0</v>
      </c>
      <c r="AE2846" s="71">
        <f t="shared" si="137"/>
        <v>0</v>
      </c>
      <c r="AF2846" s="71">
        <f t="shared" si="135"/>
        <v>3.8E-3</v>
      </c>
      <c r="AG2846" s="277" t="s">
        <v>906</v>
      </c>
      <c r="AH2846" s="277" t="s">
        <v>760</v>
      </c>
      <c r="AI2846" s="276" t="s">
        <v>761</v>
      </c>
      <c r="AJ2846" s="276" t="s">
        <v>762</v>
      </c>
      <c r="AK2846" s="276" t="s">
        <v>331</v>
      </c>
      <c r="AL2846" s="277" t="s">
        <v>141</v>
      </c>
      <c r="AM2846" s="276" t="s">
        <v>720</v>
      </c>
      <c r="AN2846" s="276" t="s">
        <v>518</v>
      </c>
      <c r="AO2846" s="277" t="s">
        <v>519</v>
      </c>
    </row>
    <row r="2847" spans="1:41" ht="15" thickBot="1" x14ac:dyDescent="0.4">
      <c r="A2847" s="8">
        <v>2025</v>
      </c>
      <c r="B2847" s="9" t="s">
        <v>126</v>
      </c>
      <c r="C2847" s="9" t="s">
        <v>141</v>
      </c>
      <c r="D2847" s="9" t="s">
        <v>331</v>
      </c>
      <c r="E2847" s="9" t="s">
        <v>30</v>
      </c>
      <c r="F2847" s="8">
        <v>2027</v>
      </c>
      <c r="G2847" s="11">
        <v>0</v>
      </c>
      <c r="H2847" s="11">
        <v>3.3739999999999999E-2</v>
      </c>
      <c r="I2847" s="11">
        <v>1.6789999999999999E-2</v>
      </c>
      <c r="J2847" s="11">
        <v>0.90386999999999995</v>
      </c>
      <c r="K2847" s="11">
        <v>0.10174999999999999</v>
      </c>
      <c r="L2847" s="11">
        <v>0.19903999999999999</v>
      </c>
      <c r="M2847" s="11">
        <v>0</v>
      </c>
      <c r="N2847" s="11">
        <v>0</v>
      </c>
      <c r="O2847" s="11">
        <v>0</v>
      </c>
      <c r="P2847" s="11">
        <v>0</v>
      </c>
      <c r="Q2847" s="11">
        <v>0</v>
      </c>
      <c r="R2847" s="11">
        <v>0</v>
      </c>
      <c r="S2847" s="11">
        <v>0</v>
      </c>
      <c r="T2847" s="11">
        <v>1.25519</v>
      </c>
      <c r="U2847" s="11">
        <v>0</v>
      </c>
      <c r="V2847" s="11">
        <v>0</v>
      </c>
      <c r="W2847" s="11">
        <v>0</v>
      </c>
      <c r="X2847" s="11">
        <v>0</v>
      </c>
      <c r="Y2847" s="11">
        <v>1.25519</v>
      </c>
      <c r="Z2847" s="28" t="s">
        <v>35</v>
      </c>
      <c r="AA2847" s="11">
        <v>3.1359999999999999E-2</v>
      </c>
      <c r="AB2847" s="28" t="s">
        <v>35</v>
      </c>
      <c r="AC2847" s="11">
        <v>3.5229999999999997E-2</v>
      </c>
      <c r="AD2847" s="71">
        <f t="shared" si="136"/>
        <v>0</v>
      </c>
      <c r="AE2847" s="71">
        <f t="shared" si="137"/>
        <v>0</v>
      </c>
      <c r="AF2847" s="71">
        <f t="shared" si="135"/>
        <v>3.8999999999999998E-3</v>
      </c>
      <c r="AG2847" s="277" t="s">
        <v>906</v>
      </c>
      <c r="AH2847" s="277" t="s">
        <v>760</v>
      </c>
      <c r="AI2847" s="276" t="s">
        <v>761</v>
      </c>
      <c r="AJ2847" s="276" t="s">
        <v>762</v>
      </c>
      <c r="AK2847" s="276" t="s">
        <v>331</v>
      </c>
      <c r="AL2847" s="277" t="s">
        <v>141</v>
      </c>
      <c r="AM2847" s="276" t="s">
        <v>720</v>
      </c>
      <c r="AN2847" s="276" t="s">
        <v>518</v>
      </c>
      <c r="AO2847" s="277" t="s">
        <v>519</v>
      </c>
    </row>
    <row r="2848" spans="1:41" ht="15" thickBot="1" x14ac:dyDescent="0.4">
      <c r="A2848" s="8">
        <v>2025</v>
      </c>
      <c r="B2848" s="9" t="s">
        <v>126</v>
      </c>
      <c r="C2848" s="9" t="s">
        <v>141</v>
      </c>
      <c r="D2848" s="9" t="s">
        <v>331</v>
      </c>
      <c r="E2848" s="9" t="s">
        <v>30</v>
      </c>
      <c r="F2848" s="8">
        <v>2028</v>
      </c>
      <c r="G2848" s="11">
        <v>0</v>
      </c>
      <c r="H2848" s="11">
        <v>3.5490000000000001E-2</v>
      </c>
      <c r="I2848" s="11">
        <v>1.702E-2</v>
      </c>
      <c r="J2848" s="11">
        <v>0.90349000000000002</v>
      </c>
      <c r="K2848" s="11">
        <v>0.10505</v>
      </c>
      <c r="L2848" s="11">
        <v>0.20127</v>
      </c>
      <c r="M2848" s="11">
        <v>0</v>
      </c>
      <c r="N2848" s="11">
        <v>0</v>
      </c>
      <c r="O2848" s="11">
        <v>0</v>
      </c>
      <c r="P2848" s="11">
        <v>0</v>
      </c>
      <c r="Q2848" s="11">
        <v>0</v>
      </c>
      <c r="R2848" s="11">
        <v>0</v>
      </c>
      <c r="S2848" s="11">
        <v>0</v>
      </c>
      <c r="T2848" s="11">
        <v>1.2623200000000001</v>
      </c>
      <c r="U2848" s="11">
        <v>0</v>
      </c>
      <c r="V2848" s="11">
        <v>0</v>
      </c>
      <c r="W2848" s="11">
        <v>0</v>
      </c>
      <c r="X2848" s="11">
        <v>0</v>
      </c>
      <c r="Y2848" s="11">
        <v>1.2623200000000001</v>
      </c>
      <c r="Z2848" s="28" t="s">
        <v>35</v>
      </c>
      <c r="AA2848" s="11">
        <v>3.125E-2</v>
      </c>
      <c r="AB2848" s="28" t="s">
        <v>35</v>
      </c>
      <c r="AC2848" s="11">
        <v>3.5180000000000003E-2</v>
      </c>
      <c r="AD2848" s="71">
        <f t="shared" si="136"/>
        <v>0</v>
      </c>
      <c r="AE2848" s="71">
        <f t="shared" si="137"/>
        <v>0</v>
      </c>
      <c r="AF2848" s="71">
        <f t="shared" si="135"/>
        <v>3.8999999999999998E-3</v>
      </c>
      <c r="AG2848" s="277" t="s">
        <v>906</v>
      </c>
      <c r="AH2848" s="277" t="s">
        <v>760</v>
      </c>
      <c r="AI2848" s="276" t="s">
        <v>761</v>
      </c>
      <c r="AJ2848" s="276" t="s">
        <v>762</v>
      </c>
      <c r="AK2848" s="276" t="s">
        <v>331</v>
      </c>
      <c r="AL2848" s="277" t="s">
        <v>141</v>
      </c>
      <c r="AM2848" s="276" t="s">
        <v>720</v>
      </c>
      <c r="AN2848" s="276" t="s">
        <v>518</v>
      </c>
      <c r="AO2848" s="277" t="s">
        <v>519</v>
      </c>
    </row>
    <row r="2849" spans="1:41" ht="15" thickBot="1" x14ac:dyDescent="0.4">
      <c r="A2849" s="8">
        <v>2025</v>
      </c>
      <c r="B2849" s="9" t="s">
        <v>126</v>
      </c>
      <c r="C2849" s="9" t="s">
        <v>141</v>
      </c>
      <c r="D2849" s="9" t="s">
        <v>331</v>
      </c>
      <c r="E2849" s="9" t="s">
        <v>30</v>
      </c>
      <c r="F2849" s="8">
        <v>2029</v>
      </c>
      <c r="G2849" s="11">
        <v>0</v>
      </c>
      <c r="H2849" s="11">
        <v>3.7010000000000001E-2</v>
      </c>
      <c r="I2849" s="11">
        <v>1.6590000000000001E-2</v>
      </c>
      <c r="J2849" s="11">
        <v>0.90537999999999996</v>
      </c>
      <c r="K2849" s="11">
        <v>0.10832</v>
      </c>
      <c r="L2849" s="11">
        <v>0.20515</v>
      </c>
      <c r="M2849" s="11">
        <v>0</v>
      </c>
      <c r="N2849" s="11">
        <v>0</v>
      </c>
      <c r="O2849" s="11">
        <v>0</v>
      </c>
      <c r="P2849" s="11">
        <v>0</v>
      </c>
      <c r="Q2849" s="11">
        <v>0</v>
      </c>
      <c r="R2849" s="11">
        <v>0</v>
      </c>
      <c r="S2849" s="11">
        <v>0</v>
      </c>
      <c r="T2849" s="11">
        <v>1.27244</v>
      </c>
      <c r="U2849" s="11">
        <v>0</v>
      </c>
      <c r="V2849" s="11">
        <v>0</v>
      </c>
      <c r="W2849" s="11">
        <v>0</v>
      </c>
      <c r="X2849" s="11">
        <v>0</v>
      </c>
      <c r="Y2849" s="11">
        <v>1.27244</v>
      </c>
      <c r="Z2849" s="28" t="s">
        <v>35</v>
      </c>
      <c r="AA2849" s="11">
        <v>2.8479999999999998E-2</v>
      </c>
      <c r="AB2849" s="28" t="s">
        <v>35</v>
      </c>
      <c r="AC2849" s="11">
        <v>3.2390000000000002E-2</v>
      </c>
      <c r="AD2849" s="71">
        <f t="shared" si="136"/>
        <v>0</v>
      </c>
      <c r="AE2849" s="71">
        <f t="shared" si="137"/>
        <v>0</v>
      </c>
      <c r="AF2849" s="71">
        <f t="shared" si="135"/>
        <v>3.8999999999999998E-3</v>
      </c>
      <c r="AG2849" s="277" t="s">
        <v>906</v>
      </c>
      <c r="AH2849" s="277" t="s">
        <v>760</v>
      </c>
      <c r="AI2849" s="276" t="s">
        <v>761</v>
      </c>
      <c r="AJ2849" s="276" t="s">
        <v>762</v>
      </c>
      <c r="AK2849" s="276" t="s">
        <v>331</v>
      </c>
      <c r="AL2849" s="277" t="s">
        <v>141</v>
      </c>
      <c r="AM2849" s="276" t="s">
        <v>720</v>
      </c>
      <c r="AN2849" s="276" t="s">
        <v>518</v>
      </c>
      <c r="AO2849" s="277" t="s">
        <v>519</v>
      </c>
    </row>
    <row r="2850" spans="1:41" ht="15" thickBot="1" x14ac:dyDescent="0.4">
      <c r="A2850" s="8">
        <v>2025</v>
      </c>
      <c r="B2850" s="9" t="s">
        <v>126</v>
      </c>
      <c r="C2850" s="9" t="s">
        <v>141</v>
      </c>
      <c r="D2850" s="9" t="s">
        <v>331</v>
      </c>
      <c r="E2850" s="9" t="s">
        <v>30</v>
      </c>
      <c r="F2850" s="8">
        <v>2030</v>
      </c>
      <c r="G2850" s="11">
        <v>0</v>
      </c>
      <c r="H2850" s="11">
        <v>3.8289999999999998E-2</v>
      </c>
      <c r="I2850" s="11">
        <v>1.6240000000000001E-2</v>
      </c>
      <c r="J2850" s="11">
        <v>0.91317000000000004</v>
      </c>
      <c r="K2850" s="11">
        <v>0.11021</v>
      </c>
      <c r="L2850" s="11">
        <v>0.20337</v>
      </c>
      <c r="M2850" s="11">
        <v>0</v>
      </c>
      <c r="N2850" s="11">
        <v>0</v>
      </c>
      <c r="O2850" s="11">
        <v>0</v>
      </c>
      <c r="P2850" s="11">
        <v>0</v>
      </c>
      <c r="Q2850" s="11">
        <v>0</v>
      </c>
      <c r="R2850" s="11">
        <v>0</v>
      </c>
      <c r="S2850" s="11">
        <v>0</v>
      </c>
      <c r="T2850" s="11">
        <v>1.28128</v>
      </c>
      <c r="U2850" s="11">
        <v>0</v>
      </c>
      <c r="V2850" s="11">
        <v>0</v>
      </c>
      <c r="W2850" s="11">
        <v>0</v>
      </c>
      <c r="X2850" s="11">
        <v>0</v>
      </c>
      <c r="Y2850" s="11">
        <v>1.28128</v>
      </c>
      <c r="Z2850" s="28" t="s">
        <v>35</v>
      </c>
      <c r="AA2850" s="11">
        <v>2.8479999999999998E-2</v>
      </c>
      <c r="AB2850" s="28" t="s">
        <v>35</v>
      </c>
      <c r="AC2850" s="11">
        <v>3.2210000000000003E-2</v>
      </c>
      <c r="AD2850" s="71">
        <f t="shared" si="136"/>
        <v>0</v>
      </c>
      <c r="AE2850" s="71">
        <f t="shared" si="137"/>
        <v>0</v>
      </c>
      <c r="AF2850" s="71">
        <f t="shared" si="135"/>
        <v>3.7000000000000002E-3</v>
      </c>
      <c r="AG2850" s="277" t="s">
        <v>906</v>
      </c>
      <c r="AH2850" s="277" t="s">
        <v>760</v>
      </c>
      <c r="AI2850" s="276" t="s">
        <v>761</v>
      </c>
      <c r="AJ2850" s="276" t="s">
        <v>762</v>
      </c>
      <c r="AK2850" s="276" t="s">
        <v>331</v>
      </c>
      <c r="AL2850" s="277" t="s">
        <v>141</v>
      </c>
      <c r="AM2850" s="276" t="s">
        <v>720</v>
      </c>
      <c r="AN2850" s="276" t="s">
        <v>518</v>
      </c>
      <c r="AO2850" s="277" t="s">
        <v>519</v>
      </c>
    </row>
    <row r="2851" spans="1:41" ht="15" thickBot="1" x14ac:dyDescent="0.4">
      <c r="A2851" s="8">
        <v>2025</v>
      </c>
      <c r="B2851" s="9" t="s">
        <v>126</v>
      </c>
      <c r="C2851" s="9" t="s">
        <v>141</v>
      </c>
      <c r="D2851" s="9" t="s">
        <v>331</v>
      </c>
      <c r="E2851" s="9" t="s">
        <v>30</v>
      </c>
      <c r="F2851" s="8">
        <v>2031</v>
      </c>
      <c r="G2851" s="11">
        <v>0</v>
      </c>
      <c r="H2851" s="11">
        <v>3.9899999999999998E-2</v>
      </c>
      <c r="I2851" s="11">
        <v>1.6389999999999998E-2</v>
      </c>
      <c r="J2851" s="11">
        <v>0.90715000000000001</v>
      </c>
      <c r="K2851" s="11">
        <v>0.11312</v>
      </c>
      <c r="L2851" s="11">
        <v>0.20469000000000001</v>
      </c>
      <c r="M2851" s="11">
        <v>0</v>
      </c>
      <c r="N2851" s="11">
        <v>0</v>
      </c>
      <c r="O2851" s="11">
        <v>0</v>
      </c>
      <c r="P2851" s="11">
        <v>0</v>
      </c>
      <c r="Q2851" s="11">
        <v>0</v>
      </c>
      <c r="R2851" s="11">
        <v>0</v>
      </c>
      <c r="S2851" s="11">
        <v>0</v>
      </c>
      <c r="T2851" s="11">
        <v>1.2812399999999999</v>
      </c>
      <c r="U2851" s="11">
        <v>0</v>
      </c>
      <c r="V2851" s="11">
        <v>0</v>
      </c>
      <c r="W2851" s="11">
        <v>0</v>
      </c>
      <c r="X2851" s="11">
        <v>0</v>
      </c>
      <c r="Y2851" s="11">
        <v>1.2812399999999999</v>
      </c>
      <c r="Z2851" s="28" t="s">
        <v>35</v>
      </c>
      <c r="AA2851" s="11">
        <v>3.2849999999999997E-2</v>
      </c>
      <c r="AB2851" s="28" t="s">
        <v>35</v>
      </c>
      <c r="AC2851" s="11">
        <v>3.6459999999999999E-2</v>
      </c>
      <c r="AD2851" s="71">
        <f t="shared" si="136"/>
        <v>0</v>
      </c>
      <c r="AE2851" s="71">
        <f t="shared" si="137"/>
        <v>0</v>
      </c>
      <c r="AF2851" s="71">
        <f t="shared" si="135"/>
        <v>3.5999999999999999E-3</v>
      </c>
      <c r="AG2851" s="277" t="s">
        <v>906</v>
      </c>
      <c r="AH2851" s="277" t="s">
        <v>760</v>
      </c>
      <c r="AI2851" s="276" t="s">
        <v>761</v>
      </c>
      <c r="AJ2851" s="276" t="s">
        <v>762</v>
      </c>
      <c r="AK2851" s="276" t="s">
        <v>331</v>
      </c>
      <c r="AL2851" s="277" t="s">
        <v>141</v>
      </c>
      <c r="AM2851" s="276" t="s">
        <v>720</v>
      </c>
      <c r="AN2851" s="276" t="s">
        <v>518</v>
      </c>
      <c r="AO2851" s="277" t="s">
        <v>519</v>
      </c>
    </row>
    <row r="2852" spans="1:41" ht="15" thickBot="1" x14ac:dyDescent="0.4">
      <c r="A2852" s="8">
        <v>2025</v>
      </c>
      <c r="B2852" s="9" t="s">
        <v>126</v>
      </c>
      <c r="C2852" s="9" t="s">
        <v>141</v>
      </c>
      <c r="D2852" s="9" t="s">
        <v>331</v>
      </c>
      <c r="E2852" s="9" t="s">
        <v>30</v>
      </c>
      <c r="F2852" s="8">
        <v>2032</v>
      </c>
      <c r="G2852" s="11">
        <v>0</v>
      </c>
      <c r="H2852" s="11">
        <v>4.2720000000000001E-2</v>
      </c>
      <c r="I2852" s="11">
        <v>1.627E-2</v>
      </c>
      <c r="J2852" s="11">
        <v>0.89924999999999999</v>
      </c>
      <c r="K2852" s="11">
        <v>0.11670999999999999</v>
      </c>
      <c r="L2852" s="11">
        <v>0.20016999999999999</v>
      </c>
      <c r="M2852" s="11">
        <v>0</v>
      </c>
      <c r="N2852" s="11">
        <v>0</v>
      </c>
      <c r="O2852" s="11">
        <v>0</v>
      </c>
      <c r="P2852" s="11">
        <v>0</v>
      </c>
      <c r="Q2852" s="11">
        <v>0</v>
      </c>
      <c r="R2852" s="11">
        <v>0</v>
      </c>
      <c r="S2852" s="11">
        <v>0</v>
      </c>
      <c r="T2852" s="11">
        <v>1.27512</v>
      </c>
      <c r="U2852" s="11">
        <v>0</v>
      </c>
      <c r="V2852" s="11">
        <v>0</v>
      </c>
      <c r="W2852" s="11">
        <v>0</v>
      </c>
      <c r="X2852" s="11">
        <v>0</v>
      </c>
      <c r="Y2852" s="11">
        <v>1.27512</v>
      </c>
      <c r="Z2852" s="28" t="s">
        <v>35</v>
      </c>
      <c r="AA2852" s="11">
        <v>3.304E-2</v>
      </c>
      <c r="AB2852" s="28" t="s">
        <v>35</v>
      </c>
      <c r="AC2852" s="11">
        <v>3.619E-2</v>
      </c>
      <c r="AD2852" s="71">
        <f t="shared" si="136"/>
        <v>0</v>
      </c>
      <c r="AE2852" s="71">
        <f t="shared" si="137"/>
        <v>0</v>
      </c>
      <c r="AF2852" s="71">
        <f t="shared" si="135"/>
        <v>3.2000000000000002E-3</v>
      </c>
      <c r="AG2852" s="277" t="s">
        <v>906</v>
      </c>
      <c r="AH2852" s="277" t="s">
        <v>760</v>
      </c>
      <c r="AI2852" s="276" t="s">
        <v>761</v>
      </c>
      <c r="AJ2852" s="276" t="s">
        <v>762</v>
      </c>
      <c r="AK2852" s="276" t="s">
        <v>331</v>
      </c>
      <c r="AL2852" s="277" t="s">
        <v>141</v>
      </c>
      <c r="AM2852" s="276" t="s">
        <v>720</v>
      </c>
      <c r="AN2852" s="276" t="s">
        <v>518</v>
      </c>
      <c r="AO2852" s="277" t="s">
        <v>519</v>
      </c>
    </row>
    <row r="2853" spans="1:41" ht="15" thickBot="1" x14ac:dyDescent="0.4">
      <c r="A2853" s="8">
        <v>2025</v>
      </c>
      <c r="B2853" s="9" t="s">
        <v>126</v>
      </c>
      <c r="C2853" s="9" t="s">
        <v>141</v>
      </c>
      <c r="D2853" s="9" t="s">
        <v>331</v>
      </c>
      <c r="E2853" s="9" t="s">
        <v>30</v>
      </c>
      <c r="F2853" s="8">
        <v>2033</v>
      </c>
      <c r="G2853" s="11">
        <v>0</v>
      </c>
      <c r="H2853" s="11">
        <v>4.4819999999999999E-2</v>
      </c>
      <c r="I2853" s="11">
        <v>1.516E-2</v>
      </c>
      <c r="J2853" s="11">
        <v>0.88788999999999996</v>
      </c>
      <c r="K2853" s="11">
        <v>0.11644</v>
      </c>
      <c r="L2853" s="11">
        <v>0.20025999999999999</v>
      </c>
      <c r="M2853" s="11">
        <v>0</v>
      </c>
      <c r="N2853" s="11">
        <v>0</v>
      </c>
      <c r="O2853" s="11">
        <v>0</v>
      </c>
      <c r="P2853" s="11">
        <v>0</v>
      </c>
      <c r="Q2853" s="11">
        <v>0</v>
      </c>
      <c r="R2853" s="11">
        <v>0</v>
      </c>
      <c r="S2853" s="11">
        <v>0</v>
      </c>
      <c r="T2853" s="11">
        <v>1.26458</v>
      </c>
      <c r="U2853" s="11">
        <v>0</v>
      </c>
      <c r="V2853" s="11">
        <v>0</v>
      </c>
      <c r="W2853" s="11">
        <v>0</v>
      </c>
      <c r="X2853" s="11">
        <v>0</v>
      </c>
      <c r="Y2853" s="11">
        <v>1.26458</v>
      </c>
      <c r="Z2853" s="28" t="s">
        <v>35</v>
      </c>
      <c r="AA2853" s="11">
        <v>3.2050000000000002E-2</v>
      </c>
      <c r="AB2853" s="28" t="s">
        <v>35</v>
      </c>
      <c r="AC2853" s="11">
        <v>3.483E-2</v>
      </c>
      <c r="AD2853" s="71">
        <f t="shared" si="136"/>
        <v>0</v>
      </c>
      <c r="AE2853" s="71">
        <f t="shared" si="137"/>
        <v>0</v>
      </c>
      <c r="AF2853" s="71">
        <f t="shared" si="135"/>
        <v>2.8E-3</v>
      </c>
      <c r="AG2853" s="277" t="s">
        <v>906</v>
      </c>
      <c r="AH2853" s="277" t="s">
        <v>760</v>
      </c>
      <c r="AI2853" s="276" t="s">
        <v>761</v>
      </c>
      <c r="AJ2853" s="276" t="s">
        <v>762</v>
      </c>
      <c r="AK2853" s="276" t="s">
        <v>331</v>
      </c>
      <c r="AL2853" s="277" t="s">
        <v>141</v>
      </c>
      <c r="AM2853" s="276" t="s">
        <v>720</v>
      </c>
      <c r="AN2853" s="276" t="s">
        <v>518</v>
      </c>
      <c r="AO2853" s="277" t="s">
        <v>519</v>
      </c>
    </row>
    <row r="2854" spans="1:41" ht="15" thickBot="1" x14ac:dyDescent="0.4">
      <c r="A2854" s="8">
        <v>2025</v>
      </c>
      <c r="B2854" s="9" t="s">
        <v>126</v>
      </c>
      <c r="C2854" s="9" t="s">
        <v>141</v>
      </c>
      <c r="D2854" s="9" t="s">
        <v>331</v>
      </c>
      <c r="E2854" s="9" t="s">
        <v>30</v>
      </c>
      <c r="F2854" s="8">
        <v>2034</v>
      </c>
      <c r="G2854" s="11">
        <v>0</v>
      </c>
      <c r="H2854" s="11">
        <v>4.616E-2</v>
      </c>
      <c r="I2854" s="11">
        <v>1.66E-2</v>
      </c>
      <c r="J2854" s="11">
        <v>0.87524000000000002</v>
      </c>
      <c r="K2854" s="11">
        <v>0.11983000000000001</v>
      </c>
      <c r="L2854" s="11">
        <v>0.19162999999999999</v>
      </c>
      <c r="M2854" s="11">
        <v>0</v>
      </c>
      <c r="N2854" s="11">
        <v>0</v>
      </c>
      <c r="O2854" s="11">
        <v>0</v>
      </c>
      <c r="P2854" s="11">
        <v>0</v>
      </c>
      <c r="Q2854" s="11">
        <v>0</v>
      </c>
      <c r="R2854" s="11">
        <v>0</v>
      </c>
      <c r="S2854" s="11">
        <v>0</v>
      </c>
      <c r="T2854" s="11">
        <v>1.2494700000000001</v>
      </c>
      <c r="U2854" s="11">
        <v>0</v>
      </c>
      <c r="V2854" s="11">
        <v>0</v>
      </c>
      <c r="W2854" s="11">
        <v>0</v>
      </c>
      <c r="X2854" s="11">
        <v>0</v>
      </c>
      <c r="Y2854" s="11">
        <v>1.2494700000000001</v>
      </c>
      <c r="Z2854" s="28" t="s">
        <v>35</v>
      </c>
      <c r="AA2854" s="11">
        <v>3.09E-2</v>
      </c>
      <c r="AB2854" s="28" t="s">
        <v>35</v>
      </c>
      <c r="AC2854" s="11">
        <v>3.3140000000000003E-2</v>
      </c>
      <c r="AD2854" s="71">
        <f t="shared" si="136"/>
        <v>0</v>
      </c>
      <c r="AE2854" s="71">
        <f t="shared" si="137"/>
        <v>0</v>
      </c>
      <c r="AF2854" s="71">
        <f t="shared" si="135"/>
        <v>2.2000000000000001E-3</v>
      </c>
      <c r="AG2854" s="277" t="s">
        <v>906</v>
      </c>
      <c r="AH2854" s="277" t="s">
        <v>760</v>
      </c>
      <c r="AI2854" s="276" t="s">
        <v>761</v>
      </c>
      <c r="AJ2854" s="276" t="s">
        <v>762</v>
      </c>
      <c r="AK2854" s="276" t="s">
        <v>331</v>
      </c>
      <c r="AL2854" s="277" t="s">
        <v>141</v>
      </c>
      <c r="AM2854" s="276" t="s">
        <v>720</v>
      </c>
      <c r="AN2854" s="276" t="s">
        <v>518</v>
      </c>
      <c r="AO2854" s="277" t="s">
        <v>519</v>
      </c>
    </row>
    <row r="2855" spans="1:41" ht="15" thickBot="1" x14ac:dyDescent="0.4">
      <c r="A2855" s="8">
        <v>2025</v>
      </c>
      <c r="B2855" s="9" t="s">
        <v>126</v>
      </c>
      <c r="C2855" s="9" t="s">
        <v>141</v>
      </c>
      <c r="D2855" s="9" t="s">
        <v>331</v>
      </c>
      <c r="E2855" s="9" t="s">
        <v>30</v>
      </c>
      <c r="F2855" s="8">
        <v>2035</v>
      </c>
      <c r="G2855" s="11">
        <v>0</v>
      </c>
      <c r="H2855" s="11">
        <v>4.6809999999999997E-2</v>
      </c>
      <c r="I2855" s="11">
        <v>1.5180000000000001E-2</v>
      </c>
      <c r="J2855" s="11">
        <v>0.86377999999999999</v>
      </c>
      <c r="K2855" s="11">
        <v>0.12093</v>
      </c>
      <c r="L2855" s="11">
        <v>0.18049999999999999</v>
      </c>
      <c r="M2855" s="11">
        <v>0</v>
      </c>
      <c r="N2855" s="11">
        <v>0</v>
      </c>
      <c r="O2855" s="11">
        <v>0</v>
      </c>
      <c r="P2855" s="11">
        <v>0</v>
      </c>
      <c r="Q2855" s="11">
        <v>0</v>
      </c>
      <c r="R2855" s="11">
        <v>0</v>
      </c>
      <c r="S2855" s="11">
        <v>0</v>
      </c>
      <c r="T2855" s="11">
        <v>1.2272000000000001</v>
      </c>
      <c r="U2855" s="11">
        <v>0</v>
      </c>
      <c r="V2855" s="11">
        <v>0</v>
      </c>
      <c r="W2855" s="11">
        <v>0</v>
      </c>
      <c r="X2855" s="11">
        <v>0</v>
      </c>
      <c r="Y2855" s="11">
        <v>1.2272000000000001</v>
      </c>
      <c r="Z2855" s="28" t="s">
        <v>35</v>
      </c>
      <c r="AA2855" s="11">
        <v>3.4189999999999998E-2</v>
      </c>
      <c r="AB2855" s="28" t="s">
        <v>35</v>
      </c>
      <c r="AC2855" s="11">
        <v>3.594E-2</v>
      </c>
      <c r="AD2855" s="71">
        <f t="shared" si="136"/>
        <v>0</v>
      </c>
      <c r="AE2855" s="71">
        <f t="shared" si="137"/>
        <v>0</v>
      </c>
      <c r="AF2855" s="71">
        <f t="shared" si="135"/>
        <v>1.8E-3</v>
      </c>
      <c r="AG2855" s="277" t="s">
        <v>906</v>
      </c>
      <c r="AH2855" s="277" t="s">
        <v>760</v>
      </c>
      <c r="AI2855" s="276" t="s">
        <v>761</v>
      </c>
      <c r="AJ2855" s="276" t="s">
        <v>762</v>
      </c>
      <c r="AK2855" s="276" t="s">
        <v>331</v>
      </c>
      <c r="AL2855" s="277" t="s">
        <v>141</v>
      </c>
      <c r="AM2855" s="276" t="s">
        <v>720</v>
      </c>
      <c r="AN2855" s="276" t="s">
        <v>518</v>
      </c>
      <c r="AO2855" s="277" t="s">
        <v>519</v>
      </c>
    </row>
    <row r="2856" spans="1:41" ht="15" thickBot="1" x14ac:dyDescent="0.4">
      <c r="A2856" s="8">
        <v>2025</v>
      </c>
      <c r="B2856" s="9" t="s">
        <v>126</v>
      </c>
      <c r="C2856" s="9" t="s">
        <v>141</v>
      </c>
      <c r="D2856" s="9" t="s">
        <v>331</v>
      </c>
      <c r="E2856" s="9" t="s">
        <v>31</v>
      </c>
      <c r="F2856" s="8">
        <v>2025</v>
      </c>
      <c r="G2856" s="11" t="s">
        <v>381</v>
      </c>
      <c r="H2856" s="11" t="s">
        <v>381</v>
      </c>
      <c r="I2856" s="11" t="s">
        <v>381</v>
      </c>
      <c r="J2856" s="11" t="s">
        <v>381</v>
      </c>
      <c r="K2856" s="11" t="s">
        <v>381</v>
      </c>
      <c r="L2856" s="11" t="s">
        <v>381</v>
      </c>
      <c r="M2856" s="11" t="s">
        <v>381</v>
      </c>
      <c r="N2856" s="11" t="s">
        <v>381</v>
      </c>
      <c r="O2856" s="11" t="s">
        <v>381</v>
      </c>
      <c r="P2856" s="11" t="s">
        <v>381</v>
      </c>
      <c r="Q2856" s="11" t="s">
        <v>381</v>
      </c>
      <c r="R2856" s="11" t="s">
        <v>381</v>
      </c>
      <c r="S2856" s="11" t="s">
        <v>381</v>
      </c>
      <c r="T2856" s="11" t="s">
        <v>381</v>
      </c>
      <c r="U2856" s="11" t="s">
        <v>381</v>
      </c>
      <c r="V2856" s="11" t="s">
        <v>381</v>
      </c>
      <c r="W2856" s="11" t="s">
        <v>381</v>
      </c>
      <c r="X2856" s="11" t="s">
        <v>381</v>
      </c>
      <c r="Y2856" s="11" t="s">
        <v>381</v>
      </c>
      <c r="Z2856" s="28" t="s">
        <v>35</v>
      </c>
      <c r="AA2856" s="11">
        <v>0.19636999999999999</v>
      </c>
      <c r="AB2856" s="28" t="s">
        <v>35</v>
      </c>
      <c r="AC2856" s="11">
        <v>0.22425999999999999</v>
      </c>
      <c r="AD2856" s="71"/>
      <c r="AE2856" s="71"/>
      <c r="AF2856" s="71">
        <f t="shared" si="135"/>
        <v>2.7900000000000001E-2</v>
      </c>
      <c r="AG2856" s="277" t="s">
        <v>907</v>
      </c>
      <c r="AH2856" s="277" t="s">
        <v>760</v>
      </c>
      <c r="AI2856" s="276" t="s">
        <v>761</v>
      </c>
      <c r="AJ2856" s="276" t="s">
        <v>762</v>
      </c>
      <c r="AK2856" s="276" t="s">
        <v>331</v>
      </c>
      <c r="AL2856" s="277" t="s">
        <v>141</v>
      </c>
      <c r="AM2856" s="276" t="s">
        <v>720</v>
      </c>
      <c r="AN2856" s="276" t="s">
        <v>518</v>
      </c>
      <c r="AO2856" s="277" t="s">
        <v>519</v>
      </c>
    </row>
    <row r="2857" spans="1:41" ht="15" thickBot="1" x14ac:dyDescent="0.4">
      <c r="A2857" s="8">
        <v>2025</v>
      </c>
      <c r="B2857" s="9" t="s">
        <v>126</v>
      </c>
      <c r="C2857" s="9" t="s">
        <v>141</v>
      </c>
      <c r="D2857" s="9" t="s">
        <v>331</v>
      </c>
      <c r="E2857" s="9" t="s">
        <v>31</v>
      </c>
      <c r="F2857" s="8">
        <v>2026</v>
      </c>
      <c r="G2857" s="11" t="s">
        <v>381</v>
      </c>
      <c r="H2857" s="11" t="s">
        <v>381</v>
      </c>
      <c r="I2857" s="11" t="s">
        <v>381</v>
      </c>
      <c r="J2857" s="11" t="s">
        <v>381</v>
      </c>
      <c r="K2857" s="11" t="s">
        <v>381</v>
      </c>
      <c r="L2857" s="11" t="s">
        <v>381</v>
      </c>
      <c r="M2857" s="11" t="s">
        <v>381</v>
      </c>
      <c r="N2857" s="11" t="s">
        <v>381</v>
      </c>
      <c r="O2857" s="11" t="s">
        <v>381</v>
      </c>
      <c r="P2857" s="11" t="s">
        <v>381</v>
      </c>
      <c r="Q2857" s="11" t="s">
        <v>381</v>
      </c>
      <c r="R2857" s="11" t="s">
        <v>381</v>
      </c>
      <c r="S2857" s="11" t="s">
        <v>381</v>
      </c>
      <c r="T2857" s="11" t="s">
        <v>381</v>
      </c>
      <c r="U2857" s="11" t="s">
        <v>381</v>
      </c>
      <c r="V2857" s="11" t="s">
        <v>381</v>
      </c>
      <c r="W2857" s="11" t="s">
        <v>381</v>
      </c>
      <c r="X2857" s="11" t="s">
        <v>381</v>
      </c>
      <c r="Y2857" s="11" t="s">
        <v>381</v>
      </c>
      <c r="Z2857" s="28" t="s">
        <v>35</v>
      </c>
      <c r="AA2857" s="11">
        <v>0.18970999999999999</v>
      </c>
      <c r="AB2857" s="28" t="s">
        <v>35</v>
      </c>
      <c r="AC2857" s="11">
        <v>0.20124</v>
      </c>
      <c r="AD2857" s="71"/>
      <c r="AE2857" s="71"/>
      <c r="AF2857" s="71">
        <f t="shared" si="135"/>
        <v>1.15E-2</v>
      </c>
      <c r="AG2857" s="277" t="s">
        <v>907</v>
      </c>
      <c r="AH2857" s="277" t="s">
        <v>760</v>
      </c>
      <c r="AI2857" s="276" t="s">
        <v>761</v>
      </c>
      <c r="AJ2857" s="276" t="s">
        <v>762</v>
      </c>
      <c r="AK2857" s="276" t="s">
        <v>331</v>
      </c>
      <c r="AL2857" s="277" t="s">
        <v>141</v>
      </c>
      <c r="AM2857" s="276" t="s">
        <v>720</v>
      </c>
      <c r="AN2857" s="276" t="s">
        <v>518</v>
      </c>
      <c r="AO2857" s="277" t="s">
        <v>519</v>
      </c>
    </row>
    <row r="2858" spans="1:41" ht="15" thickBot="1" x14ac:dyDescent="0.4">
      <c r="A2858" s="8">
        <v>2025</v>
      </c>
      <c r="B2858" s="9" t="s">
        <v>126</v>
      </c>
      <c r="C2858" s="9" t="s">
        <v>141</v>
      </c>
      <c r="D2858" s="9" t="s">
        <v>331</v>
      </c>
      <c r="E2858" s="9" t="s">
        <v>31</v>
      </c>
      <c r="F2858" s="8">
        <v>2027</v>
      </c>
      <c r="G2858" s="11" t="s">
        <v>381</v>
      </c>
      <c r="H2858" s="11" t="s">
        <v>381</v>
      </c>
      <c r="I2858" s="11" t="s">
        <v>381</v>
      </c>
      <c r="J2858" s="11" t="s">
        <v>381</v>
      </c>
      <c r="K2858" s="11" t="s">
        <v>381</v>
      </c>
      <c r="L2858" s="11" t="s">
        <v>381</v>
      </c>
      <c r="M2858" s="11" t="s">
        <v>381</v>
      </c>
      <c r="N2858" s="11" t="s">
        <v>381</v>
      </c>
      <c r="O2858" s="11" t="s">
        <v>381</v>
      </c>
      <c r="P2858" s="11" t="s">
        <v>381</v>
      </c>
      <c r="Q2858" s="11" t="s">
        <v>381</v>
      </c>
      <c r="R2858" s="11" t="s">
        <v>381</v>
      </c>
      <c r="S2858" s="11" t="s">
        <v>381</v>
      </c>
      <c r="T2858" s="11" t="s">
        <v>381</v>
      </c>
      <c r="U2858" s="11" t="s">
        <v>381</v>
      </c>
      <c r="V2858" s="11" t="s">
        <v>381</v>
      </c>
      <c r="W2858" s="11" t="s">
        <v>381</v>
      </c>
      <c r="X2858" s="11" t="s">
        <v>381</v>
      </c>
      <c r="Y2858" s="11" t="s">
        <v>381</v>
      </c>
      <c r="Z2858" s="28" t="s">
        <v>35</v>
      </c>
      <c r="AA2858" s="11">
        <v>0.17699000000000001</v>
      </c>
      <c r="AB2858" s="28" t="s">
        <v>35</v>
      </c>
      <c r="AC2858" s="11">
        <v>0.18909999999999999</v>
      </c>
      <c r="AD2858" s="71"/>
      <c r="AE2858" s="71"/>
      <c r="AF2858" s="71">
        <f t="shared" si="135"/>
        <v>1.21E-2</v>
      </c>
      <c r="AG2858" s="277" t="s">
        <v>907</v>
      </c>
      <c r="AH2858" s="277" t="s">
        <v>760</v>
      </c>
      <c r="AI2858" s="276" t="s">
        <v>761</v>
      </c>
      <c r="AJ2858" s="276" t="s">
        <v>762</v>
      </c>
      <c r="AK2858" s="276" t="s">
        <v>331</v>
      </c>
      <c r="AL2858" s="277" t="s">
        <v>141</v>
      </c>
      <c r="AM2858" s="276" t="s">
        <v>720</v>
      </c>
      <c r="AN2858" s="276" t="s">
        <v>518</v>
      </c>
      <c r="AO2858" s="277" t="s">
        <v>519</v>
      </c>
    </row>
    <row r="2859" spans="1:41" ht="15" thickBot="1" x14ac:dyDescent="0.4">
      <c r="A2859" s="8">
        <v>2025</v>
      </c>
      <c r="B2859" s="9" t="s">
        <v>126</v>
      </c>
      <c r="C2859" s="9" t="s">
        <v>141</v>
      </c>
      <c r="D2859" s="9" t="s">
        <v>331</v>
      </c>
      <c r="E2859" s="9" t="s">
        <v>31</v>
      </c>
      <c r="F2859" s="8">
        <v>2028</v>
      </c>
      <c r="G2859" s="11" t="s">
        <v>381</v>
      </c>
      <c r="H2859" s="11" t="s">
        <v>381</v>
      </c>
      <c r="I2859" s="11" t="s">
        <v>381</v>
      </c>
      <c r="J2859" s="11" t="s">
        <v>381</v>
      </c>
      <c r="K2859" s="11" t="s">
        <v>381</v>
      </c>
      <c r="L2859" s="11" t="s">
        <v>381</v>
      </c>
      <c r="M2859" s="11" t="s">
        <v>381</v>
      </c>
      <c r="N2859" s="11" t="s">
        <v>381</v>
      </c>
      <c r="O2859" s="11" t="s">
        <v>381</v>
      </c>
      <c r="P2859" s="11" t="s">
        <v>381</v>
      </c>
      <c r="Q2859" s="11" t="s">
        <v>381</v>
      </c>
      <c r="R2859" s="11" t="s">
        <v>381</v>
      </c>
      <c r="S2859" s="11" t="s">
        <v>381</v>
      </c>
      <c r="T2859" s="11" t="s">
        <v>381</v>
      </c>
      <c r="U2859" s="11" t="s">
        <v>381</v>
      </c>
      <c r="V2859" s="11" t="s">
        <v>381</v>
      </c>
      <c r="W2859" s="11" t="s">
        <v>381</v>
      </c>
      <c r="X2859" s="11" t="s">
        <v>381</v>
      </c>
      <c r="Y2859" s="11" t="s">
        <v>381</v>
      </c>
      <c r="Z2859" s="28" t="s">
        <v>35</v>
      </c>
      <c r="AA2859" s="11">
        <v>0.16372</v>
      </c>
      <c r="AB2859" s="28" t="s">
        <v>35</v>
      </c>
      <c r="AC2859" s="11">
        <v>0.17654</v>
      </c>
      <c r="AD2859" s="71"/>
      <c r="AE2859" s="71"/>
      <c r="AF2859" s="71">
        <f t="shared" si="135"/>
        <v>1.2800000000000001E-2</v>
      </c>
      <c r="AG2859" s="277" t="s">
        <v>907</v>
      </c>
      <c r="AH2859" s="277" t="s">
        <v>760</v>
      </c>
      <c r="AI2859" s="276" t="s">
        <v>761</v>
      </c>
      <c r="AJ2859" s="276" t="s">
        <v>762</v>
      </c>
      <c r="AK2859" s="276" t="s">
        <v>331</v>
      </c>
      <c r="AL2859" s="277" t="s">
        <v>141</v>
      </c>
      <c r="AM2859" s="276" t="s">
        <v>720</v>
      </c>
      <c r="AN2859" s="276" t="s">
        <v>518</v>
      </c>
      <c r="AO2859" s="277" t="s">
        <v>519</v>
      </c>
    </row>
    <row r="2860" spans="1:41" ht="15" thickBot="1" x14ac:dyDescent="0.4">
      <c r="A2860" s="8">
        <v>2025</v>
      </c>
      <c r="B2860" s="9" t="s">
        <v>126</v>
      </c>
      <c r="C2860" s="9" t="s">
        <v>141</v>
      </c>
      <c r="D2860" s="9" t="s">
        <v>331</v>
      </c>
      <c r="E2860" s="9" t="s">
        <v>31</v>
      </c>
      <c r="F2860" s="8">
        <v>2029</v>
      </c>
      <c r="G2860" s="11" t="s">
        <v>381</v>
      </c>
      <c r="H2860" s="11" t="s">
        <v>381</v>
      </c>
      <c r="I2860" s="11" t="s">
        <v>381</v>
      </c>
      <c r="J2860" s="11" t="s">
        <v>381</v>
      </c>
      <c r="K2860" s="11" t="s">
        <v>381</v>
      </c>
      <c r="L2860" s="11" t="s">
        <v>381</v>
      </c>
      <c r="M2860" s="11" t="s">
        <v>381</v>
      </c>
      <c r="N2860" s="11" t="s">
        <v>381</v>
      </c>
      <c r="O2860" s="11" t="s">
        <v>381</v>
      </c>
      <c r="P2860" s="11" t="s">
        <v>381</v>
      </c>
      <c r="Q2860" s="11" t="s">
        <v>381</v>
      </c>
      <c r="R2860" s="11" t="s">
        <v>381</v>
      </c>
      <c r="S2860" s="11" t="s">
        <v>381</v>
      </c>
      <c r="T2860" s="11" t="s">
        <v>381</v>
      </c>
      <c r="U2860" s="11" t="s">
        <v>381</v>
      </c>
      <c r="V2860" s="11" t="s">
        <v>381</v>
      </c>
      <c r="W2860" s="11" t="s">
        <v>381</v>
      </c>
      <c r="X2860" s="11" t="s">
        <v>381</v>
      </c>
      <c r="Y2860" s="11" t="s">
        <v>381</v>
      </c>
      <c r="Z2860" s="28" t="s">
        <v>35</v>
      </c>
      <c r="AA2860" s="11">
        <v>0.15955</v>
      </c>
      <c r="AB2860" s="28" t="s">
        <v>35</v>
      </c>
      <c r="AC2860" s="11">
        <v>0.16638</v>
      </c>
      <c r="AD2860" s="71"/>
      <c r="AE2860" s="71"/>
      <c r="AF2860" s="71">
        <f t="shared" si="135"/>
        <v>6.7999999999999996E-3</v>
      </c>
      <c r="AG2860" s="277" t="s">
        <v>907</v>
      </c>
      <c r="AH2860" s="277" t="s">
        <v>760</v>
      </c>
      <c r="AI2860" s="276" t="s">
        <v>761</v>
      </c>
      <c r="AJ2860" s="276" t="s">
        <v>762</v>
      </c>
      <c r="AK2860" s="276" t="s">
        <v>331</v>
      </c>
      <c r="AL2860" s="277" t="s">
        <v>141</v>
      </c>
      <c r="AM2860" s="276" t="s">
        <v>720</v>
      </c>
      <c r="AN2860" s="276" t="s">
        <v>518</v>
      </c>
      <c r="AO2860" s="277" t="s">
        <v>519</v>
      </c>
    </row>
    <row r="2861" spans="1:41" ht="15" thickBot="1" x14ac:dyDescent="0.4">
      <c r="A2861" s="8">
        <v>2025</v>
      </c>
      <c r="B2861" s="9" t="s">
        <v>126</v>
      </c>
      <c r="C2861" s="9" t="s">
        <v>141</v>
      </c>
      <c r="D2861" s="9" t="s">
        <v>331</v>
      </c>
      <c r="E2861" s="9" t="s">
        <v>31</v>
      </c>
      <c r="F2861" s="8">
        <v>2030</v>
      </c>
      <c r="G2861" s="11" t="s">
        <v>381</v>
      </c>
      <c r="H2861" s="11" t="s">
        <v>381</v>
      </c>
      <c r="I2861" s="11" t="s">
        <v>381</v>
      </c>
      <c r="J2861" s="11" t="s">
        <v>381</v>
      </c>
      <c r="K2861" s="11" t="s">
        <v>381</v>
      </c>
      <c r="L2861" s="11" t="s">
        <v>381</v>
      </c>
      <c r="M2861" s="11" t="s">
        <v>381</v>
      </c>
      <c r="N2861" s="11" t="s">
        <v>381</v>
      </c>
      <c r="O2861" s="11" t="s">
        <v>381</v>
      </c>
      <c r="P2861" s="11" t="s">
        <v>381</v>
      </c>
      <c r="Q2861" s="11" t="s">
        <v>381</v>
      </c>
      <c r="R2861" s="11" t="s">
        <v>381</v>
      </c>
      <c r="S2861" s="11" t="s">
        <v>381</v>
      </c>
      <c r="T2861" s="11" t="s">
        <v>381</v>
      </c>
      <c r="U2861" s="11" t="s">
        <v>381</v>
      </c>
      <c r="V2861" s="11" t="s">
        <v>381</v>
      </c>
      <c r="W2861" s="11" t="s">
        <v>381</v>
      </c>
      <c r="X2861" s="11" t="s">
        <v>381</v>
      </c>
      <c r="Y2861" s="11" t="s">
        <v>381</v>
      </c>
      <c r="Z2861" s="28" t="s">
        <v>35</v>
      </c>
      <c r="AA2861" s="11">
        <v>0.17587</v>
      </c>
      <c r="AB2861" s="28" t="s">
        <v>35</v>
      </c>
      <c r="AC2861" s="11">
        <v>0.18310000000000001</v>
      </c>
      <c r="AD2861" s="71"/>
      <c r="AE2861" s="71"/>
      <c r="AF2861" s="71">
        <f t="shared" si="135"/>
        <v>7.1999999999999998E-3</v>
      </c>
      <c r="AG2861" s="277" t="s">
        <v>907</v>
      </c>
      <c r="AH2861" s="277" t="s">
        <v>760</v>
      </c>
      <c r="AI2861" s="276" t="s">
        <v>761</v>
      </c>
      <c r="AJ2861" s="276" t="s">
        <v>762</v>
      </c>
      <c r="AK2861" s="276" t="s">
        <v>331</v>
      </c>
      <c r="AL2861" s="277" t="s">
        <v>141</v>
      </c>
      <c r="AM2861" s="276" t="s">
        <v>720</v>
      </c>
      <c r="AN2861" s="276" t="s">
        <v>518</v>
      </c>
      <c r="AO2861" s="277" t="s">
        <v>519</v>
      </c>
    </row>
    <row r="2862" spans="1:41" ht="15" thickBot="1" x14ac:dyDescent="0.4">
      <c r="A2862" s="8">
        <v>2025</v>
      </c>
      <c r="B2862" s="9" t="s">
        <v>126</v>
      </c>
      <c r="C2862" s="9" t="s">
        <v>141</v>
      </c>
      <c r="D2862" s="9" t="s">
        <v>331</v>
      </c>
      <c r="E2862" s="9" t="s">
        <v>31</v>
      </c>
      <c r="F2862" s="8">
        <v>2031</v>
      </c>
      <c r="G2862" s="11" t="s">
        <v>381</v>
      </c>
      <c r="H2862" s="11" t="s">
        <v>381</v>
      </c>
      <c r="I2862" s="11" t="s">
        <v>381</v>
      </c>
      <c r="J2862" s="11" t="s">
        <v>381</v>
      </c>
      <c r="K2862" s="11" t="s">
        <v>381</v>
      </c>
      <c r="L2862" s="11" t="s">
        <v>381</v>
      </c>
      <c r="M2862" s="11" t="s">
        <v>381</v>
      </c>
      <c r="N2862" s="11" t="s">
        <v>381</v>
      </c>
      <c r="O2862" s="11" t="s">
        <v>381</v>
      </c>
      <c r="P2862" s="11" t="s">
        <v>381</v>
      </c>
      <c r="Q2862" s="11" t="s">
        <v>381</v>
      </c>
      <c r="R2862" s="11" t="s">
        <v>381</v>
      </c>
      <c r="S2862" s="11" t="s">
        <v>381</v>
      </c>
      <c r="T2862" s="11" t="s">
        <v>381</v>
      </c>
      <c r="U2862" s="11" t="s">
        <v>381</v>
      </c>
      <c r="V2862" s="11" t="s">
        <v>381</v>
      </c>
      <c r="W2862" s="11" t="s">
        <v>381</v>
      </c>
      <c r="X2862" s="11" t="s">
        <v>381</v>
      </c>
      <c r="Y2862" s="11" t="s">
        <v>381</v>
      </c>
      <c r="Z2862" s="28" t="s">
        <v>35</v>
      </c>
      <c r="AA2862" s="11">
        <v>0.13975000000000001</v>
      </c>
      <c r="AB2862" s="28" t="s">
        <v>35</v>
      </c>
      <c r="AC2862" s="11">
        <v>0.14763999999999999</v>
      </c>
      <c r="AD2862" s="71"/>
      <c r="AE2862" s="71"/>
      <c r="AF2862" s="71">
        <f t="shared" si="135"/>
        <v>7.9000000000000008E-3</v>
      </c>
      <c r="AG2862" s="277" t="s">
        <v>907</v>
      </c>
      <c r="AH2862" s="277" t="s">
        <v>760</v>
      </c>
      <c r="AI2862" s="276" t="s">
        <v>761</v>
      </c>
      <c r="AJ2862" s="276" t="s">
        <v>762</v>
      </c>
      <c r="AK2862" s="276" t="s">
        <v>331</v>
      </c>
      <c r="AL2862" s="277" t="s">
        <v>141</v>
      </c>
      <c r="AM2862" s="276" t="s">
        <v>720</v>
      </c>
      <c r="AN2862" s="276" t="s">
        <v>518</v>
      </c>
      <c r="AO2862" s="277" t="s">
        <v>519</v>
      </c>
    </row>
    <row r="2863" spans="1:41" ht="15" thickBot="1" x14ac:dyDescent="0.4">
      <c r="A2863" s="8">
        <v>2025</v>
      </c>
      <c r="B2863" s="9" t="s">
        <v>126</v>
      </c>
      <c r="C2863" s="9" t="s">
        <v>141</v>
      </c>
      <c r="D2863" s="9" t="s">
        <v>331</v>
      </c>
      <c r="E2863" s="9" t="s">
        <v>31</v>
      </c>
      <c r="F2863" s="8">
        <v>2032</v>
      </c>
      <c r="G2863" s="11" t="s">
        <v>381</v>
      </c>
      <c r="H2863" s="11" t="s">
        <v>381</v>
      </c>
      <c r="I2863" s="11" t="s">
        <v>381</v>
      </c>
      <c r="J2863" s="11" t="s">
        <v>381</v>
      </c>
      <c r="K2863" s="11" t="s">
        <v>381</v>
      </c>
      <c r="L2863" s="11" t="s">
        <v>381</v>
      </c>
      <c r="M2863" s="11" t="s">
        <v>381</v>
      </c>
      <c r="N2863" s="11" t="s">
        <v>381</v>
      </c>
      <c r="O2863" s="11" t="s">
        <v>381</v>
      </c>
      <c r="P2863" s="11" t="s">
        <v>381</v>
      </c>
      <c r="Q2863" s="11" t="s">
        <v>381</v>
      </c>
      <c r="R2863" s="11" t="s">
        <v>381</v>
      </c>
      <c r="S2863" s="11" t="s">
        <v>381</v>
      </c>
      <c r="T2863" s="11" t="s">
        <v>381</v>
      </c>
      <c r="U2863" s="11" t="s">
        <v>381</v>
      </c>
      <c r="V2863" s="11" t="s">
        <v>381</v>
      </c>
      <c r="W2863" s="11" t="s">
        <v>381</v>
      </c>
      <c r="X2863" s="11" t="s">
        <v>381</v>
      </c>
      <c r="Y2863" s="11" t="s">
        <v>381</v>
      </c>
      <c r="Z2863" s="28" t="s">
        <v>35</v>
      </c>
      <c r="AA2863" s="11">
        <v>0.13220999999999999</v>
      </c>
      <c r="AB2863" s="28" t="s">
        <v>35</v>
      </c>
      <c r="AC2863" s="11">
        <v>0.14080000000000001</v>
      </c>
      <c r="AD2863" s="71"/>
      <c r="AE2863" s="71"/>
      <c r="AF2863" s="71">
        <f t="shared" si="135"/>
        <v>8.6E-3</v>
      </c>
      <c r="AG2863" s="277" t="s">
        <v>907</v>
      </c>
      <c r="AH2863" s="277" t="s">
        <v>760</v>
      </c>
      <c r="AI2863" s="276" t="s">
        <v>761</v>
      </c>
      <c r="AJ2863" s="276" t="s">
        <v>762</v>
      </c>
      <c r="AK2863" s="276" t="s">
        <v>331</v>
      </c>
      <c r="AL2863" s="277" t="s">
        <v>141</v>
      </c>
      <c r="AM2863" s="276" t="s">
        <v>720</v>
      </c>
      <c r="AN2863" s="276" t="s">
        <v>518</v>
      </c>
      <c r="AO2863" s="277" t="s">
        <v>519</v>
      </c>
    </row>
    <row r="2864" spans="1:41" ht="15" thickBot="1" x14ac:dyDescent="0.4">
      <c r="A2864" s="8">
        <v>2025</v>
      </c>
      <c r="B2864" s="9" t="s">
        <v>126</v>
      </c>
      <c r="C2864" s="9" t="s">
        <v>141</v>
      </c>
      <c r="D2864" s="9" t="s">
        <v>331</v>
      </c>
      <c r="E2864" s="9" t="s">
        <v>31</v>
      </c>
      <c r="F2864" s="8">
        <v>2033</v>
      </c>
      <c r="G2864" s="11" t="s">
        <v>381</v>
      </c>
      <c r="H2864" s="11" t="s">
        <v>381</v>
      </c>
      <c r="I2864" s="11" t="s">
        <v>381</v>
      </c>
      <c r="J2864" s="11" t="s">
        <v>381</v>
      </c>
      <c r="K2864" s="11" t="s">
        <v>381</v>
      </c>
      <c r="L2864" s="11" t="s">
        <v>381</v>
      </c>
      <c r="M2864" s="11" t="s">
        <v>381</v>
      </c>
      <c r="N2864" s="11" t="s">
        <v>381</v>
      </c>
      <c r="O2864" s="11" t="s">
        <v>381</v>
      </c>
      <c r="P2864" s="11" t="s">
        <v>381</v>
      </c>
      <c r="Q2864" s="11" t="s">
        <v>381</v>
      </c>
      <c r="R2864" s="11" t="s">
        <v>381</v>
      </c>
      <c r="S2864" s="11" t="s">
        <v>381</v>
      </c>
      <c r="T2864" s="11" t="s">
        <v>381</v>
      </c>
      <c r="U2864" s="11" t="s">
        <v>381</v>
      </c>
      <c r="V2864" s="11" t="s">
        <v>381</v>
      </c>
      <c r="W2864" s="11" t="s">
        <v>381</v>
      </c>
      <c r="X2864" s="11" t="s">
        <v>381</v>
      </c>
      <c r="Y2864" s="11" t="s">
        <v>381</v>
      </c>
      <c r="Z2864" s="28" t="s">
        <v>35</v>
      </c>
      <c r="AA2864" s="11">
        <v>0.14255000000000001</v>
      </c>
      <c r="AB2864" s="28" t="s">
        <v>35</v>
      </c>
      <c r="AC2864" s="11">
        <v>0.15212000000000001</v>
      </c>
      <c r="AD2864" s="71"/>
      <c r="AE2864" s="71"/>
      <c r="AF2864" s="71">
        <f t="shared" si="135"/>
        <v>9.5999999999999992E-3</v>
      </c>
      <c r="AG2864" s="277" t="s">
        <v>907</v>
      </c>
      <c r="AH2864" s="277" t="s">
        <v>760</v>
      </c>
      <c r="AI2864" s="276" t="s">
        <v>761</v>
      </c>
      <c r="AJ2864" s="276" t="s">
        <v>762</v>
      </c>
      <c r="AK2864" s="276" t="s">
        <v>331</v>
      </c>
      <c r="AL2864" s="277" t="s">
        <v>141</v>
      </c>
      <c r="AM2864" s="276" t="s">
        <v>720</v>
      </c>
      <c r="AN2864" s="276" t="s">
        <v>518</v>
      </c>
      <c r="AO2864" s="277" t="s">
        <v>519</v>
      </c>
    </row>
    <row r="2865" spans="1:41" ht="15" thickBot="1" x14ac:dyDescent="0.4">
      <c r="A2865" s="8">
        <v>2025</v>
      </c>
      <c r="B2865" s="9" t="s">
        <v>126</v>
      </c>
      <c r="C2865" s="9" t="s">
        <v>141</v>
      </c>
      <c r="D2865" s="9" t="s">
        <v>331</v>
      </c>
      <c r="E2865" s="9" t="s">
        <v>31</v>
      </c>
      <c r="F2865" s="8">
        <v>2034</v>
      </c>
      <c r="G2865" s="11" t="s">
        <v>381</v>
      </c>
      <c r="H2865" s="11" t="s">
        <v>381</v>
      </c>
      <c r="I2865" s="11" t="s">
        <v>381</v>
      </c>
      <c r="J2865" s="11" t="s">
        <v>381</v>
      </c>
      <c r="K2865" s="11" t="s">
        <v>381</v>
      </c>
      <c r="L2865" s="11" t="s">
        <v>381</v>
      </c>
      <c r="M2865" s="11" t="s">
        <v>381</v>
      </c>
      <c r="N2865" s="11" t="s">
        <v>381</v>
      </c>
      <c r="O2865" s="11" t="s">
        <v>381</v>
      </c>
      <c r="P2865" s="11" t="s">
        <v>381</v>
      </c>
      <c r="Q2865" s="11" t="s">
        <v>381</v>
      </c>
      <c r="R2865" s="11" t="s">
        <v>381</v>
      </c>
      <c r="S2865" s="11" t="s">
        <v>381</v>
      </c>
      <c r="T2865" s="11" t="s">
        <v>381</v>
      </c>
      <c r="U2865" s="11" t="s">
        <v>381</v>
      </c>
      <c r="V2865" s="11" t="s">
        <v>381</v>
      </c>
      <c r="W2865" s="11" t="s">
        <v>381</v>
      </c>
      <c r="X2865" s="11" t="s">
        <v>381</v>
      </c>
      <c r="Y2865" s="11" t="s">
        <v>381</v>
      </c>
      <c r="Z2865" s="28" t="s">
        <v>35</v>
      </c>
      <c r="AA2865" s="11">
        <v>0.14610000000000001</v>
      </c>
      <c r="AB2865" s="28" t="s">
        <v>35</v>
      </c>
      <c r="AC2865" s="11">
        <v>0.15664</v>
      </c>
      <c r="AD2865" s="71"/>
      <c r="AE2865" s="71"/>
      <c r="AF2865" s="71">
        <f t="shared" si="135"/>
        <v>1.0500000000000001E-2</v>
      </c>
      <c r="AG2865" s="277" t="s">
        <v>907</v>
      </c>
      <c r="AH2865" s="277" t="s">
        <v>760</v>
      </c>
      <c r="AI2865" s="276" t="s">
        <v>761</v>
      </c>
      <c r="AJ2865" s="276" t="s">
        <v>762</v>
      </c>
      <c r="AK2865" s="276" t="s">
        <v>331</v>
      </c>
      <c r="AL2865" s="277" t="s">
        <v>141</v>
      </c>
      <c r="AM2865" s="276" t="s">
        <v>720</v>
      </c>
      <c r="AN2865" s="276" t="s">
        <v>518</v>
      </c>
      <c r="AO2865" s="277" t="s">
        <v>519</v>
      </c>
    </row>
    <row r="2866" spans="1:41" ht="15" thickBot="1" x14ac:dyDescent="0.4">
      <c r="A2866" s="8">
        <v>2025</v>
      </c>
      <c r="B2866" s="9" t="s">
        <v>126</v>
      </c>
      <c r="C2866" s="9" t="s">
        <v>141</v>
      </c>
      <c r="D2866" s="9" t="s">
        <v>331</v>
      </c>
      <c r="E2866" s="9" t="s">
        <v>31</v>
      </c>
      <c r="F2866" s="8">
        <v>2035</v>
      </c>
      <c r="G2866" s="11" t="s">
        <v>381</v>
      </c>
      <c r="H2866" s="11" t="s">
        <v>381</v>
      </c>
      <c r="I2866" s="11" t="s">
        <v>381</v>
      </c>
      <c r="J2866" s="11" t="s">
        <v>381</v>
      </c>
      <c r="K2866" s="11" t="s">
        <v>381</v>
      </c>
      <c r="L2866" s="11" t="s">
        <v>381</v>
      </c>
      <c r="M2866" s="11" t="s">
        <v>381</v>
      </c>
      <c r="N2866" s="11" t="s">
        <v>381</v>
      </c>
      <c r="O2866" s="11" t="s">
        <v>381</v>
      </c>
      <c r="P2866" s="11" t="s">
        <v>381</v>
      </c>
      <c r="Q2866" s="11" t="s">
        <v>381</v>
      </c>
      <c r="R2866" s="11" t="s">
        <v>381</v>
      </c>
      <c r="S2866" s="11" t="s">
        <v>381</v>
      </c>
      <c r="T2866" s="11" t="s">
        <v>381</v>
      </c>
      <c r="U2866" s="11" t="s">
        <v>381</v>
      </c>
      <c r="V2866" s="11" t="s">
        <v>381</v>
      </c>
      <c r="W2866" s="11" t="s">
        <v>381</v>
      </c>
      <c r="X2866" s="11" t="s">
        <v>381</v>
      </c>
      <c r="Y2866" s="11" t="s">
        <v>381</v>
      </c>
      <c r="Z2866" s="28" t="s">
        <v>35</v>
      </c>
      <c r="AA2866" s="11">
        <v>0.15817000000000001</v>
      </c>
      <c r="AB2866" s="28" t="s">
        <v>35</v>
      </c>
      <c r="AC2866" s="11">
        <v>0.17002</v>
      </c>
      <c r="AD2866" s="71"/>
      <c r="AE2866" s="71"/>
      <c r="AF2866" s="71">
        <f t="shared" si="135"/>
        <v>1.1900000000000001E-2</v>
      </c>
      <c r="AG2866" s="277" t="s">
        <v>907</v>
      </c>
      <c r="AH2866" s="277" t="s">
        <v>760</v>
      </c>
      <c r="AI2866" s="276" t="s">
        <v>761</v>
      </c>
      <c r="AJ2866" s="276" t="s">
        <v>762</v>
      </c>
      <c r="AK2866" s="276" t="s">
        <v>331</v>
      </c>
      <c r="AL2866" s="277" t="s">
        <v>141</v>
      </c>
      <c r="AM2866" s="276" t="s">
        <v>720</v>
      </c>
      <c r="AN2866" s="276" t="s">
        <v>518</v>
      </c>
      <c r="AO2866" s="277" t="s">
        <v>519</v>
      </c>
    </row>
    <row r="2867" spans="1:41" ht="15" thickBot="1" x14ac:dyDescent="0.4">
      <c r="A2867" s="8">
        <v>2025</v>
      </c>
      <c r="B2867" s="9" t="s">
        <v>126</v>
      </c>
      <c r="C2867" s="9" t="s">
        <v>141</v>
      </c>
      <c r="D2867" s="9" t="s">
        <v>331</v>
      </c>
      <c r="E2867" s="9" t="s">
        <v>32</v>
      </c>
      <c r="F2867" s="8">
        <v>2025</v>
      </c>
      <c r="G2867" s="11">
        <v>0</v>
      </c>
      <c r="H2867" s="11">
        <v>0.41432999999999998</v>
      </c>
      <c r="I2867" s="11">
        <v>9.2200000000000004E-2</v>
      </c>
      <c r="J2867" s="11">
        <v>8.0480800000000006</v>
      </c>
      <c r="K2867" s="11">
        <v>2.0650000000000002E-2</v>
      </c>
      <c r="L2867" s="11">
        <v>2.0403799999999999</v>
      </c>
      <c r="M2867" s="11">
        <v>0</v>
      </c>
      <c r="N2867" s="11">
        <v>0</v>
      </c>
      <c r="O2867" s="11">
        <v>0</v>
      </c>
      <c r="P2867" s="11">
        <v>0</v>
      </c>
      <c r="Q2867" s="11">
        <v>0</v>
      </c>
      <c r="R2867" s="11">
        <v>0</v>
      </c>
      <c r="S2867" s="11">
        <v>0</v>
      </c>
      <c r="T2867" s="11">
        <v>10.61565</v>
      </c>
      <c r="U2867" s="11">
        <v>0</v>
      </c>
      <c r="V2867" s="11">
        <v>0</v>
      </c>
      <c r="W2867" s="11">
        <v>0</v>
      </c>
      <c r="X2867" s="11">
        <v>0</v>
      </c>
      <c r="Y2867" s="11">
        <v>10.61565</v>
      </c>
      <c r="Z2867" s="28" t="s">
        <v>35</v>
      </c>
      <c r="AA2867" s="11">
        <v>2.5191499999999998</v>
      </c>
      <c r="AB2867" s="28" t="s">
        <v>35</v>
      </c>
      <c r="AC2867" s="11">
        <v>2.5247600000000001</v>
      </c>
      <c r="AD2867" s="71">
        <f t="shared" si="136"/>
        <v>0</v>
      </c>
      <c r="AE2867" s="71">
        <f t="shared" si="137"/>
        <v>0</v>
      </c>
      <c r="AF2867" s="71">
        <f t="shared" si="135"/>
        <v>5.5999999999999999E-3</v>
      </c>
      <c r="AG2867" s="277" t="s">
        <v>908</v>
      </c>
      <c r="AH2867" s="277" t="s">
        <v>760</v>
      </c>
      <c r="AI2867" s="276" t="s">
        <v>761</v>
      </c>
      <c r="AJ2867" s="276" t="s">
        <v>762</v>
      </c>
      <c r="AK2867" s="276" t="s">
        <v>331</v>
      </c>
      <c r="AL2867" s="277" t="s">
        <v>141</v>
      </c>
      <c r="AM2867" s="276" t="s">
        <v>720</v>
      </c>
      <c r="AN2867" s="276" t="s">
        <v>518</v>
      </c>
      <c r="AO2867" s="277" t="s">
        <v>519</v>
      </c>
    </row>
    <row r="2868" spans="1:41" ht="15" thickBot="1" x14ac:dyDescent="0.4">
      <c r="A2868" s="8">
        <v>2025</v>
      </c>
      <c r="B2868" s="9" t="s">
        <v>126</v>
      </c>
      <c r="C2868" s="9" t="s">
        <v>141</v>
      </c>
      <c r="D2868" s="9" t="s">
        <v>331</v>
      </c>
      <c r="E2868" s="9" t="s">
        <v>32</v>
      </c>
      <c r="F2868" s="8">
        <v>2026</v>
      </c>
      <c r="G2868" s="11">
        <v>0</v>
      </c>
      <c r="H2868" s="11">
        <v>0.43364999999999998</v>
      </c>
      <c r="I2868" s="11">
        <v>8.4620000000000001E-2</v>
      </c>
      <c r="J2868" s="11">
        <v>5.8643700000000001</v>
      </c>
      <c r="K2868" s="11">
        <v>8.9679999999999996E-2</v>
      </c>
      <c r="L2868" s="11">
        <v>1.54169</v>
      </c>
      <c r="M2868" s="11">
        <v>0</v>
      </c>
      <c r="N2868" s="11">
        <v>0</v>
      </c>
      <c r="O2868" s="11">
        <v>0</v>
      </c>
      <c r="P2868" s="11">
        <v>0</v>
      </c>
      <c r="Q2868" s="11">
        <v>0</v>
      </c>
      <c r="R2868" s="11">
        <v>0</v>
      </c>
      <c r="S2868" s="11">
        <v>0</v>
      </c>
      <c r="T2868" s="11">
        <v>8.0140200000000004</v>
      </c>
      <c r="U2868" s="11">
        <v>0</v>
      </c>
      <c r="V2868" s="11">
        <v>0</v>
      </c>
      <c r="W2868" s="11">
        <v>0</v>
      </c>
      <c r="X2868" s="11">
        <v>0</v>
      </c>
      <c r="Y2868" s="11">
        <v>8.0140200000000004</v>
      </c>
      <c r="Z2868" s="28" t="s">
        <v>35</v>
      </c>
      <c r="AA2868" s="11">
        <v>1.8088599999999999</v>
      </c>
      <c r="AB2868" s="28" t="s">
        <v>35</v>
      </c>
      <c r="AC2868" s="11">
        <v>1.81443</v>
      </c>
      <c r="AD2868" s="71">
        <f t="shared" si="136"/>
        <v>0</v>
      </c>
      <c r="AE2868" s="71">
        <f t="shared" si="137"/>
        <v>0</v>
      </c>
      <c r="AF2868" s="71">
        <f t="shared" si="135"/>
        <v>5.5999999999999999E-3</v>
      </c>
      <c r="AG2868" s="277" t="s">
        <v>908</v>
      </c>
      <c r="AH2868" s="277" t="s">
        <v>760</v>
      </c>
      <c r="AI2868" s="276" t="s">
        <v>761</v>
      </c>
      <c r="AJ2868" s="276" t="s">
        <v>762</v>
      </c>
      <c r="AK2868" s="276" t="s">
        <v>331</v>
      </c>
      <c r="AL2868" s="277" t="s">
        <v>141</v>
      </c>
      <c r="AM2868" s="276" t="s">
        <v>720</v>
      </c>
      <c r="AN2868" s="276" t="s">
        <v>518</v>
      </c>
      <c r="AO2868" s="277" t="s">
        <v>519</v>
      </c>
    </row>
    <row r="2869" spans="1:41" ht="15" thickBot="1" x14ac:dyDescent="0.4">
      <c r="A2869" s="8">
        <v>2025</v>
      </c>
      <c r="B2869" s="9" t="s">
        <v>126</v>
      </c>
      <c r="C2869" s="9" t="s">
        <v>141</v>
      </c>
      <c r="D2869" s="9" t="s">
        <v>331</v>
      </c>
      <c r="E2869" s="9" t="s">
        <v>32</v>
      </c>
      <c r="F2869" s="8">
        <v>2027</v>
      </c>
      <c r="G2869" s="11">
        <v>0</v>
      </c>
      <c r="H2869" s="11">
        <v>0.15734999999999999</v>
      </c>
      <c r="I2869" s="11">
        <v>9.3329999999999996E-2</v>
      </c>
      <c r="J2869" s="11">
        <v>7.5450600000000003</v>
      </c>
      <c r="K2869" s="11">
        <v>0.18296999999999999</v>
      </c>
      <c r="L2869" s="11">
        <v>1.5205500000000001</v>
      </c>
      <c r="M2869" s="11">
        <v>0</v>
      </c>
      <c r="N2869" s="11">
        <v>0</v>
      </c>
      <c r="O2869" s="11">
        <v>0</v>
      </c>
      <c r="P2869" s="11">
        <v>0</v>
      </c>
      <c r="Q2869" s="11">
        <v>0</v>
      </c>
      <c r="R2869" s="11">
        <v>0</v>
      </c>
      <c r="S2869" s="11">
        <v>0</v>
      </c>
      <c r="T2869" s="11">
        <v>9.49925</v>
      </c>
      <c r="U2869" s="11">
        <v>0</v>
      </c>
      <c r="V2869" s="11">
        <v>0</v>
      </c>
      <c r="W2869" s="11">
        <v>0</v>
      </c>
      <c r="X2869" s="11">
        <v>0</v>
      </c>
      <c r="Y2869" s="11">
        <v>9.49925</v>
      </c>
      <c r="Z2869" s="28" t="s">
        <v>35</v>
      </c>
      <c r="AA2869" s="11">
        <v>1.6634500000000001</v>
      </c>
      <c r="AB2869" s="28" t="s">
        <v>35</v>
      </c>
      <c r="AC2869" s="11">
        <v>1.6761999999999999</v>
      </c>
      <c r="AD2869" s="71">
        <f t="shared" si="136"/>
        <v>0</v>
      </c>
      <c r="AE2869" s="71">
        <f t="shared" si="137"/>
        <v>0</v>
      </c>
      <c r="AF2869" s="71">
        <f t="shared" si="135"/>
        <v>1.2699999999999999E-2</v>
      </c>
      <c r="AG2869" s="277" t="s">
        <v>908</v>
      </c>
      <c r="AH2869" s="277" t="s">
        <v>760</v>
      </c>
      <c r="AI2869" s="276" t="s">
        <v>761</v>
      </c>
      <c r="AJ2869" s="276" t="s">
        <v>762</v>
      </c>
      <c r="AK2869" s="276" t="s">
        <v>331</v>
      </c>
      <c r="AL2869" s="277" t="s">
        <v>141</v>
      </c>
      <c r="AM2869" s="276" t="s">
        <v>720</v>
      </c>
      <c r="AN2869" s="276" t="s">
        <v>518</v>
      </c>
      <c r="AO2869" s="277" t="s">
        <v>519</v>
      </c>
    </row>
    <row r="2870" spans="1:41" ht="15" thickBot="1" x14ac:dyDescent="0.4">
      <c r="A2870" s="8">
        <v>2025</v>
      </c>
      <c r="B2870" s="9" t="s">
        <v>126</v>
      </c>
      <c r="C2870" s="9" t="s">
        <v>141</v>
      </c>
      <c r="D2870" s="9" t="s">
        <v>331</v>
      </c>
      <c r="E2870" s="9" t="s">
        <v>32</v>
      </c>
      <c r="F2870" s="8">
        <v>2028</v>
      </c>
      <c r="G2870" s="11">
        <v>0</v>
      </c>
      <c r="H2870" s="11">
        <v>7.3000000000000001E-3</v>
      </c>
      <c r="I2870" s="11">
        <v>0.28276000000000001</v>
      </c>
      <c r="J2870" s="11">
        <v>8.1201399999999992</v>
      </c>
      <c r="K2870" s="11">
        <v>0.25173000000000001</v>
      </c>
      <c r="L2870" s="11">
        <v>1.6790499999999999</v>
      </c>
      <c r="M2870" s="11">
        <v>0</v>
      </c>
      <c r="N2870" s="11">
        <v>0</v>
      </c>
      <c r="O2870" s="11">
        <v>0</v>
      </c>
      <c r="P2870" s="11">
        <v>0</v>
      </c>
      <c r="Q2870" s="11">
        <v>0</v>
      </c>
      <c r="R2870" s="11">
        <v>0</v>
      </c>
      <c r="S2870" s="11">
        <v>0</v>
      </c>
      <c r="T2870" s="11">
        <v>10.34098</v>
      </c>
      <c r="U2870" s="11">
        <v>0</v>
      </c>
      <c r="V2870" s="11">
        <v>0</v>
      </c>
      <c r="W2870" s="11">
        <v>0</v>
      </c>
      <c r="X2870" s="11">
        <v>0</v>
      </c>
      <c r="Y2870" s="11">
        <v>10.34098</v>
      </c>
      <c r="Z2870" s="28" t="s">
        <v>35</v>
      </c>
      <c r="AA2870" s="11">
        <v>1.6102799999999999</v>
      </c>
      <c r="AB2870" s="28" t="s">
        <v>35</v>
      </c>
      <c r="AC2870" s="11">
        <v>1.75929</v>
      </c>
      <c r="AD2870" s="71">
        <f t="shared" si="136"/>
        <v>0</v>
      </c>
      <c r="AE2870" s="71">
        <f t="shared" si="137"/>
        <v>0</v>
      </c>
      <c r="AF2870" s="71">
        <f t="shared" si="135"/>
        <v>0.14899999999999999</v>
      </c>
      <c r="AG2870" s="277" t="s">
        <v>908</v>
      </c>
      <c r="AH2870" s="277" t="s">
        <v>760</v>
      </c>
      <c r="AI2870" s="276" t="s">
        <v>761</v>
      </c>
      <c r="AJ2870" s="276" t="s">
        <v>762</v>
      </c>
      <c r="AK2870" s="276" t="s">
        <v>331</v>
      </c>
      <c r="AL2870" s="277" t="s">
        <v>141</v>
      </c>
      <c r="AM2870" s="276" t="s">
        <v>720</v>
      </c>
      <c r="AN2870" s="276" t="s">
        <v>518</v>
      </c>
      <c r="AO2870" s="277" t="s">
        <v>519</v>
      </c>
    </row>
    <row r="2871" spans="1:41" ht="15" thickBot="1" x14ac:dyDescent="0.4">
      <c r="A2871" s="8">
        <v>2025</v>
      </c>
      <c r="B2871" s="9" t="s">
        <v>126</v>
      </c>
      <c r="C2871" s="9" t="s">
        <v>141</v>
      </c>
      <c r="D2871" s="9" t="s">
        <v>331</v>
      </c>
      <c r="E2871" s="9" t="s">
        <v>32</v>
      </c>
      <c r="F2871" s="8">
        <v>2029</v>
      </c>
      <c r="G2871" s="11">
        <v>0</v>
      </c>
      <c r="H2871" s="11">
        <v>9.9900000000000006E-3</v>
      </c>
      <c r="I2871" s="11">
        <v>0.15475</v>
      </c>
      <c r="J2871" s="11">
        <v>9.4753000000000007</v>
      </c>
      <c r="K2871" s="11">
        <v>0.39046999999999998</v>
      </c>
      <c r="L2871" s="11">
        <v>1.79325</v>
      </c>
      <c r="M2871" s="11">
        <v>0</v>
      </c>
      <c r="N2871" s="11">
        <v>0</v>
      </c>
      <c r="O2871" s="11">
        <v>0</v>
      </c>
      <c r="P2871" s="11">
        <v>0</v>
      </c>
      <c r="Q2871" s="11">
        <v>0</v>
      </c>
      <c r="R2871" s="11">
        <v>0</v>
      </c>
      <c r="S2871" s="11">
        <v>0</v>
      </c>
      <c r="T2871" s="11">
        <v>11.82375</v>
      </c>
      <c r="U2871" s="11">
        <v>0</v>
      </c>
      <c r="V2871" s="11">
        <v>0</v>
      </c>
      <c r="W2871" s="11">
        <v>0</v>
      </c>
      <c r="X2871" s="11">
        <v>0</v>
      </c>
      <c r="Y2871" s="11">
        <v>11.82375</v>
      </c>
      <c r="Z2871" s="28" t="s">
        <v>35</v>
      </c>
      <c r="AA2871" s="11">
        <v>1.2380800000000001</v>
      </c>
      <c r="AB2871" s="28" t="s">
        <v>35</v>
      </c>
      <c r="AC2871" s="11">
        <v>1.5101199999999999</v>
      </c>
      <c r="AD2871" s="71">
        <f t="shared" si="136"/>
        <v>0</v>
      </c>
      <c r="AE2871" s="71">
        <f t="shared" si="137"/>
        <v>0</v>
      </c>
      <c r="AF2871" s="71">
        <f t="shared" si="135"/>
        <v>0.27200000000000002</v>
      </c>
      <c r="AG2871" s="277" t="s">
        <v>908</v>
      </c>
      <c r="AH2871" s="277" t="s">
        <v>760</v>
      </c>
      <c r="AI2871" s="276" t="s">
        <v>761</v>
      </c>
      <c r="AJ2871" s="276" t="s">
        <v>762</v>
      </c>
      <c r="AK2871" s="276" t="s">
        <v>331</v>
      </c>
      <c r="AL2871" s="277" t="s">
        <v>141</v>
      </c>
      <c r="AM2871" s="276" t="s">
        <v>720</v>
      </c>
      <c r="AN2871" s="276" t="s">
        <v>518</v>
      </c>
      <c r="AO2871" s="277" t="s">
        <v>519</v>
      </c>
    </row>
    <row r="2872" spans="1:41" ht="15" thickBot="1" x14ac:dyDescent="0.4">
      <c r="A2872" s="8">
        <v>2025</v>
      </c>
      <c r="B2872" s="9" t="s">
        <v>126</v>
      </c>
      <c r="C2872" s="9" t="s">
        <v>141</v>
      </c>
      <c r="D2872" s="9" t="s">
        <v>331</v>
      </c>
      <c r="E2872" s="9" t="s">
        <v>32</v>
      </c>
      <c r="F2872" s="8">
        <v>2030</v>
      </c>
      <c r="G2872" s="11">
        <v>0</v>
      </c>
      <c r="H2872" s="11">
        <v>1.115E-2</v>
      </c>
      <c r="I2872" s="11">
        <v>0.11317000000000001</v>
      </c>
      <c r="J2872" s="11">
        <v>10.09862</v>
      </c>
      <c r="K2872" s="11">
        <v>0.51909000000000005</v>
      </c>
      <c r="L2872" s="11">
        <v>1.8427500000000001</v>
      </c>
      <c r="M2872" s="11">
        <v>0</v>
      </c>
      <c r="N2872" s="11">
        <v>0</v>
      </c>
      <c r="O2872" s="11">
        <v>0</v>
      </c>
      <c r="P2872" s="11">
        <v>0</v>
      </c>
      <c r="Q2872" s="11">
        <v>0</v>
      </c>
      <c r="R2872" s="11">
        <v>0</v>
      </c>
      <c r="S2872" s="11">
        <v>0</v>
      </c>
      <c r="T2872" s="11">
        <v>12.58479</v>
      </c>
      <c r="U2872" s="11">
        <v>0</v>
      </c>
      <c r="V2872" s="11">
        <v>0</v>
      </c>
      <c r="W2872" s="11">
        <v>0</v>
      </c>
      <c r="X2872" s="11">
        <v>0</v>
      </c>
      <c r="Y2872" s="11">
        <v>12.58479</v>
      </c>
      <c r="Z2872" s="28" t="s">
        <v>35</v>
      </c>
      <c r="AA2872" s="11">
        <v>1.15767</v>
      </c>
      <c r="AB2872" s="28" t="s">
        <v>35</v>
      </c>
      <c r="AC2872" s="11">
        <v>1.3735599999999999</v>
      </c>
      <c r="AD2872" s="71">
        <f t="shared" si="136"/>
        <v>0</v>
      </c>
      <c r="AE2872" s="71">
        <f t="shared" si="137"/>
        <v>0</v>
      </c>
      <c r="AF2872" s="71">
        <f t="shared" si="135"/>
        <v>0.21590000000000001</v>
      </c>
      <c r="AG2872" s="277" t="s">
        <v>908</v>
      </c>
      <c r="AH2872" s="277" t="s">
        <v>760</v>
      </c>
      <c r="AI2872" s="276" t="s">
        <v>761</v>
      </c>
      <c r="AJ2872" s="276" t="s">
        <v>762</v>
      </c>
      <c r="AK2872" s="276" t="s">
        <v>331</v>
      </c>
      <c r="AL2872" s="277" t="s">
        <v>141</v>
      </c>
      <c r="AM2872" s="276" t="s">
        <v>720</v>
      </c>
      <c r="AN2872" s="276" t="s">
        <v>518</v>
      </c>
      <c r="AO2872" s="277" t="s">
        <v>519</v>
      </c>
    </row>
    <row r="2873" spans="1:41" ht="15" thickBot="1" x14ac:dyDescent="0.4">
      <c r="A2873" s="8">
        <v>2025</v>
      </c>
      <c r="B2873" s="9" t="s">
        <v>126</v>
      </c>
      <c r="C2873" s="9" t="s">
        <v>141</v>
      </c>
      <c r="D2873" s="9" t="s">
        <v>331</v>
      </c>
      <c r="E2873" s="9" t="s">
        <v>32</v>
      </c>
      <c r="F2873" s="8">
        <v>2031</v>
      </c>
      <c r="G2873" s="11">
        <v>0</v>
      </c>
      <c r="H2873" s="11">
        <v>1.155E-2</v>
      </c>
      <c r="I2873" s="11">
        <v>0.1406</v>
      </c>
      <c r="J2873" s="11">
        <v>11.75808</v>
      </c>
      <c r="K2873" s="11">
        <v>0.69466000000000006</v>
      </c>
      <c r="L2873" s="11">
        <v>2.7764700000000002</v>
      </c>
      <c r="M2873" s="11">
        <v>0</v>
      </c>
      <c r="N2873" s="11">
        <v>0</v>
      </c>
      <c r="O2873" s="11">
        <v>0</v>
      </c>
      <c r="P2873" s="11">
        <v>0</v>
      </c>
      <c r="Q2873" s="11">
        <v>0</v>
      </c>
      <c r="R2873" s="11">
        <v>0</v>
      </c>
      <c r="S2873" s="11">
        <v>0</v>
      </c>
      <c r="T2873" s="11">
        <v>15.381349999999999</v>
      </c>
      <c r="U2873" s="11">
        <v>0</v>
      </c>
      <c r="V2873" s="11">
        <v>0</v>
      </c>
      <c r="W2873" s="11">
        <v>0</v>
      </c>
      <c r="X2873" s="11">
        <v>0</v>
      </c>
      <c r="Y2873" s="11">
        <v>15.381349999999999</v>
      </c>
      <c r="Z2873" s="28" t="s">
        <v>35</v>
      </c>
      <c r="AA2873" s="11">
        <v>1.2102299999999999</v>
      </c>
      <c r="AB2873" s="28" t="s">
        <v>35</v>
      </c>
      <c r="AC2873" s="11">
        <v>1.6018300000000001</v>
      </c>
      <c r="AD2873" s="71">
        <f t="shared" si="136"/>
        <v>0</v>
      </c>
      <c r="AE2873" s="71">
        <f t="shared" si="137"/>
        <v>0</v>
      </c>
      <c r="AF2873" s="71">
        <f t="shared" si="135"/>
        <v>0.3916</v>
      </c>
      <c r="AG2873" s="277" t="s">
        <v>908</v>
      </c>
      <c r="AH2873" s="277" t="s">
        <v>760</v>
      </c>
      <c r="AI2873" s="276" t="s">
        <v>761</v>
      </c>
      <c r="AJ2873" s="276" t="s">
        <v>762</v>
      </c>
      <c r="AK2873" s="276" t="s">
        <v>331</v>
      </c>
      <c r="AL2873" s="277" t="s">
        <v>141</v>
      </c>
      <c r="AM2873" s="276" t="s">
        <v>720</v>
      </c>
      <c r="AN2873" s="276" t="s">
        <v>518</v>
      </c>
      <c r="AO2873" s="277" t="s">
        <v>519</v>
      </c>
    </row>
    <row r="2874" spans="1:41" ht="15" thickBot="1" x14ac:dyDescent="0.4">
      <c r="A2874" s="8">
        <v>2025</v>
      </c>
      <c r="B2874" s="9" t="s">
        <v>126</v>
      </c>
      <c r="C2874" s="9" t="s">
        <v>141</v>
      </c>
      <c r="D2874" s="9" t="s">
        <v>331</v>
      </c>
      <c r="E2874" s="9" t="s">
        <v>32</v>
      </c>
      <c r="F2874" s="8">
        <v>2032</v>
      </c>
      <c r="G2874" s="11">
        <v>0</v>
      </c>
      <c r="H2874" s="11">
        <v>1.4409999999999999E-2</v>
      </c>
      <c r="I2874" s="11">
        <v>8.4750000000000006E-2</v>
      </c>
      <c r="J2874" s="11">
        <v>12.97226</v>
      </c>
      <c r="K2874" s="11">
        <v>0.81672999999999996</v>
      </c>
      <c r="L2874" s="11">
        <v>2.43214</v>
      </c>
      <c r="M2874" s="11">
        <v>0</v>
      </c>
      <c r="N2874" s="11">
        <v>0</v>
      </c>
      <c r="O2874" s="11">
        <v>0</v>
      </c>
      <c r="P2874" s="11">
        <v>0</v>
      </c>
      <c r="Q2874" s="11">
        <v>0</v>
      </c>
      <c r="R2874" s="11">
        <v>0</v>
      </c>
      <c r="S2874" s="11">
        <v>0</v>
      </c>
      <c r="T2874" s="11">
        <v>16.32029</v>
      </c>
      <c r="U2874" s="11">
        <v>0</v>
      </c>
      <c r="V2874" s="11">
        <v>0</v>
      </c>
      <c r="W2874" s="11">
        <v>0</v>
      </c>
      <c r="X2874" s="11">
        <v>0</v>
      </c>
      <c r="Y2874" s="11">
        <v>16.32029</v>
      </c>
      <c r="Z2874" s="28" t="s">
        <v>35</v>
      </c>
      <c r="AA2874" s="11">
        <v>0.95955999999999997</v>
      </c>
      <c r="AB2874" s="28" t="s">
        <v>35</v>
      </c>
      <c r="AC2874" s="11">
        <v>1.47383</v>
      </c>
      <c r="AD2874" s="71">
        <f t="shared" si="136"/>
        <v>0</v>
      </c>
      <c r="AE2874" s="71">
        <f t="shared" si="137"/>
        <v>0</v>
      </c>
      <c r="AF2874" s="71">
        <f t="shared" si="135"/>
        <v>0.51429999999999998</v>
      </c>
      <c r="AG2874" s="277" t="s">
        <v>908</v>
      </c>
      <c r="AH2874" s="277" t="s">
        <v>760</v>
      </c>
      <c r="AI2874" s="276" t="s">
        <v>761</v>
      </c>
      <c r="AJ2874" s="276" t="s">
        <v>762</v>
      </c>
      <c r="AK2874" s="276" t="s">
        <v>331</v>
      </c>
      <c r="AL2874" s="277" t="s">
        <v>141</v>
      </c>
      <c r="AM2874" s="276" t="s">
        <v>720</v>
      </c>
      <c r="AN2874" s="276" t="s">
        <v>518</v>
      </c>
      <c r="AO2874" s="277" t="s">
        <v>519</v>
      </c>
    </row>
    <row r="2875" spans="1:41" ht="15" thickBot="1" x14ac:dyDescent="0.4">
      <c r="A2875" s="8">
        <v>2025</v>
      </c>
      <c r="B2875" s="9" t="s">
        <v>126</v>
      </c>
      <c r="C2875" s="9" t="s">
        <v>141</v>
      </c>
      <c r="D2875" s="9" t="s">
        <v>331</v>
      </c>
      <c r="E2875" s="9" t="s">
        <v>32</v>
      </c>
      <c r="F2875" s="8">
        <v>2033</v>
      </c>
      <c r="G2875" s="11">
        <v>0</v>
      </c>
      <c r="H2875" s="11">
        <v>0.11956</v>
      </c>
      <c r="I2875" s="11">
        <v>3.4599999999999999E-2</v>
      </c>
      <c r="J2875" s="11">
        <v>12.82178</v>
      </c>
      <c r="K2875" s="11">
        <v>0.76515</v>
      </c>
      <c r="L2875" s="11">
        <v>2.82517</v>
      </c>
      <c r="M2875" s="11">
        <v>0</v>
      </c>
      <c r="N2875" s="11">
        <v>0</v>
      </c>
      <c r="O2875" s="11">
        <v>0</v>
      </c>
      <c r="P2875" s="11">
        <v>0</v>
      </c>
      <c r="Q2875" s="11">
        <v>0</v>
      </c>
      <c r="R2875" s="11">
        <v>0</v>
      </c>
      <c r="S2875" s="11">
        <v>0</v>
      </c>
      <c r="T2875" s="11">
        <v>16.56625</v>
      </c>
      <c r="U2875" s="11">
        <v>0</v>
      </c>
      <c r="V2875" s="11">
        <v>0</v>
      </c>
      <c r="W2875" s="11">
        <v>0</v>
      </c>
      <c r="X2875" s="11">
        <v>0</v>
      </c>
      <c r="Y2875" s="11">
        <v>16.56625</v>
      </c>
      <c r="Z2875" s="28" t="s">
        <v>35</v>
      </c>
      <c r="AA2875" s="11">
        <v>1.12981</v>
      </c>
      <c r="AB2875" s="28" t="s">
        <v>35</v>
      </c>
      <c r="AC2875" s="11">
        <v>1.55508</v>
      </c>
      <c r="AD2875" s="71">
        <f t="shared" si="136"/>
        <v>0</v>
      </c>
      <c r="AE2875" s="71">
        <f t="shared" si="137"/>
        <v>0</v>
      </c>
      <c r="AF2875" s="71">
        <f t="shared" si="135"/>
        <v>0.42530000000000001</v>
      </c>
      <c r="AG2875" s="277" t="s">
        <v>908</v>
      </c>
      <c r="AH2875" s="277" t="s">
        <v>760</v>
      </c>
      <c r="AI2875" s="276" t="s">
        <v>761</v>
      </c>
      <c r="AJ2875" s="276" t="s">
        <v>762</v>
      </c>
      <c r="AK2875" s="276" t="s">
        <v>331</v>
      </c>
      <c r="AL2875" s="277" t="s">
        <v>141</v>
      </c>
      <c r="AM2875" s="276" t="s">
        <v>720</v>
      </c>
      <c r="AN2875" s="276" t="s">
        <v>518</v>
      </c>
      <c r="AO2875" s="277" t="s">
        <v>519</v>
      </c>
    </row>
    <row r="2876" spans="1:41" ht="15" thickBot="1" x14ac:dyDescent="0.4">
      <c r="A2876" s="8">
        <v>2025</v>
      </c>
      <c r="B2876" s="9" t="s">
        <v>126</v>
      </c>
      <c r="C2876" s="9" t="s">
        <v>141</v>
      </c>
      <c r="D2876" s="9" t="s">
        <v>331</v>
      </c>
      <c r="E2876" s="9" t="s">
        <v>32</v>
      </c>
      <c r="F2876" s="8">
        <v>2034</v>
      </c>
      <c r="G2876" s="11">
        <v>0</v>
      </c>
      <c r="H2876" s="11">
        <v>0.10779</v>
      </c>
      <c r="I2876" s="11">
        <v>0.14132</v>
      </c>
      <c r="J2876" s="11">
        <v>12.749090000000001</v>
      </c>
      <c r="K2876" s="11">
        <v>1.1134999999999999</v>
      </c>
      <c r="L2876" s="11">
        <v>3.5751200000000001</v>
      </c>
      <c r="M2876" s="11">
        <v>0</v>
      </c>
      <c r="N2876" s="11">
        <v>0</v>
      </c>
      <c r="O2876" s="11">
        <v>0</v>
      </c>
      <c r="P2876" s="11">
        <v>0</v>
      </c>
      <c r="Q2876" s="11">
        <v>0</v>
      </c>
      <c r="R2876" s="11">
        <v>0</v>
      </c>
      <c r="S2876" s="11">
        <v>0</v>
      </c>
      <c r="T2876" s="11">
        <v>17.686810000000001</v>
      </c>
      <c r="U2876" s="11">
        <v>0</v>
      </c>
      <c r="V2876" s="11">
        <v>0</v>
      </c>
      <c r="W2876" s="11">
        <v>0</v>
      </c>
      <c r="X2876" s="11">
        <v>0</v>
      </c>
      <c r="Y2876" s="11">
        <v>17.686810000000001</v>
      </c>
      <c r="Z2876" s="28" t="s">
        <v>35</v>
      </c>
      <c r="AA2876" s="11">
        <v>1.2983</v>
      </c>
      <c r="AB2876" s="28" t="s">
        <v>35</v>
      </c>
      <c r="AC2876" s="11">
        <v>1.67489</v>
      </c>
      <c r="AD2876" s="71">
        <f t="shared" si="136"/>
        <v>0</v>
      </c>
      <c r="AE2876" s="71">
        <f t="shared" si="137"/>
        <v>0</v>
      </c>
      <c r="AF2876" s="71">
        <f t="shared" si="135"/>
        <v>0.37659999999999999</v>
      </c>
      <c r="AG2876" s="277" t="s">
        <v>908</v>
      </c>
      <c r="AH2876" s="277" t="s">
        <v>760</v>
      </c>
      <c r="AI2876" s="276" t="s">
        <v>761</v>
      </c>
      <c r="AJ2876" s="276" t="s">
        <v>762</v>
      </c>
      <c r="AK2876" s="276" t="s">
        <v>331</v>
      </c>
      <c r="AL2876" s="277" t="s">
        <v>141</v>
      </c>
      <c r="AM2876" s="276" t="s">
        <v>720</v>
      </c>
      <c r="AN2876" s="276" t="s">
        <v>518</v>
      </c>
      <c r="AO2876" s="277" t="s">
        <v>519</v>
      </c>
    </row>
    <row r="2877" spans="1:41" ht="15" thickBot="1" x14ac:dyDescent="0.4">
      <c r="A2877" s="8">
        <v>2025</v>
      </c>
      <c r="B2877" s="9" t="s">
        <v>126</v>
      </c>
      <c r="C2877" s="9" t="s">
        <v>141</v>
      </c>
      <c r="D2877" s="9" t="s">
        <v>331</v>
      </c>
      <c r="E2877" s="9" t="s">
        <v>32</v>
      </c>
      <c r="F2877" s="8">
        <v>2035</v>
      </c>
      <c r="G2877" s="11">
        <v>0</v>
      </c>
      <c r="H2877" s="11">
        <v>0.24729999999999999</v>
      </c>
      <c r="I2877" s="11">
        <v>0.11486</v>
      </c>
      <c r="J2877" s="11">
        <v>13.7135</v>
      </c>
      <c r="K2877" s="11">
        <v>0.79693000000000003</v>
      </c>
      <c r="L2877" s="11">
        <v>3.0919599999999998</v>
      </c>
      <c r="M2877" s="11">
        <v>0</v>
      </c>
      <c r="N2877" s="11">
        <v>0</v>
      </c>
      <c r="O2877" s="11">
        <v>0</v>
      </c>
      <c r="P2877" s="11">
        <v>0</v>
      </c>
      <c r="Q2877" s="11">
        <v>0</v>
      </c>
      <c r="R2877" s="11">
        <v>0</v>
      </c>
      <c r="S2877" s="11">
        <v>0</v>
      </c>
      <c r="T2877" s="11">
        <v>17.964549999999999</v>
      </c>
      <c r="U2877" s="11">
        <v>0</v>
      </c>
      <c r="V2877" s="11">
        <v>0</v>
      </c>
      <c r="W2877" s="11">
        <v>0</v>
      </c>
      <c r="X2877" s="11">
        <v>0</v>
      </c>
      <c r="Y2877" s="11">
        <v>17.964549999999999</v>
      </c>
      <c r="Z2877" s="28" t="s">
        <v>35</v>
      </c>
      <c r="AA2877" s="11">
        <v>1.3244</v>
      </c>
      <c r="AB2877" s="28" t="s">
        <v>35</v>
      </c>
      <c r="AC2877" s="11">
        <v>1.6577299999999999</v>
      </c>
      <c r="AD2877" s="71">
        <f t="shared" si="136"/>
        <v>0</v>
      </c>
      <c r="AE2877" s="71">
        <f t="shared" si="137"/>
        <v>0</v>
      </c>
      <c r="AF2877" s="71">
        <f t="shared" si="135"/>
        <v>0.33329999999999999</v>
      </c>
      <c r="AG2877" s="277" t="s">
        <v>908</v>
      </c>
      <c r="AH2877" s="277" t="s">
        <v>760</v>
      </c>
      <c r="AI2877" s="276" t="s">
        <v>761</v>
      </c>
      <c r="AJ2877" s="276" t="s">
        <v>762</v>
      </c>
      <c r="AK2877" s="276" t="s">
        <v>331</v>
      </c>
      <c r="AL2877" s="277" t="s">
        <v>141</v>
      </c>
      <c r="AM2877" s="276" t="s">
        <v>720</v>
      </c>
      <c r="AN2877" s="276" t="s">
        <v>518</v>
      </c>
      <c r="AO2877" s="277" t="s">
        <v>519</v>
      </c>
    </row>
    <row r="2878" spans="1:41" ht="23.5" thickBot="1" x14ac:dyDescent="0.4">
      <c r="A2878" s="8">
        <v>2025</v>
      </c>
      <c r="B2878" s="9" t="s">
        <v>126</v>
      </c>
      <c r="C2878" s="9" t="s">
        <v>142</v>
      </c>
      <c r="D2878" s="9" t="s">
        <v>332</v>
      </c>
      <c r="E2878" s="97" t="s">
        <v>29</v>
      </c>
      <c r="F2878" s="8">
        <v>2025</v>
      </c>
      <c r="G2878" s="10">
        <v>171</v>
      </c>
      <c r="H2878" s="10">
        <v>0</v>
      </c>
      <c r="I2878" s="10">
        <v>0</v>
      </c>
      <c r="J2878" s="10">
        <v>0</v>
      </c>
      <c r="K2878" s="10">
        <v>0</v>
      </c>
      <c r="L2878" s="10">
        <v>0</v>
      </c>
      <c r="M2878" s="10">
        <v>0</v>
      </c>
      <c r="N2878" s="10">
        <v>0</v>
      </c>
      <c r="O2878" s="10">
        <v>0</v>
      </c>
      <c r="P2878" s="10">
        <v>0</v>
      </c>
      <c r="Q2878" s="10">
        <v>0</v>
      </c>
      <c r="R2878" s="10">
        <v>0</v>
      </c>
      <c r="S2878" s="10">
        <v>0</v>
      </c>
      <c r="T2878" s="10">
        <v>171</v>
      </c>
      <c r="U2878" s="10">
        <v>0</v>
      </c>
      <c r="V2878" s="10">
        <v>0</v>
      </c>
      <c r="W2878" s="10">
        <v>0</v>
      </c>
      <c r="X2878" s="10">
        <v>0</v>
      </c>
      <c r="Y2878" s="10">
        <v>171</v>
      </c>
      <c r="Z2878" s="29" t="s">
        <v>35</v>
      </c>
      <c r="AA2878" s="29" t="s">
        <v>35</v>
      </c>
      <c r="AB2878" s="10">
        <v>0</v>
      </c>
      <c r="AC2878" s="10">
        <v>13</v>
      </c>
      <c r="AD2878" s="71">
        <f t="shared" si="136"/>
        <v>0</v>
      </c>
      <c r="AE2878" s="71">
        <f t="shared" si="137"/>
        <v>0</v>
      </c>
      <c r="AF2878" s="71">
        <f t="shared" si="135"/>
        <v>13</v>
      </c>
      <c r="AG2878" s="277" t="s">
        <v>905</v>
      </c>
      <c r="AH2878" s="277" t="s">
        <v>763</v>
      </c>
      <c r="AI2878" s="276" t="s">
        <v>764</v>
      </c>
      <c r="AJ2878" s="276" t="s">
        <v>765</v>
      </c>
      <c r="AK2878" s="276" t="s">
        <v>332</v>
      </c>
      <c r="AL2878" s="277" t="s">
        <v>142</v>
      </c>
      <c r="AM2878" s="276" t="s">
        <v>720</v>
      </c>
      <c r="AN2878" s="276" t="s">
        <v>518</v>
      </c>
      <c r="AO2878" s="277" t="s">
        <v>519</v>
      </c>
    </row>
    <row r="2879" spans="1:41" ht="15" thickBot="1" x14ac:dyDescent="0.4">
      <c r="A2879" s="8">
        <v>2025</v>
      </c>
      <c r="B2879" s="9" t="s">
        <v>126</v>
      </c>
      <c r="C2879" s="9" t="s">
        <v>142</v>
      </c>
      <c r="D2879" s="9" t="s">
        <v>332</v>
      </c>
      <c r="E2879" s="9" t="s">
        <v>30</v>
      </c>
      <c r="F2879" s="8">
        <v>2025</v>
      </c>
      <c r="G2879" s="11">
        <v>0.47534999999999999</v>
      </c>
      <c r="H2879" s="11">
        <v>0</v>
      </c>
      <c r="I2879" s="11">
        <v>0</v>
      </c>
      <c r="J2879" s="11">
        <v>0</v>
      </c>
      <c r="K2879" s="11">
        <v>0</v>
      </c>
      <c r="L2879" s="11">
        <v>0</v>
      </c>
      <c r="M2879" s="11">
        <v>0</v>
      </c>
      <c r="N2879" s="11">
        <v>0</v>
      </c>
      <c r="O2879" s="11">
        <v>0</v>
      </c>
      <c r="P2879" s="11">
        <v>0</v>
      </c>
      <c r="Q2879" s="11">
        <v>0</v>
      </c>
      <c r="R2879" s="11">
        <v>0</v>
      </c>
      <c r="S2879" s="11">
        <v>0</v>
      </c>
      <c r="T2879" s="11">
        <v>0.47534999999999999</v>
      </c>
      <c r="U2879" s="11">
        <v>0</v>
      </c>
      <c r="V2879" s="11">
        <v>0</v>
      </c>
      <c r="W2879" s="11">
        <v>0</v>
      </c>
      <c r="X2879" s="11">
        <v>0</v>
      </c>
      <c r="Y2879" s="11">
        <v>0.47534999999999999</v>
      </c>
      <c r="Z2879" s="28" t="s">
        <v>35</v>
      </c>
      <c r="AA2879" s="28" t="s">
        <v>35</v>
      </c>
      <c r="AB2879" s="11">
        <v>0</v>
      </c>
      <c r="AC2879" s="11">
        <v>1.3050000000000001E-2</v>
      </c>
      <c r="AD2879" s="71">
        <f t="shared" si="136"/>
        <v>0</v>
      </c>
      <c r="AE2879" s="71">
        <f t="shared" si="137"/>
        <v>0</v>
      </c>
      <c r="AF2879" s="71">
        <f t="shared" si="135"/>
        <v>1.3100000000000001E-2</v>
      </c>
      <c r="AG2879" s="277" t="s">
        <v>906</v>
      </c>
      <c r="AH2879" s="277" t="s">
        <v>763</v>
      </c>
      <c r="AI2879" s="276" t="s">
        <v>764</v>
      </c>
      <c r="AJ2879" s="276" t="s">
        <v>765</v>
      </c>
      <c r="AK2879" s="276" t="s">
        <v>332</v>
      </c>
      <c r="AL2879" s="277" t="s">
        <v>142</v>
      </c>
      <c r="AM2879" s="276" t="s">
        <v>720</v>
      </c>
      <c r="AN2879" s="276" t="s">
        <v>518</v>
      </c>
      <c r="AO2879" s="277" t="s">
        <v>519</v>
      </c>
    </row>
    <row r="2880" spans="1:41" ht="15" thickBot="1" x14ac:dyDescent="0.4">
      <c r="A2880" s="8">
        <v>2025</v>
      </c>
      <c r="B2880" s="9" t="s">
        <v>126</v>
      </c>
      <c r="C2880" s="9" t="s">
        <v>142</v>
      </c>
      <c r="D2880" s="9" t="s">
        <v>332</v>
      </c>
      <c r="E2880" s="9" t="s">
        <v>30</v>
      </c>
      <c r="F2880" s="8">
        <v>2026</v>
      </c>
      <c r="G2880" s="11">
        <v>0.47149000000000002</v>
      </c>
      <c r="H2880" s="11">
        <v>0</v>
      </c>
      <c r="I2880" s="11">
        <v>0</v>
      </c>
      <c r="J2880" s="11">
        <v>0</v>
      </c>
      <c r="K2880" s="11">
        <v>0</v>
      </c>
      <c r="L2880" s="11">
        <v>0</v>
      </c>
      <c r="M2880" s="11">
        <v>0</v>
      </c>
      <c r="N2880" s="11">
        <v>0</v>
      </c>
      <c r="O2880" s="11">
        <v>0</v>
      </c>
      <c r="P2880" s="11">
        <v>0</v>
      </c>
      <c r="Q2880" s="11">
        <v>0</v>
      </c>
      <c r="R2880" s="11">
        <v>0</v>
      </c>
      <c r="S2880" s="11">
        <v>0</v>
      </c>
      <c r="T2880" s="11">
        <v>0.47149000000000002</v>
      </c>
      <c r="U2880" s="11">
        <v>0</v>
      </c>
      <c r="V2880" s="11">
        <v>0</v>
      </c>
      <c r="W2880" s="11">
        <v>0</v>
      </c>
      <c r="X2880" s="11">
        <v>0</v>
      </c>
      <c r="Y2880" s="11">
        <v>0.47149000000000002</v>
      </c>
      <c r="Z2880" s="28" t="s">
        <v>35</v>
      </c>
      <c r="AA2880" s="28" t="s">
        <v>35</v>
      </c>
      <c r="AB2880" s="11">
        <v>0</v>
      </c>
      <c r="AC2880" s="11">
        <v>1.248E-2</v>
      </c>
      <c r="AD2880" s="71">
        <f t="shared" si="136"/>
        <v>0</v>
      </c>
      <c r="AE2880" s="71">
        <f t="shared" si="137"/>
        <v>0</v>
      </c>
      <c r="AF2880" s="71">
        <f t="shared" si="135"/>
        <v>1.2500000000000001E-2</v>
      </c>
      <c r="AG2880" s="277" t="s">
        <v>906</v>
      </c>
      <c r="AH2880" s="277" t="s">
        <v>763</v>
      </c>
      <c r="AI2880" s="276" t="s">
        <v>764</v>
      </c>
      <c r="AJ2880" s="276" t="s">
        <v>765</v>
      </c>
      <c r="AK2880" s="276" t="s">
        <v>332</v>
      </c>
      <c r="AL2880" s="277" t="s">
        <v>142</v>
      </c>
      <c r="AM2880" s="276" t="s">
        <v>720</v>
      </c>
      <c r="AN2880" s="276" t="s">
        <v>518</v>
      </c>
      <c r="AO2880" s="277" t="s">
        <v>519</v>
      </c>
    </row>
    <row r="2881" spans="1:41" ht="15" thickBot="1" x14ac:dyDescent="0.4">
      <c r="A2881" s="8">
        <v>2025</v>
      </c>
      <c r="B2881" s="9" t="s">
        <v>126</v>
      </c>
      <c r="C2881" s="9" t="s">
        <v>142</v>
      </c>
      <c r="D2881" s="9" t="s">
        <v>332</v>
      </c>
      <c r="E2881" s="9" t="s">
        <v>30</v>
      </c>
      <c r="F2881" s="8">
        <v>2027</v>
      </c>
      <c r="G2881" s="11">
        <v>0.45978000000000002</v>
      </c>
      <c r="H2881" s="11">
        <v>0</v>
      </c>
      <c r="I2881" s="11">
        <v>0</v>
      </c>
      <c r="J2881" s="11">
        <v>0</v>
      </c>
      <c r="K2881" s="11">
        <v>0</v>
      </c>
      <c r="L2881" s="11">
        <v>0</v>
      </c>
      <c r="M2881" s="11">
        <v>0</v>
      </c>
      <c r="N2881" s="11">
        <v>0</v>
      </c>
      <c r="O2881" s="11">
        <v>0</v>
      </c>
      <c r="P2881" s="11">
        <v>0</v>
      </c>
      <c r="Q2881" s="11">
        <v>0</v>
      </c>
      <c r="R2881" s="11">
        <v>0</v>
      </c>
      <c r="S2881" s="11">
        <v>0</v>
      </c>
      <c r="T2881" s="11">
        <v>0.45978000000000002</v>
      </c>
      <c r="U2881" s="11">
        <v>0</v>
      </c>
      <c r="V2881" s="11">
        <v>0</v>
      </c>
      <c r="W2881" s="11">
        <v>0</v>
      </c>
      <c r="X2881" s="11">
        <v>0</v>
      </c>
      <c r="Y2881" s="11">
        <v>0.45978000000000002</v>
      </c>
      <c r="Z2881" s="28" t="s">
        <v>35</v>
      </c>
      <c r="AA2881" s="28" t="s">
        <v>35</v>
      </c>
      <c r="AB2881" s="11">
        <v>0</v>
      </c>
      <c r="AC2881" s="11">
        <v>1.145E-2</v>
      </c>
      <c r="AD2881" s="71">
        <f t="shared" si="136"/>
        <v>0</v>
      </c>
      <c r="AE2881" s="71">
        <f t="shared" si="137"/>
        <v>0</v>
      </c>
      <c r="AF2881" s="71">
        <f t="shared" si="135"/>
        <v>1.15E-2</v>
      </c>
      <c r="AG2881" s="277" t="s">
        <v>906</v>
      </c>
      <c r="AH2881" s="277" t="s">
        <v>763</v>
      </c>
      <c r="AI2881" s="276" t="s">
        <v>764</v>
      </c>
      <c r="AJ2881" s="276" t="s">
        <v>765</v>
      </c>
      <c r="AK2881" s="276" t="s">
        <v>332</v>
      </c>
      <c r="AL2881" s="277" t="s">
        <v>142</v>
      </c>
      <c r="AM2881" s="276" t="s">
        <v>720</v>
      </c>
      <c r="AN2881" s="276" t="s">
        <v>518</v>
      </c>
      <c r="AO2881" s="277" t="s">
        <v>519</v>
      </c>
    </row>
    <row r="2882" spans="1:41" ht="15" thickBot="1" x14ac:dyDescent="0.4">
      <c r="A2882" s="8">
        <v>2025</v>
      </c>
      <c r="B2882" s="9" t="s">
        <v>126</v>
      </c>
      <c r="C2882" s="9" t="s">
        <v>142</v>
      </c>
      <c r="D2882" s="9" t="s">
        <v>332</v>
      </c>
      <c r="E2882" s="9" t="s">
        <v>30</v>
      </c>
      <c r="F2882" s="8">
        <v>2028</v>
      </c>
      <c r="G2882" s="11">
        <v>0.45238</v>
      </c>
      <c r="H2882" s="11">
        <v>0</v>
      </c>
      <c r="I2882" s="11">
        <v>0</v>
      </c>
      <c r="J2882" s="11">
        <v>0</v>
      </c>
      <c r="K2882" s="11">
        <v>0</v>
      </c>
      <c r="L2882" s="11">
        <v>0</v>
      </c>
      <c r="M2882" s="11">
        <v>0</v>
      </c>
      <c r="N2882" s="11">
        <v>0</v>
      </c>
      <c r="O2882" s="11">
        <v>0</v>
      </c>
      <c r="P2882" s="11">
        <v>0</v>
      </c>
      <c r="Q2882" s="11">
        <v>0</v>
      </c>
      <c r="R2882" s="11">
        <v>0</v>
      </c>
      <c r="S2882" s="11">
        <v>0</v>
      </c>
      <c r="T2882" s="11">
        <v>0.45238</v>
      </c>
      <c r="U2882" s="11">
        <v>0</v>
      </c>
      <c r="V2882" s="11">
        <v>0</v>
      </c>
      <c r="W2882" s="11">
        <v>0</v>
      </c>
      <c r="X2882" s="11">
        <v>0</v>
      </c>
      <c r="Y2882" s="11">
        <v>0.45238</v>
      </c>
      <c r="Z2882" s="28" t="s">
        <v>35</v>
      </c>
      <c r="AA2882" s="28" t="s">
        <v>35</v>
      </c>
      <c r="AB2882" s="11">
        <v>0</v>
      </c>
      <c r="AC2882" s="11">
        <v>1.103E-2</v>
      </c>
      <c r="AD2882" s="71">
        <f t="shared" si="136"/>
        <v>0</v>
      </c>
      <c r="AE2882" s="71">
        <f t="shared" si="137"/>
        <v>0</v>
      </c>
      <c r="AF2882" s="71">
        <f t="shared" si="135"/>
        <v>1.0999999999999999E-2</v>
      </c>
      <c r="AG2882" s="277" t="s">
        <v>906</v>
      </c>
      <c r="AH2882" s="277" t="s">
        <v>763</v>
      </c>
      <c r="AI2882" s="276" t="s">
        <v>764</v>
      </c>
      <c r="AJ2882" s="276" t="s">
        <v>765</v>
      </c>
      <c r="AK2882" s="276" t="s">
        <v>332</v>
      </c>
      <c r="AL2882" s="277" t="s">
        <v>142</v>
      </c>
      <c r="AM2882" s="276" t="s">
        <v>720</v>
      </c>
      <c r="AN2882" s="276" t="s">
        <v>518</v>
      </c>
      <c r="AO2882" s="277" t="s">
        <v>519</v>
      </c>
    </row>
    <row r="2883" spans="1:41" ht="15" thickBot="1" x14ac:dyDescent="0.4">
      <c r="A2883" s="8">
        <v>2025</v>
      </c>
      <c r="B2883" s="9" t="s">
        <v>126</v>
      </c>
      <c r="C2883" s="9" t="s">
        <v>142</v>
      </c>
      <c r="D2883" s="9" t="s">
        <v>332</v>
      </c>
      <c r="E2883" s="9" t="s">
        <v>30</v>
      </c>
      <c r="F2883" s="8">
        <v>2029</v>
      </c>
      <c r="G2883" s="11">
        <v>0.45350000000000001</v>
      </c>
      <c r="H2883" s="11">
        <v>0</v>
      </c>
      <c r="I2883" s="11">
        <v>0</v>
      </c>
      <c r="J2883" s="11">
        <v>0</v>
      </c>
      <c r="K2883" s="11">
        <v>0</v>
      </c>
      <c r="L2883" s="11">
        <v>0</v>
      </c>
      <c r="M2883" s="11">
        <v>0</v>
      </c>
      <c r="N2883" s="11">
        <v>0</v>
      </c>
      <c r="O2883" s="11">
        <v>0</v>
      </c>
      <c r="P2883" s="11">
        <v>0</v>
      </c>
      <c r="Q2883" s="11">
        <v>0</v>
      </c>
      <c r="R2883" s="11">
        <v>0</v>
      </c>
      <c r="S2883" s="11">
        <v>0</v>
      </c>
      <c r="T2883" s="11">
        <v>0.45350000000000001</v>
      </c>
      <c r="U2883" s="11">
        <v>0</v>
      </c>
      <c r="V2883" s="11">
        <v>0</v>
      </c>
      <c r="W2883" s="11">
        <v>0</v>
      </c>
      <c r="X2883" s="11">
        <v>0</v>
      </c>
      <c r="Y2883" s="11">
        <v>0.45350000000000001</v>
      </c>
      <c r="Z2883" s="28" t="s">
        <v>35</v>
      </c>
      <c r="AA2883" s="28" t="s">
        <v>35</v>
      </c>
      <c r="AB2883" s="11">
        <v>0</v>
      </c>
      <c r="AC2883" s="11">
        <v>9.9799999999999993E-3</v>
      </c>
      <c r="AD2883" s="71">
        <f t="shared" si="136"/>
        <v>0</v>
      </c>
      <c r="AE2883" s="71">
        <f t="shared" si="137"/>
        <v>0</v>
      </c>
      <c r="AF2883" s="71">
        <f t="shared" si="135"/>
        <v>0.01</v>
      </c>
      <c r="AG2883" s="277" t="s">
        <v>906</v>
      </c>
      <c r="AH2883" s="277" t="s">
        <v>763</v>
      </c>
      <c r="AI2883" s="276" t="s">
        <v>764</v>
      </c>
      <c r="AJ2883" s="276" t="s">
        <v>765</v>
      </c>
      <c r="AK2883" s="276" t="s">
        <v>332</v>
      </c>
      <c r="AL2883" s="277" t="s">
        <v>142</v>
      </c>
      <c r="AM2883" s="276" t="s">
        <v>720</v>
      </c>
      <c r="AN2883" s="276" t="s">
        <v>518</v>
      </c>
      <c r="AO2883" s="277" t="s">
        <v>519</v>
      </c>
    </row>
    <row r="2884" spans="1:41" ht="15" thickBot="1" x14ac:dyDescent="0.4">
      <c r="A2884" s="8">
        <v>2025</v>
      </c>
      <c r="B2884" s="9" t="s">
        <v>126</v>
      </c>
      <c r="C2884" s="9" t="s">
        <v>142</v>
      </c>
      <c r="D2884" s="9" t="s">
        <v>332</v>
      </c>
      <c r="E2884" s="9" t="s">
        <v>30</v>
      </c>
      <c r="F2884" s="8">
        <v>2030</v>
      </c>
      <c r="G2884" s="11">
        <v>0.4526</v>
      </c>
      <c r="H2884" s="11">
        <v>0</v>
      </c>
      <c r="I2884" s="11">
        <v>0</v>
      </c>
      <c r="J2884" s="11">
        <v>0</v>
      </c>
      <c r="K2884" s="11">
        <v>0</v>
      </c>
      <c r="L2884" s="11">
        <v>0</v>
      </c>
      <c r="M2884" s="11">
        <v>0</v>
      </c>
      <c r="N2884" s="11">
        <v>0</v>
      </c>
      <c r="O2884" s="11">
        <v>0</v>
      </c>
      <c r="P2884" s="11">
        <v>0</v>
      </c>
      <c r="Q2884" s="11">
        <v>0</v>
      </c>
      <c r="R2884" s="11">
        <v>0</v>
      </c>
      <c r="S2884" s="11">
        <v>0</v>
      </c>
      <c r="T2884" s="11">
        <v>0.4526</v>
      </c>
      <c r="U2884" s="11">
        <v>0</v>
      </c>
      <c r="V2884" s="11">
        <v>0</v>
      </c>
      <c r="W2884" s="11">
        <v>0</v>
      </c>
      <c r="X2884" s="11">
        <v>0</v>
      </c>
      <c r="Y2884" s="11">
        <v>0.4526</v>
      </c>
      <c r="Z2884" s="28" t="s">
        <v>35</v>
      </c>
      <c r="AA2884" s="28" t="s">
        <v>35</v>
      </c>
      <c r="AB2884" s="11">
        <v>0</v>
      </c>
      <c r="AC2884" s="11">
        <v>8.8900000000000003E-3</v>
      </c>
      <c r="AD2884" s="71">
        <f t="shared" si="136"/>
        <v>0</v>
      </c>
      <c r="AE2884" s="71">
        <f t="shared" si="137"/>
        <v>0</v>
      </c>
      <c r="AF2884" s="71">
        <f t="shared" si="135"/>
        <v>8.8999999999999999E-3</v>
      </c>
      <c r="AG2884" s="277" t="s">
        <v>906</v>
      </c>
      <c r="AH2884" s="277" t="s">
        <v>763</v>
      </c>
      <c r="AI2884" s="276" t="s">
        <v>764</v>
      </c>
      <c r="AJ2884" s="276" t="s">
        <v>765</v>
      </c>
      <c r="AK2884" s="276" t="s">
        <v>332</v>
      </c>
      <c r="AL2884" s="277" t="s">
        <v>142</v>
      </c>
      <c r="AM2884" s="276" t="s">
        <v>720</v>
      </c>
      <c r="AN2884" s="276" t="s">
        <v>518</v>
      </c>
      <c r="AO2884" s="277" t="s">
        <v>519</v>
      </c>
    </row>
    <row r="2885" spans="1:41" ht="15" thickBot="1" x14ac:dyDescent="0.4">
      <c r="A2885" s="8">
        <v>2025</v>
      </c>
      <c r="B2885" s="9" t="s">
        <v>126</v>
      </c>
      <c r="C2885" s="9" t="s">
        <v>142</v>
      </c>
      <c r="D2885" s="9" t="s">
        <v>332</v>
      </c>
      <c r="E2885" s="9" t="s">
        <v>30</v>
      </c>
      <c r="F2885" s="8">
        <v>2031</v>
      </c>
      <c r="G2885" s="11">
        <v>0.4446</v>
      </c>
      <c r="H2885" s="11">
        <v>0</v>
      </c>
      <c r="I2885" s="11">
        <v>0</v>
      </c>
      <c r="J2885" s="11">
        <v>0</v>
      </c>
      <c r="K2885" s="11">
        <v>0</v>
      </c>
      <c r="L2885" s="11">
        <v>0</v>
      </c>
      <c r="M2885" s="11">
        <v>0</v>
      </c>
      <c r="N2885" s="11">
        <v>0</v>
      </c>
      <c r="O2885" s="11">
        <v>0</v>
      </c>
      <c r="P2885" s="11">
        <v>0</v>
      </c>
      <c r="Q2885" s="11">
        <v>0</v>
      </c>
      <c r="R2885" s="11">
        <v>0</v>
      </c>
      <c r="S2885" s="11">
        <v>0</v>
      </c>
      <c r="T2885" s="11">
        <v>0.4446</v>
      </c>
      <c r="U2885" s="11">
        <v>0</v>
      </c>
      <c r="V2885" s="11">
        <v>0</v>
      </c>
      <c r="W2885" s="11">
        <v>0</v>
      </c>
      <c r="X2885" s="11">
        <v>0</v>
      </c>
      <c r="Y2885" s="11">
        <v>0.4446</v>
      </c>
      <c r="Z2885" s="28" t="s">
        <v>35</v>
      </c>
      <c r="AA2885" s="28" t="s">
        <v>35</v>
      </c>
      <c r="AB2885" s="11">
        <v>0</v>
      </c>
      <c r="AC2885" s="11">
        <v>1.073E-2</v>
      </c>
      <c r="AD2885" s="71">
        <f t="shared" si="136"/>
        <v>0</v>
      </c>
      <c r="AE2885" s="71">
        <f t="shared" si="137"/>
        <v>0</v>
      </c>
      <c r="AF2885" s="71">
        <f t="shared" si="135"/>
        <v>1.0699999999999999E-2</v>
      </c>
      <c r="AG2885" s="277" t="s">
        <v>906</v>
      </c>
      <c r="AH2885" s="277" t="s">
        <v>763</v>
      </c>
      <c r="AI2885" s="276" t="s">
        <v>764</v>
      </c>
      <c r="AJ2885" s="276" t="s">
        <v>765</v>
      </c>
      <c r="AK2885" s="276" t="s">
        <v>332</v>
      </c>
      <c r="AL2885" s="277" t="s">
        <v>142</v>
      </c>
      <c r="AM2885" s="276" t="s">
        <v>720</v>
      </c>
      <c r="AN2885" s="276" t="s">
        <v>518</v>
      </c>
      <c r="AO2885" s="277" t="s">
        <v>519</v>
      </c>
    </row>
    <row r="2886" spans="1:41" ht="15" thickBot="1" x14ac:dyDescent="0.4">
      <c r="A2886" s="8">
        <v>2025</v>
      </c>
      <c r="B2886" s="9" t="s">
        <v>126</v>
      </c>
      <c r="C2886" s="9" t="s">
        <v>142</v>
      </c>
      <c r="D2886" s="9" t="s">
        <v>332</v>
      </c>
      <c r="E2886" s="9" t="s">
        <v>30</v>
      </c>
      <c r="F2886" s="8">
        <v>2032</v>
      </c>
      <c r="G2886" s="11">
        <v>0.43578</v>
      </c>
      <c r="H2886" s="11">
        <v>0</v>
      </c>
      <c r="I2886" s="11">
        <v>0</v>
      </c>
      <c r="J2886" s="11">
        <v>0</v>
      </c>
      <c r="K2886" s="11">
        <v>0</v>
      </c>
      <c r="L2886" s="11">
        <v>0</v>
      </c>
      <c r="M2886" s="11">
        <v>0</v>
      </c>
      <c r="N2886" s="11">
        <v>0</v>
      </c>
      <c r="O2886" s="11">
        <v>0</v>
      </c>
      <c r="P2886" s="11">
        <v>0</v>
      </c>
      <c r="Q2886" s="11">
        <v>0</v>
      </c>
      <c r="R2886" s="11">
        <v>0</v>
      </c>
      <c r="S2886" s="11">
        <v>0</v>
      </c>
      <c r="T2886" s="11">
        <v>0.43578</v>
      </c>
      <c r="U2886" s="11">
        <v>0</v>
      </c>
      <c r="V2886" s="11">
        <v>0</v>
      </c>
      <c r="W2886" s="11">
        <v>0</v>
      </c>
      <c r="X2886" s="11">
        <v>0</v>
      </c>
      <c r="Y2886" s="11">
        <v>0.43578</v>
      </c>
      <c r="Z2886" s="28" t="s">
        <v>35</v>
      </c>
      <c r="AA2886" s="28" t="s">
        <v>35</v>
      </c>
      <c r="AB2886" s="11">
        <v>0</v>
      </c>
      <c r="AC2886" s="11">
        <v>1.0959999999999999E-2</v>
      </c>
      <c r="AD2886" s="71">
        <f t="shared" si="136"/>
        <v>0</v>
      </c>
      <c r="AE2886" s="71">
        <f t="shared" si="137"/>
        <v>0</v>
      </c>
      <c r="AF2886" s="71">
        <f t="shared" si="135"/>
        <v>1.0999999999999999E-2</v>
      </c>
      <c r="AG2886" s="277" t="s">
        <v>906</v>
      </c>
      <c r="AH2886" s="277" t="s">
        <v>763</v>
      </c>
      <c r="AI2886" s="276" t="s">
        <v>764</v>
      </c>
      <c r="AJ2886" s="276" t="s">
        <v>765</v>
      </c>
      <c r="AK2886" s="276" t="s">
        <v>332</v>
      </c>
      <c r="AL2886" s="277" t="s">
        <v>142</v>
      </c>
      <c r="AM2886" s="276" t="s">
        <v>720</v>
      </c>
      <c r="AN2886" s="276" t="s">
        <v>518</v>
      </c>
      <c r="AO2886" s="277" t="s">
        <v>519</v>
      </c>
    </row>
    <row r="2887" spans="1:41" ht="15" thickBot="1" x14ac:dyDescent="0.4">
      <c r="A2887" s="8">
        <v>2025</v>
      </c>
      <c r="B2887" s="9" t="s">
        <v>126</v>
      </c>
      <c r="C2887" s="9" t="s">
        <v>142</v>
      </c>
      <c r="D2887" s="9" t="s">
        <v>332</v>
      </c>
      <c r="E2887" s="9" t="s">
        <v>30</v>
      </c>
      <c r="F2887" s="8">
        <v>2033</v>
      </c>
      <c r="G2887" s="11">
        <v>0.44113000000000002</v>
      </c>
      <c r="H2887" s="11">
        <v>0</v>
      </c>
      <c r="I2887" s="11">
        <v>0</v>
      </c>
      <c r="J2887" s="11">
        <v>0</v>
      </c>
      <c r="K2887" s="11">
        <v>0</v>
      </c>
      <c r="L2887" s="11">
        <v>0</v>
      </c>
      <c r="M2887" s="11">
        <v>0</v>
      </c>
      <c r="N2887" s="11">
        <v>0</v>
      </c>
      <c r="O2887" s="11">
        <v>0</v>
      </c>
      <c r="P2887" s="11">
        <v>0</v>
      </c>
      <c r="Q2887" s="11">
        <v>0</v>
      </c>
      <c r="R2887" s="11">
        <v>0</v>
      </c>
      <c r="S2887" s="11">
        <v>0</v>
      </c>
      <c r="T2887" s="11">
        <v>0.44113000000000002</v>
      </c>
      <c r="U2887" s="11">
        <v>0</v>
      </c>
      <c r="V2887" s="11">
        <v>0</v>
      </c>
      <c r="W2887" s="11">
        <v>0</v>
      </c>
      <c r="X2887" s="11">
        <v>0</v>
      </c>
      <c r="Y2887" s="11">
        <v>0.44113000000000002</v>
      </c>
      <c r="Z2887" s="28" t="s">
        <v>35</v>
      </c>
      <c r="AA2887" s="28" t="s">
        <v>35</v>
      </c>
      <c r="AB2887" s="11">
        <v>0</v>
      </c>
      <c r="AC2887" s="11">
        <v>1.332E-2</v>
      </c>
      <c r="AD2887" s="71">
        <f t="shared" si="136"/>
        <v>0</v>
      </c>
      <c r="AE2887" s="71">
        <f t="shared" si="137"/>
        <v>0</v>
      </c>
      <c r="AF2887" s="71">
        <f t="shared" si="135"/>
        <v>1.3299999999999999E-2</v>
      </c>
      <c r="AG2887" s="277" t="s">
        <v>906</v>
      </c>
      <c r="AH2887" s="277" t="s">
        <v>763</v>
      </c>
      <c r="AI2887" s="276" t="s">
        <v>764</v>
      </c>
      <c r="AJ2887" s="276" t="s">
        <v>765</v>
      </c>
      <c r="AK2887" s="276" t="s">
        <v>332</v>
      </c>
      <c r="AL2887" s="277" t="s">
        <v>142</v>
      </c>
      <c r="AM2887" s="276" t="s">
        <v>720</v>
      </c>
      <c r="AN2887" s="276" t="s">
        <v>518</v>
      </c>
      <c r="AO2887" s="277" t="s">
        <v>519</v>
      </c>
    </row>
    <row r="2888" spans="1:41" ht="15" thickBot="1" x14ac:dyDescent="0.4">
      <c r="A2888" s="8">
        <v>2025</v>
      </c>
      <c r="B2888" s="9" t="s">
        <v>126</v>
      </c>
      <c r="C2888" s="9" t="s">
        <v>142</v>
      </c>
      <c r="D2888" s="9" t="s">
        <v>332</v>
      </c>
      <c r="E2888" s="9" t="s">
        <v>30</v>
      </c>
      <c r="F2888" s="8">
        <v>2034</v>
      </c>
      <c r="G2888" s="11">
        <v>0.43819999999999998</v>
      </c>
      <c r="H2888" s="11">
        <v>0</v>
      </c>
      <c r="I2888" s="11">
        <v>0</v>
      </c>
      <c r="J2888" s="11">
        <v>0</v>
      </c>
      <c r="K2888" s="11">
        <v>0</v>
      </c>
      <c r="L2888" s="11">
        <v>0</v>
      </c>
      <c r="M2888" s="11">
        <v>0</v>
      </c>
      <c r="N2888" s="11">
        <v>0</v>
      </c>
      <c r="O2888" s="11">
        <v>0</v>
      </c>
      <c r="P2888" s="11">
        <v>0</v>
      </c>
      <c r="Q2888" s="11">
        <v>0</v>
      </c>
      <c r="R2888" s="11">
        <v>0</v>
      </c>
      <c r="S2888" s="11">
        <v>0</v>
      </c>
      <c r="T2888" s="11">
        <v>0.43819999999999998</v>
      </c>
      <c r="U2888" s="11">
        <v>0</v>
      </c>
      <c r="V2888" s="11">
        <v>0</v>
      </c>
      <c r="W2888" s="11">
        <v>0</v>
      </c>
      <c r="X2888" s="11">
        <v>0</v>
      </c>
      <c r="Y2888" s="11">
        <v>0.43819999999999998</v>
      </c>
      <c r="Z2888" s="28" t="s">
        <v>35</v>
      </c>
      <c r="AA2888" s="28" t="s">
        <v>35</v>
      </c>
      <c r="AB2888" s="11">
        <v>0</v>
      </c>
      <c r="AC2888" s="11">
        <v>1.303E-2</v>
      </c>
      <c r="AD2888" s="71">
        <f t="shared" si="136"/>
        <v>0</v>
      </c>
      <c r="AE2888" s="71">
        <f t="shared" si="137"/>
        <v>0</v>
      </c>
      <c r="AF2888" s="71">
        <f t="shared" si="135"/>
        <v>1.2999999999999999E-2</v>
      </c>
      <c r="AG2888" s="277" t="s">
        <v>906</v>
      </c>
      <c r="AH2888" s="277" t="s">
        <v>763</v>
      </c>
      <c r="AI2888" s="276" t="s">
        <v>764</v>
      </c>
      <c r="AJ2888" s="276" t="s">
        <v>765</v>
      </c>
      <c r="AK2888" s="276" t="s">
        <v>332</v>
      </c>
      <c r="AL2888" s="277" t="s">
        <v>142</v>
      </c>
      <c r="AM2888" s="276" t="s">
        <v>720</v>
      </c>
      <c r="AN2888" s="276" t="s">
        <v>518</v>
      </c>
      <c r="AO2888" s="277" t="s">
        <v>519</v>
      </c>
    </row>
    <row r="2889" spans="1:41" ht="15" thickBot="1" x14ac:dyDescent="0.4">
      <c r="A2889" s="8">
        <v>2025</v>
      </c>
      <c r="B2889" s="9" t="s">
        <v>126</v>
      </c>
      <c r="C2889" s="9" t="s">
        <v>142</v>
      </c>
      <c r="D2889" s="9" t="s">
        <v>332</v>
      </c>
      <c r="E2889" s="9" t="s">
        <v>30</v>
      </c>
      <c r="F2889" s="8">
        <v>2035</v>
      </c>
      <c r="G2889" s="11">
        <v>0.42638999999999999</v>
      </c>
      <c r="H2889" s="11">
        <v>0</v>
      </c>
      <c r="I2889" s="11">
        <v>0</v>
      </c>
      <c r="J2889" s="11">
        <v>0</v>
      </c>
      <c r="K2889" s="11">
        <v>0</v>
      </c>
      <c r="L2889" s="11">
        <v>0</v>
      </c>
      <c r="M2889" s="11">
        <v>0</v>
      </c>
      <c r="N2889" s="11">
        <v>0</v>
      </c>
      <c r="O2889" s="11">
        <v>0</v>
      </c>
      <c r="P2889" s="11">
        <v>0</v>
      </c>
      <c r="Q2889" s="11">
        <v>0</v>
      </c>
      <c r="R2889" s="11">
        <v>0</v>
      </c>
      <c r="S2889" s="11">
        <v>0</v>
      </c>
      <c r="T2889" s="11">
        <v>0.42638999999999999</v>
      </c>
      <c r="U2889" s="11">
        <v>0</v>
      </c>
      <c r="V2889" s="11">
        <v>0</v>
      </c>
      <c r="W2889" s="11">
        <v>0</v>
      </c>
      <c r="X2889" s="11">
        <v>0</v>
      </c>
      <c r="Y2889" s="11">
        <v>0.42638999999999999</v>
      </c>
      <c r="Z2889" s="28" t="s">
        <v>35</v>
      </c>
      <c r="AA2889" s="28" t="s">
        <v>35</v>
      </c>
      <c r="AB2889" s="11">
        <v>0</v>
      </c>
      <c r="AC2889" s="11">
        <v>1.2500000000000001E-2</v>
      </c>
      <c r="AD2889" s="71">
        <f t="shared" si="136"/>
        <v>0</v>
      </c>
      <c r="AE2889" s="71">
        <f t="shared" si="137"/>
        <v>0</v>
      </c>
      <c r="AF2889" s="71">
        <f t="shared" si="135"/>
        <v>1.2500000000000001E-2</v>
      </c>
      <c r="AG2889" s="277" t="s">
        <v>906</v>
      </c>
      <c r="AH2889" s="277" t="s">
        <v>763</v>
      </c>
      <c r="AI2889" s="276" t="s">
        <v>764</v>
      </c>
      <c r="AJ2889" s="276" t="s">
        <v>765</v>
      </c>
      <c r="AK2889" s="276" t="s">
        <v>332</v>
      </c>
      <c r="AL2889" s="277" t="s">
        <v>142</v>
      </c>
      <c r="AM2889" s="276" t="s">
        <v>720</v>
      </c>
      <c r="AN2889" s="276" t="s">
        <v>518</v>
      </c>
      <c r="AO2889" s="277" t="s">
        <v>519</v>
      </c>
    </row>
    <row r="2890" spans="1:41" ht="15" thickBot="1" x14ac:dyDescent="0.4">
      <c r="A2890" s="8">
        <v>2025</v>
      </c>
      <c r="B2890" s="9" t="s">
        <v>126</v>
      </c>
      <c r="C2890" s="9" t="s">
        <v>142</v>
      </c>
      <c r="D2890" s="9" t="s">
        <v>332</v>
      </c>
      <c r="E2890" s="9" t="s">
        <v>31</v>
      </c>
      <c r="F2890" s="8">
        <v>2025</v>
      </c>
      <c r="G2890" s="11" t="s">
        <v>381</v>
      </c>
      <c r="H2890" s="11" t="s">
        <v>381</v>
      </c>
      <c r="I2890" s="11" t="s">
        <v>381</v>
      </c>
      <c r="J2890" s="11" t="s">
        <v>381</v>
      </c>
      <c r="K2890" s="11" t="s">
        <v>381</v>
      </c>
      <c r="L2890" s="11" t="s">
        <v>381</v>
      </c>
      <c r="M2890" s="11" t="s">
        <v>381</v>
      </c>
      <c r="N2890" s="11" t="s">
        <v>381</v>
      </c>
      <c r="O2890" s="11" t="s">
        <v>381</v>
      </c>
      <c r="P2890" s="11" t="s">
        <v>381</v>
      </c>
      <c r="Q2890" s="11" t="s">
        <v>381</v>
      </c>
      <c r="R2890" s="11" t="s">
        <v>381</v>
      </c>
      <c r="S2890" s="11" t="s">
        <v>381</v>
      </c>
      <c r="T2890" s="11" t="s">
        <v>381</v>
      </c>
      <c r="U2890" s="11" t="s">
        <v>381</v>
      </c>
      <c r="V2890" s="11" t="s">
        <v>381</v>
      </c>
      <c r="W2890" s="11" t="s">
        <v>381</v>
      </c>
      <c r="X2890" s="11" t="s">
        <v>381</v>
      </c>
      <c r="Y2890" s="11" t="s">
        <v>381</v>
      </c>
      <c r="Z2890" s="28" t="s">
        <v>35</v>
      </c>
      <c r="AA2890" s="28" t="s">
        <v>35</v>
      </c>
      <c r="AB2890" s="11">
        <v>0</v>
      </c>
      <c r="AC2890" s="11">
        <v>7.3190000000000005E-2</v>
      </c>
      <c r="AD2890" s="71"/>
      <c r="AE2890" s="71"/>
      <c r="AF2890" s="71">
        <f t="shared" si="135"/>
        <v>7.3200000000000001E-2</v>
      </c>
      <c r="AG2890" s="277" t="s">
        <v>907</v>
      </c>
      <c r="AH2890" s="277" t="s">
        <v>763</v>
      </c>
      <c r="AI2890" s="276" t="s">
        <v>764</v>
      </c>
      <c r="AJ2890" s="276" t="s">
        <v>765</v>
      </c>
      <c r="AK2890" s="276" t="s">
        <v>332</v>
      </c>
      <c r="AL2890" s="277" t="s">
        <v>142</v>
      </c>
      <c r="AM2890" s="276" t="s">
        <v>720</v>
      </c>
      <c r="AN2890" s="276" t="s">
        <v>518</v>
      </c>
      <c r="AO2890" s="277" t="s">
        <v>519</v>
      </c>
    </row>
    <row r="2891" spans="1:41" ht="15" thickBot="1" x14ac:dyDescent="0.4">
      <c r="A2891" s="8">
        <v>2025</v>
      </c>
      <c r="B2891" s="9" t="s">
        <v>126</v>
      </c>
      <c r="C2891" s="9" t="s">
        <v>142</v>
      </c>
      <c r="D2891" s="9" t="s">
        <v>332</v>
      </c>
      <c r="E2891" s="9" t="s">
        <v>31</v>
      </c>
      <c r="F2891" s="8">
        <v>2026</v>
      </c>
      <c r="G2891" s="11" t="s">
        <v>381</v>
      </c>
      <c r="H2891" s="11" t="s">
        <v>381</v>
      </c>
      <c r="I2891" s="11" t="s">
        <v>381</v>
      </c>
      <c r="J2891" s="11" t="s">
        <v>381</v>
      </c>
      <c r="K2891" s="11" t="s">
        <v>381</v>
      </c>
      <c r="L2891" s="11" t="s">
        <v>381</v>
      </c>
      <c r="M2891" s="11" t="s">
        <v>381</v>
      </c>
      <c r="N2891" s="11" t="s">
        <v>381</v>
      </c>
      <c r="O2891" s="11" t="s">
        <v>381</v>
      </c>
      <c r="P2891" s="11" t="s">
        <v>381</v>
      </c>
      <c r="Q2891" s="11" t="s">
        <v>381</v>
      </c>
      <c r="R2891" s="11" t="s">
        <v>381</v>
      </c>
      <c r="S2891" s="11" t="s">
        <v>381</v>
      </c>
      <c r="T2891" s="11" t="s">
        <v>381</v>
      </c>
      <c r="U2891" s="11" t="s">
        <v>381</v>
      </c>
      <c r="V2891" s="11" t="s">
        <v>381</v>
      </c>
      <c r="W2891" s="11" t="s">
        <v>381</v>
      </c>
      <c r="X2891" s="11" t="s">
        <v>381</v>
      </c>
      <c r="Y2891" s="11" t="s">
        <v>381</v>
      </c>
      <c r="Z2891" s="28" t="s">
        <v>35</v>
      </c>
      <c r="AA2891" s="28" t="s">
        <v>35</v>
      </c>
      <c r="AB2891" s="11">
        <v>0</v>
      </c>
      <c r="AC2891" s="11">
        <v>6.1920000000000003E-2</v>
      </c>
      <c r="AD2891" s="71"/>
      <c r="AE2891" s="71"/>
      <c r="AF2891" s="71">
        <f t="shared" si="135"/>
        <v>6.1899999999999997E-2</v>
      </c>
      <c r="AG2891" s="277" t="s">
        <v>907</v>
      </c>
      <c r="AH2891" s="277" t="s">
        <v>763</v>
      </c>
      <c r="AI2891" s="276" t="s">
        <v>764</v>
      </c>
      <c r="AJ2891" s="276" t="s">
        <v>765</v>
      </c>
      <c r="AK2891" s="276" t="s">
        <v>332</v>
      </c>
      <c r="AL2891" s="277" t="s">
        <v>142</v>
      </c>
      <c r="AM2891" s="276" t="s">
        <v>720</v>
      </c>
      <c r="AN2891" s="276" t="s">
        <v>518</v>
      </c>
      <c r="AO2891" s="277" t="s">
        <v>519</v>
      </c>
    </row>
    <row r="2892" spans="1:41" ht="15" thickBot="1" x14ac:dyDescent="0.4">
      <c r="A2892" s="8">
        <v>2025</v>
      </c>
      <c r="B2892" s="9" t="s">
        <v>126</v>
      </c>
      <c r="C2892" s="9" t="s">
        <v>142</v>
      </c>
      <c r="D2892" s="9" t="s">
        <v>332</v>
      </c>
      <c r="E2892" s="9" t="s">
        <v>31</v>
      </c>
      <c r="F2892" s="8">
        <v>2027</v>
      </c>
      <c r="G2892" s="11" t="s">
        <v>381</v>
      </c>
      <c r="H2892" s="11" t="s">
        <v>381</v>
      </c>
      <c r="I2892" s="11" t="s">
        <v>381</v>
      </c>
      <c r="J2892" s="11" t="s">
        <v>381</v>
      </c>
      <c r="K2892" s="11" t="s">
        <v>381</v>
      </c>
      <c r="L2892" s="11" t="s">
        <v>381</v>
      </c>
      <c r="M2892" s="11" t="s">
        <v>381</v>
      </c>
      <c r="N2892" s="11" t="s">
        <v>381</v>
      </c>
      <c r="O2892" s="11" t="s">
        <v>381</v>
      </c>
      <c r="P2892" s="11" t="s">
        <v>381</v>
      </c>
      <c r="Q2892" s="11" t="s">
        <v>381</v>
      </c>
      <c r="R2892" s="11" t="s">
        <v>381</v>
      </c>
      <c r="S2892" s="11" t="s">
        <v>381</v>
      </c>
      <c r="T2892" s="11" t="s">
        <v>381</v>
      </c>
      <c r="U2892" s="11" t="s">
        <v>381</v>
      </c>
      <c r="V2892" s="11" t="s">
        <v>381</v>
      </c>
      <c r="W2892" s="11" t="s">
        <v>381</v>
      </c>
      <c r="X2892" s="11" t="s">
        <v>381</v>
      </c>
      <c r="Y2892" s="11" t="s">
        <v>381</v>
      </c>
      <c r="Z2892" s="28" t="s">
        <v>35</v>
      </c>
      <c r="AA2892" s="28" t="s">
        <v>35</v>
      </c>
      <c r="AB2892" s="11">
        <v>0</v>
      </c>
      <c r="AC2892" s="11">
        <v>5.6559999999999999E-2</v>
      </c>
      <c r="AD2892" s="71"/>
      <c r="AE2892" s="71"/>
      <c r="AF2892" s="71">
        <f t="shared" si="135"/>
        <v>5.6599999999999998E-2</v>
      </c>
      <c r="AG2892" s="277" t="s">
        <v>907</v>
      </c>
      <c r="AH2892" s="277" t="s">
        <v>763</v>
      </c>
      <c r="AI2892" s="276" t="s">
        <v>764</v>
      </c>
      <c r="AJ2892" s="276" t="s">
        <v>765</v>
      </c>
      <c r="AK2892" s="276" t="s">
        <v>332</v>
      </c>
      <c r="AL2892" s="277" t="s">
        <v>142</v>
      </c>
      <c r="AM2892" s="276" t="s">
        <v>720</v>
      </c>
      <c r="AN2892" s="276" t="s">
        <v>518</v>
      </c>
      <c r="AO2892" s="277" t="s">
        <v>519</v>
      </c>
    </row>
    <row r="2893" spans="1:41" ht="15" thickBot="1" x14ac:dyDescent="0.4">
      <c r="A2893" s="8">
        <v>2025</v>
      </c>
      <c r="B2893" s="9" t="s">
        <v>126</v>
      </c>
      <c r="C2893" s="9" t="s">
        <v>142</v>
      </c>
      <c r="D2893" s="9" t="s">
        <v>332</v>
      </c>
      <c r="E2893" s="9" t="s">
        <v>31</v>
      </c>
      <c r="F2893" s="8">
        <v>2028</v>
      </c>
      <c r="G2893" s="11" t="s">
        <v>381</v>
      </c>
      <c r="H2893" s="11" t="s">
        <v>381</v>
      </c>
      <c r="I2893" s="11" t="s">
        <v>381</v>
      </c>
      <c r="J2893" s="11" t="s">
        <v>381</v>
      </c>
      <c r="K2893" s="11" t="s">
        <v>381</v>
      </c>
      <c r="L2893" s="11" t="s">
        <v>381</v>
      </c>
      <c r="M2893" s="11" t="s">
        <v>381</v>
      </c>
      <c r="N2893" s="11" t="s">
        <v>381</v>
      </c>
      <c r="O2893" s="11" t="s">
        <v>381</v>
      </c>
      <c r="P2893" s="11" t="s">
        <v>381</v>
      </c>
      <c r="Q2893" s="11" t="s">
        <v>381</v>
      </c>
      <c r="R2893" s="11" t="s">
        <v>381</v>
      </c>
      <c r="S2893" s="11" t="s">
        <v>381</v>
      </c>
      <c r="T2893" s="11" t="s">
        <v>381</v>
      </c>
      <c r="U2893" s="11" t="s">
        <v>381</v>
      </c>
      <c r="V2893" s="11" t="s">
        <v>381</v>
      </c>
      <c r="W2893" s="11" t="s">
        <v>381</v>
      </c>
      <c r="X2893" s="11" t="s">
        <v>381</v>
      </c>
      <c r="Y2893" s="11" t="s">
        <v>381</v>
      </c>
      <c r="Z2893" s="28" t="s">
        <v>35</v>
      </c>
      <c r="AA2893" s="28" t="s">
        <v>35</v>
      </c>
      <c r="AB2893" s="11">
        <v>0</v>
      </c>
      <c r="AC2893" s="11">
        <v>5.9679999999999997E-2</v>
      </c>
      <c r="AD2893" s="71"/>
      <c r="AE2893" s="71"/>
      <c r="AF2893" s="71">
        <f t="shared" ref="AF2893:AF2956" si="138">ROUND(AC2893-SUM(Z2893:AB2893),4)</f>
        <v>5.9700000000000003E-2</v>
      </c>
      <c r="AG2893" s="277" t="s">
        <v>907</v>
      </c>
      <c r="AH2893" s="277" t="s">
        <v>763</v>
      </c>
      <c r="AI2893" s="276" t="s">
        <v>764</v>
      </c>
      <c r="AJ2893" s="276" t="s">
        <v>765</v>
      </c>
      <c r="AK2893" s="276" t="s">
        <v>332</v>
      </c>
      <c r="AL2893" s="277" t="s">
        <v>142</v>
      </c>
      <c r="AM2893" s="276" t="s">
        <v>720</v>
      </c>
      <c r="AN2893" s="276" t="s">
        <v>518</v>
      </c>
      <c r="AO2893" s="277" t="s">
        <v>519</v>
      </c>
    </row>
    <row r="2894" spans="1:41" ht="15" thickBot="1" x14ac:dyDescent="0.4">
      <c r="A2894" s="8">
        <v>2025</v>
      </c>
      <c r="B2894" s="9" t="s">
        <v>126</v>
      </c>
      <c r="C2894" s="9" t="s">
        <v>142</v>
      </c>
      <c r="D2894" s="9" t="s">
        <v>332</v>
      </c>
      <c r="E2894" s="9" t="s">
        <v>31</v>
      </c>
      <c r="F2894" s="8">
        <v>2029</v>
      </c>
      <c r="G2894" s="11" t="s">
        <v>381</v>
      </c>
      <c r="H2894" s="11" t="s">
        <v>381</v>
      </c>
      <c r="I2894" s="11" t="s">
        <v>381</v>
      </c>
      <c r="J2894" s="11" t="s">
        <v>381</v>
      </c>
      <c r="K2894" s="11" t="s">
        <v>381</v>
      </c>
      <c r="L2894" s="11" t="s">
        <v>381</v>
      </c>
      <c r="M2894" s="11" t="s">
        <v>381</v>
      </c>
      <c r="N2894" s="11" t="s">
        <v>381</v>
      </c>
      <c r="O2894" s="11" t="s">
        <v>381</v>
      </c>
      <c r="P2894" s="11" t="s">
        <v>381</v>
      </c>
      <c r="Q2894" s="11" t="s">
        <v>381</v>
      </c>
      <c r="R2894" s="11" t="s">
        <v>381</v>
      </c>
      <c r="S2894" s="11" t="s">
        <v>381</v>
      </c>
      <c r="T2894" s="11" t="s">
        <v>381</v>
      </c>
      <c r="U2894" s="11" t="s">
        <v>381</v>
      </c>
      <c r="V2894" s="11" t="s">
        <v>381</v>
      </c>
      <c r="W2894" s="11" t="s">
        <v>381</v>
      </c>
      <c r="X2894" s="11" t="s">
        <v>381</v>
      </c>
      <c r="Y2894" s="11" t="s">
        <v>381</v>
      </c>
      <c r="Z2894" s="28" t="s">
        <v>35</v>
      </c>
      <c r="AA2894" s="28" t="s">
        <v>35</v>
      </c>
      <c r="AB2894" s="11">
        <v>0</v>
      </c>
      <c r="AC2894" s="11">
        <v>6.3089999999999993E-2</v>
      </c>
      <c r="AD2894" s="71"/>
      <c r="AE2894" s="71"/>
      <c r="AF2894" s="71">
        <f t="shared" si="138"/>
        <v>6.3100000000000003E-2</v>
      </c>
      <c r="AG2894" s="277" t="s">
        <v>907</v>
      </c>
      <c r="AH2894" s="277" t="s">
        <v>763</v>
      </c>
      <c r="AI2894" s="276" t="s">
        <v>764</v>
      </c>
      <c r="AJ2894" s="276" t="s">
        <v>765</v>
      </c>
      <c r="AK2894" s="276" t="s">
        <v>332</v>
      </c>
      <c r="AL2894" s="277" t="s">
        <v>142</v>
      </c>
      <c r="AM2894" s="276" t="s">
        <v>720</v>
      </c>
      <c r="AN2894" s="276" t="s">
        <v>518</v>
      </c>
      <c r="AO2894" s="277" t="s">
        <v>519</v>
      </c>
    </row>
    <row r="2895" spans="1:41" ht="15" thickBot="1" x14ac:dyDescent="0.4">
      <c r="A2895" s="8">
        <v>2025</v>
      </c>
      <c r="B2895" s="9" t="s">
        <v>126</v>
      </c>
      <c r="C2895" s="9" t="s">
        <v>142</v>
      </c>
      <c r="D2895" s="9" t="s">
        <v>332</v>
      </c>
      <c r="E2895" s="9" t="s">
        <v>31</v>
      </c>
      <c r="F2895" s="8">
        <v>2030</v>
      </c>
      <c r="G2895" s="11" t="s">
        <v>381</v>
      </c>
      <c r="H2895" s="11" t="s">
        <v>381</v>
      </c>
      <c r="I2895" s="11" t="s">
        <v>381</v>
      </c>
      <c r="J2895" s="11" t="s">
        <v>381</v>
      </c>
      <c r="K2895" s="11" t="s">
        <v>381</v>
      </c>
      <c r="L2895" s="11" t="s">
        <v>381</v>
      </c>
      <c r="M2895" s="11" t="s">
        <v>381</v>
      </c>
      <c r="N2895" s="11" t="s">
        <v>381</v>
      </c>
      <c r="O2895" s="11" t="s">
        <v>381</v>
      </c>
      <c r="P2895" s="11" t="s">
        <v>381</v>
      </c>
      <c r="Q2895" s="11" t="s">
        <v>381</v>
      </c>
      <c r="R2895" s="11" t="s">
        <v>381</v>
      </c>
      <c r="S2895" s="11" t="s">
        <v>381</v>
      </c>
      <c r="T2895" s="11" t="s">
        <v>381</v>
      </c>
      <c r="U2895" s="11" t="s">
        <v>381</v>
      </c>
      <c r="V2895" s="11" t="s">
        <v>381</v>
      </c>
      <c r="W2895" s="11" t="s">
        <v>381</v>
      </c>
      <c r="X2895" s="11" t="s">
        <v>381</v>
      </c>
      <c r="Y2895" s="11" t="s">
        <v>381</v>
      </c>
      <c r="Z2895" s="28" t="s">
        <v>35</v>
      </c>
      <c r="AA2895" s="28" t="s">
        <v>35</v>
      </c>
      <c r="AB2895" s="11">
        <v>0</v>
      </c>
      <c r="AC2895" s="11">
        <v>6.4119999999999996E-2</v>
      </c>
      <c r="AD2895" s="71"/>
      <c r="AE2895" s="71"/>
      <c r="AF2895" s="71">
        <f t="shared" si="138"/>
        <v>6.4100000000000004E-2</v>
      </c>
      <c r="AG2895" s="277" t="s">
        <v>907</v>
      </c>
      <c r="AH2895" s="277" t="s">
        <v>763</v>
      </c>
      <c r="AI2895" s="276" t="s">
        <v>764</v>
      </c>
      <c r="AJ2895" s="276" t="s">
        <v>765</v>
      </c>
      <c r="AK2895" s="276" t="s">
        <v>332</v>
      </c>
      <c r="AL2895" s="277" t="s">
        <v>142</v>
      </c>
      <c r="AM2895" s="276" t="s">
        <v>720</v>
      </c>
      <c r="AN2895" s="276" t="s">
        <v>518</v>
      </c>
      <c r="AO2895" s="277" t="s">
        <v>519</v>
      </c>
    </row>
    <row r="2896" spans="1:41" ht="15" thickBot="1" x14ac:dyDescent="0.4">
      <c r="A2896" s="8">
        <v>2025</v>
      </c>
      <c r="B2896" s="9" t="s">
        <v>126</v>
      </c>
      <c r="C2896" s="9" t="s">
        <v>142</v>
      </c>
      <c r="D2896" s="9" t="s">
        <v>332</v>
      </c>
      <c r="E2896" s="9" t="s">
        <v>31</v>
      </c>
      <c r="F2896" s="8">
        <v>2031</v>
      </c>
      <c r="G2896" s="11" t="s">
        <v>381</v>
      </c>
      <c r="H2896" s="11" t="s">
        <v>381</v>
      </c>
      <c r="I2896" s="11" t="s">
        <v>381</v>
      </c>
      <c r="J2896" s="11" t="s">
        <v>381</v>
      </c>
      <c r="K2896" s="11" t="s">
        <v>381</v>
      </c>
      <c r="L2896" s="11" t="s">
        <v>381</v>
      </c>
      <c r="M2896" s="11" t="s">
        <v>381</v>
      </c>
      <c r="N2896" s="11" t="s">
        <v>381</v>
      </c>
      <c r="O2896" s="11" t="s">
        <v>381</v>
      </c>
      <c r="P2896" s="11" t="s">
        <v>381</v>
      </c>
      <c r="Q2896" s="11" t="s">
        <v>381</v>
      </c>
      <c r="R2896" s="11" t="s">
        <v>381</v>
      </c>
      <c r="S2896" s="11" t="s">
        <v>381</v>
      </c>
      <c r="T2896" s="11" t="s">
        <v>381</v>
      </c>
      <c r="U2896" s="11" t="s">
        <v>381</v>
      </c>
      <c r="V2896" s="11" t="s">
        <v>381</v>
      </c>
      <c r="W2896" s="11" t="s">
        <v>381</v>
      </c>
      <c r="X2896" s="11" t="s">
        <v>381</v>
      </c>
      <c r="Y2896" s="11" t="s">
        <v>381</v>
      </c>
      <c r="Z2896" s="28" t="s">
        <v>35</v>
      </c>
      <c r="AA2896" s="28" t="s">
        <v>35</v>
      </c>
      <c r="AB2896" s="11">
        <v>0</v>
      </c>
      <c r="AC2896" s="11">
        <v>5.6230000000000002E-2</v>
      </c>
      <c r="AD2896" s="71"/>
      <c r="AE2896" s="71"/>
      <c r="AF2896" s="71">
        <f t="shared" si="138"/>
        <v>5.62E-2</v>
      </c>
      <c r="AG2896" s="277" t="s">
        <v>907</v>
      </c>
      <c r="AH2896" s="277" t="s">
        <v>763</v>
      </c>
      <c r="AI2896" s="276" t="s">
        <v>764</v>
      </c>
      <c r="AJ2896" s="276" t="s">
        <v>765</v>
      </c>
      <c r="AK2896" s="276" t="s">
        <v>332</v>
      </c>
      <c r="AL2896" s="277" t="s">
        <v>142</v>
      </c>
      <c r="AM2896" s="276" t="s">
        <v>720</v>
      </c>
      <c r="AN2896" s="276" t="s">
        <v>518</v>
      </c>
      <c r="AO2896" s="277" t="s">
        <v>519</v>
      </c>
    </row>
    <row r="2897" spans="1:41" ht="15" thickBot="1" x14ac:dyDescent="0.4">
      <c r="A2897" s="8">
        <v>2025</v>
      </c>
      <c r="B2897" s="9" t="s">
        <v>126</v>
      </c>
      <c r="C2897" s="9" t="s">
        <v>142</v>
      </c>
      <c r="D2897" s="9" t="s">
        <v>332</v>
      </c>
      <c r="E2897" s="9" t="s">
        <v>31</v>
      </c>
      <c r="F2897" s="8">
        <v>2032</v>
      </c>
      <c r="G2897" s="11" t="s">
        <v>381</v>
      </c>
      <c r="H2897" s="11" t="s">
        <v>381</v>
      </c>
      <c r="I2897" s="11" t="s">
        <v>381</v>
      </c>
      <c r="J2897" s="11" t="s">
        <v>381</v>
      </c>
      <c r="K2897" s="11" t="s">
        <v>381</v>
      </c>
      <c r="L2897" s="11" t="s">
        <v>381</v>
      </c>
      <c r="M2897" s="11" t="s">
        <v>381</v>
      </c>
      <c r="N2897" s="11" t="s">
        <v>381</v>
      </c>
      <c r="O2897" s="11" t="s">
        <v>381</v>
      </c>
      <c r="P2897" s="11" t="s">
        <v>381</v>
      </c>
      <c r="Q2897" s="11" t="s">
        <v>381</v>
      </c>
      <c r="R2897" s="11" t="s">
        <v>381</v>
      </c>
      <c r="S2897" s="11" t="s">
        <v>381</v>
      </c>
      <c r="T2897" s="11" t="s">
        <v>381</v>
      </c>
      <c r="U2897" s="11" t="s">
        <v>381</v>
      </c>
      <c r="V2897" s="11" t="s">
        <v>381</v>
      </c>
      <c r="W2897" s="11" t="s">
        <v>381</v>
      </c>
      <c r="X2897" s="11" t="s">
        <v>381</v>
      </c>
      <c r="Y2897" s="11" t="s">
        <v>381</v>
      </c>
      <c r="Z2897" s="28" t="s">
        <v>35</v>
      </c>
      <c r="AA2897" s="28" t="s">
        <v>35</v>
      </c>
      <c r="AB2897" s="11">
        <v>0</v>
      </c>
      <c r="AC2897" s="11">
        <v>5.5469999999999998E-2</v>
      </c>
      <c r="AD2897" s="71"/>
      <c r="AE2897" s="71"/>
      <c r="AF2897" s="71">
        <f t="shared" si="138"/>
        <v>5.5500000000000001E-2</v>
      </c>
      <c r="AG2897" s="277" t="s">
        <v>907</v>
      </c>
      <c r="AH2897" s="277" t="s">
        <v>763</v>
      </c>
      <c r="AI2897" s="276" t="s">
        <v>764</v>
      </c>
      <c r="AJ2897" s="276" t="s">
        <v>765</v>
      </c>
      <c r="AK2897" s="276" t="s">
        <v>332</v>
      </c>
      <c r="AL2897" s="277" t="s">
        <v>142</v>
      </c>
      <c r="AM2897" s="276" t="s">
        <v>720</v>
      </c>
      <c r="AN2897" s="276" t="s">
        <v>518</v>
      </c>
      <c r="AO2897" s="277" t="s">
        <v>519</v>
      </c>
    </row>
    <row r="2898" spans="1:41" ht="15" thickBot="1" x14ac:dyDescent="0.4">
      <c r="A2898" s="8">
        <v>2025</v>
      </c>
      <c r="B2898" s="9" t="s">
        <v>126</v>
      </c>
      <c r="C2898" s="9" t="s">
        <v>142</v>
      </c>
      <c r="D2898" s="9" t="s">
        <v>332</v>
      </c>
      <c r="E2898" s="9" t="s">
        <v>31</v>
      </c>
      <c r="F2898" s="8">
        <v>2033</v>
      </c>
      <c r="G2898" s="11" t="s">
        <v>381</v>
      </c>
      <c r="H2898" s="11" t="s">
        <v>381</v>
      </c>
      <c r="I2898" s="11" t="s">
        <v>381</v>
      </c>
      <c r="J2898" s="11" t="s">
        <v>381</v>
      </c>
      <c r="K2898" s="11" t="s">
        <v>381</v>
      </c>
      <c r="L2898" s="11" t="s">
        <v>381</v>
      </c>
      <c r="M2898" s="11" t="s">
        <v>381</v>
      </c>
      <c r="N2898" s="11" t="s">
        <v>381</v>
      </c>
      <c r="O2898" s="11" t="s">
        <v>381</v>
      </c>
      <c r="P2898" s="11" t="s">
        <v>381</v>
      </c>
      <c r="Q2898" s="11" t="s">
        <v>381</v>
      </c>
      <c r="R2898" s="11" t="s">
        <v>381</v>
      </c>
      <c r="S2898" s="11" t="s">
        <v>381</v>
      </c>
      <c r="T2898" s="11" t="s">
        <v>381</v>
      </c>
      <c r="U2898" s="11" t="s">
        <v>381</v>
      </c>
      <c r="V2898" s="11" t="s">
        <v>381</v>
      </c>
      <c r="W2898" s="11" t="s">
        <v>381</v>
      </c>
      <c r="X2898" s="11" t="s">
        <v>381</v>
      </c>
      <c r="Y2898" s="11" t="s">
        <v>381</v>
      </c>
      <c r="Z2898" s="28" t="s">
        <v>35</v>
      </c>
      <c r="AA2898" s="28" t="s">
        <v>35</v>
      </c>
      <c r="AB2898" s="11">
        <v>0</v>
      </c>
      <c r="AC2898" s="11">
        <v>3.7589999999999998E-2</v>
      </c>
      <c r="AD2898" s="71"/>
      <c r="AE2898" s="71"/>
      <c r="AF2898" s="71">
        <f t="shared" si="138"/>
        <v>3.7600000000000001E-2</v>
      </c>
      <c r="AG2898" s="277" t="s">
        <v>907</v>
      </c>
      <c r="AH2898" s="277" t="s">
        <v>763</v>
      </c>
      <c r="AI2898" s="276" t="s">
        <v>764</v>
      </c>
      <c r="AJ2898" s="276" t="s">
        <v>765</v>
      </c>
      <c r="AK2898" s="276" t="s">
        <v>332</v>
      </c>
      <c r="AL2898" s="277" t="s">
        <v>142</v>
      </c>
      <c r="AM2898" s="276" t="s">
        <v>720</v>
      </c>
      <c r="AN2898" s="276" t="s">
        <v>518</v>
      </c>
      <c r="AO2898" s="277" t="s">
        <v>519</v>
      </c>
    </row>
    <row r="2899" spans="1:41" ht="15" thickBot="1" x14ac:dyDescent="0.4">
      <c r="A2899" s="8">
        <v>2025</v>
      </c>
      <c r="B2899" s="9" t="s">
        <v>126</v>
      </c>
      <c r="C2899" s="9" t="s">
        <v>142</v>
      </c>
      <c r="D2899" s="9" t="s">
        <v>332</v>
      </c>
      <c r="E2899" s="9" t="s">
        <v>31</v>
      </c>
      <c r="F2899" s="8">
        <v>2034</v>
      </c>
      <c r="G2899" s="11" t="s">
        <v>381</v>
      </c>
      <c r="H2899" s="11" t="s">
        <v>381</v>
      </c>
      <c r="I2899" s="11" t="s">
        <v>381</v>
      </c>
      <c r="J2899" s="11" t="s">
        <v>381</v>
      </c>
      <c r="K2899" s="11" t="s">
        <v>381</v>
      </c>
      <c r="L2899" s="11" t="s">
        <v>381</v>
      </c>
      <c r="M2899" s="11" t="s">
        <v>381</v>
      </c>
      <c r="N2899" s="11" t="s">
        <v>381</v>
      </c>
      <c r="O2899" s="11" t="s">
        <v>381</v>
      </c>
      <c r="P2899" s="11" t="s">
        <v>381</v>
      </c>
      <c r="Q2899" s="11" t="s">
        <v>381</v>
      </c>
      <c r="R2899" s="11" t="s">
        <v>381</v>
      </c>
      <c r="S2899" s="11" t="s">
        <v>381</v>
      </c>
      <c r="T2899" s="11" t="s">
        <v>381</v>
      </c>
      <c r="U2899" s="11" t="s">
        <v>381</v>
      </c>
      <c r="V2899" s="11" t="s">
        <v>381</v>
      </c>
      <c r="W2899" s="11" t="s">
        <v>381</v>
      </c>
      <c r="X2899" s="11" t="s">
        <v>381</v>
      </c>
      <c r="Y2899" s="11" t="s">
        <v>381</v>
      </c>
      <c r="Z2899" s="28" t="s">
        <v>35</v>
      </c>
      <c r="AA2899" s="28" t="s">
        <v>35</v>
      </c>
      <c r="AB2899" s="11">
        <v>0</v>
      </c>
      <c r="AC2899" s="11">
        <v>4.1189999999999997E-2</v>
      </c>
      <c r="AD2899" s="71"/>
      <c r="AE2899" s="71"/>
      <c r="AF2899" s="71">
        <f t="shared" si="138"/>
        <v>4.1200000000000001E-2</v>
      </c>
      <c r="AG2899" s="277" t="s">
        <v>907</v>
      </c>
      <c r="AH2899" s="277" t="s">
        <v>763</v>
      </c>
      <c r="AI2899" s="276" t="s">
        <v>764</v>
      </c>
      <c r="AJ2899" s="276" t="s">
        <v>765</v>
      </c>
      <c r="AK2899" s="276" t="s">
        <v>332</v>
      </c>
      <c r="AL2899" s="277" t="s">
        <v>142</v>
      </c>
      <c r="AM2899" s="276" t="s">
        <v>720</v>
      </c>
      <c r="AN2899" s="276" t="s">
        <v>518</v>
      </c>
      <c r="AO2899" s="277" t="s">
        <v>519</v>
      </c>
    </row>
    <row r="2900" spans="1:41" ht="15" thickBot="1" x14ac:dyDescent="0.4">
      <c r="A2900" s="8">
        <v>2025</v>
      </c>
      <c r="B2900" s="9" t="s">
        <v>126</v>
      </c>
      <c r="C2900" s="9" t="s">
        <v>142</v>
      </c>
      <c r="D2900" s="9" t="s">
        <v>332</v>
      </c>
      <c r="E2900" s="9" t="s">
        <v>31</v>
      </c>
      <c r="F2900" s="8">
        <v>2035</v>
      </c>
      <c r="G2900" s="11" t="s">
        <v>381</v>
      </c>
      <c r="H2900" s="11" t="s">
        <v>381</v>
      </c>
      <c r="I2900" s="11" t="s">
        <v>381</v>
      </c>
      <c r="J2900" s="11" t="s">
        <v>381</v>
      </c>
      <c r="K2900" s="11" t="s">
        <v>381</v>
      </c>
      <c r="L2900" s="11" t="s">
        <v>381</v>
      </c>
      <c r="M2900" s="11" t="s">
        <v>381</v>
      </c>
      <c r="N2900" s="11" t="s">
        <v>381</v>
      </c>
      <c r="O2900" s="11" t="s">
        <v>381</v>
      </c>
      <c r="P2900" s="11" t="s">
        <v>381</v>
      </c>
      <c r="Q2900" s="11" t="s">
        <v>381</v>
      </c>
      <c r="R2900" s="11" t="s">
        <v>381</v>
      </c>
      <c r="S2900" s="11" t="s">
        <v>381</v>
      </c>
      <c r="T2900" s="11" t="s">
        <v>381</v>
      </c>
      <c r="U2900" s="11" t="s">
        <v>381</v>
      </c>
      <c r="V2900" s="11" t="s">
        <v>381</v>
      </c>
      <c r="W2900" s="11" t="s">
        <v>381</v>
      </c>
      <c r="X2900" s="11" t="s">
        <v>381</v>
      </c>
      <c r="Y2900" s="11" t="s">
        <v>381</v>
      </c>
      <c r="Z2900" s="28" t="s">
        <v>35</v>
      </c>
      <c r="AA2900" s="28" t="s">
        <v>35</v>
      </c>
      <c r="AB2900" s="11">
        <v>0</v>
      </c>
      <c r="AC2900" s="11">
        <v>4.4560000000000002E-2</v>
      </c>
      <c r="AD2900" s="71"/>
      <c r="AE2900" s="71"/>
      <c r="AF2900" s="71">
        <f t="shared" si="138"/>
        <v>4.4600000000000001E-2</v>
      </c>
      <c r="AG2900" s="277" t="s">
        <v>907</v>
      </c>
      <c r="AH2900" s="277" t="s">
        <v>763</v>
      </c>
      <c r="AI2900" s="276" t="s">
        <v>764</v>
      </c>
      <c r="AJ2900" s="276" t="s">
        <v>765</v>
      </c>
      <c r="AK2900" s="276" t="s">
        <v>332</v>
      </c>
      <c r="AL2900" s="277" t="s">
        <v>142</v>
      </c>
      <c r="AM2900" s="276" t="s">
        <v>720</v>
      </c>
      <c r="AN2900" s="276" t="s">
        <v>518</v>
      </c>
      <c r="AO2900" s="277" t="s">
        <v>519</v>
      </c>
    </row>
    <row r="2901" spans="1:41" ht="15" thickBot="1" x14ac:dyDescent="0.4">
      <c r="A2901" s="8">
        <v>2025</v>
      </c>
      <c r="B2901" s="9" t="s">
        <v>126</v>
      </c>
      <c r="C2901" s="9" t="s">
        <v>142</v>
      </c>
      <c r="D2901" s="9" t="s">
        <v>332</v>
      </c>
      <c r="E2901" s="9" t="s">
        <v>32</v>
      </c>
      <c r="F2901" s="8">
        <v>2025</v>
      </c>
      <c r="G2901" s="11">
        <v>6.3453999999999997</v>
      </c>
      <c r="H2901" s="11">
        <v>0</v>
      </c>
      <c r="I2901" s="11">
        <v>0</v>
      </c>
      <c r="J2901" s="11">
        <v>0</v>
      </c>
      <c r="K2901" s="11">
        <v>0</v>
      </c>
      <c r="L2901" s="11">
        <v>0</v>
      </c>
      <c r="M2901" s="11">
        <v>0</v>
      </c>
      <c r="N2901" s="11">
        <v>0</v>
      </c>
      <c r="O2901" s="11">
        <v>0</v>
      </c>
      <c r="P2901" s="11">
        <v>0</v>
      </c>
      <c r="Q2901" s="11">
        <v>0</v>
      </c>
      <c r="R2901" s="11">
        <v>0</v>
      </c>
      <c r="S2901" s="11">
        <v>0</v>
      </c>
      <c r="T2901" s="11">
        <v>6.3453999999999997</v>
      </c>
      <c r="U2901" s="11">
        <v>0</v>
      </c>
      <c r="V2901" s="11">
        <v>0</v>
      </c>
      <c r="W2901" s="11">
        <v>0</v>
      </c>
      <c r="X2901" s="11">
        <v>0</v>
      </c>
      <c r="Y2901" s="11">
        <v>6.3453999999999997</v>
      </c>
      <c r="Z2901" s="28" t="s">
        <v>35</v>
      </c>
      <c r="AA2901" s="28" t="s">
        <v>35</v>
      </c>
      <c r="AB2901" s="11">
        <v>0</v>
      </c>
      <c r="AC2901" s="11">
        <v>0.52309000000000005</v>
      </c>
      <c r="AD2901" s="71">
        <f t="shared" ref="AD2901:AD2956" si="139">ROUND(T2901-SUM(G2901:S2901),4)</f>
        <v>0</v>
      </c>
      <c r="AE2901" s="71">
        <f t="shared" ref="AE2901:AE2956" si="140">ROUND(X2901-SUM(U2901:W2901),4)</f>
        <v>0</v>
      </c>
      <c r="AF2901" s="71">
        <f t="shared" si="138"/>
        <v>0.52310000000000001</v>
      </c>
      <c r="AG2901" s="277" t="s">
        <v>908</v>
      </c>
      <c r="AH2901" s="277" t="s">
        <v>763</v>
      </c>
      <c r="AI2901" s="276" t="s">
        <v>764</v>
      </c>
      <c r="AJ2901" s="276" t="s">
        <v>765</v>
      </c>
      <c r="AK2901" s="276" t="s">
        <v>332</v>
      </c>
      <c r="AL2901" s="277" t="s">
        <v>142</v>
      </c>
      <c r="AM2901" s="276" t="s">
        <v>720</v>
      </c>
      <c r="AN2901" s="276" t="s">
        <v>518</v>
      </c>
      <c r="AO2901" s="277" t="s">
        <v>519</v>
      </c>
    </row>
    <row r="2902" spans="1:41" ht="15" thickBot="1" x14ac:dyDescent="0.4">
      <c r="A2902" s="8">
        <v>2025</v>
      </c>
      <c r="B2902" s="9" t="s">
        <v>126</v>
      </c>
      <c r="C2902" s="9" t="s">
        <v>142</v>
      </c>
      <c r="D2902" s="9" t="s">
        <v>332</v>
      </c>
      <c r="E2902" s="9" t="s">
        <v>32</v>
      </c>
      <c r="F2902" s="8">
        <v>2026</v>
      </c>
      <c r="G2902" s="11">
        <v>7.6135200000000003</v>
      </c>
      <c r="H2902" s="11">
        <v>0</v>
      </c>
      <c r="I2902" s="11">
        <v>0</v>
      </c>
      <c r="J2902" s="11">
        <v>0</v>
      </c>
      <c r="K2902" s="11">
        <v>0</v>
      </c>
      <c r="L2902" s="11">
        <v>0</v>
      </c>
      <c r="M2902" s="11">
        <v>0</v>
      </c>
      <c r="N2902" s="11">
        <v>0</v>
      </c>
      <c r="O2902" s="11">
        <v>0</v>
      </c>
      <c r="P2902" s="11">
        <v>0</v>
      </c>
      <c r="Q2902" s="11">
        <v>0</v>
      </c>
      <c r="R2902" s="11">
        <v>0</v>
      </c>
      <c r="S2902" s="11">
        <v>0</v>
      </c>
      <c r="T2902" s="11">
        <v>7.6135200000000003</v>
      </c>
      <c r="U2902" s="11">
        <v>0</v>
      </c>
      <c r="V2902" s="11">
        <v>0</v>
      </c>
      <c r="W2902" s="11">
        <v>0</v>
      </c>
      <c r="X2902" s="11">
        <v>0</v>
      </c>
      <c r="Y2902" s="11">
        <v>7.6135200000000003</v>
      </c>
      <c r="Z2902" s="28" t="s">
        <v>35</v>
      </c>
      <c r="AA2902" s="28" t="s">
        <v>35</v>
      </c>
      <c r="AB2902" s="11">
        <v>0</v>
      </c>
      <c r="AC2902" s="11">
        <v>0.60213000000000005</v>
      </c>
      <c r="AD2902" s="71">
        <f t="shared" si="139"/>
        <v>0</v>
      </c>
      <c r="AE2902" s="71">
        <f t="shared" si="140"/>
        <v>0</v>
      </c>
      <c r="AF2902" s="71">
        <f t="shared" si="138"/>
        <v>0.60209999999999997</v>
      </c>
      <c r="AG2902" s="277" t="s">
        <v>908</v>
      </c>
      <c r="AH2902" s="277" t="s">
        <v>763</v>
      </c>
      <c r="AI2902" s="276" t="s">
        <v>764</v>
      </c>
      <c r="AJ2902" s="276" t="s">
        <v>765</v>
      </c>
      <c r="AK2902" s="276" t="s">
        <v>332</v>
      </c>
      <c r="AL2902" s="277" t="s">
        <v>142</v>
      </c>
      <c r="AM2902" s="276" t="s">
        <v>720</v>
      </c>
      <c r="AN2902" s="276" t="s">
        <v>518</v>
      </c>
      <c r="AO2902" s="277" t="s">
        <v>519</v>
      </c>
    </row>
    <row r="2903" spans="1:41" ht="15" thickBot="1" x14ac:dyDescent="0.4">
      <c r="A2903" s="8">
        <v>2025</v>
      </c>
      <c r="B2903" s="9" t="s">
        <v>126</v>
      </c>
      <c r="C2903" s="9" t="s">
        <v>142</v>
      </c>
      <c r="D2903" s="9" t="s">
        <v>332</v>
      </c>
      <c r="E2903" s="9" t="s">
        <v>32</v>
      </c>
      <c r="F2903" s="8">
        <v>2027</v>
      </c>
      <c r="G2903" s="11">
        <v>7.5123199999999999</v>
      </c>
      <c r="H2903" s="11">
        <v>0</v>
      </c>
      <c r="I2903" s="11">
        <v>0</v>
      </c>
      <c r="J2903" s="11">
        <v>0</v>
      </c>
      <c r="K2903" s="11">
        <v>0</v>
      </c>
      <c r="L2903" s="11">
        <v>0</v>
      </c>
      <c r="M2903" s="11">
        <v>0</v>
      </c>
      <c r="N2903" s="11">
        <v>0</v>
      </c>
      <c r="O2903" s="11">
        <v>0</v>
      </c>
      <c r="P2903" s="11">
        <v>0</v>
      </c>
      <c r="Q2903" s="11">
        <v>0</v>
      </c>
      <c r="R2903" s="11">
        <v>0</v>
      </c>
      <c r="S2903" s="11">
        <v>0</v>
      </c>
      <c r="T2903" s="11">
        <v>7.5123199999999999</v>
      </c>
      <c r="U2903" s="11">
        <v>0</v>
      </c>
      <c r="V2903" s="11">
        <v>0</v>
      </c>
      <c r="W2903" s="11">
        <v>0</v>
      </c>
      <c r="X2903" s="11">
        <v>0</v>
      </c>
      <c r="Y2903" s="11">
        <v>7.5123199999999999</v>
      </c>
      <c r="Z2903" s="28" t="s">
        <v>35</v>
      </c>
      <c r="AA2903" s="28" t="s">
        <v>35</v>
      </c>
      <c r="AB2903" s="11">
        <v>0</v>
      </c>
      <c r="AC2903" s="11">
        <v>0.44241000000000003</v>
      </c>
      <c r="AD2903" s="71">
        <f t="shared" si="139"/>
        <v>0</v>
      </c>
      <c r="AE2903" s="71">
        <f t="shared" si="140"/>
        <v>0</v>
      </c>
      <c r="AF2903" s="71">
        <f t="shared" si="138"/>
        <v>0.44240000000000002</v>
      </c>
      <c r="AG2903" s="277" t="s">
        <v>908</v>
      </c>
      <c r="AH2903" s="277" t="s">
        <v>763</v>
      </c>
      <c r="AI2903" s="276" t="s">
        <v>764</v>
      </c>
      <c r="AJ2903" s="276" t="s">
        <v>765</v>
      </c>
      <c r="AK2903" s="276" t="s">
        <v>332</v>
      </c>
      <c r="AL2903" s="277" t="s">
        <v>142</v>
      </c>
      <c r="AM2903" s="276" t="s">
        <v>720</v>
      </c>
      <c r="AN2903" s="276" t="s">
        <v>518</v>
      </c>
      <c r="AO2903" s="277" t="s">
        <v>519</v>
      </c>
    </row>
    <row r="2904" spans="1:41" ht="15" thickBot="1" x14ac:dyDescent="0.4">
      <c r="A2904" s="8">
        <v>2025</v>
      </c>
      <c r="B2904" s="9" t="s">
        <v>126</v>
      </c>
      <c r="C2904" s="9" t="s">
        <v>142</v>
      </c>
      <c r="D2904" s="9" t="s">
        <v>332</v>
      </c>
      <c r="E2904" s="9" t="s">
        <v>32</v>
      </c>
      <c r="F2904" s="8">
        <v>2028</v>
      </c>
      <c r="G2904" s="11">
        <v>6.4658699999999998</v>
      </c>
      <c r="H2904" s="11">
        <v>0</v>
      </c>
      <c r="I2904" s="11">
        <v>0</v>
      </c>
      <c r="J2904" s="11">
        <v>0</v>
      </c>
      <c r="K2904" s="11">
        <v>0</v>
      </c>
      <c r="L2904" s="11">
        <v>0</v>
      </c>
      <c r="M2904" s="11">
        <v>0</v>
      </c>
      <c r="N2904" s="11">
        <v>0</v>
      </c>
      <c r="O2904" s="11">
        <v>0</v>
      </c>
      <c r="P2904" s="11">
        <v>0</v>
      </c>
      <c r="Q2904" s="11">
        <v>0</v>
      </c>
      <c r="R2904" s="11">
        <v>0</v>
      </c>
      <c r="S2904" s="11">
        <v>0</v>
      </c>
      <c r="T2904" s="11">
        <v>6.4658699999999998</v>
      </c>
      <c r="U2904" s="11">
        <v>0</v>
      </c>
      <c r="V2904" s="11">
        <v>0</v>
      </c>
      <c r="W2904" s="11">
        <v>0</v>
      </c>
      <c r="X2904" s="11">
        <v>0</v>
      </c>
      <c r="Y2904" s="11">
        <v>6.4658699999999998</v>
      </c>
      <c r="Z2904" s="28" t="s">
        <v>35</v>
      </c>
      <c r="AA2904" s="28" t="s">
        <v>35</v>
      </c>
      <c r="AB2904" s="11">
        <v>0</v>
      </c>
      <c r="AC2904" s="11">
        <v>0.20927999999999999</v>
      </c>
      <c r="AD2904" s="71">
        <f t="shared" si="139"/>
        <v>0</v>
      </c>
      <c r="AE2904" s="71">
        <f t="shared" si="140"/>
        <v>0</v>
      </c>
      <c r="AF2904" s="71">
        <f t="shared" si="138"/>
        <v>0.20930000000000001</v>
      </c>
      <c r="AG2904" s="277" t="s">
        <v>908</v>
      </c>
      <c r="AH2904" s="277" t="s">
        <v>763</v>
      </c>
      <c r="AI2904" s="276" t="s">
        <v>764</v>
      </c>
      <c r="AJ2904" s="276" t="s">
        <v>765</v>
      </c>
      <c r="AK2904" s="276" t="s">
        <v>332</v>
      </c>
      <c r="AL2904" s="277" t="s">
        <v>142</v>
      </c>
      <c r="AM2904" s="276" t="s">
        <v>720</v>
      </c>
      <c r="AN2904" s="276" t="s">
        <v>518</v>
      </c>
      <c r="AO2904" s="277" t="s">
        <v>519</v>
      </c>
    </row>
    <row r="2905" spans="1:41" ht="15" thickBot="1" x14ac:dyDescent="0.4">
      <c r="A2905" s="8">
        <v>2025</v>
      </c>
      <c r="B2905" s="9" t="s">
        <v>126</v>
      </c>
      <c r="C2905" s="9" t="s">
        <v>142</v>
      </c>
      <c r="D2905" s="9" t="s">
        <v>332</v>
      </c>
      <c r="E2905" s="9" t="s">
        <v>32</v>
      </c>
      <c r="F2905" s="8">
        <v>2029</v>
      </c>
      <c r="G2905" s="11">
        <v>6.45451</v>
      </c>
      <c r="H2905" s="11">
        <v>0</v>
      </c>
      <c r="I2905" s="11">
        <v>0</v>
      </c>
      <c r="J2905" s="11">
        <v>0</v>
      </c>
      <c r="K2905" s="11">
        <v>0</v>
      </c>
      <c r="L2905" s="11">
        <v>0</v>
      </c>
      <c r="M2905" s="11">
        <v>0</v>
      </c>
      <c r="N2905" s="11">
        <v>0</v>
      </c>
      <c r="O2905" s="11">
        <v>0</v>
      </c>
      <c r="P2905" s="11">
        <v>0</v>
      </c>
      <c r="Q2905" s="11">
        <v>0</v>
      </c>
      <c r="R2905" s="11">
        <v>0</v>
      </c>
      <c r="S2905" s="11">
        <v>0</v>
      </c>
      <c r="T2905" s="11">
        <v>6.45451</v>
      </c>
      <c r="U2905" s="11">
        <v>0</v>
      </c>
      <c r="V2905" s="11">
        <v>0</v>
      </c>
      <c r="W2905" s="11">
        <v>0</v>
      </c>
      <c r="X2905" s="11">
        <v>0</v>
      </c>
      <c r="Y2905" s="11">
        <v>6.45451</v>
      </c>
      <c r="Z2905" s="28" t="s">
        <v>35</v>
      </c>
      <c r="AA2905" s="28" t="s">
        <v>35</v>
      </c>
      <c r="AB2905" s="11">
        <v>0</v>
      </c>
      <c r="AC2905" s="11">
        <v>0.12812000000000001</v>
      </c>
      <c r="AD2905" s="71">
        <f t="shared" si="139"/>
        <v>0</v>
      </c>
      <c r="AE2905" s="71">
        <f t="shared" si="140"/>
        <v>0</v>
      </c>
      <c r="AF2905" s="71">
        <f t="shared" si="138"/>
        <v>0.12809999999999999</v>
      </c>
      <c r="AG2905" s="277" t="s">
        <v>908</v>
      </c>
      <c r="AH2905" s="277" t="s">
        <v>763</v>
      </c>
      <c r="AI2905" s="276" t="s">
        <v>764</v>
      </c>
      <c r="AJ2905" s="276" t="s">
        <v>765</v>
      </c>
      <c r="AK2905" s="276" t="s">
        <v>332</v>
      </c>
      <c r="AL2905" s="277" t="s">
        <v>142</v>
      </c>
      <c r="AM2905" s="276" t="s">
        <v>720</v>
      </c>
      <c r="AN2905" s="276" t="s">
        <v>518</v>
      </c>
      <c r="AO2905" s="277" t="s">
        <v>519</v>
      </c>
    </row>
    <row r="2906" spans="1:41" ht="15" thickBot="1" x14ac:dyDescent="0.4">
      <c r="A2906" s="8">
        <v>2025</v>
      </c>
      <c r="B2906" s="9" t="s">
        <v>126</v>
      </c>
      <c r="C2906" s="9" t="s">
        <v>142</v>
      </c>
      <c r="D2906" s="9" t="s">
        <v>332</v>
      </c>
      <c r="E2906" s="9" t="s">
        <v>32</v>
      </c>
      <c r="F2906" s="8">
        <v>2030</v>
      </c>
      <c r="G2906" s="11">
        <v>7.4610300000000001</v>
      </c>
      <c r="H2906" s="11">
        <v>0</v>
      </c>
      <c r="I2906" s="11">
        <v>0</v>
      </c>
      <c r="J2906" s="11">
        <v>0</v>
      </c>
      <c r="K2906" s="11">
        <v>0</v>
      </c>
      <c r="L2906" s="11">
        <v>0</v>
      </c>
      <c r="M2906" s="11">
        <v>0</v>
      </c>
      <c r="N2906" s="11">
        <v>0</v>
      </c>
      <c r="O2906" s="11">
        <v>0</v>
      </c>
      <c r="P2906" s="11">
        <v>0</v>
      </c>
      <c r="Q2906" s="11">
        <v>0</v>
      </c>
      <c r="R2906" s="11">
        <v>0</v>
      </c>
      <c r="S2906" s="11">
        <v>0</v>
      </c>
      <c r="T2906" s="11">
        <v>7.4610300000000001</v>
      </c>
      <c r="U2906" s="11">
        <v>0</v>
      </c>
      <c r="V2906" s="11">
        <v>0</v>
      </c>
      <c r="W2906" s="11">
        <v>0</v>
      </c>
      <c r="X2906" s="11">
        <v>0</v>
      </c>
      <c r="Y2906" s="11">
        <v>7.4610300000000001</v>
      </c>
      <c r="Z2906" s="28" t="s">
        <v>35</v>
      </c>
      <c r="AA2906" s="28" t="s">
        <v>35</v>
      </c>
      <c r="AB2906" s="11">
        <v>0</v>
      </c>
      <c r="AC2906" s="11">
        <v>0.1167</v>
      </c>
      <c r="AD2906" s="71">
        <f t="shared" si="139"/>
        <v>0</v>
      </c>
      <c r="AE2906" s="71">
        <f t="shared" si="140"/>
        <v>0</v>
      </c>
      <c r="AF2906" s="71">
        <f t="shared" si="138"/>
        <v>0.1167</v>
      </c>
      <c r="AG2906" s="277" t="s">
        <v>908</v>
      </c>
      <c r="AH2906" s="277" t="s">
        <v>763</v>
      </c>
      <c r="AI2906" s="276" t="s">
        <v>764</v>
      </c>
      <c r="AJ2906" s="276" t="s">
        <v>765</v>
      </c>
      <c r="AK2906" s="276" t="s">
        <v>332</v>
      </c>
      <c r="AL2906" s="277" t="s">
        <v>142</v>
      </c>
      <c r="AM2906" s="276" t="s">
        <v>720</v>
      </c>
      <c r="AN2906" s="276" t="s">
        <v>518</v>
      </c>
      <c r="AO2906" s="277" t="s">
        <v>519</v>
      </c>
    </row>
    <row r="2907" spans="1:41" ht="15" thickBot="1" x14ac:dyDescent="0.4">
      <c r="A2907" s="8">
        <v>2025</v>
      </c>
      <c r="B2907" s="9" t="s">
        <v>126</v>
      </c>
      <c r="C2907" s="9" t="s">
        <v>142</v>
      </c>
      <c r="D2907" s="9" t="s">
        <v>332</v>
      </c>
      <c r="E2907" s="9" t="s">
        <v>32</v>
      </c>
      <c r="F2907" s="8">
        <v>2031</v>
      </c>
      <c r="G2907" s="11">
        <v>6.6290800000000001</v>
      </c>
      <c r="H2907" s="11">
        <v>0</v>
      </c>
      <c r="I2907" s="11">
        <v>0</v>
      </c>
      <c r="J2907" s="11">
        <v>0</v>
      </c>
      <c r="K2907" s="11">
        <v>0</v>
      </c>
      <c r="L2907" s="11">
        <v>0</v>
      </c>
      <c r="M2907" s="11">
        <v>0</v>
      </c>
      <c r="N2907" s="11">
        <v>0</v>
      </c>
      <c r="O2907" s="11">
        <v>0</v>
      </c>
      <c r="P2907" s="11">
        <v>0</v>
      </c>
      <c r="Q2907" s="11">
        <v>0</v>
      </c>
      <c r="R2907" s="11">
        <v>0</v>
      </c>
      <c r="S2907" s="11">
        <v>0</v>
      </c>
      <c r="T2907" s="11">
        <v>6.6290800000000001</v>
      </c>
      <c r="U2907" s="11">
        <v>0</v>
      </c>
      <c r="V2907" s="11">
        <v>0</v>
      </c>
      <c r="W2907" s="11">
        <v>0</v>
      </c>
      <c r="X2907" s="11">
        <v>0</v>
      </c>
      <c r="Y2907" s="11">
        <v>6.6290800000000001</v>
      </c>
      <c r="Z2907" s="28" t="s">
        <v>35</v>
      </c>
      <c r="AA2907" s="28" t="s">
        <v>35</v>
      </c>
      <c r="AB2907" s="11">
        <v>0</v>
      </c>
      <c r="AC2907" s="11">
        <v>6.8159999999999998E-2</v>
      </c>
      <c r="AD2907" s="71">
        <f t="shared" si="139"/>
        <v>0</v>
      </c>
      <c r="AE2907" s="71">
        <f t="shared" si="140"/>
        <v>0</v>
      </c>
      <c r="AF2907" s="71">
        <f t="shared" si="138"/>
        <v>6.8199999999999997E-2</v>
      </c>
      <c r="AG2907" s="277" t="s">
        <v>908</v>
      </c>
      <c r="AH2907" s="277" t="s">
        <v>763</v>
      </c>
      <c r="AI2907" s="276" t="s">
        <v>764</v>
      </c>
      <c r="AJ2907" s="276" t="s">
        <v>765</v>
      </c>
      <c r="AK2907" s="276" t="s">
        <v>332</v>
      </c>
      <c r="AL2907" s="277" t="s">
        <v>142</v>
      </c>
      <c r="AM2907" s="276" t="s">
        <v>720</v>
      </c>
      <c r="AN2907" s="276" t="s">
        <v>518</v>
      </c>
      <c r="AO2907" s="277" t="s">
        <v>519</v>
      </c>
    </row>
    <row r="2908" spans="1:41" ht="15" thickBot="1" x14ac:dyDescent="0.4">
      <c r="A2908" s="8">
        <v>2025</v>
      </c>
      <c r="B2908" s="9" t="s">
        <v>126</v>
      </c>
      <c r="C2908" s="9" t="s">
        <v>142</v>
      </c>
      <c r="D2908" s="9" t="s">
        <v>332</v>
      </c>
      <c r="E2908" s="9" t="s">
        <v>32</v>
      </c>
      <c r="F2908" s="8">
        <v>2032</v>
      </c>
      <c r="G2908" s="11">
        <v>6.3543500000000002</v>
      </c>
      <c r="H2908" s="11">
        <v>0</v>
      </c>
      <c r="I2908" s="11">
        <v>0</v>
      </c>
      <c r="J2908" s="11">
        <v>0</v>
      </c>
      <c r="K2908" s="11">
        <v>0</v>
      </c>
      <c r="L2908" s="11">
        <v>0</v>
      </c>
      <c r="M2908" s="11">
        <v>0</v>
      </c>
      <c r="N2908" s="11">
        <v>0</v>
      </c>
      <c r="O2908" s="11">
        <v>0</v>
      </c>
      <c r="P2908" s="11">
        <v>0</v>
      </c>
      <c r="Q2908" s="11">
        <v>0</v>
      </c>
      <c r="R2908" s="11">
        <v>0</v>
      </c>
      <c r="S2908" s="11">
        <v>0</v>
      </c>
      <c r="T2908" s="11">
        <v>6.3543500000000002</v>
      </c>
      <c r="U2908" s="11">
        <v>0</v>
      </c>
      <c r="V2908" s="11">
        <v>0</v>
      </c>
      <c r="W2908" s="11">
        <v>0</v>
      </c>
      <c r="X2908" s="11">
        <v>0</v>
      </c>
      <c r="Y2908" s="11">
        <v>6.3543500000000002</v>
      </c>
      <c r="Z2908" s="28" t="s">
        <v>35</v>
      </c>
      <c r="AA2908" s="28" t="s">
        <v>35</v>
      </c>
      <c r="AB2908" s="11">
        <v>0</v>
      </c>
      <c r="AC2908" s="11">
        <v>7.5550000000000006E-2</v>
      </c>
      <c r="AD2908" s="71">
        <f t="shared" si="139"/>
        <v>0</v>
      </c>
      <c r="AE2908" s="71">
        <f t="shared" si="140"/>
        <v>0</v>
      </c>
      <c r="AF2908" s="71">
        <f t="shared" si="138"/>
        <v>7.5600000000000001E-2</v>
      </c>
      <c r="AG2908" s="277" t="s">
        <v>908</v>
      </c>
      <c r="AH2908" s="277" t="s">
        <v>763</v>
      </c>
      <c r="AI2908" s="276" t="s">
        <v>764</v>
      </c>
      <c r="AJ2908" s="276" t="s">
        <v>765</v>
      </c>
      <c r="AK2908" s="276" t="s">
        <v>332</v>
      </c>
      <c r="AL2908" s="277" t="s">
        <v>142</v>
      </c>
      <c r="AM2908" s="276" t="s">
        <v>720</v>
      </c>
      <c r="AN2908" s="276" t="s">
        <v>518</v>
      </c>
      <c r="AO2908" s="277" t="s">
        <v>519</v>
      </c>
    </row>
    <row r="2909" spans="1:41" ht="15" thickBot="1" x14ac:dyDescent="0.4">
      <c r="A2909" s="8">
        <v>2025</v>
      </c>
      <c r="B2909" s="9" t="s">
        <v>126</v>
      </c>
      <c r="C2909" s="9" t="s">
        <v>142</v>
      </c>
      <c r="D2909" s="9" t="s">
        <v>332</v>
      </c>
      <c r="E2909" s="9" t="s">
        <v>32</v>
      </c>
      <c r="F2909" s="8">
        <v>2033</v>
      </c>
      <c r="G2909" s="11">
        <v>6.8467599999999997</v>
      </c>
      <c r="H2909" s="11">
        <v>0</v>
      </c>
      <c r="I2909" s="11">
        <v>0</v>
      </c>
      <c r="J2909" s="11">
        <v>0</v>
      </c>
      <c r="K2909" s="11">
        <v>0</v>
      </c>
      <c r="L2909" s="11">
        <v>0</v>
      </c>
      <c r="M2909" s="11">
        <v>0</v>
      </c>
      <c r="N2909" s="11">
        <v>0</v>
      </c>
      <c r="O2909" s="11">
        <v>0</v>
      </c>
      <c r="P2909" s="11">
        <v>0</v>
      </c>
      <c r="Q2909" s="11">
        <v>0</v>
      </c>
      <c r="R2909" s="11">
        <v>0</v>
      </c>
      <c r="S2909" s="11">
        <v>0</v>
      </c>
      <c r="T2909" s="11">
        <v>6.8467599999999997</v>
      </c>
      <c r="U2909" s="11">
        <v>0</v>
      </c>
      <c r="V2909" s="11">
        <v>0</v>
      </c>
      <c r="W2909" s="11">
        <v>0</v>
      </c>
      <c r="X2909" s="11">
        <v>0</v>
      </c>
      <c r="Y2909" s="11">
        <v>6.8467599999999997</v>
      </c>
      <c r="Z2909" s="28" t="s">
        <v>35</v>
      </c>
      <c r="AA2909" s="28" t="s">
        <v>35</v>
      </c>
      <c r="AB2909" s="11">
        <v>0</v>
      </c>
      <c r="AC2909" s="11">
        <v>0.43101</v>
      </c>
      <c r="AD2909" s="71">
        <f t="shared" si="139"/>
        <v>0</v>
      </c>
      <c r="AE2909" s="71">
        <f t="shared" si="140"/>
        <v>0</v>
      </c>
      <c r="AF2909" s="71">
        <f t="shared" si="138"/>
        <v>0.43099999999999999</v>
      </c>
      <c r="AG2909" s="277" t="s">
        <v>908</v>
      </c>
      <c r="AH2909" s="277" t="s">
        <v>763</v>
      </c>
      <c r="AI2909" s="276" t="s">
        <v>764</v>
      </c>
      <c r="AJ2909" s="276" t="s">
        <v>765</v>
      </c>
      <c r="AK2909" s="276" t="s">
        <v>332</v>
      </c>
      <c r="AL2909" s="277" t="s">
        <v>142</v>
      </c>
      <c r="AM2909" s="276" t="s">
        <v>720</v>
      </c>
      <c r="AN2909" s="276" t="s">
        <v>518</v>
      </c>
      <c r="AO2909" s="277" t="s">
        <v>519</v>
      </c>
    </row>
    <row r="2910" spans="1:41" ht="15" thickBot="1" x14ac:dyDescent="0.4">
      <c r="A2910" s="8">
        <v>2025</v>
      </c>
      <c r="B2910" s="9" t="s">
        <v>126</v>
      </c>
      <c r="C2910" s="9" t="s">
        <v>142</v>
      </c>
      <c r="D2910" s="9" t="s">
        <v>332</v>
      </c>
      <c r="E2910" s="9" t="s">
        <v>32</v>
      </c>
      <c r="F2910" s="8">
        <v>2034</v>
      </c>
      <c r="G2910" s="11">
        <v>8.0028500000000005</v>
      </c>
      <c r="H2910" s="11">
        <v>0</v>
      </c>
      <c r="I2910" s="11">
        <v>0</v>
      </c>
      <c r="J2910" s="11">
        <v>0</v>
      </c>
      <c r="K2910" s="11">
        <v>0</v>
      </c>
      <c r="L2910" s="11">
        <v>0</v>
      </c>
      <c r="M2910" s="11">
        <v>0</v>
      </c>
      <c r="N2910" s="11">
        <v>0</v>
      </c>
      <c r="O2910" s="11">
        <v>0</v>
      </c>
      <c r="P2910" s="11">
        <v>0</v>
      </c>
      <c r="Q2910" s="11">
        <v>0</v>
      </c>
      <c r="R2910" s="11">
        <v>0</v>
      </c>
      <c r="S2910" s="11">
        <v>0</v>
      </c>
      <c r="T2910" s="11">
        <v>8.0028500000000005</v>
      </c>
      <c r="U2910" s="11">
        <v>0</v>
      </c>
      <c r="V2910" s="11">
        <v>0</v>
      </c>
      <c r="W2910" s="11">
        <v>0</v>
      </c>
      <c r="X2910" s="11">
        <v>0</v>
      </c>
      <c r="Y2910" s="11">
        <v>8.0028500000000005</v>
      </c>
      <c r="Z2910" s="28" t="s">
        <v>35</v>
      </c>
      <c r="AA2910" s="28" t="s">
        <v>35</v>
      </c>
      <c r="AB2910" s="11">
        <v>0</v>
      </c>
      <c r="AC2910" s="11">
        <v>0.72040999999999999</v>
      </c>
      <c r="AD2910" s="71">
        <f t="shared" si="139"/>
        <v>0</v>
      </c>
      <c r="AE2910" s="71">
        <f t="shared" si="140"/>
        <v>0</v>
      </c>
      <c r="AF2910" s="71">
        <f t="shared" si="138"/>
        <v>0.72040000000000004</v>
      </c>
      <c r="AG2910" s="277" t="s">
        <v>908</v>
      </c>
      <c r="AH2910" s="277" t="s">
        <v>763</v>
      </c>
      <c r="AI2910" s="276" t="s">
        <v>764</v>
      </c>
      <c r="AJ2910" s="276" t="s">
        <v>765</v>
      </c>
      <c r="AK2910" s="276" t="s">
        <v>332</v>
      </c>
      <c r="AL2910" s="277" t="s">
        <v>142</v>
      </c>
      <c r="AM2910" s="276" t="s">
        <v>720</v>
      </c>
      <c r="AN2910" s="276" t="s">
        <v>518</v>
      </c>
      <c r="AO2910" s="277" t="s">
        <v>519</v>
      </c>
    </row>
    <row r="2911" spans="1:41" ht="15" thickBot="1" x14ac:dyDescent="0.4">
      <c r="A2911" s="8">
        <v>2025</v>
      </c>
      <c r="B2911" s="9" t="s">
        <v>126</v>
      </c>
      <c r="C2911" s="9" t="s">
        <v>142</v>
      </c>
      <c r="D2911" s="9" t="s">
        <v>332</v>
      </c>
      <c r="E2911" s="9" t="s">
        <v>32</v>
      </c>
      <c r="F2911" s="8">
        <v>2035</v>
      </c>
      <c r="G2911" s="11">
        <v>7.8969199999999997</v>
      </c>
      <c r="H2911" s="11">
        <v>0</v>
      </c>
      <c r="I2911" s="11">
        <v>0</v>
      </c>
      <c r="J2911" s="11">
        <v>0</v>
      </c>
      <c r="K2911" s="11">
        <v>0</v>
      </c>
      <c r="L2911" s="11">
        <v>0</v>
      </c>
      <c r="M2911" s="11">
        <v>0</v>
      </c>
      <c r="N2911" s="11">
        <v>0</v>
      </c>
      <c r="O2911" s="11">
        <v>0</v>
      </c>
      <c r="P2911" s="11">
        <v>0</v>
      </c>
      <c r="Q2911" s="11">
        <v>0</v>
      </c>
      <c r="R2911" s="11">
        <v>0</v>
      </c>
      <c r="S2911" s="11">
        <v>0</v>
      </c>
      <c r="T2911" s="11">
        <v>7.8969199999999997</v>
      </c>
      <c r="U2911" s="11">
        <v>0</v>
      </c>
      <c r="V2911" s="11">
        <v>0</v>
      </c>
      <c r="W2911" s="11">
        <v>0</v>
      </c>
      <c r="X2911" s="11">
        <v>0</v>
      </c>
      <c r="Y2911" s="11">
        <v>7.8969199999999997</v>
      </c>
      <c r="Z2911" s="28" t="s">
        <v>35</v>
      </c>
      <c r="AA2911" s="28" t="s">
        <v>35</v>
      </c>
      <c r="AB2911" s="11">
        <v>0</v>
      </c>
      <c r="AC2911" s="11">
        <v>0.81130000000000002</v>
      </c>
      <c r="AD2911" s="71">
        <f t="shared" si="139"/>
        <v>0</v>
      </c>
      <c r="AE2911" s="71">
        <f t="shared" si="140"/>
        <v>0</v>
      </c>
      <c r="AF2911" s="71">
        <f t="shared" si="138"/>
        <v>0.81130000000000002</v>
      </c>
      <c r="AG2911" s="277" t="s">
        <v>908</v>
      </c>
      <c r="AH2911" s="277" t="s">
        <v>763</v>
      </c>
      <c r="AI2911" s="276" t="s">
        <v>764</v>
      </c>
      <c r="AJ2911" s="276" t="s">
        <v>765</v>
      </c>
      <c r="AK2911" s="276" t="s">
        <v>332</v>
      </c>
      <c r="AL2911" s="277" t="s">
        <v>142</v>
      </c>
      <c r="AM2911" s="276" t="s">
        <v>720</v>
      </c>
      <c r="AN2911" s="276" t="s">
        <v>518</v>
      </c>
      <c r="AO2911" s="277" t="s">
        <v>519</v>
      </c>
    </row>
    <row r="2912" spans="1:41" ht="23.5" thickBot="1" x14ac:dyDescent="0.4">
      <c r="A2912" s="8">
        <v>2025</v>
      </c>
      <c r="B2912" s="9" t="s">
        <v>126</v>
      </c>
      <c r="C2912" s="9" t="s">
        <v>143</v>
      </c>
      <c r="D2912" s="9" t="s">
        <v>333</v>
      </c>
      <c r="E2912" s="97" t="s">
        <v>29</v>
      </c>
      <c r="F2912" s="8">
        <v>2025</v>
      </c>
      <c r="G2912" s="10">
        <v>34</v>
      </c>
      <c r="H2912" s="10">
        <v>0</v>
      </c>
      <c r="I2912" s="10">
        <v>0</v>
      </c>
      <c r="J2912" s="10">
        <v>0</v>
      </c>
      <c r="K2912" s="10">
        <v>0</v>
      </c>
      <c r="L2912" s="10">
        <v>0</v>
      </c>
      <c r="M2912" s="10">
        <v>0</v>
      </c>
      <c r="N2912" s="10">
        <v>0</v>
      </c>
      <c r="O2912" s="10">
        <v>0</v>
      </c>
      <c r="P2912" s="10">
        <v>0</v>
      </c>
      <c r="Q2912" s="10">
        <v>0</v>
      </c>
      <c r="R2912" s="10">
        <v>0</v>
      </c>
      <c r="S2912" s="10">
        <v>0</v>
      </c>
      <c r="T2912" s="10">
        <v>34</v>
      </c>
      <c r="U2912" s="10">
        <v>0</v>
      </c>
      <c r="V2912" s="10">
        <v>0</v>
      </c>
      <c r="W2912" s="10">
        <v>0</v>
      </c>
      <c r="X2912" s="10">
        <v>0</v>
      </c>
      <c r="Y2912" s="10">
        <v>34</v>
      </c>
      <c r="Z2912" s="10">
        <v>0</v>
      </c>
      <c r="AA2912" s="10">
        <v>0</v>
      </c>
      <c r="AB2912" s="10">
        <v>0</v>
      </c>
      <c r="AC2912" s="10">
        <v>0</v>
      </c>
      <c r="AD2912" s="71">
        <f t="shared" si="139"/>
        <v>0</v>
      </c>
      <c r="AE2912" s="71">
        <f t="shared" si="140"/>
        <v>0</v>
      </c>
      <c r="AF2912" s="71">
        <f t="shared" si="138"/>
        <v>0</v>
      </c>
      <c r="AG2912" s="277" t="s">
        <v>905</v>
      </c>
      <c r="AH2912" s="277" t="s">
        <v>766</v>
      </c>
      <c r="AI2912" s="276" t="s">
        <v>767</v>
      </c>
      <c r="AJ2912" s="276" t="s">
        <v>768</v>
      </c>
      <c r="AK2912" s="276" t="s">
        <v>333</v>
      </c>
      <c r="AL2912" s="277" t="s">
        <v>143</v>
      </c>
      <c r="AM2912" s="276" t="s">
        <v>720</v>
      </c>
      <c r="AN2912" s="276" t="s">
        <v>518</v>
      </c>
      <c r="AO2912" s="277" t="s">
        <v>519</v>
      </c>
    </row>
    <row r="2913" spans="1:41" ht="15" thickBot="1" x14ac:dyDescent="0.4">
      <c r="A2913" s="8">
        <v>2025</v>
      </c>
      <c r="B2913" s="9" t="s">
        <v>126</v>
      </c>
      <c r="C2913" s="9" t="s">
        <v>143</v>
      </c>
      <c r="D2913" s="9" t="s">
        <v>333</v>
      </c>
      <c r="E2913" s="9" t="s">
        <v>30</v>
      </c>
      <c r="F2913" s="8">
        <v>2025</v>
      </c>
      <c r="G2913" s="11">
        <v>0.11652999999999999</v>
      </c>
      <c r="H2913" s="11">
        <v>0</v>
      </c>
      <c r="I2913" s="11">
        <v>0</v>
      </c>
      <c r="J2913" s="11">
        <v>0</v>
      </c>
      <c r="K2913" s="11">
        <v>0</v>
      </c>
      <c r="L2913" s="11">
        <v>0</v>
      </c>
      <c r="M2913" s="11">
        <v>0</v>
      </c>
      <c r="N2913" s="11">
        <v>0</v>
      </c>
      <c r="O2913" s="11">
        <v>0</v>
      </c>
      <c r="P2913" s="11">
        <v>0</v>
      </c>
      <c r="Q2913" s="11">
        <v>0</v>
      </c>
      <c r="R2913" s="11">
        <v>0</v>
      </c>
      <c r="S2913" s="11">
        <v>0</v>
      </c>
      <c r="T2913" s="11">
        <v>0.11652999999999999</v>
      </c>
      <c r="U2913" s="11">
        <v>0</v>
      </c>
      <c r="V2913" s="11">
        <v>0</v>
      </c>
      <c r="W2913" s="11">
        <v>0</v>
      </c>
      <c r="X2913" s="11">
        <v>0</v>
      </c>
      <c r="Y2913" s="11">
        <v>0.11652999999999999</v>
      </c>
      <c r="Z2913" s="11">
        <v>0</v>
      </c>
      <c r="AA2913" s="11">
        <v>0</v>
      </c>
      <c r="AB2913" s="11">
        <v>0</v>
      </c>
      <c r="AC2913" s="11">
        <v>0</v>
      </c>
      <c r="AD2913" s="71">
        <f t="shared" si="139"/>
        <v>0</v>
      </c>
      <c r="AE2913" s="71">
        <f t="shared" si="140"/>
        <v>0</v>
      </c>
      <c r="AF2913" s="71">
        <f t="shared" si="138"/>
        <v>0</v>
      </c>
      <c r="AG2913" s="277" t="s">
        <v>906</v>
      </c>
      <c r="AH2913" s="277" t="s">
        <v>766</v>
      </c>
      <c r="AI2913" s="276" t="s">
        <v>767</v>
      </c>
      <c r="AJ2913" s="276" t="s">
        <v>768</v>
      </c>
      <c r="AK2913" s="276" t="s">
        <v>333</v>
      </c>
      <c r="AL2913" s="277" t="s">
        <v>143</v>
      </c>
      <c r="AM2913" s="276" t="s">
        <v>720</v>
      </c>
      <c r="AN2913" s="276" t="s">
        <v>518</v>
      </c>
      <c r="AO2913" s="277" t="s">
        <v>519</v>
      </c>
    </row>
    <row r="2914" spans="1:41" ht="15" thickBot="1" x14ac:dyDescent="0.4">
      <c r="A2914" s="8">
        <v>2025</v>
      </c>
      <c r="B2914" s="9" t="s">
        <v>126</v>
      </c>
      <c r="C2914" s="9" t="s">
        <v>143</v>
      </c>
      <c r="D2914" s="9" t="s">
        <v>333</v>
      </c>
      <c r="E2914" s="9" t="s">
        <v>30</v>
      </c>
      <c r="F2914" s="8">
        <v>2026</v>
      </c>
      <c r="G2914" s="11">
        <v>0.11643000000000001</v>
      </c>
      <c r="H2914" s="11">
        <v>0</v>
      </c>
      <c r="I2914" s="11">
        <v>0</v>
      </c>
      <c r="J2914" s="11">
        <v>0</v>
      </c>
      <c r="K2914" s="11">
        <v>0</v>
      </c>
      <c r="L2914" s="11">
        <v>0</v>
      </c>
      <c r="M2914" s="11">
        <v>0</v>
      </c>
      <c r="N2914" s="11">
        <v>0</v>
      </c>
      <c r="O2914" s="11">
        <v>0</v>
      </c>
      <c r="P2914" s="11">
        <v>0</v>
      </c>
      <c r="Q2914" s="11">
        <v>0</v>
      </c>
      <c r="R2914" s="11">
        <v>0</v>
      </c>
      <c r="S2914" s="11">
        <v>0</v>
      </c>
      <c r="T2914" s="11">
        <v>0.11643000000000001</v>
      </c>
      <c r="U2914" s="11">
        <v>0</v>
      </c>
      <c r="V2914" s="11">
        <v>0</v>
      </c>
      <c r="W2914" s="11">
        <v>0</v>
      </c>
      <c r="X2914" s="11">
        <v>0</v>
      </c>
      <c r="Y2914" s="11">
        <v>0.11643000000000001</v>
      </c>
      <c r="Z2914" s="11">
        <v>0</v>
      </c>
      <c r="AA2914" s="11">
        <v>0</v>
      </c>
      <c r="AB2914" s="11">
        <v>0</v>
      </c>
      <c r="AC2914" s="11">
        <v>0</v>
      </c>
      <c r="AD2914" s="71">
        <f t="shared" si="139"/>
        <v>0</v>
      </c>
      <c r="AE2914" s="71">
        <f t="shared" si="140"/>
        <v>0</v>
      </c>
      <c r="AF2914" s="71">
        <f t="shared" si="138"/>
        <v>0</v>
      </c>
      <c r="AG2914" s="277" t="s">
        <v>906</v>
      </c>
      <c r="AH2914" s="277" t="s">
        <v>766</v>
      </c>
      <c r="AI2914" s="276" t="s">
        <v>767</v>
      </c>
      <c r="AJ2914" s="276" t="s">
        <v>768</v>
      </c>
      <c r="AK2914" s="276" t="s">
        <v>333</v>
      </c>
      <c r="AL2914" s="277" t="s">
        <v>143</v>
      </c>
      <c r="AM2914" s="276" t="s">
        <v>720</v>
      </c>
      <c r="AN2914" s="276" t="s">
        <v>518</v>
      </c>
      <c r="AO2914" s="277" t="s">
        <v>519</v>
      </c>
    </row>
    <row r="2915" spans="1:41" ht="15" thickBot="1" x14ac:dyDescent="0.4">
      <c r="A2915" s="8">
        <v>2025</v>
      </c>
      <c r="B2915" s="9" t="s">
        <v>126</v>
      </c>
      <c r="C2915" s="9" t="s">
        <v>143</v>
      </c>
      <c r="D2915" s="9" t="s">
        <v>333</v>
      </c>
      <c r="E2915" s="9" t="s">
        <v>30</v>
      </c>
      <c r="F2915" s="8">
        <v>2027</v>
      </c>
      <c r="G2915" s="11">
        <v>0.11556</v>
      </c>
      <c r="H2915" s="11">
        <v>0</v>
      </c>
      <c r="I2915" s="11">
        <v>0</v>
      </c>
      <c r="J2915" s="11">
        <v>0</v>
      </c>
      <c r="K2915" s="11">
        <v>0</v>
      </c>
      <c r="L2915" s="11">
        <v>0</v>
      </c>
      <c r="M2915" s="11">
        <v>0</v>
      </c>
      <c r="N2915" s="11">
        <v>0</v>
      </c>
      <c r="O2915" s="11">
        <v>0</v>
      </c>
      <c r="P2915" s="11">
        <v>0</v>
      </c>
      <c r="Q2915" s="11">
        <v>0</v>
      </c>
      <c r="R2915" s="11">
        <v>0</v>
      </c>
      <c r="S2915" s="11">
        <v>0</v>
      </c>
      <c r="T2915" s="11">
        <v>0.11556</v>
      </c>
      <c r="U2915" s="11">
        <v>0</v>
      </c>
      <c r="V2915" s="11">
        <v>0</v>
      </c>
      <c r="W2915" s="11">
        <v>0</v>
      </c>
      <c r="X2915" s="11">
        <v>0</v>
      </c>
      <c r="Y2915" s="11">
        <v>0.11556</v>
      </c>
      <c r="Z2915" s="11">
        <v>0</v>
      </c>
      <c r="AA2915" s="11">
        <v>0</v>
      </c>
      <c r="AB2915" s="11">
        <v>0</v>
      </c>
      <c r="AC2915" s="11">
        <v>0</v>
      </c>
      <c r="AD2915" s="71">
        <f t="shared" si="139"/>
        <v>0</v>
      </c>
      <c r="AE2915" s="71">
        <f t="shared" si="140"/>
        <v>0</v>
      </c>
      <c r="AF2915" s="71">
        <f t="shared" si="138"/>
        <v>0</v>
      </c>
      <c r="AG2915" s="277" t="s">
        <v>906</v>
      </c>
      <c r="AH2915" s="277" t="s">
        <v>766</v>
      </c>
      <c r="AI2915" s="276" t="s">
        <v>767</v>
      </c>
      <c r="AJ2915" s="276" t="s">
        <v>768</v>
      </c>
      <c r="AK2915" s="276" t="s">
        <v>333</v>
      </c>
      <c r="AL2915" s="277" t="s">
        <v>143</v>
      </c>
      <c r="AM2915" s="276" t="s">
        <v>720</v>
      </c>
      <c r="AN2915" s="276" t="s">
        <v>518</v>
      </c>
      <c r="AO2915" s="277" t="s">
        <v>519</v>
      </c>
    </row>
    <row r="2916" spans="1:41" ht="15" thickBot="1" x14ac:dyDescent="0.4">
      <c r="A2916" s="8">
        <v>2025</v>
      </c>
      <c r="B2916" s="9" t="s">
        <v>126</v>
      </c>
      <c r="C2916" s="9" t="s">
        <v>143</v>
      </c>
      <c r="D2916" s="9" t="s">
        <v>333</v>
      </c>
      <c r="E2916" s="9" t="s">
        <v>30</v>
      </c>
      <c r="F2916" s="8">
        <v>2028</v>
      </c>
      <c r="G2916" s="11">
        <v>0.11533</v>
      </c>
      <c r="H2916" s="11">
        <v>0</v>
      </c>
      <c r="I2916" s="11">
        <v>0</v>
      </c>
      <c r="J2916" s="11">
        <v>0</v>
      </c>
      <c r="K2916" s="11">
        <v>0</v>
      </c>
      <c r="L2916" s="11">
        <v>0</v>
      </c>
      <c r="M2916" s="11">
        <v>0</v>
      </c>
      <c r="N2916" s="11">
        <v>0</v>
      </c>
      <c r="O2916" s="11">
        <v>0</v>
      </c>
      <c r="P2916" s="11">
        <v>0</v>
      </c>
      <c r="Q2916" s="11">
        <v>0</v>
      </c>
      <c r="R2916" s="11">
        <v>0</v>
      </c>
      <c r="S2916" s="11">
        <v>0</v>
      </c>
      <c r="T2916" s="11">
        <v>0.11533</v>
      </c>
      <c r="U2916" s="11">
        <v>0</v>
      </c>
      <c r="V2916" s="11">
        <v>0</v>
      </c>
      <c r="W2916" s="11">
        <v>0</v>
      </c>
      <c r="X2916" s="11">
        <v>0</v>
      </c>
      <c r="Y2916" s="11">
        <v>0.11533</v>
      </c>
      <c r="Z2916" s="11">
        <v>0</v>
      </c>
      <c r="AA2916" s="11">
        <v>0</v>
      </c>
      <c r="AB2916" s="11">
        <v>0</v>
      </c>
      <c r="AC2916" s="11">
        <v>0</v>
      </c>
      <c r="AD2916" s="71">
        <f t="shared" si="139"/>
        <v>0</v>
      </c>
      <c r="AE2916" s="71">
        <f t="shared" si="140"/>
        <v>0</v>
      </c>
      <c r="AF2916" s="71">
        <f t="shared" si="138"/>
        <v>0</v>
      </c>
      <c r="AG2916" s="277" t="s">
        <v>906</v>
      </c>
      <c r="AH2916" s="277" t="s">
        <v>766</v>
      </c>
      <c r="AI2916" s="276" t="s">
        <v>767</v>
      </c>
      <c r="AJ2916" s="276" t="s">
        <v>768</v>
      </c>
      <c r="AK2916" s="276" t="s">
        <v>333</v>
      </c>
      <c r="AL2916" s="277" t="s">
        <v>143</v>
      </c>
      <c r="AM2916" s="276" t="s">
        <v>720</v>
      </c>
      <c r="AN2916" s="276" t="s">
        <v>518</v>
      </c>
      <c r="AO2916" s="277" t="s">
        <v>519</v>
      </c>
    </row>
    <row r="2917" spans="1:41" ht="15" thickBot="1" x14ac:dyDescent="0.4">
      <c r="A2917" s="8">
        <v>2025</v>
      </c>
      <c r="B2917" s="9" t="s">
        <v>126</v>
      </c>
      <c r="C2917" s="9" t="s">
        <v>143</v>
      </c>
      <c r="D2917" s="9" t="s">
        <v>333</v>
      </c>
      <c r="E2917" s="9" t="s">
        <v>30</v>
      </c>
      <c r="F2917" s="8">
        <v>2029</v>
      </c>
      <c r="G2917" s="11">
        <v>0.11437</v>
      </c>
      <c r="H2917" s="11">
        <v>0</v>
      </c>
      <c r="I2917" s="11">
        <v>0</v>
      </c>
      <c r="J2917" s="11">
        <v>0</v>
      </c>
      <c r="K2917" s="11">
        <v>0</v>
      </c>
      <c r="L2917" s="11">
        <v>0</v>
      </c>
      <c r="M2917" s="11">
        <v>0</v>
      </c>
      <c r="N2917" s="11">
        <v>0</v>
      </c>
      <c r="O2917" s="11">
        <v>0</v>
      </c>
      <c r="P2917" s="11">
        <v>0</v>
      </c>
      <c r="Q2917" s="11">
        <v>0</v>
      </c>
      <c r="R2917" s="11">
        <v>0</v>
      </c>
      <c r="S2917" s="11">
        <v>0</v>
      </c>
      <c r="T2917" s="11">
        <v>0.11437</v>
      </c>
      <c r="U2917" s="11">
        <v>0</v>
      </c>
      <c r="V2917" s="11">
        <v>0</v>
      </c>
      <c r="W2917" s="11">
        <v>0</v>
      </c>
      <c r="X2917" s="11">
        <v>0</v>
      </c>
      <c r="Y2917" s="11">
        <v>0.11437</v>
      </c>
      <c r="Z2917" s="11">
        <v>0</v>
      </c>
      <c r="AA2917" s="11">
        <v>0</v>
      </c>
      <c r="AB2917" s="11">
        <v>0</v>
      </c>
      <c r="AC2917" s="11">
        <v>0</v>
      </c>
      <c r="AD2917" s="71">
        <f t="shared" si="139"/>
        <v>0</v>
      </c>
      <c r="AE2917" s="71">
        <f t="shared" si="140"/>
        <v>0</v>
      </c>
      <c r="AF2917" s="71">
        <f t="shared" si="138"/>
        <v>0</v>
      </c>
      <c r="AG2917" s="277" t="s">
        <v>906</v>
      </c>
      <c r="AH2917" s="277" t="s">
        <v>766</v>
      </c>
      <c r="AI2917" s="276" t="s">
        <v>767</v>
      </c>
      <c r="AJ2917" s="276" t="s">
        <v>768</v>
      </c>
      <c r="AK2917" s="276" t="s">
        <v>333</v>
      </c>
      <c r="AL2917" s="277" t="s">
        <v>143</v>
      </c>
      <c r="AM2917" s="276" t="s">
        <v>720</v>
      </c>
      <c r="AN2917" s="276" t="s">
        <v>518</v>
      </c>
      <c r="AO2917" s="277" t="s">
        <v>519</v>
      </c>
    </row>
    <row r="2918" spans="1:41" ht="15" thickBot="1" x14ac:dyDescent="0.4">
      <c r="A2918" s="8">
        <v>2025</v>
      </c>
      <c r="B2918" s="9" t="s">
        <v>126</v>
      </c>
      <c r="C2918" s="9" t="s">
        <v>143</v>
      </c>
      <c r="D2918" s="9" t="s">
        <v>333</v>
      </c>
      <c r="E2918" s="9" t="s">
        <v>30</v>
      </c>
      <c r="F2918" s="8">
        <v>2030</v>
      </c>
      <c r="G2918" s="11">
        <v>0.11237</v>
      </c>
      <c r="H2918" s="11">
        <v>0</v>
      </c>
      <c r="I2918" s="11">
        <v>0</v>
      </c>
      <c r="J2918" s="11">
        <v>0</v>
      </c>
      <c r="K2918" s="11">
        <v>0</v>
      </c>
      <c r="L2918" s="11">
        <v>0</v>
      </c>
      <c r="M2918" s="11">
        <v>0</v>
      </c>
      <c r="N2918" s="11">
        <v>0</v>
      </c>
      <c r="O2918" s="11">
        <v>0</v>
      </c>
      <c r="P2918" s="11">
        <v>0</v>
      </c>
      <c r="Q2918" s="11">
        <v>0</v>
      </c>
      <c r="R2918" s="11">
        <v>0</v>
      </c>
      <c r="S2918" s="11">
        <v>0</v>
      </c>
      <c r="T2918" s="11">
        <v>0.11237</v>
      </c>
      <c r="U2918" s="11">
        <v>0</v>
      </c>
      <c r="V2918" s="11">
        <v>0</v>
      </c>
      <c r="W2918" s="11">
        <v>0</v>
      </c>
      <c r="X2918" s="11">
        <v>0</v>
      </c>
      <c r="Y2918" s="11">
        <v>0.11237</v>
      </c>
      <c r="Z2918" s="11">
        <v>0</v>
      </c>
      <c r="AA2918" s="11">
        <v>0</v>
      </c>
      <c r="AB2918" s="11">
        <v>0</v>
      </c>
      <c r="AC2918" s="11">
        <v>0</v>
      </c>
      <c r="AD2918" s="71">
        <f t="shared" si="139"/>
        <v>0</v>
      </c>
      <c r="AE2918" s="71">
        <f t="shared" si="140"/>
        <v>0</v>
      </c>
      <c r="AF2918" s="71">
        <f t="shared" si="138"/>
        <v>0</v>
      </c>
      <c r="AG2918" s="277" t="s">
        <v>906</v>
      </c>
      <c r="AH2918" s="277" t="s">
        <v>766</v>
      </c>
      <c r="AI2918" s="276" t="s">
        <v>767</v>
      </c>
      <c r="AJ2918" s="276" t="s">
        <v>768</v>
      </c>
      <c r="AK2918" s="276" t="s">
        <v>333</v>
      </c>
      <c r="AL2918" s="277" t="s">
        <v>143</v>
      </c>
      <c r="AM2918" s="276" t="s">
        <v>720</v>
      </c>
      <c r="AN2918" s="276" t="s">
        <v>518</v>
      </c>
      <c r="AO2918" s="277" t="s">
        <v>519</v>
      </c>
    </row>
    <row r="2919" spans="1:41" ht="15" thickBot="1" x14ac:dyDescent="0.4">
      <c r="A2919" s="8">
        <v>2025</v>
      </c>
      <c r="B2919" s="9" t="s">
        <v>126</v>
      </c>
      <c r="C2919" s="9" t="s">
        <v>143</v>
      </c>
      <c r="D2919" s="9" t="s">
        <v>333</v>
      </c>
      <c r="E2919" s="9" t="s">
        <v>30</v>
      </c>
      <c r="F2919" s="8">
        <v>2031</v>
      </c>
      <c r="G2919" s="11">
        <v>0.10969</v>
      </c>
      <c r="H2919" s="11">
        <v>0</v>
      </c>
      <c r="I2919" s="11">
        <v>0</v>
      </c>
      <c r="J2919" s="11">
        <v>0</v>
      </c>
      <c r="K2919" s="11">
        <v>0</v>
      </c>
      <c r="L2919" s="11">
        <v>0</v>
      </c>
      <c r="M2919" s="11">
        <v>0</v>
      </c>
      <c r="N2919" s="11">
        <v>0</v>
      </c>
      <c r="O2919" s="11">
        <v>0</v>
      </c>
      <c r="P2919" s="11">
        <v>0</v>
      </c>
      <c r="Q2919" s="11">
        <v>0</v>
      </c>
      <c r="R2919" s="11">
        <v>0</v>
      </c>
      <c r="S2919" s="11">
        <v>0</v>
      </c>
      <c r="T2919" s="11">
        <v>0.10969</v>
      </c>
      <c r="U2919" s="11">
        <v>0</v>
      </c>
      <c r="V2919" s="11">
        <v>0</v>
      </c>
      <c r="W2919" s="11">
        <v>0</v>
      </c>
      <c r="X2919" s="11">
        <v>0</v>
      </c>
      <c r="Y2919" s="11">
        <v>0.10969</v>
      </c>
      <c r="Z2919" s="11">
        <v>0</v>
      </c>
      <c r="AA2919" s="11">
        <v>0</v>
      </c>
      <c r="AB2919" s="11">
        <v>0</v>
      </c>
      <c r="AC2919" s="11">
        <v>0</v>
      </c>
      <c r="AD2919" s="71">
        <f t="shared" si="139"/>
        <v>0</v>
      </c>
      <c r="AE2919" s="71">
        <f t="shared" si="140"/>
        <v>0</v>
      </c>
      <c r="AF2919" s="71">
        <f t="shared" si="138"/>
        <v>0</v>
      </c>
      <c r="AG2919" s="277" t="s">
        <v>906</v>
      </c>
      <c r="AH2919" s="277" t="s">
        <v>766</v>
      </c>
      <c r="AI2919" s="276" t="s">
        <v>767</v>
      </c>
      <c r="AJ2919" s="276" t="s">
        <v>768</v>
      </c>
      <c r="AK2919" s="276" t="s">
        <v>333</v>
      </c>
      <c r="AL2919" s="277" t="s">
        <v>143</v>
      </c>
      <c r="AM2919" s="276" t="s">
        <v>720</v>
      </c>
      <c r="AN2919" s="276" t="s">
        <v>518</v>
      </c>
      <c r="AO2919" s="277" t="s">
        <v>519</v>
      </c>
    </row>
    <row r="2920" spans="1:41" ht="15" thickBot="1" x14ac:dyDescent="0.4">
      <c r="A2920" s="8">
        <v>2025</v>
      </c>
      <c r="B2920" s="9" t="s">
        <v>126</v>
      </c>
      <c r="C2920" s="9" t="s">
        <v>143</v>
      </c>
      <c r="D2920" s="9" t="s">
        <v>333</v>
      </c>
      <c r="E2920" s="9" t="s">
        <v>30</v>
      </c>
      <c r="F2920" s="8">
        <v>2032</v>
      </c>
      <c r="G2920" s="11">
        <v>0.10936</v>
      </c>
      <c r="H2920" s="11">
        <v>0</v>
      </c>
      <c r="I2920" s="11">
        <v>0</v>
      </c>
      <c r="J2920" s="11">
        <v>0</v>
      </c>
      <c r="K2920" s="11">
        <v>0</v>
      </c>
      <c r="L2920" s="11">
        <v>0</v>
      </c>
      <c r="M2920" s="11">
        <v>0</v>
      </c>
      <c r="N2920" s="11">
        <v>0</v>
      </c>
      <c r="O2920" s="11">
        <v>0</v>
      </c>
      <c r="P2920" s="11">
        <v>0</v>
      </c>
      <c r="Q2920" s="11">
        <v>0</v>
      </c>
      <c r="R2920" s="11">
        <v>0</v>
      </c>
      <c r="S2920" s="11">
        <v>0</v>
      </c>
      <c r="T2920" s="11">
        <v>0.10936</v>
      </c>
      <c r="U2920" s="11">
        <v>0</v>
      </c>
      <c r="V2920" s="11">
        <v>0</v>
      </c>
      <c r="W2920" s="11">
        <v>0</v>
      </c>
      <c r="X2920" s="11">
        <v>0</v>
      </c>
      <c r="Y2920" s="11">
        <v>0.10936</v>
      </c>
      <c r="Z2920" s="11">
        <v>0</v>
      </c>
      <c r="AA2920" s="11">
        <v>0</v>
      </c>
      <c r="AB2920" s="11">
        <v>0</v>
      </c>
      <c r="AC2920" s="11">
        <v>0</v>
      </c>
      <c r="AD2920" s="71">
        <f t="shared" si="139"/>
        <v>0</v>
      </c>
      <c r="AE2920" s="71">
        <f t="shared" si="140"/>
        <v>0</v>
      </c>
      <c r="AF2920" s="71">
        <f t="shared" si="138"/>
        <v>0</v>
      </c>
      <c r="AG2920" s="277" t="s">
        <v>906</v>
      </c>
      <c r="AH2920" s="277" t="s">
        <v>766</v>
      </c>
      <c r="AI2920" s="276" t="s">
        <v>767</v>
      </c>
      <c r="AJ2920" s="276" t="s">
        <v>768</v>
      </c>
      <c r="AK2920" s="276" t="s">
        <v>333</v>
      </c>
      <c r="AL2920" s="277" t="s">
        <v>143</v>
      </c>
      <c r="AM2920" s="276" t="s">
        <v>720</v>
      </c>
      <c r="AN2920" s="276" t="s">
        <v>518</v>
      </c>
      <c r="AO2920" s="277" t="s">
        <v>519</v>
      </c>
    </row>
    <row r="2921" spans="1:41" ht="15" thickBot="1" x14ac:dyDescent="0.4">
      <c r="A2921" s="8">
        <v>2025</v>
      </c>
      <c r="B2921" s="9" t="s">
        <v>126</v>
      </c>
      <c r="C2921" s="9" t="s">
        <v>143</v>
      </c>
      <c r="D2921" s="9" t="s">
        <v>333</v>
      </c>
      <c r="E2921" s="9" t="s">
        <v>30</v>
      </c>
      <c r="F2921" s="8">
        <v>2033</v>
      </c>
      <c r="G2921" s="11">
        <v>0.10546999999999999</v>
      </c>
      <c r="H2921" s="11">
        <v>0</v>
      </c>
      <c r="I2921" s="11">
        <v>0</v>
      </c>
      <c r="J2921" s="11">
        <v>0</v>
      </c>
      <c r="K2921" s="11">
        <v>0</v>
      </c>
      <c r="L2921" s="11">
        <v>0</v>
      </c>
      <c r="M2921" s="11">
        <v>0</v>
      </c>
      <c r="N2921" s="11">
        <v>0</v>
      </c>
      <c r="O2921" s="11">
        <v>0</v>
      </c>
      <c r="P2921" s="11">
        <v>0</v>
      </c>
      <c r="Q2921" s="11">
        <v>0</v>
      </c>
      <c r="R2921" s="11">
        <v>0</v>
      </c>
      <c r="S2921" s="11">
        <v>0</v>
      </c>
      <c r="T2921" s="11">
        <v>0.10546999999999999</v>
      </c>
      <c r="U2921" s="11">
        <v>0</v>
      </c>
      <c r="V2921" s="11">
        <v>0</v>
      </c>
      <c r="W2921" s="11">
        <v>0</v>
      </c>
      <c r="X2921" s="11">
        <v>0</v>
      </c>
      <c r="Y2921" s="11">
        <v>0.10546999999999999</v>
      </c>
      <c r="Z2921" s="11">
        <v>0</v>
      </c>
      <c r="AA2921" s="11">
        <v>0</v>
      </c>
      <c r="AB2921" s="11">
        <v>0</v>
      </c>
      <c r="AC2921" s="11">
        <v>0</v>
      </c>
      <c r="AD2921" s="71">
        <f t="shared" si="139"/>
        <v>0</v>
      </c>
      <c r="AE2921" s="71">
        <f t="shared" si="140"/>
        <v>0</v>
      </c>
      <c r="AF2921" s="71">
        <f t="shared" si="138"/>
        <v>0</v>
      </c>
      <c r="AG2921" s="277" t="s">
        <v>906</v>
      </c>
      <c r="AH2921" s="277" t="s">
        <v>766</v>
      </c>
      <c r="AI2921" s="276" t="s">
        <v>767</v>
      </c>
      <c r="AJ2921" s="276" t="s">
        <v>768</v>
      </c>
      <c r="AK2921" s="276" t="s">
        <v>333</v>
      </c>
      <c r="AL2921" s="277" t="s">
        <v>143</v>
      </c>
      <c r="AM2921" s="276" t="s">
        <v>720</v>
      </c>
      <c r="AN2921" s="276" t="s">
        <v>518</v>
      </c>
      <c r="AO2921" s="277" t="s">
        <v>519</v>
      </c>
    </row>
    <row r="2922" spans="1:41" ht="15" thickBot="1" x14ac:dyDescent="0.4">
      <c r="A2922" s="8">
        <v>2025</v>
      </c>
      <c r="B2922" s="9" t="s">
        <v>126</v>
      </c>
      <c r="C2922" s="9" t="s">
        <v>143</v>
      </c>
      <c r="D2922" s="9" t="s">
        <v>333</v>
      </c>
      <c r="E2922" s="9" t="s">
        <v>30</v>
      </c>
      <c r="F2922" s="8">
        <v>2034</v>
      </c>
      <c r="G2922" s="11">
        <v>0.10276</v>
      </c>
      <c r="H2922" s="11">
        <v>0</v>
      </c>
      <c r="I2922" s="11">
        <v>0</v>
      </c>
      <c r="J2922" s="11">
        <v>0</v>
      </c>
      <c r="K2922" s="11">
        <v>0</v>
      </c>
      <c r="L2922" s="11">
        <v>0</v>
      </c>
      <c r="M2922" s="11">
        <v>0</v>
      </c>
      <c r="N2922" s="11">
        <v>0</v>
      </c>
      <c r="O2922" s="11">
        <v>0</v>
      </c>
      <c r="P2922" s="11">
        <v>0</v>
      </c>
      <c r="Q2922" s="11">
        <v>0</v>
      </c>
      <c r="R2922" s="11">
        <v>0</v>
      </c>
      <c r="S2922" s="11">
        <v>0</v>
      </c>
      <c r="T2922" s="11">
        <v>0.10276</v>
      </c>
      <c r="U2922" s="11">
        <v>0</v>
      </c>
      <c r="V2922" s="11">
        <v>0</v>
      </c>
      <c r="W2922" s="11">
        <v>0</v>
      </c>
      <c r="X2922" s="11">
        <v>0</v>
      </c>
      <c r="Y2922" s="11">
        <v>0.10276</v>
      </c>
      <c r="Z2922" s="11">
        <v>0</v>
      </c>
      <c r="AA2922" s="11">
        <v>0</v>
      </c>
      <c r="AB2922" s="11">
        <v>0</v>
      </c>
      <c r="AC2922" s="11">
        <v>0</v>
      </c>
      <c r="AD2922" s="71">
        <f t="shared" si="139"/>
        <v>0</v>
      </c>
      <c r="AE2922" s="71">
        <f t="shared" si="140"/>
        <v>0</v>
      </c>
      <c r="AF2922" s="71">
        <f t="shared" si="138"/>
        <v>0</v>
      </c>
      <c r="AG2922" s="277" t="s">
        <v>906</v>
      </c>
      <c r="AH2922" s="277" t="s">
        <v>766</v>
      </c>
      <c r="AI2922" s="276" t="s">
        <v>767</v>
      </c>
      <c r="AJ2922" s="276" t="s">
        <v>768</v>
      </c>
      <c r="AK2922" s="276" t="s">
        <v>333</v>
      </c>
      <c r="AL2922" s="277" t="s">
        <v>143</v>
      </c>
      <c r="AM2922" s="276" t="s">
        <v>720</v>
      </c>
      <c r="AN2922" s="276" t="s">
        <v>518</v>
      </c>
      <c r="AO2922" s="277" t="s">
        <v>519</v>
      </c>
    </row>
    <row r="2923" spans="1:41" ht="15" thickBot="1" x14ac:dyDescent="0.4">
      <c r="A2923" s="8">
        <v>2025</v>
      </c>
      <c r="B2923" s="9" t="s">
        <v>126</v>
      </c>
      <c r="C2923" s="9" t="s">
        <v>143</v>
      </c>
      <c r="D2923" s="9" t="s">
        <v>333</v>
      </c>
      <c r="E2923" s="9" t="s">
        <v>30</v>
      </c>
      <c r="F2923" s="8">
        <v>2035</v>
      </c>
      <c r="G2923" s="11">
        <v>9.9629999999999996E-2</v>
      </c>
      <c r="H2923" s="11">
        <v>0</v>
      </c>
      <c r="I2923" s="11">
        <v>0</v>
      </c>
      <c r="J2923" s="11">
        <v>0</v>
      </c>
      <c r="K2923" s="11">
        <v>0</v>
      </c>
      <c r="L2923" s="11">
        <v>0</v>
      </c>
      <c r="M2923" s="11">
        <v>0</v>
      </c>
      <c r="N2923" s="11">
        <v>0</v>
      </c>
      <c r="O2923" s="11">
        <v>0</v>
      </c>
      <c r="P2923" s="11">
        <v>0</v>
      </c>
      <c r="Q2923" s="11">
        <v>0</v>
      </c>
      <c r="R2923" s="11">
        <v>0</v>
      </c>
      <c r="S2923" s="11">
        <v>0</v>
      </c>
      <c r="T2923" s="11">
        <v>9.9629999999999996E-2</v>
      </c>
      <c r="U2923" s="11">
        <v>0</v>
      </c>
      <c r="V2923" s="11">
        <v>0</v>
      </c>
      <c r="W2923" s="11">
        <v>0</v>
      </c>
      <c r="X2923" s="11">
        <v>0</v>
      </c>
      <c r="Y2923" s="11">
        <v>9.9629999999999996E-2</v>
      </c>
      <c r="Z2923" s="11">
        <v>0</v>
      </c>
      <c r="AA2923" s="11">
        <v>0</v>
      </c>
      <c r="AB2923" s="11">
        <v>0</v>
      </c>
      <c r="AC2923" s="11">
        <v>0</v>
      </c>
      <c r="AD2923" s="71">
        <f t="shared" si="139"/>
        <v>0</v>
      </c>
      <c r="AE2923" s="71">
        <f t="shared" si="140"/>
        <v>0</v>
      </c>
      <c r="AF2923" s="71">
        <f t="shared" si="138"/>
        <v>0</v>
      </c>
      <c r="AG2923" s="277" t="s">
        <v>906</v>
      </c>
      <c r="AH2923" s="277" t="s">
        <v>766</v>
      </c>
      <c r="AI2923" s="276" t="s">
        <v>767</v>
      </c>
      <c r="AJ2923" s="276" t="s">
        <v>768</v>
      </c>
      <c r="AK2923" s="276" t="s">
        <v>333</v>
      </c>
      <c r="AL2923" s="277" t="s">
        <v>143</v>
      </c>
      <c r="AM2923" s="276" t="s">
        <v>720</v>
      </c>
      <c r="AN2923" s="276" t="s">
        <v>518</v>
      </c>
      <c r="AO2923" s="277" t="s">
        <v>519</v>
      </c>
    </row>
    <row r="2924" spans="1:41" ht="15" thickBot="1" x14ac:dyDescent="0.4">
      <c r="A2924" s="8">
        <v>2025</v>
      </c>
      <c r="B2924" s="9" t="s">
        <v>126</v>
      </c>
      <c r="C2924" s="9" t="s">
        <v>143</v>
      </c>
      <c r="D2924" s="9" t="s">
        <v>333</v>
      </c>
      <c r="E2924" s="9" t="s">
        <v>32</v>
      </c>
      <c r="F2924" s="8">
        <v>2025</v>
      </c>
      <c r="G2924" s="11">
        <v>0.65022999999999997</v>
      </c>
      <c r="H2924" s="11">
        <v>0</v>
      </c>
      <c r="I2924" s="11">
        <v>0</v>
      </c>
      <c r="J2924" s="11">
        <v>0</v>
      </c>
      <c r="K2924" s="11">
        <v>0</v>
      </c>
      <c r="L2924" s="11">
        <v>0</v>
      </c>
      <c r="M2924" s="11">
        <v>0</v>
      </c>
      <c r="N2924" s="11">
        <v>0</v>
      </c>
      <c r="O2924" s="11">
        <v>0</v>
      </c>
      <c r="P2924" s="11">
        <v>0</v>
      </c>
      <c r="Q2924" s="11">
        <v>0</v>
      </c>
      <c r="R2924" s="11">
        <v>0</v>
      </c>
      <c r="S2924" s="11">
        <v>0</v>
      </c>
      <c r="T2924" s="11">
        <v>0.65022999999999997</v>
      </c>
      <c r="U2924" s="11">
        <v>0</v>
      </c>
      <c r="V2924" s="11">
        <v>0</v>
      </c>
      <c r="W2924" s="11">
        <v>0</v>
      </c>
      <c r="X2924" s="11">
        <v>0</v>
      </c>
      <c r="Y2924" s="11">
        <v>0.65022999999999997</v>
      </c>
      <c r="Z2924" s="11">
        <v>0</v>
      </c>
      <c r="AA2924" s="11">
        <v>0</v>
      </c>
      <c r="AB2924" s="11">
        <v>0</v>
      </c>
      <c r="AC2924" s="11">
        <v>0</v>
      </c>
      <c r="AD2924" s="71">
        <f t="shared" si="139"/>
        <v>0</v>
      </c>
      <c r="AE2924" s="71">
        <f t="shared" si="140"/>
        <v>0</v>
      </c>
      <c r="AF2924" s="71">
        <f t="shared" si="138"/>
        <v>0</v>
      </c>
      <c r="AG2924" s="277" t="s">
        <v>908</v>
      </c>
      <c r="AH2924" s="277" t="s">
        <v>766</v>
      </c>
      <c r="AI2924" s="276" t="s">
        <v>767</v>
      </c>
      <c r="AJ2924" s="276" t="s">
        <v>768</v>
      </c>
      <c r="AK2924" s="276" t="s">
        <v>333</v>
      </c>
      <c r="AL2924" s="277" t="s">
        <v>143</v>
      </c>
      <c r="AM2924" s="276" t="s">
        <v>720</v>
      </c>
      <c r="AN2924" s="276" t="s">
        <v>518</v>
      </c>
      <c r="AO2924" s="277" t="s">
        <v>519</v>
      </c>
    </row>
    <row r="2925" spans="1:41" ht="15" thickBot="1" x14ac:dyDescent="0.4">
      <c r="A2925" s="8">
        <v>2025</v>
      </c>
      <c r="B2925" s="9" t="s">
        <v>126</v>
      </c>
      <c r="C2925" s="9" t="s">
        <v>143</v>
      </c>
      <c r="D2925" s="9" t="s">
        <v>333</v>
      </c>
      <c r="E2925" s="9" t="s">
        <v>32</v>
      </c>
      <c r="F2925" s="8">
        <v>2026</v>
      </c>
      <c r="G2925" s="11">
        <v>0.91988999999999999</v>
      </c>
      <c r="H2925" s="11">
        <v>0</v>
      </c>
      <c r="I2925" s="11">
        <v>0</v>
      </c>
      <c r="J2925" s="11">
        <v>0</v>
      </c>
      <c r="K2925" s="11">
        <v>0</v>
      </c>
      <c r="L2925" s="11">
        <v>0</v>
      </c>
      <c r="M2925" s="11">
        <v>0</v>
      </c>
      <c r="N2925" s="11">
        <v>0</v>
      </c>
      <c r="O2925" s="11">
        <v>0</v>
      </c>
      <c r="P2925" s="11">
        <v>0</v>
      </c>
      <c r="Q2925" s="11">
        <v>0</v>
      </c>
      <c r="R2925" s="11">
        <v>0</v>
      </c>
      <c r="S2925" s="11">
        <v>0</v>
      </c>
      <c r="T2925" s="11">
        <v>0.91988999999999999</v>
      </c>
      <c r="U2925" s="11">
        <v>0</v>
      </c>
      <c r="V2925" s="11">
        <v>0</v>
      </c>
      <c r="W2925" s="11">
        <v>0</v>
      </c>
      <c r="X2925" s="11">
        <v>0</v>
      </c>
      <c r="Y2925" s="11">
        <v>0.91988999999999999</v>
      </c>
      <c r="Z2925" s="11">
        <v>0</v>
      </c>
      <c r="AA2925" s="11">
        <v>0</v>
      </c>
      <c r="AB2925" s="11">
        <v>0</v>
      </c>
      <c r="AC2925" s="11">
        <v>0</v>
      </c>
      <c r="AD2925" s="71">
        <f t="shared" si="139"/>
        <v>0</v>
      </c>
      <c r="AE2925" s="71">
        <f t="shared" si="140"/>
        <v>0</v>
      </c>
      <c r="AF2925" s="71">
        <f t="shared" si="138"/>
        <v>0</v>
      </c>
      <c r="AG2925" s="277" t="s">
        <v>908</v>
      </c>
      <c r="AH2925" s="277" t="s">
        <v>766</v>
      </c>
      <c r="AI2925" s="276" t="s">
        <v>767</v>
      </c>
      <c r="AJ2925" s="276" t="s">
        <v>768</v>
      </c>
      <c r="AK2925" s="276" t="s">
        <v>333</v>
      </c>
      <c r="AL2925" s="277" t="s">
        <v>143</v>
      </c>
      <c r="AM2925" s="276" t="s">
        <v>720</v>
      </c>
      <c r="AN2925" s="276" t="s">
        <v>518</v>
      </c>
      <c r="AO2925" s="277" t="s">
        <v>519</v>
      </c>
    </row>
    <row r="2926" spans="1:41" ht="15" thickBot="1" x14ac:dyDescent="0.4">
      <c r="A2926" s="8">
        <v>2025</v>
      </c>
      <c r="B2926" s="9" t="s">
        <v>126</v>
      </c>
      <c r="C2926" s="9" t="s">
        <v>143</v>
      </c>
      <c r="D2926" s="9" t="s">
        <v>333</v>
      </c>
      <c r="E2926" s="9" t="s">
        <v>32</v>
      </c>
      <c r="F2926" s="8">
        <v>2027</v>
      </c>
      <c r="G2926" s="11">
        <v>1.2492399999999999</v>
      </c>
      <c r="H2926" s="11">
        <v>0</v>
      </c>
      <c r="I2926" s="11">
        <v>0</v>
      </c>
      <c r="J2926" s="11">
        <v>0</v>
      </c>
      <c r="K2926" s="11">
        <v>0</v>
      </c>
      <c r="L2926" s="11">
        <v>0</v>
      </c>
      <c r="M2926" s="11">
        <v>0</v>
      </c>
      <c r="N2926" s="11">
        <v>0</v>
      </c>
      <c r="O2926" s="11">
        <v>0</v>
      </c>
      <c r="P2926" s="11">
        <v>0</v>
      </c>
      <c r="Q2926" s="11">
        <v>0</v>
      </c>
      <c r="R2926" s="11">
        <v>0</v>
      </c>
      <c r="S2926" s="11">
        <v>0</v>
      </c>
      <c r="T2926" s="11">
        <v>1.2492399999999999</v>
      </c>
      <c r="U2926" s="11">
        <v>0</v>
      </c>
      <c r="V2926" s="11">
        <v>0</v>
      </c>
      <c r="W2926" s="11">
        <v>0</v>
      </c>
      <c r="X2926" s="11">
        <v>0</v>
      </c>
      <c r="Y2926" s="11">
        <v>1.2492399999999999</v>
      </c>
      <c r="Z2926" s="11">
        <v>0</v>
      </c>
      <c r="AA2926" s="11">
        <v>0</v>
      </c>
      <c r="AB2926" s="11">
        <v>0</v>
      </c>
      <c r="AC2926" s="11">
        <v>0</v>
      </c>
      <c r="AD2926" s="71">
        <f t="shared" si="139"/>
        <v>0</v>
      </c>
      <c r="AE2926" s="71">
        <f t="shared" si="140"/>
        <v>0</v>
      </c>
      <c r="AF2926" s="71">
        <f t="shared" si="138"/>
        <v>0</v>
      </c>
      <c r="AG2926" s="277" t="s">
        <v>908</v>
      </c>
      <c r="AH2926" s="277" t="s">
        <v>766</v>
      </c>
      <c r="AI2926" s="276" t="s">
        <v>767</v>
      </c>
      <c r="AJ2926" s="276" t="s">
        <v>768</v>
      </c>
      <c r="AK2926" s="276" t="s">
        <v>333</v>
      </c>
      <c r="AL2926" s="277" t="s">
        <v>143</v>
      </c>
      <c r="AM2926" s="276" t="s">
        <v>720</v>
      </c>
      <c r="AN2926" s="276" t="s">
        <v>518</v>
      </c>
      <c r="AO2926" s="277" t="s">
        <v>519</v>
      </c>
    </row>
    <row r="2927" spans="1:41" ht="15" thickBot="1" x14ac:dyDescent="0.4">
      <c r="A2927" s="8">
        <v>2025</v>
      </c>
      <c r="B2927" s="9" t="s">
        <v>126</v>
      </c>
      <c r="C2927" s="9" t="s">
        <v>143</v>
      </c>
      <c r="D2927" s="9" t="s">
        <v>333</v>
      </c>
      <c r="E2927" s="9" t="s">
        <v>32</v>
      </c>
      <c r="F2927" s="8">
        <v>2028</v>
      </c>
      <c r="G2927" s="11">
        <v>1.05881</v>
      </c>
      <c r="H2927" s="11">
        <v>0</v>
      </c>
      <c r="I2927" s="11">
        <v>0</v>
      </c>
      <c r="J2927" s="11">
        <v>0</v>
      </c>
      <c r="K2927" s="11">
        <v>0</v>
      </c>
      <c r="L2927" s="11">
        <v>0</v>
      </c>
      <c r="M2927" s="11">
        <v>0</v>
      </c>
      <c r="N2927" s="11">
        <v>0</v>
      </c>
      <c r="O2927" s="11">
        <v>0</v>
      </c>
      <c r="P2927" s="11">
        <v>0</v>
      </c>
      <c r="Q2927" s="11">
        <v>0</v>
      </c>
      <c r="R2927" s="11">
        <v>0</v>
      </c>
      <c r="S2927" s="11">
        <v>0</v>
      </c>
      <c r="T2927" s="11">
        <v>1.05881</v>
      </c>
      <c r="U2927" s="11">
        <v>0</v>
      </c>
      <c r="V2927" s="11">
        <v>0</v>
      </c>
      <c r="W2927" s="11">
        <v>0</v>
      </c>
      <c r="X2927" s="11">
        <v>0</v>
      </c>
      <c r="Y2927" s="11">
        <v>1.05881</v>
      </c>
      <c r="Z2927" s="11">
        <v>0</v>
      </c>
      <c r="AA2927" s="11">
        <v>0</v>
      </c>
      <c r="AB2927" s="11">
        <v>0</v>
      </c>
      <c r="AC2927" s="11">
        <v>0</v>
      </c>
      <c r="AD2927" s="71">
        <f t="shared" si="139"/>
        <v>0</v>
      </c>
      <c r="AE2927" s="71">
        <f t="shared" si="140"/>
        <v>0</v>
      </c>
      <c r="AF2927" s="71">
        <f t="shared" si="138"/>
        <v>0</v>
      </c>
      <c r="AG2927" s="277" t="s">
        <v>908</v>
      </c>
      <c r="AH2927" s="277" t="s">
        <v>766</v>
      </c>
      <c r="AI2927" s="276" t="s">
        <v>767</v>
      </c>
      <c r="AJ2927" s="276" t="s">
        <v>768</v>
      </c>
      <c r="AK2927" s="276" t="s">
        <v>333</v>
      </c>
      <c r="AL2927" s="277" t="s">
        <v>143</v>
      </c>
      <c r="AM2927" s="276" t="s">
        <v>720</v>
      </c>
      <c r="AN2927" s="276" t="s">
        <v>518</v>
      </c>
      <c r="AO2927" s="277" t="s">
        <v>519</v>
      </c>
    </row>
    <row r="2928" spans="1:41" ht="15" thickBot="1" x14ac:dyDescent="0.4">
      <c r="A2928" s="8">
        <v>2025</v>
      </c>
      <c r="B2928" s="9" t="s">
        <v>126</v>
      </c>
      <c r="C2928" s="9" t="s">
        <v>143</v>
      </c>
      <c r="D2928" s="9" t="s">
        <v>333</v>
      </c>
      <c r="E2928" s="9" t="s">
        <v>32</v>
      </c>
      <c r="F2928" s="8">
        <v>2029</v>
      </c>
      <c r="G2928" s="11">
        <v>1.21756</v>
      </c>
      <c r="H2928" s="11">
        <v>0</v>
      </c>
      <c r="I2928" s="11">
        <v>0</v>
      </c>
      <c r="J2928" s="11">
        <v>0</v>
      </c>
      <c r="K2928" s="11">
        <v>0</v>
      </c>
      <c r="L2928" s="11">
        <v>0</v>
      </c>
      <c r="M2928" s="11">
        <v>0</v>
      </c>
      <c r="N2928" s="11">
        <v>0</v>
      </c>
      <c r="O2928" s="11">
        <v>0</v>
      </c>
      <c r="P2928" s="11">
        <v>0</v>
      </c>
      <c r="Q2928" s="11">
        <v>0</v>
      </c>
      <c r="R2928" s="11">
        <v>0</v>
      </c>
      <c r="S2928" s="11">
        <v>0</v>
      </c>
      <c r="T2928" s="11">
        <v>1.21756</v>
      </c>
      <c r="U2928" s="11">
        <v>0</v>
      </c>
      <c r="V2928" s="11">
        <v>0</v>
      </c>
      <c r="W2928" s="11">
        <v>0</v>
      </c>
      <c r="X2928" s="11">
        <v>0</v>
      </c>
      <c r="Y2928" s="11">
        <v>1.21756</v>
      </c>
      <c r="Z2928" s="11">
        <v>0</v>
      </c>
      <c r="AA2928" s="11">
        <v>0</v>
      </c>
      <c r="AB2928" s="11">
        <v>0</v>
      </c>
      <c r="AC2928" s="11">
        <v>0</v>
      </c>
      <c r="AD2928" s="71">
        <f t="shared" si="139"/>
        <v>0</v>
      </c>
      <c r="AE2928" s="71">
        <f t="shared" si="140"/>
        <v>0</v>
      </c>
      <c r="AF2928" s="71">
        <f t="shared" si="138"/>
        <v>0</v>
      </c>
      <c r="AG2928" s="277" t="s">
        <v>908</v>
      </c>
      <c r="AH2928" s="277" t="s">
        <v>766</v>
      </c>
      <c r="AI2928" s="276" t="s">
        <v>767</v>
      </c>
      <c r="AJ2928" s="276" t="s">
        <v>768</v>
      </c>
      <c r="AK2928" s="276" t="s">
        <v>333</v>
      </c>
      <c r="AL2928" s="277" t="s">
        <v>143</v>
      </c>
      <c r="AM2928" s="276" t="s">
        <v>720</v>
      </c>
      <c r="AN2928" s="276" t="s">
        <v>518</v>
      </c>
      <c r="AO2928" s="277" t="s">
        <v>519</v>
      </c>
    </row>
    <row r="2929" spans="1:41" ht="15" thickBot="1" x14ac:dyDescent="0.4">
      <c r="A2929" s="8">
        <v>2025</v>
      </c>
      <c r="B2929" s="9" t="s">
        <v>126</v>
      </c>
      <c r="C2929" s="9" t="s">
        <v>143</v>
      </c>
      <c r="D2929" s="9" t="s">
        <v>333</v>
      </c>
      <c r="E2929" s="9" t="s">
        <v>32</v>
      </c>
      <c r="F2929" s="8">
        <v>2030</v>
      </c>
      <c r="G2929" s="11">
        <v>1.5255300000000001</v>
      </c>
      <c r="H2929" s="11">
        <v>0</v>
      </c>
      <c r="I2929" s="11">
        <v>0</v>
      </c>
      <c r="J2929" s="11">
        <v>0</v>
      </c>
      <c r="K2929" s="11">
        <v>0</v>
      </c>
      <c r="L2929" s="11">
        <v>0</v>
      </c>
      <c r="M2929" s="11">
        <v>0</v>
      </c>
      <c r="N2929" s="11">
        <v>0</v>
      </c>
      <c r="O2929" s="11">
        <v>0</v>
      </c>
      <c r="P2929" s="11">
        <v>0</v>
      </c>
      <c r="Q2929" s="11">
        <v>0</v>
      </c>
      <c r="R2929" s="11">
        <v>0</v>
      </c>
      <c r="S2929" s="11">
        <v>0</v>
      </c>
      <c r="T2929" s="11">
        <v>1.5255300000000001</v>
      </c>
      <c r="U2929" s="11">
        <v>0</v>
      </c>
      <c r="V2929" s="11">
        <v>0</v>
      </c>
      <c r="W2929" s="11">
        <v>0</v>
      </c>
      <c r="X2929" s="11">
        <v>0</v>
      </c>
      <c r="Y2929" s="11">
        <v>1.5255300000000001</v>
      </c>
      <c r="Z2929" s="11">
        <v>0</v>
      </c>
      <c r="AA2929" s="11">
        <v>0</v>
      </c>
      <c r="AB2929" s="11">
        <v>0</v>
      </c>
      <c r="AC2929" s="11">
        <v>0</v>
      </c>
      <c r="AD2929" s="71">
        <f t="shared" si="139"/>
        <v>0</v>
      </c>
      <c r="AE2929" s="71">
        <f t="shared" si="140"/>
        <v>0</v>
      </c>
      <c r="AF2929" s="71">
        <f t="shared" si="138"/>
        <v>0</v>
      </c>
      <c r="AG2929" s="277" t="s">
        <v>908</v>
      </c>
      <c r="AH2929" s="277" t="s">
        <v>766</v>
      </c>
      <c r="AI2929" s="276" t="s">
        <v>767</v>
      </c>
      <c r="AJ2929" s="276" t="s">
        <v>768</v>
      </c>
      <c r="AK2929" s="276" t="s">
        <v>333</v>
      </c>
      <c r="AL2929" s="277" t="s">
        <v>143</v>
      </c>
      <c r="AM2929" s="276" t="s">
        <v>720</v>
      </c>
      <c r="AN2929" s="276" t="s">
        <v>518</v>
      </c>
      <c r="AO2929" s="277" t="s">
        <v>519</v>
      </c>
    </row>
    <row r="2930" spans="1:41" ht="15" thickBot="1" x14ac:dyDescent="0.4">
      <c r="A2930" s="8">
        <v>2025</v>
      </c>
      <c r="B2930" s="9" t="s">
        <v>126</v>
      </c>
      <c r="C2930" s="9" t="s">
        <v>143</v>
      </c>
      <c r="D2930" s="9" t="s">
        <v>333</v>
      </c>
      <c r="E2930" s="9" t="s">
        <v>32</v>
      </c>
      <c r="F2930" s="8">
        <v>2031</v>
      </c>
      <c r="G2930" s="11">
        <v>1.3801099999999999</v>
      </c>
      <c r="H2930" s="11">
        <v>0</v>
      </c>
      <c r="I2930" s="11">
        <v>0</v>
      </c>
      <c r="J2930" s="11">
        <v>0</v>
      </c>
      <c r="K2930" s="11">
        <v>0</v>
      </c>
      <c r="L2930" s="11">
        <v>0</v>
      </c>
      <c r="M2930" s="11">
        <v>0</v>
      </c>
      <c r="N2930" s="11">
        <v>0</v>
      </c>
      <c r="O2930" s="11">
        <v>0</v>
      </c>
      <c r="P2930" s="11">
        <v>0</v>
      </c>
      <c r="Q2930" s="11">
        <v>0</v>
      </c>
      <c r="R2930" s="11">
        <v>0</v>
      </c>
      <c r="S2930" s="11">
        <v>0</v>
      </c>
      <c r="T2930" s="11">
        <v>1.3801099999999999</v>
      </c>
      <c r="U2930" s="11">
        <v>0</v>
      </c>
      <c r="V2930" s="11">
        <v>0</v>
      </c>
      <c r="W2930" s="11">
        <v>0</v>
      </c>
      <c r="X2930" s="11">
        <v>0</v>
      </c>
      <c r="Y2930" s="11">
        <v>1.3801099999999999</v>
      </c>
      <c r="Z2930" s="11">
        <v>0</v>
      </c>
      <c r="AA2930" s="11">
        <v>0</v>
      </c>
      <c r="AB2930" s="11">
        <v>0</v>
      </c>
      <c r="AC2930" s="11">
        <v>0</v>
      </c>
      <c r="AD2930" s="71">
        <f t="shared" si="139"/>
        <v>0</v>
      </c>
      <c r="AE2930" s="71">
        <f t="shared" si="140"/>
        <v>0</v>
      </c>
      <c r="AF2930" s="71">
        <f t="shared" si="138"/>
        <v>0</v>
      </c>
      <c r="AG2930" s="277" t="s">
        <v>908</v>
      </c>
      <c r="AH2930" s="277" t="s">
        <v>766</v>
      </c>
      <c r="AI2930" s="276" t="s">
        <v>767</v>
      </c>
      <c r="AJ2930" s="276" t="s">
        <v>768</v>
      </c>
      <c r="AK2930" s="276" t="s">
        <v>333</v>
      </c>
      <c r="AL2930" s="277" t="s">
        <v>143</v>
      </c>
      <c r="AM2930" s="276" t="s">
        <v>720</v>
      </c>
      <c r="AN2930" s="276" t="s">
        <v>518</v>
      </c>
      <c r="AO2930" s="277" t="s">
        <v>519</v>
      </c>
    </row>
    <row r="2931" spans="1:41" ht="15" thickBot="1" x14ac:dyDescent="0.4">
      <c r="A2931" s="8">
        <v>2025</v>
      </c>
      <c r="B2931" s="9" t="s">
        <v>126</v>
      </c>
      <c r="C2931" s="9" t="s">
        <v>143</v>
      </c>
      <c r="D2931" s="9" t="s">
        <v>333</v>
      </c>
      <c r="E2931" s="9" t="s">
        <v>32</v>
      </c>
      <c r="F2931" s="8">
        <v>2032</v>
      </c>
      <c r="G2931" s="11">
        <v>1.8303700000000001</v>
      </c>
      <c r="H2931" s="11">
        <v>0</v>
      </c>
      <c r="I2931" s="11">
        <v>0</v>
      </c>
      <c r="J2931" s="11">
        <v>0</v>
      </c>
      <c r="K2931" s="11">
        <v>0</v>
      </c>
      <c r="L2931" s="11">
        <v>0</v>
      </c>
      <c r="M2931" s="11">
        <v>0</v>
      </c>
      <c r="N2931" s="11">
        <v>0</v>
      </c>
      <c r="O2931" s="11">
        <v>0</v>
      </c>
      <c r="P2931" s="11">
        <v>0</v>
      </c>
      <c r="Q2931" s="11">
        <v>0</v>
      </c>
      <c r="R2931" s="11">
        <v>0</v>
      </c>
      <c r="S2931" s="11">
        <v>0</v>
      </c>
      <c r="T2931" s="11">
        <v>1.8303700000000001</v>
      </c>
      <c r="U2931" s="11">
        <v>0</v>
      </c>
      <c r="V2931" s="11">
        <v>0</v>
      </c>
      <c r="W2931" s="11">
        <v>0</v>
      </c>
      <c r="X2931" s="11">
        <v>0</v>
      </c>
      <c r="Y2931" s="11">
        <v>1.8303700000000001</v>
      </c>
      <c r="Z2931" s="11">
        <v>0</v>
      </c>
      <c r="AA2931" s="11">
        <v>0</v>
      </c>
      <c r="AB2931" s="11">
        <v>0</v>
      </c>
      <c r="AC2931" s="11">
        <v>0</v>
      </c>
      <c r="AD2931" s="71">
        <f t="shared" si="139"/>
        <v>0</v>
      </c>
      <c r="AE2931" s="71">
        <f t="shared" si="140"/>
        <v>0</v>
      </c>
      <c r="AF2931" s="71">
        <f t="shared" si="138"/>
        <v>0</v>
      </c>
      <c r="AG2931" s="277" t="s">
        <v>908</v>
      </c>
      <c r="AH2931" s="277" t="s">
        <v>766</v>
      </c>
      <c r="AI2931" s="276" t="s">
        <v>767</v>
      </c>
      <c r="AJ2931" s="276" t="s">
        <v>768</v>
      </c>
      <c r="AK2931" s="276" t="s">
        <v>333</v>
      </c>
      <c r="AL2931" s="277" t="s">
        <v>143</v>
      </c>
      <c r="AM2931" s="276" t="s">
        <v>720</v>
      </c>
      <c r="AN2931" s="276" t="s">
        <v>518</v>
      </c>
      <c r="AO2931" s="277" t="s">
        <v>519</v>
      </c>
    </row>
    <row r="2932" spans="1:41" ht="15" thickBot="1" x14ac:dyDescent="0.4">
      <c r="A2932" s="8">
        <v>2025</v>
      </c>
      <c r="B2932" s="9" t="s">
        <v>126</v>
      </c>
      <c r="C2932" s="9" t="s">
        <v>143</v>
      </c>
      <c r="D2932" s="9" t="s">
        <v>333</v>
      </c>
      <c r="E2932" s="9" t="s">
        <v>32</v>
      </c>
      <c r="F2932" s="8">
        <v>2033</v>
      </c>
      <c r="G2932" s="11">
        <v>2.2993199999999998</v>
      </c>
      <c r="H2932" s="11">
        <v>0</v>
      </c>
      <c r="I2932" s="11">
        <v>0</v>
      </c>
      <c r="J2932" s="11">
        <v>0</v>
      </c>
      <c r="K2932" s="11">
        <v>0</v>
      </c>
      <c r="L2932" s="11">
        <v>0</v>
      </c>
      <c r="M2932" s="11">
        <v>0</v>
      </c>
      <c r="N2932" s="11">
        <v>0</v>
      </c>
      <c r="O2932" s="11">
        <v>0</v>
      </c>
      <c r="P2932" s="11">
        <v>0</v>
      </c>
      <c r="Q2932" s="11">
        <v>0</v>
      </c>
      <c r="R2932" s="11">
        <v>0</v>
      </c>
      <c r="S2932" s="11">
        <v>0</v>
      </c>
      <c r="T2932" s="11">
        <v>2.2993199999999998</v>
      </c>
      <c r="U2932" s="11">
        <v>0</v>
      </c>
      <c r="V2932" s="11">
        <v>0</v>
      </c>
      <c r="W2932" s="11">
        <v>0</v>
      </c>
      <c r="X2932" s="11">
        <v>0</v>
      </c>
      <c r="Y2932" s="11">
        <v>2.2993199999999998</v>
      </c>
      <c r="Z2932" s="11">
        <v>0</v>
      </c>
      <c r="AA2932" s="11">
        <v>0</v>
      </c>
      <c r="AB2932" s="11">
        <v>0</v>
      </c>
      <c r="AC2932" s="11">
        <v>0</v>
      </c>
      <c r="AD2932" s="71">
        <f t="shared" si="139"/>
        <v>0</v>
      </c>
      <c r="AE2932" s="71">
        <f t="shared" si="140"/>
        <v>0</v>
      </c>
      <c r="AF2932" s="71">
        <f t="shared" si="138"/>
        <v>0</v>
      </c>
      <c r="AG2932" s="277" t="s">
        <v>908</v>
      </c>
      <c r="AH2932" s="277" t="s">
        <v>766</v>
      </c>
      <c r="AI2932" s="276" t="s">
        <v>767</v>
      </c>
      <c r="AJ2932" s="276" t="s">
        <v>768</v>
      </c>
      <c r="AK2932" s="276" t="s">
        <v>333</v>
      </c>
      <c r="AL2932" s="277" t="s">
        <v>143</v>
      </c>
      <c r="AM2932" s="276" t="s">
        <v>720</v>
      </c>
      <c r="AN2932" s="276" t="s">
        <v>518</v>
      </c>
      <c r="AO2932" s="277" t="s">
        <v>519</v>
      </c>
    </row>
    <row r="2933" spans="1:41" ht="15" thickBot="1" x14ac:dyDescent="0.4">
      <c r="A2933" s="8">
        <v>2025</v>
      </c>
      <c r="B2933" s="9" t="s">
        <v>126</v>
      </c>
      <c r="C2933" s="9" t="s">
        <v>143</v>
      </c>
      <c r="D2933" s="9" t="s">
        <v>333</v>
      </c>
      <c r="E2933" s="9" t="s">
        <v>32</v>
      </c>
      <c r="F2933" s="8">
        <v>2034</v>
      </c>
      <c r="G2933" s="11">
        <v>1.91055</v>
      </c>
      <c r="H2933" s="11">
        <v>0</v>
      </c>
      <c r="I2933" s="11">
        <v>0</v>
      </c>
      <c r="J2933" s="11">
        <v>0</v>
      </c>
      <c r="K2933" s="11">
        <v>0</v>
      </c>
      <c r="L2933" s="11">
        <v>0</v>
      </c>
      <c r="M2933" s="11">
        <v>0</v>
      </c>
      <c r="N2933" s="11">
        <v>0</v>
      </c>
      <c r="O2933" s="11">
        <v>0</v>
      </c>
      <c r="P2933" s="11">
        <v>0</v>
      </c>
      <c r="Q2933" s="11">
        <v>0</v>
      </c>
      <c r="R2933" s="11">
        <v>0</v>
      </c>
      <c r="S2933" s="11">
        <v>0</v>
      </c>
      <c r="T2933" s="11">
        <v>1.91055</v>
      </c>
      <c r="U2933" s="11">
        <v>0</v>
      </c>
      <c r="V2933" s="11">
        <v>0</v>
      </c>
      <c r="W2933" s="11">
        <v>0</v>
      </c>
      <c r="X2933" s="11">
        <v>0</v>
      </c>
      <c r="Y2933" s="11">
        <v>1.91055</v>
      </c>
      <c r="Z2933" s="11">
        <v>0</v>
      </c>
      <c r="AA2933" s="11">
        <v>0</v>
      </c>
      <c r="AB2933" s="11">
        <v>0</v>
      </c>
      <c r="AC2933" s="11">
        <v>0</v>
      </c>
      <c r="AD2933" s="71">
        <f t="shared" si="139"/>
        <v>0</v>
      </c>
      <c r="AE2933" s="71">
        <f t="shared" si="140"/>
        <v>0</v>
      </c>
      <c r="AF2933" s="71">
        <f t="shared" si="138"/>
        <v>0</v>
      </c>
      <c r="AG2933" s="277" t="s">
        <v>908</v>
      </c>
      <c r="AH2933" s="277" t="s">
        <v>766</v>
      </c>
      <c r="AI2933" s="276" t="s">
        <v>767</v>
      </c>
      <c r="AJ2933" s="276" t="s">
        <v>768</v>
      </c>
      <c r="AK2933" s="276" t="s">
        <v>333</v>
      </c>
      <c r="AL2933" s="277" t="s">
        <v>143</v>
      </c>
      <c r="AM2933" s="276" t="s">
        <v>720</v>
      </c>
      <c r="AN2933" s="276" t="s">
        <v>518</v>
      </c>
      <c r="AO2933" s="277" t="s">
        <v>519</v>
      </c>
    </row>
    <row r="2934" spans="1:41" ht="15" thickBot="1" x14ac:dyDescent="0.4">
      <c r="A2934" s="8">
        <v>2025</v>
      </c>
      <c r="B2934" s="9" t="s">
        <v>126</v>
      </c>
      <c r="C2934" s="9" t="s">
        <v>143</v>
      </c>
      <c r="D2934" s="9" t="s">
        <v>333</v>
      </c>
      <c r="E2934" s="9" t="s">
        <v>32</v>
      </c>
      <c r="F2934" s="8">
        <v>2035</v>
      </c>
      <c r="G2934" s="11">
        <v>2.1594600000000002</v>
      </c>
      <c r="H2934" s="11">
        <v>0</v>
      </c>
      <c r="I2934" s="11">
        <v>0</v>
      </c>
      <c r="J2934" s="11">
        <v>0</v>
      </c>
      <c r="K2934" s="11">
        <v>0</v>
      </c>
      <c r="L2934" s="11">
        <v>0</v>
      </c>
      <c r="M2934" s="11">
        <v>0</v>
      </c>
      <c r="N2934" s="11">
        <v>0</v>
      </c>
      <c r="O2934" s="11">
        <v>0</v>
      </c>
      <c r="P2934" s="11">
        <v>0</v>
      </c>
      <c r="Q2934" s="11">
        <v>0</v>
      </c>
      <c r="R2934" s="11">
        <v>0</v>
      </c>
      <c r="S2934" s="11">
        <v>0</v>
      </c>
      <c r="T2934" s="11">
        <v>2.1594600000000002</v>
      </c>
      <c r="U2934" s="11">
        <v>0</v>
      </c>
      <c r="V2934" s="11">
        <v>0</v>
      </c>
      <c r="W2934" s="11">
        <v>0</v>
      </c>
      <c r="X2934" s="11">
        <v>0</v>
      </c>
      <c r="Y2934" s="11">
        <v>2.1594600000000002</v>
      </c>
      <c r="Z2934" s="11">
        <v>0</v>
      </c>
      <c r="AA2934" s="11">
        <v>0</v>
      </c>
      <c r="AB2934" s="11">
        <v>0</v>
      </c>
      <c r="AC2934" s="11">
        <v>0</v>
      </c>
      <c r="AD2934" s="71">
        <f t="shared" si="139"/>
        <v>0</v>
      </c>
      <c r="AE2934" s="71">
        <f t="shared" si="140"/>
        <v>0</v>
      </c>
      <c r="AF2934" s="71">
        <f t="shared" si="138"/>
        <v>0</v>
      </c>
      <c r="AG2934" s="277" t="s">
        <v>908</v>
      </c>
      <c r="AH2934" s="277" t="s">
        <v>766</v>
      </c>
      <c r="AI2934" s="276" t="s">
        <v>767</v>
      </c>
      <c r="AJ2934" s="276" t="s">
        <v>768</v>
      </c>
      <c r="AK2934" s="276" t="s">
        <v>333</v>
      </c>
      <c r="AL2934" s="277" t="s">
        <v>143</v>
      </c>
      <c r="AM2934" s="276" t="s">
        <v>720</v>
      </c>
      <c r="AN2934" s="276" t="s">
        <v>518</v>
      </c>
      <c r="AO2934" s="277" t="s">
        <v>519</v>
      </c>
    </row>
    <row r="2935" spans="1:41" ht="23.5" thickBot="1" x14ac:dyDescent="0.4">
      <c r="A2935" s="8">
        <v>2025</v>
      </c>
      <c r="B2935" s="9" t="s">
        <v>126</v>
      </c>
      <c r="C2935" s="9" t="s">
        <v>144</v>
      </c>
      <c r="D2935" s="9" t="s">
        <v>334</v>
      </c>
      <c r="E2935" s="97" t="s">
        <v>29</v>
      </c>
      <c r="F2935" s="8">
        <v>2025</v>
      </c>
      <c r="G2935" s="10">
        <v>14</v>
      </c>
      <c r="H2935" s="10">
        <v>0</v>
      </c>
      <c r="I2935" s="10">
        <v>0</v>
      </c>
      <c r="J2935" s="10">
        <v>0</v>
      </c>
      <c r="K2935" s="10">
        <v>0</v>
      </c>
      <c r="L2935" s="10">
        <v>0</v>
      </c>
      <c r="M2935" s="10">
        <v>0</v>
      </c>
      <c r="N2935" s="10">
        <v>0</v>
      </c>
      <c r="O2935" s="10">
        <v>0</v>
      </c>
      <c r="P2935" s="10">
        <v>0</v>
      </c>
      <c r="Q2935" s="10">
        <v>0</v>
      </c>
      <c r="R2935" s="10">
        <v>0</v>
      </c>
      <c r="S2935" s="10">
        <v>0</v>
      </c>
      <c r="T2935" s="10">
        <v>14</v>
      </c>
      <c r="U2935" s="10">
        <v>0</v>
      </c>
      <c r="V2935" s="10">
        <v>0</v>
      </c>
      <c r="W2935" s="10">
        <v>0</v>
      </c>
      <c r="X2935" s="10">
        <v>0</v>
      </c>
      <c r="Y2935" s="10">
        <v>14</v>
      </c>
      <c r="Z2935" s="10">
        <v>0</v>
      </c>
      <c r="AA2935" s="10">
        <v>0</v>
      </c>
      <c r="AB2935" s="10">
        <v>0</v>
      </c>
      <c r="AC2935" s="10">
        <v>0</v>
      </c>
      <c r="AD2935" s="71">
        <f t="shared" si="139"/>
        <v>0</v>
      </c>
      <c r="AE2935" s="71">
        <f t="shared" si="140"/>
        <v>0</v>
      </c>
      <c r="AF2935" s="71">
        <f t="shared" si="138"/>
        <v>0</v>
      </c>
      <c r="AG2935" s="277" t="s">
        <v>905</v>
      </c>
      <c r="AH2935" s="277" t="s">
        <v>769</v>
      </c>
      <c r="AI2935" s="276" t="s">
        <v>770</v>
      </c>
      <c r="AJ2935" s="276" t="s">
        <v>771</v>
      </c>
      <c r="AK2935" s="276" t="s">
        <v>334</v>
      </c>
      <c r="AL2935" s="277" t="s">
        <v>144</v>
      </c>
      <c r="AM2935" s="276" t="s">
        <v>720</v>
      </c>
      <c r="AN2935" s="276" t="s">
        <v>518</v>
      </c>
      <c r="AO2935" s="277" t="s">
        <v>519</v>
      </c>
    </row>
    <row r="2936" spans="1:41" ht="15" thickBot="1" x14ac:dyDescent="0.4">
      <c r="A2936" s="8">
        <v>2025</v>
      </c>
      <c r="B2936" s="9" t="s">
        <v>126</v>
      </c>
      <c r="C2936" s="9" t="s">
        <v>144</v>
      </c>
      <c r="D2936" s="9" t="s">
        <v>334</v>
      </c>
      <c r="E2936" s="9" t="s">
        <v>30</v>
      </c>
      <c r="F2936" s="8">
        <v>2025</v>
      </c>
      <c r="G2936" s="11">
        <v>4.02E-2</v>
      </c>
      <c r="H2936" s="11">
        <v>0</v>
      </c>
      <c r="I2936" s="11">
        <v>0</v>
      </c>
      <c r="J2936" s="11">
        <v>0</v>
      </c>
      <c r="K2936" s="11">
        <v>0</v>
      </c>
      <c r="L2936" s="11">
        <v>0</v>
      </c>
      <c r="M2936" s="11">
        <v>0</v>
      </c>
      <c r="N2936" s="11">
        <v>0</v>
      </c>
      <c r="O2936" s="11">
        <v>0</v>
      </c>
      <c r="P2936" s="11">
        <v>0</v>
      </c>
      <c r="Q2936" s="11">
        <v>0</v>
      </c>
      <c r="R2936" s="11">
        <v>0</v>
      </c>
      <c r="S2936" s="11">
        <v>0</v>
      </c>
      <c r="T2936" s="11">
        <v>4.02E-2</v>
      </c>
      <c r="U2936" s="11">
        <v>0</v>
      </c>
      <c r="V2936" s="11">
        <v>0</v>
      </c>
      <c r="W2936" s="11">
        <v>0</v>
      </c>
      <c r="X2936" s="11">
        <v>0</v>
      </c>
      <c r="Y2936" s="11">
        <v>4.02E-2</v>
      </c>
      <c r="Z2936" s="11">
        <v>0</v>
      </c>
      <c r="AA2936" s="11">
        <v>0</v>
      </c>
      <c r="AB2936" s="11">
        <v>0</v>
      </c>
      <c r="AC2936" s="11">
        <v>0</v>
      </c>
      <c r="AD2936" s="71">
        <f t="shared" si="139"/>
        <v>0</v>
      </c>
      <c r="AE2936" s="71">
        <f t="shared" si="140"/>
        <v>0</v>
      </c>
      <c r="AF2936" s="71">
        <f t="shared" si="138"/>
        <v>0</v>
      </c>
      <c r="AG2936" s="277" t="s">
        <v>906</v>
      </c>
      <c r="AH2936" s="277" t="s">
        <v>769</v>
      </c>
      <c r="AI2936" s="276" t="s">
        <v>770</v>
      </c>
      <c r="AJ2936" s="276" t="s">
        <v>771</v>
      </c>
      <c r="AK2936" s="276" t="s">
        <v>334</v>
      </c>
      <c r="AL2936" s="277" t="s">
        <v>144</v>
      </c>
      <c r="AM2936" s="276" t="s">
        <v>720</v>
      </c>
      <c r="AN2936" s="276" t="s">
        <v>518</v>
      </c>
      <c r="AO2936" s="277" t="s">
        <v>519</v>
      </c>
    </row>
    <row r="2937" spans="1:41" ht="15" thickBot="1" x14ac:dyDescent="0.4">
      <c r="A2937" s="8">
        <v>2025</v>
      </c>
      <c r="B2937" s="9" t="s">
        <v>126</v>
      </c>
      <c r="C2937" s="9" t="s">
        <v>144</v>
      </c>
      <c r="D2937" s="9" t="s">
        <v>334</v>
      </c>
      <c r="E2937" s="9" t="s">
        <v>30</v>
      </c>
      <c r="F2937" s="8">
        <v>2026</v>
      </c>
      <c r="G2937" s="11">
        <v>3.9350000000000003E-2</v>
      </c>
      <c r="H2937" s="11">
        <v>0</v>
      </c>
      <c r="I2937" s="11">
        <v>0</v>
      </c>
      <c r="J2937" s="11">
        <v>0</v>
      </c>
      <c r="K2937" s="11">
        <v>0</v>
      </c>
      <c r="L2937" s="11">
        <v>0</v>
      </c>
      <c r="M2937" s="11">
        <v>0</v>
      </c>
      <c r="N2937" s="11">
        <v>0</v>
      </c>
      <c r="O2937" s="11">
        <v>0</v>
      </c>
      <c r="P2937" s="11">
        <v>0</v>
      </c>
      <c r="Q2937" s="11">
        <v>0</v>
      </c>
      <c r="R2937" s="11">
        <v>0</v>
      </c>
      <c r="S2937" s="11">
        <v>0</v>
      </c>
      <c r="T2937" s="11">
        <v>3.9350000000000003E-2</v>
      </c>
      <c r="U2937" s="11">
        <v>0</v>
      </c>
      <c r="V2937" s="11">
        <v>0</v>
      </c>
      <c r="W2937" s="11">
        <v>0</v>
      </c>
      <c r="X2937" s="11">
        <v>0</v>
      </c>
      <c r="Y2937" s="11">
        <v>3.9350000000000003E-2</v>
      </c>
      <c r="Z2937" s="11">
        <v>0</v>
      </c>
      <c r="AA2937" s="11">
        <v>0</v>
      </c>
      <c r="AB2937" s="11">
        <v>0</v>
      </c>
      <c r="AC2937" s="11">
        <v>0</v>
      </c>
      <c r="AD2937" s="71">
        <f t="shared" si="139"/>
        <v>0</v>
      </c>
      <c r="AE2937" s="71">
        <f t="shared" si="140"/>
        <v>0</v>
      </c>
      <c r="AF2937" s="71">
        <f t="shared" si="138"/>
        <v>0</v>
      </c>
      <c r="AG2937" s="277" t="s">
        <v>906</v>
      </c>
      <c r="AH2937" s="277" t="s">
        <v>769</v>
      </c>
      <c r="AI2937" s="276" t="s">
        <v>770</v>
      </c>
      <c r="AJ2937" s="276" t="s">
        <v>771</v>
      </c>
      <c r="AK2937" s="276" t="s">
        <v>334</v>
      </c>
      <c r="AL2937" s="277" t="s">
        <v>144</v>
      </c>
      <c r="AM2937" s="276" t="s">
        <v>720</v>
      </c>
      <c r="AN2937" s="276" t="s">
        <v>518</v>
      </c>
      <c r="AO2937" s="277" t="s">
        <v>519</v>
      </c>
    </row>
    <row r="2938" spans="1:41" ht="15" thickBot="1" x14ac:dyDescent="0.4">
      <c r="A2938" s="8">
        <v>2025</v>
      </c>
      <c r="B2938" s="9" t="s">
        <v>126</v>
      </c>
      <c r="C2938" s="9" t="s">
        <v>144</v>
      </c>
      <c r="D2938" s="9" t="s">
        <v>334</v>
      </c>
      <c r="E2938" s="9" t="s">
        <v>30</v>
      </c>
      <c r="F2938" s="8">
        <v>2027</v>
      </c>
      <c r="G2938" s="11">
        <v>3.884E-2</v>
      </c>
      <c r="H2938" s="11">
        <v>0</v>
      </c>
      <c r="I2938" s="11">
        <v>0</v>
      </c>
      <c r="J2938" s="11">
        <v>0</v>
      </c>
      <c r="K2938" s="11">
        <v>0</v>
      </c>
      <c r="L2938" s="11">
        <v>0</v>
      </c>
      <c r="M2938" s="11">
        <v>0</v>
      </c>
      <c r="N2938" s="11">
        <v>0</v>
      </c>
      <c r="O2938" s="11">
        <v>0</v>
      </c>
      <c r="P2938" s="11">
        <v>0</v>
      </c>
      <c r="Q2938" s="11">
        <v>0</v>
      </c>
      <c r="R2938" s="11">
        <v>0</v>
      </c>
      <c r="S2938" s="11">
        <v>0</v>
      </c>
      <c r="T2938" s="11">
        <v>3.884E-2</v>
      </c>
      <c r="U2938" s="11">
        <v>0</v>
      </c>
      <c r="V2938" s="11">
        <v>0</v>
      </c>
      <c r="W2938" s="11">
        <v>0</v>
      </c>
      <c r="X2938" s="11">
        <v>0</v>
      </c>
      <c r="Y2938" s="11">
        <v>3.884E-2</v>
      </c>
      <c r="Z2938" s="11">
        <v>0</v>
      </c>
      <c r="AA2938" s="11">
        <v>0</v>
      </c>
      <c r="AB2938" s="11">
        <v>0</v>
      </c>
      <c r="AC2938" s="11">
        <v>0</v>
      </c>
      <c r="AD2938" s="71">
        <f t="shared" si="139"/>
        <v>0</v>
      </c>
      <c r="AE2938" s="71">
        <f t="shared" si="140"/>
        <v>0</v>
      </c>
      <c r="AF2938" s="71">
        <f t="shared" si="138"/>
        <v>0</v>
      </c>
      <c r="AG2938" s="277" t="s">
        <v>906</v>
      </c>
      <c r="AH2938" s="277" t="s">
        <v>769</v>
      </c>
      <c r="AI2938" s="276" t="s">
        <v>770</v>
      </c>
      <c r="AJ2938" s="276" t="s">
        <v>771</v>
      </c>
      <c r="AK2938" s="276" t="s">
        <v>334</v>
      </c>
      <c r="AL2938" s="277" t="s">
        <v>144</v>
      </c>
      <c r="AM2938" s="276" t="s">
        <v>720</v>
      </c>
      <c r="AN2938" s="276" t="s">
        <v>518</v>
      </c>
      <c r="AO2938" s="277" t="s">
        <v>519</v>
      </c>
    </row>
    <row r="2939" spans="1:41" ht="15" thickBot="1" x14ac:dyDescent="0.4">
      <c r="A2939" s="8">
        <v>2025</v>
      </c>
      <c r="B2939" s="9" t="s">
        <v>126</v>
      </c>
      <c r="C2939" s="9" t="s">
        <v>144</v>
      </c>
      <c r="D2939" s="9" t="s">
        <v>334</v>
      </c>
      <c r="E2939" s="9" t="s">
        <v>30</v>
      </c>
      <c r="F2939" s="8">
        <v>2028</v>
      </c>
      <c r="G2939" s="11">
        <v>3.8859999999999999E-2</v>
      </c>
      <c r="H2939" s="11">
        <v>0</v>
      </c>
      <c r="I2939" s="11">
        <v>0</v>
      </c>
      <c r="J2939" s="11">
        <v>0</v>
      </c>
      <c r="K2939" s="11">
        <v>0</v>
      </c>
      <c r="L2939" s="11">
        <v>0</v>
      </c>
      <c r="M2939" s="11">
        <v>0</v>
      </c>
      <c r="N2939" s="11">
        <v>0</v>
      </c>
      <c r="O2939" s="11">
        <v>0</v>
      </c>
      <c r="P2939" s="11">
        <v>0</v>
      </c>
      <c r="Q2939" s="11">
        <v>0</v>
      </c>
      <c r="R2939" s="11">
        <v>0</v>
      </c>
      <c r="S2939" s="11">
        <v>0</v>
      </c>
      <c r="T2939" s="11">
        <v>3.8859999999999999E-2</v>
      </c>
      <c r="U2939" s="11">
        <v>0</v>
      </c>
      <c r="V2939" s="11">
        <v>0</v>
      </c>
      <c r="W2939" s="11">
        <v>0</v>
      </c>
      <c r="X2939" s="11">
        <v>0</v>
      </c>
      <c r="Y2939" s="11">
        <v>3.8859999999999999E-2</v>
      </c>
      <c r="Z2939" s="11">
        <v>0</v>
      </c>
      <c r="AA2939" s="11">
        <v>0</v>
      </c>
      <c r="AB2939" s="11">
        <v>0</v>
      </c>
      <c r="AC2939" s="11">
        <v>0</v>
      </c>
      <c r="AD2939" s="71">
        <f t="shared" si="139"/>
        <v>0</v>
      </c>
      <c r="AE2939" s="71">
        <f t="shared" si="140"/>
        <v>0</v>
      </c>
      <c r="AF2939" s="71">
        <f t="shared" si="138"/>
        <v>0</v>
      </c>
      <c r="AG2939" s="277" t="s">
        <v>906</v>
      </c>
      <c r="AH2939" s="277" t="s">
        <v>769</v>
      </c>
      <c r="AI2939" s="276" t="s">
        <v>770</v>
      </c>
      <c r="AJ2939" s="276" t="s">
        <v>771</v>
      </c>
      <c r="AK2939" s="276" t="s">
        <v>334</v>
      </c>
      <c r="AL2939" s="277" t="s">
        <v>144</v>
      </c>
      <c r="AM2939" s="276" t="s">
        <v>720</v>
      </c>
      <c r="AN2939" s="276" t="s">
        <v>518</v>
      </c>
      <c r="AO2939" s="277" t="s">
        <v>519</v>
      </c>
    </row>
    <row r="2940" spans="1:41" ht="15" thickBot="1" x14ac:dyDescent="0.4">
      <c r="A2940" s="8">
        <v>2025</v>
      </c>
      <c r="B2940" s="9" t="s">
        <v>126</v>
      </c>
      <c r="C2940" s="9" t="s">
        <v>144</v>
      </c>
      <c r="D2940" s="9" t="s">
        <v>334</v>
      </c>
      <c r="E2940" s="9" t="s">
        <v>30</v>
      </c>
      <c r="F2940" s="8">
        <v>2029</v>
      </c>
      <c r="G2940" s="11">
        <v>3.9489999999999997E-2</v>
      </c>
      <c r="H2940" s="11">
        <v>0</v>
      </c>
      <c r="I2940" s="11">
        <v>0</v>
      </c>
      <c r="J2940" s="11">
        <v>0</v>
      </c>
      <c r="K2940" s="11">
        <v>0</v>
      </c>
      <c r="L2940" s="11">
        <v>0</v>
      </c>
      <c r="M2940" s="11">
        <v>0</v>
      </c>
      <c r="N2940" s="11">
        <v>0</v>
      </c>
      <c r="O2940" s="11">
        <v>0</v>
      </c>
      <c r="P2940" s="11">
        <v>0</v>
      </c>
      <c r="Q2940" s="11">
        <v>0</v>
      </c>
      <c r="R2940" s="11">
        <v>0</v>
      </c>
      <c r="S2940" s="11">
        <v>0</v>
      </c>
      <c r="T2940" s="11">
        <v>3.9489999999999997E-2</v>
      </c>
      <c r="U2940" s="11">
        <v>0</v>
      </c>
      <c r="V2940" s="11">
        <v>0</v>
      </c>
      <c r="W2940" s="11">
        <v>0</v>
      </c>
      <c r="X2940" s="11">
        <v>0</v>
      </c>
      <c r="Y2940" s="11">
        <v>3.9489999999999997E-2</v>
      </c>
      <c r="Z2940" s="11">
        <v>0</v>
      </c>
      <c r="AA2940" s="11">
        <v>0</v>
      </c>
      <c r="AB2940" s="11">
        <v>0</v>
      </c>
      <c r="AC2940" s="11">
        <v>0</v>
      </c>
      <c r="AD2940" s="71">
        <f t="shared" si="139"/>
        <v>0</v>
      </c>
      <c r="AE2940" s="71">
        <f t="shared" si="140"/>
        <v>0</v>
      </c>
      <c r="AF2940" s="71">
        <f t="shared" si="138"/>
        <v>0</v>
      </c>
      <c r="AG2940" s="277" t="s">
        <v>906</v>
      </c>
      <c r="AH2940" s="277" t="s">
        <v>769</v>
      </c>
      <c r="AI2940" s="276" t="s">
        <v>770</v>
      </c>
      <c r="AJ2940" s="276" t="s">
        <v>771</v>
      </c>
      <c r="AK2940" s="276" t="s">
        <v>334</v>
      </c>
      <c r="AL2940" s="277" t="s">
        <v>144</v>
      </c>
      <c r="AM2940" s="276" t="s">
        <v>720</v>
      </c>
      <c r="AN2940" s="276" t="s">
        <v>518</v>
      </c>
      <c r="AO2940" s="277" t="s">
        <v>519</v>
      </c>
    </row>
    <row r="2941" spans="1:41" ht="15" thickBot="1" x14ac:dyDescent="0.4">
      <c r="A2941" s="8">
        <v>2025</v>
      </c>
      <c r="B2941" s="9" t="s">
        <v>126</v>
      </c>
      <c r="C2941" s="9" t="s">
        <v>144</v>
      </c>
      <c r="D2941" s="9" t="s">
        <v>334</v>
      </c>
      <c r="E2941" s="9" t="s">
        <v>30</v>
      </c>
      <c r="F2941" s="8">
        <v>2030</v>
      </c>
      <c r="G2941" s="11">
        <v>3.798E-2</v>
      </c>
      <c r="H2941" s="11">
        <v>0</v>
      </c>
      <c r="I2941" s="11">
        <v>0</v>
      </c>
      <c r="J2941" s="11">
        <v>0</v>
      </c>
      <c r="K2941" s="11">
        <v>0</v>
      </c>
      <c r="L2941" s="11">
        <v>0</v>
      </c>
      <c r="M2941" s="11">
        <v>0</v>
      </c>
      <c r="N2941" s="11">
        <v>0</v>
      </c>
      <c r="O2941" s="11">
        <v>0</v>
      </c>
      <c r="P2941" s="11">
        <v>0</v>
      </c>
      <c r="Q2941" s="11">
        <v>0</v>
      </c>
      <c r="R2941" s="11">
        <v>0</v>
      </c>
      <c r="S2941" s="11">
        <v>0</v>
      </c>
      <c r="T2941" s="11">
        <v>3.798E-2</v>
      </c>
      <c r="U2941" s="11">
        <v>0</v>
      </c>
      <c r="V2941" s="11">
        <v>0</v>
      </c>
      <c r="W2941" s="11">
        <v>0</v>
      </c>
      <c r="X2941" s="11">
        <v>0</v>
      </c>
      <c r="Y2941" s="11">
        <v>3.798E-2</v>
      </c>
      <c r="Z2941" s="11">
        <v>0</v>
      </c>
      <c r="AA2941" s="11">
        <v>0</v>
      </c>
      <c r="AB2941" s="11">
        <v>0</v>
      </c>
      <c r="AC2941" s="11">
        <v>0</v>
      </c>
      <c r="AD2941" s="71">
        <f t="shared" si="139"/>
        <v>0</v>
      </c>
      <c r="AE2941" s="71">
        <f t="shared" si="140"/>
        <v>0</v>
      </c>
      <c r="AF2941" s="71">
        <f t="shared" si="138"/>
        <v>0</v>
      </c>
      <c r="AG2941" s="277" t="s">
        <v>906</v>
      </c>
      <c r="AH2941" s="277" t="s">
        <v>769</v>
      </c>
      <c r="AI2941" s="276" t="s">
        <v>770</v>
      </c>
      <c r="AJ2941" s="276" t="s">
        <v>771</v>
      </c>
      <c r="AK2941" s="276" t="s">
        <v>334</v>
      </c>
      <c r="AL2941" s="277" t="s">
        <v>144</v>
      </c>
      <c r="AM2941" s="276" t="s">
        <v>720</v>
      </c>
      <c r="AN2941" s="276" t="s">
        <v>518</v>
      </c>
      <c r="AO2941" s="277" t="s">
        <v>519</v>
      </c>
    </row>
    <row r="2942" spans="1:41" ht="15" thickBot="1" x14ac:dyDescent="0.4">
      <c r="A2942" s="8">
        <v>2025</v>
      </c>
      <c r="B2942" s="9" t="s">
        <v>126</v>
      </c>
      <c r="C2942" s="9" t="s">
        <v>144</v>
      </c>
      <c r="D2942" s="9" t="s">
        <v>334</v>
      </c>
      <c r="E2942" s="9" t="s">
        <v>30</v>
      </c>
      <c r="F2942" s="8">
        <v>2031</v>
      </c>
      <c r="G2942" s="11">
        <v>3.712E-2</v>
      </c>
      <c r="H2942" s="11">
        <v>0</v>
      </c>
      <c r="I2942" s="11">
        <v>0</v>
      </c>
      <c r="J2942" s="11">
        <v>0</v>
      </c>
      <c r="K2942" s="11">
        <v>0</v>
      </c>
      <c r="L2942" s="11">
        <v>0</v>
      </c>
      <c r="M2942" s="11">
        <v>0</v>
      </c>
      <c r="N2942" s="11">
        <v>0</v>
      </c>
      <c r="O2942" s="11">
        <v>0</v>
      </c>
      <c r="P2942" s="11">
        <v>0</v>
      </c>
      <c r="Q2942" s="11">
        <v>0</v>
      </c>
      <c r="R2942" s="11">
        <v>0</v>
      </c>
      <c r="S2942" s="11">
        <v>0</v>
      </c>
      <c r="T2942" s="11">
        <v>3.712E-2</v>
      </c>
      <c r="U2942" s="11">
        <v>0</v>
      </c>
      <c r="V2942" s="11">
        <v>0</v>
      </c>
      <c r="W2942" s="11">
        <v>0</v>
      </c>
      <c r="X2942" s="11">
        <v>0</v>
      </c>
      <c r="Y2942" s="11">
        <v>3.712E-2</v>
      </c>
      <c r="Z2942" s="11">
        <v>0</v>
      </c>
      <c r="AA2942" s="11">
        <v>0</v>
      </c>
      <c r="AB2942" s="11">
        <v>0</v>
      </c>
      <c r="AC2942" s="11">
        <v>0</v>
      </c>
      <c r="AD2942" s="71">
        <f t="shared" si="139"/>
        <v>0</v>
      </c>
      <c r="AE2942" s="71">
        <f t="shared" si="140"/>
        <v>0</v>
      </c>
      <c r="AF2942" s="71">
        <f t="shared" si="138"/>
        <v>0</v>
      </c>
      <c r="AG2942" s="277" t="s">
        <v>906</v>
      </c>
      <c r="AH2942" s="277" t="s">
        <v>769</v>
      </c>
      <c r="AI2942" s="276" t="s">
        <v>770</v>
      </c>
      <c r="AJ2942" s="276" t="s">
        <v>771</v>
      </c>
      <c r="AK2942" s="276" t="s">
        <v>334</v>
      </c>
      <c r="AL2942" s="277" t="s">
        <v>144</v>
      </c>
      <c r="AM2942" s="276" t="s">
        <v>720</v>
      </c>
      <c r="AN2942" s="276" t="s">
        <v>518</v>
      </c>
      <c r="AO2942" s="277" t="s">
        <v>519</v>
      </c>
    </row>
    <row r="2943" spans="1:41" ht="15" thickBot="1" x14ac:dyDescent="0.4">
      <c r="A2943" s="8">
        <v>2025</v>
      </c>
      <c r="B2943" s="9" t="s">
        <v>126</v>
      </c>
      <c r="C2943" s="9" t="s">
        <v>144</v>
      </c>
      <c r="D2943" s="9" t="s">
        <v>334</v>
      </c>
      <c r="E2943" s="9" t="s">
        <v>30</v>
      </c>
      <c r="F2943" s="8">
        <v>2032</v>
      </c>
      <c r="G2943" s="11">
        <v>3.6990000000000002E-2</v>
      </c>
      <c r="H2943" s="11">
        <v>0</v>
      </c>
      <c r="I2943" s="11">
        <v>0</v>
      </c>
      <c r="J2943" s="11">
        <v>0</v>
      </c>
      <c r="K2943" s="11">
        <v>0</v>
      </c>
      <c r="L2943" s="11">
        <v>0</v>
      </c>
      <c r="M2943" s="11">
        <v>0</v>
      </c>
      <c r="N2943" s="11">
        <v>0</v>
      </c>
      <c r="O2943" s="11">
        <v>0</v>
      </c>
      <c r="P2943" s="11">
        <v>0</v>
      </c>
      <c r="Q2943" s="11">
        <v>0</v>
      </c>
      <c r="R2943" s="11">
        <v>0</v>
      </c>
      <c r="S2943" s="11">
        <v>0</v>
      </c>
      <c r="T2943" s="11">
        <v>3.6990000000000002E-2</v>
      </c>
      <c r="U2943" s="11">
        <v>0</v>
      </c>
      <c r="V2943" s="11">
        <v>0</v>
      </c>
      <c r="W2943" s="11">
        <v>0</v>
      </c>
      <c r="X2943" s="11">
        <v>0</v>
      </c>
      <c r="Y2943" s="11">
        <v>3.6990000000000002E-2</v>
      </c>
      <c r="Z2943" s="11">
        <v>0</v>
      </c>
      <c r="AA2943" s="11">
        <v>0</v>
      </c>
      <c r="AB2943" s="11">
        <v>0</v>
      </c>
      <c r="AC2943" s="11">
        <v>0</v>
      </c>
      <c r="AD2943" s="71">
        <f t="shared" si="139"/>
        <v>0</v>
      </c>
      <c r="AE2943" s="71">
        <f t="shared" si="140"/>
        <v>0</v>
      </c>
      <c r="AF2943" s="71">
        <f t="shared" si="138"/>
        <v>0</v>
      </c>
      <c r="AG2943" s="277" t="s">
        <v>906</v>
      </c>
      <c r="AH2943" s="277" t="s">
        <v>769</v>
      </c>
      <c r="AI2943" s="276" t="s">
        <v>770</v>
      </c>
      <c r="AJ2943" s="276" t="s">
        <v>771</v>
      </c>
      <c r="AK2943" s="276" t="s">
        <v>334</v>
      </c>
      <c r="AL2943" s="277" t="s">
        <v>144</v>
      </c>
      <c r="AM2943" s="276" t="s">
        <v>720</v>
      </c>
      <c r="AN2943" s="276" t="s">
        <v>518</v>
      </c>
      <c r="AO2943" s="277" t="s">
        <v>519</v>
      </c>
    </row>
    <row r="2944" spans="1:41" ht="15" thickBot="1" x14ac:dyDescent="0.4">
      <c r="A2944" s="8">
        <v>2025</v>
      </c>
      <c r="B2944" s="9" t="s">
        <v>126</v>
      </c>
      <c r="C2944" s="9" t="s">
        <v>144</v>
      </c>
      <c r="D2944" s="9" t="s">
        <v>334</v>
      </c>
      <c r="E2944" s="9" t="s">
        <v>30</v>
      </c>
      <c r="F2944" s="8">
        <v>2033</v>
      </c>
      <c r="G2944" s="11">
        <v>3.5270000000000003E-2</v>
      </c>
      <c r="H2944" s="11">
        <v>0</v>
      </c>
      <c r="I2944" s="11">
        <v>0</v>
      </c>
      <c r="J2944" s="11">
        <v>0</v>
      </c>
      <c r="K2944" s="11">
        <v>0</v>
      </c>
      <c r="L2944" s="11">
        <v>0</v>
      </c>
      <c r="M2944" s="11">
        <v>0</v>
      </c>
      <c r="N2944" s="11">
        <v>0</v>
      </c>
      <c r="O2944" s="11">
        <v>0</v>
      </c>
      <c r="P2944" s="11">
        <v>0</v>
      </c>
      <c r="Q2944" s="11">
        <v>0</v>
      </c>
      <c r="R2944" s="11">
        <v>0</v>
      </c>
      <c r="S2944" s="11">
        <v>0</v>
      </c>
      <c r="T2944" s="11">
        <v>3.5270000000000003E-2</v>
      </c>
      <c r="U2944" s="11">
        <v>0</v>
      </c>
      <c r="V2944" s="11">
        <v>0</v>
      </c>
      <c r="W2944" s="11">
        <v>0</v>
      </c>
      <c r="X2944" s="11">
        <v>0</v>
      </c>
      <c r="Y2944" s="11">
        <v>3.5270000000000003E-2</v>
      </c>
      <c r="Z2944" s="11">
        <v>0</v>
      </c>
      <c r="AA2944" s="11">
        <v>0</v>
      </c>
      <c r="AB2944" s="11">
        <v>0</v>
      </c>
      <c r="AC2944" s="11">
        <v>0</v>
      </c>
      <c r="AD2944" s="71">
        <f t="shared" si="139"/>
        <v>0</v>
      </c>
      <c r="AE2944" s="71">
        <f t="shared" si="140"/>
        <v>0</v>
      </c>
      <c r="AF2944" s="71">
        <f t="shared" si="138"/>
        <v>0</v>
      </c>
      <c r="AG2944" s="277" t="s">
        <v>906</v>
      </c>
      <c r="AH2944" s="277" t="s">
        <v>769</v>
      </c>
      <c r="AI2944" s="276" t="s">
        <v>770</v>
      </c>
      <c r="AJ2944" s="276" t="s">
        <v>771</v>
      </c>
      <c r="AK2944" s="276" t="s">
        <v>334</v>
      </c>
      <c r="AL2944" s="277" t="s">
        <v>144</v>
      </c>
      <c r="AM2944" s="276" t="s">
        <v>720</v>
      </c>
      <c r="AN2944" s="276" t="s">
        <v>518</v>
      </c>
      <c r="AO2944" s="277" t="s">
        <v>519</v>
      </c>
    </row>
    <row r="2945" spans="1:41" ht="15" thickBot="1" x14ac:dyDescent="0.4">
      <c r="A2945" s="8">
        <v>2025</v>
      </c>
      <c r="B2945" s="9" t="s">
        <v>126</v>
      </c>
      <c r="C2945" s="9" t="s">
        <v>144</v>
      </c>
      <c r="D2945" s="9" t="s">
        <v>334</v>
      </c>
      <c r="E2945" s="9" t="s">
        <v>30</v>
      </c>
      <c r="F2945" s="8">
        <v>2034</v>
      </c>
      <c r="G2945" s="11">
        <v>3.4380000000000001E-2</v>
      </c>
      <c r="H2945" s="11">
        <v>0</v>
      </c>
      <c r="I2945" s="11">
        <v>0</v>
      </c>
      <c r="J2945" s="11">
        <v>0</v>
      </c>
      <c r="K2945" s="11">
        <v>0</v>
      </c>
      <c r="L2945" s="11">
        <v>0</v>
      </c>
      <c r="M2945" s="11">
        <v>0</v>
      </c>
      <c r="N2945" s="11">
        <v>0</v>
      </c>
      <c r="O2945" s="11">
        <v>0</v>
      </c>
      <c r="P2945" s="11">
        <v>0</v>
      </c>
      <c r="Q2945" s="11">
        <v>0</v>
      </c>
      <c r="R2945" s="11">
        <v>0</v>
      </c>
      <c r="S2945" s="11">
        <v>0</v>
      </c>
      <c r="T2945" s="11">
        <v>3.4380000000000001E-2</v>
      </c>
      <c r="U2945" s="11">
        <v>0</v>
      </c>
      <c r="V2945" s="11">
        <v>0</v>
      </c>
      <c r="W2945" s="11">
        <v>0</v>
      </c>
      <c r="X2945" s="11">
        <v>0</v>
      </c>
      <c r="Y2945" s="11">
        <v>3.4380000000000001E-2</v>
      </c>
      <c r="Z2945" s="11">
        <v>0</v>
      </c>
      <c r="AA2945" s="11">
        <v>0</v>
      </c>
      <c r="AB2945" s="11">
        <v>0</v>
      </c>
      <c r="AC2945" s="11">
        <v>0</v>
      </c>
      <c r="AD2945" s="71">
        <f t="shared" si="139"/>
        <v>0</v>
      </c>
      <c r="AE2945" s="71">
        <f t="shared" si="140"/>
        <v>0</v>
      </c>
      <c r="AF2945" s="71">
        <f t="shared" si="138"/>
        <v>0</v>
      </c>
      <c r="AG2945" s="277" t="s">
        <v>906</v>
      </c>
      <c r="AH2945" s="277" t="s">
        <v>769</v>
      </c>
      <c r="AI2945" s="276" t="s">
        <v>770</v>
      </c>
      <c r="AJ2945" s="276" t="s">
        <v>771</v>
      </c>
      <c r="AK2945" s="276" t="s">
        <v>334</v>
      </c>
      <c r="AL2945" s="277" t="s">
        <v>144</v>
      </c>
      <c r="AM2945" s="276" t="s">
        <v>720</v>
      </c>
      <c r="AN2945" s="276" t="s">
        <v>518</v>
      </c>
      <c r="AO2945" s="277" t="s">
        <v>519</v>
      </c>
    </row>
    <row r="2946" spans="1:41" ht="15" thickBot="1" x14ac:dyDescent="0.4">
      <c r="A2946" s="8">
        <v>2025</v>
      </c>
      <c r="B2946" s="9" t="s">
        <v>126</v>
      </c>
      <c r="C2946" s="9" t="s">
        <v>144</v>
      </c>
      <c r="D2946" s="9" t="s">
        <v>334</v>
      </c>
      <c r="E2946" s="9" t="s">
        <v>30</v>
      </c>
      <c r="F2946" s="8">
        <v>2035</v>
      </c>
      <c r="G2946" s="11">
        <v>3.3480000000000003E-2</v>
      </c>
      <c r="H2946" s="11">
        <v>0</v>
      </c>
      <c r="I2946" s="11">
        <v>0</v>
      </c>
      <c r="J2946" s="11">
        <v>0</v>
      </c>
      <c r="K2946" s="11">
        <v>0</v>
      </c>
      <c r="L2946" s="11">
        <v>0</v>
      </c>
      <c r="M2946" s="11">
        <v>0</v>
      </c>
      <c r="N2946" s="11">
        <v>0</v>
      </c>
      <c r="O2946" s="11">
        <v>0</v>
      </c>
      <c r="P2946" s="11">
        <v>0</v>
      </c>
      <c r="Q2946" s="11">
        <v>0</v>
      </c>
      <c r="R2946" s="11">
        <v>0</v>
      </c>
      <c r="S2946" s="11">
        <v>0</v>
      </c>
      <c r="T2946" s="11">
        <v>3.3480000000000003E-2</v>
      </c>
      <c r="U2946" s="11">
        <v>0</v>
      </c>
      <c r="V2946" s="11">
        <v>0</v>
      </c>
      <c r="W2946" s="11">
        <v>0</v>
      </c>
      <c r="X2946" s="11">
        <v>0</v>
      </c>
      <c r="Y2946" s="11">
        <v>3.3480000000000003E-2</v>
      </c>
      <c r="Z2946" s="11">
        <v>0</v>
      </c>
      <c r="AA2946" s="11">
        <v>0</v>
      </c>
      <c r="AB2946" s="11">
        <v>0</v>
      </c>
      <c r="AC2946" s="11">
        <v>0</v>
      </c>
      <c r="AD2946" s="71">
        <f t="shared" si="139"/>
        <v>0</v>
      </c>
      <c r="AE2946" s="71">
        <f t="shared" si="140"/>
        <v>0</v>
      </c>
      <c r="AF2946" s="71">
        <f t="shared" si="138"/>
        <v>0</v>
      </c>
      <c r="AG2946" s="277" t="s">
        <v>906</v>
      </c>
      <c r="AH2946" s="277" t="s">
        <v>769</v>
      </c>
      <c r="AI2946" s="276" t="s">
        <v>770</v>
      </c>
      <c r="AJ2946" s="276" t="s">
        <v>771</v>
      </c>
      <c r="AK2946" s="276" t="s">
        <v>334</v>
      </c>
      <c r="AL2946" s="277" t="s">
        <v>144</v>
      </c>
      <c r="AM2946" s="276" t="s">
        <v>720</v>
      </c>
      <c r="AN2946" s="276" t="s">
        <v>518</v>
      </c>
      <c r="AO2946" s="277" t="s">
        <v>519</v>
      </c>
    </row>
    <row r="2947" spans="1:41" ht="15" thickBot="1" x14ac:dyDescent="0.4">
      <c r="A2947" s="8">
        <v>2025</v>
      </c>
      <c r="B2947" s="9" t="s">
        <v>126</v>
      </c>
      <c r="C2947" s="9" t="s">
        <v>144</v>
      </c>
      <c r="D2947" s="9" t="s">
        <v>334</v>
      </c>
      <c r="E2947" s="9" t="s">
        <v>32</v>
      </c>
      <c r="F2947" s="8">
        <v>2025</v>
      </c>
      <c r="G2947" s="11">
        <v>0.43464999999999998</v>
      </c>
      <c r="H2947" s="11">
        <v>0</v>
      </c>
      <c r="I2947" s="11">
        <v>0</v>
      </c>
      <c r="J2947" s="11">
        <v>0</v>
      </c>
      <c r="K2947" s="11">
        <v>0</v>
      </c>
      <c r="L2947" s="11">
        <v>0</v>
      </c>
      <c r="M2947" s="11">
        <v>0</v>
      </c>
      <c r="N2947" s="11">
        <v>0</v>
      </c>
      <c r="O2947" s="11">
        <v>0</v>
      </c>
      <c r="P2947" s="11">
        <v>0</v>
      </c>
      <c r="Q2947" s="11">
        <v>0</v>
      </c>
      <c r="R2947" s="11">
        <v>0</v>
      </c>
      <c r="S2947" s="11">
        <v>0</v>
      </c>
      <c r="T2947" s="11">
        <v>0.43464999999999998</v>
      </c>
      <c r="U2947" s="11">
        <v>0</v>
      </c>
      <c r="V2947" s="11">
        <v>0</v>
      </c>
      <c r="W2947" s="11">
        <v>0</v>
      </c>
      <c r="X2947" s="11">
        <v>0</v>
      </c>
      <c r="Y2947" s="11">
        <v>0.43464999999999998</v>
      </c>
      <c r="Z2947" s="11">
        <v>0</v>
      </c>
      <c r="AA2947" s="11">
        <v>0</v>
      </c>
      <c r="AB2947" s="11">
        <v>0</v>
      </c>
      <c r="AC2947" s="11">
        <v>0</v>
      </c>
      <c r="AD2947" s="71">
        <f t="shared" si="139"/>
        <v>0</v>
      </c>
      <c r="AE2947" s="71">
        <f t="shared" si="140"/>
        <v>0</v>
      </c>
      <c r="AF2947" s="71">
        <f t="shared" si="138"/>
        <v>0</v>
      </c>
      <c r="AG2947" s="277" t="s">
        <v>908</v>
      </c>
      <c r="AH2947" s="277" t="s">
        <v>769</v>
      </c>
      <c r="AI2947" s="276" t="s">
        <v>770</v>
      </c>
      <c r="AJ2947" s="276" t="s">
        <v>771</v>
      </c>
      <c r="AK2947" s="276" t="s">
        <v>334</v>
      </c>
      <c r="AL2947" s="277" t="s">
        <v>144</v>
      </c>
      <c r="AM2947" s="276" t="s">
        <v>720</v>
      </c>
      <c r="AN2947" s="276" t="s">
        <v>518</v>
      </c>
      <c r="AO2947" s="277" t="s">
        <v>519</v>
      </c>
    </row>
    <row r="2948" spans="1:41" ht="15" thickBot="1" x14ac:dyDescent="0.4">
      <c r="A2948" s="8">
        <v>2025</v>
      </c>
      <c r="B2948" s="9" t="s">
        <v>126</v>
      </c>
      <c r="C2948" s="9" t="s">
        <v>144</v>
      </c>
      <c r="D2948" s="9" t="s">
        <v>334</v>
      </c>
      <c r="E2948" s="9" t="s">
        <v>32</v>
      </c>
      <c r="F2948" s="8">
        <v>2026</v>
      </c>
      <c r="G2948" s="11">
        <v>0.61160000000000003</v>
      </c>
      <c r="H2948" s="11">
        <v>0</v>
      </c>
      <c r="I2948" s="11">
        <v>0</v>
      </c>
      <c r="J2948" s="11">
        <v>0</v>
      </c>
      <c r="K2948" s="11">
        <v>0</v>
      </c>
      <c r="L2948" s="11">
        <v>0</v>
      </c>
      <c r="M2948" s="11">
        <v>0</v>
      </c>
      <c r="N2948" s="11">
        <v>0</v>
      </c>
      <c r="O2948" s="11">
        <v>0</v>
      </c>
      <c r="P2948" s="11">
        <v>0</v>
      </c>
      <c r="Q2948" s="11">
        <v>0</v>
      </c>
      <c r="R2948" s="11">
        <v>0</v>
      </c>
      <c r="S2948" s="11">
        <v>0</v>
      </c>
      <c r="T2948" s="11">
        <v>0.61160000000000003</v>
      </c>
      <c r="U2948" s="11">
        <v>0</v>
      </c>
      <c r="V2948" s="11">
        <v>0</v>
      </c>
      <c r="W2948" s="11">
        <v>0</v>
      </c>
      <c r="X2948" s="11">
        <v>0</v>
      </c>
      <c r="Y2948" s="11">
        <v>0.61160000000000003</v>
      </c>
      <c r="Z2948" s="11">
        <v>0</v>
      </c>
      <c r="AA2948" s="11">
        <v>0</v>
      </c>
      <c r="AB2948" s="11">
        <v>0</v>
      </c>
      <c r="AC2948" s="11">
        <v>0</v>
      </c>
      <c r="AD2948" s="71">
        <f t="shared" si="139"/>
        <v>0</v>
      </c>
      <c r="AE2948" s="71">
        <f t="shared" si="140"/>
        <v>0</v>
      </c>
      <c r="AF2948" s="71">
        <f t="shared" si="138"/>
        <v>0</v>
      </c>
      <c r="AG2948" s="277" t="s">
        <v>908</v>
      </c>
      <c r="AH2948" s="277" t="s">
        <v>769</v>
      </c>
      <c r="AI2948" s="276" t="s">
        <v>770</v>
      </c>
      <c r="AJ2948" s="276" t="s">
        <v>771</v>
      </c>
      <c r="AK2948" s="276" t="s">
        <v>334</v>
      </c>
      <c r="AL2948" s="277" t="s">
        <v>144</v>
      </c>
      <c r="AM2948" s="276" t="s">
        <v>720</v>
      </c>
      <c r="AN2948" s="276" t="s">
        <v>518</v>
      </c>
      <c r="AO2948" s="277" t="s">
        <v>519</v>
      </c>
    </row>
    <row r="2949" spans="1:41" ht="15" thickBot="1" x14ac:dyDescent="0.4">
      <c r="A2949" s="8">
        <v>2025</v>
      </c>
      <c r="B2949" s="9" t="s">
        <v>126</v>
      </c>
      <c r="C2949" s="9" t="s">
        <v>144</v>
      </c>
      <c r="D2949" s="9" t="s">
        <v>334</v>
      </c>
      <c r="E2949" s="9" t="s">
        <v>32</v>
      </c>
      <c r="F2949" s="8">
        <v>2027</v>
      </c>
      <c r="G2949" s="11">
        <v>0.43547999999999998</v>
      </c>
      <c r="H2949" s="11">
        <v>0</v>
      </c>
      <c r="I2949" s="11">
        <v>0</v>
      </c>
      <c r="J2949" s="11">
        <v>0</v>
      </c>
      <c r="K2949" s="11">
        <v>0</v>
      </c>
      <c r="L2949" s="11">
        <v>0</v>
      </c>
      <c r="M2949" s="11">
        <v>0</v>
      </c>
      <c r="N2949" s="11">
        <v>0</v>
      </c>
      <c r="O2949" s="11">
        <v>0</v>
      </c>
      <c r="P2949" s="11">
        <v>0</v>
      </c>
      <c r="Q2949" s="11">
        <v>0</v>
      </c>
      <c r="R2949" s="11">
        <v>0</v>
      </c>
      <c r="S2949" s="11">
        <v>0</v>
      </c>
      <c r="T2949" s="11">
        <v>0.43547999999999998</v>
      </c>
      <c r="U2949" s="11">
        <v>0</v>
      </c>
      <c r="V2949" s="11">
        <v>0</v>
      </c>
      <c r="W2949" s="11">
        <v>0</v>
      </c>
      <c r="X2949" s="11">
        <v>0</v>
      </c>
      <c r="Y2949" s="11">
        <v>0.43547999999999998</v>
      </c>
      <c r="Z2949" s="11">
        <v>0</v>
      </c>
      <c r="AA2949" s="11">
        <v>0</v>
      </c>
      <c r="AB2949" s="11">
        <v>0</v>
      </c>
      <c r="AC2949" s="11">
        <v>0</v>
      </c>
      <c r="AD2949" s="71">
        <f t="shared" si="139"/>
        <v>0</v>
      </c>
      <c r="AE2949" s="71">
        <f t="shared" si="140"/>
        <v>0</v>
      </c>
      <c r="AF2949" s="71">
        <f t="shared" si="138"/>
        <v>0</v>
      </c>
      <c r="AG2949" s="277" t="s">
        <v>908</v>
      </c>
      <c r="AH2949" s="277" t="s">
        <v>769</v>
      </c>
      <c r="AI2949" s="276" t="s">
        <v>770</v>
      </c>
      <c r="AJ2949" s="276" t="s">
        <v>771</v>
      </c>
      <c r="AK2949" s="276" t="s">
        <v>334</v>
      </c>
      <c r="AL2949" s="277" t="s">
        <v>144</v>
      </c>
      <c r="AM2949" s="276" t="s">
        <v>720</v>
      </c>
      <c r="AN2949" s="276" t="s">
        <v>518</v>
      </c>
      <c r="AO2949" s="277" t="s">
        <v>519</v>
      </c>
    </row>
    <row r="2950" spans="1:41" ht="15" thickBot="1" x14ac:dyDescent="0.4">
      <c r="A2950" s="8">
        <v>2025</v>
      </c>
      <c r="B2950" s="9" t="s">
        <v>126</v>
      </c>
      <c r="C2950" s="9" t="s">
        <v>144</v>
      </c>
      <c r="D2950" s="9" t="s">
        <v>334</v>
      </c>
      <c r="E2950" s="9" t="s">
        <v>32</v>
      </c>
      <c r="F2950" s="8">
        <v>2028</v>
      </c>
      <c r="G2950" s="11">
        <v>0.45473999999999998</v>
      </c>
      <c r="H2950" s="11">
        <v>0</v>
      </c>
      <c r="I2950" s="11">
        <v>0</v>
      </c>
      <c r="J2950" s="11">
        <v>0</v>
      </c>
      <c r="K2950" s="11">
        <v>0</v>
      </c>
      <c r="L2950" s="11">
        <v>0</v>
      </c>
      <c r="M2950" s="11">
        <v>0</v>
      </c>
      <c r="N2950" s="11">
        <v>0</v>
      </c>
      <c r="O2950" s="11">
        <v>0</v>
      </c>
      <c r="P2950" s="11">
        <v>0</v>
      </c>
      <c r="Q2950" s="11">
        <v>0</v>
      </c>
      <c r="R2950" s="11">
        <v>0</v>
      </c>
      <c r="S2950" s="11">
        <v>0</v>
      </c>
      <c r="T2950" s="11">
        <v>0.45473999999999998</v>
      </c>
      <c r="U2950" s="11">
        <v>0</v>
      </c>
      <c r="V2950" s="11">
        <v>0</v>
      </c>
      <c r="W2950" s="11">
        <v>0</v>
      </c>
      <c r="X2950" s="11">
        <v>0</v>
      </c>
      <c r="Y2950" s="11">
        <v>0.45473999999999998</v>
      </c>
      <c r="Z2950" s="11">
        <v>0</v>
      </c>
      <c r="AA2950" s="11">
        <v>0</v>
      </c>
      <c r="AB2950" s="11">
        <v>0</v>
      </c>
      <c r="AC2950" s="11">
        <v>0</v>
      </c>
      <c r="AD2950" s="71">
        <f t="shared" si="139"/>
        <v>0</v>
      </c>
      <c r="AE2950" s="71">
        <f t="shared" si="140"/>
        <v>0</v>
      </c>
      <c r="AF2950" s="71">
        <f t="shared" si="138"/>
        <v>0</v>
      </c>
      <c r="AG2950" s="277" t="s">
        <v>908</v>
      </c>
      <c r="AH2950" s="277" t="s">
        <v>769</v>
      </c>
      <c r="AI2950" s="276" t="s">
        <v>770</v>
      </c>
      <c r="AJ2950" s="276" t="s">
        <v>771</v>
      </c>
      <c r="AK2950" s="276" t="s">
        <v>334</v>
      </c>
      <c r="AL2950" s="277" t="s">
        <v>144</v>
      </c>
      <c r="AM2950" s="276" t="s">
        <v>720</v>
      </c>
      <c r="AN2950" s="276" t="s">
        <v>518</v>
      </c>
      <c r="AO2950" s="277" t="s">
        <v>519</v>
      </c>
    </row>
    <row r="2951" spans="1:41" ht="15" thickBot="1" x14ac:dyDescent="0.4">
      <c r="A2951" s="8">
        <v>2025</v>
      </c>
      <c r="B2951" s="9" t="s">
        <v>126</v>
      </c>
      <c r="C2951" s="9" t="s">
        <v>144</v>
      </c>
      <c r="D2951" s="9" t="s">
        <v>334</v>
      </c>
      <c r="E2951" s="9" t="s">
        <v>32</v>
      </c>
      <c r="F2951" s="8">
        <v>2029</v>
      </c>
      <c r="G2951" s="11">
        <v>0.88978000000000002</v>
      </c>
      <c r="H2951" s="11">
        <v>0</v>
      </c>
      <c r="I2951" s="11">
        <v>0</v>
      </c>
      <c r="J2951" s="11">
        <v>0</v>
      </c>
      <c r="K2951" s="11">
        <v>0</v>
      </c>
      <c r="L2951" s="11">
        <v>0</v>
      </c>
      <c r="M2951" s="11">
        <v>0</v>
      </c>
      <c r="N2951" s="11">
        <v>0</v>
      </c>
      <c r="O2951" s="11">
        <v>0</v>
      </c>
      <c r="P2951" s="11">
        <v>0</v>
      </c>
      <c r="Q2951" s="11">
        <v>0</v>
      </c>
      <c r="R2951" s="11">
        <v>0</v>
      </c>
      <c r="S2951" s="11">
        <v>0</v>
      </c>
      <c r="T2951" s="11">
        <v>0.88978000000000002</v>
      </c>
      <c r="U2951" s="11">
        <v>0</v>
      </c>
      <c r="V2951" s="11">
        <v>0</v>
      </c>
      <c r="W2951" s="11">
        <v>0</v>
      </c>
      <c r="X2951" s="11">
        <v>0</v>
      </c>
      <c r="Y2951" s="11">
        <v>0.88978000000000002</v>
      </c>
      <c r="Z2951" s="11">
        <v>0</v>
      </c>
      <c r="AA2951" s="11">
        <v>0</v>
      </c>
      <c r="AB2951" s="11">
        <v>0</v>
      </c>
      <c r="AC2951" s="11">
        <v>0</v>
      </c>
      <c r="AD2951" s="71">
        <f t="shared" si="139"/>
        <v>0</v>
      </c>
      <c r="AE2951" s="71">
        <f t="shared" si="140"/>
        <v>0</v>
      </c>
      <c r="AF2951" s="71">
        <f t="shared" si="138"/>
        <v>0</v>
      </c>
      <c r="AG2951" s="277" t="s">
        <v>908</v>
      </c>
      <c r="AH2951" s="277" t="s">
        <v>769</v>
      </c>
      <c r="AI2951" s="276" t="s">
        <v>770</v>
      </c>
      <c r="AJ2951" s="276" t="s">
        <v>771</v>
      </c>
      <c r="AK2951" s="276" t="s">
        <v>334</v>
      </c>
      <c r="AL2951" s="277" t="s">
        <v>144</v>
      </c>
      <c r="AM2951" s="276" t="s">
        <v>720</v>
      </c>
      <c r="AN2951" s="276" t="s">
        <v>518</v>
      </c>
      <c r="AO2951" s="277" t="s">
        <v>519</v>
      </c>
    </row>
    <row r="2952" spans="1:41" ht="15" thickBot="1" x14ac:dyDescent="0.4">
      <c r="A2952" s="8">
        <v>2025</v>
      </c>
      <c r="B2952" s="9" t="s">
        <v>126</v>
      </c>
      <c r="C2952" s="9" t="s">
        <v>144</v>
      </c>
      <c r="D2952" s="9" t="s">
        <v>334</v>
      </c>
      <c r="E2952" s="9" t="s">
        <v>32</v>
      </c>
      <c r="F2952" s="8">
        <v>2030</v>
      </c>
      <c r="G2952" s="11">
        <v>0.67972999999999995</v>
      </c>
      <c r="H2952" s="11">
        <v>0</v>
      </c>
      <c r="I2952" s="11">
        <v>0</v>
      </c>
      <c r="J2952" s="11">
        <v>0</v>
      </c>
      <c r="K2952" s="11">
        <v>0</v>
      </c>
      <c r="L2952" s="11">
        <v>0</v>
      </c>
      <c r="M2952" s="11">
        <v>0</v>
      </c>
      <c r="N2952" s="11">
        <v>0</v>
      </c>
      <c r="O2952" s="11">
        <v>0</v>
      </c>
      <c r="P2952" s="11">
        <v>0</v>
      </c>
      <c r="Q2952" s="11">
        <v>0</v>
      </c>
      <c r="R2952" s="11">
        <v>0</v>
      </c>
      <c r="S2952" s="11">
        <v>0</v>
      </c>
      <c r="T2952" s="11">
        <v>0.67972999999999995</v>
      </c>
      <c r="U2952" s="11">
        <v>0</v>
      </c>
      <c r="V2952" s="11">
        <v>0</v>
      </c>
      <c r="W2952" s="11">
        <v>0</v>
      </c>
      <c r="X2952" s="11">
        <v>0</v>
      </c>
      <c r="Y2952" s="11">
        <v>0.67972999999999995</v>
      </c>
      <c r="Z2952" s="11">
        <v>0</v>
      </c>
      <c r="AA2952" s="11">
        <v>0</v>
      </c>
      <c r="AB2952" s="11">
        <v>0</v>
      </c>
      <c r="AC2952" s="11">
        <v>0</v>
      </c>
      <c r="AD2952" s="71">
        <f t="shared" si="139"/>
        <v>0</v>
      </c>
      <c r="AE2952" s="71">
        <f t="shared" si="140"/>
        <v>0</v>
      </c>
      <c r="AF2952" s="71">
        <f t="shared" si="138"/>
        <v>0</v>
      </c>
      <c r="AG2952" s="277" t="s">
        <v>908</v>
      </c>
      <c r="AH2952" s="277" t="s">
        <v>769</v>
      </c>
      <c r="AI2952" s="276" t="s">
        <v>770</v>
      </c>
      <c r="AJ2952" s="276" t="s">
        <v>771</v>
      </c>
      <c r="AK2952" s="276" t="s">
        <v>334</v>
      </c>
      <c r="AL2952" s="277" t="s">
        <v>144</v>
      </c>
      <c r="AM2952" s="276" t="s">
        <v>720</v>
      </c>
      <c r="AN2952" s="276" t="s">
        <v>518</v>
      </c>
      <c r="AO2952" s="277" t="s">
        <v>519</v>
      </c>
    </row>
    <row r="2953" spans="1:41" ht="15" thickBot="1" x14ac:dyDescent="0.4">
      <c r="A2953" s="8">
        <v>2025</v>
      </c>
      <c r="B2953" s="9" t="s">
        <v>126</v>
      </c>
      <c r="C2953" s="9" t="s">
        <v>144</v>
      </c>
      <c r="D2953" s="9" t="s">
        <v>334</v>
      </c>
      <c r="E2953" s="9" t="s">
        <v>32</v>
      </c>
      <c r="F2953" s="8">
        <v>2031</v>
      </c>
      <c r="G2953" s="11">
        <v>0.35879</v>
      </c>
      <c r="H2953" s="11">
        <v>0</v>
      </c>
      <c r="I2953" s="11">
        <v>0</v>
      </c>
      <c r="J2953" s="11">
        <v>0</v>
      </c>
      <c r="K2953" s="11">
        <v>0</v>
      </c>
      <c r="L2953" s="11">
        <v>0</v>
      </c>
      <c r="M2953" s="11">
        <v>0</v>
      </c>
      <c r="N2953" s="11">
        <v>0</v>
      </c>
      <c r="O2953" s="11">
        <v>0</v>
      </c>
      <c r="P2953" s="11">
        <v>0</v>
      </c>
      <c r="Q2953" s="11">
        <v>0</v>
      </c>
      <c r="R2953" s="11">
        <v>0</v>
      </c>
      <c r="S2953" s="11">
        <v>0</v>
      </c>
      <c r="T2953" s="11">
        <v>0.35879</v>
      </c>
      <c r="U2953" s="11">
        <v>0</v>
      </c>
      <c r="V2953" s="11">
        <v>0</v>
      </c>
      <c r="W2953" s="11">
        <v>0</v>
      </c>
      <c r="X2953" s="11">
        <v>0</v>
      </c>
      <c r="Y2953" s="11">
        <v>0.35879</v>
      </c>
      <c r="Z2953" s="11">
        <v>0</v>
      </c>
      <c r="AA2953" s="11">
        <v>0</v>
      </c>
      <c r="AB2953" s="11">
        <v>0</v>
      </c>
      <c r="AC2953" s="11">
        <v>0</v>
      </c>
      <c r="AD2953" s="71">
        <f t="shared" si="139"/>
        <v>0</v>
      </c>
      <c r="AE2953" s="71">
        <f t="shared" si="140"/>
        <v>0</v>
      </c>
      <c r="AF2953" s="71">
        <f t="shared" si="138"/>
        <v>0</v>
      </c>
      <c r="AG2953" s="277" t="s">
        <v>908</v>
      </c>
      <c r="AH2953" s="277" t="s">
        <v>769</v>
      </c>
      <c r="AI2953" s="276" t="s">
        <v>770</v>
      </c>
      <c r="AJ2953" s="276" t="s">
        <v>771</v>
      </c>
      <c r="AK2953" s="276" t="s">
        <v>334</v>
      </c>
      <c r="AL2953" s="277" t="s">
        <v>144</v>
      </c>
      <c r="AM2953" s="276" t="s">
        <v>720</v>
      </c>
      <c r="AN2953" s="276" t="s">
        <v>518</v>
      </c>
      <c r="AO2953" s="277" t="s">
        <v>519</v>
      </c>
    </row>
    <row r="2954" spans="1:41" ht="15" thickBot="1" x14ac:dyDescent="0.4">
      <c r="A2954" s="8">
        <v>2025</v>
      </c>
      <c r="B2954" s="9" t="s">
        <v>126</v>
      </c>
      <c r="C2954" s="9" t="s">
        <v>144</v>
      </c>
      <c r="D2954" s="9" t="s">
        <v>334</v>
      </c>
      <c r="E2954" s="9" t="s">
        <v>32</v>
      </c>
      <c r="F2954" s="8">
        <v>2032</v>
      </c>
      <c r="G2954" s="11">
        <v>0.49321999999999999</v>
      </c>
      <c r="H2954" s="11">
        <v>0</v>
      </c>
      <c r="I2954" s="11">
        <v>0</v>
      </c>
      <c r="J2954" s="11">
        <v>0</v>
      </c>
      <c r="K2954" s="11">
        <v>0</v>
      </c>
      <c r="L2954" s="11">
        <v>0</v>
      </c>
      <c r="M2954" s="11">
        <v>0</v>
      </c>
      <c r="N2954" s="11">
        <v>0</v>
      </c>
      <c r="O2954" s="11">
        <v>0</v>
      </c>
      <c r="P2954" s="11">
        <v>0</v>
      </c>
      <c r="Q2954" s="11">
        <v>0</v>
      </c>
      <c r="R2954" s="11">
        <v>0</v>
      </c>
      <c r="S2954" s="11">
        <v>0</v>
      </c>
      <c r="T2954" s="11">
        <v>0.49321999999999999</v>
      </c>
      <c r="U2954" s="11">
        <v>0</v>
      </c>
      <c r="V2954" s="11">
        <v>0</v>
      </c>
      <c r="W2954" s="11">
        <v>0</v>
      </c>
      <c r="X2954" s="11">
        <v>0</v>
      </c>
      <c r="Y2954" s="11">
        <v>0.49321999999999999</v>
      </c>
      <c r="Z2954" s="11">
        <v>0</v>
      </c>
      <c r="AA2954" s="11">
        <v>0</v>
      </c>
      <c r="AB2954" s="11">
        <v>0</v>
      </c>
      <c r="AC2954" s="11">
        <v>0</v>
      </c>
      <c r="AD2954" s="71">
        <f t="shared" si="139"/>
        <v>0</v>
      </c>
      <c r="AE2954" s="71">
        <f t="shared" si="140"/>
        <v>0</v>
      </c>
      <c r="AF2954" s="71">
        <f t="shared" si="138"/>
        <v>0</v>
      </c>
      <c r="AG2954" s="277" t="s">
        <v>908</v>
      </c>
      <c r="AH2954" s="277" t="s">
        <v>769</v>
      </c>
      <c r="AI2954" s="276" t="s">
        <v>770</v>
      </c>
      <c r="AJ2954" s="276" t="s">
        <v>771</v>
      </c>
      <c r="AK2954" s="276" t="s">
        <v>334</v>
      </c>
      <c r="AL2954" s="277" t="s">
        <v>144</v>
      </c>
      <c r="AM2954" s="276" t="s">
        <v>720</v>
      </c>
      <c r="AN2954" s="276" t="s">
        <v>518</v>
      </c>
      <c r="AO2954" s="277" t="s">
        <v>519</v>
      </c>
    </row>
    <row r="2955" spans="1:41" ht="15" thickBot="1" x14ac:dyDescent="0.4">
      <c r="A2955" s="8">
        <v>2025</v>
      </c>
      <c r="B2955" s="9" t="s">
        <v>126</v>
      </c>
      <c r="C2955" s="9" t="s">
        <v>144</v>
      </c>
      <c r="D2955" s="9" t="s">
        <v>334</v>
      </c>
      <c r="E2955" s="9" t="s">
        <v>32</v>
      </c>
      <c r="F2955" s="8">
        <v>2033</v>
      </c>
      <c r="G2955" s="11">
        <v>0.77498999999999996</v>
      </c>
      <c r="H2955" s="11">
        <v>0</v>
      </c>
      <c r="I2955" s="11">
        <v>0</v>
      </c>
      <c r="J2955" s="11">
        <v>0</v>
      </c>
      <c r="K2955" s="11">
        <v>0</v>
      </c>
      <c r="L2955" s="11">
        <v>0</v>
      </c>
      <c r="M2955" s="11">
        <v>0</v>
      </c>
      <c r="N2955" s="11">
        <v>0</v>
      </c>
      <c r="O2955" s="11">
        <v>0</v>
      </c>
      <c r="P2955" s="11">
        <v>0</v>
      </c>
      <c r="Q2955" s="11">
        <v>0</v>
      </c>
      <c r="R2955" s="11">
        <v>0</v>
      </c>
      <c r="S2955" s="11">
        <v>0</v>
      </c>
      <c r="T2955" s="11">
        <v>0.77498999999999996</v>
      </c>
      <c r="U2955" s="11">
        <v>0</v>
      </c>
      <c r="V2955" s="11">
        <v>0</v>
      </c>
      <c r="W2955" s="11">
        <v>0</v>
      </c>
      <c r="X2955" s="11">
        <v>0</v>
      </c>
      <c r="Y2955" s="11">
        <v>0.77498999999999996</v>
      </c>
      <c r="Z2955" s="11">
        <v>0</v>
      </c>
      <c r="AA2955" s="11">
        <v>0</v>
      </c>
      <c r="AB2955" s="11">
        <v>0</v>
      </c>
      <c r="AC2955" s="11">
        <v>0</v>
      </c>
      <c r="AD2955" s="71">
        <f t="shared" si="139"/>
        <v>0</v>
      </c>
      <c r="AE2955" s="71">
        <f t="shared" si="140"/>
        <v>0</v>
      </c>
      <c r="AF2955" s="71">
        <f t="shared" si="138"/>
        <v>0</v>
      </c>
      <c r="AG2955" s="277" t="s">
        <v>908</v>
      </c>
      <c r="AH2955" s="277" t="s">
        <v>769</v>
      </c>
      <c r="AI2955" s="276" t="s">
        <v>770</v>
      </c>
      <c r="AJ2955" s="276" t="s">
        <v>771</v>
      </c>
      <c r="AK2955" s="276" t="s">
        <v>334</v>
      </c>
      <c r="AL2955" s="277" t="s">
        <v>144</v>
      </c>
      <c r="AM2955" s="276" t="s">
        <v>720</v>
      </c>
      <c r="AN2955" s="276" t="s">
        <v>518</v>
      </c>
      <c r="AO2955" s="277" t="s">
        <v>519</v>
      </c>
    </row>
    <row r="2956" spans="1:41" ht="15" thickBot="1" x14ac:dyDescent="0.4">
      <c r="A2956" s="8">
        <v>2025</v>
      </c>
      <c r="B2956" s="9" t="s">
        <v>126</v>
      </c>
      <c r="C2956" s="9" t="s">
        <v>144</v>
      </c>
      <c r="D2956" s="9" t="s">
        <v>334</v>
      </c>
      <c r="E2956" s="9" t="s">
        <v>32</v>
      </c>
      <c r="F2956" s="8">
        <v>2034</v>
      </c>
      <c r="G2956" s="11">
        <v>0.46936</v>
      </c>
      <c r="H2956" s="11">
        <v>0</v>
      </c>
      <c r="I2956" s="11">
        <v>0</v>
      </c>
      <c r="J2956" s="11">
        <v>0</v>
      </c>
      <c r="K2956" s="11">
        <v>0</v>
      </c>
      <c r="L2956" s="11">
        <v>0</v>
      </c>
      <c r="M2956" s="11">
        <v>0</v>
      </c>
      <c r="N2956" s="11">
        <v>0</v>
      </c>
      <c r="O2956" s="11">
        <v>0</v>
      </c>
      <c r="P2956" s="11">
        <v>0</v>
      </c>
      <c r="Q2956" s="11">
        <v>0</v>
      </c>
      <c r="R2956" s="11">
        <v>0</v>
      </c>
      <c r="S2956" s="11">
        <v>0</v>
      </c>
      <c r="T2956" s="11">
        <v>0.46936</v>
      </c>
      <c r="U2956" s="11">
        <v>0</v>
      </c>
      <c r="V2956" s="11">
        <v>0</v>
      </c>
      <c r="W2956" s="11">
        <v>0</v>
      </c>
      <c r="X2956" s="11">
        <v>0</v>
      </c>
      <c r="Y2956" s="11">
        <v>0.46936</v>
      </c>
      <c r="Z2956" s="11">
        <v>0</v>
      </c>
      <c r="AA2956" s="11">
        <v>0</v>
      </c>
      <c r="AB2956" s="11">
        <v>0</v>
      </c>
      <c r="AC2956" s="11">
        <v>0</v>
      </c>
      <c r="AD2956" s="71">
        <f t="shared" si="139"/>
        <v>0</v>
      </c>
      <c r="AE2956" s="71">
        <f t="shared" si="140"/>
        <v>0</v>
      </c>
      <c r="AF2956" s="71">
        <f t="shared" si="138"/>
        <v>0</v>
      </c>
      <c r="AG2956" s="277" t="s">
        <v>908</v>
      </c>
      <c r="AH2956" s="277" t="s">
        <v>769</v>
      </c>
      <c r="AI2956" s="276" t="s">
        <v>770</v>
      </c>
      <c r="AJ2956" s="276" t="s">
        <v>771</v>
      </c>
      <c r="AK2956" s="276" t="s">
        <v>334</v>
      </c>
      <c r="AL2956" s="277" t="s">
        <v>144</v>
      </c>
      <c r="AM2956" s="276" t="s">
        <v>720</v>
      </c>
      <c r="AN2956" s="276" t="s">
        <v>518</v>
      </c>
      <c r="AO2956" s="277" t="s">
        <v>519</v>
      </c>
    </row>
    <row r="2957" spans="1:41" ht="15" thickBot="1" x14ac:dyDescent="0.4">
      <c r="A2957" s="8">
        <v>2025</v>
      </c>
      <c r="B2957" s="9" t="s">
        <v>126</v>
      </c>
      <c r="C2957" s="9" t="s">
        <v>144</v>
      </c>
      <c r="D2957" s="9" t="s">
        <v>334</v>
      </c>
      <c r="E2957" s="9" t="s">
        <v>32</v>
      </c>
      <c r="F2957" s="8">
        <v>2035</v>
      </c>
      <c r="G2957" s="11">
        <v>0.28583999999999998</v>
      </c>
      <c r="H2957" s="11">
        <v>0</v>
      </c>
      <c r="I2957" s="11">
        <v>0</v>
      </c>
      <c r="J2957" s="11">
        <v>0</v>
      </c>
      <c r="K2957" s="11">
        <v>0</v>
      </c>
      <c r="L2957" s="11">
        <v>0</v>
      </c>
      <c r="M2957" s="11">
        <v>0</v>
      </c>
      <c r="N2957" s="11">
        <v>0</v>
      </c>
      <c r="O2957" s="11">
        <v>0</v>
      </c>
      <c r="P2957" s="11">
        <v>0</v>
      </c>
      <c r="Q2957" s="11">
        <v>0</v>
      </c>
      <c r="R2957" s="11">
        <v>0</v>
      </c>
      <c r="S2957" s="11">
        <v>0</v>
      </c>
      <c r="T2957" s="11">
        <v>0.28583999999999998</v>
      </c>
      <c r="U2957" s="11">
        <v>0</v>
      </c>
      <c r="V2957" s="11">
        <v>0</v>
      </c>
      <c r="W2957" s="11">
        <v>0</v>
      </c>
      <c r="X2957" s="11">
        <v>0</v>
      </c>
      <c r="Y2957" s="11">
        <v>0.28583999999999998</v>
      </c>
      <c r="Z2957" s="11">
        <v>0</v>
      </c>
      <c r="AA2957" s="11">
        <v>0</v>
      </c>
      <c r="AB2957" s="11">
        <v>0</v>
      </c>
      <c r="AC2957" s="11">
        <v>0</v>
      </c>
      <c r="AD2957" s="71">
        <f t="shared" ref="AD2957:AD3020" si="141">ROUND(T2957-SUM(G2957:S2957),4)</f>
        <v>0</v>
      </c>
      <c r="AE2957" s="71">
        <f t="shared" ref="AE2957:AE3020" si="142">ROUND(X2957-SUM(U2957:W2957),4)</f>
        <v>0</v>
      </c>
      <c r="AF2957" s="71">
        <f t="shared" ref="AF2957:AF3020" si="143">ROUND(AC2957-SUM(Z2957:AB2957),4)</f>
        <v>0</v>
      </c>
      <c r="AG2957" s="277" t="s">
        <v>908</v>
      </c>
      <c r="AH2957" s="277" t="s">
        <v>769</v>
      </c>
      <c r="AI2957" s="276" t="s">
        <v>770</v>
      </c>
      <c r="AJ2957" s="276" t="s">
        <v>771</v>
      </c>
      <c r="AK2957" s="276" t="s">
        <v>334</v>
      </c>
      <c r="AL2957" s="277" t="s">
        <v>144</v>
      </c>
      <c r="AM2957" s="276" t="s">
        <v>720</v>
      </c>
      <c r="AN2957" s="276" t="s">
        <v>518</v>
      </c>
      <c r="AO2957" s="277" t="s">
        <v>519</v>
      </c>
    </row>
    <row r="2958" spans="1:41" ht="23.5" thickBot="1" x14ac:dyDescent="0.4">
      <c r="A2958" s="8">
        <v>2025</v>
      </c>
      <c r="B2958" s="9" t="s">
        <v>126</v>
      </c>
      <c r="C2958" s="9" t="s">
        <v>145</v>
      </c>
      <c r="D2958" s="9" t="s">
        <v>335</v>
      </c>
      <c r="E2958" s="97" t="s">
        <v>29</v>
      </c>
      <c r="F2958" s="8">
        <v>2025</v>
      </c>
      <c r="G2958" s="10">
        <v>0</v>
      </c>
      <c r="H2958" s="10">
        <v>0</v>
      </c>
      <c r="I2958" s="10" t="s">
        <v>35</v>
      </c>
      <c r="J2958" s="10">
        <v>0</v>
      </c>
      <c r="K2958" s="10">
        <v>0</v>
      </c>
      <c r="L2958" s="10">
        <v>0</v>
      </c>
      <c r="M2958" s="10">
        <v>0</v>
      </c>
      <c r="N2958" s="10" t="s">
        <v>35</v>
      </c>
      <c r="O2958" s="10">
        <v>30</v>
      </c>
      <c r="P2958" s="10">
        <v>0</v>
      </c>
      <c r="Q2958" s="10">
        <v>7</v>
      </c>
      <c r="R2958" s="10">
        <v>0</v>
      </c>
      <c r="S2958" s="10">
        <v>0</v>
      </c>
      <c r="T2958" s="10">
        <v>40</v>
      </c>
      <c r="U2958" s="10">
        <v>0</v>
      </c>
      <c r="V2958" s="10">
        <v>0</v>
      </c>
      <c r="W2958" s="10">
        <v>0</v>
      </c>
      <c r="X2958" s="10">
        <v>0</v>
      </c>
      <c r="Y2958" s="10">
        <v>40</v>
      </c>
      <c r="Z2958" s="10">
        <v>0</v>
      </c>
      <c r="AA2958" s="10">
        <v>0</v>
      </c>
      <c r="AB2958" s="29" t="s">
        <v>35</v>
      </c>
      <c r="AC2958" s="10" t="s">
        <v>35</v>
      </c>
      <c r="AD2958" s="71">
        <f t="shared" si="141"/>
        <v>3</v>
      </c>
      <c r="AE2958" s="71">
        <f t="shared" si="142"/>
        <v>0</v>
      </c>
      <c r="AF2958" s="71" t="e">
        <f t="shared" si="143"/>
        <v>#VALUE!</v>
      </c>
      <c r="AG2958" s="277" t="s">
        <v>905</v>
      </c>
      <c r="AH2958" s="277" t="s">
        <v>772</v>
      </c>
      <c r="AI2958" s="276" t="s">
        <v>773</v>
      </c>
      <c r="AJ2958" s="276" t="s">
        <v>774</v>
      </c>
      <c r="AK2958" s="276" t="s">
        <v>335</v>
      </c>
      <c r="AL2958" s="277" t="s">
        <v>145</v>
      </c>
      <c r="AM2958" s="276" t="s">
        <v>720</v>
      </c>
      <c r="AN2958" s="276" t="s">
        <v>518</v>
      </c>
      <c r="AO2958" s="277" t="s">
        <v>519</v>
      </c>
    </row>
    <row r="2959" spans="1:41" ht="15" thickBot="1" x14ac:dyDescent="0.4">
      <c r="A2959" s="8">
        <v>2025</v>
      </c>
      <c r="B2959" s="9" t="s">
        <v>126</v>
      </c>
      <c r="C2959" s="9" t="s">
        <v>145</v>
      </c>
      <c r="D2959" s="9" t="s">
        <v>335</v>
      </c>
      <c r="E2959" s="9" t="s">
        <v>30</v>
      </c>
      <c r="F2959" s="8">
        <v>2025</v>
      </c>
      <c r="G2959" s="11">
        <v>0</v>
      </c>
      <c r="H2959" s="11">
        <v>0</v>
      </c>
      <c r="I2959" s="11" t="s">
        <v>35</v>
      </c>
      <c r="J2959" s="11">
        <v>0</v>
      </c>
      <c r="K2959" s="11">
        <v>0</v>
      </c>
      <c r="L2959" s="11">
        <v>0</v>
      </c>
      <c r="M2959" s="11">
        <v>0</v>
      </c>
      <c r="N2959" s="11" t="s">
        <v>35</v>
      </c>
      <c r="O2959" s="11">
        <v>0.10109</v>
      </c>
      <c r="P2959" s="11">
        <v>0</v>
      </c>
      <c r="Q2959" s="11">
        <v>2.649E-2</v>
      </c>
      <c r="R2959" s="11">
        <v>0</v>
      </c>
      <c r="S2959" s="11">
        <v>0</v>
      </c>
      <c r="T2959" s="11">
        <v>0.13600000000000001</v>
      </c>
      <c r="U2959" s="11">
        <v>0</v>
      </c>
      <c r="V2959" s="11">
        <v>0</v>
      </c>
      <c r="W2959" s="11">
        <v>0</v>
      </c>
      <c r="X2959" s="11">
        <v>0</v>
      </c>
      <c r="Y2959" s="11">
        <v>0.13600000000000001</v>
      </c>
      <c r="Z2959" s="11">
        <v>0</v>
      </c>
      <c r="AA2959" s="11">
        <v>0</v>
      </c>
      <c r="AB2959" s="28" t="s">
        <v>35</v>
      </c>
      <c r="AC2959" s="11" t="s">
        <v>35</v>
      </c>
      <c r="AD2959" s="71">
        <f t="shared" si="141"/>
        <v>8.3999999999999995E-3</v>
      </c>
      <c r="AE2959" s="71">
        <f t="shared" si="142"/>
        <v>0</v>
      </c>
      <c r="AF2959" s="71" t="e">
        <f t="shared" si="143"/>
        <v>#VALUE!</v>
      </c>
      <c r="AG2959" s="277" t="s">
        <v>906</v>
      </c>
      <c r="AH2959" s="277" t="s">
        <v>772</v>
      </c>
      <c r="AI2959" s="276" t="s">
        <v>773</v>
      </c>
      <c r="AJ2959" s="276" t="s">
        <v>774</v>
      </c>
      <c r="AK2959" s="276" t="s">
        <v>335</v>
      </c>
      <c r="AL2959" s="277" t="s">
        <v>145</v>
      </c>
      <c r="AM2959" s="276" t="s">
        <v>720</v>
      </c>
      <c r="AN2959" s="276" t="s">
        <v>518</v>
      </c>
      <c r="AO2959" s="277" t="s">
        <v>519</v>
      </c>
    </row>
    <row r="2960" spans="1:41" ht="15" thickBot="1" x14ac:dyDescent="0.4">
      <c r="A2960" s="8">
        <v>2025</v>
      </c>
      <c r="B2960" s="9" t="s">
        <v>126</v>
      </c>
      <c r="C2960" s="9" t="s">
        <v>145</v>
      </c>
      <c r="D2960" s="9" t="s">
        <v>335</v>
      </c>
      <c r="E2960" s="9" t="s">
        <v>30</v>
      </c>
      <c r="F2960" s="8">
        <v>2026</v>
      </c>
      <c r="G2960" s="11">
        <v>0</v>
      </c>
      <c r="H2960" s="11">
        <v>0</v>
      </c>
      <c r="I2960" s="11" t="s">
        <v>35</v>
      </c>
      <c r="J2960" s="11">
        <v>0</v>
      </c>
      <c r="K2960" s="11">
        <v>0</v>
      </c>
      <c r="L2960" s="11">
        <v>0</v>
      </c>
      <c r="M2960" s="11">
        <v>0</v>
      </c>
      <c r="N2960" s="11" t="s">
        <v>35</v>
      </c>
      <c r="O2960" s="11">
        <v>9.9650000000000002E-2</v>
      </c>
      <c r="P2960" s="11">
        <v>0</v>
      </c>
      <c r="Q2960" s="11">
        <v>2.6980000000000001E-2</v>
      </c>
      <c r="R2960" s="11">
        <v>0</v>
      </c>
      <c r="S2960" s="11">
        <v>0</v>
      </c>
      <c r="T2960" s="11">
        <v>0.13481000000000001</v>
      </c>
      <c r="U2960" s="11">
        <v>0</v>
      </c>
      <c r="V2960" s="11">
        <v>0</v>
      </c>
      <c r="W2960" s="11">
        <v>0</v>
      </c>
      <c r="X2960" s="11">
        <v>0</v>
      </c>
      <c r="Y2960" s="11">
        <v>0.13481000000000001</v>
      </c>
      <c r="Z2960" s="11">
        <v>0</v>
      </c>
      <c r="AA2960" s="11">
        <v>0</v>
      </c>
      <c r="AB2960" s="28" t="s">
        <v>35</v>
      </c>
      <c r="AC2960" s="11" t="s">
        <v>35</v>
      </c>
      <c r="AD2960" s="71">
        <f t="shared" si="141"/>
        <v>8.2000000000000007E-3</v>
      </c>
      <c r="AE2960" s="71">
        <f t="shared" si="142"/>
        <v>0</v>
      </c>
      <c r="AF2960" s="71" t="e">
        <f t="shared" si="143"/>
        <v>#VALUE!</v>
      </c>
      <c r="AG2960" s="277" t="s">
        <v>906</v>
      </c>
      <c r="AH2960" s="277" t="s">
        <v>772</v>
      </c>
      <c r="AI2960" s="276" t="s">
        <v>773</v>
      </c>
      <c r="AJ2960" s="276" t="s">
        <v>774</v>
      </c>
      <c r="AK2960" s="276" t="s">
        <v>335</v>
      </c>
      <c r="AL2960" s="277" t="s">
        <v>145</v>
      </c>
      <c r="AM2960" s="276" t="s">
        <v>720</v>
      </c>
      <c r="AN2960" s="276" t="s">
        <v>518</v>
      </c>
      <c r="AO2960" s="277" t="s">
        <v>519</v>
      </c>
    </row>
    <row r="2961" spans="1:41" ht="15" thickBot="1" x14ac:dyDescent="0.4">
      <c r="A2961" s="8">
        <v>2025</v>
      </c>
      <c r="B2961" s="9" t="s">
        <v>126</v>
      </c>
      <c r="C2961" s="9" t="s">
        <v>145</v>
      </c>
      <c r="D2961" s="9" t="s">
        <v>335</v>
      </c>
      <c r="E2961" s="9" t="s">
        <v>30</v>
      </c>
      <c r="F2961" s="8">
        <v>2027</v>
      </c>
      <c r="G2961" s="11">
        <v>0</v>
      </c>
      <c r="H2961" s="11">
        <v>0</v>
      </c>
      <c r="I2961" s="11" t="s">
        <v>35</v>
      </c>
      <c r="J2961" s="11">
        <v>0</v>
      </c>
      <c r="K2961" s="11">
        <v>0</v>
      </c>
      <c r="L2961" s="11">
        <v>0</v>
      </c>
      <c r="M2961" s="11">
        <v>0</v>
      </c>
      <c r="N2961" s="11" t="s">
        <v>35</v>
      </c>
      <c r="O2961" s="11">
        <v>0.10054</v>
      </c>
      <c r="P2961" s="11">
        <v>0</v>
      </c>
      <c r="Q2961" s="11">
        <v>2.7449999999999999E-2</v>
      </c>
      <c r="R2961" s="11">
        <v>0</v>
      </c>
      <c r="S2961" s="11">
        <v>0</v>
      </c>
      <c r="T2961" s="11">
        <v>0.13539000000000001</v>
      </c>
      <c r="U2961" s="11">
        <v>0</v>
      </c>
      <c r="V2961" s="11">
        <v>0</v>
      </c>
      <c r="W2961" s="11">
        <v>0</v>
      </c>
      <c r="X2961" s="11">
        <v>0</v>
      </c>
      <c r="Y2961" s="11">
        <v>0.13539000000000001</v>
      </c>
      <c r="Z2961" s="11">
        <v>0</v>
      </c>
      <c r="AA2961" s="11">
        <v>0</v>
      </c>
      <c r="AB2961" s="28" t="s">
        <v>35</v>
      </c>
      <c r="AC2961" s="11" t="s">
        <v>35</v>
      </c>
      <c r="AD2961" s="71">
        <f t="shared" si="141"/>
        <v>7.4000000000000003E-3</v>
      </c>
      <c r="AE2961" s="71">
        <f t="shared" si="142"/>
        <v>0</v>
      </c>
      <c r="AF2961" s="71" t="e">
        <f t="shared" si="143"/>
        <v>#VALUE!</v>
      </c>
      <c r="AG2961" s="277" t="s">
        <v>906</v>
      </c>
      <c r="AH2961" s="277" t="s">
        <v>772</v>
      </c>
      <c r="AI2961" s="276" t="s">
        <v>773</v>
      </c>
      <c r="AJ2961" s="276" t="s">
        <v>774</v>
      </c>
      <c r="AK2961" s="276" t="s">
        <v>335</v>
      </c>
      <c r="AL2961" s="277" t="s">
        <v>145</v>
      </c>
      <c r="AM2961" s="276" t="s">
        <v>720</v>
      </c>
      <c r="AN2961" s="276" t="s">
        <v>518</v>
      </c>
      <c r="AO2961" s="277" t="s">
        <v>519</v>
      </c>
    </row>
    <row r="2962" spans="1:41" ht="15" thickBot="1" x14ac:dyDescent="0.4">
      <c r="A2962" s="8">
        <v>2025</v>
      </c>
      <c r="B2962" s="9" t="s">
        <v>126</v>
      </c>
      <c r="C2962" s="9" t="s">
        <v>145</v>
      </c>
      <c r="D2962" s="9" t="s">
        <v>335</v>
      </c>
      <c r="E2962" s="9" t="s">
        <v>30</v>
      </c>
      <c r="F2962" s="8">
        <v>2028</v>
      </c>
      <c r="G2962" s="11">
        <v>0</v>
      </c>
      <c r="H2962" s="11">
        <v>0</v>
      </c>
      <c r="I2962" s="11" t="s">
        <v>35</v>
      </c>
      <c r="J2962" s="11">
        <v>0</v>
      </c>
      <c r="K2962" s="11">
        <v>0</v>
      </c>
      <c r="L2962" s="11">
        <v>0</v>
      </c>
      <c r="M2962" s="11">
        <v>0</v>
      </c>
      <c r="N2962" s="11" t="s">
        <v>35</v>
      </c>
      <c r="O2962" s="11">
        <v>0.10209</v>
      </c>
      <c r="P2962" s="11">
        <v>0</v>
      </c>
      <c r="Q2962" s="11">
        <v>2.8070000000000001E-2</v>
      </c>
      <c r="R2962" s="11">
        <v>0</v>
      </c>
      <c r="S2962" s="11">
        <v>0</v>
      </c>
      <c r="T2962" s="11">
        <v>0.13688</v>
      </c>
      <c r="U2962" s="11">
        <v>0</v>
      </c>
      <c r="V2962" s="11">
        <v>0</v>
      </c>
      <c r="W2962" s="11">
        <v>0</v>
      </c>
      <c r="X2962" s="11">
        <v>0</v>
      </c>
      <c r="Y2962" s="11">
        <v>0.13688</v>
      </c>
      <c r="Z2962" s="11">
        <v>0</v>
      </c>
      <c r="AA2962" s="11">
        <v>0</v>
      </c>
      <c r="AB2962" s="28" t="s">
        <v>35</v>
      </c>
      <c r="AC2962" s="11" t="s">
        <v>35</v>
      </c>
      <c r="AD2962" s="71">
        <f t="shared" si="141"/>
        <v>6.7000000000000002E-3</v>
      </c>
      <c r="AE2962" s="71">
        <f t="shared" si="142"/>
        <v>0</v>
      </c>
      <c r="AF2962" s="71" t="e">
        <f t="shared" si="143"/>
        <v>#VALUE!</v>
      </c>
      <c r="AG2962" s="277" t="s">
        <v>906</v>
      </c>
      <c r="AH2962" s="277" t="s">
        <v>772</v>
      </c>
      <c r="AI2962" s="276" t="s">
        <v>773</v>
      </c>
      <c r="AJ2962" s="276" t="s">
        <v>774</v>
      </c>
      <c r="AK2962" s="276" t="s">
        <v>335</v>
      </c>
      <c r="AL2962" s="277" t="s">
        <v>145</v>
      </c>
      <c r="AM2962" s="276" t="s">
        <v>720</v>
      </c>
      <c r="AN2962" s="276" t="s">
        <v>518</v>
      </c>
      <c r="AO2962" s="277" t="s">
        <v>519</v>
      </c>
    </row>
    <row r="2963" spans="1:41" ht="15" thickBot="1" x14ac:dyDescent="0.4">
      <c r="A2963" s="8">
        <v>2025</v>
      </c>
      <c r="B2963" s="9" t="s">
        <v>126</v>
      </c>
      <c r="C2963" s="9" t="s">
        <v>145</v>
      </c>
      <c r="D2963" s="9" t="s">
        <v>335</v>
      </c>
      <c r="E2963" s="9" t="s">
        <v>30</v>
      </c>
      <c r="F2963" s="8">
        <v>2029</v>
      </c>
      <c r="G2963" s="11">
        <v>0</v>
      </c>
      <c r="H2963" s="11">
        <v>0</v>
      </c>
      <c r="I2963" s="11" t="s">
        <v>35</v>
      </c>
      <c r="J2963" s="11">
        <v>0</v>
      </c>
      <c r="K2963" s="11">
        <v>0</v>
      </c>
      <c r="L2963" s="11">
        <v>0</v>
      </c>
      <c r="M2963" s="11">
        <v>0</v>
      </c>
      <c r="N2963" s="11" t="s">
        <v>35</v>
      </c>
      <c r="O2963" s="11">
        <v>0.10104</v>
      </c>
      <c r="P2963" s="11">
        <v>0</v>
      </c>
      <c r="Q2963" s="11">
        <v>2.8309999999999998E-2</v>
      </c>
      <c r="R2963" s="11">
        <v>0</v>
      </c>
      <c r="S2963" s="11">
        <v>0</v>
      </c>
      <c r="T2963" s="11">
        <v>0.13420000000000001</v>
      </c>
      <c r="U2963" s="11">
        <v>0</v>
      </c>
      <c r="V2963" s="11">
        <v>0</v>
      </c>
      <c r="W2963" s="11">
        <v>0</v>
      </c>
      <c r="X2963" s="11">
        <v>0</v>
      </c>
      <c r="Y2963" s="11">
        <v>0.13420000000000001</v>
      </c>
      <c r="Z2963" s="11">
        <v>0</v>
      </c>
      <c r="AA2963" s="11">
        <v>0</v>
      </c>
      <c r="AB2963" s="28" t="s">
        <v>35</v>
      </c>
      <c r="AC2963" s="11" t="s">
        <v>35</v>
      </c>
      <c r="AD2963" s="71">
        <f t="shared" si="141"/>
        <v>4.8999999999999998E-3</v>
      </c>
      <c r="AE2963" s="71">
        <f t="shared" si="142"/>
        <v>0</v>
      </c>
      <c r="AF2963" s="71" t="e">
        <f t="shared" si="143"/>
        <v>#VALUE!</v>
      </c>
      <c r="AG2963" s="277" t="s">
        <v>906</v>
      </c>
      <c r="AH2963" s="277" t="s">
        <v>772</v>
      </c>
      <c r="AI2963" s="276" t="s">
        <v>773</v>
      </c>
      <c r="AJ2963" s="276" t="s">
        <v>774</v>
      </c>
      <c r="AK2963" s="276" t="s">
        <v>335</v>
      </c>
      <c r="AL2963" s="277" t="s">
        <v>145</v>
      </c>
      <c r="AM2963" s="276" t="s">
        <v>720</v>
      </c>
      <c r="AN2963" s="276" t="s">
        <v>518</v>
      </c>
      <c r="AO2963" s="277" t="s">
        <v>519</v>
      </c>
    </row>
    <row r="2964" spans="1:41" ht="15" thickBot="1" x14ac:dyDescent="0.4">
      <c r="A2964" s="8">
        <v>2025</v>
      </c>
      <c r="B2964" s="9" t="s">
        <v>126</v>
      </c>
      <c r="C2964" s="9" t="s">
        <v>145</v>
      </c>
      <c r="D2964" s="9" t="s">
        <v>335</v>
      </c>
      <c r="E2964" s="9" t="s">
        <v>30</v>
      </c>
      <c r="F2964" s="8">
        <v>2030</v>
      </c>
      <c r="G2964" s="11">
        <v>0</v>
      </c>
      <c r="H2964" s="11">
        <v>0</v>
      </c>
      <c r="I2964" s="11" t="s">
        <v>35</v>
      </c>
      <c r="J2964" s="11">
        <v>0</v>
      </c>
      <c r="K2964" s="11">
        <v>0</v>
      </c>
      <c r="L2964" s="11">
        <v>0</v>
      </c>
      <c r="M2964" s="11">
        <v>0</v>
      </c>
      <c r="N2964" s="11" t="s">
        <v>35</v>
      </c>
      <c r="O2964" s="11">
        <v>9.9940000000000001E-2</v>
      </c>
      <c r="P2964" s="11">
        <v>0</v>
      </c>
      <c r="Q2964" s="11">
        <v>2.9080000000000002E-2</v>
      </c>
      <c r="R2964" s="11">
        <v>0</v>
      </c>
      <c r="S2964" s="11">
        <v>0</v>
      </c>
      <c r="T2964" s="11">
        <v>0.13270000000000001</v>
      </c>
      <c r="U2964" s="11">
        <v>0</v>
      </c>
      <c r="V2964" s="11">
        <v>0</v>
      </c>
      <c r="W2964" s="11">
        <v>0</v>
      </c>
      <c r="X2964" s="11">
        <v>0</v>
      </c>
      <c r="Y2964" s="11">
        <v>0.13270000000000001</v>
      </c>
      <c r="Z2964" s="11">
        <v>0</v>
      </c>
      <c r="AA2964" s="11">
        <v>0</v>
      </c>
      <c r="AB2964" s="28" t="s">
        <v>35</v>
      </c>
      <c r="AC2964" s="11" t="s">
        <v>35</v>
      </c>
      <c r="AD2964" s="71">
        <f t="shared" si="141"/>
        <v>3.7000000000000002E-3</v>
      </c>
      <c r="AE2964" s="71">
        <f t="shared" si="142"/>
        <v>0</v>
      </c>
      <c r="AF2964" s="71" t="e">
        <f t="shared" si="143"/>
        <v>#VALUE!</v>
      </c>
      <c r="AG2964" s="277" t="s">
        <v>906</v>
      </c>
      <c r="AH2964" s="277" t="s">
        <v>772</v>
      </c>
      <c r="AI2964" s="276" t="s">
        <v>773</v>
      </c>
      <c r="AJ2964" s="276" t="s">
        <v>774</v>
      </c>
      <c r="AK2964" s="276" t="s">
        <v>335</v>
      </c>
      <c r="AL2964" s="277" t="s">
        <v>145</v>
      </c>
      <c r="AM2964" s="276" t="s">
        <v>720</v>
      </c>
      <c r="AN2964" s="276" t="s">
        <v>518</v>
      </c>
      <c r="AO2964" s="277" t="s">
        <v>519</v>
      </c>
    </row>
    <row r="2965" spans="1:41" ht="15" thickBot="1" x14ac:dyDescent="0.4">
      <c r="A2965" s="8">
        <v>2025</v>
      </c>
      <c r="B2965" s="9" t="s">
        <v>126</v>
      </c>
      <c r="C2965" s="9" t="s">
        <v>145</v>
      </c>
      <c r="D2965" s="9" t="s">
        <v>335</v>
      </c>
      <c r="E2965" s="9" t="s">
        <v>30</v>
      </c>
      <c r="F2965" s="8">
        <v>2031</v>
      </c>
      <c r="G2965" s="11">
        <v>0</v>
      </c>
      <c r="H2965" s="11">
        <v>0</v>
      </c>
      <c r="I2965" s="11" t="s">
        <v>35</v>
      </c>
      <c r="J2965" s="11">
        <v>0</v>
      </c>
      <c r="K2965" s="11">
        <v>0</v>
      </c>
      <c r="L2965" s="11">
        <v>0</v>
      </c>
      <c r="M2965" s="11">
        <v>0</v>
      </c>
      <c r="N2965" s="11" t="s">
        <v>35</v>
      </c>
      <c r="O2965" s="11">
        <v>9.9379999999999996E-2</v>
      </c>
      <c r="P2965" s="11">
        <v>0</v>
      </c>
      <c r="Q2965" s="11">
        <v>2.8889999999999999E-2</v>
      </c>
      <c r="R2965" s="11">
        <v>0</v>
      </c>
      <c r="S2965" s="11">
        <v>0</v>
      </c>
      <c r="T2965" s="11">
        <v>0.13073000000000001</v>
      </c>
      <c r="U2965" s="11">
        <v>0</v>
      </c>
      <c r="V2965" s="11">
        <v>0</v>
      </c>
      <c r="W2965" s="11">
        <v>0</v>
      </c>
      <c r="X2965" s="11">
        <v>0</v>
      </c>
      <c r="Y2965" s="11">
        <v>0.13073000000000001</v>
      </c>
      <c r="Z2965" s="11">
        <v>0</v>
      </c>
      <c r="AA2965" s="11">
        <v>0</v>
      </c>
      <c r="AB2965" s="28" t="s">
        <v>35</v>
      </c>
      <c r="AC2965" s="11" t="s">
        <v>35</v>
      </c>
      <c r="AD2965" s="71">
        <f t="shared" si="141"/>
        <v>2.5000000000000001E-3</v>
      </c>
      <c r="AE2965" s="71">
        <f t="shared" si="142"/>
        <v>0</v>
      </c>
      <c r="AF2965" s="71" t="e">
        <f t="shared" si="143"/>
        <v>#VALUE!</v>
      </c>
      <c r="AG2965" s="277" t="s">
        <v>906</v>
      </c>
      <c r="AH2965" s="277" t="s">
        <v>772</v>
      </c>
      <c r="AI2965" s="276" t="s">
        <v>773</v>
      </c>
      <c r="AJ2965" s="276" t="s">
        <v>774</v>
      </c>
      <c r="AK2965" s="276" t="s">
        <v>335</v>
      </c>
      <c r="AL2965" s="277" t="s">
        <v>145</v>
      </c>
      <c r="AM2965" s="276" t="s">
        <v>720</v>
      </c>
      <c r="AN2965" s="276" t="s">
        <v>518</v>
      </c>
      <c r="AO2965" s="277" t="s">
        <v>519</v>
      </c>
    </row>
    <row r="2966" spans="1:41" ht="15" thickBot="1" x14ac:dyDescent="0.4">
      <c r="A2966" s="8">
        <v>2025</v>
      </c>
      <c r="B2966" s="9" t="s">
        <v>126</v>
      </c>
      <c r="C2966" s="9" t="s">
        <v>145</v>
      </c>
      <c r="D2966" s="9" t="s">
        <v>335</v>
      </c>
      <c r="E2966" s="9" t="s">
        <v>30</v>
      </c>
      <c r="F2966" s="8">
        <v>2032</v>
      </c>
      <c r="G2966" s="11">
        <v>0</v>
      </c>
      <c r="H2966" s="11">
        <v>0</v>
      </c>
      <c r="I2966" s="11" t="s">
        <v>35</v>
      </c>
      <c r="J2966" s="11">
        <v>0</v>
      </c>
      <c r="K2966" s="11">
        <v>0</v>
      </c>
      <c r="L2966" s="11">
        <v>0</v>
      </c>
      <c r="M2966" s="11">
        <v>0</v>
      </c>
      <c r="N2966" s="11" t="s">
        <v>35</v>
      </c>
      <c r="O2966" s="11">
        <v>9.1939999999999994E-2</v>
      </c>
      <c r="P2966" s="11">
        <v>0</v>
      </c>
      <c r="Q2966" s="11">
        <v>3.0190000000000002E-2</v>
      </c>
      <c r="R2966" s="11">
        <v>0</v>
      </c>
      <c r="S2966" s="11">
        <v>0</v>
      </c>
      <c r="T2966" s="11">
        <v>0.12396</v>
      </c>
      <c r="U2966" s="11">
        <v>0</v>
      </c>
      <c r="V2966" s="11">
        <v>0</v>
      </c>
      <c r="W2966" s="11">
        <v>0</v>
      </c>
      <c r="X2966" s="11">
        <v>0</v>
      </c>
      <c r="Y2966" s="11">
        <v>0.12396</v>
      </c>
      <c r="Z2966" s="11">
        <v>0</v>
      </c>
      <c r="AA2966" s="11">
        <v>0</v>
      </c>
      <c r="AB2966" s="28" t="s">
        <v>35</v>
      </c>
      <c r="AC2966" s="11" t="s">
        <v>35</v>
      </c>
      <c r="AD2966" s="71">
        <f t="shared" si="141"/>
        <v>1.8E-3</v>
      </c>
      <c r="AE2966" s="71">
        <f t="shared" si="142"/>
        <v>0</v>
      </c>
      <c r="AF2966" s="71" t="e">
        <f t="shared" si="143"/>
        <v>#VALUE!</v>
      </c>
      <c r="AG2966" s="277" t="s">
        <v>906</v>
      </c>
      <c r="AH2966" s="277" t="s">
        <v>772</v>
      </c>
      <c r="AI2966" s="276" t="s">
        <v>773</v>
      </c>
      <c r="AJ2966" s="276" t="s">
        <v>774</v>
      </c>
      <c r="AK2966" s="276" t="s">
        <v>335</v>
      </c>
      <c r="AL2966" s="277" t="s">
        <v>145</v>
      </c>
      <c r="AM2966" s="276" t="s">
        <v>720</v>
      </c>
      <c r="AN2966" s="276" t="s">
        <v>518</v>
      </c>
      <c r="AO2966" s="277" t="s">
        <v>519</v>
      </c>
    </row>
    <row r="2967" spans="1:41" ht="15" thickBot="1" x14ac:dyDescent="0.4">
      <c r="A2967" s="8">
        <v>2025</v>
      </c>
      <c r="B2967" s="9" t="s">
        <v>126</v>
      </c>
      <c r="C2967" s="9" t="s">
        <v>145</v>
      </c>
      <c r="D2967" s="9" t="s">
        <v>335</v>
      </c>
      <c r="E2967" s="9" t="s">
        <v>30</v>
      </c>
      <c r="F2967" s="8">
        <v>2033</v>
      </c>
      <c r="G2967" s="11">
        <v>0</v>
      </c>
      <c r="H2967" s="11">
        <v>0</v>
      </c>
      <c r="I2967" s="11" t="s">
        <v>35</v>
      </c>
      <c r="J2967" s="11">
        <v>0</v>
      </c>
      <c r="K2967" s="11">
        <v>0</v>
      </c>
      <c r="L2967" s="11">
        <v>0</v>
      </c>
      <c r="M2967" s="11">
        <v>0</v>
      </c>
      <c r="N2967" s="11" t="s">
        <v>35</v>
      </c>
      <c r="O2967" s="11">
        <v>9.2340000000000005E-2</v>
      </c>
      <c r="P2967" s="11">
        <v>0</v>
      </c>
      <c r="Q2967" s="11">
        <v>3.0759999999999999E-2</v>
      </c>
      <c r="R2967" s="11">
        <v>0</v>
      </c>
      <c r="S2967" s="11">
        <v>0</v>
      </c>
      <c r="T2967" s="11">
        <v>0.12407</v>
      </c>
      <c r="U2967" s="11">
        <v>0</v>
      </c>
      <c r="V2967" s="11">
        <v>0</v>
      </c>
      <c r="W2967" s="11">
        <v>0</v>
      </c>
      <c r="X2967" s="11">
        <v>0</v>
      </c>
      <c r="Y2967" s="11">
        <v>0.12407</v>
      </c>
      <c r="Z2967" s="11">
        <v>0</v>
      </c>
      <c r="AA2967" s="11">
        <v>0</v>
      </c>
      <c r="AB2967" s="28" t="s">
        <v>35</v>
      </c>
      <c r="AC2967" s="11" t="s">
        <v>35</v>
      </c>
      <c r="AD2967" s="71">
        <f t="shared" si="141"/>
        <v>1E-3</v>
      </c>
      <c r="AE2967" s="71">
        <f t="shared" si="142"/>
        <v>0</v>
      </c>
      <c r="AF2967" s="71" t="e">
        <f t="shared" si="143"/>
        <v>#VALUE!</v>
      </c>
      <c r="AG2967" s="277" t="s">
        <v>906</v>
      </c>
      <c r="AH2967" s="277" t="s">
        <v>772</v>
      </c>
      <c r="AI2967" s="276" t="s">
        <v>773</v>
      </c>
      <c r="AJ2967" s="276" t="s">
        <v>774</v>
      </c>
      <c r="AK2967" s="276" t="s">
        <v>335</v>
      </c>
      <c r="AL2967" s="277" t="s">
        <v>145</v>
      </c>
      <c r="AM2967" s="276" t="s">
        <v>720</v>
      </c>
      <c r="AN2967" s="276" t="s">
        <v>518</v>
      </c>
      <c r="AO2967" s="277" t="s">
        <v>519</v>
      </c>
    </row>
    <row r="2968" spans="1:41" ht="15" thickBot="1" x14ac:dyDescent="0.4">
      <c r="A2968" s="8">
        <v>2025</v>
      </c>
      <c r="B2968" s="9" t="s">
        <v>126</v>
      </c>
      <c r="C2968" s="9" t="s">
        <v>145</v>
      </c>
      <c r="D2968" s="9" t="s">
        <v>335</v>
      </c>
      <c r="E2968" s="9" t="s">
        <v>30</v>
      </c>
      <c r="F2968" s="8">
        <v>2034</v>
      </c>
      <c r="G2968" s="11">
        <v>0</v>
      </c>
      <c r="H2968" s="11">
        <v>0</v>
      </c>
      <c r="I2968" s="11" t="s">
        <v>35</v>
      </c>
      <c r="J2968" s="11">
        <v>0</v>
      </c>
      <c r="K2968" s="11">
        <v>0</v>
      </c>
      <c r="L2968" s="11">
        <v>0</v>
      </c>
      <c r="M2968" s="11">
        <v>0</v>
      </c>
      <c r="N2968" s="11" t="s">
        <v>35</v>
      </c>
      <c r="O2968" s="11">
        <v>9.0090000000000003E-2</v>
      </c>
      <c r="P2968" s="11">
        <v>0</v>
      </c>
      <c r="Q2968" s="11">
        <v>3.1530000000000002E-2</v>
      </c>
      <c r="R2968" s="11">
        <v>0</v>
      </c>
      <c r="S2968" s="11">
        <v>0</v>
      </c>
      <c r="T2968" s="11">
        <v>0.12223000000000001</v>
      </c>
      <c r="U2968" s="11">
        <v>0</v>
      </c>
      <c r="V2968" s="11">
        <v>0</v>
      </c>
      <c r="W2968" s="11">
        <v>0</v>
      </c>
      <c r="X2968" s="11">
        <v>0</v>
      </c>
      <c r="Y2968" s="11">
        <v>0.12223000000000001</v>
      </c>
      <c r="Z2968" s="11">
        <v>0</v>
      </c>
      <c r="AA2968" s="11">
        <v>0</v>
      </c>
      <c r="AB2968" s="28" t="s">
        <v>35</v>
      </c>
      <c r="AC2968" s="11" t="s">
        <v>35</v>
      </c>
      <c r="AD2968" s="71">
        <f t="shared" si="141"/>
        <v>5.9999999999999995E-4</v>
      </c>
      <c r="AE2968" s="71">
        <f t="shared" si="142"/>
        <v>0</v>
      </c>
      <c r="AF2968" s="71" t="e">
        <f t="shared" si="143"/>
        <v>#VALUE!</v>
      </c>
      <c r="AG2968" s="277" t="s">
        <v>906</v>
      </c>
      <c r="AH2968" s="277" t="s">
        <v>772</v>
      </c>
      <c r="AI2968" s="276" t="s">
        <v>773</v>
      </c>
      <c r="AJ2968" s="276" t="s">
        <v>774</v>
      </c>
      <c r="AK2968" s="276" t="s">
        <v>335</v>
      </c>
      <c r="AL2968" s="277" t="s">
        <v>145</v>
      </c>
      <c r="AM2968" s="276" t="s">
        <v>720</v>
      </c>
      <c r="AN2968" s="276" t="s">
        <v>518</v>
      </c>
      <c r="AO2968" s="277" t="s">
        <v>519</v>
      </c>
    </row>
    <row r="2969" spans="1:41" ht="15" thickBot="1" x14ac:dyDescent="0.4">
      <c r="A2969" s="8">
        <v>2025</v>
      </c>
      <c r="B2969" s="9" t="s">
        <v>126</v>
      </c>
      <c r="C2969" s="9" t="s">
        <v>145</v>
      </c>
      <c r="D2969" s="9" t="s">
        <v>335</v>
      </c>
      <c r="E2969" s="9" t="s">
        <v>30</v>
      </c>
      <c r="F2969" s="8">
        <v>2035</v>
      </c>
      <c r="G2969" s="11">
        <v>0</v>
      </c>
      <c r="H2969" s="11">
        <v>0</v>
      </c>
      <c r="I2969" s="11" t="s">
        <v>35</v>
      </c>
      <c r="J2969" s="11">
        <v>0</v>
      </c>
      <c r="K2969" s="11">
        <v>0</v>
      </c>
      <c r="L2969" s="11">
        <v>0</v>
      </c>
      <c r="M2969" s="11">
        <v>0</v>
      </c>
      <c r="N2969" s="11" t="s">
        <v>35</v>
      </c>
      <c r="O2969" s="11">
        <v>8.5629999999999998E-2</v>
      </c>
      <c r="P2969" s="11">
        <v>0</v>
      </c>
      <c r="Q2969" s="11">
        <v>3.236E-2</v>
      </c>
      <c r="R2969" s="11">
        <v>0</v>
      </c>
      <c r="S2969" s="11">
        <v>0</v>
      </c>
      <c r="T2969" s="11">
        <v>0.11826</v>
      </c>
      <c r="U2969" s="11">
        <v>0</v>
      </c>
      <c r="V2969" s="11">
        <v>0</v>
      </c>
      <c r="W2969" s="11">
        <v>0</v>
      </c>
      <c r="X2969" s="11">
        <v>0</v>
      </c>
      <c r="Y2969" s="11">
        <v>0.11826</v>
      </c>
      <c r="Z2969" s="11">
        <v>0</v>
      </c>
      <c r="AA2969" s="11">
        <v>0</v>
      </c>
      <c r="AB2969" s="28" t="s">
        <v>35</v>
      </c>
      <c r="AC2969" s="11" t="s">
        <v>35</v>
      </c>
      <c r="AD2969" s="71">
        <f t="shared" si="141"/>
        <v>2.9999999999999997E-4</v>
      </c>
      <c r="AE2969" s="71">
        <f t="shared" si="142"/>
        <v>0</v>
      </c>
      <c r="AF2969" s="71" t="e">
        <f t="shared" si="143"/>
        <v>#VALUE!</v>
      </c>
      <c r="AG2969" s="277" t="s">
        <v>906</v>
      </c>
      <c r="AH2969" s="277" t="s">
        <v>772</v>
      </c>
      <c r="AI2969" s="276" t="s">
        <v>773</v>
      </c>
      <c r="AJ2969" s="276" t="s">
        <v>774</v>
      </c>
      <c r="AK2969" s="276" t="s">
        <v>335</v>
      </c>
      <c r="AL2969" s="277" t="s">
        <v>145</v>
      </c>
      <c r="AM2969" s="276" t="s">
        <v>720</v>
      </c>
      <c r="AN2969" s="276" t="s">
        <v>518</v>
      </c>
      <c r="AO2969" s="277" t="s">
        <v>519</v>
      </c>
    </row>
    <row r="2970" spans="1:41" ht="15" thickBot="1" x14ac:dyDescent="0.4">
      <c r="A2970" s="8">
        <v>2025</v>
      </c>
      <c r="B2970" s="9" t="s">
        <v>126</v>
      </c>
      <c r="C2970" s="9" t="s">
        <v>145</v>
      </c>
      <c r="D2970" s="9" t="s">
        <v>335</v>
      </c>
      <c r="E2970" s="9" t="s">
        <v>31</v>
      </c>
      <c r="F2970" s="8">
        <v>2025</v>
      </c>
      <c r="G2970" s="11" t="s">
        <v>381</v>
      </c>
      <c r="H2970" s="11" t="s">
        <v>381</v>
      </c>
      <c r="I2970" s="11" t="s">
        <v>381</v>
      </c>
      <c r="J2970" s="11" t="s">
        <v>381</v>
      </c>
      <c r="K2970" s="11" t="s">
        <v>381</v>
      </c>
      <c r="L2970" s="11" t="s">
        <v>381</v>
      </c>
      <c r="M2970" s="11" t="s">
        <v>381</v>
      </c>
      <c r="N2970" s="11" t="s">
        <v>381</v>
      </c>
      <c r="O2970" s="11" t="s">
        <v>381</v>
      </c>
      <c r="P2970" s="11" t="s">
        <v>381</v>
      </c>
      <c r="Q2970" s="11" t="s">
        <v>381</v>
      </c>
      <c r="R2970" s="11" t="s">
        <v>381</v>
      </c>
      <c r="S2970" s="11" t="s">
        <v>381</v>
      </c>
      <c r="T2970" s="11" t="s">
        <v>381</v>
      </c>
      <c r="U2970" s="11" t="s">
        <v>381</v>
      </c>
      <c r="V2970" s="11" t="s">
        <v>381</v>
      </c>
      <c r="W2970" s="11" t="s">
        <v>381</v>
      </c>
      <c r="X2970" s="11" t="s">
        <v>381</v>
      </c>
      <c r="Y2970" s="11" t="s">
        <v>381</v>
      </c>
      <c r="Z2970" s="11">
        <v>0</v>
      </c>
      <c r="AA2970" s="11">
        <v>0</v>
      </c>
      <c r="AB2970" s="28" t="s">
        <v>35</v>
      </c>
      <c r="AC2970" s="11" t="s">
        <v>35</v>
      </c>
      <c r="AD2970" s="71"/>
      <c r="AE2970" s="71"/>
      <c r="AF2970" s="71" t="e">
        <f t="shared" si="143"/>
        <v>#VALUE!</v>
      </c>
      <c r="AG2970" s="277" t="s">
        <v>907</v>
      </c>
      <c r="AH2970" s="277" t="s">
        <v>772</v>
      </c>
      <c r="AI2970" s="276" t="s">
        <v>773</v>
      </c>
      <c r="AJ2970" s="276" t="s">
        <v>774</v>
      </c>
      <c r="AK2970" s="276" t="s">
        <v>335</v>
      </c>
      <c r="AL2970" s="277" t="s">
        <v>145</v>
      </c>
      <c r="AM2970" s="276" t="s">
        <v>720</v>
      </c>
      <c r="AN2970" s="276" t="s">
        <v>518</v>
      </c>
      <c r="AO2970" s="277" t="s">
        <v>519</v>
      </c>
    </row>
    <row r="2971" spans="1:41" ht="15" thickBot="1" x14ac:dyDescent="0.4">
      <c r="A2971" s="8">
        <v>2025</v>
      </c>
      <c r="B2971" s="9" t="s">
        <v>126</v>
      </c>
      <c r="C2971" s="9" t="s">
        <v>145</v>
      </c>
      <c r="D2971" s="9" t="s">
        <v>335</v>
      </c>
      <c r="E2971" s="9" t="s">
        <v>31</v>
      </c>
      <c r="F2971" s="8">
        <v>2026</v>
      </c>
      <c r="G2971" s="11" t="s">
        <v>381</v>
      </c>
      <c r="H2971" s="11" t="s">
        <v>381</v>
      </c>
      <c r="I2971" s="11" t="s">
        <v>381</v>
      </c>
      <c r="J2971" s="11" t="s">
        <v>381</v>
      </c>
      <c r="K2971" s="11" t="s">
        <v>381</v>
      </c>
      <c r="L2971" s="11" t="s">
        <v>381</v>
      </c>
      <c r="M2971" s="11" t="s">
        <v>381</v>
      </c>
      <c r="N2971" s="11" t="s">
        <v>381</v>
      </c>
      <c r="O2971" s="11" t="s">
        <v>381</v>
      </c>
      <c r="P2971" s="11" t="s">
        <v>381</v>
      </c>
      <c r="Q2971" s="11" t="s">
        <v>381</v>
      </c>
      <c r="R2971" s="11" t="s">
        <v>381</v>
      </c>
      <c r="S2971" s="11" t="s">
        <v>381</v>
      </c>
      <c r="T2971" s="11" t="s">
        <v>381</v>
      </c>
      <c r="U2971" s="11" t="s">
        <v>381</v>
      </c>
      <c r="V2971" s="11" t="s">
        <v>381</v>
      </c>
      <c r="W2971" s="11" t="s">
        <v>381</v>
      </c>
      <c r="X2971" s="11" t="s">
        <v>381</v>
      </c>
      <c r="Y2971" s="11" t="s">
        <v>381</v>
      </c>
      <c r="Z2971" s="11">
        <v>0</v>
      </c>
      <c r="AA2971" s="11">
        <v>0</v>
      </c>
      <c r="AB2971" s="28" t="s">
        <v>35</v>
      </c>
      <c r="AC2971" s="11" t="s">
        <v>35</v>
      </c>
      <c r="AD2971" s="71"/>
      <c r="AE2971" s="71"/>
      <c r="AF2971" s="71" t="e">
        <f t="shared" si="143"/>
        <v>#VALUE!</v>
      </c>
      <c r="AG2971" s="277" t="s">
        <v>907</v>
      </c>
      <c r="AH2971" s="277" t="s">
        <v>772</v>
      </c>
      <c r="AI2971" s="276" t="s">
        <v>773</v>
      </c>
      <c r="AJ2971" s="276" t="s">
        <v>774</v>
      </c>
      <c r="AK2971" s="276" t="s">
        <v>335</v>
      </c>
      <c r="AL2971" s="277" t="s">
        <v>145</v>
      </c>
      <c r="AM2971" s="276" t="s">
        <v>720</v>
      </c>
      <c r="AN2971" s="276" t="s">
        <v>518</v>
      </c>
      <c r="AO2971" s="277" t="s">
        <v>519</v>
      </c>
    </row>
    <row r="2972" spans="1:41" ht="15" thickBot="1" x14ac:dyDescent="0.4">
      <c r="A2972" s="8">
        <v>2025</v>
      </c>
      <c r="B2972" s="9" t="s">
        <v>126</v>
      </c>
      <c r="C2972" s="9" t="s">
        <v>145</v>
      </c>
      <c r="D2972" s="9" t="s">
        <v>335</v>
      </c>
      <c r="E2972" s="9" t="s">
        <v>31</v>
      </c>
      <c r="F2972" s="8">
        <v>2027</v>
      </c>
      <c r="G2972" s="11" t="s">
        <v>381</v>
      </c>
      <c r="H2972" s="11" t="s">
        <v>381</v>
      </c>
      <c r="I2972" s="11" t="s">
        <v>381</v>
      </c>
      <c r="J2972" s="11" t="s">
        <v>381</v>
      </c>
      <c r="K2972" s="11" t="s">
        <v>381</v>
      </c>
      <c r="L2972" s="11" t="s">
        <v>381</v>
      </c>
      <c r="M2972" s="11" t="s">
        <v>381</v>
      </c>
      <c r="N2972" s="11" t="s">
        <v>381</v>
      </c>
      <c r="O2972" s="11" t="s">
        <v>381</v>
      </c>
      <c r="P2972" s="11" t="s">
        <v>381</v>
      </c>
      <c r="Q2972" s="11" t="s">
        <v>381</v>
      </c>
      <c r="R2972" s="11" t="s">
        <v>381</v>
      </c>
      <c r="S2972" s="11" t="s">
        <v>381</v>
      </c>
      <c r="T2972" s="11" t="s">
        <v>381</v>
      </c>
      <c r="U2972" s="11" t="s">
        <v>381</v>
      </c>
      <c r="V2972" s="11" t="s">
        <v>381</v>
      </c>
      <c r="W2972" s="11" t="s">
        <v>381</v>
      </c>
      <c r="X2972" s="11" t="s">
        <v>381</v>
      </c>
      <c r="Y2972" s="11" t="s">
        <v>381</v>
      </c>
      <c r="Z2972" s="11">
        <v>0</v>
      </c>
      <c r="AA2972" s="11">
        <v>0</v>
      </c>
      <c r="AB2972" s="28" t="s">
        <v>35</v>
      </c>
      <c r="AC2972" s="11" t="s">
        <v>35</v>
      </c>
      <c r="AD2972" s="71"/>
      <c r="AE2972" s="71"/>
      <c r="AF2972" s="71" t="e">
        <f t="shared" si="143"/>
        <v>#VALUE!</v>
      </c>
      <c r="AG2972" s="277" t="s">
        <v>907</v>
      </c>
      <c r="AH2972" s="277" t="s">
        <v>772</v>
      </c>
      <c r="AI2972" s="276" t="s">
        <v>773</v>
      </c>
      <c r="AJ2972" s="276" t="s">
        <v>774</v>
      </c>
      <c r="AK2972" s="276" t="s">
        <v>335</v>
      </c>
      <c r="AL2972" s="277" t="s">
        <v>145</v>
      </c>
      <c r="AM2972" s="276" t="s">
        <v>720</v>
      </c>
      <c r="AN2972" s="276" t="s">
        <v>518</v>
      </c>
      <c r="AO2972" s="277" t="s">
        <v>519</v>
      </c>
    </row>
    <row r="2973" spans="1:41" ht="15" thickBot="1" x14ac:dyDescent="0.4">
      <c r="A2973" s="8">
        <v>2025</v>
      </c>
      <c r="B2973" s="9" t="s">
        <v>126</v>
      </c>
      <c r="C2973" s="9" t="s">
        <v>145</v>
      </c>
      <c r="D2973" s="9" t="s">
        <v>335</v>
      </c>
      <c r="E2973" s="9" t="s">
        <v>31</v>
      </c>
      <c r="F2973" s="8">
        <v>2028</v>
      </c>
      <c r="G2973" s="11" t="s">
        <v>381</v>
      </c>
      <c r="H2973" s="11" t="s">
        <v>381</v>
      </c>
      <c r="I2973" s="11" t="s">
        <v>381</v>
      </c>
      <c r="J2973" s="11" t="s">
        <v>381</v>
      </c>
      <c r="K2973" s="11" t="s">
        <v>381</v>
      </c>
      <c r="L2973" s="11" t="s">
        <v>381</v>
      </c>
      <c r="M2973" s="11" t="s">
        <v>381</v>
      </c>
      <c r="N2973" s="11" t="s">
        <v>381</v>
      </c>
      <c r="O2973" s="11" t="s">
        <v>381</v>
      </c>
      <c r="P2973" s="11" t="s">
        <v>381</v>
      </c>
      <c r="Q2973" s="11" t="s">
        <v>381</v>
      </c>
      <c r="R2973" s="11" t="s">
        <v>381</v>
      </c>
      <c r="S2973" s="11" t="s">
        <v>381</v>
      </c>
      <c r="T2973" s="11" t="s">
        <v>381</v>
      </c>
      <c r="U2973" s="11" t="s">
        <v>381</v>
      </c>
      <c r="V2973" s="11" t="s">
        <v>381</v>
      </c>
      <c r="W2973" s="11" t="s">
        <v>381</v>
      </c>
      <c r="X2973" s="11" t="s">
        <v>381</v>
      </c>
      <c r="Y2973" s="11" t="s">
        <v>381</v>
      </c>
      <c r="Z2973" s="11">
        <v>0</v>
      </c>
      <c r="AA2973" s="11">
        <v>0</v>
      </c>
      <c r="AB2973" s="28" t="s">
        <v>35</v>
      </c>
      <c r="AC2973" s="11" t="s">
        <v>35</v>
      </c>
      <c r="AD2973" s="71"/>
      <c r="AE2973" s="71"/>
      <c r="AF2973" s="71" t="e">
        <f t="shared" si="143"/>
        <v>#VALUE!</v>
      </c>
      <c r="AG2973" s="277" t="s">
        <v>907</v>
      </c>
      <c r="AH2973" s="277" t="s">
        <v>772</v>
      </c>
      <c r="AI2973" s="276" t="s">
        <v>773</v>
      </c>
      <c r="AJ2973" s="276" t="s">
        <v>774</v>
      </c>
      <c r="AK2973" s="276" t="s">
        <v>335</v>
      </c>
      <c r="AL2973" s="277" t="s">
        <v>145</v>
      </c>
      <c r="AM2973" s="276" t="s">
        <v>720</v>
      </c>
      <c r="AN2973" s="276" t="s">
        <v>518</v>
      </c>
      <c r="AO2973" s="277" t="s">
        <v>519</v>
      </c>
    </row>
    <row r="2974" spans="1:41" ht="15" thickBot="1" x14ac:dyDescent="0.4">
      <c r="A2974" s="8">
        <v>2025</v>
      </c>
      <c r="B2974" s="9" t="s">
        <v>126</v>
      </c>
      <c r="C2974" s="9" t="s">
        <v>145</v>
      </c>
      <c r="D2974" s="9" t="s">
        <v>335</v>
      </c>
      <c r="E2974" s="9" t="s">
        <v>31</v>
      </c>
      <c r="F2974" s="8">
        <v>2029</v>
      </c>
      <c r="G2974" s="11" t="s">
        <v>381</v>
      </c>
      <c r="H2974" s="11" t="s">
        <v>381</v>
      </c>
      <c r="I2974" s="11" t="s">
        <v>381</v>
      </c>
      <c r="J2974" s="11" t="s">
        <v>381</v>
      </c>
      <c r="K2974" s="11" t="s">
        <v>381</v>
      </c>
      <c r="L2974" s="11" t="s">
        <v>381</v>
      </c>
      <c r="M2974" s="11" t="s">
        <v>381</v>
      </c>
      <c r="N2974" s="11" t="s">
        <v>381</v>
      </c>
      <c r="O2974" s="11" t="s">
        <v>381</v>
      </c>
      <c r="P2974" s="11" t="s">
        <v>381</v>
      </c>
      <c r="Q2974" s="11" t="s">
        <v>381</v>
      </c>
      <c r="R2974" s="11" t="s">
        <v>381</v>
      </c>
      <c r="S2974" s="11" t="s">
        <v>381</v>
      </c>
      <c r="T2974" s="11" t="s">
        <v>381</v>
      </c>
      <c r="U2974" s="11" t="s">
        <v>381</v>
      </c>
      <c r="V2974" s="11" t="s">
        <v>381</v>
      </c>
      <c r="W2974" s="11" t="s">
        <v>381</v>
      </c>
      <c r="X2974" s="11" t="s">
        <v>381</v>
      </c>
      <c r="Y2974" s="11" t="s">
        <v>381</v>
      </c>
      <c r="Z2974" s="11">
        <v>0</v>
      </c>
      <c r="AA2974" s="11">
        <v>0</v>
      </c>
      <c r="AB2974" s="28" t="s">
        <v>35</v>
      </c>
      <c r="AC2974" s="11" t="s">
        <v>35</v>
      </c>
      <c r="AD2974" s="71"/>
      <c r="AE2974" s="71"/>
      <c r="AF2974" s="71" t="e">
        <f t="shared" si="143"/>
        <v>#VALUE!</v>
      </c>
      <c r="AG2974" s="277" t="s">
        <v>907</v>
      </c>
      <c r="AH2974" s="277" t="s">
        <v>772</v>
      </c>
      <c r="AI2974" s="276" t="s">
        <v>773</v>
      </c>
      <c r="AJ2974" s="276" t="s">
        <v>774</v>
      </c>
      <c r="AK2974" s="276" t="s">
        <v>335</v>
      </c>
      <c r="AL2974" s="277" t="s">
        <v>145</v>
      </c>
      <c r="AM2974" s="276" t="s">
        <v>720</v>
      </c>
      <c r="AN2974" s="276" t="s">
        <v>518</v>
      </c>
      <c r="AO2974" s="277" t="s">
        <v>519</v>
      </c>
    </row>
    <row r="2975" spans="1:41" ht="15" thickBot="1" x14ac:dyDescent="0.4">
      <c r="A2975" s="8">
        <v>2025</v>
      </c>
      <c r="B2975" s="9" t="s">
        <v>126</v>
      </c>
      <c r="C2975" s="9" t="s">
        <v>145</v>
      </c>
      <c r="D2975" s="9" t="s">
        <v>335</v>
      </c>
      <c r="E2975" s="9" t="s">
        <v>31</v>
      </c>
      <c r="F2975" s="8">
        <v>2030</v>
      </c>
      <c r="G2975" s="11" t="s">
        <v>381</v>
      </c>
      <c r="H2975" s="11" t="s">
        <v>381</v>
      </c>
      <c r="I2975" s="11" t="s">
        <v>381</v>
      </c>
      <c r="J2975" s="11" t="s">
        <v>381</v>
      </c>
      <c r="K2975" s="11" t="s">
        <v>381</v>
      </c>
      <c r="L2975" s="11" t="s">
        <v>381</v>
      </c>
      <c r="M2975" s="11" t="s">
        <v>381</v>
      </c>
      <c r="N2975" s="11" t="s">
        <v>381</v>
      </c>
      <c r="O2975" s="11" t="s">
        <v>381</v>
      </c>
      <c r="P2975" s="11" t="s">
        <v>381</v>
      </c>
      <c r="Q2975" s="11" t="s">
        <v>381</v>
      </c>
      <c r="R2975" s="11" t="s">
        <v>381</v>
      </c>
      <c r="S2975" s="11" t="s">
        <v>381</v>
      </c>
      <c r="T2975" s="11" t="s">
        <v>381</v>
      </c>
      <c r="U2975" s="11" t="s">
        <v>381</v>
      </c>
      <c r="V2975" s="11" t="s">
        <v>381</v>
      </c>
      <c r="W2975" s="11" t="s">
        <v>381</v>
      </c>
      <c r="X2975" s="11" t="s">
        <v>381</v>
      </c>
      <c r="Y2975" s="11" t="s">
        <v>381</v>
      </c>
      <c r="Z2975" s="11">
        <v>0</v>
      </c>
      <c r="AA2975" s="11">
        <v>0</v>
      </c>
      <c r="AB2975" s="28" t="s">
        <v>35</v>
      </c>
      <c r="AC2975" s="11" t="s">
        <v>35</v>
      </c>
      <c r="AD2975" s="71"/>
      <c r="AE2975" s="71"/>
      <c r="AF2975" s="71" t="e">
        <f t="shared" si="143"/>
        <v>#VALUE!</v>
      </c>
      <c r="AG2975" s="277" t="s">
        <v>907</v>
      </c>
      <c r="AH2975" s="277" t="s">
        <v>772</v>
      </c>
      <c r="AI2975" s="276" t="s">
        <v>773</v>
      </c>
      <c r="AJ2975" s="276" t="s">
        <v>774</v>
      </c>
      <c r="AK2975" s="276" t="s">
        <v>335</v>
      </c>
      <c r="AL2975" s="277" t="s">
        <v>145</v>
      </c>
      <c r="AM2975" s="276" t="s">
        <v>720</v>
      </c>
      <c r="AN2975" s="276" t="s">
        <v>518</v>
      </c>
      <c r="AO2975" s="277" t="s">
        <v>519</v>
      </c>
    </row>
    <row r="2976" spans="1:41" ht="15" thickBot="1" x14ac:dyDescent="0.4">
      <c r="A2976" s="8">
        <v>2025</v>
      </c>
      <c r="B2976" s="9" t="s">
        <v>126</v>
      </c>
      <c r="C2976" s="9" t="s">
        <v>145</v>
      </c>
      <c r="D2976" s="9" t="s">
        <v>335</v>
      </c>
      <c r="E2976" s="9" t="s">
        <v>31</v>
      </c>
      <c r="F2976" s="8">
        <v>2031</v>
      </c>
      <c r="G2976" s="11" t="s">
        <v>381</v>
      </c>
      <c r="H2976" s="11" t="s">
        <v>381</v>
      </c>
      <c r="I2976" s="11" t="s">
        <v>381</v>
      </c>
      <c r="J2976" s="11" t="s">
        <v>381</v>
      </c>
      <c r="K2976" s="11" t="s">
        <v>381</v>
      </c>
      <c r="L2976" s="11" t="s">
        <v>381</v>
      </c>
      <c r="M2976" s="11" t="s">
        <v>381</v>
      </c>
      <c r="N2976" s="11" t="s">
        <v>381</v>
      </c>
      <c r="O2976" s="11" t="s">
        <v>381</v>
      </c>
      <c r="P2976" s="11" t="s">
        <v>381</v>
      </c>
      <c r="Q2976" s="11" t="s">
        <v>381</v>
      </c>
      <c r="R2976" s="11" t="s">
        <v>381</v>
      </c>
      <c r="S2976" s="11" t="s">
        <v>381</v>
      </c>
      <c r="T2976" s="11" t="s">
        <v>381</v>
      </c>
      <c r="U2976" s="11" t="s">
        <v>381</v>
      </c>
      <c r="V2976" s="11" t="s">
        <v>381</v>
      </c>
      <c r="W2976" s="11" t="s">
        <v>381</v>
      </c>
      <c r="X2976" s="11" t="s">
        <v>381</v>
      </c>
      <c r="Y2976" s="11" t="s">
        <v>381</v>
      </c>
      <c r="Z2976" s="11">
        <v>0</v>
      </c>
      <c r="AA2976" s="11">
        <v>0</v>
      </c>
      <c r="AB2976" s="28" t="s">
        <v>35</v>
      </c>
      <c r="AC2976" s="11" t="s">
        <v>35</v>
      </c>
      <c r="AD2976" s="71"/>
      <c r="AE2976" s="71"/>
      <c r="AF2976" s="71" t="e">
        <f t="shared" si="143"/>
        <v>#VALUE!</v>
      </c>
      <c r="AG2976" s="277" t="s">
        <v>907</v>
      </c>
      <c r="AH2976" s="277" t="s">
        <v>772</v>
      </c>
      <c r="AI2976" s="276" t="s">
        <v>773</v>
      </c>
      <c r="AJ2976" s="276" t="s">
        <v>774</v>
      </c>
      <c r="AK2976" s="276" t="s">
        <v>335</v>
      </c>
      <c r="AL2976" s="277" t="s">
        <v>145</v>
      </c>
      <c r="AM2976" s="276" t="s">
        <v>720</v>
      </c>
      <c r="AN2976" s="276" t="s">
        <v>518</v>
      </c>
      <c r="AO2976" s="277" t="s">
        <v>519</v>
      </c>
    </row>
    <row r="2977" spans="1:41" ht="15" thickBot="1" x14ac:dyDescent="0.4">
      <c r="A2977" s="8">
        <v>2025</v>
      </c>
      <c r="B2977" s="9" t="s">
        <v>126</v>
      </c>
      <c r="C2977" s="9" t="s">
        <v>145</v>
      </c>
      <c r="D2977" s="9" t="s">
        <v>335</v>
      </c>
      <c r="E2977" s="9" t="s">
        <v>31</v>
      </c>
      <c r="F2977" s="8">
        <v>2032</v>
      </c>
      <c r="G2977" s="11" t="s">
        <v>381</v>
      </c>
      <c r="H2977" s="11" t="s">
        <v>381</v>
      </c>
      <c r="I2977" s="11" t="s">
        <v>381</v>
      </c>
      <c r="J2977" s="11" t="s">
        <v>381</v>
      </c>
      <c r="K2977" s="11" t="s">
        <v>381</v>
      </c>
      <c r="L2977" s="11" t="s">
        <v>381</v>
      </c>
      <c r="M2977" s="11" t="s">
        <v>381</v>
      </c>
      <c r="N2977" s="11" t="s">
        <v>381</v>
      </c>
      <c r="O2977" s="11" t="s">
        <v>381</v>
      </c>
      <c r="P2977" s="11" t="s">
        <v>381</v>
      </c>
      <c r="Q2977" s="11" t="s">
        <v>381</v>
      </c>
      <c r="R2977" s="11" t="s">
        <v>381</v>
      </c>
      <c r="S2977" s="11" t="s">
        <v>381</v>
      </c>
      <c r="T2977" s="11" t="s">
        <v>381</v>
      </c>
      <c r="U2977" s="11" t="s">
        <v>381</v>
      </c>
      <c r="V2977" s="11" t="s">
        <v>381</v>
      </c>
      <c r="W2977" s="11" t="s">
        <v>381</v>
      </c>
      <c r="X2977" s="11" t="s">
        <v>381</v>
      </c>
      <c r="Y2977" s="11" t="s">
        <v>381</v>
      </c>
      <c r="Z2977" s="11">
        <v>0</v>
      </c>
      <c r="AA2977" s="11">
        <v>0</v>
      </c>
      <c r="AB2977" s="28" t="s">
        <v>35</v>
      </c>
      <c r="AC2977" s="11" t="s">
        <v>35</v>
      </c>
      <c r="AD2977" s="71"/>
      <c r="AE2977" s="71"/>
      <c r="AF2977" s="71" t="e">
        <f t="shared" si="143"/>
        <v>#VALUE!</v>
      </c>
      <c r="AG2977" s="277" t="s">
        <v>907</v>
      </c>
      <c r="AH2977" s="277" t="s">
        <v>772</v>
      </c>
      <c r="AI2977" s="276" t="s">
        <v>773</v>
      </c>
      <c r="AJ2977" s="276" t="s">
        <v>774</v>
      </c>
      <c r="AK2977" s="276" t="s">
        <v>335</v>
      </c>
      <c r="AL2977" s="277" t="s">
        <v>145</v>
      </c>
      <c r="AM2977" s="276" t="s">
        <v>720</v>
      </c>
      <c r="AN2977" s="276" t="s">
        <v>518</v>
      </c>
      <c r="AO2977" s="277" t="s">
        <v>519</v>
      </c>
    </row>
    <row r="2978" spans="1:41" ht="15" thickBot="1" x14ac:dyDescent="0.4">
      <c r="A2978" s="8">
        <v>2025</v>
      </c>
      <c r="B2978" s="9" t="s">
        <v>126</v>
      </c>
      <c r="C2978" s="9" t="s">
        <v>145</v>
      </c>
      <c r="D2978" s="9" t="s">
        <v>335</v>
      </c>
      <c r="E2978" s="9" t="s">
        <v>31</v>
      </c>
      <c r="F2978" s="8">
        <v>2033</v>
      </c>
      <c r="G2978" s="11" t="s">
        <v>381</v>
      </c>
      <c r="H2978" s="11" t="s">
        <v>381</v>
      </c>
      <c r="I2978" s="11" t="s">
        <v>381</v>
      </c>
      <c r="J2978" s="11" t="s">
        <v>381</v>
      </c>
      <c r="K2978" s="11" t="s">
        <v>381</v>
      </c>
      <c r="L2978" s="11" t="s">
        <v>381</v>
      </c>
      <c r="M2978" s="11" t="s">
        <v>381</v>
      </c>
      <c r="N2978" s="11" t="s">
        <v>381</v>
      </c>
      <c r="O2978" s="11" t="s">
        <v>381</v>
      </c>
      <c r="P2978" s="11" t="s">
        <v>381</v>
      </c>
      <c r="Q2978" s="11" t="s">
        <v>381</v>
      </c>
      <c r="R2978" s="11" t="s">
        <v>381</v>
      </c>
      <c r="S2978" s="11" t="s">
        <v>381</v>
      </c>
      <c r="T2978" s="11" t="s">
        <v>381</v>
      </c>
      <c r="U2978" s="11" t="s">
        <v>381</v>
      </c>
      <c r="V2978" s="11" t="s">
        <v>381</v>
      </c>
      <c r="W2978" s="11" t="s">
        <v>381</v>
      </c>
      <c r="X2978" s="11" t="s">
        <v>381</v>
      </c>
      <c r="Y2978" s="11" t="s">
        <v>381</v>
      </c>
      <c r="Z2978" s="11">
        <v>0</v>
      </c>
      <c r="AA2978" s="11">
        <v>0</v>
      </c>
      <c r="AB2978" s="28" t="s">
        <v>35</v>
      </c>
      <c r="AC2978" s="11" t="s">
        <v>35</v>
      </c>
      <c r="AD2978" s="71"/>
      <c r="AE2978" s="71"/>
      <c r="AF2978" s="71" t="e">
        <f t="shared" si="143"/>
        <v>#VALUE!</v>
      </c>
      <c r="AG2978" s="277" t="s">
        <v>907</v>
      </c>
      <c r="AH2978" s="277" t="s">
        <v>772</v>
      </c>
      <c r="AI2978" s="276" t="s">
        <v>773</v>
      </c>
      <c r="AJ2978" s="276" t="s">
        <v>774</v>
      </c>
      <c r="AK2978" s="276" t="s">
        <v>335</v>
      </c>
      <c r="AL2978" s="277" t="s">
        <v>145</v>
      </c>
      <c r="AM2978" s="276" t="s">
        <v>720</v>
      </c>
      <c r="AN2978" s="276" t="s">
        <v>518</v>
      </c>
      <c r="AO2978" s="277" t="s">
        <v>519</v>
      </c>
    </row>
    <row r="2979" spans="1:41" ht="15" thickBot="1" x14ac:dyDescent="0.4">
      <c r="A2979" s="8">
        <v>2025</v>
      </c>
      <c r="B2979" s="9" t="s">
        <v>126</v>
      </c>
      <c r="C2979" s="9" t="s">
        <v>145</v>
      </c>
      <c r="D2979" s="9" t="s">
        <v>335</v>
      </c>
      <c r="E2979" s="9" t="s">
        <v>32</v>
      </c>
      <c r="F2979" s="8">
        <v>2025</v>
      </c>
      <c r="G2979" s="11">
        <v>0</v>
      </c>
      <c r="H2979" s="11">
        <v>0</v>
      </c>
      <c r="I2979" s="11" t="s">
        <v>35</v>
      </c>
      <c r="J2979" s="11">
        <v>0</v>
      </c>
      <c r="K2979" s="11">
        <v>0</v>
      </c>
      <c r="L2979" s="11">
        <v>0</v>
      </c>
      <c r="M2979" s="11">
        <v>0</v>
      </c>
      <c r="N2979" s="11" t="s">
        <v>35</v>
      </c>
      <c r="O2979" s="11">
        <v>0.41646</v>
      </c>
      <c r="P2979" s="11">
        <v>0</v>
      </c>
      <c r="Q2979" s="11">
        <v>9.5E-4</v>
      </c>
      <c r="R2979" s="11">
        <v>0</v>
      </c>
      <c r="S2979" s="11">
        <v>0</v>
      </c>
      <c r="T2979" s="11">
        <v>0.58967999999999998</v>
      </c>
      <c r="U2979" s="11">
        <v>0</v>
      </c>
      <c r="V2979" s="11">
        <v>0</v>
      </c>
      <c r="W2979" s="11">
        <v>0</v>
      </c>
      <c r="X2979" s="11">
        <v>0</v>
      </c>
      <c r="Y2979" s="11">
        <v>0.58967999999999998</v>
      </c>
      <c r="Z2979" s="11">
        <v>0</v>
      </c>
      <c r="AA2979" s="11">
        <v>0</v>
      </c>
      <c r="AB2979" s="28" t="s">
        <v>35</v>
      </c>
      <c r="AC2979" s="11" t="s">
        <v>35</v>
      </c>
      <c r="AD2979" s="71">
        <f t="shared" si="141"/>
        <v>0.17230000000000001</v>
      </c>
      <c r="AE2979" s="71">
        <f t="shared" si="142"/>
        <v>0</v>
      </c>
      <c r="AF2979" s="71" t="e">
        <f t="shared" si="143"/>
        <v>#VALUE!</v>
      </c>
      <c r="AG2979" s="277" t="s">
        <v>908</v>
      </c>
      <c r="AH2979" s="277" t="s">
        <v>772</v>
      </c>
      <c r="AI2979" s="276" t="s">
        <v>773</v>
      </c>
      <c r="AJ2979" s="276" t="s">
        <v>774</v>
      </c>
      <c r="AK2979" s="276" t="s">
        <v>335</v>
      </c>
      <c r="AL2979" s="277" t="s">
        <v>145</v>
      </c>
      <c r="AM2979" s="276" t="s">
        <v>720</v>
      </c>
      <c r="AN2979" s="276" t="s">
        <v>518</v>
      </c>
      <c r="AO2979" s="277" t="s">
        <v>519</v>
      </c>
    </row>
    <row r="2980" spans="1:41" ht="15" thickBot="1" x14ac:dyDescent="0.4">
      <c r="A2980" s="8">
        <v>2025</v>
      </c>
      <c r="B2980" s="9" t="s">
        <v>126</v>
      </c>
      <c r="C2980" s="9" t="s">
        <v>145</v>
      </c>
      <c r="D2980" s="9" t="s">
        <v>335</v>
      </c>
      <c r="E2980" s="9" t="s">
        <v>32</v>
      </c>
      <c r="F2980" s="8">
        <v>2026</v>
      </c>
      <c r="G2980" s="11">
        <v>0</v>
      </c>
      <c r="H2980" s="11">
        <v>0</v>
      </c>
      <c r="I2980" s="11" t="s">
        <v>35</v>
      </c>
      <c r="J2980" s="11">
        <v>0</v>
      </c>
      <c r="K2980" s="11">
        <v>0</v>
      </c>
      <c r="L2980" s="11">
        <v>0</v>
      </c>
      <c r="M2980" s="11">
        <v>0</v>
      </c>
      <c r="N2980" s="11" t="s">
        <v>35</v>
      </c>
      <c r="O2980" s="11">
        <v>0.29160000000000003</v>
      </c>
      <c r="P2980" s="11">
        <v>0</v>
      </c>
      <c r="Q2980" s="11">
        <v>1.16E-3</v>
      </c>
      <c r="R2980" s="11">
        <v>0</v>
      </c>
      <c r="S2980" s="11">
        <v>0</v>
      </c>
      <c r="T2980" s="11">
        <v>0.66403000000000001</v>
      </c>
      <c r="U2980" s="11">
        <v>0</v>
      </c>
      <c r="V2980" s="11">
        <v>0</v>
      </c>
      <c r="W2980" s="11">
        <v>0</v>
      </c>
      <c r="X2980" s="11">
        <v>0</v>
      </c>
      <c r="Y2980" s="11">
        <v>0.66403000000000001</v>
      </c>
      <c r="Z2980" s="11">
        <v>0</v>
      </c>
      <c r="AA2980" s="11">
        <v>0</v>
      </c>
      <c r="AB2980" s="28" t="s">
        <v>35</v>
      </c>
      <c r="AC2980" s="11" t="s">
        <v>35</v>
      </c>
      <c r="AD2980" s="71">
        <f t="shared" si="141"/>
        <v>0.37130000000000002</v>
      </c>
      <c r="AE2980" s="71">
        <f t="shared" si="142"/>
        <v>0</v>
      </c>
      <c r="AF2980" s="71" t="e">
        <f t="shared" si="143"/>
        <v>#VALUE!</v>
      </c>
      <c r="AG2980" s="277" t="s">
        <v>908</v>
      </c>
      <c r="AH2980" s="277" t="s">
        <v>772</v>
      </c>
      <c r="AI2980" s="276" t="s">
        <v>773</v>
      </c>
      <c r="AJ2980" s="276" t="s">
        <v>774</v>
      </c>
      <c r="AK2980" s="276" t="s">
        <v>335</v>
      </c>
      <c r="AL2980" s="277" t="s">
        <v>145</v>
      </c>
      <c r="AM2980" s="276" t="s">
        <v>720</v>
      </c>
      <c r="AN2980" s="276" t="s">
        <v>518</v>
      </c>
      <c r="AO2980" s="277" t="s">
        <v>519</v>
      </c>
    </row>
    <row r="2981" spans="1:41" ht="15" thickBot="1" x14ac:dyDescent="0.4">
      <c r="A2981" s="8">
        <v>2025</v>
      </c>
      <c r="B2981" s="9" t="s">
        <v>126</v>
      </c>
      <c r="C2981" s="9" t="s">
        <v>145</v>
      </c>
      <c r="D2981" s="9" t="s">
        <v>335</v>
      </c>
      <c r="E2981" s="9" t="s">
        <v>32</v>
      </c>
      <c r="F2981" s="8">
        <v>2027</v>
      </c>
      <c r="G2981" s="11">
        <v>0</v>
      </c>
      <c r="H2981" s="11">
        <v>0</v>
      </c>
      <c r="I2981" s="11" t="s">
        <v>35</v>
      </c>
      <c r="J2981" s="11">
        <v>0</v>
      </c>
      <c r="K2981" s="11">
        <v>0</v>
      </c>
      <c r="L2981" s="11">
        <v>0</v>
      </c>
      <c r="M2981" s="11">
        <v>0</v>
      </c>
      <c r="N2981" s="11" t="s">
        <v>35</v>
      </c>
      <c r="O2981" s="11">
        <v>0.30497000000000002</v>
      </c>
      <c r="P2981" s="11">
        <v>0</v>
      </c>
      <c r="Q2981" s="11">
        <v>2.0100000000000001E-3</v>
      </c>
      <c r="R2981" s="11">
        <v>0</v>
      </c>
      <c r="S2981" s="11">
        <v>0</v>
      </c>
      <c r="T2981" s="11">
        <v>0.61785000000000001</v>
      </c>
      <c r="U2981" s="11">
        <v>0</v>
      </c>
      <c r="V2981" s="11">
        <v>0</v>
      </c>
      <c r="W2981" s="11">
        <v>0</v>
      </c>
      <c r="X2981" s="11">
        <v>0</v>
      </c>
      <c r="Y2981" s="11">
        <v>0.61785000000000001</v>
      </c>
      <c r="Z2981" s="11">
        <v>0</v>
      </c>
      <c r="AA2981" s="11">
        <v>0</v>
      </c>
      <c r="AB2981" s="28" t="s">
        <v>35</v>
      </c>
      <c r="AC2981" s="11" t="s">
        <v>35</v>
      </c>
      <c r="AD2981" s="71">
        <f t="shared" si="141"/>
        <v>0.31090000000000001</v>
      </c>
      <c r="AE2981" s="71">
        <f t="shared" si="142"/>
        <v>0</v>
      </c>
      <c r="AF2981" s="71" t="e">
        <f t="shared" si="143"/>
        <v>#VALUE!</v>
      </c>
      <c r="AG2981" s="277" t="s">
        <v>908</v>
      </c>
      <c r="AH2981" s="277" t="s">
        <v>772</v>
      </c>
      <c r="AI2981" s="276" t="s">
        <v>773</v>
      </c>
      <c r="AJ2981" s="276" t="s">
        <v>774</v>
      </c>
      <c r="AK2981" s="276" t="s">
        <v>335</v>
      </c>
      <c r="AL2981" s="277" t="s">
        <v>145</v>
      </c>
      <c r="AM2981" s="276" t="s">
        <v>720</v>
      </c>
      <c r="AN2981" s="276" t="s">
        <v>518</v>
      </c>
      <c r="AO2981" s="277" t="s">
        <v>519</v>
      </c>
    </row>
    <row r="2982" spans="1:41" ht="15" thickBot="1" x14ac:dyDescent="0.4">
      <c r="A2982" s="8">
        <v>2025</v>
      </c>
      <c r="B2982" s="9" t="s">
        <v>126</v>
      </c>
      <c r="C2982" s="9" t="s">
        <v>145</v>
      </c>
      <c r="D2982" s="9" t="s">
        <v>335</v>
      </c>
      <c r="E2982" s="9" t="s">
        <v>32</v>
      </c>
      <c r="F2982" s="8">
        <v>2028</v>
      </c>
      <c r="G2982" s="11">
        <v>0</v>
      </c>
      <c r="H2982" s="11">
        <v>0</v>
      </c>
      <c r="I2982" s="11" t="s">
        <v>35</v>
      </c>
      <c r="J2982" s="11">
        <v>0</v>
      </c>
      <c r="K2982" s="11">
        <v>0</v>
      </c>
      <c r="L2982" s="11">
        <v>0</v>
      </c>
      <c r="M2982" s="11">
        <v>0</v>
      </c>
      <c r="N2982" s="11" t="s">
        <v>35</v>
      </c>
      <c r="O2982" s="11">
        <v>0.43228</v>
      </c>
      <c r="P2982" s="11">
        <v>0</v>
      </c>
      <c r="Q2982" s="11">
        <v>9.7000000000000005E-4</v>
      </c>
      <c r="R2982" s="11">
        <v>0</v>
      </c>
      <c r="S2982" s="11">
        <v>0</v>
      </c>
      <c r="T2982" s="11">
        <v>0.66398000000000001</v>
      </c>
      <c r="U2982" s="11">
        <v>0</v>
      </c>
      <c r="V2982" s="11">
        <v>0</v>
      </c>
      <c r="W2982" s="11">
        <v>0</v>
      </c>
      <c r="X2982" s="11">
        <v>0</v>
      </c>
      <c r="Y2982" s="11">
        <v>0.66398000000000001</v>
      </c>
      <c r="Z2982" s="11">
        <v>0</v>
      </c>
      <c r="AA2982" s="11">
        <v>0</v>
      </c>
      <c r="AB2982" s="28" t="s">
        <v>35</v>
      </c>
      <c r="AC2982" s="11" t="s">
        <v>35</v>
      </c>
      <c r="AD2982" s="71">
        <f t="shared" si="141"/>
        <v>0.23069999999999999</v>
      </c>
      <c r="AE2982" s="71">
        <f t="shared" si="142"/>
        <v>0</v>
      </c>
      <c r="AF2982" s="71" t="e">
        <f t="shared" si="143"/>
        <v>#VALUE!</v>
      </c>
      <c r="AG2982" s="277" t="s">
        <v>908</v>
      </c>
      <c r="AH2982" s="277" t="s">
        <v>772</v>
      </c>
      <c r="AI2982" s="276" t="s">
        <v>773</v>
      </c>
      <c r="AJ2982" s="276" t="s">
        <v>774</v>
      </c>
      <c r="AK2982" s="276" t="s">
        <v>335</v>
      </c>
      <c r="AL2982" s="277" t="s">
        <v>145</v>
      </c>
      <c r="AM2982" s="276" t="s">
        <v>720</v>
      </c>
      <c r="AN2982" s="276" t="s">
        <v>518</v>
      </c>
      <c r="AO2982" s="277" t="s">
        <v>519</v>
      </c>
    </row>
    <row r="2983" spans="1:41" ht="15" thickBot="1" x14ac:dyDescent="0.4">
      <c r="A2983" s="8">
        <v>2025</v>
      </c>
      <c r="B2983" s="9" t="s">
        <v>126</v>
      </c>
      <c r="C2983" s="9" t="s">
        <v>145</v>
      </c>
      <c r="D2983" s="9" t="s">
        <v>335</v>
      </c>
      <c r="E2983" s="9" t="s">
        <v>32</v>
      </c>
      <c r="F2983" s="8">
        <v>2029</v>
      </c>
      <c r="G2983" s="11">
        <v>0</v>
      </c>
      <c r="H2983" s="11">
        <v>0</v>
      </c>
      <c r="I2983" s="11" t="s">
        <v>35</v>
      </c>
      <c r="J2983" s="11">
        <v>0</v>
      </c>
      <c r="K2983" s="11">
        <v>0</v>
      </c>
      <c r="L2983" s="11">
        <v>0</v>
      </c>
      <c r="M2983" s="11">
        <v>0</v>
      </c>
      <c r="N2983" s="11" t="s">
        <v>35</v>
      </c>
      <c r="O2983" s="11">
        <v>0.30953999999999998</v>
      </c>
      <c r="P2983" s="11">
        <v>0</v>
      </c>
      <c r="Q2983" s="11">
        <v>2.6700000000000001E-3</v>
      </c>
      <c r="R2983" s="11">
        <v>0</v>
      </c>
      <c r="S2983" s="11">
        <v>0</v>
      </c>
      <c r="T2983" s="11">
        <v>0.73260000000000003</v>
      </c>
      <c r="U2983" s="11">
        <v>0</v>
      </c>
      <c r="V2983" s="11">
        <v>0</v>
      </c>
      <c r="W2983" s="11">
        <v>0</v>
      </c>
      <c r="X2983" s="11">
        <v>0</v>
      </c>
      <c r="Y2983" s="11">
        <v>0.73260000000000003</v>
      </c>
      <c r="Z2983" s="11">
        <v>0</v>
      </c>
      <c r="AA2983" s="11">
        <v>0</v>
      </c>
      <c r="AB2983" s="28" t="s">
        <v>35</v>
      </c>
      <c r="AC2983" s="11" t="s">
        <v>35</v>
      </c>
      <c r="AD2983" s="71">
        <f t="shared" si="141"/>
        <v>0.4204</v>
      </c>
      <c r="AE2983" s="71">
        <f t="shared" si="142"/>
        <v>0</v>
      </c>
      <c r="AF2983" s="71" t="e">
        <f t="shared" si="143"/>
        <v>#VALUE!</v>
      </c>
      <c r="AG2983" s="277" t="s">
        <v>908</v>
      </c>
      <c r="AH2983" s="277" t="s">
        <v>772</v>
      </c>
      <c r="AI2983" s="276" t="s">
        <v>773</v>
      </c>
      <c r="AJ2983" s="276" t="s">
        <v>774</v>
      </c>
      <c r="AK2983" s="276" t="s">
        <v>335</v>
      </c>
      <c r="AL2983" s="277" t="s">
        <v>145</v>
      </c>
      <c r="AM2983" s="276" t="s">
        <v>720</v>
      </c>
      <c r="AN2983" s="276" t="s">
        <v>518</v>
      </c>
      <c r="AO2983" s="277" t="s">
        <v>519</v>
      </c>
    </row>
    <row r="2984" spans="1:41" ht="15" thickBot="1" x14ac:dyDescent="0.4">
      <c r="A2984" s="8">
        <v>2025</v>
      </c>
      <c r="B2984" s="9" t="s">
        <v>126</v>
      </c>
      <c r="C2984" s="9" t="s">
        <v>145</v>
      </c>
      <c r="D2984" s="9" t="s">
        <v>335</v>
      </c>
      <c r="E2984" s="9" t="s">
        <v>32</v>
      </c>
      <c r="F2984" s="8">
        <v>2030</v>
      </c>
      <c r="G2984" s="11">
        <v>0</v>
      </c>
      <c r="H2984" s="11">
        <v>0</v>
      </c>
      <c r="I2984" s="11" t="s">
        <v>35</v>
      </c>
      <c r="J2984" s="11">
        <v>0</v>
      </c>
      <c r="K2984" s="11">
        <v>0</v>
      </c>
      <c r="L2984" s="11">
        <v>0</v>
      </c>
      <c r="M2984" s="11">
        <v>0</v>
      </c>
      <c r="N2984" s="11" t="s">
        <v>35</v>
      </c>
      <c r="O2984" s="11">
        <v>0.76661000000000001</v>
      </c>
      <c r="P2984" s="11">
        <v>0</v>
      </c>
      <c r="Q2984" s="11">
        <v>6.9800000000000001E-3</v>
      </c>
      <c r="R2984" s="11">
        <v>0</v>
      </c>
      <c r="S2984" s="11">
        <v>0</v>
      </c>
      <c r="T2984" s="11">
        <v>1.2427999999999999</v>
      </c>
      <c r="U2984" s="11">
        <v>0</v>
      </c>
      <c r="V2984" s="11">
        <v>0</v>
      </c>
      <c r="W2984" s="11">
        <v>0</v>
      </c>
      <c r="X2984" s="11">
        <v>0</v>
      </c>
      <c r="Y2984" s="11">
        <v>1.2427999999999999</v>
      </c>
      <c r="Z2984" s="11">
        <v>0</v>
      </c>
      <c r="AA2984" s="11">
        <v>0</v>
      </c>
      <c r="AB2984" s="28" t="s">
        <v>35</v>
      </c>
      <c r="AC2984" s="11" t="s">
        <v>35</v>
      </c>
      <c r="AD2984" s="71">
        <f t="shared" si="141"/>
        <v>0.46920000000000001</v>
      </c>
      <c r="AE2984" s="71">
        <f t="shared" si="142"/>
        <v>0</v>
      </c>
      <c r="AF2984" s="71" t="e">
        <f t="shared" si="143"/>
        <v>#VALUE!</v>
      </c>
      <c r="AG2984" s="277" t="s">
        <v>908</v>
      </c>
      <c r="AH2984" s="277" t="s">
        <v>772</v>
      </c>
      <c r="AI2984" s="276" t="s">
        <v>773</v>
      </c>
      <c r="AJ2984" s="276" t="s">
        <v>774</v>
      </c>
      <c r="AK2984" s="276" t="s">
        <v>335</v>
      </c>
      <c r="AL2984" s="277" t="s">
        <v>145</v>
      </c>
      <c r="AM2984" s="276" t="s">
        <v>720</v>
      </c>
      <c r="AN2984" s="276" t="s">
        <v>518</v>
      </c>
      <c r="AO2984" s="277" t="s">
        <v>519</v>
      </c>
    </row>
    <row r="2985" spans="1:41" ht="15" thickBot="1" x14ac:dyDescent="0.4">
      <c r="A2985" s="8">
        <v>2025</v>
      </c>
      <c r="B2985" s="9" t="s">
        <v>126</v>
      </c>
      <c r="C2985" s="9" t="s">
        <v>145</v>
      </c>
      <c r="D2985" s="9" t="s">
        <v>335</v>
      </c>
      <c r="E2985" s="9" t="s">
        <v>32</v>
      </c>
      <c r="F2985" s="8">
        <v>2031</v>
      </c>
      <c r="G2985" s="11">
        <v>0</v>
      </c>
      <c r="H2985" s="11">
        <v>0</v>
      </c>
      <c r="I2985" s="11" t="s">
        <v>35</v>
      </c>
      <c r="J2985" s="11">
        <v>0</v>
      </c>
      <c r="K2985" s="11">
        <v>0</v>
      </c>
      <c r="L2985" s="11">
        <v>0</v>
      </c>
      <c r="M2985" s="11">
        <v>0</v>
      </c>
      <c r="N2985" s="11" t="s">
        <v>35</v>
      </c>
      <c r="O2985" s="11">
        <v>0.91576999999999997</v>
      </c>
      <c r="P2985" s="11">
        <v>0</v>
      </c>
      <c r="Q2985" s="11">
        <v>2.725E-2</v>
      </c>
      <c r="R2985" s="11">
        <v>0</v>
      </c>
      <c r="S2985" s="11">
        <v>0</v>
      </c>
      <c r="T2985" s="11">
        <v>1.22106</v>
      </c>
      <c r="U2985" s="11">
        <v>0</v>
      </c>
      <c r="V2985" s="11">
        <v>0</v>
      </c>
      <c r="W2985" s="11">
        <v>0</v>
      </c>
      <c r="X2985" s="11">
        <v>0</v>
      </c>
      <c r="Y2985" s="11">
        <v>1.22106</v>
      </c>
      <c r="Z2985" s="11">
        <v>0</v>
      </c>
      <c r="AA2985" s="11">
        <v>0</v>
      </c>
      <c r="AB2985" s="28" t="s">
        <v>35</v>
      </c>
      <c r="AC2985" s="11" t="s">
        <v>35</v>
      </c>
      <c r="AD2985" s="71">
        <f t="shared" si="141"/>
        <v>0.27800000000000002</v>
      </c>
      <c r="AE2985" s="71">
        <f t="shared" si="142"/>
        <v>0</v>
      </c>
      <c r="AF2985" s="71" t="e">
        <f t="shared" si="143"/>
        <v>#VALUE!</v>
      </c>
      <c r="AG2985" s="277" t="s">
        <v>908</v>
      </c>
      <c r="AH2985" s="277" t="s">
        <v>772</v>
      </c>
      <c r="AI2985" s="276" t="s">
        <v>773</v>
      </c>
      <c r="AJ2985" s="276" t="s">
        <v>774</v>
      </c>
      <c r="AK2985" s="276" t="s">
        <v>335</v>
      </c>
      <c r="AL2985" s="277" t="s">
        <v>145</v>
      </c>
      <c r="AM2985" s="276" t="s">
        <v>720</v>
      </c>
      <c r="AN2985" s="276" t="s">
        <v>518</v>
      </c>
      <c r="AO2985" s="277" t="s">
        <v>519</v>
      </c>
    </row>
    <row r="2986" spans="1:41" ht="15" thickBot="1" x14ac:dyDescent="0.4">
      <c r="A2986" s="8">
        <v>2025</v>
      </c>
      <c r="B2986" s="9" t="s">
        <v>126</v>
      </c>
      <c r="C2986" s="9" t="s">
        <v>145</v>
      </c>
      <c r="D2986" s="9" t="s">
        <v>335</v>
      </c>
      <c r="E2986" s="9" t="s">
        <v>32</v>
      </c>
      <c r="F2986" s="8">
        <v>2032</v>
      </c>
      <c r="G2986" s="11">
        <v>0</v>
      </c>
      <c r="H2986" s="11">
        <v>0</v>
      </c>
      <c r="I2986" s="11" t="s">
        <v>35</v>
      </c>
      <c r="J2986" s="11">
        <v>0</v>
      </c>
      <c r="K2986" s="11">
        <v>0</v>
      </c>
      <c r="L2986" s="11">
        <v>0</v>
      </c>
      <c r="M2986" s="11">
        <v>0</v>
      </c>
      <c r="N2986" s="11" t="s">
        <v>35</v>
      </c>
      <c r="O2986" s="11">
        <v>0.67883000000000004</v>
      </c>
      <c r="P2986" s="11">
        <v>0</v>
      </c>
      <c r="Q2986" s="11">
        <v>0.14313000000000001</v>
      </c>
      <c r="R2986" s="11">
        <v>0</v>
      </c>
      <c r="S2986" s="11">
        <v>0</v>
      </c>
      <c r="T2986" s="11">
        <v>1.0399700000000001</v>
      </c>
      <c r="U2986" s="11">
        <v>0</v>
      </c>
      <c r="V2986" s="11">
        <v>0</v>
      </c>
      <c r="W2986" s="11">
        <v>0</v>
      </c>
      <c r="X2986" s="11">
        <v>0</v>
      </c>
      <c r="Y2986" s="11">
        <v>1.0399700000000001</v>
      </c>
      <c r="Z2986" s="11">
        <v>0</v>
      </c>
      <c r="AA2986" s="11">
        <v>0</v>
      </c>
      <c r="AB2986" s="28" t="s">
        <v>35</v>
      </c>
      <c r="AC2986" s="11" t="s">
        <v>35</v>
      </c>
      <c r="AD2986" s="71">
        <f t="shared" si="141"/>
        <v>0.218</v>
      </c>
      <c r="AE2986" s="71">
        <f t="shared" si="142"/>
        <v>0</v>
      </c>
      <c r="AF2986" s="71" t="e">
        <f t="shared" si="143"/>
        <v>#VALUE!</v>
      </c>
      <c r="AG2986" s="277" t="s">
        <v>908</v>
      </c>
      <c r="AH2986" s="277" t="s">
        <v>772</v>
      </c>
      <c r="AI2986" s="276" t="s">
        <v>773</v>
      </c>
      <c r="AJ2986" s="276" t="s">
        <v>774</v>
      </c>
      <c r="AK2986" s="276" t="s">
        <v>335</v>
      </c>
      <c r="AL2986" s="277" t="s">
        <v>145</v>
      </c>
      <c r="AM2986" s="276" t="s">
        <v>720</v>
      </c>
      <c r="AN2986" s="276" t="s">
        <v>518</v>
      </c>
      <c r="AO2986" s="277" t="s">
        <v>519</v>
      </c>
    </row>
    <row r="2987" spans="1:41" ht="15" thickBot="1" x14ac:dyDescent="0.4">
      <c r="A2987" s="8">
        <v>2025</v>
      </c>
      <c r="B2987" s="9" t="s">
        <v>126</v>
      </c>
      <c r="C2987" s="9" t="s">
        <v>145</v>
      </c>
      <c r="D2987" s="9" t="s">
        <v>335</v>
      </c>
      <c r="E2987" s="9" t="s">
        <v>32</v>
      </c>
      <c r="F2987" s="8">
        <v>2033</v>
      </c>
      <c r="G2987" s="11">
        <v>0</v>
      </c>
      <c r="H2987" s="11">
        <v>0</v>
      </c>
      <c r="I2987" s="11" t="s">
        <v>35</v>
      </c>
      <c r="J2987" s="11">
        <v>0</v>
      </c>
      <c r="K2987" s="11">
        <v>0</v>
      </c>
      <c r="L2987" s="11">
        <v>0</v>
      </c>
      <c r="M2987" s="11">
        <v>0</v>
      </c>
      <c r="N2987" s="11" t="s">
        <v>35</v>
      </c>
      <c r="O2987" s="11">
        <v>1.4419900000000001</v>
      </c>
      <c r="P2987" s="11">
        <v>0</v>
      </c>
      <c r="Q2987" s="11">
        <v>0.11153</v>
      </c>
      <c r="R2987" s="11">
        <v>0</v>
      </c>
      <c r="S2987" s="11">
        <v>0</v>
      </c>
      <c r="T2987" s="11">
        <v>1.7789200000000001</v>
      </c>
      <c r="U2987" s="11">
        <v>0</v>
      </c>
      <c r="V2987" s="11">
        <v>0</v>
      </c>
      <c r="W2987" s="11">
        <v>0</v>
      </c>
      <c r="X2987" s="11">
        <v>0</v>
      </c>
      <c r="Y2987" s="11">
        <v>1.7789200000000001</v>
      </c>
      <c r="Z2987" s="11">
        <v>0</v>
      </c>
      <c r="AA2987" s="11">
        <v>0</v>
      </c>
      <c r="AB2987" s="28" t="s">
        <v>35</v>
      </c>
      <c r="AC2987" s="11" t="s">
        <v>35</v>
      </c>
      <c r="AD2987" s="71">
        <f t="shared" si="141"/>
        <v>0.22539999999999999</v>
      </c>
      <c r="AE2987" s="71">
        <f t="shared" si="142"/>
        <v>0</v>
      </c>
      <c r="AF2987" s="71" t="e">
        <f t="shared" si="143"/>
        <v>#VALUE!</v>
      </c>
      <c r="AG2987" s="277" t="s">
        <v>908</v>
      </c>
      <c r="AH2987" s="277" t="s">
        <v>772</v>
      </c>
      <c r="AI2987" s="276" t="s">
        <v>773</v>
      </c>
      <c r="AJ2987" s="276" t="s">
        <v>774</v>
      </c>
      <c r="AK2987" s="276" t="s">
        <v>335</v>
      </c>
      <c r="AL2987" s="277" t="s">
        <v>145</v>
      </c>
      <c r="AM2987" s="276" t="s">
        <v>720</v>
      </c>
      <c r="AN2987" s="276" t="s">
        <v>518</v>
      </c>
      <c r="AO2987" s="277" t="s">
        <v>519</v>
      </c>
    </row>
    <row r="2988" spans="1:41" ht="15" thickBot="1" x14ac:dyDescent="0.4">
      <c r="A2988" s="8">
        <v>2025</v>
      </c>
      <c r="B2988" s="9" t="s">
        <v>126</v>
      </c>
      <c r="C2988" s="9" t="s">
        <v>145</v>
      </c>
      <c r="D2988" s="9" t="s">
        <v>335</v>
      </c>
      <c r="E2988" s="9" t="s">
        <v>32</v>
      </c>
      <c r="F2988" s="8">
        <v>2034</v>
      </c>
      <c r="G2988" s="11">
        <v>0</v>
      </c>
      <c r="H2988" s="11">
        <v>0</v>
      </c>
      <c r="I2988" s="11" t="s">
        <v>35</v>
      </c>
      <c r="J2988" s="11">
        <v>0</v>
      </c>
      <c r="K2988" s="11">
        <v>0</v>
      </c>
      <c r="L2988" s="11">
        <v>0</v>
      </c>
      <c r="M2988" s="11">
        <v>0</v>
      </c>
      <c r="N2988" s="11" t="s">
        <v>35</v>
      </c>
      <c r="O2988" s="11">
        <v>1.7556</v>
      </c>
      <c r="P2988" s="11">
        <v>0</v>
      </c>
      <c r="Q2988" s="11">
        <v>8.6739999999999998E-2</v>
      </c>
      <c r="R2988" s="11">
        <v>0</v>
      </c>
      <c r="S2988" s="11">
        <v>0</v>
      </c>
      <c r="T2988" s="11">
        <v>1.99753</v>
      </c>
      <c r="U2988" s="11">
        <v>0</v>
      </c>
      <c r="V2988" s="11">
        <v>0</v>
      </c>
      <c r="W2988" s="11">
        <v>0</v>
      </c>
      <c r="X2988" s="11">
        <v>0</v>
      </c>
      <c r="Y2988" s="11">
        <v>1.99753</v>
      </c>
      <c r="Z2988" s="11">
        <v>0</v>
      </c>
      <c r="AA2988" s="11">
        <v>0</v>
      </c>
      <c r="AB2988" s="28" t="s">
        <v>35</v>
      </c>
      <c r="AC2988" s="11" t="s">
        <v>35</v>
      </c>
      <c r="AD2988" s="71">
        <f t="shared" si="141"/>
        <v>0.1552</v>
      </c>
      <c r="AE2988" s="71">
        <f t="shared" si="142"/>
        <v>0</v>
      </c>
      <c r="AF2988" s="71" t="e">
        <f t="shared" si="143"/>
        <v>#VALUE!</v>
      </c>
      <c r="AG2988" s="277" t="s">
        <v>908</v>
      </c>
      <c r="AH2988" s="277" t="s">
        <v>772</v>
      </c>
      <c r="AI2988" s="276" t="s">
        <v>773</v>
      </c>
      <c r="AJ2988" s="276" t="s">
        <v>774</v>
      </c>
      <c r="AK2988" s="276" t="s">
        <v>335</v>
      </c>
      <c r="AL2988" s="277" t="s">
        <v>145</v>
      </c>
      <c r="AM2988" s="276" t="s">
        <v>720</v>
      </c>
      <c r="AN2988" s="276" t="s">
        <v>518</v>
      </c>
      <c r="AO2988" s="277" t="s">
        <v>519</v>
      </c>
    </row>
    <row r="2989" spans="1:41" ht="15" thickBot="1" x14ac:dyDescent="0.4">
      <c r="A2989" s="8">
        <v>2025</v>
      </c>
      <c r="B2989" s="9" t="s">
        <v>126</v>
      </c>
      <c r="C2989" s="9" t="s">
        <v>145</v>
      </c>
      <c r="D2989" s="9" t="s">
        <v>335</v>
      </c>
      <c r="E2989" s="9" t="s">
        <v>32</v>
      </c>
      <c r="F2989" s="8">
        <v>2035</v>
      </c>
      <c r="G2989" s="11">
        <v>0</v>
      </c>
      <c r="H2989" s="11">
        <v>0</v>
      </c>
      <c r="I2989" s="11" t="s">
        <v>35</v>
      </c>
      <c r="J2989" s="11">
        <v>0</v>
      </c>
      <c r="K2989" s="11">
        <v>0</v>
      </c>
      <c r="L2989" s="11">
        <v>0</v>
      </c>
      <c r="M2989" s="11">
        <v>0</v>
      </c>
      <c r="N2989" s="11" t="s">
        <v>35</v>
      </c>
      <c r="O2989" s="11">
        <v>1.09074</v>
      </c>
      <c r="P2989" s="11">
        <v>0</v>
      </c>
      <c r="Q2989" s="11">
        <v>0.22447</v>
      </c>
      <c r="R2989" s="11">
        <v>0</v>
      </c>
      <c r="S2989" s="11">
        <v>0</v>
      </c>
      <c r="T2989" s="11">
        <v>1.3647899999999999</v>
      </c>
      <c r="U2989" s="11">
        <v>0</v>
      </c>
      <c r="V2989" s="11">
        <v>0</v>
      </c>
      <c r="W2989" s="11">
        <v>0</v>
      </c>
      <c r="X2989" s="11">
        <v>0</v>
      </c>
      <c r="Y2989" s="11">
        <v>1.3647899999999999</v>
      </c>
      <c r="Z2989" s="11">
        <v>0</v>
      </c>
      <c r="AA2989" s="11">
        <v>0</v>
      </c>
      <c r="AB2989" s="28" t="s">
        <v>35</v>
      </c>
      <c r="AC2989" s="11" t="s">
        <v>35</v>
      </c>
      <c r="AD2989" s="71">
        <f t="shared" si="141"/>
        <v>4.9599999999999998E-2</v>
      </c>
      <c r="AE2989" s="71">
        <f t="shared" si="142"/>
        <v>0</v>
      </c>
      <c r="AF2989" s="71" t="e">
        <f t="shared" si="143"/>
        <v>#VALUE!</v>
      </c>
      <c r="AG2989" s="277" t="s">
        <v>908</v>
      </c>
      <c r="AH2989" s="277" t="s">
        <v>772</v>
      </c>
      <c r="AI2989" s="276" t="s">
        <v>773</v>
      </c>
      <c r="AJ2989" s="276" t="s">
        <v>774</v>
      </c>
      <c r="AK2989" s="276" t="s">
        <v>335</v>
      </c>
      <c r="AL2989" s="277" t="s">
        <v>145</v>
      </c>
      <c r="AM2989" s="276" t="s">
        <v>720</v>
      </c>
      <c r="AN2989" s="276" t="s">
        <v>518</v>
      </c>
      <c r="AO2989" s="277" t="s">
        <v>519</v>
      </c>
    </row>
    <row r="2990" spans="1:41" ht="23.5" thickBot="1" x14ac:dyDescent="0.4">
      <c r="A2990" s="8">
        <v>2025</v>
      </c>
      <c r="B2990" s="9" t="s">
        <v>126</v>
      </c>
      <c r="C2990" s="9" t="s">
        <v>146</v>
      </c>
      <c r="D2990" s="9" t="s">
        <v>336</v>
      </c>
      <c r="E2990" s="97" t="s">
        <v>29</v>
      </c>
      <c r="F2990" s="8">
        <v>2025</v>
      </c>
      <c r="G2990" s="29" t="s">
        <v>35</v>
      </c>
      <c r="H2990" s="10" t="s">
        <v>35</v>
      </c>
      <c r="I2990" s="10" t="s">
        <v>35</v>
      </c>
      <c r="J2990" s="10">
        <v>22</v>
      </c>
      <c r="K2990" s="10">
        <v>0</v>
      </c>
      <c r="L2990" s="10">
        <v>37</v>
      </c>
      <c r="M2990" s="10">
        <v>0</v>
      </c>
      <c r="N2990" s="10">
        <v>22</v>
      </c>
      <c r="O2990" s="10">
        <v>6</v>
      </c>
      <c r="P2990" s="10">
        <v>10</v>
      </c>
      <c r="Q2990" s="10">
        <v>0</v>
      </c>
      <c r="R2990" s="10">
        <v>14</v>
      </c>
      <c r="S2990" s="10">
        <v>11</v>
      </c>
      <c r="T2990" s="10">
        <v>130</v>
      </c>
      <c r="U2990" s="10">
        <v>0</v>
      </c>
      <c r="V2990" s="10">
        <v>0</v>
      </c>
      <c r="W2990" s="10">
        <v>0</v>
      </c>
      <c r="X2990" s="10">
        <v>0</v>
      </c>
      <c r="Y2990" s="10">
        <v>130</v>
      </c>
      <c r="Z2990" s="29" t="s">
        <v>35</v>
      </c>
      <c r="AA2990" s="10">
        <v>13</v>
      </c>
      <c r="AB2990" s="29" t="s">
        <v>35</v>
      </c>
      <c r="AC2990" s="10">
        <v>23</v>
      </c>
      <c r="AD2990" s="71">
        <f t="shared" si="141"/>
        <v>8</v>
      </c>
      <c r="AE2990" s="71">
        <f t="shared" si="142"/>
        <v>0</v>
      </c>
      <c r="AF2990" s="71">
        <f t="shared" si="143"/>
        <v>10</v>
      </c>
      <c r="AG2990" s="277" t="s">
        <v>905</v>
      </c>
      <c r="AH2990" s="277" t="s">
        <v>775</v>
      </c>
      <c r="AI2990" s="276" t="s">
        <v>776</v>
      </c>
      <c r="AJ2990" s="276" t="s">
        <v>777</v>
      </c>
      <c r="AK2990" s="276" t="s">
        <v>336</v>
      </c>
      <c r="AL2990" s="277" t="s">
        <v>146</v>
      </c>
      <c r="AM2990" s="276" t="s">
        <v>720</v>
      </c>
      <c r="AN2990" s="276" t="s">
        <v>518</v>
      </c>
      <c r="AO2990" s="277" t="s">
        <v>519</v>
      </c>
    </row>
    <row r="2991" spans="1:41" ht="15" thickBot="1" x14ac:dyDescent="0.4">
      <c r="A2991" s="8">
        <v>2025</v>
      </c>
      <c r="B2991" s="9" t="s">
        <v>126</v>
      </c>
      <c r="C2991" s="9" t="s">
        <v>146</v>
      </c>
      <c r="D2991" s="9" t="s">
        <v>336</v>
      </c>
      <c r="E2991" s="9" t="s">
        <v>30</v>
      </c>
      <c r="F2991" s="8">
        <v>2025</v>
      </c>
      <c r="G2991" s="28" t="s">
        <v>35</v>
      </c>
      <c r="H2991" s="11" t="s">
        <v>35</v>
      </c>
      <c r="I2991" s="11" t="s">
        <v>35</v>
      </c>
      <c r="J2991" s="11">
        <v>6.9860000000000005E-2</v>
      </c>
      <c r="K2991" s="11">
        <v>0</v>
      </c>
      <c r="L2991" s="11">
        <v>0.11618000000000001</v>
      </c>
      <c r="M2991" s="11">
        <v>0</v>
      </c>
      <c r="N2991" s="11">
        <v>7.1179999999999993E-2</v>
      </c>
      <c r="O2991" s="11">
        <v>1.7350000000000001E-2</v>
      </c>
      <c r="P2991" s="11">
        <v>3.1530000000000002E-2</v>
      </c>
      <c r="Q2991" s="11">
        <v>0</v>
      </c>
      <c r="R2991" s="11">
        <v>4.6730000000000001E-2</v>
      </c>
      <c r="S2991" s="11">
        <v>3.5369999999999999E-2</v>
      </c>
      <c r="T2991" s="11">
        <v>0.41321000000000002</v>
      </c>
      <c r="U2991" s="11">
        <v>0</v>
      </c>
      <c r="V2991" s="11">
        <v>0</v>
      </c>
      <c r="W2991" s="11">
        <v>0</v>
      </c>
      <c r="X2991" s="11">
        <v>0</v>
      </c>
      <c r="Y2991" s="11">
        <v>0.41321000000000002</v>
      </c>
      <c r="Z2991" s="28" t="s">
        <v>35</v>
      </c>
      <c r="AA2991" s="11">
        <v>8.4100000000000008E-3</v>
      </c>
      <c r="AB2991" s="28" t="s">
        <v>35</v>
      </c>
      <c r="AC2991" s="11">
        <v>1.5389999999999999E-2</v>
      </c>
      <c r="AD2991" s="71">
        <f t="shared" si="141"/>
        <v>2.5000000000000001E-2</v>
      </c>
      <c r="AE2991" s="71">
        <f t="shared" si="142"/>
        <v>0</v>
      </c>
      <c r="AF2991" s="71">
        <f t="shared" si="143"/>
        <v>7.0000000000000001E-3</v>
      </c>
      <c r="AG2991" s="277" t="s">
        <v>906</v>
      </c>
      <c r="AH2991" s="277" t="s">
        <v>775</v>
      </c>
      <c r="AI2991" s="276" t="s">
        <v>776</v>
      </c>
      <c r="AJ2991" s="276" t="s">
        <v>777</v>
      </c>
      <c r="AK2991" s="276" t="s">
        <v>336</v>
      </c>
      <c r="AL2991" s="277" t="s">
        <v>146</v>
      </c>
      <c r="AM2991" s="276" t="s">
        <v>720</v>
      </c>
      <c r="AN2991" s="276" t="s">
        <v>518</v>
      </c>
      <c r="AO2991" s="277" t="s">
        <v>519</v>
      </c>
    </row>
    <row r="2992" spans="1:41" ht="15" thickBot="1" x14ac:dyDescent="0.4">
      <c r="A2992" s="8">
        <v>2025</v>
      </c>
      <c r="B2992" s="9" t="s">
        <v>126</v>
      </c>
      <c r="C2992" s="9" t="s">
        <v>146</v>
      </c>
      <c r="D2992" s="9" t="s">
        <v>336</v>
      </c>
      <c r="E2992" s="9" t="s">
        <v>30</v>
      </c>
      <c r="F2992" s="8">
        <v>2026</v>
      </c>
      <c r="G2992" s="28" t="s">
        <v>35</v>
      </c>
      <c r="H2992" s="11" t="s">
        <v>35</v>
      </c>
      <c r="I2992" s="11" t="s">
        <v>35</v>
      </c>
      <c r="J2992" s="11">
        <v>7.0209999999999995E-2</v>
      </c>
      <c r="K2992" s="11">
        <v>0</v>
      </c>
      <c r="L2992" s="11">
        <v>0.11695999999999999</v>
      </c>
      <c r="M2992" s="11">
        <v>0</v>
      </c>
      <c r="N2992" s="11">
        <v>6.9470000000000004E-2</v>
      </c>
      <c r="O2992" s="11">
        <v>1.7639999999999999E-2</v>
      </c>
      <c r="P2992" s="11">
        <v>3.168E-2</v>
      </c>
      <c r="Q2992" s="11">
        <v>0</v>
      </c>
      <c r="R2992" s="11">
        <v>4.6609999999999999E-2</v>
      </c>
      <c r="S2992" s="11">
        <v>3.5729999999999998E-2</v>
      </c>
      <c r="T2992" s="11">
        <v>0.41327000000000003</v>
      </c>
      <c r="U2992" s="11">
        <v>0</v>
      </c>
      <c r="V2992" s="11">
        <v>0</v>
      </c>
      <c r="W2992" s="11">
        <v>0</v>
      </c>
      <c r="X2992" s="11">
        <v>0</v>
      </c>
      <c r="Y2992" s="11">
        <v>0.41327000000000003</v>
      </c>
      <c r="Z2992" s="28" t="s">
        <v>35</v>
      </c>
      <c r="AA2992" s="11">
        <v>7.0499999999999998E-3</v>
      </c>
      <c r="AB2992" s="28" t="s">
        <v>35</v>
      </c>
      <c r="AC2992" s="11">
        <v>1.4239999999999999E-2</v>
      </c>
      <c r="AD2992" s="71">
        <f t="shared" si="141"/>
        <v>2.5000000000000001E-2</v>
      </c>
      <c r="AE2992" s="71">
        <f t="shared" si="142"/>
        <v>0</v>
      </c>
      <c r="AF2992" s="71">
        <f t="shared" si="143"/>
        <v>7.1999999999999998E-3</v>
      </c>
      <c r="AG2992" s="277" t="s">
        <v>906</v>
      </c>
      <c r="AH2992" s="277" t="s">
        <v>775</v>
      </c>
      <c r="AI2992" s="276" t="s">
        <v>776</v>
      </c>
      <c r="AJ2992" s="276" t="s">
        <v>777</v>
      </c>
      <c r="AK2992" s="276" t="s">
        <v>336</v>
      </c>
      <c r="AL2992" s="277" t="s">
        <v>146</v>
      </c>
      <c r="AM2992" s="276" t="s">
        <v>720</v>
      </c>
      <c r="AN2992" s="276" t="s">
        <v>518</v>
      </c>
      <c r="AO2992" s="277" t="s">
        <v>519</v>
      </c>
    </row>
    <row r="2993" spans="1:41" ht="15" thickBot="1" x14ac:dyDescent="0.4">
      <c r="A2993" s="8">
        <v>2025</v>
      </c>
      <c r="B2993" s="9" t="s">
        <v>126</v>
      </c>
      <c r="C2993" s="9" t="s">
        <v>146</v>
      </c>
      <c r="D2993" s="9" t="s">
        <v>336</v>
      </c>
      <c r="E2993" s="9" t="s">
        <v>30</v>
      </c>
      <c r="F2993" s="8">
        <v>2027</v>
      </c>
      <c r="G2993" s="28" t="s">
        <v>35</v>
      </c>
      <c r="H2993" s="11" t="s">
        <v>35</v>
      </c>
      <c r="I2993" s="11" t="s">
        <v>35</v>
      </c>
      <c r="J2993" s="11">
        <v>6.8640000000000007E-2</v>
      </c>
      <c r="K2993" s="11">
        <v>0</v>
      </c>
      <c r="L2993" s="11">
        <v>0.11994</v>
      </c>
      <c r="M2993" s="11">
        <v>0</v>
      </c>
      <c r="N2993" s="11">
        <v>6.8339999999999998E-2</v>
      </c>
      <c r="O2993" s="11">
        <v>1.7930000000000001E-2</v>
      </c>
      <c r="P2993" s="11">
        <v>3.2230000000000002E-2</v>
      </c>
      <c r="Q2993" s="11">
        <v>0</v>
      </c>
      <c r="R2993" s="11">
        <v>4.5560000000000003E-2</v>
      </c>
      <c r="S2993" s="11">
        <v>3.637E-2</v>
      </c>
      <c r="T2993" s="11">
        <v>0.41398000000000001</v>
      </c>
      <c r="U2993" s="11">
        <v>0</v>
      </c>
      <c r="V2993" s="11">
        <v>0</v>
      </c>
      <c r="W2993" s="11">
        <v>0</v>
      </c>
      <c r="X2993" s="11">
        <v>0</v>
      </c>
      <c r="Y2993" s="11">
        <v>0.41397</v>
      </c>
      <c r="Z2993" s="28" t="s">
        <v>35</v>
      </c>
      <c r="AA2993" s="11">
        <v>7.0699999999999999E-3</v>
      </c>
      <c r="AB2993" s="28" t="s">
        <v>35</v>
      </c>
      <c r="AC2993" s="11">
        <v>1.443E-2</v>
      </c>
      <c r="AD2993" s="71">
        <f t="shared" si="141"/>
        <v>2.5000000000000001E-2</v>
      </c>
      <c r="AE2993" s="71">
        <f t="shared" si="142"/>
        <v>0</v>
      </c>
      <c r="AF2993" s="71">
        <f t="shared" si="143"/>
        <v>7.4000000000000003E-3</v>
      </c>
      <c r="AG2993" s="277" t="s">
        <v>906</v>
      </c>
      <c r="AH2993" s="277" t="s">
        <v>775</v>
      </c>
      <c r="AI2993" s="276" t="s">
        <v>776</v>
      </c>
      <c r="AJ2993" s="276" t="s">
        <v>777</v>
      </c>
      <c r="AK2993" s="276" t="s">
        <v>336</v>
      </c>
      <c r="AL2993" s="277" t="s">
        <v>146</v>
      </c>
      <c r="AM2993" s="276" t="s">
        <v>720</v>
      </c>
      <c r="AN2993" s="276" t="s">
        <v>518</v>
      </c>
      <c r="AO2993" s="277" t="s">
        <v>519</v>
      </c>
    </row>
    <row r="2994" spans="1:41" ht="15" thickBot="1" x14ac:dyDescent="0.4">
      <c r="A2994" s="8">
        <v>2025</v>
      </c>
      <c r="B2994" s="9" t="s">
        <v>126</v>
      </c>
      <c r="C2994" s="9" t="s">
        <v>146</v>
      </c>
      <c r="D2994" s="9" t="s">
        <v>336</v>
      </c>
      <c r="E2994" s="9" t="s">
        <v>30</v>
      </c>
      <c r="F2994" s="8">
        <v>2028</v>
      </c>
      <c r="G2994" s="28" t="s">
        <v>35</v>
      </c>
      <c r="H2994" s="11" t="s">
        <v>35</v>
      </c>
      <c r="I2994" s="11" t="s">
        <v>35</v>
      </c>
      <c r="J2994" s="11">
        <v>6.812E-2</v>
      </c>
      <c r="K2994" s="11">
        <v>0</v>
      </c>
      <c r="L2994" s="11">
        <v>0.12517</v>
      </c>
      <c r="M2994" s="11">
        <v>0</v>
      </c>
      <c r="N2994" s="11">
        <v>6.8470000000000003E-2</v>
      </c>
      <c r="O2994" s="11">
        <v>1.821E-2</v>
      </c>
      <c r="P2994" s="11">
        <v>3.2190000000000003E-2</v>
      </c>
      <c r="Q2994" s="11">
        <v>0</v>
      </c>
      <c r="R2994" s="11">
        <v>4.5100000000000001E-2</v>
      </c>
      <c r="S2994" s="11">
        <v>3.7280000000000001E-2</v>
      </c>
      <c r="T2994" s="11">
        <v>0.41930000000000001</v>
      </c>
      <c r="U2994" s="11">
        <v>0</v>
      </c>
      <c r="V2994" s="11">
        <v>0</v>
      </c>
      <c r="W2994" s="11">
        <v>0</v>
      </c>
      <c r="X2994" s="11">
        <v>0</v>
      </c>
      <c r="Y2994" s="11">
        <v>0.41930000000000001</v>
      </c>
      <c r="Z2994" s="28" t="s">
        <v>35</v>
      </c>
      <c r="AA2994" s="11">
        <v>6.8700000000000002E-3</v>
      </c>
      <c r="AB2994" s="28" t="s">
        <v>35</v>
      </c>
      <c r="AC2994" s="11">
        <v>1.52E-2</v>
      </c>
      <c r="AD2994" s="71">
        <f t="shared" si="141"/>
        <v>2.4799999999999999E-2</v>
      </c>
      <c r="AE2994" s="71">
        <f t="shared" si="142"/>
        <v>0</v>
      </c>
      <c r="AF2994" s="71">
        <f t="shared" si="143"/>
        <v>8.3000000000000001E-3</v>
      </c>
      <c r="AG2994" s="277" t="s">
        <v>906</v>
      </c>
      <c r="AH2994" s="277" t="s">
        <v>775</v>
      </c>
      <c r="AI2994" s="276" t="s">
        <v>776</v>
      </c>
      <c r="AJ2994" s="276" t="s">
        <v>777</v>
      </c>
      <c r="AK2994" s="276" t="s">
        <v>336</v>
      </c>
      <c r="AL2994" s="277" t="s">
        <v>146</v>
      </c>
      <c r="AM2994" s="276" t="s">
        <v>720</v>
      </c>
      <c r="AN2994" s="276" t="s">
        <v>518</v>
      </c>
      <c r="AO2994" s="277" t="s">
        <v>519</v>
      </c>
    </row>
    <row r="2995" spans="1:41" ht="15" thickBot="1" x14ac:dyDescent="0.4">
      <c r="A2995" s="8">
        <v>2025</v>
      </c>
      <c r="B2995" s="9" t="s">
        <v>126</v>
      </c>
      <c r="C2995" s="9" t="s">
        <v>146</v>
      </c>
      <c r="D2995" s="9" t="s">
        <v>336</v>
      </c>
      <c r="E2995" s="9" t="s">
        <v>30</v>
      </c>
      <c r="F2995" s="8">
        <v>2029</v>
      </c>
      <c r="G2995" s="28" t="s">
        <v>35</v>
      </c>
      <c r="H2995" s="11" t="s">
        <v>35</v>
      </c>
      <c r="I2995" s="11" t="s">
        <v>35</v>
      </c>
      <c r="J2995" s="11">
        <v>6.7599999999999993E-2</v>
      </c>
      <c r="K2995" s="11">
        <v>0</v>
      </c>
      <c r="L2995" s="11">
        <v>0.12536</v>
      </c>
      <c r="M2995" s="11">
        <v>0</v>
      </c>
      <c r="N2995" s="11">
        <v>6.9389999999999993E-2</v>
      </c>
      <c r="O2995" s="11">
        <v>1.9120000000000002E-2</v>
      </c>
      <c r="P2995" s="11">
        <v>3.2399999999999998E-2</v>
      </c>
      <c r="Q2995" s="11">
        <v>0</v>
      </c>
      <c r="R2995" s="11">
        <v>4.5350000000000001E-2</v>
      </c>
      <c r="S2995" s="11">
        <v>3.6130000000000002E-2</v>
      </c>
      <c r="T2995" s="11">
        <v>0.41844999999999999</v>
      </c>
      <c r="U2995" s="11">
        <v>0</v>
      </c>
      <c r="V2995" s="11">
        <v>0</v>
      </c>
      <c r="W2995" s="11">
        <v>0</v>
      </c>
      <c r="X2995" s="11">
        <v>0</v>
      </c>
      <c r="Y2995" s="11">
        <v>0.41843999999999998</v>
      </c>
      <c r="Z2995" s="28" t="s">
        <v>35</v>
      </c>
      <c r="AA2995" s="11">
        <v>6.4400000000000004E-3</v>
      </c>
      <c r="AB2995" s="28" t="s">
        <v>35</v>
      </c>
      <c r="AC2995" s="11">
        <v>1.4970000000000001E-2</v>
      </c>
      <c r="AD2995" s="71">
        <f t="shared" si="141"/>
        <v>2.3099999999999999E-2</v>
      </c>
      <c r="AE2995" s="71">
        <f t="shared" si="142"/>
        <v>0</v>
      </c>
      <c r="AF2995" s="71">
        <f t="shared" si="143"/>
        <v>8.5000000000000006E-3</v>
      </c>
      <c r="AG2995" s="277" t="s">
        <v>906</v>
      </c>
      <c r="AH2995" s="277" t="s">
        <v>775</v>
      </c>
      <c r="AI2995" s="276" t="s">
        <v>776</v>
      </c>
      <c r="AJ2995" s="276" t="s">
        <v>777</v>
      </c>
      <c r="AK2995" s="276" t="s">
        <v>336</v>
      </c>
      <c r="AL2995" s="277" t="s">
        <v>146</v>
      </c>
      <c r="AM2995" s="276" t="s">
        <v>720</v>
      </c>
      <c r="AN2995" s="276" t="s">
        <v>518</v>
      </c>
      <c r="AO2995" s="277" t="s">
        <v>519</v>
      </c>
    </row>
    <row r="2996" spans="1:41" ht="15" thickBot="1" x14ac:dyDescent="0.4">
      <c r="A2996" s="8">
        <v>2025</v>
      </c>
      <c r="B2996" s="9" t="s">
        <v>126</v>
      </c>
      <c r="C2996" s="9" t="s">
        <v>146</v>
      </c>
      <c r="D2996" s="9" t="s">
        <v>336</v>
      </c>
      <c r="E2996" s="9" t="s">
        <v>30</v>
      </c>
      <c r="F2996" s="8">
        <v>2030</v>
      </c>
      <c r="G2996" s="28" t="s">
        <v>35</v>
      </c>
      <c r="H2996" s="11" t="s">
        <v>35</v>
      </c>
      <c r="I2996" s="11" t="s">
        <v>35</v>
      </c>
      <c r="J2996" s="11">
        <v>6.7479999999999998E-2</v>
      </c>
      <c r="K2996" s="11">
        <v>0</v>
      </c>
      <c r="L2996" s="11">
        <v>0.12773999999999999</v>
      </c>
      <c r="M2996" s="11">
        <v>0</v>
      </c>
      <c r="N2996" s="11">
        <v>6.8360000000000004E-2</v>
      </c>
      <c r="O2996" s="11">
        <v>1.9890000000000001E-2</v>
      </c>
      <c r="P2996" s="11">
        <v>3.2169999999999997E-2</v>
      </c>
      <c r="Q2996" s="11">
        <v>0</v>
      </c>
      <c r="R2996" s="11">
        <v>4.5749999999999999E-2</v>
      </c>
      <c r="S2996" s="11">
        <v>3.5920000000000001E-2</v>
      </c>
      <c r="T2996" s="11">
        <v>0.41988999999999999</v>
      </c>
      <c r="U2996" s="11">
        <v>0</v>
      </c>
      <c r="V2996" s="11">
        <v>0</v>
      </c>
      <c r="W2996" s="11">
        <v>0</v>
      </c>
      <c r="X2996" s="11">
        <v>0</v>
      </c>
      <c r="Y2996" s="11">
        <v>0.41988999999999999</v>
      </c>
      <c r="Z2996" s="28" t="s">
        <v>35</v>
      </c>
      <c r="AA2996" s="11">
        <v>7.3600000000000002E-3</v>
      </c>
      <c r="AB2996" s="28" t="s">
        <v>35</v>
      </c>
      <c r="AC2996" s="11">
        <v>1.6070000000000001E-2</v>
      </c>
      <c r="AD2996" s="71">
        <f t="shared" si="141"/>
        <v>2.2599999999999999E-2</v>
      </c>
      <c r="AE2996" s="71">
        <f t="shared" si="142"/>
        <v>0</v>
      </c>
      <c r="AF2996" s="71">
        <f t="shared" si="143"/>
        <v>8.6999999999999994E-3</v>
      </c>
      <c r="AG2996" s="277" t="s">
        <v>906</v>
      </c>
      <c r="AH2996" s="277" t="s">
        <v>775</v>
      </c>
      <c r="AI2996" s="276" t="s">
        <v>776</v>
      </c>
      <c r="AJ2996" s="276" t="s">
        <v>777</v>
      </c>
      <c r="AK2996" s="276" t="s">
        <v>336</v>
      </c>
      <c r="AL2996" s="277" t="s">
        <v>146</v>
      </c>
      <c r="AM2996" s="276" t="s">
        <v>720</v>
      </c>
      <c r="AN2996" s="276" t="s">
        <v>518</v>
      </c>
      <c r="AO2996" s="277" t="s">
        <v>519</v>
      </c>
    </row>
    <row r="2997" spans="1:41" ht="15" thickBot="1" x14ac:dyDescent="0.4">
      <c r="A2997" s="8">
        <v>2025</v>
      </c>
      <c r="B2997" s="9" t="s">
        <v>126</v>
      </c>
      <c r="C2997" s="9" t="s">
        <v>146</v>
      </c>
      <c r="D2997" s="9" t="s">
        <v>336</v>
      </c>
      <c r="E2997" s="9" t="s">
        <v>30</v>
      </c>
      <c r="F2997" s="8">
        <v>2031</v>
      </c>
      <c r="G2997" s="28" t="s">
        <v>35</v>
      </c>
      <c r="H2997" s="11" t="s">
        <v>35</v>
      </c>
      <c r="I2997" s="11" t="s">
        <v>35</v>
      </c>
      <c r="J2997" s="11">
        <v>6.7419999999999994E-2</v>
      </c>
      <c r="K2997" s="11">
        <v>0</v>
      </c>
      <c r="L2997" s="11">
        <v>0.12908</v>
      </c>
      <c r="M2997" s="11">
        <v>0</v>
      </c>
      <c r="N2997" s="11">
        <v>6.5439999999999998E-2</v>
      </c>
      <c r="O2997" s="11">
        <v>2.0199999999999999E-2</v>
      </c>
      <c r="P2997" s="11">
        <v>3.2199999999999999E-2</v>
      </c>
      <c r="Q2997" s="11">
        <v>0</v>
      </c>
      <c r="R2997" s="11">
        <v>4.6589999999999999E-2</v>
      </c>
      <c r="S2997" s="11">
        <v>3.7330000000000002E-2</v>
      </c>
      <c r="T2997" s="11">
        <v>0.42083999999999999</v>
      </c>
      <c r="U2997" s="11">
        <v>0</v>
      </c>
      <c r="V2997" s="11">
        <v>0</v>
      </c>
      <c r="W2997" s="11">
        <v>0</v>
      </c>
      <c r="X2997" s="11">
        <v>0</v>
      </c>
      <c r="Y2997" s="11">
        <v>0.42083999999999999</v>
      </c>
      <c r="Z2997" s="28" t="s">
        <v>35</v>
      </c>
      <c r="AA2997" s="11">
        <v>7.0600000000000003E-3</v>
      </c>
      <c r="AB2997" s="28" t="s">
        <v>35</v>
      </c>
      <c r="AC2997" s="11">
        <v>1.401E-2</v>
      </c>
      <c r="AD2997" s="71">
        <f t="shared" si="141"/>
        <v>2.2599999999999999E-2</v>
      </c>
      <c r="AE2997" s="71">
        <f t="shared" si="142"/>
        <v>0</v>
      </c>
      <c r="AF2997" s="71">
        <f t="shared" si="143"/>
        <v>7.0000000000000001E-3</v>
      </c>
      <c r="AG2997" s="277" t="s">
        <v>906</v>
      </c>
      <c r="AH2997" s="277" t="s">
        <v>775</v>
      </c>
      <c r="AI2997" s="276" t="s">
        <v>776</v>
      </c>
      <c r="AJ2997" s="276" t="s">
        <v>777</v>
      </c>
      <c r="AK2997" s="276" t="s">
        <v>336</v>
      </c>
      <c r="AL2997" s="277" t="s">
        <v>146</v>
      </c>
      <c r="AM2997" s="276" t="s">
        <v>720</v>
      </c>
      <c r="AN2997" s="276" t="s">
        <v>518</v>
      </c>
      <c r="AO2997" s="277" t="s">
        <v>519</v>
      </c>
    </row>
    <row r="2998" spans="1:41" ht="15" thickBot="1" x14ac:dyDescent="0.4">
      <c r="A2998" s="8">
        <v>2025</v>
      </c>
      <c r="B2998" s="9" t="s">
        <v>126</v>
      </c>
      <c r="C2998" s="9" t="s">
        <v>146</v>
      </c>
      <c r="D2998" s="9" t="s">
        <v>336</v>
      </c>
      <c r="E2998" s="9" t="s">
        <v>30</v>
      </c>
      <c r="F2998" s="8">
        <v>2032</v>
      </c>
      <c r="G2998" s="28" t="s">
        <v>35</v>
      </c>
      <c r="H2998" s="11" t="s">
        <v>35</v>
      </c>
      <c r="I2998" s="11" t="s">
        <v>35</v>
      </c>
      <c r="J2998" s="11">
        <v>6.6769999999999996E-2</v>
      </c>
      <c r="K2998" s="11">
        <v>0</v>
      </c>
      <c r="L2998" s="11">
        <v>0.12812000000000001</v>
      </c>
      <c r="M2998" s="11">
        <v>0</v>
      </c>
      <c r="N2998" s="11">
        <v>6.3769999999999993E-2</v>
      </c>
      <c r="O2998" s="11">
        <v>2.188E-2</v>
      </c>
      <c r="P2998" s="11">
        <v>3.2469999999999999E-2</v>
      </c>
      <c r="Q2998" s="11">
        <v>0</v>
      </c>
      <c r="R2998" s="11">
        <v>4.6249999999999999E-2</v>
      </c>
      <c r="S2998" s="11">
        <v>3.644E-2</v>
      </c>
      <c r="T2998" s="11">
        <v>0.41924</v>
      </c>
      <c r="U2998" s="11">
        <v>0</v>
      </c>
      <c r="V2998" s="11">
        <v>0</v>
      </c>
      <c r="W2998" s="11">
        <v>0</v>
      </c>
      <c r="X2998" s="11">
        <v>0</v>
      </c>
      <c r="Y2998" s="11">
        <v>0.41924</v>
      </c>
      <c r="Z2998" s="28" t="s">
        <v>35</v>
      </c>
      <c r="AA2998" s="11">
        <v>8.6099999999999996E-3</v>
      </c>
      <c r="AB2998" s="28" t="s">
        <v>35</v>
      </c>
      <c r="AC2998" s="11">
        <v>1.4200000000000001E-2</v>
      </c>
      <c r="AD2998" s="71">
        <f t="shared" si="141"/>
        <v>2.35E-2</v>
      </c>
      <c r="AE2998" s="71">
        <f t="shared" si="142"/>
        <v>0</v>
      </c>
      <c r="AF2998" s="71">
        <f t="shared" si="143"/>
        <v>5.5999999999999999E-3</v>
      </c>
      <c r="AG2998" s="277" t="s">
        <v>906</v>
      </c>
      <c r="AH2998" s="277" t="s">
        <v>775</v>
      </c>
      <c r="AI2998" s="276" t="s">
        <v>776</v>
      </c>
      <c r="AJ2998" s="276" t="s">
        <v>777</v>
      </c>
      <c r="AK2998" s="276" t="s">
        <v>336</v>
      </c>
      <c r="AL2998" s="277" t="s">
        <v>146</v>
      </c>
      <c r="AM2998" s="276" t="s">
        <v>720</v>
      </c>
      <c r="AN2998" s="276" t="s">
        <v>518</v>
      </c>
      <c r="AO2998" s="277" t="s">
        <v>519</v>
      </c>
    </row>
    <row r="2999" spans="1:41" ht="15" thickBot="1" x14ac:dyDescent="0.4">
      <c r="A2999" s="8">
        <v>2025</v>
      </c>
      <c r="B2999" s="9" t="s">
        <v>126</v>
      </c>
      <c r="C2999" s="9" t="s">
        <v>146</v>
      </c>
      <c r="D2999" s="9" t="s">
        <v>336</v>
      </c>
      <c r="E2999" s="9" t="s">
        <v>30</v>
      </c>
      <c r="F2999" s="8">
        <v>2033</v>
      </c>
      <c r="G2999" s="28" t="s">
        <v>35</v>
      </c>
      <c r="H2999" s="11" t="s">
        <v>35</v>
      </c>
      <c r="I2999" s="11" t="s">
        <v>35</v>
      </c>
      <c r="J2999" s="11">
        <v>6.7890000000000006E-2</v>
      </c>
      <c r="K2999" s="11">
        <v>0</v>
      </c>
      <c r="L2999" s="11">
        <v>0.12927</v>
      </c>
      <c r="M2999" s="11">
        <v>0</v>
      </c>
      <c r="N2999" s="11">
        <v>6.2489999999999997E-2</v>
      </c>
      <c r="O2999" s="11">
        <v>2.2259999999999999E-2</v>
      </c>
      <c r="P2999" s="11">
        <v>3.2779999999999997E-2</v>
      </c>
      <c r="Q2999" s="11">
        <v>0</v>
      </c>
      <c r="R2999" s="11">
        <v>4.6809999999999997E-2</v>
      </c>
      <c r="S2999" s="11">
        <v>3.61E-2</v>
      </c>
      <c r="T2999" s="11">
        <v>0.42175000000000001</v>
      </c>
      <c r="U2999" s="11">
        <v>0</v>
      </c>
      <c r="V2999" s="11">
        <v>0</v>
      </c>
      <c r="W2999" s="11">
        <v>0</v>
      </c>
      <c r="X2999" s="11">
        <v>0</v>
      </c>
      <c r="Y2999" s="11">
        <v>0.42175000000000001</v>
      </c>
      <c r="Z2999" s="28" t="s">
        <v>35</v>
      </c>
      <c r="AA2999" s="11">
        <v>1.0749999999999999E-2</v>
      </c>
      <c r="AB2999" s="28" t="s">
        <v>35</v>
      </c>
      <c r="AC2999" s="11">
        <v>1.438E-2</v>
      </c>
      <c r="AD2999" s="71">
        <f t="shared" si="141"/>
        <v>2.4199999999999999E-2</v>
      </c>
      <c r="AE2999" s="71">
        <f t="shared" si="142"/>
        <v>0</v>
      </c>
      <c r="AF2999" s="71">
        <f t="shared" si="143"/>
        <v>3.5999999999999999E-3</v>
      </c>
      <c r="AG2999" s="277" t="s">
        <v>906</v>
      </c>
      <c r="AH2999" s="277" t="s">
        <v>775</v>
      </c>
      <c r="AI2999" s="276" t="s">
        <v>776</v>
      </c>
      <c r="AJ2999" s="276" t="s">
        <v>777</v>
      </c>
      <c r="AK2999" s="276" t="s">
        <v>336</v>
      </c>
      <c r="AL2999" s="277" t="s">
        <v>146</v>
      </c>
      <c r="AM2999" s="276" t="s">
        <v>720</v>
      </c>
      <c r="AN2999" s="276" t="s">
        <v>518</v>
      </c>
      <c r="AO2999" s="277" t="s">
        <v>519</v>
      </c>
    </row>
    <row r="3000" spans="1:41" ht="15" thickBot="1" x14ac:dyDescent="0.4">
      <c r="A3000" s="8">
        <v>2025</v>
      </c>
      <c r="B3000" s="9" t="s">
        <v>126</v>
      </c>
      <c r="C3000" s="9" t="s">
        <v>146</v>
      </c>
      <c r="D3000" s="9" t="s">
        <v>336</v>
      </c>
      <c r="E3000" s="9" t="s">
        <v>30</v>
      </c>
      <c r="F3000" s="8">
        <v>2034</v>
      </c>
      <c r="G3000" s="28" t="s">
        <v>35</v>
      </c>
      <c r="H3000" s="11" t="s">
        <v>35</v>
      </c>
      <c r="I3000" s="11" t="s">
        <v>35</v>
      </c>
      <c r="J3000" s="11">
        <v>7.0129999999999998E-2</v>
      </c>
      <c r="K3000" s="11">
        <v>0</v>
      </c>
      <c r="L3000" s="11">
        <v>0.12912999999999999</v>
      </c>
      <c r="M3000" s="11">
        <v>0</v>
      </c>
      <c r="N3000" s="11">
        <v>6.148E-2</v>
      </c>
      <c r="O3000" s="11">
        <v>2.2769999999999999E-2</v>
      </c>
      <c r="P3000" s="11">
        <v>3.3910000000000003E-2</v>
      </c>
      <c r="Q3000" s="11">
        <v>0</v>
      </c>
      <c r="R3000" s="11">
        <v>4.6789999999999998E-2</v>
      </c>
      <c r="S3000" s="11">
        <v>3.705E-2</v>
      </c>
      <c r="T3000" s="11">
        <v>0.42580000000000001</v>
      </c>
      <c r="U3000" s="11">
        <v>0</v>
      </c>
      <c r="V3000" s="11">
        <v>0</v>
      </c>
      <c r="W3000" s="11">
        <v>0</v>
      </c>
      <c r="X3000" s="11">
        <v>0</v>
      </c>
      <c r="Y3000" s="11">
        <v>0.42580000000000001</v>
      </c>
      <c r="Z3000" s="28" t="s">
        <v>35</v>
      </c>
      <c r="AA3000" s="11">
        <v>1.081E-2</v>
      </c>
      <c r="AB3000" s="28" t="s">
        <v>35</v>
      </c>
      <c r="AC3000" s="11">
        <v>1.2330000000000001E-2</v>
      </c>
      <c r="AD3000" s="71">
        <f t="shared" si="141"/>
        <v>2.4500000000000001E-2</v>
      </c>
      <c r="AE3000" s="71">
        <f t="shared" si="142"/>
        <v>0</v>
      </c>
      <c r="AF3000" s="71">
        <f t="shared" si="143"/>
        <v>1.5E-3</v>
      </c>
      <c r="AG3000" s="277" t="s">
        <v>906</v>
      </c>
      <c r="AH3000" s="277" t="s">
        <v>775</v>
      </c>
      <c r="AI3000" s="276" t="s">
        <v>776</v>
      </c>
      <c r="AJ3000" s="276" t="s">
        <v>777</v>
      </c>
      <c r="AK3000" s="276" t="s">
        <v>336</v>
      </c>
      <c r="AL3000" s="277" t="s">
        <v>146</v>
      </c>
      <c r="AM3000" s="276" t="s">
        <v>720</v>
      </c>
      <c r="AN3000" s="276" t="s">
        <v>518</v>
      </c>
      <c r="AO3000" s="277" t="s">
        <v>519</v>
      </c>
    </row>
    <row r="3001" spans="1:41" ht="15" thickBot="1" x14ac:dyDescent="0.4">
      <c r="A3001" s="8">
        <v>2025</v>
      </c>
      <c r="B3001" s="9" t="s">
        <v>126</v>
      </c>
      <c r="C3001" s="9" t="s">
        <v>146</v>
      </c>
      <c r="D3001" s="9" t="s">
        <v>336</v>
      </c>
      <c r="E3001" s="9" t="s">
        <v>30</v>
      </c>
      <c r="F3001" s="8">
        <v>2035</v>
      </c>
      <c r="G3001" s="28" t="s">
        <v>35</v>
      </c>
      <c r="H3001" s="11" t="s">
        <v>35</v>
      </c>
      <c r="I3001" s="11" t="s">
        <v>35</v>
      </c>
      <c r="J3001" s="11">
        <v>7.0379999999999998E-2</v>
      </c>
      <c r="K3001" s="11">
        <v>0</v>
      </c>
      <c r="L3001" s="11">
        <v>0.12634000000000001</v>
      </c>
      <c r="M3001" s="11">
        <v>0</v>
      </c>
      <c r="N3001" s="11">
        <v>5.663E-2</v>
      </c>
      <c r="O3001" s="11">
        <v>2.3050000000000001E-2</v>
      </c>
      <c r="P3001" s="11">
        <v>3.3660000000000002E-2</v>
      </c>
      <c r="Q3001" s="11">
        <v>0</v>
      </c>
      <c r="R3001" s="11">
        <v>4.6980000000000001E-2</v>
      </c>
      <c r="S3001" s="11">
        <v>3.6080000000000001E-2</v>
      </c>
      <c r="T3001" s="11">
        <v>0.41754999999999998</v>
      </c>
      <c r="U3001" s="11">
        <v>0</v>
      </c>
      <c r="V3001" s="11">
        <v>0</v>
      </c>
      <c r="W3001" s="11">
        <v>0</v>
      </c>
      <c r="X3001" s="11">
        <v>0</v>
      </c>
      <c r="Y3001" s="11">
        <v>0.41754999999999998</v>
      </c>
      <c r="Z3001" s="28" t="s">
        <v>35</v>
      </c>
      <c r="AA3001" s="11">
        <v>1.2829999999999999E-2</v>
      </c>
      <c r="AB3001" s="28" t="s">
        <v>35</v>
      </c>
      <c r="AC3001" s="11">
        <v>1.546E-2</v>
      </c>
      <c r="AD3001" s="71">
        <f t="shared" si="141"/>
        <v>2.4400000000000002E-2</v>
      </c>
      <c r="AE3001" s="71">
        <f t="shared" si="142"/>
        <v>0</v>
      </c>
      <c r="AF3001" s="71">
        <f t="shared" si="143"/>
        <v>2.5999999999999999E-3</v>
      </c>
      <c r="AG3001" s="277" t="s">
        <v>906</v>
      </c>
      <c r="AH3001" s="277" t="s">
        <v>775</v>
      </c>
      <c r="AI3001" s="276" t="s">
        <v>776</v>
      </c>
      <c r="AJ3001" s="276" t="s">
        <v>777</v>
      </c>
      <c r="AK3001" s="276" t="s">
        <v>336</v>
      </c>
      <c r="AL3001" s="277" t="s">
        <v>146</v>
      </c>
      <c r="AM3001" s="276" t="s">
        <v>720</v>
      </c>
      <c r="AN3001" s="276" t="s">
        <v>518</v>
      </c>
      <c r="AO3001" s="277" t="s">
        <v>519</v>
      </c>
    </row>
    <row r="3002" spans="1:41" ht="15" thickBot="1" x14ac:dyDescent="0.4">
      <c r="A3002" s="8">
        <v>2025</v>
      </c>
      <c r="B3002" s="9" t="s">
        <v>126</v>
      </c>
      <c r="C3002" s="9" t="s">
        <v>146</v>
      </c>
      <c r="D3002" s="9" t="s">
        <v>336</v>
      </c>
      <c r="E3002" s="9" t="s">
        <v>31</v>
      </c>
      <c r="F3002" s="8">
        <v>2025</v>
      </c>
      <c r="G3002" s="11" t="s">
        <v>381</v>
      </c>
      <c r="H3002" s="11" t="s">
        <v>381</v>
      </c>
      <c r="I3002" s="11" t="s">
        <v>381</v>
      </c>
      <c r="J3002" s="11" t="s">
        <v>381</v>
      </c>
      <c r="K3002" s="11" t="s">
        <v>381</v>
      </c>
      <c r="L3002" s="11" t="s">
        <v>381</v>
      </c>
      <c r="M3002" s="11" t="s">
        <v>381</v>
      </c>
      <c r="N3002" s="11" t="s">
        <v>381</v>
      </c>
      <c r="O3002" s="11" t="s">
        <v>381</v>
      </c>
      <c r="P3002" s="11" t="s">
        <v>381</v>
      </c>
      <c r="Q3002" s="11" t="s">
        <v>381</v>
      </c>
      <c r="R3002" s="11" t="s">
        <v>381</v>
      </c>
      <c r="S3002" s="11" t="s">
        <v>381</v>
      </c>
      <c r="T3002" s="11" t="s">
        <v>381</v>
      </c>
      <c r="U3002" s="11" t="s">
        <v>381</v>
      </c>
      <c r="V3002" s="11" t="s">
        <v>381</v>
      </c>
      <c r="W3002" s="11" t="s">
        <v>381</v>
      </c>
      <c r="X3002" s="11" t="s">
        <v>381</v>
      </c>
      <c r="Y3002" s="11" t="s">
        <v>381</v>
      </c>
      <c r="Z3002" s="28" t="s">
        <v>35</v>
      </c>
      <c r="AA3002" s="11">
        <v>9.3600000000000003E-2</v>
      </c>
      <c r="AB3002" s="28" t="s">
        <v>35</v>
      </c>
      <c r="AC3002" s="11">
        <v>0.19125</v>
      </c>
      <c r="AD3002" s="71"/>
      <c r="AE3002" s="71"/>
      <c r="AF3002" s="71">
        <f t="shared" si="143"/>
        <v>9.7699999999999995E-2</v>
      </c>
      <c r="AG3002" s="277" t="s">
        <v>907</v>
      </c>
      <c r="AH3002" s="277" t="s">
        <v>775</v>
      </c>
      <c r="AI3002" s="276" t="s">
        <v>776</v>
      </c>
      <c r="AJ3002" s="276" t="s">
        <v>777</v>
      </c>
      <c r="AK3002" s="276" t="s">
        <v>336</v>
      </c>
      <c r="AL3002" s="277" t="s">
        <v>146</v>
      </c>
      <c r="AM3002" s="276" t="s">
        <v>720</v>
      </c>
      <c r="AN3002" s="276" t="s">
        <v>518</v>
      </c>
      <c r="AO3002" s="277" t="s">
        <v>519</v>
      </c>
    </row>
    <row r="3003" spans="1:41" ht="15" thickBot="1" x14ac:dyDescent="0.4">
      <c r="A3003" s="8">
        <v>2025</v>
      </c>
      <c r="B3003" s="9" t="s">
        <v>126</v>
      </c>
      <c r="C3003" s="9" t="s">
        <v>146</v>
      </c>
      <c r="D3003" s="9" t="s">
        <v>336</v>
      </c>
      <c r="E3003" s="9" t="s">
        <v>31</v>
      </c>
      <c r="F3003" s="8">
        <v>2026</v>
      </c>
      <c r="G3003" s="11" t="s">
        <v>381</v>
      </c>
      <c r="H3003" s="11" t="s">
        <v>381</v>
      </c>
      <c r="I3003" s="11" t="s">
        <v>381</v>
      </c>
      <c r="J3003" s="11" t="s">
        <v>381</v>
      </c>
      <c r="K3003" s="11" t="s">
        <v>381</v>
      </c>
      <c r="L3003" s="11" t="s">
        <v>381</v>
      </c>
      <c r="M3003" s="11" t="s">
        <v>381</v>
      </c>
      <c r="N3003" s="11" t="s">
        <v>381</v>
      </c>
      <c r="O3003" s="11" t="s">
        <v>381</v>
      </c>
      <c r="P3003" s="11" t="s">
        <v>381</v>
      </c>
      <c r="Q3003" s="11" t="s">
        <v>381</v>
      </c>
      <c r="R3003" s="11" t="s">
        <v>381</v>
      </c>
      <c r="S3003" s="11" t="s">
        <v>381</v>
      </c>
      <c r="T3003" s="11" t="s">
        <v>381</v>
      </c>
      <c r="U3003" s="11" t="s">
        <v>381</v>
      </c>
      <c r="V3003" s="11" t="s">
        <v>381</v>
      </c>
      <c r="W3003" s="11" t="s">
        <v>381</v>
      </c>
      <c r="X3003" s="11" t="s">
        <v>381</v>
      </c>
      <c r="Y3003" s="11" t="s">
        <v>381</v>
      </c>
      <c r="Z3003" s="28" t="s">
        <v>35</v>
      </c>
      <c r="AA3003" s="11">
        <v>9.2119999999999994E-2</v>
      </c>
      <c r="AB3003" s="28" t="s">
        <v>35</v>
      </c>
      <c r="AC3003" s="11">
        <v>0.19295999999999999</v>
      </c>
      <c r="AD3003" s="71"/>
      <c r="AE3003" s="71"/>
      <c r="AF3003" s="71">
        <f t="shared" si="143"/>
        <v>0.1008</v>
      </c>
      <c r="AG3003" s="277" t="s">
        <v>907</v>
      </c>
      <c r="AH3003" s="277" t="s">
        <v>775</v>
      </c>
      <c r="AI3003" s="276" t="s">
        <v>776</v>
      </c>
      <c r="AJ3003" s="276" t="s">
        <v>777</v>
      </c>
      <c r="AK3003" s="276" t="s">
        <v>336</v>
      </c>
      <c r="AL3003" s="277" t="s">
        <v>146</v>
      </c>
      <c r="AM3003" s="276" t="s">
        <v>720</v>
      </c>
      <c r="AN3003" s="276" t="s">
        <v>518</v>
      </c>
      <c r="AO3003" s="277" t="s">
        <v>519</v>
      </c>
    </row>
    <row r="3004" spans="1:41" ht="15" thickBot="1" x14ac:dyDescent="0.4">
      <c r="A3004" s="8">
        <v>2025</v>
      </c>
      <c r="B3004" s="9" t="s">
        <v>126</v>
      </c>
      <c r="C3004" s="9" t="s">
        <v>146</v>
      </c>
      <c r="D3004" s="9" t="s">
        <v>336</v>
      </c>
      <c r="E3004" s="9" t="s">
        <v>31</v>
      </c>
      <c r="F3004" s="8">
        <v>2027</v>
      </c>
      <c r="G3004" s="11" t="s">
        <v>381</v>
      </c>
      <c r="H3004" s="11" t="s">
        <v>381</v>
      </c>
      <c r="I3004" s="11" t="s">
        <v>381</v>
      </c>
      <c r="J3004" s="11" t="s">
        <v>381</v>
      </c>
      <c r="K3004" s="11" t="s">
        <v>381</v>
      </c>
      <c r="L3004" s="11" t="s">
        <v>381</v>
      </c>
      <c r="M3004" s="11" t="s">
        <v>381</v>
      </c>
      <c r="N3004" s="11" t="s">
        <v>381</v>
      </c>
      <c r="O3004" s="11" t="s">
        <v>381</v>
      </c>
      <c r="P3004" s="11" t="s">
        <v>381</v>
      </c>
      <c r="Q3004" s="11" t="s">
        <v>381</v>
      </c>
      <c r="R3004" s="11" t="s">
        <v>381</v>
      </c>
      <c r="S3004" s="11" t="s">
        <v>381</v>
      </c>
      <c r="T3004" s="11" t="s">
        <v>381</v>
      </c>
      <c r="U3004" s="11" t="s">
        <v>381</v>
      </c>
      <c r="V3004" s="11" t="s">
        <v>381</v>
      </c>
      <c r="W3004" s="11" t="s">
        <v>381</v>
      </c>
      <c r="X3004" s="11" t="s">
        <v>381</v>
      </c>
      <c r="Y3004" s="11" t="s">
        <v>381</v>
      </c>
      <c r="Z3004" s="28" t="s">
        <v>35</v>
      </c>
      <c r="AA3004" s="11">
        <v>9.715E-2</v>
      </c>
      <c r="AB3004" s="28" t="s">
        <v>35</v>
      </c>
      <c r="AC3004" s="11">
        <v>0.20171</v>
      </c>
      <c r="AD3004" s="71"/>
      <c r="AE3004" s="71"/>
      <c r="AF3004" s="71">
        <f t="shared" si="143"/>
        <v>0.1046</v>
      </c>
      <c r="AG3004" s="277" t="s">
        <v>907</v>
      </c>
      <c r="AH3004" s="277" t="s">
        <v>775</v>
      </c>
      <c r="AI3004" s="276" t="s">
        <v>776</v>
      </c>
      <c r="AJ3004" s="276" t="s">
        <v>777</v>
      </c>
      <c r="AK3004" s="276" t="s">
        <v>336</v>
      </c>
      <c r="AL3004" s="277" t="s">
        <v>146</v>
      </c>
      <c r="AM3004" s="276" t="s">
        <v>720</v>
      </c>
      <c r="AN3004" s="276" t="s">
        <v>518</v>
      </c>
      <c r="AO3004" s="277" t="s">
        <v>519</v>
      </c>
    </row>
    <row r="3005" spans="1:41" ht="15" thickBot="1" x14ac:dyDescent="0.4">
      <c r="A3005" s="8">
        <v>2025</v>
      </c>
      <c r="B3005" s="9" t="s">
        <v>126</v>
      </c>
      <c r="C3005" s="9" t="s">
        <v>146</v>
      </c>
      <c r="D3005" s="9" t="s">
        <v>336</v>
      </c>
      <c r="E3005" s="9" t="s">
        <v>31</v>
      </c>
      <c r="F3005" s="8">
        <v>2028</v>
      </c>
      <c r="G3005" s="11" t="s">
        <v>381</v>
      </c>
      <c r="H3005" s="11" t="s">
        <v>381</v>
      </c>
      <c r="I3005" s="11" t="s">
        <v>381</v>
      </c>
      <c r="J3005" s="11" t="s">
        <v>381</v>
      </c>
      <c r="K3005" s="11" t="s">
        <v>381</v>
      </c>
      <c r="L3005" s="11" t="s">
        <v>381</v>
      </c>
      <c r="M3005" s="11" t="s">
        <v>381</v>
      </c>
      <c r="N3005" s="11" t="s">
        <v>381</v>
      </c>
      <c r="O3005" s="11" t="s">
        <v>381</v>
      </c>
      <c r="P3005" s="11" t="s">
        <v>381</v>
      </c>
      <c r="Q3005" s="11" t="s">
        <v>381</v>
      </c>
      <c r="R3005" s="11" t="s">
        <v>381</v>
      </c>
      <c r="S3005" s="11" t="s">
        <v>381</v>
      </c>
      <c r="T3005" s="11" t="s">
        <v>381</v>
      </c>
      <c r="U3005" s="11" t="s">
        <v>381</v>
      </c>
      <c r="V3005" s="11" t="s">
        <v>381</v>
      </c>
      <c r="W3005" s="11" t="s">
        <v>381</v>
      </c>
      <c r="X3005" s="11" t="s">
        <v>381</v>
      </c>
      <c r="Y3005" s="11" t="s">
        <v>381</v>
      </c>
      <c r="Z3005" s="28" t="s">
        <v>35</v>
      </c>
      <c r="AA3005" s="11">
        <v>9.8890000000000006E-2</v>
      </c>
      <c r="AB3005" s="28" t="s">
        <v>35</v>
      </c>
      <c r="AC3005" s="11">
        <v>0.20757999999999999</v>
      </c>
      <c r="AD3005" s="71"/>
      <c r="AE3005" s="71"/>
      <c r="AF3005" s="71">
        <f t="shared" si="143"/>
        <v>0.1087</v>
      </c>
      <c r="AG3005" s="277" t="s">
        <v>907</v>
      </c>
      <c r="AH3005" s="277" t="s">
        <v>775</v>
      </c>
      <c r="AI3005" s="276" t="s">
        <v>776</v>
      </c>
      <c r="AJ3005" s="276" t="s">
        <v>777</v>
      </c>
      <c r="AK3005" s="276" t="s">
        <v>336</v>
      </c>
      <c r="AL3005" s="277" t="s">
        <v>146</v>
      </c>
      <c r="AM3005" s="276" t="s">
        <v>720</v>
      </c>
      <c r="AN3005" s="276" t="s">
        <v>518</v>
      </c>
      <c r="AO3005" s="277" t="s">
        <v>519</v>
      </c>
    </row>
    <row r="3006" spans="1:41" ht="15" thickBot="1" x14ac:dyDescent="0.4">
      <c r="A3006" s="8">
        <v>2025</v>
      </c>
      <c r="B3006" s="9" t="s">
        <v>126</v>
      </c>
      <c r="C3006" s="9" t="s">
        <v>146</v>
      </c>
      <c r="D3006" s="9" t="s">
        <v>336</v>
      </c>
      <c r="E3006" s="9" t="s">
        <v>31</v>
      </c>
      <c r="F3006" s="8">
        <v>2029</v>
      </c>
      <c r="G3006" s="11" t="s">
        <v>381</v>
      </c>
      <c r="H3006" s="11" t="s">
        <v>381</v>
      </c>
      <c r="I3006" s="11" t="s">
        <v>381</v>
      </c>
      <c r="J3006" s="11" t="s">
        <v>381</v>
      </c>
      <c r="K3006" s="11" t="s">
        <v>381</v>
      </c>
      <c r="L3006" s="11" t="s">
        <v>381</v>
      </c>
      <c r="M3006" s="11" t="s">
        <v>381</v>
      </c>
      <c r="N3006" s="11" t="s">
        <v>381</v>
      </c>
      <c r="O3006" s="11" t="s">
        <v>381</v>
      </c>
      <c r="P3006" s="11" t="s">
        <v>381</v>
      </c>
      <c r="Q3006" s="11" t="s">
        <v>381</v>
      </c>
      <c r="R3006" s="11" t="s">
        <v>381</v>
      </c>
      <c r="S3006" s="11" t="s">
        <v>381</v>
      </c>
      <c r="T3006" s="11" t="s">
        <v>381</v>
      </c>
      <c r="U3006" s="11" t="s">
        <v>381</v>
      </c>
      <c r="V3006" s="11" t="s">
        <v>381</v>
      </c>
      <c r="W3006" s="11" t="s">
        <v>381</v>
      </c>
      <c r="X3006" s="11" t="s">
        <v>381</v>
      </c>
      <c r="Y3006" s="11" t="s">
        <v>381</v>
      </c>
      <c r="Z3006" s="28" t="s">
        <v>35</v>
      </c>
      <c r="AA3006" s="11">
        <v>0.10414</v>
      </c>
      <c r="AB3006" s="28" t="s">
        <v>35</v>
      </c>
      <c r="AC3006" s="11">
        <v>0.21820000000000001</v>
      </c>
      <c r="AD3006" s="71"/>
      <c r="AE3006" s="71"/>
      <c r="AF3006" s="71">
        <f t="shared" si="143"/>
        <v>0.11409999999999999</v>
      </c>
      <c r="AG3006" s="277" t="s">
        <v>907</v>
      </c>
      <c r="AH3006" s="277" t="s">
        <v>775</v>
      </c>
      <c r="AI3006" s="276" t="s">
        <v>776</v>
      </c>
      <c r="AJ3006" s="276" t="s">
        <v>777</v>
      </c>
      <c r="AK3006" s="276" t="s">
        <v>336</v>
      </c>
      <c r="AL3006" s="277" t="s">
        <v>146</v>
      </c>
      <c r="AM3006" s="276" t="s">
        <v>720</v>
      </c>
      <c r="AN3006" s="276" t="s">
        <v>518</v>
      </c>
      <c r="AO3006" s="277" t="s">
        <v>519</v>
      </c>
    </row>
    <row r="3007" spans="1:41" ht="15" thickBot="1" x14ac:dyDescent="0.4">
      <c r="A3007" s="8">
        <v>2025</v>
      </c>
      <c r="B3007" s="9" t="s">
        <v>126</v>
      </c>
      <c r="C3007" s="9" t="s">
        <v>146</v>
      </c>
      <c r="D3007" s="9" t="s">
        <v>336</v>
      </c>
      <c r="E3007" s="9" t="s">
        <v>31</v>
      </c>
      <c r="F3007" s="8">
        <v>2030</v>
      </c>
      <c r="G3007" s="11" t="s">
        <v>381</v>
      </c>
      <c r="H3007" s="11" t="s">
        <v>381</v>
      </c>
      <c r="I3007" s="11" t="s">
        <v>381</v>
      </c>
      <c r="J3007" s="11" t="s">
        <v>381</v>
      </c>
      <c r="K3007" s="11" t="s">
        <v>381</v>
      </c>
      <c r="L3007" s="11" t="s">
        <v>381</v>
      </c>
      <c r="M3007" s="11" t="s">
        <v>381</v>
      </c>
      <c r="N3007" s="11" t="s">
        <v>381</v>
      </c>
      <c r="O3007" s="11" t="s">
        <v>381</v>
      </c>
      <c r="P3007" s="11" t="s">
        <v>381</v>
      </c>
      <c r="Q3007" s="11" t="s">
        <v>381</v>
      </c>
      <c r="R3007" s="11" t="s">
        <v>381</v>
      </c>
      <c r="S3007" s="11" t="s">
        <v>381</v>
      </c>
      <c r="T3007" s="11" t="s">
        <v>381</v>
      </c>
      <c r="U3007" s="11" t="s">
        <v>381</v>
      </c>
      <c r="V3007" s="11" t="s">
        <v>381</v>
      </c>
      <c r="W3007" s="11" t="s">
        <v>381</v>
      </c>
      <c r="X3007" s="11" t="s">
        <v>381</v>
      </c>
      <c r="Y3007" s="11" t="s">
        <v>381</v>
      </c>
      <c r="Z3007" s="28" t="s">
        <v>35</v>
      </c>
      <c r="AA3007" s="11">
        <v>0.11181000000000001</v>
      </c>
      <c r="AB3007" s="28" t="s">
        <v>35</v>
      </c>
      <c r="AC3007" s="11">
        <v>0.2306</v>
      </c>
      <c r="AD3007" s="71"/>
      <c r="AE3007" s="71"/>
      <c r="AF3007" s="71">
        <f t="shared" si="143"/>
        <v>0.1188</v>
      </c>
      <c r="AG3007" s="277" t="s">
        <v>907</v>
      </c>
      <c r="AH3007" s="277" t="s">
        <v>775</v>
      </c>
      <c r="AI3007" s="276" t="s">
        <v>776</v>
      </c>
      <c r="AJ3007" s="276" t="s">
        <v>777</v>
      </c>
      <c r="AK3007" s="276" t="s">
        <v>336</v>
      </c>
      <c r="AL3007" s="277" t="s">
        <v>146</v>
      </c>
      <c r="AM3007" s="276" t="s">
        <v>720</v>
      </c>
      <c r="AN3007" s="276" t="s">
        <v>518</v>
      </c>
      <c r="AO3007" s="277" t="s">
        <v>519</v>
      </c>
    </row>
    <row r="3008" spans="1:41" ht="15" thickBot="1" x14ac:dyDescent="0.4">
      <c r="A3008" s="8">
        <v>2025</v>
      </c>
      <c r="B3008" s="9" t="s">
        <v>126</v>
      </c>
      <c r="C3008" s="9" t="s">
        <v>146</v>
      </c>
      <c r="D3008" s="9" t="s">
        <v>336</v>
      </c>
      <c r="E3008" s="9" t="s">
        <v>31</v>
      </c>
      <c r="F3008" s="8">
        <v>2031</v>
      </c>
      <c r="G3008" s="11" t="s">
        <v>381</v>
      </c>
      <c r="H3008" s="11" t="s">
        <v>381</v>
      </c>
      <c r="I3008" s="11" t="s">
        <v>381</v>
      </c>
      <c r="J3008" s="11" t="s">
        <v>381</v>
      </c>
      <c r="K3008" s="11" t="s">
        <v>381</v>
      </c>
      <c r="L3008" s="11" t="s">
        <v>381</v>
      </c>
      <c r="M3008" s="11" t="s">
        <v>381</v>
      </c>
      <c r="N3008" s="11" t="s">
        <v>381</v>
      </c>
      <c r="O3008" s="11" t="s">
        <v>381</v>
      </c>
      <c r="P3008" s="11" t="s">
        <v>381</v>
      </c>
      <c r="Q3008" s="11" t="s">
        <v>381</v>
      </c>
      <c r="R3008" s="11" t="s">
        <v>381</v>
      </c>
      <c r="S3008" s="11" t="s">
        <v>381</v>
      </c>
      <c r="T3008" s="11" t="s">
        <v>381</v>
      </c>
      <c r="U3008" s="11" t="s">
        <v>381</v>
      </c>
      <c r="V3008" s="11" t="s">
        <v>381</v>
      </c>
      <c r="W3008" s="11" t="s">
        <v>381</v>
      </c>
      <c r="X3008" s="11" t="s">
        <v>381</v>
      </c>
      <c r="Y3008" s="11" t="s">
        <v>381</v>
      </c>
      <c r="Z3008" s="28" t="s">
        <v>35</v>
      </c>
      <c r="AA3008" s="11">
        <v>0.11890000000000001</v>
      </c>
      <c r="AB3008" s="28" t="s">
        <v>35</v>
      </c>
      <c r="AC3008" s="11">
        <v>0.24410000000000001</v>
      </c>
      <c r="AD3008" s="71"/>
      <c r="AE3008" s="71"/>
      <c r="AF3008" s="71">
        <f t="shared" si="143"/>
        <v>0.12520000000000001</v>
      </c>
      <c r="AG3008" s="277" t="s">
        <v>907</v>
      </c>
      <c r="AH3008" s="277" t="s">
        <v>775</v>
      </c>
      <c r="AI3008" s="276" t="s">
        <v>776</v>
      </c>
      <c r="AJ3008" s="276" t="s">
        <v>777</v>
      </c>
      <c r="AK3008" s="276" t="s">
        <v>336</v>
      </c>
      <c r="AL3008" s="277" t="s">
        <v>146</v>
      </c>
      <c r="AM3008" s="276" t="s">
        <v>720</v>
      </c>
      <c r="AN3008" s="276" t="s">
        <v>518</v>
      </c>
      <c r="AO3008" s="277" t="s">
        <v>519</v>
      </c>
    </row>
    <row r="3009" spans="1:41" ht="15" thickBot="1" x14ac:dyDescent="0.4">
      <c r="A3009" s="8">
        <v>2025</v>
      </c>
      <c r="B3009" s="9" t="s">
        <v>126</v>
      </c>
      <c r="C3009" s="9" t="s">
        <v>146</v>
      </c>
      <c r="D3009" s="9" t="s">
        <v>336</v>
      </c>
      <c r="E3009" s="9" t="s">
        <v>31</v>
      </c>
      <c r="F3009" s="8">
        <v>2032</v>
      </c>
      <c r="G3009" s="11" t="s">
        <v>381</v>
      </c>
      <c r="H3009" s="11" t="s">
        <v>381</v>
      </c>
      <c r="I3009" s="11" t="s">
        <v>381</v>
      </c>
      <c r="J3009" s="11" t="s">
        <v>381</v>
      </c>
      <c r="K3009" s="11" t="s">
        <v>381</v>
      </c>
      <c r="L3009" s="11" t="s">
        <v>381</v>
      </c>
      <c r="M3009" s="11" t="s">
        <v>381</v>
      </c>
      <c r="N3009" s="11" t="s">
        <v>381</v>
      </c>
      <c r="O3009" s="11" t="s">
        <v>381</v>
      </c>
      <c r="P3009" s="11" t="s">
        <v>381</v>
      </c>
      <c r="Q3009" s="11" t="s">
        <v>381</v>
      </c>
      <c r="R3009" s="11" t="s">
        <v>381</v>
      </c>
      <c r="S3009" s="11" t="s">
        <v>381</v>
      </c>
      <c r="T3009" s="11" t="s">
        <v>381</v>
      </c>
      <c r="U3009" s="11" t="s">
        <v>381</v>
      </c>
      <c r="V3009" s="11" t="s">
        <v>381</v>
      </c>
      <c r="W3009" s="11" t="s">
        <v>381</v>
      </c>
      <c r="X3009" s="11" t="s">
        <v>381</v>
      </c>
      <c r="Y3009" s="11" t="s">
        <v>381</v>
      </c>
      <c r="Z3009" s="28" t="s">
        <v>35</v>
      </c>
      <c r="AA3009" s="11">
        <v>0.10142</v>
      </c>
      <c r="AB3009" s="28" t="s">
        <v>35</v>
      </c>
      <c r="AC3009" s="11">
        <v>0.23372000000000001</v>
      </c>
      <c r="AD3009" s="71"/>
      <c r="AE3009" s="71"/>
      <c r="AF3009" s="71">
        <f t="shared" si="143"/>
        <v>0.1323</v>
      </c>
      <c r="AG3009" s="277" t="s">
        <v>907</v>
      </c>
      <c r="AH3009" s="277" t="s">
        <v>775</v>
      </c>
      <c r="AI3009" s="276" t="s">
        <v>776</v>
      </c>
      <c r="AJ3009" s="276" t="s">
        <v>777</v>
      </c>
      <c r="AK3009" s="276" t="s">
        <v>336</v>
      </c>
      <c r="AL3009" s="277" t="s">
        <v>146</v>
      </c>
      <c r="AM3009" s="276" t="s">
        <v>720</v>
      </c>
      <c r="AN3009" s="276" t="s">
        <v>518</v>
      </c>
      <c r="AO3009" s="277" t="s">
        <v>519</v>
      </c>
    </row>
    <row r="3010" spans="1:41" ht="15" thickBot="1" x14ac:dyDescent="0.4">
      <c r="A3010" s="8">
        <v>2025</v>
      </c>
      <c r="B3010" s="9" t="s">
        <v>126</v>
      </c>
      <c r="C3010" s="9" t="s">
        <v>146</v>
      </c>
      <c r="D3010" s="9" t="s">
        <v>336</v>
      </c>
      <c r="E3010" s="9" t="s">
        <v>31</v>
      </c>
      <c r="F3010" s="8">
        <v>2033</v>
      </c>
      <c r="G3010" s="11" t="s">
        <v>381</v>
      </c>
      <c r="H3010" s="11" t="s">
        <v>381</v>
      </c>
      <c r="I3010" s="11" t="s">
        <v>381</v>
      </c>
      <c r="J3010" s="11" t="s">
        <v>381</v>
      </c>
      <c r="K3010" s="11" t="s">
        <v>381</v>
      </c>
      <c r="L3010" s="11" t="s">
        <v>381</v>
      </c>
      <c r="M3010" s="11" t="s">
        <v>381</v>
      </c>
      <c r="N3010" s="11" t="s">
        <v>381</v>
      </c>
      <c r="O3010" s="11" t="s">
        <v>381</v>
      </c>
      <c r="P3010" s="11" t="s">
        <v>381</v>
      </c>
      <c r="Q3010" s="11" t="s">
        <v>381</v>
      </c>
      <c r="R3010" s="11" t="s">
        <v>381</v>
      </c>
      <c r="S3010" s="11" t="s">
        <v>381</v>
      </c>
      <c r="T3010" s="11" t="s">
        <v>381</v>
      </c>
      <c r="U3010" s="11" t="s">
        <v>381</v>
      </c>
      <c r="V3010" s="11" t="s">
        <v>381</v>
      </c>
      <c r="W3010" s="11" t="s">
        <v>381</v>
      </c>
      <c r="X3010" s="11" t="s">
        <v>381</v>
      </c>
      <c r="Y3010" s="11" t="s">
        <v>381</v>
      </c>
      <c r="Z3010" s="28" t="s">
        <v>35</v>
      </c>
      <c r="AA3010" s="11">
        <v>8.6749999999999994E-2</v>
      </c>
      <c r="AB3010" s="28" t="s">
        <v>35</v>
      </c>
      <c r="AC3010" s="11">
        <v>0.22545000000000001</v>
      </c>
      <c r="AD3010" s="71"/>
      <c r="AE3010" s="71"/>
      <c r="AF3010" s="71">
        <f t="shared" si="143"/>
        <v>0.13869999999999999</v>
      </c>
      <c r="AG3010" s="277" t="s">
        <v>907</v>
      </c>
      <c r="AH3010" s="277" t="s">
        <v>775</v>
      </c>
      <c r="AI3010" s="276" t="s">
        <v>776</v>
      </c>
      <c r="AJ3010" s="276" t="s">
        <v>777</v>
      </c>
      <c r="AK3010" s="276" t="s">
        <v>336</v>
      </c>
      <c r="AL3010" s="277" t="s">
        <v>146</v>
      </c>
      <c r="AM3010" s="276" t="s">
        <v>720</v>
      </c>
      <c r="AN3010" s="276" t="s">
        <v>518</v>
      </c>
      <c r="AO3010" s="277" t="s">
        <v>519</v>
      </c>
    </row>
    <row r="3011" spans="1:41" ht="15" thickBot="1" x14ac:dyDescent="0.4">
      <c r="A3011" s="8">
        <v>2025</v>
      </c>
      <c r="B3011" s="9" t="s">
        <v>126</v>
      </c>
      <c r="C3011" s="9" t="s">
        <v>146</v>
      </c>
      <c r="D3011" s="9" t="s">
        <v>336</v>
      </c>
      <c r="E3011" s="9" t="s">
        <v>31</v>
      </c>
      <c r="F3011" s="8">
        <v>2034</v>
      </c>
      <c r="G3011" s="11" t="s">
        <v>381</v>
      </c>
      <c r="H3011" s="11" t="s">
        <v>381</v>
      </c>
      <c r="I3011" s="11" t="s">
        <v>381</v>
      </c>
      <c r="J3011" s="11" t="s">
        <v>381</v>
      </c>
      <c r="K3011" s="11" t="s">
        <v>381</v>
      </c>
      <c r="L3011" s="11" t="s">
        <v>381</v>
      </c>
      <c r="M3011" s="11" t="s">
        <v>381</v>
      </c>
      <c r="N3011" s="11" t="s">
        <v>381</v>
      </c>
      <c r="O3011" s="11" t="s">
        <v>381</v>
      </c>
      <c r="P3011" s="11" t="s">
        <v>381</v>
      </c>
      <c r="Q3011" s="11" t="s">
        <v>381</v>
      </c>
      <c r="R3011" s="11" t="s">
        <v>381</v>
      </c>
      <c r="S3011" s="11" t="s">
        <v>381</v>
      </c>
      <c r="T3011" s="11" t="s">
        <v>381</v>
      </c>
      <c r="U3011" s="11" t="s">
        <v>381</v>
      </c>
      <c r="V3011" s="11" t="s">
        <v>381</v>
      </c>
      <c r="W3011" s="11" t="s">
        <v>381</v>
      </c>
      <c r="X3011" s="11" t="s">
        <v>381</v>
      </c>
      <c r="Y3011" s="11" t="s">
        <v>381</v>
      </c>
      <c r="Z3011" s="28" t="s">
        <v>35</v>
      </c>
      <c r="AA3011" s="11">
        <v>9.4700000000000006E-2</v>
      </c>
      <c r="AB3011" s="28" t="s">
        <v>35</v>
      </c>
      <c r="AC3011" s="11">
        <v>0.24421999999999999</v>
      </c>
      <c r="AD3011" s="71"/>
      <c r="AE3011" s="71"/>
      <c r="AF3011" s="71">
        <f t="shared" si="143"/>
        <v>0.14949999999999999</v>
      </c>
      <c r="AG3011" s="277" t="s">
        <v>907</v>
      </c>
      <c r="AH3011" s="277" t="s">
        <v>775</v>
      </c>
      <c r="AI3011" s="276" t="s">
        <v>776</v>
      </c>
      <c r="AJ3011" s="276" t="s">
        <v>777</v>
      </c>
      <c r="AK3011" s="276" t="s">
        <v>336</v>
      </c>
      <c r="AL3011" s="277" t="s">
        <v>146</v>
      </c>
      <c r="AM3011" s="276" t="s">
        <v>720</v>
      </c>
      <c r="AN3011" s="276" t="s">
        <v>518</v>
      </c>
      <c r="AO3011" s="277" t="s">
        <v>519</v>
      </c>
    </row>
    <row r="3012" spans="1:41" ht="15" thickBot="1" x14ac:dyDescent="0.4">
      <c r="A3012" s="8">
        <v>2025</v>
      </c>
      <c r="B3012" s="9" t="s">
        <v>126</v>
      </c>
      <c r="C3012" s="9" t="s">
        <v>146</v>
      </c>
      <c r="D3012" s="9" t="s">
        <v>336</v>
      </c>
      <c r="E3012" s="9" t="s">
        <v>31</v>
      </c>
      <c r="F3012" s="8">
        <v>2035</v>
      </c>
      <c r="G3012" s="11" t="s">
        <v>381</v>
      </c>
      <c r="H3012" s="11" t="s">
        <v>381</v>
      </c>
      <c r="I3012" s="11" t="s">
        <v>381</v>
      </c>
      <c r="J3012" s="11" t="s">
        <v>381</v>
      </c>
      <c r="K3012" s="11" t="s">
        <v>381</v>
      </c>
      <c r="L3012" s="11" t="s">
        <v>381</v>
      </c>
      <c r="M3012" s="11" t="s">
        <v>381</v>
      </c>
      <c r="N3012" s="11" t="s">
        <v>381</v>
      </c>
      <c r="O3012" s="11" t="s">
        <v>381</v>
      </c>
      <c r="P3012" s="11" t="s">
        <v>381</v>
      </c>
      <c r="Q3012" s="11" t="s">
        <v>381</v>
      </c>
      <c r="R3012" s="11" t="s">
        <v>381</v>
      </c>
      <c r="S3012" s="11" t="s">
        <v>381</v>
      </c>
      <c r="T3012" s="11" t="s">
        <v>381</v>
      </c>
      <c r="U3012" s="11" t="s">
        <v>381</v>
      </c>
      <c r="V3012" s="11" t="s">
        <v>381</v>
      </c>
      <c r="W3012" s="11" t="s">
        <v>381</v>
      </c>
      <c r="X3012" s="11" t="s">
        <v>381</v>
      </c>
      <c r="Y3012" s="11" t="s">
        <v>381</v>
      </c>
      <c r="Z3012" s="28" t="s">
        <v>35</v>
      </c>
      <c r="AA3012" s="11">
        <v>0.10204000000000001</v>
      </c>
      <c r="AB3012" s="28" t="s">
        <v>35</v>
      </c>
      <c r="AC3012" s="11">
        <v>0.27292</v>
      </c>
      <c r="AD3012" s="71"/>
      <c r="AE3012" s="71"/>
      <c r="AF3012" s="71">
        <f t="shared" si="143"/>
        <v>0.1709</v>
      </c>
      <c r="AG3012" s="277" t="s">
        <v>907</v>
      </c>
      <c r="AH3012" s="277" t="s">
        <v>775</v>
      </c>
      <c r="AI3012" s="276" t="s">
        <v>776</v>
      </c>
      <c r="AJ3012" s="276" t="s">
        <v>777</v>
      </c>
      <c r="AK3012" s="276" t="s">
        <v>336</v>
      </c>
      <c r="AL3012" s="277" t="s">
        <v>146</v>
      </c>
      <c r="AM3012" s="276" t="s">
        <v>720</v>
      </c>
      <c r="AN3012" s="276" t="s">
        <v>518</v>
      </c>
      <c r="AO3012" s="277" t="s">
        <v>519</v>
      </c>
    </row>
    <row r="3013" spans="1:41" ht="15" thickBot="1" x14ac:dyDescent="0.4">
      <c r="A3013" s="8">
        <v>2025</v>
      </c>
      <c r="B3013" s="9" t="s">
        <v>126</v>
      </c>
      <c r="C3013" s="9" t="s">
        <v>146</v>
      </c>
      <c r="D3013" s="9" t="s">
        <v>336</v>
      </c>
      <c r="E3013" s="9" t="s">
        <v>32</v>
      </c>
      <c r="F3013" s="8">
        <v>2025</v>
      </c>
      <c r="G3013" s="28" t="s">
        <v>35</v>
      </c>
      <c r="H3013" s="11" t="s">
        <v>35</v>
      </c>
      <c r="I3013" s="11" t="s">
        <v>35</v>
      </c>
      <c r="J3013" s="11">
        <v>0.88583000000000001</v>
      </c>
      <c r="K3013" s="11">
        <v>0</v>
      </c>
      <c r="L3013" s="11">
        <v>0.73068</v>
      </c>
      <c r="M3013" s="11">
        <v>0</v>
      </c>
      <c r="N3013" s="11">
        <v>1.2219800000000001</v>
      </c>
      <c r="O3013" s="11">
        <v>0</v>
      </c>
      <c r="P3013" s="11">
        <v>0.37206</v>
      </c>
      <c r="Q3013" s="11">
        <v>0</v>
      </c>
      <c r="R3013" s="11">
        <v>0.41593999999999998</v>
      </c>
      <c r="S3013" s="11">
        <v>0.10913</v>
      </c>
      <c r="T3013" s="11">
        <v>4.0177399999999999</v>
      </c>
      <c r="U3013" s="11">
        <v>0</v>
      </c>
      <c r="V3013" s="11">
        <v>0</v>
      </c>
      <c r="W3013" s="11">
        <v>0</v>
      </c>
      <c r="X3013" s="11">
        <v>0</v>
      </c>
      <c r="Y3013" s="11">
        <v>4.0177399999999999</v>
      </c>
      <c r="Z3013" s="28" t="s">
        <v>35</v>
      </c>
      <c r="AA3013" s="11">
        <v>0.99200999999999995</v>
      </c>
      <c r="AB3013" s="28" t="s">
        <v>35</v>
      </c>
      <c r="AC3013" s="11">
        <v>0.99200999999999995</v>
      </c>
      <c r="AD3013" s="71">
        <f t="shared" si="141"/>
        <v>0.28210000000000002</v>
      </c>
      <c r="AE3013" s="71">
        <f t="shared" si="142"/>
        <v>0</v>
      </c>
      <c r="AF3013" s="71">
        <f t="shared" si="143"/>
        <v>0</v>
      </c>
      <c r="AG3013" s="277" t="s">
        <v>908</v>
      </c>
      <c r="AH3013" s="277" t="s">
        <v>775</v>
      </c>
      <c r="AI3013" s="276" t="s">
        <v>776</v>
      </c>
      <c r="AJ3013" s="276" t="s">
        <v>777</v>
      </c>
      <c r="AK3013" s="276" t="s">
        <v>336</v>
      </c>
      <c r="AL3013" s="277" t="s">
        <v>146</v>
      </c>
      <c r="AM3013" s="276" t="s">
        <v>720</v>
      </c>
      <c r="AN3013" s="276" t="s">
        <v>518</v>
      </c>
      <c r="AO3013" s="277" t="s">
        <v>519</v>
      </c>
    </row>
    <row r="3014" spans="1:41" ht="15" thickBot="1" x14ac:dyDescent="0.4">
      <c r="A3014" s="8">
        <v>2025</v>
      </c>
      <c r="B3014" s="9" t="s">
        <v>126</v>
      </c>
      <c r="C3014" s="9" t="s">
        <v>146</v>
      </c>
      <c r="D3014" s="9" t="s">
        <v>336</v>
      </c>
      <c r="E3014" s="9" t="s">
        <v>32</v>
      </c>
      <c r="F3014" s="8">
        <v>2026</v>
      </c>
      <c r="G3014" s="28" t="s">
        <v>35</v>
      </c>
      <c r="H3014" s="11" t="s">
        <v>35</v>
      </c>
      <c r="I3014" s="11" t="s">
        <v>35</v>
      </c>
      <c r="J3014" s="11">
        <v>0.9627</v>
      </c>
      <c r="K3014" s="11">
        <v>0</v>
      </c>
      <c r="L3014" s="11">
        <v>0.55434000000000005</v>
      </c>
      <c r="M3014" s="11">
        <v>0</v>
      </c>
      <c r="N3014" s="11">
        <v>0.49726999999999999</v>
      </c>
      <c r="O3014" s="11">
        <v>1.9599999999999999E-3</v>
      </c>
      <c r="P3014" s="11">
        <v>0.20276</v>
      </c>
      <c r="Q3014" s="11">
        <v>0</v>
      </c>
      <c r="R3014" s="11">
        <v>0.53868000000000005</v>
      </c>
      <c r="S3014" s="11">
        <v>0.13889000000000001</v>
      </c>
      <c r="T3014" s="11">
        <v>3.2152699999999999</v>
      </c>
      <c r="U3014" s="11">
        <v>0</v>
      </c>
      <c r="V3014" s="11">
        <v>0</v>
      </c>
      <c r="W3014" s="11">
        <v>0</v>
      </c>
      <c r="X3014" s="11">
        <v>0</v>
      </c>
      <c r="Y3014" s="11">
        <v>3.2152699999999999</v>
      </c>
      <c r="Z3014" s="28" t="s">
        <v>35</v>
      </c>
      <c r="AA3014" s="11">
        <v>0.77795000000000003</v>
      </c>
      <c r="AB3014" s="28" t="s">
        <v>35</v>
      </c>
      <c r="AC3014" s="11">
        <v>0.77795000000000003</v>
      </c>
      <c r="AD3014" s="71">
        <f t="shared" si="141"/>
        <v>0.31869999999999998</v>
      </c>
      <c r="AE3014" s="71">
        <f t="shared" si="142"/>
        <v>0</v>
      </c>
      <c r="AF3014" s="71">
        <f t="shared" si="143"/>
        <v>0</v>
      </c>
      <c r="AG3014" s="277" t="s">
        <v>908</v>
      </c>
      <c r="AH3014" s="277" t="s">
        <v>775</v>
      </c>
      <c r="AI3014" s="276" t="s">
        <v>776</v>
      </c>
      <c r="AJ3014" s="276" t="s">
        <v>777</v>
      </c>
      <c r="AK3014" s="276" t="s">
        <v>336</v>
      </c>
      <c r="AL3014" s="277" t="s">
        <v>146</v>
      </c>
      <c r="AM3014" s="276" t="s">
        <v>720</v>
      </c>
      <c r="AN3014" s="276" t="s">
        <v>518</v>
      </c>
      <c r="AO3014" s="277" t="s">
        <v>519</v>
      </c>
    </row>
    <row r="3015" spans="1:41" ht="15" thickBot="1" x14ac:dyDescent="0.4">
      <c r="A3015" s="8">
        <v>2025</v>
      </c>
      <c r="B3015" s="9" t="s">
        <v>126</v>
      </c>
      <c r="C3015" s="9" t="s">
        <v>146</v>
      </c>
      <c r="D3015" s="9" t="s">
        <v>336</v>
      </c>
      <c r="E3015" s="9" t="s">
        <v>32</v>
      </c>
      <c r="F3015" s="8">
        <v>2027</v>
      </c>
      <c r="G3015" s="28" t="s">
        <v>35</v>
      </c>
      <c r="H3015" s="11" t="s">
        <v>35</v>
      </c>
      <c r="I3015" s="11" t="s">
        <v>35</v>
      </c>
      <c r="J3015" s="11">
        <v>1.01894</v>
      </c>
      <c r="K3015" s="11">
        <v>0</v>
      </c>
      <c r="L3015" s="11">
        <v>0.61878999999999995</v>
      </c>
      <c r="M3015" s="11">
        <v>0</v>
      </c>
      <c r="N3015" s="11">
        <v>0.38485999999999998</v>
      </c>
      <c r="O3015" s="11">
        <v>8.3000000000000001E-4</v>
      </c>
      <c r="P3015" s="11">
        <v>0.11736000000000001</v>
      </c>
      <c r="Q3015" s="11">
        <v>0</v>
      </c>
      <c r="R3015" s="11">
        <v>0.24092</v>
      </c>
      <c r="S3015" s="11">
        <v>0.20365</v>
      </c>
      <c r="T3015" s="11">
        <v>2.9746600000000001</v>
      </c>
      <c r="U3015" s="11">
        <v>0</v>
      </c>
      <c r="V3015" s="11">
        <v>0</v>
      </c>
      <c r="W3015" s="11">
        <v>0</v>
      </c>
      <c r="X3015" s="11">
        <v>0</v>
      </c>
      <c r="Y3015" s="11">
        <v>2.9746600000000001</v>
      </c>
      <c r="Z3015" s="28" t="s">
        <v>35</v>
      </c>
      <c r="AA3015" s="11">
        <v>0.81347000000000003</v>
      </c>
      <c r="AB3015" s="28" t="s">
        <v>35</v>
      </c>
      <c r="AC3015" s="11">
        <v>0.81347000000000003</v>
      </c>
      <c r="AD3015" s="71">
        <f t="shared" si="141"/>
        <v>0.38929999999999998</v>
      </c>
      <c r="AE3015" s="71">
        <f t="shared" si="142"/>
        <v>0</v>
      </c>
      <c r="AF3015" s="71">
        <f t="shared" si="143"/>
        <v>0</v>
      </c>
      <c r="AG3015" s="277" t="s">
        <v>908</v>
      </c>
      <c r="AH3015" s="277" t="s">
        <v>775</v>
      </c>
      <c r="AI3015" s="276" t="s">
        <v>776</v>
      </c>
      <c r="AJ3015" s="276" t="s">
        <v>777</v>
      </c>
      <c r="AK3015" s="276" t="s">
        <v>336</v>
      </c>
      <c r="AL3015" s="277" t="s">
        <v>146</v>
      </c>
      <c r="AM3015" s="276" t="s">
        <v>720</v>
      </c>
      <c r="AN3015" s="276" t="s">
        <v>518</v>
      </c>
      <c r="AO3015" s="277" t="s">
        <v>519</v>
      </c>
    </row>
    <row r="3016" spans="1:41" ht="15" thickBot="1" x14ac:dyDescent="0.4">
      <c r="A3016" s="8">
        <v>2025</v>
      </c>
      <c r="B3016" s="9" t="s">
        <v>126</v>
      </c>
      <c r="C3016" s="9" t="s">
        <v>146</v>
      </c>
      <c r="D3016" s="9" t="s">
        <v>336</v>
      </c>
      <c r="E3016" s="9" t="s">
        <v>32</v>
      </c>
      <c r="F3016" s="8">
        <v>2028</v>
      </c>
      <c r="G3016" s="28" t="s">
        <v>35</v>
      </c>
      <c r="H3016" s="11" t="s">
        <v>35</v>
      </c>
      <c r="I3016" s="11" t="s">
        <v>35</v>
      </c>
      <c r="J3016" s="11">
        <v>1.0210900000000001</v>
      </c>
      <c r="K3016" s="11">
        <v>0</v>
      </c>
      <c r="L3016" s="11">
        <v>1.0569200000000001</v>
      </c>
      <c r="M3016" s="11">
        <v>0</v>
      </c>
      <c r="N3016" s="11">
        <v>0.66568000000000005</v>
      </c>
      <c r="O3016" s="11">
        <v>3.2699999999999999E-3</v>
      </c>
      <c r="P3016" s="11">
        <v>0.27105000000000001</v>
      </c>
      <c r="Q3016" s="11">
        <v>0</v>
      </c>
      <c r="R3016" s="11">
        <v>0.10697</v>
      </c>
      <c r="S3016" s="11">
        <v>0.23924000000000001</v>
      </c>
      <c r="T3016" s="11">
        <v>3.7509000000000001</v>
      </c>
      <c r="U3016" s="11">
        <v>0</v>
      </c>
      <c r="V3016" s="11">
        <v>0</v>
      </c>
      <c r="W3016" s="11">
        <v>0</v>
      </c>
      <c r="X3016" s="11">
        <v>0</v>
      </c>
      <c r="Y3016" s="11">
        <v>3.7509100000000002</v>
      </c>
      <c r="Z3016" s="28" t="s">
        <v>35</v>
      </c>
      <c r="AA3016" s="11">
        <v>0.56725000000000003</v>
      </c>
      <c r="AB3016" s="28" t="s">
        <v>35</v>
      </c>
      <c r="AC3016" s="11">
        <v>0.56725000000000003</v>
      </c>
      <c r="AD3016" s="71">
        <f t="shared" si="141"/>
        <v>0.38669999999999999</v>
      </c>
      <c r="AE3016" s="71">
        <f t="shared" si="142"/>
        <v>0</v>
      </c>
      <c r="AF3016" s="71">
        <f t="shared" si="143"/>
        <v>0</v>
      </c>
      <c r="AG3016" s="277" t="s">
        <v>908</v>
      </c>
      <c r="AH3016" s="277" t="s">
        <v>775</v>
      </c>
      <c r="AI3016" s="276" t="s">
        <v>776</v>
      </c>
      <c r="AJ3016" s="276" t="s">
        <v>777</v>
      </c>
      <c r="AK3016" s="276" t="s">
        <v>336</v>
      </c>
      <c r="AL3016" s="277" t="s">
        <v>146</v>
      </c>
      <c r="AM3016" s="276" t="s">
        <v>720</v>
      </c>
      <c r="AN3016" s="276" t="s">
        <v>518</v>
      </c>
      <c r="AO3016" s="277" t="s">
        <v>519</v>
      </c>
    </row>
    <row r="3017" spans="1:41" ht="15" thickBot="1" x14ac:dyDescent="0.4">
      <c r="A3017" s="8">
        <v>2025</v>
      </c>
      <c r="B3017" s="9" t="s">
        <v>126</v>
      </c>
      <c r="C3017" s="9" t="s">
        <v>146</v>
      </c>
      <c r="D3017" s="9" t="s">
        <v>336</v>
      </c>
      <c r="E3017" s="9" t="s">
        <v>32</v>
      </c>
      <c r="F3017" s="8">
        <v>2029</v>
      </c>
      <c r="G3017" s="28" t="s">
        <v>35</v>
      </c>
      <c r="H3017" s="11" t="s">
        <v>35</v>
      </c>
      <c r="I3017" s="11" t="s">
        <v>35</v>
      </c>
      <c r="J3017" s="11">
        <v>0.70452000000000004</v>
      </c>
      <c r="K3017" s="11">
        <v>0</v>
      </c>
      <c r="L3017" s="11">
        <v>0.97928000000000004</v>
      </c>
      <c r="M3017" s="11">
        <v>0</v>
      </c>
      <c r="N3017" s="11">
        <v>0.84106999999999998</v>
      </c>
      <c r="O3017" s="11">
        <v>6.2500000000000003E-3</v>
      </c>
      <c r="P3017" s="11">
        <v>8.7840000000000001E-2</v>
      </c>
      <c r="Q3017" s="11">
        <v>0</v>
      </c>
      <c r="R3017" s="11">
        <v>0.11624</v>
      </c>
      <c r="S3017" s="11">
        <v>0.30965999999999999</v>
      </c>
      <c r="T3017" s="11">
        <v>3.4529800000000002</v>
      </c>
      <c r="U3017" s="11">
        <v>0</v>
      </c>
      <c r="V3017" s="11">
        <v>0</v>
      </c>
      <c r="W3017" s="11">
        <v>0</v>
      </c>
      <c r="X3017" s="11">
        <v>0</v>
      </c>
      <c r="Y3017" s="11">
        <v>3.4529800000000002</v>
      </c>
      <c r="Z3017" s="28" t="s">
        <v>35</v>
      </c>
      <c r="AA3017" s="11">
        <v>0.26796999999999999</v>
      </c>
      <c r="AB3017" s="28" t="s">
        <v>35</v>
      </c>
      <c r="AC3017" s="11">
        <v>0.26796999999999999</v>
      </c>
      <c r="AD3017" s="71">
        <f t="shared" si="141"/>
        <v>0.40810000000000002</v>
      </c>
      <c r="AE3017" s="71">
        <f t="shared" si="142"/>
        <v>0</v>
      </c>
      <c r="AF3017" s="71">
        <f t="shared" si="143"/>
        <v>0</v>
      </c>
      <c r="AG3017" s="277" t="s">
        <v>908</v>
      </c>
      <c r="AH3017" s="277" t="s">
        <v>775</v>
      </c>
      <c r="AI3017" s="276" t="s">
        <v>776</v>
      </c>
      <c r="AJ3017" s="276" t="s">
        <v>777</v>
      </c>
      <c r="AK3017" s="276" t="s">
        <v>336</v>
      </c>
      <c r="AL3017" s="277" t="s">
        <v>146</v>
      </c>
      <c r="AM3017" s="276" t="s">
        <v>720</v>
      </c>
      <c r="AN3017" s="276" t="s">
        <v>518</v>
      </c>
      <c r="AO3017" s="277" t="s">
        <v>519</v>
      </c>
    </row>
    <row r="3018" spans="1:41" ht="15" thickBot="1" x14ac:dyDescent="0.4">
      <c r="A3018" s="8">
        <v>2025</v>
      </c>
      <c r="B3018" s="9" t="s">
        <v>126</v>
      </c>
      <c r="C3018" s="9" t="s">
        <v>146</v>
      </c>
      <c r="D3018" s="9" t="s">
        <v>336</v>
      </c>
      <c r="E3018" s="9" t="s">
        <v>32</v>
      </c>
      <c r="F3018" s="8">
        <v>2030</v>
      </c>
      <c r="G3018" s="28" t="s">
        <v>35</v>
      </c>
      <c r="H3018" s="11" t="s">
        <v>35</v>
      </c>
      <c r="I3018" s="11" t="s">
        <v>35</v>
      </c>
      <c r="J3018" s="11">
        <v>0.77858000000000005</v>
      </c>
      <c r="K3018" s="11">
        <v>0</v>
      </c>
      <c r="L3018" s="11">
        <v>1.0476799999999999</v>
      </c>
      <c r="M3018" s="11">
        <v>0</v>
      </c>
      <c r="N3018" s="11">
        <v>0.76963999999999999</v>
      </c>
      <c r="O3018" s="11">
        <v>4.6600000000000001E-3</v>
      </c>
      <c r="P3018" s="11">
        <v>0.17266000000000001</v>
      </c>
      <c r="Q3018" s="11">
        <v>0</v>
      </c>
      <c r="R3018" s="11">
        <v>0.22103999999999999</v>
      </c>
      <c r="S3018" s="11">
        <v>0.39445999999999998</v>
      </c>
      <c r="T3018" s="11">
        <v>3.7908300000000001</v>
      </c>
      <c r="U3018" s="11">
        <v>0</v>
      </c>
      <c r="V3018" s="11">
        <v>0</v>
      </c>
      <c r="W3018" s="11">
        <v>0</v>
      </c>
      <c r="X3018" s="11">
        <v>0</v>
      </c>
      <c r="Y3018" s="11">
        <v>3.7908400000000002</v>
      </c>
      <c r="Z3018" s="28" t="s">
        <v>35</v>
      </c>
      <c r="AA3018" s="11">
        <v>0.22034000000000001</v>
      </c>
      <c r="AB3018" s="28" t="s">
        <v>35</v>
      </c>
      <c r="AC3018" s="11">
        <v>0.22034000000000001</v>
      </c>
      <c r="AD3018" s="71">
        <f t="shared" si="141"/>
        <v>0.40210000000000001</v>
      </c>
      <c r="AE3018" s="71">
        <f t="shared" si="142"/>
        <v>0</v>
      </c>
      <c r="AF3018" s="71">
        <f t="shared" si="143"/>
        <v>0</v>
      </c>
      <c r="AG3018" s="277" t="s">
        <v>908</v>
      </c>
      <c r="AH3018" s="277" t="s">
        <v>775</v>
      </c>
      <c r="AI3018" s="276" t="s">
        <v>776</v>
      </c>
      <c r="AJ3018" s="276" t="s">
        <v>777</v>
      </c>
      <c r="AK3018" s="276" t="s">
        <v>336</v>
      </c>
      <c r="AL3018" s="277" t="s">
        <v>146</v>
      </c>
      <c r="AM3018" s="276" t="s">
        <v>720</v>
      </c>
      <c r="AN3018" s="276" t="s">
        <v>518</v>
      </c>
      <c r="AO3018" s="277" t="s">
        <v>519</v>
      </c>
    </row>
    <row r="3019" spans="1:41" ht="15" thickBot="1" x14ac:dyDescent="0.4">
      <c r="A3019" s="8">
        <v>2025</v>
      </c>
      <c r="B3019" s="9" t="s">
        <v>126</v>
      </c>
      <c r="C3019" s="9" t="s">
        <v>146</v>
      </c>
      <c r="D3019" s="9" t="s">
        <v>336</v>
      </c>
      <c r="E3019" s="9" t="s">
        <v>32</v>
      </c>
      <c r="F3019" s="8">
        <v>2031</v>
      </c>
      <c r="G3019" s="28" t="s">
        <v>35</v>
      </c>
      <c r="H3019" s="11" t="s">
        <v>35</v>
      </c>
      <c r="I3019" s="11" t="s">
        <v>35</v>
      </c>
      <c r="J3019" s="11">
        <v>0.92056000000000004</v>
      </c>
      <c r="K3019" s="11">
        <v>0</v>
      </c>
      <c r="L3019" s="11">
        <v>1.2216199999999999</v>
      </c>
      <c r="M3019" s="11">
        <v>0</v>
      </c>
      <c r="N3019" s="11">
        <v>0.79503000000000001</v>
      </c>
      <c r="O3019" s="11">
        <v>5.0000000000000001E-4</v>
      </c>
      <c r="P3019" s="11">
        <v>0.23388</v>
      </c>
      <c r="Q3019" s="11">
        <v>0</v>
      </c>
      <c r="R3019" s="11">
        <v>0.19964000000000001</v>
      </c>
      <c r="S3019" s="11">
        <v>0.50334000000000001</v>
      </c>
      <c r="T3019" s="11">
        <v>4.2305099999999998</v>
      </c>
      <c r="U3019" s="11">
        <v>0</v>
      </c>
      <c r="V3019" s="11">
        <v>0</v>
      </c>
      <c r="W3019" s="11">
        <v>0</v>
      </c>
      <c r="X3019" s="11">
        <v>0</v>
      </c>
      <c r="Y3019" s="11">
        <v>4.2305099999999998</v>
      </c>
      <c r="Z3019" s="28" t="s">
        <v>35</v>
      </c>
      <c r="AA3019" s="11">
        <v>0.28228999999999999</v>
      </c>
      <c r="AB3019" s="28" t="s">
        <v>35</v>
      </c>
      <c r="AC3019" s="11">
        <v>0.28228999999999999</v>
      </c>
      <c r="AD3019" s="71">
        <f t="shared" si="141"/>
        <v>0.35589999999999999</v>
      </c>
      <c r="AE3019" s="71">
        <f t="shared" si="142"/>
        <v>0</v>
      </c>
      <c r="AF3019" s="71">
        <f t="shared" si="143"/>
        <v>0</v>
      </c>
      <c r="AG3019" s="277" t="s">
        <v>908</v>
      </c>
      <c r="AH3019" s="277" t="s">
        <v>775</v>
      </c>
      <c r="AI3019" s="276" t="s">
        <v>776</v>
      </c>
      <c r="AJ3019" s="276" t="s">
        <v>777</v>
      </c>
      <c r="AK3019" s="276" t="s">
        <v>336</v>
      </c>
      <c r="AL3019" s="277" t="s">
        <v>146</v>
      </c>
      <c r="AM3019" s="276" t="s">
        <v>720</v>
      </c>
      <c r="AN3019" s="276" t="s">
        <v>518</v>
      </c>
      <c r="AO3019" s="277" t="s">
        <v>519</v>
      </c>
    </row>
    <row r="3020" spans="1:41" ht="15" thickBot="1" x14ac:dyDescent="0.4">
      <c r="A3020" s="8">
        <v>2025</v>
      </c>
      <c r="B3020" s="9" t="s">
        <v>126</v>
      </c>
      <c r="C3020" s="9" t="s">
        <v>146</v>
      </c>
      <c r="D3020" s="9" t="s">
        <v>336</v>
      </c>
      <c r="E3020" s="9" t="s">
        <v>32</v>
      </c>
      <c r="F3020" s="8">
        <v>2032</v>
      </c>
      <c r="G3020" s="28" t="s">
        <v>35</v>
      </c>
      <c r="H3020" s="11" t="s">
        <v>35</v>
      </c>
      <c r="I3020" s="11" t="s">
        <v>35</v>
      </c>
      <c r="J3020" s="11">
        <v>0.48699999999999999</v>
      </c>
      <c r="K3020" s="11">
        <v>0</v>
      </c>
      <c r="L3020" s="11">
        <v>1.34456</v>
      </c>
      <c r="M3020" s="11">
        <v>0</v>
      </c>
      <c r="N3020" s="11">
        <v>1.2176199999999999</v>
      </c>
      <c r="O3020" s="11">
        <v>7.5000000000000002E-4</v>
      </c>
      <c r="P3020" s="11">
        <v>0.27494000000000002</v>
      </c>
      <c r="Q3020" s="11">
        <v>0</v>
      </c>
      <c r="R3020" s="11">
        <v>0.21634999999999999</v>
      </c>
      <c r="S3020" s="11">
        <v>0.37019999999999997</v>
      </c>
      <c r="T3020" s="11">
        <v>4.0903999999999998</v>
      </c>
      <c r="U3020" s="11">
        <v>0</v>
      </c>
      <c r="V3020" s="11">
        <v>0</v>
      </c>
      <c r="W3020" s="11">
        <v>0</v>
      </c>
      <c r="X3020" s="11">
        <v>0</v>
      </c>
      <c r="Y3020" s="11">
        <v>4.0903999999999998</v>
      </c>
      <c r="Z3020" s="28" t="s">
        <v>35</v>
      </c>
      <c r="AA3020" s="11">
        <v>8.4599999999999995E-2</v>
      </c>
      <c r="AB3020" s="28" t="s">
        <v>35</v>
      </c>
      <c r="AC3020" s="11">
        <v>8.4599999999999995E-2</v>
      </c>
      <c r="AD3020" s="71">
        <f t="shared" si="141"/>
        <v>0.17899999999999999</v>
      </c>
      <c r="AE3020" s="71">
        <f t="shared" si="142"/>
        <v>0</v>
      </c>
      <c r="AF3020" s="71">
        <f t="shared" si="143"/>
        <v>0</v>
      </c>
      <c r="AG3020" s="277" t="s">
        <v>908</v>
      </c>
      <c r="AH3020" s="277" t="s">
        <v>775</v>
      </c>
      <c r="AI3020" s="276" t="s">
        <v>776</v>
      </c>
      <c r="AJ3020" s="276" t="s">
        <v>777</v>
      </c>
      <c r="AK3020" s="276" t="s">
        <v>336</v>
      </c>
      <c r="AL3020" s="277" t="s">
        <v>146</v>
      </c>
      <c r="AM3020" s="276" t="s">
        <v>720</v>
      </c>
      <c r="AN3020" s="276" t="s">
        <v>518</v>
      </c>
      <c r="AO3020" s="277" t="s">
        <v>519</v>
      </c>
    </row>
    <row r="3021" spans="1:41" ht="15" thickBot="1" x14ac:dyDescent="0.4">
      <c r="A3021" s="8">
        <v>2025</v>
      </c>
      <c r="B3021" s="9" t="s">
        <v>126</v>
      </c>
      <c r="C3021" s="9" t="s">
        <v>146</v>
      </c>
      <c r="D3021" s="9" t="s">
        <v>336</v>
      </c>
      <c r="E3021" s="9" t="s">
        <v>32</v>
      </c>
      <c r="F3021" s="8">
        <v>2033</v>
      </c>
      <c r="G3021" s="28" t="s">
        <v>35</v>
      </c>
      <c r="H3021" s="11" t="s">
        <v>35</v>
      </c>
      <c r="I3021" s="11" t="s">
        <v>35</v>
      </c>
      <c r="J3021" s="11">
        <v>0.64534999999999998</v>
      </c>
      <c r="K3021" s="11">
        <v>0</v>
      </c>
      <c r="L3021" s="11">
        <v>1.4883500000000001</v>
      </c>
      <c r="M3021" s="11">
        <v>0</v>
      </c>
      <c r="N3021" s="11">
        <v>0.89959999999999996</v>
      </c>
      <c r="O3021" s="11">
        <v>0.16020999999999999</v>
      </c>
      <c r="P3021" s="11">
        <v>0.31519999999999998</v>
      </c>
      <c r="Q3021" s="11">
        <v>0</v>
      </c>
      <c r="R3021" s="11">
        <v>0.31596999999999997</v>
      </c>
      <c r="S3021" s="11">
        <v>0.25642999999999999</v>
      </c>
      <c r="T3021" s="11">
        <v>4.2203799999999996</v>
      </c>
      <c r="U3021" s="11">
        <v>0</v>
      </c>
      <c r="V3021" s="11">
        <v>0</v>
      </c>
      <c r="W3021" s="11">
        <v>0</v>
      </c>
      <c r="X3021" s="11">
        <v>0</v>
      </c>
      <c r="Y3021" s="11">
        <v>4.2203799999999996</v>
      </c>
      <c r="Z3021" s="28" t="s">
        <v>35</v>
      </c>
      <c r="AA3021" s="11">
        <v>6.6210000000000005E-2</v>
      </c>
      <c r="AB3021" s="28" t="s">
        <v>35</v>
      </c>
      <c r="AC3021" s="11">
        <v>6.6210000000000005E-2</v>
      </c>
      <c r="AD3021" s="71">
        <f t="shared" ref="AD3021:AD3084" si="144">ROUND(T3021-SUM(G3021:S3021),4)</f>
        <v>0.13930000000000001</v>
      </c>
      <c r="AE3021" s="71">
        <f t="shared" ref="AE3021:AE3084" si="145">ROUND(X3021-SUM(U3021:W3021),4)</f>
        <v>0</v>
      </c>
      <c r="AF3021" s="71">
        <f t="shared" ref="AF3021:AF3084" si="146">ROUND(AC3021-SUM(Z3021:AB3021),4)</f>
        <v>0</v>
      </c>
      <c r="AG3021" s="277" t="s">
        <v>908</v>
      </c>
      <c r="AH3021" s="277" t="s">
        <v>775</v>
      </c>
      <c r="AI3021" s="276" t="s">
        <v>776</v>
      </c>
      <c r="AJ3021" s="276" t="s">
        <v>777</v>
      </c>
      <c r="AK3021" s="276" t="s">
        <v>336</v>
      </c>
      <c r="AL3021" s="277" t="s">
        <v>146</v>
      </c>
      <c r="AM3021" s="276" t="s">
        <v>720</v>
      </c>
      <c r="AN3021" s="276" t="s">
        <v>518</v>
      </c>
      <c r="AO3021" s="277" t="s">
        <v>519</v>
      </c>
    </row>
    <row r="3022" spans="1:41" ht="15" thickBot="1" x14ac:dyDescent="0.4">
      <c r="A3022" s="8">
        <v>2025</v>
      </c>
      <c r="B3022" s="9" t="s">
        <v>126</v>
      </c>
      <c r="C3022" s="9" t="s">
        <v>146</v>
      </c>
      <c r="D3022" s="9" t="s">
        <v>336</v>
      </c>
      <c r="E3022" s="9" t="s">
        <v>32</v>
      </c>
      <c r="F3022" s="8">
        <v>2034</v>
      </c>
      <c r="G3022" s="28" t="s">
        <v>35</v>
      </c>
      <c r="H3022" s="11" t="s">
        <v>35</v>
      </c>
      <c r="I3022" s="11" t="s">
        <v>35</v>
      </c>
      <c r="J3022" s="11">
        <v>0.67171000000000003</v>
      </c>
      <c r="K3022" s="11">
        <v>0</v>
      </c>
      <c r="L3022" s="11">
        <v>1.4254899999999999</v>
      </c>
      <c r="M3022" s="11">
        <v>0</v>
      </c>
      <c r="N3022" s="11">
        <v>0.76988999999999996</v>
      </c>
      <c r="O3022" s="11">
        <v>0.12197</v>
      </c>
      <c r="P3022" s="11">
        <v>0.49970999999999999</v>
      </c>
      <c r="Q3022" s="11">
        <v>0</v>
      </c>
      <c r="R3022" s="11">
        <v>0.28597</v>
      </c>
      <c r="S3022" s="11">
        <v>0.53595999999999999</v>
      </c>
      <c r="T3022" s="11">
        <v>4.5666399999999996</v>
      </c>
      <c r="U3022" s="11">
        <v>0</v>
      </c>
      <c r="V3022" s="11">
        <v>0</v>
      </c>
      <c r="W3022" s="11">
        <v>0</v>
      </c>
      <c r="X3022" s="11">
        <v>0</v>
      </c>
      <c r="Y3022" s="11">
        <v>4.5666399999999996</v>
      </c>
      <c r="Z3022" s="28" t="s">
        <v>35</v>
      </c>
      <c r="AA3022" s="11">
        <v>0.16925999999999999</v>
      </c>
      <c r="AB3022" s="28" t="s">
        <v>35</v>
      </c>
      <c r="AC3022" s="11">
        <v>0.16925999999999999</v>
      </c>
      <c r="AD3022" s="71">
        <f t="shared" si="144"/>
        <v>0.25590000000000002</v>
      </c>
      <c r="AE3022" s="71">
        <f t="shared" si="145"/>
        <v>0</v>
      </c>
      <c r="AF3022" s="71">
        <f t="shared" si="146"/>
        <v>0</v>
      </c>
      <c r="AG3022" s="277" t="s">
        <v>908</v>
      </c>
      <c r="AH3022" s="277" t="s">
        <v>775</v>
      </c>
      <c r="AI3022" s="276" t="s">
        <v>776</v>
      </c>
      <c r="AJ3022" s="276" t="s">
        <v>777</v>
      </c>
      <c r="AK3022" s="276" t="s">
        <v>336</v>
      </c>
      <c r="AL3022" s="277" t="s">
        <v>146</v>
      </c>
      <c r="AM3022" s="276" t="s">
        <v>720</v>
      </c>
      <c r="AN3022" s="276" t="s">
        <v>518</v>
      </c>
      <c r="AO3022" s="277" t="s">
        <v>519</v>
      </c>
    </row>
    <row r="3023" spans="1:41" ht="15" thickBot="1" x14ac:dyDescent="0.4">
      <c r="A3023" s="8">
        <v>2025</v>
      </c>
      <c r="B3023" s="9" t="s">
        <v>126</v>
      </c>
      <c r="C3023" s="9" t="s">
        <v>146</v>
      </c>
      <c r="D3023" s="9" t="s">
        <v>336</v>
      </c>
      <c r="E3023" s="9" t="s">
        <v>32</v>
      </c>
      <c r="F3023" s="8">
        <v>2035</v>
      </c>
      <c r="G3023" s="28" t="s">
        <v>35</v>
      </c>
      <c r="H3023" s="11" t="s">
        <v>35</v>
      </c>
      <c r="I3023" s="11" t="s">
        <v>35</v>
      </c>
      <c r="J3023" s="11">
        <v>0.58253999999999995</v>
      </c>
      <c r="K3023" s="11">
        <v>0</v>
      </c>
      <c r="L3023" s="11">
        <v>1.87714</v>
      </c>
      <c r="M3023" s="11">
        <v>0</v>
      </c>
      <c r="N3023" s="11">
        <v>1.12906</v>
      </c>
      <c r="O3023" s="11">
        <v>0.15867000000000001</v>
      </c>
      <c r="P3023" s="11">
        <v>0.55864000000000003</v>
      </c>
      <c r="Q3023" s="11">
        <v>0</v>
      </c>
      <c r="R3023" s="11">
        <v>0.28799999999999998</v>
      </c>
      <c r="S3023" s="11">
        <v>0.33087</v>
      </c>
      <c r="T3023" s="11">
        <v>5.0651999999999999</v>
      </c>
      <c r="U3023" s="11">
        <v>0</v>
      </c>
      <c r="V3023" s="11">
        <v>0</v>
      </c>
      <c r="W3023" s="11">
        <v>0</v>
      </c>
      <c r="X3023" s="11">
        <v>0</v>
      </c>
      <c r="Y3023" s="11">
        <v>5.0651999999999999</v>
      </c>
      <c r="Z3023" s="28" t="s">
        <v>35</v>
      </c>
      <c r="AA3023" s="11">
        <v>0.23655000000000001</v>
      </c>
      <c r="AB3023" s="28" t="s">
        <v>35</v>
      </c>
      <c r="AC3023" s="11">
        <v>0.23655000000000001</v>
      </c>
      <c r="AD3023" s="71">
        <f t="shared" si="144"/>
        <v>0.14030000000000001</v>
      </c>
      <c r="AE3023" s="71">
        <f t="shared" si="145"/>
        <v>0</v>
      </c>
      <c r="AF3023" s="71">
        <f t="shared" si="146"/>
        <v>0</v>
      </c>
      <c r="AG3023" s="277" t="s">
        <v>908</v>
      </c>
      <c r="AH3023" s="277" t="s">
        <v>775</v>
      </c>
      <c r="AI3023" s="276" t="s">
        <v>776</v>
      </c>
      <c r="AJ3023" s="276" t="s">
        <v>777</v>
      </c>
      <c r="AK3023" s="276" t="s">
        <v>336</v>
      </c>
      <c r="AL3023" s="277" t="s">
        <v>146</v>
      </c>
      <c r="AM3023" s="276" t="s">
        <v>720</v>
      </c>
      <c r="AN3023" s="276" t="s">
        <v>518</v>
      </c>
      <c r="AO3023" s="277" t="s">
        <v>519</v>
      </c>
    </row>
    <row r="3024" spans="1:41" ht="23.5" thickBot="1" x14ac:dyDescent="0.4">
      <c r="A3024" s="8">
        <v>2025</v>
      </c>
      <c r="B3024" s="9" t="s">
        <v>126</v>
      </c>
      <c r="C3024" s="9" t="s">
        <v>147</v>
      </c>
      <c r="D3024" s="9" t="s">
        <v>337</v>
      </c>
      <c r="E3024" s="97" t="s">
        <v>29</v>
      </c>
      <c r="F3024" s="8">
        <v>2025</v>
      </c>
      <c r="G3024" s="10">
        <v>181</v>
      </c>
      <c r="H3024" s="10">
        <v>0</v>
      </c>
      <c r="I3024" s="10">
        <v>0</v>
      </c>
      <c r="J3024" s="10">
        <v>0</v>
      </c>
      <c r="K3024" s="10">
        <v>0</v>
      </c>
      <c r="L3024" s="10">
        <v>0</v>
      </c>
      <c r="M3024" s="10">
        <v>0</v>
      </c>
      <c r="N3024" s="10">
        <v>0</v>
      </c>
      <c r="O3024" s="10">
        <v>0</v>
      </c>
      <c r="P3024" s="10">
        <v>0</v>
      </c>
      <c r="Q3024" s="10">
        <v>0</v>
      </c>
      <c r="R3024" s="10">
        <v>0</v>
      </c>
      <c r="S3024" s="10">
        <v>0</v>
      </c>
      <c r="T3024" s="10">
        <v>181</v>
      </c>
      <c r="U3024" s="10">
        <v>0</v>
      </c>
      <c r="V3024" s="10">
        <v>0</v>
      </c>
      <c r="W3024" s="10">
        <v>0</v>
      </c>
      <c r="X3024" s="10">
        <v>0</v>
      </c>
      <c r="Y3024" s="10">
        <v>181</v>
      </c>
      <c r="Z3024" s="10">
        <v>0</v>
      </c>
      <c r="AA3024" s="10">
        <v>0</v>
      </c>
      <c r="AB3024" s="10">
        <v>0</v>
      </c>
      <c r="AC3024" s="10">
        <v>0</v>
      </c>
      <c r="AD3024" s="71">
        <f t="shared" si="144"/>
        <v>0</v>
      </c>
      <c r="AE3024" s="71">
        <f t="shared" si="145"/>
        <v>0</v>
      </c>
      <c r="AF3024" s="71">
        <f t="shared" si="146"/>
        <v>0</v>
      </c>
      <c r="AG3024" s="277" t="s">
        <v>905</v>
      </c>
      <c r="AH3024" s="277" t="s">
        <v>778</v>
      </c>
      <c r="AI3024" s="276" t="s">
        <v>779</v>
      </c>
      <c r="AJ3024" s="276" t="s">
        <v>780</v>
      </c>
      <c r="AK3024" s="276" t="s">
        <v>337</v>
      </c>
      <c r="AL3024" s="277" t="s">
        <v>147</v>
      </c>
      <c r="AM3024" s="276" t="s">
        <v>720</v>
      </c>
      <c r="AN3024" s="276" t="s">
        <v>518</v>
      </c>
      <c r="AO3024" s="277" t="s">
        <v>519</v>
      </c>
    </row>
    <row r="3025" spans="1:41" ht="15" thickBot="1" x14ac:dyDescent="0.4">
      <c r="A3025" s="8">
        <v>2025</v>
      </c>
      <c r="B3025" s="9" t="s">
        <v>126</v>
      </c>
      <c r="C3025" s="9" t="s">
        <v>147</v>
      </c>
      <c r="D3025" s="9" t="s">
        <v>337</v>
      </c>
      <c r="E3025" s="9" t="s">
        <v>30</v>
      </c>
      <c r="F3025" s="8">
        <v>2025</v>
      </c>
      <c r="G3025" s="11">
        <v>0.50871</v>
      </c>
      <c r="H3025" s="11">
        <v>0</v>
      </c>
      <c r="I3025" s="11">
        <v>0</v>
      </c>
      <c r="J3025" s="11">
        <v>0</v>
      </c>
      <c r="K3025" s="11">
        <v>0</v>
      </c>
      <c r="L3025" s="11">
        <v>0</v>
      </c>
      <c r="M3025" s="11">
        <v>0</v>
      </c>
      <c r="N3025" s="11">
        <v>0</v>
      </c>
      <c r="O3025" s="11">
        <v>0</v>
      </c>
      <c r="P3025" s="11">
        <v>0</v>
      </c>
      <c r="Q3025" s="11">
        <v>0</v>
      </c>
      <c r="R3025" s="11">
        <v>0</v>
      </c>
      <c r="S3025" s="11">
        <v>0</v>
      </c>
      <c r="T3025" s="11">
        <v>0.50871</v>
      </c>
      <c r="U3025" s="11">
        <v>0</v>
      </c>
      <c r="V3025" s="11">
        <v>0</v>
      </c>
      <c r="W3025" s="11">
        <v>0</v>
      </c>
      <c r="X3025" s="11">
        <v>0</v>
      </c>
      <c r="Y3025" s="11">
        <v>0.50871</v>
      </c>
      <c r="Z3025" s="11">
        <v>0</v>
      </c>
      <c r="AA3025" s="11">
        <v>0</v>
      </c>
      <c r="AB3025" s="11">
        <v>0</v>
      </c>
      <c r="AC3025" s="11">
        <v>0</v>
      </c>
      <c r="AD3025" s="71">
        <f t="shared" si="144"/>
        <v>0</v>
      </c>
      <c r="AE3025" s="71">
        <f t="shared" si="145"/>
        <v>0</v>
      </c>
      <c r="AF3025" s="71">
        <f t="shared" si="146"/>
        <v>0</v>
      </c>
      <c r="AG3025" s="277" t="s">
        <v>906</v>
      </c>
      <c r="AH3025" s="277" t="s">
        <v>778</v>
      </c>
      <c r="AI3025" s="276" t="s">
        <v>779</v>
      </c>
      <c r="AJ3025" s="276" t="s">
        <v>780</v>
      </c>
      <c r="AK3025" s="276" t="s">
        <v>337</v>
      </c>
      <c r="AL3025" s="277" t="s">
        <v>147</v>
      </c>
      <c r="AM3025" s="276" t="s">
        <v>720</v>
      </c>
      <c r="AN3025" s="276" t="s">
        <v>518</v>
      </c>
      <c r="AO3025" s="277" t="s">
        <v>519</v>
      </c>
    </row>
    <row r="3026" spans="1:41" ht="15" thickBot="1" x14ac:dyDescent="0.4">
      <c r="A3026" s="8">
        <v>2025</v>
      </c>
      <c r="B3026" s="9" t="s">
        <v>126</v>
      </c>
      <c r="C3026" s="9" t="s">
        <v>147</v>
      </c>
      <c r="D3026" s="9" t="s">
        <v>337</v>
      </c>
      <c r="E3026" s="9" t="s">
        <v>30</v>
      </c>
      <c r="F3026" s="8">
        <v>2026</v>
      </c>
      <c r="G3026" s="11">
        <v>0.50902999999999998</v>
      </c>
      <c r="H3026" s="11">
        <v>0</v>
      </c>
      <c r="I3026" s="11">
        <v>0</v>
      </c>
      <c r="J3026" s="11">
        <v>0</v>
      </c>
      <c r="K3026" s="11">
        <v>0</v>
      </c>
      <c r="L3026" s="11">
        <v>0</v>
      </c>
      <c r="M3026" s="11">
        <v>0</v>
      </c>
      <c r="N3026" s="11">
        <v>0</v>
      </c>
      <c r="O3026" s="11">
        <v>0</v>
      </c>
      <c r="P3026" s="11">
        <v>0</v>
      </c>
      <c r="Q3026" s="11">
        <v>0</v>
      </c>
      <c r="R3026" s="11">
        <v>0</v>
      </c>
      <c r="S3026" s="11">
        <v>0</v>
      </c>
      <c r="T3026" s="11">
        <v>0.50902999999999998</v>
      </c>
      <c r="U3026" s="11">
        <v>0</v>
      </c>
      <c r="V3026" s="11">
        <v>0</v>
      </c>
      <c r="W3026" s="11">
        <v>0</v>
      </c>
      <c r="X3026" s="11">
        <v>0</v>
      </c>
      <c r="Y3026" s="11">
        <v>0.50902999999999998</v>
      </c>
      <c r="Z3026" s="11">
        <v>0</v>
      </c>
      <c r="AA3026" s="11">
        <v>0</v>
      </c>
      <c r="AB3026" s="11">
        <v>0</v>
      </c>
      <c r="AC3026" s="11">
        <v>0</v>
      </c>
      <c r="AD3026" s="71">
        <f t="shared" si="144"/>
        <v>0</v>
      </c>
      <c r="AE3026" s="71">
        <f t="shared" si="145"/>
        <v>0</v>
      </c>
      <c r="AF3026" s="71">
        <f t="shared" si="146"/>
        <v>0</v>
      </c>
      <c r="AG3026" s="277" t="s">
        <v>906</v>
      </c>
      <c r="AH3026" s="277" t="s">
        <v>778</v>
      </c>
      <c r="AI3026" s="276" t="s">
        <v>779</v>
      </c>
      <c r="AJ3026" s="276" t="s">
        <v>780</v>
      </c>
      <c r="AK3026" s="276" t="s">
        <v>337</v>
      </c>
      <c r="AL3026" s="277" t="s">
        <v>147</v>
      </c>
      <c r="AM3026" s="276" t="s">
        <v>720</v>
      </c>
      <c r="AN3026" s="276" t="s">
        <v>518</v>
      </c>
      <c r="AO3026" s="277" t="s">
        <v>519</v>
      </c>
    </row>
    <row r="3027" spans="1:41" ht="15" thickBot="1" x14ac:dyDescent="0.4">
      <c r="A3027" s="8">
        <v>2025</v>
      </c>
      <c r="B3027" s="9" t="s">
        <v>126</v>
      </c>
      <c r="C3027" s="9" t="s">
        <v>147</v>
      </c>
      <c r="D3027" s="9" t="s">
        <v>337</v>
      </c>
      <c r="E3027" s="9" t="s">
        <v>30</v>
      </c>
      <c r="F3027" s="8">
        <v>2027</v>
      </c>
      <c r="G3027" s="11">
        <v>0.50538000000000005</v>
      </c>
      <c r="H3027" s="11">
        <v>0</v>
      </c>
      <c r="I3027" s="11">
        <v>0</v>
      </c>
      <c r="J3027" s="11">
        <v>0</v>
      </c>
      <c r="K3027" s="11">
        <v>0</v>
      </c>
      <c r="L3027" s="11">
        <v>0</v>
      </c>
      <c r="M3027" s="11">
        <v>0</v>
      </c>
      <c r="N3027" s="11">
        <v>0</v>
      </c>
      <c r="O3027" s="11">
        <v>0</v>
      </c>
      <c r="P3027" s="11">
        <v>0</v>
      </c>
      <c r="Q3027" s="11">
        <v>0</v>
      </c>
      <c r="R3027" s="11">
        <v>0</v>
      </c>
      <c r="S3027" s="11">
        <v>0</v>
      </c>
      <c r="T3027" s="11">
        <v>0.50538000000000005</v>
      </c>
      <c r="U3027" s="11">
        <v>0</v>
      </c>
      <c r="V3027" s="11">
        <v>0</v>
      </c>
      <c r="W3027" s="11">
        <v>0</v>
      </c>
      <c r="X3027" s="11">
        <v>0</v>
      </c>
      <c r="Y3027" s="11">
        <v>0.50538000000000005</v>
      </c>
      <c r="Z3027" s="11">
        <v>0</v>
      </c>
      <c r="AA3027" s="11">
        <v>0</v>
      </c>
      <c r="AB3027" s="11">
        <v>0</v>
      </c>
      <c r="AC3027" s="11">
        <v>0</v>
      </c>
      <c r="AD3027" s="71">
        <f t="shared" si="144"/>
        <v>0</v>
      </c>
      <c r="AE3027" s="71">
        <f t="shared" si="145"/>
        <v>0</v>
      </c>
      <c r="AF3027" s="71">
        <f t="shared" si="146"/>
        <v>0</v>
      </c>
      <c r="AG3027" s="277" t="s">
        <v>906</v>
      </c>
      <c r="AH3027" s="277" t="s">
        <v>778</v>
      </c>
      <c r="AI3027" s="276" t="s">
        <v>779</v>
      </c>
      <c r="AJ3027" s="276" t="s">
        <v>780</v>
      </c>
      <c r="AK3027" s="276" t="s">
        <v>337</v>
      </c>
      <c r="AL3027" s="277" t="s">
        <v>147</v>
      </c>
      <c r="AM3027" s="276" t="s">
        <v>720</v>
      </c>
      <c r="AN3027" s="276" t="s">
        <v>518</v>
      </c>
      <c r="AO3027" s="277" t="s">
        <v>519</v>
      </c>
    </row>
    <row r="3028" spans="1:41" ht="15" thickBot="1" x14ac:dyDescent="0.4">
      <c r="A3028" s="8">
        <v>2025</v>
      </c>
      <c r="B3028" s="9" t="s">
        <v>126</v>
      </c>
      <c r="C3028" s="9" t="s">
        <v>147</v>
      </c>
      <c r="D3028" s="9" t="s">
        <v>337</v>
      </c>
      <c r="E3028" s="9" t="s">
        <v>30</v>
      </c>
      <c r="F3028" s="8">
        <v>2028</v>
      </c>
      <c r="G3028" s="11">
        <v>0.49632999999999999</v>
      </c>
      <c r="H3028" s="11">
        <v>0</v>
      </c>
      <c r="I3028" s="11">
        <v>0</v>
      </c>
      <c r="J3028" s="11">
        <v>0</v>
      </c>
      <c r="K3028" s="11">
        <v>0</v>
      </c>
      <c r="L3028" s="11">
        <v>0</v>
      </c>
      <c r="M3028" s="11">
        <v>0</v>
      </c>
      <c r="N3028" s="11">
        <v>0</v>
      </c>
      <c r="O3028" s="11">
        <v>0</v>
      </c>
      <c r="P3028" s="11">
        <v>0</v>
      </c>
      <c r="Q3028" s="11">
        <v>0</v>
      </c>
      <c r="R3028" s="11">
        <v>0</v>
      </c>
      <c r="S3028" s="11">
        <v>0</v>
      </c>
      <c r="T3028" s="11">
        <v>0.49632999999999999</v>
      </c>
      <c r="U3028" s="11">
        <v>0</v>
      </c>
      <c r="V3028" s="11">
        <v>0</v>
      </c>
      <c r="W3028" s="11">
        <v>0</v>
      </c>
      <c r="X3028" s="11">
        <v>0</v>
      </c>
      <c r="Y3028" s="11">
        <v>0.49632999999999999</v>
      </c>
      <c r="Z3028" s="11">
        <v>0</v>
      </c>
      <c r="AA3028" s="11">
        <v>0</v>
      </c>
      <c r="AB3028" s="11">
        <v>0</v>
      </c>
      <c r="AC3028" s="11">
        <v>0</v>
      </c>
      <c r="AD3028" s="71">
        <f t="shared" si="144"/>
        <v>0</v>
      </c>
      <c r="AE3028" s="71">
        <f t="shared" si="145"/>
        <v>0</v>
      </c>
      <c r="AF3028" s="71">
        <f t="shared" si="146"/>
        <v>0</v>
      </c>
      <c r="AG3028" s="277" t="s">
        <v>906</v>
      </c>
      <c r="AH3028" s="277" t="s">
        <v>778</v>
      </c>
      <c r="AI3028" s="276" t="s">
        <v>779</v>
      </c>
      <c r="AJ3028" s="276" t="s">
        <v>780</v>
      </c>
      <c r="AK3028" s="276" t="s">
        <v>337</v>
      </c>
      <c r="AL3028" s="277" t="s">
        <v>147</v>
      </c>
      <c r="AM3028" s="276" t="s">
        <v>720</v>
      </c>
      <c r="AN3028" s="276" t="s">
        <v>518</v>
      </c>
      <c r="AO3028" s="277" t="s">
        <v>519</v>
      </c>
    </row>
    <row r="3029" spans="1:41" ht="15" thickBot="1" x14ac:dyDescent="0.4">
      <c r="A3029" s="8">
        <v>2025</v>
      </c>
      <c r="B3029" s="9" t="s">
        <v>126</v>
      </c>
      <c r="C3029" s="9" t="s">
        <v>147</v>
      </c>
      <c r="D3029" s="9" t="s">
        <v>337</v>
      </c>
      <c r="E3029" s="9" t="s">
        <v>30</v>
      </c>
      <c r="F3029" s="8">
        <v>2029</v>
      </c>
      <c r="G3029" s="11">
        <v>0.49708000000000002</v>
      </c>
      <c r="H3029" s="11">
        <v>0</v>
      </c>
      <c r="I3029" s="11">
        <v>0</v>
      </c>
      <c r="J3029" s="11">
        <v>0</v>
      </c>
      <c r="K3029" s="11">
        <v>0</v>
      </c>
      <c r="L3029" s="11">
        <v>0</v>
      </c>
      <c r="M3029" s="11">
        <v>0</v>
      </c>
      <c r="N3029" s="11">
        <v>0</v>
      </c>
      <c r="O3029" s="11">
        <v>0</v>
      </c>
      <c r="P3029" s="11">
        <v>0</v>
      </c>
      <c r="Q3029" s="11">
        <v>0</v>
      </c>
      <c r="R3029" s="11">
        <v>0</v>
      </c>
      <c r="S3029" s="11">
        <v>0</v>
      </c>
      <c r="T3029" s="11">
        <v>0.49708000000000002</v>
      </c>
      <c r="U3029" s="11">
        <v>0</v>
      </c>
      <c r="V3029" s="11">
        <v>0</v>
      </c>
      <c r="W3029" s="11">
        <v>0</v>
      </c>
      <c r="X3029" s="11">
        <v>0</v>
      </c>
      <c r="Y3029" s="11">
        <v>0.49708000000000002</v>
      </c>
      <c r="Z3029" s="11">
        <v>0</v>
      </c>
      <c r="AA3029" s="11">
        <v>0</v>
      </c>
      <c r="AB3029" s="11">
        <v>0</v>
      </c>
      <c r="AC3029" s="11">
        <v>0</v>
      </c>
      <c r="AD3029" s="71">
        <f t="shared" si="144"/>
        <v>0</v>
      </c>
      <c r="AE3029" s="71">
        <f t="shared" si="145"/>
        <v>0</v>
      </c>
      <c r="AF3029" s="71">
        <f t="shared" si="146"/>
        <v>0</v>
      </c>
      <c r="AG3029" s="277" t="s">
        <v>906</v>
      </c>
      <c r="AH3029" s="277" t="s">
        <v>778</v>
      </c>
      <c r="AI3029" s="276" t="s">
        <v>779</v>
      </c>
      <c r="AJ3029" s="276" t="s">
        <v>780</v>
      </c>
      <c r="AK3029" s="276" t="s">
        <v>337</v>
      </c>
      <c r="AL3029" s="277" t="s">
        <v>147</v>
      </c>
      <c r="AM3029" s="276" t="s">
        <v>720</v>
      </c>
      <c r="AN3029" s="276" t="s">
        <v>518</v>
      </c>
      <c r="AO3029" s="277" t="s">
        <v>519</v>
      </c>
    </row>
    <row r="3030" spans="1:41" ht="15" thickBot="1" x14ac:dyDescent="0.4">
      <c r="A3030" s="8">
        <v>2025</v>
      </c>
      <c r="B3030" s="9" t="s">
        <v>126</v>
      </c>
      <c r="C3030" s="9" t="s">
        <v>147</v>
      </c>
      <c r="D3030" s="9" t="s">
        <v>337</v>
      </c>
      <c r="E3030" s="9" t="s">
        <v>30</v>
      </c>
      <c r="F3030" s="8">
        <v>2030</v>
      </c>
      <c r="G3030" s="11">
        <v>0.49099999999999999</v>
      </c>
      <c r="H3030" s="11">
        <v>0</v>
      </c>
      <c r="I3030" s="11">
        <v>0</v>
      </c>
      <c r="J3030" s="11">
        <v>0</v>
      </c>
      <c r="K3030" s="11">
        <v>0</v>
      </c>
      <c r="L3030" s="11">
        <v>0</v>
      </c>
      <c r="M3030" s="11">
        <v>0</v>
      </c>
      <c r="N3030" s="11">
        <v>0</v>
      </c>
      <c r="O3030" s="11">
        <v>0</v>
      </c>
      <c r="P3030" s="11">
        <v>0</v>
      </c>
      <c r="Q3030" s="11">
        <v>0</v>
      </c>
      <c r="R3030" s="11">
        <v>0</v>
      </c>
      <c r="S3030" s="11">
        <v>0</v>
      </c>
      <c r="T3030" s="11">
        <v>0.49099999999999999</v>
      </c>
      <c r="U3030" s="11">
        <v>0</v>
      </c>
      <c r="V3030" s="11">
        <v>0</v>
      </c>
      <c r="W3030" s="11">
        <v>0</v>
      </c>
      <c r="X3030" s="11">
        <v>0</v>
      </c>
      <c r="Y3030" s="11">
        <v>0.49099999999999999</v>
      </c>
      <c r="Z3030" s="11">
        <v>0</v>
      </c>
      <c r="AA3030" s="11">
        <v>0</v>
      </c>
      <c r="AB3030" s="11">
        <v>0</v>
      </c>
      <c r="AC3030" s="11">
        <v>0</v>
      </c>
      <c r="AD3030" s="71">
        <f t="shared" si="144"/>
        <v>0</v>
      </c>
      <c r="AE3030" s="71">
        <f t="shared" si="145"/>
        <v>0</v>
      </c>
      <c r="AF3030" s="71">
        <f t="shared" si="146"/>
        <v>0</v>
      </c>
      <c r="AG3030" s="277" t="s">
        <v>906</v>
      </c>
      <c r="AH3030" s="277" t="s">
        <v>778</v>
      </c>
      <c r="AI3030" s="276" t="s">
        <v>779</v>
      </c>
      <c r="AJ3030" s="276" t="s">
        <v>780</v>
      </c>
      <c r="AK3030" s="276" t="s">
        <v>337</v>
      </c>
      <c r="AL3030" s="277" t="s">
        <v>147</v>
      </c>
      <c r="AM3030" s="276" t="s">
        <v>720</v>
      </c>
      <c r="AN3030" s="276" t="s">
        <v>518</v>
      </c>
      <c r="AO3030" s="277" t="s">
        <v>519</v>
      </c>
    </row>
    <row r="3031" spans="1:41" ht="15" thickBot="1" x14ac:dyDescent="0.4">
      <c r="A3031" s="8">
        <v>2025</v>
      </c>
      <c r="B3031" s="9" t="s">
        <v>126</v>
      </c>
      <c r="C3031" s="9" t="s">
        <v>147</v>
      </c>
      <c r="D3031" s="9" t="s">
        <v>337</v>
      </c>
      <c r="E3031" s="9" t="s">
        <v>30</v>
      </c>
      <c r="F3031" s="8">
        <v>2031</v>
      </c>
      <c r="G3031" s="11">
        <v>0.47833999999999999</v>
      </c>
      <c r="H3031" s="11">
        <v>0</v>
      </c>
      <c r="I3031" s="11">
        <v>0</v>
      </c>
      <c r="J3031" s="11">
        <v>0</v>
      </c>
      <c r="K3031" s="11">
        <v>0</v>
      </c>
      <c r="L3031" s="11">
        <v>0</v>
      </c>
      <c r="M3031" s="11">
        <v>0</v>
      </c>
      <c r="N3031" s="11">
        <v>0</v>
      </c>
      <c r="O3031" s="11">
        <v>0</v>
      </c>
      <c r="P3031" s="11">
        <v>0</v>
      </c>
      <c r="Q3031" s="11">
        <v>0</v>
      </c>
      <c r="R3031" s="11">
        <v>0</v>
      </c>
      <c r="S3031" s="11">
        <v>0</v>
      </c>
      <c r="T3031" s="11">
        <v>0.47833999999999999</v>
      </c>
      <c r="U3031" s="11">
        <v>0</v>
      </c>
      <c r="V3031" s="11">
        <v>0</v>
      </c>
      <c r="W3031" s="11">
        <v>0</v>
      </c>
      <c r="X3031" s="11">
        <v>0</v>
      </c>
      <c r="Y3031" s="11">
        <v>0.47833999999999999</v>
      </c>
      <c r="Z3031" s="11">
        <v>0</v>
      </c>
      <c r="AA3031" s="11">
        <v>0</v>
      </c>
      <c r="AB3031" s="11">
        <v>0</v>
      </c>
      <c r="AC3031" s="11">
        <v>0</v>
      </c>
      <c r="AD3031" s="71">
        <f t="shared" si="144"/>
        <v>0</v>
      </c>
      <c r="AE3031" s="71">
        <f t="shared" si="145"/>
        <v>0</v>
      </c>
      <c r="AF3031" s="71">
        <f t="shared" si="146"/>
        <v>0</v>
      </c>
      <c r="AG3031" s="277" t="s">
        <v>906</v>
      </c>
      <c r="AH3031" s="277" t="s">
        <v>778</v>
      </c>
      <c r="AI3031" s="276" t="s">
        <v>779</v>
      </c>
      <c r="AJ3031" s="276" t="s">
        <v>780</v>
      </c>
      <c r="AK3031" s="276" t="s">
        <v>337</v>
      </c>
      <c r="AL3031" s="277" t="s">
        <v>147</v>
      </c>
      <c r="AM3031" s="276" t="s">
        <v>720</v>
      </c>
      <c r="AN3031" s="276" t="s">
        <v>518</v>
      </c>
      <c r="AO3031" s="277" t="s">
        <v>519</v>
      </c>
    </row>
    <row r="3032" spans="1:41" ht="15" thickBot="1" x14ac:dyDescent="0.4">
      <c r="A3032" s="8">
        <v>2025</v>
      </c>
      <c r="B3032" s="9" t="s">
        <v>126</v>
      </c>
      <c r="C3032" s="9" t="s">
        <v>147</v>
      </c>
      <c r="D3032" s="9" t="s">
        <v>337</v>
      </c>
      <c r="E3032" s="9" t="s">
        <v>30</v>
      </c>
      <c r="F3032" s="8">
        <v>2032</v>
      </c>
      <c r="G3032" s="11">
        <v>0.47314000000000001</v>
      </c>
      <c r="H3032" s="11">
        <v>0</v>
      </c>
      <c r="I3032" s="11">
        <v>0</v>
      </c>
      <c r="J3032" s="11">
        <v>0</v>
      </c>
      <c r="K3032" s="11">
        <v>0</v>
      </c>
      <c r="L3032" s="11">
        <v>0</v>
      </c>
      <c r="M3032" s="11">
        <v>0</v>
      </c>
      <c r="N3032" s="11">
        <v>0</v>
      </c>
      <c r="O3032" s="11">
        <v>0</v>
      </c>
      <c r="P3032" s="11">
        <v>0</v>
      </c>
      <c r="Q3032" s="11">
        <v>0</v>
      </c>
      <c r="R3032" s="11">
        <v>0</v>
      </c>
      <c r="S3032" s="11">
        <v>0</v>
      </c>
      <c r="T3032" s="11">
        <v>0.47314000000000001</v>
      </c>
      <c r="U3032" s="11">
        <v>0</v>
      </c>
      <c r="V3032" s="11">
        <v>0</v>
      </c>
      <c r="W3032" s="11">
        <v>0</v>
      </c>
      <c r="X3032" s="11">
        <v>0</v>
      </c>
      <c r="Y3032" s="11">
        <v>0.47314000000000001</v>
      </c>
      <c r="Z3032" s="11">
        <v>0</v>
      </c>
      <c r="AA3032" s="11">
        <v>0</v>
      </c>
      <c r="AB3032" s="11">
        <v>0</v>
      </c>
      <c r="AC3032" s="11">
        <v>0</v>
      </c>
      <c r="AD3032" s="71">
        <f t="shared" si="144"/>
        <v>0</v>
      </c>
      <c r="AE3032" s="71">
        <f t="shared" si="145"/>
        <v>0</v>
      </c>
      <c r="AF3032" s="71">
        <f t="shared" si="146"/>
        <v>0</v>
      </c>
      <c r="AG3032" s="277" t="s">
        <v>906</v>
      </c>
      <c r="AH3032" s="277" t="s">
        <v>778</v>
      </c>
      <c r="AI3032" s="276" t="s">
        <v>779</v>
      </c>
      <c r="AJ3032" s="276" t="s">
        <v>780</v>
      </c>
      <c r="AK3032" s="276" t="s">
        <v>337</v>
      </c>
      <c r="AL3032" s="277" t="s">
        <v>147</v>
      </c>
      <c r="AM3032" s="276" t="s">
        <v>720</v>
      </c>
      <c r="AN3032" s="276" t="s">
        <v>518</v>
      </c>
      <c r="AO3032" s="277" t="s">
        <v>519</v>
      </c>
    </row>
    <row r="3033" spans="1:41" ht="15" thickBot="1" x14ac:dyDescent="0.4">
      <c r="A3033" s="8">
        <v>2025</v>
      </c>
      <c r="B3033" s="9" t="s">
        <v>126</v>
      </c>
      <c r="C3033" s="9" t="s">
        <v>147</v>
      </c>
      <c r="D3033" s="9" t="s">
        <v>337</v>
      </c>
      <c r="E3033" s="9" t="s">
        <v>30</v>
      </c>
      <c r="F3033" s="8">
        <v>2033</v>
      </c>
      <c r="G3033" s="11">
        <v>0.46810000000000002</v>
      </c>
      <c r="H3033" s="11">
        <v>0</v>
      </c>
      <c r="I3033" s="11">
        <v>0</v>
      </c>
      <c r="J3033" s="11">
        <v>0</v>
      </c>
      <c r="K3033" s="11">
        <v>0</v>
      </c>
      <c r="L3033" s="11">
        <v>0</v>
      </c>
      <c r="M3033" s="11">
        <v>0</v>
      </c>
      <c r="N3033" s="11">
        <v>0</v>
      </c>
      <c r="O3033" s="11">
        <v>0</v>
      </c>
      <c r="P3033" s="11">
        <v>0</v>
      </c>
      <c r="Q3033" s="11">
        <v>0</v>
      </c>
      <c r="R3033" s="11">
        <v>0</v>
      </c>
      <c r="S3033" s="11">
        <v>0</v>
      </c>
      <c r="T3033" s="11">
        <v>0.46810000000000002</v>
      </c>
      <c r="U3033" s="11">
        <v>0</v>
      </c>
      <c r="V3033" s="11">
        <v>0</v>
      </c>
      <c r="W3033" s="11">
        <v>0</v>
      </c>
      <c r="X3033" s="11">
        <v>0</v>
      </c>
      <c r="Y3033" s="11">
        <v>0.46810000000000002</v>
      </c>
      <c r="Z3033" s="11">
        <v>0</v>
      </c>
      <c r="AA3033" s="11">
        <v>0</v>
      </c>
      <c r="AB3033" s="11">
        <v>0</v>
      </c>
      <c r="AC3033" s="11">
        <v>0</v>
      </c>
      <c r="AD3033" s="71">
        <f t="shared" si="144"/>
        <v>0</v>
      </c>
      <c r="AE3033" s="71">
        <f t="shared" si="145"/>
        <v>0</v>
      </c>
      <c r="AF3033" s="71">
        <f t="shared" si="146"/>
        <v>0</v>
      </c>
      <c r="AG3033" s="277" t="s">
        <v>906</v>
      </c>
      <c r="AH3033" s="277" t="s">
        <v>778</v>
      </c>
      <c r="AI3033" s="276" t="s">
        <v>779</v>
      </c>
      <c r="AJ3033" s="276" t="s">
        <v>780</v>
      </c>
      <c r="AK3033" s="276" t="s">
        <v>337</v>
      </c>
      <c r="AL3033" s="277" t="s">
        <v>147</v>
      </c>
      <c r="AM3033" s="276" t="s">
        <v>720</v>
      </c>
      <c r="AN3033" s="276" t="s">
        <v>518</v>
      </c>
      <c r="AO3033" s="277" t="s">
        <v>519</v>
      </c>
    </row>
    <row r="3034" spans="1:41" ht="15" thickBot="1" x14ac:dyDescent="0.4">
      <c r="A3034" s="8">
        <v>2025</v>
      </c>
      <c r="B3034" s="9" t="s">
        <v>126</v>
      </c>
      <c r="C3034" s="9" t="s">
        <v>147</v>
      </c>
      <c r="D3034" s="9" t="s">
        <v>337</v>
      </c>
      <c r="E3034" s="9" t="s">
        <v>30</v>
      </c>
      <c r="F3034" s="8">
        <v>2034</v>
      </c>
      <c r="G3034" s="11">
        <v>0.46017000000000002</v>
      </c>
      <c r="H3034" s="11">
        <v>0</v>
      </c>
      <c r="I3034" s="11">
        <v>0</v>
      </c>
      <c r="J3034" s="11">
        <v>0</v>
      </c>
      <c r="K3034" s="11">
        <v>0</v>
      </c>
      <c r="L3034" s="11">
        <v>0</v>
      </c>
      <c r="M3034" s="11">
        <v>0</v>
      </c>
      <c r="N3034" s="11">
        <v>0</v>
      </c>
      <c r="O3034" s="11">
        <v>0</v>
      </c>
      <c r="P3034" s="11">
        <v>0</v>
      </c>
      <c r="Q3034" s="11">
        <v>0</v>
      </c>
      <c r="R3034" s="11">
        <v>0</v>
      </c>
      <c r="S3034" s="11">
        <v>0</v>
      </c>
      <c r="T3034" s="11">
        <v>0.46017000000000002</v>
      </c>
      <c r="U3034" s="11">
        <v>0</v>
      </c>
      <c r="V3034" s="11">
        <v>0</v>
      </c>
      <c r="W3034" s="11">
        <v>0</v>
      </c>
      <c r="X3034" s="11">
        <v>0</v>
      </c>
      <c r="Y3034" s="11">
        <v>0.46017000000000002</v>
      </c>
      <c r="Z3034" s="11">
        <v>0</v>
      </c>
      <c r="AA3034" s="11">
        <v>0</v>
      </c>
      <c r="AB3034" s="11">
        <v>0</v>
      </c>
      <c r="AC3034" s="11">
        <v>0</v>
      </c>
      <c r="AD3034" s="71">
        <f t="shared" si="144"/>
        <v>0</v>
      </c>
      <c r="AE3034" s="71">
        <f t="shared" si="145"/>
        <v>0</v>
      </c>
      <c r="AF3034" s="71">
        <f t="shared" si="146"/>
        <v>0</v>
      </c>
      <c r="AG3034" s="277" t="s">
        <v>906</v>
      </c>
      <c r="AH3034" s="277" t="s">
        <v>778</v>
      </c>
      <c r="AI3034" s="276" t="s">
        <v>779</v>
      </c>
      <c r="AJ3034" s="276" t="s">
        <v>780</v>
      </c>
      <c r="AK3034" s="276" t="s">
        <v>337</v>
      </c>
      <c r="AL3034" s="277" t="s">
        <v>147</v>
      </c>
      <c r="AM3034" s="276" t="s">
        <v>720</v>
      </c>
      <c r="AN3034" s="276" t="s">
        <v>518</v>
      </c>
      <c r="AO3034" s="277" t="s">
        <v>519</v>
      </c>
    </row>
    <row r="3035" spans="1:41" ht="15" thickBot="1" x14ac:dyDescent="0.4">
      <c r="A3035" s="8">
        <v>2025</v>
      </c>
      <c r="B3035" s="9" t="s">
        <v>126</v>
      </c>
      <c r="C3035" s="9" t="s">
        <v>147</v>
      </c>
      <c r="D3035" s="9" t="s">
        <v>337</v>
      </c>
      <c r="E3035" s="9" t="s">
        <v>30</v>
      </c>
      <c r="F3035" s="8">
        <v>2035</v>
      </c>
      <c r="G3035" s="11">
        <v>0.45067000000000002</v>
      </c>
      <c r="H3035" s="11">
        <v>0</v>
      </c>
      <c r="I3035" s="11">
        <v>0</v>
      </c>
      <c r="J3035" s="11">
        <v>0</v>
      </c>
      <c r="K3035" s="11">
        <v>0</v>
      </c>
      <c r="L3035" s="11">
        <v>0</v>
      </c>
      <c r="M3035" s="11">
        <v>0</v>
      </c>
      <c r="N3035" s="11">
        <v>0</v>
      </c>
      <c r="O3035" s="11">
        <v>0</v>
      </c>
      <c r="P3035" s="11">
        <v>0</v>
      </c>
      <c r="Q3035" s="11">
        <v>0</v>
      </c>
      <c r="R3035" s="11">
        <v>0</v>
      </c>
      <c r="S3035" s="11">
        <v>0</v>
      </c>
      <c r="T3035" s="11">
        <v>0.45067000000000002</v>
      </c>
      <c r="U3035" s="11">
        <v>0</v>
      </c>
      <c r="V3035" s="11">
        <v>0</v>
      </c>
      <c r="W3035" s="11">
        <v>0</v>
      </c>
      <c r="X3035" s="11">
        <v>0</v>
      </c>
      <c r="Y3035" s="11">
        <v>0.45067000000000002</v>
      </c>
      <c r="Z3035" s="11">
        <v>0</v>
      </c>
      <c r="AA3035" s="11">
        <v>0</v>
      </c>
      <c r="AB3035" s="11">
        <v>0</v>
      </c>
      <c r="AC3035" s="11">
        <v>0</v>
      </c>
      <c r="AD3035" s="71">
        <f t="shared" si="144"/>
        <v>0</v>
      </c>
      <c r="AE3035" s="71">
        <f t="shared" si="145"/>
        <v>0</v>
      </c>
      <c r="AF3035" s="71">
        <f t="shared" si="146"/>
        <v>0</v>
      </c>
      <c r="AG3035" s="277" t="s">
        <v>906</v>
      </c>
      <c r="AH3035" s="277" t="s">
        <v>778</v>
      </c>
      <c r="AI3035" s="276" t="s">
        <v>779</v>
      </c>
      <c r="AJ3035" s="276" t="s">
        <v>780</v>
      </c>
      <c r="AK3035" s="276" t="s">
        <v>337</v>
      </c>
      <c r="AL3035" s="277" t="s">
        <v>147</v>
      </c>
      <c r="AM3035" s="276" t="s">
        <v>720</v>
      </c>
      <c r="AN3035" s="276" t="s">
        <v>518</v>
      </c>
      <c r="AO3035" s="277" t="s">
        <v>519</v>
      </c>
    </row>
    <row r="3036" spans="1:41" ht="15" thickBot="1" x14ac:dyDescent="0.4">
      <c r="A3036" s="8">
        <v>2025</v>
      </c>
      <c r="B3036" s="9" t="s">
        <v>126</v>
      </c>
      <c r="C3036" s="9" t="s">
        <v>147</v>
      </c>
      <c r="D3036" s="9" t="s">
        <v>337</v>
      </c>
      <c r="E3036" s="9" t="s">
        <v>32</v>
      </c>
      <c r="F3036" s="8">
        <v>2025</v>
      </c>
      <c r="G3036" s="11">
        <v>6.2680499999999997</v>
      </c>
      <c r="H3036" s="11">
        <v>0</v>
      </c>
      <c r="I3036" s="11">
        <v>0</v>
      </c>
      <c r="J3036" s="11">
        <v>0</v>
      </c>
      <c r="K3036" s="11">
        <v>0</v>
      </c>
      <c r="L3036" s="11">
        <v>0</v>
      </c>
      <c r="M3036" s="11">
        <v>0</v>
      </c>
      <c r="N3036" s="11">
        <v>0</v>
      </c>
      <c r="O3036" s="11">
        <v>0</v>
      </c>
      <c r="P3036" s="11">
        <v>0</v>
      </c>
      <c r="Q3036" s="11">
        <v>0</v>
      </c>
      <c r="R3036" s="11">
        <v>0</v>
      </c>
      <c r="S3036" s="11">
        <v>0</v>
      </c>
      <c r="T3036" s="11">
        <v>6.2680499999999997</v>
      </c>
      <c r="U3036" s="11">
        <v>0</v>
      </c>
      <c r="V3036" s="11">
        <v>0</v>
      </c>
      <c r="W3036" s="11">
        <v>0</v>
      </c>
      <c r="X3036" s="11">
        <v>0</v>
      </c>
      <c r="Y3036" s="11">
        <v>6.2680499999999997</v>
      </c>
      <c r="Z3036" s="11">
        <v>0</v>
      </c>
      <c r="AA3036" s="11">
        <v>0</v>
      </c>
      <c r="AB3036" s="11">
        <v>0</v>
      </c>
      <c r="AC3036" s="11">
        <v>0</v>
      </c>
      <c r="AD3036" s="71">
        <f t="shared" si="144"/>
        <v>0</v>
      </c>
      <c r="AE3036" s="71">
        <f t="shared" si="145"/>
        <v>0</v>
      </c>
      <c r="AF3036" s="71">
        <f t="shared" si="146"/>
        <v>0</v>
      </c>
      <c r="AG3036" s="277" t="s">
        <v>908</v>
      </c>
      <c r="AH3036" s="277" t="s">
        <v>778</v>
      </c>
      <c r="AI3036" s="276" t="s">
        <v>779</v>
      </c>
      <c r="AJ3036" s="276" t="s">
        <v>780</v>
      </c>
      <c r="AK3036" s="276" t="s">
        <v>337</v>
      </c>
      <c r="AL3036" s="277" t="s">
        <v>147</v>
      </c>
      <c r="AM3036" s="276" t="s">
        <v>720</v>
      </c>
      <c r="AN3036" s="276" t="s">
        <v>518</v>
      </c>
      <c r="AO3036" s="277" t="s">
        <v>519</v>
      </c>
    </row>
    <row r="3037" spans="1:41" ht="15" thickBot="1" x14ac:dyDescent="0.4">
      <c r="A3037" s="8">
        <v>2025</v>
      </c>
      <c r="B3037" s="9" t="s">
        <v>126</v>
      </c>
      <c r="C3037" s="9" t="s">
        <v>147</v>
      </c>
      <c r="D3037" s="9" t="s">
        <v>337</v>
      </c>
      <c r="E3037" s="9" t="s">
        <v>32</v>
      </c>
      <c r="F3037" s="8">
        <v>2026</v>
      </c>
      <c r="G3037" s="11">
        <v>6.43391</v>
      </c>
      <c r="H3037" s="11">
        <v>0</v>
      </c>
      <c r="I3037" s="11">
        <v>0</v>
      </c>
      <c r="J3037" s="11">
        <v>0</v>
      </c>
      <c r="K3037" s="11">
        <v>0</v>
      </c>
      <c r="L3037" s="11">
        <v>0</v>
      </c>
      <c r="M3037" s="11">
        <v>0</v>
      </c>
      <c r="N3037" s="11">
        <v>0</v>
      </c>
      <c r="O3037" s="11">
        <v>0</v>
      </c>
      <c r="P3037" s="11">
        <v>0</v>
      </c>
      <c r="Q3037" s="11">
        <v>0</v>
      </c>
      <c r="R3037" s="11">
        <v>0</v>
      </c>
      <c r="S3037" s="11">
        <v>0</v>
      </c>
      <c r="T3037" s="11">
        <v>6.43391</v>
      </c>
      <c r="U3037" s="11">
        <v>0</v>
      </c>
      <c r="V3037" s="11">
        <v>0</v>
      </c>
      <c r="W3037" s="11">
        <v>0</v>
      </c>
      <c r="X3037" s="11">
        <v>0</v>
      </c>
      <c r="Y3037" s="11">
        <v>6.43391</v>
      </c>
      <c r="Z3037" s="11">
        <v>0</v>
      </c>
      <c r="AA3037" s="11">
        <v>0</v>
      </c>
      <c r="AB3037" s="11">
        <v>0</v>
      </c>
      <c r="AC3037" s="11">
        <v>0</v>
      </c>
      <c r="AD3037" s="71">
        <f t="shared" si="144"/>
        <v>0</v>
      </c>
      <c r="AE3037" s="71">
        <f t="shared" si="145"/>
        <v>0</v>
      </c>
      <c r="AF3037" s="71">
        <f t="shared" si="146"/>
        <v>0</v>
      </c>
      <c r="AG3037" s="277" t="s">
        <v>908</v>
      </c>
      <c r="AH3037" s="277" t="s">
        <v>778</v>
      </c>
      <c r="AI3037" s="276" t="s">
        <v>779</v>
      </c>
      <c r="AJ3037" s="276" t="s">
        <v>780</v>
      </c>
      <c r="AK3037" s="276" t="s">
        <v>337</v>
      </c>
      <c r="AL3037" s="277" t="s">
        <v>147</v>
      </c>
      <c r="AM3037" s="276" t="s">
        <v>720</v>
      </c>
      <c r="AN3037" s="276" t="s">
        <v>518</v>
      </c>
      <c r="AO3037" s="277" t="s">
        <v>519</v>
      </c>
    </row>
    <row r="3038" spans="1:41" ht="15" thickBot="1" x14ac:dyDescent="0.4">
      <c r="A3038" s="8">
        <v>2025</v>
      </c>
      <c r="B3038" s="9" t="s">
        <v>126</v>
      </c>
      <c r="C3038" s="9" t="s">
        <v>147</v>
      </c>
      <c r="D3038" s="9" t="s">
        <v>337</v>
      </c>
      <c r="E3038" s="9" t="s">
        <v>32</v>
      </c>
      <c r="F3038" s="8">
        <v>2027</v>
      </c>
      <c r="G3038" s="11">
        <v>7.9173400000000003</v>
      </c>
      <c r="H3038" s="11">
        <v>0</v>
      </c>
      <c r="I3038" s="11">
        <v>0</v>
      </c>
      <c r="J3038" s="11">
        <v>0</v>
      </c>
      <c r="K3038" s="11">
        <v>0</v>
      </c>
      <c r="L3038" s="11">
        <v>0</v>
      </c>
      <c r="M3038" s="11">
        <v>0</v>
      </c>
      <c r="N3038" s="11">
        <v>0</v>
      </c>
      <c r="O3038" s="11">
        <v>0</v>
      </c>
      <c r="P3038" s="11">
        <v>0</v>
      </c>
      <c r="Q3038" s="11">
        <v>0</v>
      </c>
      <c r="R3038" s="11">
        <v>0</v>
      </c>
      <c r="S3038" s="11">
        <v>0</v>
      </c>
      <c r="T3038" s="11">
        <v>7.9173400000000003</v>
      </c>
      <c r="U3038" s="11">
        <v>0</v>
      </c>
      <c r="V3038" s="11">
        <v>0</v>
      </c>
      <c r="W3038" s="11">
        <v>0</v>
      </c>
      <c r="X3038" s="11">
        <v>0</v>
      </c>
      <c r="Y3038" s="11">
        <v>7.9173400000000003</v>
      </c>
      <c r="Z3038" s="11">
        <v>0</v>
      </c>
      <c r="AA3038" s="11">
        <v>0</v>
      </c>
      <c r="AB3038" s="11">
        <v>0</v>
      </c>
      <c r="AC3038" s="11">
        <v>0</v>
      </c>
      <c r="AD3038" s="71">
        <f t="shared" si="144"/>
        <v>0</v>
      </c>
      <c r="AE3038" s="71">
        <f t="shared" si="145"/>
        <v>0</v>
      </c>
      <c r="AF3038" s="71">
        <f t="shared" si="146"/>
        <v>0</v>
      </c>
      <c r="AG3038" s="277" t="s">
        <v>908</v>
      </c>
      <c r="AH3038" s="277" t="s">
        <v>778</v>
      </c>
      <c r="AI3038" s="276" t="s">
        <v>779</v>
      </c>
      <c r="AJ3038" s="276" t="s">
        <v>780</v>
      </c>
      <c r="AK3038" s="276" t="s">
        <v>337</v>
      </c>
      <c r="AL3038" s="277" t="s">
        <v>147</v>
      </c>
      <c r="AM3038" s="276" t="s">
        <v>720</v>
      </c>
      <c r="AN3038" s="276" t="s">
        <v>518</v>
      </c>
      <c r="AO3038" s="277" t="s">
        <v>519</v>
      </c>
    </row>
    <row r="3039" spans="1:41" ht="15" thickBot="1" x14ac:dyDescent="0.4">
      <c r="A3039" s="8">
        <v>2025</v>
      </c>
      <c r="B3039" s="9" t="s">
        <v>126</v>
      </c>
      <c r="C3039" s="9" t="s">
        <v>147</v>
      </c>
      <c r="D3039" s="9" t="s">
        <v>337</v>
      </c>
      <c r="E3039" s="9" t="s">
        <v>32</v>
      </c>
      <c r="F3039" s="8">
        <v>2028</v>
      </c>
      <c r="G3039" s="11">
        <v>7.55105</v>
      </c>
      <c r="H3039" s="11">
        <v>0</v>
      </c>
      <c r="I3039" s="11">
        <v>0</v>
      </c>
      <c r="J3039" s="11">
        <v>0</v>
      </c>
      <c r="K3039" s="11">
        <v>0</v>
      </c>
      <c r="L3039" s="11">
        <v>0</v>
      </c>
      <c r="M3039" s="11">
        <v>0</v>
      </c>
      <c r="N3039" s="11">
        <v>0</v>
      </c>
      <c r="O3039" s="11">
        <v>0</v>
      </c>
      <c r="P3039" s="11">
        <v>0</v>
      </c>
      <c r="Q3039" s="11">
        <v>0</v>
      </c>
      <c r="R3039" s="11">
        <v>0</v>
      </c>
      <c r="S3039" s="11">
        <v>0</v>
      </c>
      <c r="T3039" s="11">
        <v>7.55105</v>
      </c>
      <c r="U3039" s="11">
        <v>0</v>
      </c>
      <c r="V3039" s="11">
        <v>0</v>
      </c>
      <c r="W3039" s="11">
        <v>0</v>
      </c>
      <c r="X3039" s="11">
        <v>0</v>
      </c>
      <c r="Y3039" s="11">
        <v>7.55105</v>
      </c>
      <c r="Z3039" s="11">
        <v>0</v>
      </c>
      <c r="AA3039" s="11">
        <v>0</v>
      </c>
      <c r="AB3039" s="11">
        <v>0</v>
      </c>
      <c r="AC3039" s="11">
        <v>0</v>
      </c>
      <c r="AD3039" s="71">
        <f t="shared" si="144"/>
        <v>0</v>
      </c>
      <c r="AE3039" s="71">
        <f t="shared" si="145"/>
        <v>0</v>
      </c>
      <c r="AF3039" s="71">
        <f t="shared" si="146"/>
        <v>0</v>
      </c>
      <c r="AG3039" s="277" t="s">
        <v>908</v>
      </c>
      <c r="AH3039" s="277" t="s">
        <v>778</v>
      </c>
      <c r="AI3039" s="276" t="s">
        <v>779</v>
      </c>
      <c r="AJ3039" s="276" t="s">
        <v>780</v>
      </c>
      <c r="AK3039" s="276" t="s">
        <v>337</v>
      </c>
      <c r="AL3039" s="277" t="s">
        <v>147</v>
      </c>
      <c r="AM3039" s="276" t="s">
        <v>720</v>
      </c>
      <c r="AN3039" s="276" t="s">
        <v>518</v>
      </c>
      <c r="AO3039" s="277" t="s">
        <v>519</v>
      </c>
    </row>
    <row r="3040" spans="1:41" ht="15" thickBot="1" x14ac:dyDescent="0.4">
      <c r="A3040" s="8">
        <v>2025</v>
      </c>
      <c r="B3040" s="9" t="s">
        <v>126</v>
      </c>
      <c r="C3040" s="9" t="s">
        <v>147</v>
      </c>
      <c r="D3040" s="9" t="s">
        <v>337</v>
      </c>
      <c r="E3040" s="9" t="s">
        <v>32</v>
      </c>
      <c r="F3040" s="8">
        <v>2029</v>
      </c>
      <c r="G3040" s="11">
        <v>7.4761899999999999</v>
      </c>
      <c r="H3040" s="11">
        <v>0</v>
      </c>
      <c r="I3040" s="11">
        <v>0</v>
      </c>
      <c r="J3040" s="11">
        <v>0</v>
      </c>
      <c r="K3040" s="11">
        <v>0</v>
      </c>
      <c r="L3040" s="11">
        <v>0</v>
      </c>
      <c r="M3040" s="11">
        <v>0</v>
      </c>
      <c r="N3040" s="11">
        <v>0</v>
      </c>
      <c r="O3040" s="11">
        <v>0</v>
      </c>
      <c r="P3040" s="11">
        <v>0</v>
      </c>
      <c r="Q3040" s="11">
        <v>0</v>
      </c>
      <c r="R3040" s="11">
        <v>0</v>
      </c>
      <c r="S3040" s="11">
        <v>0</v>
      </c>
      <c r="T3040" s="11">
        <v>7.4761899999999999</v>
      </c>
      <c r="U3040" s="11">
        <v>0</v>
      </c>
      <c r="V3040" s="11">
        <v>0</v>
      </c>
      <c r="W3040" s="11">
        <v>0</v>
      </c>
      <c r="X3040" s="11">
        <v>0</v>
      </c>
      <c r="Y3040" s="11">
        <v>7.4761899999999999</v>
      </c>
      <c r="Z3040" s="11">
        <v>0</v>
      </c>
      <c r="AA3040" s="11">
        <v>0</v>
      </c>
      <c r="AB3040" s="11">
        <v>0</v>
      </c>
      <c r="AC3040" s="11">
        <v>0</v>
      </c>
      <c r="AD3040" s="71">
        <f t="shared" si="144"/>
        <v>0</v>
      </c>
      <c r="AE3040" s="71">
        <f t="shared" si="145"/>
        <v>0</v>
      </c>
      <c r="AF3040" s="71">
        <f t="shared" si="146"/>
        <v>0</v>
      </c>
      <c r="AG3040" s="277" t="s">
        <v>908</v>
      </c>
      <c r="AH3040" s="277" t="s">
        <v>778</v>
      </c>
      <c r="AI3040" s="276" t="s">
        <v>779</v>
      </c>
      <c r="AJ3040" s="276" t="s">
        <v>780</v>
      </c>
      <c r="AK3040" s="276" t="s">
        <v>337</v>
      </c>
      <c r="AL3040" s="277" t="s">
        <v>147</v>
      </c>
      <c r="AM3040" s="276" t="s">
        <v>720</v>
      </c>
      <c r="AN3040" s="276" t="s">
        <v>518</v>
      </c>
      <c r="AO3040" s="277" t="s">
        <v>519</v>
      </c>
    </row>
    <row r="3041" spans="1:41" ht="15" thickBot="1" x14ac:dyDescent="0.4">
      <c r="A3041" s="8">
        <v>2025</v>
      </c>
      <c r="B3041" s="9" t="s">
        <v>126</v>
      </c>
      <c r="C3041" s="9" t="s">
        <v>147</v>
      </c>
      <c r="D3041" s="9" t="s">
        <v>337</v>
      </c>
      <c r="E3041" s="9" t="s">
        <v>32</v>
      </c>
      <c r="F3041" s="8">
        <v>2030</v>
      </c>
      <c r="G3041" s="11">
        <v>8.1319300000000005</v>
      </c>
      <c r="H3041" s="11">
        <v>0</v>
      </c>
      <c r="I3041" s="11">
        <v>0</v>
      </c>
      <c r="J3041" s="11">
        <v>0</v>
      </c>
      <c r="K3041" s="11">
        <v>0</v>
      </c>
      <c r="L3041" s="11">
        <v>0</v>
      </c>
      <c r="M3041" s="11">
        <v>0</v>
      </c>
      <c r="N3041" s="11">
        <v>0</v>
      </c>
      <c r="O3041" s="11">
        <v>0</v>
      </c>
      <c r="P3041" s="11">
        <v>0</v>
      </c>
      <c r="Q3041" s="11">
        <v>0</v>
      </c>
      <c r="R3041" s="11">
        <v>0</v>
      </c>
      <c r="S3041" s="11">
        <v>0</v>
      </c>
      <c r="T3041" s="11">
        <v>8.1319300000000005</v>
      </c>
      <c r="U3041" s="11">
        <v>0</v>
      </c>
      <c r="V3041" s="11">
        <v>0</v>
      </c>
      <c r="W3041" s="11">
        <v>0</v>
      </c>
      <c r="X3041" s="11">
        <v>0</v>
      </c>
      <c r="Y3041" s="11">
        <v>8.1319300000000005</v>
      </c>
      <c r="Z3041" s="11">
        <v>0</v>
      </c>
      <c r="AA3041" s="11">
        <v>0</v>
      </c>
      <c r="AB3041" s="11">
        <v>0</v>
      </c>
      <c r="AC3041" s="11">
        <v>0</v>
      </c>
      <c r="AD3041" s="71">
        <f t="shared" si="144"/>
        <v>0</v>
      </c>
      <c r="AE3041" s="71">
        <f t="shared" si="145"/>
        <v>0</v>
      </c>
      <c r="AF3041" s="71">
        <f t="shared" si="146"/>
        <v>0</v>
      </c>
      <c r="AG3041" s="277" t="s">
        <v>908</v>
      </c>
      <c r="AH3041" s="277" t="s">
        <v>778</v>
      </c>
      <c r="AI3041" s="276" t="s">
        <v>779</v>
      </c>
      <c r="AJ3041" s="276" t="s">
        <v>780</v>
      </c>
      <c r="AK3041" s="276" t="s">
        <v>337</v>
      </c>
      <c r="AL3041" s="277" t="s">
        <v>147</v>
      </c>
      <c r="AM3041" s="276" t="s">
        <v>720</v>
      </c>
      <c r="AN3041" s="276" t="s">
        <v>518</v>
      </c>
      <c r="AO3041" s="277" t="s">
        <v>519</v>
      </c>
    </row>
    <row r="3042" spans="1:41" ht="15" thickBot="1" x14ac:dyDescent="0.4">
      <c r="A3042" s="8">
        <v>2025</v>
      </c>
      <c r="B3042" s="9" t="s">
        <v>126</v>
      </c>
      <c r="C3042" s="9" t="s">
        <v>147</v>
      </c>
      <c r="D3042" s="9" t="s">
        <v>337</v>
      </c>
      <c r="E3042" s="9" t="s">
        <v>32</v>
      </c>
      <c r="F3042" s="8">
        <v>2031</v>
      </c>
      <c r="G3042" s="11">
        <v>8.19496</v>
      </c>
      <c r="H3042" s="11">
        <v>0</v>
      </c>
      <c r="I3042" s="11">
        <v>0</v>
      </c>
      <c r="J3042" s="11">
        <v>0</v>
      </c>
      <c r="K3042" s="11">
        <v>0</v>
      </c>
      <c r="L3042" s="11">
        <v>0</v>
      </c>
      <c r="M3042" s="11">
        <v>0</v>
      </c>
      <c r="N3042" s="11">
        <v>0</v>
      </c>
      <c r="O3042" s="11">
        <v>0</v>
      </c>
      <c r="P3042" s="11">
        <v>0</v>
      </c>
      <c r="Q3042" s="11">
        <v>0</v>
      </c>
      <c r="R3042" s="11">
        <v>0</v>
      </c>
      <c r="S3042" s="11">
        <v>0</v>
      </c>
      <c r="T3042" s="11">
        <v>8.19496</v>
      </c>
      <c r="U3042" s="11">
        <v>0</v>
      </c>
      <c r="V3042" s="11">
        <v>0</v>
      </c>
      <c r="W3042" s="11">
        <v>0</v>
      </c>
      <c r="X3042" s="11">
        <v>0</v>
      </c>
      <c r="Y3042" s="11">
        <v>8.19496</v>
      </c>
      <c r="Z3042" s="11">
        <v>0</v>
      </c>
      <c r="AA3042" s="11">
        <v>0</v>
      </c>
      <c r="AB3042" s="11">
        <v>0</v>
      </c>
      <c r="AC3042" s="11">
        <v>0</v>
      </c>
      <c r="AD3042" s="71">
        <f t="shared" si="144"/>
        <v>0</v>
      </c>
      <c r="AE3042" s="71">
        <f t="shared" si="145"/>
        <v>0</v>
      </c>
      <c r="AF3042" s="71">
        <f t="shared" si="146"/>
        <v>0</v>
      </c>
      <c r="AG3042" s="277" t="s">
        <v>908</v>
      </c>
      <c r="AH3042" s="277" t="s">
        <v>778</v>
      </c>
      <c r="AI3042" s="276" t="s">
        <v>779</v>
      </c>
      <c r="AJ3042" s="276" t="s">
        <v>780</v>
      </c>
      <c r="AK3042" s="276" t="s">
        <v>337</v>
      </c>
      <c r="AL3042" s="277" t="s">
        <v>147</v>
      </c>
      <c r="AM3042" s="276" t="s">
        <v>720</v>
      </c>
      <c r="AN3042" s="276" t="s">
        <v>518</v>
      </c>
      <c r="AO3042" s="277" t="s">
        <v>519</v>
      </c>
    </row>
    <row r="3043" spans="1:41" ht="15" thickBot="1" x14ac:dyDescent="0.4">
      <c r="A3043" s="8">
        <v>2025</v>
      </c>
      <c r="B3043" s="9" t="s">
        <v>126</v>
      </c>
      <c r="C3043" s="9" t="s">
        <v>147</v>
      </c>
      <c r="D3043" s="9" t="s">
        <v>337</v>
      </c>
      <c r="E3043" s="9" t="s">
        <v>32</v>
      </c>
      <c r="F3043" s="8">
        <v>2032</v>
      </c>
      <c r="G3043" s="11">
        <v>8.3918900000000001</v>
      </c>
      <c r="H3043" s="11">
        <v>0</v>
      </c>
      <c r="I3043" s="11">
        <v>0</v>
      </c>
      <c r="J3043" s="11">
        <v>0</v>
      </c>
      <c r="K3043" s="11">
        <v>0</v>
      </c>
      <c r="L3043" s="11">
        <v>0</v>
      </c>
      <c r="M3043" s="11">
        <v>0</v>
      </c>
      <c r="N3043" s="11">
        <v>0</v>
      </c>
      <c r="O3043" s="11">
        <v>0</v>
      </c>
      <c r="P3043" s="11">
        <v>0</v>
      </c>
      <c r="Q3043" s="11">
        <v>0</v>
      </c>
      <c r="R3043" s="11">
        <v>0</v>
      </c>
      <c r="S3043" s="11">
        <v>0</v>
      </c>
      <c r="T3043" s="11">
        <v>8.3918900000000001</v>
      </c>
      <c r="U3043" s="11">
        <v>0</v>
      </c>
      <c r="V3043" s="11">
        <v>0</v>
      </c>
      <c r="W3043" s="11">
        <v>0</v>
      </c>
      <c r="X3043" s="11">
        <v>0</v>
      </c>
      <c r="Y3043" s="11">
        <v>8.3918900000000001</v>
      </c>
      <c r="Z3043" s="11">
        <v>0</v>
      </c>
      <c r="AA3043" s="11">
        <v>0</v>
      </c>
      <c r="AB3043" s="11">
        <v>0</v>
      </c>
      <c r="AC3043" s="11">
        <v>0</v>
      </c>
      <c r="AD3043" s="71">
        <f t="shared" si="144"/>
        <v>0</v>
      </c>
      <c r="AE3043" s="71">
        <f t="shared" si="145"/>
        <v>0</v>
      </c>
      <c r="AF3043" s="71">
        <f t="shared" si="146"/>
        <v>0</v>
      </c>
      <c r="AG3043" s="277" t="s">
        <v>908</v>
      </c>
      <c r="AH3043" s="277" t="s">
        <v>778</v>
      </c>
      <c r="AI3043" s="276" t="s">
        <v>779</v>
      </c>
      <c r="AJ3043" s="276" t="s">
        <v>780</v>
      </c>
      <c r="AK3043" s="276" t="s">
        <v>337</v>
      </c>
      <c r="AL3043" s="277" t="s">
        <v>147</v>
      </c>
      <c r="AM3043" s="276" t="s">
        <v>720</v>
      </c>
      <c r="AN3043" s="276" t="s">
        <v>518</v>
      </c>
      <c r="AO3043" s="277" t="s">
        <v>519</v>
      </c>
    </row>
    <row r="3044" spans="1:41" ht="15" thickBot="1" x14ac:dyDescent="0.4">
      <c r="A3044" s="8">
        <v>2025</v>
      </c>
      <c r="B3044" s="9" t="s">
        <v>126</v>
      </c>
      <c r="C3044" s="9" t="s">
        <v>147</v>
      </c>
      <c r="D3044" s="9" t="s">
        <v>337</v>
      </c>
      <c r="E3044" s="9" t="s">
        <v>32</v>
      </c>
      <c r="F3044" s="8">
        <v>2033</v>
      </c>
      <c r="G3044" s="11">
        <v>8.4463899999999992</v>
      </c>
      <c r="H3044" s="11">
        <v>0</v>
      </c>
      <c r="I3044" s="11">
        <v>0</v>
      </c>
      <c r="J3044" s="11">
        <v>0</v>
      </c>
      <c r="K3044" s="11">
        <v>0</v>
      </c>
      <c r="L3044" s="11">
        <v>0</v>
      </c>
      <c r="M3044" s="11">
        <v>0</v>
      </c>
      <c r="N3044" s="11">
        <v>0</v>
      </c>
      <c r="O3044" s="11">
        <v>0</v>
      </c>
      <c r="P3044" s="11">
        <v>0</v>
      </c>
      <c r="Q3044" s="11">
        <v>0</v>
      </c>
      <c r="R3044" s="11">
        <v>0</v>
      </c>
      <c r="S3044" s="11">
        <v>0</v>
      </c>
      <c r="T3044" s="11">
        <v>8.4463899999999992</v>
      </c>
      <c r="U3044" s="11">
        <v>0</v>
      </c>
      <c r="V3044" s="11">
        <v>0</v>
      </c>
      <c r="W3044" s="11">
        <v>0</v>
      </c>
      <c r="X3044" s="11">
        <v>0</v>
      </c>
      <c r="Y3044" s="11">
        <v>8.4463899999999992</v>
      </c>
      <c r="Z3044" s="11">
        <v>0</v>
      </c>
      <c r="AA3044" s="11">
        <v>0</v>
      </c>
      <c r="AB3044" s="11">
        <v>0</v>
      </c>
      <c r="AC3044" s="11">
        <v>0</v>
      </c>
      <c r="AD3044" s="71">
        <f t="shared" si="144"/>
        <v>0</v>
      </c>
      <c r="AE3044" s="71">
        <f t="shared" si="145"/>
        <v>0</v>
      </c>
      <c r="AF3044" s="71">
        <f t="shared" si="146"/>
        <v>0</v>
      </c>
      <c r="AG3044" s="277" t="s">
        <v>908</v>
      </c>
      <c r="AH3044" s="277" t="s">
        <v>778</v>
      </c>
      <c r="AI3044" s="276" t="s">
        <v>779</v>
      </c>
      <c r="AJ3044" s="276" t="s">
        <v>780</v>
      </c>
      <c r="AK3044" s="276" t="s">
        <v>337</v>
      </c>
      <c r="AL3044" s="277" t="s">
        <v>147</v>
      </c>
      <c r="AM3044" s="276" t="s">
        <v>720</v>
      </c>
      <c r="AN3044" s="276" t="s">
        <v>518</v>
      </c>
      <c r="AO3044" s="277" t="s">
        <v>519</v>
      </c>
    </row>
    <row r="3045" spans="1:41" ht="15" thickBot="1" x14ac:dyDescent="0.4">
      <c r="A3045" s="8">
        <v>2025</v>
      </c>
      <c r="B3045" s="9" t="s">
        <v>126</v>
      </c>
      <c r="C3045" s="9" t="s">
        <v>147</v>
      </c>
      <c r="D3045" s="9" t="s">
        <v>337</v>
      </c>
      <c r="E3045" s="9" t="s">
        <v>32</v>
      </c>
      <c r="F3045" s="8">
        <v>2034</v>
      </c>
      <c r="G3045" s="11">
        <v>8.3135899999999996</v>
      </c>
      <c r="H3045" s="11">
        <v>0</v>
      </c>
      <c r="I3045" s="11">
        <v>0</v>
      </c>
      <c r="J3045" s="11">
        <v>0</v>
      </c>
      <c r="K3045" s="11">
        <v>0</v>
      </c>
      <c r="L3045" s="11">
        <v>0</v>
      </c>
      <c r="M3045" s="11">
        <v>0</v>
      </c>
      <c r="N3045" s="11">
        <v>0</v>
      </c>
      <c r="O3045" s="11">
        <v>0</v>
      </c>
      <c r="P3045" s="11">
        <v>0</v>
      </c>
      <c r="Q3045" s="11">
        <v>0</v>
      </c>
      <c r="R3045" s="11">
        <v>0</v>
      </c>
      <c r="S3045" s="11">
        <v>0</v>
      </c>
      <c r="T3045" s="11">
        <v>8.3135899999999996</v>
      </c>
      <c r="U3045" s="11">
        <v>0</v>
      </c>
      <c r="V3045" s="11">
        <v>0</v>
      </c>
      <c r="W3045" s="11">
        <v>0</v>
      </c>
      <c r="X3045" s="11">
        <v>0</v>
      </c>
      <c r="Y3045" s="11">
        <v>8.3135899999999996</v>
      </c>
      <c r="Z3045" s="11">
        <v>0</v>
      </c>
      <c r="AA3045" s="11">
        <v>0</v>
      </c>
      <c r="AB3045" s="11">
        <v>0</v>
      </c>
      <c r="AC3045" s="11">
        <v>0</v>
      </c>
      <c r="AD3045" s="71">
        <f t="shared" si="144"/>
        <v>0</v>
      </c>
      <c r="AE3045" s="71">
        <f t="shared" si="145"/>
        <v>0</v>
      </c>
      <c r="AF3045" s="71">
        <f t="shared" si="146"/>
        <v>0</v>
      </c>
      <c r="AG3045" s="277" t="s">
        <v>908</v>
      </c>
      <c r="AH3045" s="277" t="s">
        <v>778</v>
      </c>
      <c r="AI3045" s="276" t="s">
        <v>779</v>
      </c>
      <c r="AJ3045" s="276" t="s">
        <v>780</v>
      </c>
      <c r="AK3045" s="276" t="s">
        <v>337</v>
      </c>
      <c r="AL3045" s="277" t="s">
        <v>147</v>
      </c>
      <c r="AM3045" s="276" t="s">
        <v>720</v>
      </c>
      <c r="AN3045" s="276" t="s">
        <v>518</v>
      </c>
      <c r="AO3045" s="277" t="s">
        <v>519</v>
      </c>
    </row>
    <row r="3046" spans="1:41" ht="15" thickBot="1" x14ac:dyDescent="0.4">
      <c r="A3046" s="8">
        <v>2025</v>
      </c>
      <c r="B3046" s="9" t="s">
        <v>126</v>
      </c>
      <c r="C3046" s="9" t="s">
        <v>147</v>
      </c>
      <c r="D3046" s="9" t="s">
        <v>337</v>
      </c>
      <c r="E3046" s="9" t="s">
        <v>32</v>
      </c>
      <c r="F3046" s="8">
        <v>2035</v>
      </c>
      <c r="G3046" s="11">
        <v>7.9804000000000004</v>
      </c>
      <c r="H3046" s="11">
        <v>0</v>
      </c>
      <c r="I3046" s="11">
        <v>0</v>
      </c>
      <c r="J3046" s="11">
        <v>0</v>
      </c>
      <c r="K3046" s="11">
        <v>0</v>
      </c>
      <c r="L3046" s="11">
        <v>0</v>
      </c>
      <c r="M3046" s="11">
        <v>0</v>
      </c>
      <c r="N3046" s="11">
        <v>0</v>
      </c>
      <c r="O3046" s="11">
        <v>0</v>
      </c>
      <c r="P3046" s="11">
        <v>0</v>
      </c>
      <c r="Q3046" s="11">
        <v>0</v>
      </c>
      <c r="R3046" s="11">
        <v>0</v>
      </c>
      <c r="S3046" s="11">
        <v>0</v>
      </c>
      <c r="T3046" s="11">
        <v>7.9804000000000004</v>
      </c>
      <c r="U3046" s="11">
        <v>0</v>
      </c>
      <c r="V3046" s="11">
        <v>0</v>
      </c>
      <c r="W3046" s="11">
        <v>0</v>
      </c>
      <c r="X3046" s="11">
        <v>0</v>
      </c>
      <c r="Y3046" s="11">
        <v>7.9804000000000004</v>
      </c>
      <c r="Z3046" s="11">
        <v>0</v>
      </c>
      <c r="AA3046" s="11">
        <v>0</v>
      </c>
      <c r="AB3046" s="11">
        <v>0</v>
      </c>
      <c r="AC3046" s="11">
        <v>0</v>
      </c>
      <c r="AD3046" s="71">
        <f t="shared" si="144"/>
        <v>0</v>
      </c>
      <c r="AE3046" s="71">
        <f t="shared" si="145"/>
        <v>0</v>
      </c>
      <c r="AF3046" s="71">
        <f t="shared" si="146"/>
        <v>0</v>
      </c>
      <c r="AG3046" s="277" t="s">
        <v>908</v>
      </c>
      <c r="AH3046" s="277" t="s">
        <v>778</v>
      </c>
      <c r="AI3046" s="276" t="s">
        <v>779</v>
      </c>
      <c r="AJ3046" s="276" t="s">
        <v>780</v>
      </c>
      <c r="AK3046" s="276" t="s">
        <v>337</v>
      </c>
      <c r="AL3046" s="277" t="s">
        <v>147</v>
      </c>
      <c r="AM3046" s="276" t="s">
        <v>720</v>
      </c>
      <c r="AN3046" s="276" t="s">
        <v>518</v>
      </c>
      <c r="AO3046" s="277" t="s">
        <v>519</v>
      </c>
    </row>
    <row r="3047" spans="1:41" ht="23.5" thickBot="1" x14ac:dyDescent="0.4">
      <c r="A3047" s="8">
        <v>2025</v>
      </c>
      <c r="B3047" s="9" t="s">
        <v>148</v>
      </c>
      <c r="C3047" s="9" t="s">
        <v>149</v>
      </c>
      <c r="D3047" s="9" t="s">
        <v>338</v>
      </c>
      <c r="E3047" s="97" t="s">
        <v>29</v>
      </c>
      <c r="F3047" s="8">
        <v>2025</v>
      </c>
      <c r="G3047" s="10">
        <v>0</v>
      </c>
      <c r="H3047" s="10">
        <v>22</v>
      </c>
      <c r="I3047" s="10">
        <v>22</v>
      </c>
      <c r="J3047" s="10">
        <v>24</v>
      </c>
      <c r="K3047" s="10">
        <v>0</v>
      </c>
      <c r="L3047" s="10">
        <v>22</v>
      </c>
      <c r="M3047" s="10">
        <v>0</v>
      </c>
      <c r="N3047" s="10">
        <v>41</v>
      </c>
      <c r="O3047" s="10">
        <v>11</v>
      </c>
      <c r="P3047" s="10">
        <v>48</v>
      </c>
      <c r="Q3047" s="10">
        <v>42</v>
      </c>
      <c r="R3047" s="10">
        <v>11</v>
      </c>
      <c r="S3047" s="10">
        <v>7</v>
      </c>
      <c r="T3047" s="10">
        <v>250</v>
      </c>
      <c r="U3047" s="10">
        <v>0</v>
      </c>
      <c r="V3047" s="10">
        <v>0</v>
      </c>
      <c r="W3047" s="10">
        <v>0</v>
      </c>
      <c r="X3047" s="10">
        <v>0</v>
      </c>
      <c r="Y3047" s="10">
        <v>250</v>
      </c>
      <c r="Z3047" s="10">
        <v>12</v>
      </c>
      <c r="AA3047" s="10">
        <v>41</v>
      </c>
      <c r="AB3047" s="10">
        <v>38</v>
      </c>
      <c r="AC3047" s="10">
        <v>91</v>
      </c>
      <c r="AD3047" s="71">
        <f t="shared" si="144"/>
        <v>0</v>
      </c>
      <c r="AE3047" s="71">
        <f t="shared" si="145"/>
        <v>0</v>
      </c>
      <c r="AF3047" s="71">
        <f t="shared" si="146"/>
        <v>0</v>
      </c>
      <c r="AG3047" s="277" t="s">
        <v>905</v>
      </c>
      <c r="AH3047" s="277" t="s">
        <v>781</v>
      </c>
      <c r="AI3047" s="276" t="s">
        <v>782</v>
      </c>
      <c r="AJ3047" s="276" t="s">
        <v>783</v>
      </c>
      <c r="AK3047" s="276" t="s">
        <v>338</v>
      </c>
      <c r="AL3047" s="277" t="s">
        <v>149</v>
      </c>
      <c r="AM3047" s="276" t="s">
        <v>784</v>
      </c>
      <c r="AN3047" s="276" t="s">
        <v>486</v>
      </c>
      <c r="AO3047" s="277" t="s">
        <v>487</v>
      </c>
    </row>
    <row r="3048" spans="1:41" ht="15" thickBot="1" x14ac:dyDescent="0.4">
      <c r="A3048" s="8">
        <v>2025</v>
      </c>
      <c r="B3048" s="9" t="s">
        <v>148</v>
      </c>
      <c r="C3048" s="9" t="s">
        <v>149</v>
      </c>
      <c r="D3048" s="9" t="s">
        <v>338</v>
      </c>
      <c r="E3048" s="9" t="s">
        <v>30</v>
      </c>
      <c r="F3048" s="8">
        <v>2025</v>
      </c>
      <c r="G3048" s="11">
        <v>0</v>
      </c>
      <c r="H3048" s="11">
        <v>7.4829999999999994E-2</v>
      </c>
      <c r="I3048" s="11">
        <v>7.5289999999999996E-2</v>
      </c>
      <c r="J3048" s="11">
        <v>7.7670000000000003E-2</v>
      </c>
      <c r="K3048" s="11">
        <v>0</v>
      </c>
      <c r="L3048" s="11">
        <v>7.331E-2</v>
      </c>
      <c r="M3048" s="11">
        <v>0</v>
      </c>
      <c r="N3048" s="11">
        <v>0.13300999999999999</v>
      </c>
      <c r="O3048" s="11">
        <v>3.6499999999999998E-2</v>
      </c>
      <c r="P3048" s="11">
        <v>0.17337</v>
      </c>
      <c r="Q3048" s="11">
        <v>0.14496000000000001</v>
      </c>
      <c r="R3048" s="11">
        <v>3.5749999999999997E-2</v>
      </c>
      <c r="S3048" s="11">
        <v>2.3529999999999999E-2</v>
      </c>
      <c r="T3048" s="11">
        <v>0.84819999999999995</v>
      </c>
      <c r="U3048" s="11">
        <v>0</v>
      </c>
      <c r="V3048" s="11">
        <v>0</v>
      </c>
      <c r="W3048" s="11">
        <v>0</v>
      </c>
      <c r="X3048" s="11">
        <v>0</v>
      </c>
      <c r="Y3048" s="11">
        <v>0.84819999999999995</v>
      </c>
      <c r="Z3048" s="11">
        <v>1.1809999999999999E-2</v>
      </c>
      <c r="AA3048" s="11">
        <v>4.0649999999999999E-2</v>
      </c>
      <c r="AB3048" s="11">
        <v>2.7959999999999999E-2</v>
      </c>
      <c r="AC3048" s="11">
        <v>8.0420000000000005E-2</v>
      </c>
      <c r="AD3048" s="71">
        <f t="shared" si="144"/>
        <v>0</v>
      </c>
      <c r="AE3048" s="71">
        <f t="shared" si="145"/>
        <v>0</v>
      </c>
      <c r="AF3048" s="71">
        <f t="shared" si="146"/>
        <v>0</v>
      </c>
      <c r="AG3048" s="277" t="s">
        <v>906</v>
      </c>
      <c r="AH3048" s="277" t="s">
        <v>781</v>
      </c>
      <c r="AI3048" s="276" t="s">
        <v>782</v>
      </c>
      <c r="AJ3048" s="276" t="s">
        <v>783</v>
      </c>
      <c r="AK3048" s="276" t="s">
        <v>338</v>
      </c>
      <c r="AL3048" s="277" t="s">
        <v>149</v>
      </c>
      <c r="AM3048" s="276" t="s">
        <v>784</v>
      </c>
      <c r="AN3048" s="276" t="s">
        <v>486</v>
      </c>
      <c r="AO3048" s="277" t="s">
        <v>487</v>
      </c>
    </row>
    <row r="3049" spans="1:41" ht="15" thickBot="1" x14ac:dyDescent="0.4">
      <c r="A3049" s="8">
        <v>2025</v>
      </c>
      <c r="B3049" s="9" t="s">
        <v>148</v>
      </c>
      <c r="C3049" s="9" t="s">
        <v>149</v>
      </c>
      <c r="D3049" s="9" t="s">
        <v>338</v>
      </c>
      <c r="E3049" s="9" t="s">
        <v>30</v>
      </c>
      <c r="F3049" s="8">
        <v>2026</v>
      </c>
      <c r="G3049" s="11">
        <v>0</v>
      </c>
      <c r="H3049" s="11">
        <v>7.5770000000000004E-2</v>
      </c>
      <c r="I3049" s="11">
        <v>7.6090000000000005E-2</v>
      </c>
      <c r="J3049" s="11">
        <v>7.5090000000000004E-2</v>
      </c>
      <c r="K3049" s="11">
        <v>0</v>
      </c>
      <c r="L3049" s="11">
        <v>7.3760000000000006E-2</v>
      </c>
      <c r="M3049" s="11">
        <v>0</v>
      </c>
      <c r="N3049" s="11">
        <v>0.13331999999999999</v>
      </c>
      <c r="O3049" s="11">
        <v>3.644E-2</v>
      </c>
      <c r="P3049" s="11">
        <v>0.17011000000000001</v>
      </c>
      <c r="Q3049" s="11">
        <v>0.13866000000000001</v>
      </c>
      <c r="R3049" s="11">
        <v>3.5860000000000003E-2</v>
      </c>
      <c r="S3049" s="11">
        <v>2.342E-2</v>
      </c>
      <c r="T3049" s="11">
        <v>0.83850000000000002</v>
      </c>
      <c r="U3049" s="11">
        <v>0</v>
      </c>
      <c r="V3049" s="11">
        <v>0</v>
      </c>
      <c r="W3049" s="11">
        <v>0</v>
      </c>
      <c r="X3049" s="11">
        <v>0</v>
      </c>
      <c r="Y3049" s="11">
        <v>0.83850000000000002</v>
      </c>
      <c r="Z3049" s="11">
        <v>1.3939999999999999E-2</v>
      </c>
      <c r="AA3049" s="11">
        <v>4.2099999999999999E-2</v>
      </c>
      <c r="AB3049" s="11">
        <v>2.9850000000000002E-2</v>
      </c>
      <c r="AC3049" s="11">
        <v>8.5889999999999994E-2</v>
      </c>
      <c r="AD3049" s="71">
        <f t="shared" si="144"/>
        <v>0</v>
      </c>
      <c r="AE3049" s="71">
        <f t="shared" si="145"/>
        <v>0</v>
      </c>
      <c r="AF3049" s="71">
        <f t="shared" si="146"/>
        <v>0</v>
      </c>
      <c r="AG3049" s="277" t="s">
        <v>906</v>
      </c>
      <c r="AH3049" s="277" t="s">
        <v>781</v>
      </c>
      <c r="AI3049" s="276" t="s">
        <v>782</v>
      </c>
      <c r="AJ3049" s="276" t="s">
        <v>783</v>
      </c>
      <c r="AK3049" s="276" t="s">
        <v>338</v>
      </c>
      <c r="AL3049" s="277" t="s">
        <v>149</v>
      </c>
      <c r="AM3049" s="276" t="s">
        <v>784</v>
      </c>
      <c r="AN3049" s="276" t="s">
        <v>486</v>
      </c>
      <c r="AO3049" s="277" t="s">
        <v>487</v>
      </c>
    </row>
    <row r="3050" spans="1:41" ht="15" thickBot="1" x14ac:dyDescent="0.4">
      <c r="A3050" s="8">
        <v>2025</v>
      </c>
      <c r="B3050" s="9" t="s">
        <v>148</v>
      </c>
      <c r="C3050" s="9" t="s">
        <v>149</v>
      </c>
      <c r="D3050" s="9" t="s">
        <v>338</v>
      </c>
      <c r="E3050" s="9" t="s">
        <v>30</v>
      </c>
      <c r="F3050" s="8">
        <v>2027</v>
      </c>
      <c r="G3050" s="11">
        <v>0</v>
      </c>
      <c r="H3050" s="11">
        <v>7.843E-2</v>
      </c>
      <c r="I3050" s="11">
        <v>7.6399999999999996E-2</v>
      </c>
      <c r="J3050" s="11">
        <v>7.2800000000000004E-2</v>
      </c>
      <c r="K3050" s="11">
        <v>0</v>
      </c>
      <c r="L3050" s="11">
        <v>7.2330000000000005E-2</v>
      </c>
      <c r="M3050" s="11">
        <v>0</v>
      </c>
      <c r="N3050" s="11">
        <v>0.13317000000000001</v>
      </c>
      <c r="O3050" s="11">
        <v>3.6549999999999999E-2</v>
      </c>
      <c r="P3050" s="11">
        <v>0.17035</v>
      </c>
      <c r="Q3050" s="11">
        <v>0.13483999999999999</v>
      </c>
      <c r="R3050" s="11">
        <v>3.5110000000000002E-2</v>
      </c>
      <c r="S3050" s="11">
        <v>2.1829999999999999E-2</v>
      </c>
      <c r="T3050" s="11">
        <v>0.83182</v>
      </c>
      <c r="U3050" s="11">
        <v>0</v>
      </c>
      <c r="V3050" s="11">
        <v>0</v>
      </c>
      <c r="W3050" s="11">
        <v>0</v>
      </c>
      <c r="X3050" s="11">
        <v>0</v>
      </c>
      <c r="Y3050" s="11">
        <v>0.83182</v>
      </c>
      <c r="Z3050" s="11">
        <v>1.8159999999999999E-2</v>
      </c>
      <c r="AA3050" s="11">
        <v>4.5969999999999997E-2</v>
      </c>
      <c r="AB3050" s="11">
        <v>3.1140000000000001E-2</v>
      </c>
      <c r="AC3050" s="11">
        <v>9.5269999999999994E-2</v>
      </c>
      <c r="AD3050" s="71">
        <f t="shared" si="144"/>
        <v>0</v>
      </c>
      <c r="AE3050" s="71">
        <f t="shared" si="145"/>
        <v>0</v>
      </c>
      <c r="AF3050" s="71">
        <f t="shared" si="146"/>
        <v>0</v>
      </c>
      <c r="AG3050" s="277" t="s">
        <v>906</v>
      </c>
      <c r="AH3050" s="277" t="s">
        <v>781</v>
      </c>
      <c r="AI3050" s="276" t="s">
        <v>782</v>
      </c>
      <c r="AJ3050" s="276" t="s">
        <v>783</v>
      </c>
      <c r="AK3050" s="276" t="s">
        <v>338</v>
      </c>
      <c r="AL3050" s="277" t="s">
        <v>149</v>
      </c>
      <c r="AM3050" s="276" t="s">
        <v>784</v>
      </c>
      <c r="AN3050" s="276" t="s">
        <v>486</v>
      </c>
      <c r="AO3050" s="277" t="s">
        <v>487</v>
      </c>
    </row>
    <row r="3051" spans="1:41" ht="15" thickBot="1" x14ac:dyDescent="0.4">
      <c r="A3051" s="8">
        <v>2025</v>
      </c>
      <c r="B3051" s="9" t="s">
        <v>148</v>
      </c>
      <c r="C3051" s="9" t="s">
        <v>149</v>
      </c>
      <c r="D3051" s="9" t="s">
        <v>338</v>
      </c>
      <c r="E3051" s="9" t="s">
        <v>30</v>
      </c>
      <c r="F3051" s="8">
        <v>2028</v>
      </c>
      <c r="G3051" s="11">
        <v>0</v>
      </c>
      <c r="H3051" s="11">
        <v>7.7509999999999996E-2</v>
      </c>
      <c r="I3051" s="11">
        <v>7.6149999999999995E-2</v>
      </c>
      <c r="J3051" s="11">
        <v>6.8629999999999997E-2</v>
      </c>
      <c r="K3051" s="11">
        <v>0</v>
      </c>
      <c r="L3051" s="11">
        <v>7.2010000000000005E-2</v>
      </c>
      <c r="M3051" s="11">
        <v>0</v>
      </c>
      <c r="N3051" s="11">
        <v>0.13242999999999999</v>
      </c>
      <c r="O3051" s="11">
        <v>3.7010000000000001E-2</v>
      </c>
      <c r="P3051" s="11">
        <v>0.16933999999999999</v>
      </c>
      <c r="Q3051" s="11">
        <v>0.12764</v>
      </c>
      <c r="R3051" s="11">
        <v>3.4450000000000001E-2</v>
      </c>
      <c r="S3051" s="11">
        <v>2.0420000000000001E-2</v>
      </c>
      <c r="T3051" s="11">
        <v>0.81557999999999997</v>
      </c>
      <c r="U3051" s="11">
        <v>0</v>
      </c>
      <c r="V3051" s="11">
        <v>0</v>
      </c>
      <c r="W3051" s="11">
        <v>0</v>
      </c>
      <c r="X3051" s="11">
        <v>0</v>
      </c>
      <c r="Y3051" s="11">
        <v>0.81557999999999997</v>
      </c>
      <c r="Z3051" s="11">
        <v>1.9599999999999999E-2</v>
      </c>
      <c r="AA3051" s="11">
        <v>4.607E-2</v>
      </c>
      <c r="AB3051" s="11">
        <v>3.3649999999999999E-2</v>
      </c>
      <c r="AC3051" s="11">
        <v>9.9320000000000006E-2</v>
      </c>
      <c r="AD3051" s="71">
        <f t="shared" si="144"/>
        <v>0</v>
      </c>
      <c r="AE3051" s="71">
        <f t="shared" si="145"/>
        <v>0</v>
      </c>
      <c r="AF3051" s="71">
        <f t="shared" si="146"/>
        <v>0</v>
      </c>
      <c r="AG3051" s="277" t="s">
        <v>906</v>
      </c>
      <c r="AH3051" s="277" t="s">
        <v>781</v>
      </c>
      <c r="AI3051" s="276" t="s">
        <v>782</v>
      </c>
      <c r="AJ3051" s="276" t="s">
        <v>783</v>
      </c>
      <c r="AK3051" s="276" t="s">
        <v>338</v>
      </c>
      <c r="AL3051" s="277" t="s">
        <v>149</v>
      </c>
      <c r="AM3051" s="276" t="s">
        <v>784</v>
      </c>
      <c r="AN3051" s="276" t="s">
        <v>486</v>
      </c>
      <c r="AO3051" s="277" t="s">
        <v>487</v>
      </c>
    </row>
    <row r="3052" spans="1:41" ht="15" thickBot="1" x14ac:dyDescent="0.4">
      <c r="A3052" s="8">
        <v>2025</v>
      </c>
      <c r="B3052" s="9" t="s">
        <v>148</v>
      </c>
      <c r="C3052" s="9" t="s">
        <v>149</v>
      </c>
      <c r="D3052" s="9" t="s">
        <v>338</v>
      </c>
      <c r="E3052" s="9" t="s">
        <v>30</v>
      </c>
      <c r="F3052" s="8">
        <v>2029</v>
      </c>
      <c r="G3052" s="11">
        <v>0</v>
      </c>
      <c r="H3052" s="11">
        <v>7.8979999999999995E-2</v>
      </c>
      <c r="I3052" s="11">
        <v>7.442E-2</v>
      </c>
      <c r="J3052" s="11">
        <v>6.6809999999999994E-2</v>
      </c>
      <c r="K3052" s="11">
        <v>0</v>
      </c>
      <c r="L3052" s="11">
        <v>7.238E-2</v>
      </c>
      <c r="M3052" s="11">
        <v>0</v>
      </c>
      <c r="N3052" s="11">
        <v>0.13302</v>
      </c>
      <c r="O3052" s="11">
        <v>3.7240000000000002E-2</v>
      </c>
      <c r="P3052" s="11">
        <v>0.16768</v>
      </c>
      <c r="Q3052" s="11">
        <v>0.12417</v>
      </c>
      <c r="R3052" s="11">
        <v>3.236E-2</v>
      </c>
      <c r="S3052" s="11">
        <v>1.9300000000000001E-2</v>
      </c>
      <c r="T3052" s="11">
        <v>0.80635999999999997</v>
      </c>
      <c r="U3052" s="11">
        <v>0</v>
      </c>
      <c r="V3052" s="11">
        <v>0</v>
      </c>
      <c r="W3052" s="11">
        <v>0</v>
      </c>
      <c r="X3052" s="11">
        <v>0</v>
      </c>
      <c r="Y3052" s="11">
        <v>0.80635999999999997</v>
      </c>
      <c r="Z3052" s="11">
        <v>1.8939999999999999E-2</v>
      </c>
      <c r="AA3052" s="11">
        <v>5.1220000000000002E-2</v>
      </c>
      <c r="AB3052" s="11">
        <v>3.3860000000000001E-2</v>
      </c>
      <c r="AC3052" s="11">
        <v>0.10402</v>
      </c>
      <c r="AD3052" s="71">
        <f t="shared" si="144"/>
        <v>0</v>
      </c>
      <c r="AE3052" s="71">
        <f t="shared" si="145"/>
        <v>0</v>
      </c>
      <c r="AF3052" s="71">
        <f t="shared" si="146"/>
        <v>0</v>
      </c>
      <c r="AG3052" s="277" t="s">
        <v>906</v>
      </c>
      <c r="AH3052" s="277" t="s">
        <v>781</v>
      </c>
      <c r="AI3052" s="276" t="s">
        <v>782</v>
      </c>
      <c r="AJ3052" s="276" t="s">
        <v>783</v>
      </c>
      <c r="AK3052" s="276" t="s">
        <v>338</v>
      </c>
      <c r="AL3052" s="277" t="s">
        <v>149</v>
      </c>
      <c r="AM3052" s="276" t="s">
        <v>784</v>
      </c>
      <c r="AN3052" s="276" t="s">
        <v>486</v>
      </c>
      <c r="AO3052" s="277" t="s">
        <v>487</v>
      </c>
    </row>
    <row r="3053" spans="1:41" ht="15" thickBot="1" x14ac:dyDescent="0.4">
      <c r="A3053" s="8">
        <v>2025</v>
      </c>
      <c r="B3053" s="9" t="s">
        <v>148</v>
      </c>
      <c r="C3053" s="9" t="s">
        <v>149</v>
      </c>
      <c r="D3053" s="9" t="s">
        <v>338</v>
      </c>
      <c r="E3053" s="9" t="s">
        <v>30</v>
      </c>
      <c r="F3053" s="8">
        <v>2030</v>
      </c>
      <c r="G3053" s="11">
        <v>0</v>
      </c>
      <c r="H3053" s="11">
        <v>7.9899999999999999E-2</v>
      </c>
      <c r="I3053" s="11">
        <v>7.3800000000000004E-2</v>
      </c>
      <c r="J3053" s="11">
        <v>6.1289999999999997E-2</v>
      </c>
      <c r="K3053" s="11">
        <v>0</v>
      </c>
      <c r="L3053" s="11">
        <v>7.1540000000000006E-2</v>
      </c>
      <c r="M3053" s="11">
        <v>0</v>
      </c>
      <c r="N3053" s="11">
        <v>0.13064000000000001</v>
      </c>
      <c r="O3053" s="11">
        <v>3.6799999999999999E-2</v>
      </c>
      <c r="P3053" s="11">
        <v>0.16433</v>
      </c>
      <c r="Q3053" s="11">
        <v>0.12031</v>
      </c>
      <c r="R3053" s="11">
        <v>2.981E-2</v>
      </c>
      <c r="S3053" s="11">
        <v>1.8429999999999998E-2</v>
      </c>
      <c r="T3053" s="11">
        <v>0.78686</v>
      </c>
      <c r="U3053" s="11">
        <v>0</v>
      </c>
      <c r="V3053" s="11">
        <v>0</v>
      </c>
      <c r="W3053" s="11">
        <v>0</v>
      </c>
      <c r="X3053" s="11">
        <v>0</v>
      </c>
      <c r="Y3053" s="11">
        <v>0.78686</v>
      </c>
      <c r="Z3053" s="11">
        <v>1.9949999999999999E-2</v>
      </c>
      <c r="AA3053" s="11">
        <v>5.2240000000000002E-2</v>
      </c>
      <c r="AB3053" s="11">
        <v>3.3340000000000002E-2</v>
      </c>
      <c r="AC3053" s="11">
        <v>0.10553</v>
      </c>
      <c r="AD3053" s="71">
        <f t="shared" si="144"/>
        <v>0</v>
      </c>
      <c r="AE3053" s="71">
        <f t="shared" si="145"/>
        <v>0</v>
      </c>
      <c r="AF3053" s="71">
        <f t="shared" si="146"/>
        <v>0</v>
      </c>
      <c r="AG3053" s="277" t="s">
        <v>906</v>
      </c>
      <c r="AH3053" s="277" t="s">
        <v>781</v>
      </c>
      <c r="AI3053" s="276" t="s">
        <v>782</v>
      </c>
      <c r="AJ3053" s="276" t="s">
        <v>783</v>
      </c>
      <c r="AK3053" s="276" t="s">
        <v>338</v>
      </c>
      <c r="AL3053" s="277" t="s">
        <v>149</v>
      </c>
      <c r="AM3053" s="276" t="s">
        <v>784</v>
      </c>
      <c r="AN3053" s="276" t="s">
        <v>486</v>
      </c>
      <c r="AO3053" s="277" t="s">
        <v>487</v>
      </c>
    </row>
    <row r="3054" spans="1:41" ht="15" thickBot="1" x14ac:dyDescent="0.4">
      <c r="A3054" s="8">
        <v>2025</v>
      </c>
      <c r="B3054" s="9" t="s">
        <v>148</v>
      </c>
      <c r="C3054" s="9" t="s">
        <v>149</v>
      </c>
      <c r="D3054" s="9" t="s">
        <v>338</v>
      </c>
      <c r="E3054" s="9" t="s">
        <v>30</v>
      </c>
      <c r="F3054" s="8">
        <v>2031</v>
      </c>
      <c r="G3054" s="11">
        <v>0</v>
      </c>
      <c r="H3054" s="11">
        <v>7.3639999999999997E-2</v>
      </c>
      <c r="I3054" s="11">
        <v>7.3609999999999995E-2</v>
      </c>
      <c r="J3054" s="11">
        <v>6.1109999999999998E-2</v>
      </c>
      <c r="K3054" s="11">
        <v>0</v>
      </c>
      <c r="L3054" s="11">
        <v>7.51E-2</v>
      </c>
      <c r="M3054" s="11">
        <v>0</v>
      </c>
      <c r="N3054" s="11">
        <v>0.12845000000000001</v>
      </c>
      <c r="O3054" s="11">
        <v>3.8429999999999999E-2</v>
      </c>
      <c r="P3054" s="11">
        <v>0.15961</v>
      </c>
      <c r="Q3054" s="11">
        <v>0.1142</v>
      </c>
      <c r="R3054" s="11">
        <v>2.683E-2</v>
      </c>
      <c r="S3054" s="11">
        <v>1.7420000000000001E-2</v>
      </c>
      <c r="T3054" s="11">
        <v>0.76839000000000002</v>
      </c>
      <c r="U3054" s="11">
        <v>0</v>
      </c>
      <c r="V3054" s="11">
        <v>0</v>
      </c>
      <c r="W3054" s="11">
        <v>0</v>
      </c>
      <c r="X3054" s="11">
        <v>0</v>
      </c>
      <c r="Y3054" s="11">
        <v>0.76839000000000002</v>
      </c>
      <c r="Z3054" s="11">
        <v>1.932E-2</v>
      </c>
      <c r="AA3054" s="11">
        <v>5.0229999999999997E-2</v>
      </c>
      <c r="AB3054" s="11">
        <v>3.7429999999999998E-2</v>
      </c>
      <c r="AC3054" s="11">
        <v>0.10697</v>
      </c>
      <c r="AD3054" s="71">
        <f t="shared" si="144"/>
        <v>0</v>
      </c>
      <c r="AE3054" s="71">
        <f t="shared" si="145"/>
        <v>0</v>
      </c>
      <c r="AF3054" s="71">
        <f t="shared" si="146"/>
        <v>0</v>
      </c>
      <c r="AG3054" s="277" t="s">
        <v>906</v>
      </c>
      <c r="AH3054" s="277" t="s">
        <v>781</v>
      </c>
      <c r="AI3054" s="276" t="s">
        <v>782</v>
      </c>
      <c r="AJ3054" s="276" t="s">
        <v>783</v>
      </c>
      <c r="AK3054" s="276" t="s">
        <v>338</v>
      </c>
      <c r="AL3054" s="277" t="s">
        <v>149</v>
      </c>
      <c r="AM3054" s="276" t="s">
        <v>784</v>
      </c>
      <c r="AN3054" s="276" t="s">
        <v>486</v>
      </c>
      <c r="AO3054" s="277" t="s">
        <v>487</v>
      </c>
    </row>
    <row r="3055" spans="1:41" ht="15" thickBot="1" x14ac:dyDescent="0.4">
      <c r="A3055" s="8">
        <v>2025</v>
      </c>
      <c r="B3055" s="9" t="s">
        <v>148</v>
      </c>
      <c r="C3055" s="9" t="s">
        <v>149</v>
      </c>
      <c r="D3055" s="9" t="s">
        <v>338</v>
      </c>
      <c r="E3055" s="9" t="s">
        <v>30</v>
      </c>
      <c r="F3055" s="8">
        <v>2032</v>
      </c>
      <c r="G3055" s="11">
        <v>0</v>
      </c>
      <c r="H3055" s="11">
        <v>7.3200000000000001E-2</v>
      </c>
      <c r="I3055" s="11">
        <v>7.3730000000000004E-2</v>
      </c>
      <c r="J3055" s="11">
        <v>5.8729999999999997E-2</v>
      </c>
      <c r="K3055" s="11">
        <v>0</v>
      </c>
      <c r="L3055" s="11">
        <v>7.5649999999999995E-2</v>
      </c>
      <c r="M3055" s="11">
        <v>0</v>
      </c>
      <c r="N3055" s="11">
        <v>0.12748999999999999</v>
      </c>
      <c r="O3055" s="11">
        <v>3.8899999999999997E-2</v>
      </c>
      <c r="P3055" s="11">
        <v>0.15792</v>
      </c>
      <c r="Q3055" s="11">
        <v>0.11003</v>
      </c>
      <c r="R3055" s="11">
        <v>2.4819999999999998E-2</v>
      </c>
      <c r="S3055" s="11">
        <v>1.678E-2</v>
      </c>
      <c r="T3055" s="11">
        <v>0.75724000000000002</v>
      </c>
      <c r="U3055" s="11">
        <v>0</v>
      </c>
      <c r="V3055" s="11">
        <v>0</v>
      </c>
      <c r="W3055" s="11">
        <v>0</v>
      </c>
      <c r="X3055" s="11">
        <v>0</v>
      </c>
      <c r="Y3055" s="11">
        <v>0.75724000000000002</v>
      </c>
      <c r="Z3055" s="11">
        <v>1.8579999999999999E-2</v>
      </c>
      <c r="AA3055" s="11">
        <v>4.666E-2</v>
      </c>
      <c r="AB3055" s="11">
        <v>3.739E-2</v>
      </c>
      <c r="AC3055" s="11">
        <v>0.10263</v>
      </c>
      <c r="AD3055" s="71">
        <f t="shared" si="144"/>
        <v>0</v>
      </c>
      <c r="AE3055" s="71">
        <f t="shared" si="145"/>
        <v>0</v>
      </c>
      <c r="AF3055" s="71">
        <f t="shared" si="146"/>
        <v>0</v>
      </c>
      <c r="AG3055" s="277" t="s">
        <v>906</v>
      </c>
      <c r="AH3055" s="277" t="s">
        <v>781</v>
      </c>
      <c r="AI3055" s="276" t="s">
        <v>782</v>
      </c>
      <c r="AJ3055" s="276" t="s">
        <v>783</v>
      </c>
      <c r="AK3055" s="276" t="s">
        <v>338</v>
      </c>
      <c r="AL3055" s="277" t="s">
        <v>149</v>
      </c>
      <c r="AM3055" s="276" t="s">
        <v>784</v>
      </c>
      <c r="AN3055" s="276" t="s">
        <v>486</v>
      </c>
      <c r="AO3055" s="277" t="s">
        <v>487</v>
      </c>
    </row>
    <row r="3056" spans="1:41" ht="15" thickBot="1" x14ac:dyDescent="0.4">
      <c r="A3056" s="8">
        <v>2025</v>
      </c>
      <c r="B3056" s="9" t="s">
        <v>148</v>
      </c>
      <c r="C3056" s="9" t="s">
        <v>149</v>
      </c>
      <c r="D3056" s="9" t="s">
        <v>338</v>
      </c>
      <c r="E3056" s="9" t="s">
        <v>30</v>
      </c>
      <c r="F3056" s="8">
        <v>2033</v>
      </c>
      <c r="G3056" s="11">
        <v>0</v>
      </c>
      <c r="H3056" s="11">
        <v>7.1330000000000005E-2</v>
      </c>
      <c r="I3056" s="11">
        <v>7.2950000000000001E-2</v>
      </c>
      <c r="J3056" s="11">
        <v>5.7099999999999998E-2</v>
      </c>
      <c r="K3056" s="11">
        <v>0</v>
      </c>
      <c r="L3056" s="11">
        <v>7.2639999999999996E-2</v>
      </c>
      <c r="M3056" s="11">
        <v>0</v>
      </c>
      <c r="N3056" s="11">
        <v>0.12402000000000001</v>
      </c>
      <c r="O3056" s="11">
        <v>3.7969999999999997E-2</v>
      </c>
      <c r="P3056" s="11">
        <v>0.15332000000000001</v>
      </c>
      <c r="Q3056" s="11">
        <v>0.10628</v>
      </c>
      <c r="R3056" s="11">
        <v>2.2169999999999999E-2</v>
      </c>
      <c r="S3056" s="11">
        <v>1.4239999999999999E-2</v>
      </c>
      <c r="T3056" s="11">
        <v>0.73202</v>
      </c>
      <c r="U3056" s="11">
        <v>0</v>
      </c>
      <c r="V3056" s="11">
        <v>0</v>
      </c>
      <c r="W3056" s="11">
        <v>0</v>
      </c>
      <c r="X3056" s="11">
        <v>0</v>
      </c>
      <c r="Y3056" s="11">
        <v>0.73202</v>
      </c>
      <c r="Z3056" s="11">
        <v>1.797E-2</v>
      </c>
      <c r="AA3056" s="11">
        <v>4.7570000000000001E-2</v>
      </c>
      <c r="AB3056" s="11">
        <v>3.9320000000000001E-2</v>
      </c>
      <c r="AC3056" s="11">
        <v>0.10485</v>
      </c>
      <c r="AD3056" s="71">
        <f t="shared" si="144"/>
        <v>0</v>
      </c>
      <c r="AE3056" s="71">
        <f t="shared" si="145"/>
        <v>0</v>
      </c>
      <c r="AF3056" s="71">
        <f t="shared" si="146"/>
        <v>0</v>
      </c>
      <c r="AG3056" s="277" t="s">
        <v>906</v>
      </c>
      <c r="AH3056" s="277" t="s">
        <v>781</v>
      </c>
      <c r="AI3056" s="276" t="s">
        <v>782</v>
      </c>
      <c r="AJ3056" s="276" t="s">
        <v>783</v>
      </c>
      <c r="AK3056" s="276" t="s">
        <v>338</v>
      </c>
      <c r="AL3056" s="277" t="s">
        <v>149</v>
      </c>
      <c r="AM3056" s="276" t="s">
        <v>784</v>
      </c>
      <c r="AN3056" s="276" t="s">
        <v>486</v>
      </c>
      <c r="AO3056" s="277" t="s">
        <v>487</v>
      </c>
    </row>
    <row r="3057" spans="1:41" ht="15" thickBot="1" x14ac:dyDescent="0.4">
      <c r="A3057" s="8">
        <v>2025</v>
      </c>
      <c r="B3057" s="9" t="s">
        <v>148</v>
      </c>
      <c r="C3057" s="9" t="s">
        <v>149</v>
      </c>
      <c r="D3057" s="9" t="s">
        <v>338</v>
      </c>
      <c r="E3057" s="9" t="s">
        <v>30</v>
      </c>
      <c r="F3057" s="8">
        <v>2034</v>
      </c>
      <c r="G3057" s="11">
        <v>0</v>
      </c>
      <c r="H3057" s="11">
        <v>6.7760000000000001E-2</v>
      </c>
      <c r="I3057" s="11">
        <v>6.9639999999999994E-2</v>
      </c>
      <c r="J3057" s="11">
        <v>5.475E-2</v>
      </c>
      <c r="K3057" s="11">
        <v>0</v>
      </c>
      <c r="L3057" s="11">
        <v>7.2450000000000001E-2</v>
      </c>
      <c r="M3057" s="11">
        <v>0</v>
      </c>
      <c r="N3057" s="11">
        <v>0.12257999999999999</v>
      </c>
      <c r="O3057" s="11">
        <v>3.7420000000000002E-2</v>
      </c>
      <c r="P3057" s="11">
        <v>0.14907999999999999</v>
      </c>
      <c r="Q3057" s="11">
        <v>0.10261000000000001</v>
      </c>
      <c r="R3057" s="11">
        <v>1.9910000000000001E-2</v>
      </c>
      <c r="S3057" s="11">
        <v>1.304E-2</v>
      </c>
      <c r="T3057" s="11">
        <v>0.70923000000000003</v>
      </c>
      <c r="U3057" s="11">
        <v>0</v>
      </c>
      <c r="V3057" s="11">
        <v>0</v>
      </c>
      <c r="W3057" s="11">
        <v>0</v>
      </c>
      <c r="X3057" s="11">
        <v>0</v>
      </c>
      <c r="Y3057" s="11">
        <v>0.70923000000000003</v>
      </c>
      <c r="Z3057" s="11">
        <v>1.7479999999999999E-2</v>
      </c>
      <c r="AA3057" s="11">
        <v>4.3929999999999997E-2</v>
      </c>
      <c r="AB3057" s="11">
        <v>3.8129999999999997E-2</v>
      </c>
      <c r="AC3057" s="11">
        <v>9.9540000000000003E-2</v>
      </c>
      <c r="AD3057" s="71">
        <f t="shared" si="144"/>
        <v>0</v>
      </c>
      <c r="AE3057" s="71">
        <f t="shared" si="145"/>
        <v>0</v>
      </c>
      <c r="AF3057" s="71">
        <f t="shared" si="146"/>
        <v>0</v>
      </c>
      <c r="AG3057" s="277" t="s">
        <v>906</v>
      </c>
      <c r="AH3057" s="277" t="s">
        <v>781</v>
      </c>
      <c r="AI3057" s="276" t="s">
        <v>782</v>
      </c>
      <c r="AJ3057" s="276" t="s">
        <v>783</v>
      </c>
      <c r="AK3057" s="276" t="s">
        <v>338</v>
      </c>
      <c r="AL3057" s="277" t="s">
        <v>149</v>
      </c>
      <c r="AM3057" s="276" t="s">
        <v>784</v>
      </c>
      <c r="AN3057" s="276" t="s">
        <v>486</v>
      </c>
      <c r="AO3057" s="277" t="s">
        <v>487</v>
      </c>
    </row>
    <row r="3058" spans="1:41" ht="15" thickBot="1" x14ac:dyDescent="0.4">
      <c r="A3058" s="8">
        <v>2025</v>
      </c>
      <c r="B3058" s="9" t="s">
        <v>148</v>
      </c>
      <c r="C3058" s="9" t="s">
        <v>149</v>
      </c>
      <c r="D3058" s="9" t="s">
        <v>338</v>
      </c>
      <c r="E3058" s="9" t="s">
        <v>30</v>
      </c>
      <c r="F3058" s="8">
        <v>2035</v>
      </c>
      <c r="G3058" s="11">
        <v>0</v>
      </c>
      <c r="H3058" s="11">
        <v>6.4729999999999996E-2</v>
      </c>
      <c r="I3058" s="11">
        <v>6.6879999999999995E-2</v>
      </c>
      <c r="J3058" s="11">
        <v>4.9110000000000001E-2</v>
      </c>
      <c r="K3058" s="11">
        <v>0</v>
      </c>
      <c r="L3058" s="11">
        <v>6.9940000000000002E-2</v>
      </c>
      <c r="M3058" s="11">
        <v>0</v>
      </c>
      <c r="N3058" s="11">
        <v>0.11942</v>
      </c>
      <c r="O3058" s="11">
        <v>3.5720000000000002E-2</v>
      </c>
      <c r="P3058" s="11">
        <v>0.14258000000000001</v>
      </c>
      <c r="Q3058" s="11">
        <v>9.9930000000000005E-2</v>
      </c>
      <c r="R3058" s="11">
        <v>1.7590000000000001E-2</v>
      </c>
      <c r="S3058" s="11">
        <v>1.214E-2</v>
      </c>
      <c r="T3058" s="11">
        <v>0.67803999999999998</v>
      </c>
      <c r="U3058" s="11">
        <v>0</v>
      </c>
      <c r="V3058" s="11">
        <v>0</v>
      </c>
      <c r="W3058" s="11">
        <v>0</v>
      </c>
      <c r="X3058" s="11">
        <v>0</v>
      </c>
      <c r="Y3058" s="11">
        <v>0.67803999999999998</v>
      </c>
      <c r="Z3058" s="11">
        <v>1.6789999999999999E-2</v>
      </c>
      <c r="AA3058" s="11">
        <v>4.1779999999999998E-2</v>
      </c>
      <c r="AB3058" s="11">
        <v>3.909E-2</v>
      </c>
      <c r="AC3058" s="11">
        <v>9.7659999999999997E-2</v>
      </c>
      <c r="AD3058" s="71">
        <f t="shared" si="144"/>
        <v>0</v>
      </c>
      <c r="AE3058" s="71">
        <f t="shared" si="145"/>
        <v>0</v>
      </c>
      <c r="AF3058" s="71">
        <f t="shared" si="146"/>
        <v>0</v>
      </c>
      <c r="AG3058" s="277" t="s">
        <v>906</v>
      </c>
      <c r="AH3058" s="277" t="s">
        <v>781</v>
      </c>
      <c r="AI3058" s="276" t="s">
        <v>782</v>
      </c>
      <c r="AJ3058" s="276" t="s">
        <v>783</v>
      </c>
      <c r="AK3058" s="276" t="s">
        <v>338</v>
      </c>
      <c r="AL3058" s="277" t="s">
        <v>149</v>
      </c>
      <c r="AM3058" s="276" t="s">
        <v>784</v>
      </c>
      <c r="AN3058" s="276" t="s">
        <v>486</v>
      </c>
      <c r="AO3058" s="277" t="s">
        <v>487</v>
      </c>
    </row>
    <row r="3059" spans="1:41" ht="15" thickBot="1" x14ac:dyDescent="0.4">
      <c r="A3059" s="8">
        <v>2025</v>
      </c>
      <c r="B3059" s="9" t="s">
        <v>148</v>
      </c>
      <c r="C3059" s="9" t="s">
        <v>149</v>
      </c>
      <c r="D3059" s="9" t="s">
        <v>338</v>
      </c>
      <c r="E3059" s="9" t="s">
        <v>31</v>
      </c>
      <c r="F3059" s="8">
        <v>2025</v>
      </c>
      <c r="G3059" s="11" t="s">
        <v>381</v>
      </c>
      <c r="H3059" s="11" t="s">
        <v>381</v>
      </c>
      <c r="I3059" s="11" t="s">
        <v>381</v>
      </c>
      <c r="J3059" s="11" t="s">
        <v>381</v>
      </c>
      <c r="K3059" s="11" t="s">
        <v>381</v>
      </c>
      <c r="L3059" s="11" t="s">
        <v>381</v>
      </c>
      <c r="M3059" s="11" t="s">
        <v>381</v>
      </c>
      <c r="N3059" s="11" t="s">
        <v>381</v>
      </c>
      <c r="O3059" s="11" t="s">
        <v>381</v>
      </c>
      <c r="P3059" s="11" t="s">
        <v>381</v>
      </c>
      <c r="Q3059" s="11" t="s">
        <v>381</v>
      </c>
      <c r="R3059" s="11" t="s">
        <v>381</v>
      </c>
      <c r="S3059" s="11" t="s">
        <v>381</v>
      </c>
      <c r="T3059" s="11" t="s">
        <v>381</v>
      </c>
      <c r="U3059" s="11" t="s">
        <v>381</v>
      </c>
      <c r="V3059" s="11" t="s">
        <v>381</v>
      </c>
      <c r="W3059" s="11" t="s">
        <v>381</v>
      </c>
      <c r="X3059" s="11" t="s">
        <v>381</v>
      </c>
      <c r="Y3059" s="11" t="s">
        <v>381</v>
      </c>
      <c r="Z3059" s="11">
        <v>4.8189999999999997E-2</v>
      </c>
      <c r="AA3059" s="11">
        <v>0.14069999999999999</v>
      </c>
      <c r="AB3059" s="11">
        <v>0.12114999999999999</v>
      </c>
      <c r="AC3059" s="11">
        <v>0.31003999999999998</v>
      </c>
      <c r="AD3059" s="71"/>
      <c r="AE3059" s="71"/>
      <c r="AF3059" s="71">
        <f t="shared" si="146"/>
        <v>0</v>
      </c>
      <c r="AG3059" s="277" t="s">
        <v>907</v>
      </c>
      <c r="AH3059" s="277" t="s">
        <v>781</v>
      </c>
      <c r="AI3059" s="276" t="s">
        <v>782</v>
      </c>
      <c r="AJ3059" s="276" t="s">
        <v>783</v>
      </c>
      <c r="AK3059" s="276" t="s">
        <v>338</v>
      </c>
      <c r="AL3059" s="277" t="s">
        <v>149</v>
      </c>
      <c r="AM3059" s="276" t="s">
        <v>784</v>
      </c>
      <c r="AN3059" s="276" t="s">
        <v>486</v>
      </c>
      <c r="AO3059" s="277" t="s">
        <v>487</v>
      </c>
    </row>
    <row r="3060" spans="1:41" ht="15" thickBot="1" x14ac:dyDescent="0.4">
      <c r="A3060" s="8">
        <v>2025</v>
      </c>
      <c r="B3060" s="9" t="s">
        <v>148</v>
      </c>
      <c r="C3060" s="9" t="s">
        <v>149</v>
      </c>
      <c r="D3060" s="9" t="s">
        <v>338</v>
      </c>
      <c r="E3060" s="9" t="s">
        <v>31</v>
      </c>
      <c r="F3060" s="8">
        <v>2026</v>
      </c>
      <c r="G3060" s="11" t="s">
        <v>381</v>
      </c>
      <c r="H3060" s="11" t="s">
        <v>381</v>
      </c>
      <c r="I3060" s="11" t="s">
        <v>381</v>
      </c>
      <c r="J3060" s="11" t="s">
        <v>381</v>
      </c>
      <c r="K3060" s="11" t="s">
        <v>381</v>
      </c>
      <c r="L3060" s="11" t="s">
        <v>381</v>
      </c>
      <c r="M3060" s="11" t="s">
        <v>381</v>
      </c>
      <c r="N3060" s="11" t="s">
        <v>381</v>
      </c>
      <c r="O3060" s="11" t="s">
        <v>381</v>
      </c>
      <c r="P3060" s="11" t="s">
        <v>381</v>
      </c>
      <c r="Q3060" s="11" t="s">
        <v>381</v>
      </c>
      <c r="R3060" s="11" t="s">
        <v>381</v>
      </c>
      <c r="S3060" s="11" t="s">
        <v>381</v>
      </c>
      <c r="T3060" s="11" t="s">
        <v>381</v>
      </c>
      <c r="U3060" s="11" t="s">
        <v>381</v>
      </c>
      <c r="V3060" s="11" t="s">
        <v>381</v>
      </c>
      <c r="W3060" s="11" t="s">
        <v>381</v>
      </c>
      <c r="X3060" s="11" t="s">
        <v>381</v>
      </c>
      <c r="Y3060" s="11" t="s">
        <v>381</v>
      </c>
      <c r="Z3060" s="11">
        <v>4.5990000000000003E-2</v>
      </c>
      <c r="AA3060" s="11">
        <v>0.13683999999999999</v>
      </c>
      <c r="AB3060" s="11">
        <v>0.11269999999999999</v>
      </c>
      <c r="AC3060" s="11">
        <v>0.29553000000000001</v>
      </c>
      <c r="AD3060" s="71"/>
      <c r="AE3060" s="71"/>
      <c r="AF3060" s="71">
        <f t="shared" si="146"/>
        <v>0</v>
      </c>
      <c r="AG3060" s="277" t="s">
        <v>907</v>
      </c>
      <c r="AH3060" s="277" t="s">
        <v>781</v>
      </c>
      <c r="AI3060" s="276" t="s">
        <v>782</v>
      </c>
      <c r="AJ3060" s="276" t="s">
        <v>783</v>
      </c>
      <c r="AK3060" s="276" t="s">
        <v>338</v>
      </c>
      <c r="AL3060" s="277" t="s">
        <v>149</v>
      </c>
      <c r="AM3060" s="276" t="s">
        <v>784</v>
      </c>
      <c r="AN3060" s="276" t="s">
        <v>486</v>
      </c>
      <c r="AO3060" s="277" t="s">
        <v>487</v>
      </c>
    </row>
    <row r="3061" spans="1:41" ht="15" thickBot="1" x14ac:dyDescent="0.4">
      <c r="A3061" s="8">
        <v>2025</v>
      </c>
      <c r="B3061" s="9" t="s">
        <v>148</v>
      </c>
      <c r="C3061" s="9" t="s">
        <v>149</v>
      </c>
      <c r="D3061" s="9" t="s">
        <v>338</v>
      </c>
      <c r="E3061" s="9" t="s">
        <v>31</v>
      </c>
      <c r="F3061" s="8">
        <v>2027</v>
      </c>
      <c r="G3061" s="11" t="s">
        <v>381</v>
      </c>
      <c r="H3061" s="11" t="s">
        <v>381</v>
      </c>
      <c r="I3061" s="11" t="s">
        <v>381</v>
      </c>
      <c r="J3061" s="11" t="s">
        <v>381</v>
      </c>
      <c r="K3061" s="11" t="s">
        <v>381</v>
      </c>
      <c r="L3061" s="11" t="s">
        <v>381</v>
      </c>
      <c r="M3061" s="11" t="s">
        <v>381</v>
      </c>
      <c r="N3061" s="11" t="s">
        <v>381</v>
      </c>
      <c r="O3061" s="11" t="s">
        <v>381</v>
      </c>
      <c r="P3061" s="11" t="s">
        <v>381</v>
      </c>
      <c r="Q3061" s="11" t="s">
        <v>381</v>
      </c>
      <c r="R3061" s="11" t="s">
        <v>381</v>
      </c>
      <c r="S3061" s="11" t="s">
        <v>381</v>
      </c>
      <c r="T3061" s="11" t="s">
        <v>381</v>
      </c>
      <c r="U3061" s="11" t="s">
        <v>381</v>
      </c>
      <c r="V3061" s="11" t="s">
        <v>381</v>
      </c>
      <c r="W3061" s="11" t="s">
        <v>381</v>
      </c>
      <c r="X3061" s="11" t="s">
        <v>381</v>
      </c>
      <c r="Y3061" s="11" t="s">
        <v>381</v>
      </c>
      <c r="Z3061" s="11">
        <v>3.3250000000000002E-2</v>
      </c>
      <c r="AA3061" s="11">
        <v>0.12339</v>
      </c>
      <c r="AB3061" s="11">
        <v>0.11505</v>
      </c>
      <c r="AC3061" s="11">
        <v>0.27168999999999999</v>
      </c>
      <c r="AD3061" s="71"/>
      <c r="AE3061" s="71"/>
      <c r="AF3061" s="71">
        <f t="shared" si="146"/>
        <v>0</v>
      </c>
      <c r="AG3061" s="277" t="s">
        <v>907</v>
      </c>
      <c r="AH3061" s="277" t="s">
        <v>781</v>
      </c>
      <c r="AI3061" s="276" t="s">
        <v>782</v>
      </c>
      <c r="AJ3061" s="276" t="s">
        <v>783</v>
      </c>
      <c r="AK3061" s="276" t="s">
        <v>338</v>
      </c>
      <c r="AL3061" s="277" t="s">
        <v>149</v>
      </c>
      <c r="AM3061" s="276" t="s">
        <v>784</v>
      </c>
      <c r="AN3061" s="276" t="s">
        <v>486</v>
      </c>
      <c r="AO3061" s="277" t="s">
        <v>487</v>
      </c>
    </row>
    <row r="3062" spans="1:41" ht="15" thickBot="1" x14ac:dyDescent="0.4">
      <c r="A3062" s="8">
        <v>2025</v>
      </c>
      <c r="B3062" s="9" t="s">
        <v>148</v>
      </c>
      <c r="C3062" s="9" t="s">
        <v>149</v>
      </c>
      <c r="D3062" s="9" t="s">
        <v>338</v>
      </c>
      <c r="E3062" s="9" t="s">
        <v>31</v>
      </c>
      <c r="F3062" s="8">
        <v>2028</v>
      </c>
      <c r="G3062" s="11" t="s">
        <v>381</v>
      </c>
      <c r="H3062" s="11" t="s">
        <v>381</v>
      </c>
      <c r="I3062" s="11" t="s">
        <v>381</v>
      </c>
      <c r="J3062" s="11" t="s">
        <v>381</v>
      </c>
      <c r="K3062" s="11" t="s">
        <v>381</v>
      </c>
      <c r="L3062" s="11" t="s">
        <v>381</v>
      </c>
      <c r="M3062" s="11" t="s">
        <v>381</v>
      </c>
      <c r="N3062" s="11" t="s">
        <v>381</v>
      </c>
      <c r="O3062" s="11" t="s">
        <v>381</v>
      </c>
      <c r="P3062" s="11" t="s">
        <v>381</v>
      </c>
      <c r="Q3062" s="11" t="s">
        <v>381</v>
      </c>
      <c r="R3062" s="11" t="s">
        <v>381</v>
      </c>
      <c r="S3062" s="11" t="s">
        <v>381</v>
      </c>
      <c r="T3062" s="11" t="s">
        <v>381</v>
      </c>
      <c r="U3062" s="11" t="s">
        <v>381</v>
      </c>
      <c r="V3062" s="11" t="s">
        <v>381</v>
      </c>
      <c r="W3062" s="11" t="s">
        <v>381</v>
      </c>
      <c r="X3062" s="11" t="s">
        <v>381</v>
      </c>
      <c r="Y3062" s="11" t="s">
        <v>381</v>
      </c>
      <c r="Z3062" s="11">
        <v>3.5150000000000001E-2</v>
      </c>
      <c r="AA3062" s="11">
        <v>0.10555</v>
      </c>
      <c r="AB3062" s="11">
        <v>0.11433</v>
      </c>
      <c r="AC3062" s="11">
        <v>0.25503999999999999</v>
      </c>
      <c r="AD3062" s="71"/>
      <c r="AE3062" s="71"/>
      <c r="AF3062" s="71">
        <f t="shared" si="146"/>
        <v>0</v>
      </c>
      <c r="AG3062" s="277" t="s">
        <v>907</v>
      </c>
      <c r="AH3062" s="277" t="s">
        <v>781</v>
      </c>
      <c r="AI3062" s="276" t="s">
        <v>782</v>
      </c>
      <c r="AJ3062" s="276" t="s">
        <v>783</v>
      </c>
      <c r="AK3062" s="276" t="s">
        <v>338</v>
      </c>
      <c r="AL3062" s="277" t="s">
        <v>149</v>
      </c>
      <c r="AM3062" s="276" t="s">
        <v>784</v>
      </c>
      <c r="AN3062" s="276" t="s">
        <v>486</v>
      </c>
      <c r="AO3062" s="277" t="s">
        <v>487</v>
      </c>
    </row>
    <row r="3063" spans="1:41" ht="15" thickBot="1" x14ac:dyDescent="0.4">
      <c r="A3063" s="8">
        <v>2025</v>
      </c>
      <c r="B3063" s="9" t="s">
        <v>148</v>
      </c>
      <c r="C3063" s="9" t="s">
        <v>149</v>
      </c>
      <c r="D3063" s="9" t="s">
        <v>338</v>
      </c>
      <c r="E3063" s="9" t="s">
        <v>31</v>
      </c>
      <c r="F3063" s="8">
        <v>2029</v>
      </c>
      <c r="G3063" s="11" t="s">
        <v>381</v>
      </c>
      <c r="H3063" s="11" t="s">
        <v>381</v>
      </c>
      <c r="I3063" s="11" t="s">
        <v>381</v>
      </c>
      <c r="J3063" s="11" t="s">
        <v>381</v>
      </c>
      <c r="K3063" s="11" t="s">
        <v>381</v>
      </c>
      <c r="L3063" s="11" t="s">
        <v>381</v>
      </c>
      <c r="M3063" s="11" t="s">
        <v>381</v>
      </c>
      <c r="N3063" s="11" t="s">
        <v>381</v>
      </c>
      <c r="O3063" s="11" t="s">
        <v>381</v>
      </c>
      <c r="P3063" s="11" t="s">
        <v>381</v>
      </c>
      <c r="Q3063" s="11" t="s">
        <v>381</v>
      </c>
      <c r="R3063" s="11" t="s">
        <v>381</v>
      </c>
      <c r="S3063" s="11" t="s">
        <v>381</v>
      </c>
      <c r="T3063" s="11" t="s">
        <v>381</v>
      </c>
      <c r="U3063" s="11" t="s">
        <v>381</v>
      </c>
      <c r="V3063" s="11" t="s">
        <v>381</v>
      </c>
      <c r="W3063" s="11" t="s">
        <v>381</v>
      </c>
      <c r="X3063" s="11" t="s">
        <v>381</v>
      </c>
      <c r="Y3063" s="11" t="s">
        <v>381</v>
      </c>
      <c r="Z3063" s="11">
        <v>3.7249999999999998E-2</v>
      </c>
      <c r="AA3063" s="11">
        <v>0.10496</v>
      </c>
      <c r="AB3063" s="11">
        <v>0.11774</v>
      </c>
      <c r="AC3063" s="11">
        <v>0.25995000000000001</v>
      </c>
      <c r="AD3063" s="71"/>
      <c r="AE3063" s="71"/>
      <c r="AF3063" s="71">
        <f t="shared" si="146"/>
        <v>0</v>
      </c>
      <c r="AG3063" s="277" t="s">
        <v>907</v>
      </c>
      <c r="AH3063" s="277" t="s">
        <v>781</v>
      </c>
      <c r="AI3063" s="276" t="s">
        <v>782</v>
      </c>
      <c r="AJ3063" s="276" t="s">
        <v>783</v>
      </c>
      <c r="AK3063" s="276" t="s">
        <v>338</v>
      </c>
      <c r="AL3063" s="277" t="s">
        <v>149</v>
      </c>
      <c r="AM3063" s="276" t="s">
        <v>784</v>
      </c>
      <c r="AN3063" s="276" t="s">
        <v>486</v>
      </c>
      <c r="AO3063" s="277" t="s">
        <v>487</v>
      </c>
    </row>
    <row r="3064" spans="1:41" ht="15" thickBot="1" x14ac:dyDescent="0.4">
      <c r="A3064" s="8">
        <v>2025</v>
      </c>
      <c r="B3064" s="9" t="s">
        <v>148</v>
      </c>
      <c r="C3064" s="9" t="s">
        <v>149</v>
      </c>
      <c r="D3064" s="9" t="s">
        <v>338</v>
      </c>
      <c r="E3064" s="9" t="s">
        <v>31</v>
      </c>
      <c r="F3064" s="8">
        <v>2030</v>
      </c>
      <c r="G3064" s="11" t="s">
        <v>381</v>
      </c>
      <c r="H3064" s="11" t="s">
        <v>381</v>
      </c>
      <c r="I3064" s="11" t="s">
        <v>381</v>
      </c>
      <c r="J3064" s="11" t="s">
        <v>381</v>
      </c>
      <c r="K3064" s="11" t="s">
        <v>381</v>
      </c>
      <c r="L3064" s="11" t="s">
        <v>381</v>
      </c>
      <c r="M3064" s="11" t="s">
        <v>381</v>
      </c>
      <c r="N3064" s="11" t="s">
        <v>381</v>
      </c>
      <c r="O3064" s="11" t="s">
        <v>381</v>
      </c>
      <c r="P3064" s="11" t="s">
        <v>381</v>
      </c>
      <c r="Q3064" s="11" t="s">
        <v>381</v>
      </c>
      <c r="R3064" s="11" t="s">
        <v>381</v>
      </c>
      <c r="S3064" s="11" t="s">
        <v>381</v>
      </c>
      <c r="T3064" s="11" t="s">
        <v>381</v>
      </c>
      <c r="U3064" s="11" t="s">
        <v>381</v>
      </c>
      <c r="V3064" s="11" t="s">
        <v>381</v>
      </c>
      <c r="W3064" s="11" t="s">
        <v>381</v>
      </c>
      <c r="X3064" s="11" t="s">
        <v>381</v>
      </c>
      <c r="Y3064" s="11" t="s">
        <v>381</v>
      </c>
      <c r="Z3064" s="11">
        <v>3.9260000000000003E-2</v>
      </c>
      <c r="AA3064" s="11">
        <v>0.11244</v>
      </c>
      <c r="AB3064" s="11">
        <v>0.12018</v>
      </c>
      <c r="AC3064" s="11">
        <v>0.27189000000000002</v>
      </c>
      <c r="AD3064" s="71"/>
      <c r="AE3064" s="71"/>
      <c r="AF3064" s="71">
        <f t="shared" si="146"/>
        <v>0</v>
      </c>
      <c r="AG3064" s="277" t="s">
        <v>907</v>
      </c>
      <c r="AH3064" s="277" t="s">
        <v>781</v>
      </c>
      <c r="AI3064" s="276" t="s">
        <v>782</v>
      </c>
      <c r="AJ3064" s="276" t="s">
        <v>783</v>
      </c>
      <c r="AK3064" s="276" t="s">
        <v>338</v>
      </c>
      <c r="AL3064" s="277" t="s">
        <v>149</v>
      </c>
      <c r="AM3064" s="276" t="s">
        <v>784</v>
      </c>
      <c r="AN3064" s="276" t="s">
        <v>486</v>
      </c>
      <c r="AO3064" s="277" t="s">
        <v>487</v>
      </c>
    </row>
    <row r="3065" spans="1:41" ht="15" thickBot="1" x14ac:dyDescent="0.4">
      <c r="A3065" s="8">
        <v>2025</v>
      </c>
      <c r="B3065" s="9" t="s">
        <v>148</v>
      </c>
      <c r="C3065" s="9" t="s">
        <v>149</v>
      </c>
      <c r="D3065" s="9" t="s">
        <v>338</v>
      </c>
      <c r="E3065" s="9" t="s">
        <v>31</v>
      </c>
      <c r="F3065" s="8">
        <v>2031</v>
      </c>
      <c r="G3065" s="11" t="s">
        <v>381</v>
      </c>
      <c r="H3065" s="11" t="s">
        <v>381</v>
      </c>
      <c r="I3065" s="11" t="s">
        <v>381</v>
      </c>
      <c r="J3065" s="11" t="s">
        <v>381</v>
      </c>
      <c r="K3065" s="11" t="s">
        <v>381</v>
      </c>
      <c r="L3065" s="11" t="s">
        <v>381</v>
      </c>
      <c r="M3065" s="11" t="s">
        <v>381</v>
      </c>
      <c r="N3065" s="11" t="s">
        <v>381</v>
      </c>
      <c r="O3065" s="11" t="s">
        <v>381</v>
      </c>
      <c r="P3065" s="11" t="s">
        <v>381</v>
      </c>
      <c r="Q3065" s="11" t="s">
        <v>381</v>
      </c>
      <c r="R3065" s="11" t="s">
        <v>381</v>
      </c>
      <c r="S3065" s="11" t="s">
        <v>381</v>
      </c>
      <c r="T3065" s="11" t="s">
        <v>381</v>
      </c>
      <c r="U3065" s="11" t="s">
        <v>381</v>
      </c>
      <c r="V3065" s="11" t="s">
        <v>381</v>
      </c>
      <c r="W3065" s="11" t="s">
        <v>381</v>
      </c>
      <c r="X3065" s="11" t="s">
        <v>381</v>
      </c>
      <c r="Y3065" s="11" t="s">
        <v>381</v>
      </c>
      <c r="Z3065" s="11">
        <v>3.4970000000000001E-2</v>
      </c>
      <c r="AA3065" s="11">
        <v>0.10687000000000001</v>
      </c>
      <c r="AB3065" s="11">
        <v>0.12343999999999999</v>
      </c>
      <c r="AC3065" s="11">
        <v>0.26527000000000001</v>
      </c>
      <c r="AD3065" s="71"/>
      <c r="AE3065" s="71"/>
      <c r="AF3065" s="71">
        <f t="shared" si="146"/>
        <v>0</v>
      </c>
      <c r="AG3065" s="277" t="s">
        <v>907</v>
      </c>
      <c r="AH3065" s="277" t="s">
        <v>781</v>
      </c>
      <c r="AI3065" s="276" t="s">
        <v>782</v>
      </c>
      <c r="AJ3065" s="276" t="s">
        <v>783</v>
      </c>
      <c r="AK3065" s="276" t="s">
        <v>338</v>
      </c>
      <c r="AL3065" s="277" t="s">
        <v>149</v>
      </c>
      <c r="AM3065" s="276" t="s">
        <v>784</v>
      </c>
      <c r="AN3065" s="276" t="s">
        <v>486</v>
      </c>
      <c r="AO3065" s="277" t="s">
        <v>487</v>
      </c>
    </row>
    <row r="3066" spans="1:41" ht="15" thickBot="1" x14ac:dyDescent="0.4">
      <c r="A3066" s="8">
        <v>2025</v>
      </c>
      <c r="B3066" s="9" t="s">
        <v>148</v>
      </c>
      <c r="C3066" s="9" t="s">
        <v>149</v>
      </c>
      <c r="D3066" s="9" t="s">
        <v>338</v>
      </c>
      <c r="E3066" s="9" t="s">
        <v>31</v>
      </c>
      <c r="F3066" s="8">
        <v>2032</v>
      </c>
      <c r="G3066" s="11" t="s">
        <v>381</v>
      </c>
      <c r="H3066" s="11" t="s">
        <v>381</v>
      </c>
      <c r="I3066" s="11" t="s">
        <v>381</v>
      </c>
      <c r="J3066" s="11" t="s">
        <v>381</v>
      </c>
      <c r="K3066" s="11" t="s">
        <v>381</v>
      </c>
      <c r="L3066" s="11" t="s">
        <v>381</v>
      </c>
      <c r="M3066" s="11" t="s">
        <v>381</v>
      </c>
      <c r="N3066" s="11" t="s">
        <v>381</v>
      </c>
      <c r="O3066" s="11" t="s">
        <v>381</v>
      </c>
      <c r="P3066" s="11" t="s">
        <v>381</v>
      </c>
      <c r="Q3066" s="11" t="s">
        <v>381</v>
      </c>
      <c r="R3066" s="11" t="s">
        <v>381</v>
      </c>
      <c r="S3066" s="11" t="s">
        <v>381</v>
      </c>
      <c r="T3066" s="11" t="s">
        <v>381</v>
      </c>
      <c r="U3066" s="11" t="s">
        <v>381</v>
      </c>
      <c r="V3066" s="11" t="s">
        <v>381</v>
      </c>
      <c r="W3066" s="11" t="s">
        <v>381</v>
      </c>
      <c r="X3066" s="11" t="s">
        <v>381</v>
      </c>
      <c r="Y3066" s="11" t="s">
        <v>381</v>
      </c>
      <c r="Z3066" s="11">
        <v>3.2390000000000002E-2</v>
      </c>
      <c r="AA3066" s="11">
        <v>0.10278</v>
      </c>
      <c r="AB3066" s="11">
        <v>0.10711</v>
      </c>
      <c r="AC3066" s="11">
        <v>0.24228</v>
      </c>
      <c r="AD3066" s="71"/>
      <c r="AE3066" s="71"/>
      <c r="AF3066" s="71">
        <f t="shared" si="146"/>
        <v>0</v>
      </c>
      <c r="AG3066" s="277" t="s">
        <v>907</v>
      </c>
      <c r="AH3066" s="277" t="s">
        <v>781</v>
      </c>
      <c r="AI3066" s="276" t="s">
        <v>782</v>
      </c>
      <c r="AJ3066" s="276" t="s">
        <v>783</v>
      </c>
      <c r="AK3066" s="276" t="s">
        <v>338</v>
      </c>
      <c r="AL3066" s="277" t="s">
        <v>149</v>
      </c>
      <c r="AM3066" s="276" t="s">
        <v>784</v>
      </c>
      <c r="AN3066" s="276" t="s">
        <v>486</v>
      </c>
      <c r="AO3066" s="277" t="s">
        <v>487</v>
      </c>
    </row>
    <row r="3067" spans="1:41" ht="15" thickBot="1" x14ac:dyDescent="0.4">
      <c r="A3067" s="8">
        <v>2025</v>
      </c>
      <c r="B3067" s="9" t="s">
        <v>148</v>
      </c>
      <c r="C3067" s="9" t="s">
        <v>149</v>
      </c>
      <c r="D3067" s="9" t="s">
        <v>338</v>
      </c>
      <c r="E3067" s="9" t="s">
        <v>31</v>
      </c>
      <c r="F3067" s="8">
        <v>2033</v>
      </c>
      <c r="G3067" s="11" t="s">
        <v>381</v>
      </c>
      <c r="H3067" s="11" t="s">
        <v>381</v>
      </c>
      <c r="I3067" s="11" t="s">
        <v>381</v>
      </c>
      <c r="J3067" s="11" t="s">
        <v>381</v>
      </c>
      <c r="K3067" s="11" t="s">
        <v>381</v>
      </c>
      <c r="L3067" s="11" t="s">
        <v>381</v>
      </c>
      <c r="M3067" s="11" t="s">
        <v>381</v>
      </c>
      <c r="N3067" s="11" t="s">
        <v>381</v>
      </c>
      <c r="O3067" s="11" t="s">
        <v>381</v>
      </c>
      <c r="P3067" s="11" t="s">
        <v>381</v>
      </c>
      <c r="Q3067" s="11" t="s">
        <v>381</v>
      </c>
      <c r="R3067" s="11" t="s">
        <v>381</v>
      </c>
      <c r="S3067" s="11" t="s">
        <v>381</v>
      </c>
      <c r="T3067" s="11" t="s">
        <v>381</v>
      </c>
      <c r="U3067" s="11" t="s">
        <v>381</v>
      </c>
      <c r="V3067" s="11" t="s">
        <v>381</v>
      </c>
      <c r="W3067" s="11" t="s">
        <v>381</v>
      </c>
      <c r="X3067" s="11" t="s">
        <v>381</v>
      </c>
      <c r="Y3067" s="11" t="s">
        <v>381</v>
      </c>
      <c r="Z3067" s="11">
        <v>2.044E-2</v>
      </c>
      <c r="AA3067" s="11">
        <v>8.5849999999999996E-2</v>
      </c>
      <c r="AB3067" s="11">
        <v>8.8220000000000007E-2</v>
      </c>
      <c r="AC3067" s="11">
        <v>0.19450999999999999</v>
      </c>
      <c r="AD3067" s="71"/>
      <c r="AE3067" s="71"/>
      <c r="AF3067" s="71">
        <f t="shared" si="146"/>
        <v>0</v>
      </c>
      <c r="AG3067" s="277" t="s">
        <v>907</v>
      </c>
      <c r="AH3067" s="277" t="s">
        <v>781</v>
      </c>
      <c r="AI3067" s="276" t="s">
        <v>782</v>
      </c>
      <c r="AJ3067" s="276" t="s">
        <v>783</v>
      </c>
      <c r="AK3067" s="276" t="s">
        <v>338</v>
      </c>
      <c r="AL3067" s="277" t="s">
        <v>149</v>
      </c>
      <c r="AM3067" s="276" t="s">
        <v>784</v>
      </c>
      <c r="AN3067" s="276" t="s">
        <v>486</v>
      </c>
      <c r="AO3067" s="277" t="s">
        <v>487</v>
      </c>
    </row>
    <row r="3068" spans="1:41" ht="15" thickBot="1" x14ac:dyDescent="0.4">
      <c r="A3068" s="8">
        <v>2025</v>
      </c>
      <c r="B3068" s="9" t="s">
        <v>148</v>
      </c>
      <c r="C3068" s="9" t="s">
        <v>149</v>
      </c>
      <c r="D3068" s="9" t="s">
        <v>338</v>
      </c>
      <c r="E3068" s="9" t="s">
        <v>31</v>
      </c>
      <c r="F3068" s="8">
        <v>2034</v>
      </c>
      <c r="G3068" s="11" t="s">
        <v>381</v>
      </c>
      <c r="H3068" s="11" t="s">
        <v>381</v>
      </c>
      <c r="I3068" s="11" t="s">
        <v>381</v>
      </c>
      <c r="J3068" s="11" t="s">
        <v>381</v>
      </c>
      <c r="K3068" s="11" t="s">
        <v>381</v>
      </c>
      <c r="L3068" s="11" t="s">
        <v>381</v>
      </c>
      <c r="M3068" s="11" t="s">
        <v>381</v>
      </c>
      <c r="N3068" s="11" t="s">
        <v>381</v>
      </c>
      <c r="O3068" s="11" t="s">
        <v>381</v>
      </c>
      <c r="P3068" s="11" t="s">
        <v>381</v>
      </c>
      <c r="Q3068" s="11" t="s">
        <v>381</v>
      </c>
      <c r="R3068" s="11" t="s">
        <v>381</v>
      </c>
      <c r="S3068" s="11" t="s">
        <v>381</v>
      </c>
      <c r="T3068" s="11" t="s">
        <v>381</v>
      </c>
      <c r="U3068" s="11" t="s">
        <v>381</v>
      </c>
      <c r="V3068" s="11" t="s">
        <v>381</v>
      </c>
      <c r="W3068" s="11" t="s">
        <v>381</v>
      </c>
      <c r="X3068" s="11" t="s">
        <v>381</v>
      </c>
      <c r="Y3068" s="11" t="s">
        <v>381</v>
      </c>
      <c r="Z3068" s="11">
        <v>6.9199999999999999E-3</v>
      </c>
      <c r="AA3068" s="11">
        <v>8.9029999999999998E-2</v>
      </c>
      <c r="AB3068" s="11">
        <v>8.6910000000000001E-2</v>
      </c>
      <c r="AC3068" s="11">
        <v>0.18285999999999999</v>
      </c>
      <c r="AD3068" s="71"/>
      <c r="AE3068" s="71"/>
      <c r="AF3068" s="71">
        <f t="shared" si="146"/>
        <v>0</v>
      </c>
      <c r="AG3068" s="277" t="s">
        <v>907</v>
      </c>
      <c r="AH3068" s="277" t="s">
        <v>781</v>
      </c>
      <c r="AI3068" s="276" t="s">
        <v>782</v>
      </c>
      <c r="AJ3068" s="276" t="s">
        <v>783</v>
      </c>
      <c r="AK3068" s="276" t="s">
        <v>338</v>
      </c>
      <c r="AL3068" s="277" t="s">
        <v>149</v>
      </c>
      <c r="AM3068" s="276" t="s">
        <v>784</v>
      </c>
      <c r="AN3068" s="276" t="s">
        <v>486</v>
      </c>
      <c r="AO3068" s="277" t="s">
        <v>487</v>
      </c>
    </row>
    <row r="3069" spans="1:41" ht="15" thickBot="1" x14ac:dyDescent="0.4">
      <c r="A3069" s="8">
        <v>2025</v>
      </c>
      <c r="B3069" s="9" t="s">
        <v>148</v>
      </c>
      <c r="C3069" s="9" t="s">
        <v>149</v>
      </c>
      <c r="D3069" s="9" t="s">
        <v>338</v>
      </c>
      <c r="E3069" s="9" t="s">
        <v>31</v>
      </c>
      <c r="F3069" s="8">
        <v>2035</v>
      </c>
      <c r="G3069" s="11" t="s">
        <v>381</v>
      </c>
      <c r="H3069" s="11" t="s">
        <v>381</v>
      </c>
      <c r="I3069" s="11" t="s">
        <v>381</v>
      </c>
      <c r="J3069" s="11" t="s">
        <v>381</v>
      </c>
      <c r="K3069" s="11" t="s">
        <v>381</v>
      </c>
      <c r="L3069" s="11" t="s">
        <v>381</v>
      </c>
      <c r="M3069" s="11" t="s">
        <v>381</v>
      </c>
      <c r="N3069" s="11" t="s">
        <v>381</v>
      </c>
      <c r="O3069" s="11" t="s">
        <v>381</v>
      </c>
      <c r="P3069" s="11" t="s">
        <v>381</v>
      </c>
      <c r="Q3069" s="11" t="s">
        <v>381</v>
      </c>
      <c r="R3069" s="11" t="s">
        <v>381</v>
      </c>
      <c r="S3069" s="11" t="s">
        <v>381</v>
      </c>
      <c r="T3069" s="11" t="s">
        <v>381</v>
      </c>
      <c r="U3069" s="11" t="s">
        <v>381</v>
      </c>
      <c r="V3069" s="11" t="s">
        <v>381</v>
      </c>
      <c r="W3069" s="11" t="s">
        <v>381</v>
      </c>
      <c r="X3069" s="11" t="s">
        <v>381</v>
      </c>
      <c r="Y3069" s="11" t="s">
        <v>381</v>
      </c>
      <c r="Z3069" s="11">
        <v>7.7600000000000004E-3</v>
      </c>
      <c r="AA3069" s="11">
        <v>7.0690000000000003E-2</v>
      </c>
      <c r="AB3069" s="11">
        <v>9.6619999999999998E-2</v>
      </c>
      <c r="AC3069" s="11">
        <v>0.17507</v>
      </c>
      <c r="AD3069" s="71"/>
      <c r="AE3069" s="71"/>
      <c r="AF3069" s="71">
        <f t="shared" si="146"/>
        <v>0</v>
      </c>
      <c r="AG3069" s="277" t="s">
        <v>907</v>
      </c>
      <c r="AH3069" s="277" t="s">
        <v>781</v>
      </c>
      <c r="AI3069" s="276" t="s">
        <v>782</v>
      </c>
      <c r="AJ3069" s="276" t="s">
        <v>783</v>
      </c>
      <c r="AK3069" s="276" t="s">
        <v>338</v>
      </c>
      <c r="AL3069" s="277" t="s">
        <v>149</v>
      </c>
      <c r="AM3069" s="276" t="s">
        <v>784</v>
      </c>
      <c r="AN3069" s="276" t="s">
        <v>486</v>
      </c>
      <c r="AO3069" s="277" t="s">
        <v>487</v>
      </c>
    </row>
    <row r="3070" spans="1:41" ht="15" thickBot="1" x14ac:dyDescent="0.4">
      <c r="A3070" s="8">
        <v>2025</v>
      </c>
      <c r="B3070" s="9" t="s">
        <v>148</v>
      </c>
      <c r="C3070" s="9" t="s">
        <v>149</v>
      </c>
      <c r="D3070" s="9" t="s">
        <v>338</v>
      </c>
      <c r="E3070" s="9" t="s">
        <v>32</v>
      </c>
      <c r="F3070" s="8">
        <v>2025</v>
      </c>
      <c r="G3070" s="11">
        <v>0</v>
      </c>
      <c r="H3070" s="11">
        <v>4.0469999999999999E-2</v>
      </c>
      <c r="I3070" s="11">
        <v>3.3149999999999999E-2</v>
      </c>
      <c r="J3070" s="11">
        <v>2.22506</v>
      </c>
      <c r="K3070" s="11">
        <v>0</v>
      </c>
      <c r="L3070" s="11">
        <v>0.70342000000000005</v>
      </c>
      <c r="M3070" s="11">
        <v>0</v>
      </c>
      <c r="N3070" s="11">
        <v>1.2641199999999999</v>
      </c>
      <c r="O3070" s="11">
        <v>0.12343</v>
      </c>
      <c r="P3070" s="11">
        <v>1.7258500000000001</v>
      </c>
      <c r="Q3070" s="11">
        <v>2.3535599999999999</v>
      </c>
      <c r="R3070" s="11">
        <v>0.15851999999999999</v>
      </c>
      <c r="S3070" s="11">
        <v>0.20313000000000001</v>
      </c>
      <c r="T3070" s="11">
        <v>8.8307099999999998</v>
      </c>
      <c r="U3070" s="11">
        <v>0</v>
      </c>
      <c r="V3070" s="11">
        <v>0</v>
      </c>
      <c r="W3070" s="11">
        <v>0</v>
      </c>
      <c r="X3070" s="11">
        <v>0</v>
      </c>
      <c r="Y3070" s="11">
        <v>8.8307099999999998</v>
      </c>
      <c r="Z3070" s="11">
        <v>3.0679999999999999E-2</v>
      </c>
      <c r="AA3070" s="11">
        <v>2.2711199999999998</v>
      </c>
      <c r="AB3070" s="11">
        <v>0.57284999999999997</v>
      </c>
      <c r="AC3070" s="11">
        <v>2.8746499999999999</v>
      </c>
      <c r="AD3070" s="71">
        <f t="shared" si="144"/>
        <v>0</v>
      </c>
      <c r="AE3070" s="71">
        <f t="shared" si="145"/>
        <v>0</v>
      </c>
      <c r="AF3070" s="71">
        <f t="shared" si="146"/>
        <v>0</v>
      </c>
      <c r="AG3070" s="277" t="s">
        <v>908</v>
      </c>
      <c r="AH3070" s="277" t="s">
        <v>781</v>
      </c>
      <c r="AI3070" s="276" t="s">
        <v>782</v>
      </c>
      <c r="AJ3070" s="276" t="s">
        <v>783</v>
      </c>
      <c r="AK3070" s="276" t="s">
        <v>338</v>
      </c>
      <c r="AL3070" s="277" t="s">
        <v>149</v>
      </c>
      <c r="AM3070" s="276" t="s">
        <v>784</v>
      </c>
      <c r="AN3070" s="276" t="s">
        <v>486</v>
      </c>
      <c r="AO3070" s="277" t="s">
        <v>487</v>
      </c>
    </row>
    <row r="3071" spans="1:41" ht="15" thickBot="1" x14ac:dyDescent="0.4">
      <c r="A3071" s="8">
        <v>2025</v>
      </c>
      <c r="B3071" s="9" t="s">
        <v>148</v>
      </c>
      <c r="C3071" s="9" t="s">
        <v>149</v>
      </c>
      <c r="D3071" s="9" t="s">
        <v>338</v>
      </c>
      <c r="E3071" s="9" t="s">
        <v>32</v>
      </c>
      <c r="F3071" s="8">
        <v>2026</v>
      </c>
      <c r="G3071" s="11">
        <v>0</v>
      </c>
      <c r="H3071" s="11">
        <v>0.14701</v>
      </c>
      <c r="I3071" s="11">
        <v>0.17360999999999999</v>
      </c>
      <c r="J3071" s="11">
        <v>1.54179</v>
      </c>
      <c r="K3071" s="11">
        <v>0</v>
      </c>
      <c r="L3071" s="11">
        <v>0.97136</v>
      </c>
      <c r="M3071" s="11">
        <v>0</v>
      </c>
      <c r="N3071" s="11">
        <v>0.92837000000000003</v>
      </c>
      <c r="O3071" s="11">
        <v>0.15537999999999999</v>
      </c>
      <c r="P3071" s="11">
        <v>1.5221100000000001</v>
      </c>
      <c r="Q3071" s="11">
        <v>2.0059300000000002</v>
      </c>
      <c r="R3071" s="11">
        <v>0.19416</v>
      </c>
      <c r="S3071" s="11">
        <v>0.20821999999999999</v>
      </c>
      <c r="T3071" s="11">
        <v>7.8479400000000004</v>
      </c>
      <c r="U3071" s="11">
        <v>0</v>
      </c>
      <c r="V3071" s="11">
        <v>0</v>
      </c>
      <c r="W3071" s="11">
        <v>0</v>
      </c>
      <c r="X3071" s="11">
        <v>0</v>
      </c>
      <c r="Y3071" s="11">
        <v>7.8479400000000004</v>
      </c>
      <c r="Z3071" s="11">
        <v>0.10828</v>
      </c>
      <c r="AA3071" s="11">
        <v>1.7965100000000001</v>
      </c>
      <c r="AB3071" s="11">
        <v>0.45088</v>
      </c>
      <c r="AC3071" s="11">
        <v>2.35568</v>
      </c>
      <c r="AD3071" s="71">
        <f t="shared" si="144"/>
        <v>0</v>
      </c>
      <c r="AE3071" s="71">
        <f t="shared" si="145"/>
        <v>0</v>
      </c>
      <c r="AF3071" s="71">
        <f t="shared" si="146"/>
        <v>0</v>
      </c>
      <c r="AG3071" s="277" t="s">
        <v>908</v>
      </c>
      <c r="AH3071" s="277" t="s">
        <v>781</v>
      </c>
      <c r="AI3071" s="276" t="s">
        <v>782</v>
      </c>
      <c r="AJ3071" s="276" t="s">
        <v>783</v>
      </c>
      <c r="AK3071" s="276" t="s">
        <v>338</v>
      </c>
      <c r="AL3071" s="277" t="s">
        <v>149</v>
      </c>
      <c r="AM3071" s="276" t="s">
        <v>784</v>
      </c>
      <c r="AN3071" s="276" t="s">
        <v>486</v>
      </c>
      <c r="AO3071" s="277" t="s">
        <v>487</v>
      </c>
    </row>
    <row r="3072" spans="1:41" ht="15" thickBot="1" x14ac:dyDescent="0.4">
      <c r="A3072" s="8">
        <v>2025</v>
      </c>
      <c r="B3072" s="9" t="s">
        <v>148</v>
      </c>
      <c r="C3072" s="9" t="s">
        <v>149</v>
      </c>
      <c r="D3072" s="9" t="s">
        <v>338</v>
      </c>
      <c r="E3072" s="9" t="s">
        <v>32</v>
      </c>
      <c r="F3072" s="8">
        <v>2027</v>
      </c>
      <c r="G3072" s="11">
        <v>0</v>
      </c>
      <c r="H3072" s="11">
        <v>0.21346000000000001</v>
      </c>
      <c r="I3072" s="11">
        <v>0.33477000000000001</v>
      </c>
      <c r="J3072" s="11">
        <v>1.1882999999999999</v>
      </c>
      <c r="K3072" s="11">
        <v>0</v>
      </c>
      <c r="L3072" s="11">
        <v>1.00552</v>
      </c>
      <c r="M3072" s="11">
        <v>0</v>
      </c>
      <c r="N3072" s="11">
        <v>0.86151</v>
      </c>
      <c r="O3072" s="11">
        <v>0.13103000000000001</v>
      </c>
      <c r="P3072" s="11">
        <v>1.07135</v>
      </c>
      <c r="Q3072" s="11">
        <v>1.9866900000000001</v>
      </c>
      <c r="R3072" s="11">
        <v>0.23164000000000001</v>
      </c>
      <c r="S3072" s="11">
        <v>0.31218000000000001</v>
      </c>
      <c r="T3072" s="11">
        <v>7.3364599999999998</v>
      </c>
      <c r="U3072" s="11">
        <v>0</v>
      </c>
      <c r="V3072" s="11">
        <v>0</v>
      </c>
      <c r="W3072" s="11">
        <v>0</v>
      </c>
      <c r="X3072" s="11">
        <v>0</v>
      </c>
      <c r="Y3072" s="11">
        <v>7.3364599999999998</v>
      </c>
      <c r="Z3072" s="11">
        <v>0.25413000000000002</v>
      </c>
      <c r="AA3072" s="11">
        <v>1.69025</v>
      </c>
      <c r="AB3072" s="11">
        <v>0.37531999999999999</v>
      </c>
      <c r="AC3072" s="11">
        <v>2.3197000000000001</v>
      </c>
      <c r="AD3072" s="71">
        <f t="shared" si="144"/>
        <v>0</v>
      </c>
      <c r="AE3072" s="71">
        <f t="shared" si="145"/>
        <v>0</v>
      </c>
      <c r="AF3072" s="71">
        <f t="shared" si="146"/>
        <v>0</v>
      </c>
      <c r="AG3072" s="277" t="s">
        <v>908</v>
      </c>
      <c r="AH3072" s="277" t="s">
        <v>781</v>
      </c>
      <c r="AI3072" s="276" t="s">
        <v>782</v>
      </c>
      <c r="AJ3072" s="276" t="s">
        <v>783</v>
      </c>
      <c r="AK3072" s="276" t="s">
        <v>338</v>
      </c>
      <c r="AL3072" s="277" t="s">
        <v>149</v>
      </c>
      <c r="AM3072" s="276" t="s">
        <v>784</v>
      </c>
      <c r="AN3072" s="276" t="s">
        <v>486</v>
      </c>
      <c r="AO3072" s="277" t="s">
        <v>487</v>
      </c>
    </row>
    <row r="3073" spans="1:41" ht="15" thickBot="1" x14ac:dyDescent="0.4">
      <c r="A3073" s="8">
        <v>2025</v>
      </c>
      <c r="B3073" s="9" t="s">
        <v>148</v>
      </c>
      <c r="C3073" s="9" t="s">
        <v>149</v>
      </c>
      <c r="D3073" s="9" t="s">
        <v>338</v>
      </c>
      <c r="E3073" s="9" t="s">
        <v>32</v>
      </c>
      <c r="F3073" s="8">
        <v>2028</v>
      </c>
      <c r="G3073" s="11">
        <v>0</v>
      </c>
      <c r="H3073" s="11">
        <v>0.30715999999999999</v>
      </c>
      <c r="I3073" s="11">
        <v>0.45839000000000002</v>
      </c>
      <c r="J3073" s="11">
        <v>1.19953</v>
      </c>
      <c r="K3073" s="11">
        <v>0</v>
      </c>
      <c r="L3073" s="11">
        <v>0.79947999999999997</v>
      </c>
      <c r="M3073" s="11">
        <v>0</v>
      </c>
      <c r="N3073" s="11">
        <v>1.0575699999999999</v>
      </c>
      <c r="O3073" s="11">
        <v>0.16497999999999999</v>
      </c>
      <c r="P3073" s="11">
        <v>1.2123699999999999</v>
      </c>
      <c r="Q3073" s="11">
        <v>2.3262900000000002</v>
      </c>
      <c r="R3073" s="11">
        <v>0.25781999999999999</v>
      </c>
      <c r="S3073" s="11">
        <v>0.52002000000000004</v>
      </c>
      <c r="T3073" s="11">
        <v>8.3035999999999994</v>
      </c>
      <c r="U3073" s="11">
        <v>0</v>
      </c>
      <c r="V3073" s="11">
        <v>0</v>
      </c>
      <c r="W3073" s="11">
        <v>0</v>
      </c>
      <c r="X3073" s="11">
        <v>0</v>
      </c>
      <c r="Y3073" s="11">
        <v>8.3035999999999994</v>
      </c>
      <c r="Z3073" s="11">
        <v>0.58757000000000004</v>
      </c>
      <c r="AA3073" s="11">
        <v>1.5002500000000001</v>
      </c>
      <c r="AB3073" s="11">
        <v>0.52424000000000004</v>
      </c>
      <c r="AC3073" s="11">
        <v>2.61206</v>
      </c>
      <c r="AD3073" s="71">
        <f t="shared" si="144"/>
        <v>0</v>
      </c>
      <c r="AE3073" s="71">
        <f t="shared" si="145"/>
        <v>0</v>
      </c>
      <c r="AF3073" s="71">
        <f t="shared" si="146"/>
        <v>0</v>
      </c>
      <c r="AG3073" s="277" t="s">
        <v>908</v>
      </c>
      <c r="AH3073" s="277" t="s">
        <v>781</v>
      </c>
      <c r="AI3073" s="276" t="s">
        <v>782</v>
      </c>
      <c r="AJ3073" s="276" t="s">
        <v>783</v>
      </c>
      <c r="AK3073" s="276" t="s">
        <v>338</v>
      </c>
      <c r="AL3073" s="277" t="s">
        <v>149</v>
      </c>
      <c r="AM3073" s="276" t="s">
        <v>784</v>
      </c>
      <c r="AN3073" s="276" t="s">
        <v>486</v>
      </c>
      <c r="AO3073" s="277" t="s">
        <v>487</v>
      </c>
    </row>
    <row r="3074" spans="1:41" ht="15" thickBot="1" x14ac:dyDescent="0.4">
      <c r="A3074" s="8">
        <v>2025</v>
      </c>
      <c r="B3074" s="9" t="s">
        <v>148</v>
      </c>
      <c r="C3074" s="9" t="s">
        <v>149</v>
      </c>
      <c r="D3074" s="9" t="s">
        <v>338</v>
      </c>
      <c r="E3074" s="9" t="s">
        <v>32</v>
      </c>
      <c r="F3074" s="8">
        <v>2029</v>
      </c>
      <c r="G3074" s="11">
        <v>0</v>
      </c>
      <c r="H3074" s="11">
        <v>0.46007999999999999</v>
      </c>
      <c r="I3074" s="11">
        <v>0.56237999999999999</v>
      </c>
      <c r="J3074" s="11">
        <v>1.1521600000000001</v>
      </c>
      <c r="K3074" s="11">
        <v>0</v>
      </c>
      <c r="L3074" s="11">
        <v>0.61253000000000002</v>
      </c>
      <c r="M3074" s="11">
        <v>0</v>
      </c>
      <c r="N3074" s="11">
        <v>1.01963</v>
      </c>
      <c r="O3074" s="11">
        <v>0.23366000000000001</v>
      </c>
      <c r="P3074" s="11">
        <v>1.47166</v>
      </c>
      <c r="Q3074" s="11">
        <v>1.99566</v>
      </c>
      <c r="R3074" s="11">
        <v>0.34010000000000001</v>
      </c>
      <c r="S3074" s="11">
        <v>0.42858000000000002</v>
      </c>
      <c r="T3074" s="11">
        <v>8.2764399999999991</v>
      </c>
      <c r="U3074" s="11">
        <v>0</v>
      </c>
      <c r="V3074" s="11">
        <v>0</v>
      </c>
      <c r="W3074" s="11">
        <v>0</v>
      </c>
      <c r="X3074" s="11">
        <v>0</v>
      </c>
      <c r="Y3074" s="11">
        <v>8.2764399999999991</v>
      </c>
      <c r="Z3074" s="11">
        <v>0.68630000000000002</v>
      </c>
      <c r="AA3074" s="11">
        <v>1.1424300000000001</v>
      </c>
      <c r="AB3074" s="11">
        <v>0.50731000000000004</v>
      </c>
      <c r="AC3074" s="11">
        <v>2.3360400000000001</v>
      </c>
      <c r="AD3074" s="71">
        <f t="shared" si="144"/>
        <v>0</v>
      </c>
      <c r="AE3074" s="71">
        <f t="shared" si="145"/>
        <v>0</v>
      </c>
      <c r="AF3074" s="71">
        <f t="shared" si="146"/>
        <v>0</v>
      </c>
      <c r="AG3074" s="277" t="s">
        <v>908</v>
      </c>
      <c r="AH3074" s="277" t="s">
        <v>781</v>
      </c>
      <c r="AI3074" s="276" t="s">
        <v>782</v>
      </c>
      <c r="AJ3074" s="276" t="s">
        <v>783</v>
      </c>
      <c r="AK3074" s="276" t="s">
        <v>338</v>
      </c>
      <c r="AL3074" s="277" t="s">
        <v>149</v>
      </c>
      <c r="AM3074" s="276" t="s">
        <v>784</v>
      </c>
      <c r="AN3074" s="276" t="s">
        <v>486</v>
      </c>
      <c r="AO3074" s="277" t="s">
        <v>487</v>
      </c>
    </row>
    <row r="3075" spans="1:41" ht="15" thickBot="1" x14ac:dyDescent="0.4">
      <c r="A3075" s="8">
        <v>2025</v>
      </c>
      <c r="B3075" s="9" t="s">
        <v>148</v>
      </c>
      <c r="C3075" s="9" t="s">
        <v>149</v>
      </c>
      <c r="D3075" s="9" t="s">
        <v>338</v>
      </c>
      <c r="E3075" s="9" t="s">
        <v>32</v>
      </c>
      <c r="F3075" s="8">
        <v>2030</v>
      </c>
      <c r="G3075" s="11">
        <v>0</v>
      </c>
      <c r="H3075" s="11">
        <v>0.67398000000000002</v>
      </c>
      <c r="I3075" s="11">
        <v>0.94765999999999995</v>
      </c>
      <c r="J3075" s="11">
        <v>0.66798999999999997</v>
      </c>
      <c r="K3075" s="11">
        <v>0</v>
      </c>
      <c r="L3075" s="11">
        <v>0.48841000000000001</v>
      </c>
      <c r="M3075" s="11">
        <v>0</v>
      </c>
      <c r="N3075" s="11">
        <v>0.77122999999999997</v>
      </c>
      <c r="O3075" s="11">
        <v>0.10381</v>
      </c>
      <c r="P3075" s="11">
        <v>1.8537300000000001</v>
      </c>
      <c r="Q3075" s="11">
        <v>2.04541</v>
      </c>
      <c r="R3075" s="11">
        <v>0.72494999999999998</v>
      </c>
      <c r="S3075" s="11">
        <v>0.29843999999999998</v>
      </c>
      <c r="T3075" s="11">
        <v>8.5756300000000003</v>
      </c>
      <c r="U3075" s="11">
        <v>0</v>
      </c>
      <c r="V3075" s="11">
        <v>0</v>
      </c>
      <c r="W3075" s="11">
        <v>0</v>
      </c>
      <c r="X3075" s="11">
        <v>0</v>
      </c>
      <c r="Y3075" s="11">
        <v>8.5756300000000003</v>
      </c>
      <c r="Z3075" s="11">
        <v>0.51880999999999999</v>
      </c>
      <c r="AA3075" s="11">
        <v>1.52389</v>
      </c>
      <c r="AB3075" s="11">
        <v>0.50819999999999999</v>
      </c>
      <c r="AC3075" s="11">
        <v>2.5508999999999999</v>
      </c>
      <c r="AD3075" s="71">
        <f t="shared" si="144"/>
        <v>0</v>
      </c>
      <c r="AE3075" s="71">
        <f t="shared" si="145"/>
        <v>0</v>
      </c>
      <c r="AF3075" s="71">
        <f t="shared" si="146"/>
        <v>0</v>
      </c>
      <c r="AG3075" s="277" t="s">
        <v>908</v>
      </c>
      <c r="AH3075" s="277" t="s">
        <v>781</v>
      </c>
      <c r="AI3075" s="276" t="s">
        <v>782</v>
      </c>
      <c r="AJ3075" s="276" t="s">
        <v>783</v>
      </c>
      <c r="AK3075" s="276" t="s">
        <v>338</v>
      </c>
      <c r="AL3075" s="277" t="s">
        <v>149</v>
      </c>
      <c r="AM3075" s="276" t="s">
        <v>784</v>
      </c>
      <c r="AN3075" s="276" t="s">
        <v>486</v>
      </c>
      <c r="AO3075" s="277" t="s">
        <v>487</v>
      </c>
    </row>
    <row r="3076" spans="1:41" ht="15" thickBot="1" x14ac:dyDescent="0.4">
      <c r="A3076" s="8">
        <v>2025</v>
      </c>
      <c r="B3076" s="9" t="s">
        <v>148</v>
      </c>
      <c r="C3076" s="9" t="s">
        <v>149</v>
      </c>
      <c r="D3076" s="9" t="s">
        <v>338</v>
      </c>
      <c r="E3076" s="9" t="s">
        <v>32</v>
      </c>
      <c r="F3076" s="8">
        <v>2031</v>
      </c>
      <c r="G3076" s="11">
        <v>0</v>
      </c>
      <c r="H3076" s="11">
        <v>0.64705999999999997</v>
      </c>
      <c r="I3076" s="11">
        <v>0.82357000000000002</v>
      </c>
      <c r="J3076" s="11">
        <v>0.92159000000000002</v>
      </c>
      <c r="K3076" s="11">
        <v>0</v>
      </c>
      <c r="L3076" s="11">
        <v>0.67283000000000004</v>
      </c>
      <c r="M3076" s="11">
        <v>0</v>
      </c>
      <c r="N3076" s="11">
        <v>1.3673299999999999</v>
      </c>
      <c r="O3076" s="11">
        <v>5.3870000000000001E-2</v>
      </c>
      <c r="P3076" s="11">
        <v>1.8063199999999999</v>
      </c>
      <c r="Q3076" s="11">
        <v>1.9942299999999999</v>
      </c>
      <c r="R3076" s="11">
        <v>0.99177000000000004</v>
      </c>
      <c r="S3076" s="11">
        <v>0.29712</v>
      </c>
      <c r="T3076" s="11">
        <v>9.5756999999999994</v>
      </c>
      <c r="U3076" s="11">
        <v>0</v>
      </c>
      <c r="V3076" s="11">
        <v>0</v>
      </c>
      <c r="W3076" s="11">
        <v>0</v>
      </c>
      <c r="X3076" s="11">
        <v>0</v>
      </c>
      <c r="Y3076" s="11">
        <v>9.5756999999999994</v>
      </c>
      <c r="Z3076" s="11">
        <v>0.58186000000000004</v>
      </c>
      <c r="AA3076" s="11">
        <v>1.67638</v>
      </c>
      <c r="AB3076" s="11">
        <v>0.89507000000000003</v>
      </c>
      <c r="AC3076" s="11">
        <v>3.1533099999999998</v>
      </c>
      <c r="AD3076" s="71">
        <f t="shared" si="144"/>
        <v>0</v>
      </c>
      <c r="AE3076" s="71">
        <f t="shared" si="145"/>
        <v>0</v>
      </c>
      <c r="AF3076" s="71">
        <f t="shared" si="146"/>
        <v>0</v>
      </c>
      <c r="AG3076" s="277" t="s">
        <v>908</v>
      </c>
      <c r="AH3076" s="277" t="s">
        <v>781</v>
      </c>
      <c r="AI3076" s="276" t="s">
        <v>782</v>
      </c>
      <c r="AJ3076" s="276" t="s">
        <v>783</v>
      </c>
      <c r="AK3076" s="276" t="s">
        <v>338</v>
      </c>
      <c r="AL3076" s="277" t="s">
        <v>149</v>
      </c>
      <c r="AM3076" s="276" t="s">
        <v>784</v>
      </c>
      <c r="AN3076" s="276" t="s">
        <v>486</v>
      </c>
      <c r="AO3076" s="277" t="s">
        <v>487</v>
      </c>
    </row>
    <row r="3077" spans="1:41" ht="15" thickBot="1" x14ac:dyDescent="0.4">
      <c r="A3077" s="8">
        <v>2025</v>
      </c>
      <c r="B3077" s="9" t="s">
        <v>148</v>
      </c>
      <c r="C3077" s="9" t="s">
        <v>149</v>
      </c>
      <c r="D3077" s="9" t="s">
        <v>338</v>
      </c>
      <c r="E3077" s="9" t="s">
        <v>32</v>
      </c>
      <c r="F3077" s="8">
        <v>2032</v>
      </c>
      <c r="G3077" s="11">
        <v>0</v>
      </c>
      <c r="H3077" s="11">
        <v>1.5656699999999999</v>
      </c>
      <c r="I3077" s="11">
        <v>0.85638000000000003</v>
      </c>
      <c r="J3077" s="11">
        <v>1.3100499999999999</v>
      </c>
      <c r="K3077" s="11">
        <v>0</v>
      </c>
      <c r="L3077" s="11">
        <v>0.64122000000000001</v>
      </c>
      <c r="M3077" s="11">
        <v>0</v>
      </c>
      <c r="N3077" s="11">
        <v>1.73051</v>
      </c>
      <c r="O3077" s="11">
        <v>0.32843</v>
      </c>
      <c r="P3077" s="11">
        <v>2.0622799999999999</v>
      </c>
      <c r="Q3077" s="11">
        <v>2.1588400000000001</v>
      </c>
      <c r="R3077" s="11">
        <v>0.96584999999999999</v>
      </c>
      <c r="S3077" s="11">
        <v>0.46322000000000002</v>
      </c>
      <c r="T3077" s="11">
        <v>12.08244</v>
      </c>
      <c r="U3077" s="11">
        <v>0</v>
      </c>
      <c r="V3077" s="11">
        <v>0</v>
      </c>
      <c r="W3077" s="11">
        <v>0</v>
      </c>
      <c r="X3077" s="11">
        <v>0</v>
      </c>
      <c r="Y3077" s="11">
        <v>12.08244</v>
      </c>
      <c r="Z3077" s="11">
        <v>0.65242999999999995</v>
      </c>
      <c r="AA3077" s="11">
        <v>1.62964</v>
      </c>
      <c r="AB3077" s="11">
        <v>1.9220299999999999</v>
      </c>
      <c r="AC3077" s="11">
        <v>4.2041000000000004</v>
      </c>
      <c r="AD3077" s="71">
        <f t="shared" si="144"/>
        <v>0</v>
      </c>
      <c r="AE3077" s="71">
        <f t="shared" si="145"/>
        <v>0</v>
      </c>
      <c r="AF3077" s="71">
        <f t="shared" si="146"/>
        <v>0</v>
      </c>
      <c r="AG3077" s="277" t="s">
        <v>908</v>
      </c>
      <c r="AH3077" s="277" t="s">
        <v>781</v>
      </c>
      <c r="AI3077" s="276" t="s">
        <v>782</v>
      </c>
      <c r="AJ3077" s="276" t="s">
        <v>783</v>
      </c>
      <c r="AK3077" s="276" t="s">
        <v>338</v>
      </c>
      <c r="AL3077" s="277" t="s">
        <v>149</v>
      </c>
      <c r="AM3077" s="276" t="s">
        <v>784</v>
      </c>
      <c r="AN3077" s="276" t="s">
        <v>486</v>
      </c>
      <c r="AO3077" s="277" t="s">
        <v>487</v>
      </c>
    </row>
    <row r="3078" spans="1:41" ht="15" thickBot="1" x14ac:dyDescent="0.4">
      <c r="A3078" s="8">
        <v>2025</v>
      </c>
      <c r="B3078" s="9" t="s">
        <v>148</v>
      </c>
      <c r="C3078" s="9" t="s">
        <v>149</v>
      </c>
      <c r="D3078" s="9" t="s">
        <v>338</v>
      </c>
      <c r="E3078" s="9" t="s">
        <v>32</v>
      </c>
      <c r="F3078" s="8">
        <v>2033</v>
      </c>
      <c r="G3078" s="11">
        <v>0</v>
      </c>
      <c r="H3078" s="11">
        <v>1.39072</v>
      </c>
      <c r="I3078" s="11">
        <v>1.1355299999999999</v>
      </c>
      <c r="J3078" s="11">
        <v>1.0407</v>
      </c>
      <c r="K3078" s="11">
        <v>0</v>
      </c>
      <c r="L3078" s="11">
        <v>0.74741999999999997</v>
      </c>
      <c r="M3078" s="11">
        <v>0</v>
      </c>
      <c r="N3078" s="11">
        <v>1.23099</v>
      </c>
      <c r="O3078" s="11">
        <v>0.20479</v>
      </c>
      <c r="P3078" s="11">
        <v>1.8986700000000001</v>
      </c>
      <c r="Q3078" s="11">
        <v>1.5088200000000001</v>
      </c>
      <c r="R3078" s="11">
        <v>1.0219100000000001</v>
      </c>
      <c r="S3078" s="11">
        <v>0.28749999999999998</v>
      </c>
      <c r="T3078" s="11">
        <v>10.46705</v>
      </c>
      <c r="U3078" s="11">
        <v>0</v>
      </c>
      <c r="V3078" s="11">
        <v>0</v>
      </c>
      <c r="W3078" s="11">
        <v>0</v>
      </c>
      <c r="X3078" s="11">
        <v>0</v>
      </c>
      <c r="Y3078" s="11">
        <v>10.46705</v>
      </c>
      <c r="Z3078" s="11">
        <v>0.55018999999999996</v>
      </c>
      <c r="AA3078" s="11">
        <v>2.1106699999999998</v>
      </c>
      <c r="AB3078" s="11">
        <v>2.08447</v>
      </c>
      <c r="AC3078" s="11">
        <v>4.74533</v>
      </c>
      <c r="AD3078" s="71">
        <f t="shared" si="144"/>
        <v>0</v>
      </c>
      <c r="AE3078" s="71">
        <f t="shared" si="145"/>
        <v>0</v>
      </c>
      <c r="AF3078" s="71">
        <f t="shared" si="146"/>
        <v>0</v>
      </c>
      <c r="AG3078" s="277" t="s">
        <v>908</v>
      </c>
      <c r="AH3078" s="277" t="s">
        <v>781</v>
      </c>
      <c r="AI3078" s="276" t="s">
        <v>782</v>
      </c>
      <c r="AJ3078" s="276" t="s">
        <v>783</v>
      </c>
      <c r="AK3078" s="276" t="s">
        <v>338</v>
      </c>
      <c r="AL3078" s="277" t="s">
        <v>149</v>
      </c>
      <c r="AM3078" s="276" t="s">
        <v>784</v>
      </c>
      <c r="AN3078" s="276" t="s">
        <v>486</v>
      </c>
      <c r="AO3078" s="277" t="s">
        <v>487</v>
      </c>
    </row>
    <row r="3079" spans="1:41" ht="15" thickBot="1" x14ac:dyDescent="0.4">
      <c r="A3079" s="8">
        <v>2025</v>
      </c>
      <c r="B3079" s="9" t="s">
        <v>148</v>
      </c>
      <c r="C3079" s="9" t="s">
        <v>149</v>
      </c>
      <c r="D3079" s="9" t="s">
        <v>338</v>
      </c>
      <c r="E3079" s="9" t="s">
        <v>32</v>
      </c>
      <c r="F3079" s="8">
        <v>2034</v>
      </c>
      <c r="G3079" s="11">
        <v>0</v>
      </c>
      <c r="H3079" s="11">
        <v>1.19113</v>
      </c>
      <c r="I3079" s="11">
        <v>1.45692</v>
      </c>
      <c r="J3079" s="11">
        <v>1.3238399999999999</v>
      </c>
      <c r="K3079" s="11">
        <v>0</v>
      </c>
      <c r="L3079" s="11">
        <v>1.2073499999999999</v>
      </c>
      <c r="M3079" s="11">
        <v>0</v>
      </c>
      <c r="N3079" s="11">
        <v>1.8816200000000001</v>
      </c>
      <c r="O3079" s="11">
        <v>0.41147</v>
      </c>
      <c r="P3079" s="11">
        <v>1.7544299999999999</v>
      </c>
      <c r="Q3079" s="11">
        <v>1.8423400000000001</v>
      </c>
      <c r="R3079" s="11">
        <v>1.02332</v>
      </c>
      <c r="S3079" s="11">
        <v>0.45330999999999999</v>
      </c>
      <c r="T3079" s="11">
        <v>12.545730000000001</v>
      </c>
      <c r="U3079" s="11">
        <v>0</v>
      </c>
      <c r="V3079" s="11">
        <v>0</v>
      </c>
      <c r="W3079" s="11">
        <v>0</v>
      </c>
      <c r="X3079" s="11">
        <v>0</v>
      </c>
      <c r="Y3079" s="11">
        <v>12.545730000000001</v>
      </c>
      <c r="Z3079" s="11">
        <v>0.83781000000000005</v>
      </c>
      <c r="AA3079" s="11">
        <v>2.1213600000000001</v>
      </c>
      <c r="AB3079" s="11">
        <v>2.6051500000000001</v>
      </c>
      <c r="AC3079" s="11">
        <v>5.5643200000000004</v>
      </c>
      <c r="AD3079" s="71">
        <f t="shared" si="144"/>
        <v>0</v>
      </c>
      <c r="AE3079" s="71">
        <f t="shared" si="145"/>
        <v>0</v>
      </c>
      <c r="AF3079" s="71">
        <f t="shared" si="146"/>
        <v>0</v>
      </c>
      <c r="AG3079" s="277" t="s">
        <v>908</v>
      </c>
      <c r="AH3079" s="277" t="s">
        <v>781</v>
      </c>
      <c r="AI3079" s="276" t="s">
        <v>782</v>
      </c>
      <c r="AJ3079" s="276" t="s">
        <v>783</v>
      </c>
      <c r="AK3079" s="276" t="s">
        <v>338</v>
      </c>
      <c r="AL3079" s="277" t="s">
        <v>149</v>
      </c>
      <c r="AM3079" s="276" t="s">
        <v>784</v>
      </c>
      <c r="AN3079" s="276" t="s">
        <v>486</v>
      </c>
      <c r="AO3079" s="277" t="s">
        <v>487</v>
      </c>
    </row>
    <row r="3080" spans="1:41" ht="15" thickBot="1" x14ac:dyDescent="0.4">
      <c r="A3080" s="8">
        <v>2025</v>
      </c>
      <c r="B3080" s="9" t="s">
        <v>148</v>
      </c>
      <c r="C3080" s="9" t="s">
        <v>149</v>
      </c>
      <c r="D3080" s="9" t="s">
        <v>338</v>
      </c>
      <c r="E3080" s="9" t="s">
        <v>32</v>
      </c>
      <c r="F3080" s="8">
        <v>2035</v>
      </c>
      <c r="G3080" s="11">
        <v>0</v>
      </c>
      <c r="H3080" s="11">
        <v>1.90387</v>
      </c>
      <c r="I3080" s="11">
        <v>1.1465000000000001</v>
      </c>
      <c r="J3080" s="11">
        <v>1.34728</v>
      </c>
      <c r="K3080" s="11">
        <v>0</v>
      </c>
      <c r="L3080" s="11">
        <v>1.24318</v>
      </c>
      <c r="M3080" s="11">
        <v>0</v>
      </c>
      <c r="N3080" s="11">
        <v>1.99413</v>
      </c>
      <c r="O3080" s="11">
        <v>0.44507000000000002</v>
      </c>
      <c r="P3080" s="11">
        <v>1.6754599999999999</v>
      </c>
      <c r="Q3080" s="11">
        <v>1.9387399999999999</v>
      </c>
      <c r="R3080" s="11">
        <v>0.72865000000000002</v>
      </c>
      <c r="S3080" s="11">
        <v>0.51885999999999999</v>
      </c>
      <c r="T3080" s="11">
        <v>12.94173</v>
      </c>
      <c r="U3080" s="11">
        <v>0</v>
      </c>
      <c r="V3080" s="11">
        <v>0</v>
      </c>
      <c r="W3080" s="11">
        <v>0</v>
      </c>
      <c r="X3080" s="11">
        <v>0</v>
      </c>
      <c r="Y3080" s="11">
        <v>12.94173</v>
      </c>
      <c r="Z3080" s="11">
        <v>1.17466</v>
      </c>
      <c r="AA3080" s="11">
        <v>2.3918599999999999</v>
      </c>
      <c r="AB3080" s="11">
        <v>2.7814399999999999</v>
      </c>
      <c r="AC3080" s="11">
        <v>6.3479599999999996</v>
      </c>
      <c r="AD3080" s="71">
        <f t="shared" si="144"/>
        <v>0</v>
      </c>
      <c r="AE3080" s="71">
        <f t="shared" si="145"/>
        <v>0</v>
      </c>
      <c r="AF3080" s="71">
        <f t="shared" si="146"/>
        <v>0</v>
      </c>
      <c r="AG3080" s="277" t="s">
        <v>908</v>
      </c>
      <c r="AH3080" s="277" t="s">
        <v>781</v>
      </c>
      <c r="AI3080" s="276" t="s">
        <v>782</v>
      </c>
      <c r="AJ3080" s="276" t="s">
        <v>783</v>
      </c>
      <c r="AK3080" s="276" t="s">
        <v>338</v>
      </c>
      <c r="AL3080" s="277" t="s">
        <v>149</v>
      </c>
      <c r="AM3080" s="276" t="s">
        <v>784</v>
      </c>
      <c r="AN3080" s="276" t="s">
        <v>486</v>
      </c>
      <c r="AO3080" s="277" t="s">
        <v>487</v>
      </c>
    </row>
    <row r="3081" spans="1:41" ht="23.5" thickBot="1" x14ac:dyDescent="0.4">
      <c r="A3081" s="8">
        <v>2025</v>
      </c>
      <c r="B3081" s="9" t="s">
        <v>148</v>
      </c>
      <c r="C3081" s="9" t="s">
        <v>150</v>
      </c>
      <c r="D3081" s="9" t="s">
        <v>339</v>
      </c>
      <c r="E3081" s="97" t="s">
        <v>29</v>
      </c>
      <c r="F3081" s="8">
        <v>2025</v>
      </c>
      <c r="G3081" s="10">
        <v>0</v>
      </c>
      <c r="H3081" s="10">
        <v>83</v>
      </c>
      <c r="I3081" s="10">
        <v>74</v>
      </c>
      <c r="J3081" s="10">
        <v>97</v>
      </c>
      <c r="K3081" s="10">
        <v>47</v>
      </c>
      <c r="L3081" s="10">
        <v>146</v>
      </c>
      <c r="M3081" s="10">
        <v>26</v>
      </c>
      <c r="N3081" s="10">
        <v>65</v>
      </c>
      <c r="O3081" s="10">
        <v>58</v>
      </c>
      <c r="P3081" s="10">
        <v>74</v>
      </c>
      <c r="Q3081" s="10">
        <v>128</v>
      </c>
      <c r="R3081" s="10">
        <v>37</v>
      </c>
      <c r="S3081" s="10">
        <v>22</v>
      </c>
      <c r="T3081" s="10">
        <v>857</v>
      </c>
      <c r="U3081" s="10">
        <v>91</v>
      </c>
      <c r="V3081" s="10">
        <v>0</v>
      </c>
      <c r="W3081" s="10">
        <v>10</v>
      </c>
      <c r="X3081" s="10">
        <v>101</v>
      </c>
      <c r="Y3081" s="10">
        <v>958</v>
      </c>
      <c r="Z3081" s="10">
        <v>35</v>
      </c>
      <c r="AA3081" s="10">
        <v>158</v>
      </c>
      <c r="AB3081" s="10">
        <v>79</v>
      </c>
      <c r="AC3081" s="10">
        <v>272</v>
      </c>
      <c r="AD3081" s="71">
        <f t="shared" si="144"/>
        <v>0</v>
      </c>
      <c r="AE3081" s="71">
        <f t="shared" si="145"/>
        <v>0</v>
      </c>
      <c r="AF3081" s="71">
        <f t="shared" si="146"/>
        <v>0</v>
      </c>
      <c r="AG3081" s="277" t="s">
        <v>905</v>
      </c>
      <c r="AH3081" s="277" t="s">
        <v>785</v>
      </c>
      <c r="AI3081" s="276" t="s">
        <v>786</v>
      </c>
      <c r="AJ3081" s="276" t="s">
        <v>787</v>
      </c>
      <c r="AK3081" s="276" t="s">
        <v>339</v>
      </c>
      <c r="AL3081" s="277" t="s">
        <v>150</v>
      </c>
      <c r="AM3081" s="276" t="s">
        <v>784</v>
      </c>
      <c r="AN3081" s="276" t="s">
        <v>486</v>
      </c>
      <c r="AO3081" s="277" t="s">
        <v>487</v>
      </c>
    </row>
    <row r="3082" spans="1:41" ht="15" thickBot="1" x14ac:dyDescent="0.4">
      <c r="A3082" s="8">
        <v>2025</v>
      </c>
      <c r="B3082" s="9" t="s">
        <v>148</v>
      </c>
      <c r="C3082" s="9" t="s">
        <v>150</v>
      </c>
      <c r="D3082" s="9" t="s">
        <v>339</v>
      </c>
      <c r="E3082" s="9" t="s">
        <v>30</v>
      </c>
      <c r="F3082" s="8">
        <v>2025</v>
      </c>
      <c r="G3082" s="11">
        <v>0</v>
      </c>
      <c r="H3082" s="11">
        <v>0.26423999999999997</v>
      </c>
      <c r="I3082" s="11">
        <v>0.24859999999999999</v>
      </c>
      <c r="J3082" s="11">
        <v>0.29976000000000003</v>
      </c>
      <c r="K3082" s="11">
        <v>0.15975</v>
      </c>
      <c r="L3082" s="11">
        <v>0.46808</v>
      </c>
      <c r="M3082" s="11">
        <v>8.0939999999999998E-2</v>
      </c>
      <c r="N3082" s="11">
        <v>0.21056</v>
      </c>
      <c r="O3082" s="11">
        <v>0.1913</v>
      </c>
      <c r="P3082" s="11">
        <v>0.26859</v>
      </c>
      <c r="Q3082" s="11">
        <v>0.45552999999999999</v>
      </c>
      <c r="R3082" s="11">
        <v>0.12143</v>
      </c>
      <c r="S3082" s="11">
        <v>7.5399999999999995E-2</v>
      </c>
      <c r="T3082" s="11">
        <v>2.8441800000000002</v>
      </c>
      <c r="U3082" s="11">
        <v>0.50919000000000003</v>
      </c>
      <c r="V3082" s="11">
        <v>0</v>
      </c>
      <c r="W3082" s="11">
        <v>7.1919999999999998E-2</v>
      </c>
      <c r="X3082" s="11">
        <v>0.58111000000000002</v>
      </c>
      <c r="Y3082" s="11">
        <v>3.4252899999999999</v>
      </c>
      <c r="Z3082" s="11">
        <v>4.1119999999999997E-2</v>
      </c>
      <c r="AA3082" s="11">
        <v>0.14137</v>
      </c>
      <c r="AB3082" s="11">
        <v>6.3270000000000007E-2</v>
      </c>
      <c r="AC3082" s="11">
        <v>0.24576000000000001</v>
      </c>
      <c r="AD3082" s="71">
        <f t="shared" si="144"/>
        <v>0</v>
      </c>
      <c r="AE3082" s="71">
        <f t="shared" si="145"/>
        <v>0</v>
      </c>
      <c r="AF3082" s="71">
        <f t="shared" si="146"/>
        <v>0</v>
      </c>
      <c r="AG3082" s="277" t="s">
        <v>906</v>
      </c>
      <c r="AH3082" s="277" t="s">
        <v>785</v>
      </c>
      <c r="AI3082" s="276" t="s">
        <v>786</v>
      </c>
      <c r="AJ3082" s="276" t="s">
        <v>787</v>
      </c>
      <c r="AK3082" s="276" t="s">
        <v>339</v>
      </c>
      <c r="AL3082" s="277" t="s">
        <v>150</v>
      </c>
      <c r="AM3082" s="276" t="s">
        <v>784</v>
      </c>
      <c r="AN3082" s="276" t="s">
        <v>486</v>
      </c>
      <c r="AO3082" s="277" t="s">
        <v>487</v>
      </c>
    </row>
    <row r="3083" spans="1:41" ht="15" thickBot="1" x14ac:dyDescent="0.4">
      <c r="A3083" s="8">
        <v>2025</v>
      </c>
      <c r="B3083" s="9" t="s">
        <v>148</v>
      </c>
      <c r="C3083" s="9" t="s">
        <v>150</v>
      </c>
      <c r="D3083" s="9" t="s">
        <v>339</v>
      </c>
      <c r="E3083" s="9" t="s">
        <v>30</v>
      </c>
      <c r="F3083" s="8">
        <v>2026</v>
      </c>
      <c r="G3083" s="11">
        <v>0</v>
      </c>
      <c r="H3083" s="11">
        <v>0.26954</v>
      </c>
      <c r="I3083" s="11">
        <v>0.25107000000000002</v>
      </c>
      <c r="J3083" s="11">
        <v>0.30142000000000002</v>
      </c>
      <c r="K3083" s="11">
        <v>0.16153999999999999</v>
      </c>
      <c r="L3083" s="11">
        <v>0.47050999999999998</v>
      </c>
      <c r="M3083" s="11">
        <v>8.1729999999999997E-2</v>
      </c>
      <c r="N3083" s="11">
        <v>0.20612</v>
      </c>
      <c r="O3083" s="11">
        <v>0.18973999999999999</v>
      </c>
      <c r="P3083" s="11">
        <v>0.26854</v>
      </c>
      <c r="Q3083" s="11">
        <v>0.45200000000000001</v>
      </c>
      <c r="R3083" s="11">
        <v>0.12306</v>
      </c>
      <c r="S3083" s="11">
        <v>7.4270000000000003E-2</v>
      </c>
      <c r="T3083" s="11">
        <v>2.8495300000000001</v>
      </c>
      <c r="U3083" s="11">
        <v>0.53944999999999999</v>
      </c>
      <c r="V3083" s="11">
        <v>0</v>
      </c>
      <c r="W3083" s="11">
        <v>7.0680000000000007E-2</v>
      </c>
      <c r="X3083" s="11">
        <v>0.61014000000000002</v>
      </c>
      <c r="Y3083" s="11">
        <v>3.45967</v>
      </c>
      <c r="Z3083" s="11">
        <v>4.0849999999999997E-2</v>
      </c>
      <c r="AA3083" s="11">
        <v>0.14158999999999999</v>
      </c>
      <c r="AB3083" s="11">
        <v>6.88E-2</v>
      </c>
      <c r="AC3083" s="11">
        <v>0.25124999999999997</v>
      </c>
      <c r="AD3083" s="71">
        <f t="shared" si="144"/>
        <v>0</v>
      </c>
      <c r="AE3083" s="71">
        <f t="shared" si="145"/>
        <v>0</v>
      </c>
      <c r="AF3083" s="71">
        <f t="shared" si="146"/>
        <v>0</v>
      </c>
      <c r="AG3083" s="277" t="s">
        <v>906</v>
      </c>
      <c r="AH3083" s="277" t="s">
        <v>785</v>
      </c>
      <c r="AI3083" s="276" t="s">
        <v>786</v>
      </c>
      <c r="AJ3083" s="276" t="s">
        <v>787</v>
      </c>
      <c r="AK3083" s="276" t="s">
        <v>339</v>
      </c>
      <c r="AL3083" s="277" t="s">
        <v>150</v>
      </c>
      <c r="AM3083" s="276" t="s">
        <v>784</v>
      </c>
      <c r="AN3083" s="276" t="s">
        <v>486</v>
      </c>
      <c r="AO3083" s="277" t="s">
        <v>487</v>
      </c>
    </row>
    <row r="3084" spans="1:41" ht="15" thickBot="1" x14ac:dyDescent="0.4">
      <c r="A3084" s="8">
        <v>2025</v>
      </c>
      <c r="B3084" s="9" t="s">
        <v>148</v>
      </c>
      <c r="C3084" s="9" t="s">
        <v>150</v>
      </c>
      <c r="D3084" s="9" t="s">
        <v>339</v>
      </c>
      <c r="E3084" s="9" t="s">
        <v>30</v>
      </c>
      <c r="F3084" s="8">
        <v>2027</v>
      </c>
      <c r="G3084" s="11">
        <v>0</v>
      </c>
      <c r="H3084" s="11">
        <v>0.27538000000000001</v>
      </c>
      <c r="I3084" s="11">
        <v>0.25316</v>
      </c>
      <c r="J3084" s="11">
        <v>0.29398999999999997</v>
      </c>
      <c r="K3084" s="11">
        <v>0.16539000000000001</v>
      </c>
      <c r="L3084" s="11">
        <v>0.47126000000000001</v>
      </c>
      <c r="M3084" s="11">
        <v>8.4659999999999999E-2</v>
      </c>
      <c r="N3084" s="11">
        <v>0.20044999999999999</v>
      </c>
      <c r="O3084" s="11">
        <v>0.18715000000000001</v>
      </c>
      <c r="P3084" s="11">
        <v>0.26613999999999999</v>
      </c>
      <c r="Q3084" s="11">
        <v>0.44285000000000002</v>
      </c>
      <c r="R3084" s="11">
        <v>0.12444</v>
      </c>
      <c r="S3084" s="11">
        <v>7.4859999999999996E-2</v>
      </c>
      <c r="T3084" s="11">
        <v>2.8397299999999999</v>
      </c>
      <c r="U3084" s="11">
        <v>0.56415999999999999</v>
      </c>
      <c r="V3084" s="11">
        <v>0</v>
      </c>
      <c r="W3084" s="11">
        <v>6.8860000000000005E-2</v>
      </c>
      <c r="X3084" s="11">
        <v>0.63302000000000003</v>
      </c>
      <c r="Y3084" s="11">
        <v>3.47275</v>
      </c>
      <c r="Z3084" s="11">
        <v>3.8550000000000001E-2</v>
      </c>
      <c r="AA3084" s="11">
        <v>0.14002999999999999</v>
      </c>
      <c r="AB3084" s="11">
        <v>6.9180000000000005E-2</v>
      </c>
      <c r="AC3084" s="11">
        <v>0.24776000000000001</v>
      </c>
      <c r="AD3084" s="71">
        <f t="shared" si="144"/>
        <v>0</v>
      </c>
      <c r="AE3084" s="71">
        <f t="shared" si="145"/>
        <v>0</v>
      </c>
      <c r="AF3084" s="71">
        <f t="shared" si="146"/>
        <v>0</v>
      </c>
      <c r="AG3084" s="277" t="s">
        <v>906</v>
      </c>
      <c r="AH3084" s="277" t="s">
        <v>785</v>
      </c>
      <c r="AI3084" s="276" t="s">
        <v>786</v>
      </c>
      <c r="AJ3084" s="276" t="s">
        <v>787</v>
      </c>
      <c r="AK3084" s="276" t="s">
        <v>339</v>
      </c>
      <c r="AL3084" s="277" t="s">
        <v>150</v>
      </c>
      <c r="AM3084" s="276" t="s">
        <v>784</v>
      </c>
      <c r="AN3084" s="276" t="s">
        <v>486</v>
      </c>
      <c r="AO3084" s="277" t="s">
        <v>487</v>
      </c>
    </row>
    <row r="3085" spans="1:41" ht="15" thickBot="1" x14ac:dyDescent="0.4">
      <c r="A3085" s="8">
        <v>2025</v>
      </c>
      <c r="B3085" s="9" t="s">
        <v>148</v>
      </c>
      <c r="C3085" s="9" t="s">
        <v>150</v>
      </c>
      <c r="D3085" s="9" t="s">
        <v>339</v>
      </c>
      <c r="E3085" s="9" t="s">
        <v>30</v>
      </c>
      <c r="F3085" s="8">
        <v>2028</v>
      </c>
      <c r="G3085" s="11">
        <v>0</v>
      </c>
      <c r="H3085" s="11">
        <v>0.28049000000000002</v>
      </c>
      <c r="I3085" s="11">
        <v>0.25387999999999999</v>
      </c>
      <c r="J3085" s="11">
        <v>0.29322999999999999</v>
      </c>
      <c r="K3085" s="11">
        <v>0.16708000000000001</v>
      </c>
      <c r="L3085" s="11">
        <v>0.46609</v>
      </c>
      <c r="M3085" s="11">
        <v>8.5730000000000001E-2</v>
      </c>
      <c r="N3085" s="11">
        <v>0.19192000000000001</v>
      </c>
      <c r="O3085" s="11">
        <v>0.18337000000000001</v>
      </c>
      <c r="P3085" s="11">
        <v>0.26295000000000002</v>
      </c>
      <c r="Q3085" s="11">
        <v>0.43462000000000001</v>
      </c>
      <c r="R3085" s="11">
        <v>0.12071999999999999</v>
      </c>
      <c r="S3085" s="11">
        <v>7.4399999999999994E-2</v>
      </c>
      <c r="T3085" s="11">
        <v>2.8144800000000001</v>
      </c>
      <c r="U3085" s="11">
        <v>0.58733000000000002</v>
      </c>
      <c r="V3085" s="11">
        <v>0</v>
      </c>
      <c r="W3085" s="11">
        <v>6.6229999999999997E-2</v>
      </c>
      <c r="X3085" s="11">
        <v>0.65356000000000003</v>
      </c>
      <c r="Y3085" s="11">
        <v>3.4680399999999998</v>
      </c>
      <c r="Z3085" s="11">
        <v>3.6769999999999997E-2</v>
      </c>
      <c r="AA3085" s="11">
        <v>0.14249999999999999</v>
      </c>
      <c r="AB3085" s="11">
        <v>7.0580000000000004E-2</v>
      </c>
      <c r="AC3085" s="11">
        <v>0.24984999999999999</v>
      </c>
      <c r="AD3085" s="71">
        <f t="shared" ref="AD3085:AD3148" si="147">ROUND(T3085-SUM(G3085:S3085),4)</f>
        <v>0</v>
      </c>
      <c r="AE3085" s="71">
        <f t="shared" ref="AE3085:AE3148" si="148">ROUND(X3085-SUM(U3085:W3085),4)</f>
        <v>0</v>
      </c>
      <c r="AF3085" s="71">
        <f t="shared" ref="AF3085:AF3148" si="149">ROUND(AC3085-SUM(Z3085:AB3085),4)</f>
        <v>0</v>
      </c>
      <c r="AG3085" s="277" t="s">
        <v>906</v>
      </c>
      <c r="AH3085" s="277" t="s">
        <v>785</v>
      </c>
      <c r="AI3085" s="276" t="s">
        <v>786</v>
      </c>
      <c r="AJ3085" s="276" t="s">
        <v>787</v>
      </c>
      <c r="AK3085" s="276" t="s">
        <v>339</v>
      </c>
      <c r="AL3085" s="277" t="s">
        <v>150</v>
      </c>
      <c r="AM3085" s="276" t="s">
        <v>784</v>
      </c>
      <c r="AN3085" s="276" t="s">
        <v>486</v>
      </c>
      <c r="AO3085" s="277" t="s">
        <v>487</v>
      </c>
    </row>
    <row r="3086" spans="1:41" ht="15" thickBot="1" x14ac:dyDescent="0.4">
      <c r="A3086" s="8">
        <v>2025</v>
      </c>
      <c r="B3086" s="9" t="s">
        <v>148</v>
      </c>
      <c r="C3086" s="9" t="s">
        <v>150</v>
      </c>
      <c r="D3086" s="9" t="s">
        <v>339</v>
      </c>
      <c r="E3086" s="9" t="s">
        <v>30</v>
      </c>
      <c r="F3086" s="8">
        <v>2029</v>
      </c>
      <c r="G3086" s="11">
        <v>0</v>
      </c>
      <c r="H3086" s="11">
        <v>0.28605000000000003</v>
      </c>
      <c r="I3086" s="11">
        <v>0.25296000000000002</v>
      </c>
      <c r="J3086" s="11">
        <v>0.28999000000000003</v>
      </c>
      <c r="K3086" s="11">
        <v>0.17033999999999999</v>
      </c>
      <c r="L3086" s="11">
        <v>0.46382000000000001</v>
      </c>
      <c r="M3086" s="11">
        <v>8.4629999999999997E-2</v>
      </c>
      <c r="N3086" s="11">
        <v>0.18467</v>
      </c>
      <c r="O3086" s="11">
        <v>0.17973</v>
      </c>
      <c r="P3086" s="11">
        <v>0.26088</v>
      </c>
      <c r="Q3086" s="11">
        <v>0.42968000000000001</v>
      </c>
      <c r="R3086" s="11">
        <v>0.12007</v>
      </c>
      <c r="S3086" s="11">
        <v>7.4740000000000001E-2</v>
      </c>
      <c r="T3086" s="11">
        <v>2.7975599999999998</v>
      </c>
      <c r="U3086" s="11">
        <v>0.61831000000000003</v>
      </c>
      <c r="V3086" s="11">
        <v>0</v>
      </c>
      <c r="W3086" s="11">
        <v>6.5100000000000005E-2</v>
      </c>
      <c r="X3086" s="11">
        <v>0.68342000000000003</v>
      </c>
      <c r="Y3086" s="11">
        <v>3.4809700000000001</v>
      </c>
      <c r="Z3086" s="11">
        <v>3.5619999999999999E-2</v>
      </c>
      <c r="AA3086" s="11">
        <v>0.15071999999999999</v>
      </c>
      <c r="AB3086" s="11">
        <v>7.0139999999999994E-2</v>
      </c>
      <c r="AC3086" s="11">
        <v>0.25647999999999999</v>
      </c>
      <c r="AD3086" s="71">
        <f t="shared" si="147"/>
        <v>0</v>
      </c>
      <c r="AE3086" s="71">
        <f t="shared" si="148"/>
        <v>0</v>
      </c>
      <c r="AF3086" s="71">
        <f t="shared" si="149"/>
        <v>0</v>
      </c>
      <c r="AG3086" s="277" t="s">
        <v>906</v>
      </c>
      <c r="AH3086" s="277" t="s">
        <v>785</v>
      </c>
      <c r="AI3086" s="276" t="s">
        <v>786</v>
      </c>
      <c r="AJ3086" s="276" t="s">
        <v>787</v>
      </c>
      <c r="AK3086" s="276" t="s">
        <v>339</v>
      </c>
      <c r="AL3086" s="277" t="s">
        <v>150</v>
      </c>
      <c r="AM3086" s="276" t="s">
        <v>784</v>
      </c>
      <c r="AN3086" s="276" t="s">
        <v>486</v>
      </c>
      <c r="AO3086" s="277" t="s">
        <v>487</v>
      </c>
    </row>
    <row r="3087" spans="1:41" ht="15" thickBot="1" x14ac:dyDescent="0.4">
      <c r="A3087" s="8">
        <v>2025</v>
      </c>
      <c r="B3087" s="9" t="s">
        <v>148</v>
      </c>
      <c r="C3087" s="9" t="s">
        <v>150</v>
      </c>
      <c r="D3087" s="9" t="s">
        <v>339</v>
      </c>
      <c r="E3087" s="9" t="s">
        <v>30</v>
      </c>
      <c r="F3087" s="8">
        <v>2030</v>
      </c>
      <c r="G3087" s="11">
        <v>0</v>
      </c>
      <c r="H3087" s="11">
        <v>0.29443000000000003</v>
      </c>
      <c r="I3087" s="11">
        <v>0.25612000000000001</v>
      </c>
      <c r="J3087" s="11">
        <v>0.28755999999999998</v>
      </c>
      <c r="K3087" s="11">
        <v>0.17205000000000001</v>
      </c>
      <c r="L3087" s="11">
        <v>0.46171000000000001</v>
      </c>
      <c r="M3087" s="11">
        <v>8.4610000000000005E-2</v>
      </c>
      <c r="N3087" s="11">
        <v>0.17860999999999999</v>
      </c>
      <c r="O3087" s="11">
        <v>0.17804</v>
      </c>
      <c r="P3087" s="11">
        <v>0.26053999999999999</v>
      </c>
      <c r="Q3087" s="11">
        <v>0.42425000000000002</v>
      </c>
      <c r="R3087" s="11">
        <v>0.12046</v>
      </c>
      <c r="S3087" s="11">
        <v>7.5420000000000001E-2</v>
      </c>
      <c r="T3087" s="11">
        <v>2.7938000000000001</v>
      </c>
      <c r="U3087" s="11">
        <v>0.64192000000000005</v>
      </c>
      <c r="V3087" s="11">
        <v>0</v>
      </c>
      <c r="W3087" s="11">
        <v>6.8729999999999999E-2</v>
      </c>
      <c r="X3087" s="11">
        <v>0.71064000000000005</v>
      </c>
      <c r="Y3087" s="11">
        <v>3.5044499999999998</v>
      </c>
      <c r="Z3087" s="11">
        <v>3.074E-2</v>
      </c>
      <c r="AA3087" s="11">
        <v>0.16055</v>
      </c>
      <c r="AB3087" s="11">
        <v>7.1139999999999995E-2</v>
      </c>
      <c r="AC3087" s="11">
        <v>0.26243</v>
      </c>
      <c r="AD3087" s="71">
        <f t="shared" si="147"/>
        <v>0</v>
      </c>
      <c r="AE3087" s="71">
        <f t="shared" si="148"/>
        <v>0</v>
      </c>
      <c r="AF3087" s="71">
        <f t="shared" si="149"/>
        <v>0</v>
      </c>
      <c r="AG3087" s="277" t="s">
        <v>906</v>
      </c>
      <c r="AH3087" s="277" t="s">
        <v>785</v>
      </c>
      <c r="AI3087" s="276" t="s">
        <v>786</v>
      </c>
      <c r="AJ3087" s="276" t="s">
        <v>787</v>
      </c>
      <c r="AK3087" s="276" t="s">
        <v>339</v>
      </c>
      <c r="AL3087" s="277" t="s">
        <v>150</v>
      </c>
      <c r="AM3087" s="276" t="s">
        <v>784</v>
      </c>
      <c r="AN3087" s="276" t="s">
        <v>486</v>
      </c>
      <c r="AO3087" s="277" t="s">
        <v>487</v>
      </c>
    </row>
    <row r="3088" spans="1:41" ht="15" thickBot="1" x14ac:dyDescent="0.4">
      <c r="A3088" s="8">
        <v>2025</v>
      </c>
      <c r="B3088" s="9" t="s">
        <v>148</v>
      </c>
      <c r="C3088" s="9" t="s">
        <v>150</v>
      </c>
      <c r="D3088" s="9" t="s">
        <v>339</v>
      </c>
      <c r="E3088" s="9" t="s">
        <v>30</v>
      </c>
      <c r="F3088" s="8">
        <v>2031</v>
      </c>
      <c r="G3088" s="11">
        <v>0</v>
      </c>
      <c r="H3088" s="11">
        <v>0.30407000000000001</v>
      </c>
      <c r="I3088" s="11">
        <v>0.25596999999999998</v>
      </c>
      <c r="J3088" s="11">
        <v>0.28688999999999998</v>
      </c>
      <c r="K3088" s="11">
        <v>0.17291999999999999</v>
      </c>
      <c r="L3088" s="11">
        <v>0.45966000000000001</v>
      </c>
      <c r="M3088" s="11">
        <v>8.5279999999999995E-2</v>
      </c>
      <c r="N3088" s="11">
        <v>0.17138999999999999</v>
      </c>
      <c r="O3088" s="11">
        <v>0.17126</v>
      </c>
      <c r="P3088" s="11">
        <v>0.25085000000000002</v>
      </c>
      <c r="Q3088" s="11">
        <v>0.41566999999999998</v>
      </c>
      <c r="R3088" s="11">
        <v>0.11828</v>
      </c>
      <c r="S3088" s="11">
        <v>7.6230000000000006E-2</v>
      </c>
      <c r="T3088" s="11">
        <v>2.7684500000000001</v>
      </c>
      <c r="U3088" s="11">
        <v>0.67251000000000005</v>
      </c>
      <c r="V3088" s="11">
        <v>0</v>
      </c>
      <c r="W3088" s="11">
        <v>7.1959999999999996E-2</v>
      </c>
      <c r="X3088" s="11">
        <v>0.74446999999999997</v>
      </c>
      <c r="Y3088" s="11">
        <v>3.5129199999999998</v>
      </c>
      <c r="Z3088" s="11">
        <v>2.913E-2</v>
      </c>
      <c r="AA3088" s="11">
        <v>0.16083</v>
      </c>
      <c r="AB3088" s="11">
        <v>7.2669999999999998E-2</v>
      </c>
      <c r="AC3088" s="11">
        <v>0.26262999999999997</v>
      </c>
      <c r="AD3088" s="71">
        <f t="shared" si="147"/>
        <v>0</v>
      </c>
      <c r="AE3088" s="71">
        <f t="shared" si="148"/>
        <v>0</v>
      </c>
      <c r="AF3088" s="71">
        <f t="shared" si="149"/>
        <v>0</v>
      </c>
      <c r="AG3088" s="277" t="s">
        <v>906</v>
      </c>
      <c r="AH3088" s="277" t="s">
        <v>785</v>
      </c>
      <c r="AI3088" s="276" t="s">
        <v>786</v>
      </c>
      <c r="AJ3088" s="276" t="s">
        <v>787</v>
      </c>
      <c r="AK3088" s="276" t="s">
        <v>339</v>
      </c>
      <c r="AL3088" s="277" t="s">
        <v>150</v>
      </c>
      <c r="AM3088" s="276" t="s">
        <v>784</v>
      </c>
      <c r="AN3088" s="276" t="s">
        <v>486</v>
      </c>
      <c r="AO3088" s="277" t="s">
        <v>487</v>
      </c>
    </row>
    <row r="3089" spans="1:41" ht="15" thickBot="1" x14ac:dyDescent="0.4">
      <c r="A3089" s="8">
        <v>2025</v>
      </c>
      <c r="B3089" s="9" t="s">
        <v>148</v>
      </c>
      <c r="C3089" s="9" t="s">
        <v>150</v>
      </c>
      <c r="D3089" s="9" t="s">
        <v>339</v>
      </c>
      <c r="E3089" s="9" t="s">
        <v>30</v>
      </c>
      <c r="F3089" s="8">
        <v>2032</v>
      </c>
      <c r="G3089" s="11">
        <v>0</v>
      </c>
      <c r="H3089" s="11">
        <v>0.30719000000000002</v>
      </c>
      <c r="I3089" s="11">
        <v>0.25646999999999998</v>
      </c>
      <c r="J3089" s="11">
        <v>0.29025000000000001</v>
      </c>
      <c r="K3089" s="11">
        <v>0.17452000000000001</v>
      </c>
      <c r="L3089" s="11">
        <v>0.45421</v>
      </c>
      <c r="M3089" s="11">
        <v>8.8859999999999995E-2</v>
      </c>
      <c r="N3089" s="11">
        <v>0.16391</v>
      </c>
      <c r="O3089" s="11">
        <v>0.16553000000000001</v>
      </c>
      <c r="P3089" s="11">
        <v>0.24801999999999999</v>
      </c>
      <c r="Q3089" s="11">
        <v>0.41278999999999999</v>
      </c>
      <c r="R3089" s="11">
        <v>0.11643000000000001</v>
      </c>
      <c r="S3089" s="11">
        <v>7.3109999999999994E-2</v>
      </c>
      <c r="T3089" s="11">
        <v>2.7512799999999999</v>
      </c>
      <c r="U3089" s="11">
        <v>0.70496000000000003</v>
      </c>
      <c r="V3089" s="11">
        <v>0</v>
      </c>
      <c r="W3089" s="11">
        <v>6.9620000000000001E-2</v>
      </c>
      <c r="X3089" s="11">
        <v>0.77459</v>
      </c>
      <c r="Y3089" s="11">
        <v>3.5258699999999998</v>
      </c>
      <c r="Z3089" s="11">
        <v>2.9219999999999999E-2</v>
      </c>
      <c r="AA3089" s="11">
        <v>0.16077</v>
      </c>
      <c r="AB3089" s="11">
        <v>7.0660000000000001E-2</v>
      </c>
      <c r="AC3089" s="11">
        <v>0.26063999999999998</v>
      </c>
      <c r="AD3089" s="71">
        <f t="shared" si="147"/>
        <v>0</v>
      </c>
      <c r="AE3089" s="71">
        <f t="shared" si="148"/>
        <v>0</v>
      </c>
      <c r="AF3089" s="71">
        <f t="shared" si="149"/>
        <v>0</v>
      </c>
      <c r="AG3089" s="277" t="s">
        <v>906</v>
      </c>
      <c r="AH3089" s="277" t="s">
        <v>785</v>
      </c>
      <c r="AI3089" s="276" t="s">
        <v>786</v>
      </c>
      <c r="AJ3089" s="276" t="s">
        <v>787</v>
      </c>
      <c r="AK3089" s="276" t="s">
        <v>339</v>
      </c>
      <c r="AL3089" s="277" t="s">
        <v>150</v>
      </c>
      <c r="AM3089" s="276" t="s">
        <v>784</v>
      </c>
      <c r="AN3089" s="276" t="s">
        <v>486</v>
      </c>
      <c r="AO3089" s="277" t="s">
        <v>487</v>
      </c>
    </row>
    <row r="3090" spans="1:41" ht="15" thickBot="1" x14ac:dyDescent="0.4">
      <c r="A3090" s="8">
        <v>2025</v>
      </c>
      <c r="B3090" s="9" t="s">
        <v>148</v>
      </c>
      <c r="C3090" s="9" t="s">
        <v>150</v>
      </c>
      <c r="D3090" s="9" t="s">
        <v>339</v>
      </c>
      <c r="E3090" s="9" t="s">
        <v>30</v>
      </c>
      <c r="F3090" s="8">
        <v>2033</v>
      </c>
      <c r="G3090" s="11">
        <v>0</v>
      </c>
      <c r="H3090" s="11">
        <v>0.31206</v>
      </c>
      <c r="I3090" s="11">
        <v>0.25229000000000001</v>
      </c>
      <c r="J3090" s="11">
        <v>0.29518</v>
      </c>
      <c r="K3090" s="11">
        <v>0.17459</v>
      </c>
      <c r="L3090" s="11">
        <v>0.45236999999999999</v>
      </c>
      <c r="M3090" s="11">
        <v>9.2030000000000001E-2</v>
      </c>
      <c r="N3090" s="11">
        <v>0.16106999999999999</v>
      </c>
      <c r="O3090" s="11">
        <v>0.16012000000000001</v>
      </c>
      <c r="P3090" s="11">
        <v>0.24376</v>
      </c>
      <c r="Q3090" s="11">
        <v>0.40616000000000002</v>
      </c>
      <c r="R3090" s="11">
        <v>0.11656999999999999</v>
      </c>
      <c r="S3090" s="11">
        <v>7.5370000000000006E-2</v>
      </c>
      <c r="T3090" s="11">
        <v>2.7415600000000002</v>
      </c>
      <c r="U3090" s="11">
        <v>0.71457999999999999</v>
      </c>
      <c r="V3090" s="11">
        <v>0</v>
      </c>
      <c r="W3090" s="11">
        <v>7.0290000000000005E-2</v>
      </c>
      <c r="X3090" s="11">
        <v>0.78488000000000002</v>
      </c>
      <c r="Y3090" s="11">
        <v>3.52644</v>
      </c>
      <c r="Z3090" s="11">
        <v>2.9440000000000001E-2</v>
      </c>
      <c r="AA3090" s="11">
        <v>0.17279</v>
      </c>
      <c r="AB3090" s="11">
        <v>7.417E-2</v>
      </c>
      <c r="AC3090" s="11">
        <v>0.27639999999999998</v>
      </c>
      <c r="AD3090" s="71">
        <f t="shared" si="147"/>
        <v>0</v>
      </c>
      <c r="AE3090" s="71">
        <f t="shared" si="148"/>
        <v>0</v>
      </c>
      <c r="AF3090" s="71">
        <f t="shared" si="149"/>
        <v>0</v>
      </c>
      <c r="AG3090" s="277" t="s">
        <v>906</v>
      </c>
      <c r="AH3090" s="277" t="s">
        <v>785</v>
      </c>
      <c r="AI3090" s="276" t="s">
        <v>786</v>
      </c>
      <c r="AJ3090" s="276" t="s">
        <v>787</v>
      </c>
      <c r="AK3090" s="276" t="s">
        <v>339</v>
      </c>
      <c r="AL3090" s="277" t="s">
        <v>150</v>
      </c>
      <c r="AM3090" s="276" t="s">
        <v>784</v>
      </c>
      <c r="AN3090" s="276" t="s">
        <v>486</v>
      </c>
      <c r="AO3090" s="277" t="s">
        <v>487</v>
      </c>
    </row>
    <row r="3091" spans="1:41" ht="15" thickBot="1" x14ac:dyDescent="0.4">
      <c r="A3091" s="8">
        <v>2025</v>
      </c>
      <c r="B3091" s="9" t="s">
        <v>148</v>
      </c>
      <c r="C3091" s="9" t="s">
        <v>150</v>
      </c>
      <c r="D3091" s="9" t="s">
        <v>339</v>
      </c>
      <c r="E3091" s="9" t="s">
        <v>30</v>
      </c>
      <c r="F3091" s="8">
        <v>2034</v>
      </c>
      <c r="G3091" s="11">
        <v>0</v>
      </c>
      <c r="H3091" s="11">
        <v>0.31729000000000002</v>
      </c>
      <c r="I3091" s="11">
        <v>0.24704000000000001</v>
      </c>
      <c r="J3091" s="11">
        <v>0.29715000000000003</v>
      </c>
      <c r="K3091" s="11">
        <v>0.17226</v>
      </c>
      <c r="L3091" s="11">
        <v>0.44941999999999999</v>
      </c>
      <c r="M3091" s="11">
        <v>9.146E-2</v>
      </c>
      <c r="N3091" s="11">
        <v>0.15426999999999999</v>
      </c>
      <c r="O3091" s="11">
        <v>0.15609000000000001</v>
      </c>
      <c r="P3091" s="11">
        <v>0.23601</v>
      </c>
      <c r="Q3091" s="11">
        <v>0.4022</v>
      </c>
      <c r="R3091" s="11">
        <v>0.11534</v>
      </c>
      <c r="S3091" s="11">
        <v>7.3120000000000004E-2</v>
      </c>
      <c r="T3091" s="11">
        <v>2.7116500000000001</v>
      </c>
      <c r="U3091" s="11">
        <v>0.74909999999999999</v>
      </c>
      <c r="V3091" s="11">
        <v>0</v>
      </c>
      <c r="W3091" s="11">
        <v>7.4139999999999998E-2</v>
      </c>
      <c r="X3091" s="11">
        <v>0.82323999999999997</v>
      </c>
      <c r="Y3091" s="11">
        <v>3.5348799999999998</v>
      </c>
      <c r="Z3091" s="11">
        <v>2.903E-2</v>
      </c>
      <c r="AA3091" s="11">
        <v>0.16905000000000001</v>
      </c>
      <c r="AB3091" s="11">
        <v>7.1410000000000001E-2</v>
      </c>
      <c r="AC3091" s="11">
        <v>0.26950000000000002</v>
      </c>
      <c r="AD3091" s="71">
        <f t="shared" si="147"/>
        <v>0</v>
      </c>
      <c r="AE3091" s="71">
        <f t="shared" si="148"/>
        <v>0</v>
      </c>
      <c r="AF3091" s="71">
        <f t="shared" si="149"/>
        <v>0</v>
      </c>
      <c r="AG3091" s="277" t="s">
        <v>906</v>
      </c>
      <c r="AH3091" s="277" t="s">
        <v>785</v>
      </c>
      <c r="AI3091" s="276" t="s">
        <v>786</v>
      </c>
      <c r="AJ3091" s="276" t="s">
        <v>787</v>
      </c>
      <c r="AK3091" s="276" t="s">
        <v>339</v>
      </c>
      <c r="AL3091" s="277" t="s">
        <v>150</v>
      </c>
      <c r="AM3091" s="276" t="s">
        <v>784</v>
      </c>
      <c r="AN3091" s="276" t="s">
        <v>486</v>
      </c>
      <c r="AO3091" s="277" t="s">
        <v>487</v>
      </c>
    </row>
    <row r="3092" spans="1:41" ht="15" thickBot="1" x14ac:dyDescent="0.4">
      <c r="A3092" s="8">
        <v>2025</v>
      </c>
      <c r="B3092" s="9" t="s">
        <v>148</v>
      </c>
      <c r="C3092" s="9" t="s">
        <v>150</v>
      </c>
      <c r="D3092" s="9" t="s">
        <v>339</v>
      </c>
      <c r="E3092" s="9" t="s">
        <v>30</v>
      </c>
      <c r="F3092" s="8">
        <v>2035</v>
      </c>
      <c r="G3092" s="11">
        <v>0</v>
      </c>
      <c r="H3092" s="11">
        <v>0.31802000000000002</v>
      </c>
      <c r="I3092" s="11">
        <v>0.24484</v>
      </c>
      <c r="J3092" s="11">
        <v>0.29436000000000001</v>
      </c>
      <c r="K3092" s="11">
        <v>0.17213999999999999</v>
      </c>
      <c r="L3092" s="11">
        <v>0.44531999999999999</v>
      </c>
      <c r="M3092" s="11">
        <v>9.0990000000000001E-2</v>
      </c>
      <c r="N3092" s="11">
        <v>0.15384</v>
      </c>
      <c r="O3092" s="11">
        <v>0.15098</v>
      </c>
      <c r="P3092" s="11">
        <v>0.2339</v>
      </c>
      <c r="Q3092" s="11">
        <v>0.40203</v>
      </c>
      <c r="R3092" s="11">
        <v>0.1128</v>
      </c>
      <c r="S3092" s="11">
        <v>7.1480000000000002E-2</v>
      </c>
      <c r="T3092" s="11">
        <v>2.6907000000000001</v>
      </c>
      <c r="U3092" s="11">
        <v>0.79703999999999997</v>
      </c>
      <c r="V3092" s="11">
        <v>0</v>
      </c>
      <c r="W3092" s="11">
        <v>7.016E-2</v>
      </c>
      <c r="X3092" s="11">
        <v>0.86719999999999997</v>
      </c>
      <c r="Y3092" s="11">
        <v>3.5579000000000001</v>
      </c>
      <c r="Z3092" s="11">
        <v>2.792E-2</v>
      </c>
      <c r="AA3092" s="11">
        <v>0.17429</v>
      </c>
      <c r="AB3092" s="11">
        <v>6.9019999999999998E-2</v>
      </c>
      <c r="AC3092" s="11">
        <v>0.27122000000000002</v>
      </c>
      <c r="AD3092" s="71">
        <f t="shared" si="147"/>
        <v>0</v>
      </c>
      <c r="AE3092" s="71">
        <f t="shared" si="148"/>
        <v>0</v>
      </c>
      <c r="AF3092" s="71">
        <f t="shared" si="149"/>
        <v>0</v>
      </c>
      <c r="AG3092" s="277" t="s">
        <v>906</v>
      </c>
      <c r="AH3092" s="277" t="s">
        <v>785</v>
      </c>
      <c r="AI3092" s="276" t="s">
        <v>786</v>
      </c>
      <c r="AJ3092" s="276" t="s">
        <v>787</v>
      </c>
      <c r="AK3092" s="276" t="s">
        <v>339</v>
      </c>
      <c r="AL3092" s="277" t="s">
        <v>150</v>
      </c>
      <c r="AM3092" s="276" t="s">
        <v>784</v>
      </c>
      <c r="AN3092" s="276" t="s">
        <v>486</v>
      </c>
      <c r="AO3092" s="277" t="s">
        <v>487</v>
      </c>
    </row>
    <row r="3093" spans="1:41" ht="15" thickBot="1" x14ac:dyDescent="0.4">
      <c r="A3093" s="8">
        <v>2025</v>
      </c>
      <c r="B3093" s="9" t="s">
        <v>148</v>
      </c>
      <c r="C3093" s="9" t="s">
        <v>150</v>
      </c>
      <c r="D3093" s="9" t="s">
        <v>339</v>
      </c>
      <c r="E3093" s="9" t="s">
        <v>31</v>
      </c>
      <c r="F3093" s="8">
        <v>2025</v>
      </c>
      <c r="G3093" s="11" t="s">
        <v>381</v>
      </c>
      <c r="H3093" s="11" t="s">
        <v>381</v>
      </c>
      <c r="I3093" s="11" t="s">
        <v>381</v>
      </c>
      <c r="J3093" s="11" t="s">
        <v>381</v>
      </c>
      <c r="K3093" s="11" t="s">
        <v>381</v>
      </c>
      <c r="L3093" s="11" t="s">
        <v>381</v>
      </c>
      <c r="M3093" s="11" t="s">
        <v>381</v>
      </c>
      <c r="N3093" s="11" t="s">
        <v>381</v>
      </c>
      <c r="O3093" s="11" t="s">
        <v>381</v>
      </c>
      <c r="P3093" s="11" t="s">
        <v>381</v>
      </c>
      <c r="Q3093" s="11" t="s">
        <v>381</v>
      </c>
      <c r="R3093" s="11" t="s">
        <v>381</v>
      </c>
      <c r="S3093" s="11" t="s">
        <v>381</v>
      </c>
      <c r="T3093" s="11" t="s">
        <v>381</v>
      </c>
      <c r="U3093" s="11" t="s">
        <v>381</v>
      </c>
      <c r="V3093" s="11" t="s">
        <v>381</v>
      </c>
      <c r="W3093" s="11" t="s">
        <v>381</v>
      </c>
      <c r="X3093" s="11" t="s">
        <v>381</v>
      </c>
      <c r="Y3093" s="11" t="s">
        <v>381</v>
      </c>
      <c r="Z3093" s="11">
        <v>9.0370000000000006E-2</v>
      </c>
      <c r="AA3093" s="11">
        <v>0.67934000000000005</v>
      </c>
      <c r="AB3093" s="11">
        <v>0.23441000000000001</v>
      </c>
      <c r="AC3093" s="11">
        <v>1.0041199999999999</v>
      </c>
      <c r="AD3093" s="71"/>
      <c r="AE3093" s="71"/>
      <c r="AF3093" s="71">
        <f t="shared" si="149"/>
        <v>0</v>
      </c>
      <c r="AG3093" s="277" t="s">
        <v>907</v>
      </c>
      <c r="AH3093" s="277" t="s">
        <v>785</v>
      </c>
      <c r="AI3093" s="276" t="s">
        <v>786</v>
      </c>
      <c r="AJ3093" s="276" t="s">
        <v>787</v>
      </c>
      <c r="AK3093" s="276" t="s">
        <v>339</v>
      </c>
      <c r="AL3093" s="277" t="s">
        <v>150</v>
      </c>
      <c r="AM3093" s="276" t="s">
        <v>784</v>
      </c>
      <c r="AN3093" s="276" t="s">
        <v>486</v>
      </c>
      <c r="AO3093" s="277" t="s">
        <v>487</v>
      </c>
    </row>
    <row r="3094" spans="1:41" ht="15" thickBot="1" x14ac:dyDescent="0.4">
      <c r="A3094" s="8">
        <v>2025</v>
      </c>
      <c r="B3094" s="9" t="s">
        <v>148</v>
      </c>
      <c r="C3094" s="9" t="s">
        <v>150</v>
      </c>
      <c r="D3094" s="9" t="s">
        <v>339</v>
      </c>
      <c r="E3094" s="9" t="s">
        <v>31</v>
      </c>
      <c r="F3094" s="8">
        <v>2026</v>
      </c>
      <c r="G3094" s="11" t="s">
        <v>381</v>
      </c>
      <c r="H3094" s="11" t="s">
        <v>381</v>
      </c>
      <c r="I3094" s="11" t="s">
        <v>381</v>
      </c>
      <c r="J3094" s="11" t="s">
        <v>381</v>
      </c>
      <c r="K3094" s="11" t="s">
        <v>381</v>
      </c>
      <c r="L3094" s="11" t="s">
        <v>381</v>
      </c>
      <c r="M3094" s="11" t="s">
        <v>381</v>
      </c>
      <c r="N3094" s="11" t="s">
        <v>381</v>
      </c>
      <c r="O3094" s="11" t="s">
        <v>381</v>
      </c>
      <c r="P3094" s="11" t="s">
        <v>381</v>
      </c>
      <c r="Q3094" s="11" t="s">
        <v>381</v>
      </c>
      <c r="R3094" s="11" t="s">
        <v>381</v>
      </c>
      <c r="S3094" s="11" t="s">
        <v>381</v>
      </c>
      <c r="T3094" s="11" t="s">
        <v>381</v>
      </c>
      <c r="U3094" s="11" t="s">
        <v>381</v>
      </c>
      <c r="V3094" s="11" t="s">
        <v>381</v>
      </c>
      <c r="W3094" s="11" t="s">
        <v>381</v>
      </c>
      <c r="X3094" s="11" t="s">
        <v>381</v>
      </c>
      <c r="Y3094" s="11" t="s">
        <v>381</v>
      </c>
      <c r="Z3094" s="11">
        <v>8.3930000000000005E-2</v>
      </c>
      <c r="AA3094" s="11">
        <v>0.64544999999999997</v>
      </c>
      <c r="AB3094" s="11">
        <v>0.22206999999999999</v>
      </c>
      <c r="AC3094" s="11">
        <v>0.95145000000000002</v>
      </c>
      <c r="AD3094" s="71"/>
      <c r="AE3094" s="71"/>
      <c r="AF3094" s="71">
        <f t="shared" si="149"/>
        <v>0</v>
      </c>
      <c r="AG3094" s="277" t="s">
        <v>907</v>
      </c>
      <c r="AH3094" s="277" t="s">
        <v>785</v>
      </c>
      <c r="AI3094" s="276" t="s">
        <v>786</v>
      </c>
      <c r="AJ3094" s="276" t="s">
        <v>787</v>
      </c>
      <c r="AK3094" s="276" t="s">
        <v>339</v>
      </c>
      <c r="AL3094" s="277" t="s">
        <v>150</v>
      </c>
      <c r="AM3094" s="276" t="s">
        <v>784</v>
      </c>
      <c r="AN3094" s="276" t="s">
        <v>486</v>
      </c>
      <c r="AO3094" s="277" t="s">
        <v>487</v>
      </c>
    </row>
    <row r="3095" spans="1:41" ht="15" thickBot="1" x14ac:dyDescent="0.4">
      <c r="A3095" s="8">
        <v>2025</v>
      </c>
      <c r="B3095" s="9" t="s">
        <v>148</v>
      </c>
      <c r="C3095" s="9" t="s">
        <v>150</v>
      </c>
      <c r="D3095" s="9" t="s">
        <v>339</v>
      </c>
      <c r="E3095" s="9" t="s">
        <v>31</v>
      </c>
      <c r="F3095" s="8">
        <v>2027</v>
      </c>
      <c r="G3095" s="11" t="s">
        <v>381</v>
      </c>
      <c r="H3095" s="11" t="s">
        <v>381</v>
      </c>
      <c r="I3095" s="11" t="s">
        <v>381</v>
      </c>
      <c r="J3095" s="11" t="s">
        <v>381</v>
      </c>
      <c r="K3095" s="11" t="s">
        <v>381</v>
      </c>
      <c r="L3095" s="11" t="s">
        <v>381</v>
      </c>
      <c r="M3095" s="11" t="s">
        <v>381</v>
      </c>
      <c r="N3095" s="11" t="s">
        <v>381</v>
      </c>
      <c r="O3095" s="11" t="s">
        <v>381</v>
      </c>
      <c r="P3095" s="11" t="s">
        <v>381</v>
      </c>
      <c r="Q3095" s="11" t="s">
        <v>381</v>
      </c>
      <c r="R3095" s="11" t="s">
        <v>381</v>
      </c>
      <c r="S3095" s="11" t="s">
        <v>381</v>
      </c>
      <c r="T3095" s="11" t="s">
        <v>381</v>
      </c>
      <c r="U3095" s="11" t="s">
        <v>381</v>
      </c>
      <c r="V3095" s="11" t="s">
        <v>381</v>
      </c>
      <c r="W3095" s="11" t="s">
        <v>381</v>
      </c>
      <c r="X3095" s="11" t="s">
        <v>381</v>
      </c>
      <c r="Y3095" s="11" t="s">
        <v>381</v>
      </c>
      <c r="Z3095" s="11">
        <v>8.2500000000000004E-2</v>
      </c>
      <c r="AA3095" s="11">
        <v>0.65246999999999999</v>
      </c>
      <c r="AB3095" s="11">
        <v>0.20488000000000001</v>
      </c>
      <c r="AC3095" s="11">
        <v>0.93984000000000001</v>
      </c>
      <c r="AD3095" s="71"/>
      <c r="AE3095" s="71"/>
      <c r="AF3095" s="71">
        <f t="shared" si="149"/>
        <v>0</v>
      </c>
      <c r="AG3095" s="277" t="s">
        <v>907</v>
      </c>
      <c r="AH3095" s="277" t="s">
        <v>785</v>
      </c>
      <c r="AI3095" s="276" t="s">
        <v>786</v>
      </c>
      <c r="AJ3095" s="276" t="s">
        <v>787</v>
      </c>
      <c r="AK3095" s="276" t="s">
        <v>339</v>
      </c>
      <c r="AL3095" s="277" t="s">
        <v>150</v>
      </c>
      <c r="AM3095" s="276" t="s">
        <v>784</v>
      </c>
      <c r="AN3095" s="276" t="s">
        <v>486</v>
      </c>
      <c r="AO3095" s="277" t="s">
        <v>487</v>
      </c>
    </row>
    <row r="3096" spans="1:41" ht="15" thickBot="1" x14ac:dyDescent="0.4">
      <c r="A3096" s="8">
        <v>2025</v>
      </c>
      <c r="B3096" s="9" t="s">
        <v>148</v>
      </c>
      <c r="C3096" s="9" t="s">
        <v>150</v>
      </c>
      <c r="D3096" s="9" t="s">
        <v>339</v>
      </c>
      <c r="E3096" s="9" t="s">
        <v>31</v>
      </c>
      <c r="F3096" s="8">
        <v>2028</v>
      </c>
      <c r="G3096" s="11" t="s">
        <v>381</v>
      </c>
      <c r="H3096" s="11" t="s">
        <v>381</v>
      </c>
      <c r="I3096" s="11" t="s">
        <v>381</v>
      </c>
      <c r="J3096" s="11" t="s">
        <v>381</v>
      </c>
      <c r="K3096" s="11" t="s">
        <v>381</v>
      </c>
      <c r="L3096" s="11" t="s">
        <v>381</v>
      </c>
      <c r="M3096" s="11" t="s">
        <v>381</v>
      </c>
      <c r="N3096" s="11" t="s">
        <v>381</v>
      </c>
      <c r="O3096" s="11" t="s">
        <v>381</v>
      </c>
      <c r="P3096" s="11" t="s">
        <v>381</v>
      </c>
      <c r="Q3096" s="11" t="s">
        <v>381</v>
      </c>
      <c r="R3096" s="11" t="s">
        <v>381</v>
      </c>
      <c r="S3096" s="11" t="s">
        <v>381</v>
      </c>
      <c r="T3096" s="11" t="s">
        <v>381</v>
      </c>
      <c r="U3096" s="11" t="s">
        <v>381</v>
      </c>
      <c r="V3096" s="11" t="s">
        <v>381</v>
      </c>
      <c r="W3096" s="11" t="s">
        <v>381</v>
      </c>
      <c r="X3096" s="11" t="s">
        <v>381</v>
      </c>
      <c r="Y3096" s="11" t="s">
        <v>381</v>
      </c>
      <c r="Z3096" s="11">
        <v>7.7890000000000001E-2</v>
      </c>
      <c r="AA3096" s="11">
        <v>0.61392000000000002</v>
      </c>
      <c r="AB3096" s="11">
        <v>0.21517</v>
      </c>
      <c r="AC3096" s="11">
        <v>0.90698999999999996</v>
      </c>
      <c r="AD3096" s="71"/>
      <c r="AE3096" s="71"/>
      <c r="AF3096" s="71">
        <f t="shared" si="149"/>
        <v>0</v>
      </c>
      <c r="AG3096" s="277" t="s">
        <v>907</v>
      </c>
      <c r="AH3096" s="277" t="s">
        <v>785</v>
      </c>
      <c r="AI3096" s="276" t="s">
        <v>786</v>
      </c>
      <c r="AJ3096" s="276" t="s">
        <v>787</v>
      </c>
      <c r="AK3096" s="276" t="s">
        <v>339</v>
      </c>
      <c r="AL3096" s="277" t="s">
        <v>150</v>
      </c>
      <c r="AM3096" s="276" t="s">
        <v>784</v>
      </c>
      <c r="AN3096" s="276" t="s">
        <v>486</v>
      </c>
      <c r="AO3096" s="277" t="s">
        <v>487</v>
      </c>
    </row>
    <row r="3097" spans="1:41" ht="15" thickBot="1" x14ac:dyDescent="0.4">
      <c r="A3097" s="8">
        <v>2025</v>
      </c>
      <c r="B3097" s="9" t="s">
        <v>148</v>
      </c>
      <c r="C3097" s="9" t="s">
        <v>150</v>
      </c>
      <c r="D3097" s="9" t="s">
        <v>339</v>
      </c>
      <c r="E3097" s="9" t="s">
        <v>31</v>
      </c>
      <c r="F3097" s="8">
        <v>2029</v>
      </c>
      <c r="G3097" s="11" t="s">
        <v>381</v>
      </c>
      <c r="H3097" s="11" t="s">
        <v>381</v>
      </c>
      <c r="I3097" s="11" t="s">
        <v>381</v>
      </c>
      <c r="J3097" s="11" t="s">
        <v>381</v>
      </c>
      <c r="K3097" s="11" t="s">
        <v>381</v>
      </c>
      <c r="L3097" s="11" t="s">
        <v>381</v>
      </c>
      <c r="M3097" s="11" t="s">
        <v>381</v>
      </c>
      <c r="N3097" s="11" t="s">
        <v>381</v>
      </c>
      <c r="O3097" s="11" t="s">
        <v>381</v>
      </c>
      <c r="P3097" s="11" t="s">
        <v>381</v>
      </c>
      <c r="Q3097" s="11" t="s">
        <v>381</v>
      </c>
      <c r="R3097" s="11" t="s">
        <v>381</v>
      </c>
      <c r="S3097" s="11" t="s">
        <v>381</v>
      </c>
      <c r="T3097" s="11" t="s">
        <v>381</v>
      </c>
      <c r="U3097" s="11" t="s">
        <v>381</v>
      </c>
      <c r="V3097" s="11" t="s">
        <v>381</v>
      </c>
      <c r="W3097" s="11" t="s">
        <v>381</v>
      </c>
      <c r="X3097" s="11" t="s">
        <v>381</v>
      </c>
      <c r="Y3097" s="11" t="s">
        <v>381</v>
      </c>
      <c r="Z3097" s="11">
        <v>7.3020000000000002E-2</v>
      </c>
      <c r="AA3097" s="11">
        <v>0.60877000000000003</v>
      </c>
      <c r="AB3097" s="11">
        <v>0.19499</v>
      </c>
      <c r="AC3097" s="11">
        <v>0.87678</v>
      </c>
      <c r="AD3097" s="71"/>
      <c r="AE3097" s="71"/>
      <c r="AF3097" s="71">
        <f t="shared" si="149"/>
        <v>0</v>
      </c>
      <c r="AG3097" s="277" t="s">
        <v>907</v>
      </c>
      <c r="AH3097" s="277" t="s">
        <v>785</v>
      </c>
      <c r="AI3097" s="276" t="s">
        <v>786</v>
      </c>
      <c r="AJ3097" s="276" t="s">
        <v>787</v>
      </c>
      <c r="AK3097" s="276" t="s">
        <v>339</v>
      </c>
      <c r="AL3097" s="277" t="s">
        <v>150</v>
      </c>
      <c r="AM3097" s="276" t="s">
        <v>784</v>
      </c>
      <c r="AN3097" s="276" t="s">
        <v>486</v>
      </c>
      <c r="AO3097" s="277" t="s">
        <v>487</v>
      </c>
    </row>
    <row r="3098" spans="1:41" ht="15" thickBot="1" x14ac:dyDescent="0.4">
      <c r="A3098" s="8">
        <v>2025</v>
      </c>
      <c r="B3098" s="9" t="s">
        <v>148</v>
      </c>
      <c r="C3098" s="9" t="s">
        <v>150</v>
      </c>
      <c r="D3098" s="9" t="s">
        <v>339</v>
      </c>
      <c r="E3098" s="9" t="s">
        <v>31</v>
      </c>
      <c r="F3098" s="8">
        <v>2030</v>
      </c>
      <c r="G3098" s="11" t="s">
        <v>381</v>
      </c>
      <c r="H3098" s="11" t="s">
        <v>381</v>
      </c>
      <c r="I3098" s="11" t="s">
        <v>381</v>
      </c>
      <c r="J3098" s="11" t="s">
        <v>381</v>
      </c>
      <c r="K3098" s="11" t="s">
        <v>381</v>
      </c>
      <c r="L3098" s="11" t="s">
        <v>381</v>
      </c>
      <c r="M3098" s="11" t="s">
        <v>381</v>
      </c>
      <c r="N3098" s="11" t="s">
        <v>381</v>
      </c>
      <c r="O3098" s="11" t="s">
        <v>381</v>
      </c>
      <c r="P3098" s="11" t="s">
        <v>381</v>
      </c>
      <c r="Q3098" s="11" t="s">
        <v>381</v>
      </c>
      <c r="R3098" s="11" t="s">
        <v>381</v>
      </c>
      <c r="S3098" s="11" t="s">
        <v>381</v>
      </c>
      <c r="T3098" s="11" t="s">
        <v>381</v>
      </c>
      <c r="U3098" s="11" t="s">
        <v>381</v>
      </c>
      <c r="V3098" s="11" t="s">
        <v>381</v>
      </c>
      <c r="W3098" s="11" t="s">
        <v>381</v>
      </c>
      <c r="X3098" s="11" t="s">
        <v>381</v>
      </c>
      <c r="Y3098" s="11" t="s">
        <v>381</v>
      </c>
      <c r="Z3098" s="11">
        <v>7.3649999999999993E-2</v>
      </c>
      <c r="AA3098" s="11">
        <v>0.61699999999999999</v>
      </c>
      <c r="AB3098" s="11">
        <v>0.18570999999999999</v>
      </c>
      <c r="AC3098" s="11">
        <v>0.87636000000000003</v>
      </c>
      <c r="AD3098" s="71"/>
      <c r="AE3098" s="71"/>
      <c r="AF3098" s="71">
        <f t="shared" si="149"/>
        <v>0</v>
      </c>
      <c r="AG3098" s="277" t="s">
        <v>907</v>
      </c>
      <c r="AH3098" s="277" t="s">
        <v>785</v>
      </c>
      <c r="AI3098" s="276" t="s">
        <v>786</v>
      </c>
      <c r="AJ3098" s="276" t="s">
        <v>787</v>
      </c>
      <c r="AK3098" s="276" t="s">
        <v>339</v>
      </c>
      <c r="AL3098" s="277" t="s">
        <v>150</v>
      </c>
      <c r="AM3098" s="276" t="s">
        <v>784</v>
      </c>
      <c r="AN3098" s="276" t="s">
        <v>486</v>
      </c>
      <c r="AO3098" s="277" t="s">
        <v>487</v>
      </c>
    </row>
    <row r="3099" spans="1:41" ht="15" thickBot="1" x14ac:dyDescent="0.4">
      <c r="A3099" s="8">
        <v>2025</v>
      </c>
      <c r="B3099" s="9" t="s">
        <v>148</v>
      </c>
      <c r="C3099" s="9" t="s">
        <v>150</v>
      </c>
      <c r="D3099" s="9" t="s">
        <v>339</v>
      </c>
      <c r="E3099" s="9" t="s">
        <v>31</v>
      </c>
      <c r="F3099" s="8">
        <v>2031</v>
      </c>
      <c r="G3099" s="11" t="s">
        <v>381</v>
      </c>
      <c r="H3099" s="11" t="s">
        <v>381</v>
      </c>
      <c r="I3099" s="11" t="s">
        <v>381</v>
      </c>
      <c r="J3099" s="11" t="s">
        <v>381</v>
      </c>
      <c r="K3099" s="11" t="s">
        <v>381</v>
      </c>
      <c r="L3099" s="11" t="s">
        <v>381</v>
      </c>
      <c r="M3099" s="11" t="s">
        <v>381</v>
      </c>
      <c r="N3099" s="11" t="s">
        <v>381</v>
      </c>
      <c r="O3099" s="11" t="s">
        <v>381</v>
      </c>
      <c r="P3099" s="11" t="s">
        <v>381</v>
      </c>
      <c r="Q3099" s="11" t="s">
        <v>381</v>
      </c>
      <c r="R3099" s="11" t="s">
        <v>381</v>
      </c>
      <c r="S3099" s="11" t="s">
        <v>381</v>
      </c>
      <c r="T3099" s="11" t="s">
        <v>381</v>
      </c>
      <c r="U3099" s="11" t="s">
        <v>381</v>
      </c>
      <c r="V3099" s="11" t="s">
        <v>381</v>
      </c>
      <c r="W3099" s="11" t="s">
        <v>381</v>
      </c>
      <c r="X3099" s="11" t="s">
        <v>381</v>
      </c>
      <c r="Y3099" s="11" t="s">
        <v>381</v>
      </c>
      <c r="Z3099" s="11">
        <v>7.1279999999999996E-2</v>
      </c>
      <c r="AA3099" s="11">
        <v>0.57935999999999999</v>
      </c>
      <c r="AB3099" s="11">
        <v>0.16431999999999999</v>
      </c>
      <c r="AC3099" s="11">
        <v>0.81494999999999995</v>
      </c>
      <c r="AD3099" s="71"/>
      <c r="AE3099" s="71"/>
      <c r="AF3099" s="71">
        <f t="shared" si="149"/>
        <v>0</v>
      </c>
      <c r="AG3099" s="277" t="s">
        <v>907</v>
      </c>
      <c r="AH3099" s="277" t="s">
        <v>785</v>
      </c>
      <c r="AI3099" s="276" t="s">
        <v>786</v>
      </c>
      <c r="AJ3099" s="276" t="s">
        <v>787</v>
      </c>
      <c r="AK3099" s="276" t="s">
        <v>339</v>
      </c>
      <c r="AL3099" s="277" t="s">
        <v>150</v>
      </c>
      <c r="AM3099" s="276" t="s">
        <v>784</v>
      </c>
      <c r="AN3099" s="276" t="s">
        <v>486</v>
      </c>
      <c r="AO3099" s="277" t="s">
        <v>487</v>
      </c>
    </row>
    <row r="3100" spans="1:41" ht="15" thickBot="1" x14ac:dyDescent="0.4">
      <c r="A3100" s="8">
        <v>2025</v>
      </c>
      <c r="B3100" s="9" t="s">
        <v>148</v>
      </c>
      <c r="C3100" s="9" t="s">
        <v>150</v>
      </c>
      <c r="D3100" s="9" t="s">
        <v>339</v>
      </c>
      <c r="E3100" s="9" t="s">
        <v>31</v>
      </c>
      <c r="F3100" s="8">
        <v>2032</v>
      </c>
      <c r="G3100" s="11" t="s">
        <v>381</v>
      </c>
      <c r="H3100" s="11" t="s">
        <v>381</v>
      </c>
      <c r="I3100" s="11" t="s">
        <v>381</v>
      </c>
      <c r="J3100" s="11" t="s">
        <v>381</v>
      </c>
      <c r="K3100" s="11" t="s">
        <v>381</v>
      </c>
      <c r="L3100" s="11" t="s">
        <v>381</v>
      </c>
      <c r="M3100" s="11" t="s">
        <v>381</v>
      </c>
      <c r="N3100" s="11" t="s">
        <v>381</v>
      </c>
      <c r="O3100" s="11" t="s">
        <v>381</v>
      </c>
      <c r="P3100" s="11" t="s">
        <v>381</v>
      </c>
      <c r="Q3100" s="11" t="s">
        <v>381</v>
      </c>
      <c r="R3100" s="11" t="s">
        <v>381</v>
      </c>
      <c r="S3100" s="11" t="s">
        <v>381</v>
      </c>
      <c r="T3100" s="11" t="s">
        <v>381</v>
      </c>
      <c r="U3100" s="11" t="s">
        <v>381</v>
      </c>
      <c r="V3100" s="11" t="s">
        <v>381</v>
      </c>
      <c r="W3100" s="11" t="s">
        <v>381</v>
      </c>
      <c r="X3100" s="11" t="s">
        <v>381</v>
      </c>
      <c r="Y3100" s="11" t="s">
        <v>381</v>
      </c>
      <c r="Z3100" s="11">
        <v>6.1210000000000001E-2</v>
      </c>
      <c r="AA3100" s="11">
        <v>0.57862999999999998</v>
      </c>
      <c r="AB3100" s="11">
        <v>0.16309000000000001</v>
      </c>
      <c r="AC3100" s="11">
        <v>0.80291999999999997</v>
      </c>
      <c r="AD3100" s="71"/>
      <c r="AE3100" s="71"/>
      <c r="AF3100" s="71">
        <f t="shared" si="149"/>
        <v>0</v>
      </c>
      <c r="AG3100" s="277" t="s">
        <v>907</v>
      </c>
      <c r="AH3100" s="277" t="s">
        <v>785</v>
      </c>
      <c r="AI3100" s="276" t="s">
        <v>786</v>
      </c>
      <c r="AJ3100" s="276" t="s">
        <v>787</v>
      </c>
      <c r="AK3100" s="276" t="s">
        <v>339</v>
      </c>
      <c r="AL3100" s="277" t="s">
        <v>150</v>
      </c>
      <c r="AM3100" s="276" t="s">
        <v>784</v>
      </c>
      <c r="AN3100" s="276" t="s">
        <v>486</v>
      </c>
      <c r="AO3100" s="277" t="s">
        <v>487</v>
      </c>
    </row>
    <row r="3101" spans="1:41" ht="15" thickBot="1" x14ac:dyDescent="0.4">
      <c r="A3101" s="8">
        <v>2025</v>
      </c>
      <c r="B3101" s="9" t="s">
        <v>148</v>
      </c>
      <c r="C3101" s="9" t="s">
        <v>150</v>
      </c>
      <c r="D3101" s="9" t="s">
        <v>339</v>
      </c>
      <c r="E3101" s="9" t="s">
        <v>31</v>
      </c>
      <c r="F3101" s="8">
        <v>2033</v>
      </c>
      <c r="G3101" s="11" t="s">
        <v>381</v>
      </c>
      <c r="H3101" s="11" t="s">
        <v>381</v>
      </c>
      <c r="I3101" s="11" t="s">
        <v>381</v>
      </c>
      <c r="J3101" s="11" t="s">
        <v>381</v>
      </c>
      <c r="K3101" s="11" t="s">
        <v>381</v>
      </c>
      <c r="L3101" s="11" t="s">
        <v>381</v>
      </c>
      <c r="M3101" s="11" t="s">
        <v>381</v>
      </c>
      <c r="N3101" s="11" t="s">
        <v>381</v>
      </c>
      <c r="O3101" s="11" t="s">
        <v>381</v>
      </c>
      <c r="P3101" s="11" t="s">
        <v>381</v>
      </c>
      <c r="Q3101" s="11" t="s">
        <v>381</v>
      </c>
      <c r="R3101" s="11" t="s">
        <v>381</v>
      </c>
      <c r="S3101" s="11" t="s">
        <v>381</v>
      </c>
      <c r="T3101" s="11" t="s">
        <v>381</v>
      </c>
      <c r="U3101" s="11" t="s">
        <v>381</v>
      </c>
      <c r="V3101" s="11" t="s">
        <v>381</v>
      </c>
      <c r="W3101" s="11" t="s">
        <v>381</v>
      </c>
      <c r="X3101" s="11" t="s">
        <v>381</v>
      </c>
      <c r="Y3101" s="11" t="s">
        <v>381</v>
      </c>
      <c r="Z3101" s="11">
        <v>6.8040000000000003E-2</v>
      </c>
      <c r="AA3101" s="11">
        <v>0.59967999999999999</v>
      </c>
      <c r="AB3101" s="11">
        <v>0.14588000000000001</v>
      </c>
      <c r="AC3101" s="11">
        <v>0.81359000000000004</v>
      </c>
      <c r="AD3101" s="71"/>
      <c r="AE3101" s="71"/>
      <c r="AF3101" s="71">
        <f t="shared" si="149"/>
        <v>0</v>
      </c>
      <c r="AG3101" s="277" t="s">
        <v>907</v>
      </c>
      <c r="AH3101" s="277" t="s">
        <v>785</v>
      </c>
      <c r="AI3101" s="276" t="s">
        <v>786</v>
      </c>
      <c r="AJ3101" s="276" t="s">
        <v>787</v>
      </c>
      <c r="AK3101" s="276" t="s">
        <v>339</v>
      </c>
      <c r="AL3101" s="277" t="s">
        <v>150</v>
      </c>
      <c r="AM3101" s="276" t="s">
        <v>784</v>
      </c>
      <c r="AN3101" s="276" t="s">
        <v>486</v>
      </c>
      <c r="AO3101" s="277" t="s">
        <v>487</v>
      </c>
    </row>
    <row r="3102" spans="1:41" ht="15" thickBot="1" x14ac:dyDescent="0.4">
      <c r="A3102" s="8">
        <v>2025</v>
      </c>
      <c r="B3102" s="9" t="s">
        <v>148</v>
      </c>
      <c r="C3102" s="9" t="s">
        <v>150</v>
      </c>
      <c r="D3102" s="9" t="s">
        <v>339</v>
      </c>
      <c r="E3102" s="9" t="s">
        <v>31</v>
      </c>
      <c r="F3102" s="8">
        <v>2034</v>
      </c>
      <c r="G3102" s="11" t="s">
        <v>381</v>
      </c>
      <c r="H3102" s="11" t="s">
        <v>381</v>
      </c>
      <c r="I3102" s="11" t="s">
        <v>381</v>
      </c>
      <c r="J3102" s="11" t="s">
        <v>381</v>
      </c>
      <c r="K3102" s="11" t="s">
        <v>381</v>
      </c>
      <c r="L3102" s="11" t="s">
        <v>381</v>
      </c>
      <c r="M3102" s="11" t="s">
        <v>381</v>
      </c>
      <c r="N3102" s="11" t="s">
        <v>381</v>
      </c>
      <c r="O3102" s="11" t="s">
        <v>381</v>
      </c>
      <c r="P3102" s="11" t="s">
        <v>381</v>
      </c>
      <c r="Q3102" s="11" t="s">
        <v>381</v>
      </c>
      <c r="R3102" s="11" t="s">
        <v>381</v>
      </c>
      <c r="S3102" s="11" t="s">
        <v>381</v>
      </c>
      <c r="T3102" s="11" t="s">
        <v>381</v>
      </c>
      <c r="U3102" s="11" t="s">
        <v>381</v>
      </c>
      <c r="V3102" s="11" t="s">
        <v>381</v>
      </c>
      <c r="W3102" s="11" t="s">
        <v>381</v>
      </c>
      <c r="X3102" s="11" t="s">
        <v>381</v>
      </c>
      <c r="Y3102" s="11" t="s">
        <v>381</v>
      </c>
      <c r="Z3102" s="11">
        <v>5.9330000000000001E-2</v>
      </c>
      <c r="AA3102" s="11">
        <v>0.60772000000000004</v>
      </c>
      <c r="AB3102" s="11">
        <v>0.13616</v>
      </c>
      <c r="AC3102" s="11">
        <v>0.80320999999999998</v>
      </c>
      <c r="AD3102" s="71"/>
      <c r="AE3102" s="71"/>
      <c r="AF3102" s="71">
        <f t="shared" si="149"/>
        <v>0</v>
      </c>
      <c r="AG3102" s="277" t="s">
        <v>907</v>
      </c>
      <c r="AH3102" s="277" t="s">
        <v>785</v>
      </c>
      <c r="AI3102" s="276" t="s">
        <v>786</v>
      </c>
      <c r="AJ3102" s="276" t="s">
        <v>787</v>
      </c>
      <c r="AK3102" s="276" t="s">
        <v>339</v>
      </c>
      <c r="AL3102" s="277" t="s">
        <v>150</v>
      </c>
      <c r="AM3102" s="276" t="s">
        <v>784</v>
      </c>
      <c r="AN3102" s="276" t="s">
        <v>486</v>
      </c>
      <c r="AO3102" s="277" t="s">
        <v>487</v>
      </c>
    </row>
    <row r="3103" spans="1:41" ht="15" thickBot="1" x14ac:dyDescent="0.4">
      <c r="A3103" s="8">
        <v>2025</v>
      </c>
      <c r="B3103" s="9" t="s">
        <v>148</v>
      </c>
      <c r="C3103" s="9" t="s">
        <v>150</v>
      </c>
      <c r="D3103" s="9" t="s">
        <v>339</v>
      </c>
      <c r="E3103" s="9" t="s">
        <v>31</v>
      </c>
      <c r="F3103" s="8">
        <v>2035</v>
      </c>
      <c r="G3103" s="11" t="s">
        <v>381</v>
      </c>
      <c r="H3103" s="11" t="s">
        <v>381</v>
      </c>
      <c r="I3103" s="11" t="s">
        <v>381</v>
      </c>
      <c r="J3103" s="11" t="s">
        <v>381</v>
      </c>
      <c r="K3103" s="11" t="s">
        <v>381</v>
      </c>
      <c r="L3103" s="11" t="s">
        <v>381</v>
      </c>
      <c r="M3103" s="11" t="s">
        <v>381</v>
      </c>
      <c r="N3103" s="11" t="s">
        <v>381</v>
      </c>
      <c r="O3103" s="11" t="s">
        <v>381</v>
      </c>
      <c r="P3103" s="11" t="s">
        <v>381</v>
      </c>
      <c r="Q3103" s="11" t="s">
        <v>381</v>
      </c>
      <c r="R3103" s="11" t="s">
        <v>381</v>
      </c>
      <c r="S3103" s="11" t="s">
        <v>381</v>
      </c>
      <c r="T3103" s="11" t="s">
        <v>381</v>
      </c>
      <c r="U3103" s="11" t="s">
        <v>381</v>
      </c>
      <c r="V3103" s="11" t="s">
        <v>381</v>
      </c>
      <c r="W3103" s="11" t="s">
        <v>381</v>
      </c>
      <c r="X3103" s="11" t="s">
        <v>381</v>
      </c>
      <c r="Y3103" s="11" t="s">
        <v>381</v>
      </c>
      <c r="Z3103" s="11">
        <v>4.7410000000000001E-2</v>
      </c>
      <c r="AA3103" s="11">
        <v>0.56996999999999998</v>
      </c>
      <c r="AB3103" s="11">
        <v>0.14000000000000001</v>
      </c>
      <c r="AC3103" s="11">
        <v>0.75738000000000005</v>
      </c>
      <c r="AD3103" s="71"/>
      <c r="AE3103" s="71"/>
      <c r="AF3103" s="71">
        <f t="shared" si="149"/>
        <v>0</v>
      </c>
      <c r="AG3103" s="277" t="s">
        <v>907</v>
      </c>
      <c r="AH3103" s="277" t="s">
        <v>785</v>
      </c>
      <c r="AI3103" s="276" t="s">
        <v>786</v>
      </c>
      <c r="AJ3103" s="276" t="s">
        <v>787</v>
      </c>
      <c r="AK3103" s="276" t="s">
        <v>339</v>
      </c>
      <c r="AL3103" s="277" t="s">
        <v>150</v>
      </c>
      <c r="AM3103" s="276" t="s">
        <v>784</v>
      </c>
      <c r="AN3103" s="276" t="s">
        <v>486</v>
      </c>
      <c r="AO3103" s="277" t="s">
        <v>487</v>
      </c>
    </row>
    <row r="3104" spans="1:41" ht="15" thickBot="1" x14ac:dyDescent="0.4">
      <c r="A3104" s="8">
        <v>2025</v>
      </c>
      <c r="B3104" s="9" t="s">
        <v>148</v>
      </c>
      <c r="C3104" s="9" t="s">
        <v>150</v>
      </c>
      <c r="D3104" s="9" t="s">
        <v>339</v>
      </c>
      <c r="E3104" s="9" t="s">
        <v>32</v>
      </c>
      <c r="F3104" s="8">
        <v>2025</v>
      </c>
      <c r="G3104" s="11">
        <v>0</v>
      </c>
      <c r="H3104" s="11">
        <v>0.69250999999999996</v>
      </c>
      <c r="I3104" s="11">
        <v>1.7112099999999999</v>
      </c>
      <c r="J3104" s="11">
        <v>3.4547500000000002</v>
      </c>
      <c r="K3104" s="11">
        <v>1.1086800000000001</v>
      </c>
      <c r="L3104" s="11">
        <v>5.3195899999999998</v>
      </c>
      <c r="M3104" s="11">
        <v>0.47177000000000002</v>
      </c>
      <c r="N3104" s="11">
        <v>1.8943000000000001</v>
      </c>
      <c r="O3104" s="11">
        <v>1.1758200000000001</v>
      </c>
      <c r="P3104" s="11">
        <v>1.63602</v>
      </c>
      <c r="Q3104" s="11">
        <v>2.8529200000000001</v>
      </c>
      <c r="R3104" s="11">
        <v>0.11412</v>
      </c>
      <c r="S3104" s="11">
        <v>0.27983999999999998</v>
      </c>
      <c r="T3104" s="11">
        <v>20.71152</v>
      </c>
      <c r="U3104" s="11">
        <v>3.9571900000000002</v>
      </c>
      <c r="V3104" s="11">
        <v>0</v>
      </c>
      <c r="W3104" s="11">
        <v>0.18096999999999999</v>
      </c>
      <c r="X3104" s="11">
        <v>4.1381600000000001</v>
      </c>
      <c r="Y3104" s="11">
        <v>24.84967</v>
      </c>
      <c r="Z3104" s="11">
        <v>1.13489</v>
      </c>
      <c r="AA3104" s="11">
        <v>2.48116</v>
      </c>
      <c r="AB3104" s="11">
        <v>0.79068000000000005</v>
      </c>
      <c r="AC3104" s="11">
        <v>4.4067299999999996</v>
      </c>
      <c r="AD3104" s="71">
        <f t="shared" si="147"/>
        <v>0</v>
      </c>
      <c r="AE3104" s="71">
        <f t="shared" si="148"/>
        <v>0</v>
      </c>
      <c r="AF3104" s="71">
        <f t="shared" si="149"/>
        <v>0</v>
      </c>
      <c r="AG3104" s="277" t="s">
        <v>908</v>
      </c>
      <c r="AH3104" s="277" t="s">
        <v>785</v>
      </c>
      <c r="AI3104" s="276" t="s">
        <v>786</v>
      </c>
      <c r="AJ3104" s="276" t="s">
        <v>787</v>
      </c>
      <c r="AK3104" s="276" t="s">
        <v>339</v>
      </c>
      <c r="AL3104" s="277" t="s">
        <v>150</v>
      </c>
      <c r="AM3104" s="276" t="s">
        <v>784</v>
      </c>
      <c r="AN3104" s="276" t="s">
        <v>486</v>
      </c>
      <c r="AO3104" s="277" t="s">
        <v>487</v>
      </c>
    </row>
    <row r="3105" spans="1:41" ht="15" thickBot="1" x14ac:dyDescent="0.4">
      <c r="A3105" s="8">
        <v>2025</v>
      </c>
      <c r="B3105" s="9" t="s">
        <v>148</v>
      </c>
      <c r="C3105" s="9" t="s">
        <v>150</v>
      </c>
      <c r="D3105" s="9" t="s">
        <v>339</v>
      </c>
      <c r="E3105" s="9" t="s">
        <v>32</v>
      </c>
      <c r="F3105" s="8">
        <v>2026</v>
      </c>
      <c r="G3105" s="11">
        <v>0</v>
      </c>
      <c r="H3105" s="11">
        <v>1.06887</v>
      </c>
      <c r="I3105" s="11">
        <v>1.3483000000000001</v>
      </c>
      <c r="J3105" s="11">
        <v>3.9778600000000002</v>
      </c>
      <c r="K3105" s="11">
        <v>1.3702000000000001</v>
      </c>
      <c r="L3105" s="11">
        <v>4.5368599999999999</v>
      </c>
      <c r="M3105" s="11">
        <v>0.45562000000000002</v>
      </c>
      <c r="N3105" s="11">
        <v>2.6004900000000002</v>
      </c>
      <c r="O3105" s="11">
        <v>1.7269600000000001</v>
      </c>
      <c r="P3105" s="11">
        <v>1.6924300000000001</v>
      </c>
      <c r="Q3105" s="11">
        <v>4.3837799999999998</v>
      </c>
      <c r="R3105" s="11">
        <v>0.27605000000000002</v>
      </c>
      <c r="S3105" s="11">
        <v>0.65090000000000003</v>
      </c>
      <c r="T3105" s="11">
        <v>24.08831</v>
      </c>
      <c r="U3105" s="11">
        <v>3.32667</v>
      </c>
      <c r="V3105" s="11">
        <v>0</v>
      </c>
      <c r="W3105" s="11">
        <v>0.14563000000000001</v>
      </c>
      <c r="X3105" s="11">
        <v>3.4723000000000002</v>
      </c>
      <c r="Y3105" s="11">
        <v>27.56061</v>
      </c>
      <c r="Z3105" s="11">
        <v>1.5381</v>
      </c>
      <c r="AA3105" s="11">
        <v>2.9524499999999998</v>
      </c>
      <c r="AB3105" s="11">
        <v>1.15937</v>
      </c>
      <c r="AC3105" s="11">
        <v>5.6499199999999998</v>
      </c>
      <c r="AD3105" s="71">
        <f t="shared" si="147"/>
        <v>0</v>
      </c>
      <c r="AE3105" s="71">
        <f t="shared" si="148"/>
        <v>0</v>
      </c>
      <c r="AF3105" s="71">
        <f t="shared" si="149"/>
        <v>0</v>
      </c>
      <c r="AG3105" s="277" t="s">
        <v>908</v>
      </c>
      <c r="AH3105" s="277" t="s">
        <v>785</v>
      </c>
      <c r="AI3105" s="276" t="s">
        <v>786</v>
      </c>
      <c r="AJ3105" s="276" t="s">
        <v>787</v>
      </c>
      <c r="AK3105" s="276" t="s">
        <v>339</v>
      </c>
      <c r="AL3105" s="277" t="s">
        <v>150</v>
      </c>
      <c r="AM3105" s="276" t="s">
        <v>784</v>
      </c>
      <c r="AN3105" s="276" t="s">
        <v>486</v>
      </c>
      <c r="AO3105" s="277" t="s">
        <v>487</v>
      </c>
    </row>
    <row r="3106" spans="1:41" ht="15" thickBot="1" x14ac:dyDescent="0.4">
      <c r="A3106" s="8">
        <v>2025</v>
      </c>
      <c r="B3106" s="9" t="s">
        <v>148</v>
      </c>
      <c r="C3106" s="9" t="s">
        <v>150</v>
      </c>
      <c r="D3106" s="9" t="s">
        <v>339</v>
      </c>
      <c r="E3106" s="9" t="s">
        <v>32</v>
      </c>
      <c r="F3106" s="8">
        <v>2027</v>
      </c>
      <c r="G3106" s="11">
        <v>0</v>
      </c>
      <c r="H3106" s="11">
        <v>0.87387000000000004</v>
      </c>
      <c r="I3106" s="11">
        <v>1.6612</v>
      </c>
      <c r="J3106" s="11">
        <v>3.9422600000000001</v>
      </c>
      <c r="K3106" s="11">
        <v>1.5959399999999999</v>
      </c>
      <c r="L3106" s="11">
        <v>5.3055899999999996</v>
      </c>
      <c r="M3106" s="11">
        <v>0.64463000000000004</v>
      </c>
      <c r="N3106" s="11">
        <v>3.6072199999999999</v>
      </c>
      <c r="O3106" s="11">
        <v>1.8495200000000001</v>
      </c>
      <c r="P3106" s="11">
        <v>2.4681999999999999</v>
      </c>
      <c r="Q3106" s="11">
        <v>5.0559799999999999</v>
      </c>
      <c r="R3106" s="11">
        <v>0.32450000000000001</v>
      </c>
      <c r="S3106" s="11">
        <v>0.80750999999999995</v>
      </c>
      <c r="T3106" s="11">
        <v>28.136399999999998</v>
      </c>
      <c r="U3106" s="11">
        <v>3.1522800000000002</v>
      </c>
      <c r="V3106" s="11">
        <v>0</v>
      </c>
      <c r="W3106" s="11">
        <v>0.45033000000000001</v>
      </c>
      <c r="X3106" s="11">
        <v>3.6026099999999999</v>
      </c>
      <c r="Y3106" s="11">
        <v>31.73902</v>
      </c>
      <c r="Z3106" s="11">
        <v>1.7960799999999999</v>
      </c>
      <c r="AA3106" s="11">
        <v>4.0767199999999999</v>
      </c>
      <c r="AB3106" s="11">
        <v>1.58344</v>
      </c>
      <c r="AC3106" s="11">
        <v>7.4562400000000002</v>
      </c>
      <c r="AD3106" s="71">
        <f t="shared" si="147"/>
        <v>0</v>
      </c>
      <c r="AE3106" s="71">
        <f t="shared" si="148"/>
        <v>0</v>
      </c>
      <c r="AF3106" s="71">
        <f t="shared" si="149"/>
        <v>0</v>
      </c>
      <c r="AG3106" s="277" t="s">
        <v>908</v>
      </c>
      <c r="AH3106" s="277" t="s">
        <v>785</v>
      </c>
      <c r="AI3106" s="276" t="s">
        <v>786</v>
      </c>
      <c r="AJ3106" s="276" t="s">
        <v>787</v>
      </c>
      <c r="AK3106" s="276" t="s">
        <v>339</v>
      </c>
      <c r="AL3106" s="277" t="s">
        <v>150</v>
      </c>
      <c r="AM3106" s="276" t="s">
        <v>784</v>
      </c>
      <c r="AN3106" s="276" t="s">
        <v>486</v>
      </c>
      <c r="AO3106" s="277" t="s">
        <v>487</v>
      </c>
    </row>
    <row r="3107" spans="1:41" ht="15" thickBot="1" x14ac:dyDescent="0.4">
      <c r="A3107" s="8">
        <v>2025</v>
      </c>
      <c r="B3107" s="9" t="s">
        <v>148</v>
      </c>
      <c r="C3107" s="9" t="s">
        <v>150</v>
      </c>
      <c r="D3107" s="9" t="s">
        <v>339</v>
      </c>
      <c r="E3107" s="9" t="s">
        <v>32</v>
      </c>
      <c r="F3107" s="8">
        <v>2028</v>
      </c>
      <c r="G3107" s="11">
        <v>0</v>
      </c>
      <c r="H3107" s="11">
        <v>1.18963</v>
      </c>
      <c r="I3107" s="11">
        <v>2.3823599999999998</v>
      </c>
      <c r="J3107" s="11">
        <v>3.7171400000000001</v>
      </c>
      <c r="K3107" s="11">
        <v>1.5128600000000001</v>
      </c>
      <c r="L3107" s="11">
        <v>4.8480299999999996</v>
      </c>
      <c r="M3107" s="11">
        <v>0.61856</v>
      </c>
      <c r="N3107" s="11">
        <v>3.1597400000000002</v>
      </c>
      <c r="O3107" s="11">
        <v>1.85775</v>
      </c>
      <c r="P3107" s="11">
        <v>2.3918599999999999</v>
      </c>
      <c r="Q3107" s="11">
        <v>4.8240499999999997</v>
      </c>
      <c r="R3107" s="11">
        <v>0.75541000000000003</v>
      </c>
      <c r="S3107" s="11">
        <v>0.54754000000000003</v>
      </c>
      <c r="T3107" s="11">
        <v>27.804919999999999</v>
      </c>
      <c r="U3107" s="11">
        <v>2.7926299999999999</v>
      </c>
      <c r="V3107" s="11">
        <v>0</v>
      </c>
      <c r="W3107" s="11">
        <v>0.16166</v>
      </c>
      <c r="X3107" s="11">
        <v>2.9542899999999999</v>
      </c>
      <c r="Y3107" s="11">
        <v>30.759209999999999</v>
      </c>
      <c r="Z3107" s="11">
        <v>1.5892900000000001</v>
      </c>
      <c r="AA3107" s="11">
        <v>4.2423999999999999</v>
      </c>
      <c r="AB3107" s="11">
        <v>1.8306800000000001</v>
      </c>
      <c r="AC3107" s="11">
        <v>7.6623799999999997</v>
      </c>
      <c r="AD3107" s="71">
        <f t="shared" si="147"/>
        <v>0</v>
      </c>
      <c r="AE3107" s="71">
        <f t="shared" si="148"/>
        <v>0</v>
      </c>
      <c r="AF3107" s="71">
        <f t="shared" si="149"/>
        <v>0</v>
      </c>
      <c r="AG3107" s="277" t="s">
        <v>908</v>
      </c>
      <c r="AH3107" s="277" t="s">
        <v>785</v>
      </c>
      <c r="AI3107" s="276" t="s">
        <v>786</v>
      </c>
      <c r="AJ3107" s="276" t="s">
        <v>787</v>
      </c>
      <c r="AK3107" s="276" t="s">
        <v>339</v>
      </c>
      <c r="AL3107" s="277" t="s">
        <v>150</v>
      </c>
      <c r="AM3107" s="276" t="s">
        <v>784</v>
      </c>
      <c r="AN3107" s="276" t="s">
        <v>486</v>
      </c>
      <c r="AO3107" s="277" t="s">
        <v>487</v>
      </c>
    </row>
    <row r="3108" spans="1:41" ht="15" thickBot="1" x14ac:dyDescent="0.4">
      <c r="A3108" s="8">
        <v>2025</v>
      </c>
      <c r="B3108" s="9" t="s">
        <v>148</v>
      </c>
      <c r="C3108" s="9" t="s">
        <v>150</v>
      </c>
      <c r="D3108" s="9" t="s">
        <v>339</v>
      </c>
      <c r="E3108" s="9" t="s">
        <v>32</v>
      </c>
      <c r="F3108" s="8">
        <v>2029</v>
      </c>
      <c r="G3108" s="11">
        <v>0</v>
      </c>
      <c r="H3108" s="11">
        <v>1.4636800000000001</v>
      </c>
      <c r="I3108" s="11">
        <v>2.5601699999999998</v>
      </c>
      <c r="J3108" s="11">
        <v>2.9343900000000001</v>
      </c>
      <c r="K3108" s="11">
        <v>1.3342499999999999</v>
      </c>
      <c r="L3108" s="11">
        <v>4.82212</v>
      </c>
      <c r="M3108" s="11">
        <v>0.65417000000000003</v>
      </c>
      <c r="N3108" s="11">
        <v>3.31386</v>
      </c>
      <c r="O3108" s="11">
        <v>2.1197699999999999</v>
      </c>
      <c r="P3108" s="11">
        <v>1.8641000000000001</v>
      </c>
      <c r="Q3108" s="11">
        <v>5.6852499999999999</v>
      </c>
      <c r="R3108" s="11">
        <v>0.96433000000000002</v>
      </c>
      <c r="S3108" s="11">
        <v>0.46615000000000001</v>
      </c>
      <c r="T3108" s="11">
        <v>28.18224</v>
      </c>
      <c r="U3108" s="11">
        <v>3.2829700000000002</v>
      </c>
      <c r="V3108" s="11">
        <v>0</v>
      </c>
      <c r="W3108" s="11">
        <v>1.6369999999999999E-2</v>
      </c>
      <c r="X3108" s="11">
        <v>3.2993299999999999</v>
      </c>
      <c r="Y3108" s="11">
        <v>31.481570000000001</v>
      </c>
      <c r="Z3108" s="11">
        <v>1.6797800000000001</v>
      </c>
      <c r="AA3108" s="11">
        <v>3.9826299999999999</v>
      </c>
      <c r="AB3108" s="11">
        <v>2.0506899999999999</v>
      </c>
      <c r="AC3108" s="11">
        <v>7.7130999999999998</v>
      </c>
      <c r="AD3108" s="71">
        <f t="shared" si="147"/>
        <v>0</v>
      </c>
      <c r="AE3108" s="71">
        <f t="shared" si="148"/>
        <v>0</v>
      </c>
      <c r="AF3108" s="71">
        <f t="shared" si="149"/>
        <v>0</v>
      </c>
      <c r="AG3108" s="277" t="s">
        <v>908</v>
      </c>
      <c r="AH3108" s="277" t="s">
        <v>785</v>
      </c>
      <c r="AI3108" s="276" t="s">
        <v>786</v>
      </c>
      <c r="AJ3108" s="276" t="s">
        <v>787</v>
      </c>
      <c r="AK3108" s="276" t="s">
        <v>339</v>
      </c>
      <c r="AL3108" s="277" t="s">
        <v>150</v>
      </c>
      <c r="AM3108" s="276" t="s">
        <v>784</v>
      </c>
      <c r="AN3108" s="276" t="s">
        <v>486</v>
      </c>
      <c r="AO3108" s="277" t="s">
        <v>487</v>
      </c>
    </row>
    <row r="3109" spans="1:41" ht="15" thickBot="1" x14ac:dyDescent="0.4">
      <c r="A3109" s="8">
        <v>2025</v>
      </c>
      <c r="B3109" s="9" t="s">
        <v>148</v>
      </c>
      <c r="C3109" s="9" t="s">
        <v>150</v>
      </c>
      <c r="D3109" s="9" t="s">
        <v>339</v>
      </c>
      <c r="E3109" s="9" t="s">
        <v>32</v>
      </c>
      <c r="F3109" s="8">
        <v>2030</v>
      </c>
      <c r="G3109" s="11">
        <v>0</v>
      </c>
      <c r="H3109" s="11">
        <v>1.5378400000000001</v>
      </c>
      <c r="I3109" s="11">
        <v>2.4199199999999998</v>
      </c>
      <c r="J3109" s="11">
        <v>3.12927</v>
      </c>
      <c r="K3109" s="11">
        <v>1.3278300000000001</v>
      </c>
      <c r="L3109" s="11">
        <v>5.4904000000000002</v>
      </c>
      <c r="M3109" s="11">
        <v>0.56247000000000003</v>
      </c>
      <c r="N3109" s="11">
        <v>3.3297500000000002</v>
      </c>
      <c r="O3109" s="11">
        <v>2.3909899999999999</v>
      </c>
      <c r="P3109" s="11">
        <v>2.08114</v>
      </c>
      <c r="Q3109" s="11">
        <v>4.6277799999999996</v>
      </c>
      <c r="R3109" s="11">
        <v>0.89725999999999995</v>
      </c>
      <c r="S3109" s="11">
        <v>0.74304999999999999</v>
      </c>
      <c r="T3109" s="11">
        <v>28.537710000000001</v>
      </c>
      <c r="U3109" s="11">
        <v>3.1833200000000001</v>
      </c>
      <c r="V3109" s="11">
        <v>0</v>
      </c>
      <c r="W3109" s="11">
        <v>1.457E-2</v>
      </c>
      <c r="X3109" s="11">
        <v>3.1979000000000002</v>
      </c>
      <c r="Y3109" s="11">
        <v>31.735610000000001</v>
      </c>
      <c r="Z3109" s="11">
        <v>1.70459</v>
      </c>
      <c r="AA3109" s="11">
        <v>4.82681</v>
      </c>
      <c r="AB3109" s="11">
        <v>2.4861499999999999</v>
      </c>
      <c r="AC3109" s="11">
        <v>9.0175599999999996</v>
      </c>
      <c r="AD3109" s="71">
        <f t="shared" si="147"/>
        <v>0</v>
      </c>
      <c r="AE3109" s="71">
        <f t="shared" si="148"/>
        <v>0</v>
      </c>
      <c r="AF3109" s="71">
        <f t="shared" si="149"/>
        <v>0</v>
      </c>
      <c r="AG3109" s="277" t="s">
        <v>908</v>
      </c>
      <c r="AH3109" s="277" t="s">
        <v>785</v>
      </c>
      <c r="AI3109" s="276" t="s">
        <v>786</v>
      </c>
      <c r="AJ3109" s="276" t="s">
        <v>787</v>
      </c>
      <c r="AK3109" s="276" t="s">
        <v>339</v>
      </c>
      <c r="AL3109" s="277" t="s">
        <v>150</v>
      </c>
      <c r="AM3109" s="276" t="s">
        <v>784</v>
      </c>
      <c r="AN3109" s="276" t="s">
        <v>486</v>
      </c>
      <c r="AO3109" s="277" t="s">
        <v>487</v>
      </c>
    </row>
    <row r="3110" spans="1:41" ht="15" thickBot="1" x14ac:dyDescent="0.4">
      <c r="A3110" s="8">
        <v>2025</v>
      </c>
      <c r="B3110" s="9" t="s">
        <v>148</v>
      </c>
      <c r="C3110" s="9" t="s">
        <v>150</v>
      </c>
      <c r="D3110" s="9" t="s">
        <v>339</v>
      </c>
      <c r="E3110" s="9" t="s">
        <v>32</v>
      </c>
      <c r="F3110" s="8">
        <v>2031</v>
      </c>
      <c r="G3110" s="11">
        <v>0</v>
      </c>
      <c r="H3110" s="11">
        <v>1.4028499999999999</v>
      </c>
      <c r="I3110" s="11">
        <v>2.8009599999999999</v>
      </c>
      <c r="J3110" s="11">
        <v>3.2069200000000002</v>
      </c>
      <c r="K3110" s="11">
        <v>1.0032399999999999</v>
      </c>
      <c r="L3110" s="11">
        <v>5.6093599999999997</v>
      </c>
      <c r="M3110" s="11">
        <v>0.40066000000000002</v>
      </c>
      <c r="N3110" s="11">
        <v>3.4635400000000001</v>
      </c>
      <c r="O3110" s="11">
        <v>2.2013799999999999</v>
      </c>
      <c r="P3110" s="11">
        <v>2.14364</v>
      </c>
      <c r="Q3110" s="11">
        <v>4.6576700000000004</v>
      </c>
      <c r="R3110" s="11">
        <v>0.75431999999999999</v>
      </c>
      <c r="S3110" s="11">
        <v>0.57232000000000005</v>
      </c>
      <c r="T3110" s="11">
        <v>28.21686</v>
      </c>
      <c r="U3110" s="11">
        <v>3.35433</v>
      </c>
      <c r="V3110" s="11">
        <v>0</v>
      </c>
      <c r="W3110" s="11">
        <v>4.0299999999999997E-3</v>
      </c>
      <c r="X3110" s="11">
        <v>3.3583599999999998</v>
      </c>
      <c r="Y3110" s="11">
        <v>31.575230000000001</v>
      </c>
      <c r="Z3110" s="11">
        <v>1.32108</v>
      </c>
      <c r="AA3110" s="11">
        <v>5.4560300000000002</v>
      </c>
      <c r="AB3110" s="11">
        <v>2.7934800000000002</v>
      </c>
      <c r="AC3110" s="11">
        <v>9.5705799999999996</v>
      </c>
      <c r="AD3110" s="71">
        <f t="shared" si="147"/>
        <v>0</v>
      </c>
      <c r="AE3110" s="71">
        <f t="shared" si="148"/>
        <v>0</v>
      </c>
      <c r="AF3110" s="71">
        <f t="shared" si="149"/>
        <v>0</v>
      </c>
      <c r="AG3110" s="277" t="s">
        <v>908</v>
      </c>
      <c r="AH3110" s="277" t="s">
        <v>785</v>
      </c>
      <c r="AI3110" s="276" t="s">
        <v>786</v>
      </c>
      <c r="AJ3110" s="276" t="s">
        <v>787</v>
      </c>
      <c r="AK3110" s="276" t="s">
        <v>339</v>
      </c>
      <c r="AL3110" s="277" t="s">
        <v>150</v>
      </c>
      <c r="AM3110" s="276" t="s">
        <v>784</v>
      </c>
      <c r="AN3110" s="276" t="s">
        <v>486</v>
      </c>
      <c r="AO3110" s="277" t="s">
        <v>487</v>
      </c>
    </row>
    <row r="3111" spans="1:41" ht="15" thickBot="1" x14ac:dyDescent="0.4">
      <c r="A3111" s="8">
        <v>2025</v>
      </c>
      <c r="B3111" s="9" t="s">
        <v>148</v>
      </c>
      <c r="C3111" s="9" t="s">
        <v>150</v>
      </c>
      <c r="D3111" s="9" t="s">
        <v>339</v>
      </c>
      <c r="E3111" s="9" t="s">
        <v>32</v>
      </c>
      <c r="F3111" s="8">
        <v>2032</v>
      </c>
      <c r="G3111" s="11">
        <v>0</v>
      </c>
      <c r="H3111" s="11">
        <v>1.20367</v>
      </c>
      <c r="I3111" s="11">
        <v>2.8325100000000001</v>
      </c>
      <c r="J3111" s="11">
        <v>3.3137699999999999</v>
      </c>
      <c r="K3111" s="11">
        <v>1.7986899999999999</v>
      </c>
      <c r="L3111" s="11">
        <v>5.4178800000000003</v>
      </c>
      <c r="M3111" s="11">
        <v>0.71955999999999998</v>
      </c>
      <c r="N3111" s="11">
        <v>3.0703299999999998</v>
      </c>
      <c r="O3111" s="11">
        <v>2.1818300000000002</v>
      </c>
      <c r="P3111" s="11">
        <v>3.43</v>
      </c>
      <c r="Q3111" s="11">
        <v>4.7096400000000003</v>
      </c>
      <c r="R3111" s="11">
        <v>1.4528099999999999</v>
      </c>
      <c r="S3111" s="11">
        <v>0.34694000000000003</v>
      </c>
      <c r="T3111" s="11">
        <v>30.477630000000001</v>
      </c>
      <c r="U3111" s="11">
        <v>3.2285900000000001</v>
      </c>
      <c r="V3111" s="11">
        <v>0</v>
      </c>
      <c r="W3111" s="11">
        <v>0</v>
      </c>
      <c r="X3111" s="11">
        <v>3.2285900000000001</v>
      </c>
      <c r="Y3111" s="11">
        <v>33.706220000000002</v>
      </c>
      <c r="Z3111" s="11">
        <v>1.0377799999999999</v>
      </c>
      <c r="AA3111" s="11">
        <v>5.4625599999999999</v>
      </c>
      <c r="AB3111" s="11">
        <v>2.8897300000000001</v>
      </c>
      <c r="AC3111" s="11">
        <v>9.3900699999999997</v>
      </c>
      <c r="AD3111" s="71">
        <f t="shared" si="147"/>
        <v>0</v>
      </c>
      <c r="AE3111" s="71">
        <f t="shared" si="148"/>
        <v>0</v>
      </c>
      <c r="AF3111" s="71">
        <f t="shared" si="149"/>
        <v>0</v>
      </c>
      <c r="AG3111" s="277" t="s">
        <v>908</v>
      </c>
      <c r="AH3111" s="277" t="s">
        <v>785</v>
      </c>
      <c r="AI3111" s="276" t="s">
        <v>786</v>
      </c>
      <c r="AJ3111" s="276" t="s">
        <v>787</v>
      </c>
      <c r="AK3111" s="276" t="s">
        <v>339</v>
      </c>
      <c r="AL3111" s="277" t="s">
        <v>150</v>
      </c>
      <c r="AM3111" s="276" t="s">
        <v>784</v>
      </c>
      <c r="AN3111" s="276" t="s">
        <v>486</v>
      </c>
      <c r="AO3111" s="277" t="s">
        <v>487</v>
      </c>
    </row>
    <row r="3112" spans="1:41" ht="15" thickBot="1" x14ac:dyDescent="0.4">
      <c r="A3112" s="8">
        <v>2025</v>
      </c>
      <c r="B3112" s="9" t="s">
        <v>148</v>
      </c>
      <c r="C3112" s="9" t="s">
        <v>150</v>
      </c>
      <c r="D3112" s="9" t="s">
        <v>339</v>
      </c>
      <c r="E3112" s="9" t="s">
        <v>32</v>
      </c>
      <c r="F3112" s="8">
        <v>2033</v>
      </c>
      <c r="G3112" s="11">
        <v>0</v>
      </c>
      <c r="H3112" s="11">
        <v>2.2238799999999999</v>
      </c>
      <c r="I3112" s="11">
        <v>2.573</v>
      </c>
      <c r="J3112" s="11">
        <v>3.2403499999999998</v>
      </c>
      <c r="K3112" s="11">
        <v>1.5299199999999999</v>
      </c>
      <c r="L3112" s="11">
        <v>5.97037</v>
      </c>
      <c r="M3112" s="11">
        <v>1.1368199999999999</v>
      </c>
      <c r="N3112" s="11">
        <v>2.8665799999999999</v>
      </c>
      <c r="O3112" s="11">
        <v>2.2613300000000001</v>
      </c>
      <c r="P3112" s="11">
        <v>3.2459799999999999</v>
      </c>
      <c r="Q3112" s="11">
        <v>3.4274399999999998</v>
      </c>
      <c r="R3112" s="11">
        <v>0.96808000000000005</v>
      </c>
      <c r="S3112" s="11">
        <v>0.85858000000000001</v>
      </c>
      <c r="T3112" s="11">
        <v>30.302330000000001</v>
      </c>
      <c r="U3112" s="11">
        <v>2.89737</v>
      </c>
      <c r="V3112" s="11">
        <v>0</v>
      </c>
      <c r="W3112" s="11">
        <v>0.16450999999999999</v>
      </c>
      <c r="X3112" s="11">
        <v>3.0618799999999999</v>
      </c>
      <c r="Y3112" s="11">
        <v>33.36421</v>
      </c>
      <c r="Z3112" s="11">
        <v>1.4469000000000001</v>
      </c>
      <c r="AA3112" s="11">
        <v>6.3910499999999999</v>
      </c>
      <c r="AB3112" s="11">
        <v>3.3801999999999999</v>
      </c>
      <c r="AC3112" s="11">
        <v>11.21814</v>
      </c>
      <c r="AD3112" s="71">
        <f t="shared" si="147"/>
        <v>0</v>
      </c>
      <c r="AE3112" s="71">
        <f t="shared" si="148"/>
        <v>0</v>
      </c>
      <c r="AF3112" s="71">
        <f t="shared" si="149"/>
        <v>0</v>
      </c>
      <c r="AG3112" s="277" t="s">
        <v>908</v>
      </c>
      <c r="AH3112" s="277" t="s">
        <v>785</v>
      </c>
      <c r="AI3112" s="276" t="s">
        <v>786</v>
      </c>
      <c r="AJ3112" s="276" t="s">
        <v>787</v>
      </c>
      <c r="AK3112" s="276" t="s">
        <v>339</v>
      </c>
      <c r="AL3112" s="277" t="s">
        <v>150</v>
      </c>
      <c r="AM3112" s="276" t="s">
        <v>784</v>
      </c>
      <c r="AN3112" s="276" t="s">
        <v>486</v>
      </c>
      <c r="AO3112" s="277" t="s">
        <v>487</v>
      </c>
    </row>
    <row r="3113" spans="1:41" ht="15" thickBot="1" x14ac:dyDescent="0.4">
      <c r="A3113" s="8">
        <v>2025</v>
      </c>
      <c r="B3113" s="9" t="s">
        <v>148</v>
      </c>
      <c r="C3113" s="9" t="s">
        <v>150</v>
      </c>
      <c r="D3113" s="9" t="s">
        <v>339</v>
      </c>
      <c r="E3113" s="9" t="s">
        <v>32</v>
      </c>
      <c r="F3113" s="8">
        <v>2034</v>
      </c>
      <c r="G3113" s="11">
        <v>0</v>
      </c>
      <c r="H3113" s="11">
        <v>2.4396200000000001</v>
      </c>
      <c r="I3113" s="11">
        <v>2.4599899999999999</v>
      </c>
      <c r="J3113" s="11">
        <v>3.5104099999999998</v>
      </c>
      <c r="K3113" s="11">
        <v>1.9679199999999999</v>
      </c>
      <c r="L3113" s="11">
        <v>5.8899499999999998</v>
      </c>
      <c r="M3113" s="11">
        <v>0.97394999999999998</v>
      </c>
      <c r="N3113" s="11">
        <v>2.69082</v>
      </c>
      <c r="O3113" s="11">
        <v>2.0481600000000002</v>
      </c>
      <c r="P3113" s="11">
        <v>2.9800900000000001</v>
      </c>
      <c r="Q3113" s="11">
        <v>3.1642999999999999</v>
      </c>
      <c r="R3113" s="11">
        <v>1.30694</v>
      </c>
      <c r="S3113" s="11">
        <v>0.60682000000000003</v>
      </c>
      <c r="T3113" s="11">
        <v>30.038959999999999</v>
      </c>
      <c r="U3113" s="11">
        <v>2.7887200000000001</v>
      </c>
      <c r="V3113" s="11">
        <v>0</v>
      </c>
      <c r="W3113" s="11">
        <v>0.20765</v>
      </c>
      <c r="X3113" s="11">
        <v>2.9963700000000002</v>
      </c>
      <c r="Y3113" s="11">
        <v>33.035330000000002</v>
      </c>
      <c r="Z3113" s="11">
        <v>1.7686999999999999</v>
      </c>
      <c r="AA3113" s="11">
        <v>6.8081500000000004</v>
      </c>
      <c r="AB3113" s="11">
        <v>3.8973100000000001</v>
      </c>
      <c r="AC3113" s="11">
        <v>12.474159999999999</v>
      </c>
      <c r="AD3113" s="71">
        <f t="shared" si="147"/>
        <v>0</v>
      </c>
      <c r="AE3113" s="71">
        <f t="shared" si="148"/>
        <v>0</v>
      </c>
      <c r="AF3113" s="71">
        <f t="shared" si="149"/>
        <v>0</v>
      </c>
      <c r="AG3113" s="277" t="s">
        <v>908</v>
      </c>
      <c r="AH3113" s="277" t="s">
        <v>785</v>
      </c>
      <c r="AI3113" s="276" t="s">
        <v>786</v>
      </c>
      <c r="AJ3113" s="276" t="s">
        <v>787</v>
      </c>
      <c r="AK3113" s="276" t="s">
        <v>339</v>
      </c>
      <c r="AL3113" s="277" t="s">
        <v>150</v>
      </c>
      <c r="AM3113" s="276" t="s">
        <v>784</v>
      </c>
      <c r="AN3113" s="276" t="s">
        <v>486</v>
      </c>
      <c r="AO3113" s="277" t="s">
        <v>487</v>
      </c>
    </row>
    <row r="3114" spans="1:41" ht="15" thickBot="1" x14ac:dyDescent="0.4">
      <c r="A3114" s="8">
        <v>2025</v>
      </c>
      <c r="B3114" s="9" t="s">
        <v>148</v>
      </c>
      <c r="C3114" s="9" t="s">
        <v>150</v>
      </c>
      <c r="D3114" s="9" t="s">
        <v>339</v>
      </c>
      <c r="E3114" s="9" t="s">
        <v>32</v>
      </c>
      <c r="F3114" s="8">
        <v>2035</v>
      </c>
      <c r="G3114" s="11">
        <v>0</v>
      </c>
      <c r="H3114" s="11">
        <v>2.3764799999999999</v>
      </c>
      <c r="I3114" s="11">
        <v>2.9941399999999998</v>
      </c>
      <c r="J3114" s="11">
        <v>3.8362099999999999</v>
      </c>
      <c r="K3114" s="11">
        <v>2.9044500000000002</v>
      </c>
      <c r="L3114" s="11">
        <v>5.0716000000000001</v>
      </c>
      <c r="M3114" s="11">
        <v>1.1610799999999999</v>
      </c>
      <c r="N3114" s="11">
        <v>2.6456400000000002</v>
      </c>
      <c r="O3114" s="11">
        <v>2.4432299999999998</v>
      </c>
      <c r="P3114" s="11">
        <v>4.16723</v>
      </c>
      <c r="Q3114" s="11">
        <v>4.3378500000000004</v>
      </c>
      <c r="R3114" s="11">
        <v>1.96885</v>
      </c>
      <c r="S3114" s="11">
        <v>0.76707999999999998</v>
      </c>
      <c r="T3114" s="11">
        <v>34.673839999999998</v>
      </c>
      <c r="U3114" s="11">
        <v>2.6657000000000002</v>
      </c>
      <c r="V3114" s="11">
        <v>0</v>
      </c>
      <c r="W3114" s="11">
        <v>0.41957</v>
      </c>
      <c r="X3114" s="11">
        <v>3.08527</v>
      </c>
      <c r="Y3114" s="11">
        <v>37.75911</v>
      </c>
      <c r="Z3114" s="11">
        <v>1.77142</v>
      </c>
      <c r="AA3114" s="11">
        <v>6.4344400000000004</v>
      </c>
      <c r="AB3114" s="11">
        <v>4.4163899999999998</v>
      </c>
      <c r="AC3114" s="11">
        <v>12.622249999999999</v>
      </c>
      <c r="AD3114" s="71">
        <f t="shared" si="147"/>
        <v>0</v>
      </c>
      <c r="AE3114" s="71">
        <f t="shared" si="148"/>
        <v>0</v>
      </c>
      <c r="AF3114" s="71">
        <f t="shared" si="149"/>
        <v>0</v>
      </c>
      <c r="AG3114" s="277" t="s">
        <v>908</v>
      </c>
      <c r="AH3114" s="277" t="s">
        <v>785</v>
      </c>
      <c r="AI3114" s="276" t="s">
        <v>786</v>
      </c>
      <c r="AJ3114" s="276" t="s">
        <v>787</v>
      </c>
      <c r="AK3114" s="276" t="s">
        <v>339</v>
      </c>
      <c r="AL3114" s="277" t="s">
        <v>150</v>
      </c>
      <c r="AM3114" s="276" t="s">
        <v>784</v>
      </c>
      <c r="AN3114" s="276" t="s">
        <v>486</v>
      </c>
      <c r="AO3114" s="277" t="s">
        <v>487</v>
      </c>
    </row>
    <row r="3115" spans="1:41" ht="23.5" thickBot="1" x14ac:dyDescent="0.4">
      <c r="A3115" s="8">
        <v>2025</v>
      </c>
      <c r="B3115" s="9" t="s">
        <v>148</v>
      </c>
      <c r="C3115" s="9" t="s">
        <v>151</v>
      </c>
      <c r="D3115" s="9" t="s">
        <v>340</v>
      </c>
      <c r="E3115" s="97" t="s">
        <v>29</v>
      </c>
      <c r="F3115" s="8">
        <v>2025</v>
      </c>
      <c r="G3115" s="10">
        <v>0</v>
      </c>
      <c r="H3115" s="10">
        <v>0</v>
      </c>
      <c r="I3115" s="10">
        <v>0</v>
      </c>
      <c r="J3115" s="10">
        <v>0</v>
      </c>
      <c r="K3115" s="10">
        <v>0</v>
      </c>
      <c r="L3115" s="10">
        <v>0</v>
      </c>
      <c r="M3115" s="10">
        <v>0</v>
      </c>
      <c r="N3115" s="10">
        <v>0</v>
      </c>
      <c r="O3115" s="10">
        <v>0</v>
      </c>
      <c r="P3115" s="10" t="s">
        <v>35</v>
      </c>
      <c r="Q3115" s="10">
        <v>37</v>
      </c>
      <c r="R3115" s="10" t="s">
        <v>35</v>
      </c>
      <c r="S3115" s="10">
        <v>0</v>
      </c>
      <c r="T3115" s="10">
        <v>49</v>
      </c>
      <c r="U3115" s="10">
        <v>0</v>
      </c>
      <c r="V3115" s="10">
        <v>0</v>
      </c>
      <c r="W3115" s="10">
        <v>0</v>
      </c>
      <c r="X3115" s="10">
        <v>0</v>
      </c>
      <c r="Y3115" s="10">
        <v>49</v>
      </c>
      <c r="Z3115" s="10">
        <v>0</v>
      </c>
      <c r="AA3115" s="29" t="s">
        <v>35</v>
      </c>
      <c r="AB3115" s="29" t="s">
        <v>35</v>
      </c>
      <c r="AC3115" s="10">
        <v>7</v>
      </c>
      <c r="AD3115" s="71">
        <f t="shared" si="147"/>
        <v>12</v>
      </c>
      <c r="AE3115" s="71">
        <f t="shared" si="148"/>
        <v>0</v>
      </c>
      <c r="AF3115" s="71">
        <f t="shared" si="149"/>
        <v>7</v>
      </c>
      <c r="AG3115" s="277" t="s">
        <v>905</v>
      </c>
      <c r="AH3115" s="277" t="s">
        <v>788</v>
      </c>
      <c r="AI3115" s="276" t="s">
        <v>789</v>
      </c>
      <c r="AJ3115" s="276" t="s">
        <v>790</v>
      </c>
      <c r="AK3115" s="276" t="s">
        <v>340</v>
      </c>
      <c r="AL3115" s="277" t="s">
        <v>151</v>
      </c>
      <c r="AM3115" s="276" t="s">
        <v>784</v>
      </c>
      <c r="AN3115" s="276" t="s">
        <v>486</v>
      </c>
      <c r="AO3115" s="277" t="s">
        <v>487</v>
      </c>
    </row>
    <row r="3116" spans="1:41" ht="15" thickBot="1" x14ac:dyDescent="0.4">
      <c r="A3116" s="8">
        <v>2025</v>
      </c>
      <c r="B3116" s="9" t="s">
        <v>148</v>
      </c>
      <c r="C3116" s="9" t="s">
        <v>151</v>
      </c>
      <c r="D3116" s="9" t="s">
        <v>340</v>
      </c>
      <c r="E3116" s="9" t="s">
        <v>30</v>
      </c>
      <c r="F3116" s="8">
        <v>2025</v>
      </c>
      <c r="G3116" s="11">
        <v>0</v>
      </c>
      <c r="H3116" s="11">
        <v>0</v>
      </c>
      <c r="I3116" s="11">
        <v>0</v>
      </c>
      <c r="J3116" s="11">
        <v>0</v>
      </c>
      <c r="K3116" s="11">
        <v>0</v>
      </c>
      <c r="L3116" s="11">
        <v>0</v>
      </c>
      <c r="M3116" s="11">
        <v>0</v>
      </c>
      <c r="N3116" s="11">
        <v>0</v>
      </c>
      <c r="O3116" s="11">
        <v>0</v>
      </c>
      <c r="P3116" s="11" t="s">
        <v>35</v>
      </c>
      <c r="Q3116" s="11">
        <v>0.12683</v>
      </c>
      <c r="R3116" s="11" t="s">
        <v>35</v>
      </c>
      <c r="S3116" s="11">
        <v>0</v>
      </c>
      <c r="T3116" s="11">
        <v>0.16955999999999999</v>
      </c>
      <c r="U3116" s="11">
        <v>0</v>
      </c>
      <c r="V3116" s="11">
        <v>0</v>
      </c>
      <c r="W3116" s="11">
        <v>0</v>
      </c>
      <c r="X3116" s="11">
        <v>0</v>
      </c>
      <c r="Y3116" s="11">
        <v>0.16955999999999999</v>
      </c>
      <c r="Z3116" s="11">
        <v>0</v>
      </c>
      <c r="AA3116" s="28" t="s">
        <v>35</v>
      </c>
      <c r="AB3116" s="28" t="s">
        <v>35</v>
      </c>
      <c r="AC3116" s="11">
        <v>5.7400000000000003E-3</v>
      </c>
      <c r="AD3116" s="71">
        <f t="shared" si="147"/>
        <v>4.2700000000000002E-2</v>
      </c>
      <c r="AE3116" s="71">
        <f t="shared" si="148"/>
        <v>0</v>
      </c>
      <c r="AF3116" s="71">
        <f t="shared" si="149"/>
        <v>5.7000000000000002E-3</v>
      </c>
      <c r="AG3116" s="277" t="s">
        <v>906</v>
      </c>
      <c r="AH3116" s="277" t="s">
        <v>788</v>
      </c>
      <c r="AI3116" s="276" t="s">
        <v>789</v>
      </c>
      <c r="AJ3116" s="276" t="s">
        <v>790</v>
      </c>
      <c r="AK3116" s="276" t="s">
        <v>340</v>
      </c>
      <c r="AL3116" s="277" t="s">
        <v>151</v>
      </c>
      <c r="AM3116" s="276" t="s">
        <v>784</v>
      </c>
      <c r="AN3116" s="276" t="s">
        <v>486</v>
      </c>
      <c r="AO3116" s="277" t="s">
        <v>487</v>
      </c>
    </row>
    <row r="3117" spans="1:41" ht="15" thickBot="1" x14ac:dyDescent="0.4">
      <c r="A3117" s="8">
        <v>2025</v>
      </c>
      <c r="B3117" s="9" t="s">
        <v>148</v>
      </c>
      <c r="C3117" s="9" t="s">
        <v>151</v>
      </c>
      <c r="D3117" s="9" t="s">
        <v>340</v>
      </c>
      <c r="E3117" s="9" t="s">
        <v>30</v>
      </c>
      <c r="F3117" s="8">
        <v>2026</v>
      </c>
      <c r="G3117" s="11">
        <v>0</v>
      </c>
      <c r="H3117" s="11">
        <v>0</v>
      </c>
      <c r="I3117" s="11">
        <v>0</v>
      </c>
      <c r="J3117" s="11">
        <v>0</v>
      </c>
      <c r="K3117" s="11">
        <v>0</v>
      </c>
      <c r="L3117" s="11">
        <v>0</v>
      </c>
      <c r="M3117" s="11">
        <v>0</v>
      </c>
      <c r="N3117" s="11">
        <v>0</v>
      </c>
      <c r="O3117" s="11">
        <v>0</v>
      </c>
      <c r="P3117" s="11" t="s">
        <v>35</v>
      </c>
      <c r="Q3117" s="11">
        <v>0.13031000000000001</v>
      </c>
      <c r="R3117" s="11" t="s">
        <v>35</v>
      </c>
      <c r="S3117" s="11">
        <v>0</v>
      </c>
      <c r="T3117" s="11">
        <v>0.17491000000000001</v>
      </c>
      <c r="U3117" s="11">
        <v>0</v>
      </c>
      <c r="V3117" s="11">
        <v>0</v>
      </c>
      <c r="W3117" s="11">
        <v>0</v>
      </c>
      <c r="X3117" s="11">
        <v>0</v>
      </c>
      <c r="Y3117" s="11">
        <v>0.17491000000000001</v>
      </c>
      <c r="Z3117" s="11">
        <v>0</v>
      </c>
      <c r="AA3117" s="28" t="s">
        <v>35</v>
      </c>
      <c r="AB3117" s="28" t="s">
        <v>35</v>
      </c>
      <c r="AC3117" s="11">
        <v>6.2899999999999996E-3</v>
      </c>
      <c r="AD3117" s="71">
        <f t="shared" si="147"/>
        <v>4.4600000000000001E-2</v>
      </c>
      <c r="AE3117" s="71">
        <f t="shared" si="148"/>
        <v>0</v>
      </c>
      <c r="AF3117" s="71">
        <f t="shared" si="149"/>
        <v>6.3E-3</v>
      </c>
      <c r="AG3117" s="277" t="s">
        <v>906</v>
      </c>
      <c r="AH3117" s="277" t="s">
        <v>788</v>
      </c>
      <c r="AI3117" s="276" t="s">
        <v>789</v>
      </c>
      <c r="AJ3117" s="276" t="s">
        <v>790</v>
      </c>
      <c r="AK3117" s="276" t="s">
        <v>340</v>
      </c>
      <c r="AL3117" s="277" t="s">
        <v>151</v>
      </c>
      <c r="AM3117" s="276" t="s">
        <v>784</v>
      </c>
      <c r="AN3117" s="276" t="s">
        <v>486</v>
      </c>
      <c r="AO3117" s="277" t="s">
        <v>487</v>
      </c>
    </row>
    <row r="3118" spans="1:41" ht="15" thickBot="1" x14ac:dyDescent="0.4">
      <c r="A3118" s="8">
        <v>2025</v>
      </c>
      <c r="B3118" s="9" t="s">
        <v>148</v>
      </c>
      <c r="C3118" s="9" t="s">
        <v>151</v>
      </c>
      <c r="D3118" s="9" t="s">
        <v>340</v>
      </c>
      <c r="E3118" s="9" t="s">
        <v>30</v>
      </c>
      <c r="F3118" s="8">
        <v>2027</v>
      </c>
      <c r="G3118" s="11">
        <v>0</v>
      </c>
      <c r="H3118" s="11">
        <v>0</v>
      </c>
      <c r="I3118" s="11">
        <v>0</v>
      </c>
      <c r="J3118" s="11">
        <v>0</v>
      </c>
      <c r="K3118" s="11">
        <v>0</v>
      </c>
      <c r="L3118" s="11">
        <v>0</v>
      </c>
      <c r="M3118" s="11">
        <v>0</v>
      </c>
      <c r="N3118" s="11">
        <v>0</v>
      </c>
      <c r="O3118" s="11">
        <v>0</v>
      </c>
      <c r="P3118" s="11" t="s">
        <v>35</v>
      </c>
      <c r="Q3118" s="11">
        <v>0.13219</v>
      </c>
      <c r="R3118" s="11" t="s">
        <v>35</v>
      </c>
      <c r="S3118" s="11">
        <v>0</v>
      </c>
      <c r="T3118" s="11">
        <v>0.17707999999999999</v>
      </c>
      <c r="U3118" s="11">
        <v>0</v>
      </c>
      <c r="V3118" s="11">
        <v>0</v>
      </c>
      <c r="W3118" s="11">
        <v>0</v>
      </c>
      <c r="X3118" s="11">
        <v>0</v>
      </c>
      <c r="Y3118" s="11">
        <v>0.17707999999999999</v>
      </c>
      <c r="Z3118" s="11">
        <v>0</v>
      </c>
      <c r="AA3118" s="28" t="s">
        <v>35</v>
      </c>
      <c r="AB3118" s="28" t="s">
        <v>35</v>
      </c>
      <c r="AC3118" s="11">
        <v>6.3E-3</v>
      </c>
      <c r="AD3118" s="71">
        <f t="shared" si="147"/>
        <v>4.4900000000000002E-2</v>
      </c>
      <c r="AE3118" s="71">
        <f t="shared" si="148"/>
        <v>0</v>
      </c>
      <c r="AF3118" s="71">
        <f t="shared" si="149"/>
        <v>6.3E-3</v>
      </c>
      <c r="AG3118" s="277" t="s">
        <v>906</v>
      </c>
      <c r="AH3118" s="277" t="s">
        <v>788</v>
      </c>
      <c r="AI3118" s="276" t="s">
        <v>789</v>
      </c>
      <c r="AJ3118" s="276" t="s">
        <v>790</v>
      </c>
      <c r="AK3118" s="276" t="s">
        <v>340</v>
      </c>
      <c r="AL3118" s="277" t="s">
        <v>151</v>
      </c>
      <c r="AM3118" s="276" t="s">
        <v>784</v>
      </c>
      <c r="AN3118" s="276" t="s">
        <v>486</v>
      </c>
      <c r="AO3118" s="277" t="s">
        <v>487</v>
      </c>
    </row>
    <row r="3119" spans="1:41" ht="15" thickBot="1" x14ac:dyDescent="0.4">
      <c r="A3119" s="8">
        <v>2025</v>
      </c>
      <c r="B3119" s="9" t="s">
        <v>148</v>
      </c>
      <c r="C3119" s="9" t="s">
        <v>151</v>
      </c>
      <c r="D3119" s="9" t="s">
        <v>340</v>
      </c>
      <c r="E3119" s="9" t="s">
        <v>30</v>
      </c>
      <c r="F3119" s="8">
        <v>2028</v>
      </c>
      <c r="G3119" s="11">
        <v>0</v>
      </c>
      <c r="H3119" s="11">
        <v>0</v>
      </c>
      <c r="I3119" s="11">
        <v>0</v>
      </c>
      <c r="J3119" s="11">
        <v>0</v>
      </c>
      <c r="K3119" s="11">
        <v>0</v>
      </c>
      <c r="L3119" s="11">
        <v>0</v>
      </c>
      <c r="M3119" s="11">
        <v>0</v>
      </c>
      <c r="N3119" s="11">
        <v>0</v>
      </c>
      <c r="O3119" s="11">
        <v>0</v>
      </c>
      <c r="P3119" s="11" t="s">
        <v>35</v>
      </c>
      <c r="Q3119" s="11">
        <v>0.1333</v>
      </c>
      <c r="R3119" s="11" t="s">
        <v>35</v>
      </c>
      <c r="S3119" s="11">
        <v>0</v>
      </c>
      <c r="T3119" s="11">
        <v>0.17843999999999999</v>
      </c>
      <c r="U3119" s="11">
        <v>0</v>
      </c>
      <c r="V3119" s="11">
        <v>0</v>
      </c>
      <c r="W3119" s="11">
        <v>0</v>
      </c>
      <c r="X3119" s="11">
        <v>0</v>
      </c>
      <c r="Y3119" s="11">
        <v>0.17843999999999999</v>
      </c>
      <c r="Z3119" s="11">
        <v>0</v>
      </c>
      <c r="AA3119" s="28" t="s">
        <v>35</v>
      </c>
      <c r="AB3119" s="28" t="s">
        <v>35</v>
      </c>
      <c r="AC3119" s="11">
        <v>6.3E-3</v>
      </c>
      <c r="AD3119" s="71">
        <f t="shared" si="147"/>
        <v>4.5100000000000001E-2</v>
      </c>
      <c r="AE3119" s="71">
        <f t="shared" si="148"/>
        <v>0</v>
      </c>
      <c r="AF3119" s="71">
        <f t="shared" si="149"/>
        <v>6.3E-3</v>
      </c>
      <c r="AG3119" s="277" t="s">
        <v>906</v>
      </c>
      <c r="AH3119" s="277" t="s">
        <v>788</v>
      </c>
      <c r="AI3119" s="276" t="s">
        <v>789</v>
      </c>
      <c r="AJ3119" s="276" t="s">
        <v>790</v>
      </c>
      <c r="AK3119" s="276" t="s">
        <v>340</v>
      </c>
      <c r="AL3119" s="277" t="s">
        <v>151</v>
      </c>
      <c r="AM3119" s="276" t="s">
        <v>784</v>
      </c>
      <c r="AN3119" s="276" t="s">
        <v>486</v>
      </c>
      <c r="AO3119" s="277" t="s">
        <v>487</v>
      </c>
    </row>
    <row r="3120" spans="1:41" ht="15" thickBot="1" x14ac:dyDescent="0.4">
      <c r="A3120" s="8">
        <v>2025</v>
      </c>
      <c r="B3120" s="9" t="s">
        <v>148</v>
      </c>
      <c r="C3120" s="9" t="s">
        <v>151</v>
      </c>
      <c r="D3120" s="9" t="s">
        <v>340</v>
      </c>
      <c r="E3120" s="9" t="s">
        <v>30</v>
      </c>
      <c r="F3120" s="8">
        <v>2029</v>
      </c>
      <c r="G3120" s="11">
        <v>0</v>
      </c>
      <c r="H3120" s="11">
        <v>0</v>
      </c>
      <c r="I3120" s="11">
        <v>0</v>
      </c>
      <c r="J3120" s="11">
        <v>0</v>
      </c>
      <c r="K3120" s="11">
        <v>0</v>
      </c>
      <c r="L3120" s="11">
        <v>0</v>
      </c>
      <c r="M3120" s="11">
        <v>0</v>
      </c>
      <c r="N3120" s="11">
        <v>0</v>
      </c>
      <c r="O3120" s="11">
        <v>0</v>
      </c>
      <c r="P3120" s="11" t="s">
        <v>35</v>
      </c>
      <c r="Q3120" s="11">
        <v>0.13614000000000001</v>
      </c>
      <c r="R3120" s="11" t="s">
        <v>35</v>
      </c>
      <c r="S3120" s="11">
        <v>0</v>
      </c>
      <c r="T3120" s="11">
        <v>0.18052000000000001</v>
      </c>
      <c r="U3120" s="11">
        <v>0</v>
      </c>
      <c r="V3120" s="11">
        <v>0</v>
      </c>
      <c r="W3120" s="11">
        <v>0</v>
      </c>
      <c r="X3120" s="11">
        <v>0</v>
      </c>
      <c r="Y3120" s="11">
        <v>0.18052000000000001</v>
      </c>
      <c r="Z3120" s="11">
        <v>0</v>
      </c>
      <c r="AA3120" s="28" t="s">
        <v>35</v>
      </c>
      <c r="AB3120" s="28" t="s">
        <v>35</v>
      </c>
      <c r="AC3120" s="11">
        <v>8.26E-3</v>
      </c>
      <c r="AD3120" s="71">
        <f t="shared" si="147"/>
        <v>4.4400000000000002E-2</v>
      </c>
      <c r="AE3120" s="71">
        <f t="shared" si="148"/>
        <v>0</v>
      </c>
      <c r="AF3120" s="71">
        <f t="shared" si="149"/>
        <v>8.3000000000000001E-3</v>
      </c>
      <c r="AG3120" s="277" t="s">
        <v>906</v>
      </c>
      <c r="AH3120" s="277" t="s">
        <v>788</v>
      </c>
      <c r="AI3120" s="276" t="s">
        <v>789</v>
      </c>
      <c r="AJ3120" s="276" t="s">
        <v>790</v>
      </c>
      <c r="AK3120" s="276" t="s">
        <v>340</v>
      </c>
      <c r="AL3120" s="277" t="s">
        <v>151</v>
      </c>
      <c r="AM3120" s="276" t="s">
        <v>784</v>
      </c>
      <c r="AN3120" s="276" t="s">
        <v>486</v>
      </c>
      <c r="AO3120" s="277" t="s">
        <v>487</v>
      </c>
    </row>
    <row r="3121" spans="1:41" ht="15" thickBot="1" x14ac:dyDescent="0.4">
      <c r="A3121" s="8">
        <v>2025</v>
      </c>
      <c r="B3121" s="9" t="s">
        <v>148</v>
      </c>
      <c r="C3121" s="9" t="s">
        <v>151</v>
      </c>
      <c r="D3121" s="9" t="s">
        <v>340</v>
      </c>
      <c r="E3121" s="9" t="s">
        <v>30</v>
      </c>
      <c r="F3121" s="8">
        <v>2030</v>
      </c>
      <c r="G3121" s="11">
        <v>0</v>
      </c>
      <c r="H3121" s="11">
        <v>0</v>
      </c>
      <c r="I3121" s="11">
        <v>0</v>
      </c>
      <c r="J3121" s="11">
        <v>0</v>
      </c>
      <c r="K3121" s="11">
        <v>0</v>
      </c>
      <c r="L3121" s="11">
        <v>0</v>
      </c>
      <c r="M3121" s="11">
        <v>0</v>
      </c>
      <c r="N3121" s="11">
        <v>0</v>
      </c>
      <c r="O3121" s="11">
        <v>0</v>
      </c>
      <c r="P3121" s="11" t="s">
        <v>35</v>
      </c>
      <c r="Q3121" s="11">
        <v>0.13825999999999999</v>
      </c>
      <c r="R3121" s="11" t="s">
        <v>35</v>
      </c>
      <c r="S3121" s="11">
        <v>0</v>
      </c>
      <c r="T3121" s="11">
        <v>0.18293000000000001</v>
      </c>
      <c r="U3121" s="11">
        <v>0</v>
      </c>
      <c r="V3121" s="11">
        <v>0</v>
      </c>
      <c r="W3121" s="11">
        <v>0</v>
      </c>
      <c r="X3121" s="11">
        <v>0</v>
      </c>
      <c r="Y3121" s="11">
        <v>0.18293000000000001</v>
      </c>
      <c r="Z3121" s="11">
        <v>0</v>
      </c>
      <c r="AA3121" s="28" t="s">
        <v>35</v>
      </c>
      <c r="AB3121" s="28" t="s">
        <v>35</v>
      </c>
      <c r="AC3121" s="11">
        <v>8.3400000000000002E-3</v>
      </c>
      <c r="AD3121" s="71">
        <f t="shared" si="147"/>
        <v>4.4699999999999997E-2</v>
      </c>
      <c r="AE3121" s="71">
        <f t="shared" si="148"/>
        <v>0</v>
      </c>
      <c r="AF3121" s="71">
        <f t="shared" si="149"/>
        <v>8.3000000000000001E-3</v>
      </c>
      <c r="AG3121" s="277" t="s">
        <v>906</v>
      </c>
      <c r="AH3121" s="277" t="s">
        <v>788</v>
      </c>
      <c r="AI3121" s="276" t="s">
        <v>789</v>
      </c>
      <c r="AJ3121" s="276" t="s">
        <v>790</v>
      </c>
      <c r="AK3121" s="276" t="s">
        <v>340</v>
      </c>
      <c r="AL3121" s="277" t="s">
        <v>151</v>
      </c>
      <c r="AM3121" s="276" t="s">
        <v>784</v>
      </c>
      <c r="AN3121" s="276" t="s">
        <v>486</v>
      </c>
      <c r="AO3121" s="277" t="s">
        <v>487</v>
      </c>
    </row>
    <row r="3122" spans="1:41" ht="15" thickBot="1" x14ac:dyDescent="0.4">
      <c r="A3122" s="8">
        <v>2025</v>
      </c>
      <c r="B3122" s="9" t="s">
        <v>148</v>
      </c>
      <c r="C3122" s="9" t="s">
        <v>151</v>
      </c>
      <c r="D3122" s="9" t="s">
        <v>340</v>
      </c>
      <c r="E3122" s="9" t="s">
        <v>30</v>
      </c>
      <c r="F3122" s="8">
        <v>2031</v>
      </c>
      <c r="G3122" s="11">
        <v>0</v>
      </c>
      <c r="H3122" s="11">
        <v>0</v>
      </c>
      <c r="I3122" s="11">
        <v>0</v>
      </c>
      <c r="J3122" s="11">
        <v>0</v>
      </c>
      <c r="K3122" s="11">
        <v>0</v>
      </c>
      <c r="L3122" s="11">
        <v>0</v>
      </c>
      <c r="M3122" s="11">
        <v>0</v>
      </c>
      <c r="N3122" s="11">
        <v>0</v>
      </c>
      <c r="O3122" s="11">
        <v>0</v>
      </c>
      <c r="P3122" s="11" t="s">
        <v>35</v>
      </c>
      <c r="Q3122" s="11">
        <v>0.13932</v>
      </c>
      <c r="R3122" s="11" t="s">
        <v>35</v>
      </c>
      <c r="S3122" s="11">
        <v>0</v>
      </c>
      <c r="T3122" s="11">
        <v>0.18331</v>
      </c>
      <c r="U3122" s="11">
        <v>0</v>
      </c>
      <c r="V3122" s="11">
        <v>0</v>
      </c>
      <c r="W3122" s="11">
        <v>0</v>
      </c>
      <c r="X3122" s="11">
        <v>0</v>
      </c>
      <c r="Y3122" s="11">
        <v>0.18331</v>
      </c>
      <c r="Z3122" s="11">
        <v>0</v>
      </c>
      <c r="AA3122" s="28" t="s">
        <v>35</v>
      </c>
      <c r="AB3122" s="28" t="s">
        <v>35</v>
      </c>
      <c r="AC3122" s="11">
        <v>8.1499999999999993E-3</v>
      </c>
      <c r="AD3122" s="71">
        <f t="shared" si="147"/>
        <v>4.3999999999999997E-2</v>
      </c>
      <c r="AE3122" s="71">
        <f t="shared" si="148"/>
        <v>0</v>
      </c>
      <c r="AF3122" s="71">
        <f t="shared" si="149"/>
        <v>8.2000000000000007E-3</v>
      </c>
      <c r="AG3122" s="277" t="s">
        <v>906</v>
      </c>
      <c r="AH3122" s="277" t="s">
        <v>788</v>
      </c>
      <c r="AI3122" s="276" t="s">
        <v>789</v>
      </c>
      <c r="AJ3122" s="276" t="s">
        <v>790</v>
      </c>
      <c r="AK3122" s="276" t="s">
        <v>340</v>
      </c>
      <c r="AL3122" s="277" t="s">
        <v>151</v>
      </c>
      <c r="AM3122" s="276" t="s">
        <v>784</v>
      </c>
      <c r="AN3122" s="276" t="s">
        <v>486</v>
      </c>
      <c r="AO3122" s="277" t="s">
        <v>487</v>
      </c>
    </row>
    <row r="3123" spans="1:41" ht="15" thickBot="1" x14ac:dyDescent="0.4">
      <c r="A3123" s="8">
        <v>2025</v>
      </c>
      <c r="B3123" s="9" t="s">
        <v>148</v>
      </c>
      <c r="C3123" s="9" t="s">
        <v>151</v>
      </c>
      <c r="D3123" s="9" t="s">
        <v>340</v>
      </c>
      <c r="E3123" s="9" t="s">
        <v>30</v>
      </c>
      <c r="F3123" s="8">
        <v>2032</v>
      </c>
      <c r="G3123" s="11">
        <v>0</v>
      </c>
      <c r="H3123" s="11">
        <v>0</v>
      </c>
      <c r="I3123" s="11">
        <v>0</v>
      </c>
      <c r="J3123" s="11">
        <v>0</v>
      </c>
      <c r="K3123" s="11">
        <v>0</v>
      </c>
      <c r="L3123" s="11">
        <v>0</v>
      </c>
      <c r="M3123" s="11">
        <v>0</v>
      </c>
      <c r="N3123" s="11">
        <v>0</v>
      </c>
      <c r="O3123" s="11">
        <v>0</v>
      </c>
      <c r="P3123" s="11" t="s">
        <v>35</v>
      </c>
      <c r="Q3123" s="11">
        <v>0.14027999999999999</v>
      </c>
      <c r="R3123" s="11" t="s">
        <v>35</v>
      </c>
      <c r="S3123" s="11">
        <v>0</v>
      </c>
      <c r="T3123" s="11">
        <v>0.18274000000000001</v>
      </c>
      <c r="U3123" s="11">
        <v>0</v>
      </c>
      <c r="V3123" s="11">
        <v>0</v>
      </c>
      <c r="W3123" s="11">
        <v>0</v>
      </c>
      <c r="X3123" s="11">
        <v>0</v>
      </c>
      <c r="Y3123" s="11">
        <v>0.18274000000000001</v>
      </c>
      <c r="Z3123" s="11">
        <v>0</v>
      </c>
      <c r="AA3123" s="28" t="s">
        <v>35</v>
      </c>
      <c r="AB3123" s="28" t="s">
        <v>35</v>
      </c>
      <c r="AC3123" s="11">
        <v>7.7299999999999999E-3</v>
      </c>
      <c r="AD3123" s="71">
        <f t="shared" si="147"/>
        <v>4.2500000000000003E-2</v>
      </c>
      <c r="AE3123" s="71">
        <f t="shared" si="148"/>
        <v>0</v>
      </c>
      <c r="AF3123" s="71">
        <f t="shared" si="149"/>
        <v>7.7000000000000002E-3</v>
      </c>
      <c r="AG3123" s="277" t="s">
        <v>906</v>
      </c>
      <c r="AH3123" s="277" t="s">
        <v>788</v>
      </c>
      <c r="AI3123" s="276" t="s">
        <v>789</v>
      </c>
      <c r="AJ3123" s="276" t="s">
        <v>790</v>
      </c>
      <c r="AK3123" s="276" t="s">
        <v>340</v>
      </c>
      <c r="AL3123" s="277" t="s">
        <v>151</v>
      </c>
      <c r="AM3123" s="276" t="s">
        <v>784</v>
      </c>
      <c r="AN3123" s="276" t="s">
        <v>486</v>
      </c>
      <c r="AO3123" s="277" t="s">
        <v>487</v>
      </c>
    </row>
    <row r="3124" spans="1:41" ht="15" thickBot="1" x14ac:dyDescent="0.4">
      <c r="A3124" s="8">
        <v>2025</v>
      </c>
      <c r="B3124" s="9" t="s">
        <v>148</v>
      </c>
      <c r="C3124" s="9" t="s">
        <v>151</v>
      </c>
      <c r="D3124" s="9" t="s">
        <v>340</v>
      </c>
      <c r="E3124" s="9" t="s">
        <v>30</v>
      </c>
      <c r="F3124" s="8">
        <v>2033</v>
      </c>
      <c r="G3124" s="11">
        <v>0</v>
      </c>
      <c r="H3124" s="11">
        <v>0</v>
      </c>
      <c r="I3124" s="11">
        <v>0</v>
      </c>
      <c r="J3124" s="11">
        <v>0</v>
      </c>
      <c r="K3124" s="11">
        <v>0</v>
      </c>
      <c r="L3124" s="11">
        <v>0</v>
      </c>
      <c r="M3124" s="11">
        <v>0</v>
      </c>
      <c r="N3124" s="11">
        <v>0</v>
      </c>
      <c r="O3124" s="11">
        <v>0</v>
      </c>
      <c r="P3124" s="11" t="s">
        <v>35</v>
      </c>
      <c r="Q3124" s="11">
        <v>0.14413999999999999</v>
      </c>
      <c r="R3124" s="11" t="s">
        <v>35</v>
      </c>
      <c r="S3124" s="11">
        <v>0</v>
      </c>
      <c r="T3124" s="11">
        <v>0.18612999999999999</v>
      </c>
      <c r="U3124" s="11">
        <v>0</v>
      </c>
      <c r="V3124" s="11">
        <v>0</v>
      </c>
      <c r="W3124" s="11">
        <v>0</v>
      </c>
      <c r="X3124" s="11">
        <v>0</v>
      </c>
      <c r="Y3124" s="11">
        <v>0.18612999999999999</v>
      </c>
      <c r="Z3124" s="11">
        <v>0</v>
      </c>
      <c r="AA3124" s="28" t="s">
        <v>35</v>
      </c>
      <c r="AB3124" s="28" t="s">
        <v>35</v>
      </c>
      <c r="AC3124" s="11">
        <v>7.0299999999999998E-3</v>
      </c>
      <c r="AD3124" s="71">
        <f t="shared" si="147"/>
        <v>4.2000000000000003E-2</v>
      </c>
      <c r="AE3124" s="71">
        <f t="shared" si="148"/>
        <v>0</v>
      </c>
      <c r="AF3124" s="71">
        <f t="shared" si="149"/>
        <v>7.0000000000000001E-3</v>
      </c>
      <c r="AG3124" s="277" t="s">
        <v>906</v>
      </c>
      <c r="AH3124" s="277" t="s">
        <v>788</v>
      </c>
      <c r="AI3124" s="276" t="s">
        <v>789</v>
      </c>
      <c r="AJ3124" s="276" t="s">
        <v>790</v>
      </c>
      <c r="AK3124" s="276" t="s">
        <v>340</v>
      </c>
      <c r="AL3124" s="277" t="s">
        <v>151</v>
      </c>
      <c r="AM3124" s="276" t="s">
        <v>784</v>
      </c>
      <c r="AN3124" s="276" t="s">
        <v>486</v>
      </c>
      <c r="AO3124" s="277" t="s">
        <v>487</v>
      </c>
    </row>
    <row r="3125" spans="1:41" ht="15" thickBot="1" x14ac:dyDescent="0.4">
      <c r="A3125" s="8">
        <v>2025</v>
      </c>
      <c r="B3125" s="9" t="s">
        <v>148</v>
      </c>
      <c r="C3125" s="9" t="s">
        <v>151</v>
      </c>
      <c r="D3125" s="9" t="s">
        <v>340</v>
      </c>
      <c r="E3125" s="9" t="s">
        <v>30</v>
      </c>
      <c r="F3125" s="8">
        <v>2034</v>
      </c>
      <c r="G3125" s="11">
        <v>0</v>
      </c>
      <c r="H3125" s="11">
        <v>0</v>
      </c>
      <c r="I3125" s="11">
        <v>0</v>
      </c>
      <c r="J3125" s="11">
        <v>0</v>
      </c>
      <c r="K3125" s="11">
        <v>0</v>
      </c>
      <c r="L3125" s="11">
        <v>0</v>
      </c>
      <c r="M3125" s="11">
        <v>0</v>
      </c>
      <c r="N3125" s="11">
        <v>0</v>
      </c>
      <c r="O3125" s="11">
        <v>0</v>
      </c>
      <c r="P3125" s="11" t="s">
        <v>35</v>
      </c>
      <c r="Q3125" s="11">
        <v>0.14738999999999999</v>
      </c>
      <c r="R3125" s="11" t="s">
        <v>35</v>
      </c>
      <c r="S3125" s="11">
        <v>0</v>
      </c>
      <c r="T3125" s="11">
        <v>0.18906000000000001</v>
      </c>
      <c r="U3125" s="11">
        <v>0</v>
      </c>
      <c r="V3125" s="11">
        <v>0</v>
      </c>
      <c r="W3125" s="11">
        <v>0</v>
      </c>
      <c r="X3125" s="11">
        <v>0</v>
      </c>
      <c r="Y3125" s="11">
        <v>0.18906000000000001</v>
      </c>
      <c r="Z3125" s="11">
        <v>0</v>
      </c>
      <c r="AA3125" s="28" t="s">
        <v>35</v>
      </c>
      <c r="AB3125" s="28" t="s">
        <v>35</v>
      </c>
      <c r="AC3125" s="11">
        <v>6.2599999999999999E-3</v>
      </c>
      <c r="AD3125" s="71">
        <f t="shared" si="147"/>
        <v>4.1700000000000001E-2</v>
      </c>
      <c r="AE3125" s="71">
        <f t="shared" si="148"/>
        <v>0</v>
      </c>
      <c r="AF3125" s="71">
        <f t="shared" si="149"/>
        <v>6.3E-3</v>
      </c>
      <c r="AG3125" s="277" t="s">
        <v>906</v>
      </c>
      <c r="AH3125" s="277" t="s">
        <v>788</v>
      </c>
      <c r="AI3125" s="276" t="s">
        <v>789</v>
      </c>
      <c r="AJ3125" s="276" t="s">
        <v>790</v>
      </c>
      <c r="AK3125" s="276" t="s">
        <v>340</v>
      </c>
      <c r="AL3125" s="277" t="s">
        <v>151</v>
      </c>
      <c r="AM3125" s="276" t="s">
        <v>784</v>
      </c>
      <c r="AN3125" s="276" t="s">
        <v>486</v>
      </c>
      <c r="AO3125" s="277" t="s">
        <v>487</v>
      </c>
    </row>
    <row r="3126" spans="1:41" ht="15" thickBot="1" x14ac:dyDescent="0.4">
      <c r="A3126" s="8">
        <v>2025</v>
      </c>
      <c r="B3126" s="9" t="s">
        <v>148</v>
      </c>
      <c r="C3126" s="9" t="s">
        <v>151</v>
      </c>
      <c r="D3126" s="9" t="s">
        <v>340</v>
      </c>
      <c r="E3126" s="9" t="s">
        <v>30</v>
      </c>
      <c r="F3126" s="8">
        <v>2035</v>
      </c>
      <c r="G3126" s="11">
        <v>0</v>
      </c>
      <c r="H3126" s="11">
        <v>0</v>
      </c>
      <c r="I3126" s="11">
        <v>0</v>
      </c>
      <c r="J3126" s="11">
        <v>0</v>
      </c>
      <c r="K3126" s="11">
        <v>0</v>
      </c>
      <c r="L3126" s="11">
        <v>0</v>
      </c>
      <c r="M3126" s="11">
        <v>0</v>
      </c>
      <c r="N3126" s="11">
        <v>0</v>
      </c>
      <c r="O3126" s="11">
        <v>0</v>
      </c>
      <c r="P3126" s="11" t="s">
        <v>35</v>
      </c>
      <c r="Q3126" s="11">
        <v>0.15006</v>
      </c>
      <c r="R3126" s="11" t="s">
        <v>35</v>
      </c>
      <c r="S3126" s="11">
        <v>0</v>
      </c>
      <c r="T3126" s="11">
        <v>0.19203999999999999</v>
      </c>
      <c r="U3126" s="11">
        <v>0</v>
      </c>
      <c r="V3126" s="11">
        <v>0</v>
      </c>
      <c r="W3126" s="11">
        <v>0</v>
      </c>
      <c r="X3126" s="11">
        <v>0</v>
      </c>
      <c r="Y3126" s="11">
        <v>0.19203999999999999</v>
      </c>
      <c r="Z3126" s="11">
        <v>0</v>
      </c>
      <c r="AA3126" s="28" t="s">
        <v>35</v>
      </c>
      <c r="AB3126" s="28" t="s">
        <v>35</v>
      </c>
      <c r="AC3126" s="11">
        <v>5.4299999999999999E-3</v>
      </c>
      <c r="AD3126" s="71">
        <f t="shared" si="147"/>
        <v>4.2000000000000003E-2</v>
      </c>
      <c r="AE3126" s="71">
        <f t="shared" si="148"/>
        <v>0</v>
      </c>
      <c r="AF3126" s="71">
        <f t="shared" si="149"/>
        <v>5.4000000000000003E-3</v>
      </c>
      <c r="AG3126" s="277" t="s">
        <v>906</v>
      </c>
      <c r="AH3126" s="277" t="s">
        <v>788</v>
      </c>
      <c r="AI3126" s="276" t="s">
        <v>789</v>
      </c>
      <c r="AJ3126" s="276" t="s">
        <v>790</v>
      </c>
      <c r="AK3126" s="276" t="s">
        <v>340</v>
      </c>
      <c r="AL3126" s="277" t="s">
        <v>151</v>
      </c>
      <c r="AM3126" s="276" t="s">
        <v>784</v>
      </c>
      <c r="AN3126" s="276" t="s">
        <v>486</v>
      </c>
      <c r="AO3126" s="277" t="s">
        <v>487</v>
      </c>
    </row>
    <row r="3127" spans="1:41" ht="15" thickBot="1" x14ac:dyDescent="0.4">
      <c r="A3127" s="8">
        <v>2025</v>
      </c>
      <c r="B3127" s="9" t="s">
        <v>148</v>
      </c>
      <c r="C3127" s="9" t="s">
        <v>151</v>
      </c>
      <c r="D3127" s="9" t="s">
        <v>340</v>
      </c>
      <c r="E3127" s="9" t="s">
        <v>31</v>
      </c>
      <c r="F3127" s="8">
        <v>2025</v>
      </c>
      <c r="G3127" s="11" t="s">
        <v>381</v>
      </c>
      <c r="H3127" s="11" t="s">
        <v>381</v>
      </c>
      <c r="I3127" s="11" t="s">
        <v>381</v>
      </c>
      <c r="J3127" s="11" t="s">
        <v>381</v>
      </c>
      <c r="K3127" s="11" t="s">
        <v>381</v>
      </c>
      <c r="L3127" s="11" t="s">
        <v>381</v>
      </c>
      <c r="M3127" s="11" t="s">
        <v>381</v>
      </c>
      <c r="N3127" s="11" t="s">
        <v>381</v>
      </c>
      <c r="O3127" s="11" t="s">
        <v>381</v>
      </c>
      <c r="P3127" s="11" t="s">
        <v>381</v>
      </c>
      <c r="Q3127" s="11" t="s">
        <v>381</v>
      </c>
      <c r="R3127" s="11" t="s">
        <v>381</v>
      </c>
      <c r="S3127" s="11" t="s">
        <v>381</v>
      </c>
      <c r="T3127" s="11" t="s">
        <v>381</v>
      </c>
      <c r="U3127" s="11" t="s">
        <v>381</v>
      </c>
      <c r="V3127" s="11" t="s">
        <v>381</v>
      </c>
      <c r="W3127" s="11" t="s">
        <v>381</v>
      </c>
      <c r="X3127" s="11" t="s">
        <v>381</v>
      </c>
      <c r="Y3127" s="11" t="s">
        <v>381</v>
      </c>
      <c r="Z3127" s="11">
        <v>0</v>
      </c>
      <c r="AA3127" s="28" t="s">
        <v>35</v>
      </c>
      <c r="AB3127" s="28" t="s">
        <v>35</v>
      </c>
      <c r="AC3127" s="11">
        <v>1.567E-2</v>
      </c>
      <c r="AD3127" s="71"/>
      <c r="AE3127" s="71"/>
      <c r="AF3127" s="71">
        <f t="shared" si="149"/>
        <v>1.5699999999999999E-2</v>
      </c>
      <c r="AG3127" s="277" t="s">
        <v>907</v>
      </c>
      <c r="AH3127" s="277" t="s">
        <v>788</v>
      </c>
      <c r="AI3127" s="276" t="s">
        <v>789</v>
      </c>
      <c r="AJ3127" s="276" t="s">
        <v>790</v>
      </c>
      <c r="AK3127" s="276" t="s">
        <v>340</v>
      </c>
      <c r="AL3127" s="277" t="s">
        <v>151</v>
      </c>
      <c r="AM3127" s="276" t="s">
        <v>784</v>
      </c>
      <c r="AN3127" s="276" t="s">
        <v>486</v>
      </c>
      <c r="AO3127" s="277" t="s">
        <v>487</v>
      </c>
    </row>
    <row r="3128" spans="1:41" ht="15" thickBot="1" x14ac:dyDescent="0.4">
      <c r="A3128" s="8">
        <v>2025</v>
      </c>
      <c r="B3128" s="9" t="s">
        <v>148</v>
      </c>
      <c r="C3128" s="9" t="s">
        <v>151</v>
      </c>
      <c r="D3128" s="9" t="s">
        <v>340</v>
      </c>
      <c r="E3128" s="9" t="s">
        <v>31</v>
      </c>
      <c r="F3128" s="8">
        <v>2026</v>
      </c>
      <c r="G3128" s="11" t="s">
        <v>381</v>
      </c>
      <c r="H3128" s="11" t="s">
        <v>381</v>
      </c>
      <c r="I3128" s="11" t="s">
        <v>381</v>
      </c>
      <c r="J3128" s="11" t="s">
        <v>381</v>
      </c>
      <c r="K3128" s="11" t="s">
        <v>381</v>
      </c>
      <c r="L3128" s="11" t="s">
        <v>381</v>
      </c>
      <c r="M3128" s="11" t="s">
        <v>381</v>
      </c>
      <c r="N3128" s="11" t="s">
        <v>381</v>
      </c>
      <c r="O3128" s="11" t="s">
        <v>381</v>
      </c>
      <c r="P3128" s="11" t="s">
        <v>381</v>
      </c>
      <c r="Q3128" s="11" t="s">
        <v>381</v>
      </c>
      <c r="R3128" s="11" t="s">
        <v>381</v>
      </c>
      <c r="S3128" s="11" t="s">
        <v>381</v>
      </c>
      <c r="T3128" s="11" t="s">
        <v>381</v>
      </c>
      <c r="U3128" s="11" t="s">
        <v>381</v>
      </c>
      <c r="V3128" s="11" t="s">
        <v>381</v>
      </c>
      <c r="W3128" s="11" t="s">
        <v>381</v>
      </c>
      <c r="X3128" s="11" t="s">
        <v>381</v>
      </c>
      <c r="Y3128" s="11" t="s">
        <v>381</v>
      </c>
      <c r="Z3128" s="11">
        <v>0</v>
      </c>
      <c r="AA3128" s="28" t="s">
        <v>35</v>
      </c>
      <c r="AB3128" s="28" t="s">
        <v>35</v>
      </c>
      <c r="AC3128" s="11">
        <v>1.375E-2</v>
      </c>
      <c r="AD3128" s="71"/>
      <c r="AE3128" s="71"/>
      <c r="AF3128" s="71">
        <f t="shared" si="149"/>
        <v>1.38E-2</v>
      </c>
      <c r="AG3128" s="277" t="s">
        <v>907</v>
      </c>
      <c r="AH3128" s="277" t="s">
        <v>788</v>
      </c>
      <c r="AI3128" s="276" t="s">
        <v>789</v>
      </c>
      <c r="AJ3128" s="276" t="s">
        <v>790</v>
      </c>
      <c r="AK3128" s="276" t="s">
        <v>340</v>
      </c>
      <c r="AL3128" s="277" t="s">
        <v>151</v>
      </c>
      <c r="AM3128" s="276" t="s">
        <v>784</v>
      </c>
      <c r="AN3128" s="276" t="s">
        <v>486</v>
      </c>
      <c r="AO3128" s="277" t="s">
        <v>487</v>
      </c>
    </row>
    <row r="3129" spans="1:41" ht="15" thickBot="1" x14ac:dyDescent="0.4">
      <c r="A3129" s="8">
        <v>2025</v>
      </c>
      <c r="B3129" s="9" t="s">
        <v>148</v>
      </c>
      <c r="C3129" s="9" t="s">
        <v>151</v>
      </c>
      <c r="D3129" s="9" t="s">
        <v>340</v>
      </c>
      <c r="E3129" s="9" t="s">
        <v>31</v>
      </c>
      <c r="F3129" s="8">
        <v>2027</v>
      </c>
      <c r="G3129" s="11" t="s">
        <v>381</v>
      </c>
      <c r="H3129" s="11" t="s">
        <v>381</v>
      </c>
      <c r="I3129" s="11" t="s">
        <v>381</v>
      </c>
      <c r="J3129" s="11" t="s">
        <v>381</v>
      </c>
      <c r="K3129" s="11" t="s">
        <v>381</v>
      </c>
      <c r="L3129" s="11" t="s">
        <v>381</v>
      </c>
      <c r="M3129" s="11" t="s">
        <v>381</v>
      </c>
      <c r="N3129" s="11" t="s">
        <v>381</v>
      </c>
      <c r="O3129" s="11" t="s">
        <v>381</v>
      </c>
      <c r="P3129" s="11" t="s">
        <v>381</v>
      </c>
      <c r="Q3129" s="11" t="s">
        <v>381</v>
      </c>
      <c r="R3129" s="11" t="s">
        <v>381</v>
      </c>
      <c r="S3129" s="11" t="s">
        <v>381</v>
      </c>
      <c r="T3129" s="11" t="s">
        <v>381</v>
      </c>
      <c r="U3129" s="11" t="s">
        <v>381</v>
      </c>
      <c r="V3129" s="11" t="s">
        <v>381</v>
      </c>
      <c r="W3129" s="11" t="s">
        <v>381</v>
      </c>
      <c r="X3129" s="11" t="s">
        <v>381</v>
      </c>
      <c r="Y3129" s="11" t="s">
        <v>381</v>
      </c>
      <c r="Z3129" s="11">
        <v>0</v>
      </c>
      <c r="AA3129" s="28" t="s">
        <v>35</v>
      </c>
      <c r="AB3129" s="28" t="s">
        <v>35</v>
      </c>
      <c r="AC3129" s="11">
        <v>1.464E-2</v>
      </c>
      <c r="AD3129" s="71"/>
      <c r="AE3129" s="71"/>
      <c r="AF3129" s="71">
        <f t="shared" si="149"/>
        <v>1.46E-2</v>
      </c>
      <c r="AG3129" s="277" t="s">
        <v>907</v>
      </c>
      <c r="AH3129" s="277" t="s">
        <v>788</v>
      </c>
      <c r="AI3129" s="276" t="s">
        <v>789</v>
      </c>
      <c r="AJ3129" s="276" t="s">
        <v>790</v>
      </c>
      <c r="AK3129" s="276" t="s">
        <v>340</v>
      </c>
      <c r="AL3129" s="277" t="s">
        <v>151</v>
      </c>
      <c r="AM3129" s="276" t="s">
        <v>784</v>
      </c>
      <c r="AN3129" s="276" t="s">
        <v>486</v>
      </c>
      <c r="AO3129" s="277" t="s">
        <v>487</v>
      </c>
    </row>
    <row r="3130" spans="1:41" ht="15" thickBot="1" x14ac:dyDescent="0.4">
      <c r="A3130" s="8">
        <v>2025</v>
      </c>
      <c r="B3130" s="9" t="s">
        <v>148</v>
      </c>
      <c r="C3130" s="9" t="s">
        <v>151</v>
      </c>
      <c r="D3130" s="9" t="s">
        <v>340</v>
      </c>
      <c r="E3130" s="9" t="s">
        <v>31</v>
      </c>
      <c r="F3130" s="8">
        <v>2028</v>
      </c>
      <c r="G3130" s="11" t="s">
        <v>381</v>
      </c>
      <c r="H3130" s="11" t="s">
        <v>381</v>
      </c>
      <c r="I3130" s="11" t="s">
        <v>381</v>
      </c>
      <c r="J3130" s="11" t="s">
        <v>381</v>
      </c>
      <c r="K3130" s="11" t="s">
        <v>381</v>
      </c>
      <c r="L3130" s="11" t="s">
        <v>381</v>
      </c>
      <c r="M3130" s="11" t="s">
        <v>381</v>
      </c>
      <c r="N3130" s="11" t="s">
        <v>381</v>
      </c>
      <c r="O3130" s="11" t="s">
        <v>381</v>
      </c>
      <c r="P3130" s="11" t="s">
        <v>381</v>
      </c>
      <c r="Q3130" s="11" t="s">
        <v>381</v>
      </c>
      <c r="R3130" s="11" t="s">
        <v>381</v>
      </c>
      <c r="S3130" s="11" t="s">
        <v>381</v>
      </c>
      <c r="T3130" s="11" t="s">
        <v>381</v>
      </c>
      <c r="U3130" s="11" t="s">
        <v>381</v>
      </c>
      <c r="V3130" s="11" t="s">
        <v>381</v>
      </c>
      <c r="W3130" s="11" t="s">
        <v>381</v>
      </c>
      <c r="X3130" s="11" t="s">
        <v>381</v>
      </c>
      <c r="Y3130" s="11" t="s">
        <v>381</v>
      </c>
      <c r="Z3130" s="11">
        <v>0</v>
      </c>
      <c r="AA3130" s="28" t="s">
        <v>35</v>
      </c>
      <c r="AB3130" s="28" t="s">
        <v>35</v>
      </c>
      <c r="AC3130" s="11">
        <v>1.553E-2</v>
      </c>
      <c r="AD3130" s="71"/>
      <c r="AE3130" s="71"/>
      <c r="AF3130" s="71">
        <f t="shared" si="149"/>
        <v>1.55E-2</v>
      </c>
      <c r="AG3130" s="277" t="s">
        <v>907</v>
      </c>
      <c r="AH3130" s="277" t="s">
        <v>788</v>
      </c>
      <c r="AI3130" s="276" t="s">
        <v>789</v>
      </c>
      <c r="AJ3130" s="276" t="s">
        <v>790</v>
      </c>
      <c r="AK3130" s="276" t="s">
        <v>340</v>
      </c>
      <c r="AL3130" s="277" t="s">
        <v>151</v>
      </c>
      <c r="AM3130" s="276" t="s">
        <v>784</v>
      </c>
      <c r="AN3130" s="276" t="s">
        <v>486</v>
      </c>
      <c r="AO3130" s="277" t="s">
        <v>487</v>
      </c>
    </row>
    <row r="3131" spans="1:41" ht="15" thickBot="1" x14ac:dyDescent="0.4">
      <c r="A3131" s="8">
        <v>2025</v>
      </c>
      <c r="B3131" s="9" t="s">
        <v>148</v>
      </c>
      <c r="C3131" s="9" t="s">
        <v>151</v>
      </c>
      <c r="D3131" s="9" t="s">
        <v>340</v>
      </c>
      <c r="E3131" s="9" t="s">
        <v>31</v>
      </c>
      <c r="F3131" s="8">
        <v>2029</v>
      </c>
      <c r="G3131" s="11" t="s">
        <v>381</v>
      </c>
      <c r="H3131" s="11" t="s">
        <v>381</v>
      </c>
      <c r="I3131" s="11" t="s">
        <v>381</v>
      </c>
      <c r="J3131" s="11" t="s">
        <v>381</v>
      </c>
      <c r="K3131" s="11" t="s">
        <v>381</v>
      </c>
      <c r="L3131" s="11" t="s">
        <v>381</v>
      </c>
      <c r="M3131" s="11" t="s">
        <v>381</v>
      </c>
      <c r="N3131" s="11" t="s">
        <v>381</v>
      </c>
      <c r="O3131" s="11" t="s">
        <v>381</v>
      </c>
      <c r="P3131" s="11" t="s">
        <v>381</v>
      </c>
      <c r="Q3131" s="11" t="s">
        <v>381</v>
      </c>
      <c r="R3131" s="11" t="s">
        <v>381</v>
      </c>
      <c r="S3131" s="11" t="s">
        <v>381</v>
      </c>
      <c r="T3131" s="11" t="s">
        <v>381</v>
      </c>
      <c r="U3131" s="11" t="s">
        <v>381</v>
      </c>
      <c r="V3131" s="11" t="s">
        <v>381</v>
      </c>
      <c r="W3131" s="11" t="s">
        <v>381</v>
      </c>
      <c r="X3131" s="11" t="s">
        <v>381</v>
      </c>
      <c r="Y3131" s="11" t="s">
        <v>381</v>
      </c>
      <c r="Z3131" s="11">
        <v>0</v>
      </c>
      <c r="AA3131" s="28" t="s">
        <v>35</v>
      </c>
      <c r="AB3131" s="28" t="s">
        <v>35</v>
      </c>
      <c r="AC3131" s="11">
        <v>1.183E-2</v>
      </c>
      <c r="AD3131" s="71"/>
      <c r="AE3131" s="71"/>
      <c r="AF3131" s="71">
        <f t="shared" si="149"/>
        <v>1.18E-2</v>
      </c>
      <c r="AG3131" s="277" t="s">
        <v>907</v>
      </c>
      <c r="AH3131" s="277" t="s">
        <v>788</v>
      </c>
      <c r="AI3131" s="276" t="s">
        <v>789</v>
      </c>
      <c r="AJ3131" s="276" t="s">
        <v>790</v>
      </c>
      <c r="AK3131" s="276" t="s">
        <v>340</v>
      </c>
      <c r="AL3131" s="277" t="s">
        <v>151</v>
      </c>
      <c r="AM3131" s="276" t="s">
        <v>784</v>
      </c>
      <c r="AN3131" s="276" t="s">
        <v>486</v>
      </c>
      <c r="AO3131" s="277" t="s">
        <v>487</v>
      </c>
    </row>
    <row r="3132" spans="1:41" ht="15" thickBot="1" x14ac:dyDescent="0.4">
      <c r="A3132" s="8">
        <v>2025</v>
      </c>
      <c r="B3132" s="9" t="s">
        <v>148</v>
      </c>
      <c r="C3132" s="9" t="s">
        <v>151</v>
      </c>
      <c r="D3132" s="9" t="s">
        <v>340</v>
      </c>
      <c r="E3132" s="9" t="s">
        <v>31</v>
      </c>
      <c r="F3132" s="8">
        <v>2030</v>
      </c>
      <c r="G3132" s="11" t="s">
        <v>381</v>
      </c>
      <c r="H3132" s="11" t="s">
        <v>381</v>
      </c>
      <c r="I3132" s="11" t="s">
        <v>381</v>
      </c>
      <c r="J3132" s="11" t="s">
        <v>381</v>
      </c>
      <c r="K3132" s="11" t="s">
        <v>381</v>
      </c>
      <c r="L3132" s="11" t="s">
        <v>381</v>
      </c>
      <c r="M3132" s="11" t="s">
        <v>381</v>
      </c>
      <c r="N3132" s="11" t="s">
        <v>381</v>
      </c>
      <c r="O3132" s="11" t="s">
        <v>381</v>
      </c>
      <c r="P3132" s="11" t="s">
        <v>381</v>
      </c>
      <c r="Q3132" s="11" t="s">
        <v>381</v>
      </c>
      <c r="R3132" s="11" t="s">
        <v>381</v>
      </c>
      <c r="S3132" s="11" t="s">
        <v>381</v>
      </c>
      <c r="T3132" s="11" t="s">
        <v>381</v>
      </c>
      <c r="U3132" s="11" t="s">
        <v>381</v>
      </c>
      <c r="V3132" s="11" t="s">
        <v>381</v>
      </c>
      <c r="W3132" s="11" t="s">
        <v>381</v>
      </c>
      <c r="X3132" s="11" t="s">
        <v>381</v>
      </c>
      <c r="Y3132" s="11" t="s">
        <v>381</v>
      </c>
      <c r="Z3132" s="11">
        <v>0</v>
      </c>
      <c r="AA3132" s="28" t="s">
        <v>35</v>
      </c>
      <c r="AB3132" s="28" t="s">
        <v>35</v>
      </c>
      <c r="AC3132" s="11">
        <v>1.282E-2</v>
      </c>
      <c r="AD3132" s="71"/>
      <c r="AE3132" s="71"/>
      <c r="AF3132" s="71">
        <f t="shared" si="149"/>
        <v>1.2800000000000001E-2</v>
      </c>
      <c r="AG3132" s="277" t="s">
        <v>907</v>
      </c>
      <c r="AH3132" s="277" t="s">
        <v>788</v>
      </c>
      <c r="AI3132" s="276" t="s">
        <v>789</v>
      </c>
      <c r="AJ3132" s="276" t="s">
        <v>790</v>
      </c>
      <c r="AK3132" s="276" t="s">
        <v>340</v>
      </c>
      <c r="AL3132" s="277" t="s">
        <v>151</v>
      </c>
      <c r="AM3132" s="276" t="s">
        <v>784</v>
      </c>
      <c r="AN3132" s="276" t="s">
        <v>486</v>
      </c>
      <c r="AO3132" s="277" t="s">
        <v>487</v>
      </c>
    </row>
    <row r="3133" spans="1:41" ht="15" thickBot="1" x14ac:dyDescent="0.4">
      <c r="A3133" s="8">
        <v>2025</v>
      </c>
      <c r="B3133" s="9" t="s">
        <v>148</v>
      </c>
      <c r="C3133" s="9" t="s">
        <v>151</v>
      </c>
      <c r="D3133" s="9" t="s">
        <v>340</v>
      </c>
      <c r="E3133" s="9" t="s">
        <v>31</v>
      </c>
      <c r="F3133" s="8">
        <v>2031</v>
      </c>
      <c r="G3133" s="11" t="s">
        <v>381</v>
      </c>
      <c r="H3133" s="11" t="s">
        <v>381</v>
      </c>
      <c r="I3133" s="11" t="s">
        <v>381</v>
      </c>
      <c r="J3133" s="11" t="s">
        <v>381</v>
      </c>
      <c r="K3133" s="11" t="s">
        <v>381</v>
      </c>
      <c r="L3133" s="11" t="s">
        <v>381</v>
      </c>
      <c r="M3133" s="11" t="s">
        <v>381</v>
      </c>
      <c r="N3133" s="11" t="s">
        <v>381</v>
      </c>
      <c r="O3133" s="11" t="s">
        <v>381</v>
      </c>
      <c r="P3133" s="11" t="s">
        <v>381</v>
      </c>
      <c r="Q3133" s="11" t="s">
        <v>381</v>
      </c>
      <c r="R3133" s="11" t="s">
        <v>381</v>
      </c>
      <c r="S3133" s="11" t="s">
        <v>381</v>
      </c>
      <c r="T3133" s="11" t="s">
        <v>381</v>
      </c>
      <c r="U3133" s="11" t="s">
        <v>381</v>
      </c>
      <c r="V3133" s="11" t="s">
        <v>381</v>
      </c>
      <c r="W3133" s="11" t="s">
        <v>381</v>
      </c>
      <c r="X3133" s="11" t="s">
        <v>381</v>
      </c>
      <c r="Y3133" s="11" t="s">
        <v>381</v>
      </c>
      <c r="Z3133" s="11">
        <v>0</v>
      </c>
      <c r="AA3133" s="28" t="s">
        <v>35</v>
      </c>
      <c r="AB3133" s="28" t="s">
        <v>35</v>
      </c>
      <c r="AC3133" s="11">
        <v>9.6200000000000001E-3</v>
      </c>
      <c r="AD3133" s="71"/>
      <c r="AE3133" s="71"/>
      <c r="AF3133" s="71">
        <f t="shared" si="149"/>
        <v>9.5999999999999992E-3</v>
      </c>
      <c r="AG3133" s="277" t="s">
        <v>907</v>
      </c>
      <c r="AH3133" s="277" t="s">
        <v>788</v>
      </c>
      <c r="AI3133" s="276" t="s">
        <v>789</v>
      </c>
      <c r="AJ3133" s="276" t="s">
        <v>790</v>
      </c>
      <c r="AK3133" s="276" t="s">
        <v>340</v>
      </c>
      <c r="AL3133" s="277" t="s">
        <v>151</v>
      </c>
      <c r="AM3133" s="276" t="s">
        <v>784</v>
      </c>
      <c r="AN3133" s="276" t="s">
        <v>486</v>
      </c>
      <c r="AO3133" s="277" t="s">
        <v>487</v>
      </c>
    </row>
    <row r="3134" spans="1:41" ht="15" thickBot="1" x14ac:dyDescent="0.4">
      <c r="A3134" s="8">
        <v>2025</v>
      </c>
      <c r="B3134" s="9" t="s">
        <v>148</v>
      </c>
      <c r="C3134" s="9" t="s">
        <v>151</v>
      </c>
      <c r="D3134" s="9" t="s">
        <v>340</v>
      </c>
      <c r="E3134" s="9" t="s">
        <v>31</v>
      </c>
      <c r="F3134" s="8">
        <v>2032</v>
      </c>
      <c r="G3134" s="11" t="s">
        <v>381</v>
      </c>
      <c r="H3134" s="11" t="s">
        <v>381</v>
      </c>
      <c r="I3134" s="11" t="s">
        <v>381</v>
      </c>
      <c r="J3134" s="11" t="s">
        <v>381</v>
      </c>
      <c r="K3134" s="11" t="s">
        <v>381</v>
      </c>
      <c r="L3134" s="11" t="s">
        <v>381</v>
      </c>
      <c r="M3134" s="11" t="s">
        <v>381</v>
      </c>
      <c r="N3134" s="11" t="s">
        <v>381</v>
      </c>
      <c r="O3134" s="11" t="s">
        <v>381</v>
      </c>
      <c r="P3134" s="11" t="s">
        <v>381</v>
      </c>
      <c r="Q3134" s="11" t="s">
        <v>381</v>
      </c>
      <c r="R3134" s="11" t="s">
        <v>381</v>
      </c>
      <c r="S3134" s="11" t="s">
        <v>381</v>
      </c>
      <c r="T3134" s="11" t="s">
        <v>381</v>
      </c>
      <c r="U3134" s="11" t="s">
        <v>381</v>
      </c>
      <c r="V3134" s="11" t="s">
        <v>381</v>
      </c>
      <c r="W3134" s="11" t="s">
        <v>381</v>
      </c>
      <c r="X3134" s="11" t="s">
        <v>381</v>
      </c>
      <c r="Y3134" s="11" t="s">
        <v>381</v>
      </c>
      <c r="Z3134" s="11">
        <v>0</v>
      </c>
      <c r="AA3134" s="28" t="s">
        <v>35</v>
      </c>
      <c r="AB3134" s="28" t="s">
        <v>35</v>
      </c>
      <c r="AC3134" s="11">
        <v>1.031E-2</v>
      </c>
      <c r="AD3134" s="71"/>
      <c r="AE3134" s="71"/>
      <c r="AF3134" s="71">
        <f t="shared" si="149"/>
        <v>1.03E-2</v>
      </c>
      <c r="AG3134" s="277" t="s">
        <v>907</v>
      </c>
      <c r="AH3134" s="277" t="s">
        <v>788</v>
      </c>
      <c r="AI3134" s="276" t="s">
        <v>789</v>
      </c>
      <c r="AJ3134" s="276" t="s">
        <v>790</v>
      </c>
      <c r="AK3134" s="276" t="s">
        <v>340</v>
      </c>
      <c r="AL3134" s="277" t="s">
        <v>151</v>
      </c>
      <c r="AM3134" s="276" t="s">
        <v>784</v>
      </c>
      <c r="AN3134" s="276" t="s">
        <v>486</v>
      </c>
      <c r="AO3134" s="277" t="s">
        <v>487</v>
      </c>
    </row>
    <row r="3135" spans="1:41" ht="15" thickBot="1" x14ac:dyDescent="0.4">
      <c r="A3135" s="8">
        <v>2025</v>
      </c>
      <c r="B3135" s="9" t="s">
        <v>148</v>
      </c>
      <c r="C3135" s="9" t="s">
        <v>151</v>
      </c>
      <c r="D3135" s="9" t="s">
        <v>340</v>
      </c>
      <c r="E3135" s="9" t="s">
        <v>31</v>
      </c>
      <c r="F3135" s="8">
        <v>2033</v>
      </c>
      <c r="G3135" s="11" t="s">
        <v>381</v>
      </c>
      <c r="H3135" s="11" t="s">
        <v>381</v>
      </c>
      <c r="I3135" s="11" t="s">
        <v>381</v>
      </c>
      <c r="J3135" s="11" t="s">
        <v>381</v>
      </c>
      <c r="K3135" s="11" t="s">
        <v>381</v>
      </c>
      <c r="L3135" s="11" t="s">
        <v>381</v>
      </c>
      <c r="M3135" s="11" t="s">
        <v>381</v>
      </c>
      <c r="N3135" s="11" t="s">
        <v>381</v>
      </c>
      <c r="O3135" s="11" t="s">
        <v>381</v>
      </c>
      <c r="P3135" s="11" t="s">
        <v>381</v>
      </c>
      <c r="Q3135" s="11" t="s">
        <v>381</v>
      </c>
      <c r="R3135" s="11" t="s">
        <v>381</v>
      </c>
      <c r="S3135" s="11" t="s">
        <v>381</v>
      </c>
      <c r="T3135" s="11" t="s">
        <v>381</v>
      </c>
      <c r="U3135" s="11" t="s">
        <v>381</v>
      </c>
      <c r="V3135" s="11" t="s">
        <v>381</v>
      </c>
      <c r="W3135" s="11" t="s">
        <v>381</v>
      </c>
      <c r="X3135" s="11" t="s">
        <v>381</v>
      </c>
      <c r="Y3135" s="11" t="s">
        <v>381</v>
      </c>
      <c r="Z3135" s="11">
        <v>0</v>
      </c>
      <c r="AA3135" s="28" t="s">
        <v>35</v>
      </c>
      <c r="AB3135" s="28" t="s">
        <v>35</v>
      </c>
      <c r="AC3135" s="11">
        <v>6.3E-3</v>
      </c>
      <c r="AD3135" s="71"/>
      <c r="AE3135" s="71"/>
      <c r="AF3135" s="71">
        <f t="shared" si="149"/>
        <v>6.3E-3</v>
      </c>
      <c r="AG3135" s="277" t="s">
        <v>907</v>
      </c>
      <c r="AH3135" s="277" t="s">
        <v>788</v>
      </c>
      <c r="AI3135" s="276" t="s">
        <v>789</v>
      </c>
      <c r="AJ3135" s="276" t="s">
        <v>790</v>
      </c>
      <c r="AK3135" s="276" t="s">
        <v>340</v>
      </c>
      <c r="AL3135" s="277" t="s">
        <v>151</v>
      </c>
      <c r="AM3135" s="276" t="s">
        <v>784</v>
      </c>
      <c r="AN3135" s="276" t="s">
        <v>486</v>
      </c>
      <c r="AO3135" s="277" t="s">
        <v>487</v>
      </c>
    </row>
    <row r="3136" spans="1:41" ht="15" thickBot="1" x14ac:dyDescent="0.4">
      <c r="A3136" s="8">
        <v>2025</v>
      </c>
      <c r="B3136" s="9" t="s">
        <v>148</v>
      </c>
      <c r="C3136" s="9" t="s">
        <v>151</v>
      </c>
      <c r="D3136" s="9" t="s">
        <v>340</v>
      </c>
      <c r="E3136" s="9" t="s">
        <v>31</v>
      </c>
      <c r="F3136" s="8">
        <v>2034</v>
      </c>
      <c r="G3136" s="11" t="s">
        <v>381</v>
      </c>
      <c r="H3136" s="11" t="s">
        <v>381</v>
      </c>
      <c r="I3136" s="11" t="s">
        <v>381</v>
      </c>
      <c r="J3136" s="11" t="s">
        <v>381</v>
      </c>
      <c r="K3136" s="11" t="s">
        <v>381</v>
      </c>
      <c r="L3136" s="11" t="s">
        <v>381</v>
      </c>
      <c r="M3136" s="11" t="s">
        <v>381</v>
      </c>
      <c r="N3136" s="11" t="s">
        <v>381</v>
      </c>
      <c r="O3136" s="11" t="s">
        <v>381</v>
      </c>
      <c r="P3136" s="11" t="s">
        <v>381</v>
      </c>
      <c r="Q3136" s="11" t="s">
        <v>381</v>
      </c>
      <c r="R3136" s="11" t="s">
        <v>381</v>
      </c>
      <c r="S3136" s="11" t="s">
        <v>381</v>
      </c>
      <c r="T3136" s="11" t="s">
        <v>381</v>
      </c>
      <c r="U3136" s="11" t="s">
        <v>381</v>
      </c>
      <c r="V3136" s="11" t="s">
        <v>381</v>
      </c>
      <c r="W3136" s="11" t="s">
        <v>381</v>
      </c>
      <c r="X3136" s="11" t="s">
        <v>381</v>
      </c>
      <c r="Y3136" s="11" t="s">
        <v>381</v>
      </c>
      <c r="Z3136" s="11">
        <v>0</v>
      </c>
      <c r="AA3136" s="28" t="s">
        <v>35</v>
      </c>
      <c r="AB3136" s="28" t="s">
        <v>35</v>
      </c>
      <c r="AC3136" s="11">
        <v>6.9100000000000003E-3</v>
      </c>
      <c r="AD3136" s="71"/>
      <c r="AE3136" s="71"/>
      <c r="AF3136" s="71">
        <f t="shared" si="149"/>
        <v>6.8999999999999999E-3</v>
      </c>
      <c r="AG3136" s="277" t="s">
        <v>907</v>
      </c>
      <c r="AH3136" s="277" t="s">
        <v>788</v>
      </c>
      <c r="AI3136" s="276" t="s">
        <v>789</v>
      </c>
      <c r="AJ3136" s="276" t="s">
        <v>790</v>
      </c>
      <c r="AK3136" s="276" t="s">
        <v>340</v>
      </c>
      <c r="AL3136" s="277" t="s">
        <v>151</v>
      </c>
      <c r="AM3136" s="276" t="s">
        <v>784</v>
      </c>
      <c r="AN3136" s="276" t="s">
        <v>486</v>
      </c>
      <c r="AO3136" s="277" t="s">
        <v>487</v>
      </c>
    </row>
    <row r="3137" spans="1:41" ht="15" thickBot="1" x14ac:dyDescent="0.4">
      <c r="A3137" s="8">
        <v>2025</v>
      </c>
      <c r="B3137" s="9" t="s">
        <v>148</v>
      </c>
      <c r="C3137" s="9" t="s">
        <v>151</v>
      </c>
      <c r="D3137" s="9" t="s">
        <v>340</v>
      </c>
      <c r="E3137" s="9" t="s">
        <v>32</v>
      </c>
      <c r="F3137" s="8">
        <v>2025</v>
      </c>
      <c r="G3137" s="11">
        <v>0</v>
      </c>
      <c r="H3137" s="11">
        <v>0</v>
      </c>
      <c r="I3137" s="11">
        <v>0</v>
      </c>
      <c r="J3137" s="11">
        <v>0</v>
      </c>
      <c r="K3137" s="11">
        <v>0</v>
      </c>
      <c r="L3137" s="11">
        <v>0</v>
      </c>
      <c r="M3137" s="11">
        <v>0</v>
      </c>
      <c r="N3137" s="11">
        <v>0</v>
      </c>
      <c r="O3137" s="11">
        <v>0</v>
      </c>
      <c r="P3137" s="11" t="s">
        <v>35</v>
      </c>
      <c r="Q3137" s="11">
        <v>0.19539000000000001</v>
      </c>
      <c r="R3137" s="11" t="s">
        <v>35</v>
      </c>
      <c r="S3137" s="11">
        <v>0</v>
      </c>
      <c r="T3137" s="11">
        <v>0.20355999999999999</v>
      </c>
      <c r="U3137" s="11">
        <v>0</v>
      </c>
      <c r="V3137" s="11">
        <v>0</v>
      </c>
      <c r="W3137" s="11">
        <v>0</v>
      </c>
      <c r="X3137" s="11">
        <v>0</v>
      </c>
      <c r="Y3137" s="11">
        <v>0.20355999999999999</v>
      </c>
      <c r="Z3137" s="11">
        <v>0</v>
      </c>
      <c r="AA3137" s="28" t="s">
        <v>35</v>
      </c>
      <c r="AB3137" s="28" t="s">
        <v>35</v>
      </c>
      <c r="AC3137" s="11">
        <v>0.27040999999999998</v>
      </c>
      <c r="AD3137" s="71">
        <f t="shared" si="147"/>
        <v>8.2000000000000007E-3</v>
      </c>
      <c r="AE3137" s="71">
        <f t="shared" si="148"/>
        <v>0</v>
      </c>
      <c r="AF3137" s="71">
        <f t="shared" si="149"/>
        <v>0.27039999999999997</v>
      </c>
      <c r="AG3137" s="277" t="s">
        <v>908</v>
      </c>
      <c r="AH3137" s="277" t="s">
        <v>788</v>
      </c>
      <c r="AI3137" s="276" t="s">
        <v>789</v>
      </c>
      <c r="AJ3137" s="276" t="s">
        <v>790</v>
      </c>
      <c r="AK3137" s="276" t="s">
        <v>340</v>
      </c>
      <c r="AL3137" s="277" t="s">
        <v>151</v>
      </c>
      <c r="AM3137" s="276" t="s">
        <v>784</v>
      </c>
      <c r="AN3137" s="276" t="s">
        <v>486</v>
      </c>
      <c r="AO3137" s="277" t="s">
        <v>487</v>
      </c>
    </row>
    <row r="3138" spans="1:41" ht="15" thickBot="1" x14ac:dyDescent="0.4">
      <c r="A3138" s="8">
        <v>2025</v>
      </c>
      <c r="B3138" s="9" t="s">
        <v>148</v>
      </c>
      <c r="C3138" s="9" t="s">
        <v>151</v>
      </c>
      <c r="D3138" s="9" t="s">
        <v>340</v>
      </c>
      <c r="E3138" s="9" t="s">
        <v>32</v>
      </c>
      <c r="F3138" s="8">
        <v>2026</v>
      </c>
      <c r="G3138" s="11">
        <v>0</v>
      </c>
      <c r="H3138" s="11">
        <v>0</v>
      </c>
      <c r="I3138" s="11">
        <v>0</v>
      </c>
      <c r="J3138" s="11">
        <v>0</v>
      </c>
      <c r="K3138" s="11">
        <v>0</v>
      </c>
      <c r="L3138" s="11">
        <v>0</v>
      </c>
      <c r="M3138" s="11">
        <v>0</v>
      </c>
      <c r="N3138" s="11">
        <v>0</v>
      </c>
      <c r="O3138" s="11">
        <v>0</v>
      </c>
      <c r="P3138" s="11" t="s">
        <v>35</v>
      </c>
      <c r="Q3138" s="11">
        <v>0.32501999999999998</v>
      </c>
      <c r="R3138" s="11" t="s">
        <v>35</v>
      </c>
      <c r="S3138" s="11">
        <v>0</v>
      </c>
      <c r="T3138" s="11">
        <v>0.36033999999999999</v>
      </c>
      <c r="U3138" s="11">
        <v>0</v>
      </c>
      <c r="V3138" s="11">
        <v>0</v>
      </c>
      <c r="W3138" s="11">
        <v>0</v>
      </c>
      <c r="X3138" s="11">
        <v>0</v>
      </c>
      <c r="Y3138" s="11">
        <v>0.36033999999999999</v>
      </c>
      <c r="Z3138" s="11">
        <v>0</v>
      </c>
      <c r="AA3138" s="28" t="s">
        <v>35</v>
      </c>
      <c r="AB3138" s="28" t="s">
        <v>35</v>
      </c>
      <c r="AC3138" s="11">
        <v>0.20066999999999999</v>
      </c>
      <c r="AD3138" s="71">
        <f t="shared" si="147"/>
        <v>3.5299999999999998E-2</v>
      </c>
      <c r="AE3138" s="71">
        <f t="shared" si="148"/>
        <v>0</v>
      </c>
      <c r="AF3138" s="71">
        <f t="shared" si="149"/>
        <v>0.20069999999999999</v>
      </c>
      <c r="AG3138" s="277" t="s">
        <v>908</v>
      </c>
      <c r="AH3138" s="277" t="s">
        <v>788</v>
      </c>
      <c r="AI3138" s="276" t="s">
        <v>789</v>
      </c>
      <c r="AJ3138" s="276" t="s">
        <v>790</v>
      </c>
      <c r="AK3138" s="276" t="s">
        <v>340</v>
      </c>
      <c r="AL3138" s="277" t="s">
        <v>151</v>
      </c>
      <c r="AM3138" s="276" t="s">
        <v>784</v>
      </c>
      <c r="AN3138" s="276" t="s">
        <v>486</v>
      </c>
      <c r="AO3138" s="277" t="s">
        <v>487</v>
      </c>
    </row>
    <row r="3139" spans="1:41" ht="15" thickBot="1" x14ac:dyDescent="0.4">
      <c r="A3139" s="8">
        <v>2025</v>
      </c>
      <c r="B3139" s="9" t="s">
        <v>148</v>
      </c>
      <c r="C3139" s="9" t="s">
        <v>151</v>
      </c>
      <c r="D3139" s="9" t="s">
        <v>340</v>
      </c>
      <c r="E3139" s="9" t="s">
        <v>32</v>
      </c>
      <c r="F3139" s="8">
        <v>2027</v>
      </c>
      <c r="G3139" s="11">
        <v>0</v>
      </c>
      <c r="H3139" s="11">
        <v>0</v>
      </c>
      <c r="I3139" s="11">
        <v>0</v>
      </c>
      <c r="J3139" s="11">
        <v>0</v>
      </c>
      <c r="K3139" s="11">
        <v>0</v>
      </c>
      <c r="L3139" s="11">
        <v>0</v>
      </c>
      <c r="M3139" s="11">
        <v>0</v>
      </c>
      <c r="N3139" s="11">
        <v>0</v>
      </c>
      <c r="O3139" s="11">
        <v>0</v>
      </c>
      <c r="P3139" s="11" t="s">
        <v>35</v>
      </c>
      <c r="Q3139" s="11">
        <v>0.91586999999999996</v>
      </c>
      <c r="R3139" s="11" t="s">
        <v>35</v>
      </c>
      <c r="S3139" s="11">
        <v>0</v>
      </c>
      <c r="T3139" s="11">
        <v>1.0533699999999999</v>
      </c>
      <c r="U3139" s="11">
        <v>0</v>
      </c>
      <c r="V3139" s="11">
        <v>0</v>
      </c>
      <c r="W3139" s="11">
        <v>0</v>
      </c>
      <c r="X3139" s="11">
        <v>0</v>
      </c>
      <c r="Y3139" s="11">
        <v>1.0533699999999999</v>
      </c>
      <c r="Z3139" s="11">
        <v>0</v>
      </c>
      <c r="AA3139" s="28" t="s">
        <v>35</v>
      </c>
      <c r="AB3139" s="28" t="s">
        <v>35</v>
      </c>
      <c r="AC3139" s="11">
        <v>0.19553999999999999</v>
      </c>
      <c r="AD3139" s="71">
        <f t="shared" si="147"/>
        <v>0.13750000000000001</v>
      </c>
      <c r="AE3139" s="71">
        <f t="shared" si="148"/>
        <v>0</v>
      </c>
      <c r="AF3139" s="71">
        <f t="shared" si="149"/>
        <v>0.19550000000000001</v>
      </c>
      <c r="AG3139" s="277" t="s">
        <v>908</v>
      </c>
      <c r="AH3139" s="277" t="s">
        <v>788</v>
      </c>
      <c r="AI3139" s="276" t="s">
        <v>789</v>
      </c>
      <c r="AJ3139" s="276" t="s">
        <v>790</v>
      </c>
      <c r="AK3139" s="276" t="s">
        <v>340</v>
      </c>
      <c r="AL3139" s="277" t="s">
        <v>151</v>
      </c>
      <c r="AM3139" s="276" t="s">
        <v>784</v>
      </c>
      <c r="AN3139" s="276" t="s">
        <v>486</v>
      </c>
      <c r="AO3139" s="277" t="s">
        <v>487</v>
      </c>
    </row>
    <row r="3140" spans="1:41" ht="15" thickBot="1" x14ac:dyDescent="0.4">
      <c r="A3140" s="8">
        <v>2025</v>
      </c>
      <c r="B3140" s="9" t="s">
        <v>148</v>
      </c>
      <c r="C3140" s="9" t="s">
        <v>151</v>
      </c>
      <c r="D3140" s="9" t="s">
        <v>340</v>
      </c>
      <c r="E3140" s="9" t="s">
        <v>32</v>
      </c>
      <c r="F3140" s="8">
        <v>2028</v>
      </c>
      <c r="G3140" s="11">
        <v>0</v>
      </c>
      <c r="H3140" s="11">
        <v>0</v>
      </c>
      <c r="I3140" s="11">
        <v>0</v>
      </c>
      <c r="J3140" s="11">
        <v>0</v>
      </c>
      <c r="K3140" s="11">
        <v>0</v>
      </c>
      <c r="L3140" s="11">
        <v>0</v>
      </c>
      <c r="M3140" s="11">
        <v>0</v>
      </c>
      <c r="N3140" s="11">
        <v>0</v>
      </c>
      <c r="O3140" s="11">
        <v>0</v>
      </c>
      <c r="P3140" s="11" t="s">
        <v>35</v>
      </c>
      <c r="Q3140" s="11">
        <v>0.85718000000000005</v>
      </c>
      <c r="R3140" s="11" t="s">
        <v>35</v>
      </c>
      <c r="S3140" s="11">
        <v>0</v>
      </c>
      <c r="T3140" s="11">
        <v>1.1555800000000001</v>
      </c>
      <c r="U3140" s="11">
        <v>0</v>
      </c>
      <c r="V3140" s="11">
        <v>0</v>
      </c>
      <c r="W3140" s="11">
        <v>0</v>
      </c>
      <c r="X3140" s="11">
        <v>0</v>
      </c>
      <c r="Y3140" s="11">
        <v>1.1555800000000001</v>
      </c>
      <c r="Z3140" s="11">
        <v>0</v>
      </c>
      <c r="AA3140" s="28" t="s">
        <v>35</v>
      </c>
      <c r="AB3140" s="28" t="s">
        <v>35</v>
      </c>
      <c r="AC3140" s="11">
        <v>0.19227</v>
      </c>
      <c r="AD3140" s="71">
        <f t="shared" si="147"/>
        <v>0.2984</v>
      </c>
      <c r="AE3140" s="71">
        <f t="shared" si="148"/>
        <v>0</v>
      </c>
      <c r="AF3140" s="71">
        <f t="shared" si="149"/>
        <v>0.1923</v>
      </c>
      <c r="AG3140" s="277" t="s">
        <v>908</v>
      </c>
      <c r="AH3140" s="277" t="s">
        <v>788</v>
      </c>
      <c r="AI3140" s="276" t="s">
        <v>789</v>
      </c>
      <c r="AJ3140" s="276" t="s">
        <v>790</v>
      </c>
      <c r="AK3140" s="276" t="s">
        <v>340</v>
      </c>
      <c r="AL3140" s="277" t="s">
        <v>151</v>
      </c>
      <c r="AM3140" s="276" t="s">
        <v>784</v>
      </c>
      <c r="AN3140" s="276" t="s">
        <v>486</v>
      </c>
      <c r="AO3140" s="277" t="s">
        <v>487</v>
      </c>
    </row>
    <row r="3141" spans="1:41" ht="15" thickBot="1" x14ac:dyDescent="0.4">
      <c r="A3141" s="8">
        <v>2025</v>
      </c>
      <c r="B3141" s="9" t="s">
        <v>148</v>
      </c>
      <c r="C3141" s="9" t="s">
        <v>151</v>
      </c>
      <c r="D3141" s="9" t="s">
        <v>340</v>
      </c>
      <c r="E3141" s="9" t="s">
        <v>32</v>
      </c>
      <c r="F3141" s="8">
        <v>2029</v>
      </c>
      <c r="G3141" s="11">
        <v>0</v>
      </c>
      <c r="H3141" s="11">
        <v>0</v>
      </c>
      <c r="I3141" s="11">
        <v>0</v>
      </c>
      <c r="J3141" s="11">
        <v>0</v>
      </c>
      <c r="K3141" s="11">
        <v>0</v>
      </c>
      <c r="L3141" s="11">
        <v>0</v>
      </c>
      <c r="M3141" s="11">
        <v>0</v>
      </c>
      <c r="N3141" s="11">
        <v>0</v>
      </c>
      <c r="O3141" s="11">
        <v>0</v>
      </c>
      <c r="P3141" s="11" t="s">
        <v>35</v>
      </c>
      <c r="Q3141" s="11">
        <v>0.63554999999999995</v>
      </c>
      <c r="R3141" s="11" t="s">
        <v>35</v>
      </c>
      <c r="S3141" s="11">
        <v>0</v>
      </c>
      <c r="T3141" s="11">
        <v>1.05104</v>
      </c>
      <c r="U3141" s="11">
        <v>0</v>
      </c>
      <c r="V3141" s="11">
        <v>0</v>
      </c>
      <c r="W3141" s="11">
        <v>0</v>
      </c>
      <c r="X3141" s="11">
        <v>0</v>
      </c>
      <c r="Y3141" s="11">
        <v>1.05104</v>
      </c>
      <c r="Z3141" s="11">
        <v>0</v>
      </c>
      <c r="AA3141" s="28" t="s">
        <v>35</v>
      </c>
      <c r="AB3141" s="28" t="s">
        <v>35</v>
      </c>
      <c r="AC3141" s="11">
        <v>0.10523</v>
      </c>
      <c r="AD3141" s="71">
        <f t="shared" si="147"/>
        <v>0.41549999999999998</v>
      </c>
      <c r="AE3141" s="71">
        <f t="shared" si="148"/>
        <v>0</v>
      </c>
      <c r="AF3141" s="71">
        <f t="shared" si="149"/>
        <v>0.1052</v>
      </c>
      <c r="AG3141" s="277" t="s">
        <v>908</v>
      </c>
      <c r="AH3141" s="277" t="s">
        <v>788</v>
      </c>
      <c r="AI3141" s="276" t="s">
        <v>789</v>
      </c>
      <c r="AJ3141" s="276" t="s">
        <v>790</v>
      </c>
      <c r="AK3141" s="276" t="s">
        <v>340</v>
      </c>
      <c r="AL3141" s="277" t="s">
        <v>151</v>
      </c>
      <c r="AM3141" s="276" t="s">
        <v>784</v>
      </c>
      <c r="AN3141" s="276" t="s">
        <v>486</v>
      </c>
      <c r="AO3141" s="277" t="s">
        <v>487</v>
      </c>
    </row>
    <row r="3142" spans="1:41" ht="15" thickBot="1" x14ac:dyDescent="0.4">
      <c r="A3142" s="8">
        <v>2025</v>
      </c>
      <c r="B3142" s="9" t="s">
        <v>148</v>
      </c>
      <c r="C3142" s="9" t="s">
        <v>151</v>
      </c>
      <c r="D3142" s="9" t="s">
        <v>340</v>
      </c>
      <c r="E3142" s="9" t="s">
        <v>32</v>
      </c>
      <c r="F3142" s="8">
        <v>2030</v>
      </c>
      <c r="G3142" s="11">
        <v>0</v>
      </c>
      <c r="H3142" s="11">
        <v>0</v>
      </c>
      <c r="I3142" s="11">
        <v>0</v>
      </c>
      <c r="J3142" s="11">
        <v>0</v>
      </c>
      <c r="K3142" s="11">
        <v>0</v>
      </c>
      <c r="L3142" s="11">
        <v>0</v>
      </c>
      <c r="M3142" s="11">
        <v>0</v>
      </c>
      <c r="N3142" s="11">
        <v>0</v>
      </c>
      <c r="O3142" s="11">
        <v>0</v>
      </c>
      <c r="P3142" s="11" t="s">
        <v>35</v>
      </c>
      <c r="Q3142" s="11">
        <v>0.70526999999999995</v>
      </c>
      <c r="R3142" s="11" t="s">
        <v>35</v>
      </c>
      <c r="S3142" s="11">
        <v>0</v>
      </c>
      <c r="T3142" s="11">
        <v>1.11673</v>
      </c>
      <c r="U3142" s="11">
        <v>0</v>
      </c>
      <c r="V3142" s="11">
        <v>0</v>
      </c>
      <c r="W3142" s="11">
        <v>0</v>
      </c>
      <c r="X3142" s="11">
        <v>0</v>
      </c>
      <c r="Y3142" s="11">
        <v>1.11673</v>
      </c>
      <c r="Z3142" s="11">
        <v>0</v>
      </c>
      <c r="AA3142" s="28" t="s">
        <v>35</v>
      </c>
      <c r="AB3142" s="28" t="s">
        <v>35</v>
      </c>
      <c r="AC3142" s="11">
        <v>0.14878</v>
      </c>
      <c r="AD3142" s="71">
        <f t="shared" si="147"/>
        <v>0.41149999999999998</v>
      </c>
      <c r="AE3142" s="71">
        <f t="shared" si="148"/>
        <v>0</v>
      </c>
      <c r="AF3142" s="71">
        <f t="shared" si="149"/>
        <v>0.14879999999999999</v>
      </c>
      <c r="AG3142" s="277" t="s">
        <v>908</v>
      </c>
      <c r="AH3142" s="277" t="s">
        <v>788</v>
      </c>
      <c r="AI3142" s="276" t="s">
        <v>789</v>
      </c>
      <c r="AJ3142" s="276" t="s">
        <v>790</v>
      </c>
      <c r="AK3142" s="276" t="s">
        <v>340</v>
      </c>
      <c r="AL3142" s="277" t="s">
        <v>151</v>
      </c>
      <c r="AM3142" s="276" t="s">
        <v>784</v>
      </c>
      <c r="AN3142" s="276" t="s">
        <v>486</v>
      </c>
      <c r="AO3142" s="277" t="s">
        <v>487</v>
      </c>
    </row>
    <row r="3143" spans="1:41" ht="15" thickBot="1" x14ac:dyDescent="0.4">
      <c r="A3143" s="8">
        <v>2025</v>
      </c>
      <c r="B3143" s="9" t="s">
        <v>148</v>
      </c>
      <c r="C3143" s="9" t="s">
        <v>151</v>
      </c>
      <c r="D3143" s="9" t="s">
        <v>340</v>
      </c>
      <c r="E3143" s="9" t="s">
        <v>32</v>
      </c>
      <c r="F3143" s="8">
        <v>2031</v>
      </c>
      <c r="G3143" s="11">
        <v>0</v>
      </c>
      <c r="H3143" s="11">
        <v>0</v>
      </c>
      <c r="I3143" s="11">
        <v>0</v>
      </c>
      <c r="J3143" s="11">
        <v>0</v>
      </c>
      <c r="K3143" s="11">
        <v>0</v>
      </c>
      <c r="L3143" s="11">
        <v>0</v>
      </c>
      <c r="M3143" s="11">
        <v>0</v>
      </c>
      <c r="N3143" s="11">
        <v>0</v>
      </c>
      <c r="O3143" s="11">
        <v>0</v>
      </c>
      <c r="P3143" s="11" t="s">
        <v>35</v>
      </c>
      <c r="Q3143" s="11">
        <v>0.71406999999999998</v>
      </c>
      <c r="R3143" s="11" t="s">
        <v>35</v>
      </c>
      <c r="S3143" s="11">
        <v>0</v>
      </c>
      <c r="T3143" s="11">
        <v>1.2397400000000001</v>
      </c>
      <c r="U3143" s="11">
        <v>0</v>
      </c>
      <c r="V3143" s="11">
        <v>0</v>
      </c>
      <c r="W3143" s="11">
        <v>0</v>
      </c>
      <c r="X3143" s="11">
        <v>0</v>
      </c>
      <c r="Y3143" s="11">
        <v>1.2397400000000001</v>
      </c>
      <c r="Z3143" s="11">
        <v>0</v>
      </c>
      <c r="AA3143" s="28" t="s">
        <v>35</v>
      </c>
      <c r="AB3143" s="28" t="s">
        <v>35</v>
      </c>
      <c r="AC3143" s="11">
        <v>0.45356000000000002</v>
      </c>
      <c r="AD3143" s="71">
        <f t="shared" si="147"/>
        <v>0.52569999999999995</v>
      </c>
      <c r="AE3143" s="71">
        <f t="shared" si="148"/>
        <v>0</v>
      </c>
      <c r="AF3143" s="71">
        <f t="shared" si="149"/>
        <v>0.4536</v>
      </c>
      <c r="AG3143" s="277" t="s">
        <v>908</v>
      </c>
      <c r="AH3143" s="277" t="s">
        <v>788</v>
      </c>
      <c r="AI3143" s="276" t="s">
        <v>789</v>
      </c>
      <c r="AJ3143" s="276" t="s">
        <v>790</v>
      </c>
      <c r="AK3143" s="276" t="s">
        <v>340</v>
      </c>
      <c r="AL3143" s="277" t="s">
        <v>151</v>
      </c>
      <c r="AM3143" s="276" t="s">
        <v>784</v>
      </c>
      <c r="AN3143" s="276" t="s">
        <v>486</v>
      </c>
      <c r="AO3143" s="277" t="s">
        <v>487</v>
      </c>
    </row>
    <row r="3144" spans="1:41" ht="15" thickBot="1" x14ac:dyDescent="0.4">
      <c r="A3144" s="8">
        <v>2025</v>
      </c>
      <c r="B3144" s="9" t="s">
        <v>148</v>
      </c>
      <c r="C3144" s="9" t="s">
        <v>151</v>
      </c>
      <c r="D3144" s="9" t="s">
        <v>340</v>
      </c>
      <c r="E3144" s="9" t="s">
        <v>32</v>
      </c>
      <c r="F3144" s="8">
        <v>2032</v>
      </c>
      <c r="G3144" s="11">
        <v>0</v>
      </c>
      <c r="H3144" s="11">
        <v>0</v>
      </c>
      <c r="I3144" s="11">
        <v>0</v>
      </c>
      <c r="J3144" s="11">
        <v>0</v>
      </c>
      <c r="K3144" s="11">
        <v>0</v>
      </c>
      <c r="L3144" s="11">
        <v>0</v>
      </c>
      <c r="M3144" s="11">
        <v>0</v>
      </c>
      <c r="N3144" s="11">
        <v>0</v>
      </c>
      <c r="O3144" s="11">
        <v>0</v>
      </c>
      <c r="P3144" s="11" t="s">
        <v>35</v>
      </c>
      <c r="Q3144" s="11">
        <v>0.52881999999999996</v>
      </c>
      <c r="R3144" s="11" t="s">
        <v>35</v>
      </c>
      <c r="S3144" s="11">
        <v>0</v>
      </c>
      <c r="T3144" s="11">
        <v>1.22502</v>
      </c>
      <c r="U3144" s="11">
        <v>0</v>
      </c>
      <c r="V3144" s="11">
        <v>0</v>
      </c>
      <c r="W3144" s="11">
        <v>0</v>
      </c>
      <c r="X3144" s="11">
        <v>0</v>
      </c>
      <c r="Y3144" s="11">
        <v>1.22502</v>
      </c>
      <c r="Z3144" s="11">
        <v>0</v>
      </c>
      <c r="AA3144" s="28" t="s">
        <v>35</v>
      </c>
      <c r="AB3144" s="28" t="s">
        <v>35</v>
      </c>
      <c r="AC3144" s="11">
        <v>0.60377999999999998</v>
      </c>
      <c r="AD3144" s="71">
        <f t="shared" si="147"/>
        <v>0.69620000000000004</v>
      </c>
      <c r="AE3144" s="71">
        <f t="shared" si="148"/>
        <v>0</v>
      </c>
      <c r="AF3144" s="71">
        <f t="shared" si="149"/>
        <v>0.6038</v>
      </c>
      <c r="AG3144" s="277" t="s">
        <v>908</v>
      </c>
      <c r="AH3144" s="277" t="s">
        <v>788</v>
      </c>
      <c r="AI3144" s="276" t="s">
        <v>789</v>
      </c>
      <c r="AJ3144" s="276" t="s">
        <v>790</v>
      </c>
      <c r="AK3144" s="276" t="s">
        <v>340</v>
      </c>
      <c r="AL3144" s="277" t="s">
        <v>151</v>
      </c>
      <c r="AM3144" s="276" t="s">
        <v>784</v>
      </c>
      <c r="AN3144" s="276" t="s">
        <v>486</v>
      </c>
      <c r="AO3144" s="277" t="s">
        <v>487</v>
      </c>
    </row>
    <row r="3145" spans="1:41" ht="15" thickBot="1" x14ac:dyDescent="0.4">
      <c r="A3145" s="8">
        <v>2025</v>
      </c>
      <c r="B3145" s="9" t="s">
        <v>148</v>
      </c>
      <c r="C3145" s="9" t="s">
        <v>151</v>
      </c>
      <c r="D3145" s="9" t="s">
        <v>340</v>
      </c>
      <c r="E3145" s="9" t="s">
        <v>32</v>
      </c>
      <c r="F3145" s="8">
        <v>2033</v>
      </c>
      <c r="G3145" s="11">
        <v>0</v>
      </c>
      <c r="H3145" s="11">
        <v>0</v>
      </c>
      <c r="I3145" s="11">
        <v>0</v>
      </c>
      <c r="J3145" s="11">
        <v>0</v>
      </c>
      <c r="K3145" s="11">
        <v>0</v>
      </c>
      <c r="L3145" s="11">
        <v>0</v>
      </c>
      <c r="M3145" s="11">
        <v>0</v>
      </c>
      <c r="N3145" s="11">
        <v>0</v>
      </c>
      <c r="O3145" s="11">
        <v>0</v>
      </c>
      <c r="P3145" s="11" t="s">
        <v>35</v>
      </c>
      <c r="Q3145" s="11">
        <v>0.51410999999999996</v>
      </c>
      <c r="R3145" s="11" t="s">
        <v>35</v>
      </c>
      <c r="S3145" s="11">
        <v>0</v>
      </c>
      <c r="T3145" s="11">
        <v>1.26448</v>
      </c>
      <c r="U3145" s="11">
        <v>0</v>
      </c>
      <c r="V3145" s="11">
        <v>0</v>
      </c>
      <c r="W3145" s="11">
        <v>0</v>
      </c>
      <c r="X3145" s="11">
        <v>0</v>
      </c>
      <c r="Y3145" s="11">
        <v>1.26448</v>
      </c>
      <c r="Z3145" s="11">
        <v>0</v>
      </c>
      <c r="AA3145" s="28" t="s">
        <v>35</v>
      </c>
      <c r="AB3145" s="28" t="s">
        <v>35</v>
      </c>
      <c r="AC3145" s="11">
        <v>0.62749999999999995</v>
      </c>
      <c r="AD3145" s="71">
        <f t="shared" si="147"/>
        <v>0.75039999999999996</v>
      </c>
      <c r="AE3145" s="71">
        <f t="shared" si="148"/>
        <v>0</v>
      </c>
      <c r="AF3145" s="71">
        <f t="shared" si="149"/>
        <v>0.62749999999999995</v>
      </c>
      <c r="AG3145" s="277" t="s">
        <v>908</v>
      </c>
      <c r="AH3145" s="277" t="s">
        <v>788</v>
      </c>
      <c r="AI3145" s="276" t="s">
        <v>789</v>
      </c>
      <c r="AJ3145" s="276" t="s">
        <v>790</v>
      </c>
      <c r="AK3145" s="276" t="s">
        <v>340</v>
      </c>
      <c r="AL3145" s="277" t="s">
        <v>151</v>
      </c>
      <c r="AM3145" s="276" t="s">
        <v>784</v>
      </c>
      <c r="AN3145" s="276" t="s">
        <v>486</v>
      </c>
      <c r="AO3145" s="277" t="s">
        <v>487</v>
      </c>
    </row>
    <row r="3146" spans="1:41" ht="15" thickBot="1" x14ac:dyDescent="0.4">
      <c r="A3146" s="8">
        <v>2025</v>
      </c>
      <c r="B3146" s="9" t="s">
        <v>148</v>
      </c>
      <c r="C3146" s="9" t="s">
        <v>151</v>
      </c>
      <c r="D3146" s="9" t="s">
        <v>340</v>
      </c>
      <c r="E3146" s="9" t="s">
        <v>32</v>
      </c>
      <c r="F3146" s="8">
        <v>2034</v>
      </c>
      <c r="G3146" s="11">
        <v>0</v>
      </c>
      <c r="H3146" s="11">
        <v>0</v>
      </c>
      <c r="I3146" s="11">
        <v>0</v>
      </c>
      <c r="J3146" s="11">
        <v>0</v>
      </c>
      <c r="K3146" s="11">
        <v>0</v>
      </c>
      <c r="L3146" s="11">
        <v>0</v>
      </c>
      <c r="M3146" s="11">
        <v>0</v>
      </c>
      <c r="N3146" s="11">
        <v>0</v>
      </c>
      <c r="O3146" s="11">
        <v>0</v>
      </c>
      <c r="P3146" s="11" t="s">
        <v>35</v>
      </c>
      <c r="Q3146" s="11">
        <v>0.76197999999999999</v>
      </c>
      <c r="R3146" s="11" t="s">
        <v>35</v>
      </c>
      <c r="S3146" s="11">
        <v>0</v>
      </c>
      <c r="T3146" s="11">
        <v>1.24909</v>
      </c>
      <c r="U3146" s="11">
        <v>0</v>
      </c>
      <c r="V3146" s="11">
        <v>0</v>
      </c>
      <c r="W3146" s="11">
        <v>0</v>
      </c>
      <c r="X3146" s="11">
        <v>0</v>
      </c>
      <c r="Y3146" s="11">
        <v>1.24909</v>
      </c>
      <c r="Z3146" s="11">
        <v>0</v>
      </c>
      <c r="AA3146" s="28" t="s">
        <v>35</v>
      </c>
      <c r="AB3146" s="28" t="s">
        <v>35</v>
      </c>
      <c r="AC3146" s="11">
        <v>0.64458000000000004</v>
      </c>
      <c r="AD3146" s="71">
        <f t="shared" si="147"/>
        <v>0.48709999999999998</v>
      </c>
      <c r="AE3146" s="71">
        <f t="shared" si="148"/>
        <v>0</v>
      </c>
      <c r="AF3146" s="71">
        <f t="shared" si="149"/>
        <v>0.64459999999999995</v>
      </c>
      <c r="AG3146" s="277" t="s">
        <v>908</v>
      </c>
      <c r="AH3146" s="277" t="s">
        <v>788</v>
      </c>
      <c r="AI3146" s="276" t="s">
        <v>789</v>
      </c>
      <c r="AJ3146" s="276" t="s">
        <v>790</v>
      </c>
      <c r="AK3146" s="276" t="s">
        <v>340</v>
      </c>
      <c r="AL3146" s="277" t="s">
        <v>151</v>
      </c>
      <c r="AM3146" s="276" t="s">
        <v>784</v>
      </c>
      <c r="AN3146" s="276" t="s">
        <v>486</v>
      </c>
      <c r="AO3146" s="277" t="s">
        <v>487</v>
      </c>
    </row>
    <row r="3147" spans="1:41" ht="15" thickBot="1" x14ac:dyDescent="0.4">
      <c r="A3147" s="8">
        <v>2025</v>
      </c>
      <c r="B3147" s="9" t="s">
        <v>148</v>
      </c>
      <c r="C3147" s="9" t="s">
        <v>151</v>
      </c>
      <c r="D3147" s="9" t="s">
        <v>340</v>
      </c>
      <c r="E3147" s="9" t="s">
        <v>32</v>
      </c>
      <c r="F3147" s="8">
        <v>2035</v>
      </c>
      <c r="G3147" s="11">
        <v>0</v>
      </c>
      <c r="H3147" s="11">
        <v>0</v>
      </c>
      <c r="I3147" s="11">
        <v>0</v>
      </c>
      <c r="J3147" s="11">
        <v>0</v>
      </c>
      <c r="K3147" s="11">
        <v>0</v>
      </c>
      <c r="L3147" s="11">
        <v>0</v>
      </c>
      <c r="M3147" s="11">
        <v>0</v>
      </c>
      <c r="N3147" s="11">
        <v>0</v>
      </c>
      <c r="O3147" s="11">
        <v>0</v>
      </c>
      <c r="P3147" s="11" t="s">
        <v>35</v>
      </c>
      <c r="Q3147" s="11">
        <v>0.82720000000000005</v>
      </c>
      <c r="R3147" s="11" t="s">
        <v>35</v>
      </c>
      <c r="S3147" s="11">
        <v>0</v>
      </c>
      <c r="T3147" s="11">
        <v>1.35327</v>
      </c>
      <c r="U3147" s="11">
        <v>0</v>
      </c>
      <c r="V3147" s="11">
        <v>0</v>
      </c>
      <c r="W3147" s="11">
        <v>0</v>
      </c>
      <c r="X3147" s="11">
        <v>0</v>
      </c>
      <c r="Y3147" s="11">
        <v>1.35327</v>
      </c>
      <c r="Z3147" s="11">
        <v>0</v>
      </c>
      <c r="AA3147" s="28" t="s">
        <v>35</v>
      </c>
      <c r="AB3147" s="28" t="s">
        <v>35</v>
      </c>
      <c r="AC3147" s="11">
        <v>0.36795</v>
      </c>
      <c r="AD3147" s="71">
        <f t="shared" si="147"/>
        <v>0.52610000000000001</v>
      </c>
      <c r="AE3147" s="71">
        <f t="shared" si="148"/>
        <v>0</v>
      </c>
      <c r="AF3147" s="71">
        <f t="shared" si="149"/>
        <v>0.36799999999999999</v>
      </c>
      <c r="AG3147" s="277" t="s">
        <v>908</v>
      </c>
      <c r="AH3147" s="277" t="s">
        <v>788</v>
      </c>
      <c r="AI3147" s="276" t="s">
        <v>789</v>
      </c>
      <c r="AJ3147" s="276" t="s">
        <v>790</v>
      </c>
      <c r="AK3147" s="276" t="s">
        <v>340</v>
      </c>
      <c r="AL3147" s="277" t="s">
        <v>151</v>
      </c>
      <c r="AM3147" s="276" t="s">
        <v>784</v>
      </c>
      <c r="AN3147" s="276" t="s">
        <v>486</v>
      </c>
      <c r="AO3147" s="277" t="s">
        <v>487</v>
      </c>
    </row>
    <row r="3148" spans="1:41" ht="23.5" thickBot="1" x14ac:dyDescent="0.4">
      <c r="A3148" s="8">
        <v>2025</v>
      </c>
      <c r="B3148" s="9" t="s">
        <v>152</v>
      </c>
      <c r="C3148" s="9" t="s">
        <v>153</v>
      </c>
      <c r="D3148" s="9" t="s">
        <v>341</v>
      </c>
      <c r="E3148" s="97" t="s">
        <v>29</v>
      </c>
      <c r="F3148" s="8">
        <v>2025</v>
      </c>
      <c r="G3148" s="10">
        <v>0</v>
      </c>
      <c r="H3148" s="10">
        <v>6</v>
      </c>
      <c r="I3148" s="10">
        <v>6</v>
      </c>
      <c r="J3148" s="10">
        <v>13</v>
      </c>
      <c r="K3148" s="10" t="s">
        <v>35</v>
      </c>
      <c r="L3148" s="10">
        <v>7</v>
      </c>
      <c r="M3148" s="10">
        <v>0</v>
      </c>
      <c r="N3148" s="10">
        <v>7</v>
      </c>
      <c r="O3148" s="10" t="s">
        <v>35</v>
      </c>
      <c r="P3148" s="10">
        <v>9</v>
      </c>
      <c r="Q3148" s="10" t="s">
        <v>35</v>
      </c>
      <c r="R3148" s="10">
        <v>0</v>
      </c>
      <c r="S3148" s="10" t="s">
        <v>35</v>
      </c>
      <c r="T3148" s="10">
        <v>61</v>
      </c>
      <c r="U3148" s="10">
        <v>0</v>
      </c>
      <c r="V3148" s="10">
        <v>0</v>
      </c>
      <c r="W3148" s="10">
        <v>0</v>
      </c>
      <c r="X3148" s="10">
        <v>0</v>
      </c>
      <c r="Y3148" s="10">
        <v>61</v>
      </c>
      <c r="Z3148" s="10">
        <v>6</v>
      </c>
      <c r="AA3148" s="10">
        <v>21</v>
      </c>
      <c r="AB3148" s="10">
        <v>6</v>
      </c>
      <c r="AC3148" s="10">
        <v>33</v>
      </c>
      <c r="AD3148" s="71">
        <f t="shared" si="147"/>
        <v>13</v>
      </c>
      <c r="AE3148" s="71">
        <f t="shared" si="148"/>
        <v>0</v>
      </c>
      <c r="AF3148" s="71">
        <f t="shared" si="149"/>
        <v>0</v>
      </c>
      <c r="AG3148" s="277" t="s">
        <v>905</v>
      </c>
      <c r="AH3148" s="277" t="s">
        <v>791</v>
      </c>
      <c r="AI3148" s="276" t="s">
        <v>792</v>
      </c>
      <c r="AJ3148" s="276" t="s">
        <v>793</v>
      </c>
      <c r="AK3148" s="276" t="s">
        <v>341</v>
      </c>
      <c r="AL3148" s="277" t="s">
        <v>153</v>
      </c>
      <c r="AM3148" s="276" t="s">
        <v>794</v>
      </c>
      <c r="AN3148" s="276" t="s">
        <v>703</v>
      </c>
      <c r="AO3148" s="277" t="s">
        <v>704</v>
      </c>
    </row>
    <row r="3149" spans="1:41" ht="15" thickBot="1" x14ac:dyDescent="0.4">
      <c r="A3149" s="8">
        <v>2025</v>
      </c>
      <c r="B3149" s="9" t="s">
        <v>152</v>
      </c>
      <c r="C3149" s="9" t="s">
        <v>153</v>
      </c>
      <c r="D3149" s="9" t="s">
        <v>341</v>
      </c>
      <c r="E3149" s="9" t="s">
        <v>30</v>
      </c>
      <c r="F3149" s="8">
        <v>2025</v>
      </c>
      <c r="G3149" s="11">
        <v>0</v>
      </c>
      <c r="H3149" s="11">
        <v>2.0539999999999999E-2</v>
      </c>
      <c r="I3149" s="11">
        <v>2.273E-2</v>
      </c>
      <c r="J3149" s="11">
        <v>4.1959999999999997E-2</v>
      </c>
      <c r="K3149" s="11" t="s">
        <v>35</v>
      </c>
      <c r="L3149" s="11">
        <v>2.5680000000000001E-2</v>
      </c>
      <c r="M3149" s="11">
        <v>0</v>
      </c>
      <c r="N3149" s="11">
        <v>2.0500000000000001E-2</v>
      </c>
      <c r="O3149" s="11" t="s">
        <v>35</v>
      </c>
      <c r="P3149" s="11">
        <v>3.4009999999999999E-2</v>
      </c>
      <c r="Q3149" s="11" t="s">
        <v>35</v>
      </c>
      <c r="R3149" s="11">
        <v>0</v>
      </c>
      <c r="S3149" s="11" t="s">
        <v>35</v>
      </c>
      <c r="T3149" s="11">
        <v>0.20968000000000001</v>
      </c>
      <c r="U3149" s="11">
        <v>0</v>
      </c>
      <c r="V3149" s="11">
        <v>0</v>
      </c>
      <c r="W3149" s="11">
        <v>0</v>
      </c>
      <c r="X3149" s="11">
        <v>0</v>
      </c>
      <c r="Y3149" s="11">
        <v>0.20968000000000001</v>
      </c>
      <c r="Z3149" s="11">
        <v>5.1700000000000001E-3</v>
      </c>
      <c r="AA3149" s="11">
        <v>1.5779999999999999E-2</v>
      </c>
      <c r="AB3149" s="11">
        <v>4.2300000000000003E-3</v>
      </c>
      <c r="AC3149" s="11">
        <v>2.5190000000000001E-2</v>
      </c>
      <c r="AD3149" s="71">
        <f t="shared" ref="AD3149:AD3212" si="150">ROUND(T3149-SUM(G3149:S3149),4)</f>
        <v>4.4299999999999999E-2</v>
      </c>
      <c r="AE3149" s="71">
        <f t="shared" ref="AE3149:AE3212" si="151">ROUND(X3149-SUM(U3149:W3149),4)</f>
        <v>0</v>
      </c>
      <c r="AF3149" s="71">
        <f t="shared" ref="AF3149:AF3212" si="152">ROUND(AC3149-SUM(Z3149:AB3149),4)</f>
        <v>0</v>
      </c>
      <c r="AG3149" s="277" t="s">
        <v>906</v>
      </c>
      <c r="AH3149" s="277" t="s">
        <v>791</v>
      </c>
      <c r="AI3149" s="276" t="s">
        <v>792</v>
      </c>
      <c r="AJ3149" s="276" t="s">
        <v>793</v>
      </c>
      <c r="AK3149" s="276" t="s">
        <v>341</v>
      </c>
      <c r="AL3149" s="277" t="s">
        <v>153</v>
      </c>
      <c r="AM3149" s="276" t="s">
        <v>794</v>
      </c>
      <c r="AN3149" s="276" t="s">
        <v>703</v>
      </c>
      <c r="AO3149" s="277" t="s">
        <v>704</v>
      </c>
    </row>
    <row r="3150" spans="1:41" ht="15" thickBot="1" x14ac:dyDescent="0.4">
      <c r="A3150" s="8">
        <v>2025</v>
      </c>
      <c r="B3150" s="9" t="s">
        <v>152</v>
      </c>
      <c r="C3150" s="9" t="s">
        <v>153</v>
      </c>
      <c r="D3150" s="9" t="s">
        <v>341</v>
      </c>
      <c r="E3150" s="9" t="s">
        <v>30</v>
      </c>
      <c r="F3150" s="8">
        <v>2026</v>
      </c>
      <c r="G3150" s="11">
        <v>0</v>
      </c>
      <c r="H3150" s="11">
        <v>1.8290000000000001E-2</v>
      </c>
      <c r="I3150" s="11">
        <v>2.3279999999999999E-2</v>
      </c>
      <c r="J3150" s="11">
        <v>4.0349999999999997E-2</v>
      </c>
      <c r="K3150" s="11" t="s">
        <v>35</v>
      </c>
      <c r="L3150" s="11">
        <v>2.5749999999999999E-2</v>
      </c>
      <c r="M3150" s="11">
        <v>0</v>
      </c>
      <c r="N3150" s="11">
        <v>2.085E-2</v>
      </c>
      <c r="O3150" s="11" t="s">
        <v>35</v>
      </c>
      <c r="P3150" s="11">
        <v>3.4779999999999998E-2</v>
      </c>
      <c r="Q3150" s="11" t="s">
        <v>35</v>
      </c>
      <c r="R3150" s="11">
        <v>0</v>
      </c>
      <c r="S3150" s="11" t="s">
        <v>35</v>
      </c>
      <c r="T3150" s="11">
        <v>0.20721000000000001</v>
      </c>
      <c r="U3150" s="11">
        <v>0</v>
      </c>
      <c r="V3150" s="11">
        <v>0</v>
      </c>
      <c r="W3150" s="11">
        <v>0</v>
      </c>
      <c r="X3150" s="11">
        <v>0</v>
      </c>
      <c r="Y3150" s="11">
        <v>0.20721000000000001</v>
      </c>
      <c r="Z3150" s="11">
        <v>4.8900000000000002E-3</v>
      </c>
      <c r="AA3150" s="11">
        <v>1.8089999999999998E-2</v>
      </c>
      <c r="AB3150" s="11">
        <v>3.5699999999999998E-3</v>
      </c>
      <c r="AC3150" s="11">
        <v>2.6540000000000001E-2</v>
      </c>
      <c r="AD3150" s="71">
        <f t="shared" si="150"/>
        <v>4.3900000000000002E-2</v>
      </c>
      <c r="AE3150" s="71">
        <f t="shared" si="151"/>
        <v>0</v>
      </c>
      <c r="AF3150" s="71">
        <f t="shared" si="152"/>
        <v>0</v>
      </c>
      <c r="AG3150" s="277" t="s">
        <v>906</v>
      </c>
      <c r="AH3150" s="277" t="s">
        <v>791</v>
      </c>
      <c r="AI3150" s="276" t="s">
        <v>792</v>
      </c>
      <c r="AJ3150" s="276" t="s">
        <v>793</v>
      </c>
      <c r="AK3150" s="276" t="s">
        <v>341</v>
      </c>
      <c r="AL3150" s="277" t="s">
        <v>153</v>
      </c>
      <c r="AM3150" s="276" t="s">
        <v>794</v>
      </c>
      <c r="AN3150" s="276" t="s">
        <v>703</v>
      </c>
      <c r="AO3150" s="277" t="s">
        <v>704</v>
      </c>
    </row>
    <row r="3151" spans="1:41" ht="15" thickBot="1" x14ac:dyDescent="0.4">
      <c r="A3151" s="8">
        <v>2025</v>
      </c>
      <c r="B3151" s="9" t="s">
        <v>152</v>
      </c>
      <c r="C3151" s="9" t="s">
        <v>153</v>
      </c>
      <c r="D3151" s="9" t="s">
        <v>341</v>
      </c>
      <c r="E3151" s="9" t="s">
        <v>30</v>
      </c>
      <c r="F3151" s="8">
        <v>2027</v>
      </c>
      <c r="G3151" s="11">
        <v>0</v>
      </c>
      <c r="H3151" s="11">
        <v>1.6840000000000001E-2</v>
      </c>
      <c r="I3151" s="11">
        <v>2.3730000000000001E-2</v>
      </c>
      <c r="J3151" s="11">
        <v>3.918E-2</v>
      </c>
      <c r="K3151" s="11" t="s">
        <v>35</v>
      </c>
      <c r="L3151" s="11">
        <v>2.4479999999999998E-2</v>
      </c>
      <c r="M3151" s="11">
        <v>0</v>
      </c>
      <c r="N3151" s="11">
        <v>1.8429999999999998E-2</v>
      </c>
      <c r="O3151" s="11" t="s">
        <v>35</v>
      </c>
      <c r="P3151" s="11">
        <v>3.517E-2</v>
      </c>
      <c r="Q3151" s="11" t="s">
        <v>35</v>
      </c>
      <c r="R3151" s="11">
        <v>0</v>
      </c>
      <c r="S3151" s="11" t="s">
        <v>35</v>
      </c>
      <c r="T3151" s="11">
        <v>0.19930999999999999</v>
      </c>
      <c r="U3151" s="11">
        <v>0</v>
      </c>
      <c r="V3151" s="11">
        <v>0</v>
      </c>
      <c r="W3151" s="11">
        <v>0</v>
      </c>
      <c r="X3151" s="11">
        <v>0</v>
      </c>
      <c r="Y3151" s="11">
        <v>0.19930999999999999</v>
      </c>
      <c r="Z3151" s="11">
        <v>4.5900000000000003E-3</v>
      </c>
      <c r="AA3151" s="11">
        <v>1.8460000000000001E-2</v>
      </c>
      <c r="AB3151" s="11">
        <v>3.65E-3</v>
      </c>
      <c r="AC3151" s="11">
        <v>2.6700000000000002E-2</v>
      </c>
      <c r="AD3151" s="71">
        <f t="shared" si="150"/>
        <v>4.1500000000000002E-2</v>
      </c>
      <c r="AE3151" s="71">
        <f t="shared" si="151"/>
        <v>0</v>
      </c>
      <c r="AF3151" s="71">
        <f t="shared" si="152"/>
        <v>0</v>
      </c>
      <c r="AG3151" s="277" t="s">
        <v>906</v>
      </c>
      <c r="AH3151" s="277" t="s">
        <v>791</v>
      </c>
      <c r="AI3151" s="276" t="s">
        <v>792</v>
      </c>
      <c r="AJ3151" s="276" t="s">
        <v>793</v>
      </c>
      <c r="AK3151" s="276" t="s">
        <v>341</v>
      </c>
      <c r="AL3151" s="277" t="s">
        <v>153</v>
      </c>
      <c r="AM3151" s="276" t="s">
        <v>794</v>
      </c>
      <c r="AN3151" s="276" t="s">
        <v>703</v>
      </c>
      <c r="AO3151" s="277" t="s">
        <v>704</v>
      </c>
    </row>
    <row r="3152" spans="1:41" ht="15" thickBot="1" x14ac:dyDescent="0.4">
      <c r="A3152" s="8">
        <v>2025</v>
      </c>
      <c r="B3152" s="9" t="s">
        <v>152</v>
      </c>
      <c r="C3152" s="9" t="s">
        <v>153</v>
      </c>
      <c r="D3152" s="9" t="s">
        <v>341</v>
      </c>
      <c r="E3152" s="9" t="s">
        <v>30</v>
      </c>
      <c r="F3152" s="8">
        <v>2028</v>
      </c>
      <c r="G3152" s="11">
        <v>0</v>
      </c>
      <c r="H3152" s="11">
        <v>1.523E-2</v>
      </c>
      <c r="I3152" s="11">
        <v>2.4109999999999999E-2</v>
      </c>
      <c r="J3152" s="11">
        <v>3.7429999999999998E-2</v>
      </c>
      <c r="K3152" s="11" t="s">
        <v>35</v>
      </c>
      <c r="L3152" s="11">
        <v>2.4660000000000001E-2</v>
      </c>
      <c r="M3152" s="11">
        <v>0</v>
      </c>
      <c r="N3152" s="11">
        <v>1.9089999999999999E-2</v>
      </c>
      <c r="O3152" s="11" t="s">
        <v>35</v>
      </c>
      <c r="P3152" s="11">
        <v>3.5869999999999999E-2</v>
      </c>
      <c r="Q3152" s="11" t="s">
        <v>35</v>
      </c>
      <c r="R3152" s="11">
        <v>0</v>
      </c>
      <c r="S3152" s="11" t="s">
        <v>35</v>
      </c>
      <c r="T3152" s="11">
        <v>0.19649</v>
      </c>
      <c r="U3152" s="11">
        <v>0</v>
      </c>
      <c r="V3152" s="11">
        <v>0</v>
      </c>
      <c r="W3152" s="11">
        <v>0</v>
      </c>
      <c r="X3152" s="11">
        <v>0</v>
      </c>
      <c r="Y3152" s="11">
        <v>0.19649</v>
      </c>
      <c r="Z3152" s="11">
        <v>4.1999999999999997E-3</v>
      </c>
      <c r="AA3152" s="11">
        <v>2.1559999999999999E-2</v>
      </c>
      <c r="AB3152" s="11">
        <v>1.8400000000000001E-3</v>
      </c>
      <c r="AC3152" s="11">
        <v>2.7609999999999999E-2</v>
      </c>
      <c r="AD3152" s="71">
        <f t="shared" si="150"/>
        <v>4.0099999999999997E-2</v>
      </c>
      <c r="AE3152" s="71">
        <f t="shared" si="151"/>
        <v>0</v>
      </c>
      <c r="AF3152" s="71">
        <f t="shared" si="152"/>
        <v>0</v>
      </c>
      <c r="AG3152" s="277" t="s">
        <v>906</v>
      </c>
      <c r="AH3152" s="277" t="s">
        <v>791</v>
      </c>
      <c r="AI3152" s="276" t="s">
        <v>792</v>
      </c>
      <c r="AJ3152" s="276" t="s">
        <v>793</v>
      </c>
      <c r="AK3152" s="276" t="s">
        <v>341</v>
      </c>
      <c r="AL3152" s="277" t="s">
        <v>153</v>
      </c>
      <c r="AM3152" s="276" t="s">
        <v>794</v>
      </c>
      <c r="AN3152" s="276" t="s">
        <v>703</v>
      </c>
      <c r="AO3152" s="277" t="s">
        <v>704</v>
      </c>
    </row>
    <row r="3153" spans="1:41" ht="15" thickBot="1" x14ac:dyDescent="0.4">
      <c r="A3153" s="8">
        <v>2025</v>
      </c>
      <c r="B3153" s="9" t="s">
        <v>152</v>
      </c>
      <c r="C3153" s="9" t="s">
        <v>153</v>
      </c>
      <c r="D3153" s="9" t="s">
        <v>341</v>
      </c>
      <c r="E3153" s="9" t="s">
        <v>30</v>
      </c>
      <c r="F3153" s="8">
        <v>2029</v>
      </c>
      <c r="G3153" s="11">
        <v>0</v>
      </c>
      <c r="H3153" s="11">
        <v>1.4800000000000001E-2</v>
      </c>
      <c r="I3153" s="11">
        <v>2.266E-2</v>
      </c>
      <c r="J3153" s="11">
        <v>3.628E-2</v>
      </c>
      <c r="K3153" s="11" t="s">
        <v>35</v>
      </c>
      <c r="L3153" s="11">
        <v>2.4160000000000001E-2</v>
      </c>
      <c r="M3153" s="11">
        <v>0</v>
      </c>
      <c r="N3153" s="11">
        <v>1.8409999999999999E-2</v>
      </c>
      <c r="O3153" s="11" t="s">
        <v>35</v>
      </c>
      <c r="P3153" s="11">
        <v>3.653E-2</v>
      </c>
      <c r="Q3153" s="11" t="s">
        <v>35</v>
      </c>
      <c r="R3153" s="11">
        <v>0</v>
      </c>
      <c r="S3153" s="11" t="s">
        <v>35</v>
      </c>
      <c r="T3153" s="11">
        <v>0.19223999999999999</v>
      </c>
      <c r="U3153" s="11">
        <v>0</v>
      </c>
      <c r="V3153" s="11">
        <v>0</v>
      </c>
      <c r="W3153" s="11">
        <v>0</v>
      </c>
      <c r="X3153" s="11">
        <v>0</v>
      </c>
      <c r="Y3153" s="11">
        <v>0.19223999999999999</v>
      </c>
      <c r="Z3153" s="11">
        <v>3.8E-3</v>
      </c>
      <c r="AA3153" s="11">
        <v>2.4150000000000001E-2</v>
      </c>
      <c r="AB3153" s="11">
        <v>2.3700000000000001E-3</v>
      </c>
      <c r="AC3153" s="11">
        <v>3.032E-2</v>
      </c>
      <c r="AD3153" s="71">
        <f t="shared" si="150"/>
        <v>3.9399999999999998E-2</v>
      </c>
      <c r="AE3153" s="71">
        <f t="shared" si="151"/>
        <v>0</v>
      </c>
      <c r="AF3153" s="71">
        <f t="shared" si="152"/>
        <v>0</v>
      </c>
      <c r="AG3153" s="277" t="s">
        <v>906</v>
      </c>
      <c r="AH3153" s="277" t="s">
        <v>791</v>
      </c>
      <c r="AI3153" s="276" t="s">
        <v>792</v>
      </c>
      <c r="AJ3153" s="276" t="s">
        <v>793</v>
      </c>
      <c r="AK3153" s="276" t="s">
        <v>341</v>
      </c>
      <c r="AL3153" s="277" t="s">
        <v>153</v>
      </c>
      <c r="AM3153" s="276" t="s">
        <v>794</v>
      </c>
      <c r="AN3153" s="276" t="s">
        <v>703</v>
      </c>
      <c r="AO3153" s="277" t="s">
        <v>704</v>
      </c>
    </row>
    <row r="3154" spans="1:41" ht="15" thickBot="1" x14ac:dyDescent="0.4">
      <c r="A3154" s="8">
        <v>2025</v>
      </c>
      <c r="B3154" s="9" t="s">
        <v>152</v>
      </c>
      <c r="C3154" s="9" t="s">
        <v>153</v>
      </c>
      <c r="D3154" s="9" t="s">
        <v>341</v>
      </c>
      <c r="E3154" s="9" t="s">
        <v>30</v>
      </c>
      <c r="F3154" s="8">
        <v>2030</v>
      </c>
      <c r="G3154" s="11">
        <v>0</v>
      </c>
      <c r="H3154" s="11">
        <v>1.4120000000000001E-2</v>
      </c>
      <c r="I3154" s="11">
        <v>2.2950000000000002E-2</v>
      </c>
      <c r="J3154" s="11">
        <v>3.6139999999999999E-2</v>
      </c>
      <c r="K3154" s="11" t="s">
        <v>35</v>
      </c>
      <c r="L3154" s="11">
        <v>2.4109999999999999E-2</v>
      </c>
      <c r="M3154" s="11">
        <v>0</v>
      </c>
      <c r="N3154" s="11">
        <v>1.823E-2</v>
      </c>
      <c r="O3154" s="11" t="s">
        <v>35</v>
      </c>
      <c r="P3154" s="11">
        <v>3.6540000000000003E-2</v>
      </c>
      <c r="Q3154" s="11" t="s">
        <v>35</v>
      </c>
      <c r="R3154" s="11">
        <v>0</v>
      </c>
      <c r="S3154" s="11" t="s">
        <v>35</v>
      </c>
      <c r="T3154" s="11">
        <v>0.19008</v>
      </c>
      <c r="U3154" s="11">
        <v>0</v>
      </c>
      <c r="V3154" s="11">
        <v>0</v>
      </c>
      <c r="W3154" s="11">
        <v>0</v>
      </c>
      <c r="X3154" s="11">
        <v>0</v>
      </c>
      <c r="Y3154" s="11">
        <v>0.19008</v>
      </c>
      <c r="Z3154" s="11">
        <v>3.46E-3</v>
      </c>
      <c r="AA3154" s="11">
        <v>2.6290000000000001E-2</v>
      </c>
      <c r="AB3154" s="11">
        <v>2.3999999999999998E-3</v>
      </c>
      <c r="AC3154" s="11">
        <v>3.2149999999999998E-2</v>
      </c>
      <c r="AD3154" s="71">
        <f t="shared" si="150"/>
        <v>3.7999999999999999E-2</v>
      </c>
      <c r="AE3154" s="71">
        <f t="shared" si="151"/>
        <v>0</v>
      </c>
      <c r="AF3154" s="71">
        <f t="shared" si="152"/>
        <v>0</v>
      </c>
      <c r="AG3154" s="277" t="s">
        <v>906</v>
      </c>
      <c r="AH3154" s="277" t="s">
        <v>791</v>
      </c>
      <c r="AI3154" s="276" t="s">
        <v>792</v>
      </c>
      <c r="AJ3154" s="276" t="s">
        <v>793</v>
      </c>
      <c r="AK3154" s="276" t="s">
        <v>341</v>
      </c>
      <c r="AL3154" s="277" t="s">
        <v>153</v>
      </c>
      <c r="AM3154" s="276" t="s">
        <v>794</v>
      </c>
      <c r="AN3154" s="276" t="s">
        <v>703</v>
      </c>
      <c r="AO3154" s="277" t="s">
        <v>704</v>
      </c>
    </row>
    <row r="3155" spans="1:41" ht="15" thickBot="1" x14ac:dyDescent="0.4">
      <c r="A3155" s="8">
        <v>2025</v>
      </c>
      <c r="B3155" s="9" t="s">
        <v>152</v>
      </c>
      <c r="C3155" s="9" t="s">
        <v>153</v>
      </c>
      <c r="D3155" s="9" t="s">
        <v>341</v>
      </c>
      <c r="E3155" s="9" t="s">
        <v>30</v>
      </c>
      <c r="F3155" s="8">
        <v>2031</v>
      </c>
      <c r="G3155" s="11">
        <v>0</v>
      </c>
      <c r="H3155" s="11">
        <v>1.447E-2</v>
      </c>
      <c r="I3155" s="11">
        <v>2.2839999999999999E-2</v>
      </c>
      <c r="J3155" s="11">
        <v>3.6299999999999999E-2</v>
      </c>
      <c r="K3155" s="11" t="s">
        <v>35</v>
      </c>
      <c r="L3155" s="11">
        <v>2.4719999999999999E-2</v>
      </c>
      <c r="M3155" s="11">
        <v>0</v>
      </c>
      <c r="N3155" s="11">
        <v>1.968E-2</v>
      </c>
      <c r="O3155" s="11" t="s">
        <v>35</v>
      </c>
      <c r="P3155" s="11">
        <v>3.5290000000000002E-2</v>
      </c>
      <c r="Q3155" s="11" t="s">
        <v>35</v>
      </c>
      <c r="R3155" s="11">
        <v>0</v>
      </c>
      <c r="S3155" s="11" t="s">
        <v>35</v>
      </c>
      <c r="T3155" s="11">
        <v>0.18917</v>
      </c>
      <c r="U3155" s="11">
        <v>0</v>
      </c>
      <c r="V3155" s="11">
        <v>0</v>
      </c>
      <c r="W3155" s="11">
        <v>0</v>
      </c>
      <c r="X3155" s="11">
        <v>0</v>
      </c>
      <c r="Y3155" s="11">
        <v>0.18917</v>
      </c>
      <c r="Z3155" s="11">
        <v>3.0799999999999998E-3</v>
      </c>
      <c r="AA3155" s="11">
        <v>2.836E-2</v>
      </c>
      <c r="AB3155" s="11">
        <v>2.4599999999999999E-3</v>
      </c>
      <c r="AC3155" s="11">
        <v>3.3910000000000003E-2</v>
      </c>
      <c r="AD3155" s="71">
        <f t="shared" si="150"/>
        <v>3.5900000000000001E-2</v>
      </c>
      <c r="AE3155" s="71">
        <f t="shared" si="151"/>
        <v>0</v>
      </c>
      <c r="AF3155" s="71">
        <f t="shared" si="152"/>
        <v>0</v>
      </c>
      <c r="AG3155" s="277" t="s">
        <v>906</v>
      </c>
      <c r="AH3155" s="277" t="s">
        <v>791</v>
      </c>
      <c r="AI3155" s="276" t="s">
        <v>792</v>
      </c>
      <c r="AJ3155" s="276" t="s">
        <v>793</v>
      </c>
      <c r="AK3155" s="276" t="s">
        <v>341</v>
      </c>
      <c r="AL3155" s="277" t="s">
        <v>153</v>
      </c>
      <c r="AM3155" s="276" t="s">
        <v>794</v>
      </c>
      <c r="AN3155" s="276" t="s">
        <v>703</v>
      </c>
      <c r="AO3155" s="277" t="s">
        <v>704</v>
      </c>
    </row>
    <row r="3156" spans="1:41" ht="15" thickBot="1" x14ac:dyDescent="0.4">
      <c r="A3156" s="8">
        <v>2025</v>
      </c>
      <c r="B3156" s="9" t="s">
        <v>152</v>
      </c>
      <c r="C3156" s="9" t="s">
        <v>153</v>
      </c>
      <c r="D3156" s="9" t="s">
        <v>341</v>
      </c>
      <c r="E3156" s="9" t="s">
        <v>30</v>
      </c>
      <c r="F3156" s="8">
        <v>2032</v>
      </c>
      <c r="G3156" s="11">
        <v>0</v>
      </c>
      <c r="H3156" s="11">
        <v>1.4800000000000001E-2</v>
      </c>
      <c r="I3156" s="11">
        <v>2.273E-2</v>
      </c>
      <c r="J3156" s="11">
        <v>3.3419999999999998E-2</v>
      </c>
      <c r="K3156" s="11" t="s">
        <v>35</v>
      </c>
      <c r="L3156" s="11">
        <v>2.5360000000000001E-2</v>
      </c>
      <c r="M3156" s="11">
        <v>0</v>
      </c>
      <c r="N3156" s="11">
        <v>1.9300000000000001E-2</v>
      </c>
      <c r="O3156" s="11" t="s">
        <v>35</v>
      </c>
      <c r="P3156" s="11">
        <v>3.5180000000000003E-2</v>
      </c>
      <c r="Q3156" s="11" t="s">
        <v>35</v>
      </c>
      <c r="R3156" s="11">
        <v>0</v>
      </c>
      <c r="S3156" s="11" t="s">
        <v>35</v>
      </c>
      <c r="T3156" s="11">
        <v>0.18512000000000001</v>
      </c>
      <c r="U3156" s="11">
        <v>0</v>
      </c>
      <c r="V3156" s="11">
        <v>0</v>
      </c>
      <c r="W3156" s="11">
        <v>0</v>
      </c>
      <c r="X3156" s="11">
        <v>0</v>
      </c>
      <c r="Y3156" s="11">
        <v>0.18512000000000001</v>
      </c>
      <c r="Z3156" s="11">
        <v>2.81E-3</v>
      </c>
      <c r="AA3156" s="11">
        <v>2.7279999999999999E-2</v>
      </c>
      <c r="AB3156" s="11">
        <v>3.7599999999999999E-3</v>
      </c>
      <c r="AC3156" s="11">
        <v>3.3849999999999998E-2</v>
      </c>
      <c r="AD3156" s="71">
        <f t="shared" si="150"/>
        <v>3.4299999999999997E-2</v>
      </c>
      <c r="AE3156" s="71">
        <f t="shared" si="151"/>
        <v>0</v>
      </c>
      <c r="AF3156" s="71">
        <f t="shared" si="152"/>
        <v>0</v>
      </c>
      <c r="AG3156" s="277" t="s">
        <v>906</v>
      </c>
      <c r="AH3156" s="277" t="s">
        <v>791</v>
      </c>
      <c r="AI3156" s="276" t="s">
        <v>792</v>
      </c>
      <c r="AJ3156" s="276" t="s">
        <v>793</v>
      </c>
      <c r="AK3156" s="276" t="s">
        <v>341</v>
      </c>
      <c r="AL3156" s="277" t="s">
        <v>153</v>
      </c>
      <c r="AM3156" s="276" t="s">
        <v>794</v>
      </c>
      <c r="AN3156" s="276" t="s">
        <v>703</v>
      </c>
      <c r="AO3156" s="277" t="s">
        <v>704</v>
      </c>
    </row>
    <row r="3157" spans="1:41" ht="15" thickBot="1" x14ac:dyDescent="0.4">
      <c r="A3157" s="8">
        <v>2025</v>
      </c>
      <c r="B3157" s="9" t="s">
        <v>152</v>
      </c>
      <c r="C3157" s="9" t="s">
        <v>153</v>
      </c>
      <c r="D3157" s="9" t="s">
        <v>341</v>
      </c>
      <c r="E3157" s="9" t="s">
        <v>30</v>
      </c>
      <c r="F3157" s="8">
        <v>2033</v>
      </c>
      <c r="G3157" s="11">
        <v>0</v>
      </c>
      <c r="H3157" s="11">
        <v>1.363E-2</v>
      </c>
      <c r="I3157" s="11">
        <v>2.3189999999999999E-2</v>
      </c>
      <c r="J3157" s="11">
        <v>3.2129999999999999E-2</v>
      </c>
      <c r="K3157" s="11" t="s">
        <v>35</v>
      </c>
      <c r="L3157" s="11">
        <v>2.6509999999999999E-2</v>
      </c>
      <c r="M3157" s="11">
        <v>0</v>
      </c>
      <c r="N3157" s="11">
        <v>1.8950000000000002E-2</v>
      </c>
      <c r="O3157" s="11" t="s">
        <v>35</v>
      </c>
      <c r="P3157" s="11">
        <v>3.3459999999999997E-2</v>
      </c>
      <c r="Q3157" s="11" t="s">
        <v>35</v>
      </c>
      <c r="R3157" s="11">
        <v>0</v>
      </c>
      <c r="S3157" s="11" t="s">
        <v>35</v>
      </c>
      <c r="T3157" s="11">
        <v>0.17982999999999999</v>
      </c>
      <c r="U3157" s="11">
        <v>0</v>
      </c>
      <c r="V3157" s="11">
        <v>0</v>
      </c>
      <c r="W3157" s="11">
        <v>0</v>
      </c>
      <c r="X3157" s="11">
        <v>0</v>
      </c>
      <c r="Y3157" s="11">
        <v>0.17982999999999999</v>
      </c>
      <c r="Z3157" s="11">
        <v>2.4599999999999999E-3</v>
      </c>
      <c r="AA3157" s="11">
        <v>2.5180000000000001E-2</v>
      </c>
      <c r="AB3157" s="11">
        <v>3.8800000000000002E-3</v>
      </c>
      <c r="AC3157" s="11">
        <v>3.1519999999999999E-2</v>
      </c>
      <c r="AD3157" s="71">
        <f t="shared" si="150"/>
        <v>3.2000000000000001E-2</v>
      </c>
      <c r="AE3157" s="71">
        <f t="shared" si="151"/>
        <v>0</v>
      </c>
      <c r="AF3157" s="71">
        <f t="shared" si="152"/>
        <v>0</v>
      </c>
      <c r="AG3157" s="277" t="s">
        <v>906</v>
      </c>
      <c r="AH3157" s="277" t="s">
        <v>791</v>
      </c>
      <c r="AI3157" s="276" t="s">
        <v>792</v>
      </c>
      <c r="AJ3157" s="276" t="s">
        <v>793</v>
      </c>
      <c r="AK3157" s="276" t="s">
        <v>341</v>
      </c>
      <c r="AL3157" s="277" t="s">
        <v>153</v>
      </c>
      <c r="AM3157" s="276" t="s">
        <v>794</v>
      </c>
      <c r="AN3157" s="276" t="s">
        <v>703</v>
      </c>
      <c r="AO3157" s="277" t="s">
        <v>704</v>
      </c>
    </row>
    <row r="3158" spans="1:41" ht="15" thickBot="1" x14ac:dyDescent="0.4">
      <c r="A3158" s="8">
        <v>2025</v>
      </c>
      <c r="B3158" s="9" t="s">
        <v>152</v>
      </c>
      <c r="C3158" s="9" t="s">
        <v>153</v>
      </c>
      <c r="D3158" s="9" t="s">
        <v>341</v>
      </c>
      <c r="E3158" s="9" t="s">
        <v>30</v>
      </c>
      <c r="F3158" s="8">
        <v>2034</v>
      </c>
      <c r="G3158" s="11">
        <v>0</v>
      </c>
      <c r="H3158" s="11">
        <v>1.414E-2</v>
      </c>
      <c r="I3158" s="11">
        <v>2.3460000000000002E-2</v>
      </c>
      <c r="J3158" s="11">
        <v>3.2140000000000002E-2</v>
      </c>
      <c r="K3158" s="11" t="s">
        <v>35</v>
      </c>
      <c r="L3158" s="11">
        <v>2.7720000000000002E-2</v>
      </c>
      <c r="M3158" s="11">
        <v>0</v>
      </c>
      <c r="N3158" s="11">
        <v>1.712E-2</v>
      </c>
      <c r="O3158" s="11" t="s">
        <v>35</v>
      </c>
      <c r="P3158" s="11">
        <v>3.3529999999999997E-2</v>
      </c>
      <c r="Q3158" s="11" t="s">
        <v>35</v>
      </c>
      <c r="R3158" s="11">
        <v>0</v>
      </c>
      <c r="S3158" s="11" t="s">
        <v>35</v>
      </c>
      <c r="T3158" s="11">
        <v>0.17860000000000001</v>
      </c>
      <c r="U3158" s="11">
        <v>0</v>
      </c>
      <c r="V3158" s="11">
        <v>0</v>
      </c>
      <c r="W3158" s="11">
        <v>0</v>
      </c>
      <c r="X3158" s="11">
        <v>0</v>
      </c>
      <c r="Y3158" s="11">
        <v>0.17860000000000001</v>
      </c>
      <c r="Z3158" s="11">
        <v>3.1700000000000001E-3</v>
      </c>
      <c r="AA3158" s="11">
        <v>2.6169999999999999E-2</v>
      </c>
      <c r="AB3158" s="11">
        <v>4.8900000000000002E-3</v>
      </c>
      <c r="AC3158" s="11">
        <v>3.424E-2</v>
      </c>
      <c r="AD3158" s="71">
        <f t="shared" si="150"/>
        <v>3.0499999999999999E-2</v>
      </c>
      <c r="AE3158" s="71">
        <f t="shared" si="151"/>
        <v>0</v>
      </c>
      <c r="AF3158" s="71">
        <f t="shared" si="152"/>
        <v>0</v>
      </c>
      <c r="AG3158" s="277" t="s">
        <v>906</v>
      </c>
      <c r="AH3158" s="277" t="s">
        <v>791</v>
      </c>
      <c r="AI3158" s="276" t="s">
        <v>792</v>
      </c>
      <c r="AJ3158" s="276" t="s">
        <v>793</v>
      </c>
      <c r="AK3158" s="276" t="s">
        <v>341</v>
      </c>
      <c r="AL3158" s="277" t="s">
        <v>153</v>
      </c>
      <c r="AM3158" s="276" t="s">
        <v>794</v>
      </c>
      <c r="AN3158" s="276" t="s">
        <v>703</v>
      </c>
      <c r="AO3158" s="277" t="s">
        <v>704</v>
      </c>
    </row>
    <row r="3159" spans="1:41" ht="15" thickBot="1" x14ac:dyDescent="0.4">
      <c r="A3159" s="8">
        <v>2025</v>
      </c>
      <c r="B3159" s="9" t="s">
        <v>152</v>
      </c>
      <c r="C3159" s="9" t="s">
        <v>153</v>
      </c>
      <c r="D3159" s="9" t="s">
        <v>341</v>
      </c>
      <c r="E3159" s="9" t="s">
        <v>30</v>
      </c>
      <c r="F3159" s="8">
        <v>2035</v>
      </c>
      <c r="G3159" s="11">
        <v>0</v>
      </c>
      <c r="H3159" s="11">
        <v>1.43E-2</v>
      </c>
      <c r="I3159" s="11">
        <v>2.266E-2</v>
      </c>
      <c r="J3159" s="11">
        <v>3.209E-2</v>
      </c>
      <c r="K3159" s="11" t="s">
        <v>35</v>
      </c>
      <c r="L3159" s="11">
        <v>2.9159999999999998E-2</v>
      </c>
      <c r="M3159" s="11">
        <v>0</v>
      </c>
      <c r="N3159" s="11">
        <v>1.6990000000000002E-2</v>
      </c>
      <c r="O3159" s="11" t="s">
        <v>35</v>
      </c>
      <c r="P3159" s="11">
        <v>3.3410000000000002E-2</v>
      </c>
      <c r="Q3159" s="11" t="s">
        <v>35</v>
      </c>
      <c r="R3159" s="11">
        <v>0</v>
      </c>
      <c r="S3159" s="11" t="s">
        <v>35</v>
      </c>
      <c r="T3159" s="11">
        <v>0.17863000000000001</v>
      </c>
      <c r="U3159" s="11">
        <v>0</v>
      </c>
      <c r="V3159" s="11">
        <v>0</v>
      </c>
      <c r="W3159" s="11">
        <v>0</v>
      </c>
      <c r="X3159" s="11">
        <v>0</v>
      </c>
      <c r="Y3159" s="11">
        <v>0.17863000000000001</v>
      </c>
      <c r="Z3159" s="11">
        <v>5.2399999999999999E-3</v>
      </c>
      <c r="AA3159" s="11">
        <v>2.6210000000000001E-2</v>
      </c>
      <c r="AB3159" s="11">
        <v>4.8799999999999998E-3</v>
      </c>
      <c r="AC3159" s="11">
        <v>3.6330000000000001E-2</v>
      </c>
      <c r="AD3159" s="71">
        <f t="shared" si="150"/>
        <v>0.03</v>
      </c>
      <c r="AE3159" s="71">
        <f t="shared" si="151"/>
        <v>0</v>
      </c>
      <c r="AF3159" s="71">
        <f t="shared" si="152"/>
        <v>0</v>
      </c>
      <c r="AG3159" s="277" t="s">
        <v>906</v>
      </c>
      <c r="AH3159" s="277" t="s">
        <v>791</v>
      </c>
      <c r="AI3159" s="276" t="s">
        <v>792</v>
      </c>
      <c r="AJ3159" s="276" t="s">
        <v>793</v>
      </c>
      <c r="AK3159" s="276" t="s">
        <v>341</v>
      </c>
      <c r="AL3159" s="277" t="s">
        <v>153</v>
      </c>
      <c r="AM3159" s="276" t="s">
        <v>794</v>
      </c>
      <c r="AN3159" s="276" t="s">
        <v>703</v>
      </c>
      <c r="AO3159" s="277" t="s">
        <v>704</v>
      </c>
    </row>
    <row r="3160" spans="1:41" ht="15" thickBot="1" x14ac:dyDescent="0.4">
      <c r="A3160" s="8">
        <v>2025</v>
      </c>
      <c r="B3160" s="9" t="s">
        <v>152</v>
      </c>
      <c r="C3160" s="9" t="s">
        <v>153</v>
      </c>
      <c r="D3160" s="9" t="s">
        <v>341</v>
      </c>
      <c r="E3160" s="9" t="s">
        <v>31</v>
      </c>
      <c r="F3160" s="8">
        <v>2025</v>
      </c>
      <c r="G3160" s="11" t="s">
        <v>381</v>
      </c>
      <c r="H3160" s="11" t="s">
        <v>381</v>
      </c>
      <c r="I3160" s="11" t="s">
        <v>381</v>
      </c>
      <c r="J3160" s="11" t="s">
        <v>381</v>
      </c>
      <c r="K3160" s="11" t="s">
        <v>381</v>
      </c>
      <c r="L3160" s="11" t="s">
        <v>381</v>
      </c>
      <c r="M3160" s="11" t="s">
        <v>381</v>
      </c>
      <c r="N3160" s="11" t="s">
        <v>381</v>
      </c>
      <c r="O3160" s="11" t="s">
        <v>381</v>
      </c>
      <c r="P3160" s="11" t="s">
        <v>381</v>
      </c>
      <c r="Q3160" s="11" t="s">
        <v>381</v>
      </c>
      <c r="R3160" s="11" t="s">
        <v>381</v>
      </c>
      <c r="S3160" s="11" t="s">
        <v>381</v>
      </c>
      <c r="T3160" s="11" t="s">
        <v>381</v>
      </c>
      <c r="U3160" s="11" t="s">
        <v>381</v>
      </c>
      <c r="V3160" s="11" t="s">
        <v>381</v>
      </c>
      <c r="W3160" s="11" t="s">
        <v>381</v>
      </c>
      <c r="X3160" s="11" t="s">
        <v>381</v>
      </c>
      <c r="Y3160" s="11" t="s">
        <v>381</v>
      </c>
      <c r="Z3160" s="11">
        <v>1.397E-2</v>
      </c>
      <c r="AA3160" s="11">
        <v>0.12016</v>
      </c>
      <c r="AB3160" s="11">
        <v>4.7300000000000002E-2</v>
      </c>
      <c r="AC3160" s="11">
        <v>0.18143000000000001</v>
      </c>
      <c r="AD3160" s="71"/>
      <c r="AE3160" s="71"/>
      <c r="AF3160" s="71">
        <f t="shared" si="152"/>
        <v>0</v>
      </c>
      <c r="AG3160" s="277" t="s">
        <v>907</v>
      </c>
      <c r="AH3160" s="277" t="s">
        <v>791</v>
      </c>
      <c r="AI3160" s="276" t="s">
        <v>792</v>
      </c>
      <c r="AJ3160" s="276" t="s">
        <v>793</v>
      </c>
      <c r="AK3160" s="276" t="s">
        <v>341</v>
      </c>
      <c r="AL3160" s="277" t="s">
        <v>153</v>
      </c>
      <c r="AM3160" s="276" t="s">
        <v>794</v>
      </c>
      <c r="AN3160" s="276" t="s">
        <v>703</v>
      </c>
      <c r="AO3160" s="277" t="s">
        <v>704</v>
      </c>
    </row>
    <row r="3161" spans="1:41" ht="15" thickBot="1" x14ac:dyDescent="0.4">
      <c r="A3161" s="8">
        <v>2025</v>
      </c>
      <c r="B3161" s="9" t="s">
        <v>152</v>
      </c>
      <c r="C3161" s="9" t="s">
        <v>153</v>
      </c>
      <c r="D3161" s="9" t="s">
        <v>341</v>
      </c>
      <c r="E3161" s="9" t="s">
        <v>31</v>
      </c>
      <c r="F3161" s="8">
        <v>2026</v>
      </c>
      <c r="G3161" s="11" t="s">
        <v>381</v>
      </c>
      <c r="H3161" s="11" t="s">
        <v>381</v>
      </c>
      <c r="I3161" s="11" t="s">
        <v>381</v>
      </c>
      <c r="J3161" s="11" t="s">
        <v>381</v>
      </c>
      <c r="K3161" s="11" t="s">
        <v>381</v>
      </c>
      <c r="L3161" s="11" t="s">
        <v>381</v>
      </c>
      <c r="M3161" s="11" t="s">
        <v>381</v>
      </c>
      <c r="N3161" s="11" t="s">
        <v>381</v>
      </c>
      <c r="O3161" s="11" t="s">
        <v>381</v>
      </c>
      <c r="P3161" s="11" t="s">
        <v>381</v>
      </c>
      <c r="Q3161" s="11" t="s">
        <v>381</v>
      </c>
      <c r="R3161" s="11" t="s">
        <v>381</v>
      </c>
      <c r="S3161" s="11" t="s">
        <v>381</v>
      </c>
      <c r="T3161" s="11" t="s">
        <v>381</v>
      </c>
      <c r="U3161" s="11" t="s">
        <v>381</v>
      </c>
      <c r="V3161" s="11" t="s">
        <v>381</v>
      </c>
      <c r="W3161" s="11" t="s">
        <v>381</v>
      </c>
      <c r="X3161" s="11" t="s">
        <v>381</v>
      </c>
      <c r="Y3161" s="11" t="s">
        <v>381</v>
      </c>
      <c r="Z3161" s="11">
        <v>1.1599999999999999E-2</v>
      </c>
      <c r="AA3161" s="11">
        <v>0.12634000000000001</v>
      </c>
      <c r="AB3161" s="11">
        <v>4.9090000000000002E-2</v>
      </c>
      <c r="AC3161" s="11">
        <v>0.18703</v>
      </c>
      <c r="AD3161" s="71"/>
      <c r="AE3161" s="71"/>
      <c r="AF3161" s="71">
        <f t="shared" si="152"/>
        <v>0</v>
      </c>
      <c r="AG3161" s="277" t="s">
        <v>907</v>
      </c>
      <c r="AH3161" s="277" t="s">
        <v>791</v>
      </c>
      <c r="AI3161" s="276" t="s">
        <v>792</v>
      </c>
      <c r="AJ3161" s="276" t="s">
        <v>793</v>
      </c>
      <c r="AK3161" s="276" t="s">
        <v>341</v>
      </c>
      <c r="AL3161" s="277" t="s">
        <v>153</v>
      </c>
      <c r="AM3161" s="276" t="s">
        <v>794</v>
      </c>
      <c r="AN3161" s="276" t="s">
        <v>703</v>
      </c>
      <c r="AO3161" s="277" t="s">
        <v>704</v>
      </c>
    </row>
    <row r="3162" spans="1:41" ht="15" thickBot="1" x14ac:dyDescent="0.4">
      <c r="A3162" s="8">
        <v>2025</v>
      </c>
      <c r="B3162" s="9" t="s">
        <v>152</v>
      </c>
      <c r="C3162" s="9" t="s">
        <v>153</v>
      </c>
      <c r="D3162" s="9" t="s">
        <v>341</v>
      </c>
      <c r="E3162" s="9" t="s">
        <v>31</v>
      </c>
      <c r="F3162" s="8">
        <v>2027</v>
      </c>
      <c r="G3162" s="11" t="s">
        <v>381</v>
      </c>
      <c r="H3162" s="11" t="s">
        <v>381</v>
      </c>
      <c r="I3162" s="11" t="s">
        <v>381</v>
      </c>
      <c r="J3162" s="11" t="s">
        <v>381</v>
      </c>
      <c r="K3162" s="11" t="s">
        <v>381</v>
      </c>
      <c r="L3162" s="11" t="s">
        <v>381</v>
      </c>
      <c r="M3162" s="11" t="s">
        <v>381</v>
      </c>
      <c r="N3162" s="11" t="s">
        <v>381</v>
      </c>
      <c r="O3162" s="11" t="s">
        <v>381</v>
      </c>
      <c r="P3162" s="11" t="s">
        <v>381</v>
      </c>
      <c r="Q3162" s="11" t="s">
        <v>381</v>
      </c>
      <c r="R3162" s="11" t="s">
        <v>381</v>
      </c>
      <c r="S3162" s="11" t="s">
        <v>381</v>
      </c>
      <c r="T3162" s="11" t="s">
        <v>381</v>
      </c>
      <c r="U3162" s="11" t="s">
        <v>381</v>
      </c>
      <c r="V3162" s="11" t="s">
        <v>381</v>
      </c>
      <c r="W3162" s="11" t="s">
        <v>381</v>
      </c>
      <c r="X3162" s="11" t="s">
        <v>381</v>
      </c>
      <c r="Y3162" s="11" t="s">
        <v>381</v>
      </c>
      <c r="Z3162" s="11">
        <v>6.13E-3</v>
      </c>
      <c r="AA3162" s="11">
        <v>0.11811000000000001</v>
      </c>
      <c r="AB3162" s="11">
        <v>5.0990000000000001E-2</v>
      </c>
      <c r="AC3162" s="11">
        <v>0.17523</v>
      </c>
      <c r="AD3162" s="71"/>
      <c r="AE3162" s="71"/>
      <c r="AF3162" s="71">
        <f t="shared" si="152"/>
        <v>0</v>
      </c>
      <c r="AG3162" s="277" t="s">
        <v>907</v>
      </c>
      <c r="AH3162" s="277" t="s">
        <v>791</v>
      </c>
      <c r="AI3162" s="276" t="s">
        <v>792</v>
      </c>
      <c r="AJ3162" s="276" t="s">
        <v>793</v>
      </c>
      <c r="AK3162" s="276" t="s">
        <v>341</v>
      </c>
      <c r="AL3162" s="277" t="s">
        <v>153</v>
      </c>
      <c r="AM3162" s="276" t="s">
        <v>794</v>
      </c>
      <c r="AN3162" s="276" t="s">
        <v>703</v>
      </c>
      <c r="AO3162" s="277" t="s">
        <v>704</v>
      </c>
    </row>
    <row r="3163" spans="1:41" ht="15" thickBot="1" x14ac:dyDescent="0.4">
      <c r="A3163" s="8">
        <v>2025</v>
      </c>
      <c r="B3163" s="9" t="s">
        <v>152</v>
      </c>
      <c r="C3163" s="9" t="s">
        <v>153</v>
      </c>
      <c r="D3163" s="9" t="s">
        <v>341</v>
      </c>
      <c r="E3163" s="9" t="s">
        <v>31</v>
      </c>
      <c r="F3163" s="8">
        <v>2028</v>
      </c>
      <c r="G3163" s="11" t="s">
        <v>381</v>
      </c>
      <c r="H3163" s="11" t="s">
        <v>381</v>
      </c>
      <c r="I3163" s="11" t="s">
        <v>381</v>
      </c>
      <c r="J3163" s="11" t="s">
        <v>381</v>
      </c>
      <c r="K3163" s="11" t="s">
        <v>381</v>
      </c>
      <c r="L3163" s="11" t="s">
        <v>381</v>
      </c>
      <c r="M3163" s="11" t="s">
        <v>381</v>
      </c>
      <c r="N3163" s="11" t="s">
        <v>381</v>
      </c>
      <c r="O3163" s="11" t="s">
        <v>381</v>
      </c>
      <c r="P3163" s="11" t="s">
        <v>381</v>
      </c>
      <c r="Q3163" s="11" t="s">
        <v>381</v>
      </c>
      <c r="R3163" s="11" t="s">
        <v>381</v>
      </c>
      <c r="S3163" s="11" t="s">
        <v>381</v>
      </c>
      <c r="T3163" s="11" t="s">
        <v>381</v>
      </c>
      <c r="U3163" s="11" t="s">
        <v>381</v>
      </c>
      <c r="V3163" s="11" t="s">
        <v>381</v>
      </c>
      <c r="W3163" s="11" t="s">
        <v>381</v>
      </c>
      <c r="X3163" s="11" t="s">
        <v>381</v>
      </c>
      <c r="Y3163" s="11" t="s">
        <v>381</v>
      </c>
      <c r="Z3163" s="11">
        <v>6.4999999999999997E-3</v>
      </c>
      <c r="AA3163" s="11">
        <v>0.11808</v>
      </c>
      <c r="AB3163" s="11">
        <v>4.9930000000000002E-2</v>
      </c>
      <c r="AC3163" s="11">
        <v>0.17451</v>
      </c>
      <c r="AD3163" s="71"/>
      <c r="AE3163" s="71"/>
      <c r="AF3163" s="71">
        <f t="shared" si="152"/>
        <v>0</v>
      </c>
      <c r="AG3163" s="277" t="s">
        <v>907</v>
      </c>
      <c r="AH3163" s="277" t="s">
        <v>791</v>
      </c>
      <c r="AI3163" s="276" t="s">
        <v>792</v>
      </c>
      <c r="AJ3163" s="276" t="s">
        <v>793</v>
      </c>
      <c r="AK3163" s="276" t="s">
        <v>341</v>
      </c>
      <c r="AL3163" s="277" t="s">
        <v>153</v>
      </c>
      <c r="AM3163" s="276" t="s">
        <v>794</v>
      </c>
      <c r="AN3163" s="276" t="s">
        <v>703</v>
      </c>
      <c r="AO3163" s="277" t="s">
        <v>704</v>
      </c>
    </row>
    <row r="3164" spans="1:41" ht="15" thickBot="1" x14ac:dyDescent="0.4">
      <c r="A3164" s="8">
        <v>2025</v>
      </c>
      <c r="B3164" s="9" t="s">
        <v>152</v>
      </c>
      <c r="C3164" s="9" t="s">
        <v>153</v>
      </c>
      <c r="D3164" s="9" t="s">
        <v>341</v>
      </c>
      <c r="E3164" s="9" t="s">
        <v>31</v>
      </c>
      <c r="F3164" s="8">
        <v>2029</v>
      </c>
      <c r="G3164" s="11" t="s">
        <v>381</v>
      </c>
      <c r="H3164" s="11" t="s">
        <v>381</v>
      </c>
      <c r="I3164" s="11" t="s">
        <v>381</v>
      </c>
      <c r="J3164" s="11" t="s">
        <v>381</v>
      </c>
      <c r="K3164" s="11" t="s">
        <v>381</v>
      </c>
      <c r="L3164" s="11" t="s">
        <v>381</v>
      </c>
      <c r="M3164" s="11" t="s">
        <v>381</v>
      </c>
      <c r="N3164" s="11" t="s">
        <v>381</v>
      </c>
      <c r="O3164" s="11" t="s">
        <v>381</v>
      </c>
      <c r="P3164" s="11" t="s">
        <v>381</v>
      </c>
      <c r="Q3164" s="11" t="s">
        <v>381</v>
      </c>
      <c r="R3164" s="11" t="s">
        <v>381</v>
      </c>
      <c r="S3164" s="11" t="s">
        <v>381</v>
      </c>
      <c r="T3164" s="11" t="s">
        <v>381</v>
      </c>
      <c r="U3164" s="11" t="s">
        <v>381</v>
      </c>
      <c r="V3164" s="11" t="s">
        <v>381</v>
      </c>
      <c r="W3164" s="11" t="s">
        <v>381</v>
      </c>
      <c r="X3164" s="11" t="s">
        <v>381</v>
      </c>
      <c r="Y3164" s="11" t="s">
        <v>381</v>
      </c>
      <c r="Z3164" s="11">
        <v>1.0290000000000001E-2</v>
      </c>
      <c r="AA3164" s="11">
        <v>0.11445</v>
      </c>
      <c r="AB3164" s="11">
        <v>5.5829999999999998E-2</v>
      </c>
      <c r="AC3164" s="11">
        <v>0.18057000000000001</v>
      </c>
      <c r="AD3164" s="71"/>
      <c r="AE3164" s="71"/>
      <c r="AF3164" s="71">
        <f t="shared" si="152"/>
        <v>0</v>
      </c>
      <c r="AG3164" s="277" t="s">
        <v>907</v>
      </c>
      <c r="AH3164" s="277" t="s">
        <v>791</v>
      </c>
      <c r="AI3164" s="276" t="s">
        <v>792</v>
      </c>
      <c r="AJ3164" s="276" t="s">
        <v>793</v>
      </c>
      <c r="AK3164" s="276" t="s">
        <v>341</v>
      </c>
      <c r="AL3164" s="277" t="s">
        <v>153</v>
      </c>
      <c r="AM3164" s="276" t="s">
        <v>794</v>
      </c>
      <c r="AN3164" s="276" t="s">
        <v>703</v>
      </c>
      <c r="AO3164" s="277" t="s">
        <v>704</v>
      </c>
    </row>
    <row r="3165" spans="1:41" ht="15" thickBot="1" x14ac:dyDescent="0.4">
      <c r="A3165" s="8">
        <v>2025</v>
      </c>
      <c r="B3165" s="9" t="s">
        <v>152</v>
      </c>
      <c r="C3165" s="9" t="s">
        <v>153</v>
      </c>
      <c r="D3165" s="9" t="s">
        <v>341</v>
      </c>
      <c r="E3165" s="9" t="s">
        <v>31</v>
      </c>
      <c r="F3165" s="8">
        <v>2030</v>
      </c>
      <c r="G3165" s="11" t="s">
        <v>381</v>
      </c>
      <c r="H3165" s="11" t="s">
        <v>381</v>
      </c>
      <c r="I3165" s="11" t="s">
        <v>381</v>
      </c>
      <c r="J3165" s="11" t="s">
        <v>381</v>
      </c>
      <c r="K3165" s="11" t="s">
        <v>381</v>
      </c>
      <c r="L3165" s="11" t="s">
        <v>381</v>
      </c>
      <c r="M3165" s="11" t="s">
        <v>381</v>
      </c>
      <c r="N3165" s="11" t="s">
        <v>381</v>
      </c>
      <c r="O3165" s="11" t="s">
        <v>381</v>
      </c>
      <c r="P3165" s="11" t="s">
        <v>381</v>
      </c>
      <c r="Q3165" s="11" t="s">
        <v>381</v>
      </c>
      <c r="R3165" s="11" t="s">
        <v>381</v>
      </c>
      <c r="S3165" s="11" t="s">
        <v>381</v>
      </c>
      <c r="T3165" s="11" t="s">
        <v>381</v>
      </c>
      <c r="U3165" s="11" t="s">
        <v>381</v>
      </c>
      <c r="V3165" s="11" t="s">
        <v>381</v>
      </c>
      <c r="W3165" s="11" t="s">
        <v>381</v>
      </c>
      <c r="X3165" s="11" t="s">
        <v>381</v>
      </c>
      <c r="Y3165" s="11" t="s">
        <v>381</v>
      </c>
      <c r="Z3165" s="11">
        <v>1.089E-2</v>
      </c>
      <c r="AA3165" s="11">
        <v>0.1159</v>
      </c>
      <c r="AB3165" s="11">
        <v>5.8250000000000003E-2</v>
      </c>
      <c r="AC3165" s="11">
        <v>0.18504000000000001</v>
      </c>
      <c r="AD3165" s="71"/>
      <c r="AE3165" s="71"/>
      <c r="AF3165" s="71">
        <f t="shared" si="152"/>
        <v>0</v>
      </c>
      <c r="AG3165" s="277" t="s">
        <v>907</v>
      </c>
      <c r="AH3165" s="277" t="s">
        <v>791</v>
      </c>
      <c r="AI3165" s="276" t="s">
        <v>792</v>
      </c>
      <c r="AJ3165" s="276" t="s">
        <v>793</v>
      </c>
      <c r="AK3165" s="276" t="s">
        <v>341</v>
      </c>
      <c r="AL3165" s="277" t="s">
        <v>153</v>
      </c>
      <c r="AM3165" s="276" t="s">
        <v>794</v>
      </c>
      <c r="AN3165" s="276" t="s">
        <v>703</v>
      </c>
      <c r="AO3165" s="277" t="s">
        <v>704</v>
      </c>
    </row>
    <row r="3166" spans="1:41" ht="15" thickBot="1" x14ac:dyDescent="0.4">
      <c r="A3166" s="8">
        <v>2025</v>
      </c>
      <c r="B3166" s="9" t="s">
        <v>152</v>
      </c>
      <c r="C3166" s="9" t="s">
        <v>153</v>
      </c>
      <c r="D3166" s="9" t="s">
        <v>341</v>
      </c>
      <c r="E3166" s="9" t="s">
        <v>31</v>
      </c>
      <c r="F3166" s="8">
        <v>2031</v>
      </c>
      <c r="G3166" s="11" t="s">
        <v>381</v>
      </c>
      <c r="H3166" s="11" t="s">
        <v>381</v>
      </c>
      <c r="I3166" s="11" t="s">
        <v>381</v>
      </c>
      <c r="J3166" s="11" t="s">
        <v>381</v>
      </c>
      <c r="K3166" s="11" t="s">
        <v>381</v>
      </c>
      <c r="L3166" s="11" t="s">
        <v>381</v>
      </c>
      <c r="M3166" s="11" t="s">
        <v>381</v>
      </c>
      <c r="N3166" s="11" t="s">
        <v>381</v>
      </c>
      <c r="O3166" s="11" t="s">
        <v>381</v>
      </c>
      <c r="P3166" s="11" t="s">
        <v>381</v>
      </c>
      <c r="Q3166" s="11" t="s">
        <v>381</v>
      </c>
      <c r="R3166" s="11" t="s">
        <v>381</v>
      </c>
      <c r="S3166" s="11" t="s">
        <v>381</v>
      </c>
      <c r="T3166" s="11" t="s">
        <v>381</v>
      </c>
      <c r="U3166" s="11" t="s">
        <v>381</v>
      </c>
      <c r="V3166" s="11" t="s">
        <v>381</v>
      </c>
      <c r="W3166" s="11" t="s">
        <v>381</v>
      </c>
      <c r="X3166" s="11" t="s">
        <v>381</v>
      </c>
      <c r="Y3166" s="11" t="s">
        <v>381</v>
      </c>
      <c r="Z3166" s="11">
        <v>1.1900000000000001E-2</v>
      </c>
      <c r="AA3166" s="11">
        <v>0.11581</v>
      </c>
      <c r="AB3166" s="11">
        <v>6.1190000000000001E-2</v>
      </c>
      <c r="AC3166" s="11">
        <v>0.18889</v>
      </c>
      <c r="AD3166" s="71"/>
      <c r="AE3166" s="71"/>
      <c r="AF3166" s="71">
        <f t="shared" si="152"/>
        <v>0</v>
      </c>
      <c r="AG3166" s="277" t="s">
        <v>907</v>
      </c>
      <c r="AH3166" s="277" t="s">
        <v>791</v>
      </c>
      <c r="AI3166" s="276" t="s">
        <v>792</v>
      </c>
      <c r="AJ3166" s="276" t="s">
        <v>793</v>
      </c>
      <c r="AK3166" s="276" t="s">
        <v>341</v>
      </c>
      <c r="AL3166" s="277" t="s">
        <v>153</v>
      </c>
      <c r="AM3166" s="276" t="s">
        <v>794</v>
      </c>
      <c r="AN3166" s="276" t="s">
        <v>703</v>
      </c>
      <c r="AO3166" s="277" t="s">
        <v>704</v>
      </c>
    </row>
    <row r="3167" spans="1:41" ht="15" thickBot="1" x14ac:dyDescent="0.4">
      <c r="A3167" s="8">
        <v>2025</v>
      </c>
      <c r="B3167" s="9" t="s">
        <v>152</v>
      </c>
      <c r="C3167" s="9" t="s">
        <v>153</v>
      </c>
      <c r="D3167" s="9" t="s">
        <v>341</v>
      </c>
      <c r="E3167" s="9" t="s">
        <v>31</v>
      </c>
      <c r="F3167" s="8">
        <v>2032</v>
      </c>
      <c r="G3167" s="11" t="s">
        <v>381</v>
      </c>
      <c r="H3167" s="11" t="s">
        <v>381</v>
      </c>
      <c r="I3167" s="11" t="s">
        <v>381</v>
      </c>
      <c r="J3167" s="11" t="s">
        <v>381</v>
      </c>
      <c r="K3167" s="11" t="s">
        <v>381</v>
      </c>
      <c r="L3167" s="11" t="s">
        <v>381</v>
      </c>
      <c r="M3167" s="11" t="s">
        <v>381</v>
      </c>
      <c r="N3167" s="11" t="s">
        <v>381</v>
      </c>
      <c r="O3167" s="11" t="s">
        <v>381</v>
      </c>
      <c r="P3167" s="11" t="s">
        <v>381</v>
      </c>
      <c r="Q3167" s="11" t="s">
        <v>381</v>
      </c>
      <c r="R3167" s="11" t="s">
        <v>381</v>
      </c>
      <c r="S3167" s="11" t="s">
        <v>381</v>
      </c>
      <c r="T3167" s="11" t="s">
        <v>381</v>
      </c>
      <c r="U3167" s="11" t="s">
        <v>381</v>
      </c>
      <c r="V3167" s="11" t="s">
        <v>381</v>
      </c>
      <c r="W3167" s="11" t="s">
        <v>381</v>
      </c>
      <c r="X3167" s="11" t="s">
        <v>381</v>
      </c>
      <c r="Y3167" s="11" t="s">
        <v>381</v>
      </c>
      <c r="Z3167" s="11">
        <v>1.298E-2</v>
      </c>
      <c r="AA3167" s="11">
        <v>0.12235</v>
      </c>
      <c r="AB3167" s="11">
        <v>6.4509999999999998E-2</v>
      </c>
      <c r="AC3167" s="11">
        <v>0.19983999999999999</v>
      </c>
      <c r="AD3167" s="71"/>
      <c r="AE3167" s="71"/>
      <c r="AF3167" s="71">
        <f t="shared" si="152"/>
        <v>0</v>
      </c>
      <c r="AG3167" s="277" t="s">
        <v>907</v>
      </c>
      <c r="AH3167" s="277" t="s">
        <v>791</v>
      </c>
      <c r="AI3167" s="276" t="s">
        <v>792</v>
      </c>
      <c r="AJ3167" s="276" t="s">
        <v>793</v>
      </c>
      <c r="AK3167" s="276" t="s">
        <v>341</v>
      </c>
      <c r="AL3167" s="277" t="s">
        <v>153</v>
      </c>
      <c r="AM3167" s="276" t="s">
        <v>794</v>
      </c>
      <c r="AN3167" s="276" t="s">
        <v>703</v>
      </c>
      <c r="AO3167" s="277" t="s">
        <v>704</v>
      </c>
    </row>
    <row r="3168" spans="1:41" ht="15" thickBot="1" x14ac:dyDescent="0.4">
      <c r="A3168" s="8">
        <v>2025</v>
      </c>
      <c r="B3168" s="9" t="s">
        <v>152</v>
      </c>
      <c r="C3168" s="9" t="s">
        <v>153</v>
      </c>
      <c r="D3168" s="9" t="s">
        <v>341</v>
      </c>
      <c r="E3168" s="9" t="s">
        <v>31</v>
      </c>
      <c r="F3168" s="8">
        <v>2033</v>
      </c>
      <c r="G3168" s="11" t="s">
        <v>381</v>
      </c>
      <c r="H3168" s="11" t="s">
        <v>381</v>
      </c>
      <c r="I3168" s="11" t="s">
        <v>381</v>
      </c>
      <c r="J3168" s="11" t="s">
        <v>381</v>
      </c>
      <c r="K3168" s="11" t="s">
        <v>381</v>
      </c>
      <c r="L3168" s="11" t="s">
        <v>381</v>
      </c>
      <c r="M3168" s="11" t="s">
        <v>381</v>
      </c>
      <c r="N3168" s="11" t="s">
        <v>381</v>
      </c>
      <c r="O3168" s="11" t="s">
        <v>381</v>
      </c>
      <c r="P3168" s="11" t="s">
        <v>381</v>
      </c>
      <c r="Q3168" s="11" t="s">
        <v>381</v>
      </c>
      <c r="R3168" s="11" t="s">
        <v>381</v>
      </c>
      <c r="S3168" s="11" t="s">
        <v>381</v>
      </c>
      <c r="T3168" s="11" t="s">
        <v>381</v>
      </c>
      <c r="U3168" s="11" t="s">
        <v>381</v>
      </c>
      <c r="V3168" s="11" t="s">
        <v>381</v>
      </c>
      <c r="W3168" s="11" t="s">
        <v>381</v>
      </c>
      <c r="X3168" s="11" t="s">
        <v>381</v>
      </c>
      <c r="Y3168" s="11" t="s">
        <v>381</v>
      </c>
      <c r="Z3168" s="11">
        <v>1.4460000000000001E-2</v>
      </c>
      <c r="AA3168" s="11">
        <v>0.13158</v>
      </c>
      <c r="AB3168" s="11">
        <v>6.6930000000000003E-2</v>
      </c>
      <c r="AC3168" s="11">
        <v>0.21296000000000001</v>
      </c>
      <c r="AD3168" s="71"/>
      <c r="AE3168" s="71"/>
      <c r="AF3168" s="71">
        <f t="shared" si="152"/>
        <v>0</v>
      </c>
      <c r="AG3168" s="277" t="s">
        <v>907</v>
      </c>
      <c r="AH3168" s="277" t="s">
        <v>791</v>
      </c>
      <c r="AI3168" s="276" t="s">
        <v>792</v>
      </c>
      <c r="AJ3168" s="276" t="s">
        <v>793</v>
      </c>
      <c r="AK3168" s="276" t="s">
        <v>341</v>
      </c>
      <c r="AL3168" s="277" t="s">
        <v>153</v>
      </c>
      <c r="AM3168" s="276" t="s">
        <v>794</v>
      </c>
      <c r="AN3168" s="276" t="s">
        <v>703</v>
      </c>
      <c r="AO3168" s="277" t="s">
        <v>704</v>
      </c>
    </row>
    <row r="3169" spans="1:41" ht="15" thickBot="1" x14ac:dyDescent="0.4">
      <c r="A3169" s="8">
        <v>2025</v>
      </c>
      <c r="B3169" s="9" t="s">
        <v>152</v>
      </c>
      <c r="C3169" s="9" t="s">
        <v>153</v>
      </c>
      <c r="D3169" s="9" t="s">
        <v>341</v>
      </c>
      <c r="E3169" s="9" t="s">
        <v>31</v>
      </c>
      <c r="F3169" s="8">
        <v>2034</v>
      </c>
      <c r="G3169" s="11" t="s">
        <v>381</v>
      </c>
      <c r="H3169" s="11" t="s">
        <v>381</v>
      </c>
      <c r="I3169" s="11" t="s">
        <v>381</v>
      </c>
      <c r="J3169" s="11" t="s">
        <v>381</v>
      </c>
      <c r="K3169" s="11" t="s">
        <v>381</v>
      </c>
      <c r="L3169" s="11" t="s">
        <v>381</v>
      </c>
      <c r="M3169" s="11" t="s">
        <v>381</v>
      </c>
      <c r="N3169" s="11" t="s">
        <v>381</v>
      </c>
      <c r="O3169" s="11" t="s">
        <v>381</v>
      </c>
      <c r="P3169" s="11" t="s">
        <v>381</v>
      </c>
      <c r="Q3169" s="11" t="s">
        <v>381</v>
      </c>
      <c r="R3169" s="11" t="s">
        <v>381</v>
      </c>
      <c r="S3169" s="11" t="s">
        <v>381</v>
      </c>
      <c r="T3169" s="11" t="s">
        <v>381</v>
      </c>
      <c r="U3169" s="11" t="s">
        <v>381</v>
      </c>
      <c r="V3169" s="11" t="s">
        <v>381</v>
      </c>
      <c r="W3169" s="11" t="s">
        <v>381</v>
      </c>
      <c r="X3169" s="11" t="s">
        <v>381</v>
      </c>
      <c r="Y3169" s="11" t="s">
        <v>381</v>
      </c>
      <c r="Z3169" s="11">
        <v>1.5900000000000001E-2</v>
      </c>
      <c r="AA3169" s="11">
        <v>0.11344</v>
      </c>
      <c r="AB3169" s="11">
        <v>3.0689999999999999E-2</v>
      </c>
      <c r="AC3169" s="11">
        <v>0.16003999999999999</v>
      </c>
      <c r="AD3169" s="71"/>
      <c r="AE3169" s="71"/>
      <c r="AF3169" s="71">
        <f t="shared" si="152"/>
        <v>0</v>
      </c>
      <c r="AG3169" s="277" t="s">
        <v>907</v>
      </c>
      <c r="AH3169" s="277" t="s">
        <v>791</v>
      </c>
      <c r="AI3169" s="276" t="s">
        <v>792</v>
      </c>
      <c r="AJ3169" s="276" t="s">
        <v>793</v>
      </c>
      <c r="AK3169" s="276" t="s">
        <v>341</v>
      </c>
      <c r="AL3169" s="277" t="s">
        <v>153</v>
      </c>
      <c r="AM3169" s="276" t="s">
        <v>794</v>
      </c>
      <c r="AN3169" s="276" t="s">
        <v>703</v>
      </c>
      <c r="AO3169" s="277" t="s">
        <v>704</v>
      </c>
    </row>
    <row r="3170" spans="1:41" ht="15" thickBot="1" x14ac:dyDescent="0.4">
      <c r="A3170" s="8">
        <v>2025</v>
      </c>
      <c r="B3170" s="9" t="s">
        <v>152</v>
      </c>
      <c r="C3170" s="9" t="s">
        <v>153</v>
      </c>
      <c r="D3170" s="9" t="s">
        <v>341</v>
      </c>
      <c r="E3170" s="9" t="s">
        <v>31</v>
      </c>
      <c r="F3170" s="8">
        <v>2035</v>
      </c>
      <c r="G3170" s="11" t="s">
        <v>381</v>
      </c>
      <c r="H3170" s="11" t="s">
        <v>381</v>
      </c>
      <c r="I3170" s="11" t="s">
        <v>381</v>
      </c>
      <c r="J3170" s="11" t="s">
        <v>381</v>
      </c>
      <c r="K3170" s="11" t="s">
        <v>381</v>
      </c>
      <c r="L3170" s="11" t="s">
        <v>381</v>
      </c>
      <c r="M3170" s="11" t="s">
        <v>381</v>
      </c>
      <c r="N3170" s="11" t="s">
        <v>381</v>
      </c>
      <c r="O3170" s="11" t="s">
        <v>381</v>
      </c>
      <c r="P3170" s="11" t="s">
        <v>381</v>
      </c>
      <c r="Q3170" s="11" t="s">
        <v>381</v>
      </c>
      <c r="R3170" s="11" t="s">
        <v>381</v>
      </c>
      <c r="S3170" s="11" t="s">
        <v>381</v>
      </c>
      <c r="T3170" s="11" t="s">
        <v>381</v>
      </c>
      <c r="U3170" s="11" t="s">
        <v>381</v>
      </c>
      <c r="V3170" s="11" t="s">
        <v>381</v>
      </c>
      <c r="W3170" s="11" t="s">
        <v>381</v>
      </c>
      <c r="X3170" s="11" t="s">
        <v>381</v>
      </c>
      <c r="Y3170" s="11" t="s">
        <v>381</v>
      </c>
      <c r="Z3170" s="11">
        <v>1.7850000000000001E-2</v>
      </c>
      <c r="AA3170" s="11">
        <v>0.10589</v>
      </c>
      <c r="AB3170" s="11">
        <v>3.422E-2</v>
      </c>
      <c r="AC3170" s="11">
        <v>0.15795999999999999</v>
      </c>
      <c r="AD3170" s="71"/>
      <c r="AE3170" s="71"/>
      <c r="AF3170" s="71">
        <f t="shared" si="152"/>
        <v>0</v>
      </c>
      <c r="AG3170" s="277" t="s">
        <v>907</v>
      </c>
      <c r="AH3170" s="277" t="s">
        <v>791</v>
      </c>
      <c r="AI3170" s="276" t="s">
        <v>792</v>
      </c>
      <c r="AJ3170" s="276" t="s">
        <v>793</v>
      </c>
      <c r="AK3170" s="276" t="s">
        <v>341</v>
      </c>
      <c r="AL3170" s="277" t="s">
        <v>153</v>
      </c>
      <c r="AM3170" s="276" t="s">
        <v>794</v>
      </c>
      <c r="AN3170" s="276" t="s">
        <v>703</v>
      </c>
      <c r="AO3170" s="277" t="s">
        <v>704</v>
      </c>
    </row>
    <row r="3171" spans="1:41" ht="15" thickBot="1" x14ac:dyDescent="0.4">
      <c r="A3171" s="8">
        <v>2025</v>
      </c>
      <c r="B3171" s="9" t="s">
        <v>152</v>
      </c>
      <c r="C3171" s="9" t="s">
        <v>153</v>
      </c>
      <c r="D3171" s="9" t="s">
        <v>341</v>
      </c>
      <c r="E3171" s="9" t="s">
        <v>32</v>
      </c>
      <c r="F3171" s="8">
        <v>2025</v>
      </c>
      <c r="G3171" s="11">
        <v>0</v>
      </c>
      <c r="H3171" s="11">
        <v>0.96338999999999997</v>
      </c>
      <c r="I3171" s="11">
        <v>0.10014000000000001</v>
      </c>
      <c r="J3171" s="11">
        <v>0.60182000000000002</v>
      </c>
      <c r="K3171" s="11" t="s">
        <v>35</v>
      </c>
      <c r="L3171" s="11">
        <v>0.33104</v>
      </c>
      <c r="M3171" s="11">
        <v>0</v>
      </c>
      <c r="N3171" s="11">
        <v>2.053E-2</v>
      </c>
      <c r="O3171" s="11" t="s">
        <v>35</v>
      </c>
      <c r="P3171" s="11">
        <v>2.5899999999999999E-3</v>
      </c>
      <c r="Q3171" s="11" t="s">
        <v>35</v>
      </c>
      <c r="R3171" s="11">
        <v>0</v>
      </c>
      <c r="S3171" s="11" t="s">
        <v>35</v>
      </c>
      <c r="T3171" s="11">
        <v>2.5152800000000002</v>
      </c>
      <c r="U3171" s="11">
        <v>0</v>
      </c>
      <c r="V3171" s="11">
        <v>0</v>
      </c>
      <c r="W3171" s="11">
        <v>0</v>
      </c>
      <c r="X3171" s="11">
        <v>0</v>
      </c>
      <c r="Y3171" s="11">
        <v>2.5152800000000002</v>
      </c>
      <c r="Z3171" s="11">
        <v>0.50646000000000002</v>
      </c>
      <c r="AA3171" s="11">
        <v>2.7140000000000001E-2</v>
      </c>
      <c r="AB3171" s="11">
        <v>7.1000000000000002E-4</v>
      </c>
      <c r="AC3171" s="11">
        <v>0.53430999999999995</v>
      </c>
      <c r="AD3171" s="71">
        <f t="shared" si="150"/>
        <v>0.49580000000000002</v>
      </c>
      <c r="AE3171" s="71">
        <f t="shared" si="151"/>
        <v>0</v>
      </c>
      <c r="AF3171" s="71">
        <f t="shared" si="152"/>
        <v>0</v>
      </c>
      <c r="AG3171" s="277" t="s">
        <v>908</v>
      </c>
      <c r="AH3171" s="277" t="s">
        <v>791</v>
      </c>
      <c r="AI3171" s="276" t="s">
        <v>792</v>
      </c>
      <c r="AJ3171" s="276" t="s">
        <v>793</v>
      </c>
      <c r="AK3171" s="276" t="s">
        <v>341</v>
      </c>
      <c r="AL3171" s="277" t="s">
        <v>153</v>
      </c>
      <c r="AM3171" s="276" t="s">
        <v>794</v>
      </c>
      <c r="AN3171" s="276" t="s">
        <v>703</v>
      </c>
      <c r="AO3171" s="277" t="s">
        <v>704</v>
      </c>
    </row>
    <row r="3172" spans="1:41" ht="15" thickBot="1" x14ac:dyDescent="0.4">
      <c r="A3172" s="8">
        <v>2025</v>
      </c>
      <c r="B3172" s="9" t="s">
        <v>152</v>
      </c>
      <c r="C3172" s="9" t="s">
        <v>153</v>
      </c>
      <c r="D3172" s="9" t="s">
        <v>341</v>
      </c>
      <c r="E3172" s="9" t="s">
        <v>32</v>
      </c>
      <c r="F3172" s="8">
        <v>2026</v>
      </c>
      <c r="G3172" s="11">
        <v>0</v>
      </c>
      <c r="H3172" s="11">
        <v>0.69355</v>
      </c>
      <c r="I3172" s="11">
        <v>8.9149999999999993E-2</v>
      </c>
      <c r="J3172" s="11">
        <v>0.81491000000000002</v>
      </c>
      <c r="K3172" s="11" t="s">
        <v>35</v>
      </c>
      <c r="L3172" s="11">
        <v>0.27284000000000003</v>
      </c>
      <c r="M3172" s="11">
        <v>0</v>
      </c>
      <c r="N3172" s="11">
        <v>5.2630000000000003E-2</v>
      </c>
      <c r="O3172" s="11" t="s">
        <v>35</v>
      </c>
      <c r="P3172" s="11">
        <v>8.3400000000000002E-3</v>
      </c>
      <c r="Q3172" s="11" t="s">
        <v>35</v>
      </c>
      <c r="R3172" s="11">
        <v>0</v>
      </c>
      <c r="S3172" s="11" t="s">
        <v>35</v>
      </c>
      <c r="T3172" s="11">
        <v>2.36673</v>
      </c>
      <c r="U3172" s="11">
        <v>0</v>
      </c>
      <c r="V3172" s="11">
        <v>0</v>
      </c>
      <c r="W3172" s="11">
        <v>0</v>
      </c>
      <c r="X3172" s="11">
        <v>0</v>
      </c>
      <c r="Y3172" s="11">
        <v>2.36673</v>
      </c>
      <c r="Z3172" s="11">
        <v>0.49323</v>
      </c>
      <c r="AA3172" s="11">
        <v>3.0370000000000001E-2</v>
      </c>
      <c r="AB3172" s="11">
        <v>7.1000000000000002E-4</v>
      </c>
      <c r="AC3172" s="11">
        <v>0.52429999999999999</v>
      </c>
      <c r="AD3172" s="71">
        <f t="shared" si="150"/>
        <v>0.43530000000000002</v>
      </c>
      <c r="AE3172" s="71">
        <f t="shared" si="151"/>
        <v>0</v>
      </c>
      <c r="AF3172" s="71">
        <f t="shared" si="152"/>
        <v>0</v>
      </c>
      <c r="AG3172" s="277" t="s">
        <v>908</v>
      </c>
      <c r="AH3172" s="277" t="s">
        <v>791</v>
      </c>
      <c r="AI3172" s="276" t="s">
        <v>792</v>
      </c>
      <c r="AJ3172" s="276" t="s">
        <v>793</v>
      </c>
      <c r="AK3172" s="276" t="s">
        <v>341</v>
      </c>
      <c r="AL3172" s="277" t="s">
        <v>153</v>
      </c>
      <c r="AM3172" s="276" t="s">
        <v>794</v>
      </c>
      <c r="AN3172" s="276" t="s">
        <v>703</v>
      </c>
      <c r="AO3172" s="277" t="s">
        <v>704</v>
      </c>
    </row>
    <row r="3173" spans="1:41" ht="15" thickBot="1" x14ac:dyDescent="0.4">
      <c r="A3173" s="8">
        <v>2025</v>
      </c>
      <c r="B3173" s="9" t="s">
        <v>152</v>
      </c>
      <c r="C3173" s="9" t="s">
        <v>153</v>
      </c>
      <c r="D3173" s="9" t="s">
        <v>341</v>
      </c>
      <c r="E3173" s="9" t="s">
        <v>32</v>
      </c>
      <c r="F3173" s="8">
        <v>2027</v>
      </c>
      <c r="G3173" s="11">
        <v>0</v>
      </c>
      <c r="H3173" s="11">
        <v>0.52232999999999996</v>
      </c>
      <c r="I3173" s="11">
        <v>0.13381999999999999</v>
      </c>
      <c r="J3173" s="11">
        <v>0.88766</v>
      </c>
      <c r="K3173" s="11" t="s">
        <v>35</v>
      </c>
      <c r="L3173" s="11">
        <v>0.27155000000000001</v>
      </c>
      <c r="M3173" s="11">
        <v>0</v>
      </c>
      <c r="N3173" s="11">
        <v>0.32590999999999998</v>
      </c>
      <c r="O3173" s="11" t="s">
        <v>35</v>
      </c>
      <c r="P3173" s="11">
        <v>9.9030000000000007E-2</v>
      </c>
      <c r="Q3173" s="11" t="s">
        <v>35</v>
      </c>
      <c r="R3173" s="11">
        <v>0</v>
      </c>
      <c r="S3173" s="11" t="s">
        <v>35</v>
      </c>
      <c r="T3173" s="11">
        <v>2.8496299999999999</v>
      </c>
      <c r="U3173" s="11">
        <v>0</v>
      </c>
      <c r="V3173" s="11">
        <v>0</v>
      </c>
      <c r="W3173" s="11">
        <v>0</v>
      </c>
      <c r="X3173" s="11">
        <v>0</v>
      </c>
      <c r="Y3173" s="11">
        <v>2.8496299999999999</v>
      </c>
      <c r="Z3173" s="11">
        <v>0.57662999999999998</v>
      </c>
      <c r="AA3173" s="11">
        <v>3.4569999999999997E-2</v>
      </c>
      <c r="AB3173" s="11">
        <v>1.06E-3</v>
      </c>
      <c r="AC3173" s="11">
        <v>0.61226000000000003</v>
      </c>
      <c r="AD3173" s="71">
        <f t="shared" si="150"/>
        <v>0.60929999999999995</v>
      </c>
      <c r="AE3173" s="71">
        <f t="shared" si="151"/>
        <v>0</v>
      </c>
      <c r="AF3173" s="71">
        <f t="shared" si="152"/>
        <v>0</v>
      </c>
      <c r="AG3173" s="277" t="s">
        <v>908</v>
      </c>
      <c r="AH3173" s="277" t="s">
        <v>791</v>
      </c>
      <c r="AI3173" s="276" t="s">
        <v>792</v>
      </c>
      <c r="AJ3173" s="276" t="s">
        <v>793</v>
      </c>
      <c r="AK3173" s="276" t="s">
        <v>341</v>
      </c>
      <c r="AL3173" s="277" t="s">
        <v>153</v>
      </c>
      <c r="AM3173" s="276" t="s">
        <v>794</v>
      </c>
      <c r="AN3173" s="276" t="s">
        <v>703</v>
      </c>
      <c r="AO3173" s="277" t="s">
        <v>704</v>
      </c>
    </row>
    <row r="3174" spans="1:41" ht="15" thickBot="1" x14ac:dyDescent="0.4">
      <c r="A3174" s="8">
        <v>2025</v>
      </c>
      <c r="B3174" s="9" t="s">
        <v>152</v>
      </c>
      <c r="C3174" s="9" t="s">
        <v>153</v>
      </c>
      <c r="D3174" s="9" t="s">
        <v>341</v>
      </c>
      <c r="E3174" s="9" t="s">
        <v>32</v>
      </c>
      <c r="F3174" s="8">
        <v>2028</v>
      </c>
      <c r="G3174" s="11">
        <v>0</v>
      </c>
      <c r="H3174" s="11">
        <v>0.39655000000000001</v>
      </c>
      <c r="I3174" s="11">
        <v>0.25481999999999999</v>
      </c>
      <c r="J3174" s="11">
        <v>0.75665000000000004</v>
      </c>
      <c r="K3174" s="11" t="s">
        <v>35</v>
      </c>
      <c r="L3174" s="11">
        <v>0.60860000000000003</v>
      </c>
      <c r="M3174" s="11">
        <v>0</v>
      </c>
      <c r="N3174" s="11">
        <v>0.38363999999999998</v>
      </c>
      <c r="O3174" s="11" t="s">
        <v>35</v>
      </c>
      <c r="P3174" s="11">
        <v>0.12964999999999999</v>
      </c>
      <c r="Q3174" s="11" t="s">
        <v>35</v>
      </c>
      <c r="R3174" s="11">
        <v>0</v>
      </c>
      <c r="S3174" s="11" t="s">
        <v>35</v>
      </c>
      <c r="T3174" s="11">
        <v>3.4281199999999998</v>
      </c>
      <c r="U3174" s="11">
        <v>0</v>
      </c>
      <c r="V3174" s="11">
        <v>0</v>
      </c>
      <c r="W3174" s="11">
        <v>0</v>
      </c>
      <c r="X3174" s="11">
        <v>0</v>
      </c>
      <c r="Y3174" s="11">
        <v>3.4281199999999998</v>
      </c>
      <c r="Z3174" s="11">
        <v>0.39263999999999999</v>
      </c>
      <c r="AA3174" s="11">
        <v>8.0199999999999994E-2</v>
      </c>
      <c r="AB3174" s="11">
        <v>1.06E-3</v>
      </c>
      <c r="AC3174" s="11">
        <v>0.47388999999999998</v>
      </c>
      <c r="AD3174" s="71">
        <f t="shared" si="150"/>
        <v>0.8982</v>
      </c>
      <c r="AE3174" s="71">
        <f t="shared" si="151"/>
        <v>0</v>
      </c>
      <c r="AF3174" s="71">
        <f t="shared" si="152"/>
        <v>0</v>
      </c>
      <c r="AG3174" s="277" t="s">
        <v>908</v>
      </c>
      <c r="AH3174" s="277" t="s">
        <v>791</v>
      </c>
      <c r="AI3174" s="276" t="s">
        <v>792</v>
      </c>
      <c r="AJ3174" s="276" t="s">
        <v>793</v>
      </c>
      <c r="AK3174" s="276" t="s">
        <v>341</v>
      </c>
      <c r="AL3174" s="277" t="s">
        <v>153</v>
      </c>
      <c r="AM3174" s="276" t="s">
        <v>794</v>
      </c>
      <c r="AN3174" s="276" t="s">
        <v>703</v>
      </c>
      <c r="AO3174" s="277" t="s">
        <v>704</v>
      </c>
    </row>
    <row r="3175" spans="1:41" ht="15" thickBot="1" x14ac:dyDescent="0.4">
      <c r="A3175" s="8">
        <v>2025</v>
      </c>
      <c r="B3175" s="9" t="s">
        <v>152</v>
      </c>
      <c r="C3175" s="9" t="s">
        <v>153</v>
      </c>
      <c r="D3175" s="9" t="s">
        <v>341</v>
      </c>
      <c r="E3175" s="9" t="s">
        <v>32</v>
      </c>
      <c r="F3175" s="8">
        <v>2029</v>
      </c>
      <c r="G3175" s="11">
        <v>0</v>
      </c>
      <c r="H3175" s="11">
        <v>0.32783000000000001</v>
      </c>
      <c r="I3175" s="11">
        <v>0.16106999999999999</v>
      </c>
      <c r="J3175" s="11">
        <v>0.57787999999999995</v>
      </c>
      <c r="K3175" s="11" t="s">
        <v>35</v>
      </c>
      <c r="L3175" s="11">
        <v>0.23183999999999999</v>
      </c>
      <c r="M3175" s="11">
        <v>0</v>
      </c>
      <c r="N3175" s="11">
        <v>0.29383999999999999</v>
      </c>
      <c r="O3175" s="11" t="s">
        <v>35</v>
      </c>
      <c r="P3175" s="11">
        <v>0.12407</v>
      </c>
      <c r="Q3175" s="11" t="s">
        <v>35</v>
      </c>
      <c r="R3175" s="11">
        <v>0</v>
      </c>
      <c r="S3175" s="11" t="s">
        <v>35</v>
      </c>
      <c r="T3175" s="11">
        <v>2.4197700000000002</v>
      </c>
      <c r="U3175" s="11">
        <v>0</v>
      </c>
      <c r="V3175" s="11">
        <v>0</v>
      </c>
      <c r="W3175" s="11">
        <v>0</v>
      </c>
      <c r="X3175" s="11">
        <v>0</v>
      </c>
      <c r="Y3175" s="11">
        <v>2.4197700000000002</v>
      </c>
      <c r="Z3175" s="11">
        <v>0.37025000000000002</v>
      </c>
      <c r="AA3175" s="11">
        <v>0.23150999999999999</v>
      </c>
      <c r="AB3175" s="11">
        <v>1.06E-3</v>
      </c>
      <c r="AC3175" s="11">
        <v>0.60282000000000002</v>
      </c>
      <c r="AD3175" s="71">
        <f t="shared" si="150"/>
        <v>0.70320000000000005</v>
      </c>
      <c r="AE3175" s="71">
        <f t="shared" si="151"/>
        <v>0</v>
      </c>
      <c r="AF3175" s="71">
        <f t="shared" si="152"/>
        <v>0</v>
      </c>
      <c r="AG3175" s="277" t="s">
        <v>908</v>
      </c>
      <c r="AH3175" s="277" t="s">
        <v>791</v>
      </c>
      <c r="AI3175" s="276" t="s">
        <v>792</v>
      </c>
      <c r="AJ3175" s="276" t="s">
        <v>793</v>
      </c>
      <c r="AK3175" s="276" t="s">
        <v>341</v>
      </c>
      <c r="AL3175" s="277" t="s">
        <v>153</v>
      </c>
      <c r="AM3175" s="276" t="s">
        <v>794</v>
      </c>
      <c r="AN3175" s="276" t="s">
        <v>703</v>
      </c>
      <c r="AO3175" s="277" t="s">
        <v>704</v>
      </c>
    </row>
    <row r="3176" spans="1:41" ht="15" thickBot="1" x14ac:dyDescent="0.4">
      <c r="A3176" s="8">
        <v>2025</v>
      </c>
      <c r="B3176" s="9" t="s">
        <v>152</v>
      </c>
      <c r="C3176" s="9" t="s">
        <v>153</v>
      </c>
      <c r="D3176" s="9" t="s">
        <v>341</v>
      </c>
      <c r="E3176" s="9" t="s">
        <v>32</v>
      </c>
      <c r="F3176" s="8">
        <v>2030</v>
      </c>
      <c r="G3176" s="11">
        <v>0</v>
      </c>
      <c r="H3176" s="11">
        <v>7.0779999999999996E-2</v>
      </c>
      <c r="I3176" s="11">
        <v>0.22869</v>
      </c>
      <c r="J3176" s="11">
        <v>0.43890000000000001</v>
      </c>
      <c r="K3176" s="11" t="s">
        <v>35</v>
      </c>
      <c r="L3176" s="11">
        <v>0.14529</v>
      </c>
      <c r="M3176" s="11">
        <v>0</v>
      </c>
      <c r="N3176" s="11">
        <v>0.26182</v>
      </c>
      <c r="O3176" s="11" t="s">
        <v>35</v>
      </c>
      <c r="P3176" s="11">
        <v>0.25312000000000001</v>
      </c>
      <c r="Q3176" s="11" t="s">
        <v>35</v>
      </c>
      <c r="R3176" s="11">
        <v>0</v>
      </c>
      <c r="S3176" s="11" t="s">
        <v>35</v>
      </c>
      <c r="T3176" s="11">
        <v>1.90425</v>
      </c>
      <c r="U3176" s="11">
        <v>0</v>
      </c>
      <c r="V3176" s="11">
        <v>0</v>
      </c>
      <c r="W3176" s="11">
        <v>0</v>
      </c>
      <c r="X3176" s="11">
        <v>0</v>
      </c>
      <c r="Y3176" s="11">
        <v>1.90425</v>
      </c>
      <c r="Z3176" s="11">
        <v>0.26937</v>
      </c>
      <c r="AA3176" s="11">
        <v>0.63199000000000005</v>
      </c>
      <c r="AB3176" s="11">
        <v>1.06E-3</v>
      </c>
      <c r="AC3176" s="11">
        <v>0.90242</v>
      </c>
      <c r="AD3176" s="71">
        <f t="shared" si="150"/>
        <v>0.50570000000000004</v>
      </c>
      <c r="AE3176" s="71">
        <f t="shared" si="151"/>
        <v>0</v>
      </c>
      <c r="AF3176" s="71">
        <f t="shared" si="152"/>
        <v>0</v>
      </c>
      <c r="AG3176" s="277" t="s">
        <v>908</v>
      </c>
      <c r="AH3176" s="277" t="s">
        <v>791</v>
      </c>
      <c r="AI3176" s="276" t="s">
        <v>792</v>
      </c>
      <c r="AJ3176" s="276" t="s">
        <v>793</v>
      </c>
      <c r="AK3176" s="276" t="s">
        <v>341</v>
      </c>
      <c r="AL3176" s="277" t="s">
        <v>153</v>
      </c>
      <c r="AM3176" s="276" t="s">
        <v>794</v>
      </c>
      <c r="AN3176" s="276" t="s">
        <v>703</v>
      </c>
      <c r="AO3176" s="277" t="s">
        <v>704</v>
      </c>
    </row>
    <row r="3177" spans="1:41" ht="15" thickBot="1" x14ac:dyDescent="0.4">
      <c r="A3177" s="8">
        <v>2025</v>
      </c>
      <c r="B3177" s="9" t="s">
        <v>152</v>
      </c>
      <c r="C3177" s="9" t="s">
        <v>153</v>
      </c>
      <c r="D3177" s="9" t="s">
        <v>341</v>
      </c>
      <c r="E3177" s="9" t="s">
        <v>32</v>
      </c>
      <c r="F3177" s="8">
        <v>2031</v>
      </c>
      <c r="G3177" s="11">
        <v>0</v>
      </c>
      <c r="H3177" s="11">
        <v>1.9820000000000001E-2</v>
      </c>
      <c r="I3177" s="11">
        <v>0.30353000000000002</v>
      </c>
      <c r="J3177" s="11">
        <v>0.37985999999999998</v>
      </c>
      <c r="K3177" s="11" t="s">
        <v>35</v>
      </c>
      <c r="L3177" s="11">
        <v>0.10861</v>
      </c>
      <c r="M3177" s="11">
        <v>0</v>
      </c>
      <c r="N3177" s="11">
        <v>0.44890999999999998</v>
      </c>
      <c r="O3177" s="11" t="s">
        <v>35</v>
      </c>
      <c r="P3177" s="11">
        <v>0.37822</v>
      </c>
      <c r="Q3177" s="11" t="s">
        <v>35</v>
      </c>
      <c r="R3177" s="11">
        <v>0</v>
      </c>
      <c r="S3177" s="11" t="s">
        <v>35</v>
      </c>
      <c r="T3177" s="11">
        <v>2.3733900000000001</v>
      </c>
      <c r="U3177" s="11">
        <v>0</v>
      </c>
      <c r="V3177" s="11">
        <v>0</v>
      </c>
      <c r="W3177" s="11">
        <v>0</v>
      </c>
      <c r="X3177" s="11">
        <v>0</v>
      </c>
      <c r="Y3177" s="11">
        <v>2.3733900000000001</v>
      </c>
      <c r="Z3177" s="11">
        <v>0.22427</v>
      </c>
      <c r="AA3177" s="11">
        <v>0.97370000000000001</v>
      </c>
      <c r="AB3177" s="11">
        <v>1.06E-3</v>
      </c>
      <c r="AC3177" s="11">
        <v>1.19902</v>
      </c>
      <c r="AD3177" s="71">
        <f t="shared" si="150"/>
        <v>0.73440000000000005</v>
      </c>
      <c r="AE3177" s="71">
        <f t="shared" si="151"/>
        <v>0</v>
      </c>
      <c r="AF3177" s="71">
        <f t="shared" si="152"/>
        <v>0</v>
      </c>
      <c r="AG3177" s="277" t="s">
        <v>908</v>
      </c>
      <c r="AH3177" s="277" t="s">
        <v>791</v>
      </c>
      <c r="AI3177" s="276" t="s">
        <v>792</v>
      </c>
      <c r="AJ3177" s="276" t="s">
        <v>793</v>
      </c>
      <c r="AK3177" s="276" t="s">
        <v>341</v>
      </c>
      <c r="AL3177" s="277" t="s">
        <v>153</v>
      </c>
      <c r="AM3177" s="276" t="s">
        <v>794</v>
      </c>
      <c r="AN3177" s="276" t="s">
        <v>703</v>
      </c>
      <c r="AO3177" s="277" t="s">
        <v>704</v>
      </c>
    </row>
    <row r="3178" spans="1:41" ht="15" thickBot="1" x14ac:dyDescent="0.4">
      <c r="A3178" s="8">
        <v>2025</v>
      </c>
      <c r="B3178" s="9" t="s">
        <v>152</v>
      </c>
      <c r="C3178" s="9" t="s">
        <v>153</v>
      </c>
      <c r="D3178" s="9" t="s">
        <v>341</v>
      </c>
      <c r="E3178" s="9" t="s">
        <v>32</v>
      </c>
      <c r="F3178" s="8">
        <v>2032</v>
      </c>
      <c r="G3178" s="11">
        <v>0</v>
      </c>
      <c r="H3178" s="11">
        <v>1.5879999999999998E-2</v>
      </c>
      <c r="I3178" s="11">
        <v>0.12239</v>
      </c>
      <c r="J3178" s="11">
        <v>0.35521000000000003</v>
      </c>
      <c r="K3178" s="11" t="s">
        <v>35</v>
      </c>
      <c r="L3178" s="11">
        <v>2.8230000000000002E-2</v>
      </c>
      <c r="M3178" s="11">
        <v>0</v>
      </c>
      <c r="N3178" s="11">
        <v>0.33906999999999998</v>
      </c>
      <c r="O3178" s="11" t="s">
        <v>35</v>
      </c>
      <c r="P3178" s="11">
        <v>0.40816000000000002</v>
      </c>
      <c r="Q3178" s="11" t="s">
        <v>35</v>
      </c>
      <c r="R3178" s="11">
        <v>0</v>
      </c>
      <c r="S3178" s="11" t="s">
        <v>35</v>
      </c>
      <c r="T3178" s="11">
        <v>1.9151400000000001</v>
      </c>
      <c r="U3178" s="11">
        <v>0</v>
      </c>
      <c r="V3178" s="11">
        <v>0</v>
      </c>
      <c r="W3178" s="11">
        <v>0</v>
      </c>
      <c r="X3178" s="11">
        <v>0</v>
      </c>
      <c r="Y3178" s="11">
        <v>1.9151400000000001</v>
      </c>
      <c r="Z3178" s="11">
        <v>0.27155000000000001</v>
      </c>
      <c r="AA3178" s="11">
        <v>1.0940799999999999</v>
      </c>
      <c r="AB3178" s="11">
        <v>1.0499999999999999E-3</v>
      </c>
      <c r="AC3178" s="11">
        <v>1.3666799999999999</v>
      </c>
      <c r="AD3178" s="71">
        <f t="shared" si="150"/>
        <v>0.6462</v>
      </c>
      <c r="AE3178" s="71">
        <f t="shared" si="151"/>
        <v>0</v>
      </c>
      <c r="AF3178" s="71">
        <f t="shared" si="152"/>
        <v>0</v>
      </c>
      <c r="AG3178" s="277" t="s">
        <v>908</v>
      </c>
      <c r="AH3178" s="277" t="s">
        <v>791</v>
      </c>
      <c r="AI3178" s="276" t="s">
        <v>792</v>
      </c>
      <c r="AJ3178" s="276" t="s">
        <v>793</v>
      </c>
      <c r="AK3178" s="276" t="s">
        <v>341</v>
      </c>
      <c r="AL3178" s="277" t="s">
        <v>153</v>
      </c>
      <c r="AM3178" s="276" t="s">
        <v>794</v>
      </c>
      <c r="AN3178" s="276" t="s">
        <v>703</v>
      </c>
      <c r="AO3178" s="277" t="s">
        <v>704</v>
      </c>
    </row>
    <row r="3179" spans="1:41" ht="15" thickBot="1" x14ac:dyDescent="0.4">
      <c r="A3179" s="8">
        <v>2025</v>
      </c>
      <c r="B3179" s="9" t="s">
        <v>152</v>
      </c>
      <c r="C3179" s="9" t="s">
        <v>153</v>
      </c>
      <c r="D3179" s="9" t="s">
        <v>341</v>
      </c>
      <c r="E3179" s="9" t="s">
        <v>32</v>
      </c>
      <c r="F3179" s="8">
        <v>2033</v>
      </c>
      <c r="G3179" s="11">
        <v>0</v>
      </c>
      <c r="H3179" s="11">
        <v>1.668E-2</v>
      </c>
      <c r="I3179" s="11">
        <v>0.17113999999999999</v>
      </c>
      <c r="J3179" s="11">
        <v>0.57904</v>
      </c>
      <c r="K3179" s="11" t="s">
        <v>35</v>
      </c>
      <c r="L3179" s="11">
        <v>2.31E-3</v>
      </c>
      <c r="M3179" s="11">
        <v>0</v>
      </c>
      <c r="N3179" s="11">
        <v>0.24426999999999999</v>
      </c>
      <c r="O3179" s="11" t="s">
        <v>35</v>
      </c>
      <c r="P3179" s="11">
        <v>0.34147</v>
      </c>
      <c r="Q3179" s="11" t="s">
        <v>35</v>
      </c>
      <c r="R3179" s="11">
        <v>0</v>
      </c>
      <c r="S3179" s="11" t="s">
        <v>35</v>
      </c>
      <c r="T3179" s="11">
        <v>1.68927</v>
      </c>
      <c r="U3179" s="11">
        <v>0</v>
      </c>
      <c r="V3179" s="11">
        <v>0</v>
      </c>
      <c r="W3179" s="11">
        <v>0</v>
      </c>
      <c r="X3179" s="11">
        <v>0</v>
      </c>
      <c r="Y3179" s="11">
        <v>1.68927</v>
      </c>
      <c r="Z3179" s="11">
        <v>0.23905000000000001</v>
      </c>
      <c r="AA3179" s="11">
        <v>1.0911599999999999</v>
      </c>
      <c r="AB3179" s="11">
        <v>8.2500000000000004E-3</v>
      </c>
      <c r="AC3179" s="11">
        <v>1.33846</v>
      </c>
      <c r="AD3179" s="71">
        <f t="shared" si="150"/>
        <v>0.33439999999999998</v>
      </c>
      <c r="AE3179" s="71">
        <f t="shared" si="151"/>
        <v>0</v>
      </c>
      <c r="AF3179" s="71">
        <f t="shared" si="152"/>
        <v>0</v>
      </c>
      <c r="AG3179" s="277" t="s">
        <v>908</v>
      </c>
      <c r="AH3179" s="277" t="s">
        <v>791</v>
      </c>
      <c r="AI3179" s="276" t="s">
        <v>792</v>
      </c>
      <c r="AJ3179" s="276" t="s">
        <v>793</v>
      </c>
      <c r="AK3179" s="276" t="s">
        <v>341</v>
      </c>
      <c r="AL3179" s="277" t="s">
        <v>153</v>
      </c>
      <c r="AM3179" s="276" t="s">
        <v>794</v>
      </c>
      <c r="AN3179" s="276" t="s">
        <v>703</v>
      </c>
      <c r="AO3179" s="277" t="s">
        <v>704</v>
      </c>
    </row>
    <row r="3180" spans="1:41" ht="15" thickBot="1" x14ac:dyDescent="0.4">
      <c r="A3180" s="8">
        <v>2025</v>
      </c>
      <c r="B3180" s="9" t="s">
        <v>152</v>
      </c>
      <c r="C3180" s="9" t="s">
        <v>153</v>
      </c>
      <c r="D3180" s="9" t="s">
        <v>341</v>
      </c>
      <c r="E3180" s="9" t="s">
        <v>32</v>
      </c>
      <c r="F3180" s="8">
        <v>2034</v>
      </c>
      <c r="G3180" s="11">
        <v>0</v>
      </c>
      <c r="H3180" s="11">
        <v>0.10527</v>
      </c>
      <c r="I3180" s="11">
        <v>0.19738</v>
      </c>
      <c r="J3180" s="11">
        <v>0.45095000000000002</v>
      </c>
      <c r="K3180" s="11" t="s">
        <v>35</v>
      </c>
      <c r="L3180" s="11">
        <v>7.6000000000000004E-4</v>
      </c>
      <c r="M3180" s="11">
        <v>0</v>
      </c>
      <c r="N3180" s="11">
        <v>0.2369</v>
      </c>
      <c r="O3180" s="11" t="s">
        <v>35</v>
      </c>
      <c r="P3180" s="11">
        <v>0.63478000000000001</v>
      </c>
      <c r="Q3180" s="11" t="s">
        <v>35</v>
      </c>
      <c r="R3180" s="11">
        <v>0</v>
      </c>
      <c r="S3180" s="11" t="s">
        <v>35</v>
      </c>
      <c r="T3180" s="11">
        <v>2.0592000000000001</v>
      </c>
      <c r="U3180" s="11">
        <v>0</v>
      </c>
      <c r="V3180" s="11">
        <v>0</v>
      </c>
      <c r="W3180" s="11">
        <v>0</v>
      </c>
      <c r="X3180" s="11">
        <v>0</v>
      </c>
      <c r="Y3180" s="11">
        <v>2.0592000000000001</v>
      </c>
      <c r="Z3180" s="11">
        <v>0.22248000000000001</v>
      </c>
      <c r="AA3180" s="11">
        <v>1.10781</v>
      </c>
      <c r="AB3180" s="11">
        <v>0.18723000000000001</v>
      </c>
      <c r="AC3180" s="11">
        <v>1.51752</v>
      </c>
      <c r="AD3180" s="71">
        <f t="shared" si="150"/>
        <v>0.43319999999999997</v>
      </c>
      <c r="AE3180" s="71">
        <f t="shared" si="151"/>
        <v>0</v>
      </c>
      <c r="AF3180" s="71">
        <f t="shared" si="152"/>
        <v>0</v>
      </c>
      <c r="AG3180" s="277" t="s">
        <v>908</v>
      </c>
      <c r="AH3180" s="277" t="s">
        <v>791</v>
      </c>
      <c r="AI3180" s="276" t="s">
        <v>792</v>
      </c>
      <c r="AJ3180" s="276" t="s">
        <v>793</v>
      </c>
      <c r="AK3180" s="276" t="s">
        <v>341</v>
      </c>
      <c r="AL3180" s="277" t="s">
        <v>153</v>
      </c>
      <c r="AM3180" s="276" t="s">
        <v>794</v>
      </c>
      <c r="AN3180" s="276" t="s">
        <v>703</v>
      </c>
      <c r="AO3180" s="277" t="s">
        <v>704</v>
      </c>
    </row>
    <row r="3181" spans="1:41" ht="15" thickBot="1" x14ac:dyDescent="0.4">
      <c r="A3181" s="8">
        <v>2025</v>
      </c>
      <c r="B3181" s="9" t="s">
        <v>152</v>
      </c>
      <c r="C3181" s="9" t="s">
        <v>153</v>
      </c>
      <c r="D3181" s="9" t="s">
        <v>341</v>
      </c>
      <c r="E3181" s="9" t="s">
        <v>32</v>
      </c>
      <c r="F3181" s="8">
        <v>2035</v>
      </c>
      <c r="G3181" s="11">
        <v>0</v>
      </c>
      <c r="H3181" s="11">
        <v>8.5830000000000004E-2</v>
      </c>
      <c r="I3181" s="11">
        <v>9.9059999999999995E-2</v>
      </c>
      <c r="J3181" s="11">
        <v>0.64934999999999998</v>
      </c>
      <c r="K3181" s="11" t="s">
        <v>35</v>
      </c>
      <c r="L3181" s="11">
        <v>9.1699999999999993E-3</v>
      </c>
      <c r="M3181" s="11">
        <v>0</v>
      </c>
      <c r="N3181" s="11">
        <v>0.33455000000000001</v>
      </c>
      <c r="O3181" s="11" t="s">
        <v>35</v>
      </c>
      <c r="P3181" s="11">
        <v>0.54674999999999996</v>
      </c>
      <c r="Q3181" s="11" t="s">
        <v>35</v>
      </c>
      <c r="R3181" s="11">
        <v>0</v>
      </c>
      <c r="S3181" s="11" t="s">
        <v>35</v>
      </c>
      <c r="T3181" s="11">
        <v>2.2170200000000002</v>
      </c>
      <c r="U3181" s="11">
        <v>0</v>
      </c>
      <c r="V3181" s="11">
        <v>0</v>
      </c>
      <c r="W3181" s="11">
        <v>0</v>
      </c>
      <c r="X3181" s="11">
        <v>0</v>
      </c>
      <c r="Y3181" s="11">
        <v>2.2170200000000002</v>
      </c>
      <c r="Z3181" s="11">
        <v>0.26593</v>
      </c>
      <c r="AA3181" s="11">
        <v>0.86707000000000001</v>
      </c>
      <c r="AB3181" s="11">
        <v>0.24531</v>
      </c>
      <c r="AC3181" s="11">
        <v>1.3783099999999999</v>
      </c>
      <c r="AD3181" s="71">
        <f t="shared" si="150"/>
        <v>0.49230000000000002</v>
      </c>
      <c r="AE3181" s="71">
        <f t="shared" si="151"/>
        <v>0</v>
      </c>
      <c r="AF3181" s="71">
        <f t="shared" si="152"/>
        <v>0</v>
      </c>
      <c r="AG3181" s="277" t="s">
        <v>908</v>
      </c>
      <c r="AH3181" s="277" t="s">
        <v>791</v>
      </c>
      <c r="AI3181" s="276" t="s">
        <v>792</v>
      </c>
      <c r="AJ3181" s="276" t="s">
        <v>793</v>
      </c>
      <c r="AK3181" s="276" t="s">
        <v>341</v>
      </c>
      <c r="AL3181" s="277" t="s">
        <v>153</v>
      </c>
      <c r="AM3181" s="276" t="s">
        <v>794</v>
      </c>
      <c r="AN3181" s="276" t="s">
        <v>703</v>
      </c>
      <c r="AO3181" s="277" t="s">
        <v>704</v>
      </c>
    </row>
    <row r="3182" spans="1:41" ht="23.5" thickBot="1" x14ac:dyDescent="0.4">
      <c r="A3182" s="8">
        <v>2025</v>
      </c>
      <c r="B3182" s="9" t="s">
        <v>154</v>
      </c>
      <c r="C3182" s="9" t="s">
        <v>155</v>
      </c>
      <c r="D3182" s="9" t="s">
        <v>342</v>
      </c>
      <c r="E3182" s="97" t="s">
        <v>29</v>
      </c>
      <c r="F3182" s="8">
        <v>2025</v>
      </c>
      <c r="G3182" s="10">
        <v>0</v>
      </c>
      <c r="H3182" s="10">
        <v>64</v>
      </c>
      <c r="I3182" s="10">
        <v>63</v>
      </c>
      <c r="J3182" s="10">
        <v>62</v>
      </c>
      <c r="K3182" s="10">
        <v>41</v>
      </c>
      <c r="L3182" s="10">
        <v>83</v>
      </c>
      <c r="M3182" s="10">
        <v>41</v>
      </c>
      <c r="N3182" s="10">
        <v>70</v>
      </c>
      <c r="O3182" s="10">
        <v>43</v>
      </c>
      <c r="P3182" s="10">
        <v>77</v>
      </c>
      <c r="Q3182" s="10">
        <v>107</v>
      </c>
      <c r="R3182" s="10">
        <v>26</v>
      </c>
      <c r="S3182" s="10">
        <v>16</v>
      </c>
      <c r="T3182" s="10">
        <v>693</v>
      </c>
      <c r="U3182" s="10">
        <v>101</v>
      </c>
      <c r="V3182" s="10" t="s">
        <v>35</v>
      </c>
      <c r="W3182" s="10" t="s">
        <v>35</v>
      </c>
      <c r="X3182" s="10">
        <v>123</v>
      </c>
      <c r="Y3182" s="10">
        <v>816</v>
      </c>
      <c r="Z3182" s="10">
        <v>44</v>
      </c>
      <c r="AA3182" s="10">
        <v>111</v>
      </c>
      <c r="AB3182" s="10">
        <v>62</v>
      </c>
      <c r="AC3182" s="10">
        <v>217</v>
      </c>
      <c r="AD3182" s="71">
        <f t="shared" si="150"/>
        <v>0</v>
      </c>
      <c r="AE3182" s="71">
        <f t="shared" si="151"/>
        <v>22</v>
      </c>
      <c r="AF3182" s="71">
        <f t="shared" si="152"/>
        <v>0</v>
      </c>
      <c r="AG3182" s="277" t="s">
        <v>905</v>
      </c>
      <c r="AH3182" s="277" t="s">
        <v>795</v>
      </c>
      <c r="AI3182" s="276" t="s">
        <v>796</v>
      </c>
      <c r="AJ3182" s="276" t="s">
        <v>797</v>
      </c>
      <c r="AK3182" s="276" t="s">
        <v>342</v>
      </c>
      <c r="AL3182" s="277" t="s">
        <v>155</v>
      </c>
      <c r="AM3182" s="276" t="s">
        <v>798</v>
      </c>
      <c r="AN3182" s="276" t="s">
        <v>655</v>
      </c>
      <c r="AO3182" s="277" t="s">
        <v>656</v>
      </c>
    </row>
    <row r="3183" spans="1:41" ht="15" thickBot="1" x14ac:dyDescent="0.4">
      <c r="A3183" s="8">
        <v>2025</v>
      </c>
      <c r="B3183" s="9" t="s">
        <v>154</v>
      </c>
      <c r="C3183" s="9" t="s">
        <v>155</v>
      </c>
      <c r="D3183" s="9" t="s">
        <v>342</v>
      </c>
      <c r="E3183" s="9" t="s">
        <v>30</v>
      </c>
      <c r="F3183" s="8">
        <v>2025</v>
      </c>
      <c r="G3183" s="11">
        <v>0</v>
      </c>
      <c r="H3183" s="11">
        <v>0.21662000000000001</v>
      </c>
      <c r="I3183" s="11">
        <v>0.21826999999999999</v>
      </c>
      <c r="J3183" s="11">
        <v>0.20315</v>
      </c>
      <c r="K3183" s="11">
        <v>0.13811000000000001</v>
      </c>
      <c r="L3183" s="11">
        <v>0.27994999999999998</v>
      </c>
      <c r="M3183" s="11">
        <v>0.13331000000000001</v>
      </c>
      <c r="N3183" s="11">
        <v>0.23454</v>
      </c>
      <c r="O3183" s="11">
        <v>0.13616</v>
      </c>
      <c r="P3183" s="11">
        <v>0.26378000000000001</v>
      </c>
      <c r="Q3183" s="11">
        <v>0.36698999999999998</v>
      </c>
      <c r="R3183" s="11">
        <v>8.226E-2</v>
      </c>
      <c r="S3183" s="11">
        <v>5.4100000000000002E-2</v>
      </c>
      <c r="T3183" s="11">
        <v>2.3272499999999998</v>
      </c>
      <c r="U3183" s="11">
        <v>0.47027000000000002</v>
      </c>
      <c r="V3183" s="11" t="s">
        <v>35</v>
      </c>
      <c r="W3183" s="11" t="s">
        <v>35</v>
      </c>
      <c r="X3183" s="11">
        <v>0.66113</v>
      </c>
      <c r="Y3183" s="11">
        <v>2.9883799999999998</v>
      </c>
      <c r="Z3183" s="11">
        <v>4.2500000000000003E-2</v>
      </c>
      <c r="AA3183" s="11">
        <v>9.0050000000000005E-2</v>
      </c>
      <c r="AB3183" s="11">
        <v>4.8370000000000003E-2</v>
      </c>
      <c r="AC3183" s="11">
        <v>0.18090999999999999</v>
      </c>
      <c r="AD3183" s="71">
        <f t="shared" si="150"/>
        <v>0</v>
      </c>
      <c r="AE3183" s="71">
        <f t="shared" si="151"/>
        <v>0.19089999999999999</v>
      </c>
      <c r="AF3183" s="71">
        <f t="shared" si="152"/>
        <v>0</v>
      </c>
      <c r="AG3183" s="277" t="s">
        <v>906</v>
      </c>
      <c r="AH3183" s="277" t="s">
        <v>795</v>
      </c>
      <c r="AI3183" s="276" t="s">
        <v>796</v>
      </c>
      <c r="AJ3183" s="276" t="s">
        <v>797</v>
      </c>
      <c r="AK3183" s="276" t="s">
        <v>342</v>
      </c>
      <c r="AL3183" s="277" t="s">
        <v>155</v>
      </c>
      <c r="AM3183" s="276" t="s">
        <v>798</v>
      </c>
      <c r="AN3183" s="276" t="s">
        <v>655</v>
      </c>
      <c r="AO3183" s="277" t="s">
        <v>656</v>
      </c>
    </row>
    <row r="3184" spans="1:41" ht="15" thickBot="1" x14ac:dyDescent="0.4">
      <c r="A3184" s="8">
        <v>2025</v>
      </c>
      <c r="B3184" s="9" t="s">
        <v>154</v>
      </c>
      <c r="C3184" s="9" t="s">
        <v>155</v>
      </c>
      <c r="D3184" s="9" t="s">
        <v>342</v>
      </c>
      <c r="E3184" s="9" t="s">
        <v>30</v>
      </c>
      <c r="F3184" s="8">
        <v>2026</v>
      </c>
      <c r="G3184" s="11">
        <v>0</v>
      </c>
      <c r="H3184" s="11">
        <v>0.22170000000000001</v>
      </c>
      <c r="I3184" s="11">
        <v>0.21815000000000001</v>
      </c>
      <c r="J3184" s="11">
        <v>0.20091999999999999</v>
      </c>
      <c r="K3184" s="11">
        <v>0.14097000000000001</v>
      </c>
      <c r="L3184" s="11">
        <v>0.28681000000000001</v>
      </c>
      <c r="M3184" s="11">
        <v>0.1321</v>
      </c>
      <c r="N3184" s="11">
        <v>0.23415</v>
      </c>
      <c r="O3184" s="11">
        <v>0.13158</v>
      </c>
      <c r="P3184" s="11">
        <v>0.26014999999999999</v>
      </c>
      <c r="Q3184" s="11">
        <v>0.36563000000000001</v>
      </c>
      <c r="R3184" s="11">
        <v>8.2500000000000004E-2</v>
      </c>
      <c r="S3184" s="11">
        <v>5.5539999999999999E-2</v>
      </c>
      <c r="T3184" s="11">
        <v>2.33019</v>
      </c>
      <c r="U3184" s="11">
        <v>0.48824000000000001</v>
      </c>
      <c r="V3184" s="11" t="s">
        <v>35</v>
      </c>
      <c r="W3184" s="11" t="s">
        <v>35</v>
      </c>
      <c r="X3184" s="11">
        <v>0.68423999999999996</v>
      </c>
      <c r="Y3184" s="11">
        <v>3.0144299999999999</v>
      </c>
      <c r="Z3184" s="11">
        <v>4.1439999999999998E-2</v>
      </c>
      <c r="AA3184" s="11">
        <v>9.2160000000000006E-2</v>
      </c>
      <c r="AB3184" s="11">
        <v>5.1860000000000003E-2</v>
      </c>
      <c r="AC3184" s="11">
        <v>0.18545</v>
      </c>
      <c r="AD3184" s="71">
        <f t="shared" si="150"/>
        <v>0</v>
      </c>
      <c r="AE3184" s="71">
        <f t="shared" si="151"/>
        <v>0.19600000000000001</v>
      </c>
      <c r="AF3184" s="71">
        <f t="shared" si="152"/>
        <v>0</v>
      </c>
      <c r="AG3184" s="277" t="s">
        <v>906</v>
      </c>
      <c r="AH3184" s="277" t="s">
        <v>795</v>
      </c>
      <c r="AI3184" s="276" t="s">
        <v>796</v>
      </c>
      <c r="AJ3184" s="276" t="s">
        <v>797</v>
      </c>
      <c r="AK3184" s="276" t="s">
        <v>342</v>
      </c>
      <c r="AL3184" s="277" t="s">
        <v>155</v>
      </c>
      <c r="AM3184" s="276" t="s">
        <v>798</v>
      </c>
      <c r="AN3184" s="276" t="s">
        <v>655</v>
      </c>
      <c r="AO3184" s="277" t="s">
        <v>656</v>
      </c>
    </row>
    <row r="3185" spans="1:41" ht="15" thickBot="1" x14ac:dyDescent="0.4">
      <c r="A3185" s="8">
        <v>2025</v>
      </c>
      <c r="B3185" s="9" t="s">
        <v>154</v>
      </c>
      <c r="C3185" s="9" t="s">
        <v>155</v>
      </c>
      <c r="D3185" s="9" t="s">
        <v>342</v>
      </c>
      <c r="E3185" s="9" t="s">
        <v>30</v>
      </c>
      <c r="F3185" s="8">
        <v>2027</v>
      </c>
      <c r="G3185" s="11">
        <v>0</v>
      </c>
      <c r="H3185" s="11">
        <v>0.22276000000000001</v>
      </c>
      <c r="I3185" s="11">
        <v>0.22175</v>
      </c>
      <c r="J3185" s="11">
        <v>0.2016</v>
      </c>
      <c r="K3185" s="11">
        <v>0.14283000000000001</v>
      </c>
      <c r="L3185" s="11">
        <v>0.29249000000000003</v>
      </c>
      <c r="M3185" s="11">
        <v>0.13450999999999999</v>
      </c>
      <c r="N3185" s="11">
        <v>0.22982</v>
      </c>
      <c r="O3185" s="11">
        <v>0.12787999999999999</v>
      </c>
      <c r="P3185" s="11">
        <v>0.26027</v>
      </c>
      <c r="Q3185" s="11">
        <v>0.3553</v>
      </c>
      <c r="R3185" s="11">
        <v>8.1729999999999997E-2</v>
      </c>
      <c r="S3185" s="11">
        <v>5.5109999999999999E-2</v>
      </c>
      <c r="T3185" s="11">
        <v>2.32605</v>
      </c>
      <c r="U3185" s="11">
        <v>0.49861</v>
      </c>
      <c r="V3185" s="11" t="s">
        <v>35</v>
      </c>
      <c r="W3185" s="11" t="s">
        <v>35</v>
      </c>
      <c r="X3185" s="11">
        <v>0.70138999999999996</v>
      </c>
      <c r="Y3185" s="11">
        <v>3.0274299999999998</v>
      </c>
      <c r="Z3185" s="11">
        <v>4.1619999999999997E-2</v>
      </c>
      <c r="AA3185" s="11">
        <v>9.5079999999999998E-2</v>
      </c>
      <c r="AB3185" s="11">
        <v>5.2789999999999997E-2</v>
      </c>
      <c r="AC3185" s="11">
        <v>0.18948999999999999</v>
      </c>
      <c r="AD3185" s="71">
        <f t="shared" si="150"/>
        <v>0</v>
      </c>
      <c r="AE3185" s="71">
        <f t="shared" si="151"/>
        <v>0.20280000000000001</v>
      </c>
      <c r="AF3185" s="71">
        <f t="shared" si="152"/>
        <v>0</v>
      </c>
      <c r="AG3185" s="277" t="s">
        <v>906</v>
      </c>
      <c r="AH3185" s="277" t="s">
        <v>795</v>
      </c>
      <c r="AI3185" s="276" t="s">
        <v>796</v>
      </c>
      <c r="AJ3185" s="276" t="s">
        <v>797</v>
      </c>
      <c r="AK3185" s="276" t="s">
        <v>342</v>
      </c>
      <c r="AL3185" s="277" t="s">
        <v>155</v>
      </c>
      <c r="AM3185" s="276" t="s">
        <v>798</v>
      </c>
      <c r="AN3185" s="276" t="s">
        <v>655</v>
      </c>
      <c r="AO3185" s="277" t="s">
        <v>656</v>
      </c>
    </row>
    <row r="3186" spans="1:41" ht="15" thickBot="1" x14ac:dyDescent="0.4">
      <c r="A3186" s="8">
        <v>2025</v>
      </c>
      <c r="B3186" s="9" t="s">
        <v>154</v>
      </c>
      <c r="C3186" s="9" t="s">
        <v>155</v>
      </c>
      <c r="D3186" s="9" t="s">
        <v>342</v>
      </c>
      <c r="E3186" s="9" t="s">
        <v>30</v>
      </c>
      <c r="F3186" s="8">
        <v>2028</v>
      </c>
      <c r="G3186" s="11">
        <v>0</v>
      </c>
      <c r="H3186" s="11">
        <v>0.22397</v>
      </c>
      <c r="I3186" s="11">
        <v>0.22364999999999999</v>
      </c>
      <c r="J3186" s="11">
        <v>0.20055000000000001</v>
      </c>
      <c r="K3186" s="11">
        <v>0.14746999999999999</v>
      </c>
      <c r="L3186" s="11">
        <v>0.29777999999999999</v>
      </c>
      <c r="M3186" s="11">
        <v>0.13561000000000001</v>
      </c>
      <c r="N3186" s="11">
        <v>0.22889999999999999</v>
      </c>
      <c r="O3186" s="11">
        <v>0.12452000000000001</v>
      </c>
      <c r="P3186" s="11">
        <v>0.26093</v>
      </c>
      <c r="Q3186" s="11">
        <v>0.34642000000000001</v>
      </c>
      <c r="R3186" s="11">
        <v>7.8549999999999995E-2</v>
      </c>
      <c r="S3186" s="11">
        <v>5.5789999999999999E-2</v>
      </c>
      <c r="T3186" s="11">
        <v>2.3241299999999998</v>
      </c>
      <c r="U3186" s="11">
        <v>0.51761000000000001</v>
      </c>
      <c r="V3186" s="11" t="s">
        <v>35</v>
      </c>
      <c r="W3186" s="11" t="s">
        <v>35</v>
      </c>
      <c r="X3186" s="11">
        <v>0.72306999999999999</v>
      </c>
      <c r="Y3186" s="11">
        <v>3.0472000000000001</v>
      </c>
      <c r="Z3186" s="11">
        <v>4.027E-2</v>
      </c>
      <c r="AA3186" s="11">
        <v>9.468E-2</v>
      </c>
      <c r="AB3186" s="11">
        <v>5.2810000000000003E-2</v>
      </c>
      <c r="AC3186" s="11">
        <v>0.18776000000000001</v>
      </c>
      <c r="AD3186" s="71">
        <f t="shared" si="150"/>
        <v>0</v>
      </c>
      <c r="AE3186" s="71">
        <f t="shared" si="151"/>
        <v>0.20549999999999999</v>
      </c>
      <c r="AF3186" s="71">
        <f t="shared" si="152"/>
        <v>0</v>
      </c>
      <c r="AG3186" s="277" t="s">
        <v>906</v>
      </c>
      <c r="AH3186" s="277" t="s">
        <v>795</v>
      </c>
      <c r="AI3186" s="276" t="s">
        <v>796</v>
      </c>
      <c r="AJ3186" s="276" t="s">
        <v>797</v>
      </c>
      <c r="AK3186" s="276" t="s">
        <v>342</v>
      </c>
      <c r="AL3186" s="277" t="s">
        <v>155</v>
      </c>
      <c r="AM3186" s="276" t="s">
        <v>798</v>
      </c>
      <c r="AN3186" s="276" t="s">
        <v>655</v>
      </c>
      <c r="AO3186" s="277" t="s">
        <v>656</v>
      </c>
    </row>
    <row r="3187" spans="1:41" ht="15" thickBot="1" x14ac:dyDescent="0.4">
      <c r="A3187" s="8">
        <v>2025</v>
      </c>
      <c r="B3187" s="9" t="s">
        <v>154</v>
      </c>
      <c r="C3187" s="9" t="s">
        <v>155</v>
      </c>
      <c r="D3187" s="9" t="s">
        <v>342</v>
      </c>
      <c r="E3187" s="9" t="s">
        <v>30</v>
      </c>
      <c r="F3187" s="8">
        <v>2029</v>
      </c>
      <c r="G3187" s="11">
        <v>0</v>
      </c>
      <c r="H3187" s="11">
        <v>0.22586999999999999</v>
      </c>
      <c r="I3187" s="11">
        <v>0.22409999999999999</v>
      </c>
      <c r="J3187" s="11">
        <v>0.19459000000000001</v>
      </c>
      <c r="K3187" s="11">
        <v>0.14774000000000001</v>
      </c>
      <c r="L3187" s="11">
        <v>0.2994</v>
      </c>
      <c r="M3187" s="11">
        <v>0.13805000000000001</v>
      </c>
      <c r="N3187" s="11">
        <v>0.22722999999999999</v>
      </c>
      <c r="O3187" s="11">
        <v>0.12246</v>
      </c>
      <c r="P3187" s="11">
        <v>0.26057000000000002</v>
      </c>
      <c r="Q3187" s="11">
        <v>0.34073999999999999</v>
      </c>
      <c r="R3187" s="11">
        <v>7.4929999999999997E-2</v>
      </c>
      <c r="S3187" s="11">
        <v>5.604E-2</v>
      </c>
      <c r="T3187" s="11">
        <v>2.3117200000000002</v>
      </c>
      <c r="U3187" s="11">
        <v>0.52088999999999996</v>
      </c>
      <c r="V3187" s="11" t="s">
        <v>35</v>
      </c>
      <c r="W3187" s="11" t="s">
        <v>35</v>
      </c>
      <c r="X3187" s="11">
        <v>0.73767000000000005</v>
      </c>
      <c r="Y3187" s="11">
        <v>3.0493899999999998</v>
      </c>
      <c r="Z3187" s="11">
        <v>3.8989999999999997E-2</v>
      </c>
      <c r="AA3187" s="11">
        <v>0.10169</v>
      </c>
      <c r="AB3187" s="11">
        <v>5.3179999999999998E-2</v>
      </c>
      <c r="AC3187" s="11">
        <v>0.19386999999999999</v>
      </c>
      <c r="AD3187" s="71">
        <f t="shared" si="150"/>
        <v>0</v>
      </c>
      <c r="AE3187" s="71">
        <f t="shared" si="151"/>
        <v>0.21679999999999999</v>
      </c>
      <c r="AF3187" s="71">
        <f t="shared" si="152"/>
        <v>0</v>
      </c>
      <c r="AG3187" s="277" t="s">
        <v>906</v>
      </c>
      <c r="AH3187" s="277" t="s">
        <v>795</v>
      </c>
      <c r="AI3187" s="276" t="s">
        <v>796</v>
      </c>
      <c r="AJ3187" s="276" t="s">
        <v>797</v>
      </c>
      <c r="AK3187" s="276" t="s">
        <v>342</v>
      </c>
      <c r="AL3187" s="277" t="s">
        <v>155</v>
      </c>
      <c r="AM3187" s="276" t="s">
        <v>798</v>
      </c>
      <c r="AN3187" s="276" t="s">
        <v>655</v>
      </c>
      <c r="AO3187" s="277" t="s">
        <v>656</v>
      </c>
    </row>
    <row r="3188" spans="1:41" ht="15" thickBot="1" x14ac:dyDescent="0.4">
      <c r="A3188" s="8">
        <v>2025</v>
      </c>
      <c r="B3188" s="9" t="s">
        <v>154</v>
      </c>
      <c r="C3188" s="9" t="s">
        <v>155</v>
      </c>
      <c r="D3188" s="9" t="s">
        <v>342</v>
      </c>
      <c r="E3188" s="9" t="s">
        <v>30</v>
      </c>
      <c r="F3188" s="8">
        <v>2030</v>
      </c>
      <c r="G3188" s="11">
        <v>0</v>
      </c>
      <c r="H3188" s="11">
        <v>0.23083000000000001</v>
      </c>
      <c r="I3188" s="11">
        <v>0.22617999999999999</v>
      </c>
      <c r="J3188" s="11">
        <v>0.19434000000000001</v>
      </c>
      <c r="K3188" s="11">
        <v>0.14881</v>
      </c>
      <c r="L3188" s="11">
        <v>0.29701</v>
      </c>
      <c r="M3188" s="11">
        <v>0.13605</v>
      </c>
      <c r="N3188" s="11">
        <v>0.22697000000000001</v>
      </c>
      <c r="O3188" s="11">
        <v>0.11822000000000001</v>
      </c>
      <c r="P3188" s="11">
        <v>0.25946000000000002</v>
      </c>
      <c r="Q3188" s="11">
        <v>0.33412999999999998</v>
      </c>
      <c r="R3188" s="11">
        <v>7.3330000000000006E-2</v>
      </c>
      <c r="S3188" s="11">
        <v>5.5919999999999997E-2</v>
      </c>
      <c r="T3188" s="11">
        <v>2.30125</v>
      </c>
      <c r="U3188" s="11">
        <v>0.53642999999999996</v>
      </c>
      <c r="V3188" s="11" t="s">
        <v>35</v>
      </c>
      <c r="W3188" s="11" t="s">
        <v>35</v>
      </c>
      <c r="X3188" s="11">
        <v>0.76693</v>
      </c>
      <c r="Y3188" s="11">
        <v>3.0681799999999999</v>
      </c>
      <c r="Z3188" s="11">
        <v>3.8210000000000001E-2</v>
      </c>
      <c r="AA3188" s="11">
        <v>0.10433000000000001</v>
      </c>
      <c r="AB3188" s="11">
        <v>5.2069999999999998E-2</v>
      </c>
      <c r="AC3188" s="11">
        <v>0.19461000000000001</v>
      </c>
      <c r="AD3188" s="71">
        <f t="shared" si="150"/>
        <v>0</v>
      </c>
      <c r="AE3188" s="71">
        <f t="shared" si="151"/>
        <v>0.23050000000000001</v>
      </c>
      <c r="AF3188" s="71">
        <f t="shared" si="152"/>
        <v>0</v>
      </c>
      <c r="AG3188" s="277" t="s">
        <v>906</v>
      </c>
      <c r="AH3188" s="277" t="s">
        <v>795</v>
      </c>
      <c r="AI3188" s="276" t="s">
        <v>796</v>
      </c>
      <c r="AJ3188" s="276" t="s">
        <v>797</v>
      </c>
      <c r="AK3188" s="276" t="s">
        <v>342</v>
      </c>
      <c r="AL3188" s="277" t="s">
        <v>155</v>
      </c>
      <c r="AM3188" s="276" t="s">
        <v>798</v>
      </c>
      <c r="AN3188" s="276" t="s">
        <v>655</v>
      </c>
      <c r="AO3188" s="277" t="s">
        <v>656</v>
      </c>
    </row>
    <row r="3189" spans="1:41" ht="15" thickBot="1" x14ac:dyDescent="0.4">
      <c r="A3189" s="8">
        <v>2025</v>
      </c>
      <c r="B3189" s="9" t="s">
        <v>154</v>
      </c>
      <c r="C3189" s="9" t="s">
        <v>155</v>
      </c>
      <c r="D3189" s="9" t="s">
        <v>342</v>
      </c>
      <c r="E3189" s="9" t="s">
        <v>30</v>
      </c>
      <c r="F3189" s="8">
        <v>2031</v>
      </c>
      <c r="G3189" s="11">
        <v>0</v>
      </c>
      <c r="H3189" s="11">
        <v>0.23396</v>
      </c>
      <c r="I3189" s="11">
        <v>0.22952</v>
      </c>
      <c r="J3189" s="11">
        <v>0.19167999999999999</v>
      </c>
      <c r="K3189" s="11">
        <v>0.14937</v>
      </c>
      <c r="L3189" s="11">
        <v>0.29664000000000001</v>
      </c>
      <c r="M3189" s="11">
        <v>0.13544</v>
      </c>
      <c r="N3189" s="11">
        <v>0.22334999999999999</v>
      </c>
      <c r="O3189" s="11">
        <v>0.11232</v>
      </c>
      <c r="P3189" s="11">
        <v>0.25344</v>
      </c>
      <c r="Q3189" s="11">
        <v>0.32291999999999998</v>
      </c>
      <c r="R3189" s="11">
        <v>7.0709999999999995E-2</v>
      </c>
      <c r="S3189" s="11">
        <v>5.577E-2</v>
      </c>
      <c r="T3189" s="11">
        <v>2.2751100000000002</v>
      </c>
      <c r="U3189" s="11">
        <v>0.56098999999999999</v>
      </c>
      <c r="V3189" s="11" t="s">
        <v>35</v>
      </c>
      <c r="W3189" s="11" t="s">
        <v>35</v>
      </c>
      <c r="X3189" s="11">
        <v>0.79891000000000001</v>
      </c>
      <c r="Y3189" s="11">
        <v>3.07402</v>
      </c>
      <c r="Z3189" s="11">
        <v>3.6069999999999998E-2</v>
      </c>
      <c r="AA3189" s="11">
        <v>0.11175</v>
      </c>
      <c r="AB3189" s="11">
        <v>5.0709999999999998E-2</v>
      </c>
      <c r="AC3189" s="11">
        <v>0.19853000000000001</v>
      </c>
      <c r="AD3189" s="71">
        <f t="shared" si="150"/>
        <v>0</v>
      </c>
      <c r="AE3189" s="71">
        <f t="shared" si="151"/>
        <v>0.2379</v>
      </c>
      <c r="AF3189" s="71">
        <f t="shared" si="152"/>
        <v>0</v>
      </c>
      <c r="AG3189" s="277" t="s">
        <v>906</v>
      </c>
      <c r="AH3189" s="277" t="s">
        <v>795</v>
      </c>
      <c r="AI3189" s="276" t="s">
        <v>796</v>
      </c>
      <c r="AJ3189" s="276" t="s">
        <v>797</v>
      </c>
      <c r="AK3189" s="276" t="s">
        <v>342</v>
      </c>
      <c r="AL3189" s="277" t="s">
        <v>155</v>
      </c>
      <c r="AM3189" s="276" t="s">
        <v>798</v>
      </c>
      <c r="AN3189" s="276" t="s">
        <v>655</v>
      </c>
      <c r="AO3189" s="277" t="s">
        <v>656</v>
      </c>
    </row>
    <row r="3190" spans="1:41" ht="15" thickBot="1" x14ac:dyDescent="0.4">
      <c r="A3190" s="8">
        <v>2025</v>
      </c>
      <c r="B3190" s="9" t="s">
        <v>154</v>
      </c>
      <c r="C3190" s="9" t="s">
        <v>155</v>
      </c>
      <c r="D3190" s="9" t="s">
        <v>342</v>
      </c>
      <c r="E3190" s="9" t="s">
        <v>30</v>
      </c>
      <c r="F3190" s="8">
        <v>2032</v>
      </c>
      <c r="G3190" s="11">
        <v>0</v>
      </c>
      <c r="H3190" s="11">
        <v>0.23066</v>
      </c>
      <c r="I3190" s="11">
        <v>0.22675999999999999</v>
      </c>
      <c r="J3190" s="11">
        <v>0.19073000000000001</v>
      </c>
      <c r="K3190" s="11">
        <v>0.14865</v>
      </c>
      <c r="L3190" s="11">
        <v>0.29946</v>
      </c>
      <c r="M3190" s="11">
        <v>0.13944000000000001</v>
      </c>
      <c r="N3190" s="11">
        <v>0.218</v>
      </c>
      <c r="O3190" s="11">
        <v>0.10551000000000001</v>
      </c>
      <c r="P3190" s="11">
        <v>0.25047999999999998</v>
      </c>
      <c r="Q3190" s="11">
        <v>0.31578000000000001</v>
      </c>
      <c r="R3190" s="11">
        <v>6.8930000000000005E-2</v>
      </c>
      <c r="S3190" s="11">
        <v>5.552E-2</v>
      </c>
      <c r="T3190" s="11">
        <v>2.2499199999999999</v>
      </c>
      <c r="U3190" s="11">
        <v>0.58330000000000004</v>
      </c>
      <c r="V3190" s="11" t="s">
        <v>35</v>
      </c>
      <c r="W3190" s="11" t="s">
        <v>35</v>
      </c>
      <c r="X3190" s="11">
        <v>0.84399000000000002</v>
      </c>
      <c r="Y3190" s="11">
        <v>3.0939100000000002</v>
      </c>
      <c r="Z3190" s="11">
        <v>3.4020000000000002E-2</v>
      </c>
      <c r="AA3190" s="11">
        <v>0.1125</v>
      </c>
      <c r="AB3190" s="11">
        <v>5.0279999999999998E-2</v>
      </c>
      <c r="AC3190" s="11">
        <v>0.19681000000000001</v>
      </c>
      <c r="AD3190" s="71">
        <f t="shared" si="150"/>
        <v>0</v>
      </c>
      <c r="AE3190" s="71">
        <f t="shared" si="151"/>
        <v>0.26069999999999999</v>
      </c>
      <c r="AF3190" s="71">
        <f t="shared" si="152"/>
        <v>0</v>
      </c>
      <c r="AG3190" s="277" t="s">
        <v>906</v>
      </c>
      <c r="AH3190" s="277" t="s">
        <v>795</v>
      </c>
      <c r="AI3190" s="276" t="s">
        <v>796</v>
      </c>
      <c r="AJ3190" s="276" t="s">
        <v>797</v>
      </c>
      <c r="AK3190" s="276" t="s">
        <v>342</v>
      </c>
      <c r="AL3190" s="277" t="s">
        <v>155</v>
      </c>
      <c r="AM3190" s="276" t="s">
        <v>798</v>
      </c>
      <c r="AN3190" s="276" t="s">
        <v>655</v>
      </c>
      <c r="AO3190" s="277" t="s">
        <v>656</v>
      </c>
    </row>
    <row r="3191" spans="1:41" ht="15" thickBot="1" x14ac:dyDescent="0.4">
      <c r="A3191" s="8">
        <v>2025</v>
      </c>
      <c r="B3191" s="9" t="s">
        <v>154</v>
      </c>
      <c r="C3191" s="9" t="s">
        <v>155</v>
      </c>
      <c r="D3191" s="9" t="s">
        <v>342</v>
      </c>
      <c r="E3191" s="9" t="s">
        <v>30</v>
      </c>
      <c r="F3191" s="8">
        <v>2033</v>
      </c>
      <c r="G3191" s="11">
        <v>0</v>
      </c>
      <c r="H3191" s="11">
        <v>0.23305999999999999</v>
      </c>
      <c r="I3191" s="11">
        <v>0.22475000000000001</v>
      </c>
      <c r="J3191" s="11">
        <v>0.19</v>
      </c>
      <c r="K3191" s="11">
        <v>0.14716000000000001</v>
      </c>
      <c r="L3191" s="11">
        <v>0.29732999999999998</v>
      </c>
      <c r="M3191" s="11">
        <v>0.13800000000000001</v>
      </c>
      <c r="N3191" s="11">
        <v>0.21659</v>
      </c>
      <c r="O3191" s="11">
        <v>9.9250000000000005E-2</v>
      </c>
      <c r="P3191" s="11">
        <v>0.24596999999999999</v>
      </c>
      <c r="Q3191" s="11">
        <v>0.30210999999999999</v>
      </c>
      <c r="R3191" s="11">
        <v>6.5729999999999997E-2</v>
      </c>
      <c r="S3191" s="11">
        <v>5.7119999999999997E-2</v>
      </c>
      <c r="T3191" s="11">
        <v>2.2170700000000001</v>
      </c>
      <c r="U3191" s="11">
        <v>0.59982999999999997</v>
      </c>
      <c r="V3191" s="11" t="s">
        <v>35</v>
      </c>
      <c r="W3191" s="11" t="s">
        <v>35</v>
      </c>
      <c r="X3191" s="11">
        <v>0.86643000000000003</v>
      </c>
      <c r="Y3191" s="11">
        <v>3.0834899999999998</v>
      </c>
      <c r="Z3191" s="11">
        <v>3.3820000000000003E-2</v>
      </c>
      <c r="AA3191" s="11">
        <v>0.11570999999999999</v>
      </c>
      <c r="AB3191" s="11">
        <v>4.6920000000000003E-2</v>
      </c>
      <c r="AC3191" s="11">
        <v>0.19645000000000001</v>
      </c>
      <c r="AD3191" s="71">
        <f t="shared" si="150"/>
        <v>0</v>
      </c>
      <c r="AE3191" s="71">
        <f t="shared" si="151"/>
        <v>0.2666</v>
      </c>
      <c r="AF3191" s="71">
        <f t="shared" si="152"/>
        <v>0</v>
      </c>
      <c r="AG3191" s="277" t="s">
        <v>906</v>
      </c>
      <c r="AH3191" s="277" t="s">
        <v>795</v>
      </c>
      <c r="AI3191" s="276" t="s">
        <v>796</v>
      </c>
      <c r="AJ3191" s="276" t="s">
        <v>797</v>
      </c>
      <c r="AK3191" s="276" t="s">
        <v>342</v>
      </c>
      <c r="AL3191" s="277" t="s">
        <v>155</v>
      </c>
      <c r="AM3191" s="276" t="s">
        <v>798</v>
      </c>
      <c r="AN3191" s="276" t="s">
        <v>655</v>
      </c>
      <c r="AO3191" s="277" t="s">
        <v>656</v>
      </c>
    </row>
    <row r="3192" spans="1:41" ht="15" thickBot="1" x14ac:dyDescent="0.4">
      <c r="A3192" s="8">
        <v>2025</v>
      </c>
      <c r="B3192" s="9" t="s">
        <v>154</v>
      </c>
      <c r="C3192" s="9" t="s">
        <v>155</v>
      </c>
      <c r="D3192" s="9" t="s">
        <v>342</v>
      </c>
      <c r="E3192" s="9" t="s">
        <v>30</v>
      </c>
      <c r="F3192" s="8">
        <v>2034</v>
      </c>
      <c r="G3192" s="11">
        <v>0</v>
      </c>
      <c r="H3192" s="11">
        <v>0.23669000000000001</v>
      </c>
      <c r="I3192" s="11">
        <v>0.22786999999999999</v>
      </c>
      <c r="J3192" s="11">
        <v>0.17834</v>
      </c>
      <c r="K3192" s="11">
        <v>0.14685000000000001</v>
      </c>
      <c r="L3192" s="11">
        <v>0.30170000000000002</v>
      </c>
      <c r="M3192" s="11">
        <v>0.13782</v>
      </c>
      <c r="N3192" s="11">
        <v>0.21367</v>
      </c>
      <c r="O3192" s="11">
        <v>9.5390000000000003E-2</v>
      </c>
      <c r="P3192" s="11">
        <v>0.24163999999999999</v>
      </c>
      <c r="Q3192" s="11">
        <v>0.29399999999999998</v>
      </c>
      <c r="R3192" s="11">
        <v>6.2979999999999994E-2</v>
      </c>
      <c r="S3192" s="11">
        <v>5.8439999999999999E-2</v>
      </c>
      <c r="T3192" s="11">
        <v>2.1953800000000001</v>
      </c>
      <c r="U3192" s="11">
        <v>0.62511000000000005</v>
      </c>
      <c r="V3192" s="11" t="s">
        <v>35</v>
      </c>
      <c r="W3192" s="11" t="s">
        <v>35</v>
      </c>
      <c r="X3192" s="11">
        <v>0.89337999999999995</v>
      </c>
      <c r="Y3192" s="11">
        <v>3.0887600000000002</v>
      </c>
      <c r="Z3192" s="11">
        <v>3.5630000000000002E-2</v>
      </c>
      <c r="AA3192" s="11">
        <v>0.11724</v>
      </c>
      <c r="AB3192" s="11">
        <v>4.4920000000000002E-2</v>
      </c>
      <c r="AC3192" s="11">
        <v>0.19778999999999999</v>
      </c>
      <c r="AD3192" s="71">
        <f t="shared" si="150"/>
        <v>0</v>
      </c>
      <c r="AE3192" s="71">
        <f t="shared" si="151"/>
        <v>0.26829999999999998</v>
      </c>
      <c r="AF3192" s="71">
        <f t="shared" si="152"/>
        <v>0</v>
      </c>
      <c r="AG3192" s="277" t="s">
        <v>906</v>
      </c>
      <c r="AH3192" s="277" t="s">
        <v>795</v>
      </c>
      <c r="AI3192" s="276" t="s">
        <v>796</v>
      </c>
      <c r="AJ3192" s="276" t="s">
        <v>797</v>
      </c>
      <c r="AK3192" s="276" t="s">
        <v>342</v>
      </c>
      <c r="AL3192" s="277" t="s">
        <v>155</v>
      </c>
      <c r="AM3192" s="276" t="s">
        <v>798</v>
      </c>
      <c r="AN3192" s="276" t="s">
        <v>655</v>
      </c>
      <c r="AO3192" s="277" t="s">
        <v>656</v>
      </c>
    </row>
    <row r="3193" spans="1:41" ht="15" thickBot="1" x14ac:dyDescent="0.4">
      <c r="A3193" s="8">
        <v>2025</v>
      </c>
      <c r="B3193" s="9" t="s">
        <v>154</v>
      </c>
      <c r="C3193" s="9" t="s">
        <v>155</v>
      </c>
      <c r="D3193" s="9" t="s">
        <v>342</v>
      </c>
      <c r="E3193" s="9" t="s">
        <v>30</v>
      </c>
      <c r="F3193" s="8">
        <v>2035</v>
      </c>
      <c r="G3193" s="11">
        <v>0</v>
      </c>
      <c r="H3193" s="11">
        <v>0.24043999999999999</v>
      </c>
      <c r="I3193" s="11">
        <v>0.22847000000000001</v>
      </c>
      <c r="J3193" s="11">
        <v>0.17582</v>
      </c>
      <c r="K3193" s="11">
        <v>0.14504</v>
      </c>
      <c r="L3193" s="11">
        <v>0.30607000000000001</v>
      </c>
      <c r="M3193" s="11">
        <v>0.13780999999999999</v>
      </c>
      <c r="N3193" s="11">
        <v>0.20923</v>
      </c>
      <c r="O3193" s="11">
        <v>8.5730000000000001E-2</v>
      </c>
      <c r="P3193" s="11">
        <v>0.23977999999999999</v>
      </c>
      <c r="Q3193" s="11">
        <v>0.27856999999999998</v>
      </c>
      <c r="R3193" s="11">
        <v>6.1039999999999997E-2</v>
      </c>
      <c r="S3193" s="11">
        <v>5.8290000000000002E-2</v>
      </c>
      <c r="T3193" s="11">
        <v>2.16628</v>
      </c>
      <c r="U3193" s="11">
        <v>0.65612000000000004</v>
      </c>
      <c r="V3193" s="11" t="s">
        <v>35</v>
      </c>
      <c r="W3193" s="11" t="s">
        <v>35</v>
      </c>
      <c r="X3193" s="11">
        <v>0.92444000000000004</v>
      </c>
      <c r="Y3193" s="11">
        <v>3.0907200000000001</v>
      </c>
      <c r="Z3193" s="11">
        <v>3.2890000000000003E-2</v>
      </c>
      <c r="AA3193" s="11">
        <v>0.12367</v>
      </c>
      <c r="AB3193" s="11">
        <v>4.0809999999999999E-2</v>
      </c>
      <c r="AC3193" s="11">
        <v>0.19736999999999999</v>
      </c>
      <c r="AD3193" s="71">
        <f t="shared" si="150"/>
        <v>0</v>
      </c>
      <c r="AE3193" s="71">
        <f t="shared" si="151"/>
        <v>0.26829999999999998</v>
      </c>
      <c r="AF3193" s="71">
        <f t="shared" si="152"/>
        <v>0</v>
      </c>
      <c r="AG3193" s="277" t="s">
        <v>906</v>
      </c>
      <c r="AH3193" s="277" t="s">
        <v>795</v>
      </c>
      <c r="AI3193" s="276" t="s">
        <v>796</v>
      </c>
      <c r="AJ3193" s="276" t="s">
        <v>797</v>
      </c>
      <c r="AK3193" s="276" t="s">
        <v>342</v>
      </c>
      <c r="AL3193" s="277" t="s">
        <v>155</v>
      </c>
      <c r="AM3193" s="276" t="s">
        <v>798</v>
      </c>
      <c r="AN3193" s="276" t="s">
        <v>655</v>
      </c>
      <c r="AO3193" s="277" t="s">
        <v>656</v>
      </c>
    </row>
    <row r="3194" spans="1:41" ht="15" thickBot="1" x14ac:dyDescent="0.4">
      <c r="A3194" s="8">
        <v>2025</v>
      </c>
      <c r="B3194" s="9" t="s">
        <v>154</v>
      </c>
      <c r="C3194" s="9" t="s">
        <v>155</v>
      </c>
      <c r="D3194" s="9" t="s">
        <v>342</v>
      </c>
      <c r="E3194" s="9" t="s">
        <v>31</v>
      </c>
      <c r="F3194" s="8">
        <v>2025</v>
      </c>
      <c r="G3194" s="11" t="s">
        <v>381</v>
      </c>
      <c r="H3194" s="11" t="s">
        <v>381</v>
      </c>
      <c r="I3194" s="11" t="s">
        <v>381</v>
      </c>
      <c r="J3194" s="11" t="s">
        <v>381</v>
      </c>
      <c r="K3194" s="11" t="s">
        <v>381</v>
      </c>
      <c r="L3194" s="11" t="s">
        <v>381</v>
      </c>
      <c r="M3194" s="11" t="s">
        <v>381</v>
      </c>
      <c r="N3194" s="11" t="s">
        <v>381</v>
      </c>
      <c r="O3194" s="11" t="s">
        <v>381</v>
      </c>
      <c r="P3194" s="11" t="s">
        <v>381</v>
      </c>
      <c r="Q3194" s="11" t="s">
        <v>381</v>
      </c>
      <c r="R3194" s="11" t="s">
        <v>381</v>
      </c>
      <c r="S3194" s="11" t="s">
        <v>381</v>
      </c>
      <c r="T3194" s="11" t="s">
        <v>381</v>
      </c>
      <c r="U3194" s="11" t="s">
        <v>381</v>
      </c>
      <c r="V3194" s="11" t="s">
        <v>381</v>
      </c>
      <c r="W3194" s="11" t="s">
        <v>381</v>
      </c>
      <c r="X3194" s="11" t="s">
        <v>381</v>
      </c>
      <c r="Y3194" s="11" t="s">
        <v>381</v>
      </c>
      <c r="Z3194" s="11">
        <v>0.12617999999999999</v>
      </c>
      <c r="AA3194" s="11">
        <v>0.49817</v>
      </c>
      <c r="AB3194" s="11">
        <v>0.13830999999999999</v>
      </c>
      <c r="AC3194" s="11">
        <v>0.76265000000000005</v>
      </c>
      <c r="AD3194" s="71"/>
      <c r="AE3194" s="71"/>
      <c r="AF3194" s="71">
        <f t="shared" si="152"/>
        <v>0</v>
      </c>
      <c r="AG3194" s="277" t="s">
        <v>907</v>
      </c>
      <c r="AH3194" s="277" t="s">
        <v>795</v>
      </c>
      <c r="AI3194" s="276" t="s">
        <v>796</v>
      </c>
      <c r="AJ3194" s="276" t="s">
        <v>797</v>
      </c>
      <c r="AK3194" s="276" t="s">
        <v>342</v>
      </c>
      <c r="AL3194" s="277" t="s">
        <v>155</v>
      </c>
      <c r="AM3194" s="276" t="s">
        <v>798</v>
      </c>
      <c r="AN3194" s="276" t="s">
        <v>655</v>
      </c>
      <c r="AO3194" s="277" t="s">
        <v>656</v>
      </c>
    </row>
    <row r="3195" spans="1:41" ht="15" thickBot="1" x14ac:dyDescent="0.4">
      <c r="A3195" s="8">
        <v>2025</v>
      </c>
      <c r="B3195" s="9" t="s">
        <v>154</v>
      </c>
      <c r="C3195" s="9" t="s">
        <v>155</v>
      </c>
      <c r="D3195" s="9" t="s">
        <v>342</v>
      </c>
      <c r="E3195" s="9" t="s">
        <v>31</v>
      </c>
      <c r="F3195" s="8">
        <v>2026</v>
      </c>
      <c r="G3195" s="11" t="s">
        <v>381</v>
      </c>
      <c r="H3195" s="11" t="s">
        <v>381</v>
      </c>
      <c r="I3195" s="11" t="s">
        <v>381</v>
      </c>
      <c r="J3195" s="11" t="s">
        <v>381</v>
      </c>
      <c r="K3195" s="11" t="s">
        <v>381</v>
      </c>
      <c r="L3195" s="11" t="s">
        <v>381</v>
      </c>
      <c r="M3195" s="11" t="s">
        <v>381</v>
      </c>
      <c r="N3195" s="11" t="s">
        <v>381</v>
      </c>
      <c r="O3195" s="11" t="s">
        <v>381</v>
      </c>
      <c r="P3195" s="11" t="s">
        <v>381</v>
      </c>
      <c r="Q3195" s="11" t="s">
        <v>381</v>
      </c>
      <c r="R3195" s="11" t="s">
        <v>381</v>
      </c>
      <c r="S3195" s="11" t="s">
        <v>381</v>
      </c>
      <c r="T3195" s="11" t="s">
        <v>381</v>
      </c>
      <c r="U3195" s="11" t="s">
        <v>381</v>
      </c>
      <c r="V3195" s="11" t="s">
        <v>381</v>
      </c>
      <c r="W3195" s="11" t="s">
        <v>381</v>
      </c>
      <c r="X3195" s="11" t="s">
        <v>381</v>
      </c>
      <c r="Y3195" s="11" t="s">
        <v>381</v>
      </c>
      <c r="Z3195" s="11">
        <v>0.11411</v>
      </c>
      <c r="AA3195" s="11">
        <v>0.46609</v>
      </c>
      <c r="AB3195" s="11">
        <v>0.13356000000000001</v>
      </c>
      <c r="AC3195" s="11">
        <v>0.71375999999999995</v>
      </c>
      <c r="AD3195" s="71"/>
      <c r="AE3195" s="71"/>
      <c r="AF3195" s="71">
        <f t="shared" si="152"/>
        <v>0</v>
      </c>
      <c r="AG3195" s="277" t="s">
        <v>907</v>
      </c>
      <c r="AH3195" s="277" t="s">
        <v>795</v>
      </c>
      <c r="AI3195" s="276" t="s">
        <v>796</v>
      </c>
      <c r="AJ3195" s="276" t="s">
        <v>797</v>
      </c>
      <c r="AK3195" s="276" t="s">
        <v>342</v>
      </c>
      <c r="AL3195" s="277" t="s">
        <v>155</v>
      </c>
      <c r="AM3195" s="276" t="s">
        <v>798</v>
      </c>
      <c r="AN3195" s="276" t="s">
        <v>655</v>
      </c>
      <c r="AO3195" s="277" t="s">
        <v>656</v>
      </c>
    </row>
    <row r="3196" spans="1:41" ht="15" thickBot="1" x14ac:dyDescent="0.4">
      <c r="A3196" s="8">
        <v>2025</v>
      </c>
      <c r="B3196" s="9" t="s">
        <v>154</v>
      </c>
      <c r="C3196" s="9" t="s">
        <v>155</v>
      </c>
      <c r="D3196" s="9" t="s">
        <v>342</v>
      </c>
      <c r="E3196" s="9" t="s">
        <v>31</v>
      </c>
      <c r="F3196" s="8">
        <v>2027</v>
      </c>
      <c r="G3196" s="11" t="s">
        <v>381</v>
      </c>
      <c r="H3196" s="11" t="s">
        <v>381</v>
      </c>
      <c r="I3196" s="11" t="s">
        <v>381</v>
      </c>
      <c r="J3196" s="11" t="s">
        <v>381</v>
      </c>
      <c r="K3196" s="11" t="s">
        <v>381</v>
      </c>
      <c r="L3196" s="11" t="s">
        <v>381</v>
      </c>
      <c r="M3196" s="11" t="s">
        <v>381</v>
      </c>
      <c r="N3196" s="11" t="s">
        <v>381</v>
      </c>
      <c r="O3196" s="11" t="s">
        <v>381</v>
      </c>
      <c r="P3196" s="11" t="s">
        <v>381</v>
      </c>
      <c r="Q3196" s="11" t="s">
        <v>381</v>
      </c>
      <c r="R3196" s="11" t="s">
        <v>381</v>
      </c>
      <c r="S3196" s="11" t="s">
        <v>381</v>
      </c>
      <c r="T3196" s="11" t="s">
        <v>381</v>
      </c>
      <c r="U3196" s="11" t="s">
        <v>381</v>
      </c>
      <c r="V3196" s="11" t="s">
        <v>381</v>
      </c>
      <c r="W3196" s="11" t="s">
        <v>381</v>
      </c>
      <c r="X3196" s="11" t="s">
        <v>381</v>
      </c>
      <c r="Y3196" s="11" t="s">
        <v>381</v>
      </c>
      <c r="Z3196" s="11">
        <v>0.10378</v>
      </c>
      <c r="AA3196" s="11">
        <v>0.44844000000000001</v>
      </c>
      <c r="AB3196" s="11">
        <v>0.13696</v>
      </c>
      <c r="AC3196" s="11">
        <v>0.68918999999999997</v>
      </c>
      <c r="AD3196" s="71"/>
      <c r="AE3196" s="71"/>
      <c r="AF3196" s="71">
        <f t="shared" si="152"/>
        <v>0</v>
      </c>
      <c r="AG3196" s="277" t="s">
        <v>907</v>
      </c>
      <c r="AH3196" s="277" t="s">
        <v>795</v>
      </c>
      <c r="AI3196" s="276" t="s">
        <v>796</v>
      </c>
      <c r="AJ3196" s="276" t="s">
        <v>797</v>
      </c>
      <c r="AK3196" s="276" t="s">
        <v>342</v>
      </c>
      <c r="AL3196" s="277" t="s">
        <v>155</v>
      </c>
      <c r="AM3196" s="276" t="s">
        <v>798</v>
      </c>
      <c r="AN3196" s="276" t="s">
        <v>655</v>
      </c>
      <c r="AO3196" s="277" t="s">
        <v>656</v>
      </c>
    </row>
    <row r="3197" spans="1:41" ht="15" thickBot="1" x14ac:dyDescent="0.4">
      <c r="A3197" s="8">
        <v>2025</v>
      </c>
      <c r="B3197" s="9" t="s">
        <v>154</v>
      </c>
      <c r="C3197" s="9" t="s">
        <v>155</v>
      </c>
      <c r="D3197" s="9" t="s">
        <v>342</v>
      </c>
      <c r="E3197" s="9" t="s">
        <v>31</v>
      </c>
      <c r="F3197" s="8">
        <v>2028</v>
      </c>
      <c r="G3197" s="11" t="s">
        <v>381</v>
      </c>
      <c r="H3197" s="11" t="s">
        <v>381</v>
      </c>
      <c r="I3197" s="11" t="s">
        <v>381</v>
      </c>
      <c r="J3197" s="11" t="s">
        <v>381</v>
      </c>
      <c r="K3197" s="11" t="s">
        <v>381</v>
      </c>
      <c r="L3197" s="11" t="s">
        <v>381</v>
      </c>
      <c r="M3197" s="11" t="s">
        <v>381</v>
      </c>
      <c r="N3197" s="11" t="s">
        <v>381</v>
      </c>
      <c r="O3197" s="11" t="s">
        <v>381</v>
      </c>
      <c r="P3197" s="11" t="s">
        <v>381</v>
      </c>
      <c r="Q3197" s="11" t="s">
        <v>381</v>
      </c>
      <c r="R3197" s="11" t="s">
        <v>381</v>
      </c>
      <c r="S3197" s="11" t="s">
        <v>381</v>
      </c>
      <c r="T3197" s="11" t="s">
        <v>381</v>
      </c>
      <c r="U3197" s="11" t="s">
        <v>381</v>
      </c>
      <c r="V3197" s="11" t="s">
        <v>381</v>
      </c>
      <c r="W3197" s="11" t="s">
        <v>381</v>
      </c>
      <c r="X3197" s="11" t="s">
        <v>381</v>
      </c>
      <c r="Y3197" s="11" t="s">
        <v>381</v>
      </c>
      <c r="Z3197" s="11">
        <v>8.9649999999999994E-2</v>
      </c>
      <c r="AA3197" s="11">
        <v>0.45974999999999999</v>
      </c>
      <c r="AB3197" s="11">
        <v>0.12681000000000001</v>
      </c>
      <c r="AC3197" s="11">
        <v>0.67620999999999998</v>
      </c>
      <c r="AD3197" s="71"/>
      <c r="AE3197" s="71"/>
      <c r="AF3197" s="71">
        <f t="shared" si="152"/>
        <v>0</v>
      </c>
      <c r="AG3197" s="277" t="s">
        <v>907</v>
      </c>
      <c r="AH3197" s="277" t="s">
        <v>795</v>
      </c>
      <c r="AI3197" s="276" t="s">
        <v>796</v>
      </c>
      <c r="AJ3197" s="276" t="s">
        <v>797</v>
      </c>
      <c r="AK3197" s="276" t="s">
        <v>342</v>
      </c>
      <c r="AL3197" s="277" t="s">
        <v>155</v>
      </c>
      <c r="AM3197" s="276" t="s">
        <v>798</v>
      </c>
      <c r="AN3197" s="276" t="s">
        <v>655</v>
      </c>
      <c r="AO3197" s="277" t="s">
        <v>656</v>
      </c>
    </row>
    <row r="3198" spans="1:41" ht="15" thickBot="1" x14ac:dyDescent="0.4">
      <c r="A3198" s="8">
        <v>2025</v>
      </c>
      <c r="B3198" s="9" t="s">
        <v>154</v>
      </c>
      <c r="C3198" s="9" t="s">
        <v>155</v>
      </c>
      <c r="D3198" s="9" t="s">
        <v>342</v>
      </c>
      <c r="E3198" s="9" t="s">
        <v>31</v>
      </c>
      <c r="F3198" s="8">
        <v>2029</v>
      </c>
      <c r="G3198" s="11" t="s">
        <v>381</v>
      </c>
      <c r="H3198" s="11" t="s">
        <v>381</v>
      </c>
      <c r="I3198" s="11" t="s">
        <v>381</v>
      </c>
      <c r="J3198" s="11" t="s">
        <v>381</v>
      </c>
      <c r="K3198" s="11" t="s">
        <v>381</v>
      </c>
      <c r="L3198" s="11" t="s">
        <v>381</v>
      </c>
      <c r="M3198" s="11" t="s">
        <v>381</v>
      </c>
      <c r="N3198" s="11" t="s">
        <v>381</v>
      </c>
      <c r="O3198" s="11" t="s">
        <v>381</v>
      </c>
      <c r="P3198" s="11" t="s">
        <v>381</v>
      </c>
      <c r="Q3198" s="11" t="s">
        <v>381</v>
      </c>
      <c r="R3198" s="11" t="s">
        <v>381</v>
      </c>
      <c r="S3198" s="11" t="s">
        <v>381</v>
      </c>
      <c r="T3198" s="11" t="s">
        <v>381</v>
      </c>
      <c r="U3198" s="11" t="s">
        <v>381</v>
      </c>
      <c r="V3198" s="11" t="s">
        <v>381</v>
      </c>
      <c r="W3198" s="11" t="s">
        <v>381</v>
      </c>
      <c r="X3198" s="11" t="s">
        <v>381</v>
      </c>
      <c r="Y3198" s="11" t="s">
        <v>381</v>
      </c>
      <c r="Z3198" s="11">
        <v>9.393E-2</v>
      </c>
      <c r="AA3198" s="11">
        <v>0.45981</v>
      </c>
      <c r="AB3198" s="11">
        <v>0.10477</v>
      </c>
      <c r="AC3198" s="11">
        <v>0.65851999999999999</v>
      </c>
      <c r="AD3198" s="71"/>
      <c r="AE3198" s="71"/>
      <c r="AF3198" s="71">
        <f t="shared" si="152"/>
        <v>0</v>
      </c>
      <c r="AG3198" s="277" t="s">
        <v>907</v>
      </c>
      <c r="AH3198" s="277" t="s">
        <v>795</v>
      </c>
      <c r="AI3198" s="276" t="s">
        <v>796</v>
      </c>
      <c r="AJ3198" s="276" t="s">
        <v>797</v>
      </c>
      <c r="AK3198" s="276" t="s">
        <v>342</v>
      </c>
      <c r="AL3198" s="277" t="s">
        <v>155</v>
      </c>
      <c r="AM3198" s="276" t="s">
        <v>798</v>
      </c>
      <c r="AN3198" s="276" t="s">
        <v>655</v>
      </c>
      <c r="AO3198" s="277" t="s">
        <v>656</v>
      </c>
    </row>
    <row r="3199" spans="1:41" ht="15" thickBot="1" x14ac:dyDescent="0.4">
      <c r="A3199" s="8">
        <v>2025</v>
      </c>
      <c r="B3199" s="9" t="s">
        <v>154</v>
      </c>
      <c r="C3199" s="9" t="s">
        <v>155</v>
      </c>
      <c r="D3199" s="9" t="s">
        <v>342</v>
      </c>
      <c r="E3199" s="9" t="s">
        <v>31</v>
      </c>
      <c r="F3199" s="8">
        <v>2030</v>
      </c>
      <c r="G3199" s="11" t="s">
        <v>381</v>
      </c>
      <c r="H3199" s="11" t="s">
        <v>381</v>
      </c>
      <c r="I3199" s="11" t="s">
        <v>381</v>
      </c>
      <c r="J3199" s="11" t="s">
        <v>381</v>
      </c>
      <c r="K3199" s="11" t="s">
        <v>381</v>
      </c>
      <c r="L3199" s="11" t="s">
        <v>381</v>
      </c>
      <c r="M3199" s="11" t="s">
        <v>381</v>
      </c>
      <c r="N3199" s="11" t="s">
        <v>381</v>
      </c>
      <c r="O3199" s="11" t="s">
        <v>381</v>
      </c>
      <c r="P3199" s="11" t="s">
        <v>381</v>
      </c>
      <c r="Q3199" s="11" t="s">
        <v>381</v>
      </c>
      <c r="R3199" s="11" t="s">
        <v>381</v>
      </c>
      <c r="S3199" s="11" t="s">
        <v>381</v>
      </c>
      <c r="T3199" s="11" t="s">
        <v>381</v>
      </c>
      <c r="U3199" s="11" t="s">
        <v>381</v>
      </c>
      <c r="V3199" s="11" t="s">
        <v>381</v>
      </c>
      <c r="W3199" s="11" t="s">
        <v>381</v>
      </c>
      <c r="X3199" s="11" t="s">
        <v>381</v>
      </c>
      <c r="Y3199" s="11" t="s">
        <v>381</v>
      </c>
      <c r="Z3199" s="11">
        <v>9.4420000000000004E-2</v>
      </c>
      <c r="AA3199" s="11">
        <v>0.46235999999999999</v>
      </c>
      <c r="AB3199" s="11">
        <v>9.4359999999999999E-2</v>
      </c>
      <c r="AC3199" s="11">
        <v>0.65114000000000005</v>
      </c>
      <c r="AD3199" s="71"/>
      <c r="AE3199" s="71"/>
      <c r="AF3199" s="71">
        <f t="shared" si="152"/>
        <v>0</v>
      </c>
      <c r="AG3199" s="277" t="s">
        <v>907</v>
      </c>
      <c r="AH3199" s="277" t="s">
        <v>795</v>
      </c>
      <c r="AI3199" s="276" t="s">
        <v>796</v>
      </c>
      <c r="AJ3199" s="276" t="s">
        <v>797</v>
      </c>
      <c r="AK3199" s="276" t="s">
        <v>342</v>
      </c>
      <c r="AL3199" s="277" t="s">
        <v>155</v>
      </c>
      <c r="AM3199" s="276" t="s">
        <v>798</v>
      </c>
      <c r="AN3199" s="276" t="s">
        <v>655</v>
      </c>
      <c r="AO3199" s="277" t="s">
        <v>656</v>
      </c>
    </row>
    <row r="3200" spans="1:41" ht="15" thickBot="1" x14ac:dyDescent="0.4">
      <c r="A3200" s="8">
        <v>2025</v>
      </c>
      <c r="B3200" s="9" t="s">
        <v>154</v>
      </c>
      <c r="C3200" s="9" t="s">
        <v>155</v>
      </c>
      <c r="D3200" s="9" t="s">
        <v>342</v>
      </c>
      <c r="E3200" s="9" t="s">
        <v>31</v>
      </c>
      <c r="F3200" s="8">
        <v>2031</v>
      </c>
      <c r="G3200" s="11" t="s">
        <v>381</v>
      </c>
      <c r="H3200" s="11" t="s">
        <v>381</v>
      </c>
      <c r="I3200" s="11" t="s">
        <v>381</v>
      </c>
      <c r="J3200" s="11" t="s">
        <v>381</v>
      </c>
      <c r="K3200" s="11" t="s">
        <v>381</v>
      </c>
      <c r="L3200" s="11" t="s">
        <v>381</v>
      </c>
      <c r="M3200" s="11" t="s">
        <v>381</v>
      </c>
      <c r="N3200" s="11" t="s">
        <v>381</v>
      </c>
      <c r="O3200" s="11" t="s">
        <v>381</v>
      </c>
      <c r="P3200" s="11" t="s">
        <v>381</v>
      </c>
      <c r="Q3200" s="11" t="s">
        <v>381</v>
      </c>
      <c r="R3200" s="11" t="s">
        <v>381</v>
      </c>
      <c r="S3200" s="11" t="s">
        <v>381</v>
      </c>
      <c r="T3200" s="11" t="s">
        <v>381</v>
      </c>
      <c r="U3200" s="11" t="s">
        <v>381</v>
      </c>
      <c r="V3200" s="11" t="s">
        <v>381</v>
      </c>
      <c r="W3200" s="11" t="s">
        <v>381</v>
      </c>
      <c r="X3200" s="11" t="s">
        <v>381</v>
      </c>
      <c r="Y3200" s="11" t="s">
        <v>381</v>
      </c>
      <c r="Z3200" s="11">
        <v>8.9800000000000005E-2</v>
      </c>
      <c r="AA3200" s="11">
        <v>0.44968000000000002</v>
      </c>
      <c r="AB3200" s="11">
        <v>8.8830000000000006E-2</v>
      </c>
      <c r="AC3200" s="11">
        <v>0.62831000000000004</v>
      </c>
      <c r="AD3200" s="71"/>
      <c r="AE3200" s="71"/>
      <c r="AF3200" s="71">
        <f t="shared" si="152"/>
        <v>0</v>
      </c>
      <c r="AG3200" s="277" t="s">
        <v>907</v>
      </c>
      <c r="AH3200" s="277" t="s">
        <v>795</v>
      </c>
      <c r="AI3200" s="276" t="s">
        <v>796</v>
      </c>
      <c r="AJ3200" s="276" t="s">
        <v>797</v>
      </c>
      <c r="AK3200" s="276" t="s">
        <v>342</v>
      </c>
      <c r="AL3200" s="277" t="s">
        <v>155</v>
      </c>
      <c r="AM3200" s="276" t="s">
        <v>798</v>
      </c>
      <c r="AN3200" s="276" t="s">
        <v>655</v>
      </c>
      <c r="AO3200" s="277" t="s">
        <v>656</v>
      </c>
    </row>
    <row r="3201" spans="1:41" ht="15" thickBot="1" x14ac:dyDescent="0.4">
      <c r="A3201" s="8">
        <v>2025</v>
      </c>
      <c r="B3201" s="9" t="s">
        <v>154</v>
      </c>
      <c r="C3201" s="9" t="s">
        <v>155</v>
      </c>
      <c r="D3201" s="9" t="s">
        <v>342</v>
      </c>
      <c r="E3201" s="9" t="s">
        <v>31</v>
      </c>
      <c r="F3201" s="8">
        <v>2032</v>
      </c>
      <c r="G3201" s="11" t="s">
        <v>381</v>
      </c>
      <c r="H3201" s="11" t="s">
        <v>381</v>
      </c>
      <c r="I3201" s="11" t="s">
        <v>381</v>
      </c>
      <c r="J3201" s="11" t="s">
        <v>381</v>
      </c>
      <c r="K3201" s="11" t="s">
        <v>381</v>
      </c>
      <c r="L3201" s="11" t="s">
        <v>381</v>
      </c>
      <c r="M3201" s="11" t="s">
        <v>381</v>
      </c>
      <c r="N3201" s="11" t="s">
        <v>381</v>
      </c>
      <c r="O3201" s="11" t="s">
        <v>381</v>
      </c>
      <c r="P3201" s="11" t="s">
        <v>381</v>
      </c>
      <c r="Q3201" s="11" t="s">
        <v>381</v>
      </c>
      <c r="R3201" s="11" t="s">
        <v>381</v>
      </c>
      <c r="S3201" s="11" t="s">
        <v>381</v>
      </c>
      <c r="T3201" s="11" t="s">
        <v>381</v>
      </c>
      <c r="U3201" s="11" t="s">
        <v>381</v>
      </c>
      <c r="V3201" s="11" t="s">
        <v>381</v>
      </c>
      <c r="W3201" s="11" t="s">
        <v>381</v>
      </c>
      <c r="X3201" s="11" t="s">
        <v>381</v>
      </c>
      <c r="Y3201" s="11" t="s">
        <v>381</v>
      </c>
      <c r="Z3201" s="11">
        <v>9.7509999999999999E-2</v>
      </c>
      <c r="AA3201" s="11">
        <v>0.44885999999999998</v>
      </c>
      <c r="AB3201" s="11">
        <v>7.7490000000000003E-2</v>
      </c>
      <c r="AC3201" s="11">
        <v>0.62385999999999997</v>
      </c>
      <c r="AD3201" s="71"/>
      <c r="AE3201" s="71"/>
      <c r="AF3201" s="71">
        <f t="shared" si="152"/>
        <v>0</v>
      </c>
      <c r="AG3201" s="277" t="s">
        <v>907</v>
      </c>
      <c r="AH3201" s="277" t="s">
        <v>795</v>
      </c>
      <c r="AI3201" s="276" t="s">
        <v>796</v>
      </c>
      <c r="AJ3201" s="276" t="s">
        <v>797</v>
      </c>
      <c r="AK3201" s="276" t="s">
        <v>342</v>
      </c>
      <c r="AL3201" s="277" t="s">
        <v>155</v>
      </c>
      <c r="AM3201" s="276" t="s">
        <v>798</v>
      </c>
      <c r="AN3201" s="276" t="s">
        <v>655</v>
      </c>
      <c r="AO3201" s="277" t="s">
        <v>656</v>
      </c>
    </row>
    <row r="3202" spans="1:41" ht="15" thickBot="1" x14ac:dyDescent="0.4">
      <c r="A3202" s="8">
        <v>2025</v>
      </c>
      <c r="B3202" s="9" t="s">
        <v>154</v>
      </c>
      <c r="C3202" s="9" t="s">
        <v>155</v>
      </c>
      <c r="D3202" s="9" t="s">
        <v>342</v>
      </c>
      <c r="E3202" s="9" t="s">
        <v>31</v>
      </c>
      <c r="F3202" s="8">
        <v>2033</v>
      </c>
      <c r="G3202" s="11" t="s">
        <v>381</v>
      </c>
      <c r="H3202" s="11" t="s">
        <v>381</v>
      </c>
      <c r="I3202" s="11" t="s">
        <v>381</v>
      </c>
      <c r="J3202" s="11" t="s">
        <v>381</v>
      </c>
      <c r="K3202" s="11" t="s">
        <v>381</v>
      </c>
      <c r="L3202" s="11" t="s">
        <v>381</v>
      </c>
      <c r="M3202" s="11" t="s">
        <v>381</v>
      </c>
      <c r="N3202" s="11" t="s">
        <v>381</v>
      </c>
      <c r="O3202" s="11" t="s">
        <v>381</v>
      </c>
      <c r="P3202" s="11" t="s">
        <v>381</v>
      </c>
      <c r="Q3202" s="11" t="s">
        <v>381</v>
      </c>
      <c r="R3202" s="11" t="s">
        <v>381</v>
      </c>
      <c r="S3202" s="11" t="s">
        <v>381</v>
      </c>
      <c r="T3202" s="11" t="s">
        <v>381</v>
      </c>
      <c r="U3202" s="11" t="s">
        <v>381</v>
      </c>
      <c r="V3202" s="11" t="s">
        <v>381</v>
      </c>
      <c r="W3202" s="11" t="s">
        <v>381</v>
      </c>
      <c r="X3202" s="11" t="s">
        <v>381</v>
      </c>
      <c r="Y3202" s="11" t="s">
        <v>381</v>
      </c>
      <c r="Z3202" s="11">
        <v>9.4130000000000005E-2</v>
      </c>
      <c r="AA3202" s="11">
        <v>0.43207000000000001</v>
      </c>
      <c r="AB3202" s="11">
        <v>7.5969999999999996E-2</v>
      </c>
      <c r="AC3202" s="11">
        <v>0.60216999999999998</v>
      </c>
      <c r="AD3202" s="71"/>
      <c r="AE3202" s="71"/>
      <c r="AF3202" s="71">
        <f t="shared" si="152"/>
        <v>0</v>
      </c>
      <c r="AG3202" s="277" t="s">
        <v>907</v>
      </c>
      <c r="AH3202" s="277" t="s">
        <v>795</v>
      </c>
      <c r="AI3202" s="276" t="s">
        <v>796</v>
      </c>
      <c r="AJ3202" s="276" t="s">
        <v>797</v>
      </c>
      <c r="AK3202" s="276" t="s">
        <v>342</v>
      </c>
      <c r="AL3202" s="277" t="s">
        <v>155</v>
      </c>
      <c r="AM3202" s="276" t="s">
        <v>798</v>
      </c>
      <c r="AN3202" s="276" t="s">
        <v>655</v>
      </c>
      <c r="AO3202" s="277" t="s">
        <v>656</v>
      </c>
    </row>
    <row r="3203" spans="1:41" ht="15" thickBot="1" x14ac:dyDescent="0.4">
      <c r="A3203" s="8">
        <v>2025</v>
      </c>
      <c r="B3203" s="9" t="s">
        <v>154</v>
      </c>
      <c r="C3203" s="9" t="s">
        <v>155</v>
      </c>
      <c r="D3203" s="9" t="s">
        <v>342</v>
      </c>
      <c r="E3203" s="9" t="s">
        <v>31</v>
      </c>
      <c r="F3203" s="8">
        <v>2034</v>
      </c>
      <c r="G3203" s="11" t="s">
        <v>381</v>
      </c>
      <c r="H3203" s="11" t="s">
        <v>381</v>
      </c>
      <c r="I3203" s="11" t="s">
        <v>381</v>
      </c>
      <c r="J3203" s="11" t="s">
        <v>381</v>
      </c>
      <c r="K3203" s="11" t="s">
        <v>381</v>
      </c>
      <c r="L3203" s="11" t="s">
        <v>381</v>
      </c>
      <c r="M3203" s="11" t="s">
        <v>381</v>
      </c>
      <c r="N3203" s="11" t="s">
        <v>381</v>
      </c>
      <c r="O3203" s="11" t="s">
        <v>381</v>
      </c>
      <c r="P3203" s="11" t="s">
        <v>381</v>
      </c>
      <c r="Q3203" s="11" t="s">
        <v>381</v>
      </c>
      <c r="R3203" s="11" t="s">
        <v>381</v>
      </c>
      <c r="S3203" s="11" t="s">
        <v>381</v>
      </c>
      <c r="T3203" s="11" t="s">
        <v>381</v>
      </c>
      <c r="U3203" s="11" t="s">
        <v>381</v>
      </c>
      <c r="V3203" s="11" t="s">
        <v>381</v>
      </c>
      <c r="W3203" s="11" t="s">
        <v>381</v>
      </c>
      <c r="X3203" s="11" t="s">
        <v>381</v>
      </c>
      <c r="Y3203" s="11" t="s">
        <v>381</v>
      </c>
      <c r="Z3203" s="11">
        <v>9.3049999999999994E-2</v>
      </c>
      <c r="AA3203" s="11">
        <v>0.44331999999999999</v>
      </c>
      <c r="AB3203" s="11">
        <v>8.301E-2</v>
      </c>
      <c r="AC3203" s="11">
        <v>0.61938000000000004</v>
      </c>
      <c r="AD3203" s="71"/>
      <c r="AE3203" s="71"/>
      <c r="AF3203" s="71">
        <f t="shared" si="152"/>
        <v>0</v>
      </c>
      <c r="AG3203" s="277" t="s">
        <v>907</v>
      </c>
      <c r="AH3203" s="277" t="s">
        <v>795</v>
      </c>
      <c r="AI3203" s="276" t="s">
        <v>796</v>
      </c>
      <c r="AJ3203" s="276" t="s">
        <v>797</v>
      </c>
      <c r="AK3203" s="276" t="s">
        <v>342</v>
      </c>
      <c r="AL3203" s="277" t="s">
        <v>155</v>
      </c>
      <c r="AM3203" s="276" t="s">
        <v>798</v>
      </c>
      <c r="AN3203" s="276" t="s">
        <v>655</v>
      </c>
      <c r="AO3203" s="277" t="s">
        <v>656</v>
      </c>
    </row>
    <row r="3204" spans="1:41" ht="15" thickBot="1" x14ac:dyDescent="0.4">
      <c r="A3204" s="8">
        <v>2025</v>
      </c>
      <c r="B3204" s="9" t="s">
        <v>154</v>
      </c>
      <c r="C3204" s="9" t="s">
        <v>155</v>
      </c>
      <c r="D3204" s="9" t="s">
        <v>342</v>
      </c>
      <c r="E3204" s="9" t="s">
        <v>31</v>
      </c>
      <c r="F3204" s="8">
        <v>2035</v>
      </c>
      <c r="G3204" s="11" t="s">
        <v>381</v>
      </c>
      <c r="H3204" s="11" t="s">
        <v>381</v>
      </c>
      <c r="I3204" s="11" t="s">
        <v>381</v>
      </c>
      <c r="J3204" s="11" t="s">
        <v>381</v>
      </c>
      <c r="K3204" s="11" t="s">
        <v>381</v>
      </c>
      <c r="L3204" s="11" t="s">
        <v>381</v>
      </c>
      <c r="M3204" s="11" t="s">
        <v>381</v>
      </c>
      <c r="N3204" s="11" t="s">
        <v>381</v>
      </c>
      <c r="O3204" s="11" t="s">
        <v>381</v>
      </c>
      <c r="P3204" s="11" t="s">
        <v>381</v>
      </c>
      <c r="Q3204" s="11" t="s">
        <v>381</v>
      </c>
      <c r="R3204" s="11" t="s">
        <v>381</v>
      </c>
      <c r="S3204" s="11" t="s">
        <v>381</v>
      </c>
      <c r="T3204" s="11" t="s">
        <v>381</v>
      </c>
      <c r="U3204" s="11" t="s">
        <v>381</v>
      </c>
      <c r="V3204" s="11" t="s">
        <v>381</v>
      </c>
      <c r="W3204" s="11" t="s">
        <v>381</v>
      </c>
      <c r="X3204" s="11" t="s">
        <v>381</v>
      </c>
      <c r="Y3204" s="11" t="s">
        <v>381</v>
      </c>
      <c r="Z3204" s="11">
        <v>0.10415000000000001</v>
      </c>
      <c r="AA3204" s="11">
        <v>0.41159000000000001</v>
      </c>
      <c r="AB3204" s="11">
        <v>7.0430000000000006E-2</v>
      </c>
      <c r="AC3204" s="11">
        <v>0.58616000000000001</v>
      </c>
      <c r="AD3204" s="71"/>
      <c r="AE3204" s="71"/>
      <c r="AF3204" s="71">
        <f t="shared" si="152"/>
        <v>0</v>
      </c>
      <c r="AG3204" s="277" t="s">
        <v>907</v>
      </c>
      <c r="AH3204" s="277" t="s">
        <v>795</v>
      </c>
      <c r="AI3204" s="276" t="s">
        <v>796</v>
      </c>
      <c r="AJ3204" s="276" t="s">
        <v>797</v>
      </c>
      <c r="AK3204" s="276" t="s">
        <v>342</v>
      </c>
      <c r="AL3204" s="277" t="s">
        <v>155</v>
      </c>
      <c r="AM3204" s="276" t="s">
        <v>798</v>
      </c>
      <c r="AN3204" s="276" t="s">
        <v>655</v>
      </c>
      <c r="AO3204" s="277" t="s">
        <v>656</v>
      </c>
    </row>
    <row r="3205" spans="1:41" ht="15" thickBot="1" x14ac:dyDescent="0.4">
      <c r="A3205" s="8">
        <v>2025</v>
      </c>
      <c r="B3205" s="9" t="s">
        <v>154</v>
      </c>
      <c r="C3205" s="9" t="s">
        <v>155</v>
      </c>
      <c r="D3205" s="9" t="s">
        <v>342</v>
      </c>
      <c r="E3205" s="9" t="s">
        <v>32</v>
      </c>
      <c r="F3205" s="8">
        <v>2025</v>
      </c>
      <c r="G3205" s="11">
        <v>0</v>
      </c>
      <c r="H3205" s="11">
        <v>1.39795</v>
      </c>
      <c r="I3205" s="11">
        <v>1.53712</v>
      </c>
      <c r="J3205" s="11">
        <v>2.2299500000000001</v>
      </c>
      <c r="K3205" s="11">
        <v>2.1183100000000001</v>
      </c>
      <c r="L3205" s="11">
        <v>0.80273000000000005</v>
      </c>
      <c r="M3205" s="11">
        <v>0.98738999999999999</v>
      </c>
      <c r="N3205" s="11">
        <v>0.97680999999999996</v>
      </c>
      <c r="O3205" s="11">
        <v>1.1639299999999999</v>
      </c>
      <c r="P3205" s="11">
        <v>3.03668</v>
      </c>
      <c r="Q3205" s="11">
        <v>3.2270699999999999</v>
      </c>
      <c r="R3205" s="11">
        <v>0.51329000000000002</v>
      </c>
      <c r="S3205" s="11">
        <v>0.1019</v>
      </c>
      <c r="T3205" s="11">
        <v>18.093129999999999</v>
      </c>
      <c r="U3205" s="11">
        <v>3.38531</v>
      </c>
      <c r="V3205" s="11" t="s">
        <v>35</v>
      </c>
      <c r="W3205" s="11" t="s">
        <v>35</v>
      </c>
      <c r="X3205" s="11">
        <v>3.4648699999999999</v>
      </c>
      <c r="Y3205" s="11">
        <v>21.55799</v>
      </c>
      <c r="Z3205" s="11">
        <v>1.79596</v>
      </c>
      <c r="AA3205" s="11">
        <v>3.4478599999999999</v>
      </c>
      <c r="AB3205" s="11">
        <v>1.1666000000000001</v>
      </c>
      <c r="AC3205" s="11">
        <v>6.4104299999999999</v>
      </c>
      <c r="AD3205" s="71">
        <f t="shared" si="150"/>
        <v>0</v>
      </c>
      <c r="AE3205" s="71">
        <f t="shared" si="151"/>
        <v>7.9600000000000004E-2</v>
      </c>
      <c r="AF3205" s="71">
        <f t="shared" si="152"/>
        <v>0</v>
      </c>
      <c r="AG3205" s="277" t="s">
        <v>908</v>
      </c>
      <c r="AH3205" s="277" t="s">
        <v>795</v>
      </c>
      <c r="AI3205" s="276" t="s">
        <v>796</v>
      </c>
      <c r="AJ3205" s="276" t="s">
        <v>797</v>
      </c>
      <c r="AK3205" s="276" t="s">
        <v>342</v>
      </c>
      <c r="AL3205" s="277" t="s">
        <v>155</v>
      </c>
      <c r="AM3205" s="276" t="s">
        <v>798</v>
      </c>
      <c r="AN3205" s="276" t="s">
        <v>655</v>
      </c>
      <c r="AO3205" s="277" t="s">
        <v>656</v>
      </c>
    </row>
    <row r="3206" spans="1:41" ht="15" thickBot="1" x14ac:dyDescent="0.4">
      <c r="A3206" s="8">
        <v>2025</v>
      </c>
      <c r="B3206" s="9" t="s">
        <v>154</v>
      </c>
      <c r="C3206" s="9" t="s">
        <v>155</v>
      </c>
      <c r="D3206" s="9" t="s">
        <v>342</v>
      </c>
      <c r="E3206" s="9" t="s">
        <v>32</v>
      </c>
      <c r="F3206" s="8">
        <v>2026</v>
      </c>
      <c r="G3206" s="11">
        <v>0</v>
      </c>
      <c r="H3206" s="11">
        <v>1.0769599999999999</v>
      </c>
      <c r="I3206" s="11">
        <v>1.16876</v>
      </c>
      <c r="J3206" s="11">
        <v>2.0455100000000002</v>
      </c>
      <c r="K3206" s="11">
        <v>1.1047400000000001</v>
      </c>
      <c r="L3206" s="11">
        <v>1.2686500000000001</v>
      </c>
      <c r="M3206" s="11">
        <v>1.26454</v>
      </c>
      <c r="N3206" s="11">
        <v>1.29244</v>
      </c>
      <c r="O3206" s="11">
        <v>1.2505900000000001</v>
      </c>
      <c r="P3206" s="11">
        <v>2.3301599999999998</v>
      </c>
      <c r="Q3206" s="11">
        <v>3.7730899999999998</v>
      </c>
      <c r="R3206" s="11">
        <v>0.48587000000000002</v>
      </c>
      <c r="S3206" s="11">
        <v>0.16783000000000001</v>
      </c>
      <c r="T3206" s="11">
        <v>17.229140000000001</v>
      </c>
      <c r="U3206" s="11">
        <v>4.2481099999999996</v>
      </c>
      <c r="V3206" s="11" t="s">
        <v>35</v>
      </c>
      <c r="W3206" s="11" t="s">
        <v>35</v>
      </c>
      <c r="X3206" s="11">
        <v>4.3627799999999999</v>
      </c>
      <c r="Y3206" s="11">
        <v>21.591919999999998</v>
      </c>
      <c r="Z3206" s="11">
        <v>2.1137000000000001</v>
      </c>
      <c r="AA3206" s="11">
        <v>3.0989499999999999</v>
      </c>
      <c r="AB3206" s="11">
        <v>1.81366</v>
      </c>
      <c r="AC3206" s="11">
        <v>7.0263099999999996</v>
      </c>
      <c r="AD3206" s="71">
        <f t="shared" si="150"/>
        <v>0</v>
      </c>
      <c r="AE3206" s="71">
        <f t="shared" si="151"/>
        <v>0.1147</v>
      </c>
      <c r="AF3206" s="71">
        <f t="shared" si="152"/>
        <v>0</v>
      </c>
      <c r="AG3206" s="277" t="s">
        <v>908</v>
      </c>
      <c r="AH3206" s="277" t="s">
        <v>795</v>
      </c>
      <c r="AI3206" s="276" t="s">
        <v>796</v>
      </c>
      <c r="AJ3206" s="276" t="s">
        <v>797</v>
      </c>
      <c r="AK3206" s="276" t="s">
        <v>342</v>
      </c>
      <c r="AL3206" s="277" t="s">
        <v>155</v>
      </c>
      <c r="AM3206" s="276" t="s">
        <v>798</v>
      </c>
      <c r="AN3206" s="276" t="s">
        <v>655</v>
      </c>
      <c r="AO3206" s="277" t="s">
        <v>656</v>
      </c>
    </row>
    <row r="3207" spans="1:41" ht="15" thickBot="1" x14ac:dyDescent="0.4">
      <c r="A3207" s="8">
        <v>2025</v>
      </c>
      <c r="B3207" s="9" t="s">
        <v>154</v>
      </c>
      <c r="C3207" s="9" t="s">
        <v>155</v>
      </c>
      <c r="D3207" s="9" t="s">
        <v>342</v>
      </c>
      <c r="E3207" s="9" t="s">
        <v>32</v>
      </c>
      <c r="F3207" s="8">
        <v>2027</v>
      </c>
      <c r="G3207" s="11">
        <v>0</v>
      </c>
      <c r="H3207" s="11">
        <v>1.4218299999999999</v>
      </c>
      <c r="I3207" s="11">
        <v>1.42313</v>
      </c>
      <c r="J3207" s="11">
        <v>2.0962999999999998</v>
      </c>
      <c r="K3207" s="11">
        <v>1.5209900000000001</v>
      </c>
      <c r="L3207" s="11">
        <v>1.56751</v>
      </c>
      <c r="M3207" s="11">
        <v>1.3711500000000001</v>
      </c>
      <c r="N3207" s="11">
        <v>1.4282300000000001</v>
      </c>
      <c r="O3207" s="11">
        <v>1.4841200000000001</v>
      </c>
      <c r="P3207" s="11">
        <v>2.5050300000000001</v>
      </c>
      <c r="Q3207" s="11">
        <v>4.0339200000000002</v>
      </c>
      <c r="R3207" s="11">
        <v>1.22349</v>
      </c>
      <c r="S3207" s="11">
        <v>0.23158999999999999</v>
      </c>
      <c r="T3207" s="11">
        <v>20.307300000000001</v>
      </c>
      <c r="U3207" s="11">
        <v>3.8756900000000001</v>
      </c>
      <c r="V3207" s="11" t="s">
        <v>35</v>
      </c>
      <c r="W3207" s="11" t="s">
        <v>35</v>
      </c>
      <c r="X3207" s="11">
        <v>4.0559200000000004</v>
      </c>
      <c r="Y3207" s="11">
        <v>24.363219999999998</v>
      </c>
      <c r="Z3207" s="11">
        <v>2.0070399999999999</v>
      </c>
      <c r="AA3207" s="11">
        <v>3.2751700000000001</v>
      </c>
      <c r="AB3207" s="11">
        <v>2.1499600000000001</v>
      </c>
      <c r="AC3207" s="11">
        <v>7.4321700000000002</v>
      </c>
      <c r="AD3207" s="71">
        <f t="shared" si="150"/>
        <v>0</v>
      </c>
      <c r="AE3207" s="71">
        <f t="shared" si="151"/>
        <v>0.1802</v>
      </c>
      <c r="AF3207" s="71">
        <f t="shared" si="152"/>
        <v>0</v>
      </c>
      <c r="AG3207" s="277" t="s">
        <v>908</v>
      </c>
      <c r="AH3207" s="277" t="s">
        <v>795</v>
      </c>
      <c r="AI3207" s="276" t="s">
        <v>796</v>
      </c>
      <c r="AJ3207" s="276" t="s">
        <v>797</v>
      </c>
      <c r="AK3207" s="276" t="s">
        <v>342</v>
      </c>
      <c r="AL3207" s="277" t="s">
        <v>155</v>
      </c>
      <c r="AM3207" s="276" t="s">
        <v>798</v>
      </c>
      <c r="AN3207" s="276" t="s">
        <v>655</v>
      </c>
      <c r="AO3207" s="277" t="s">
        <v>656</v>
      </c>
    </row>
    <row r="3208" spans="1:41" ht="15" thickBot="1" x14ac:dyDescent="0.4">
      <c r="A3208" s="8">
        <v>2025</v>
      </c>
      <c r="B3208" s="9" t="s">
        <v>154</v>
      </c>
      <c r="C3208" s="9" t="s">
        <v>155</v>
      </c>
      <c r="D3208" s="9" t="s">
        <v>342</v>
      </c>
      <c r="E3208" s="9" t="s">
        <v>32</v>
      </c>
      <c r="F3208" s="8">
        <v>2028</v>
      </c>
      <c r="G3208" s="11">
        <v>0</v>
      </c>
      <c r="H3208" s="11">
        <v>1.5431600000000001</v>
      </c>
      <c r="I3208" s="11">
        <v>1.97441</v>
      </c>
      <c r="J3208" s="11">
        <v>2.5388600000000001</v>
      </c>
      <c r="K3208" s="11">
        <v>1.5801099999999999</v>
      </c>
      <c r="L3208" s="11">
        <v>2.2278699999999998</v>
      </c>
      <c r="M3208" s="11">
        <v>1.4048499999999999</v>
      </c>
      <c r="N3208" s="11">
        <v>1.5276799999999999</v>
      </c>
      <c r="O3208" s="11">
        <v>1.59666</v>
      </c>
      <c r="P3208" s="11">
        <v>2.4502999999999999</v>
      </c>
      <c r="Q3208" s="11">
        <v>4.60466</v>
      </c>
      <c r="R3208" s="11">
        <v>1.3474699999999999</v>
      </c>
      <c r="S3208" s="11">
        <v>0.25952999999999998</v>
      </c>
      <c r="T3208" s="11">
        <v>23.055540000000001</v>
      </c>
      <c r="U3208" s="11">
        <v>3.91892</v>
      </c>
      <c r="V3208" s="11" t="s">
        <v>35</v>
      </c>
      <c r="W3208" s="11" t="s">
        <v>35</v>
      </c>
      <c r="X3208" s="11">
        <v>4.2206299999999999</v>
      </c>
      <c r="Y3208" s="11">
        <v>27.27618</v>
      </c>
      <c r="Z3208" s="11">
        <v>1.64594</v>
      </c>
      <c r="AA3208" s="11">
        <v>3.7603</v>
      </c>
      <c r="AB3208" s="11">
        <v>2.54575</v>
      </c>
      <c r="AC3208" s="11">
        <v>7.9519900000000003</v>
      </c>
      <c r="AD3208" s="71">
        <f t="shared" si="150"/>
        <v>0</v>
      </c>
      <c r="AE3208" s="71">
        <f t="shared" si="151"/>
        <v>0.30170000000000002</v>
      </c>
      <c r="AF3208" s="71">
        <f t="shared" si="152"/>
        <v>0</v>
      </c>
      <c r="AG3208" s="277" t="s">
        <v>908</v>
      </c>
      <c r="AH3208" s="277" t="s">
        <v>795</v>
      </c>
      <c r="AI3208" s="276" t="s">
        <v>796</v>
      </c>
      <c r="AJ3208" s="276" t="s">
        <v>797</v>
      </c>
      <c r="AK3208" s="276" t="s">
        <v>342</v>
      </c>
      <c r="AL3208" s="277" t="s">
        <v>155</v>
      </c>
      <c r="AM3208" s="276" t="s">
        <v>798</v>
      </c>
      <c r="AN3208" s="276" t="s">
        <v>655</v>
      </c>
      <c r="AO3208" s="277" t="s">
        <v>656</v>
      </c>
    </row>
    <row r="3209" spans="1:41" ht="15" thickBot="1" x14ac:dyDescent="0.4">
      <c r="A3209" s="8">
        <v>2025</v>
      </c>
      <c r="B3209" s="9" t="s">
        <v>154</v>
      </c>
      <c r="C3209" s="9" t="s">
        <v>155</v>
      </c>
      <c r="D3209" s="9" t="s">
        <v>342</v>
      </c>
      <c r="E3209" s="9" t="s">
        <v>32</v>
      </c>
      <c r="F3209" s="8">
        <v>2029</v>
      </c>
      <c r="G3209" s="11">
        <v>0</v>
      </c>
      <c r="H3209" s="11">
        <v>1.15476</v>
      </c>
      <c r="I3209" s="11">
        <v>1.6742999999999999</v>
      </c>
      <c r="J3209" s="11">
        <v>2.6887599999999998</v>
      </c>
      <c r="K3209" s="11">
        <v>1.4435899999999999</v>
      </c>
      <c r="L3209" s="11">
        <v>2.40883</v>
      </c>
      <c r="M3209" s="11">
        <v>1.7284999999999999</v>
      </c>
      <c r="N3209" s="11">
        <v>1.4776800000000001</v>
      </c>
      <c r="O3209" s="11">
        <v>1.74333</v>
      </c>
      <c r="P3209" s="11">
        <v>1.8562000000000001</v>
      </c>
      <c r="Q3209" s="11">
        <v>4.6600200000000003</v>
      </c>
      <c r="R3209" s="11">
        <v>1.00546</v>
      </c>
      <c r="S3209" s="11">
        <v>0.37547999999999998</v>
      </c>
      <c r="T3209" s="11">
        <v>22.216919999999998</v>
      </c>
      <c r="U3209" s="11">
        <v>3.4076</v>
      </c>
      <c r="V3209" s="11" t="s">
        <v>35</v>
      </c>
      <c r="W3209" s="11" t="s">
        <v>35</v>
      </c>
      <c r="X3209" s="11">
        <v>4.1413200000000003</v>
      </c>
      <c r="Y3209" s="11">
        <v>26.358239999999999</v>
      </c>
      <c r="Z3209" s="11">
        <v>1.3570899999999999</v>
      </c>
      <c r="AA3209" s="11">
        <v>4.1038199999999998</v>
      </c>
      <c r="AB3209" s="11">
        <v>2.7185700000000002</v>
      </c>
      <c r="AC3209" s="11">
        <v>8.1794799999999999</v>
      </c>
      <c r="AD3209" s="71">
        <f t="shared" si="150"/>
        <v>0</v>
      </c>
      <c r="AE3209" s="71">
        <f t="shared" si="151"/>
        <v>0.73370000000000002</v>
      </c>
      <c r="AF3209" s="71">
        <f t="shared" si="152"/>
        <v>0</v>
      </c>
      <c r="AG3209" s="277" t="s">
        <v>908</v>
      </c>
      <c r="AH3209" s="277" t="s">
        <v>795</v>
      </c>
      <c r="AI3209" s="276" t="s">
        <v>796</v>
      </c>
      <c r="AJ3209" s="276" t="s">
        <v>797</v>
      </c>
      <c r="AK3209" s="276" t="s">
        <v>342</v>
      </c>
      <c r="AL3209" s="277" t="s">
        <v>155</v>
      </c>
      <c r="AM3209" s="276" t="s">
        <v>798</v>
      </c>
      <c r="AN3209" s="276" t="s">
        <v>655</v>
      </c>
      <c r="AO3209" s="277" t="s">
        <v>656</v>
      </c>
    </row>
    <row r="3210" spans="1:41" ht="15" thickBot="1" x14ac:dyDescent="0.4">
      <c r="A3210" s="8">
        <v>2025</v>
      </c>
      <c r="B3210" s="9" t="s">
        <v>154</v>
      </c>
      <c r="C3210" s="9" t="s">
        <v>155</v>
      </c>
      <c r="D3210" s="9" t="s">
        <v>342</v>
      </c>
      <c r="E3210" s="9" t="s">
        <v>32</v>
      </c>
      <c r="F3210" s="8">
        <v>2030</v>
      </c>
      <c r="G3210" s="11">
        <v>0</v>
      </c>
      <c r="H3210" s="11">
        <v>1.1818599999999999</v>
      </c>
      <c r="I3210" s="11">
        <v>1.4278</v>
      </c>
      <c r="J3210" s="11">
        <v>2.65985</v>
      </c>
      <c r="K3210" s="11">
        <v>1.1811499999999999</v>
      </c>
      <c r="L3210" s="11">
        <v>2.6933500000000001</v>
      </c>
      <c r="M3210" s="11">
        <v>1.66025</v>
      </c>
      <c r="N3210" s="11">
        <v>1.97176</v>
      </c>
      <c r="O3210" s="11">
        <v>2.13409</v>
      </c>
      <c r="P3210" s="11">
        <v>1.86327</v>
      </c>
      <c r="Q3210" s="11">
        <v>4.5432499999999996</v>
      </c>
      <c r="R3210" s="11">
        <v>0.93076000000000003</v>
      </c>
      <c r="S3210" s="11">
        <v>0.21351000000000001</v>
      </c>
      <c r="T3210" s="11">
        <v>22.460899999999999</v>
      </c>
      <c r="U3210" s="11">
        <v>2.7589600000000001</v>
      </c>
      <c r="V3210" s="11" t="s">
        <v>35</v>
      </c>
      <c r="W3210" s="11" t="s">
        <v>35</v>
      </c>
      <c r="X3210" s="11">
        <v>3.2826900000000001</v>
      </c>
      <c r="Y3210" s="11">
        <v>25.743590000000001</v>
      </c>
      <c r="Z3210" s="11">
        <v>1.8010900000000001</v>
      </c>
      <c r="AA3210" s="11">
        <v>4.0808</v>
      </c>
      <c r="AB3210" s="11">
        <v>2.90211</v>
      </c>
      <c r="AC3210" s="11">
        <v>8.7840000000000007</v>
      </c>
      <c r="AD3210" s="71">
        <f t="shared" si="150"/>
        <v>0</v>
      </c>
      <c r="AE3210" s="71">
        <f t="shared" si="151"/>
        <v>0.52370000000000005</v>
      </c>
      <c r="AF3210" s="71">
        <f t="shared" si="152"/>
        <v>0</v>
      </c>
      <c r="AG3210" s="277" t="s">
        <v>908</v>
      </c>
      <c r="AH3210" s="277" t="s">
        <v>795</v>
      </c>
      <c r="AI3210" s="276" t="s">
        <v>796</v>
      </c>
      <c r="AJ3210" s="276" t="s">
        <v>797</v>
      </c>
      <c r="AK3210" s="276" t="s">
        <v>342</v>
      </c>
      <c r="AL3210" s="277" t="s">
        <v>155</v>
      </c>
      <c r="AM3210" s="276" t="s">
        <v>798</v>
      </c>
      <c r="AN3210" s="276" t="s">
        <v>655</v>
      </c>
      <c r="AO3210" s="277" t="s">
        <v>656</v>
      </c>
    </row>
    <row r="3211" spans="1:41" ht="15" thickBot="1" x14ac:dyDescent="0.4">
      <c r="A3211" s="8">
        <v>2025</v>
      </c>
      <c r="B3211" s="9" t="s">
        <v>154</v>
      </c>
      <c r="C3211" s="9" t="s">
        <v>155</v>
      </c>
      <c r="D3211" s="9" t="s">
        <v>342</v>
      </c>
      <c r="E3211" s="9" t="s">
        <v>32</v>
      </c>
      <c r="F3211" s="8">
        <v>2031</v>
      </c>
      <c r="G3211" s="11">
        <v>0</v>
      </c>
      <c r="H3211" s="11">
        <v>1.1879</v>
      </c>
      <c r="I3211" s="11">
        <v>1.9480599999999999</v>
      </c>
      <c r="J3211" s="11">
        <v>2.02684</v>
      </c>
      <c r="K3211" s="11">
        <v>1.0338700000000001</v>
      </c>
      <c r="L3211" s="11">
        <v>2.9926200000000001</v>
      </c>
      <c r="M3211" s="11">
        <v>1.2429399999999999</v>
      </c>
      <c r="N3211" s="11">
        <v>2.5573199999999998</v>
      </c>
      <c r="O3211" s="11">
        <v>2.4880499999999999</v>
      </c>
      <c r="P3211" s="11">
        <v>1.7347300000000001</v>
      </c>
      <c r="Q3211" s="11">
        <v>4.3288399999999996</v>
      </c>
      <c r="R3211" s="11">
        <v>1.3396300000000001</v>
      </c>
      <c r="S3211" s="11">
        <v>0.27773999999999999</v>
      </c>
      <c r="T3211" s="11">
        <v>23.158529999999999</v>
      </c>
      <c r="U3211" s="11">
        <v>3.3472499999999998</v>
      </c>
      <c r="V3211" s="11" t="s">
        <v>35</v>
      </c>
      <c r="W3211" s="11" t="s">
        <v>35</v>
      </c>
      <c r="X3211" s="11">
        <v>3.86239</v>
      </c>
      <c r="Y3211" s="11">
        <v>27.02092</v>
      </c>
      <c r="Z3211" s="11">
        <v>2.27197</v>
      </c>
      <c r="AA3211" s="11">
        <v>3.9091900000000002</v>
      </c>
      <c r="AB3211" s="11">
        <v>3.2065000000000001</v>
      </c>
      <c r="AC3211" s="11">
        <v>9.3876500000000007</v>
      </c>
      <c r="AD3211" s="71">
        <f t="shared" si="150"/>
        <v>0</v>
      </c>
      <c r="AE3211" s="71">
        <f t="shared" si="151"/>
        <v>0.5151</v>
      </c>
      <c r="AF3211" s="71">
        <f t="shared" si="152"/>
        <v>0</v>
      </c>
      <c r="AG3211" s="277" t="s">
        <v>908</v>
      </c>
      <c r="AH3211" s="277" t="s">
        <v>795</v>
      </c>
      <c r="AI3211" s="276" t="s">
        <v>796</v>
      </c>
      <c r="AJ3211" s="276" t="s">
        <v>797</v>
      </c>
      <c r="AK3211" s="276" t="s">
        <v>342</v>
      </c>
      <c r="AL3211" s="277" t="s">
        <v>155</v>
      </c>
      <c r="AM3211" s="276" t="s">
        <v>798</v>
      </c>
      <c r="AN3211" s="276" t="s">
        <v>655</v>
      </c>
      <c r="AO3211" s="277" t="s">
        <v>656</v>
      </c>
    </row>
    <row r="3212" spans="1:41" ht="15" thickBot="1" x14ac:dyDescent="0.4">
      <c r="A3212" s="8">
        <v>2025</v>
      </c>
      <c r="B3212" s="9" t="s">
        <v>154</v>
      </c>
      <c r="C3212" s="9" t="s">
        <v>155</v>
      </c>
      <c r="D3212" s="9" t="s">
        <v>342</v>
      </c>
      <c r="E3212" s="9" t="s">
        <v>32</v>
      </c>
      <c r="F3212" s="8">
        <v>2032</v>
      </c>
      <c r="G3212" s="11">
        <v>0</v>
      </c>
      <c r="H3212" s="11">
        <v>1.5912200000000001</v>
      </c>
      <c r="I3212" s="11">
        <v>1.7986200000000001</v>
      </c>
      <c r="J3212" s="11">
        <v>2.08847</v>
      </c>
      <c r="K3212" s="11">
        <v>0.94723000000000002</v>
      </c>
      <c r="L3212" s="11">
        <v>3.2654899999999998</v>
      </c>
      <c r="M3212" s="11">
        <v>1.58873</v>
      </c>
      <c r="N3212" s="11">
        <v>2.2265899999999998</v>
      </c>
      <c r="O3212" s="11">
        <v>2.4222199999999998</v>
      </c>
      <c r="P3212" s="11">
        <v>2.4028100000000001</v>
      </c>
      <c r="Q3212" s="11">
        <v>4.7143300000000004</v>
      </c>
      <c r="R3212" s="11">
        <v>0.91881999999999997</v>
      </c>
      <c r="S3212" s="11">
        <v>0.37647000000000003</v>
      </c>
      <c r="T3212" s="11">
        <v>24.341010000000001</v>
      </c>
      <c r="U3212" s="11">
        <v>3.7491500000000002</v>
      </c>
      <c r="V3212" s="11" t="s">
        <v>35</v>
      </c>
      <c r="W3212" s="11" t="s">
        <v>35</v>
      </c>
      <c r="X3212" s="11">
        <v>4.5844800000000001</v>
      </c>
      <c r="Y3212" s="11">
        <v>28.9255</v>
      </c>
      <c r="Z3212" s="11">
        <v>2.62954</v>
      </c>
      <c r="AA3212" s="11">
        <v>3.8361000000000001</v>
      </c>
      <c r="AB3212" s="11">
        <v>3.33826</v>
      </c>
      <c r="AC3212" s="11">
        <v>9.8039000000000005</v>
      </c>
      <c r="AD3212" s="71">
        <f t="shared" si="150"/>
        <v>0</v>
      </c>
      <c r="AE3212" s="71">
        <f t="shared" si="151"/>
        <v>0.83530000000000004</v>
      </c>
      <c r="AF3212" s="71">
        <f t="shared" si="152"/>
        <v>0</v>
      </c>
      <c r="AG3212" s="277" t="s">
        <v>908</v>
      </c>
      <c r="AH3212" s="277" t="s">
        <v>795</v>
      </c>
      <c r="AI3212" s="276" t="s">
        <v>796</v>
      </c>
      <c r="AJ3212" s="276" t="s">
        <v>797</v>
      </c>
      <c r="AK3212" s="276" t="s">
        <v>342</v>
      </c>
      <c r="AL3212" s="277" t="s">
        <v>155</v>
      </c>
      <c r="AM3212" s="276" t="s">
        <v>798</v>
      </c>
      <c r="AN3212" s="276" t="s">
        <v>655</v>
      </c>
      <c r="AO3212" s="277" t="s">
        <v>656</v>
      </c>
    </row>
    <row r="3213" spans="1:41" ht="15" thickBot="1" x14ac:dyDescent="0.4">
      <c r="A3213" s="8">
        <v>2025</v>
      </c>
      <c r="B3213" s="9" t="s">
        <v>154</v>
      </c>
      <c r="C3213" s="9" t="s">
        <v>155</v>
      </c>
      <c r="D3213" s="9" t="s">
        <v>342</v>
      </c>
      <c r="E3213" s="9" t="s">
        <v>32</v>
      </c>
      <c r="F3213" s="8">
        <v>2033</v>
      </c>
      <c r="G3213" s="11">
        <v>0</v>
      </c>
      <c r="H3213" s="11">
        <v>1.54156</v>
      </c>
      <c r="I3213" s="11">
        <v>1.30728</v>
      </c>
      <c r="J3213" s="11">
        <v>3.03687</v>
      </c>
      <c r="K3213" s="11">
        <v>1.3564099999999999</v>
      </c>
      <c r="L3213" s="11">
        <v>3.1343200000000002</v>
      </c>
      <c r="M3213" s="11">
        <v>1.3993500000000001</v>
      </c>
      <c r="N3213" s="11">
        <v>2.3735599999999999</v>
      </c>
      <c r="O3213" s="11">
        <v>2.2673199999999998</v>
      </c>
      <c r="P3213" s="11">
        <v>2.8496600000000001</v>
      </c>
      <c r="Q3213" s="11">
        <v>4.6545399999999999</v>
      </c>
      <c r="R3213" s="11">
        <v>1.0667199999999999</v>
      </c>
      <c r="S3213" s="11">
        <v>0.22906000000000001</v>
      </c>
      <c r="T3213" s="11">
        <v>25.216640000000002</v>
      </c>
      <c r="U3213" s="11">
        <v>3.5718100000000002</v>
      </c>
      <c r="V3213" s="11" t="s">
        <v>35</v>
      </c>
      <c r="W3213" s="11" t="s">
        <v>35</v>
      </c>
      <c r="X3213" s="11">
        <v>4.6247600000000002</v>
      </c>
      <c r="Y3213" s="11">
        <v>29.8414</v>
      </c>
      <c r="Z3213" s="11">
        <v>3.2381199999999999</v>
      </c>
      <c r="AA3213" s="11">
        <v>3.8984000000000001</v>
      </c>
      <c r="AB3213" s="11">
        <v>3.1503899999999998</v>
      </c>
      <c r="AC3213" s="11">
        <v>10.286910000000001</v>
      </c>
      <c r="AD3213" s="71">
        <f t="shared" ref="AD3213:AD3276" si="153">ROUND(T3213-SUM(G3213:S3213),4)</f>
        <v>0</v>
      </c>
      <c r="AE3213" s="71">
        <f t="shared" ref="AE3213:AE3276" si="154">ROUND(X3213-SUM(U3213:W3213),4)</f>
        <v>1.0529999999999999</v>
      </c>
      <c r="AF3213" s="71">
        <f t="shared" ref="AF3213:AF3276" si="155">ROUND(AC3213-SUM(Z3213:AB3213),4)</f>
        <v>0</v>
      </c>
      <c r="AG3213" s="277" t="s">
        <v>908</v>
      </c>
      <c r="AH3213" s="277" t="s">
        <v>795</v>
      </c>
      <c r="AI3213" s="276" t="s">
        <v>796</v>
      </c>
      <c r="AJ3213" s="276" t="s">
        <v>797</v>
      </c>
      <c r="AK3213" s="276" t="s">
        <v>342</v>
      </c>
      <c r="AL3213" s="277" t="s">
        <v>155</v>
      </c>
      <c r="AM3213" s="276" t="s">
        <v>798</v>
      </c>
      <c r="AN3213" s="276" t="s">
        <v>655</v>
      </c>
      <c r="AO3213" s="277" t="s">
        <v>656</v>
      </c>
    </row>
    <row r="3214" spans="1:41" ht="15" thickBot="1" x14ac:dyDescent="0.4">
      <c r="A3214" s="8">
        <v>2025</v>
      </c>
      <c r="B3214" s="9" t="s">
        <v>154</v>
      </c>
      <c r="C3214" s="9" t="s">
        <v>155</v>
      </c>
      <c r="D3214" s="9" t="s">
        <v>342</v>
      </c>
      <c r="E3214" s="9" t="s">
        <v>32</v>
      </c>
      <c r="F3214" s="8">
        <v>2034</v>
      </c>
      <c r="G3214" s="11">
        <v>0</v>
      </c>
      <c r="H3214" s="11">
        <v>1.5402400000000001</v>
      </c>
      <c r="I3214" s="11">
        <v>1.9929600000000001</v>
      </c>
      <c r="J3214" s="11">
        <v>2.2596799999999999</v>
      </c>
      <c r="K3214" s="11">
        <v>0.99938000000000005</v>
      </c>
      <c r="L3214" s="11">
        <v>3.26423</v>
      </c>
      <c r="M3214" s="11">
        <v>1.2331300000000001</v>
      </c>
      <c r="N3214" s="11">
        <v>2.88571</v>
      </c>
      <c r="O3214" s="11">
        <v>2.39961</v>
      </c>
      <c r="P3214" s="11">
        <v>3.1423999999999999</v>
      </c>
      <c r="Q3214" s="11">
        <v>4.3155000000000001</v>
      </c>
      <c r="R3214" s="11">
        <v>1.1008199999999999</v>
      </c>
      <c r="S3214" s="11">
        <v>0.46715000000000001</v>
      </c>
      <c r="T3214" s="11">
        <v>25.600809999999999</v>
      </c>
      <c r="U3214" s="11">
        <v>3.7341899999999999</v>
      </c>
      <c r="V3214" s="11" t="s">
        <v>35</v>
      </c>
      <c r="W3214" s="11" t="s">
        <v>35</v>
      </c>
      <c r="X3214" s="11">
        <v>4.7537799999999999</v>
      </c>
      <c r="Y3214" s="11">
        <v>30.354590000000002</v>
      </c>
      <c r="Z3214" s="11">
        <v>3.7829999999999999</v>
      </c>
      <c r="AA3214" s="11">
        <v>3.8624000000000001</v>
      </c>
      <c r="AB3214" s="11">
        <v>3.1770200000000002</v>
      </c>
      <c r="AC3214" s="11">
        <v>10.822419999999999</v>
      </c>
      <c r="AD3214" s="71">
        <f t="shared" si="153"/>
        <v>0</v>
      </c>
      <c r="AE3214" s="71">
        <f t="shared" si="154"/>
        <v>1.0196000000000001</v>
      </c>
      <c r="AF3214" s="71">
        <f t="shared" si="155"/>
        <v>0</v>
      </c>
      <c r="AG3214" s="277" t="s">
        <v>908</v>
      </c>
      <c r="AH3214" s="277" t="s">
        <v>795</v>
      </c>
      <c r="AI3214" s="276" t="s">
        <v>796</v>
      </c>
      <c r="AJ3214" s="276" t="s">
        <v>797</v>
      </c>
      <c r="AK3214" s="276" t="s">
        <v>342</v>
      </c>
      <c r="AL3214" s="277" t="s">
        <v>155</v>
      </c>
      <c r="AM3214" s="276" t="s">
        <v>798</v>
      </c>
      <c r="AN3214" s="276" t="s">
        <v>655</v>
      </c>
      <c r="AO3214" s="277" t="s">
        <v>656</v>
      </c>
    </row>
    <row r="3215" spans="1:41" ht="15" thickBot="1" x14ac:dyDescent="0.4">
      <c r="A3215" s="8">
        <v>2025</v>
      </c>
      <c r="B3215" s="9" t="s">
        <v>154</v>
      </c>
      <c r="C3215" s="9" t="s">
        <v>155</v>
      </c>
      <c r="D3215" s="9" t="s">
        <v>342</v>
      </c>
      <c r="E3215" s="9" t="s">
        <v>32</v>
      </c>
      <c r="F3215" s="8">
        <v>2035</v>
      </c>
      <c r="G3215" s="11">
        <v>0</v>
      </c>
      <c r="H3215" s="11">
        <v>1.6740299999999999</v>
      </c>
      <c r="I3215" s="11">
        <v>1.9902899999999999</v>
      </c>
      <c r="J3215" s="11">
        <v>2.9564300000000001</v>
      </c>
      <c r="K3215" s="11">
        <v>1.6037600000000001</v>
      </c>
      <c r="L3215" s="11">
        <v>3.7459600000000002</v>
      </c>
      <c r="M3215" s="11">
        <v>1.4594400000000001</v>
      </c>
      <c r="N3215" s="11">
        <v>3.3821300000000001</v>
      </c>
      <c r="O3215" s="11">
        <v>1.94669</v>
      </c>
      <c r="P3215" s="11">
        <v>3.7552099999999999</v>
      </c>
      <c r="Q3215" s="11">
        <v>4.69916</v>
      </c>
      <c r="R3215" s="11">
        <v>1.11981</v>
      </c>
      <c r="S3215" s="11">
        <v>0.59845000000000004</v>
      </c>
      <c r="T3215" s="11">
        <v>28.931349999999998</v>
      </c>
      <c r="U3215" s="11">
        <v>3.8080099999999999</v>
      </c>
      <c r="V3215" s="11" t="s">
        <v>35</v>
      </c>
      <c r="W3215" s="11" t="s">
        <v>35</v>
      </c>
      <c r="X3215" s="11">
        <v>5.2034700000000003</v>
      </c>
      <c r="Y3215" s="11">
        <v>34.134819999999998</v>
      </c>
      <c r="Z3215" s="11">
        <v>3.53531</v>
      </c>
      <c r="AA3215" s="11">
        <v>3.5605000000000002</v>
      </c>
      <c r="AB3215" s="11">
        <v>3.5392600000000001</v>
      </c>
      <c r="AC3215" s="11">
        <v>10.635070000000001</v>
      </c>
      <c r="AD3215" s="71">
        <f t="shared" si="153"/>
        <v>0</v>
      </c>
      <c r="AE3215" s="71">
        <f t="shared" si="154"/>
        <v>1.3955</v>
      </c>
      <c r="AF3215" s="71">
        <f t="shared" si="155"/>
        <v>0</v>
      </c>
      <c r="AG3215" s="277" t="s">
        <v>908</v>
      </c>
      <c r="AH3215" s="277" t="s">
        <v>795</v>
      </c>
      <c r="AI3215" s="276" t="s">
        <v>796</v>
      </c>
      <c r="AJ3215" s="276" t="s">
        <v>797</v>
      </c>
      <c r="AK3215" s="276" t="s">
        <v>342</v>
      </c>
      <c r="AL3215" s="277" t="s">
        <v>155</v>
      </c>
      <c r="AM3215" s="276" t="s">
        <v>798</v>
      </c>
      <c r="AN3215" s="276" t="s">
        <v>655</v>
      </c>
      <c r="AO3215" s="277" t="s">
        <v>656</v>
      </c>
    </row>
    <row r="3216" spans="1:41" ht="23.5" thickBot="1" x14ac:dyDescent="0.4">
      <c r="A3216" s="8">
        <v>2025</v>
      </c>
      <c r="B3216" s="9" t="s">
        <v>154</v>
      </c>
      <c r="C3216" s="9" t="s">
        <v>156</v>
      </c>
      <c r="D3216" s="9" t="s">
        <v>343</v>
      </c>
      <c r="E3216" s="97" t="s">
        <v>29</v>
      </c>
      <c r="F3216" s="8">
        <v>2025</v>
      </c>
      <c r="G3216" s="10">
        <v>0</v>
      </c>
      <c r="H3216" s="10">
        <v>0</v>
      </c>
      <c r="I3216" s="10" t="s">
        <v>35</v>
      </c>
      <c r="J3216" s="10">
        <v>0</v>
      </c>
      <c r="K3216" s="10" t="s">
        <v>35</v>
      </c>
      <c r="L3216" s="10" t="s">
        <v>35</v>
      </c>
      <c r="M3216" s="10">
        <v>0</v>
      </c>
      <c r="N3216" s="10">
        <v>0</v>
      </c>
      <c r="O3216" s="10" t="s">
        <v>35</v>
      </c>
      <c r="P3216" s="10">
        <v>25</v>
      </c>
      <c r="Q3216" s="10">
        <v>44</v>
      </c>
      <c r="R3216" s="10">
        <v>16</v>
      </c>
      <c r="S3216" s="10">
        <v>0</v>
      </c>
      <c r="T3216" s="10">
        <v>94</v>
      </c>
      <c r="U3216" s="10">
        <v>0</v>
      </c>
      <c r="V3216" s="10">
        <v>0</v>
      </c>
      <c r="W3216" s="10">
        <v>0</v>
      </c>
      <c r="X3216" s="10">
        <v>0</v>
      </c>
      <c r="Y3216" s="10">
        <v>94</v>
      </c>
      <c r="Z3216" s="29" t="s">
        <v>35</v>
      </c>
      <c r="AA3216" s="29" t="s">
        <v>35</v>
      </c>
      <c r="AB3216" s="10">
        <v>12</v>
      </c>
      <c r="AC3216" s="10">
        <v>17</v>
      </c>
      <c r="AD3216" s="71">
        <f t="shared" si="153"/>
        <v>9</v>
      </c>
      <c r="AE3216" s="71">
        <f t="shared" si="154"/>
        <v>0</v>
      </c>
      <c r="AF3216" s="71">
        <f t="shared" si="155"/>
        <v>5</v>
      </c>
      <c r="AG3216" s="277" t="s">
        <v>905</v>
      </c>
      <c r="AH3216" s="277" t="s">
        <v>799</v>
      </c>
      <c r="AI3216" s="276" t="s">
        <v>800</v>
      </c>
      <c r="AJ3216" s="276" t="s">
        <v>801</v>
      </c>
      <c r="AK3216" s="276" t="s">
        <v>343</v>
      </c>
      <c r="AL3216" s="277" t="s">
        <v>156</v>
      </c>
      <c r="AM3216" s="276" t="s">
        <v>798</v>
      </c>
      <c r="AN3216" s="276" t="s">
        <v>655</v>
      </c>
      <c r="AO3216" s="277" t="s">
        <v>656</v>
      </c>
    </row>
    <row r="3217" spans="1:41" ht="15" thickBot="1" x14ac:dyDescent="0.4">
      <c r="A3217" s="8">
        <v>2025</v>
      </c>
      <c r="B3217" s="9" t="s">
        <v>154</v>
      </c>
      <c r="C3217" s="9" t="s">
        <v>156</v>
      </c>
      <c r="D3217" s="9" t="s">
        <v>343</v>
      </c>
      <c r="E3217" s="9" t="s">
        <v>30</v>
      </c>
      <c r="F3217" s="8">
        <v>2025</v>
      </c>
      <c r="G3217" s="11">
        <v>0</v>
      </c>
      <c r="H3217" s="11">
        <v>0</v>
      </c>
      <c r="I3217" s="11" t="s">
        <v>35</v>
      </c>
      <c r="J3217" s="11">
        <v>0</v>
      </c>
      <c r="K3217" s="11" t="s">
        <v>35</v>
      </c>
      <c r="L3217" s="11" t="s">
        <v>35</v>
      </c>
      <c r="M3217" s="11">
        <v>0</v>
      </c>
      <c r="N3217" s="11">
        <v>0</v>
      </c>
      <c r="O3217" s="11" t="s">
        <v>35</v>
      </c>
      <c r="P3217" s="11">
        <v>8.2729999999999998E-2</v>
      </c>
      <c r="Q3217" s="11">
        <v>0.13936999999999999</v>
      </c>
      <c r="R3217" s="11">
        <v>5.493E-2</v>
      </c>
      <c r="S3217" s="11">
        <v>0</v>
      </c>
      <c r="T3217" s="11">
        <v>0.30915999999999999</v>
      </c>
      <c r="U3217" s="11">
        <v>0</v>
      </c>
      <c r="V3217" s="11">
        <v>0</v>
      </c>
      <c r="W3217" s="11">
        <v>0</v>
      </c>
      <c r="X3217" s="11">
        <v>0</v>
      </c>
      <c r="Y3217" s="11">
        <v>0.30915999999999999</v>
      </c>
      <c r="Z3217" s="28" t="s">
        <v>35</v>
      </c>
      <c r="AA3217" s="28" t="s">
        <v>35</v>
      </c>
      <c r="AB3217" s="11">
        <v>9.8899999999999995E-3</v>
      </c>
      <c r="AC3217" s="11">
        <v>1.409E-2</v>
      </c>
      <c r="AD3217" s="71">
        <f t="shared" si="153"/>
        <v>3.2099999999999997E-2</v>
      </c>
      <c r="AE3217" s="71">
        <f t="shared" si="154"/>
        <v>0</v>
      </c>
      <c r="AF3217" s="71">
        <f t="shared" si="155"/>
        <v>4.1999999999999997E-3</v>
      </c>
      <c r="AG3217" s="277" t="s">
        <v>906</v>
      </c>
      <c r="AH3217" s="277" t="s">
        <v>799</v>
      </c>
      <c r="AI3217" s="276" t="s">
        <v>800</v>
      </c>
      <c r="AJ3217" s="276" t="s">
        <v>801</v>
      </c>
      <c r="AK3217" s="276" t="s">
        <v>343</v>
      </c>
      <c r="AL3217" s="277" t="s">
        <v>156</v>
      </c>
      <c r="AM3217" s="276" t="s">
        <v>798</v>
      </c>
      <c r="AN3217" s="276" t="s">
        <v>655</v>
      </c>
      <c r="AO3217" s="277" t="s">
        <v>656</v>
      </c>
    </row>
    <row r="3218" spans="1:41" ht="15" thickBot="1" x14ac:dyDescent="0.4">
      <c r="A3218" s="8">
        <v>2025</v>
      </c>
      <c r="B3218" s="9" t="s">
        <v>154</v>
      </c>
      <c r="C3218" s="9" t="s">
        <v>156</v>
      </c>
      <c r="D3218" s="9" t="s">
        <v>343</v>
      </c>
      <c r="E3218" s="9" t="s">
        <v>30</v>
      </c>
      <c r="F3218" s="8">
        <v>2026</v>
      </c>
      <c r="G3218" s="11">
        <v>0</v>
      </c>
      <c r="H3218" s="11">
        <v>0</v>
      </c>
      <c r="I3218" s="11" t="s">
        <v>35</v>
      </c>
      <c r="J3218" s="11">
        <v>0</v>
      </c>
      <c r="K3218" s="11" t="s">
        <v>35</v>
      </c>
      <c r="L3218" s="11" t="s">
        <v>35</v>
      </c>
      <c r="M3218" s="11">
        <v>0</v>
      </c>
      <c r="N3218" s="11">
        <v>0</v>
      </c>
      <c r="O3218" s="11" t="s">
        <v>35</v>
      </c>
      <c r="P3218" s="11">
        <v>8.6349999999999996E-2</v>
      </c>
      <c r="Q3218" s="11">
        <v>0.14076</v>
      </c>
      <c r="R3218" s="11">
        <v>5.5719999999999999E-2</v>
      </c>
      <c r="S3218" s="11">
        <v>0</v>
      </c>
      <c r="T3218" s="11">
        <v>0.31461</v>
      </c>
      <c r="U3218" s="11">
        <v>0</v>
      </c>
      <c r="V3218" s="11">
        <v>0</v>
      </c>
      <c r="W3218" s="11">
        <v>0</v>
      </c>
      <c r="X3218" s="11">
        <v>0</v>
      </c>
      <c r="Y3218" s="11">
        <v>0.31461</v>
      </c>
      <c r="Z3218" s="28" t="s">
        <v>35</v>
      </c>
      <c r="AA3218" s="28" t="s">
        <v>35</v>
      </c>
      <c r="AB3218" s="11">
        <v>1.065E-2</v>
      </c>
      <c r="AC3218" s="11">
        <v>1.4930000000000001E-2</v>
      </c>
      <c r="AD3218" s="71">
        <f t="shared" si="153"/>
        <v>3.1800000000000002E-2</v>
      </c>
      <c r="AE3218" s="71">
        <f t="shared" si="154"/>
        <v>0</v>
      </c>
      <c r="AF3218" s="71">
        <f t="shared" si="155"/>
        <v>4.3E-3</v>
      </c>
      <c r="AG3218" s="277" t="s">
        <v>906</v>
      </c>
      <c r="AH3218" s="277" t="s">
        <v>799</v>
      </c>
      <c r="AI3218" s="276" t="s">
        <v>800</v>
      </c>
      <c r="AJ3218" s="276" t="s">
        <v>801</v>
      </c>
      <c r="AK3218" s="276" t="s">
        <v>343</v>
      </c>
      <c r="AL3218" s="277" t="s">
        <v>156</v>
      </c>
      <c r="AM3218" s="276" t="s">
        <v>798</v>
      </c>
      <c r="AN3218" s="276" t="s">
        <v>655</v>
      </c>
      <c r="AO3218" s="277" t="s">
        <v>656</v>
      </c>
    </row>
    <row r="3219" spans="1:41" ht="15" thickBot="1" x14ac:dyDescent="0.4">
      <c r="A3219" s="8">
        <v>2025</v>
      </c>
      <c r="B3219" s="9" t="s">
        <v>154</v>
      </c>
      <c r="C3219" s="9" t="s">
        <v>156</v>
      </c>
      <c r="D3219" s="9" t="s">
        <v>343</v>
      </c>
      <c r="E3219" s="9" t="s">
        <v>30</v>
      </c>
      <c r="F3219" s="8">
        <v>2027</v>
      </c>
      <c r="G3219" s="11">
        <v>0</v>
      </c>
      <c r="H3219" s="11">
        <v>0</v>
      </c>
      <c r="I3219" s="11" t="s">
        <v>35</v>
      </c>
      <c r="J3219" s="11">
        <v>0</v>
      </c>
      <c r="K3219" s="11" t="s">
        <v>35</v>
      </c>
      <c r="L3219" s="11" t="s">
        <v>35</v>
      </c>
      <c r="M3219" s="11">
        <v>0</v>
      </c>
      <c r="N3219" s="11">
        <v>0</v>
      </c>
      <c r="O3219" s="11" t="s">
        <v>35</v>
      </c>
      <c r="P3219" s="11">
        <v>8.8529999999999998E-2</v>
      </c>
      <c r="Q3219" s="11">
        <v>0.14241999999999999</v>
      </c>
      <c r="R3219" s="11">
        <v>5.6500000000000002E-2</v>
      </c>
      <c r="S3219" s="11">
        <v>0</v>
      </c>
      <c r="T3219" s="11">
        <v>0.32044</v>
      </c>
      <c r="U3219" s="11">
        <v>0</v>
      </c>
      <c r="V3219" s="11">
        <v>0</v>
      </c>
      <c r="W3219" s="11">
        <v>0</v>
      </c>
      <c r="X3219" s="11">
        <v>0</v>
      </c>
      <c r="Y3219" s="11">
        <v>0.32044</v>
      </c>
      <c r="Z3219" s="28" t="s">
        <v>35</v>
      </c>
      <c r="AA3219" s="28" t="s">
        <v>35</v>
      </c>
      <c r="AB3219" s="11">
        <v>1.051E-2</v>
      </c>
      <c r="AC3219" s="11">
        <v>1.4800000000000001E-2</v>
      </c>
      <c r="AD3219" s="71">
        <f t="shared" si="153"/>
        <v>3.3000000000000002E-2</v>
      </c>
      <c r="AE3219" s="71">
        <f t="shared" si="154"/>
        <v>0</v>
      </c>
      <c r="AF3219" s="71">
        <f t="shared" si="155"/>
        <v>4.3E-3</v>
      </c>
      <c r="AG3219" s="277" t="s">
        <v>906</v>
      </c>
      <c r="AH3219" s="277" t="s">
        <v>799</v>
      </c>
      <c r="AI3219" s="276" t="s">
        <v>800</v>
      </c>
      <c r="AJ3219" s="276" t="s">
        <v>801</v>
      </c>
      <c r="AK3219" s="276" t="s">
        <v>343</v>
      </c>
      <c r="AL3219" s="277" t="s">
        <v>156</v>
      </c>
      <c r="AM3219" s="276" t="s">
        <v>798</v>
      </c>
      <c r="AN3219" s="276" t="s">
        <v>655</v>
      </c>
      <c r="AO3219" s="277" t="s">
        <v>656</v>
      </c>
    </row>
    <row r="3220" spans="1:41" ht="15" thickBot="1" x14ac:dyDescent="0.4">
      <c r="A3220" s="8">
        <v>2025</v>
      </c>
      <c r="B3220" s="9" t="s">
        <v>154</v>
      </c>
      <c r="C3220" s="9" t="s">
        <v>156</v>
      </c>
      <c r="D3220" s="9" t="s">
        <v>343</v>
      </c>
      <c r="E3220" s="9" t="s">
        <v>30</v>
      </c>
      <c r="F3220" s="8">
        <v>2028</v>
      </c>
      <c r="G3220" s="11">
        <v>0</v>
      </c>
      <c r="H3220" s="11">
        <v>0</v>
      </c>
      <c r="I3220" s="11" t="s">
        <v>35</v>
      </c>
      <c r="J3220" s="11">
        <v>0</v>
      </c>
      <c r="K3220" s="11" t="s">
        <v>35</v>
      </c>
      <c r="L3220" s="11" t="s">
        <v>35</v>
      </c>
      <c r="M3220" s="11">
        <v>0</v>
      </c>
      <c r="N3220" s="11">
        <v>0</v>
      </c>
      <c r="O3220" s="11" t="s">
        <v>35</v>
      </c>
      <c r="P3220" s="11">
        <v>9.0590000000000004E-2</v>
      </c>
      <c r="Q3220" s="11">
        <v>0.14188000000000001</v>
      </c>
      <c r="R3220" s="11">
        <v>5.7770000000000002E-2</v>
      </c>
      <c r="S3220" s="11">
        <v>0</v>
      </c>
      <c r="T3220" s="11">
        <v>0.32405</v>
      </c>
      <c r="U3220" s="11">
        <v>0</v>
      </c>
      <c r="V3220" s="11">
        <v>0</v>
      </c>
      <c r="W3220" s="11">
        <v>0</v>
      </c>
      <c r="X3220" s="11">
        <v>0</v>
      </c>
      <c r="Y3220" s="11">
        <v>0.32405</v>
      </c>
      <c r="Z3220" s="28" t="s">
        <v>35</v>
      </c>
      <c r="AA3220" s="28" t="s">
        <v>35</v>
      </c>
      <c r="AB3220" s="11">
        <v>8.9200000000000008E-3</v>
      </c>
      <c r="AC3220" s="11">
        <v>1.5339999999999999E-2</v>
      </c>
      <c r="AD3220" s="71">
        <f t="shared" si="153"/>
        <v>3.3799999999999997E-2</v>
      </c>
      <c r="AE3220" s="71">
        <f t="shared" si="154"/>
        <v>0</v>
      </c>
      <c r="AF3220" s="71">
        <f t="shared" si="155"/>
        <v>6.4000000000000003E-3</v>
      </c>
      <c r="AG3220" s="277" t="s">
        <v>906</v>
      </c>
      <c r="AH3220" s="277" t="s">
        <v>799</v>
      </c>
      <c r="AI3220" s="276" t="s">
        <v>800</v>
      </c>
      <c r="AJ3220" s="276" t="s">
        <v>801</v>
      </c>
      <c r="AK3220" s="276" t="s">
        <v>343</v>
      </c>
      <c r="AL3220" s="277" t="s">
        <v>156</v>
      </c>
      <c r="AM3220" s="276" t="s">
        <v>798</v>
      </c>
      <c r="AN3220" s="276" t="s">
        <v>655</v>
      </c>
      <c r="AO3220" s="277" t="s">
        <v>656</v>
      </c>
    </row>
    <row r="3221" spans="1:41" ht="15" thickBot="1" x14ac:dyDescent="0.4">
      <c r="A3221" s="8">
        <v>2025</v>
      </c>
      <c r="B3221" s="9" t="s">
        <v>154</v>
      </c>
      <c r="C3221" s="9" t="s">
        <v>156</v>
      </c>
      <c r="D3221" s="9" t="s">
        <v>343</v>
      </c>
      <c r="E3221" s="9" t="s">
        <v>30</v>
      </c>
      <c r="F3221" s="8">
        <v>2029</v>
      </c>
      <c r="G3221" s="11">
        <v>0</v>
      </c>
      <c r="H3221" s="11">
        <v>0</v>
      </c>
      <c r="I3221" s="11" t="s">
        <v>35</v>
      </c>
      <c r="J3221" s="11">
        <v>0</v>
      </c>
      <c r="K3221" s="11" t="s">
        <v>35</v>
      </c>
      <c r="L3221" s="11" t="s">
        <v>35</v>
      </c>
      <c r="M3221" s="11">
        <v>0</v>
      </c>
      <c r="N3221" s="11">
        <v>0</v>
      </c>
      <c r="O3221" s="11" t="s">
        <v>35</v>
      </c>
      <c r="P3221" s="11">
        <v>8.7989999999999999E-2</v>
      </c>
      <c r="Q3221" s="11">
        <v>0.14133000000000001</v>
      </c>
      <c r="R3221" s="11">
        <v>5.8360000000000002E-2</v>
      </c>
      <c r="S3221" s="11">
        <v>0</v>
      </c>
      <c r="T3221" s="11">
        <v>0.31931999999999999</v>
      </c>
      <c r="U3221" s="11">
        <v>0</v>
      </c>
      <c r="V3221" s="11">
        <v>0</v>
      </c>
      <c r="W3221" s="11">
        <v>0</v>
      </c>
      <c r="X3221" s="11">
        <v>0</v>
      </c>
      <c r="Y3221" s="11">
        <v>0.31931999999999999</v>
      </c>
      <c r="Z3221" s="28" t="s">
        <v>35</v>
      </c>
      <c r="AA3221" s="28" t="s">
        <v>35</v>
      </c>
      <c r="AB3221" s="11">
        <v>8.9499999999999996E-3</v>
      </c>
      <c r="AC3221" s="11">
        <v>1.506E-2</v>
      </c>
      <c r="AD3221" s="71">
        <f t="shared" si="153"/>
        <v>3.1600000000000003E-2</v>
      </c>
      <c r="AE3221" s="71">
        <f t="shared" si="154"/>
        <v>0</v>
      </c>
      <c r="AF3221" s="71">
        <f t="shared" si="155"/>
        <v>6.1000000000000004E-3</v>
      </c>
      <c r="AG3221" s="277" t="s">
        <v>906</v>
      </c>
      <c r="AH3221" s="277" t="s">
        <v>799</v>
      </c>
      <c r="AI3221" s="276" t="s">
        <v>800</v>
      </c>
      <c r="AJ3221" s="276" t="s">
        <v>801</v>
      </c>
      <c r="AK3221" s="276" t="s">
        <v>343</v>
      </c>
      <c r="AL3221" s="277" t="s">
        <v>156</v>
      </c>
      <c r="AM3221" s="276" t="s">
        <v>798</v>
      </c>
      <c r="AN3221" s="276" t="s">
        <v>655</v>
      </c>
      <c r="AO3221" s="277" t="s">
        <v>656</v>
      </c>
    </row>
    <row r="3222" spans="1:41" ht="15" thickBot="1" x14ac:dyDescent="0.4">
      <c r="A3222" s="8">
        <v>2025</v>
      </c>
      <c r="B3222" s="9" t="s">
        <v>154</v>
      </c>
      <c r="C3222" s="9" t="s">
        <v>156</v>
      </c>
      <c r="D3222" s="9" t="s">
        <v>343</v>
      </c>
      <c r="E3222" s="9" t="s">
        <v>30</v>
      </c>
      <c r="F3222" s="8">
        <v>2030</v>
      </c>
      <c r="G3222" s="11">
        <v>0</v>
      </c>
      <c r="H3222" s="11">
        <v>0</v>
      </c>
      <c r="I3222" s="11" t="s">
        <v>35</v>
      </c>
      <c r="J3222" s="11">
        <v>0</v>
      </c>
      <c r="K3222" s="11" t="s">
        <v>35</v>
      </c>
      <c r="L3222" s="11" t="s">
        <v>35</v>
      </c>
      <c r="M3222" s="11">
        <v>0</v>
      </c>
      <c r="N3222" s="11">
        <v>0</v>
      </c>
      <c r="O3222" s="11" t="s">
        <v>35</v>
      </c>
      <c r="P3222" s="11">
        <v>9.0130000000000002E-2</v>
      </c>
      <c r="Q3222" s="11">
        <v>0.13814000000000001</v>
      </c>
      <c r="R3222" s="11">
        <v>5.7579999999999999E-2</v>
      </c>
      <c r="S3222" s="11">
        <v>0</v>
      </c>
      <c r="T3222" s="11">
        <v>0.31702000000000002</v>
      </c>
      <c r="U3222" s="11">
        <v>0</v>
      </c>
      <c r="V3222" s="11">
        <v>0</v>
      </c>
      <c r="W3222" s="11">
        <v>0</v>
      </c>
      <c r="X3222" s="11">
        <v>0</v>
      </c>
      <c r="Y3222" s="11">
        <v>0.31702000000000002</v>
      </c>
      <c r="Z3222" s="28" t="s">
        <v>35</v>
      </c>
      <c r="AA3222" s="28" t="s">
        <v>35</v>
      </c>
      <c r="AB3222" s="11">
        <v>8.6400000000000001E-3</v>
      </c>
      <c r="AC3222" s="11">
        <v>1.436E-2</v>
      </c>
      <c r="AD3222" s="71">
        <f t="shared" si="153"/>
        <v>3.1199999999999999E-2</v>
      </c>
      <c r="AE3222" s="71">
        <f t="shared" si="154"/>
        <v>0</v>
      </c>
      <c r="AF3222" s="71">
        <f t="shared" si="155"/>
        <v>5.7000000000000002E-3</v>
      </c>
      <c r="AG3222" s="277" t="s">
        <v>906</v>
      </c>
      <c r="AH3222" s="277" t="s">
        <v>799</v>
      </c>
      <c r="AI3222" s="276" t="s">
        <v>800</v>
      </c>
      <c r="AJ3222" s="276" t="s">
        <v>801</v>
      </c>
      <c r="AK3222" s="276" t="s">
        <v>343</v>
      </c>
      <c r="AL3222" s="277" t="s">
        <v>156</v>
      </c>
      <c r="AM3222" s="276" t="s">
        <v>798</v>
      </c>
      <c r="AN3222" s="276" t="s">
        <v>655</v>
      </c>
      <c r="AO3222" s="277" t="s">
        <v>656</v>
      </c>
    </row>
    <row r="3223" spans="1:41" ht="15" thickBot="1" x14ac:dyDescent="0.4">
      <c r="A3223" s="8">
        <v>2025</v>
      </c>
      <c r="B3223" s="9" t="s">
        <v>154</v>
      </c>
      <c r="C3223" s="9" t="s">
        <v>156</v>
      </c>
      <c r="D3223" s="9" t="s">
        <v>343</v>
      </c>
      <c r="E3223" s="9" t="s">
        <v>30</v>
      </c>
      <c r="F3223" s="8">
        <v>2031</v>
      </c>
      <c r="G3223" s="11">
        <v>0</v>
      </c>
      <c r="H3223" s="11">
        <v>0</v>
      </c>
      <c r="I3223" s="11" t="s">
        <v>35</v>
      </c>
      <c r="J3223" s="11">
        <v>0</v>
      </c>
      <c r="K3223" s="11" t="s">
        <v>35</v>
      </c>
      <c r="L3223" s="11" t="s">
        <v>35</v>
      </c>
      <c r="M3223" s="11">
        <v>0</v>
      </c>
      <c r="N3223" s="11">
        <v>0</v>
      </c>
      <c r="O3223" s="11" t="s">
        <v>35</v>
      </c>
      <c r="P3223" s="11">
        <v>9.0870000000000006E-2</v>
      </c>
      <c r="Q3223" s="11">
        <v>0.1351</v>
      </c>
      <c r="R3223" s="11">
        <v>5.6550000000000003E-2</v>
      </c>
      <c r="S3223" s="11">
        <v>0</v>
      </c>
      <c r="T3223" s="11">
        <v>0.31273000000000001</v>
      </c>
      <c r="U3223" s="11">
        <v>0</v>
      </c>
      <c r="V3223" s="11">
        <v>0</v>
      </c>
      <c r="W3223" s="11">
        <v>0</v>
      </c>
      <c r="X3223" s="11">
        <v>0</v>
      </c>
      <c r="Y3223" s="11">
        <v>0.31273000000000001</v>
      </c>
      <c r="Z3223" s="28" t="s">
        <v>35</v>
      </c>
      <c r="AA3223" s="28" t="s">
        <v>35</v>
      </c>
      <c r="AB3223" s="11">
        <v>7.9799999999999992E-3</v>
      </c>
      <c r="AC3223" s="11">
        <v>1.312E-2</v>
      </c>
      <c r="AD3223" s="71">
        <f t="shared" si="153"/>
        <v>3.0200000000000001E-2</v>
      </c>
      <c r="AE3223" s="71">
        <f t="shared" si="154"/>
        <v>0</v>
      </c>
      <c r="AF3223" s="71">
        <f t="shared" si="155"/>
        <v>5.1000000000000004E-3</v>
      </c>
      <c r="AG3223" s="277" t="s">
        <v>906</v>
      </c>
      <c r="AH3223" s="277" t="s">
        <v>799</v>
      </c>
      <c r="AI3223" s="276" t="s">
        <v>800</v>
      </c>
      <c r="AJ3223" s="276" t="s">
        <v>801</v>
      </c>
      <c r="AK3223" s="276" t="s">
        <v>343</v>
      </c>
      <c r="AL3223" s="277" t="s">
        <v>156</v>
      </c>
      <c r="AM3223" s="276" t="s">
        <v>798</v>
      </c>
      <c r="AN3223" s="276" t="s">
        <v>655</v>
      </c>
      <c r="AO3223" s="277" t="s">
        <v>656</v>
      </c>
    </row>
    <row r="3224" spans="1:41" ht="15" thickBot="1" x14ac:dyDescent="0.4">
      <c r="A3224" s="8">
        <v>2025</v>
      </c>
      <c r="B3224" s="9" t="s">
        <v>154</v>
      </c>
      <c r="C3224" s="9" t="s">
        <v>156</v>
      </c>
      <c r="D3224" s="9" t="s">
        <v>343</v>
      </c>
      <c r="E3224" s="9" t="s">
        <v>30</v>
      </c>
      <c r="F3224" s="8">
        <v>2032</v>
      </c>
      <c r="G3224" s="11">
        <v>0</v>
      </c>
      <c r="H3224" s="11">
        <v>0</v>
      </c>
      <c r="I3224" s="11" t="s">
        <v>35</v>
      </c>
      <c r="J3224" s="11">
        <v>0</v>
      </c>
      <c r="K3224" s="11" t="s">
        <v>35</v>
      </c>
      <c r="L3224" s="11" t="s">
        <v>35</v>
      </c>
      <c r="M3224" s="11">
        <v>0</v>
      </c>
      <c r="N3224" s="11">
        <v>0</v>
      </c>
      <c r="O3224" s="11" t="s">
        <v>35</v>
      </c>
      <c r="P3224" s="11">
        <v>9.0319999999999998E-2</v>
      </c>
      <c r="Q3224" s="11">
        <v>0.13400999999999999</v>
      </c>
      <c r="R3224" s="11">
        <v>5.5149999999999998E-2</v>
      </c>
      <c r="S3224" s="11">
        <v>0</v>
      </c>
      <c r="T3224" s="11">
        <v>0.30875999999999998</v>
      </c>
      <c r="U3224" s="11">
        <v>0</v>
      </c>
      <c r="V3224" s="11">
        <v>0</v>
      </c>
      <c r="W3224" s="11">
        <v>0</v>
      </c>
      <c r="X3224" s="11">
        <v>0</v>
      </c>
      <c r="Y3224" s="11">
        <v>0.30875999999999998</v>
      </c>
      <c r="Z3224" s="28" t="s">
        <v>35</v>
      </c>
      <c r="AA3224" s="28" t="s">
        <v>35</v>
      </c>
      <c r="AB3224" s="11">
        <v>8.1399999999999997E-3</v>
      </c>
      <c r="AC3224" s="11">
        <v>1.5140000000000001E-2</v>
      </c>
      <c r="AD3224" s="71">
        <f t="shared" si="153"/>
        <v>2.93E-2</v>
      </c>
      <c r="AE3224" s="71">
        <f t="shared" si="154"/>
        <v>0</v>
      </c>
      <c r="AF3224" s="71">
        <f t="shared" si="155"/>
        <v>7.0000000000000001E-3</v>
      </c>
      <c r="AG3224" s="277" t="s">
        <v>906</v>
      </c>
      <c r="AH3224" s="277" t="s">
        <v>799</v>
      </c>
      <c r="AI3224" s="276" t="s">
        <v>800</v>
      </c>
      <c r="AJ3224" s="276" t="s">
        <v>801</v>
      </c>
      <c r="AK3224" s="276" t="s">
        <v>343</v>
      </c>
      <c r="AL3224" s="277" t="s">
        <v>156</v>
      </c>
      <c r="AM3224" s="276" t="s">
        <v>798</v>
      </c>
      <c r="AN3224" s="276" t="s">
        <v>655</v>
      </c>
      <c r="AO3224" s="277" t="s">
        <v>656</v>
      </c>
    </row>
    <row r="3225" spans="1:41" ht="15" thickBot="1" x14ac:dyDescent="0.4">
      <c r="A3225" s="8">
        <v>2025</v>
      </c>
      <c r="B3225" s="9" t="s">
        <v>154</v>
      </c>
      <c r="C3225" s="9" t="s">
        <v>156</v>
      </c>
      <c r="D3225" s="9" t="s">
        <v>343</v>
      </c>
      <c r="E3225" s="9" t="s">
        <v>30</v>
      </c>
      <c r="F3225" s="8">
        <v>2033</v>
      </c>
      <c r="G3225" s="11">
        <v>0</v>
      </c>
      <c r="H3225" s="11">
        <v>0</v>
      </c>
      <c r="I3225" s="11" t="s">
        <v>35</v>
      </c>
      <c r="J3225" s="11">
        <v>0</v>
      </c>
      <c r="K3225" s="11" t="s">
        <v>35</v>
      </c>
      <c r="L3225" s="11" t="s">
        <v>35</v>
      </c>
      <c r="M3225" s="11">
        <v>0</v>
      </c>
      <c r="N3225" s="11">
        <v>0</v>
      </c>
      <c r="O3225" s="11" t="s">
        <v>35</v>
      </c>
      <c r="P3225" s="11">
        <v>9.146E-2</v>
      </c>
      <c r="Q3225" s="11">
        <v>0.13195000000000001</v>
      </c>
      <c r="R3225" s="11">
        <v>5.5160000000000001E-2</v>
      </c>
      <c r="S3225" s="11">
        <v>0</v>
      </c>
      <c r="T3225" s="11">
        <v>0.30784</v>
      </c>
      <c r="U3225" s="11">
        <v>0</v>
      </c>
      <c r="V3225" s="11">
        <v>0</v>
      </c>
      <c r="W3225" s="11">
        <v>0</v>
      </c>
      <c r="X3225" s="11">
        <v>0</v>
      </c>
      <c r="Y3225" s="11">
        <v>0.30784</v>
      </c>
      <c r="Z3225" s="28" t="s">
        <v>35</v>
      </c>
      <c r="AA3225" s="28" t="s">
        <v>35</v>
      </c>
      <c r="AB3225" s="11">
        <v>1.0959999999999999E-2</v>
      </c>
      <c r="AC3225" s="11">
        <v>1.7659999999999999E-2</v>
      </c>
      <c r="AD3225" s="71">
        <f t="shared" si="153"/>
        <v>2.93E-2</v>
      </c>
      <c r="AE3225" s="71">
        <f t="shared" si="154"/>
        <v>0</v>
      </c>
      <c r="AF3225" s="71">
        <f t="shared" si="155"/>
        <v>6.7000000000000002E-3</v>
      </c>
      <c r="AG3225" s="277" t="s">
        <v>906</v>
      </c>
      <c r="AH3225" s="277" t="s">
        <v>799</v>
      </c>
      <c r="AI3225" s="276" t="s">
        <v>800</v>
      </c>
      <c r="AJ3225" s="276" t="s">
        <v>801</v>
      </c>
      <c r="AK3225" s="276" t="s">
        <v>343</v>
      </c>
      <c r="AL3225" s="277" t="s">
        <v>156</v>
      </c>
      <c r="AM3225" s="276" t="s">
        <v>798</v>
      </c>
      <c r="AN3225" s="276" t="s">
        <v>655</v>
      </c>
      <c r="AO3225" s="277" t="s">
        <v>656</v>
      </c>
    </row>
    <row r="3226" spans="1:41" ht="15" thickBot="1" x14ac:dyDescent="0.4">
      <c r="A3226" s="8">
        <v>2025</v>
      </c>
      <c r="B3226" s="9" t="s">
        <v>154</v>
      </c>
      <c r="C3226" s="9" t="s">
        <v>156</v>
      </c>
      <c r="D3226" s="9" t="s">
        <v>343</v>
      </c>
      <c r="E3226" s="9" t="s">
        <v>30</v>
      </c>
      <c r="F3226" s="8">
        <v>2034</v>
      </c>
      <c r="G3226" s="11">
        <v>0</v>
      </c>
      <c r="H3226" s="11">
        <v>0</v>
      </c>
      <c r="I3226" s="11" t="s">
        <v>35</v>
      </c>
      <c r="J3226" s="11">
        <v>0</v>
      </c>
      <c r="K3226" s="11" t="s">
        <v>35</v>
      </c>
      <c r="L3226" s="11" t="s">
        <v>35</v>
      </c>
      <c r="M3226" s="11">
        <v>0</v>
      </c>
      <c r="N3226" s="11">
        <v>0</v>
      </c>
      <c r="O3226" s="11" t="s">
        <v>35</v>
      </c>
      <c r="P3226" s="11">
        <v>9.0469999999999995E-2</v>
      </c>
      <c r="Q3226" s="11">
        <v>0.12839</v>
      </c>
      <c r="R3226" s="11">
        <v>5.4780000000000002E-2</v>
      </c>
      <c r="S3226" s="11">
        <v>0</v>
      </c>
      <c r="T3226" s="11">
        <v>0.30220000000000002</v>
      </c>
      <c r="U3226" s="11">
        <v>0</v>
      </c>
      <c r="V3226" s="11">
        <v>0</v>
      </c>
      <c r="W3226" s="11">
        <v>0</v>
      </c>
      <c r="X3226" s="11">
        <v>0</v>
      </c>
      <c r="Y3226" s="11">
        <v>0.30220000000000002</v>
      </c>
      <c r="Z3226" s="28" t="s">
        <v>35</v>
      </c>
      <c r="AA3226" s="28" t="s">
        <v>35</v>
      </c>
      <c r="AB3226" s="11">
        <v>1.094E-2</v>
      </c>
      <c r="AC3226" s="11">
        <v>1.7389999999999999E-2</v>
      </c>
      <c r="AD3226" s="71">
        <f t="shared" si="153"/>
        <v>2.86E-2</v>
      </c>
      <c r="AE3226" s="71">
        <f t="shared" si="154"/>
        <v>0</v>
      </c>
      <c r="AF3226" s="71">
        <f t="shared" si="155"/>
        <v>6.4999999999999997E-3</v>
      </c>
      <c r="AG3226" s="277" t="s">
        <v>906</v>
      </c>
      <c r="AH3226" s="277" t="s">
        <v>799</v>
      </c>
      <c r="AI3226" s="276" t="s">
        <v>800</v>
      </c>
      <c r="AJ3226" s="276" t="s">
        <v>801</v>
      </c>
      <c r="AK3226" s="276" t="s">
        <v>343</v>
      </c>
      <c r="AL3226" s="277" t="s">
        <v>156</v>
      </c>
      <c r="AM3226" s="276" t="s">
        <v>798</v>
      </c>
      <c r="AN3226" s="276" t="s">
        <v>655</v>
      </c>
      <c r="AO3226" s="277" t="s">
        <v>656</v>
      </c>
    </row>
    <row r="3227" spans="1:41" ht="15" thickBot="1" x14ac:dyDescent="0.4">
      <c r="A3227" s="8">
        <v>2025</v>
      </c>
      <c r="B3227" s="9" t="s">
        <v>154</v>
      </c>
      <c r="C3227" s="9" t="s">
        <v>156</v>
      </c>
      <c r="D3227" s="9" t="s">
        <v>343</v>
      </c>
      <c r="E3227" s="9" t="s">
        <v>30</v>
      </c>
      <c r="F3227" s="8">
        <v>2035</v>
      </c>
      <c r="G3227" s="11">
        <v>0</v>
      </c>
      <c r="H3227" s="11">
        <v>0</v>
      </c>
      <c r="I3227" s="11" t="s">
        <v>35</v>
      </c>
      <c r="J3227" s="11">
        <v>0</v>
      </c>
      <c r="K3227" s="11" t="s">
        <v>35</v>
      </c>
      <c r="L3227" s="11" t="s">
        <v>35</v>
      </c>
      <c r="M3227" s="11">
        <v>0</v>
      </c>
      <c r="N3227" s="11">
        <v>0</v>
      </c>
      <c r="O3227" s="11" t="s">
        <v>35</v>
      </c>
      <c r="P3227" s="11">
        <v>9.2630000000000004E-2</v>
      </c>
      <c r="Q3227" s="11">
        <v>0.12202</v>
      </c>
      <c r="R3227" s="11">
        <v>5.2979999999999999E-2</v>
      </c>
      <c r="S3227" s="11">
        <v>0</v>
      </c>
      <c r="T3227" s="11">
        <v>0.29593000000000003</v>
      </c>
      <c r="U3227" s="11">
        <v>0</v>
      </c>
      <c r="V3227" s="11">
        <v>0</v>
      </c>
      <c r="W3227" s="11">
        <v>0</v>
      </c>
      <c r="X3227" s="11">
        <v>0</v>
      </c>
      <c r="Y3227" s="11">
        <v>0.29593000000000003</v>
      </c>
      <c r="Z3227" s="28" t="s">
        <v>35</v>
      </c>
      <c r="AA3227" s="28" t="s">
        <v>35</v>
      </c>
      <c r="AB3227" s="11">
        <v>1.061E-2</v>
      </c>
      <c r="AC3227" s="11">
        <v>1.7080000000000001E-2</v>
      </c>
      <c r="AD3227" s="71">
        <f t="shared" si="153"/>
        <v>2.8299999999999999E-2</v>
      </c>
      <c r="AE3227" s="71">
        <f t="shared" si="154"/>
        <v>0</v>
      </c>
      <c r="AF3227" s="71">
        <f t="shared" si="155"/>
        <v>6.4999999999999997E-3</v>
      </c>
      <c r="AG3227" s="277" t="s">
        <v>906</v>
      </c>
      <c r="AH3227" s="277" t="s">
        <v>799</v>
      </c>
      <c r="AI3227" s="276" t="s">
        <v>800</v>
      </c>
      <c r="AJ3227" s="276" t="s">
        <v>801</v>
      </c>
      <c r="AK3227" s="276" t="s">
        <v>343</v>
      </c>
      <c r="AL3227" s="277" t="s">
        <v>156</v>
      </c>
      <c r="AM3227" s="276" t="s">
        <v>798</v>
      </c>
      <c r="AN3227" s="276" t="s">
        <v>655</v>
      </c>
      <c r="AO3227" s="277" t="s">
        <v>656</v>
      </c>
    </row>
    <row r="3228" spans="1:41" ht="15" thickBot="1" x14ac:dyDescent="0.4">
      <c r="A3228" s="8">
        <v>2025</v>
      </c>
      <c r="B3228" s="9" t="s">
        <v>154</v>
      </c>
      <c r="C3228" s="9" t="s">
        <v>156</v>
      </c>
      <c r="D3228" s="9" t="s">
        <v>343</v>
      </c>
      <c r="E3228" s="9" t="s">
        <v>31</v>
      </c>
      <c r="F3228" s="8">
        <v>2025</v>
      </c>
      <c r="G3228" s="11" t="s">
        <v>381</v>
      </c>
      <c r="H3228" s="11" t="s">
        <v>381</v>
      </c>
      <c r="I3228" s="11" t="s">
        <v>381</v>
      </c>
      <c r="J3228" s="11" t="s">
        <v>381</v>
      </c>
      <c r="K3228" s="11" t="s">
        <v>381</v>
      </c>
      <c r="L3228" s="11" t="s">
        <v>381</v>
      </c>
      <c r="M3228" s="11" t="s">
        <v>381</v>
      </c>
      <c r="N3228" s="11" t="s">
        <v>381</v>
      </c>
      <c r="O3228" s="11" t="s">
        <v>381</v>
      </c>
      <c r="P3228" s="11" t="s">
        <v>381</v>
      </c>
      <c r="Q3228" s="11" t="s">
        <v>381</v>
      </c>
      <c r="R3228" s="11" t="s">
        <v>381</v>
      </c>
      <c r="S3228" s="11" t="s">
        <v>381</v>
      </c>
      <c r="T3228" s="11" t="s">
        <v>381</v>
      </c>
      <c r="U3228" s="11" t="s">
        <v>381</v>
      </c>
      <c r="V3228" s="11" t="s">
        <v>381</v>
      </c>
      <c r="W3228" s="11" t="s">
        <v>381</v>
      </c>
      <c r="X3228" s="11" t="s">
        <v>381</v>
      </c>
      <c r="Y3228" s="11" t="s">
        <v>381</v>
      </c>
      <c r="Z3228" s="28" t="s">
        <v>35</v>
      </c>
      <c r="AA3228" s="28" t="s">
        <v>35</v>
      </c>
      <c r="AB3228" s="11">
        <v>4.7390000000000002E-2</v>
      </c>
      <c r="AC3228" s="11">
        <v>6.3320000000000001E-2</v>
      </c>
      <c r="AD3228" s="71"/>
      <c r="AE3228" s="71"/>
      <c r="AF3228" s="71">
        <f t="shared" si="155"/>
        <v>1.5900000000000001E-2</v>
      </c>
      <c r="AG3228" s="277" t="s">
        <v>907</v>
      </c>
      <c r="AH3228" s="277" t="s">
        <v>799</v>
      </c>
      <c r="AI3228" s="276" t="s">
        <v>800</v>
      </c>
      <c r="AJ3228" s="276" t="s">
        <v>801</v>
      </c>
      <c r="AK3228" s="276" t="s">
        <v>343</v>
      </c>
      <c r="AL3228" s="277" t="s">
        <v>156</v>
      </c>
      <c r="AM3228" s="276" t="s">
        <v>798</v>
      </c>
      <c r="AN3228" s="276" t="s">
        <v>655</v>
      </c>
      <c r="AO3228" s="277" t="s">
        <v>656</v>
      </c>
    </row>
    <row r="3229" spans="1:41" ht="15" thickBot="1" x14ac:dyDescent="0.4">
      <c r="A3229" s="8">
        <v>2025</v>
      </c>
      <c r="B3229" s="9" t="s">
        <v>154</v>
      </c>
      <c r="C3229" s="9" t="s">
        <v>156</v>
      </c>
      <c r="D3229" s="9" t="s">
        <v>343</v>
      </c>
      <c r="E3229" s="9" t="s">
        <v>31</v>
      </c>
      <c r="F3229" s="8">
        <v>2026</v>
      </c>
      <c r="G3229" s="11" t="s">
        <v>381</v>
      </c>
      <c r="H3229" s="11" t="s">
        <v>381</v>
      </c>
      <c r="I3229" s="11" t="s">
        <v>381</v>
      </c>
      <c r="J3229" s="11" t="s">
        <v>381</v>
      </c>
      <c r="K3229" s="11" t="s">
        <v>381</v>
      </c>
      <c r="L3229" s="11" t="s">
        <v>381</v>
      </c>
      <c r="M3229" s="11" t="s">
        <v>381</v>
      </c>
      <c r="N3229" s="11" t="s">
        <v>381</v>
      </c>
      <c r="O3229" s="11" t="s">
        <v>381</v>
      </c>
      <c r="P3229" s="11" t="s">
        <v>381</v>
      </c>
      <c r="Q3229" s="11" t="s">
        <v>381</v>
      </c>
      <c r="R3229" s="11" t="s">
        <v>381</v>
      </c>
      <c r="S3229" s="11" t="s">
        <v>381</v>
      </c>
      <c r="T3229" s="11" t="s">
        <v>381</v>
      </c>
      <c r="U3229" s="11" t="s">
        <v>381</v>
      </c>
      <c r="V3229" s="11" t="s">
        <v>381</v>
      </c>
      <c r="W3229" s="11" t="s">
        <v>381</v>
      </c>
      <c r="X3229" s="11" t="s">
        <v>381</v>
      </c>
      <c r="Y3229" s="11" t="s">
        <v>381</v>
      </c>
      <c r="Z3229" s="28" t="s">
        <v>35</v>
      </c>
      <c r="AA3229" s="28" t="s">
        <v>35</v>
      </c>
      <c r="AB3229" s="11">
        <v>3.2280000000000003E-2</v>
      </c>
      <c r="AC3229" s="11">
        <v>4.9099999999999998E-2</v>
      </c>
      <c r="AD3229" s="71"/>
      <c r="AE3229" s="71"/>
      <c r="AF3229" s="71">
        <f t="shared" si="155"/>
        <v>1.6799999999999999E-2</v>
      </c>
      <c r="AG3229" s="277" t="s">
        <v>907</v>
      </c>
      <c r="AH3229" s="277" t="s">
        <v>799</v>
      </c>
      <c r="AI3229" s="276" t="s">
        <v>800</v>
      </c>
      <c r="AJ3229" s="276" t="s">
        <v>801</v>
      </c>
      <c r="AK3229" s="276" t="s">
        <v>343</v>
      </c>
      <c r="AL3229" s="277" t="s">
        <v>156</v>
      </c>
      <c r="AM3229" s="276" t="s">
        <v>798</v>
      </c>
      <c r="AN3229" s="276" t="s">
        <v>655</v>
      </c>
      <c r="AO3229" s="277" t="s">
        <v>656</v>
      </c>
    </row>
    <row r="3230" spans="1:41" ht="15" thickBot="1" x14ac:dyDescent="0.4">
      <c r="A3230" s="8">
        <v>2025</v>
      </c>
      <c r="B3230" s="9" t="s">
        <v>154</v>
      </c>
      <c r="C3230" s="9" t="s">
        <v>156</v>
      </c>
      <c r="D3230" s="9" t="s">
        <v>343</v>
      </c>
      <c r="E3230" s="9" t="s">
        <v>31</v>
      </c>
      <c r="F3230" s="8">
        <v>2027</v>
      </c>
      <c r="G3230" s="11" t="s">
        <v>381</v>
      </c>
      <c r="H3230" s="11" t="s">
        <v>381</v>
      </c>
      <c r="I3230" s="11" t="s">
        <v>381</v>
      </c>
      <c r="J3230" s="11" t="s">
        <v>381</v>
      </c>
      <c r="K3230" s="11" t="s">
        <v>381</v>
      </c>
      <c r="L3230" s="11" t="s">
        <v>381</v>
      </c>
      <c r="M3230" s="11" t="s">
        <v>381</v>
      </c>
      <c r="N3230" s="11" t="s">
        <v>381</v>
      </c>
      <c r="O3230" s="11" t="s">
        <v>381</v>
      </c>
      <c r="P3230" s="11" t="s">
        <v>381</v>
      </c>
      <c r="Q3230" s="11" t="s">
        <v>381</v>
      </c>
      <c r="R3230" s="11" t="s">
        <v>381</v>
      </c>
      <c r="S3230" s="11" t="s">
        <v>381</v>
      </c>
      <c r="T3230" s="11" t="s">
        <v>381</v>
      </c>
      <c r="U3230" s="11" t="s">
        <v>381</v>
      </c>
      <c r="V3230" s="11" t="s">
        <v>381</v>
      </c>
      <c r="W3230" s="11" t="s">
        <v>381</v>
      </c>
      <c r="X3230" s="11" t="s">
        <v>381</v>
      </c>
      <c r="Y3230" s="11" t="s">
        <v>381</v>
      </c>
      <c r="Z3230" s="28" t="s">
        <v>35</v>
      </c>
      <c r="AA3230" s="28" t="s">
        <v>35</v>
      </c>
      <c r="AB3230" s="11">
        <v>3.0980000000000001E-2</v>
      </c>
      <c r="AC3230" s="11">
        <v>4.8849999999999998E-2</v>
      </c>
      <c r="AD3230" s="71"/>
      <c r="AE3230" s="71"/>
      <c r="AF3230" s="71">
        <f t="shared" si="155"/>
        <v>1.7899999999999999E-2</v>
      </c>
      <c r="AG3230" s="277" t="s">
        <v>907</v>
      </c>
      <c r="AH3230" s="277" t="s">
        <v>799</v>
      </c>
      <c r="AI3230" s="276" t="s">
        <v>800</v>
      </c>
      <c r="AJ3230" s="276" t="s">
        <v>801</v>
      </c>
      <c r="AK3230" s="276" t="s">
        <v>343</v>
      </c>
      <c r="AL3230" s="277" t="s">
        <v>156</v>
      </c>
      <c r="AM3230" s="276" t="s">
        <v>798</v>
      </c>
      <c r="AN3230" s="276" t="s">
        <v>655</v>
      </c>
      <c r="AO3230" s="277" t="s">
        <v>656</v>
      </c>
    </row>
    <row r="3231" spans="1:41" ht="15" thickBot="1" x14ac:dyDescent="0.4">
      <c r="A3231" s="8">
        <v>2025</v>
      </c>
      <c r="B3231" s="9" t="s">
        <v>154</v>
      </c>
      <c r="C3231" s="9" t="s">
        <v>156</v>
      </c>
      <c r="D3231" s="9" t="s">
        <v>343</v>
      </c>
      <c r="E3231" s="9" t="s">
        <v>31</v>
      </c>
      <c r="F3231" s="8">
        <v>2028</v>
      </c>
      <c r="G3231" s="11" t="s">
        <v>381</v>
      </c>
      <c r="H3231" s="11" t="s">
        <v>381</v>
      </c>
      <c r="I3231" s="11" t="s">
        <v>381</v>
      </c>
      <c r="J3231" s="11" t="s">
        <v>381</v>
      </c>
      <c r="K3231" s="11" t="s">
        <v>381</v>
      </c>
      <c r="L3231" s="11" t="s">
        <v>381</v>
      </c>
      <c r="M3231" s="11" t="s">
        <v>381</v>
      </c>
      <c r="N3231" s="11" t="s">
        <v>381</v>
      </c>
      <c r="O3231" s="11" t="s">
        <v>381</v>
      </c>
      <c r="P3231" s="11" t="s">
        <v>381</v>
      </c>
      <c r="Q3231" s="11" t="s">
        <v>381</v>
      </c>
      <c r="R3231" s="11" t="s">
        <v>381</v>
      </c>
      <c r="S3231" s="11" t="s">
        <v>381</v>
      </c>
      <c r="T3231" s="11" t="s">
        <v>381</v>
      </c>
      <c r="U3231" s="11" t="s">
        <v>381</v>
      </c>
      <c r="V3231" s="11" t="s">
        <v>381</v>
      </c>
      <c r="W3231" s="11" t="s">
        <v>381</v>
      </c>
      <c r="X3231" s="11" t="s">
        <v>381</v>
      </c>
      <c r="Y3231" s="11" t="s">
        <v>381</v>
      </c>
      <c r="Z3231" s="28" t="s">
        <v>35</v>
      </c>
      <c r="AA3231" s="28" t="s">
        <v>35</v>
      </c>
      <c r="AB3231" s="11">
        <v>3.2620000000000003E-2</v>
      </c>
      <c r="AC3231" s="11">
        <v>4.4859999999999997E-2</v>
      </c>
      <c r="AD3231" s="71"/>
      <c r="AE3231" s="71"/>
      <c r="AF3231" s="71">
        <f t="shared" si="155"/>
        <v>1.2200000000000001E-2</v>
      </c>
      <c r="AG3231" s="277" t="s">
        <v>907</v>
      </c>
      <c r="AH3231" s="277" t="s">
        <v>799</v>
      </c>
      <c r="AI3231" s="276" t="s">
        <v>800</v>
      </c>
      <c r="AJ3231" s="276" t="s">
        <v>801</v>
      </c>
      <c r="AK3231" s="276" t="s">
        <v>343</v>
      </c>
      <c r="AL3231" s="277" t="s">
        <v>156</v>
      </c>
      <c r="AM3231" s="276" t="s">
        <v>798</v>
      </c>
      <c r="AN3231" s="276" t="s">
        <v>655</v>
      </c>
      <c r="AO3231" s="277" t="s">
        <v>656</v>
      </c>
    </row>
    <row r="3232" spans="1:41" ht="15" thickBot="1" x14ac:dyDescent="0.4">
      <c r="A3232" s="8">
        <v>2025</v>
      </c>
      <c r="B3232" s="9" t="s">
        <v>154</v>
      </c>
      <c r="C3232" s="9" t="s">
        <v>156</v>
      </c>
      <c r="D3232" s="9" t="s">
        <v>343</v>
      </c>
      <c r="E3232" s="9" t="s">
        <v>31</v>
      </c>
      <c r="F3232" s="8">
        <v>2029</v>
      </c>
      <c r="G3232" s="11" t="s">
        <v>381</v>
      </c>
      <c r="H3232" s="11" t="s">
        <v>381</v>
      </c>
      <c r="I3232" s="11" t="s">
        <v>381</v>
      </c>
      <c r="J3232" s="11" t="s">
        <v>381</v>
      </c>
      <c r="K3232" s="11" t="s">
        <v>381</v>
      </c>
      <c r="L3232" s="11" t="s">
        <v>381</v>
      </c>
      <c r="M3232" s="11" t="s">
        <v>381</v>
      </c>
      <c r="N3232" s="11" t="s">
        <v>381</v>
      </c>
      <c r="O3232" s="11" t="s">
        <v>381</v>
      </c>
      <c r="P3232" s="11" t="s">
        <v>381</v>
      </c>
      <c r="Q3232" s="11" t="s">
        <v>381</v>
      </c>
      <c r="R3232" s="11" t="s">
        <v>381</v>
      </c>
      <c r="S3232" s="11" t="s">
        <v>381</v>
      </c>
      <c r="T3232" s="11" t="s">
        <v>381</v>
      </c>
      <c r="U3232" s="11" t="s">
        <v>381</v>
      </c>
      <c r="V3232" s="11" t="s">
        <v>381</v>
      </c>
      <c r="W3232" s="11" t="s">
        <v>381</v>
      </c>
      <c r="X3232" s="11" t="s">
        <v>381</v>
      </c>
      <c r="Y3232" s="11" t="s">
        <v>381</v>
      </c>
      <c r="Z3232" s="28" t="s">
        <v>35</v>
      </c>
      <c r="AA3232" s="28" t="s">
        <v>35</v>
      </c>
      <c r="AB3232" s="11">
        <v>3.1350000000000003E-2</v>
      </c>
      <c r="AC3232" s="11">
        <v>4.4359999999999997E-2</v>
      </c>
      <c r="AD3232" s="71"/>
      <c r="AE3232" s="71"/>
      <c r="AF3232" s="71">
        <f t="shared" si="155"/>
        <v>1.2999999999999999E-2</v>
      </c>
      <c r="AG3232" s="277" t="s">
        <v>907</v>
      </c>
      <c r="AH3232" s="277" t="s">
        <v>799</v>
      </c>
      <c r="AI3232" s="276" t="s">
        <v>800</v>
      </c>
      <c r="AJ3232" s="276" t="s">
        <v>801</v>
      </c>
      <c r="AK3232" s="276" t="s">
        <v>343</v>
      </c>
      <c r="AL3232" s="277" t="s">
        <v>156</v>
      </c>
      <c r="AM3232" s="276" t="s">
        <v>798</v>
      </c>
      <c r="AN3232" s="276" t="s">
        <v>655</v>
      </c>
      <c r="AO3232" s="277" t="s">
        <v>656</v>
      </c>
    </row>
    <row r="3233" spans="1:41" ht="15" thickBot="1" x14ac:dyDescent="0.4">
      <c r="A3233" s="8">
        <v>2025</v>
      </c>
      <c r="B3233" s="9" t="s">
        <v>154</v>
      </c>
      <c r="C3233" s="9" t="s">
        <v>156</v>
      </c>
      <c r="D3233" s="9" t="s">
        <v>343</v>
      </c>
      <c r="E3233" s="9" t="s">
        <v>31</v>
      </c>
      <c r="F3233" s="8">
        <v>2030</v>
      </c>
      <c r="G3233" s="11" t="s">
        <v>381</v>
      </c>
      <c r="H3233" s="11" t="s">
        <v>381</v>
      </c>
      <c r="I3233" s="11" t="s">
        <v>381</v>
      </c>
      <c r="J3233" s="11" t="s">
        <v>381</v>
      </c>
      <c r="K3233" s="11" t="s">
        <v>381</v>
      </c>
      <c r="L3233" s="11" t="s">
        <v>381</v>
      </c>
      <c r="M3233" s="11" t="s">
        <v>381</v>
      </c>
      <c r="N3233" s="11" t="s">
        <v>381</v>
      </c>
      <c r="O3233" s="11" t="s">
        <v>381</v>
      </c>
      <c r="P3233" s="11" t="s">
        <v>381</v>
      </c>
      <c r="Q3233" s="11" t="s">
        <v>381</v>
      </c>
      <c r="R3233" s="11" t="s">
        <v>381</v>
      </c>
      <c r="S3233" s="11" t="s">
        <v>381</v>
      </c>
      <c r="T3233" s="11" t="s">
        <v>381</v>
      </c>
      <c r="U3233" s="11" t="s">
        <v>381</v>
      </c>
      <c r="V3233" s="11" t="s">
        <v>381</v>
      </c>
      <c r="W3233" s="11" t="s">
        <v>381</v>
      </c>
      <c r="X3233" s="11" t="s">
        <v>381</v>
      </c>
      <c r="Y3233" s="11" t="s">
        <v>381</v>
      </c>
      <c r="Z3233" s="28" t="s">
        <v>35</v>
      </c>
      <c r="AA3233" s="28" t="s">
        <v>35</v>
      </c>
      <c r="AB3233" s="11">
        <v>2.6100000000000002E-2</v>
      </c>
      <c r="AC3233" s="11">
        <v>4.02E-2</v>
      </c>
      <c r="AD3233" s="71"/>
      <c r="AE3233" s="71"/>
      <c r="AF3233" s="71">
        <f t="shared" si="155"/>
        <v>1.41E-2</v>
      </c>
      <c r="AG3233" s="277" t="s">
        <v>907</v>
      </c>
      <c r="AH3233" s="277" t="s">
        <v>799</v>
      </c>
      <c r="AI3233" s="276" t="s">
        <v>800</v>
      </c>
      <c r="AJ3233" s="276" t="s">
        <v>801</v>
      </c>
      <c r="AK3233" s="276" t="s">
        <v>343</v>
      </c>
      <c r="AL3233" s="277" t="s">
        <v>156</v>
      </c>
      <c r="AM3233" s="276" t="s">
        <v>798</v>
      </c>
      <c r="AN3233" s="276" t="s">
        <v>655</v>
      </c>
      <c r="AO3233" s="277" t="s">
        <v>656</v>
      </c>
    </row>
    <row r="3234" spans="1:41" ht="15" thickBot="1" x14ac:dyDescent="0.4">
      <c r="A3234" s="8">
        <v>2025</v>
      </c>
      <c r="B3234" s="9" t="s">
        <v>154</v>
      </c>
      <c r="C3234" s="9" t="s">
        <v>156</v>
      </c>
      <c r="D3234" s="9" t="s">
        <v>343</v>
      </c>
      <c r="E3234" s="9" t="s">
        <v>31</v>
      </c>
      <c r="F3234" s="8">
        <v>2031</v>
      </c>
      <c r="G3234" s="11" t="s">
        <v>381</v>
      </c>
      <c r="H3234" s="11" t="s">
        <v>381</v>
      </c>
      <c r="I3234" s="11" t="s">
        <v>381</v>
      </c>
      <c r="J3234" s="11" t="s">
        <v>381</v>
      </c>
      <c r="K3234" s="11" t="s">
        <v>381</v>
      </c>
      <c r="L3234" s="11" t="s">
        <v>381</v>
      </c>
      <c r="M3234" s="11" t="s">
        <v>381</v>
      </c>
      <c r="N3234" s="11" t="s">
        <v>381</v>
      </c>
      <c r="O3234" s="11" t="s">
        <v>381</v>
      </c>
      <c r="P3234" s="11" t="s">
        <v>381</v>
      </c>
      <c r="Q3234" s="11" t="s">
        <v>381</v>
      </c>
      <c r="R3234" s="11" t="s">
        <v>381</v>
      </c>
      <c r="S3234" s="11" t="s">
        <v>381</v>
      </c>
      <c r="T3234" s="11" t="s">
        <v>381</v>
      </c>
      <c r="U3234" s="11" t="s">
        <v>381</v>
      </c>
      <c r="V3234" s="11" t="s">
        <v>381</v>
      </c>
      <c r="W3234" s="11" t="s">
        <v>381</v>
      </c>
      <c r="X3234" s="11" t="s">
        <v>381</v>
      </c>
      <c r="Y3234" s="11" t="s">
        <v>381</v>
      </c>
      <c r="Z3234" s="28" t="s">
        <v>35</v>
      </c>
      <c r="AA3234" s="28" t="s">
        <v>35</v>
      </c>
      <c r="AB3234" s="11">
        <v>2.775E-2</v>
      </c>
      <c r="AC3234" s="11">
        <v>3.8739999999999997E-2</v>
      </c>
      <c r="AD3234" s="71"/>
      <c r="AE3234" s="71"/>
      <c r="AF3234" s="71">
        <f t="shared" si="155"/>
        <v>1.0999999999999999E-2</v>
      </c>
      <c r="AG3234" s="277" t="s">
        <v>907</v>
      </c>
      <c r="AH3234" s="277" t="s">
        <v>799</v>
      </c>
      <c r="AI3234" s="276" t="s">
        <v>800</v>
      </c>
      <c r="AJ3234" s="276" t="s">
        <v>801</v>
      </c>
      <c r="AK3234" s="276" t="s">
        <v>343</v>
      </c>
      <c r="AL3234" s="277" t="s">
        <v>156</v>
      </c>
      <c r="AM3234" s="276" t="s">
        <v>798</v>
      </c>
      <c r="AN3234" s="276" t="s">
        <v>655</v>
      </c>
      <c r="AO3234" s="277" t="s">
        <v>656</v>
      </c>
    </row>
    <row r="3235" spans="1:41" ht="15" thickBot="1" x14ac:dyDescent="0.4">
      <c r="A3235" s="8">
        <v>2025</v>
      </c>
      <c r="B3235" s="9" t="s">
        <v>154</v>
      </c>
      <c r="C3235" s="9" t="s">
        <v>156</v>
      </c>
      <c r="D3235" s="9" t="s">
        <v>343</v>
      </c>
      <c r="E3235" s="9" t="s">
        <v>31</v>
      </c>
      <c r="F3235" s="8">
        <v>2032</v>
      </c>
      <c r="G3235" s="11" t="s">
        <v>381</v>
      </c>
      <c r="H3235" s="11" t="s">
        <v>381</v>
      </c>
      <c r="I3235" s="11" t="s">
        <v>381</v>
      </c>
      <c r="J3235" s="11" t="s">
        <v>381</v>
      </c>
      <c r="K3235" s="11" t="s">
        <v>381</v>
      </c>
      <c r="L3235" s="11" t="s">
        <v>381</v>
      </c>
      <c r="M3235" s="11" t="s">
        <v>381</v>
      </c>
      <c r="N3235" s="11" t="s">
        <v>381</v>
      </c>
      <c r="O3235" s="11" t="s">
        <v>381</v>
      </c>
      <c r="P3235" s="11" t="s">
        <v>381</v>
      </c>
      <c r="Q3235" s="11" t="s">
        <v>381</v>
      </c>
      <c r="R3235" s="11" t="s">
        <v>381</v>
      </c>
      <c r="S3235" s="11" t="s">
        <v>381</v>
      </c>
      <c r="T3235" s="11" t="s">
        <v>381</v>
      </c>
      <c r="U3235" s="11" t="s">
        <v>381</v>
      </c>
      <c r="V3235" s="11" t="s">
        <v>381</v>
      </c>
      <c r="W3235" s="11" t="s">
        <v>381</v>
      </c>
      <c r="X3235" s="11" t="s">
        <v>381</v>
      </c>
      <c r="Y3235" s="11" t="s">
        <v>381</v>
      </c>
      <c r="Z3235" s="28" t="s">
        <v>35</v>
      </c>
      <c r="AA3235" s="28" t="s">
        <v>35</v>
      </c>
      <c r="AB3235" s="11">
        <v>2.1569999999999999E-2</v>
      </c>
      <c r="AC3235" s="11">
        <v>3.3329999999999999E-2</v>
      </c>
      <c r="AD3235" s="71"/>
      <c r="AE3235" s="71"/>
      <c r="AF3235" s="71">
        <f t="shared" si="155"/>
        <v>1.18E-2</v>
      </c>
      <c r="AG3235" s="277" t="s">
        <v>907</v>
      </c>
      <c r="AH3235" s="277" t="s">
        <v>799</v>
      </c>
      <c r="AI3235" s="276" t="s">
        <v>800</v>
      </c>
      <c r="AJ3235" s="276" t="s">
        <v>801</v>
      </c>
      <c r="AK3235" s="276" t="s">
        <v>343</v>
      </c>
      <c r="AL3235" s="277" t="s">
        <v>156</v>
      </c>
      <c r="AM3235" s="276" t="s">
        <v>798</v>
      </c>
      <c r="AN3235" s="276" t="s">
        <v>655</v>
      </c>
      <c r="AO3235" s="277" t="s">
        <v>656</v>
      </c>
    </row>
    <row r="3236" spans="1:41" ht="15" thickBot="1" x14ac:dyDescent="0.4">
      <c r="A3236" s="8">
        <v>2025</v>
      </c>
      <c r="B3236" s="9" t="s">
        <v>154</v>
      </c>
      <c r="C3236" s="9" t="s">
        <v>156</v>
      </c>
      <c r="D3236" s="9" t="s">
        <v>343</v>
      </c>
      <c r="E3236" s="9" t="s">
        <v>31</v>
      </c>
      <c r="F3236" s="8">
        <v>2033</v>
      </c>
      <c r="G3236" s="11" t="s">
        <v>381</v>
      </c>
      <c r="H3236" s="11" t="s">
        <v>381</v>
      </c>
      <c r="I3236" s="11" t="s">
        <v>381</v>
      </c>
      <c r="J3236" s="11" t="s">
        <v>381</v>
      </c>
      <c r="K3236" s="11" t="s">
        <v>381</v>
      </c>
      <c r="L3236" s="11" t="s">
        <v>381</v>
      </c>
      <c r="M3236" s="11" t="s">
        <v>381</v>
      </c>
      <c r="N3236" s="11" t="s">
        <v>381</v>
      </c>
      <c r="O3236" s="11" t="s">
        <v>381</v>
      </c>
      <c r="P3236" s="11" t="s">
        <v>381</v>
      </c>
      <c r="Q3236" s="11" t="s">
        <v>381</v>
      </c>
      <c r="R3236" s="11" t="s">
        <v>381</v>
      </c>
      <c r="S3236" s="11" t="s">
        <v>381</v>
      </c>
      <c r="T3236" s="11" t="s">
        <v>381</v>
      </c>
      <c r="U3236" s="11" t="s">
        <v>381</v>
      </c>
      <c r="V3236" s="11" t="s">
        <v>381</v>
      </c>
      <c r="W3236" s="11" t="s">
        <v>381</v>
      </c>
      <c r="X3236" s="11" t="s">
        <v>381</v>
      </c>
      <c r="Y3236" s="11" t="s">
        <v>381</v>
      </c>
      <c r="Z3236" s="28" t="s">
        <v>35</v>
      </c>
      <c r="AA3236" s="28" t="s">
        <v>35</v>
      </c>
      <c r="AB3236" s="11">
        <v>1.8450000000000001E-2</v>
      </c>
      <c r="AC3236" s="11">
        <v>3.1109999999999999E-2</v>
      </c>
      <c r="AD3236" s="71"/>
      <c r="AE3236" s="71"/>
      <c r="AF3236" s="71">
        <f t="shared" si="155"/>
        <v>1.2699999999999999E-2</v>
      </c>
      <c r="AG3236" s="277" t="s">
        <v>907</v>
      </c>
      <c r="AH3236" s="277" t="s">
        <v>799</v>
      </c>
      <c r="AI3236" s="276" t="s">
        <v>800</v>
      </c>
      <c r="AJ3236" s="276" t="s">
        <v>801</v>
      </c>
      <c r="AK3236" s="276" t="s">
        <v>343</v>
      </c>
      <c r="AL3236" s="277" t="s">
        <v>156</v>
      </c>
      <c r="AM3236" s="276" t="s">
        <v>798</v>
      </c>
      <c r="AN3236" s="276" t="s">
        <v>655</v>
      </c>
      <c r="AO3236" s="277" t="s">
        <v>656</v>
      </c>
    </row>
    <row r="3237" spans="1:41" ht="15" thickBot="1" x14ac:dyDescent="0.4">
      <c r="A3237" s="8">
        <v>2025</v>
      </c>
      <c r="B3237" s="9" t="s">
        <v>154</v>
      </c>
      <c r="C3237" s="9" t="s">
        <v>156</v>
      </c>
      <c r="D3237" s="9" t="s">
        <v>343</v>
      </c>
      <c r="E3237" s="9" t="s">
        <v>31</v>
      </c>
      <c r="F3237" s="8">
        <v>2034</v>
      </c>
      <c r="G3237" s="11" t="s">
        <v>381</v>
      </c>
      <c r="H3237" s="11" t="s">
        <v>381</v>
      </c>
      <c r="I3237" s="11" t="s">
        <v>381</v>
      </c>
      <c r="J3237" s="11" t="s">
        <v>381</v>
      </c>
      <c r="K3237" s="11" t="s">
        <v>381</v>
      </c>
      <c r="L3237" s="11" t="s">
        <v>381</v>
      </c>
      <c r="M3237" s="11" t="s">
        <v>381</v>
      </c>
      <c r="N3237" s="11" t="s">
        <v>381</v>
      </c>
      <c r="O3237" s="11" t="s">
        <v>381</v>
      </c>
      <c r="P3237" s="11" t="s">
        <v>381</v>
      </c>
      <c r="Q3237" s="11" t="s">
        <v>381</v>
      </c>
      <c r="R3237" s="11" t="s">
        <v>381</v>
      </c>
      <c r="S3237" s="11" t="s">
        <v>381</v>
      </c>
      <c r="T3237" s="11" t="s">
        <v>381</v>
      </c>
      <c r="U3237" s="11" t="s">
        <v>381</v>
      </c>
      <c r="V3237" s="11" t="s">
        <v>381</v>
      </c>
      <c r="W3237" s="11" t="s">
        <v>381</v>
      </c>
      <c r="X3237" s="11" t="s">
        <v>381</v>
      </c>
      <c r="Y3237" s="11" t="s">
        <v>381</v>
      </c>
      <c r="Z3237" s="28" t="s">
        <v>35</v>
      </c>
      <c r="AA3237" s="28" t="s">
        <v>35</v>
      </c>
      <c r="AB3237" s="11">
        <v>2.009E-2</v>
      </c>
      <c r="AC3237" s="11">
        <v>2.7089999999999999E-2</v>
      </c>
      <c r="AD3237" s="71"/>
      <c r="AE3237" s="71"/>
      <c r="AF3237" s="71">
        <f t="shared" si="155"/>
        <v>7.0000000000000001E-3</v>
      </c>
      <c r="AG3237" s="277" t="s">
        <v>907</v>
      </c>
      <c r="AH3237" s="277" t="s">
        <v>799</v>
      </c>
      <c r="AI3237" s="276" t="s">
        <v>800</v>
      </c>
      <c r="AJ3237" s="276" t="s">
        <v>801</v>
      </c>
      <c r="AK3237" s="276" t="s">
        <v>343</v>
      </c>
      <c r="AL3237" s="277" t="s">
        <v>156</v>
      </c>
      <c r="AM3237" s="276" t="s">
        <v>798</v>
      </c>
      <c r="AN3237" s="276" t="s">
        <v>655</v>
      </c>
      <c r="AO3237" s="277" t="s">
        <v>656</v>
      </c>
    </row>
    <row r="3238" spans="1:41" ht="15" thickBot="1" x14ac:dyDescent="0.4">
      <c r="A3238" s="8">
        <v>2025</v>
      </c>
      <c r="B3238" s="9" t="s">
        <v>154</v>
      </c>
      <c r="C3238" s="9" t="s">
        <v>156</v>
      </c>
      <c r="D3238" s="9" t="s">
        <v>343</v>
      </c>
      <c r="E3238" s="9" t="s">
        <v>31</v>
      </c>
      <c r="F3238" s="8">
        <v>2035</v>
      </c>
      <c r="G3238" s="11" t="s">
        <v>381</v>
      </c>
      <c r="H3238" s="11" t="s">
        <v>381</v>
      </c>
      <c r="I3238" s="11" t="s">
        <v>381</v>
      </c>
      <c r="J3238" s="11" t="s">
        <v>381</v>
      </c>
      <c r="K3238" s="11" t="s">
        <v>381</v>
      </c>
      <c r="L3238" s="11" t="s">
        <v>381</v>
      </c>
      <c r="M3238" s="11" t="s">
        <v>381</v>
      </c>
      <c r="N3238" s="11" t="s">
        <v>381</v>
      </c>
      <c r="O3238" s="11" t="s">
        <v>381</v>
      </c>
      <c r="P3238" s="11" t="s">
        <v>381</v>
      </c>
      <c r="Q3238" s="11" t="s">
        <v>381</v>
      </c>
      <c r="R3238" s="11" t="s">
        <v>381</v>
      </c>
      <c r="S3238" s="11" t="s">
        <v>381</v>
      </c>
      <c r="T3238" s="11" t="s">
        <v>381</v>
      </c>
      <c r="U3238" s="11" t="s">
        <v>381</v>
      </c>
      <c r="V3238" s="11" t="s">
        <v>381</v>
      </c>
      <c r="W3238" s="11" t="s">
        <v>381</v>
      </c>
      <c r="X3238" s="11" t="s">
        <v>381</v>
      </c>
      <c r="Y3238" s="11" t="s">
        <v>381</v>
      </c>
      <c r="Z3238" s="28" t="s">
        <v>35</v>
      </c>
      <c r="AA3238" s="28" t="s">
        <v>35</v>
      </c>
      <c r="AB3238" s="11">
        <v>2.2380000000000001E-2</v>
      </c>
      <c r="AC3238" s="11">
        <v>2.9950000000000001E-2</v>
      </c>
      <c r="AD3238" s="71"/>
      <c r="AE3238" s="71"/>
      <c r="AF3238" s="71">
        <f t="shared" si="155"/>
        <v>7.6E-3</v>
      </c>
      <c r="AG3238" s="277" t="s">
        <v>907</v>
      </c>
      <c r="AH3238" s="277" t="s">
        <v>799</v>
      </c>
      <c r="AI3238" s="276" t="s">
        <v>800</v>
      </c>
      <c r="AJ3238" s="276" t="s">
        <v>801</v>
      </c>
      <c r="AK3238" s="276" t="s">
        <v>343</v>
      </c>
      <c r="AL3238" s="277" t="s">
        <v>156</v>
      </c>
      <c r="AM3238" s="276" t="s">
        <v>798</v>
      </c>
      <c r="AN3238" s="276" t="s">
        <v>655</v>
      </c>
      <c r="AO3238" s="277" t="s">
        <v>656</v>
      </c>
    </row>
    <row r="3239" spans="1:41" ht="15" thickBot="1" x14ac:dyDescent="0.4">
      <c r="A3239" s="8">
        <v>2025</v>
      </c>
      <c r="B3239" s="9" t="s">
        <v>154</v>
      </c>
      <c r="C3239" s="9" t="s">
        <v>156</v>
      </c>
      <c r="D3239" s="9" t="s">
        <v>343</v>
      </c>
      <c r="E3239" s="9" t="s">
        <v>32</v>
      </c>
      <c r="F3239" s="8">
        <v>2025</v>
      </c>
      <c r="G3239" s="11">
        <v>0</v>
      </c>
      <c r="H3239" s="11">
        <v>0</v>
      </c>
      <c r="I3239" s="11" t="s">
        <v>35</v>
      </c>
      <c r="J3239" s="11">
        <v>0</v>
      </c>
      <c r="K3239" s="11" t="s">
        <v>35</v>
      </c>
      <c r="L3239" s="11" t="s">
        <v>35</v>
      </c>
      <c r="M3239" s="11">
        <v>0</v>
      </c>
      <c r="N3239" s="11">
        <v>0</v>
      </c>
      <c r="O3239" s="11" t="s">
        <v>35</v>
      </c>
      <c r="P3239" s="11">
        <v>5.2139999999999999E-2</v>
      </c>
      <c r="Q3239" s="11">
        <v>0.58274000000000004</v>
      </c>
      <c r="R3239" s="11">
        <v>3.0999999999999999E-3</v>
      </c>
      <c r="S3239" s="11">
        <v>0</v>
      </c>
      <c r="T3239" s="11">
        <v>0.65844999999999998</v>
      </c>
      <c r="U3239" s="11">
        <v>0</v>
      </c>
      <c r="V3239" s="11">
        <v>0</v>
      </c>
      <c r="W3239" s="11">
        <v>0</v>
      </c>
      <c r="X3239" s="11">
        <v>0</v>
      </c>
      <c r="Y3239" s="11">
        <v>0.65844999999999998</v>
      </c>
      <c r="Z3239" s="28" t="s">
        <v>35</v>
      </c>
      <c r="AA3239" s="28" t="s">
        <v>35</v>
      </c>
      <c r="AB3239" s="11">
        <v>0.29737999999999998</v>
      </c>
      <c r="AC3239" s="11">
        <v>0.31054999999999999</v>
      </c>
      <c r="AD3239" s="71">
        <f t="shared" si="153"/>
        <v>2.0500000000000001E-2</v>
      </c>
      <c r="AE3239" s="71">
        <f t="shared" si="154"/>
        <v>0</v>
      </c>
      <c r="AF3239" s="71">
        <f t="shared" si="155"/>
        <v>1.32E-2</v>
      </c>
      <c r="AG3239" s="277" t="s">
        <v>908</v>
      </c>
      <c r="AH3239" s="277" t="s">
        <v>799</v>
      </c>
      <c r="AI3239" s="276" t="s">
        <v>800</v>
      </c>
      <c r="AJ3239" s="276" t="s">
        <v>801</v>
      </c>
      <c r="AK3239" s="276" t="s">
        <v>343</v>
      </c>
      <c r="AL3239" s="277" t="s">
        <v>156</v>
      </c>
      <c r="AM3239" s="276" t="s">
        <v>798</v>
      </c>
      <c r="AN3239" s="276" t="s">
        <v>655</v>
      </c>
      <c r="AO3239" s="277" t="s">
        <v>656</v>
      </c>
    </row>
    <row r="3240" spans="1:41" ht="15" thickBot="1" x14ac:dyDescent="0.4">
      <c r="A3240" s="8">
        <v>2025</v>
      </c>
      <c r="B3240" s="9" t="s">
        <v>154</v>
      </c>
      <c r="C3240" s="9" t="s">
        <v>156</v>
      </c>
      <c r="D3240" s="9" t="s">
        <v>343</v>
      </c>
      <c r="E3240" s="9" t="s">
        <v>32</v>
      </c>
      <c r="F3240" s="8">
        <v>2026</v>
      </c>
      <c r="G3240" s="11">
        <v>0</v>
      </c>
      <c r="H3240" s="11">
        <v>0</v>
      </c>
      <c r="I3240" s="11" t="s">
        <v>35</v>
      </c>
      <c r="J3240" s="11">
        <v>0</v>
      </c>
      <c r="K3240" s="11" t="s">
        <v>35</v>
      </c>
      <c r="L3240" s="11" t="s">
        <v>35</v>
      </c>
      <c r="M3240" s="11">
        <v>0</v>
      </c>
      <c r="N3240" s="11">
        <v>0</v>
      </c>
      <c r="O3240" s="11" t="s">
        <v>35</v>
      </c>
      <c r="P3240" s="11">
        <v>0.26366000000000001</v>
      </c>
      <c r="Q3240" s="11">
        <v>0.58926000000000001</v>
      </c>
      <c r="R3240" s="11">
        <v>3.2799999999999999E-3</v>
      </c>
      <c r="S3240" s="11">
        <v>0</v>
      </c>
      <c r="T3240" s="11">
        <v>0.96218000000000004</v>
      </c>
      <c r="U3240" s="11">
        <v>0</v>
      </c>
      <c r="V3240" s="11">
        <v>0</v>
      </c>
      <c r="W3240" s="11">
        <v>0</v>
      </c>
      <c r="X3240" s="11">
        <v>0</v>
      </c>
      <c r="Y3240" s="11">
        <v>0.96218000000000004</v>
      </c>
      <c r="Z3240" s="28" t="s">
        <v>35</v>
      </c>
      <c r="AA3240" s="28" t="s">
        <v>35</v>
      </c>
      <c r="AB3240" s="11">
        <v>0.21201999999999999</v>
      </c>
      <c r="AC3240" s="11">
        <v>0.29524</v>
      </c>
      <c r="AD3240" s="71">
        <f t="shared" si="153"/>
        <v>0.106</v>
      </c>
      <c r="AE3240" s="71">
        <f t="shared" si="154"/>
        <v>0</v>
      </c>
      <c r="AF3240" s="71">
        <f t="shared" si="155"/>
        <v>8.3199999999999996E-2</v>
      </c>
      <c r="AG3240" s="277" t="s">
        <v>908</v>
      </c>
      <c r="AH3240" s="277" t="s">
        <v>799</v>
      </c>
      <c r="AI3240" s="276" t="s">
        <v>800</v>
      </c>
      <c r="AJ3240" s="276" t="s">
        <v>801</v>
      </c>
      <c r="AK3240" s="276" t="s">
        <v>343</v>
      </c>
      <c r="AL3240" s="277" t="s">
        <v>156</v>
      </c>
      <c r="AM3240" s="276" t="s">
        <v>798</v>
      </c>
      <c r="AN3240" s="276" t="s">
        <v>655</v>
      </c>
      <c r="AO3240" s="277" t="s">
        <v>656</v>
      </c>
    </row>
    <row r="3241" spans="1:41" ht="15" thickBot="1" x14ac:dyDescent="0.4">
      <c r="A3241" s="8">
        <v>2025</v>
      </c>
      <c r="B3241" s="9" t="s">
        <v>154</v>
      </c>
      <c r="C3241" s="9" t="s">
        <v>156</v>
      </c>
      <c r="D3241" s="9" t="s">
        <v>343</v>
      </c>
      <c r="E3241" s="9" t="s">
        <v>32</v>
      </c>
      <c r="F3241" s="8">
        <v>2027</v>
      </c>
      <c r="G3241" s="11">
        <v>0</v>
      </c>
      <c r="H3241" s="11">
        <v>0</v>
      </c>
      <c r="I3241" s="11" t="s">
        <v>35</v>
      </c>
      <c r="J3241" s="11">
        <v>0</v>
      </c>
      <c r="K3241" s="11" t="s">
        <v>35</v>
      </c>
      <c r="L3241" s="11" t="s">
        <v>35</v>
      </c>
      <c r="M3241" s="11">
        <v>0</v>
      </c>
      <c r="N3241" s="11">
        <v>0</v>
      </c>
      <c r="O3241" s="11" t="s">
        <v>35</v>
      </c>
      <c r="P3241" s="11">
        <v>0.34277000000000002</v>
      </c>
      <c r="Q3241" s="11">
        <v>0.62095999999999996</v>
      </c>
      <c r="R3241" s="11">
        <v>2.9199999999999999E-3</v>
      </c>
      <c r="S3241" s="11">
        <v>0</v>
      </c>
      <c r="T3241" s="11">
        <v>1.1150500000000001</v>
      </c>
      <c r="U3241" s="11">
        <v>0</v>
      </c>
      <c r="V3241" s="11">
        <v>0</v>
      </c>
      <c r="W3241" s="11">
        <v>0</v>
      </c>
      <c r="X3241" s="11">
        <v>0</v>
      </c>
      <c r="Y3241" s="11">
        <v>1.1150500000000001</v>
      </c>
      <c r="Z3241" s="28" t="s">
        <v>35</v>
      </c>
      <c r="AA3241" s="28" t="s">
        <v>35</v>
      </c>
      <c r="AB3241" s="11">
        <v>0.19255</v>
      </c>
      <c r="AC3241" s="11">
        <v>0.30918000000000001</v>
      </c>
      <c r="AD3241" s="71">
        <f t="shared" si="153"/>
        <v>0.1484</v>
      </c>
      <c r="AE3241" s="71">
        <f t="shared" si="154"/>
        <v>0</v>
      </c>
      <c r="AF3241" s="71">
        <f t="shared" si="155"/>
        <v>0.1166</v>
      </c>
      <c r="AG3241" s="277" t="s">
        <v>908</v>
      </c>
      <c r="AH3241" s="277" t="s">
        <v>799</v>
      </c>
      <c r="AI3241" s="276" t="s">
        <v>800</v>
      </c>
      <c r="AJ3241" s="276" t="s">
        <v>801</v>
      </c>
      <c r="AK3241" s="276" t="s">
        <v>343</v>
      </c>
      <c r="AL3241" s="277" t="s">
        <v>156</v>
      </c>
      <c r="AM3241" s="276" t="s">
        <v>798</v>
      </c>
      <c r="AN3241" s="276" t="s">
        <v>655</v>
      </c>
      <c r="AO3241" s="277" t="s">
        <v>656</v>
      </c>
    </row>
    <row r="3242" spans="1:41" ht="15" thickBot="1" x14ac:dyDescent="0.4">
      <c r="A3242" s="8">
        <v>2025</v>
      </c>
      <c r="B3242" s="9" t="s">
        <v>154</v>
      </c>
      <c r="C3242" s="9" t="s">
        <v>156</v>
      </c>
      <c r="D3242" s="9" t="s">
        <v>343</v>
      </c>
      <c r="E3242" s="9" t="s">
        <v>32</v>
      </c>
      <c r="F3242" s="8">
        <v>2028</v>
      </c>
      <c r="G3242" s="11">
        <v>0</v>
      </c>
      <c r="H3242" s="11">
        <v>0</v>
      </c>
      <c r="I3242" s="11" t="s">
        <v>35</v>
      </c>
      <c r="J3242" s="11">
        <v>0</v>
      </c>
      <c r="K3242" s="11" t="s">
        <v>35</v>
      </c>
      <c r="L3242" s="11" t="s">
        <v>35</v>
      </c>
      <c r="M3242" s="11">
        <v>0</v>
      </c>
      <c r="N3242" s="11">
        <v>0</v>
      </c>
      <c r="O3242" s="11" t="s">
        <v>35</v>
      </c>
      <c r="P3242" s="11">
        <v>0.28387000000000001</v>
      </c>
      <c r="Q3242" s="11">
        <v>0.95401000000000002</v>
      </c>
      <c r="R3242" s="11">
        <v>1.7299999999999999E-2</v>
      </c>
      <c r="S3242" s="11">
        <v>0</v>
      </c>
      <c r="T3242" s="11">
        <v>1.40723</v>
      </c>
      <c r="U3242" s="11">
        <v>0</v>
      </c>
      <c r="V3242" s="11">
        <v>0</v>
      </c>
      <c r="W3242" s="11">
        <v>0</v>
      </c>
      <c r="X3242" s="11">
        <v>0</v>
      </c>
      <c r="Y3242" s="11">
        <v>1.40723</v>
      </c>
      <c r="Z3242" s="28" t="s">
        <v>35</v>
      </c>
      <c r="AA3242" s="28" t="s">
        <v>35</v>
      </c>
      <c r="AB3242" s="11">
        <v>0.19822999999999999</v>
      </c>
      <c r="AC3242" s="11">
        <v>0.42721999999999999</v>
      </c>
      <c r="AD3242" s="71">
        <f t="shared" si="153"/>
        <v>0.15210000000000001</v>
      </c>
      <c r="AE3242" s="71">
        <f t="shared" si="154"/>
        <v>0</v>
      </c>
      <c r="AF3242" s="71">
        <f t="shared" si="155"/>
        <v>0.22900000000000001</v>
      </c>
      <c r="AG3242" s="277" t="s">
        <v>908</v>
      </c>
      <c r="AH3242" s="277" t="s">
        <v>799</v>
      </c>
      <c r="AI3242" s="276" t="s">
        <v>800</v>
      </c>
      <c r="AJ3242" s="276" t="s">
        <v>801</v>
      </c>
      <c r="AK3242" s="276" t="s">
        <v>343</v>
      </c>
      <c r="AL3242" s="277" t="s">
        <v>156</v>
      </c>
      <c r="AM3242" s="276" t="s">
        <v>798</v>
      </c>
      <c r="AN3242" s="276" t="s">
        <v>655</v>
      </c>
      <c r="AO3242" s="277" t="s">
        <v>656</v>
      </c>
    </row>
    <row r="3243" spans="1:41" ht="15" thickBot="1" x14ac:dyDescent="0.4">
      <c r="A3243" s="8">
        <v>2025</v>
      </c>
      <c r="B3243" s="9" t="s">
        <v>154</v>
      </c>
      <c r="C3243" s="9" t="s">
        <v>156</v>
      </c>
      <c r="D3243" s="9" t="s">
        <v>343</v>
      </c>
      <c r="E3243" s="9" t="s">
        <v>32</v>
      </c>
      <c r="F3243" s="8">
        <v>2029</v>
      </c>
      <c r="G3243" s="11">
        <v>0</v>
      </c>
      <c r="H3243" s="11">
        <v>0</v>
      </c>
      <c r="I3243" s="11" t="s">
        <v>35</v>
      </c>
      <c r="J3243" s="11">
        <v>0</v>
      </c>
      <c r="K3243" s="11" t="s">
        <v>35</v>
      </c>
      <c r="L3243" s="11" t="s">
        <v>35</v>
      </c>
      <c r="M3243" s="11">
        <v>0</v>
      </c>
      <c r="N3243" s="11">
        <v>0</v>
      </c>
      <c r="O3243" s="11" t="s">
        <v>35</v>
      </c>
      <c r="P3243" s="11">
        <v>0.42420999999999998</v>
      </c>
      <c r="Q3243" s="11">
        <v>1.49576</v>
      </c>
      <c r="R3243" s="11">
        <v>0.10287</v>
      </c>
      <c r="S3243" s="11">
        <v>0</v>
      </c>
      <c r="T3243" s="11">
        <v>2.3335300000000001</v>
      </c>
      <c r="U3243" s="11">
        <v>0</v>
      </c>
      <c r="V3243" s="11">
        <v>0</v>
      </c>
      <c r="W3243" s="11">
        <v>0</v>
      </c>
      <c r="X3243" s="11">
        <v>0</v>
      </c>
      <c r="Y3243" s="11">
        <v>2.3335300000000001</v>
      </c>
      <c r="Z3243" s="28" t="s">
        <v>35</v>
      </c>
      <c r="AA3243" s="28" t="s">
        <v>35</v>
      </c>
      <c r="AB3243" s="11">
        <v>6.9309999999999997E-2</v>
      </c>
      <c r="AC3243" s="11">
        <v>0.38662000000000002</v>
      </c>
      <c r="AD3243" s="71">
        <f t="shared" si="153"/>
        <v>0.31069999999999998</v>
      </c>
      <c r="AE3243" s="71">
        <f t="shared" si="154"/>
        <v>0</v>
      </c>
      <c r="AF3243" s="71">
        <f t="shared" si="155"/>
        <v>0.31730000000000003</v>
      </c>
      <c r="AG3243" s="277" t="s">
        <v>908</v>
      </c>
      <c r="AH3243" s="277" t="s">
        <v>799</v>
      </c>
      <c r="AI3243" s="276" t="s">
        <v>800</v>
      </c>
      <c r="AJ3243" s="276" t="s">
        <v>801</v>
      </c>
      <c r="AK3243" s="276" t="s">
        <v>343</v>
      </c>
      <c r="AL3243" s="277" t="s">
        <v>156</v>
      </c>
      <c r="AM3243" s="276" t="s">
        <v>798</v>
      </c>
      <c r="AN3243" s="276" t="s">
        <v>655</v>
      </c>
      <c r="AO3243" s="277" t="s">
        <v>656</v>
      </c>
    </row>
    <row r="3244" spans="1:41" ht="15" thickBot="1" x14ac:dyDescent="0.4">
      <c r="A3244" s="8">
        <v>2025</v>
      </c>
      <c r="B3244" s="9" t="s">
        <v>154</v>
      </c>
      <c r="C3244" s="9" t="s">
        <v>156</v>
      </c>
      <c r="D3244" s="9" t="s">
        <v>343</v>
      </c>
      <c r="E3244" s="9" t="s">
        <v>32</v>
      </c>
      <c r="F3244" s="8">
        <v>2030</v>
      </c>
      <c r="G3244" s="11">
        <v>0</v>
      </c>
      <c r="H3244" s="11">
        <v>0</v>
      </c>
      <c r="I3244" s="11" t="s">
        <v>35</v>
      </c>
      <c r="J3244" s="11">
        <v>0</v>
      </c>
      <c r="K3244" s="11" t="s">
        <v>35</v>
      </c>
      <c r="L3244" s="11" t="s">
        <v>35</v>
      </c>
      <c r="M3244" s="11">
        <v>0</v>
      </c>
      <c r="N3244" s="11">
        <v>0</v>
      </c>
      <c r="O3244" s="11" t="s">
        <v>35</v>
      </c>
      <c r="P3244" s="11">
        <v>0.97111000000000003</v>
      </c>
      <c r="Q3244" s="11">
        <v>1.84413</v>
      </c>
      <c r="R3244" s="11">
        <v>0.13864000000000001</v>
      </c>
      <c r="S3244" s="11">
        <v>0</v>
      </c>
      <c r="T3244" s="11">
        <v>3.6002299999999998</v>
      </c>
      <c r="U3244" s="11">
        <v>0</v>
      </c>
      <c r="V3244" s="11">
        <v>0</v>
      </c>
      <c r="W3244" s="11">
        <v>0</v>
      </c>
      <c r="X3244" s="11">
        <v>0</v>
      </c>
      <c r="Y3244" s="11">
        <v>3.6002299999999998</v>
      </c>
      <c r="Z3244" s="28" t="s">
        <v>35</v>
      </c>
      <c r="AA3244" s="28" t="s">
        <v>35</v>
      </c>
      <c r="AB3244" s="11">
        <v>4.3580000000000001E-2</v>
      </c>
      <c r="AC3244" s="11">
        <v>0.44717000000000001</v>
      </c>
      <c r="AD3244" s="71">
        <f t="shared" si="153"/>
        <v>0.64639999999999997</v>
      </c>
      <c r="AE3244" s="71">
        <f t="shared" si="154"/>
        <v>0</v>
      </c>
      <c r="AF3244" s="71">
        <f t="shared" si="155"/>
        <v>0.40360000000000001</v>
      </c>
      <c r="AG3244" s="277" t="s">
        <v>908</v>
      </c>
      <c r="AH3244" s="277" t="s">
        <v>799</v>
      </c>
      <c r="AI3244" s="276" t="s">
        <v>800</v>
      </c>
      <c r="AJ3244" s="276" t="s">
        <v>801</v>
      </c>
      <c r="AK3244" s="276" t="s">
        <v>343</v>
      </c>
      <c r="AL3244" s="277" t="s">
        <v>156</v>
      </c>
      <c r="AM3244" s="276" t="s">
        <v>798</v>
      </c>
      <c r="AN3244" s="276" t="s">
        <v>655</v>
      </c>
      <c r="AO3244" s="277" t="s">
        <v>656</v>
      </c>
    </row>
    <row r="3245" spans="1:41" ht="15" thickBot="1" x14ac:dyDescent="0.4">
      <c r="A3245" s="8">
        <v>2025</v>
      </c>
      <c r="B3245" s="9" t="s">
        <v>154</v>
      </c>
      <c r="C3245" s="9" t="s">
        <v>156</v>
      </c>
      <c r="D3245" s="9" t="s">
        <v>343</v>
      </c>
      <c r="E3245" s="9" t="s">
        <v>32</v>
      </c>
      <c r="F3245" s="8">
        <v>2031</v>
      </c>
      <c r="G3245" s="11">
        <v>0</v>
      </c>
      <c r="H3245" s="11">
        <v>0</v>
      </c>
      <c r="I3245" s="11" t="s">
        <v>35</v>
      </c>
      <c r="J3245" s="11">
        <v>0</v>
      </c>
      <c r="K3245" s="11" t="s">
        <v>35</v>
      </c>
      <c r="L3245" s="11" t="s">
        <v>35</v>
      </c>
      <c r="M3245" s="11">
        <v>0</v>
      </c>
      <c r="N3245" s="11">
        <v>0</v>
      </c>
      <c r="O3245" s="11" t="s">
        <v>35</v>
      </c>
      <c r="P3245" s="11">
        <v>0.63965000000000005</v>
      </c>
      <c r="Q3245" s="11">
        <v>1.8706700000000001</v>
      </c>
      <c r="R3245" s="11">
        <v>0.2868</v>
      </c>
      <c r="S3245" s="11">
        <v>0</v>
      </c>
      <c r="T3245" s="11">
        <v>3.3452799999999998</v>
      </c>
      <c r="U3245" s="11">
        <v>0</v>
      </c>
      <c r="V3245" s="11">
        <v>0</v>
      </c>
      <c r="W3245" s="11">
        <v>0</v>
      </c>
      <c r="X3245" s="11">
        <v>0</v>
      </c>
      <c r="Y3245" s="11">
        <v>3.3452799999999998</v>
      </c>
      <c r="Z3245" s="28" t="s">
        <v>35</v>
      </c>
      <c r="AA3245" s="28" t="s">
        <v>35</v>
      </c>
      <c r="AB3245" s="11">
        <v>9.8530000000000006E-2</v>
      </c>
      <c r="AC3245" s="11">
        <v>0.46067000000000002</v>
      </c>
      <c r="AD3245" s="71">
        <f t="shared" si="153"/>
        <v>0.54820000000000002</v>
      </c>
      <c r="AE3245" s="71">
        <f t="shared" si="154"/>
        <v>0</v>
      </c>
      <c r="AF3245" s="71">
        <f t="shared" si="155"/>
        <v>0.36209999999999998</v>
      </c>
      <c r="AG3245" s="277" t="s">
        <v>908</v>
      </c>
      <c r="AH3245" s="277" t="s">
        <v>799</v>
      </c>
      <c r="AI3245" s="276" t="s">
        <v>800</v>
      </c>
      <c r="AJ3245" s="276" t="s">
        <v>801</v>
      </c>
      <c r="AK3245" s="276" t="s">
        <v>343</v>
      </c>
      <c r="AL3245" s="277" t="s">
        <v>156</v>
      </c>
      <c r="AM3245" s="276" t="s">
        <v>798</v>
      </c>
      <c r="AN3245" s="276" t="s">
        <v>655</v>
      </c>
      <c r="AO3245" s="277" t="s">
        <v>656</v>
      </c>
    </row>
    <row r="3246" spans="1:41" ht="15" thickBot="1" x14ac:dyDescent="0.4">
      <c r="A3246" s="8">
        <v>2025</v>
      </c>
      <c r="B3246" s="9" t="s">
        <v>154</v>
      </c>
      <c r="C3246" s="9" t="s">
        <v>156</v>
      </c>
      <c r="D3246" s="9" t="s">
        <v>343</v>
      </c>
      <c r="E3246" s="9" t="s">
        <v>32</v>
      </c>
      <c r="F3246" s="8">
        <v>2032</v>
      </c>
      <c r="G3246" s="11">
        <v>0</v>
      </c>
      <c r="H3246" s="11">
        <v>0</v>
      </c>
      <c r="I3246" s="11" t="s">
        <v>35</v>
      </c>
      <c r="J3246" s="11">
        <v>0</v>
      </c>
      <c r="K3246" s="11" t="s">
        <v>35</v>
      </c>
      <c r="L3246" s="11" t="s">
        <v>35</v>
      </c>
      <c r="M3246" s="11">
        <v>0</v>
      </c>
      <c r="N3246" s="11">
        <v>0</v>
      </c>
      <c r="O3246" s="11" t="s">
        <v>35</v>
      </c>
      <c r="P3246" s="11">
        <v>0.50119000000000002</v>
      </c>
      <c r="Q3246" s="11">
        <v>2.4332400000000001</v>
      </c>
      <c r="R3246" s="11">
        <v>0.42612</v>
      </c>
      <c r="S3246" s="11">
        <v>0</v>
      </c>
      <c r="T3246" s="11">
        <v>3.7658999999999998</v>
      </c>
      <c r="U3246" s="11">
        <v>0</v>
      </c>
      <c r="V3246" s="11">
        <v>0</v>
      </c>
      <c r="W3246" s="11">
        <v>0</v>
      </c>
      <c r="X3246" s="11">
        <v>0</v>
      </c>
      <c r="Y3246" s="11">
        <v>3.7658999999999998</v>
      </c>
      <c r="Z3246" s="28" t="s">
        <v>35</v>
      </c>
      <c r="AA3246" s="28" t="s">
        <v>35</v>
      </c>
      <c r="AB3246" s="11">
        <v>0.20116000000000001</v>
      </c>
      <c r="AC3246" s="11">
        <v>0.42685000000000001</v>
      </c>
      <c r="AD3246" s="71">
        <f t="shared" si="153"/>
        <v>0.40539999999999998</v>
      </c>
      <c r="AE3246" s="71">
        <f t="shared" si="154"/>
        <v>0</v>
      </c>
      <c r="AF3246" s="71">
        <f t="shared" si="155"/>
        <v>0.22570000000000001</v>
      </c>
      <c r="AG3246" s="277" t="s">
        <v>908</v>
      </c>
      <c r="AH3246" s="277" t="s">
        <v>799</v>
      </c>
      <c r="AI3246" s="276" t="s">
        <v>800</v>
      </c>
      <c r="AJ3246" s="276" t="s">
        <v>801</v>
      </c>
      <c r="AK3246" s="276" t="s">
        <v>343</v>
      </c>
      <c r="AL3246" s="277" t="s">
        <v>156</v>
      </c>
      <c r="AM3246" s="276" t="s">
        <v>798</v>
      </c>
      <c r="AN3246" s="276" t="s">
        <v>655</v>
      </c>
      <c r="AO3246" s="277" t="s">
        <v>656</v>
      </c>
    </row>
    <row r="3247" spans="1:41" ht="15" thickBot="1" x14ac:dyDescent="0.4">
      <c r="A3247" s="8">
        <v>2025</v>
      </c>
      <c r="B3247" s="9" t="s">
        <v>154</v>
      </c>
      <c r="C3247" s="9" t="s">
        <v>156</v>
      </c>
      <c r="D3247" s="9" t="s">
        <v>343</v>
      </c>
      <c r="E3247" s="9" t="s">
        <v>32</v>
      </c>
      <c r="F3247" s="8">
        <v>2033</v>
      </c>
      <c r="G3247" s="11">
        <v>0</v>
      </c>
      <c r="H3247" s="11">
        <v>0</v>
      </c>
      <c r="I3247" s="11" t="s">
        <v>35</v>
      </c>
      <c r="J3247" s="11">
        <v>0</v>
      </c>
      <c r="K3247" s="11" t="s">
        <v>35</v>
      </c>
      <c r="L3247" s="11" t="s">
        <v>35</v>
      </c>
      <c r="M3247" s="11">
        <v>0</v>
      </c>
      <c r="N3247" s="11">
        <v>0</v>
      </c>
      <c r="O3247" s="11" t="s">
        <v>35</v>
      </c>
      <c r="P3247" s="11">
        <v>1.1023000000000001</v>
      </c>
      <c r="Q3247" s="11">
        <v>2.4610599999999998</v>
      </c>
      <c r="R3247" s="11">
        <v>0.57970999999999995</v>
      </c>
      <c r="S3247" s="11">
        <v>0</v>
      </c>
      <c r="T3247" s="11">
        <v>4.7484500000000001</v>
      </c>
      <c r="U3247" s="11">
        <v>0</v>
      </c>
      <c r="V3247" s="11">
        <v>0</v>
      </c>
      <c r="W3247" s="11">
        <v>0</v>
      </c>
      <c r="X3247" s="11">
        <v>0</v>
      </c>
      <c r="Y3247" s="11">
        <v>4.7484500000000001</v>
      </c>
      <c r="Z3247" s="28" t="s">
        <v>35</v>
      </c>
      <c r="AA3247" s="28" t="s">
        <v>35</v>
      </c>
      <c r="AB3247" s="11">
        <v>0.41597000000000001</v>
      </c>
      <c r="AC3247" s="11">
        <v>0.60221000000000002</v>
      </c>
      <c r="AD3247" s="71">
        <f t="shared" si="153"/>
        <v>0.60540000000000005</v>
      </c>
      <c r="AE3247" s="71">
        <f t="shared" si="154"/>
        <v>0</v>
      </c>
      <c r="AF3247" s="71">
        <f t="shared" si="155"/>
        <v>0.1862</v>
      </c>
      <c r="AG3247" s="277" t="s">
        <v>908</v>
      </c>
      <c r="AH3247" s="277" t="s">
        <v>799</v>
      </c>
      <c r="AI3247" s="276" t="s">
        <v>800</v>
      </c>
      <c r="AJ3247" s="276" t="s">
        <v>801</v>
      </c>
      <c r="AK3247" s="276" t="s">
        <v>343</v>
      </c>
      <c r="AL3247" s="277" t="s">
        <v>156</v>
      </c>
      <c r="AM3247" s="276" t="s">
        <v>798</v>
      </c>
      <c r="AN3247" s="276" t="s">
        <v>655</v>
      </c>
      <c r="AO3247" s="277" t="s">
        <v>656</v>
      </c>
    </row>
    <row r="3248" spans="1:41" ht="15" thickBot="1" x14ac:dyDescent="0.4">
      <c r="A3248" s="8">
        <v>2025</v>
      </c>
      <c r="B3248" s="9" t="s">
        <v>154</v>
      </c>
      <c r="C3248" s="9" t="s">
        <v>156</v>
      </c>
      <c r="D3248" s="9" t="s">
        <v>343</v>
      </c>
      <c r="E3248" s="9" t="s">
        <v>32</v>
      </c>
      <c r="F3248" s="8">
        <v>2034</v>
      </c>
      <c r="G3248" s="11">
        <v>0</v>
      </c>
      <c r="H3248" s="11">
        <v>0</v>
      </c>
      <c r="I3248" s="11" t="s">
        <v>35</v>
      </c>
      <c r="J3248" s="11">
        <v>0</v>
      </c>
      <c r="K3248" s="11" t="s">
        <v>35</v>
      </c>
      <c r="L3248" s="11" t="s">
        <v>35</v>
      </c>
      <c r="M3248" s="11">
        <v>0</v>
      </c>
      <c r="N3248" s="11">
        <v>0</v>
      </c>
      <c r="O3248" s="11" t="s">
        <v>35</v>
      </c>
      <c r="P3248" s="11">
        <v>0.45868999999999999</v>
      </c>
      <c r="Q3248" s="11">
        <v>2.4952800000000002</v>
      </c>
      <c r="R3248" s="11">
        <v>0.70523000000000002</v>
      </c>
      <c r="S3248" s="11">
        <v>0</v>
      </c>
      <c r="T3248" s="11">
        <v>4.1696999999999997</v>
      </c>
      <c r="U3248" s="11">
        <v>0</v>
      </c>
      <c r="V3248" s="11">
        <v>0</v>
      </c>
      <c r="W3248" s="11">
        <v>0</v>
      </c>
      <c r="X3248" s="11">
        <v>0</v>
      </c>
      <c r="Y3248" s="11">
        <v>4.1696999999999997</v>
      </c>
      <c r="Z3248" s="28" t="s">
        <v>35</v>
      </c>
      <c r="AA3248" s="28" t="s">
        <v>35</v>
      </c>
      <c r="AB3248" s="11">
        <v>0.45399</v>
      </c>
      <c r="AC3248" s="11">
        <v>0.52851000000000004</v>
      </c>
      <c r="AD3248" s="71">
        <f t="shared" si="153"/>
        <v>0.51049999999999995</v>
      </c>
      <c r="AE3248" s="71">
        <f t="shared" si="154"/>
        <v>0</v>
      </c>
      <c r="AF3248" s="71">
        <f t="shared" si="155"/>
        <v>7.4499999999999997E-2</v>
      </c>
      <c r="AG3248" s="277" t="s">
        <v>908</v>
      </c>
      <c r="AH3248" s="277" t="s">
        <v>799</v>
      </c>
      <c r="AI3248" s="276" t="s">
        <v>800</v>
      </c>
      <c r="AJ3248" s="276" t="s">
        <v>801</v>
      </c>
      <c r="AK3248" s="276" t="s">
        <v>343</v>
      </c>
      <c r="AL3248" s="277" t="s">
        <v>156</v>
      </c>
      <c r="AM3248" s="276" t="s">
        <v>798</v>
      </c>
      <c r="AN3248" s="276" t="s">
        <v>655</v>
      </c>
      <c r="AO3248" s="277" t="s">
        <v>656</v>
      </c>
    </row>
    <row r="3249" spans="1:41" ht="15" thickBot="1" x14ac:dyDescent="0.4">
      <c r="A3249" s="8">
        <v>2025</v>
      </c>
      <c r="B3249" s="9" t="s">
        <v>154</v>
      </c>
      <c r="C3249" s="9" t="s">
        <v>156</v>
      </c>
      <c r="D3249" s="9" t="s">
        <v>343</v>
      </c>
      <c r="E3249" s="9" t="s">
        <v>32</v>
      </c>
      <c r="F3249" s="8">
        <v>2035</v>
      </c>
      <c r="G3249" s="11">
        <v>0</v>
      </c>
      <c r="H3249" s="11">
        <v>0</v>
      </c>
      <c r="I3249" s="11" t="s">
        <v>35</v>
      </c>
      <c r="J3249" s="11">
        <v>0</v>
      </c>
      <c r="K3249" s="11" t="s">
        <v>35</v>
      </c>
      <c r="L3249" s="11" t="s">
        <v>35</v>
      </c>
      <c r="M3249" s="11">
        <v>0</v>
      </c>
      <c r="N3249" s="11">
        <v>0</v>
      </c>
      <c r="O3249" s="11" t="s">
        <v>35</v>
      </c>
      <c r="P3249" s="11">
        <v>0.29038000000000003</v>
      </c>
      <c r="Q3249" s="11">
        <v>1.8517999999999999</v>
      </c>
      <c r="R3249" s="11">
        <v>0.57420000000000004</v>
      </c>
      <c r="S3249" s="11">
        <v>0</v>
      </c>
      <c r="T3249" s="11">
        <v>2.96461</v>
      </c>
      <c r="U3249" s="11">
        <v>0</v>
      </c>
      <c r="V3249" s="11">
        <v>0</v>
      </c>
      <c r="W3249" s="11">
        <v>0</v>
      </c>
      <c r="X3249" s="11">
        <v>0</v>
      </c>
      <c r="Y3249" s="11">
        <v>2.96461</v>
      </c>
      <c r="Z3249" s="28" t="s">
        <v>35</v>
      </c>
      <c r="AA3249" s="28" t="s">
        <v>35</v>
      </c>
      <c r="AB3249" s="11">
        <v>0.62799000000000005</v>
      </c>
      <c r="AC3249" s="11">
        <v>0.68857999999999997</v>
      </c>
      <c r="AD3249" s="71">
        <f t="shared" si="153"/>
        <v>0.2482</v>
      </c>
      <c r="AE3249" s="71">
        <f t="shared" si="154"/>
        <v>0</v>
      </c>
      <c r="AF3249" s="71">
        <f t="shared" si="155"/>
        <v>6.0600000000000001E-2</v>
      </c>
      <c r="AG3249" s="277" t="s">
        <v>908</v>
      </c>
      <c r="AH3249" s="277" t="s">
        <v>799</v>
      </c>
      <c r="AI3249" s="276" t="s">
        <v>800</v>
      </c>
      <c r="AJ3249" s="276" t="s">
        <v>801</v>
      </c>
      <c r="AK3249" s="276" t="s">
        <v>343</v>
      </c>
      <c r="AL3249" s="277" t="s">
        <v>156</v>
      </c>
      <c r="AM3249" s="276" t="s">
        <v>798</v>
      </c>
      <c r="AN3249" s="276" t="s">
        <v>655</v>
      </c>
      <c r="AO3249" s="277" t="s">
        <v>656</v>
      </c>
    </row>
    <row r="3250" spans="1:41" ht="23.5" thickBot="1" x14ac:dyDescent="0.4">
      <c r="A3250" s="8">
        <v>2025</v>
      </c>
      <c r="B3250" s="9" t="s">
        <v>157</v>
      </c>
      <c r="C3250" s="9" t="s">
        <v>158</v>
      </c>
      <c r="D3250" s="9" t="s">
        <v>344</v>
      </c>
      <c r="E3250" s="97" t="s">
        <v>29</v>
      </c>
      <c r="F3250" s="8">
        <v>2025</v>
      </c>
      <c r="G3250" s="10">
        <v>0</v>
      </c>
      <c r="H3250" s="10">
        <v>0</v>
      </c>
      <c r="I3250" s="10">
        <v>0</v>
      </c>
      <c r="J3250" s="10">
        <v>0</v>
      </c>
      <c r="K3250" s="10">
        <v>0</v>
      </c>
      <c r="L3250" s="10">
        <v>0</v>
      </c>
      <c r="M3250" s="10">
        <v>0</v>
      </c>
      <c r="N3250" s="10">
        <v>0</v>
      </c>
      <c r="O3250" s="10">
        <v>14</v>
      </c>
      <c r="P3250" s="10">
        <v>40</v>
      </c>
      <c r="Q3250" s="10">
        <v>61</v>
      </c>
      <c r="R3250" s="10">
        <v>20</v>
      </c>
      <c r="S3250" s="10">
        <v>0</v>
      </c>
      <c r="T3250" s="10">
        <v>135</v>
      </c>
      <c r="U3250" s="10">
        <v>0</v>
      </c>
      <c r="V3250" s="10">
        <v>0</v>
      </c>
      <c r="W3250" s="10">
        <v>0</v>
      </c>
      <c r="X3250" s="10">
        <v>0</v>
      </c>
      <c r="Y3250" s="10">
        <v>135</v>
      </c>
      <c r="Z3250" s="29" t="s">
        <v>35</v>
      </c>
      <c r="AA3250" s="10">
        <v>13</v>
      </c>
      <c r="AB3250" s="29" t="s">
        <v>35</v>
      </c>
      <c r="AC3250" s="10">
        <v>22</v>
      </c>
      <c r="AD3250" s="71">
        <f t="shared" si="153"/>
        <v>0</v>
      </c>
      <c r="AE3250" s="71">
        <f t="shared" si="154"/>
        <v>0</v>
      </c>
      <c r="AF3250" s="71">
        <f t="shared" si="155"/>
        <v>9</v>
      </c>
      <c r="AG3250" s="277" t="s">
        <v>905</v>
      </c>
      <c r="AH3250" s="277" t="s">
        <v>802</v>
      </c>
      <c r="AI3250" s="276" t="s">
        <v>803</v>
      </c>
      <c r="AJ3250" s="276" t="s">
        <v>804</v>
      </c>
      <c r="AK3250" s="276" t="s">
        <v>344</v>
      </c>
      <c r="AL3250" s="277" t="s">
        <v>158</v>
      </c>
      <c r="AM3250" s="276" t="s">
        <v>805</v>
      </c>
      <c r="AN3250" s="276" t="s">
        <v>806</v>
      </c>
      <c r="AO3250" s="277" t="s">
        <v>807</v>
      </c>
    </row>
    <row r="3251" spans="1:41" ht="15" thickBot="1" x14ac:dyDescent="0.4">
      <c r="A3251" s="8">
        <v>2025</v>
      </c>
      <c r="B3251" s="9" t="s">
        <v>157</v>
      </c>
      <c r="C3251" s="9" t="s">
        <v>158</v>
      </c>
      <c r="D3251" s="9" t="s">
        <v>344</v>
      </c>
      <c r="E3251" s="9" t="s">
        <v>30</v>
      </c>
      <c r="F3251" s="8">
        <v>2025</v>
      </c>
      <c r="G3251" s="11">
        <v>0</v>
      </c>
      <c r="H3251" s="11">
        <v>0</v>
      </c>
      <c r="I3251" s="11">
        <v>0</v>
      </c>
      <c r="J3251" s="11">
        <v>0</v>
      </c>
      <c r="K3251" s="11">
        <v>0</v>
      </c>
      <c r="L3251" s="11">
        <v>0</v>
      </c>
      <c r="M3251" s="11">
        <v>0</v>
      </c>
      <c r="N3251" s="11">
        <v>0</v>
      </c>
      <c r="O3251" s="11">
        <v>4.666E-2</v>
      </c>
      <c r="P3251" s="11">
        <v>0.13933000000000001</v>
      </c>
      <c r="Q3251" s="11">
        <v>0.21127000000000001</v>
      </c>
      <c r="R3251" s="11">
        <v>7.0760000000000003E-2</v>
      </c>
      <c r="S3251" s="11">
        <v>0</v>
      </c>
      <c r="T3251" s="11">
        <v>0.46801999999999999</v>
      </c>
      <c r="U3251" s="11">
        <v>0</v>
      </c>
      <c r="V3251" s="11">
        <v>0</v>
      </c>
      <c r="W3251" s="11">
        <v>0</v>
      </c>
      <c r="X3251" s="11">
        <v>0</v>
      </c>
      <c r="Y3251" s="11">
        <v>0.46801999999999999</v>
      </c>
      <c r="Z3251" s="28" t="s">
        <v>35</v>
      </c>
      <c r="AA3251" s="11">
        <v>1.341E-2</v>
      </c>
      <c r="AB3251" s="28" t="s">
        <v>35</v>
      </c>
      <c r="AC3251" s="11">
        <v>1.9439999999999999E-2</v>
      </c>
      <c r="AD3251" s="71">
        <f t="shared" si="153"/>
        <v>0</v>
      </c>
      <c r="AE3251" s="71">
        <f t="shared" si="154"/>
        <v>0</v>
      </c>
      <c r="AF3251" s="71">
        <f t="shared" si="155"/>
        <v>6.0000000000000001E-3</v>
      </c>
      <c r="AG3251" s="277" t="s">
        <v>906</v>
      </c>
      <c r="AH3251" s="277" t="s">
        <v>802</v>
      </c>
      <c r="AI3251" s="276" t="s">
        <v>803</v>
      </c>
      <c r="AJ3251" s="276" t="s">
        <v>804</v>
      </c>
      <c r="AK3251" s="276" t="s">
        <v>344</v>
      </c>
      <c r="AL3251" s="277" t="s">
        <v>158</v>
      </c>
      <c r="AM3251" s="276" t="s">
        <v>805</v>
      </c>
      <c r="AN3251" s="276" t="s">
        <v>806</v>
      </c>
      <c r="AO3251" s="277" t="s">
        <v>807</v>
      </c>
    </row>
    <row r="3252" spans="1:41" ht="15" thickBot="1" x14ac:dyDescent="0.4">
      <c r="A3252" s="8">
        <v>2025</v>
      </c>
      <c r="B3252" s="9" t="s">
        <v>157</v>
      </c>
      <c r="C3252" s="9" t="s">
        <v>158</v>
      </c>
      <c r="D3252" s="9" t="s">
        <v>344</v>
      </c>
      <c r="E3252" s="9" t="s">
        <v>30</v>
      </c>
      <c r="F3252" s="8">
        <v>2026</v>
      </c>
      <c r="G3252" s="11">
        <v>0</v>
      </c>
      <c r="H3252" s="11">
        <v>0</v>
      </c>
      <c r="I3252" s="11">
        <v>0</v>
      </c>
      <c r="J3252" s="11">
        <v>0</v>
      </c>
      <c r="K3252" s="11">
        <v>0</v>
      </c>
      <c r="L3252" s="11">
        <v>0</v>
      </c>
      <c r="M3252" s="11">
        <v>0</v>
      </c>
      <c r="N3252" s="11">
        <v>0</v>
      </c>
      <c r="O3252" s="11">
        <v>4.7030000000000002E-2</v>
      </c>
      <c r="P3252" s="11">
        <v>0.14022000000000001</v>
      </c>
      <c r="Q3252" s="11">
        <v>0.21263000000000001</v>
      </c>
      <c r="R3252" s="11">
        <v>6.9159999999999999E-2</v>
      </c>
      <c r="S3252" s="11">
        <v>0</v>
      </c>
      <c r="T3252" s="11">
        <v>0.46905000000000002</v>
      </c>
      <c r="U3252" s="11">
        <v>0</v>
      </c>
      <c r="V3252" s="11">
        <v>0</v>
      </c>
      <c r="W3252" s="11">
        <v>0</v>
      </c>
      <c r="X3252" s="11">
        <v>0</v>
      </c>
      <c r="Y3252" s="11">
        <v>0.46905000000000002</v>
      </c>
      <c r="Z3252" s="28" t="s">
        <v>35</v>
      </c>
      <c r="AA3252" s="11">
        <v>1.529E-2</v>
      </c>
      <c r="AB3252" s="28" t="s">
        <v>35</v>
      </c>
      <c r="AC3252" s="11">
        <v>2.1260000000000001E-2</v>
      </c>
      <c r="AD3252" s="71">
        <f t="shared" si="153"/>
        <v>0</v>
      </c>
      <c r="AE3252" s="71">
        <f t="shared" si="154"/>
        <v>0</v>
      </c>
      <c r="AF3252" s="71">
        <f t="shared" si="155"/>
        <v>6.0000000000000001E-3</v>
      </c>
      <c r="AG3252" s="277" t="s">
        <v>906</v>
      </c>
      <c r="AH3252" s="277" t="s">
        <v>802</v>
      </c>
      <c r="AI3252" s="276" t="s">
        <v>803</v>
      </c>
      <c r="AJ3252" s="276" t="s">
        <v>804</v>
      </c>
      <c r="AK3252" s="276" t="s">
        <v>344</v>
      </c>
      <c r="AL3252" s="277" t="s">
        <v>158</v>
      </c>
      <c r="AM3252" s="276" t="s">
        <v>805</v>
      </c>
      <c r="AN3252" s="276" t="s">
        <v>806</v>
      </c>
      <c r="AO3252" s="277" t="s">
        <v>807</v>
      </c>
    </row>
    <row r="3253" spans="1:41" ht="15" thickBot="1" x14ac:dyDescent="0.4">
      <c r="A3253" s="8">
        <v>2025</v>
      </c>
      <c r="B3253" s="9" t="s">
        <v>157</v>
      </c>
      <c r="C3253" s="9" t="s">
        <v>158</v>
      </c>
      <c r="D3253" s="9" t="s">
        <v>344</v>
      </c>
      <c r="E3253" s="9" t="s">
        <v>30</v>
      </c>
      <c r="F3253" s="8">
        <v>2027</v>
      </c>
      <c r="G3253" s="11">
        <v>0</v>
      </c>
      <c r="H3253" s="11">
        <v>0</v>
      </c>
      <c r="I3253" s="11">
        <v>0</v>
      </c>
      <c r="J3253" s="11">
        <v>0</v>
      </c>
      <c r="K3253" s="11">
        <v>0</v>
      </c>
      <c r="L3253" s="11">
        <v>0</v>
      </c>
      <c r="M3253" s="11">
        <v>0</v>
      </c>
      <c r="N3253" s="11">
        <v>0</v>
      </c>
      <c r="O3253" s="11">
        <v>4.8809999999999999E-2</v>
      </c>
      <c r="P3253" s="11">
        <v>0.13774</v>
      </c>
      <c r="Q3253" s="11">
        <v>0.21546999999999999</v>
      </c>
      <c r="R3253" s="11">
        <v>6.8049999999999999E-2</v>
      </c>
      <c r="S3253" s="11">
        <v>0</v>
      </c>
      <c r="T3253" s="11">
        <v>0.47008</v>
      </c>
      <c r="U3253" s="11">
        <v>0</v>
      </c>
      <c r="V3253" s="11">
        <v>0</v>
      </c>
      <c r="W3253" s="11">
        <v>0</v>
      </c>
      <c r="X3253" s="11">
        <v>0</v>
      </c>
      <c r="Y3253" s="11">
        <v>0.47008</v>
      </c>
      <c r="Z3253" s="28" t="s">
        <v>35</v>
      </c>
      <c r="AA3253" s="11">
        <v>1.499E-2</v>
      </c>
      <c r="AB3253" s="28" t="s">
        <v>35</v>
      </c>
      <c r="AC3253" s="11">
        <v>2.0920000000000001E-2</v>
      </c>
      <c r="AD3253" s="71">
        <f t="shared" si="153"/>
        <v>0</v>
      </c>
      <c r="AE3253" s="71">
        <f t="shared" si="154"/>
        <v>0</v>
      </c>
      <c r="AF3253" s="71">
        <f t="shared" si="155"/>
        <v>5.8999999999999999E-3</v>
      </c>
      <c r="AG3253" s="277" t="s">
        <v>906</v>
      </c>
      <c r="AH3253" s="277" t="s">
        <v>802</v>
      </c>
      <c r="AI3253" s="276" t="s">
        <v>803</v>
      </c>
      <c r="AJ3253" s="276" t="s">
        <v>804</v>
      </c>
      <c r="AK3253" s="276" t="s">
        <v>344</v>
      </c>
      <c r="AL3253" s="277" t="s">
        <v>158</v>
      </c>
      <c r="AM3253" s="276" t="s">
        <v>805</v>
      </c>
      <c r="AN3253" s="276" t="s">
        <v>806</v>
      </c>
      <c r="AO3253" s="277" t="s">
        <v>807</v>
      </c>
    </row>
    <row r="3254" spans="1:41" ht="15" thickBot="1" x14ac:dyDescent="0.4">
      <c r="A3254" s="8">
        <v>2025</v>
      </c>
      <c r="B3254" s="9" t="s">
        <v>157</v>
      </c>
      <c r="C3254" s="9" t="s">
        <v>158</v>
      </c>
      <c r="D3254" s="9" t="s">
        <v>344</v>
      </c>
      <c r="E3254" s="9" t="s">
        <v>30</v>
      </c>
      <c r="F3254" s="8">
        <v>2028</v>
      </c>
      <c r="G3254" s="11">
        <v>0</v>
      </c>
      <c r="H3254" s="11">
        <v>0</v>
      </c>
      <c r="I3254" s="11">
        <v>0</v>
      </c>
      <c r="J3254" s="11">
        <v>0</v>
      </c>
      <c r="K3254" s="11">
        <v>0</v>
      </c>
      <c r="L3254" s="11">
        <v>0</v>
      </c>
      <c r="M3254" s="11">
        <v>0</v>
      </c>
      <c r="N3254" s="11">
        <v>0</v>
      </c>
      <c r="O3254" s="11">
        <v>4.7509999999999997E-2</v>
      </c>
      <c r="P3254" s="11">
        <v>0.13771</v>
      </c>
      <c r="Q3254" s="11">
        <v>0.21823000000000001</v>
      </c>
      <c r="R3254" s="11">
        <v>6.6879999999999995E-2</v>
      </c>
      <c r="S3254" s="11">
        <v>0</v>
      </c>
      <c r="T3254" s="11">
        <v>0.47033000000000003</v>
      </c>
      <c r="U3254" s="11">
        <v>0</v>
      </c>
      <c r="V3254" s="11">
        <v>0</v>
      </c>
      <c r="W3254" s="11">
        <v>0</v>
      </c>
      <c r="X3254" s="11">
        <v>0</v>
      </c>
      <c r="Y3254" s="11">
        <v>0.47033000000000003</v>
      </c>
      <c r="Z3254" s="28" t="s">
        <v>35</v>
      </c>
      <c r="AA3254" s="11">
        <v>1.417E-2</v>
      </c>
      <c r="AB3254" s="28" t="s">
        <v>35</v>
      </c>
      <c r="AC3254" s="11">
        <v>2.1420000000000002E-2</v>
      </c>
      <c r="AD3254" s="71">
        <f t="shared" si="153"/>
        <v>0</v>
      </c>
      <c r="AE3254" s="71">
        <f t="shared" si="154"/>
        <v>0</v>
      </c>
      <c r="AF3254" s="71">
        <f t="shared" si="155"/>
        <v>7.3000000000000001E-3</v>
      </c>
      <c r="AG3254" s="277" t="s">
        <v>906</v>
      </c>
      <c r="AH3254" s="277" t="s">
        <v>802</v>
      </c>
      <c r="AI3254" s="276" t="s">
        <v>803</v>
      </c>
      <c r="AJ3254" s="276" t="s">
        <v>804</v>
      </c>
      <c r="AK3254" s="276" t="s">
        <v>344</v>
      </c>
      <c r="AL3254" s="277" t="s">
        <v>158</v>
      </c>
      <c r="AM3254" s="276" t="s">
        <v>805</v>
      </c>
      <c r="AN3254" s="276" t="s">
        <v>806</v>
      </c>
      <c r="AO3254" s="277" t="s">
        <v>807</v>
      </c>
    </row>
    <row r="3255" spans="1:41" ht="15" thickBot="1" x14ac:dyDescent="0.4">
      <c r="A3255" s="8">
        <v>2025</v>
      </c>
      <c r="B3255" s="9" t="s">
        <v>157</v>
      </c>
      <c r="C3255" s="9" t="s">
        <v>158</v>
      </c>
      <c r="D3255" s="9" t="s">
        <v>344</v>
      </c>
      <c r="E3255" s="9" t="s">
        <v>30</v>
      </c>
      <c r="F3255" s="8">
        <v>2029</v>
      </c>
      <c r="G3255" s="11">
        <v>0</v>
      </c>
      <c r="H3255" s="11">
        <v>0</v>
      </c>
      <c r="I3255" s="11">
        <v>0</v>
      </c>
      <c r="J3255" s="11">
        <v>0</v>
      </c>
      <c r="K3255" s="11">
        <v>0</v>
      </c>
      <c r="L3255" s="11">
        <v>0</v>
      </c>
      <c r="M3255" s="11">
        <v>0</v>
      </c>
      <c r="N3255" s="11">
        <v>0</v>
      </c>
      <c r="O3255" s="11">
        <v>4.5400000000000003E-2</v>
      </c>
      <c r="P3255" s="11">
        <v>0.13819000000000001</v>
      </c>
      <c r="Q3255" s="11">
        <v>0.21865000000000001</v>
      </c>
      <c r="R3255" s="11">
        <v>6.565E-2</v>
      </c>
      <c r="S3255" s="11">
        <v>0</v>
      </c>
      <c r="T3255" s="11">
        <v>0.46788999999999997</v>
      </c>
      <c r="U3255" s="11">
        <v>0</v>
      </c>
      <c r="V3255" s="11">
        <v>0</v>
      </c>
      <c r="W3255" s="11">
        <v>0</v>
      </c>
      <c r="X3255" s="11">
        <v>0</v>
      </c>
      <c r="Y3255" s="11">
        <v>0.46788999999999997</v>
      </c>
      <c r="Z3255" s="28" t="s">
        <v>35</v>
      </c>
      <c r="AA3255" s="11">
        <v>1.2930000000000001E-2</v>
      </c>
      <c r="AB3255" s="28" t="s">
        <v>35</v>
      </c>
      <c r="AC3255" s="11">
        <v>2.1770000000000001E-2</v>
      </c>
      <c r="AD3255" s="71">
        <f t="shared" si="153"/>
        <v>0</v>
      </c>
      <c r="AE3255" s="71">
        <f t="shared" si="154"/>
        <v>0</v>
      </c>
      <c r="AF3255" s="71">
        <f t="shared" si="155"/>
        <v>8.8000000000000005E-3</v>
      </c>
      <c r="AG3255" s="277" t="s">
        <v>906</v>
      </c>
      <c r="AH3255" s="277" t="s">
        <v>802</v>
      </c>
      <c r="AI3255" s="276" t="s">
        <v>803</v>
      </c>
      <c r="AJ3255" s="276" t="s">
        <v>804</v>
      </c>
      <c r="AK3255" s="276" t="s">
        <v>344</v>
      </c>
      <c r="AL3255" s="277" t="s">
        <v>158</v>
      </c>
      <c r="AM3255" s="276" t="s">
        <v>805</v>
      </c>
      <c r="AN3255" s="276" t="s">
        <v>806</v>
      </c>
      <c r="AO3255" s="277" t="s">
        <v>807</v>
      </c>
    </row>
    <row r="3256" spans="1:41" ht="15" thickBot="1" x14ac:dyDescent="0.4">
      <c r="A3256" s="8">
        <v>2025</v>
      </c>
      <c r="B3256" s="9" t="s">
        <v>157</v>
      </c>
      <c r="C3256" s="9" t="s">
        <v>158</v>
      </c>
      <c r="D3256" s="9" t="s">
        <v>344</v>
      </c>
      <c r="E3256" s="9" t="s">
        <v>30</v>
      </c>
      <c r="F3256" s="8">
        <v>2030</v>
      </c>
      <c r="G3256" s="11">
        <v>0</v>
      </c>
      <c r="H3256" s="11">
        <v>0</v>
      </c>
      <c r="I3256" s="11">
        <v>0</v>
      </c>
      <c r="J3256" s="11">
        <v>0</v>
      </c>
      <c r="K3256" s="11">
        <v>0</v>
      </c>
      <c r="L3256" s="11">
        <v>0</v>
      </c>
      <c r="M3256" s="11">
        <v>0</v>
      </c>
      <c r="N3256" s="11">
        <v>0</v>
      </c>
      <c r="O3256" s="11">
        <v>4.3319999999999997E-2</v>
      </c>
      <c r="P3256" s="11">
        <v>0.13733000000000001</v>
      </c>
      <c r="Q3256" s="11">
        <v>0.21912000000000001</v>
      </c>
      <c r="R3256" s="11">
        <v>6.4240000000000005E-2</v>
      </c>
      <c r="S3256" s="11">
        <v>0</v>
      </c>
      <c r="T3256" s="11">
        <v>0.46400999999999998</v>
      </c>
      <c r="U3256" s="11">
        <v>0</v>
      </c>
      <c r="V3256" s="11">
        <v>0</v>
      </c>
      <c r="W3256" s="11">
        <v>0</v>
      </c>
      <c r="X3256" s="11">
        <v>0</v>
      </c>
      <c r="Y3256" s="11">
        <v>0.46400999999999998</v>
      </c>
      <c r="Z3256" s="28" t="s">
        <v>35</v>
      </c>
      <c r="AA3256" s="11">
        <v>1.3429999999999999E-2</v>
      </c>
      <c r="AB3256" s="28" t="s">
        <v>35</v>
      </c>
      <c r="AC3256" s="11">
        <v>2.3060000000000001E-2</v>
      </c>
      <c r="AD3256" s="71">
        <f t="shared" si="153"/>
        <v>0</v>
      </c>
      <c r="AE3256" s="71">
        <f t="shared" si="154"/>
        <v>0</v>
      </c>
      <c r="AF3256" s="71">
        <f t="shared" si="155"/>
        <v>9.5999999999999992E-3</v>
      </c>
      <c r="AG3256" s="277" t="s">
        <v>906</v>
      </c>
      <c r="AH3256" s="277" t="s">
        <v>802</v>
      </c>
      <c r="AI3256" s="276" t="s">
        <v>803</v>
      </c>
      <c r="AJ3256" s="276" t="s">
        <v>804</v>
      </c>
      <c r="AK3256" s="276" t="s">
        <v>344</v>
      </c>
      <c r="AL3256" s="277" t="s">
        <v>158</v>
      </c>
      <c r="AM3256" s="276" t="s">
        <v>805</v>
      </c>
      <c r="AN3256" s="276" t="s">
        <v>806</v>
      </c>
      <c r="AO3256" s="277" t="s">
        <v>807</v>
      </c>
    </row>
    <row r="3257" spans="1:41" ht="15" thickBot="1" x14ac:dyDescent="0.4">
      <c r="A3257" s="8">
        <v>2025</v>
      </c>
      <c r="B3257" s="9" t="s">
        <v>157</v>
      </c>
      <c r="C3257" s="9" t="s">
        <v>158</v>
      </c>
      <c r="D3257" s="9" t="s">
        <v>344</v>
      </c>
      <c r="E3257" s="9" t="s">
        <v>30</v>
      </c>
      <c r="F3257" s="8">
        <v>2031</v>
      </c>
      <c r="G3257" s="11">
        <v>0</v>
      </c>
      <c r="H3257" s="11">
        <v>0</v>
      </c>
      <c r="I3257" s="11">
        <v>0</v>
      </c>
      <c r="J3257" s="11">
        <v>0</v>
      </c>
      <c r="K3257" s="11">
        <v>0</v>
      </c>
      <c r="L3257" s="11">
        <v>0</v>
      </c>
      <c r="M3257" s="11">
        <v>0</v>
      </c>
      <c r="N3257" s="11">
        <v>0</v>
      </c>
      <c r="O3257" s="11">
        <v>4.1640000000000003E-2</v>
      </c>
      <c r="P3257" s="11">
        <v>0.13658000000000001</v>
      </c>
      <c r="Q3257" s="11">
        <v>0.21729999999999999</v>
      </c>
      <c r="R3257" s="11">
        <v>6.3380000000000006E-2</v>
      </c>
      <c r="S3257" s="11">
        <v>0</v>
      </c>
      <c r="T3257" s="11">
        <v>0.45889000000000002</v>
      </c>
      <c r="U3257" s="11">
        <v>0</v>
      </c>
      <c r="V3257" s="11">
        <v>0</v>
      </c>
      <c r="W3257" s="11">
        <v>0</v>
      </c>
      <c r="X3257" s="11">
        <v>0</v>
      </c>
      <c r="Y3257" s="11">
        <v>0.45889000000000002</v>
      </c>
      <c r="Z3257" s="28" t="s">
        <v>35</v>
      </c>
      <c r="AA3257" s="11">
        <v>1.431E-2</v>
      </c>
      <c r="AB3257" s="28" t="s">
        <v>35</v>
      </c>
      <c r="AC3257" s="11">
        <v>2.4049999999999998E-2</v>
      </c>
      <c r="AD3257" s="71">
        <f t="shared" si="153"/>
        <v>0</v>
      </c>
      <c r="AE3257" s="71">
        <f t="shared" si="154"/>
        <v>0</v>
      </c>
      <c r="AF3257" s="71">
        <f t="shared" si="155"/>
        <v>9.7000000000000003E-3</v>
      </c>
      <c r="AG3257" s="277" t="s">
        <v>906</v>
      </c>
      <c r="AH3257" s="277" t="s">
        <v>802</v>
      </c>
      <c r="AI3257" s="276" t="s">
        <v>803</v>
      </c>
      <c r="AJ3257" s="276" t="s">
        <v>804</v>
      </c>
      <c r="AK3257" s="276" t="s">
        <v>344</v>
      </c>
      <c r="AL3257" s="277" t="s">
        <v>158</v>
      </c>
      <c r="AM3257" s="276" t="s">
        <v>805</v>
      </c>
      <c r="AN3257" s="276" t="s">
        <v>806</v>
      </c>
      <c r="AO3257" s="277" t="s">
        <v>807</v>
      </c>
    </row>
    <row r="3258" spans="1:41" ht="15" thickBot="1" x14ac:dyDescent="0.4">
      <c r="A3258" s="8">
        <v>2025</v>
      </c>
      <c r="B3258" s="9" t="s">
        <v>157</v>
      </c>
      <c r="C3258" s="9" t="s">
        <v>158</v>
      </c>
      <c r="D3258" s="9" t="s">
        <v>344</v>
      </c>
      <c r="E3258" s="9" t="s">
        <v>30</v>
      </c>
      <c r="F3258" s="8">
        <v>2032</v>
      </c>
      <c r="G3258" s="11">
        <v>0</v>
      </c>
      <c r="H3258" s="11">
        <v>0</v>
      </c>
      <c r="I3258" s="11">
        <v>0</v>
      </c>
      <c r="J3258" s="11">
        <v>0</v>
      </c>
      <c r="K3258" s="11">
        <v>0</v>
      </c>
      <c r="L3258" s="11">
        <v>0</v>
      </c>
      <c r="M3258" s="11">
        <v>0</v>
      </c>
      <c r="N3258" s="11">
        <v>0</v>
      </c>
      <c r="O3258" s="11">
        <v>3.9899999999999998E-2</v>
      </c>
      <c r="P3258" s="11">
        <v>0.13467999999999999</v>
      </c>
      <c r="Q3258" s="11">
        <v>0.21576999999999999</v>
      </c>
      <c r="R3258" s="11">
        <v>6.2740000000000004E-2</v>
      </c>
      <c r="S3258" s="11">
        <v>0</v>
      </c>
      <c r="T3258" s="11">
        <v>0.45308999999999999</v>
      </c>
      <c r="U3258" s="11">
        <v>0</v>
      </c>
      <c r="V3258" s="11">
        <v>0</v>
      </c>
      <c r="W3258" s="11">
        <v>0</v>
      </c>
      <c r="X3258" s="11">
        <v>0</v>
      </c>
      <c r="Y3258" s="11">
        <v>0.45308999999999999</v>
      </c>
      <c r="Z3258" s="28" t="s">
        <v>35</v>
      </c>
      <c r="AA3258" s="11">
        <v>1.319E-2</v>
      </c>
      <c r="AB3258" s="28" t="s">
        <v>35</v>
      </c>
      <c r="AC3258" s="11">
        <v>2.4590000000000001E-2</v>
      </c>
      <c r="AD3258" s="71">
        <f t="shared" si="153"/>
        <v>0</v>
      </c>
      <c r="AE3258" s="71">
        <f t="shared" si="154"/>
        <v>0</v>
      </c>
      <c r="AF3258" s="71">
        <f t="shared" si="155"/>
        <v>1.14E-2</v>
      </c>
      <c r="AG3258" s="277" t="s">
        <v>906</v>
      </c>
      <c r="AH3258" s="277" t="s">
        <v>802</v>
      </c>
      <c r="AI3258" s="276" t="s">
        <v>803</v>
      </c>
      <c r="AJ3258" s="276" t="s">
        <v>804</v>
      </c>
      <c r="AK3258" s="276" t="s">
        <v>344</v>
      </c>
      <c r="AL3258" s="277" t="s">
        <v>158</v>
      </c>
      <c r="AM3258" s="276" t="s">
        <v>805</v>
      </c>
      <c r="AN3258" s="276" t="s">
        <v>806</v>
      </c>
      <c r="AO3258" s="277" t="s">
        <v>807</v>
      </c>
    </row>
    <row r="3259" spans="1:41" ht="15" thickBot="1" x14ac:dyDescent="0.4">
      <c r="A3259" s="8">
        <v>2025</v>
      </c>
      <c r="B3259" s="9" t="s">
        <v>157</v>
      </c>
      <c r="C3259" s="9" t="s">
        <v>158</v>
      </c>
      <c r="D3259" s="9" t="s">
        <v>344</v>
      </c>
      <c r="E3259" s="9" t="s">
        <v>30</v>
      </c>
      <c r="F3259" s="8">
        <v>2033</v>
      </c>
      <c r="G3259" s="11">
        <v>0</v>
      </c>
      <c r="H3259" s="11">
        <v>0</v>
      </c>
      <c r="I3259" s="11">
        <v>0</v>
      </c>
      <c r="J3259" s="11">
        <v>0</v>
      </c>
      <c r="K3259" s="11">
        <v>0</v>
      </c>
      <c r="L3259" s="11">
        <v>0</v>
      </c>
      <c r="M3259" s="11">
        <v>0</v>
      </c>
      <c r="N3259" s="11">
        <v>0</v>
      </c>
      <c r="O3259" s="11">
        <v>3.7100000000000001E-2</v>
      </c>
      <c r="P3259" s="11">
        <v>0.13235</v>
      </c>
      <c r="Q3259" s="11">
        <v>0.21548999999999999</v>
      </c>
      <c r="R3259" s="11">
        <v>6.2729999999999994E-2</v>
      </c>
      <c r="S3259" s="11">
        <v>0</v>
      </c>
      <c r="T3259" s="11">
        <v>0.44768000000000002</v>
      </c>
      <c r="U3259" s="11">
        <v>0</v>
      </c>
      <c r="V3259" s="11">
        <v>0</v>
      </c>
      <c r="W3259" s="11">
        <v>0</v>
      </c>
      <c r="X3259" s="11">
        <v>0</v>
      </c>
      <c r="Y3259" s="11">
        <v>0.44768000000000002</v>
      </c>
      <c r="Z3259" s="28" t="s">
        <v>35</v>
      </c>
      <c r="AA3259" s="11">
        <v>1.2E-2</v>
      </c>
      <c r="AB3259" s="28" t="s">
        <v>35</v>
      </c>
      <c r="AC3259" s="11">
        <v>2.1870000000000001E-2</v>
      </c>
      <c r="AD3259" s="71">
        <f t="shared" si="153"/>
        <v>0</v>
      </c>
      <c r="AE3259" s="71">
        <f t="shared" si="154"/>
        <v>0</v>
      </c>
      <c r="AF3259" s="71">
        <f t="shared" si="155"/>
        <v>9.9000000000000008E-3</v>
      </c>
      <c r="AG3259" s="277" t="s">
        <v>906</v>
      </c>
      <c r="AH3259" s="277" t="s">
        <v>802</v>
      </c>
      <c r="AI3259" s="276" t="s">
        <v>803</v>
      </c>
      <c r="AJ3259" s="276" t="s">
        <v>804</v>
      </c>
      <c r="AK3259" s="276" t="s">
        <v>344</v>
      </c>
      <c r="AL3259" s="277" t="s">
        <v>158</v>
      </c>
      <c r="AM3259" s="276" t="s">
        <v>805</v>
      </c>
      <c r="AN3259" s="276" t="s">
        <v>806</v>
      </c>
      <c r="AO3259" s="277" t="s">
        <v>807</v>
      </c>
    </row>
    <row r="3260" spans="1:41" ht="15" thickBot="1" x14ac:dyDescent="0.4">
      <c r="A3260" s="8">
        <v>2025</v>
      </c>
      <c r="B3260" s="9" t="s">
        <v>157</v>
      </c>
      <c r="C3260" s="9" t="s">
        <v>158</v>
      </c>
      <c r="D3260" s="9" t="s">
        <v>344</v>
      </c>
      <c r="E3260" s="9" t="s">
        <v>30</v>
      </c>
      <c r="F3260" s="8">
        <v>2034</v>
      </c>
      <c r="G3260" s="11">
        <v>0</v>
      </c>
      <c r="H3260" s="11">
        <v>0</v>
      </c>
      <c r="I3260" s="11">
        <v>0</v>
      </c>
      <c r="J3260" s="11">
        <v>0</v>
      </c>
      <c r="K3260" s="11">
        <v>0</v>
      </c>
      <c r="L3260" s="11">
        <v>0</v>
      </c>
      <c r="M3260" s="11">
        <v>0</v>
      </c>
      <c r="N3260" s="11">
        <v>0</v>
      </c>
      <c r="O3260" s="11">
        <v>3.6020000000000003E-2</v>
      </c>
      <c r="P3260" s="11">
        <v>0.1328</v>
      </c>
      <c r="Q3260" s="11">
        <v>0.21174999999999999</v>
      </c>
      <c r="R3260" s="11">
        <v>6.1350000000000002E-2</v>
      </c>
      <c r="S3260" s="11">
        <v>0</v>
      </c>
      <c r="T3260" s="11">
        <v>0.44191999999999998</v>
      </c>
      <c r="U3260" s="11">
        <v>0</v>
      </c>
      <c r="V3260" s="11">
        <v>0</v>
      </c>
      <c r="W3260" s="11">
        <v>0</v>
      </c>
      <c r="X3260" s="11">
        <v>0</v>
      </c>
      <c r="Y3260" s="11">
        <v>0.44191999999999998</v>
      </c>
      <c r="Z3260" s="28" t="s">
        <v>35</v>
      </c>
      <c r="AA3260" s="11">
        <v>1.0789999999999999E-2</v>
      </c>
      <c r="AB3260" s="28" t="s">
        <v>35</v>
      </c>
      <c r="AC3260" s="11">
        <v>2.094E-2</v>
      </c>
      <c r="AD3260" s="71">
        <f t="shared" si="153"/>
        <v>0</v>
      </c>
      <c r="AE3260" s="71">
        <f t="shared" si="154"/>
        <v>0</v>
      </c>
      <c r="AF3260" s="71">
        <f t="shared" si="155"/>
        <v>1.0200000000000001E-2</v>
      </c>
      <c r="AG3260" s="277" t="s">
        <v>906</v>
      </c>
      <c r="AH3260" s="277" t="s">
        <v>802</v>
      </c>
      <c r="AI3260" s="276" t="s">
        <v>803</v>
      </c>
      <c r="AJ3260" s="276" t="s">
        <v>804</v>
      </c>
      <c r="AK3260" s="276" t="s">
        <v>344</v>
      </c>
      <c r="AL3260" s="277" t="s">
        <v>158</v>
      </c>
      <c r="AM3260" s="276" t="s">
        <v>805</v>
      </c>
      <c r="AN3260" s="276" t="s">
        <v>806</v>
      </c>
      <c r="AO3260" s="277" t="s">
        <v>807</v>
      </c>
    </row>
    <row r="3261" spans="1:41" ht="15" thickBot="1" x14ac:dyDescent="0.4">
      <c r="A3261" s="8">
        <v>2025</v>
      </c>
      <c r="B3261" s="9" t="s">
        <v>157</v>
      </c>
      <c r="C3261" s="9" t="s">
        <v>158</v>
      </c>
      <c r="D3261" s="9" t="s">
        <v>344</v>
      </c>
      <c r="E3261" s="9" t="s">
        <v>30</v>
      </c>
      <c r="F3261" s="8">
        <v>2035</v>
      </c>
      <c r="G3261" s="11">
        <v>0</v>
      </c>
      <c r="H3261" s="11">
        <v>0</v>
      </c>
      <c r="I3261" s="11">
        <v>0</v>
      </c>
      <c r="J3261" s="11">
        <v>0</v>
      </c>
      <c r="K3261" s="11">
        <v>0</v>
      </c>
      <c r="L3261" s="11">
        <v>0</v>
      </c>
      <c r="M3261" s="11">
        <v>0</v>
      </c>
      <c r="N3261" s="11">
        <v>0</v>
      </c>
      <c r="O3261" s="11">
        <v>3.5439999999999999E-2</v>
      </c>
      <c r="P3261" s="11">
        <v>0.13038</v>
      </c>
      <c r="Q3261" s="11">
        <v>0.20501</v>
      </c>
      <c r="R3261" s="11">
        <v>6.114E-2</v>
      </c>
      <c r="S3261" s="11">
        <v>0</v>
      </c>
      <c r="T3261" s="11">
        <v>0.43197000000000002</v>
      </c>
      <c r="U3261" s="11">
        <v>0</v>
      </c>
      <c r="V3261" s="11">
        <v>0</v>
      </c>
      <c r="W3261" s="11">
        <v>0</v>
      </c>
      <c r="X3261" s="11">
        <v>0</v>
      </c>
      <c r="Y3261" s="11">
        <v>0.43197000000000002</v>
      </c>
      <c r="Z3261" s="28" t="s">
        <v>35</v>
      </c>
      <c r="AA3261" s="11">
        <v>9.5499999999999995E-3</v>
      </c>
      <c r="AB3261" s="28" t="s">
        <v>35</v>
      </c>
      <c r="AC3261" s="11">
        <v>1.9990000000000001E-2</v>
      </c>
      <c r="AD3261" s="71">
        <f t="shared" si="153"/>
        <v>0</v>
      </c>
      <c r="AE3261" s="71">
        <f t="shared" si="154"/>
        <v>0</v>
      </c>
      <c r="AF3261" s="71">
        <f t="shared" si="155"/>
        <v>1.04E-2</v>
      </c>
      <c r="AG3261" s="277" t="s">
        <v>906</v>
      </c>
      <c r="AH3261" s="277" t="s">
        <v>802</v>
      </c>
      <c r="AI3261" s="276" t="s">
        <v>803</v>
      </c>
      <c r="AJ3261" s="276" t="s">
        <v>804</v>
      </c>
      <c r="AK3261" s="276" t="s">
        <v>344</v>
      </c>
      <c r="AL3261" s="277" t="s">
        <v>158</v>
      </c>
      <c r="AM3261" s="276" t="s">
        <v>805</v>
      </c>
      <c r="AN3261" s="276" t="s">
        <v>806</v>
      </c>
      <c r="AO3261" s="277" t="s">
        <v>807</v>
      </c>
    </row>
    <row r="3262" spans="1:41" ht="15" thickBot="1" x14ac:dyDescent="0.4">
      <c r="A3262" s="8">
        <v>2025</v>
      </c>
      <c r="B3262" s="9" t="s">
        <v>157</v>
      </c>
      <c r="C3262" s="9" t="s">
        <v>158</v>
      </c>
      <c r="D3262" s="9" t="s">
        <v>344</v>
      </c>
      <c r="E3262" s="9" t="s">
        <v>31</v>
      </c>
      <c r="F3262" s="8">
        <v>2025</v>
      </c>
      <c r="G3262" s="11" t="s">
        <v>381</v>
      </c>
      <c r="H3262" s="11" t="s">
        <v>381</v>
      </c>
      <c r="I3262" s="11" t="s">
        <v>381</v>
      </c>
      <c r="J3262" s="11" t="s">
        <v>381</v>
      </c>
      <c r="K3262" s="11" t="s">
        <v>381</v>
      </c>
      <c r="L3262" s="11" t="s">
        <v>381</v>
      </c>
      <c r="M3262" s="11" t="s">
        <v>381</v>
      </c>
      <c r="N3262" s="11" t="s">
        <v>381</v>
      </c>
      <c r="O3262" s="11" t="s">
        <v>381</v>
      </c>
      <c r="P3262" s="11" t="s">
        <v>381</v>
      </c>
      <c r="Q3262" s="11" t="s">
        <v>381</v>
      </c>
      <c r="R3262" s="11" t="s">
        <v>381</v>
      </c>
      <c r="S3262" s="11" t="s">
        <v>381</v>
      </c>
      <c r="T3262" s="11" t="s">
        <v>381</v>
      </c>
      <c r="U3262" s="11" t="s">
        <v>381</v>
      </c>
      <c r="V3262" s="11" t="s">
        <v>381</v>
      </c>
      <c r="W3262" s="11" t="s">
        <v>381</v>
      </c>
      <c r="X3262" s="11" t="s">
        <v>381</v>
      </c>
      <c r="Y3262" s="11" t="s">
        <v>381</v>
      </c>
      <c r="Z3262" s="28" t="s">
        <v>35</v>
      </c>
      <c r="AA3262" s="11">
        <v>4.6420000000000003E-2</v>
      </c>
      <c r="AB3262" s="28" t="s">
        <v>35</v>
      </c>
      <c r="AC3262" s="11">
        <v>6.0060000000000002E-2</v>
      </c>
      <c r="AD3262" s="71"/>
      <c r="AE3262" s="71"/>
      <c r="AF3262" s="71">
        <f t="shared" si="155"/>
        <v>1.3599999999999999E-2</v>
      </c>
      <c r="AG3262" s="277" t="s">
        <v>907</v>
      </c>
      <c r="AH3262" s="277" t="s">
        <v>802</v>
      </c>
      <c r="AI3262" s="276" t="s">
        <v>803</v>
      </c>
      <c r="AJ3262" s="276" t="s">
        <v>804</v>
      </c>
      <c r="AK3262" s="276" t="s">
        <v>344</v>
      </c>
      <c r="AL3262" s="277" t="s">
        <v>158</v>
      </c>
      <c r="AM3262" s="276" t="s">
        <v>805</v>
      </c>
      <c r="AN3262" s="276" t="s">
        <v>806</v>
      </c>
      <c r="AO3262" s="277" t="s">
        <v>807</v>
      </c>
    </row>
    <row r="3263" spans="1:41" ht="15" thickBot="1" x14ac:dyDescent="0.4">
      <c r="A3263" s="8">
        <v>2025</v>
      </c>
      <c r="B3263" s="9" t="s">
        <v>157</v>
      </c>
      <c r="C3263" s="9" t="s">
        <v>158</v>
      </c>
      <c r="D3263" s="9" t="s">
        <v>344</v>
      </c>
      <c r="E3263" s="9" t="s">
        <v>31</v>
      </c>
      <c r="F3263" s="8">
        <v>2026</v>
      </c>
      <c r="G3263" s="11" t="s">
        <v>381</v>
      </c>
      <c r="H3263" s="11" t="s">
        <v>381</v>
      </c>
      <c r="I3263" s="11" t="s">
        <v>381</v>
      </c>
      <c r="J3263" s="11" t="s">
        <v>381</v>
      </c>
      <c r="K3263" s="11" t="s">
        <v>381</v>
      </c>
      <c r="L3263" s="11" t="s">
        <v>381</v>
      </c>
      <c r="M3263" s="11" t="s">
        <v>381</v>
      </c>
      <c r="N3263" s="11" t="s">
        <v>381</v>
      </c>
      <c r="O3263" s="11" t="s">
        <v>381</v>
      </c>
      <c r="P3263" s="11" t="s">
        <v>381</v>
      </c>
      <c r="Q3263" s="11" t="s">
        <v>381</v>
      </c>
      <c r="R3263" s="11" t="s">
        <v>381</v>
      </c>
      <c r="S3263" s="11" t="s">
        <v>381</v>
      </c>
      <c r="T3263" s="11" t="s">
        <v>381</v>
      </c>
      <c r="U3263" s="11" t="s">
        <v>381</v>
      </c>
      <c r="V3263" s="11" t="s">
        <v>381</v>
      </c>
      <c r="W3263" s="11" t="s">
        <v>381</v>
      </c>
      <c r="X3263" s="11" t="s">
        <v>381</v>
      </c>
      <c r="Y3263" s="11" t="s">
        <v>381</v>
      </c>
      <c r="Z3263" s="28" t="s">
        <v>35</v>
      </c>
      <c r="AA3263" s="11">
        <v>4.2930000000000003E-2</v>
      </c>
      <c r="AB3263" s="28" t="s">
        <v>35</v>
      </c>
      <c r="AC3263" s="11">
        <v>5.7180000000000002E-2</v>
      </c>
      <c r="AD3263" s="71"/>
      <c r="AE3263" s="71"/>
      <c r="AF3263" s="71">
        <f t="shared" si="155"/>
        <v>1.43E-2</v>
      </c>
      <c r="AG3263" s="277" t="s">
        <v>907</v>
      </c>
      <c r="AH3263" s="277" t="s">
        <v>802</v>
      </c>
      <c r="AI3263" s="276" t="s">
        <v>803</v>
      </c>
      <c r="AJ3263" s="276" t="s">
        <v>804</v>
      </c>
      <c r="AK3263" s="276" t="s">
        <v>344</v>
      </c>
      <c r="AL3263" s="277" t="s">
        <v>158</v>
      </c>
      <c r="AM3263" s="276" t="s">
        <v>805</v>
      </c>
      <c r="AN3263" s="276" t="s">
        <v>806</v>
      </c>
      <c r="AO3263" s="277" t="s">
        <v>807</v>
      </c>
    </row>
    <row r="3264" spans="1:41" ht="15" thickBot="1" x14ac:dyDescent="0.4">
      <c r="A3264" s="8">
        <v>2025</v>
      </c>
      <c r="B3264" s="9" t="s">
        <v>157</v>
      </c>
      <c r="C3264" s="9" t="s">
        <v>158</v>
      </c>
      <c r="D3264" s="9" t="s">
        <v>344</v>
      </c>
      <c r="E3264" s="9" t="s">
        <v>31</v>
      </c>
      <c r="F3264" s="8">
        <v>2027</v>
      </c>
      <c r="G3264" s="11" t="s">
        <v>381</v>
      </c>
      <c r="H3264" s="11" t="s">
        <v>381</v>
      </c>
      <c r="I3264" s="11" t="s">
        <v>381</v>
      </c>
      <c r="J3264" s="11" t="s">
        <v>381</v>
      </c>
      <c r="K3264" s="11" t="s">
        <v>381</v>
      </c>
      <c r="L3264" s="11" t="s">
        <v>381</v>
      </c>
      <c r="M3264" s="11" t="s">
        <v>381</v>
      </c>
      <c r="N3264" s="11" t="s">
        <v>381</v>
      </c>
      <c r="O3264" s="11" t="s">
        <v>381</v>
      </c>
      <c r="P3264" s="11" t="s">
        <v>381</v>
      </c>
      <c r="Q3264" s="11" t="s">
        <v>381</v>
      </c>
      <c r="R3264" s="11" t="s">
        <v>381</v>
      </c>
      <c r="S3264" s="11" t="s">
        <v>381</v>
      </c>
      <c r="T3264" s="11" t="s">
        <v>381</v>
      </c>
      <c r="U3264" s="11" t="s">
        <v>381</v>
      </c>
      <c r="V3264" s="11" t="s">
        <v>381</v>
      </c>
      <c r="W3264" s="11" t="s">
        <v>381</v>
      </c>
      <c r="X3264" s="11" t="s">
        <v>381</v>
      </c>
      <c r="Y3264" s="11" t="s">
        <v>381</v>
      </c>
      <c r="Z3264" s="28" t="s">
        <v>35</v>
      </c>
      <c r="AA3264" s="11">
        <v>3.6049999999999999E-2</v>
      </c>
      <c r="AB3264" s="28" t="s">
        <v>35</v>
      </c>
      <c r="AC3264" s="11">
        <v>5.7070000000000003E-2</v>
      </c>
      <c r="AD3264" s="71"/>
      <c r="AE3264" s="71"/>
      <c r="AF3264" s="71">
        <f t="shared" si="155"/>
        <v>2.1000000000000001E-2</v>
      </c>
      <c r="AG3264" s="277" t="s">
        <v>907</v>
      </c>
      <c r="AH3264" s="277" t="s">
        <v>802</v>
      </c>
      <c r="AI3264" s="276" t="s">
        <v>803</v>
      </c>
      <c r="AJ3264" s="276" t="s">
        <v>804</v>
      </c>
      <c r="AK3264" s="276" t="s">
        <v>344</v>
      </c>
      <c r="AL3264" s="277" t="s">
        <v>158</v>
      </c>
      <c r="AM3264" s="276" t="s">
        <v>805</v>
      </c>
      <c r="AN3264" s="276" t="s">
        <v>806</v>
      </c>
      <c r="AO3264" s="277" t="s">
        <v>807</v>
      </c>
    </row>
    <row r="3265" spans="1:41" ht="15" thickBot="1" x14ac:dyDescent="0.4">
      <c r="A3265" s="8">
        <v>2025</v>
      </c>
      <c r="B3265" s="9" t="s">
        <v>157</v>
      </c>
      <c r="C3265" s="9" t="s">
        <v>158</v>
      </c>
      <c r="D3265" s="9" t="s">
        <v>344</v>
      </c>
      <c r="E3265" s="9" t="s">
        <v>31</v>
      </c>
      <c r="F3265" s="8">
        <v>2028</v>
      </c>
      <c r="G3265" s="11" t="s">
        <v>381</v>
      </c>
      <c r="H3265" s="11" t="s">
        <v>381</v>
      </c>
      <c r="I3265" s="11" t="s">
        <v>381</v>
      </c>
      <c r="J3265" s="11" t="s">
        <v>381</v>
      </c>
      <c r="K3265" s="11" t="s">
        <v>381</v>
      </c>
      <c r="L3265" s="11" t="s">
        <v>381</v>
      </c>
      <c r="M3265" s="11" t="s">
        <v>381</v>
      </c>
      <c r="N3265" s="11" t="s">
        <v>381</v>
      </c>
      <c r="O3265" s="11" t="s">
        <v>381</v>
      </c>
      <c r="P3265" s="11" t="s">
        <v>381</v>
      </c>
      <c r="Q3265" s="11" t="s">
        <v>381</v>
      </c>
      <c r="R3265" s="11" t="s">
        <v>381</v>
      </c>
      <c r="S3265" s="11" t="s">
        <v>381</v>
      </c>
      <c r="T3265" s="11" t="s">
        <v>381</v>
      </c>
      <c r="U3265" s="11" t="s">
        <v>381</v>
      </c>
      <c r="V3265" s="11" t="s">
        <v>381</v>
      </c>
      <c r="W3265" s="11" t="s">
        <v>381</v>
      </c>
      <c r="X3265" s="11" t="s">
        <v>381</v>
      </c>
      <c r="Y3265" s="11" t="s">
        <v>381</v>
      </c>
      <c r="Z3265" s="28" t="s">
        <v>35</v>
      </c>
      <c r="AA3265" s="11">
        <v>3.8129999999999997E-2</v>
      </c>
      <c r="AB3265" s="28" t="s">
        <v>35</v>
      </c>
      <c r="AC3265" s="11">
        <v>6.0290000000000003E-2</v>
      </c>
      <c r="AD3265" s="71"/>
      <c r="AE3265" s="71"/>
      <c r="AF3265" s="71">
        <f t="shared" si="155"/>
        <v>2.2200000000000001E-2</v>
      </c>
      <c r="AG3265" s="277" t="s">
        <v>907</v>
      </c>
      <c r="AH3265" s="277" t="s">
        <v>802</v>
      </c>
      <c r="AI3265" s="276" t="s">
        <v>803</v>
      </c>
      <c r="AJ3265" s="276" t="s">
        <v>804</v>
      </c>
      <c r="AK3265" s="276" t="s">
        <v>344</v>
      </c>
      <c r="AL3265" s="277" t="s">
        <v>158</v>
      </c>
      <c r="AM3265" s="276" t="s">
        <v>805</v>
      </c>
      <c r="AN3265" s="276" t="s">
        <v>806</v>
      </c>
      <c r="AO3265" s="277" t="s">
        <v>807</v>
      </c>
    </row>
    <row r="3266" spans="1:41" ht="15" thickBot="1" x14ac:dyDescent="0.4">
      <c r="A3266" s="8">
        <v>2025</v>
      </c>
      <c r="B3266" s="9" t="s">
        <v>157</v>
      </c>
      <c r="C3266" s="9" t="s">
        <v>158</v>
      </c>
      <c r="D3266" s="9" t="s">
        <v>344</v>
      </c>
      <c r="E3266" s="9" t="s">
        <v>31</v>
      </c>
      <c r="F3266" s="8">
        <v>2029</v>
      </c>
      <c r="G3266" s="11" t="s">
        <v>381</v>
      </c>
      <c r="H3266" s="11" t="s">
        <v>381</v>
      </c>
      <c r="I3266" s="11" t="s">
        <v>381</v>
      </c>
      <c r="J3266" s="11" t="s">
        <v>381</v>
      </c>
      <c r="K3266" s="11" t="s">
        <v>381</v>
      </c>
      <c r="L3266" s="11" t="s">
        <v>381</v>
      </c>
      <c r="M3266" s="11" t="s">
        <v>381</v>
      </c>
      <c r="N3266" s="11" t="s">
        <v>381</v>
      </c>
      <c r="O3266" s="11" t="s">
        <v>381</v>
      </c>
      <c r="P3266" s="11" t="s">
        <v>381</v>
      </c>
      <c r="Q3266" s="11" t="s">
        <v>381</v>
      </c>
      <c r="R3266" s="11" t="s">
        <v>381</v>
      </c>
      <c r="S3266" s="11" t="s">
        <v>381</v>
      </c>
      <c r="T3266" s="11" t="s">
        <v>381</v>
      </c>
      <c r="U3266" s="11" t="s">
        <v>381</v>
      </c>
      <c r="V3266" s="11" t="s">
        <v>381</v>
      </c>
      <c r="W3266" s="11" t="s">
        <v>381</v>
      </c>
      <c r="X3266" s="11" t="s">
        <v>381</v>
      </c>
      <c r="Y3266" s="11" t="s">
        <v>381</v>
      </c>
      <c r="Z3266" s="28" t="s">
        <v>35</v>
      </c>
      <c r="AA3266" s="11">
        <v>3.3320000000000002E-2</v>
      </c>
      <c r="AB3266" s="28" t="s">
        <v>35</v>
      </c>
      <c r="AC3266" s="11">
        <v>5.6890000000000003E-2</v>
      </c>
      <c r="AD3266" s="71"/>
      <c r="AE3266" s="71"/>
      <c r="AF3266" s="71">
        <f t="shared" si="155"/>
        <v>2.3599999999999999E-2</v>
      </c>
      <c r="AG3266" s="277" t="s">
        <v>907</v>
      </c>
      <c r="AH3266" s="277" t="s">
        <v>802</v>
      </c>
      <c r="AI3266" s="276" t="s">
        <v>803</v>
      </c>
      <c r="AJ3266" s="276" t="s">
        <v>804</v>
      </c>
      <c r="AK3266" s="276" t="s">
        <v>344</v>
      </c>
      <c r="AL3266" s="277" t="s">
        <v>158</v>
      </c>
      <c r="AM3266" s="276" t="s">
        <v>805</v>
      </c>
      <c r="AN3266" s="276" t="s">
        <v>806</v>
      </c>
      <c r="AO3266" s="277" t="s">
        <v>807</v>
      </c>
    </row>
    <row r="3267" spans="1:41" ht="15" thickBot="1" x14ac:dyDescent="0.4">
      <c r="A3267" s="8">
        <v>2025</v>
      </c>
      <c r="B3267" s="9" t="s">
        <v>157</v>
      </c>
      <c r="C3267" s="9" t="s">
        <v>158</v>
      </c>
      <c r="D3267" s="9" t="s">
        <v>344</v>
      </c>
      <c r="E3267" s="9" t="s">
        <v>31</v>
      </c>
      <c r="F3267" s="8">
        <v>2030</v>
      </c>
      <c r="G3267" s="11" t="s">
        <v>381</v>
      </c>
      <c r="H3267" s="11" t="s">
        <v>381</v>
      </c>
      <c r="I3267" s="11" t="s">
        <v>381</v>
      </c>
      <c r="J3267" s="11" t="s">
        <v>381</v>
      </c>
      <c r="K3267" s="11" t="s">
        <v>381</v>
      </c>
      <c r="L3267" s="11" t="s">
        <v>381</v>
      </c>
      <c r="M3267" s="11" t="s">
        <v>381</v>
      </c>
      <c r="N3267" s="11" t="s">
        <v>381</v>
      </c>
      <c r="O3267" s="11" t="s">
        <v>381</v>
      </c>
      <c r="P3267" s="11" t="s">
        <v>381</v>
      </c>
      <c r="Q3267" s="11" t="s">
        <v>381</v>
      </c>
      <c r="R3267" s="11" t="s">
        <v>381</v>
      </c>
      <c r="S3267" s="11" t="s">
        <v>381</v>
      </c>
      <c r="T3267" s="11" t="s">
        <v>381</v>
      </c>
      <c r="U3267" s="11" t="s">
        <v>381</v>
      </c>
      <c r="V3267" s="11" t="s">
        <v>381</v>
      </c>
      <c r="W3267" s="11" t="s">
        <v>381</v>
      </c>
      <c r="X3267" s="11" t="s">
        <v>381</v>
      </c>
      <c r="Y3267" s="11" t="s">
        <v>381</v>
      </c>
      <c r="Z3267" s="28" t="s">
        <v>35</v>
      </c>
      <c r="AA3267" s="11">
        <v>2.835E-2</v>
      </c>
      <c r="AB3267" s="28" t="s">
        <v>35</v>
      </c>
      <c r="AC3267" s="11">
        <v>5.679E-2</v>
      </c>
      <c r="AD3267" s="71"/>
      <c r="AE3267" s="71"/>
      <c r="AF3267" s="71">
        <f t="shared" si="155"/>
        <v>2.8400000000000002E-2</v>
      </c>
      <c r="AG3267" s="277" t="s">
        <v>907</v>
      </c>
      <c r="AH3267" s="277" t="s">
        <v>802</v>
      </c>
      <c r="AI3267" s="276" t="s">
        <v>803</v>
      </c>
      <c r="AJ3267" s="276" t="s">
        <v>804</v>
      </c>
      <c r="AK3267" s="276" t="s">
        <v>344</v>
      </c>
      <c r="AL3267" s="277" t="s">
        <v>158</v>
      </c>
      <c r="AM3267" s="276" t="s">
        <v>805</v>
      </c>
      <c r="AN3267" s="276" t="s">
        <v>806</v>
      </c>
      <c r="AO3267" s="277" t="s">
        <v>807</v>
      </c>
    </row>
    <row r="3268" spans="1:41" ht="15" thickBot="1" x14ac:dyDescent="0.4">
      <c r="A3268" s="8">
        <v>2025</v>
      </c>
      <c r="B3268" s="9" t="s">
        <v>157</v>
      </c>
      <c r="C3268" s="9" t="s">
        <v>158</v>
      </c>
      <c r="D3268" s="9" t="s">
        <v>344</v>
      </c>
      <c r="E3268" s="9" t="s">
        <v>31</v>
      </c>
      <c r="F3268" s="8">
        <v>2031</v>
      </c>
      <c r="G3268" s="11" t="s">
        <v>381</v>
      </c>
      <c r="H3268" s="11" t="s">
        <v>381</v>
      </c>
      <c r="I3268" s="11" t="s">
        <v>381</v>
      </c>
      <c r="J3268" s="11" t="s">
        <v>381</v>
      </c>
      <c r="K3268" s="11" t="s">
        <v>381</v>
      </c>
      <c r="L3268" s="11" t="s">
        <v>381</v>
      </c>
      <c r="M3268" s="11" t="s">
        <v>381</v>
      </c>
      <c r="N3268" s="11" t="s">
        <v>381</v>
      </c>
      <c r="O3268" s="11" t="s">
        <v>381</v>
      </c>
      <c r="P3268" s="11" t="s">
        <v>381</v>
      </c>
      <c r="Q3268" s="11" t="s">
        <v>381</v>
      </c>
      <c r="R3268" s="11" t="s">
        <v>381</v>
      </c>
      <c r="S3268" s="11" t="s">
        <v>381</v>
      </c>
      <c r="T3268" s="11" t="s">
        <v>381</v>
      </c>
      <c r="U3268" s="11" t="s">
        <v>381</v>
      </c>
      <c r="V3268" s="11" t="s">
        <v>381</v>
      </c>
      <c r="W3268" s="11" t="s">
        <v>381</v>
      </c>
      <c r="X3268" s="11" t="s">
        <v>381</v>
      </c>
      <c r="Y3268" s="11" t="s">
        <v>381</v>
      </c>
      <c r="Z3268" s="28" t="s">
        <v>35</v>
      </c>
      <c r="AA3268" s="11">
        <v>3.032E-2</v>
      </c>
      <c r="AB3268" s="28" t="s">
        <v>35</v>
      </c>
      <c r="AC3268" s="11">
        <v>6.0729999999999999E-2</v>
      </c>
      <c r="AD3268" s="71"/>
      <c r="AE3268" s="71"/>
      <c r="AF3268" s="71">
        <f t="shared" si="155"/>
        <v>3.04E-2</v>
      </c>
      <c r="AG3268" s="277" t="s">
        <v>907</v>
      </c>
      <c r="AH3268" s="277" t="s">
        <v>802</v>
      </c>
      <c r="AI3268" s="276" t="s">
        <v>803</v>
      </c>
      <c r="AJ3268" s="276" t="s">
        <v>804</v>
      </c>
      <c r="AK3268" s="276" t="s">
        <v>344</v>
      </c>
      <c r="AL3268" s="277" t="s">
        <v>158</v>
      </c>
      <c r="AM3268" s="276" t="s">
        <v>805</v>
      </c>
      <c r="AN3268" s="276" t="s">
        <v>806</v>
      </c>
      <c r="AO3268" s="277" t="s">
        <v>807</v>
      </c>
    </row>
    <row r="3269" spans="1:41" ht="15" thickBot="1" x14ac:dyDescent="0.4">
      <c r="A3269" s="8">
        <v>2025</v>
      </c>
      <c r="B3269" s="9" t="s">
        <v>157</v>
      </c>
      <c r="C3269" s="9" t="s">
        <v>158</v>
      </c>
      <c r="D3269" s="9" t="s">
        <v>344</v>
      </c>
      <c r="E3269" s="9" t="s">
        <v>31</v>
      </c>
      <c r="F3269" s="8">
        <v>2032</v>
      </c>
      <c r="G3269" s="11" t="s">
        <v>381</v>
      </c>
      <c r="H3269" s="11" t="s">
        <v>381</v>
      </c>
      <c r="I3269" s="11" t="s">
        <v>381</v>
      </c>
      <c r="J3269" s="11" t="s">
        <v>381</v>
      </c>
      <c r="K3269" s="11" t="s">
        <v>381</v>
      </c>
      <c r="L3269" s="11" t="s">
        <v>381</v>
      </c>
      <c r="M3269" s="11" t="s">
        <v>381</v>
      </c>
      <c r="N3269" s="11" t="s">
        <v>381</v>
      </c>
      <c r="O3269" s="11" t="s">
        <v>381</v>
      </c>
      <c r="P3269" s="11" t="s">
        <v>381</v>
      </c>
      <c r="Q3269" s="11" t="s">
        <v>381</v>
      </c>
      <c r="R3269" s="11" t="s">
        <v>381</v>
      </c>
      <c r="S3269" s="11" t="s">
        <v>381</v>
      </c>
      <c r="T3269" s="11" t="s">
        <v>381</v>
      </c>
      <c r="U3269" s="11" t="s">
        <v>381</v>
      </c>
      <c r="V3269" s="11" t="s">
        <v>381</v>
      </c>
      <c r="W3269" s="11" t="s">
        <v>381</v>
      </c>
      <c r="X3269" s="11" t="s">
        <v>381</v>
      </c>
      <c r="Y3269" s="11" t="s">
        <v>381</v>
      </c>
      <c r="Z3269" s="28" t="s">
        <v>35</v>
      </c>
      <c r="AA3269" s="11">
        <v>2.3689999999999999E-2</v>
      </c>
      <c r="AB3269" s="28" t="s">
        <v>35</v>
      </c>
      <c r="AC3269" s="11">
        <v>5.629E-2</v>
      </c>
      <c r="AD3269" s="71"/>
      <c r="AE3269" s="71"/>
      <c r="AF3269" s="71">
        <f t="shared" si="155"/>
        <v>3.2599999999999997E-2</v>
      </c>
      <c r="AG3269" s="277" t="s">
        <v>907</v>
      </c>
      <c r="AH3269" s="277" t="s">
        <v>802</v>
      </c>
      <c r="AI3269" s="276" t="s">
        <v>803</v>
      </c>
      <c r="AJ3269" s="276" t="s">
        <v>804</v>
      </c>
      <c r="AK3269" s="276" t="s">
        <v>344</v>
      </c>
      <c r="AL3269" s="277" t="s">
        <v>158</v>
      </c>
      <c r="AM3269" s="276" t="s">
        <v>805</v>
      </c>
      <c r="AN3269" s="276" t="s">
        <v>806</v>
      </c>
      <c r="AO3269" s="277" t="s">
        <v>807</v>
      </c>
    </row>
    <row r="3270" spans="1:41" ht="15" thickBot="1" x14ac:dyDescent="0.4">
      <c r="A3270" s="8">
        <v>2025</v>
      </c>
      <c r="B3270" s="9" t="s">
        <v>157</v>
      </c>
      <c r="C3270" s="9" t="s">
        <v>158</v>
      </c>
      <c r="D3270" s="9" t="s">
        <v>344</v>
      </c>
      <c r="E3270" s="9" t="s">
        <v>31</v>
      </c>
      <c r="F3270" s="8">
        <v>2033</v>
      </c>
      <c r="G3270" s="11" t="s">
        <v>381</v>
      </c>
      <c r="H3270" s="11" t="s">
        <v>381</v>
      </c>
      <c r="I3270" s="11" t="s">
        <v>381</v>
      </c>
      <c r="J3270" s="11" t="s">
        <v>381</v>
      </c>
      <c r="K3270" s="11" t="s">
        <v>381</v>
      </c>
      <c r="L3270" s="11" t="s">
        <v>381</v>
      </c>
      <c r="M3270" s="11" t="s">
        <v>381</v>
      </c>
      <c r="N3270" s="11" t="s">
        <v>381</v>
      </c>
      <c r="O3270" s="11" t="s">
        <v>381</v>
      </c>
      <c r="P3270" s="11" t="s">
        <v>381</v>
      </c>
      <c r="Q3270" s="11" t="s">
        <v>381</v>
      </c>
      <c r="R3270" s="11" t="s">
        <v>381</v>
      </c>
      <c r="S3270" s="11" t="s">
        <v>381</v>
      </c>
      <c r="T3270" s="11" t="s">
        <v>381</v>
      </c>
      <c r="U3270" s="11" t="s">
        <v>381</v>
      </c>
      <c r="V3270" s="11" t="s">
        <v>381</v>
      </c>
      <c r="W3270" s="11" t="s">
        <v>381</v>
      </c>
      <c r="X3270" s="11" t="s">
        <v>381</v>
      </c>
      <c r="Y3270" s="11" t="s">
        <v>381</v>
      </c>
      <c r="Z3270" s="28" t="s">
        <v>35</v>
      </c>
      <c r="AA3270" s="11">
        <v>2.5479999999999999E-2</v>
      </c>
      <c r="AB3270" s="28" t="s">
        <v>35</v>
      </c>
      <c r="AC3270" s="11">
        <v>6.0199999999999997E-2</v>
      </c>
      <c r="AD3270" s="71"/>
      <c r="AE3270" s="71"/>
      <c r="AF3270" s="71">
        <f t="shared" si="155"/>
        <v>3.4700000000000002E-2</v>
      </c>
      <c r="AG3270" s="277" t="s">
        <v>907</v>
      </c>
      <c r="AH3270" s="277" t="s">
        <v>802</v>
      </c>
      <c r="AI3270" s="276" t="s">
        <v>803</v>
      </c>
      <c r="AJ3270" s="276" t="s">
        <v>804</v>
      </c>
      <c r="AK3270" s="276" t="s">
        <v>344</v>
      </c>
      <c r="AL3270" s="277" t="s">
        <v>158</v>
      </c>
      <c r="AM3270" s="276" t="s">
        <v>805</v>
      </c>
      <c r="AN3270" s="276" t="s">
        <v>806</v>
      </c>
      <c r="AO3270" s="277" t="s">
        <v>807</v>
      </c>
    </row>
    <row r="3271" spans="1:41" ht="15" thickBot="1" x14ac:dyDescent="0.4">
      <c r="A3271" s="8">
        <v>2025</v>
      </c>
      <c r="B3271" s="9" t="s">
        <v>157</v>
      </c>
      <c r="C3271" s="9" t="s">
        <v>158</v>
      </c>
      <c r="D3271" s="9" t="s">
        <v>344</v>
      </c>
      <c r="E3271" s="9" t="s">
        <v>31</v>
      </c>
      <c r="F3271" s="8">
        <v>2034</v>
      </c>
      <c r="G3271" s="11" t="s">
        <v>381</v>
      </c>
      <c r="H3271" s="11" t="s">
        <v>381</v>
      </c>
      <c r="I3271" s="11" t="s">
        <v>381</v>
      </c>
      <c r="J3271" s="11" t="s">
        <v>381</v>
      </c>
      <c r="K3271" s="11" t="s">
        <v>381</v>
      </c>
      <c r="L3271" s="11" t="s">
        <v>381</v>
      </c>
      <c r="M3271" s="11" t="s">
        <v>381</v>
      </c>
      <c r="N3271" s="11" t="s">
        <v>381</v>
      </c>
      <c r="O3271" s="11" t="s">
        <v>381</v>
      </c>
      <c r="P3271" s="11" t="s">
        <v>381</v>
      </c>
      <c r="Q3271" s="11" t="s">
        <v>381</v>
      </c>
      <c r="R3271" s="11" t="s">
        <v>381</v>
      </c>
      <c r="S3271" s="11" t="s">
        <v>381</v>
      </c>
      <c r="T3271" s="11" t="s">
        <v>381</v>
      </c>
      <c r="U3271" s="11" t="s">
        <v>381</v>
      </c>
      <c r="V3271" s="11" t="s">
        <v>381</v>
      </c>
      <c r="W3271" s="11" t="s">
        <v>381</v>
      </c>
      <c r="X3271" s="11" t="s">
        <v>381</v>
      </c>
      <c r="Y3271" s="11" t="s">
        <v>381</v>
      </c>
      <c r="Z3271" s="28" t="s">
        <v>35</v>
      </c>
      <c r="AA3271" s="11">
        <v>2.7900000000000001E-2</v>
      </c>
      <c r="AB3271" s="28" t="s">
        <v>35</v>
      </c>
      <c r="AC3271" s="11">
        <v>6.5839999999999996E-2</v>
      </c>
      <c r="AD3271" s="71"/>
      <c r="AE3271" s="71"/>
      <c r="AF3271" s="71">
        <f t="shared" si="155"/>
        <v>3.7900000000000003E-2</v>
      </c>
      <c r="AG3271" s="277" t="s">
        <v>907</v>
      </c>
      <c r="AH3271" s="277" t="s">
        <v>802</v>
      </c>
      <c r="AI3271" s="276" t="s">
        <v>803</v>
      </c>
      <c r="AJ3271" s="276" t="s">
        <v>804</v>
      </c>
      <c r="AK3271" s="276" t="s">
        <v>344</v>
      </c>
      <c r="AL3271" s="277" t="s">
        <v>158</v>
      </c>
      <c r="AM3271" s="276" t="s">
        <v>805</v>
      </c>
      <c r="AN3271" s="276" t="s">
        <v>806</v>
      </c>
      <c r="AO3271" s="277" t="s">
        <v>807</v>
      </c>
    </row>
    <row r="3272" spans="1:41" ht="15" thickBot="1" x14ac:dyDescent="0.4">
      <c r="A3272" s="8">
        <v>2025</v>
      </c>
      <c r="B3272" s="9" t="s">
        <v>157</v>
      </c>
      <c r="C3272" s="9" t="s">
        <v>158</v>
      </c>
      <c r="D3272" s="9" t="s">
        <v>344</v>
      </c>
      <c r="E3272" s="9" t="s">
        <v>31</v>
      </c>
      <c r="F3272" s="8">
        <v>2035</v>
      </c>
      <c r="G3272" s="11" t="s">
        <v>381</v>
      </c>
      <c r="H3272" s="11" t="s">
        <v>381</v>
      </c>
      <c r="I3272" s="11" t="s">
        <v>381</v>
      </c>
      <c r="J3272" s="11" t="s">
        <v>381</v>
      </c>
      <c r="K3272" s="11" t="s">
        <v>381</v>
      </c>
      <c r="L3272" s="11" t="s">
        <v>381</v>
      </c>
      <c r="M3272" s="11" t="s">
        <v>381</v>
      </c>
      <c r="N3272" s="11" t="s">
        <v>381</v>
      </c>
      <c r="O3272" s="11" t="s">
        <v>381</v>
      </c>
      <c r="P3272" s="11" t="s">
        <v>381</v>
      </c>
      <c r="Q3272" s="11" t="s">
        <v>381</v>
      </c>
      <c r="R3272" s="11" t="s">
        <v>381</v>
      </c>
      <c r="S3272" s="11" t="s">
        <v>381</v>
      </c>
      <c r="T3272" s="11" t="s">
        <v>381</v>
      </c>
      <c r="U3272" s="11" t="s">
        <v>381</v>
      </c>
      <c r="V3272" s="11" t="s">
        <v>381</v>
      </c>
      <c r="W3272" s="11" t="s">
        <v>381</v>
      </c>
      <c r="X3272" s="11" t="s">
        <v>381</v>
      </c>
      <c r="Y3272" s="11" t="s">
        <v>381</v>
      </c>
      <c r="Z3272" s="28" t="s">
        <v>35</v>
      </c>
      <c r="AA3272" s="11">
        <v>3.0130000000000001E-2</v>
      </c>
      <c r="AB3272" s="28" t="s">
        <v>35</v>
      </c>
      <c r="AC3272" s="11">
        <v>5.083E-2</v>
      </c>
      <c r="AD3272" s="71"/>
      <c r="AE3272" s="71"/>
      <c r="AF3272" s="71">
        <f t="shared" si="155"/>
        <v>2.07E-2</v>
      </c>
      <c r="AG3272" s="277" t="s">
        <v>907</v>
      </c>
      <c r="AH3272" s="277" t="s">
        <v>802</v>
      </c>
      <c r="AI3272" s="276" t="s">
        <v>803</v>
      </c>
      <c r="AJ3272" s="276" t="s">
        <v>804</v>
      </c>
      <c r="AK3272" s="276" t="s">
        <v>344</v>
      </c>
      <c r="AL3272" s="277" t="s">
        <v>158</v>
      </c>
      <c r="AM3272" s="276" t="s">
        <v>805</v>
      </c>
      <c r="AN3272" s="276" t="s">
        <v>806</v>
      </c>
      <c r="AO3272" s="277" t="s">
        <v>807</v>
      </c>
    </row>
    <row r="3273" spans="1:41" ht="15" thickBot="1" x14ac:dyDescent="0.4">
      <c r="A3273" s="8">
        <v>2025</v>
      </c>
      <c r="B3273" s="9" t="s">
        <v>157</v>
      </c>
      <c r="C3273" s="9" t="s">
        <v>158</v>
      </c>
      <c r="D3273" s="9" t="s">
        <v>344</v>
      </c>
      <c r="E3273" s="9" t="s">
        <v>32</v>
      </c>
      <c r="F3273" s="8">
        <v>2025</v>
      </c>
      <c r="G3273" s="11">
        <v>0</v>
      </c>
      <c r="H3273" s="11">
        <v>0</v>
      </c>
      <c r="I3273" s="11">
        <v>0</v>
      </c>
      <c r="J3273" s="11">
        <v>0</v>
      </c>
      <c r="K3273" s="11">
        <v>0</v>
      </c>
      <c r="L3273" s="11">
        <v>0</v>
      </c>
      <c r="M3273" s="11">
        <v>0</v>
      </c>
      <c r="N3273" s="11">
        <v>0</v>
      </c>
      <c r="O3273" s="11">
        <v>7.0299999999999998E-3</v>
      </c>
      <c r="P3273" s="11">
        <v>0.90366000000000002</v>
      </c>
      <c r="Q3273" s="11">
        <v>1.4282999999999999</v>
      </c>
      <c r="R3273" s="11">
        <v>0.68896000000000002</v>
      </c>
      <c r="S3273" s="11">
        <v>0</v>
      </c>
      <c r="T3273" s="11">
        <v>3.0279400000000001</v>
      </c>
      <c r="U3273" s="11">
        <v>0</v>
      </c>
      <c r="V3273" s="11">
        <v>0</v>
      </c>
      <c r="W3273" s="11">
        <v>0</v>
      </c>
      <c r="X3273" s="11">
        <v>0</v>
      </c>
      <c r="Y3273" s="11">
        <v>3.0279400000000001</v>
      </c>
      <c r="Z3273" s="28" t="s">
        <v>35</v>
      </c>
      <c r="AA3273" s="11">
        <v>0.36921999999999999</v>
      </c>
      <c r="AB3273" s="28" t="s">
        <v>35</v>
      </c>
      <c r="AC3273" s="11">
        <v>0.66937999999999998</v>
      </c>
      <c r="AD3273" s="71">
        <f t="shared" si="153"/>
        <v>0</v>
      </c>
      <c r="AE3273" s="71">
        <f t="shared" si="154"/>
        <v>0</v>
      </c>
      <c r="AF3273" s="71">
        <f t="shared" si="155"/>
        <v>0.30020000000000002</v>
      </c>
      <c r="AG3273" s="277" t="s">
        <v>908</v>
      </c>
      <c r="AH3273" s="277" t="s">
        <v>802</v>
      </c>
      <c r="AI3273" s="276" t="s">
        <v>803</v>
      </c>
      <c r="AJ3273" s="276" t="s">
        <v>804</v>
      </c>
      <c r="AK3273" s="276" t="s">
        <v>344</v>
      </c>
      <c r="AL3273" s="277" t="s">
        <v>158</v>
      </c>
      <c r="AM3273" s="276" t="s">
        <v>805</v>
      </c>
      <c r="AN3273" s="276" t="s">
        <v>806</v>
      </c>
      <c r="AO3273" s="277" t="s">
        <v>807</v>
      </c>
    </row>
    <row r="3274" spans="1:41" ht="15" thickBot="1" x14ac:dyDescent="0.4">
      <c r="A3274" s="8">
        <v>2025</v>
      </c>
      <c r="B3274" s="9" t="s">
        <v>157</v>
      </c>
      <c r="C3274" s="9" t="s">
        <v>158</v>
      </c>
      <c r="D3274" s="9" t="s">
        <v>344</v>
      </c>
      <c r="E3274" s="9" t="s">
        <v>32</v>
      </c>
      <c r="F3274" s="8">
        <v>2026</v>
      </c>
      <c r="G3274" s="11">
        <v>0</v>
      </c>
      <c r="H3274" s="11">
        <v>0</v>
      </c>
      <c r="I3274" s="11">
        <v>0</v>
      </c>
      <c r="J3274" s="11">
        <v>0</v>
      </c>
      <c r="K3274" s="11">
        <v>0</v>
      </c>
      <c r="L3274" s="11">
        <v>0</v>
      </c>
      <c r="M3274" s="11">
        <v>0</v>
      </c>
      <c r="N3274" s="11">
        <v>0</v>
      </c>
      <c r="O3274" s="11">
        <v>1.7479999999999999E-2</v>
      </c>
      <c r="P3274" s="11">
        <v>1.37951</v>
      </c>
      <c r="Q3274" s="11">
        <v>1.29131</v>
      </c>
      <c r="R3274" s="11">
        <v>0.48231000000000002</v>
      </c>
      <c r="S3274" s="11">
        <v>0</v>
      </c>
      <c r="T3274" s="11">
        <v>3.1706099999999999</v>
      </c>
      <c r="U3274" s="11">
        <v>0</v>
      </c>
      <c r="V3274" s="11">
        <v>0</v>
      </c>
      <c r="W3274" s="11">
        <v>0</v>
      </c>
      <c r="X3274" s="11">
        <v>0</v>
      </c>
      <c r="Y3274" s="11">
        <v>3.1706099999999999</v>
      </c>
      <c r="Z3274" s="28" t="s">
        <v>35</v>
      </c>
      <c r="AA3274" s="11">
        <v>0.67801</v>
      </c>
      <c r="AB3274" s="28" t="s">
        <v>35</v>
      </c>
      <c r="AC3274" s="11">
        <v>0.91405999999999998</v>
      </c>
      <c r="AD3274" s="71">
        <f t="shared" si="153"/>
        <v>0</v>
      </c>
      <c r="AE3274" s="71">
        <f t="shared" si="154"/>
        <v>0</v>
      </c>
      <c r="AF3274" s="71">
        <f t="shared" si="155"/>
        <v>0.2361</v>
      </c>
      <c r="AG3274" s="277" t="s">
        <v>908</v>
      </c>
      <c r="AH3274" s="277" t="s">
        <v>802</v>
      </c>
      <c r="AI3274" s="276" t="s">
        <v>803</v>
      </c>
      <c r="AJ3274" s="276" t="s">
        <v>804</v>
      </c>
      <c r="AK3274" s="276" t="s">
        <v>344</v>
      </c>
      <c r="AL3274" s="277" t="s">
        <v>158</v>
      </c>
      <c r="AM3274" s="276" t="s">
        <v>805</v>
      </c>
      <c r="AN3274" s="276" t="s">
        <v>806</v>
      </c>
      <c r="AO3274" s="277" t="s">
        <v>807</v>
      </c>
    </row>
    <row r="3275" spans="1:41" ht="15" thickBot="1" x14ac:dyDescent="0.4">
      <c r="A3275" s="8">
        <v>2025</v>
      </c>
      <c r="B3275" s="9" t="s">
        <v>157</v>
      </c>
      <c r="C3275" s="9" t="s">
        <v>158</v>
      </c>
      <c r="D3275" s="9" t="s">
        <v>344</v>
      </c>
      <c r="E3275" s="9" t="s">
        <v>32</v>
      </c>
      <c r="F3275" s="8">
        <v>2027</v>
      </c>
      <c r="G3275" s="11">
        <v>0</v>
      </c>
      <c r="H3275" s="11">
        <v>0</v>
      </c>
      <c r="I3275" s="11">
        <v>0</v>
      </c>
      <c r="J3275" s="11">
        <v>0</v>
      </c>
      <c r="K3275" s="11">
        <v>0</v>
      </c>
      <c r="L3275" s="11">
        <v>0</v>
      </c>
      <c r="M3275" s="11">
        <v>0</v>
      </c>
      <c r="N3275" s="11">
        <v>0</v>
      </c>
      <c r="O3275" s="11">
        <v>3.2840000000000001E-2</v>
      </c>
      <c r="P3275" s="11">
        <v>1.1797500000000001</v>
      </c>
      <c r="Q3275" s="11">
        <v>1.32172</v>
      </c>
      <c r="R3275" s="11">
        <v>0.47047</v>
      </c>
      <c r="S3275" s="11">
        <v>0</v>
      </c>
      <c r="T3275" s="11">
        <v>3.0047799999999998</v>
      </c>
      <c r="U3275" s="11">
        <v>0</v>
      </c>
      <c r="V3275" s="11">
        <v>0</v>
      </c>
      <c r="W3275" s="11">
        <v>0</v>
      </c>
      <c r="X3275" s="11">
        <v>0</v>
      </c>
      <c r="Y3275" s="11">
        <v>3.0047799999999998</v>
      </c>
      <c r="Z3275" s="28" t="s">
        <v>35</v>
      </c>
      <c r="AA3275" s="11">
        <v>1.0237700000000001</v>
      </c>
      <c r="AB3275" s="28" t="s">
        <v>35</v>
      </c>
      <c r="AC3275" s="11">
        <v>1.4499200000000001</v>
      </c>
      <c r="AD3275" s="71">
        <f t="shared" si="153"/>
        <v>0</v>
      </c>
      <c r="AE3275" s="71">
        <f t="shared" si="154"/>
        <v>0</v>
      </c>
      <c r="AF3275" s="71">
        <f t="shared" si="155"/>
        <v>0.42620000000000002</v>
      </c>
      <c r="AG3275" s="277" t="s">
        <v>908</v>
      </c>
      <c r="AH3275" s="277" t="s">
        <v>802</v>
      </c>
      <c r="AI3275" s="276" t="s">
        <v>803</v>
      </c>
      <c r="AJ3275" s="276" t="s">
        <v>804</v>
      </c>
      <c r="AK3275" s="276" t="s">
        <v>344</v>
      </c>
      <c r="AL3275" s="277" t="s">
        <v>158</v>
      </c>
      <c r="AM3275" s="276" t="s">
        <v>805</v>
      </c>
      <c r="AN3275" s="276" t="s">
        <v>806</v>
      </c>
      <c r="AO3275" s="277" t="s">
        <v>807</v>
      </c>
    </row>
    <row r="3276" spans="1:41" ht="15" thickBot="1" x14ac:dyDescent="0.4">
      <c r="A3276" s="8">
        <v>2025</v>
      </c>
      <c r="B3276" s="9" t="s">
        <v>157</v>
      </c>
      <c r="C3276" s="9" t="s">
        <v>158</v>
      </c>
      <c r="D3276" s="9" t="s">
        <v>344</v>
      </c>
      <c r="E3276" s="9" t="s">
        <v>32</v>
      </c>
      <c r="F3276" s="8">
        <v>2028</v>
      </c>
      <c r="G3276" s="11">
        <v>0</v>
      </c>
      <c r="H3276" s="11">
        <v>0</v>
      </c>
      <c r="I3276" s="11">
        <v>0</v>
      </c>
      <c r="J3276" s="11">
        <v>0</v>
      </c>
      <c r="K3276" s="11">
        <v>0</v>
      </c>
      <c r="L3276" s="11">
        <v>0</v>
      </c>
      <c r="M3276" s="11">
        <v>0</v>
      </c>
      <c r="N3276" s="11">
        <v>0</v>
      </c>
      <c r="O3276" s="11">
        <v>0.30377999999999999</v>
      </c>
      <c r="P3276" s="11">
        <v>1.0537799999999999</v>
      </c>
      <c r="Q3276" s="11">
        <v>0.88209000000000004</v>
      </c>
      <c r="R3276" s="11">
        <v>0.44657000000000002</v>
      </c>
      <c r="S3276" s="11">
        <v>0</v>
      </c>
      <c r="T3276" s="11">
        <v>2.6862200000000001</v>
      </c>
      <c r="U3276" s="11">
        <v>0</v>
      </c>
      <c r="V3276" s="11">
        <v>0</v>
      </c>
      <c r="W3276" s="11">
        <v>0</v>
      </c>
      <c r="X3276" s="11">
        <v>0</v>
      </c>
      <c r="Y3276" s="11">
        <v>2.6862200000000001</v>
      </c>
      <c r="Z3276" s="28" t="s">
        <v>35</v>
      </c>
      <c r="AA3276" s="11">
        <v>1.1509199999999999</v>
      </c>
      <c r="AB3276" s="28" t="s">
        <v>35</v>
      </c>
      <c r="AC3276" s="11">
        <v>1.53135</v>
      </c>
      <c r="AD3276" s="71">
        <f t="shared" si="153"/>
        <v>0</v>
      </c>
      <c r="AE3276" s="71">
        <f t="shared" si="154"/>
        <v>0</v>
      </c>
      <c r="AF3276" s="71">
        <f t="shared" si="155"/>
        <v>0.38040000000000002</v>
      </c>
      <c r="AG3276" s="277" t="s">
        <v>908</v>
      </c>
      <c r="AH3276" s="277" t="s">
        <v>802</v>
      </c>
      <c r="AI3276" s="276" t="s">
        <v>803</v>
      </c>
      <c r="AJ3276" s="276" t="s">
        <v>804</v>
      </c>
      <c r="AK3276" s="276" t="s">
        <v>344</v>
      </c>
      <c r="AL3276" s="277" t="s">
        <v>158</v>
      </c>
      <c r="AM3276" s="276" t="s">
        <v>805</v>
      </c>
      <c r="AN3276" s="276" t="s">
        <v>806</v>
      </c>
      <c r="AO3276" s="277" t="s">
        <v>807</v>
      </c>
    </row>
    <row r="3277" spans="1:41" ht="15" thickBot="1" x14ac:dyDescent="0.4">
      <c r="A3277" s="8">
        <v>2025</v>
      </c>
      <c r="B3277" s="9" t="s">
        <v>157</v>
      </c>
      <c r="C3277" s="9" t="s">
        <v>158</v>
      </c>
      <c r="D3277" s="9" t="s">
        <v>344</v>
      </c>
      <c r="E3277" s="9" t="s">
        <v>32</v>
      </c>
      <c r="F3277" s="8">
        <v>2029</v>
      </c>
      <c r="G3277" s="11">
        <v>0</v>
      </c>
      <c r="H3277" s="11">
        <v>0</v>
      </c>
      <c r="I3277" s="11">
        <v>0</v>
      </c>
      <c r="J3277" s="11">
        <v>0</v>
      </c>
      <c r="K3277" s="11">
        <v>0</v>
      </c>
      <c r="L3277" s="11">
        <v>0</v>
      </c>
      <c r="M3277" s="11">
        <v>0</v>
      </c>
      <c r="N3277" s="11">
        <v>0</v>
      </c>
      <c r="O3277" s="11">
        <v>0.53476000000000001</v>
      </c>
      <c r="P3277" s="11">
        <v>1.1207100000000001</v>
      </c>
      <c r="Q3277" s="11">
        <v>0.88982000000000006</v>
      </c>
      <c r="R3277" s="11">
        <v>0.54596999999999996</v>
      </c>
      <c r="S3277" s="11">
        <v>0</v>
      </c>
      <c r="T3277" s="11">
        <v>3.0912500000000001</v>
      </c>
      <c r="U3277" s="11">
        <v>0</v>
      </c>
      <c r="V3277" s="11">
        <v>0</v>
      </c>
      <c r="W3277" s="11">
        <v>0</v>
      </c>
      <c r="X3277" s="11">
        <v>0</v>
      </c>
      <c r="Y3277" s="11">
        <v>3.0912500000000001</v>
      </c>
      <c r="Z3277" s="28" t="s">
        <v>35</v>
      </c>
      <c r="AA3277" s="11">
        <v>1.00095</v>
      </c>
      <c r="AB3277" s="28" t="s">
        <v>35</v>
      </c>
      <c r="AC3277" s="11">
        <v>1.2263599999999999</v>
      </c>
      <c r="AD3277" s="71">
        <f t="shared" ref="AD3277:AD3329" si="156">ROUND(T3277-SUM(G3277:S3277),4)</f>
        <v>0</v>
      </c>
      <c r="AE3277" s="71">
        <f t="shared" ref="AE3277:AE3329" si="157">ROUND(X3277-SUM(U3277:W3277),4)</f>
        <v>0</v>
      </c>
      <c r="AF3277" s="71">
        <f t="shared" ref="AF3277:AF3340" si="158">ROUND(AC3277-SUM(Z3277:AB3277),4)</f>
        <v>0.22539999999999999</v>
      </c>
      <c r="AG3277" s="277" t="s">
        <v>908</v>
      </c>
      <c r="AH3277" s="277" t="s">
        <v>802</v>
      </c>
      <c r="AI3277" s="276" t="s">
        <v>803</v>
      </c>
      <c r="AJ3277" s="276" t="s">
        <v>804</v>
      </c>
      <c r="AK3277" s="276" t="s">
        <v>344</v>
      </c>
      <c r="AL3277" s="277" t="s">
        <v>158</v>
      </c>
      <c r="AM3277" s="276" t="s">
        <v>805</v>
      </c>
      <c r="AN3277" s="276" t="s">
        <v>806</v>
      </c>
      <c r="AO3277" s="277" t="s">
        <v>807</v>
      </c>
    </row>
    <row r="3278" spans="1:41" ht="15" thickBot="1" x14ac:dyDescent="0.4">
      <c r="A3278" s="8">
        <v>2025</v>
      </c>
      <c r="B3278" s="9" t="s">
        <v>157</v>
      </c>
      <c r="C3278" s="9" t="s">
        <v>158</v>
      </c>
      <c r="D3278" s="9" t="s">
        <v>344</v>
      </c>
      <c r="E3278" s="9" t="s">
        <v>32</v>
      </c>
      <c r="F3278" s="8">
        <v>2030</v>
      </c>
      <c r="G3278" s="11">
        <v>0</v>
      </c>
      <c r="H3278" s="11">
        <v>0</v>
      </c>
      <c r="I3278" s="11">
        <v>0</v>
      </c>
      <c r="J3278" s="11">
        <v>0</v>
      </c>
      <c r="K3278" s="11">
        <v>0</v>
      </c>
      <c r="L3278" s="11">
        <v>0</v>
      </c>
      <c r="M3278" s="11">
        <v>0</v>
      </c>
      <c r="N3278" s="11">
        <v>0</v>
      </c>
      <c r="O3278" s="11">
        <v>0.77707000000000004</v>
      </c>
      <c r="P3278" s="11">
        <v>1.1378900000000001</v>
      </c>
      <c r="Q3278" s="11">
        <v>1.4508099999999999</v>
      </c>
      <c r="R3278" s="11">
        <v>0.64312999999999998</v>
      </c>
      <c r="S3278" s="11">
        <v>0</v>
      </c>
      <c r="T3278" s="11">
        <v>4.0088999999999997</v>
      </c>
      <c r="U3278" s="11">
        <v>0</v>
      </c>
      <c r="V3278" s="11">
        <v>0</v>
      </c>
      <c r="W3278" s="11">
        <v>0</v>
      </c>
      <c r="X3278" s="11">
        <v>0</v>
      </c>
      <c r="Y3278" s="11">
        <v>4.0088999999999997</v>
      </c>
      <c r="Z3278" s="28" t="s">
        <v>35</v>
      </c>
      <c r="AA3278" s="11">
        <v>0.90813999999999995</v>
      </c>
      <c r="AB3278" s="28" t="s">
        <v>35</v>
      </c>
      <c r="AC3278" s="11">
        <v>1.0877399999999999</v>
      </c>
      <c r="AD3278" s="71">
        <f t="shared" si="156"/>
        <v>0</v>
      </c>
      <c r="AE3278" s="71">
        <f t="shared" si="157"/>
        <v>0</v>
      </c>
      <c r="AF3278" s="71">
        <f t="shared" si="158"/>
        <v>0.17960000000000001</v>
      </c>
      <c r="AG3278" s="277" t="s">
        <v>908</v>
      </c>
      <c r="AH3278" s="277" t="s">
        <v>802</v>
      </c>
      <c r="AI3278" s="276" t="s">
        <v>803</v>
      </c>
      <c r="AJ3278" s="276" t="s">
        <v>804</v>
      </c>
      <c r="AK3278" s="276" t="s">
        <v>344</v>
      </c>
      <c r="AL3278" s="277" t="s">
        <v>158</v>
      </c>
      <c r="AM3278" s="276" t="s">
        <v>805</v>
      </c>
      <c r="AN3278" s="276" t="s">
        <v>806</v>
      </c>
      <c r="AO3278" s="277" t="s">
        <v>807</v>
      </c>
    </row>
    <row r="3279" spans="1:41" ht="15" thickBot="1" x14ac:dyDescent="0.4">
      <c r="A3279" s="8">
        <v>2025</v>
      </c>
      <c r="B3279" s="9" t="s">
        <v>157</v>
      </c>
      <c r="C3279" s="9" t="s">
        <v>158</v>
      </c>
      <c r="D3279" s="9" t="s">
        <v>344</v>
      </c>
      <c r="E3279" s="9" t="s">
        <v>32</v>
      </c>
      <c r="F3279" s="8">
        <v>2031</v>
      </c>
      <c r="G3279" s="11">
        <v>0</v>
      </c>
      <c r="H3279" s="11">
        <v>0</v>
      </c>
      <c r="I3279" s="11">
        <v>0</v>
      </c>
      <c r="J3279" s="11">
        <v>0</v>
      </c>
      <c r="K3279" s="11">
        <v>0</v>
      </c>
      <c r="L3279" s="11">
        <v>0</v>
      </c>
      <c r="M3279" s="11">
        <v>0</v>
      </c>
      <c r="N3279" s="11">
        <v>0</v>
      </c>
      <c r="O3279" s="11">
        <v>0.84731999999999996</v>
      </c>
      <c r="P3279" s="11">
        <v>1.04779</v>
      </c>
      <c r="Q3279" s="11">
        <v>1.4157500000000001</v>
      </c>
      <c r="R3279" s="11">
        <v>0.54951000000000005</v>
      </c>
      <c r="S3279" s="11">
        <v>0</v>
      </c>
      <c r="T3279" s="11">
        <v>3.8603800000000001</v>
      </c>
      <c r="U3279" s="11">
        <v>0</v>
      </c>
      <c r="V3279" s="11">
        <v>0</v>
      </c>
      <c r="W3279" s="11">
        <v>0</v>
      </c>
      <c r="X3279" s="11">
        <v>0</v>
      </c>
      <c r="Y3279" s="11">
        <v>3.8603800000000001</v>
      </c>
      <c r="Z3279" s="28" t="s">
        <v>35</v>
      </c>
      <c r="AA3279" s="11">
        <v>0.83362000000000003</v>
      </c>
      <c r="AB3279" s="28" t="s">
        <v>35</v>
      </c>
      <c r="AC3279" s="11">
        <v>1.0053399999999999</v>
      </c>
      <c r="AD3279" s="71">
        <f t="shared" si="156"/>
        <v>0</v>
      </c>
      <c r="AE3279" s="71">
        <f t="shared" si="157"/>
        <v>0</v>
      </c>
      <c r="AF3279" s="71">
        <f t="shared" si="158"/>
        <v>0.17169999999999999</v>
      </c>
      <c r="AG3279" s="277" t="s">
        <v>908</v>
      </c>
      <c r="AH3279" s="277" t="s">
        <v>802</v>
      </c>
      <c r="AI3279" s="276" t="s">
        <v>803</v>
      </c>
      <c r="AJ3279" s="276" t="s">
        <v>804</v>
      </c>
      <c r="AK3279" s="276" t="s">
        <v>344</v>
      </c>
      <c r="AL3279" s="277" t="s">
        <v>158</v>
      </c>
      <c r="AM3279" s="276" t="s">
        <v>805</v>
      </c>
      <c r="AN3279" s="276" t="s">
        <v>806</v>
      </c>
      <c r="AO3279" s="277" t="s">
        <v>807</v>
      </c>
    </row>
    <row r="3280" spans="1:41" ht="15" thickBot="1" x14ac:dyDescent="0.4">
      <c r="A3280" s="8">
        <v>2025</v>
      </c>
      <c r="B3280" s="9" t="s">
        <v>157</v>
      </c>
      <c r="C3280" s="9" t="s">
        <v>158</v>
      </c>
      <c r="D3280" s="9" t="s">
        <v>344</v>
      </c>
      <c r="E3280" s="9" t="s">
        <v>32</v>
      </c>
      <c r="F3280" s="8">
        <v>2032</v>
      </c>
      <c r="G3280" s="11">
        <v>0</v>
      </c>
      <c r="H3280" s="11">
        <v>0</v>
      </c>
      <c r="I3280" s="11">
        <v>0</v>
      </c>
      <c r="J3280" s="11">
        <v>0</v>
      </c>
      <c r="K3280" s="11">
        <v>0</v>
      </c>
      <c r="L3280" s="11">
        <v>0</v>
      </c>
      <c r="M3280" s="11">
        <v>0</v>
      </c>
      <c r="N3280" s="11">
        <v>0</v>
      </c>
      <c r="O3280" s="11">
        <v>0.90837000000000001</v>
      </c>
      <c r="P3280" s="11">
        <v>0.96616999999999997</v>
      </c>
      <c r="Q3280" s="11">
        <v>1.7765200000000001</v>
      </c>
      <c r="R3280" s="11">
        <v>0.54923</v>
      </c>
      <c r="S3280" s="11">
        <v>0</v>
      </c>
      <c r="T3280" s="11">
        <v>4.2003000000000004</v>
      </c>
      <c r="U3280" s="11">
        <v>0</v>
      </c>
      <c r="V3280" s="11">
        <v>0</v>
      </c>
      <c r="W3280" s="11">
        <v>0</v>
      </c>
      <c r="X3280" s="11">
        <v>0</v>
      </c>
      <c r="Y3280" s="11">
        <v>4.2003000000000004</v>
      </c>
      <c r="Z3280" s="28" t="s">
        <v>35</v>
      </c>
      <c r="AA3280" s="11">
        <v>0.69484000000000001</v>
      </c>
      <c r="AB3280" s="28" t="s">
        <v>35</v>
      </c>
      <c r="AC3280" s="11">
        <v>0.76590000000000003</v>
      </c>
      <c r="AD3280" s="71">
        <f t="shared" si="156"/>
        <v>0</v>
      </c>
      <c r="AE3280" s="71">
        <f t="shared" si="157"/>
        <v>0</v>
      </c>
      <c r="AF3280" s="71">
        <f t="shared" si="158"/>
        <v>7.1099999999999997E-2</v>
      </c>
      <c r="AG3280" s="277" t="s">
        <v>908</v>
      </c>
      <c r="AH3280" s="277" t="s">
        <v>802</v>
      </c>
      <c r="AI3280" s="276" t="s">
        <v>803</v>
      </c>
      <c r="AJ3280" s="276" t="s">
        <v>804</v>
      </c>
      <c r="AK3280" s="276" t="s">
        <v>344</v>
      </c>
      <c r="AL3280" s="277" t="s">
        <v>158</v>
      </c>
      <c r="AM3280" s="276" t="s">
        <v>805</v>
      </c>
      <c r="AN3280" s="276" t="s">
        <v>806</v>
      </c>
      <c r="AO3280" s="277" t="s">
        <v>807</v>
      </c>
    </row>
    <row r="3281" spans="1:41" ht="15" thickBot="1" x14ac:dyDescent="0.4">
      <c r="A3281" s="8">
        <v>2025</v>
      </c>
      <c r="B3281" s="9" t="s">
        <v>157</v>
      </c>
      <c r="C3281" s="9" t="s">
        <v>158</v>
      </c>
      <c r="D3281" s="9" t="s">
        <v>344</v>
      </c>
      <c r="E3281" s="9" t="s">
        <v>32</v>
      </c>
      <c r="F3281" s="8">
        <v>2033</v>
      </c>
      <c r="G3281" s="11">
        <v>0</v>
      </c>
      <c r="H3281" s="11">
        <v>0</v>
      </c>
      <c r="I3281" s="11">
        <v>0</v>
      </c>
      <c r="J3281" s="11">
        <v>0</v>
      </c>
      <c r="K3281" s="11">
        <v>0</v>
      </c>
      <c r="L3281" s="11">
        <v>0</v>
      </c>
      <c r="M3281" s="11">
        <v>0</v>
      </c>
      <c r="N3281" s="11">
        <v>0</v>
      </c>
      <c r="O3281" s="11">
        <v>0.67230000000000001</v>
      </c>
      <c r="P3281" s="11">
        <v>1.3111200000000001</v>
      </c>
      <c r="Q3281" s="11">
        <v>2.2671899999999998</v>
      </c>
      <c r="R3281" s="11">
        <v>0.56338999999999995</v>
      </c>
      <c r="S3281" s="11">
        <v>0</v>
      </c>
      <c r="T3281" s="11">
        <v>4.8139900000000004</v>
      </c>
      <c r="U3281" s="11">
        <v>0</v>
      </c>
      <c r="V3281" s="11">
        <v>0</v>
      </c>
      <c r="W3281" s="11">
        <v>0</v>
      </c>
      <c r="X3281" s="11">
        <v>0</v>
      </c>
      <c r="Y3281" s="11">
        <v>4.8139900000000004</v>
      </c>
      <c r="Z3281" s="28" t="s">
        <v>35</v>
      </c>
      <c r="AA3281" s="11">
        <v>0.67130000000000001</v>
      </c>
      <c r="AB3281" s="28" t="s">
        <v>35</v>
      </c>
      <c r="AC3281" s="11">
        <v>0.70365999999999995</v>
      </c>
      <c r="AD3281" s="71">
        <f t="shared" si="156"/>
        <v>0</v>
      </c>
      <c r="AE3281" s="71">
        <f t="shared" si="157"/>
        <v>0</v>
      </c>
      <c r="AF3281" s="71">
        <f t="shared" si="158"/>
        <v>3.2399999999999998E-2</v>
      </c>
      <c r="AG3281" s="277" t="s">
        <v>908</v>
      </c>
      <c r="AH3281" s="277" t="s">
        <v>802</v>
      </c>
      <c r="AI3281" s="276" t="s">
        <v>803</v>
      </c>
      <c r="AJ3281" s="276" t="s">
        <v>804</v>
      </c>
      <c r="AK3281" s="276" t="s">
        <v>344</v>
      </c>
      <c r="AL3281" s="277" t="s">
        <v>158</v>
      </c>
      <c r="AM3281" s="276" t="s">
        <v>805</v>
      </c>
      <c r="AN3281" s="276" t="s">
        <v>806</v>
      </c>
      <c r="AO3281" s="277" t="s">
        <v>807</v>
      </c>
    </row>
    <row r="3282" spans="1:41" ht="15" thickBot="1" x14ac:dyDescent="0.4">
      <c r="A3282" s="8">
        <v>2025</v>
      </c>
      <c r="B3282" s="9" t="s">
        <v>157</v>
      </c>
      <c r="C3282" s="9" t="s">
        <v>158</v>
      </c>
      <c r="D3282" s="9" t="s">
        <v>344</v>
      </c>
      <c r="E3282" s="9" t="s">
        <v>32</v>
      </c>
      <c r="F3282" s="8">
        <v>2034</v>
      </c>
      <c r="G3282" s="11">
        <v>0</v>
      </c>
      <c r="H3282" s="11">
        <v>0</v>
      </c>
      <c r="I3282" s="11">
        <v>0</v>
      </c>
      <c r="J3282" s="11">
        <v>0</v>
      </c>
      <c r="K3282" s="11">
        <v>0</v>
      </c>
      <c r="L3282" s="11">
        <v>0</v>
      </c>
      <c r="M3282" s="11">
        <v>0</v>
      </c>
      <c r="N3282" s="11">
        <v>0</v>
      </c>
      <c r="O3282" s="11">
        <v>0.59477999999999998</v>
      </c>
      <c r="P3282" s="11">
        <v>1.7153400000000001</v>
      </c>
      <c r="Q3282" s="11">
        <v>2.5074700000000001</v>
      </c>
      <c r="R3282" s="11">
        <v>0.34745999999999999</v>
      </c>
      <c r="S3282" s="11">
        <v>0</v>
      </c>
      <c r="T3282" s="11">
        <v>5.1650400000000003</v>
      </c>
      <c r="U3282" s="11">
        <v>0</v>
      </c>
      <c r="V3282" s="11">
        <v>0</v>
      </c>
      <c r="W3282" s="11">
        <v>0</v>
      </c>
      <c r="X3282" s="11">
        <v>0</v>
      </c>
      <c r="Y3282" s="11">
        <v>5.1650400000000003</v>
      </c>
      <c r="Z3282" s="28" t="s">
        <v>35</v>
      </c>
      <c r="AA3282" s="11">
        <v>0.70467999999999997</v>
      </c>
      <c r="AB3282" s="28" t="s">
        <v>35</v>
      </c>
      <c r="AC3282" s="11">
        <v>0.72396000000000005</v>
      </c>
      <c r="AD3282" s="71">
        <f t="shared" si="156"/>
        <v>0</v>
      </c>
      <c r="AE3282" s="71">
        <f t="shared" si="157"/>
        <v>0</v>
      </c>
      <c r="AF3282" s="71">
        <f t="shared" si="158"/>
        <v>1.9300000000000001E-2</v>
      </c>
      <c r="AG3282" s="277" t="s">
        <v>908</v>
      </c>
      <c r="AH3282" s="277" t="s">
        <v>802</v>
      </c>
      <c r="AI3282" s="276" t="s">
        <v>803</v>
      </c>
      <c r="AJ3282" s="276" t="s">
        <v>804</v>
      </c>
      <c r="AK3282" s="276" t="s">
        <v>344</v>
      </c>
      <c r="AL3282" s="277" t="s">
        <v>158</v>
      </c>
      <c r="AM3282" s="276" t="s">
        <v>805</v>
      </c>
      <c r="AN3282" s="276" t="s">
        <v>806</v>
      </c>
      <c r="AO3282" s="277" t="s">
        <v>807</v>
      </c>
    </row>
    <row r="3283" spans="1:41" ht="15" thickBot="1" x14ac:dyDescent="0.4">
      <c r="A3283" s="8">
        <v>2025</v>
      </c>
      <c r="B3283" s="9" t="s">
        <v>157</v>
      </c>
      <c r="C3283" s="9" t="s">
        <v>158</v>
      </c>
      <c r="D3283" s="9" t="s">
        <v>344</v>
      </c>
      <c r="E3283" s="9" t="s">
        <v>32</v>
      </c>
      <c r="F3283" s="8">
        <v>2035</v>
      </c>
      <c r="G3283" s="11">
        <v>0</v>
      </c>
      <c r="H3283" s="11">
        <v>0</v>
      </c>
      <c r="I3283" s="11">
        <v>0</v>
      </c>
      <c r="J3283" s="11">
        <v>0</v>
      </c>
      <c r="K3283" s="11">
        <v>0</v>
      </c>
      <c r="L3283" s="11">
        <v>0</v>
      </c>
      <c r="M3283" s="11">
        <v>0</v>
      </c>
      <c r="N3283" s="11">
        <v>0</v>
      </c>
      <c r="O3283" s="11">
        <v>0.42630000000000001</v>
      </c>
      <c r="P3283" s="11">
        <v>1.2303999999999999</v>
      </c>
      <c r="Q3283" s="11">
        <v>2.1230799999999999</v>
      </c>
      <c r="R3283" s="11">
        <v>0.47360000000000002</v>
      </c>
      <c r="S3283" s="11">
        <v>0</v>
      </c>
      <c r="T3283" s="11">
        <v>4.2533700000000003</v>
      </c>
      <c r="U3283" s="11">
        <v>0</v>
      </c>
      <c r="V3283" s="11">
        <v>0</v>
      </c>
      <c r="W3283" s="11">
        <v>0</v>
      </c>
      <c r="X3283" s="11">
        <v>0</v>
      </c>
      <c r="Y3283" s="11">
        <v>4.2533700000000003</v>
      </c>
      <c r="Z3283" s="28" t="s">
        <v>35</v>
      </c>
      <c r="AA3283" s="11">
        <v>0.67306999999999995</v>
      </c>
      <c r="AB3283" s="28" t="s">
        <v>35</v>
      </c>
      <c r="AC3283" s="11">
        <v>0.69360999999999995</v>
      </c>
      <c r="AD3283" s="71">
        <f t="shared" si="156"/>
        <v>0</v>
      </c>
      <c r="AE3283" s="71">
        <f t="shared" si="157"/>
        <v>0</v>
      </c>
      <c r="AF3283" s="71">
        <f t="shared" si="158"/>
        <v>2.0500000000000001E-2</v>
      </c>
      <c r="AG3283" s="277" t="s">
        <v>908</v>
      </c>
      <c r="AH3283" s="277" t="s">
        <v>802</v>
      </c>
      <c r="AI3283" s="276" t="s">
        <v>803</v>
      </c>
      <c r="AJ3283" s="276" t="s">
        <v>804</v>
      </c>
      <c r="AK3283" s="276" t="s">
        <v>344</v>
      </c>
      <c r="AL3283" s="277" t="s">
        <v>158</v>
      </c>
      <c r="AM3283" s="276" t="s">
        <v>805</v>
      </c>
      <c r="AN3283" s="276" t="s">
        <v>806</v>
      </c>
      <c r="AO3283" s="277" t="s">
        <v>807</v>
      </c>
    </row>
    <row r="3284" spans="1:41" ht="23.5" thickBot="1" x14ac:dyDescent="0.4">
      <c r="A3284" s="8">
        <v>2025</v>
      </c>
      <c r="B3284" s="9" t="s">
        <v>157</v>
      </c>
      <c r="C3284" s="9" t="s">
        <v>159</v>
      </c>
      <c r="D3284" s="9" t="s">
        <v>345</v>
      </c>
      <c r="E3284" s="97" t="s">
        <v>29</v>
      </c>
      <c r="F3284" s="8">
        <v>2025</v>
      </c>
      <c r="G3284" s="10">
        <v>0</v>
      </c>
      <c r="H3284" s="10">
        <v>10</v>
      </c>
      <c r="I3284" s="10" t="s">
        <v>35</v>
      </c>
      <c r="J3284" s="10" t="s">
        <v>35</v>
      </c>
      <c r="K3284" s="10" t="s">
        <v>35</v>
      </c>
      <c r="L3284" s="10">
        <v>8</v>
      </c>
      <c r="M3284" s="10">
        <v>0</v>
      </c>
      <c r="N3284" s="10">
        <v>0</v>
      </c>
      <c r="O3284" s="10">
        <v>0</v>
      </c>
      <c r="P3284" s="10">
        <v>0</v>
      </c>
      <c r="Q3284" s="10">
        <v>0</v>
      </c>
      <c r="R3284" s="10">
        <v>0</v>
      </c>
      <c r="S3284" s="10">
        <v>0</v>
      </c>
      <c r="T3284" s="10">
        <v>23</v>
      </c>
      <c r="U3284" s="10">
        <v>0</v>
      </c>
      <c r="V3284" s="10">
        <v>0</v>
      </c>
      <c r="W3284" s="10">
        <v>0</v>
      </c>
      <c r="X3284" s="10">
        <v>0</v>
      </c>
      <c r="Y3284" s="10">
        <v>23</v>
      </c>
      <c r="Z3284" s="29" t="s">
        <v>35</v>
      </c>
      <c r="AA3284" s="29" t="s">
        <v>35</v>
      </c>
      <c r="AB3284" s="10">
        <v>0</v>
      </c>
      <c r="AC3284" s="10">
        <v>8</v>
      </c>
      <c r="AD3284" s="71">
        <f t="shared" si="156"/>
        <v>5</v>
      </c>
      <c r="AE3284" s="71">
        <f t="shared" si="157"/>
        <v>0</v>
      </c>
      <c r="AF3284" s="71">
        <f t="shared" si="158"/>
        <v>8</v>
      </c>
      <c r="AG3284" s="277" t="s">
        <v>905</v>
      </c>
      <c r="AH3284" s="277" t="s">
        <v>808</v>
      </c>
      <c r="AI3284" s="276" t="s">
        <v>809</v>
      </c>
      <c r="AJ3284" s="276" t="s">
        <v>810</v>
      </c>
      <c r="AK3284" s="276" t="s">
        <v>345</v>
      </c>
      <c r="AL3284" s="277" t="s">
        <v>159</v>
      </c>
      <c r="AM3284" s="276" t="s">
        <v>805</v>
      </c>
      <c r="AN3284" s="276" t="s">
        <v>806</v>
      </c>
      <c r="AO3284" s="277" t="s">
        <v>807</v>
      </c>
    </row>
    <row r="3285" spans="1:41" ht="15" thickBot="1" x14ac:dyDescent="0.4">
      <c r="A3285" s="8">
        <v>2025</v>
      </c>
      <c r="B3285" s="9" t="s">
        <v>157</v>
      </c>
      <c r="C3285" s="9" t="s">
        <v>159</v>
      </c>
      <c r="D3285" s="9" t="s">
        <v>345</v>
      </c>
      <c r="E3285" s="9" t="s">
        <v>30</v>
      </c>
      <c r="F3285" s="8">
        <v>2025</v>
      </c>
      <c r="G3285" s="11">
        <v>0</v>
      </c>
      <c r="H3285" s="11">
        <v>3.44E-2</v>
      </c>
      <c r="I3285" s="11" t="s">
        <v>35</v>
      </c>
      <c r="J3285" s="11" t="s">
        <v>35</v>
      </c>
      <c r="K3285" s="11" t="s">
        <v>35</v>
      </c>
      <c r="L3285" s="11">
        <v>2.6669999999999999E-2</v>
      </c>
      <c r="M3285" s="11">
        <v>0</v>
      </c>
      <c r="N3285" s="11">
        <v>0</v>
      </c>
      <c r="O3285" s="11">
        <v>0</v>
      </c>
      <c r="P3285" s="11">
        <v>0</v>
      </c>
      <c r="Q3285" s="11">
        <v>0</v>
      </c>
      <c r="R3285" s="11">
        <v>0</v>
      </c>
      <c r="S3285" s="11">
        <v>0</v>
      </c>
      <c r="T3285" s="11">
        <v>7.9320000000000002E-2</v>
      </c>
      <c r="U3285" s="11">
        <v>0</v>
      </c>
      <c r="V3285" s="11">
        <v>0</v>
      </c>
      <c r="W3285" s="11">
        <v>0</v>
      </c>
      <c r="X3285" s="11">
        <v>0</v>
      </c>
      <c r="Y3285" s="11">
        <v>7.9320000000000002E-2</v>
      </c>
      <c r="Z3285" s="28" t="s">
        <v>35</v>
      </c>
      <c r="AA3285" s="28" t="s">
        <v>35</v>
      </c>
      <c r="AB3285" s="11">
        <v>0</v>
      </c>
      <c r="AC3285" s="11">
        <v>5.3499999999999997E-3</v>
      </c>
      <c r="AD3285" s="71">
        <f t="shared" si="156"/>
        <v>1.83E-2</v>
      </c>
      <c r="AE3285" s="71">
        <f t="shared" si="157"/>
        <v>0</v>
      </c>
      <c r="AF3285" s="71">
        <f t="shared" si="158"/>
        <v>5.4000000000000003E-3</v>
      </c>
      <c r="AG3285" s="277" t="s">
        <v>906</v>
      </c>
      <c r="AH3285" s="277" t="s">
        <v>808</v>
      </c>
      <c r="AI3285" s="276" t="s">
        <v>809</v>
      </c>
      <c r="AJ3285" s="276" t="s">
        <v>810</v>
      </c>
      <c r="AK3285" s="276" t="s">
        <v>345</v>
      </c>
      <c r="AL3285" s="277" t="s">
        <v>159</v>
      </c>
      <c r="AM3285" s="276" t="s">
        <v>805</v>
      </c>
      <c r="AN3285" s="276" t="s">
        <v>806</v>
      </c>
      <c r="AO3285" s="277" t="s">
        <v>807</v>
      </c>
    </row>
    <row r="3286" spans="1:41" ht="15" thickBot="1" x14ac:dyDescent="0.4">
      <c r="A3286" s="8">
        <v>2025</v>
      </c>
      <c r="B3286" s="9" t="s">
        <v>157</v>
      </c>
      <c r="C3286" s="9" t="s">
        <v>159</v>
      </c>
      <c r="D3286" s="9" t="s">
        <v>345</v>
      </c>
      <c r="E3286" s="9" t="s">
        <v>30</v>
      </c>
      <c r="F3286" s="8">
        <v>2026</v>
      </c>
      <c r="G3286" s="11">
        <v>0</v>
      </c>
      <c r="H3286" s="11">
        <v>3.3329999999999999E-2</v>
      </c>
      <c r="I3286" s="11" t="s">
        <v>35</v>
      </c>
      <c r="J3286" s="11" t="s">
        <v>35</v>
      </c>
      <c r="K3286" s="11" t="s">
        <v>35</v>
      </c>
      <c r="L3286" s="11">
        <v>2.7550000000000002E-2</v>
      </c>
      <c r="M3286" s="11">
        <v>0</v>
      </c>
      <c r="N3286" s="11">
        <v>0</v>
      </c>
      <c r="O3286" s="11">
        <v>0</v>
      </c>
      <c r="P3286" s="11">
        <v>0</v>
      </c>
      <c r="Q3286" s="11">
        <v>0</v>
      </c>
      <c r="R3286" s="11">
        <v>0</v>
      </c>
      <c r="S3286" s="11">
        <v>0</v>
      </c>
      <c r="T3286" s="11">
        <v>8.0430000000000001E-2</v>
      </c>
      <c r="U3286" s="11">
        <v>0</v>
      </c>
      <c r="V3286" s="11">
        <v>0</v>
      </c>
      <c r="W3286" s="11">
        <v>0</v>
      </c>
      <c r="X3286" s="11">
        <v>0</v>
      </c>
      <c r="Y3286" s="11">
        <v>8.0430000000000001E-2</v>
      </c>
      <c r="Z3286" s="28" t="s">
        <v>35</v>
      </c>
      <c r="AA3286" s="28" t="s">
        <v>35</v>
      </c>
      <c r="AB3286" s="11">
        <v>0</v>
      </c>
      <c r="AC3286" s="11">
        <v>5.4599999999999996E-3</v>
      </c>
      <c r="AD3286" s="71">
        <f t="shared" si="156"/>
        <v>1.9599999999999999E-2</v>
      </c>
      <c r="AE3286" s="71">
        <f t="shared" si="157"/>
        <v>0</v>
      </c>
      <c r="AF3286" s="71">
        <f t="shared" si="158"/>
        <v>5.4999999999999997E-3</v>
      </c>
      <c r="AG3286" s="277" t="s">
        <v>906</v>
      </c>
      <c r="AH3286" s="277" t="s">
        <v>808</v>
      </c>
      <c r="AI3286" s="276" t="s">
        <v>809</v>
      </c>
      <c r="AJ3286" s="276" t="s">
        <v>810</v>
      </c>
      <c r="AK3286" s="276" t="s">
        <v>345</v>
      </c>
      <c r="AL3286" s="277" t="s">
        <v>159</v>
      </c>
      <c r="AM3286" s="276" t="s">
        <v>805</v>
      </c>
      <c r="AN3286" s="276" t="s">
        <v>806</v>
      </c>
      <c r="AO3286" s="277" t="s">
        <v>807</v>
      </c>
    </row>
    <row r="3287" spans="1:41" ht="15" thickBot="1" x14ac:dyDescent="0.4">
      <c r="A3287" s="8">
        <v>2025</v>
      </c>
      <c r="B3287" s="9" t="s">
        <v>157</v>
      </c>
      <c r="C3287" s="9" t="s">
        <v>159</v>
      </c>
      <c r="D3287" s="9" t="s">
        <v>345</v>
      </c>
      <c r="E3287" s="9" t="s">
        <v>30</v>
      </c>
      <c r="F3287" s="8">
        <v>2027</v>
      </c>
      <c r="G3287" s="11">
        <v>0</v>
      </c>
      <c r="H3287" s="11">
        <v>3.3520000000000001E-2</v>
      </c>
      <c r="I3287" s="11" t="s">
        <v>35</v>
      </c>
      <c r="J3287" s="11" t="s">
        <v>35</v>
      </c>
      <c r="K3287" s="11" t="s">
        <v>35</v>
      </c>
      <c r="L3287" s="11">
        <v>2.9270000000000001E-2</v>
      </c>
      <c r="M3287" s="11">
        <v>0</v>
      </c>
      <c r="N3287" s="11">
        <v>0</v>
      </c>
      <c r="O3287" s="11">
        <v>0</v>
      </c>
      <c r="P3287" s="11">
        <v>0</v>
      </c>
      <c r="Q3287" s="11">
        <v>0</v>
      </c>
      <c r="R3287" s="11">
        <v>0</v>
      </c>
      <c r="S3287" s="11">
        <v>0</v>
      </c>
      <c r="T3287" s="11">
        <v>8.2989999999999994E-2</v>
      </c>
      <c r="U3287" s="11">
        <v>0</v>
      </c>
      <c r="V3287" s="11">
        <v>0</v>
      </c>
      <c r="W3287" s="11">
        <v>0</v>
      </c>
      <c r="X3287" s="11">
        <v>0</v>
      </c>
      <c r="Y3287" s="11">
        <v>8.2989999999999994E-2</v>
      </c>
      <c r="Z3287" s="28" t="s">
        <v>35</v>
      </c>
      <c r="AA3287" s="28" t="s">
        <v>35</v>
      </c>
      <c r="AB3287" s="11">
        <v>0</v>
      </c>
      <c r="AC3287" s="11">
        <v>5.7299999999999999E-3</v>
      </c>
      <c r="AD3287" s="71">
        <f t="shared" si="156"/>
        <v>2.0199999999999999E-2</v>
      </c>
      <c r="AE3287" s="71">
        <f t="shared" si="157"/>
        <v>0</v>
      </c>
      <c r="AF3287" s="71">
        <f t="shared" si="158"/>
        <v>5.7000000000000002E-3</v>
      </c>
      <c r="AG3287" s="277" t="s">
        <v>906</v>
      </c>
      <c r="AH3287" s="277" t="s">
        <v>808</v>
      </c>
      <c r="AI3287" s="276" t="s">
        <v>809</v>
      </c>
      <c r="AJ3287" s="276" t="s">
        <v>810</v>
      </c>
      <c r="AK3287" s="276" t="s">
        <v>345</v>
      </c>
      <c r="AL3287" s="277" t="s">
        <v>159</v>
      </c>
      <c r="AM3287" s="276" t="s">
        <v>805</v>
      </c>
      <c r="AN3287" s="276" t="s">
        <v>806</v>
      </c>
      <c r="AO3287" s="277" t="s">
        <v>807</v>
      </c>
    </row>
    <row r="3288" spans="1:41" ht="15" thickBot="1" x14ac:dyDescent="0.4">
      <c r="A3288" s="8">
        <v>2025</v>
      </c>
      <c r="B3288" s="9" t="s">
        <v>157</v>
      </c>
      <c r="C3288" s="9" t="s">
        <v>159</v>
      </c>
      <c r="D3288" s="9" t="s">
        <v>345</v>
      </c>
      <c r="E3288" s="9" t="s">
        <v>30</v>
      </c>
      <c r="F3288" s="8">
        <v>2028</v>
      </c>
      <c r="G3288" s="11">
        <v>0</v>
      </c>
      <c r="H3288" s="11">
        <v>3.2370000000000003E-2</v>
      </c>
      <c r="I3288" s="11" t="s">
        <v>35</v>
      </c>
      <c r="J3288" s="11" t="s">
        <v>35</v>
      </c>
      <c r="K3288" s="11" t="s">
        <v>35</v>
      </c>
      <c r="L3288" s="11">
        <v>3.0540000000000001E-2</v>
      </c>
      <c r="M3288" s="11">
        <v>0</v>
      </c>
      <c r="N3288" s="11">
        <v>0</v>
      </c>
      <c r="O3288" s="11">
        <v>0</v>
      </c>
      <c r="P3288" s="11">
        <v>0</v>
      </c>
      <c r="Q3288" s="11">
        <v>0</v>
      </c>
      <c r="R3288" s="11">
        <v>0</v>
      </c>
      <c r="S3288" s="11">
        <v>0</v>
      </c>
      <c r="T3288" s="11">
        <v>8.3809999999999996E-2</v>
      </c>
      <c r="U3288" s="11">
        <v>0</v>
      </c>
      <c r="V3288" s="11">
        <v>0</v>
      </c>
      <c r="W3288" s="11">
        <v>0</v>
      </c>
      <c r="X3288" s="11">
        <v>0</v>
      </c>
      <c r="Y3288" s="11">
        <v>8.3809999999999996E-2</v>
      </c>
      <c r="Z3288" s="28" t="s">
        <v>35</v>
      </c>
      <c r="AA3288" s="28" t="s">
        <v>35</v>
      </c>
      <c r="AB3288" s="11">
        <v>0</v>
      </c>
      <c r="AC3288" s="11">
        <v>7.3099999999999997E-3</v>
      </c>
      <c r="AD3288" s="71">
        <f t="shared" si="156"/>
        <v>2.0899999999999998E-2</v>
      </c>
      <c r="AE3288" s="71">
        <f t="shared" si="157"/>
        <v>0</v>
      </c>
      <c r="AF3288" s="71">
        <f t="shared" si="158"/>
        <v>7.3000000000000001E-3</v>
      </c>
      <c r="AG3288" s="277" t="s">
        <v>906</v>
      </c>
      <c r="AH3288" s="277" t="s">
        <v>808</v>
      </c>
      <c r="AI3288" s="276" t="s">
        <v>809</v>
      </c>
      <c r="AJ3288" s="276" t="s">
        <v>810</v>
      </c>
      <c r="AK3288" s="276" t="s">
        <v>345</v>
      </c>
      <c r="AL3288" s="277" t="s">
        <v>159</v>
      </c>
      <c r="AM3288" s="276" t="s">
        <v>805</v>
      </c>
      <c r="AN3288" s="276" t="s">
        <v>806</v>
      </c>
      <c r="AO3288" s="277" t="s">
        <v>807</v>
      </c>
    </row>
    <row r="3289" spans="1:41" ht="15" thickBot="1" x14ac:dyDescent="0.4">
      <c r="A3289" s="8">
        <v>2025</v>
      </c>
      <c r="B3289" s="9" t="s">
        <v>157</v>
      </c>
      <c r="C3289" s="9" t="s">
        <v>159</v>
      </c>
      <c r="D3289" s="9" t="s">
        <v>345</v>
      </c>
      <c r="E3289" s="9" t="s">
        <v>30</v>
      </c>
      <c r="F3289" s="8">
        <v>2029</v>
      </c>
      <c r="G3289" s="11">
        <v>0</v>
      </c>
      <c r="H3289" s="11">
        <v>3.3000000000000002E-2</v>
      </c>
      <c r="I3289" s="11" t="s">
        <v>35</v>
      </c>
      <c r="J3289" s="11" t="s">
        <v>35</v>
      </c>
      <c r="K3289" s="11" t="s">
        <v>35</v>
      </c>
      <c r="L3289" s="11">
        <v>2.9389999999999999E-2</v>
      </c>
      <c r="M3289" s="11">
        <v>0</v>
      </c>
      <c r="N3289" s="11">
        <v>0</v>
      </c>
      <c r="O3289" s="11">
        <v>0</v>
      </c>
      <c r="P3289" s="11">
        <v>0</v>
      </c>
      <c r="Q3289" s="11">
        <v>0</v>
      </c>
      <c r="R3289" s="11">
        <v>0</v>
      </c>
      <c r="S3289" s="11">
        <v>0</v>
      </c>
      <c r="T3289" s="11">
        <v>8.3030000000000007E-2</v>
      </c>
      <c r="U3289" s="11">
        <v>0</v>
      </c>
      <c r="V3289" s="11">
        <v>0</v>
      </c>
      <c r="W3289" s="11">
        <v>0</v>
      </c>
      <c r="X3289" s="11">
        <v>0</v>
      </c>
      <c r="Y3289" s="11">
        <v>8.3030000000000007E-2</v>
      </c>
      <c r="Z3289" s="28" t="s">
        <v>35</v>
      </c>
      <c r="AA3289" s="28" t="s">
        <v>35</v>
      </c>
      <c r="AB3289" s="11">
        <v>0</v>
      </c>
      <c r="AC3289" s="11">
        <v>7.3899999999999999E-3</v>
      </c>
      <c r="AD3289" s="71">
        <f t="shared" si="156"/>
        <v>2.06E-2</v>
      </c>
      <c r="AE3289" s="71">
        <f t="shared" si="157"/>
        <v>0</v>
      </c>
      <c r="AF3289" s="71">
        <f t="shared" si="158"/>
        <v>7.4000000000000003E-3</v>
      </c>
      <c r="AG3289" s="277" t="s">
        <v>906</v>
      </c>
      <c r="AH3289" s="277" t="s">
        <v>808</v>
      </c>
      <c r="AI3289" s="276" t="s">
        <v>809</v>
      </c>
      <c r="AJ3289" s="276" t="s">
        <v>810</v>
      </c>
      <c r="AK3289" s="276" t="s">
        <v>345</v>
      </c>
      <c r="AL3289" s="277" t="s">
        <v>159</v>
      </c>
      <c r="AM3289" s="276" t="s">
        <v>805</v>
      </c>
      <c r="AN3289" s="276" t="s">
        <v>806</v>
      </c>
      <c r="AO3289" s="277" t="s">
        <v>807</v>
      </c>
    </row>
    <row r="3290" spans="1:41" ht="15" thickBot="1" x14ac:dyDescent="0.4">
      <c r="A3290" s="8">
        <v>2025</v>
      </c>
      <c r="B3290" s="9" t="s">
        <v>157</v>
      </c>
      <c r="C3290" s="9" t="s">
        <v>159</v>
      </c>
      <c r="D3290" s="9" t="s">
        <v>345</v>
      </c>
      <c r="E3290" s="9" t="s">
        <v>30</v>
      </c>
      <c r="F3290" s="8">
        <v>2030</v>
      </c>
      <c r="G3290" s="11">
        <v>0</v>
      </c>
      <c r="H3290" s="11">
        <v>3.2070000000000001E-2</v>
      </c>
      <c r="I3290" s="11" t="s">
        <v>35</v>
      </c>
      <c r="J3290" s="11" t="s">
        <v>35</v>
      </c>
      <c r="K3290" s="11" t="s">
        <v>35</v>
      </c>
      <c r="L3290" s="11">
        <v>3.134E-2</v>
      </c>
      <c r="M3290" s="11">
        <v>0</v>
      </c>
      <c r="N3290" s="11">
        <v>0</v>
      </c>
      <c r="O3290" s="11">
        <v>0</v>
      </c>
      <c r="P3290" s="11">
        <v>0</v>
      </c>
      <c r="Q3290" s="11">
        <v>0</v>
      </c>
      <c r="R3290" s="11">
        <v>0</v>
      </c>
      <c r="S3290" s="11">
        <v>0</v>
      </c>
      <c r="T3290" s="11">
        <v>8.3299999999999999E-2</v>
      </c>
      <c r="U3290" s="11">
        <v>0</v>
      </c>
      <c r="V3290" s="11">
        <v>0</v>
      </c>
      <c r="W3290" s="11">
        <v>0</v>
      </c>
      <c r="X3290" s="11">
        <v>0</v>
      </c>
      <c r="Y3290" s="11">
        <v>8.3299999999999999E-2</v>
      </c>
      <c r="Z3290" s="28" t="s">
        <v>35</v>
      </c>
      <c r="AA3290" s="28" t="s">
        <v>35</v>
      </c>
      <c r="AB3290" s="11">
        <v>0</v>
      </c>
      <c r="AC3290" s="11">
        <v>7.1999999999999998E-3</v>
      </c>
      <c r="AD3290" s="71">
        <f t="shared" si="156"/>
        <v>1.9900000000000001E-2</v>
      </c>
      <c r="AE3290" s="71">
        <f t="shared" si="157"/>
        <v>0</v>
      </c>
      <c r="AF3290" s="71">
        <f t="shared" si="158"/>
        <v>7.1999999999999998E-3</v>
      </c>
      <c r="AG3290" s="277" t="s">
        <v>906</v>
      </c>
      <c r="AH3290" s="277" t="s">
        <v>808</v>
      </c>
      <c r="AI3290" s="276" t="s">
        <v>809</v>
      </c>
      <c r="AJ3290" s="276" t="s">
        <v>810</v>
      </c>
      <c r="AK3290" s="276" t="s">
        <v>345</v>
      </c>
      <c r="AL3290" s="277" t="s">
        <v>159</v>
      </c>
      <c r="AM3290" s="276" t="s">
        <v>805</v>
      </c>
      <c r="AN3290" s="276" t="s">
        <v>806</v>
      </c>
      <c r="AO3290" s="277" t="s">
        <v>807</v>
      </c>
    </row>
    <row r="3291" spans="1:41" ht="15" thickBot="1" x14ac:dyDescent="0.4">
      <c r="A3291" s="8">
        <v>2025</v>
      </c>
      <c r="B3291" s="9" t="s">
        <v>157</v>
      </c>
      <c r="C3291" s="9" t="s">
        <v>159</v>
      </c>
      <c r="D3291" s="9" t="s">
        <v>345</v>
      </c>
      <c r="E3291" s="9" t="s">
        <v>30</v>
      </c>
      <c r="F3291" s="8">
        <v>2031</v>
      </c>
      <c r="G3291" s="11">
        <v>0</v>
      </c>
      <c r="H3291" s="11">
        <v>3.2910000000000002E-2</v>
      </c>
      <c r="I3291" s="11" t="s">
        <v>35</v>
      </c>
      <c r="J3291" s="11" t="s">
        <v>35</v>
      </c>
      <c r="K3291" s="11" t="s">
        <v>35</v>
      </c>
      <c r="L3291" s="11">
        <v>3.168E-2</v>
      </c>
      <c r="M3291" s="11">
        <v>0</v>
      </c>
      <c r="N3291" s="11">
        <v>0</v>
      </c>
      <c r="O3291" s="11">
        <v>0</v>
      </c>
      <c r="P3291" s="11">
        <v>0</v>
      </c>
      <c r="Q3291" s="11">
        <v>0</v>
      </c>
      <c r="R3291" s="11">
        <v>0</v>
      </c>
      <c r="S3291" s="11">
        <v>0</v>
      </c>
      <c r="T3291" s="11">
        <v>8.4320000000000006E-2</v>
      </c>
      <c r="U3291" s="11">
        <v>0</v>
      </c>
      <c r="V3291" s="11">
        <v>0</v>
      </c>
      <c r="W3291" s="11">
        <v>0</v>
      </c>
      <c r="X3291" s="11">
        <v>0</v>
      </c>
      <c r="Y3291" s="11">
        <v>8.4320000000000006E-2</v>
      </c>
      <c r="Z3291" s="28" t="s">
        <v>35</v>
      </c>
      <c r="AA3291" s="28" t="s">
        <v>35</v>
      </c>
      <c r="AB3291" s="11">
        <v>0</v>
      </c>
      <c r="AC3291" s="11">
        <v>6.9100000000000003E-3</v>
      </c>
      <c r="AD3291" s="71">
        <f t="shared" si="156"/>
        <v>1.9699999999999999E-2</v>
      </c>
      <c r="AE3291" s="71">
        <f t="shared" si="157"/>
        <v>0</v>
      </c>
      <c r="AF3291" s="71">
        <f t="shared" si="158"/>
        <v>6.8999999999999999E-3</v>
      </c>
      <c r="AG3291" s="277" t="s">
        <v>906</v>
      </c>
      <c r="AH3291" s="277" t="s">
        <v>808</v>
      </c>
      <c r="AI3291" s="276" t="s">
        <v>809</v>
      </c>
      <c r="AJ3291" s="276" t="s">
        <v>810</v>
      </c>
      <c r="AK3291" s="276" t="s">
        <v>345</v>
      </c>
      <c r="AL3291" s="277" t="s">
        <v>159</v>
      </c>
      <c r="AM3291" s="276" t="s">
        <v>805</v>
      </c>
      <c r="AN3291" s="276" t="s">
        <v>806</v>
      </c>
      <c r="AO3291" s="277" t="s">
        <v>807</v>
      </c>
    </row>
    <row r="3292" spans="1:41" ht="15" thickBot="1" x14ac:dyDescent="0.4">
      <c r="A3292" s="8">
        <v>2025</v>
      </c>
      <c r="B3292" s="9" t="s">
        <v>157</v>
      </c>
      <c r="C3292" s="9" t="s">
        <v>159</v>
      </c>
      <c r="D3292" s="9" t="s">
        <v>345</v>
      </c>
      <c r="E3292" s="9" t="s">
        <v>30</v>
      </c>
      <c r="F3292" s="8">
        <v>2032</v>
      </c>
      <c r="G3292" s="11">
        <v>0</v>
      </c>
      <c r="H3292" s="11">
        <v>3.1910000000000001E-2</v>
      </c>
      <c r="I3292" s="11" t="s">
        <v>35</v>
      </c>
      <c r="J3292" s="11" t="s">
        <v>35</v>
      </c>
      <c r="K3292" s="11" t="s">
        <v>35</v>
      </c>
      <c r="L3292" s="11">
        <v>3.2349999999999997E-2</v>
      </c>
      <c r="M3292" s="11">
        <v>0</v>
      </c>
      <c r="N3292" s="11">
        <v>0</v>
      </c>
      <c r="O3292" s="11">
        <v>0</v>
      </c>
      <c r="P3292" s="11">
        <v>0</v>
      </c>
      <c r="Q3292" s="11">
        <v>0</v>
      </c>
      <c r="R3292" s="11">
        <v>0</v>
      </c>
      <c r="S3292" s="11">
        <v>0</v>
      </c>
      <c r="T3292" s="11">
        <v>8.3849999999999994E-2</v>
      </c>
      <c r="U3292" s="11">
        <v>0</v>
      </c>
      <c r="V3292" s="11">
        <v>0</v>
      </c>
      <c r="W3292" s="11">
        <v>0</v>
      </c>
      <c r="X3292" s="11">
        <v>0</v>
      </c>
      <c r="Y3292" s="11">
        <v>8.3849999999999994E-2</v>
      </c>
      <c r="Z3292" s="28" t="s">
        <v>35</v>
      </c>
      <c r="AA3292" s="28" t="s">
        <v>35</v>
      </c>
      <c r="AB3292" s="11">
        <v>0</v>
      </c>
      <c r="AC3292" s="11">
        <v>6.43E-3</v>
      </c>
      <c r="AD3292" s="71">
        <f t="shared" si="156"/>
        <v>1.9599999999999999E-2</v>
      </c>
      <c r="AE3292" s="71">
        <f t="shared" si="157"/>
        <v>0</v>
      </c>
      <c r="AF3292" s="71">
        <f t="shared" si="158"/>
        <v>6.4000000000000003E-3</v>
      </c>
      <c r="AG3292" s="277" t="s">
        <v>906</v>
      </c>
      <c r="AH3292" s="277" t="s">
        <v>808</v>
      </c>
      <c r="AI3292" s="276" t="s">
        <v>809</v>
      </c>
      <c r="AJ3292" s="276" t="s">
        <v>810</v>
      </c>
      <c r="AK3292" s="276" t="s">
        <v>345</v>
      </c>
      <c r="AL3292" s="277" t="s">
        <v>159</v>
      </c>
      <c r="AM3292" s="276" t="s">
        <v>805</v>
      </c>
      <c r="AN3292" s="276" t="s">
        <v>806</v>
      </c>
      <c r="AO3292" s="277" t="s">
        <v>807</v>
      </c>
    </row>
    <row r="3293" spans="1:41" ht="15" thickBot="1" x14ac:dyDescent="0.4">
      <c r="A3293" s="8">
        <v>2025</v>
      </c>
      <c r="B3293" s="9" t="s">
        <v>157</v>
      </c>
      <c r="C3293" s="9" t="s">
        <v>159</v>
      </c>
      <c r="D3293" s="9" t="s">
        <v>345</v>
      </c>
      <c r="E3293" s="9" t="s">
        <v>30</v>
      </c>
      <c r="F3293" s="8">
        <v>2033</v>
      </c>
      <c r="G3293" s="11">
        <v>0</v>
      </c>
      <c r="H3293" s="11">
        <v>3.2570000000000002E-2</v>
      </c>
      <c r="I3293" s="11" t="s">
        <v>35</v>
      </c>
      <c r="J3293" s="11" t="s">
        <v>35</v>
      </c>
      <c r="K3293" s="11" t="s">
        <v>35</v>
      </c>
      <c r="L3293" s="11">
        <v>3.3090000000000001E-2</v>
      </c>
      <c r="M3293" s="11">
        <v>0</v>
      </c>
      <c r="N3293" s="11">
        <v>0</v>
      </c>
      <c r="O3293" s="11">
        <v>0</v>
      </c>
      <c r="P3293" s="11">
        <v>0</v>
      </c>
      <c r="Q3293" s="11">
        <v>0</v>
      </c>
      <c r="R3293" s="11">
        <v>0</v>
      </c>
      <c r="S3293" s="11">
        <v>0</v>
      </c>
      <c r="T3293" s="11">
        <v>8.3339999999999997E-2</v>
      </c>
      <c r="U3293" s="11">
        <v>0</v>
      </c>
      <c r="V3293" s="11">
        <v>0</v>
      </c>
      <c r="W3293" s="11">
        <v>0</v>
      </c>
      <c r="X3293" s="11">
        <v>0</v>
      </c>
      <c r="Y3293" s="11">
        <v>8.3339999999999997E-2</v>
      </c>
      <c r="Z3293" s="28" t="s">
        <v>35</v>
      </c>
      <c r="AA3293" s="28" t="s">
        <v>35</v>
      </c>
      <c r="AB3293" s="11">
        <v>0</v>
      </c>
      <c r="AC3293" s="11">
        <v>5.94E-3</v>
      </c>
      <c r="AD3293" s="71">
        <f t="shared" si="156"/>
        <v>1.77E-2</v>
      </c>
      <c r="AE3293" s="71">
        <f t="shared" si="157"/>
        <v>0</v>
      </c>
      <c r="AF3293" s="71">
        <f t="shared" si="158"/>
        <v>5.8999999999999999E-3</v>
      </c>
      <c r="AG3293" s="277" t="s">
        <v>906</v>
      </c>
      <c r="AH3293" s="277" t="s">
        <v>808</v>
      </c>
      <c r="AI3293" s="276" t="s">
        <v>809</v>
      </c>
      <c r="AJ3293" s="276" t="s">
        <v>810</v>
      </c>
      <c r="AK3293" s="276" t="s">
        <v>345</v>
      </c>
      <c r="AL3293" s="277" t="s">
        <v>159</v>
      </c>
      <c r="AM3293" s="276" t="s">
        <v>805</v>
      </c>
      <c r="AN3293" s="276" t="s">
        <v>806</v>
      </c>
      <c r="AO3293" s="277" t="s">
        <v>807</v>
      </c>
    </row>
    <row r="3294" spans="1:41" ht="15" thickBot="1" x14ac:dyDescent="0.4">
      <c r="A3294" s="8">
        <v>2025</v>
      </c>
      <c r="B3294" s="9" t="s">
        <v>157</v>
      </c>
      <c r="C3294" s="9" t="s">
        <v>159</v>
      </c>
      <c r="D3294" s="9" t="s">
        <v>345</v>
      </c>
      <c r="E3294" s="9" t="s">
        <v>30</v>
      </c>
      <c r="F3294" s="8">
        <v>2034</v>
      </c>
      <c r="G3294" s="11">
        <v>0</v>
      </c>
      <c r="H3294" s="11">
        <v>3.193E-2</v>
      </c>
      <c r="I3294" s="11" t="s">
        <v>35</v>
      </c>
      <c r="J3294" s="11" t="s">
        <v>35</v>
      </c>
      <c r="K3294" s="11" t="s">
        <v>35</v>
      </c>
      <c r="L3294" s="11">
        <v>3.3329999999999999E-2</v>
      </c>
      <c r="M3294" s="11">
        <v>0</v>
      </c>
      <c r="N3294" s="11">
        <v>0</v>
      </c>
      <c r="O3294" s="11">
        <v>0</v>
      </c>
      <c r="P3294" s="11">
        <v>0</v>
      </c>
      <c r="Q3294" s="11">
        <v>0</v>
      </c>
      <c r="R3294" s="11">
        <v>0</v>
      </c>
      <c r="S3294" s="11">
        <v>0</v>
      </c>
      <c r="T3294" s="11">
        <v>8.201E-2</v>
      </c>
      <c r="U3294" s="11">
        <v>0</v>
      </c>
      <c r="V3294" s="11">
        <v>0</v>
      </c>
      <c r="W3294" s="11">
        <v>0</v>
      </c>
      <c r="X3294" s="11">
        <v>0</v>
      </c>
      <c r="Y3294" s="11">
        <v>8.201E-2</v>
      </c>
      <c r="Z3294" s="28" t="s">
        <v>35</v>
      </c>
      <c r="AA3294" s="28" t="s">
        <v>35</v>
      </c>
      <c r="AB3294" s="11">
        <v>0</v>
      </c>
      <c r="AC3294" s="11">
        <v>7.4000000000000003E-3</v>
      </c>
      <c r="AD3294" s="71">
        <f t="shared" si="156"/>
        <v>1.6799999999999999E-2</v>
      </c>
      <c r="AE3294" s="71">
        <f t="shared" si="157"/>
        <v>0</v>
      </c>
      <c r="AF3294" s="71">
        <f t="shared" si="158"/>
        <v>7.4000000000000003E-3</v>
      </c>
      <c r="AG3294" s="277" t="s">
        <v>906</v>
      </c>
      <c r="AH3294" s="277" t="s">
        <v>808</v>
      </c>
      <c r="AI3294" s="276" t="s">
        <v>809</v>
      </c>
      <c r="AJ3294" s="276" t="s">
        <v>810</v>
      </c>
      <c r="AK3294" s="276" t="s">
        <v>345</v>
      </c>
      <c r="AL3294" s="277" t="s">
        <v>159</v>
      </c>
      <c r="AM3294" s="276" t="s">
        <v>805</v>
      </c>
      <c r="AN3294" s="276" t="s">
        <v>806</v>
      </c>
      <c r="AO3294" s="277" t="s">
        <v>807</v>
      </c>
    </row>
    <row r="3295" spans="1:41" ht="15" thickBot="1" x14ac:dyDescent="0.4">
      <c r="A3295" s="8">
        <v>2025</v>
      </c>
      <c r="B3295" s="9" t="s">
        <v>157</v>
      </c>
      <c r="C3295" s="9" t="s">
        <v>159</v>
      </c>
      <c r="D3295" s="9" t="s">
        <v>345</v>
      </c>
      <c r="E3295" s="9" t="s">
        <v>30</v>
      </c>
      <c r="F3295" s="8">
        <v>2035</v>
      </c>
      <c r="G3295" s="11">
        <v>0</v>
      </c>
      <c r="H3295" s="11">
        <v>3.2079999999999997E-2</v>
      </c>
      <c r="I3295" s="11" t="s">
        <v>35</v>
      </c>
      <c r="J3295" s="11" t="s">
        <v>35</v>
      </c>
      <c r="K3295" s="11" t="s">
        <v>35</v>
      </c>
      <c r="L3295" s="11">
        <v>3.4130000000000001E-2</v>
      </c>
      <c r="M3295" s="11">
        <v>0</v>
      </c>
      <c r="N3295" s="11">
        <v>0</v>
      </c>
      <c r="O3295" s="11">
        <v>0</v>
      </c>
      <c r="P3295" s="11">
        <v>0</v>
      </c>
      <c r="Q3295" s="11">
        <v>0</v>
      </c>
      <c r="R3295" s="11">
        <v>0</v>
      </c>
      <c r="S3295" s="11">
        <v>0</v>
      </c>
      <c r="T3295" s="11">
        <v>8.1220000000000001E-2</v>
      </c>
      <c r="U3295" s="11">
        <v>0</v>
      </c>
      <c r="V3295" s="11">
        <v>0</v>
      </c>
      <c r="W3295" s="11">
        <v>0</v>
      </c>
      <c r="X3295" s="11">
        <v>0</v>
      </c>
      <c r="Y3295" s="11">
        <v>8.1220000000000001E-2</v>
      </c>
      <c r="Z3295" s="28" t="s">
        <v>35</v>
      </c>
      <c r="AA3295" s="28" t="s">
        <v>35</v>
      </c>
      <c r="AB3295" s="11">
        <v>0</v>
      </c>
      <c r="AC3295" s="11">
        <v>7.0600000000000003E-3</v>
      </c>
      <c r="AD3295" s="71">
        <f t="shared" si="156"/>
        <v>1.4999999999999999E-2</v>
      </c>
      <c r="AE3295" s="71">
        <f t="shared" si="157"/>
        <v>0</v>
      </c>
      <c r="AF3295" s="71">
        <f t="shared" si="158"/>
        <v>7.1000000000000004E-3</v>
      </c>
      <c r="AG3295" s="277" t="s">
        <v>906</v>
      </c>
      <c r="AH3295" s="277" t="s">
        <v>808</v>
      </c>
      <c r="AI3295" s="276" t="s">
        <v>809</v>
      </c>
      <c r="AJ3295" s="276" t="s">
        <v>810</v>
      </c>
      <c r="AK3295" s="276" t="s">
        <v>345</v>
      </c>
      <c r="AL3295" s="277" t="s">
        <v>159</v>
      </c>
      <c r="AM3295" s="276" t="s">
        <v>805</v>
      </c>
      <c r="AN3295" s="276" t="s">
        <v>806</v>
      </c>
      <c r="AO3295" s="277" t="s">
        <v>807</v>
      </c>
    </row>
    <row r="3296" spans="1:41" ht="15" thickBot="1" x14ac:dyDescent="0.4">
      <c r="A3296" s="8">
        <v>2025</v>
      </c>
      <c r="B3296" s="9" t="s">
        <v>157</v>
      </c>
      <c r="C3296" s="9" t="s">
        <v>159</v>
      </c>
      <c r="D3296" s="9" t="s">
        <v>345</v>
      </c>
      <c r="E3296" s="9" t="s">
        <v>31</v>
      </c>
      <c r="F3296" s="8">
        <v>2025</v>
      </c>
      <c r="G3296" s="11" t="s">
        <v>381</v>
      </c>
      <c r="H3296" s="11" t="s">
        <v>381</v>
      </c>
      <c r="I3296" s="11" t="s">
        <v>381</v>
      </c>
      <c r="J3296" s="11" t="s">
        <v>381</v>
      </c>
      <c r="K3296" s="11" t="s">
        <v>381</v>
      </c>
      <c r="L3296" s="11" t="s">
        <v>381</v>
      </c>
      <c r="M3296" s="11" t="s">
        <v>381</v>
      </c>
      <c r="N3296" s="11" t="s">
        <v>381</v>
      </c>
      <c r="O3296" s="11" t="s">
        <v>381</v>
      </c>
      <c r="P3296" s="11" t="s">
        <v>381</v>
      </c>
      <c r="Q3296" s="11" t="s">
        <v>381</v>
      </c>
      <c r="R3296" s="11" t="s">
        <v>381</v>
      </c>
      <c r="S3296" s="11" t="s">
        <v>381</v>
      </c>
      <c r="T3296" s="11" t="s">
        <v>381</v>
      </c>
      <c r="U3296" s="11" t="s">
        <v>381</v>
      </c>
      <c r="V3296" s="11" t="s">
        <v>381</v>
      </c>
      <c r="W3296" s="11" t="s">
        <v>381</v>
      </c>
      <c r="X3296" s="11" t="s">
        <v>381</v>
      </c>
      <c r="Y3296" s="11" t="s">
        <v>381</v>
      </c>
      <c r="Z3296" s="28" t="s">
        <v>35</v>
      </c>
      <c r="AA3296" s="28" t="s">
        <v>35</v>
      </c>
      <c r="AB3296" s="11">
        <v>0</v>
      </c>
      <c r="AC3296" s="11">
        <v>5.7529999999999998E-2</v>
      </c>
      <c r="AD3296" s="71"/>
      <c r="AE3296" s="71"/>
      <c r="AF3296" s="71">
        <f t="shared" si="158"/>
        <v>5.7500000000000002E-2</v>
      </c>
      <c r="AG3296" s="277" t="s">
        <v>907</v>
      </c>
      <c r="AH3296" s="277" t="s">
        <v>808</v>
      </c>
      <c r="AI3296" s="276" t="s">
        <v>809</v>
      </c>
      <c r="AJ3296" s="276" t="s">
        <v>810</v>
      </c>
      <c r="AK3296" s="276" t="s">
        <v>345</v>
      </c>
      <c r="AL3296" s="277" t="s">
        <v>159</v>
      </c>
      <c r="AM3296" s="276" t="s">
        <v>805</v>
      </c>
      <c r="AN3296" s="276" t="s">
        <v>806</v>
      </c>
      <c r="AO3296" s="277" t="s">
        <v>807</v>
      </c>
    </row>
    <row r="3297" spans="1:41" ht="15" thickBot="1" x14ac:dyDescent="0.4">
      <c r="A3297" s="8">
        <v>2025</v>
      </c>
      <c r="B3297" s="9" t="s">
        <v>157</v>
      </c>
      <c r="C3297" s="9" t="s">
        <v>159</v>
      </c>
      <c r="D3297" s="9" t="s">
        <v>345</v>
      </c>
      <c r="E3297" s="9" t="s">
        <v>31</v>
      </c>
      <c r="F3297" s="8">
        <v>2026</v>
      </c>
      <c r="G3297" s="11" t="s">
        <v>381</v>
      </c>
      <c r="H3297" s="11" t="s">
        <v>381</v>
      </c>
      <c r="I3297" s="11" t="s">
        <v>381</v>
      </c>
      <c r="J3297" s="11" t="s">
        <v>381</v>
      </c>
      <c r="K3297" s="11" t="s">
        <v>381</v>
      </c>
      <c r="L3297" s="11" t="s">
        <v>381</v>
      </c>
      <c r="M3297" s="11" t="s">
        <v>381</v>
      </c>
      <c r="N3297" s="11" t="s">
        <v>381</v>
      </c>
      <c r="O3297" s="11" t="s">
        <v>381</v>
      </c>
      <c r="P3297" s="11" t="s">
        <v>381</v>
      </c>
      <c r="Q3297" s="11" t="s">
        <v>381</v>
      </c>
      <c r="R3297" s="11" t="s">
        <v>381</v>
      </c>
      <c r="S3297" s="11" t="s">
        <v>381</v>
      </c>
      <c r="T3297" s="11" t="s">
        <v>381</v>
      </c>
      <c r="U3297" s="11" t="s">
        <v>381</v>
      </c>
      <c r="V3297" s="11" t="s">
        <v>381</v>
      </c>
      <c r="W3297" s="11" t="s">
        <v>381</v>
      </c>
      <c r="X3297" s="11" t="s">
        <v>381</v>
      </c>
      <c r="Y3297" s="11" t="s">
        <v>381</v>
      </c>
      <c r="Z3297" s="28" t="s">
        <v>35</v>
      </c>
      <c r="AA3297" s="28" t="s">
        <v>35</v>
      </c>
      <c r="AB3297" s="11">
        <v>0</v>
      </c>
      <c r="AC3297" s="11">
        <v>5.6219999999999999E-2</v>
      </c>
      <c r="AD3297" s="71"/>
      <c r="AE3297" s="71"/>
      <c r="AF3297" s="71">
        <f t="shared" si="158"/>
        <v>5.62E-2</v>
      </c>
      <c r="AG3297" s="277" t="s">
        <v>907</v>
      </c>
      <c r="AH3297" s="277" t="s">
        <v>808</v>
      </c>
      <c r="AI3297" s="276" t="s">
        <v>809</v>
      </c>
      <c r="AJ3297" s="276" t="s">
        <v>810</v>
      </c>
      <c r="AK3297" s="276" t="s">
        <v>345</v>
      </c>
      <c r="AL3297" s="277" t="s">
        <v>159</v>
      </c>
      <c r="AM3297" s="276" t="s">
        <v>805</v>
      </c>
      <c r="AN3297" s="276" t="s">
        <v>806</v>
      </c>
      <c r="AO3297" s="277" t="s">
        <v>807</v>
      </c>
    </row>
    <row r="3298" spans="1:41" ht="15" thickBot="1" x14ac:dyDescent="0.4">
      <c r="A3298" s="8">
        <v>2025</v>
      </c>
      <c r="B3298" s="9" t="s">
        <v>157</v>
      </c>
      <c r="C3298" s="9" t="s">
        <v>159</v>
      </c>
      <c r="D3298" s="9" t="s">
        <v>345</v>
      </c>
      <c r="E3298" s="9" t="s">
        <v>31</v>
      </c>
      <c r="F3298" s="8">
        <v>2027</v>
      </c>
      <c r="G3298" s="11" t="s">
        <v>381</v>
      </c>
      <c r="H3298" s="11" t="s">
        <v>381</v>
      </c>
      <c r="I3298" s="11" t="s">
        <v>381</v>
      </c>
      <c r="J3298" s="11" t="s">
        <v>381</v>
      </c>
      <c r="K3298" s="11" t="s">
        <v>381</v>
      </c>
      <c r="L3298" s="11" t="s">
        <v>381</v>
      </c>
      <c r="M3298" s="11" t="s">
        <v>381</v>
      </c>
      <c r="N3298" s="11" t="s">
        <v>381</v>
      </c>
      <c r="O3298" s="11" t="s">
        <v>381</v>
      </c>
      <c r="P3298" s="11" t="s">
        <v>381</v>
      </c>
      <c r="Q3298" s="11" t="s">
        <v>381</v>
      </c>
      <c r="R3298" s="11" t="s">
        <v>381</v>
      </c>
      <c r="S3298" s="11" t="s">
        <v>381</v>
      </c>
      <c r="T3298" s="11" t="s">
        <v>381</v>
      </c>
      <c r="U3298" s="11" t="s">
        <v>381</v>
      </c>
      <c r="V3298" s="11" t="s">
        <v>381</v>
      </c>
      <c r="W3298" s="11" t="s">
        <v>381</v>
      </c>
      <c r="X3298" s="11" t="s">
        <v>381</v>
      </c>
      <c r="Y3298" s="11" t="s">
        <v>381</v>
      </c>
      <c r="Z3298" s="28" t="s">
        <v>35</v>
      </c>
      <c r="AA3298" s="28" t="s">
        <v>35</v>
      </c>
      <c r="AB3298" s="11">
        <v>0</v>
      </c>
      <c r="AC3298" s="11">
        <v>5.6070000000000002E-2</v>
      </c>
      <c r="AD3298" s="71"/>
      <c r="AE3298" s="71"/>
      <c r="AF3298" s="71">
        <f t="shared" si="158"/>
        <v>5.6099999999999997E-2</v>
      </c>
      <c r="AG3298" s="277" t="s">
        <v>907</v>
      </c>
      <c r="AH3298" s="277" t="s">
        <v>808</v>
      </c>
      <c r="AI3298" s="276" t="s">
        <v>809</v>
      </c>
      <c r="AJ3298" s="276" t="s">
        <v>810</v>
      </c>
      <c r="AK3298" s="276" t="s">
        <v>345</v>
      </c>
      <c r="AL3298" s="277" t="s">
        <v>159</v>
      </c>
      <c r="AM3298" s="276" t="s">
        <v>805</v>
      </c>
      <c r="AN3298" s="276" t="s">
        <v>806</v>
      </c>
      <c r="AO3298" s="277" t="s">
        <v>807</v>
      </c>
    </row>
    <row r="3299" spans="1:41" ht="15" thickBot="1" x14ac:dyDescent="0.4">
      <c r="A3299" s="8">
        <v>2025</v>
      </c>
      <c r="B3299" s="9" t="s">
        <v>157</v>
      </c>
      <c r="C3299" s="9" t="s">
        <v>159</v>
      </c>
      <c r="D3299" s="9" t="s">
        <v>345</v>
      </c>
      <c r="E3299" s="9" t="s">
        <v>31</v>
      </c>
      <c r="F3299" s="8">
        <v>2028</v>
      </c>
      <c r="G3299" s="11" t="s">
        <v>381</v>
      </c>
      <c r="H3299" s="11" t="s">
        <v>381</v>
      </c>
      <c r="I3299" s="11" t="s">
        <v>381</v>
      </c>
      <c r="J3299" s="11" t="s">
        <v>381</v>
      </c>
      <c r="K3299" s="11" t="s">
        <v>381</v>
      </c>
      <c r="L3299" s="11" t="s">
        <v>381</v>
      </c>
      <c r="M3299" s="11" t="s">
        <v>381</v>
      </c>
      <c r="N3299" s="11" t="s">
        <v>381</v>
      </c>
      <c r="O3299" s="11" t="s">
        <v>381</v>
      </c>
      <c r="P3299" s="11" t="s">
        <v>381</v>
      </c>
      <c r="Q3299" s="11" t="s">
        <v>381</v>
      </c>
      <c r="R3299" s="11" t="s">
        <v>381</v>
      </c>
      <c r="S3299" s="11" t="s">
        <v>381</v>
      </c>
      <c r="T3299" s="11" t="s">
        <v>381</v>
      </c>
      <c r="U3299" s="11" t="s">
        <v>381</v>
      </c>
      <c r="V3299" s="11" t="s">
        <v>381</v>
      </c>
      <c r="W3299" s="11" t="s">
        <v>381</v>
      </c>
      <c r="X3299" s="11" t="s">
        <v>381</v>
      </c>
      <c r="Y3299" s="11" t="s">
        <v>381</v>
      </c>
      <c r="Z3299" s="28" t="s">
        <v>35</v>
      </c>
      <c r="AA3299" s="28" t="s">
        <v>35</v>
      </c>
      <c r="AB3299" s="11">
        <v>0</v>
      </c>
      <c r="AC3299" s="11">
        <v>4.2590000000000003E-2</v>
      </c>
      <c r="AD3299" s="71"/>
      <c r="AE3299" s="71"/>
      <c r="AF3299" s="71">
        <f t="shared" si="158"/>
        <v>4.2599999999999999E-2</v>
      </c>
      <c r="AG3299" s="277" t="s">
        <v>907</v>
      </c>
      <c r="AH3299" s="277" t="s">
        <v>808</v>
      </c>
      <c r="AI3299" s="276" t="s">
        <v>809</v>
      </c>
      <c r="AJ3299" s="276" t="s">
        <v>810</v>
      </c>
      <c r="AK3299" s="276" t="s">
        <v>345</v>
      </c>
      <c r="AL3299" s="277" t="s">
        <v>159</v>
      </c>
      <c r="AM3299" s="276" t="s">
        <v>805</v>
      </c>
      <c r="AN3299" s="276" t="s">
        <v>806</v>
      </c>
      <c r="AO3299" s="277" t="s">
        <v>807</v>
      </c>
    </row>
    <row r="3300" spans="1:41" ht="15" thickBot="1" x14ac:dyDescent="0.4">
      <c r="A3300" s="8">
        <v>2025</v>
      </c>
      <c r="B3300" s="9" t="s">
        <v>157</v>
      </c>
      <c r="C3300" s="9" t="s">
        <v>159</v>
      </c>
      <c r="D3300" s="9" t="s">
        <v>345</v>
      </c>
      <c r="E3300" s="9" t="s">
        <v>31</v>
      </c>
      <c r="F3300" s="8">
        <v>2029</v>
      </c>
      <c r="G3300" s="11" t="s">
        <v>381</v>
      </c>
      <c r="H3300" s="11" t="s">
        <v>381</v>
      </c>
      <c r="I3300" s="11" t="s">
        <v>381</v>
      </c>
      <c r="J3300" s="11" t="s">
        <v>381</v>
      </c>
      <c r="K3300" s="11" t="s">
        <v>381</v>
      </c>
      <c r="L3300" s="11" t="s">
        <v>381</v>
      </c>
      <c r="M3300" s="11" t="s">
        <v>381</v>
      </c>
      <c r="N3300" s="11" t="s">
        <v>381</v>
      </c>
      <c r="O3300" s="11" t="s">
        <v>381</v>
      </c>
      <c r="P3300" s="11" t="s">
        <v>381</v>
      </c>
      <c r="Q3300" s="11" t="s">
        <v>381</v>
      </c>
      <c r="R3300" s="11" t="s">
        <v>381</v>
      </c>
      <c r="S3300" s="11" t="s">
        <v>381</v>
      </c>
      <c r="T3300" s="11" t="s">
        <v>381</v>
      </c>
      <c r="U3300" s="11" t="s">
        <v>381</v>
      </c>
      <c r="V3300" s="11" t="s">
        <v>381</v>
      </c>
      <c r="W3300" s="11" t="s">
        <v>381</v>
      </c>
      <c r="X3300" s="11" t="s">
        <v>381</v>
      </c>
      <c r="Y3300" s="11" t="s">
        <v>381</v>
      </c>
      <c r="Z3300" s="28" t="s">
        <v>35</v>
      </c>
      <c r="AA3300" s="28" t="s">
        <v>35</v>
      </c>
      <c r="AB3300" s="11">
        <v>0</v>
      </c>
      <c r="AC3300" s="11">
        <v>4.4920000000000002E-2</v>
      </c>
      <c r="AD3300" s="71"/>
      <c r="AE3300" s="71"/>
      <c r="AF3300" s="71">
        <f t="shared" si="158"/>
        <v>4.4900000000000002E-2</v>
      </c>
      <c r="AG3300" s="277" t="s">
        <v>907</v>
      </c>
      <c r="AH3300" s="277" t="s">
        <v>808</v>
      </c>
      <c r="AI3300" s="276" t="s">
        <v>809</v>
      </c>
      <c r="AJ3300" s="276" t="s">
        <v>810</v>
      </c>
      <c r="AK3300" s="276" t="s">
        <v>345</v>
      </c>
      <c r="AL3300" s="277" t="s">
        <v>159</v>
      </c>
      <c r="AM3300" s="276" t="s">
        <v>805</v>
      </c>
      <c r="AN3300" s="276" t="s">
        <v>806</v>
      </c>
      <c r="AO3300" s="277" t="s">
        <v>807</v>
      </c>
    </row>
    <row r="3301" spans="1:41" ht="15" thickBot="1" x14ac:dyDescent="0.4">
      <c r="A3301" s="8">
        <v>2025</v>
      </c>
      <c r="B3301" s="9" t="s">
        <v>157</v>
      </c>
      <c r="C3301" s="9" t="s">
        <v>159</v>
      </c>
      <c r="D3301" s="9" t="s">
        <v>345</v>
      </c>
      <c r="E3301" s="9" t="s">
        <v>31</v>
      </c>
      <c r="F3301" s="8">
        <v>2030</v>
      </c>
      <c r="G3301" s="11" t="s">
        <v>381</v>
      </c>
      <c r="H3301" s="11" t="s">
        <v>381</v>
      </c>
      <c r="I3301" s="11" t="s">
        <v>381</v>
      </c>
      <c r="J3301" s="11" t="s">
        <v>381</v>
      </c>
      <c r="K3301" s="11" t="s">
        <v>381</v>
      </c>
      <c r="L3301" s="11" t="s">
        <v>381</v>
      </c>
      <c r="M3301" s="11" t="s">
        <v>381</v>
      </c>
      <c r="N3301" s="11" t="s">
        <v>381</v>
      </c>
      <c r="O3301" s="11" t="s">
        <v>381</v>
      </c>
      <c r="P3301" s="11" t="s">
        <v>381</v>
      </c>
      <c r="Q3301" s="11" t="s">
        <v>381</v>
      </c>
      <c r="R3301" s="11" t="s">
        <v>381</v>
      </c>
      <c r="S3301" s="11" t="s">
        <v>381</v>
      </c>
      <c r="T3301" s="11" t="s">
        <v>381</v>
      </c>
      <c r="U3301" s="11" t="s">
        <v>381</v>
      </c>
      <c r="V3301" s="11" t="s">
        <v>381</v>
      </c>
      <c r="W3301" s="11" t="s">
        <v>381</v>
      </c>
      <c r="X3301" s="11" t="s">
        <v>381</v>
      </c>
      <c r="Y3301" s="11" t="s">
        <v>381</v>
      </c>
      <c r="Z3301" s="28" t="s">
        <v>35</v>
      </c>
      <c r="AA3301" s="28" t="s">
        <v>35</v>
      </c>
      <c r="AB3301" s="11">
        <v>0</v>
      </c>
      <c r="AC3301" s="11">
        <v>4.8120000000000003E-2</v>
      </c>
      <c r="AD3301" s="71"/>
      <c r="AE3301" s="71"/>
      <c r="AF3301" s="71">
        <f t="shared" si="158"/>
        <v>4.8099999999999997E-2</v>
      </c>
      <c r="AG3301" s="277" t="s">
        <v>907</v>
      </c>
      <c r="AH3301" s="277" t="s">
        <v>808</v>
      </c>
      <c r="AI3301" s="276" t="s">
        <v>809</v>
      </c>
      <c r="AJ3301" s="276" t="s">
        <v>810</v>
      </c>
      <c r="AK3301" s="276" t="s">
        <v>345</v>
      </c>
      <c r="AL3301" s="277" t="s">
        <v>159</v>
      </c>
      <c r="AM3301" s="276" t="s">
        <v>805</v>
      </c>
      <c r="AN3301" s="276" t="s">
        <v>806</v>
      </c>
      <c r="AO3301" s="277" t="s">
        <v>807</v>
      </c>
    </row>
    <row r="3302" spans="1:41" ht="15" thickBot="1" x14ac:dyDescent="0.4">
      <c r="A3302" s="8">
        <v>2025</v>
      </c>
      <c r="B3302" s="9" t="s">
        <v>157</v>
      </c>
      <c r="C3302" s="9" t="s">
        <v>159</v>
      </c>
      <c r="D3302" s="9" t="s">
        <v>345</v>
      </c>
      <c r="E3302" s="9" t="s">
        <v>31</v>
      </c>
      <c r="F3302" s="8">
        <v>2031</v>
      </c>
      <c r="G3302" s="11" t="s">
        <v>381</v>
      </c>
      <c r="H3302" s="11" t="s">
        <v>381</v>
      </c>
      <c r="I3302" s="11" t="s">
        <v>381</v>
      </c>
      <c r="J3302" s="11" t="s">
        <v>381</v>
      </c>
      <c r="K3302" s="11" t="s">
        <v>381</v>
      </c>
      <c r="L3302" s="11" t="s">
        <v>381</v>
      </c>
      <c r="M3302" s="11" t="s">
        <v>381</v>
      </c>
      <c r="N3302" s="11" t="s">
        <v>381</v>
      </c>
      <c r="O3302" s="11" t="s">
        <v>381</v>
      </c>
      <c r="P3302" s="11" t="s">
        <v>381</v>
      </c>
      <c r="Q3302" s="11" t="s">
        <v>381</v>
      </c>
      <c r="R3302" s="11" t="s">
        <v>381</v>
      </c>
      <c r="S3302" s="11" t="s">
        <v>381</v>
      </c>
      <c r="T3302" s="11" t="s">
        <v>381</v>
      </c>
      <c r="U3302" s="11" t="s">
        <v>381</v>
      </c>
      <c r="V3302" s="11" t="s">
        <v>381</v>
      </c>
      <c r="W3302" s="11" t="s">
        <v>381</v>
      </c>
      <c r="X3302" s="11" t="s">
        <v>381</v>
      </c>
      <c r="Y3302" s="11" t="s">
        <v>381</v>
      </c>
      <c r="Z3302" s="28" t="s">
        <v>35</v>
      </c>
      <c r="AA3302" s="28" t="s">
        <v>35</v>
      </c>
      <c r="AB3302" s="11">
        <v>0</v>
      </c>
      <c r="AC3302" s="11">
        <v>5.1389999999999998E-2</v>
      </c>
      <c r="AD3302" s="71"/>
      <c r="AE3302" s="71"/>
      <c r="AF3302" s="71">
        <f t="shared" si="158"/>
        <v>5.1400000000000001E-2</v>
      </c>
      <c r="AG3302" s="277" t="s">
        <v>907</v>
      </c>
      <c r="AH3302" s="277" t="s">
        <v>808</v>
      </c>
      <c r="AI3302" s="276" t="s">
        <v>809</v>
      </c>
      <c r="AJ3302" s="276" t="s">
        <v>810</v>
      </c>
      <c r="AK3302" s="276" t="s">
        <v>345</v>
      </c>
      <c r="AL3302" s="277" t="s">
        <v>159</v>
      </c>
      <c r="AM3302" s="276" t="s">
        <v>805</v>
      </c>
      <c r="AN3302" s="276" t="s">
        <v>806</v>
      </c>
      <c r="AO3302" s="277" t="s">
        <v>807</v>
      </c>
    </row>
    <row r="3303" spans="1:41" ht="15" thickBot="1" x14ac:dyDescent="0.4">
      <c r="A3303" s="8">
        <v>2025</v>
      </c>
      <c r="B3303" s="9" t="s">
        <v>157</v>
      </c>
      <c r="C3303" s="9" t="s">
        <v>159</v>
      </c>
      <c r="D3303" s="9" t="s">
        <v>345</v>
      </c>
      <c r="E3303" s="9" t="s">
        <v>31</v>
      </c>
      <c r="F3303" s="8">
        <v>2032</v>
      </c>
      <c r="G3303" s="11" t="s">
        <v>381</v>
      </c>
      <c r="H3303" s="11" t="s">
        <v>381</v>
      </c>
      <c r="I3303" s="11" t="s">
        <v>381</v>
      </c>
      <c r="J3303" s="11" t="s">
        <v>381</v>
      </c>
      <c r="K3303" s="11" t="s">
        <v>381</v>
      </c>
      <c r="L3303" s="11" t="s">
        <v>381</v>
      </c>
      <c r="M3303" s="11" t="s">
        <v>381</v>
      </c>
      <c r="N3303" s="11" t="s">
        <v>381</v>
      </c>
      <c r="O3303" s="11" t="s">
        <v>381</v>
      </c>
      <c r="P3303" s="11" t="s">
        <v>381</v>
      </c>
      <c r="Q3303" s="11" t="s">
        <v>381</v>
      </c>
      <c r="R3303" s="11" t="s">
        <v>381</v>
      </c>
      <c r="S3303" s="11" t="s">
        <v>381</v>
      </c>
      <c r="T3303" s="11" t="s">
        <v>381</v>
      </c>
      <c r="U3303" s="11" t="s">
        <v>381</v>
      </c>
      <c r="V3303" s="11" t="s">
        <v>381</v>
      </c>
      <c r="W3303" s="11" t="s">
        <v>381</v>
      </c>
      <c r="X3303" s="11" t="s">
        <v>381</v>
      </c>
      <c r="Y3303" s="11" t="s">
        <v>381</v>
      </c>
      <c r="Z3303" s="28" t="s">
        <v>35</v>
      </c>
      <c r="AA3303" s="28" t="s">
        <v>35</v>
      </c>
      <c r="AB3303" s="11">
        <v>0</v>
      </c>
      <c r="AC3303" s="11">
        <v>3.4349999999999999E-2</v>
      </c>
      <c r="AD3303" s="71"/>
      <c r="AE3303" s="71"/>
      <c r="AF3303" s="71">
        <f t="shared" si="158"/>
        <v>3.44E-2</v>
      </c>
      <c r="AG3303" s="277" t="s">
        <v>907</v>
      </c>
      <c r="AH3303" s="277" t="s">
        <v>808</v>
      </c>
      <c r="AI3303" s="276" t="s">
        <v>809</v>
      </c>
      <c r="AJ3303" s="276" t="s">
        <v>810</v>
      </c>
      <c r="AK3303" s="276" t="s">
        <v>345</v>
      </c>
      <c r="AL3303" s="277" t="s">
        <v>159</v>
      </c>
      <c r="AM3303" s="276" t="s">
        <v>805</v>
      </c>
      <c r="AN3303" s="276" t="s">
        <v>806</v>
      </c>
      <c r="AO3303" s="277" t="s">
        <v>807</v>
      </c>
    </row>
    <row r="3304" spans="1:41" ht="15" thickBot="1" x14ac:dyDescent="0.4">
      <c r="A3304" s="8">
        <v>2025</v>
      </c>
      <c r="B3304" s="9" t="s">
        <v>157</v>
      </c>
      <c r="C3304" s="9" t="s">
        <v>159</v>
      </c>
      <c r="D3304" s="9" t="s">
        <v>345</v>
      </c>
      <c r="E3304" s="9" t="s">
        <v>31</v>
      </c>
      <c r="F3304" s="8">
        <v>2033</v>
      </c>
      <c r="G3304" s="11" t="s">
        <v>381</v>
      </c>
      <c r="H3304" s="11" t="s">
        <v>381</v>
      </c>
      <c r="I3304" s="11" t="s">
        <v>381</v>
      </c>
      <c r="J3304" s="11" t="s">
        <v>381</v>
      </c>
      <c r="K3304" s="11" t="s">
        <v>381</v>
      </c>
      <c r="L3304" s="11" t="s">
        <v>381</v>
      </c>
      <c r="M3304" s="11" t="s">
        <v>381</v>
      </c>
      <c r="N3304" s="11" t="s">
        <v>381</v>
      </c>
      <c r="O3304" s="11" t="s">
        <v>381</v>
      </c>
      <c r="P3304" s="11" t="s">
        <v>381</v>
      </c>
      <c r="Q3304" s="11" t="s">
        <v>381</v>
      </c>
      <c r="R3304" s="11" t="s">
        <v>381</v>
      </c>
      <c r="S3304" s="11" t="s">
        <v>381</v>
      </c>
      <c r="T3304" s="11" t="s">
        <v>381</v>
      </c>
      <c r="U3304" s="11" t="s">
        <v>381</v>
      </c>
      <c r="V3304" s="11" t="s">
        <v>381</v>
      </c>
      <c r="W3304" s="11" t="s">
        <v>381</v>
      </c>
      <c r="X3304" s="11" t="s">
        <v>381</v>
      </c>
      <c r="Y3304" s="11" t="s">
        <v>381</v>
      </c>
      <c r="Z3304" s="28" t="s">
        <v>35</v>
      </c>
      <c r="AA3304" s="28" t="s">
        <v>35</v>
      </c>
      <c r="AB3304" s="11">
        <v>0</v>
      </c>
      <c r="AC3304" s="11">
        <v>3.7289999999999997E-2</v>
      </c>
      <c r="AD3304" s="71"/>
      <c r="AE3304" s="71"/>
      <c r="AF3304" s="71">
        <f t="shared" si="158"/>
        <v>3.73E-2</v>
      </c>
      <c r="AG3304" s="277" t="s">
        <v>907</v>
      </c>
      <c r="AH3304" s="277" t="s">
        <v>808</v>
      </c>
      <c r="AI3304" s="276" t="s">
        <v>809</v>
      </c>
      <c r="AJ3304" s="276" t="s">
        <v>810</v>
      </c>
      <c r="AK3304" s="276" t="s">
        <v>345</v>
      </c>
      <c r="AL3304" s="277" t="s">
        <v>159</v>
      </c>
      <c r="AM3304" s="276" t="s">
        <v>805</v>
      </c>
      <c r="AN3304" s="276" t="s">
        <v>806</v>
      </c>
      <c r="AO3304" s="277" t="s">
        <v>807</v>
      </c>
    </row>
    <row r="3305" spans="1:41" ht="15" thickBot="1" x14ac:dyDescent="0.4">
      <c r="A3305" s="8">
        <v>2025</v>
      </c>
      <c r="B3305" s="9" t="s">
        <v>157</v>
      </c>
      <c r="C3305" s="9" t="s">
        <v>159</v>
      </c>
      <c r="D3305" s="9" t="s">
        <v>345</v>
      </c>
      <c r="E3305" s="9" t="s">
        <v>31</v>
      </c>
      <c r="F3305" s="8">
        <v>2034</v>
      </c>
      <c r="G3305" s="11" t="s">
        <v>381</v>
      </c>
      <c r="H3305" s="11" t="s">
        <v>381</v>
      </c>
      <c r="I3305" s="11" t="s">
        <v>381</v>
      </c>
      <c r="J3305" s="11" t="s">
        <v>381</v>
      </c>
      <c r="K3305" s="11" t="s">
        <v>381</v>
      </c>
      <c r="L3305" s="11" t="s">
        <v>381</v>
      </c>
      <c r="M3305" s="11" t="s">
        <v>381</v>
      </c>
      <c r="N3305" s="11" t="s">
        <v>381</v>
      </c>
      <c r="O3305" s="11" t="s">
        <v>381</v>
      </c>
      <c r="P3305" s="11" t="s">
        <v>381</v>
      </c>
      <c r="Q3305" s="11" t="s">
        <v>381</v>
      </c>
      <c r="R3305" s="11" t="s">
        <v>381</v>
      </c>
      <c r="S3305" s="11" t="s">
        <v>381</v>
      </c>
      <c r="T3305" s="11" t="s">
        <v>381</v>
      </c>
      <c r="U3305" s="11" t="s">
        <v>381</v>
      </c>
      <c r="V3305" s="11" t="s">
        <v>381</v>
      </c>
      <c r="W3305" s="11" t="s">
        <v>381</v>
      </c>
      <c r="X3305" s="11" t="s">
        <v>381</v>
      </c>
      <c r="Y3305" s="11" t="s">
        <v>381</v>
      </c>
      <c r="Z3305" s="28" t="s">
        <v>35</v>
      </c>
      <c r="AA3305" s="28" t="s">
        <v>35</v>
      </c>
      <c r="AB3305" s="11">
        <v>0</v>
      </c>
      <c r="AC3305" s="11">
        <v>3.0679999999999999E-2</v>
      </c>
      <c r="AD3305" s="71"/>
      <c r="AE3305" s="71"/>
      <c r="AF3305" s="71">
        <f t="shared" si="158"/>
        <v>3.0700000000000002E-2</v>
      </c>
      <c r="AG3305" s="277" t="s">
        <v>907</v>
      </c>
      <c r="AH3305" s="277" t="s">
        <v>808</v>
      </c>
      <c r="AI3305" s="276" t="s">
        <v>809</v>
      </c>
      <c r="AJ3305" s="276" t="s">
        <v>810</v>
      </c>
      <c r="AK3305" s="276" t="s">
        <v>345</v>
      </c>
      <c r="AL3305" s="277" t="s">
        <v>159</v>
      </c>
      <c r="AM3305" s="276" t="s">
        <v>805</v>
      </c>
      <c r="AN3305" s="276" t="s">
        <v>806</v>
      </c>
      <c r="AO3305" s="277" t="s">
        <v>807</v>
      </c>
    </row>
    <row r="3306" spans="1:41" ht="15" thickBot="1" x14ac:dyDescent="0.4">
      <c r="A3306" s="8">
        <v>2025</v>
      </c>
      <c r="B3306" s="9" t="s">
        <v>157</v>
      </c>
      <c r="C3306" s="9" t="s">
        <v>159</v>
      </c>
      <c r="D3306" s="9" t="s">
        <v>345</v>
      </c>
      <c r="E3306" s="9" t="s">
        <v>31</v>
      </c>
      <c r="F3306" s="8">
        <v>2035</v>
      </c>
      <c r="G3306" s="11" t="s">
        <v>381</v>
      </c>
      <c r="H3306" s="11" t="s">
        <v>381</v>
      </c>
      <c r="I3306" s="11" t="s">
        <v>381</v>
      </c>
      <c r="J3306" s="11" t="s">
        <v>381</v>
      </c>
      <c r="K3306" s="11" t="s">
        <v>381</v>
      </c>
      <c r="L3306" s="11" t="s">
        <v>381</v>
      </c>
      <c r="M3306" s="11" t="s">
        <v>381</v>
      </c>
      <c r="N3306" s="11" t="s">
        <v>381</v>
      </c>
      <c r="O3306" s="11" t="s">
        <v>381</v>
      </c>
      <c r="P3306" s="11" t="s">
        <v>381</v>
      </c>
      <c r="Q3306" s="11" t="s">
        <v>381</v>
      </c>
      <c r="R3306" s="11" t="s">
        <v>381</v>
      </c>
      <c r="S3306" s="11" t="s">
        <v>381</v>
      </c>
      <c r="T3306" s="11" t="s">
        <v>381</v>
      </c>
      <c r="U3306" s="11" t="s">
        <v>381</v>
      </c>
      <c r="V3306" s="11" t="s">
        <v>381</v>
      </c>
      <c r="W3306" s="11" t="s">
        <v>381</v>
      </c>
      <c r="X3306" s="11" t="s">
        <v>381</v>
      </c>
      <c r="Y3306" s="11" t="s">
        <v>381</v>
      </c>
      <c r="Z3306" s="28" t="s">
        <v>35</v>
      </c>
      <c r="AA3306" s="28" t="s">
        <v>35</v>
      </c>
      <c r="AB3306" s="11">
        <v>0</v>
      </c>
      <c r="AC3306" s="11">
        <v>3.322E-2</v>
      </c>
      <c r="AD3306" s="71"/>
      <c r="AE3306" s="71"/>
      <c r="AF3306" s="71">
        <f t="shared" si="158"/>
        <v>3.32E-2</v>
      </c>
      <c r="AG3306" s="277" t="s">
        <v>907</v>
      </c>
      <c r="AH3306" s="277" t="s">
        <v>808</v>
      </c>
      <c r="AI3306" s="276" t="s">
        <v>809</v>
      </c>
      <c r="AJ3306" s="276" t="s">
        <v>810</v>
      </c>
      <c r="AK3306" s="276" t="s">
        <v>345</v>
      </c>
      <c r="AL3306" s="277" t="s">
        <v>159</v>
      </c>
      <c r="AM3306" s="276" t="s">
        <v>805</v>
      </c>
      <c r="AN3306" s="276" t="s">
        <v>806</v>
      </c>
      <c r="AO3306" s="277" t="s">
        <v>807</v>
      </c>
    </row>
    <row r="3307" spans="1:41" ht="15" thickBot="1" x14ac:dyDescent="0.4">
      <c r="A3307" s="8">
        <v>2025</v>
      </c>
      <c r="B3307" s="9" t="s">
        <v>157</v>
      </c>
      <c r="C3307" s="9" t="s">
        <v>159</v>
      </c>
      <c r="D3307" s="9" t="s">
        <v>345</v>
      </c>
      <c r="E3307" s="9" t="s">
        <v>32</v>
      </c>
      <c r="F3307" s="8">
        <v>2025</v>
      </c>
      <c r="G3307" s="11">
        <v>0</v>
      </c>
      <c r="H3307" s="11">
        <v>0.48021999999999998</v>
      </c>
      <c r="I3307" s="11" t="s">
        <v>35</v>
      </c>
      <c r="J3307" s="11" t="s">
        <v>35</v>
      </c>
      <c r="K3307" s="11" t="s">
        <v>35</v>
      </c>
      <c r="L3307" s="11">
        <v>5.0899999999999999E-3</v>
      </c>
      <c r="M3307" s="11">
        <v>0</v>
      </c>
      <c r="N3307" s="11">
        <v>0</v>
      </c>
      <c r="O3307" s="11">
        <v>0</v>
      </c>
      <c r="P3307" s="11">
        <v>0</v>
      </c>
      <c r="Q3307" s="11">
        <v>0</v>
      </c>
      <c r="R3307" s="11">
        <v>0</v>
      </c>
      <c r="S3307" s="11">
        <v>0</v>
      </c>
      <c r="T3307" s="11">
        <v>0.48798999999999998</v>
      </c>
      <c r="U3307" s="11">
        <v>0</v>
      </c>
      <c r="V3307" s="11">
        <v>0</v>
      </c>
      <c r="W3307" s="11">
        <v>0</v>
      </c>
      <c r="X3307" s="11">
        <v>0</v>
      </c>
      <c r="Y3307" s="11">
        <v>0.48798999999999998</v>
      </c>
      <c r="Z3307" s="28" t="s">
        <v>35</v>
      </c>
      <c r="AA3307" s="28" t="s">
        <v>35</v>
      </c>
      <c r="AB3307" s="11">
        <v>0</v>
      </c>
      <c r="AC3307" s="11">
        <v>8.4399999999999996E-3</v>
      </c>
      <c r="AD3307" s="71">
        <f t="shared" si="156"/>
        <v>2.7000000000000001E-3</v>
      </c>
      <c r="AE3307" s="71">
        <f t="shared" si="157"/>
        <v>0</v>
      </c>
      <c r="AF3307" s="71">
        <f t="shared" si="158"/>
        <v>8.3999999999999995E-3</v>
      </c>
      <c r="AG3307" s="277" t="s">
        <v>908</v>
      </c>
      <c r="AH3307" s="277" t="s">
        <v>808</v>
      </c>
      <c r="AI3307" s="276" t="s">
        <v>809</v>
      </c>
      <c r="AJ3307" s="276" t="s">
        <v>810</v>
      </c>
      <c r="AK3307" s="276" t="s">
        <v>345</v>
      </c>
      <c r="AL3307" s="277" t="s">
        <v>159</v>
      </c>
      <c r="AM3307" s="276" t="s">
        <v>805</v>
      </c>
      <c r="AN3307" s="276" t="s">
        <v>806</v>
      </c>
      <c r="AO3307" s="277" t="s">
        <v>807</v>
      </c>
    </row>
    <row r="3308" spans="1:41" ht="15" thickBot="1" x14ac:dyDescent="0.4">
      <c r="A3308" s="8">
        <v>2025</v>
      </c>
      <c r="B3308" s="9" t="s">
        <v>157</v>
      </c>
      <c r="C3308" s="9" t="s">
        <v>159</v>
      </c>
      <c r="D3308" s="9" t="s">
        <v>345</v>
      </c>
      <c r="E3308" s="9" t="s">
        <v>32</v>
      </c>
      <c r="F3308" s="8">
        <v>2026</v>
      </c>
      <c r="G3308" s="11">
        <v>0</v>
      </c>
      <c r="H3308" s="11">
        <v>0.29976000000000003</v>
      </c>
      <c r="I3308" s="11" t="s">
        <v>35</v>
      </c>
      <c r="J3308" s="11" t="s">
        <v>35</v>
      </c>
      <c r="K3308" s="11" t="s">
        <v>35</v>
      </c>
      <c r="L3308" s="11">
        <v>4.3200000000000001E-3</v>
      </c>
      <c r="M3308" s="11">
        <v>0</v>
      </c>
      <c r="N3308" s="11">
        <v>0</v>
      </c>
      <c r="O3308" s="11">
        <v>0</v>
      </c>
      <c r="P3308" s="11">
        <v>0</v>
      </c>
      <c r="Q3308" s="11">
        <v>0</v>
      </c>
      <c r="R3308" s="11">
        <v>0</v>
      </c>
      <c r="S3308" s="11">
        <v>0</v>
      </c>
      <c r="T3308" s="11">
        <v>0.30591000000000002</v>
      </c>
      <c r="U3308" s="11">
        <v>0</v>
      </c>
      <c r="V3308" s="11">
        <v>0</v>
      </c>
      <c r="W3308" s="11">
        <v>0</v>
      </c>
      <c r="X3308" s="11">
        <v>0</v>
      </c>
      <c r="Y3308" s="11">
        <v>0.30591000000000002</v>
      </c>
      <c r="Z3308" s="28" t="s">
        <v>35</v>
      </c>
      <c r="AA3308" s="28" t="s">
        <v>35</v>
      </c>
      <c r="AB3308" s="11">
        <v>0</v>
      </c>
      <c r="AC3308" s="11">
        <v>5.0090000000000003E-2</v>
      </c>
      <c r="AD3308" s="71">
        <f t="shared" si="156"/>
        <v>1.8E-3</v>
      </c>
      <c r="AE3308" s="71">
        <f t="shared" si="157"/>
        <v>0</v>
      </c>
      <c r="AF3308" s="71">
        <f t="shared" si="158"/>
        <v>5.0099999999999999E-2</v>
      </c>
      <c r="AG3308" s="277" t="s">
        <v>908</v>
      </c>
      <c r="AH3308" s="277" t="s">
        <v>808</v>
      </c>
      <c r="AI3308" s="276" t="s">
        <v>809</v>
      </c>
      <c r="AJ3308" s="276" t="s">
        <v>810</v>
      </c>
      <c r="AK3308" s="276" t="s">
        <v>345</v>
      </c>
      <c r="AL3308" s="277" t="s">
        <v>159</v>
      </c>
      <c r="AM3308" s="276" t="s">
        <v>805</v>
      </c>
      <c r="AN3308" s="276" t="s">
        <v>806</v>
      </c>
      <c r="AO3308" s="277" t="s">
        <v>807</v>
      </c>
    </row>
    <row r="3309" spans="1:41" ht="15" thickBot="1" x14ac:dyDescent="0.4">
      <c r="A3309" s="8">
        <v>2025</v>
      </c>
      <c r="B3309" s="9" t="s">
        <v>157</v>
      </c>
      <c r="C3309" s="9" t="s">
        <v>159</v>
      </c>
      <c r="D3309" s="9" t="s">
        <v>345</v>
      </c>
      <c r="E3309" s="9" t="s">
        <v>32</v>
      </c>
      <c r="F3309" s="8">
        <v>2027</v>
      </c>
      <c r="G3309" s="11">
        <v>0</v>
      </c>
      <c r="H3309" s="11">
        <v>0.26112000000000002</v>
      </c>
      <c r="I3309" s="11" t="s">
        <v>35</v>
      </c>
      <c r="J3309" s="11" t="s">
        <v>35</v>
      </c>
      <c r="K3309" s="11" t="s">
        <v>35</v>
      </c>
      <c r="L3309" s="11">
        <v>9.92E-3</v>
      </c>
      <c r="M3309" s="11">
        <v>0</v>
      </c>
      <c r="N3309" s="11">
        <v>0</v>
      </c>
      <c r="O3309" s="11">
        <v>0</v>
      </c>
      <c r="P3309" s="11">
        <v>0</v>
      </c>
      <c r="Q3309" s="11">
        <v>0</v>
      </c>
      <c r="R3309" s="11">
        <v>0</v>
      </c>
      <c r="S3309" s="11">
        <v>0</v>
      </c>
      <c r="T3309" s="11">
        <v>0.27947</v>
      </c>
      <c r="U3309" s="11">
        <v>0</v>
      </c>
      <c r="V3309" s="11">
        <v>0</v>
      </c>
      <c r="W3309" s="11">
        <v>0</v>
      </c>
      <c r="X3309" s="11">
        <v>0</v>
      </c>
      <c r="Y3309" s="11">
        <v>0.27947</v>
      </c>
      <c r="Z3309" s="28" t="s">
        <v>35</v>
      </c>
      <c r="AA3309" s="28" t="s">
        <v>35</v>
      </c>
      <c r="AB3309" s="11">
        <v>0</v>
      </c>
      <c r="AC3309" s="11">
        <v>9.7470000000000001E-2</v>
      </c>
      <c r="AD3309" s="71">
        <f t="shared" si="156"/>
        <v>8.3999999999999995E-3</v>
      </c>
      <c r="AE3309" s="71">
        <f t="shared" si="157"/>
        <v>0</v>
      </c>
      <c r="AF3309" s="71">
        <f t="shared" si="158"/>
        <v>9.7500000000000003E-2</v>
      </c>
      <c r="AG3309" s="277" t="s">
        <v>908</v>
      </c>
      <c r="AH3309" s="277" t="s">
        <v>808</v>
      </c>
      <c r="AI3309" s="276" t="s">
        <v>809</v>
      </c>
      <c r="AJ3309" s="276" t="s">
        <v>810</v>
      </c>
      <c r="AK3309" s="276" t="s">
        <v>345</v>
      </c>
      <c r="AL3309" s="277" t="s">
        <v>159</v>
      </c>
      <c r="AM3309" s="276" t="s">
        <v>805</v>
      </c>
      <c r="AN3309" s="276" t="s">
        <v>806</v>
      </c>
      <c r="AO3309" s="277" t="s">
        <v>807</v>
      </c>
    </row>
    <row r="3310" spans="1:41" ht="15" thickBot="1" x14ac:dyDescent="0.4">
      <c r="A3310" s="8">
        <v>2025</v>
      </c>
      <c r="B3310" s="9" t="s">
        <v>157</v>
      </c>
      <c r="C3310" s="9" t="s">
        <v>159</v>
      </c>
      <c r="D3310" s="9" t="s">
        <v>345</v>
      </c>
      <c r="E3310" s="9" t="s">
        <v>32</v>
      </c>
      <c r="F3310" s="8">
        <v>2028</v>
      </c>
      <c r="G3310" s="11">
        <v>0</v>
      </c>
      <c r="H3310" s="11">
        <v>0.31922</v>
      </c>
      <c r="I3310" s="11" t="s">
        <v>35</v>
      </c>
      <c r="J3310" s="11" t="s">
        <v>35</v>
      </c>
      <c r="K3310" s="11" t="s">
        <v>35</v>
      </c>
      <c r="L3310" s="11">
        <v>3.0769999999999999E-2</v>
      </c>
      <c r="M3310" s="11">
        <v>0</v>
      </c>
      <c r="N3310" s="11">
        <v>0</v>
      </c>
      <c r="O3310" s="11">
        <v>0</v>
      </c>
      <c r="P3310" s="11">
        <v>0</v>
      </c>
      <c r="Q3310" s="11">
        <v>0</v>
      </c>
      <c r="R3310" s="11">
        <v>0</v>
      </c>
      <c r="S3310" s="11">
        <v>0</v>
      </c>
      <c r="T3310" s="11">
        <v>0.37347999999999998</v>
      </c>
      <c r="U3310" s="11">
        <v>0</v>
      </c>
      <c r="V3310" s="11">
        <v>0</v>
      </c>
      <c r="W3310" s="11">
        <v>0</v>
      </c>
      <c r="X3310" s="11">
        <v>0</v>
      </c>
      <c r="Y3310" s="11">
        <v>0.37347999999999998</v>
      </c>
      <c r="Z3310" s="28" t="s">
        <v>35</v>
      </c>
      <c r="AA3310" s="28" t="s">
        <v>35</v>
      </c>
      <c r="AB3310" s="11">
        <v>0</v>
      </c>
      <c r="AC3310" s="11">
        <v>0.16769000000000001</v>
      </c>
      <c r="AD3310" s="71">
        <f t="shared" si="156"/>
        <v>2.35E-2</v>
      </c>
      <c r="AE3310" s="71">
        <f t="shared" si="157"/>
        <v>0</v>
      </c>
      <c r="AF3310" s="71">
        <f t="shared" si="158"/>
        <v>0.16769999999999999</v>
      </c>
      <c r="AG3310" s="277" t="s">
        <v>908</v>
      </c>
      <c r="AH3310" s="277" t="s">
        <v>808</v>
      </c>
      <c r="AI3310" s="276" t="s">
        <v>809</v>
      </c>
      <c r="AJ3310" s="276" t="s">
        <v>810</v>
      </c>
      <c r="AK3310" s="276" t="s">
        <v>345</v>
      </c>
      <c r="AL3310" s="277" t="s">
        <v>159</v>
      </c>
      <c r="AM3310" s="276" t="s">
        <v>805</v>
      </c>
      <c r="AN3310" s="276" t="s">
        <v>806</v>
      </c>
      <c r="AO3310" s="277" t="s">
        <v>807</v>
      </c>
    </row>
    <row r="3311" spans="1:41" ht="15" thickBot="1" x14ac:dyDescent="0.4">
      <c r="A3311" s="8">
        <v>2025</v>
      </c>
      <c r="B3311" s="9" t="s">
        <v>157</v>
      </c>
      <c r="C3311" s="9" t="s">
        <v>159</v>
      </c>
      <c r="D3311" s="9" t="s">
        <v>345</v>
      </c>
      <c r="E3311" s="9" t="s">
        <v>32</v>
      </c>
      <c r="F3311" s="8">
        <v>2029</v>
      </c>
      <c r="G3311" s="11">
        <v>0</v>
      </c>
      <c r="H3311" s="11">
        <v>0.30235000000000001</v>
      </c>
      <c r="I3311" s="11" t="s">
        <v>35</v>
      </c>
      <c r="J3311" s="11" t="s">
        <v>35</v>
      </c>
      <c r="K3311" s="11" t="s">
        <v>35</v>
      </c>
      <c r="L3311" s="11">
        <v>6.13E-2</v>
      </c>
      <c r="M3311" s="11">
        <v>0</v>
      </c>
      <c r="N3311" s="11">
        <v>0</v>
      </c>
      <c r="O3311" s="11">
        <v>0</v>
      </c>
      <c r="P3311" s="11">
        <v>0</v>
      </c>
      <c r="Q3311" s="11">
        <v>0</v>
      </c>
      <c r="R3311" s="11">
        <v>0</v>
      </c>
      <c r="S3311" s="11">
        <v>0</v>
      </c>
      <c r="T3311" s="11">
        <v>0.39419999999999999</v>
      </c>
      <c r="U3311" s="11">
        <v>0</v>
      </c>
      <c r="V3311" s="11">
        <v>0</v>
      </c>
      <c r="W3311" s="11">
        <v>0</v>
      </c>
      <c r="X3311" s="11">
        <v>0</v>
      </c>
      <c r="Y3311" s="11">
        <v>0.39419999999999999</v>
      </c>
      <c r="Z3311" s="28" t="s">
        <v>35</v>
      </c>
      <c r="AA3311" s="28" t="s">
        <v>35</v>
      </c>
      <c r="AB3311" s="11">
        <v>0</v>
      </c>
      <c r="AC3311" s="11">
        <v>0.15287999999999999</v>
      </c>
      <c r="AD3311" s="71">
        <f t="shared" si="156"/>
        <v>3.0599999999999999E-2</v>
      </c>
      <c r="AE3311" s="71">
        <f t="shared" si="157"/>
        <v>0</v>
      </c>
      <c r="AF3311" s="71">
        <f t="shared" si="158"/>
        <v>0.15290000000000001</v>
      </c>
      <c r="AG3311" s="277" t="s">
        <v>908</v>
      </c>
      <c r="AH3311" s="277" t="s">
        <v>808</v>
      </c>
      <c r="AI3311" s="276" t="s">
        <v>809</v>
      </c>
      <c r="AJ3311" s="276" t="s">
        <v>810</v>
      </c>
      <c r="AK3311" s="276" t="s">
        <v>345</v>
      </c>
      <c r="AL3311" s="277" t="s">
        <v>159</v>
      </c>
      <c r="AM3311" s="276" t="s">
        <v>805</v>
      </c>
      <c r="AN3311" s="276" t="s">
        <v>806</v>
      </c>
      <c r="AO3311" s="277" t="s">
        <v>807</v>
      </c>
    </row>
    <row r="3312" spans="1:41" ht="15" thickBot="1" x14ac:dyDescent="0.4">
      <c r="A3312" s="8">
        <v>2025</v>
      </c>
      <c r="B3312" s="9" t="s">
        <v>157</v>
      </c>
      <c r="C3312" s="9" t="s">
        <v>159</v>
      </c>
      <c r="D3312" s="9" t="s">
        <v>345</v>
      </c>
      <c r="E3312" s="9" t="s">
        <v>32</v>
      </c>
      <c r="F3312" s="8">
        <v>2030</v>
      </c>
      <c r="G3312" s="11">
        <v>0</v>
      </c>
      <c r="H3312" s="11">
        <v>0.34145999999999999</v>
      </c>
      <c r="I3312" s="11" t="s">
        <v>35</v>
      </c>
      <c r="J3312" s="11" t="s">
        <v>35</v>
      </c>
      <c r="K3312" s="11" t="s">
        <v>35</v>
      </c>
      <c r="L3312" s="11">
        <v>0.41293000000000002</v>
      </c>
      <c r="M3312" s="11">
        <v>0</v>
      </c>
      <c r="N3312" s="11">
        <v>0</v>
      </c>
      <c r="O3312" s="11">
        <v>0</v>
      </c>
      <c r="P3312" s="11">
        <v>0</v>
      </c>
      <c r="Q3312" s="11">
        <v>0</v>
      </c>
      <c r="R3312" s="11">
        <v>0</v>
      </c>
      <c r="S3312" s="11">
        <v>0</v>
      </c>
      <c r="T3312" s="11">
        <v>1.0047699999999999</v>
      </c>
      <c r="U3312" s="11">
        <v>0</v>
      </c>
      <c r="V3312" s="11">
        <v>0</v>
      </c>
      <c r="W3312" s="11">
        <v>0</v>
      </c>
      <c r="X3312" s="11">
        <v>0</v>
      </c>
      <c r="Y3312" s="11">
        <v>1.0047699999999999</v>
      </c>
      <c r="Z3312" s="28" t="s">
        <v>35</v>
      </c>
      <c r="AA3312" s="28" t="s">
        <v>35</v>
      </c>
      <c r="AB3312" s="11">
        <v>0</v>
      </c>
      <c r="AC3312" s="11">
        <v>0.35141</v>
      </c>
      <c r="AD3312" s="71">
        <f t="shared" si="156"/>
        <v>0.25040000000000001</v>
      </c>
      <c r="AE3312" s="71">
        <f t="shared" si="157"/>
        <v>0</v>
      </c>
      <c r="AF3312" s="71">
        <f t="shared" si="158"/>
        <v>0.35139999999999999</v>
      </c>
      <c r="AG3312" s="277" t="s">
        <v>908</v>
      </c>
      <c r="AH3312" s="277" t="s">
        <v>808</v>
      </c>
      <c r="AI3312" s="276" t="s">
        <v>809</v>
      </c>
      <c r="AJ3312" s="276" t="s">
        <v>810</v>
      </c>
      <c r="AK3312" s="276" t="s">
        <v>345</v>
      </c>
      <c r="AL3312" s="277" t="s">
        <v>159</v>
      </c>
      <c r="AM3312" s="276" t="s">
        <v>805</v>
      </c>
      <c r="AN3312" s="276" t="s">
        <v>806</v>
      </c>
      <c r="AO3312" s="277" t="s">
        <v>807</v>
      </c>
    </row>
    <row r="3313" spans="1:41" ht="15" thickBot="1" x14ac:dyDescent="0.4">
      <c r="A3313" s="8">
        <v>2025</v>
      </c>
      <c r="B3313" s="9" t="s">
        <v>157</v>
      </c>
      <c r="C3313" s="9" t="s">
        <v>159</v>
      </c>
      <c r="D3313" s="9" t="s">
        <v>345</v>
      </c>
      <c r="E3313" s="9" t="s">
        <v>32</v>
      </c>
      <c r="F3313" s="8">
        <v>2031</v>
      </c>
      <c r="G3313" s="11">
        <v>0</v>
      </c>
      <c r="H3313" s="11">
        <v>0.36037999999999998</v>
      </c>
      <c r="I3313" s="11" t="s">
        <v>35</v>
      </c>
      <c r="J3313" s="11" t="s">
        <v>35</v>
      </c>
      <c r="K3313" s="11" t="s">
        <v>35</v>
      </c>
      <c r="L3313" s="11">
        <v>0.28786</v>
      </c>
      <c r="M3313" s="11">
        <v>0</v>
      </c>
      <c r="N3313" s="11">
        <v>0</v>
      </c>
      <c r="O3313" s="11">
        <v>0</v>
      </c>
      <c r="P3313" s="11">
        <v>0</v>
      </c>
      <c r="Q3313" s="11">
        <v>0</v>
      </c>
      <c r="R3313" s="11">
        <v>0</v>
      </c>
      <c r="S3313" s="11">
        <v>0</v>
      </c>
      <c r="T3313" s="11">
        <v>0.90031000000000005</v>
      </c>
      <c r="U3313" s="11">
        <v>0</v>
      </c>
      <c r="V3313" s="11">
        <v>0</v>
      </c>
      <c r="W3313" s="11">
        <v>0</v>
      </c>
      <c r="X3313" s="11">
        <v>0</v>
      </c>
      <c r="Y3313" s="11">
        <v>0.90031000000000005</v>
      </c>
      <c r="Z3313" s="28" t="s">
        <v>35</v>
      </c>
      <c r="AA3313" s="28" t="s">
        <v>35</v>
      </c>
      <c r="AB3313" s="11">
        <v>0</v>
      </c>
      <c r="AC3313" s="11">
        <v>0.52715999999999996</v>
      </c>
      <c r="AD3313" s="71">
        <f t="shared" si="156"/>
        <v>0.25209999999999999</v>
      </c>
      <c r="AE3313" s="71">
        <f t="shared" si="157"/>
        <v>0</v>
      </c>
      <c r="AF3313" s="71">
        <f t="shared" si="158"/>
        <v>0.5272</v>
      </c>
      <c r="AG3313" s="277" t="s">
        <v>908</v>
      </c>
      <c r="AH3313" s="277" t="s">
        <v>808</v>
      </c>
      <c r="AI3313" s="276" t="s">
        <v>809</v>
      </c>
      <c r="AJ3313" s="276" t="s">
        <v>810</v>
      </c>
      <c r="AK3313" s="276" t="s">
        <v>345</v>
      </c>
      <c r="AL3313" s="277" t="s">
        <v>159</v>
      </c>
      <c r="AM3313" s="276" t="s">
        <v>805</v>
      </c>
      <c r="AN3313" s="276" t="s">
        <v>806</v>
      </c>
      <c r="AO3313" s="277" t="s">
        <v>807</v>
      </c>
    </row>
    <row r="3314" spans="1:41" ht="15" thickBot="1" x14ac:dyDescent="0.4">
      <c r="A3314" s="8">
        <v>2025</v>
      </c>
      <c r="B3314" s="9" t="s">
        <v>157</v>
      </c>
      <c r="C3314" s="9" t="s">
        <v>159</v>
      </c>
      <c r="D3314" s="9" t="s">
        <v>345</v>
      </c>
      <c r="E3314" s="9" t="s">
        <v>32</v>
      </c>
      <c r="F3314" s="8">
        <v>2032</v>
      </c>
      <c r="G3314" s="11">
        <v>0</v>
      </c>
      <c r="H3314" s="11">
        <v>0.35022999999999999</v>
      </c>
      <c r="I3314" s="11" t="s">
        <v>35</v>
      </c>
      <c r="J3314" s="11" t="s">
        <v>35</v>
      </c>
      <c r="K3314" s="11" t="s">
        <v>35</v>
      </c>
      <c r="L3314" s="11">
        <v>0.25624999999999998</v>
      </c>
      <c r="M3314" s="11">
        <v>0</v>
      </c>
      <c r="N3314" s="11">
        <v>0</v>
      </c>
      <c r="O3314" s="11">
        <v>0</v>
      </c>
      <c r="P3314" s="11">
        <v>0</v>
      </c>
      <c r="Q3314" s="11">
        <v>0</v>
      </c>
      <c r="R3314" s="11">
        <v>0</v>
      </c>
      <c r="S3314" s="11">
        <v>0</v>
      </c>
      <c r="T3314" s="11">
        <v>0.84919</v>
      </c>
      <c r="U3314" s="11">
        <v>0</v>
      </c>
      <c r="V3314" s="11">
        <v>0</v>
      </c>
      <c r="W3314" s="11">
        <v>0</v>
      </c>
      <c r="X3314" s="11">
        <v>0</v>
      </c>
      <c r="Y3314" s="11">
        <v>0.84919</v>
      </c>
      <c r="Z3314" s="28" t="s">
        <v>35</v>
      </c>
      <c r="AA3314" s="28" t="s">
        <v>35</v>
      </c>
      <c r="AB3314" s="11">
        <v>0</v>
      </c>
      <c r="AC3314" s="11">
        <v>0.47255000000000003</v>
      </c>
      <c r="AD3314" s="71">
        <f t="shared" si="156"/>
        <v>0.2427</v>
      </c>
      <c r="AE3314" s="71">
        <f t="shared" si="157"/>
        <v>0</v>
      </c>
      <c r="AF3314" s="71">
        <f t="shared" si="158"/>
        <v>0.47260000000000002</v>
      </c>
      <c r="AG3314" s="277" t="s">
        <v>908</v>
      </c>
      <c r="AH3314" s="277" t="s">
        <v>808</v>
      </c>
      <c r="AI3314" s="276" t="s">
        <v>809</v>
      </c>
      <c r="AJ3314" s="276" t="s">
        <v>810</v>
      </c>
      <c r="AK3314" s="276" t="s">
        <v>345</v>
      </c>
      <c r="AL3314" s="277" t="s">
        <v>159</v>
      </c>
      <c r="AM3314" s="276" t="s">
        <v>805</v>
      </c>
      <c r="AN3314" s="276" t="s">
        <v>806</v>
      </c>
      <c r="AO3314" s="277" t="s">
        <v>807</v>
      </c>
    </row>
    <row r="3315" spans="1:41" ht="15" thickBot="1" x14ac:dyDescent="0.4">
      <c r="A3315" s="8">
        <v>2025</v>
      </c>
      <c r="B3315" s="9" t="s">
        <v>157</v>
      </c>
      <c r="C3315" s="9" t="s">
        <v>159</v>
      </c>
      <c r="D3315" s="9" t="s">
        <v>345</v>
      </c>
      <c r="E3315" s="9" t="s">
        <v>32</v>
      </c>
      <c r="F3315" s="8">
        <v>2033</v>
      </c>
      <c r="G3315" s="11">
        <v>0</v>
      </c>
      <c r="H3315" s="11">
        <v>0.53178999999999998</v>
      </c>
      <c r="I3315" s="11" t="s">
        <v>35</v>
      </c>
      <c r="J3315" s="11" t="s">
        <v>35</v>
      </c>
      <c r="K3315" s="11" t="s">
        <v>35</v>
      </c>
      <c r="L3315" s="11">
        <v>0.41375000000000001</v>
      </c>
      <c r="M3315" s="11">
        <v>0</v>
      </c>
      <c r="N3315" s="11">
        <v>0</v>
      </c>
      <c r="O3315" s="11">
        <v>0</v>
      </c>
      <c r="P3315" s="11">
        <v>0</v>
      </c>
      <c r="Q3315" s="11">
        <v>0</v>
      </c>
      <c r="R3315" s="11">
        <v>0</v>
      </c>
      <c r="S3315" s="11">
        <v>0</v>
      </c>
      <c r="T3315" s="11">
        <v>1.35521</v>
      </c>
      <c r="U3315" s="11">
        <v>0</v>
      </c>
      <c r="V3315" s="11">
        <v>0</v>
      </c>
      <c r="W3315" s="11">
        <v>0</v>
      </c>
      <c r="X3315" s="11">
        <v>0</v>
      </c>
      <c r="Y3315" s="11">
        <v>1.35521</v>
      </c>
      <c r="Z3315" s="28" t="s">
        <v>35</v>
      </c>
      <c r="AA3315" s="28" t="s">
        <v>35</v>
      </c>
      <c r="AB3315" s="11">
        <v>0</v>
      </c>
      <c r="AC3315" s="11">
        <v>0.55639000000000005</v>
      </c>
      <c r="AD3315" s="71">
        <f t="shared" si="156"/>
        <v>0.40970000000000001</v>
      </c>
      <c r="AE3315" s="71">
        <f t="shared" si="157"/>
        <v>0</v>
      </c>
      <c r="AF3315" s="71">
        <f t="shared" si="158"/>
        <v>0.55640000000000001</v>
      </c>
      <c r="AG3315" s="277" t="s">
        <v>908</v>
      </c>
      <c r="AH3315" s="277" t="s">
        <v>808</v>
      </c>
      <c r="AI3315" s="276" t="s">
        <v>809</v>
      </c>
      <c r="AJ3315" s="276" t="s">
        <v>810</v>
      </c>
      <c r="AK3315" s="276" t="s">
        <v>345</v>
      </c>
      <c r="AL3315" s="277" t="s">
        <v>159</v>
      </c>
      <c r="AM3315" s="276" t="s">
        <v>805</v>
      </c>
      <c r="AN3315" s="276" t="s">
        <v>806</v>
      </c>
      <c r="AO3315" s="277" t="s">
        <v>807</v>
      </c>
    </row>
    <row r="3316" spans="1:41" ht="15" thickBot="1" x14ac:dyDescent="0.4">
      <c r="A3316" s="8">
        <v>2025</v>
      </c>
      <c r="B3316" s="9" t="s">
        <v>157</v>
      </c>
      <c r="C3316" s="9" t="s">
        <v>159</v>
      </c>
      <c r="D3316" s="9" t="s">
        <v>345</v>
      </c>
      <c r="E3316" s="9" t="s">
        <v>32</v>
      </c>
      <c r="F3316" s="8">
        <v>2034</v>
      </c>
      <c r="G3316" s="11">
        <v>0</v>
      </c>
      <c r="H3316" s="11">
        <v>0.37145</v>
      </c>
      <c r="I3316" s="11" t="s">
        <v>35</v>
      </c>
      <c r="J3316" s="11" t="s">
        <v>35</v>
      </c>
      <c r="K3316" s="11" t="s">
        <v>35</v>
      </c>
      <c r="L3316" s="11">
        <v>0.24895999999999999</v>
      </c>
      <c r="M3316" s="11">
        <v>0</v>
      </c>
      <c r="N3316" s="11">
        <v>0</v>
      </c>
      <c r="O3316" s="11">
        <v>0</v>
      </c>
      <c r="P3316" s="11">
        <v>0</v>
      </c>
      <c r="Q3316" s="11">
        <v>0</v>
      </c>
      <c r="R3316" s="11">
        <v>0</v>
      </c>
      <c r="S3316" s="11">
        <v>0</v>
      </c>
      <c r="T3316" s="11">
        <v>1.1932700000000001</v>
      </c>
      <c r="U3316" s="11">
        <v>0</v>
      </c>
      <c r="V3316" s="11">
        <v>0</v>
      </c>
      <c r="W3316" s="11">
        <v>0</v>
      </c>
      <c r="X3316" s="11">
        <v>0</v>
      </c>
      <c r="Y3316" s="11">
        <v>1.1932700000000001</v>
      </c>
      <c r="Z3316" s="28" t="s">
        <v>35</v>
      </c>
      <c r="AA3316" s="28" t="s">
        <v>35</v>
      </c>
      <c r="AB3316" s="11">
        <v>0</v>
      </c>
      <c r="AC3316" s="11">
        <v>0.67481000000000002</v>
      </c>
      <c r="AD3316" s="71">
        <f t="shared" si="156"/>
        <v>0.57289999999999996</v>
      </c>
      <c r="AE3316" s="71">
        <f t="shared" si="157"/>
        <v>0</v>
      </c>
      <c r="AF3316" s="71">
        <f t="shared" si="158"/>
        <v>0.67479999999999996</v>
      </c>
      <c r="AG3316" s="277" t="s">
        <v>908</v>
      </c>
      <c r="AH3316" s="277" t="s">
        <v>808</v>
      </c>
      <c r="AI3316" s="276" t="s">
        <v>809</v>
      </c>
      <c r="AJ3316" s="276" t="s">
        <v>810</v>
      </c>
      <c r="AK3316" s="276" t="s">
        <v>345</v>
      </c>
      <c r="AL3316" s="277" t="s">
        <v>159</v>
      </c>
      <c r="AM3316" s="276" t="s">
        <v>805</v>
      </c>
      <c r="AN3316" s="276" t="s">
        <v>806</v>
      </c>
      <c r="AO3316" s="277" t="s">
        <v>807</v>
      </c>
    </row>
    <row r="3317" spans="1:41" ht="15" thickBot="1" x14ac:dyDescent="0.4">
      <c r="A3317" s="8">
        <v>2025</v>
      </c>
      <c r="B3317" s="9" t="s">
        <v>157</v>
      </c>
      <c r="C3317" s="9" t="s">
        <v>159</v>
      </c>
      <c r="D3317" s="9" t="s">
        <v>345</v>
      </c>
      <c r="E3317" s="9" t="s">
        <v>32</v>
      </c>
      <c r="F3317" s="8">
        <v>2035</v>
      </c>
      <c r="G3317" s="11">
        <v>0</v>
      </c>
      <c r="H3317" s="11">
        <v>0.39096999999999998</v>
      </c>
      <c r="I3317" s="11" t="s">
        <v>35</v>
      </c>
      <c r="J3317" s="11" t="s">
        <v>35</v>
      </c>
      <c r="K3317" s="11" t="s">
        <v>35</v>
      </c>
      <c r="L3317" s="11">
        <v>0.1</v>
      </c>
      <c r="M3317" s="11">
        <v>0</v>
      </c>
      <c r="N3317" s="11">
        <v>0</v>
      </c>
      <c r="O3317" s="11">
        <v>0</v>
      </c>
      <c r="P3317" s="11">
        <v>0</v>
      </c>
      <c r="Q3317" s="11">
        <v>0</v>
      </c>
      <c r="R3317" s="11">
        <v>0</v>
      </c>
      <c r="S3317" s="11">
        <v>0</v>
      </c>
      <c r="T3317" s="11">
        <v>0.81849000000000005</v>
      </c>
      <c r="U3317" s="11">
        <v>0</v>
      </c>
      <c r="V3317" s="11">
        <v>0</v>
      </c>
      <c r="W3317" s="11">
        <v>0</v>
      </c>
      <c r="X3317" s="11">
        <v>0</v>
      </c>
      <c r="Y3317" s="11">
        <v>0.81849000000000005</v>
      </c>
      <c r="Z3317" s="28" t="s">
        <v>35</v>
      </c>
      <c r="AA3317" s="28" t="s">
        <v>35</v>
      </c>
      <c r="AB3317" s="11">
        <v>0</v>
      </c>
      <c r="AC3317" s="11">
        <v>0.50477000000000005</v>
      </c>
      <c r="AD3317" s="71">
        <f t="shared" si="156"/>
        <v>0.32750000000000001</v>
      </c>
      <c r="AE3317" s="71">
        <f t="shared" si="157"/>
        <v>0</v>
      </c>
      <c r="AF3317" s="71">
        <f t="shared" si="158"/>
        <v>0.50480000000000003</v>
      </c>
      <c r="AG3317" s="277" t="s">
        <v>908</v>
      </c>
      <c r="AH3317" s="277" t="s">
        <v>808</v>
      </c>
      <c r="AI3317" s="276" t="s">
        <v>809</v>
      </c>
      <c r="AJ3317" s="276" t="s">
        <v>810</v>
      </c>
      <c r="AK3317" s="276" t="s">
        <v>345</v>
      </c>
      <c r="AL3317" s="277" t="s">
        <v>159</v>
      </c>
      <c r="AM3317" s="276" t="s">
        <v>805</v>
      </c>
      <c r="AN3317" s="276" t="s">
        <v>806</v>
      </c>
      <c r="AO3317" s="277" t="s">
        <v>807</v>
      </c>
    </row>
    <row r="3318" spans="1:41" ht="23.5" thickBot="1" x14ac:dyDescent="0.4">
      <c r="A3318" s="8">
        <v>2025</v>
      </c>
      <c r="B3318" s="9" t="s">
        <v>157</v>
      </c>
      <c r="C3318" s="9" t="s">
        <v>160</v>
      </c>
      <c r="D3318" s="9" t="s">
        <v>346</v>
      </c>
      <c r="E3318" s="97" t="s">
        <v>29</v>
      </c>
      <c r="F3318" s="8">
        <v>2025</v>
      </c>
      <c r="G3318" s="10">
        <v>0</v>
      </c>
      <c r="H3318" s="10">
        <v>26</v>
      </c>
      <c r="I3318" s="10">
        <v>36</v>
      </c>
      <c r="J3318" s="10">
        <v>19</v>
      </c>
      <c r="K3318" s="10" t="s">
        <v>35</v>
      </c>
      <c r="L3318" s="10">
        <v>32</v>
      </c>
      <c r="M3318" s="10">
        <v>0</v>
      </c>
      <c r="N3318" s="10">
        <v>12</v>
      </c>
      <c r="O3318" s="10">
        <v>18</v>
      </c>
      <c r="P3318" s="10">
        <v>66</v>
      </c>
      <c r="Q3318" s="10">
        <v>71</v>
      </c>
      <c r="R3318" s="10" t="s">
        <v>35</v>
      </c>
      <c r="S3318" s="10">
        <v>5</v>
      </c>
      <c r="T3318" s="10">
        <v>292</v>
      </c>
      <c r="U3318" s="10">
        <v>0</v>
      </c>
      <c r="V3318" s="10">
        <v>0</v>
      </c>
      <c r="W3318" s="10">
        <v>0</v>
      </c>
      <c r="X3318" s="10">
        <v>0</v>
      </c>
      <c r="Y3318" s="10">
        <v>292</v>
      </c>
      <c r="Z3318" s="10">
        <v>29</v>
      </c>
      <c r="AA3318" s="10">
        <v>42</v>
      </c>
      <c r="AB3318" s="10">
        <v>49</v>
      </c>
      <c r="AC3318" s="10">
        <v>120</v>
      </c>
      <c r="AD3318" s="71">
        <f t="shared" si="156"/>
        <v>7</v>
      </c>
      <c r="AE3318" s="71">
        <f t="shared" si="157"/>
        <v>0</v>
      </c>
      <c r="AF3318" s="71">
        <f t="shared" si="158"/>
        <v>0</v>
      </c>
      <c r="AG3318" s="277" t="s">
        <v>905</v>
      </c>
      <c r="AH3318" s="277" t="s">
        <v>811</v>
      </c>
      <c r="AI3318" s="276" t="s">
        <v>812</v>
      </c>
      <c r="AJ3318" s="276" t="s">
        <v>813</v>
      </c>
      <c r="AK3318" s="276" t="s">
        <v>346</v>
      </c>
      <c r="AL3318" s="277" t="s">
        <v>160</v>
      </c>
      <c r="AM3318" s="276" t="s">
        <v>805</v>
      </c>
      <c r="AN3318" s="276" t="s">
        <v>806</v>
      </c>
      <c r="AO3318" s="277" t="s">
        <v>807</v>
      </c>
    </row>
    <row r="3319" spans="1:41" ht="15" thickBot="1" x14ac:dyDescent="0.4">
      <c r="A3319" s="8">
        <v>2025</v>
      </c>
      <c r="B3319" s="9" t="s">
        <v>157</v>
      </c>
      <c r="C3319" s="9" t="s">
        <v>160</v>
      </c>
      <c r="D3319" s="9" t="s">
        <v>346</v>
      </c>
      <c r="E3319" s="9" t="s">
        <v>30</v>
      </c>
      <c r="F3319" s="8">
        <v>2025</v>
      </c>
      <c r="G3319" s="11">
        <v>0</v>
      </c>
      <c r="H3319" s="11">
        <v>8.1439999999999999E-2</v>
      </c>
      <c r="I3319" s="11">
        <v>0.1227</v>
      </c>
      <c r="J3319" s="11">
        <v>6.2460000000000002E-2</v>
      </c>
      <c r="K3319" s="11" t="s">
        <v>35</v>
      </c>
      <c r="L3319" s="11">
        <v>0.10757</v>
      </c>
      <c r="M3319" s="11">
        <v>0</v>
      </c>
      <c r="N3319" s="11">
        <v>3.6499999999999998E-2</v>
      </c>
      <c r="O3319" s="11">
        <v>5.577E-2</v>
      </c>
      <c r="P3319" s="11">
        <v>0.22706999999999999</v>
      </c>
      <c r="Q3319" s="11">
        <v>0.24041999999999999</v>
      </c>
      <c r="R3319" s="11" t="s">
        <v>35</v>
      </c>
      <c r="S3319" s="11">
        <v>1.8589999999999999E-2</v>
      </c>
      <c r="T3319" s="11">
        <v>0.97924999999999995</v>
      </c>
      <c r="U3319" s="11">
        <v>0</v>
      </c>
      <c r="V3319" s="11">
        <v>0</v>
      </c>
      <c r="W3319" s="11">
        <v>0</v>
      </c>
      <c r="X3319" s="11">
        <v>0</v>
      </c>
      <c r="Y3319" s="11">
        <v>0.97924999999999995</v>
      </c>
      <c r="Z3319" s="11">
        <v>3.5749999999999997E-2</v>
      </c>
      <c r="AA3319" s="11">
        <v>3.8620000000000002E-2</v>
      </c>
      <c r="AB3319" s="11">
        <v>4.65E-2</v>
      </c>
      <c r="AC3319" s="11">
        <v>0.12087000000000001</v>
      </c>
      <c r="AD3319" s="71">
        <f t="shared" si="156"/>
        <v>2.6700000000000002E-2</v>
      </c>
      <c r="AE3319" s="71">
        <f t="shared" si="157"/>
        <v>0</v>
      </c>
      <c r="AF3319" s="71">
        <f t="shared" si="158"/>
        <v>0</v>
      </c>
      <c r="AG3319" s="277" t="s">
        <v>906</v>
      </c>
      <c r="AH3319" s="277" t="s">
        <v>811</v>
      </c>
      <c r="AI3319" s="276" t="s">
        <v>812</v>
      </c>
      <c r="AJ3319" s="276" t="s">
        <v>813</v>
      </c>
      <c r="AK3319" s="276" t="s">
        <v>346</v>
      </c>
      <c r="AL3319" s="277" t="s">
        <v>160</v>
      </c>
      <c r="AM3319" s="276" t="s">
        <v>805</v>
      </c>
      <c r="AN3319" s="276" t="s">
        <v>806</v>
      </c>
      <c r="AO3319" s="277" t="s">
        <v>807</v>
      </c>
    </row>
    <row r="3320" spans="1:41" ht="15" thickBot="1" x14ac:dyDescent="0.4">
      <c r="A3320" s="8">
        <v>2025</v>
      </c>
      <c r="B3320" s="9" t="s">
        <v>157</v>
      </c>
      <c r="C3320" s="9" t="s">
        <v>160</v>
      </c>
      <c r="D3320" s="9" t="s">
        <v>346</v>
      </c>
      <c r="E3320" s="9" t="s">
        <v>30</v>
      </c>
      <c r="F3320" s="8">
        <v>2026</v>
      </c>
      <c r="G3320" s="11">
        <v>0</v>
      </c>
      <c r="H3320" s="11">
        <v>8.4110000000000004E-2</v>
      </c>
      <c r="I3320" s="11">
        <v>0.12604000000000001</v>
      </c>
      <c r="J3320" s="11">
        <v>6.4089999999999994E-2</v>
      </c>
      <c r="K3320" s="11" t="s">
        <v>35</v>
      </c>
      <c r="L3320" s="11">
        <v>0.1101</v>
      </c>
      <c r="M3320" s="11">
        <v>0</v>
      </c>
      <c r="N3320" s="11">
        <v>3.5610000000000003E-2</v>
      </c>
      <c r="O3320" s="11">
        <v>5.5169999999999997E-2</v>
      </c>
      <c r="P3320" s="11">
        <v>0.22577</v>
      </c>
      <c r="Q3320" s="11">
        <v>0.24057999999999999</v>
      </c>
      <c r="R3320" s="11" t="s">
        <v>35</v>
      </c>
      <c r="S3320" s="11">
        <v>1.899E-2</v>
      </c>
      <c r="T3320" s="11">
        <v>0.98780000000000001</v>
      </c>
      <c r="U3320" s="11">
        <v>0</v>
      </c>
      <c r="V3320" s="11">
        <v>0</v>
      </c>
      <c r="W3320" s="11">
        <v>0</v>
      </c>
      <c r="X3320" s="11">
        <v>0</v>
      </c>
      <c r="Y3320" s="11">
        <v>0.98780000000000001</v>
      </c>
      <c r="Z3320" s="11">
        <v>3.5560000000000001E-2</v>
      </c>
      <c r="AA3320" s="11">
        <v>3.9140000000000001E-2</v>
      </c>
      <c r="AB3320" s="11">
        <v>4.7509999999999997E-2</v>
      </c>
      <c r="AC3320" s="11">
        <v>0.1222</v>
      </c>
      <c r="AD3320" s="71">
        <f t="shared" si="156"/>
        <v>2.7300000000000001E-2</v>
      </c>
      <c r="AE3320" s="71">
        <f t="shared" si="157"/>
        <v>0</v>
      </c>
      <c r="AF3320" s="71">
        <f t="shared" si="158"/>
        <v>0</v>
      </c>
      <c r="AG3320" s="277" t="s">
        <v>906</v>
      </c>
      <c r="AH3320" s="277" t="s">
        <v>811</v>
      </c>
      <c r="AI3320" s="276" t="s">
        <v>812</v>
      </c>
      <c r="AJ3320" s="276" t="s">
        <v>813</v>
      </c>
      <c r="AK3320" s="276" t="s">
        <v>346</v>
      </c>
      <c r="AL3320" s="277" t="s">
        <v>160</v>
      </c>
      <c r="AM3320" s="276" t="s">
        <v>805</v>
      </c>
      <c r="AN3320" s="276" t="s">
        <v>806</v>
      </c>
      <c r="AO3320" s="277" t="s">
        <v>807</v>
      </c>
    </row>
    <row r="3321" spans="1:41" ht="15" thickBot="1" x14ac:dyDescent="0.4">
      <c r="A3321" s="8">
        <v>2025</v>
      </c>
      <c r="B3321" s="9" t="s">
        <v>157</v>
      </c>
      <c r="C3321" s="9" t="s">
        <v>160</v>
      </c>
      <c r="D3321" s="9" t="s">
        <v>346</v>
      </c>
      <c r="E3321" s="9" t="s">
        <v>30</v>
      </c>
      <c r="F3321" s="8">
        <v>2027</v>
      </c>
      <c r="G3321" s="11">
        <v>0</v>
      </c>
      <c r="H3321" s="11">
        <v>8.6849999999999997E-2</v>
      </c>
      <c r="I3321" s="11">
        <v>0.12665000000000001</v>
      </c>
      <c r="J3321" s="11">
        <v>6.5729999999999997E-2</v>
      </c>
      <c r="K3321" s="11" t="s">
        <v>35</v>
      </c>
      <c r="L3321" s="11">
        <v>0.10935</v>
      </c>
      <c r="M3321" s="11">
        <v>0</v>
      </c>
      <c r="N3321" s="11">
        <v>3.261E-2</v>
      </c>
      <c r="O3321" s="11">
        <v>5.4760000000000003E-2</v>
      </c>
      <c r="P3321" s="11">
        <v>0.22053</v>
      </c>
      <c r="Q3321" s="11">
        <v>0.24440999999999999</v>
      </c>
      <c r="R3321" s="11" t="s">
        <v>35</v>
      </c>
      <c r="S3321" s="11">
        <v>1.924E-2</v>
      </c>
      <c r="T3321" s="11">
        <v>0.98814999999999997</v>
      </c>
      <c r="U3321" s="11">
        <v>0</v>
      </c>
      <c r="V3321" s="11">
        <v>0</v>
      </c>
      <c r="W3321" s="11">
        <v>0</v>
      </c>
      <c r="X3321" s="11">
        <v>0</v>
      </c>
      <c r="Y3321" s="11">
        <v>0.98814999999999997</v>
      </c>
      <c r="Z3321" s="11">
        <v>3.3360000000000001E-2</v>
      </c>
      <c r="AA3321" s="11">
        <v>3.857E-2</v>
      </c>
      <c r="AB3321" s="11">
        <v>4.759E-2</v>
      </c>
      <c r="AC3321" s="11">
        <v>0.11952</v>
      </c>
      <c r="AD3321" s="71">
        <f t="shared" si="156"/>
        <v>2.8000000000000001E-2</v>
      </c>
      <c r="AE3321" s="71">
        <f t="shared" si="157"/>
        <v>0</v>
      </c>
      <c r="AF3321" s="71">
        <f t="shared" si="158"/>
        <v>0</v>
      </c>
      <c r="AG3321" s="277" t="s">
        <v>906</v>
      </c>
      <c r="AH3321" s="277" t="s">
        <v>811</v>
      </c>
      <c r="AI3321" s="276" t="s">
        <v>812</v>
      </c>
      <c r="AJ3321" s="276" t="s">
        <v>813</v>
      </c>
      <c r="AK3321" s="276" t="s">
        <v>346</v>
      </c>
      <c r="AL3321" s="277" t="s">
        <v>160</v>
      </c>
      <c r="AM3321" s="276" t="s">
        <v>805</v>
      </c>
      <c r="AN3321" s="276" t="s">
        <v>806</v>
      </c>
      <c r="AO3321" s="277" t="s">
        <v>807</v>
      </c>
    </row>
    <row r="3322" spans="1:41" ht="15" thickBot="1" x14ac:dyDescent="0.4">
      <c r="A3322" s="8">
        <v>2025</v>
      </c>
      <c r="B3322" s="9" t="s">
        <v>157</v>
      </c>
      <c r="C3322" s="9" t="s">
        <v>160</v>
      </c>
      <c r="D3322" s="9" t="s">
        <v>346</v>
      </c>
      <c r="E3322" s="9" t="s">
        <v>30</v>
      </c>
      <c r="F3322" s="8">
        <v>2028</v>
      </c>
      <c r="G3322" s="11">
        <v>0</v>
      </c>
      <c r="H3322" s="11">
        <v>8.6370000000000002E-2</v>
      </c>
      <c r="I3322" s="11">
        <v>0.12720999999999999</v>
      </c>
      <c r="J3322" s="11">
        <v>6.2590000000000007E-2</v>
      </c>
      <c r="K3322" s="11" t="s">
        <v>35</v>
      </c>
      <c r="L3322" s="11">
        <v>0.11139</v>
      </c>
      <c r="M3322" s="11">
        <v>0</v>
      </c>
      <c r="N3322" s="11">
        <v>3.2460000000000003E-2</v>
      </c>
      <c r="O3322" s="11">
        <v>5.5379999999999999E-2</v>
      </c>
      <c r="P3322" s="11">
        <v>0.2172</v>
      </c>
      <c r="Q3322" s="11">
        <v>0.24618999999999999</v>
      </c>
      <c r="R3322" s="11" t="s">
        <v>35</v>
      </c>
      <c r="S3322" s="11">
        <v>1.9550000000000001E-2</v>
      </c>
      <c r="T3322" s="11">
        <v>0.98577000000000004</v>
      </c>
      <c r="U3322" s="11">
        <v>0</v>
      </c>
      <c r="V3322" s="11">
        <v>0</v>
      </c>
      <c r="W3322" s="11">
        <v>0</v>
      </c>
      <c r="X3322" s="11">
        <v>0</v>
      </c>
      <c r="Y3322" s="11">
        <v>0.98577000000000004</v>
      </c>
      <c r="Z3322" s="11">
        <v>3.1510000000000003E-2</v>
      </c>
      <c r="AA3322" s="11">
        <v>3.9879999999999999E-2</v>
      </c>
      <c r="AB3322" s="11">
        <v>4.8500000000000001E-2</v>
      </c>
      <c r="AC3322" s="11">
        <v>0.11989</v>
      </c>
      <c r="AD3322" s="71">
        <f t="shared" si="156"/>
        <v>2.7400000000000001E-2</v>
      </c>
      <c r="AE3322" s="71">
        <f t="shared" si="157"/>
        <v>0</v>
      </c>
      <c r="AF3322" s="71">
        <f t="shared" si="158"/>
        <v>0</v>
      </c>
      <c r="AG3322" s="277" t="s">
        <v>906</v>
      </c>
      <c r="AH3322" s="277" t="s">
        <v>811</v>
      </c>
      <c r="AI3322" s="276" t="s">
        <v>812</v>
      </c>
      <c r="AJ3322" s="276" t="s">
        <v>813</v>
      </c>
      <c r="AK3322" s="276" t="s">
        <v>346</v>
      </c>
      <c r="AL3322" s="277" t="s">
        <v>160</v>
      </c>
      <c r="AM3322" s="276" t="s">
        <v>805</v>
      </c>
      <c r="AN3322" s="276" t="s">
        <v>806</v>
      </c>
      <c r="AO3322" s="277" t="s">
        <v>807</v>
      </c>
    </row>
    <row r="3323" spans="1:41" ht="15" thickBot="1" x14ac:dyDescent="0.4">
      <c r="A3323" s="8">
        <v>2025</v>
      </c>
      <c r="B3323" s="9" t="s">
        <v>157</v>
      </c>
      <c r="C3323" s="9" t="s">
        <v>160</v>
      </c>
      <c r="D3323" s="9" t="s">
        <v>346</v>
      </c>
      <c r="E3323" s="9" t="s">
        <v>30</v>
      </c>
      <c r="F3323" s="8">
        <v>2029</v>
      </c>
      <c r="G3323" s="11">
        <v>0</v>
      </c>
      <c r="H3323" s="11">
        <v>8.8550000000000004E-2</v>
      </c>
      <c r="I3323" s="11">
        <v>0.12368999999999999</v>
      </c>
      <c r="J3323" s="11">
        <v>6.2429999999999999E-2</v>
      </c>
      <c r="K3323" s="11" t="s">
        <v>35</v>
      </c>
      <c r="L3323" s="11">
        <v>0.11197</v>
      </c>
      <c r="M3323" s="11">
        <v>0</v>
      </c>
      <c r="N3323" s="11">
        <v>3.1829999999999997E-2</v>
      </c>
      <c r="O3323" s="11">
        <v>5.3260000000000002E-2</v>
      </c>
      <c r="P3323" s="11">
        <v>0.21240000000000001</v>
      </c>
      <c r="Q3323" s="11">
        <v>0.2455</v>
      </c>
      <c r="R3323" s="11" t="s">
        <v>35</v>
      </c>
      <c r="S3323" s="11">
        <v>2.027E-2</v>
      </c>
      <c r="T3323" s="11">
        <v>0.97804999999999997</v>
      </c>
      <c r="U3323" s="11">
        <v>0</v>
      </c>
      <c r="V3323" s="11">
        <v>0</v>
      </c>
      <c r="W3323" s="11">
        <v>0</v>
      </c>
      <c r="X3323" s="11">
        <v>0</v>
      </c>
      <c r="Y3323" s="11">
        <v>0.97804999999999997</v>
      </c>
      <c r="Z3323" s="11">
        <v>3.4840000000000003E-2</v>
      </c>
      <c r="AA3323" s="11">
        <v>3.8629999999999998E-2</v>
      </c>
      <c r="AB3323" s="11">
        <v>4.7849999999999997E-2</v>
      </c>
      <c r="AC3323" s="11">
        <v>0.12131</v>
      </c>
      <c r="AD3323" s="71">
        <f t="shared" si="156"/>
        <v>2.8199999999999999E-2</v>
      </c>
      <c r="AE3323" s="71">
        <f t="shared" si="157"/>
        <v>0</v>
      </c>
      <c r="AF3323" s="71">
        <f t="shared" si="158"/>
        <v>0</v>
      </c>
      <c r="AG3323" s="277" t="s">
        <v>906</v>
      </c>
      <c r="AH3323" s="277" t="s">
        <v>811</v>
      </c>
      <c r="AI3323" s="276" t="s">
        <v>812</v>
      </c>
      <c r="AJ3323" s="276" t="s">
        <v>813</v>
      </c>
      <c r="AK3323" s="276" t="s">
        <v>346</v>
      </c>
      <c r="AL3323" s="277" t="s">
        <v>160</v>
      </c>
      <c r="AM3323" s="276" t="s">
        <v>805</v>
      </c>
      <c r="AN3323" s="276" t="s">
        <v>806</v>
      </c>
      <c r="AO3323" s="277" t="s">
        <v>807</v>
      </c>
    </row>
    <row r="3324" spans="1:41" ht="15" thickBot="1" x14ac:dyDescent="0.4">
      <c r="A3324" s="8">
        <v>2025</v>
      </c>
      <c r="B3324" s="9" t="s">
        <v>157</v>
      </c>
      <c r="C3324" s="9" t="s">
        <v>160</v>
      </c>
      <c r="D3324" s="9" t="s">
        <v>346</v>
      </c>
      <c r="E3324" s="9" t="s">
        <v>30</v>
      </c>
      <c r="F3324" s="8">
        <v>2030</v>
      </c>
      <c r="G3324" s="11">
        <v>0</v>
      </c>
      <c r="H3324" s="11">
        <v>9.1420000000000001E-2</v>
      </c>
      <c r="I3324" s="11">
        <v>0.12218999999999999</v>
      </c>
      <c r="J3324" s="11">
        <v>6.037E-2</v>
      </c>
      <c r="K3324" s="11" t="s">
        <v>35</v>
      </c>
      <c r="L3324" s="11">
        <v>0.11029</v>
      </c>
      <c r="M3324" s="11">
        <v>0</v>
      </c>
      <c r="N3324" s="11">
        <v>3.3309999999999999E-2</v>
      </c>
      <c r="O3324" s="11">
        <v>5.0119999999999998E-2</v>
      </c>
      <c r="P3324" s="11">
        <v>0.20957000000000001</v>
      </c>
      <c r="Q3324" s="11">
        <v>0.24277000000000001</v>
      </c>
      <c r="R3324" s="11" t="s">
        <v>35</v>
      </c>
      <c r="S3324" s="11">
        <v>2.068E-2</v>
      </c>
      <c r="T3324" s="11">
        <v>0.96772999999999998</v>
      </c>
      <c r="U3324" s="11">
        <v>0</v>
      </c>
      <c r="V3324" s="11">
        <v>0</v>
      </c>
      <c r="W3324" s="11">
        <v>0</v>
      </c>
      <c r="X3324" s="11">
        <v>0</v>
      </c>
      <c r="Y3324" s="11">
        <v>0.96772999999999998</v>
      </c>
      <c r="Z3324" s="11">
        <v>3.286E-2</v>
      </c>
      <c r="AA3324" s="11">
        <v>3.6920000000000001E-2</v>
      </c>
      <c r="AB3324" s="11">
        <v>4.6109999999999998E-2</v>
      </c>
      <c r="AC3324" s="11">
        <v>0.11589000000000001</v>
      </c>
      <c r="AD3324" s="71">
        <f t="shared" si="156"/>
        <v>2.7E-2</v>
      </c>
      <c r="AE3324" s="71">
        <f t="shared" si="157"/>
        <v>0</v>
      </c>
      <c r="AF3324" s="71">
        <f t="shared" si="158"/>
        <v>0</v>
      </c>
      <c r="AG3324" s="277" t="s">
        <v>906</v>
      </c>
      <c r="AH3324" s="277" t="s">
        <v>811</v>
      </c>
      <c r="AI3324" s="276" t="s">
        <v>812</v>
      </c>
      <c r="AJ3324" s="276" t="s">
        <v>813</v>
      </c>
      <c r="AK3324" s="276" t="s">
        <v>346</v>
      </c>
      <c r="AL3324" s="277" t="s">
        <v>160</v>
      </c>
      <c r="AM3324" s="276" t="s">
        <v>805</v>
      </c>
      <c r="AN3324" s="276" t="s">
        <v>806</v>
      </c>
      <c r="AO3324" s="277" t="s">
        <v>807</v>
      </c>
    </row>
    <row r="3325" spans="1:41" ht="15" thickBot="1" x14ac:dyDescent="0.4">
      <c r="A3325" s="8">
        <v>2025</v>
      </c>
      <c r="B3325" s="9" t="s">
        <v>157</v>
      </c>
      <c r="C3325" s="9" t="s">
        <v>160</v>
      </c>
      <c r="D3325" s="9" t="s">
        <v>346</v>
      </c>
      <c r="E3325" s="9" t="s">
        <v>30</v>
      </c>
      <c r="F3325" s="8">
        <v>2031</v>
      </c>
      <c r="G3325" s="11">
        <v>0</v>
      </c>
      <c r="H3325" s="11">
        <v>9.1670000000000001E-2</v>
      </c>
      <c r="I3325" s="11">
        <v>0.12232</v>
      </c>
      <c r="J3325" s="11">
        <v>6.0019999999999997E-2</v>
      </c>
      <c r="K3325" s="11" t="s">
        <v>35</v>
      </c>
      <c r="L3325" s="11">
        <v>0.11008</v>
      </c>
      <c r="M3325" s="11">
        <v>0</v>
      </c>
      <c r="N3325" s="11">
        <v>3.2719999999999999E-2</v>
      </c>
      <c r="O3325" s="11">
        <v>4.5670000000000002E-2</v>
      </c>
      <c r="P3325" s="11">
        <v>0.20083000000000001</v>
      </c>
      <c r="Q3325" s="11">
        <v>0.24107000000000001</v>
      </c>
      <c r="R3325" s="11" t="s">
        <v>35</v>
      </c>
      <c r="S3325" s="11">
        <v>2.129E-2</v>
      </c>
      <c r="T3325" s="11">
        <v>0.94960999999999995</v>
      </c>
      <c r="U3325" s="11">
        <v>0</v>
      </c>
      <c r="V3325" s="11">
        <v>0</v>
      </c>
      <c r="W3325" s="11">
        <v>0</v>
      </c>
      <c r="X3325" s="11">
        <v>0</v>
      </c>
      <c r="Y3325" s="11">
        <v>0.94960999999999995</v>
      </c>
      <c r="Z3325" s="11">
        <v>3.2030000000000003E-2</v>
      </c>
      <c r="AA3325" s="11">
        <v>3.5400000000000001E-2</v>
      </c>
      <c r="AB3325" s="11">
        <v>4.5940000000000002E-2</v>
      </c>
      <c r="AC3325" s="11">
        <v>0.11337</v>
      </c>
      <c r="AD3325" s="71">
        <f t="shared" si="156"/>
        <v>2.3900000000000001E-2</v>
      </c>
      <c r="AE3325" s="71">
        <f t="shared" si="157"/>
        <v>0</v>
      </c>
      <c r="AF3325" s="71">
        <f t="shared" si="158"/>
        <v>0</v>
      </c>
      <c r="AG3325" s="277" t="s">
        <v>906</v>
      </c>
      <c r="AH3325" s="277" t="s">
        <v>811</v>
      </c>
      <c r="AI3325" s="276" t="s">
        <v>812</v>
      </c>
      <c r="AJ3325" s="276" t="s">
        <v>813</v>
      </c>
      <c r="AK3325" s="276" t="s">
        <v>346</v>
      </c>
      <c r="AL3325" s="277" t="s">
        <v>160</v>
      </c>
      <c r="AM3325" s="276" t="s">
        <v>805</v>
      </c>
      <c r="AN3325" s="276" t="s">
        <v>806</v>
      </c>
      <c r="AO3325" s="277" t="s">
        <v>807</v>
      </c>
    </row>
    <row r="3326" spans="1:41" ht="15" thickBot="1" x14ac:dyDescent="0.4">
      <c r="A3326" s="8">
        <v>2025</v>
      </c>
      <c r="B3326" s="9" t="s">
        <v>157</v>
      </c>
      <c r="C3326" s="9" t="s">
        <v>160</v>
      </c>
      <c r="D3326" s="9" t="s">
        <v>346</v>
      </c>
      <c r="E3326" s="9" t="s">
        <v>30</v>
      </c>
      <c r="F3326" s="8">
        <v>2032</v>
      </c>
      <c r="G3326" s="11">
        <v>0</v>
      </c>
      <c r="H3326" s="11">
        <v>9.0139999999999998E-2</v>
      </c>
      <c r="I3326" s="11">
        <v>0.1217</v>
      </c>
      <c r="J3326" s="11">
        <v>5.8700000000000002E-2</v>
      </c>
      <c r="K3326" s="11" t="s">
        <v>35</v>
      </c>
      <c r="L3326" s="11">
        <v>0.10817</v>
      </c>
      <c r="M3326" s="11">
        <v>0</v>
      </c>
      <c r="N3326" s="11">
        <v>3.1759999999999997E-2</v>
      </c>
      <c r="O3326" s="11">
        <v>4.3970000000000002E-2</v>
      </c>
      <c r="P3326" s="11">
        <v>0.19664999999999999</v>
      </c>
      <c r="Q3326" s="11">
        <v>0.23455999999999999</v>
      </c>
      <c r="R3326" s="11" t="s">
        <v>35</v>
      </c>
      <c r="S3326" s="11">
        <v>2.1680000000000001E-2</v>
      </c>
      <c r="T3326" s="11">
        <v>0.92971999999999999</v>
      </c>
      <c r="U3326" s="11">
        <v>0</v>
      </c>
      <c r="V3326" s="11">
        <v>0</v>
      </c>
      <c r="W3326" s="11">
        <v>0</v>
      </c>
      <c r="X3326" s="11">
        <v>0</v>
      </c>
      <c r="Y3326" s="11">
        <v>0.92971999999999999</v>
      </c>
      <c r="Z3326" s="11">
        <v>3.0589999999999999E-2</v>
      </c>
      <c r="AA3326" s="11">
        <v>3.8649999999999997E-2</v>
      </c>
      <c r="AB3326" s="11">
        <v>4.5199999999999997E-2</v>
      </c>
      <c r="AC3326" s="11">
        <v>0.11444</v>
      </c>
      <c r="AD3326" s="71">
        <f t="shared" si="156"/>
        <v>2.24E-2</v>
      </c>
      <c r="AE3326" s="71">
        <f t="shared" si="157"/>
        <v>0</v>
      </c>
      <c r="AF3326" s="71">
        <f t="shared" si="158"/>
        <v>0</v>
      </c>
      <c r="AG3326" s="277" t="s">
        <v>906</v>
      </c>
      <c r="AH3326" s="277" t="s">
        <v>811</v>
      </c>
      <c r="AI3326" s="276" t="s">
        <v>812</v>
      </c>
      <c r="AJ3326" s="276" t="s">
        <v>813</v>
      </c>
      <c r="AK3326" s="276" t="s">
        <v>346</v>
      </c>
      <c r="AL3326" s="277" t="s">
        <v>160</v>
      </c>
      <c r="AM3326" s="276" t="s">
        <v>805</v>
      </c>
      <c r="AN3326" s="276" t="s">
        <v>806</v>
      </c>
      <c r="AO3326" s="277" t="s">
        <v>807</v>
      </c>
    </row>
    <row r="3327" spans="1:41" ht="15" thickBot="1" x14ac:dyDescent="0.4">
      <c r="A3327" s="8">
        <v>2025</v>
      </c>
      <c r="B3327" s="9" t="s">
        <v>157</v>
      </c>
      <c r="C3327" s="9" t="s">
        <v>160</v>
      </c>
      <c r="D3327" s="9" t="s">
        <v>346</v>
      </c>
      <c r="E3327" s="9" t="s">
        <v>30</v>
      </c>
      <c r="F3327" s="8">
        <v>2033</v>
      </c>
      <c r="G3327" s="11">
        <v>0</v>
      </c>
      <c r="H3327" s="11">
        <v>8.634E-2</v>
      </c>
      <c r="I3327" s="11">
        <v>0.11877</v>
      </c>
      <c r="J3327" s="11">
        <v>5.2449999999999997E-2</v>
      </c>
      <c r="K3327" s="11" t="s">
        <v>35</v>
      </c>
      <c r="L3327" s="11">
        <v>0.1017</v>
      </c>
      <c r="M3327" s="11">
        <v>0</v>
      </c>
      <c r="N3327" s="11">
        <v>2.997E-2</v>
      </c>
      <c r="O3327" s="11">
        <v>4.2720000000000001E-2</v>
      </c>
      <c r="P3327" s="11">
        <v>0.19441</v>
      </c>
      <c r="Q3327" s="11">
        <v>0.23477000000000001</v>
      </c>
      <c r="R3327" s="11" t="s">
        <v>35</v>
      </c>
      <c r="S3327" s="11">
        <v>2.0820000000000002E-2</v>
      </c>
      <c r="T3327" s="11">
        <v>0.90242</v>
      </c>
      <c r="U3327" s="11">
        <v>0</v>
      </c>
      <c r="V3327" s="11">
        <v>0</v>
      </c>
      <c r="W3327" s="11">
        <v>0</v>
      </c>
      <c r="X3327" s="11">
        <v>0</v>
      </c>
      <c r="Y3327" s="11">
        <v>0.90242</v>
      </c>
      <c r="Z3327" s="11">
        <v>2.8760000000000001E-2</v>
      </c>
      <c r="AA3327" s="11">
        <v>4.1759999999999999E-2</v>
      </c>
      <c r="AB3327" s="11">
        <v>4.7719999999999999E-2</v>
      </c>
      <c r="AC3327" s="11">
        <v>0.11824</v>
      </c>
      <c r="AD3327" s="71">
        <f t="shared" si="156"/>
        <v>2.0500000000000001E-2</v>
      </c>
      <c r="AE3327" s="71">
        <f t="shared" si="157"/>
        <v>0</v>
      </c>
      <c r="AF3327" s="71">
        <f t="shared" si="158"/>
        <v>0</v>
      </c>
      <c r="AG3327" s="277" t="s">
        <v>906</v>
      </c>
      <c r="AH3327" s="277" t="s">
        <v>811</v>
      </c>
      <c r="AI3327" s="276" t="s">
        <v>812</v>
      </c>
      <c r="AJ3327" s="276" t="s">
        <v>813</v>
      </c>
      <c r="AK3327" s="276" t="s">
        <v>346</v>
      </c>
      <c r="AL3327" s="277" t="s">
        <v>160</v>
      </c>
      <c r="AM3327" s="276" t="s">
        <v>805</v>
      </c>
      <c r="AN3327" s="276" t="s">
        <v>806</v>
      </c>
      <c r="AO3327" s="277" t="s">
        <v>807</v>
      </c>
    </row>
    <row r="3328" spans="1:41" ht="15" thickBot="1" x14ac:dyDescent="0.4">
      <c r="A3328" s="8">
        <v>2025</v>
      </c>
      <c r="B3328" s="9" t="s">
        <v>157</v>
      </c>
      <c r="C3328" s="9" t="s">
        <v>160</v>
      </c>
      <c r="D3328" s="9" t="s">
        <v>346</v>
      </c>
      <c r="E3328" s="9" t="s">
        <v>30</v>
      </c>
      <c r="F3328" s="8">
        <v>2034</v>
      </c>
      <c r="G3328" s="11">
        <v>0</v>
      </c>
      <c r="H3328" s="11">
        <v>8.6940000000000003E-2</v>
      </c>
      <c r="I3328" s="11">
        <v>0.11602999999999999</v>
      </c>
      <c r="J3328" s="11">
        <v>5.16E-2</v>
      </c>
      <c r="K3328" s="11" t="s">
        <v>35</v>
      </c>
      <c r="L3328" s="11">
        <v>0.10144</v>
      </c>
      <c r="M3328" s="11">
        <v>0</v>
      </c>
      <c r="N3328" s="11">
        <v>2.913E-2</v>
      </c>
      <c r="O3328" s="11">
        <v>4.1410000000000002E-2</v>
      </c>
      <c r="P3328" s="11">
        <v>0.19173999999999999</v>
      </c>
      <c r="Q3328" s="11">
        <v>0.23329</v>
      </c>
      <c r="R3328" s="11" t="s">
        <v>35</v>
      </c>
      <c r="S3328" s="11">
        <v>2.0650000000000002E-2</v>
      </c>
      <c r="T3328" s="11">
        <v>0.89104000000000005</v>
      </c>
      <c r="U3328" s="11">
        <v>0</v>
      </c>
      <c r="V3328" s="11">
        <v>0</v>
      </c>
      <c r="W3328" s="11">
        <v>0</v>
      </c>
      <c r="X3328" s="11">
        <v>0</v>
      </c>
      <c r="Y3328" s="11">
        <v>0.89104000000000005</v>
      </c>
      <c r="Z3328" s="11">
        <v>2.75E-2</v>
      </c>
      <c r="AA3328" s="11">
        <v>4.5499999999999999E-2</v>
      </c>
      <c r="AB3328" s="11">
        <v>4.7539999999999999E-2</v>
      </c>
      <c r="AC3328" s="11">
        <v>0.12053999999999999</v>
      </c>
      <c r="AD3328" s="71">
        <f t="shared" si="156"/>
        <v>1.8800000000000001E-2</v>
      </c>
      <c r="AE3328" s="71">
        <f t="shared" si="157"/>
        <v>0</v>
      </c>
      <c r="AF3328" s="71">
        <f t="shared" si="158"/>
        <v>0</v>
      </c>
      <c r="AG3328" s="277" t="s">
        <v>906</v>
      </c>
      <c r="AH3328" s="277" t="s">
        <v>811</v>
      </c>
      <c r="AI3328" s="276" t="s">
        <v>812</v>
      </c>
      <c r="AJ3328" s="276" t="s">
        <v>813</v>
      </c>
      <c r="AK3328" s="276" t="s">
        <v>346</v>
      </c>
      <c r="AL3328" s="277" t="s">
        <v>160</v>
      </c>
      <c r="AM3328" s="276" t="s">
        <v>805</v>
      </c>
      <c r="AN3328" s="276" t="s">
        <v>806</v>
      </c>
      <c r="AO3328" s="277" t="s">
        <v>807</v>
      </c>
    </row>
    <row r="3329" spans="1:41" ht="15" thickBot="1" x14ac:dyDescent="0.4">
      <c r="A3329" s="8">
        <v>2025</v>
      </c>
      <c r="B3329" s="9" t="s">
        <v>157</v>
      </c>
      <c r="C3329" s="9" t="s">
        <v>160</v>
      </c>
      <c r="D3329" s="9" t="s">
        <v>346</v>
      </c>
      <c r="E3329" s="9" t="s">
        <v>30</v>
      </c>
      <c r="F3329" s="8">
        <v>2035</v>
      </c>
      <c r="G3329" s="11">
        <v>0</v>
      </c>
      <c r="H3329" s="11">
        <v>8.3140000000000006E-2</v>
      </c>
      <c r="I3329" s="11">
        <v>0.10972999999999999</v>
      </c>
      <c r="J3329" s="11">
        <v>4.8910000000000002E-2</v>
      </c>
      <c r="K3329" s="11" t="s">
        <v>35</v>
      </c>
      <c r="L3329" s="11">
        <v>9.7659999999999997E-2</v>
      </c>
      <c r="M3329" s="11">
        <v>0</v>
      </c>
      <c r="N3329" s="11">
        <v>2.615E-2</v>
      </c>
      <c r="O3329" s="11">
        <v>3.9739999999999998E-2</v>
      </c>
      <c r="P3329" s="11">
        <v>0.19034000000000001</v>
      </c>
      <c r="Q3329" s="11">
        <v>0.22802</v>
      </c>
      <c r="R3329" s="11" t="s">
        <v>35</v>
      </c>
      <c r="S3329" s="11">
        <v>2.06E-2</v>
      </c>
      <c r="T3329" s="11">
        <v>0.86124999999999996</v>
      </c>
      <c r="U3329" s="11">
        <v>0</v>
      </c>
      <c r="V3329" s="11">
        <v>0</v>
      </c>
      <c r="W3329" s="11">
        <v>0</v>
      </c>
      <c r="X3329" s="11">
        <v>0</v>
      </c>
      <c r="Y3329" s="11">
        <v>0.86124999999999996</v>
      </c>
      <c r="Z3329" s="11">
        <v>2.5049999999999999E-2</v>
      </c>
      <c r="AA3329" s="11">
        <v>4.6390000000000001E-2</v>
      </c>
      <c r="AB3329" s="11">
        <v>4.4900000000000002E-2</v>
      </c>
      <c r="AC3329" s="11">
        <v>0.11634</v>
      </c>
      <c r="AD3329" s="71">
        <f t="shared" si="156"/>
        <v>1.7000000000000001E-2</v>
      </c>
      <c r="AE3329" s="71">
        <f t="shared" si="157"/>
        <v>0</v>
      </c>
      <c r="AF3329" s="71">
        <f t="shared" si="158"/>
        <v>0</v>
      </c>
      <c r="AG3329" s="277" t="s">
        <v>906</v>
      </c>
      <c r="AH3329" s="277" t="s">
        <v>811</v>
      </c>
      <c r="AI3329" s="276" t="s">
        <v>812</v>
      </c>
      <c r="AJ3329" s="276" t="s">
        <v>813</v>
      </c>
      <c r="AK3329" s="276" t="s">
        <v>346</v>
      </c>
      <c r="AL3329" s="277" t="s">
        <v>160</v>
      </c>
      <c r="AM3329" s="276" t="s">
        <v>805</v>
      </c>
      <c r="AN3329" s="276" t="s">
        <v>806</v>
      </c>
      <c r="AO3329" s="277" t="s">
        <v>807</v>
      </c>
    </row>
    <row r="3330" spans="1:41" ht="15" thickBot="1" x14ac:dyDescent="0.4">
      <c r="A3330" s="8">
        <v>2025</v>
      </c>
      <c r="B3330" s="9" t="s">
        <v>157</v>
      </c>
      <c r="C3330" s="9" t="s">
        <v>160</v>
      </c>
      <c r="D3330" s="9" t="s">
        <v>346</v>
      </c>
      <c r="E3330" s="9" t="s">
        <v>31</v>
      </c>
      <c r="F3330" s="8">
        <v>2025</v>
      </c>
      <c r="G3330" s="11" t="s">
        <v>381</v>
      </c>
      <c r="H3330" s="11" t="s">
        <v>381</v>
      </c>
      <c r="I3330" s="11" t="s">
        <v>381</v>
      </c>
      <c r="J3330" s="11" t="s">
        <v>381</v>
      </c>
      <c r="K3330" s="11" t="s">
        <v>381</v>
      </c>
      <c r="L3330" s="11" t="s">
        <v>381</v>
      </c>
      <c r="M3330" s="11" t="s">
        <v>381</v>
      </c>
      <c r="N3330" s="11" t="s">
        <v>381</v>
      </c>
      <c r="O3330" s="11" t="s">
        <v>381</v>
      </c>
      <c r="P3330" s="11" t="s">
        <v>381</v>
      </c>
      <c r="Q3330" s="11" t="s">
        <v>381</v>
      </c>
      <c r="R3330" s="11" t="s">
        <v>381</v>
      </c>
      <c r="S3330" s="11" t="s">
        <v>381</v>
      </c>
      <c r="T3330" s="11" t="s">
        <v>381</v>
      </c>
      <c r="U3330" s="11" t="s">
        <v>381</v>
      </c>
      <c r="V3330" s="11" t="s">
        <v>381</v>
      </c>
      <c r="W3330" s="11" t="s">
        <v>381</v>
      </c>
      <c r="X3330" s="11" t="s">
        <v>381</v>
      </c>
      <c r="Y3330" s="11" t="s">
        <v>381</v>
      </c>
      <c r="Z3330" s="11">
        <v>0.11047</v>
      </c>
      <c r="AA3330" s="11">
        <v>0.18992999999999999</v>
      </c>
      <c r="AB3330" s="11">
        <v>0.16284000000000001</v>
      </c>
      <c r="AC3330" s="11">
        <v>0.46323999999999999</v>
      </c>
      <c r="AD3330" s="71"/>
      <c r="AE3330" s="71"/>
      <c r="AF3330" s="71">
        <f t="shared" si="158"/>
        <v>0</v>
      </c>
      <c r="AG3330" s="277" t="s">
        <v>907</v>
      </c>
      <c r="AH3330" s="277" t="s">
        <v>811</v>
      </c>
      <c r="AI3330" s="276" t="s">
        <v>812</v>
      </c>
      <c r="AJ3330" s="276" t="s">
        <v>813</v>
      </c>
      <c r="AK3330" s="276" t="s">
        <v>346</v>
      </c>
      <c r="AL3330" s="277" t="s">
        <v>160</v>
      </c>
      <c r="AM3330" s="276" t="s">
        <v>805</v>
      </c>
      <c r="AN3330" s="276" t="s">
        <v>806</v>
      </c>
      <c r="AO3330" s="277" t="s">
        <v>807</v>
      </c>
    </row>
    <row r="3331" spans="1:41" ht="15" thickBot="1" x14ac:dyDescent="0.4">
      <c r="A3331" s="8">
        <v>2025</v>
      </c>
      <c r="B3331" s="9" t="s">
        <v>157</v>
      </c>
      <c r="C3331" s="9" t="s">
        <v>160</v>
      </c>
      <c r="D3331" s="9" t="s">
        <v>346</v>
      </c>
      <c r="E3331" s="9" t="s">
        <v>31</v>
      </c>
      <c r="F3331" s="8">
        <v>2026</v>
      </c>
      <c r="G3331" s="11" t="s">
        <v>381</v>
      </c>
      <c r="H3331" s="11" t="s">
        <v>381</v>
      </c>
      <c r="I3331" s="11" t="s">
        <v>381</v>
      </c>
      <c r="J3331" s="11" t="s">
        <v>381</v>
      </c>
      <c r="K3331" s="11" t="s">
        <v>381</v>
      </c>
      <c r="L3331" s="11" t="s">
        <v>381</v>
      </c>
      <c r="M3331" s="11" t="s">
        <v>381</v>
      </c>
      <c r="N3331" s="11" t="s">
        <v>381</v>
      </c>
      <c r="O3331" s="11" t="s">
        <v>381</v>
      </c>
      <c r="P3331" s="11" t="s">
        <v>381</v>
      </c>
      <c r="Q3331" s="11" t="s">
        <v>381</v>
      </c>
      <c r="R3331" s="11" t="s">
        <v>381</v>
      </c>
      <c r="S3331" s="11" t="s">
        <v>381</v>
      </c>
      <c r="T3331" s="11" t="s">
        <v>381</v>
      </c>
      <c r="U3331" s="11" t="s">
        <v>381</v>
      </c>
      <c r="V3331" s="11" t="s">
        <v>381</v>
      </c>
      <c r="W3331" s="11" t="s">
        <v>381</v>
      </c>
      <c r="X3331" s="11" t="s">
        <v>381</v>
      </c>
      <c r="Y3331" s="11" t="s">
        <v>381</v>
      </c>
      <c r="Z3331" s="11">
        <v>0.1046</v>
      </c>
      <c r="AA3331" s="11">
        <v>0.18010999999999999</v>
      </c>
      <c r="AB3331" s="11">
        <v>0.16434000000000001</v>
      </c>
      <c r="AC3331" s="11">
        <v>0.44905</v>
      </c>
      <c r="AD3331" s="71"/>
      <c r="AE3331" s="71"/>
      <c r="AF3331" s="71">
        <f t="shared" si="158"/>
        <v>0</v>
      </c>
      <c r="AG3331" s="277" t="s">
        <v>907</v>
      </c>
      <c r="AH3331" s="277" t="s">
        <v>811</v>
      </c>
      <c r="AI3331" s="276" t="s">
        <v>812</v>
      </c>
      <c r="AJ3331" s="276" t="s">
        <v>813</v>
      </c>
      <c r="AK3331" s="276" t="s">
        <v>346</v>
      </c>
      <c r="AL3331" s="277" t="s">
        <v>160</v>
      </c>
      <c r="AM3331" s="276" t="s">
        <v>805</v>
      </c>
      <c r="AN3331" s="276" t="s">
        <v>806</v>
      </c>
      <c r="AO3331" s="277" t="s">
        <v>807</v>
      </c>
    </row>
    <row r="3332" spans="1:41" ht="15" thickBot="1" x14ac:dyDescent="0.4">
      <c r="A3332" s="8">
        <v>2025</v>
      </c>
      <c r="B3332" s="9" t="s">
        <v>157</v>
      </c>
      <c r="C3332" s="9" t="s">
        <v>160</v>
      </c>
      <c r="D3332" s="9" t="s">
        <v>346</v>
      </c>
      <c r="E3332" s="9" t="s">
        <v>31</v>
      </c>
      <c r="F3332" s="8">
        <v>2027</v>
      </c>
      <c r="G3332" s="11" t="s">
        <v>381</v>
      </c>
      <c r="H3332" s="11" t="s">
        <v>381</v>
      </c>
      <c r="I3332" s="11" t="s">
        <v>381</v>
      </c>
      <c r="J3332" s="11" t="s">
        <v>381</v>
      </c>
      <c r="K3332" s="11" t="s">
        <v>381</v>
      </c>
      <c r="L3332" s="11" t="s">
        <v>381</v>
      </c>
      <c r="M3332" s="11" t="s">
        <v>381</v>
      </c>
      <c r="N3332" s="11" t="s">
        <v>381</v>
      </c>
      <c r="O3332" s="11" t="s">
        <v>381</v>
      </c>
      <c r="P3332" s="11" t="s">
        <v>381</v>
      </c>
      <c r="Q3332" s="11" t="s">
        <v>381</v>
      </c>
      <c r="R3332" s="11" t="s">
        <v>381</v>
      </c>
      <c r="S3332" s="11" t="s">
        <v>381</v>
      </c>
      <c r="T3332" s="11" t="s">
        <v>381</v>
      </c>
      <c r="U3332" s="11" t="s">
        <v>381</v>
      </c>
      <c r="V3332" s="11" t="s">
        <v>381</v>
      </c>
      <c r="W3332" s="11" t="s">
        <v>381</v>
      </c>
      <c r="X3332" s="11" t="s">
        <v>381</v>
      </c>
      <c r="Y3332" s="11" t="s">
        <v>381</v>
      </c>
      <c r="Z3332" s="11">
        <v>8.7859999999999994E-2</v>
      </c>
      <c r="AA3332" s="11">
        <v>0.16381000000000001</v>
      </c>
      <c r="AB3332" s="11">
        <v>0.16886999999999999</v>
      </c>
      <c r="AC3332" s="11">
        <v>0.42054000000000002</v>
      </c>
      <c r="AD3332" s="71"/>
      <c r="AE3332" s="71"/>
      <c r="AF3332" s="71">
        <f t="shared" si="158"/>
        <v>0</v>
      </c>
      <c r="AG3332" s="277" t="s">
        <v>907</v>
      </c>
      <c r="AH3332" s="277" t="s">
        <v>811</v>
      </c>
      <c r="AI3332" s="276" t="s">
        <v>812</v>
      </c>
      <c r="AJ3332" s="276" t="s">
        <v>813</v>
      </c>
      <c r="AK3332" s="276" t="s">
        <v>346</v>
      </c>
      <c r="AL3332" s="277" t="s">
        <v>160</v>
      </c>
      <c r="AM3332" s="276" t="s">
        <v>805</v>
      </c>
      <c r="AN3332" s="276" t="s">
        <v>806</v>
      </c>
      <c r="AO3332" s="277" t="s">
        <v>807</v>
      </c>
    </row>
    <row r="3333" spans="1:41" ht="15" thickBot="1" x14ac:dyDescent="0.4">
      <c r="A3333" s="8">
        <v>2025</v>
      </c>
      <c r="B3333" s="9" t="s">
        <v>157</v>
      </c>
      <c r="C3333" s="9" t="s">
        <v>160</v>
      </c>
      <c r="D3333" s="9" t="s">
        <v>346</v>
      </c>
      <c r="E3333" s="9" t="s">
        <v>31</v>
      </c>
      <c r="F3333" s="8">
        <v>2028</v>
      </c>
      <c r="G3333" s="11" t="s">
        <v>381</v>
      </c>
      <c r="H3333" s="11" t="s">
        <v>381</v>
      </c>
      <c r="I3333" s="11" t="s">
        <v>381</v>
      </c>
      <c r="J3333" s="11" t="s">
        <v>381</v>
      </c>
      <c r="K3333" s="11" t="s">
        <v>381</v>
      </c>
      <c r="L3333" s="11" t="s">
        <v>381</v>
      </c>
      <c r="M3333" s="11" t="s">
        <v>381</v>
      </c>
      <c r="N3333" s="11" t="s">
        <v>381</v>
      </c>
      <c r="O3333" s="11" t="s">
        <v>381</v>
      </c>
      <c r="P3333" s="11" t="s">
        <v>381</v>
      </c>
      <c r="Q3333" s="11" t="s">
        <v>381</v>
      </c>
      <c r="R3333" s="11" t="s">
        <v>381</v>
      </c>
      <c r="S3333" s="11" t="s">
        <v>381</v>
      </c>
      <c r="T3333" s="11" t="s">
        <v>381</v>
      </c>
      <c r="U3333" s="11" t="s">
        <v>381</v>
      </c>
      <c r="V3333" s="11" t="s">
        <v>381</v>
      </c>
      <c r="W3333" s="11" t="s">
        <v>381</v>
      </c>
      <c r="X3333" s="11" t="s">
        <v>381</v>
      </c>
      <c r="Y3333" s="11" t="s">
        <v>381</v>
      </c>
      <c r="Z3333" s="11">
        <v>8.6290000000000006E-2</v>
      </c>
      <c r="AA3333" s="11">
        <v>0.17316000000000001</v>
      </c>
      <c r="AB3333" s="11">
        <v>0.16103000000000001</v>
      </c>
      <c r="AC3333" s="11">
        <v>0.42048000000000002</v>
      </c>
      <c r="AD3333" s="71"/>
      <c r="AE3333" s="71"/>
      <c r="AF3333" s="71">
        <f t="shared" si="158"/>
        <v>0</v>
      </c>
      <c r="AG3333" s="277" t="s">
        <v>907</v>
      </c>
      <c r="AH3333" s="277" t="s">
        <v>811</v>
      </c>
      <c r="AI3333" s="276" t="s">
        <v>812</v>
      </c>
      <c r="AJ3333" s="276" t="s">
        <v>813</v>
      </c>
      <c r="AK3333" s="276" t="s">
        <v>346</v>
      </c>
      <c r="AL3333" s="277" t="s">
        <v>160</v>
      </c>
      <c r="AM3333" s="276" t="s">
        <v>805</v>
      </c>
      <c r="AN3333" s="276" t="s">
        <v>806</v>
      </c>
      <c r="AO3333" s="277" t="s">
        <v>807</v>
      </c>
    </row>
    <row r="3334" spans="1:41" ht="15" thickBot="1" x14ac:dyDescent="0.4">
      <c r="A3334" s="8">
        <v>2025</v>
      </c>
      <c r="B3334" s="9" t="s">
        <v>157</v>
      </c>
      <c r="C3334" s="9" t="s">
        <v>160</v>
      </c>
      <c r="D3334" s="9" t="s">
        <v>346</v>
      </c>
      <c r="E3334" s="9" t="s">
        <v>31</v>
      </c>
      <c r="F3334" s="8">
        <v>2029</v>
      </c>
      <c r="G3334" s="11" t="s">
        <v>381</v>
      </c>
      <c r="H3334" s="11" t="s">
        <v>381</v>
      </c>
      <c r="I3334" s="11" t="s">
        <v>381</v>
      </c>
      <c r="J3334" s="11" t="s">
        <v>381</v>
      </c>
      <c r="K3334" s="11" t="s">
        <v>381</v>
      </c>
      <c r="L3334" s="11" t="s">
        <v>381</v>
      </c>
      <c r="M3334" s="11" t="s">
        <v>381</v>
      </c>
      <c r="N3334" s="11" t="s">
        <v>381</v>
      </c>
      <c r="O3334" s="11" t="s">
        <v>381</v>
      </c>
      <c r="P3334" s="11" t="s">
        <v>381</v>
      </c>
      <c r="Q3334" s="11" t="s">
        <v>381</v>
      </c>
      <c r="R3334" s="11" t="s">
        <v>381</v>
      </c>
      <c r="S3334" s="11" t="s">
        <v>381</v>
      </c>
      <c r="T3334" s="11" t="s">
        <v>381</v>
      </c>
      <c r="U3334" s="11" t="s">
        <v>381</v>
      </c>
      <c r="V3334" s="11" t="s">
        <v>381</v>
      </c>
      <c r="W3334" s="11" t="s">
        <v>381</v>
      </c>
      <c r="X3334" s="11" t="s">
        <v>381</v>
      </c>
      <c r="Y3334" s="11" t="s">
        <v>381</v>
      </c>
      <c r="Z3334" s="11">
        <v>7.7869999999999995E-2</v>
      </c>
      <c r="AA3334" s="11">
        <v>0.18342</v>
      </c>
      <c r="AB3334" s="11">
        <v>0.15084</v>
      </c>
      <c r="AC3334" s="11">
        <v>0.41214000000000001</v>
      </c>
      <c r="AD3334" s="71"/>
      <c r="AE3334" s="71"/>
      <c r="AF3334" s="71">
        <f t="shared" si="158"/>
        <v>0</v>
      </c>
      <c r="AG3334" s="277" t="s">
        <v>907</v>
      </c>
      <c r="AH3334" s="277" t="s">
        <v>811</v>
      </c>
      <c r="AI3334" s="276" t="s">
        <v>812</v>
      </c>
      <c r="AJ3334" s="276" t="s">
        <v>813</v>
      </c>
      <c r="AK3334" s="276" t="s">
        <v>346</v>
      </c>
      <c r="AL3334" s="277" t="s">
        <v>160</v>
      </c>
      <c r="AM3334" s="276" t="s">
        <v>805</v>
      </c>
      <c r="AN3334" s="276" t="s">
        <v>806</v>
      </c>
      <c r="AO3334" s="277" t="s">
        <v>807</v>
      </c>
    </row>
    <row r="3335" spans="1:41" ht="15" thickBot="1" x14ac:dyDescent="0.4">
      <c r="A3335" s="8">
        <v>2025</v>
      </c>
      <c r="B3335" s="9" t="s">
        <v>157</v>
      </c>
      <c r="C3335" s="9" t="s">
        <v>160</v>
      </c>
      <c r="D3335" s="9" t="s">
        <v>346</v>
      </c>
      <c r="E3335" s="9" t="s">
        <v>31</v>
      </c>
      <c r="F3335" s="8">
        <v>2030</v>
      </c>
      <c r="G3335" s="11" t="s">
        <v>381</v>
      </c>
      <c r="H3335" s="11" t="s">
        <v>381</v>
      </c>
      <c r="I3335" s="11" t="s">
        <v>381</v>
      </c>
      <c r="J3335" s="11" t="s">
        <v>381</v>
      </c>
      <c r="K3335" s="11" t="s">
        <v>381</v>
      </c>
      <c r="L3335" s="11" t="s">
        <v>381</v>
      </c>
      <c r="M3335" s="11" t="s">
        <v>381</v>
      </c>
      <c r="N3335" s="11" t="s">
        <v>381</v>
      </c>
      <c r="O3335" s="11" t="s">
        <v>381</v>
      </c>
      <c r="P3335" s="11" t="s">
        <v>381</v>
      </c>
      <c r="Q3335" s="11" t="s">
        <v>381</v>
      </c>
      <c r="R3335" s="11" t="s">
        <v>381</v>
      </c>
      <c r="S3335" s="11" t="s">
        <v>381</v>
      </c>
      <c r="T3335" s="11" t="s">
        <v>381</v>
      </c>
      <c r="U3335" s="11" t="s">
        <v>381</v>
      </c>
      <c r="V3335" s="11" t="s">
        <v>381</v>
      </c>
      <c r="W3335" s="11" t="s">
        <v>381</v>
      </c>
      <c r="X3335" s="11" t="s">
        <v>381</v>
      </c>
      <c r="Y3335" s="11" t="s">
        <v>381</v>
      </c>
      <c r="Z3335" s="11">
        <v>7.1230000000000002E-2</v>
      </c>
      <c r="AA3335" s="11">
        <v>0.17860999999999999</v>
      </c>
      <c r="AB3335" s="11">
        <v>0.13764999999999999</v>
      </c>
      <c r="AC3335" s="11">
        <v>0.38750000000000001</v>
      </c>
      <c r="AD3335" s="71"/>
      <c r="AE3335" s="71"/>
      <c r="AF3335" s="71">
        <f t="shared" si="158"/>
        <v>0</v>
      </c>
      <c r="AG3335" s="277" t="s">
        <v>907</v>
      </c>
      <c r="AH3335" s="277" t="s">
        <v>811</v>
      </c>
      <c r="AI3335" s="276" t="s">
        <v>812</v>
      </c>
      <c r="AJ3335" s="276" t="s">
        <v>813</v>
      </c>
      <c r="AK3335" s="276" t="s">
        <v>346</v>
      </c>
      <c r="AL3335" s="277" t="s">
        <v>160</v>
      </c>
      <c r="AM3335" s="276" t="s">
        <v>805</v>
      </c>
      <c r="AN3335" s="276" t="s">
        <v>806</v>
      </c>
      <c r="AO3335" s="277" t="s">
        <v>807</v>
      </c>
    </row>
    <row r="3336" spans="1:41" ht="15" thickBot="1" x14ac:dyDescent="0.4">
      <c r="A3336" s="8">
        <v>2025</v>
      </c>
      <c r="B3336" s="9" t="s">
        <v>157</v>
      </c>
      <c r="C3336" s="9" t="s">
        <v>160</v>
      </c>
      <c r="D3336" s="9" t="s">
        <v>346</v>
      </c>
      <c r="E3336" s="9" t="s">
        <v>31</v>
      </c>
      <c r="F3336" s="8">
        <v>2031</v>
      </c>
      <c r="G3336" s="11" t="s">
        <v>381</v>
      </c>
      <c r="H3336" s="11" t="s">
        <v>381</v>
      </c>
      <c r="I3336" s="11" t="s">
        <v>381</v>
      </c>
      <c r="J3336" s="11" t="s">
        <v>381</v>
      </c>
      <c r="K3336" s="11" t="s">
        <v>381</v>
      </c>
      <c r="L3336" s="11" t="s">
        <v>381</v>
      </c>
      <c r="M3336" s="11" t="s">
        <v>381</v>
      </c>
      <c r="N3336" s="11" t="s">
        <v>381</v>
      </c>
      <c r="O3336" s="11" t="s">
        <v>381</v>
      </c>
      <c r="P3336" s="11" t="s">
        <v>381</v>
      </c>
      <c r="Q3336" s="11" t="s">
        <v>381</v>
      </c>
      <c r="R3336" s="11" t="s">
        <v>381</v>
      </c>
      <c r="S3336" s="11" t="s">
        <v>381</v>
      </c>
      <c r="T3336" s="11" t="s">
        <v>381</v>
      </c>
      <c r="U3336" s="11" t="s">
        <v>381</v>
      </c>
      <c r="V3336" s="11" t="s">
        <v>381</v>
      </c>
      <c r="W3336" s="11" t="s">
        <v>381</v>
      </c>
      <c r="X3336" s="11" t="s">
        <v>381</v>
      </c>
      <c r="Y3336" s="11" t="s">
        <v>381</v>
      </c>
      <c r="Z3336" s="11">
        <v>7.7229999999999993E-2</v>
      </c>
      <c r="AA3336" s="11">
        <v>0.15717</v>
      </c>
      <c r="AB3336" s="11">
        <v>0.10813</v>
      </c>
      <c r="AC3336" s="11">
        <v>0.34253</v>
      </c>
      <c r="AD3336" s="71"/>
      <c r="AE3336" s="71"/>
      <c r="AF3336" s="71">
        <f t="shared" si="158"/>
        <v>0</v>
      </c>
      <c r="AG3336" s="277" t="s">
        <v>907</v>
      </c>
      <c r="AH3336" s="277" t="s">
        <v>811</v>
      </c>
      <c r="AI3336" s="276" t="s">
        <v>812</v>
      </c>
      <c r="AJ3336" s="276" t="s">
        <v>813</v>
      </c>
      <c r="AK3336" s="276" t="s">
        <v>346</v>
      </c>
      <c r="AL3336" s="277" t="s">
        <v>160</v>
      </c>
      <c r="AM3336" s="276" t="s">
        <v>805</v>
      </c>
      <c r="AN3336" s="276" t="s">
        <v>806</v>
      </c>
      <c r="AO3336" s="277" t="s">
        <v>807</v>
      </c>
    </row>
    <row r="3337" spans="1:41" ht="15" thickBot="1" x14ac:dyDescent="0.4">
      <c r="A3337" s="8">
        <v>2025</v>
      </c>
      <c r="B3337" s="9" t="s">
        <v>157</v>
      </c>
      <c r="C3337" s="9" t="s">
        <v>160</v>
      </c>
      <c r="D3337" s="9" t="s">
        <v>346</v>
      </c>
      <c r="E3337" s="9" t="s">
        <v>31</v>
      </c>
      <c r="F3337" s="8">
        <v>2032</v>
      </c>
      <c r="G3337" s="11" t="s">
        <v>381</v>
      </c>
      <c r="H3337" s="11" t="s">
        <v>381</v>
      </c>
      <c r="I3337" s="11" t="s">
        <v>381</v>
      </c>
      <c r="J3337" s="11" t="s">
        <v>381</v>
      </c>
      <c r="K3337" s="11" t="s">
        <v>381</v>
      </c>
      <c r="L3337" s="11" t="s">
        <v>381</v>
      </c>
      <c r="M3337" s="11" t="s">
        <v>381</v>
      </c>
      <c r="N3337" s="11" t="s">
        <v>381</v>
      </c>
      <c r="O3337" s="11" t="s">
        <v>381</v>
      </c>
      <c r="P3337" s="11" t="s">
        <v>381</v>
      </c>
      <c r="Q3337" s="11" t="s">
        <v>381</v>
      </c>
      <c r="R3337" s="11" t="s">
        <v>381</v>
      </c>
      <c r="S3337" s="11" t="s">
        <v>381</v>
      </c>
      <c r="T3337" s="11" t="s">
        <v>381</v>
      </c>
      <c r="U3337" s="11" t="s">
        <v>381</v>
      </c>
      <c r="V3337" s="11" t="s">
        <v>381</v>
      </c>
      <c r="W3337" s="11" t="s">
        <v>381</v>
      </c>
      <c r="X3337" s="11" t="s">
        <v>381</v>
      </c>
      <c r="Y3337" s="11" t="s">
        <v>381</v>
      </c>
      <c r="Z3337" s="11">
        <v>8.3629999999999996E-2</v>
      </c>
      <c r="AA3337" s="11">
        <v>0.16847999999999999</v>
      </c>
      <c r="AB3337" s="11">
        <v>0.10985</v>
      </c>
      <c r="AC3337" s="11">
        <v>0.36196</v>
      </c>
      <c r="AD3337" s="71"/>
      <c r="AE3337" s="71"/>
      <c r="AF3337" s="71">
        <f t="shared" si="158"/>
        <v>0</v>
      </c>
      <c r="AG3337" s="277" t="s">
        <v>907</v>
      </c>
      <c r="AH3337" s="277" t="s">
        <v>811</v>
      </c>
      <c r="AI3337" s="276" t="s">
        <v>812</v>
      </c>
      <c r="AJ3337" s="276" t="s">
        <v>813</v>
      </c>
      <c r="AK3337" s="276" t="s">
        <v>346</v>
      </c>
      <c r="AL3337" s="277" t="s">
        <v>160</v>
      </c>
      <c r="AM3337" s="276" t="s">
        <v>805</v>
      </c>
      <c r="AN3337" s="276" t="s">
        <v>806</v>
      </c>
      <c r="AO3337" s="277" t="s">
        <v>807</v>
      </c>
    </row>
    <row r="3338" spans="1:41" ht="15" thickBot="1" x14ac:dyDescent="0.4">
      <c r="A3338" s="8">
        <v>2025</v>
      </c>
      <c r="B3338" s="9" t="s">
        <v>157</v>
      </c>
      <c r="C3338" s="9" t="s">
        <v>160</v>
      </c>
      <c r="D3338" s="9" t="s">
        <v>346</v>
      </c>
      <c r="E3338" s="9" t="s">
        <v>31</v>
      </c>
      <c r="F3338" s="8">
        <v>2033</v>
      </c>
      <c r="G3338" s="11" t="s">
        <v>381</v>
      </c>
      <c r="H3338" s="11" t="s">
        <v>381</v>
      </c>
      <c r="I3338" s="11" t="s">
        <v>381</v>
      </c>
      <c r="J3338" s="11" t="s">
        <v>381</v>
      </c>
      <c r="K3338" s="11" t="s">
        <v>381</v>
      </c>
      <c r="L3338" s="11" t="s">
        <v>381</v>
      </c>
      <c r="M3338" s="11" t="s">
        <v>381</v>
      </c>
      <c r="N3338" s="11" t="s">
        <v>381</v>
      </c>
      <c r="O3338" s="11" t="s">
        <v>381</v>
      </c>
      <c r="P3338" s="11" t="s">
        <v>381</v>
      </c>
      <c r="Q3338" s="11" t="s">
        <v>381</v>
      </c>
      <c r="R3338" s="11" t="s">
        <v>381</v>
      </c>
      <c r="S3338" s="11" t="s">
        <v>381</v>
      </c>
      <c r="T3338" s="11" t="s">
        <v>381</v>
      </c>
      <c r="U3338" s="11" t="s">
        <v>381</v>
      </c>
      <c r="V3338" s="11" t="s">
        <v>381</v>
      </c>
      <c r="W3338" s="11" t="s">
        <v>381</v>
      </c>
      <c r="X3338" s="11" t="s">
        <v>381</v>
      </c>
      <c r="Y3338" s="11" t="s">
        <v>381</v>
      </c>
      <c r="Z3338" s="11">
        <v>8.3180000000000004E-2</v>
      </c>
      <c r="AA3338" s="11">
        <v>0.17699999999999999</v>
      </c>
      <c r="AB3338" s="11">
        <v>0.10656</v>
      </c>
      <c r="AC3338" s="11">
        <v>0.36673</v>
      </c>
      <c r="AD3338" s="71"/>
      <c r="AE3338" s="71"/>
      <c r="AF3338" s="71">
        <f t="shared" si="158"/>
        <v>0</v>
      </c>
      <c r="AG3338" s="277" t="s">
        <v>907</v>
      </c>
      <c r="AH3338" s="277" t="s">
        <v>811</v>
      </c>
      <c r="AI3338" s="276" t="s">
        <v>812</v>
      </c>
      <c r="AJ3338" s="276" t="s">
        <v>813</v>
      </c>
      <c r="AK3338" s="276" t="s">
        <v>346</v>
      </c>
      <c r="AL3338" s="277" t="s">
        <v>160</v>
      </c>
      <c r="AM3338" s="276" t="s">
        <v>805</v>
      </c>
      <c r="AN3338" s="276" t="s">
        <v>806</v>
      </c>
      <c r="AO3338" s="277" t="s">
        <v>807</v>
      </c>
    </row>
    <row r="3339" spans="1:41" ht="15" thickBot="1" x14ac:dyDescent="0.4">
      <c r="A3339" s="8">
        <v>2025</v>
      </c>
      <c r="B3339" s="9" t="s">
        <v>157</v>
      </c>
      <c r="C3339" s="9" t="s">
        <v>160</v>
      </c>
      <c r="D3339" s="9" t="s">
        <v>346</v>
      </c>
      <c r="E3339" s="9" t="s">
        <v>31</v>
      </c>
      <c r="F3339" s="8">
        <v>2034</v>
      </c>
      <c r="G3339" s="11" t="s">
        <v>381</v>
      </c>
      <c r="H3339" s="11" t="s">
        <v>381</v>
      </c>
      <c r="I3339" s="11" t="s">
        <v>381</v>
      </c>
      <c r="J3339" s="11" t="s">
        <v>381</v>
      </c>
      <c r="K3339" s="11" t="s">
        <v>381</v>
      </c>
      <c r="L3339" s="11" t="s">
        <v>381</v>
      </c>
      <c r="M3339" s="11" t="s">
        <v>381</v>
      </c>
      <c r="N3339" s="11" t="s">
        <v>381</v>
      </c>
      <c r="O3339" s="11" t="s">
        <v>381</v>
      </c>
      <c r="P3339" s="11" t="s">
        <v>381</v>
      </c>
      <c r="Q3339" s="11" t="s">
        <v>381</v>
      </c>
      <c r="R3339" s="11" t="s">
        <v>381</v>
      </c>
      <c r="S3339" s="11" t="s">
        <v>381</v>
      </c>
      <c r="T3339" s="11" t="s">
        <v>381</v>
      </c>
      <c r="U3339" s="11" t="s">
        <v>381</v>
      </c>
      <c r="V3339" s="11" t="s">
        <v>381</v>
      </c>
      <c r="W3339" s="11" t="s">
        <v>381</v>
      </c>
      <c r="X3339" s="11" t="s">
        <v>381</v>
      </c>
      <c r="Y3339" s="11" t="s">
        <v>381</v>
      </c>
      <c r="Z3339" s="11">
        <v>9.1020000000000004E-2</v>
      </c>
      <c r="AA3339" s="11">
        <v>0.17684</v>
      </c>
      <c r="AB3339" s="11">
        <v>9.7869999999999999E-2</v>
      </c>
      <c r="AC3339" s="11">
        <v>0.36573</v>
      </c>
      <c r="AD3339" s="71"/>
      <c r="AE3339" s="71"/>
      <c r="AF3339" s="71">
        <f t="shared" si="158"/>
        <v>0</v>
      </c>
      <c r="AG3339" s="277" t="s">
        <v>907</v>
      </c>
      <c r="AH3339" s="277" t="s">
        <v>811</v>
      </c>
      <c r="AI3339" s="276" t="s">
        <v>812</v>
      </c>
      <c r="AJ3339" s="276" t="s">
        <v>813</v>
      </c>
      <c r="AK3339" s="276" t="s">
        <v>346</v>
      </c>
      <c r="AL3339" s="277" t="s">
        <v>160</v>
      </c>
      <c r="AM3339" s="276" t="s">
        <v>805</v>
      </c>
      <c r="AN3339" s="276" t="s">
        <v>806</v>
      </c>
      <c r="AO3339" s="277" t="s">
        <v>807</v>
      </c>
    </row>
    <row r="3340" spans="1:41" ht="15" thickBot="1" x14ac:dyDescent="0.4">
      <c r="A3340" s="8">
        <v>2025</v>
      </c>
      <c r="B3340" s="9" t="s">
        <v>157</v>
      </c>
      <c r="C3340" s="9" t="s">
        <v>160</v>
      </c>
      <c r="D3340" s="9" t="s">
        <v>346</v>
      </c>
      <c r="E3340" s="9" t="s">
        <v>31</v>
      </c>
      <c r="F3340" s="8">
        <v>2035</v>
      </c>
      <c r="G3340" s="11" t="s">
        <v>381</v>
      </c>
      <c r="H3340" s="11" t="s">
        <v>381</v>
      </c>
      <c r="I3340" s="11" t="s">
        <v>381</v>
      </c>
      <c r="J3340" s="11" t="s">
        <v>381</v>
      </c>
      <c r="K3340" s="11" t="s">
        <v>381</v>
      </c>
      <c r="L3340" s="11" t="s">
        <v>381</v>
      </c>
      <c r="M3340" s="11" t="s">
        <v>381</v>
      </c>
      <c r="N3340" s="11" t="s">
        <v>381</v>
      </c>
      <c r="O3340" s="11" t="s">
        <v>381</v>
      </c>
      <c r="P3340" s="11" t="s">
        <v>381</v>
      </c>
      <c r="Q3340" s="11" t="s">
        <v>381</v>
      </c>
      <c r="R3340" s="11" t="s">
        <v>381</v>
      </c>
      <c r="S3340" s="11" t="s">
        <v>381</v>
      </c>
      <c r="T3340" s="11" t="s">
        <v>381</v>
      </c>
      <c r="U3340" s="11" t="s">
        <v>381</v>
      </c>
      <c r="V3340" s="11" t="s">
        <v>381</v>
      </c>
      <c r="W3340" s="11" t="s">
        <v>381</v>
      </c>
      <c r="X3340" s="11" t="s">
        <v>381</v>
      </c>
      <c r="Y3340" s="11" t="s">
        <v>381</v>
      </c>
      <c r="Z3340" s="11">
        <v>8.2409999999999997E-2</v>
      </c>
      <c r="AA3340" s="11">
        <v>0.16900000000000001</v>
      </c>
      <c r="AB3340" s="11">
        <v>9.8970000000000002E-2</v>
      </c>
      <c r="AC3340" s="11">
        <v>0.35038000000000002</v>
      </c>
      <c r="AD3340" s="71"/>
      <c r="AE3340" s="71"/>
      <c r="AF3340" s="71">
        <f t="shared" si="158"/>
        <v>0</v>
      </c>
      <c r="AG3340" s="277" t="s">
        <v>907</v>
      </c>
      <c r="AH3340" s="277" t="s">
        <v>811</v>
      </c>
      <c r="AI3340" s="276" t="s">
        <v>812</v>
      </c>
      <c r="AJ3340" s="276" t="s">
        <v>813</v>
      </c>
      <c r="AK3340" s="276" t="s">
        <v>346</v>
      </c>
      <c r="AL3340" s="277" t="s">
        <v>160</v>
      </c>
      <c r="AM3340" s="276" t="s">
        <v>805</v>
      </c>
      <c r="AN3340" s="276" t="s">
        <v>806</v>
      </c>
      <c r="AO3340" s="277" t="s">
        <v>807</v>
      </c>
    </row>
    <row r="3341" spans="1:41" ht="15" thickBot="1" x14ac:dyDescent="0.4">
      <c r="A3341" s="8">
        <v>2025</v>
      </c>
      <c r="B3341" s="9" t="s">
        <v>157</v>
      </c>
      <c r="C3341" s="9" t="s">
        <v>160</v>
      </c>
      <c r="D3341" s="9" t="s">
        <v>346</v>
      </c>
      <c r="E3341" s="9" t="s">
        <v>32</v>
      </c>
      <c r="F3341" s="8">
        <v>2025</v>
      </c>
      <c r="G3341" s="11">
        <v>0</v>
      </c>
      <c r="H3341" s="11">
        <v>2.256E-2</v>
      </c>
      <c r="I3341" s="11">
        <v>0.33396999999999999</v>
      </c>
      <c r="J3341" s="11">
        <v>0.11491999999999999</v>
      </c>
      <c r="K3341" s="11" t="s">
        <v>35</v>
      </c>
      <c r="L3341" s="11">
        <v>0.46644999999999998</v>
      </c>
      <c r="M3341" s="11">
        <v>0</v>
      </c>
      <c r="N3341" s="11">
        <v>0.60980000000000001</v>
      </c>
      <c r="O3341" s="11">
        <v>0.37239</v>
      </c>
      <c r="P3341" s="11">
        <v>2.5444900000000001</v>
      </c>
      <c r="Q3341" s="11">
        <v>0.92888000000000004</v>
      </c>
      <c r="R3341" s="11" t="s">
        <v>35</v>
      </c>
      <c r="S3341" s="11">
        <v>1.15E-3</v>
      </c>
      <c r="T3341" s="11">
        <v>5.3963099999999997</v>
      </c>
      <c r="U3341" s="11">
        <v>0</v>
      </c>
      <c r="V3341" s="11">
        <v>0</v>
      </c>
      <c r="W3341" s="11">
        <v>0</v>
      </c>
      <c r="X3341" s="11">
        <v>0</v>
      </c>
      <c r="Y3341" s="11">
        <v>5.3963099999999997</v>
      </c>
      <c r="Z3341" s="11">
        <v>0.37464999999999998</v>
      </c>
      <c r="AA3341" s="11">
        <v>0.95884000000000003</v>
      </c>
      <c r="AB3341" s="11">
        <v>0.52817999999999998</v>
      </c>
      <c r="AC3341" s="11">
        <v>1.86168</v>
      </c>
      <c r="AD3341" s="71">
        <f t="shared" ref="AD3341:AD3397" si="159">ROUND(T3341-SUM(G3341:S3341),4)</f>
        <v>1.6999999999999999E-3</v>
      </c>
      <c r="AE3341" s="71">
        <f t="shared" ref="AE3341:AE3397" si="160">ROUND(X3341-SUM(U3341:W3341),4)</f>
        <v>0</v>
      </c>
      <c r="AF3341" s="71">
        <f t="shared" ref="AF3341:AF3404" si="161">ROUND(AC3341-SUM(Z3341:AB3341),4)</f>
        <v>0</v>
      </c>
      <c r="AG3341" s="277" t="s">
        <v>908</v>
      </c>
      <c r="AH3341" s="277" t="s">
        <v>811</v>
      </c>
      <c r="AI3341" s="276" t="s">
        <v>812</v>
      </c>
      <c r="AJ3341" s="276" t="s">
        <v>813</v>
      </c>
      <c r="AK3341" s="276" t="s">
        <v>346</v>
      </c>
      <c r="AL3341" s="277" t="s">
        <v>160</v>
      </c>
      <c r="AM3341" s="276" t="s">
        <v>805</v>
      </c>
      <c r="AN3341" s="276" t="s">
        <v>806</v>
      </c>
      <c r="AO3341" s="277" t="s">
        <v>807</v>
      </c>
    </row>
    <row r="3342" spans="1:41" ht="15" thickBot="1" x14ac:dyDescent="0.4">
      <c r="A3342" s="8">
        <v>2025</v>
      </c>
      <c r="B3342" s="9" t="s">
        <v>157</v>
      </c>
      <c r="C3342" s="9" t="s">
        <v>160</v>
      </c>
      <c r="D3342" s="9" t="s">
        <v>346</v>
      </c>
      <c r="E3342" s="9" t="s">
        <v>32</v>
      </c>
      <c r="F3342" s="8">
        <v>2026</v>
      </c>
      <c r="G3342" s="11">
        <v>0</v>
      </c>
      <c r="H3342" s="11">
        <v>4.0460000000000003E-2</v>
      </c>
      <c r="I3342" s="11">
        <v>0.32861000000000001</v>
      </c>
      <c r="J3342" s="11">
        <v>0.24132000000000001</v>
      </c>
      <c r="K3342" s="11" t="s">
        <v>35</v>
      </c>
      <c r="L3342" s="11">
        <v>0.67747000000000002</v>
      </c>
      <c r="M3342" s="11">
        <v>0</v>
      </c>
      <c r="N3342" s="11">
        <v>0.68427000000000004</v>
      </c>
      <c r="O3342" s="11">
        <v>0.54232000000000002</v>
      </c>
      <c r="P3342" s="11">
        <v>2.05837</v>
      </c>
      <c r="Q3342" s="11">
        <v>1.1991099999999999</v>
      </c>
      <c r="R3342" s="11" t="s">
        <v>35</v>
      </c>
      <c r="S3342" s="11">
        <v>2.6800000000000001E-3</v>
      </c>
      <c r="T3342" s="11">
        <v>5.78559</v>
      </c>
      <c r="U3342" s="11">
        <v>0</v>
      </c>
      <c r="V3342" s="11">
        <v>0</v>
      </c>
      <c r="W3342" s="11">
        <v>0</v>
      </c>
      <c r="X3342" s="11">
        <v>0</v>
      </c>
      <c r="Y3342" s="11">
        <v>5.78559</v>
      </c>
      <c r="Z3342" s="11">
        <v>0.45663999999999999</v>
      </c>
      <c r="AA3342" s="11">
        <v>1.63212</v>
      </c>
      <c r="AB3342" s="11">
        <v>0.86799000000000004</v>
      </c>
      <c r="AC3342" s="11">
        <v>2.95675</v>
      </c>
      <c r="AD3342" s="71">
        <f t="shared" si="159"/>
        <v>1.0999999999999999E-2</v>
      </c>
      <c r="AE3342" s="71">
        <f t="shared" si="160"/>
        <v>0</v>
      </c>
      <c r="AF3342" s="71">
        <f t="shared" si="161"/>
        <v>0</v>
      </c>
      <c r="AG3342" s="277" t="s">
        <v>908</v>
      </c>
      <c r="AH3342" s="277" t="s">
        <v>811</v>
      </c>
      <c r="AI3342" s="276" t="s">
        <v>812</v>
      </c>
      <c r="AJ3342" s="276" t="s">
        <v>813</v>
      </c>
      <c r="AK3342" s="276" t="s">
        <v>346</v>
      </c>
      <c r="AL3342" s="277" t="s">
        <v>160</v>
      </c>
      <c r="AM3342" s="276" t="s">
        <v>805</v>
      </c>
      <c r="AN3342" s="276" t="s">
        <v>806</v>
      </c>
      <c r="AO3342" s="277" t="s">
        <v>807</v>
      </c>
    </row>
    <row r="3343" spans="1:41" ht="15" thickBot="1" x14ac:dyDescent="0.4">
      <c r="A3343" s="8">
        <v>2025</v>
      </c>
      <c r="B3343" s="9" t="s">
        <v>157</v>
      </c>
      <c r="C3343" s="9" t="s">
        <v>160</v>
      </c>
      <c r="D3343" s="9" t="s">
        <v>346</v>
      </c>
      <c r="E3343" s="9" t="s">
        <v>32</v>
      </c>
      <c r="F3343" s="8">
        <v>2027</v>
      </c>
      <c r="G3343" s="11">
        <v>0</v>
      </c>
      <c r="H3343" s="11">
        <v>0.10398</v>
      </c>
      <c r="I3343" s="11">
        <v>0.62117999999999995</v>
      </c>
      <c r="J3343" s="11">
        <v>0.41793999999999998</v>
      </c>
      <c r="K3343" s="11" t="s">
        <v>35</v>
      </c>
      <c r="L3343" s="11">
        <v>0.64600999999999997</v>
      </c>
      <c r="M3343" s="11">
        <v>0</v>
      </c>
      <c r="N3343" s="11">
        <v>0.52512000000000003</v>
      </c>
      <c r="O3343" s="11">
        <v>0.56560999999999995</v>
      </c>
      <c r="P3343" s="11">
        <v>2.5006599999999999</v>
      </c>
      <c r="Q3343" s="11">
        <v>1.0682799999999999</v>
      </c>
      <c r="R3343" s="11" t="s">
        <v>35</v>
      </c>
      <c r="S3343" s="11">
        <v>2.7499999999999998E-3</v>
      </c>
      <c r="T3343" s="11">
        <v>6.46936</v>
      </c>
      <c r="U3343" s="11">
        <v>0</v>
      </c>
      <c r="V3343" s="11">
        <v>0</v>
      </c>
      <c r="W3343" s="11">
        <v>0</v>
      </c>
      <c r="X3343" s="11">
        <v>0</v>
      </c>
      <c r="Y3343" s="11">
        <v>6.46936</v>
      </c>
      <c r="Z3343" s="11">
        <v>0.74992000000000003</v>
      </c>
      <c r="AA3343" s="11">
        <v>1.72742</v>
      </c>
      <c r="AB3343" s="11">
        <v>1.18208</v>
      </c>
      <c r="AC3343" s="11">
        <v>3.6594199999999999</v>
      </c>
      <c r="AD3343" s="71">
        <f t="shared" si="159"/>
        <v>1.78E-2</v>
      </c>
      <c r="AE3343" s="71">
        <f t="shared" si="160"/>
        <v>0</v>
      </c>
      <c r="AF3343" s="71">
        <f t="shared" si="161"/>
        <v>0</v>
      </c>
      <c r="AG3343" s="277" t="s">
        <v>908</v>
      </c>
      <c r="AH3343" s="277" t="s">
        <v>811</v>
      </c>
      <c r="AI3343" s="276" t="s">
        <v>812</v>
      </c>
      <c r="AJ3343" s="276" t="s">
        <v>813</v>
      </c>
      <c r="AK3343" s="276" t="s">
        <v>346</v>
      </c>
      <c r="AL3343" s="277" t="s">
        <v>160</v>
      </c>
      <c r="AM3343" s="276" t="s">
        <v>805</v>
      </c>
      <c r="AN3343" s="276" t="s">
        <v>806</v>
      </c>
      <c r="AO3343" s="277" t="s">
        <v>807</v>
      </c>
    </row>
    <row r="3344" spans="1:41" ht="15" thickBot="1" x14ac:dyDescent="0.4">
      <c r="A3344" s="8">
        <v>2025</v>
      </c>
      <c r="B3344" s="9" t="s">
        <v>157</v>
      </c>
      <c r="C3344" s="9" t="s">
        <v>160</v>
      </c>
      <c r="D3344" s="9" t="s">
        <v>346</v>
      </c>
      <c r="E3344" s="9" t="s">
        <v>32</v>
      </c>
      <c r="F3344" s="8">
        <v>2028</v>
      </c>
      <c r="G3344" s="11">
        <v>0</v>
      </c>
      <c r="H3344" s="11">
        <v>0.23810000000000001</v>
      </c>
      <c r="I3344" s="11">
        <v>0.77320999999999995</v>
      </c>
      <c r="J3344" s="11">
        <v>0.71806000000000003</v>
      </c>
      <c r="K3344" s="11" t="s">
        <v>35</v>
      </c>
      <c r="L3344" s="11">
        <v>1.0489999999999999</v>
      </c>
      <c r="M3344" s="11">
        <v>0</v>
      </c>
      <c r="N3344" s="11">
        <v>0.3639</v>
      </c>
      <c r="O3344" s="11">
        <v>1.0849299999999999</v>
      </c>
      <c r="P3344" s="11">
        <v>2.2638799999999999</v>
      </c>
      <c r="Q3344" s="11">
        <v>1.2447600000000001</v>
      </c>
      <c r="R3344" s="11" t="s">
        <v>35</v>
      </c>
      <c r="S3344" s="11">
        <v>3.3800000000000002E-3</v>
      </c>
      <c r="T3344" s="11">
        <v>7.8655799999999996</v>
      </c>
      <c r="U3344" s="11">
        <v>0</v>
      </c>
      <c r="V3344" s="11">
        <v>0</v>
      </c>
      <c r="W3344" s="11">
        <v>0</v>
      </c>
      <c r="X3344" s="11">
        <v>0</v>
      </c>
      <c r="Y3344" s="11">
        <v>7.8655799999999996</v>
      </c>
      <c r="Z3344" s="11">
        <v>0.84186000000000005</v>
      </c>
      <c r="AA3344" s="11">
        <v>1.66883</v>
      </c>
      <c r="AB3344" s="11">
        <v>1.24925</v>
      </c>
      <c r="AC3344" s="11">
        <v>3.7599399999999998</v>
      </c>
      <c r="AD3344" s="71">
        <f t="shared" si="159"/>
        <v>0.12640000000000001</v>
      </c>
      <c r="AE3344" s="71">
        <f t="shared" si="160"/>
        <v>0</v>
      </c>
      <c r="AF3344" s="71">
        <f t="shared" si="161"/>
        <v>0</v>
      </c>
      <c r="AG3344" s="277" t="s">
        <v>908</v>
      </c>
      <c r="AH3344" s="277" t="s">
        <v>811</v>
      </c>
      <c r="AI3344" s="276" t="s">
        <v>812</v>
      </c>
      <c r="AJ3344" s="276" t="s">
        <v>813</v>
      </c>
      <c r="AK3344" s="276" t="s">
        <v>346</v>
      </c>
      <c r="AL3344" s="277" t="s">
        <v>160</v>
      </c>
      <c r="AM3344" s="276" t="s">
        <v>805</v>
      </c>
      <c r="AN3344" s="276" t="s">
        <v>806</v>
      </c>
      <c r="AO3344" s="277" t="s">
        <v>807</v>
      </c>
    </row>
    <row r="3345" spans="1:41" ht="15" thickBot="1" x14ac:dyDescent="0.4">
      <c r="A3345" s="8">
        <v>2025</v>
      </c>
      <c r="B3345" s="9" t="s">
        <v>157</v>
      </c>
      <c r="C3345" s="9" t="s">
        <v>160</v>
      </c>
      <c r="D3345" s="9" t="s">
        <v>346</v>
      </c>
      <c r="E3345" s="9" t="s">
        <v>32</v>
      </c>
      <c r="F3345" s="8">
        <v>2029</v>
      </c>
      <c r="G3345" s="11">
        <v>0</v>
      </c>
      <c r="H3345" s="11">
        <v>0.53556999999999999</v>
      </c>
      <c r="I3345" s="11">
        <v>0.90041000000000004</v>
      </c>
      <c r="J3345" s="11">
        <v>1.3110599999999999</v>
      </c>
      <c r="K3345" s="11" t="s">
        <v>35</v>
      </c>
      <c r="L3345" s="11">
        <v>1.11198</v>
      </c>
      <c r="M3345" s="11">
        <v>0</v>
      </c>
      <c r="N3345" s="11">
        <v>0.48465999999999998</v>
      </c>
      <c r="O3345" s="11">
        <v>1.40371</v>
      </c>
      <c r="P3345" s="11">
        <v>1.93719</v>
      </c>
      <c r="Q3345" s="11">
        <v>1.62581</v>
      </c>
      <c r="R3345" s="11" t="s">
        <v>35</v>
      </c>
      <c r="S3345" s="11">
        <v>4.1900000000000001E-3</v>
      </c>
      <c r="T3345" s="11">
        <v>9.4928699999999999</v>
      </c>
      <c r="U3345" s="11">
        <v>0</v>
      </c>
      <c r="V3345" s="11">
        <v>0</v>
      </c>
      <c r="W3345" s="11">
        <v>0</v>
      </c>
      <c r="X3345" s="11">
        <v>0</v>
      </c>
      <c r="Y3345" s="11">
        <v>9.4928699999999999</v>
      </c>
      <c r="Z3345" s="11">
        <v>1.0777699999999999</v>
      </c>
      <c r="AA3345" s="11">
        <v>1.5734399999999999</v>
      </c>
      <c r="AB3345" s="11">
        <v>1.2709900000000001</v>
      </c>
      <c r="AC3345" s="11">
        <v>3.9221900000000001</v>
      </c>
      <c r="AD3345" s="71">
        <f t="shared" si="159"/>
        <v>0.17829999999999999</v>
      </c>
      <c r="AE3345" s="71">
        <f t="shared" si="160"/>
        <v>0</v>
      </c>
      <c r="AF3345" s="71">
        <f t="shared" si="161"/>
        <v>0</v>
      </c>
      <c r="AG3345" s="277" t="s">
        <v>908</v>
      </c>
      <c r="AH3345" s="277" t="s">
        <v>811</v>
      </c>
      <c r="AI3345" s="276" t="s">
        <v>812</v>
      </c>
      <c r="AJ3345" s="276" t="s">
        <v>813</v>
      </c>
      <c r="AK3345" s="276" t="s">
        <v>346</v>
      </c>
      <c r="AL3345" s="277" t="s">
        <v>160</v>
      </c>
      <c r="AM3345" s="276" t="s">
        <v>805</v>
      </c>
      <c r="AN3345" s="276" t="s">
        <v>806</v>
      </c>
      <c r="AO3345" s="277" t="s">
        <v>807</v>
      </c>
    </row>
    <row r="3346" spans="1:41" ht="15" thickBot="1" x14ac:dyDescent="0.4">
      <c r="A3346" s="8">
        <v>2025</v>
      </c>
      <c r="B3346" s="9" t="s">
        <v>157</v>
      </c>
      <c r="C3346" s="9" t="s">
        <v>160</v>
      </c>
      <c r="D3346" s="9" t="s">
        <v>346</v>
      </c>
      <c r="E3346" s="9" t="s">
        <v>32</v>
      </c>
      <c r="F3346" s="8">
        <v>2030</v>
      </c>
      <c r="G3346" s="11">
        <v>0</v>
      </c>
      <c r="H3346" s="11">
        <v>0.48743999999999998</v>
      </c>
      <c r="I3346" s="11">
        <v>0.87724000000000002</v>
      </c>
      <c r="J3346" s="11">
        <v>0.91290000000000004</v>
      </c>
      <c r="K3346" s="11" t="s">
        <v>35</v>
      </c>
      <c r="L3346" s="11">
        <v>1.1266799999999999</v>
      </c>
      <c r="M3346" s="11">
        <v>0</v>
      </c>
      <c r="N3346" s="11">
        <v>0.40405000000000002</v>
      </c>
      <c r="O3346" s="11">
        <v>0.92444000000000004</v>
      </c>
      <c r="P3346" s="11">
        <v>2.6744599999999998</v>
      </c>
      <c r="Q3346" s="11">
        <v>2.28166</v>
      </c>
      <c r="R3346" s="11" t="s">
        <v>35</v>
      </c>
      <c r="S3346" s="11">
        <v>5.2900000000000004E-3</v>
      </c>
      <c r="T3346" s="11">
        <v>9.9683799999999998</v>
      </c>
      <c r="U3346" s="11">
        <v>0</v>
      </c>
      <c r="V3346" s="11">
        <v>0</v>
      </c>
      <c r="W3346" s="11">
        <v>0</v>
      </c>
      <c r="X3346" s="11">
        <v>0</v>
      </c>
      <c r="Y3346" s="11">
        <v>9.9683799999999998</v>
      </c>
      <c r="Z3346" s="11">
        <v>1.1467700000000001</v>
      </c>
      <c r="AA3346" s="11">
        <v>1.4503900000000001</v>
      </c>
      <c r="AB3346" s="11">
        <v>1.6479299999999999</v>
      </c>
      <c r="AC3346" s="11">
        <v>4.2450900000000003</v>
      </c>
      <c r="AD3346" s="71">
        <f t="shared" si="159"/>
        <v>0.2742</v>
      </c>
      <c r="AE3346" s="71">
        <f t="shared" si="160"/>
        <v>0</v>
      </c>
      <c r="AF3346" s="71">
        <f t="shared" si="161"/>
        <v>0</v>
      </c>
      <c r="AG3346" s="277" t="s">
        <v>908</v>
      </c>
      <c r="AH3346" s="277" t="s">
        <v>811</v>
      </c>
      <c r="AI3346" s="276" t="s">
        <v>812</v>
      </c>
      <c r="AJ3346" s="276" t="s">
        <v>813</v>
      </c>
      <c r="AK3346" s="276" t="s">
        <v>346</v>
      </c>
      <c r="AL3346" s="277" t="s">
        <v>160</v>
      </c>
      <c r="AM3346" s="276" t="s">
        <v>805</v>
      </c>
      <c r="AN3346" s="276" t="s">
        <v>806</v>
      </c>
      <c r="AO3346" s="277" t="s">
        <v>807</v>
      </c>
    </row>
    <row r="3347" spans="1:41" ht="15" thickBot="1" x14ac:dyDescent="0.4">
      <c r="A3347" s="8">
        <v>2025</v>
      </c>
      <c r="B3347" s="9" t="s">
        <v>157</v>
      </c>
      <c r="C3347" s="9" t="s">
        <v>160</v>
      </c>
      <c r="D3347" s="9" t="s">
        <v>346</v>
      </c>
      <c r="E3347" s="9" t="s">
        <v>32</v>
      </c>
      <c r="F3347" s="8">
        <v>2031</v>
      </c>
      <c r="G3347" s="11">
        <v>0</v>
      </c>
      <c r="H3347" s="11">
        <v>0.88170000000000004</v>
      </c>
      <c r="I3347" s="11">
        <v>1.30223</v>
      </c>
      <c r="J3347" s="11">
        <v>0.8831</v>
      </c>
      <c r="K3347" s="11" t="s">
        <v>35</v>
      </c>
      <c r="L3347" s="11">
        <v>1.54094</v>
      </c>
      <c r="M3347" s="11">
        <v>0</v>
      </c>
      <c r="N3347" s="11">
        <v>0.64063999999999999</v>
      </c>
      <c r="O3347" s="11">
        <v>0.67069999999999996</v>
      </c>
      <c r="P3347" s="11">
        <v>3.0564</v>
      </c>
      <c r="Q3347" s="11">
        <v>2.3176399999999999</v>
      </c>
      <c r="R3347" s="11" t="s">
        <v>35</v>
      </c>
      <c r="S3347" s="11">
        <v>9.4500000000000001E-3</v>
      </c>
      <c r="T3347" s="11">
        <v>11.610670000000001</v>
      </c>
      <c r="U3347" s="11">
        <v>0</v>
      </c>
      <c r="V3347" s="11">
        <v>0</v>
      </c>
      <c r="W3347" s="11">
        <v>0</v>
      </c>
      <c r="X3347" s="11">
        <v>0</v>
      </c>
      <c r="Y3347" s="11">
        <v>11.610670000000001</v>
      </c>
      <c r="Z3347" s="11">
        <v>1.4415800000000001</v>
      </c>
      <c r="AA3347" s="11">
        <v>0.87751999999999997</v>
      </c>
      <c r="AB3347" s="11">
        <v>1.6085</v>
      </c>
      <c r="AC3347" s="11">
        <v>3.9276</v>
      </c>
      <c r="AD3347" s="71">
        <f t="shared" si="159"/>
        <v>0.30790000000000001</v>
      </c>
      <c r="AE3347" s="71">
        <f t="shared" si="160"/>
        <v>0</v>
      </c>
      <c r="AF3347" s="71">
        <f t="shared" si="161"/>
        <v>0</v>
      </c>
      <c r="AG3347" s="277" t="s">
        <v>908</v>
      </c>
      <c r="AH3347" s="277" t="s">
        <v>811</v>
      </c>
      <c r="AI3347" s="276" t="s">
        <v>812</v>
      </c>
      <c r="AJ3347" s="276" t="s">
        <v>813</v>
      </c>
      <c r="AK3347" s="276" t="s">
        <v>346</v>
      </c>
      <c r="AL3347" s="277" t="s">
        <v>160</v>
      </c>
      <c r="AM3347" s="276" t="s">
        <v>805</v>
      </c>
      <c r="AN3347" s="276" t="s">
        <v>806</v>
      </c>
      <c r="AO3347" s="277" t="s">
        <v>807</v>
      </c>
    </row>
    <row r="3348" spans="1:41" ht="15" thickBot="1" x14ac:dyDescent="0.4">
      <c r="A3348" s="8">
        <v>2025</v>
      </c>
      <c r="B3348" s="9" t="s">
        <v>157</v>
      </c>
      <c r="C3348" s="9" t="s">
        <v>160</v>
      </c>
      <c r="D3348" s="9" t="s">
        <v>346</v>
      </c>
      <c r="E3348" s="9" t="s">
        <v>32</v>
      </c>
      <c r="F3348" s="8">
        <v>2032</v>
      </c>
      <c r="G3348" s="11">
        <v>0</v>
      </c>
      <c r="H3348" s="11">
        <v>0.98858000000000001</v>
      </c>
      <c r="I3348" s="11">
        <v>1.6448</v>
      </c>
      <c r="J3348" s="11">
        <v>1.7724200000000001</v>
      </c>
      <c r="K3348" s="11" t="s">
        <v>35</v>
      </c>
      <c r="L3348" s="11">
        <v>1.53172</v>
      </c>
      <c r="M3348" s="11">
        <v>0</v>
      </c>
      <c r="N3348" s="11">
        <v>0.61412999999999995</v>
      </c>
      <c r="O3348" s="11">
        <v>1.2406999999999999</v>
      </c>
      <c r="P3348" s="11">
        <v>3.0960999999999999</v>
      </c>
      <c r="Q3348" s="11">
        <v>2.3150300000000001</v>
      </c>
      <c r="R3348" s="11" t="s">
        <v>35</v>
      </c>
      <c r="S3348" s="11">
        <v>2.5700000000000001E-2</v>
      </c>
      <c r="T3348" s="11">
        <v>13.98075</v>
      </c>
      <c r="U3348" s="11">
        <v>0</v>
      </c>
      <c r="V3348" s="11">
        <v>0</v>
      </c>
      <c r="W3348" s="11">
        <v>0</v>
      </c>
      <c r="X3348" s="11">
        <v>0</v>
      </c>
      <c r="Y3348" s="11">
        <v>13.98075</v>
      </c>
      <c r="Z3348" s="11">
        <v>1.61547</v>
      </c>
      <c r="AA3348" s="11">
        <v>0.80788000000000004</v>
      </c>
      <c r="AB3348" s="11">
        <v>1.5707899999999999</v>
      </c>
      <c r="AC3348" s="11">
        <v>3.9941399999999998</v>
      </c>
      <c r="AD3348" s="71">
        <f t="shared" si="159"/>
        <v>0.75160000000000005</v>
      </c>
      <c r="AE3348" s="71">
        <f t="shared" si="160"/>
        <v>0</v>
      </c>
      <c r="AF3348" s="71">
        <f t="shared" si="161"/>
        <v>0</v>
      </c>
      <c r="AG3348" s="277" t="s">
        <v>908</v>
      </c>
      <c r="AH3348" s="277" t="s">
        <v>811</v>
      </c>
      <c r="AI3348" s="276" t="s">
        <v>812</v>
      </c>
      <c r="AJ3348" s="276" t="s">
        <v>813</v>
      </c>
      <c r="AK3348" s="276" t="s">
        <v>346</v>
      </c>
      <c r="AL3348" s="277" t="s">
        <v>160</v>
      </c>
      <c r="AM3348" s="276" t="s">
        <v>805</v>
      </c>
      <c r="AN3348" s="276" t="s">
        <v>806</v>
      </c>
      <c r="AO3348" s="277" t="s">
        <v>807</v>
      </c>
    </row>
    <row r="3349" spans="1:41" ht="15" thickBot="1" x14ac:dyDescent="0.4">
      <c r="A3349" s="8">
        <v>2025</v>
      </c>
      <c r="B3349" s="9" t="s">
        <v>157</v>
      </c>
      <c r="C3349" s="9" t="s">
        <v>160</v>
      </c>
      <c r="D3349" s="9" t="s">
        <v>346</v>
      </c>
      <c r="E3349" s="9" t="s">
        <v>32</v>
      </c>
      <c r="F3349" s="8">
        <v>2033</v>
      </c>
      <c r="G3349" s="11">
        <v>0</v>
      </c>
      <c r="H3349" s="11">
        <v>1.34083</v>
      </c>
      <c r="I3349" s="11">
        <v>2.0686800000000001</v>
      </c>
      <c r="J3349" s="11">
        <v>1.2233499999999999</v>
      </c>
      <c r="K3349" s="11" t="s">
        <v>35</v>
      </c>
      <c r="L3349" s="11">
        <v>1.3625</v>
      </c>
      <c r="M3349" s="11">
        <v>0</v>
      </c>
      <c r="N3349" s="11">
        <v>0.52078999999999998</v>
      </c>
      <c r="O3349" s="11">
        <v>0.74006000000000005</v>
      </c>
      <c r="P3349" s="11">
        <v>3.1109399999999998</v>
      </c>
      <c r="Q3349" s="11">
        <v>3.07856</v>
      </c>
      <c r="R3349" s="11" t="s">
        <v>35</v>
      </c>
      <c r="S3349" s="11">
        <v>2.9479999999999999E-2</v>
      </c>
      <c r="T3349" s="11">
        <v>14.138859999999999</v>
      </c>
      <c r="U3349" s="11">
        <v>0</v>
      </c>
      <c r="V3349" s="11">
        <v>0</v>
      </c>
      <c r="W3349" s="11">
        <v>0</v>
      </c>
      <c r="X3349" s="11">
        <v>0</v>
      </c>
      <c r="Y3349" s="11">
        <v>14.138859999999999</v>
      </c>
      <c r="Z3349" s="11">
        <v>2.0932300000000001</v>
      </c>
      <c r="AA3349" s="11">
        <v>0.98321999999999998</v>
      </c>
      <c r="AB3349" s="11">
        <v>1.7759199999999999</v>
      </c>
      <c r="AC3349" s="11">
        <v>4.8523699999999996</v>
      </c>
      <c r="AD3349" s="71">
        <f t="shared" si="159"/>
        <v>0.66369999999999996</v>
      </c>
      <c r="AE3349" s="71">
        <f t="shared" si="160"/>
        <v>0</v>
      </c>
      <c r="AF3349" s="71">
        <f t="shared" si="161"/>
        <v>0</v>
      </c>
      <c r="AG3349" s="277" t="s">
        <v>908</v>
      </c>
      <c r="AH3349" s="277" t="s">
        <v>811</v>
      </c>
      <c r="AI3349" s="276" t="s">
        <v>812</v>
      </c>
      <c r="AJ3349" s="276" t="s">
        <v>813</v>
      </c>
      <c r="AK3349" s="276" t="s">
        <v>346</v>
      </c>
      <c r="AL3349" s="277" t="s">
        <v>160</v>
      </c>
      <c r="AM3349" s="276" t="s">
        <v>805</v>
      </c>
      <c r="AN3349" s="276" t="s">
        <v>806</v>
      </c>
      <c r="AO3349" s="277" t="s">
        <v>807</v>
      </c>
    </row>
    <row r="3350" spans="1:41" ht="15" thickBot="1" x14ac:dyDescent="0.4">
      <c r="A3350" s="8">
        <v>2025</v>
      </c>
      <c r="B3350" s="9" t="s">
        <v>157</v>
      </c>
      <c r="C3350" s="9" t="s">
        <v>160</v>
      </c>
      <c r="D3350" s="9" t="s">
        <v>346</v>
      </c>
      <c r="E3350" s="9" t="s">
        <v>32</v>
      </c>
      <c r="F3350" s="8">
        <v>2034</v>
      </c>
      <c r="G3350" s="11">
        <v>0</v>
      </c>
      <c r="H3350" s="11">
        <v>1.70845</v>
      </c>
      <c r="I3350" s="11">
        <v>2.2092900000000002</v>
      </c>
      <c r="J3350" s="11">
        <v>1.0659400000000001</v>
      </c>
      <c r="K3350" s="11" t="s">
        <v>35</v>
      </c>
      <c r="L3350" s="11">
        <v>1.8545799999999999</v>
      </c>
      <c r="M3350" s="11">
        <v>0</v>
      </c>
      <c r="N3350" s="11">
        <v>0.66357999999999995</v>
      </c>
      <c r="O3350" s="11">
        <v>0.87251000000000001</v>
      </c>
      <c r="P3350" s="11">
        <v>2.7249099999999999</v>
      </c>
      <c r="Q3350" s="11">
        <v>3.2744900000000001</v>
      </c>
      <c r="R3350" s="11" t="s">
        <v>35</v>
      </c>
      <c r="S3350" s="11">
        <v>0.25677</v>
      </c>
      <c r="T3350" s="11">
        <v>15.330679999999999</v>
      </c>
      <c r="U3350" s="11">
        <v>0</v>
      </c>
      <c r="V3350" s="11">
        <v>0</v>
      </c>
      <c r="W3350" s="11">
        <v>0</v>
      </c>
      <c r="X3350" s="11">
        <v>0</v>
      </c>
      <c r="Y3350" s="11">
        <v>15.330679999999999</v>
      </c>
      <c r="Z3350" s="11">
        <v>2.3170799999999998</v>
      </c>
      <c r="AA3350" s="11">
        <v>1.06443</v>
      </c>
      <c r="AB3350" s="11">
        <v>2.0416699999999999</v>
      </c>
      <c r="AC3350" s="11">
        <v>5.42319</v>
      </c>
      <c r="AD3350" s="71">
        <f t="shared" si="159"/>
        <v>0.70020000000000004</v>
      </c>
      <c r="AE3350" s="71">
        <f t="shared" si="160"/>
        <v>0</v>
      </c>
      <c r="AF3350" s="71">
        <f t="shared" si="161"/>
        <v>0</v>
      </c>
      <c r="AG3350" s="277" t="s">
        <v>908</v>
      </c>
      <c r="AH3350" s="277" t="s">
        <v>811</v>
      </c>
      <c r="AI3350" s="276" t="s">
        <v>812</v>
      </c>
      <c r="AJ3350" s="276" t="s">
        <v>813</v>
      </c>
      <c r="AK3350" s="276" t="s">
        <v>346</v>
      </c>
      <c r="AL3350" s="277" t="s">
        <v>160</v>
      </c>
      <c r="AM3350" s="276" t="s">
        <v>805</v>
      </c>
      <c r="AN3350" s="276" t="s">
        <v>806</v>
      </c>
      <c r="AO3350" s="277" t="s">
        <v>807</v>
      </c>
    </row>
    <row r="3351" spans="1:41" ht="15" thickBot="1" x14ac:dyDescent="0.4">
      <c r="A3351" s="8">
        <v>2025</v>
      </c>
      <c r="B3351" s="9" t="s">
        <v>157</v>
      </c>
      <c r="C3351" s="9" t="s">
        <v>160</v>
      </c>
      <c r="D3351" s="9" t="s">
        <v>346</v>
      </c>
      <c r="E3351" s="9" t="s">
        <v>32</v>
      </c>
      <c r="F3351" s="8">
        <v>2035</v>
      </c>
      <c r="G3351" s="11">
        <v>0</v>
      </c>
      <c r="H3351" s="11">
        <v>1.3086899999999999</v>
      </c>
      <c r="I3351" s="11">
        <v>2.2910900000000001</v>
      </c>
      <c r="J3351" s="11">
        <v>1.2510699999999999</v>
      </c>
      <c r="K3351" s="11" t="s">
        <v>35</v>
      </c>
      <c r="L3351" s="11">
        <v>1.7610399999999999</v>
      </c>
      <c r="M3351" s="11">
        <v>0</v>
      </c>
      <c r="N3351" s="11">
        <v>0.57496000000000003</v>
      </c>
      <c r="O3351" s="11">
        <v>0.94337000000000004</v>
      </c>
      <c r="P3351" s="11">
        <v>2.1483099999999999</v>
      </c>
      <c r="Q3351" s="11">
        <v>2.55423</v>
      </c>
      <c r="R3351" s="11" t="s">
        <v>35</v>
      </c>
      <c r="S3351" s="11">
        <v>0.33467999999999998</v>
      </c>
      <c r="T3351" s="11">
        <v>14.003869999999999</v>
      </c>
      <c r="U3351" s="11">
        <v>0</v>
      </c>
      <c r="V3351" s="11">
        <v>0</v>
      </c>
      <c r="W3351" s="11">
        <v>0</v>
      </c>
      <c r="X3351" s="11">
        <v>0</v>
      </c>
      <c r="Y3351" s="11">
        <v>14.003869999999999</v>
      </c>
      <c r="Z3351" s="11">
        <v>2.44082</v>
      </c>
      <c r="AA3351" s="11">
        <v>0.99641000000000002</v>
      </c>
      <c r="AB3351" s="11">
        <v>2.0575199999999998</v>
      </c>
      <c r="AC3351" s="11">
        <v>5.4947600000000003</v>
      </c>
      <c r="AD3351" s="71">
        <f t="shared" si="159"/>
        <v>0.83640000000000003</v>
      </c>
      <c r="AE3351" s="71">
        <f t="shared" si="160"/>
        <v>0</v>
      </c>
      <c r="AF3351" s="71">
        <f t="shared" si="161"/>
        <v>0</v>
      </c>
      <c r="AG3351" s="277" t="s">
        <v>908</v>
      </c>
      <c r="AH3351" s="277" t="s">
        <v>811</v>
      </c>
      <c r="AI3351" s="276" t="s">
        <v>812</v>
      </c>
      <c r="AJ3351" s="276" t="s">
        <v>813</v>
      </c>
      <c r="AK3351" s="276" t="s">
        <v>346</v>
      </c>
      <c r="AL3351" s="277" t="s">
        <v>160</v>
      </c>
      <c r="AM3351" s="276" t="s">
        <v>805</v>
      </c>
      <c r="AN3351" s="276" t="s">
        <v>806</v>
      </c>
      <c r="AO3351" s="277" t="s">
        <v>807</v>
      </c>
    </row>
    <row r="3352" spans="1:41" ht="23.5" thickBot="1" x14ac:dyDescent="0.4">
      <c r="A3352" s="8">
        <v>2025</v>
      </c>
      <c r="B3352" s="9" t="s">
        <v>157</v>
      </c>
      <c r="C3352" s="9" t="s">
        <v>161</v>
      </c>
      <c r="D3352" s="9" t="s">
        <v>347</v>
      </c>
      <c r="E3352" s="97" t="s">
        <v>29</v>
      </c>
      <c r="F3352" s="8">
        <v>2025</v>
      </c>
      <c r="G3352" s="10">
        <v>0</v>
      </c>
      <c r="H3352" s="10">
        <v>19</v>
      </c>
      <c r="I3352" s="10">
        <v>20</v>
      </c>
      <c r="J3352" s="10">
        <v>138</v>
      </c>
      <c r="K3352" s="10">
        <v>77</v>
      </c>
      <c r="L3352" s="10">
        <v>203</v>
      </c>
      <c r="M3352" s="10">
        <v>0</v>
      </c>
      <c r="N3352" s="10">
        <v>0</v>
      </c>
      <c r="O3352" s="10">
        <v>0</v>
      </c>
      <c r="P3352" s="10">
        <v>23</v>
      </c>
      <c r="Q3352" s="10">
        <v>0</v>
      </c>
      <c r="R3352" s="10">
        <v>0</v>
      </c>
      <c r="S3352" s="10">
        <v>0</v>
      </c>
      <c r="T3352" s="10">
        <v>480</v>
      </c>
      <c r="U3352" s="10">
        <v>0</v>
      </c>
      <c r="V3352" s="10">
        <v>0</v>
      </c>
      <c r="W3352" s="10">
        <v>0</v>
      </c>
      <c r="X3352" s="10">
        <v>0</v>
      </c>
      <c r="Y3352" s="10">
        <v>480</v>
      </c>
      <c r="Z3352" s="29" t="s">
        <v>35</v>
      </c>
      <c r="AA3352" s="10">
        <v>95</v>
      </c>
      <c r="AB3352" s="29" t="s">
        <v>35</v>
      </c>
      <c r="AC3352" s="10">
        <v>105</v>
      </c>
      <c r="AD3352" s="71">
        <f t="shared" si="159"/>
        <v>0</v>
      </c>
      <c r="AE3352" s="71">
        <f t="shared" si="160"/>
        <v>0</v>
      </c>
      <c r="AF3352" s="71">
        <f t="shared" si="161"/>
        <v>10</v>
      </c>
      <c r="AG3352" s="277" t="s">
        <v>905</v>
      </c>
      <c r="AH3352" s="277" t="s">
        <v>814</v>
      </c>
      <c r="AI3352" s="276" t="s">
        <v>815</v>
      </c>
      <c r="AJ3352" s="276" t="s">
        <v>816</v>
      </c>
      <c r="AK3352" s="276" t="s">
        <v>347</v>
      </c>
      <c r="AL3352" s="277" t="s">
        <v>161</v>
      </c>
      <c r="AM3352" s="276" t="s">
        <v>805</v>
      </c>
      <c r="AN3352" s="276" t="s">
        <v>806</v>
      </c>
      <c r="AO3352" s="277" t="s">
        <v>807</v>
      </c>
    </row>
    <row r="3353" spans="1:41" ht="15" thickBot="1" x14ac:dyDescent="0.4">
      <c r="A3353" s="8">
        <v>2025</v>
      </c>
      <c r="B3353" s="9" t="s">
        <v>157</v>
      </c>
      <c r="C3353" s="9" t="s">
        <v>161</v>
      </c>
      <c r="D3353" s="9" t="s">
        <v>347</v>
      </c>
      <c r="E3353" s="9" t="s">
        <v>30</v>
      </c>
      <c r="F3353" s="8">
        <v>2025</v>
      </c>
      <c r="G3353" s="11">
        <v>0</v>
      </c>
      <c r="H3353" s="11">
        <v>6.88E-2</v>
      </c>
      <c r="I3353" s="11">
        <v>7.3709999999999998E-2</v>
      </c>
      <c r="J3353" s="11">
        <v>0.43791000000000002</v>
      </c>
      <c r="K3353" s="11">
        <v>0.26393</v>
      </c>
      <c r="L3353" s="11">
        <v>0.66286999999999996</v>
      </c>
      <c r="M3353" s="11">
        <v>0</v>
      </c>
      <c r="N3353" s="11">
        <v>0</v>
      </c>
      <c r="O3353" s="11">
        <v>0</v>
      </c>
      <c r="P3353" s="11">
        <v>7.9750000000000001E-2</v>
      </c>
      <c r="Q3353" s="11">
        <v>0</v>
      </c>
      <c r="R3353" s="11">
        <v>0</v>
      </c>
      <c r="S3353" s="11">
        <v>0</v>
      </c>
      <c r="T3353" s="11">
        <v>1.5869599999999999</v>
      </c>
      <c r="U3353" s="11">
        <v>0</v>
      </c>
      <c r="V3353" s="11">
        <v>0</v>
      </c>
      <c r="W3353" s="11">
        <v>0</v>
      </c>
      <c r="X3353" s="11">
        <v>0</v>
      </c>
      <c r="Y3353" s="11">
        <v>1.5869599999999999</v>
      </c>
      <c r="Z3353" s="28" t="s">
        <v>35</v>
      </c>
      <c r="AA3353" s="11">
        <v>7.2459999999999997E-2</v>
      </c>
      <c r="AB3353" s="28" t="s">
        <v>35</v>
      </c>
      <c r="AC3353" s="11">
        <v>8.0619999999999997E-2</v>
      </c>
      <c r="AD3353" s="71">
        <f t="shared" si="159"/>
        <v>0</v>
      </c>
      <c r="AE3353" s="71">
        <f t="shared" si="160"/>
        <v>0</v>
      </c>
      <c r="AF3353" s="71">
        <f t="shared" si="161"/>
        <v>8.2000000000000007E-3</v>
      </c>
      <c r="AG3353" s="277" t="s">
        <v>906</v>
      </c>
      <c r="AH3353" s="277" t="s">
        <v>814</v>
      </c>
      <c r="AI3353" s="276" t="s">
        <v>815</v>
      </c>
      <c r="AJ3353" s="276" t="s">
        <v>816</v>
      </c>
      <c r="AK3353" s="276" t="s">
        <v>347</v>
      </c>
      <c r="AL3353" s="277" t="s">
        <v>161</v>
      </c>
      <c r="AM3353" s="276" t="s">
        <v>805</v>
      </c>
      <c r="AN3353" s="276" t="s">
        <v>806</v>
      </c>
      <c r="AO3353" s="277" t="s">
        <v>807</v>
      </c>
    </row>
    <row r="3354" spans="1:41" ht="15" thickBot="1" x14ac:dyDescent="0.4">
      <c r="A3354" s="8">
        <v>2025</v>
      </c>
      <c r="B3354" s="9" t="s">
        <v>157</v>
      </c>
      <c r="C3354" s="9" t="s">
        <v>161</v>
      </c>
      <c r="D3354" s="9" t="s">
        <v>347</v>
      </c>
      <c r="E3354" s="9" t="s">
        <v>30</v>
      </c>
      <c r="F3354" s="8">
        <v>2026</v>
      </c>
      <c r="G3354" s="11">
        <v>0</v>
      </c>
      <c r="H3354" s="11">
        <v>7.0889999999999995E-2</v>
      </c>
      <c r="I3354" s="11">
        <v>7.6840000000000006E-2</v>
      </c>
      <c r="J3354" s="11">
        <v>0.44302999999999998</v>
      </c>
      <c r="K3354" s="11">
        <v>0.27089000000000002</v>
      </c>
      <c r="L3354" s="11">
        <v>0.66644000000000003</v>
      </c>
      <c r="M3354" s="11">
        <v>0</v>
      </c>
      <c r="N3354" s="11">
        <v>0</v>
      </c>
      <c r="O3354" s="11">
        <v>0</v>
      </c>
      <c r="P3354" s="11">
        <v>7.8560000000000005E-2</v>
      </c>
      <c r="Q3354" s="11">
        <v>0</v>
      </c>
      <c r="R3354" s="11">
        <v>0</v>
      </c>
      <c r="S3354" s="11">
        <v>0</v>
      </c>
      <c r="T3354" s="11">
        <v>1.60666</v>
      </c>
      <c r="U3354" s="11">
        <v>0</v>
      </c>
      <c r="V3354" s="11">
        <v>0</v>
      </c>
      <c r="W3354" s="11">
        <v>0</v>
      </c>
      <c r="X3354" s="11">
        <v>0</v>
      </c>
      <c r="Y3354" s="11">
        <v>1.60666</v>
      </c>
      <c r="Z3354" s="28" t="s">
        <v>35</v>
      </c>
      <c r="AA3354" s="11">
        <v>7.3139999999999997E-2</v>
      </c>
      <c r="AB3354" s="28" t="s">
        <v>35</v>
      </c>
      <c r="AC3354" s="11">
        <v>8.09E-2</v>
      </c>
      <c r="AD3354" s="71">
        <f t="shared" si="159"/>
        <v>0</v>
      </c>
      <c r="AE3354" s="71">
        <f t="shared" si="160"/>
        <v>0</v>
      </c>
      <c r="AF3354" s="71">
        <f t="shared" si="161"/>
        <v>7.7999999999999996E-3</v>
      </c>
      <c r="AG3354" s="277" t="s">
        <v>906</v>
      </c>
      <c r="AH3354" s="277" t="s">
        <v>814</v>
      </c>
      <c r="AI3354" s="276" t="s">
        <v>815</v>
      </c>
      <c r="AJ3354" s="276" t="s">
        <v>816</v>
      </c>
      <c r="AK3354" s="276" t="s">
        <v>347</v>
      </c>
      <c r="AL3354" s="277" t="s">
        <v>161</v>
      </c>
      <c r="AM3354" s="276" t="s">
        <v>805</v>
      </c>
      <c r="AN3354" s="276" t="s">
        <v>806</v>
      </c>
      <c r="AO3354" s="277" t="s">
        <v>807</v>
      </c>
    </row>
    <row r="3355" spans="1:41" ht="15" thickBot="1" x14ac:dyDescent="0.4">
      <c r="A3355" s="8">
        <v>2025</v>
      </c>
      <c r="B3355" s="9" t="s">
        <v>157</v>
      </c>
      <c r="C3355" s="9" t="s">
        <v>161</v>
      </c>
      <c r="D3355" s="9" t="s">
        <v>347</v>
      </c>
      <c r="E3355" s="9" t="s">
        <v>30</v>
      </c>
      <c r="F3355" s="8">
        <v>2027</v>
      </c>
      <c r="G3355" s="11">
        <v>0</v>
      </c>
      <c r="H3355" s="11">
        <v>7.0940000000000003E-2</v>
      </c>
      <c r="I3355" s="11">
        <v>7.8329999999999997E-2</v>
      </c>
      <c r="J3355" s="11">
        <v>0.44075999999999999</v>
      </c>
      <c r="K3355" s="11">
        <v>0.28014</v>
      </c>
      <c r="L3355" s="11">
        <v>0.67198000000000002</v>
      </c>
      <c r="M3355" s="11">
        <v>0</v>
      </c>
      <c r="N3355" s="11">
        <v>0</v>
      </c>
      <c r="O3355" s="11">
        <v>0</v>
      </c>
      <c r="P3355" s="11">
        <v>8.0199999999999994E-2</v>
      </c>
      <c r="Q3355" s="11">
        <v>0</v>
      </c>
      <c r="R3355" s="11">
        <v>0</v>
      </c>
      <c r="S3355" s="11">
        <v>0</v>
      </c>
      <c r="T3355" s="11">
        <v>1.62235</v>
      </c>
      <c r="U3355" s="11">
        <v>0</v>
      </c>
      <c r="V3355" s="11">
        <v>0</v>
      </c>
      <c r="W3355" s="11">
        <v>0</v>
      </c>
      <c r="X3355" s="11">
        <v>0</v>
      </c>
      <c r="Y3355" s="11">
        <v>1.62235</v>
      </c>
      <c r="Z3355" s="28" t="s">
        <v>35</v>
      </c>
      <c r="AA3355" s="11">
        <v>7.3800000000000004E-2</v>
      </c>
      <c r="AB3355" s="28" t="s">
        <v>35</v>
      </c>
      <c r="AC3355" s="11">
        <v>8.1259999999999999E-2</v>
      </c>
      <c r="AD3355" s="71">
        <f t="shared" si="159"/>
        <v>0</v>
      </c>
      <c r="AE3355" s="71">
        <f t="shared" si="160"/>
        <v>0</v>
      </c>
      <c r="AF3355" s="71">
        <f t="shared" si="161"/>
        <v>7.4999999999999997E-3</v>
      </c>
      <c r="AG3355" s="277" t="s">
        <v>906</v>
      </c>
      <c r="AH3355" s="277" t="s">
        <v>814</v>
      </c>
      <c r="AI3355" s="276" t="s">
        <v>815</v>
      </c>
      <c r="AJ3355" s="276" t="s">
        <v>816</v>
      </c>
      <c r="AK3355" s="276" t="s">
        <v>347</v>
      </c>
      <c r="AL3355" s="277" t="s">
        <v>161</v>
      </c>
      <c r="AM3355" s="276" t="s">
        <v>805</v>
      </c>
      <c r="AN3355" s="276" t="s">
        <v>806</v>
      </c>
      <c r="AO3355" s="277" t="s">
        <v>807</v>
      </c>
    </row>
    <row r="3356" spans="1:41" ht="15" thickBot="1" x14ac:dyDescent="0.4">
      <c r="A3356" s="8">
        <v>2025</v>
      </c>
      <c r="B3356" s="9" t="s">
        <v>157</v>
      </c>
      <c r="C3356" s="9" t="s">
        <v>161</v>
      </c>
      <c r="D3356" s="9" t="s">
        <v>347</v>
      </c>
      <c r="E3356" s="9" t="s">
        <v>30</v>
      </c>
      <c r="F3356" s="8">
        <v>2028</v>
      </c>
      <c r="G3356" s="11">
        <v>0</v>
      </c>
      <c r="H3356" s="11">
        <v>7.0220000000000005E-2</v>
      </c>
      <c r="I3356" s="11">
        <v>8.0460000000000004E-2</v>
      </c>
      <c r="J3356" s="11">
        <v>0.44030999999999998</v>
      </c>
      <c r="K3356" s="11">
        <v>0.28953000000000001</v>
      </c>
      <c r="L3356" s="11">
        <v>0.67850999999999995</v>
      </c>
      <c r="M3356" s="11">
        <v>0</v>
      </c>
      <c r="N3356" s="11">
        <v>0</v>
      </c>
      <c r="O3356" s="11">
        <v>0</v>
      </c>
      <c r="P3356" s="11">
        <v>8.0089999999999995E-2</v>
      </c>
      <c r="Q3356" s="11">
        <v>0</v>
      </c>
      <c r="R3356" s="11">
        <v>0</v>
      </c>
      <c r="S3356" s="11">
        <v>0</v>
      </c>
      <c r="T3356" s="11">
        <v>1.6391</v>
      </c>
      <c r="U3356" s="11">
        <v>0</v>
      </c>
      <c r="V3356" s="11">
        <v>0</v>
      </c>
      <c r="W3356" s="11">
        <v>0</v>
      </c>
      <c r="X3356" s="11">
        <v>0</v>
      </c>
      <c r="Y3356" s="11">
        <v>1.6391</v>
      </c>
      <c r="Z3356" s="28" t="s">
        <v>35</v>
      </c>
      <c r="AA3356" s="11">
        <v>7.4590000000000004E-2</v>
      </c>
      <c r="AB3356" s="28" t="s">
        <v>35</v>
      </c>
      <c r="AC3356" s="11">
        <v>8.3640000000000006E-2</v>
      </c>
      <c r="AD3356" s="71">
        <f t="shared" si="159"/>
        <v>0</v>
      </c>
      <c r="AE3356" s="71">
        <f t="shared" si="160"/>
        <v>0</v>
      </c>
      <c r="AF3356" s="71">
        <f t="shared" si="161"/>
        <v>9.1000000000000004E-3</v>
      </c>
      <c r="AG3356" s="277" t="s">
        <v>906</v>
      </c>
      <c r="AH3356" s="277" t="s">
        <v>814</v>
      </c>
      <c r="AI3356" s="276" t="s">
        <v>815</v>
      </c>
      <c r="AJ3356" s="276" t="s">
        <v>816</v>
      </c>
      <c r="AK3356" s="276" t="s">
        <v>347</v>
      </c>
      <c r="AL3356" s="277" t="s">
        <v>161</v>
      </c>
      <c r="AM3356" s="276" t="s">
        <v>805</v>
      </c>
      <c r="AN3356" s="276" t="s">
        <v>806</v>
      </c>
      <c r="AO3356" s="277" t="s">
        <v>807</v>
      </c>
    </row>
    <row r="3357" spans="1:41" ht="15" thickBot="1" x14ac:dyDescent="0.4">
      <c r="A3357" s="8">
        <v>2025</v>
      </c>
      <c r="B3357" s="9" t="s">
        <v>157</v>
      </c>
      <c r="C3357" s="9" t="s">
        <v>161</v>
      </c>
      <c r="D3357" s="9" t="s">
        <v>347</v>
      </c>
      <c r="E3357" s="9" t="s">
        <v>30</v>
      </c>
      <c r="F3357" s="8">
        <v>2029</v>
      </c>
      <c r="G3357" s="11">
        <v>0</v>
      </c>
      <c r="H3357" s="11">
        <v>6.8959999999999994E-2</v>
      </c>
      <c r="I3357" s="11">
        <v>8.3710000000000007E-2</v>
      </c>
      <c r="J3357" s="11">
        <v>0.43525999999999998</v>
      </c>
      <c r="K3357" s="11">
        <v>0.29410999999999998</v>
      </c>
      <c r="L3357" s="11">
        <v>0.68457000000000001</v>
      </c>
      <c r="M3357" s="11">
        <v>0</v>
      </c>
      <c r="N3357" s="11">
        <v>0</v>
      </c>
      <c r="O3357" s="11">
        <v>0</v>
      </c>
      <c r="P3357" s="11">
        <v>8.1100000000000005E-2</v>
      </c>
      <c r="Q3357" s="11">
        <v>0</v>
      </c>
      <c r="R3357" s="11">
        <v>0</v>
      </c>
      <c r="S3357" s="11">
        <v>0</v>
      </c>
      <c r="T3357" s="11">
        <v>1.6477200000000001</v>
      </c>
      <c r="U3357" s="11">
        <v>0</v>
      </c>
      <c r="V3357" s="11">
        <v>0</v>
      </c>
      <c r="W3357" s="11">
        <v>0</v>
      </c>
      <c r="X3357" s="11">
        <v>0</v>
      </c>
      <c r="Y3357" s="11">
        <v>1.6477200000000001</v>
      </c>
      <c r="Z3357" s="28" t="s">
        <v>35</v>
      </c>
      <c r="AA3357" s="11">
        <v>7.3400000000000007E-2</v>
      </c>
      <c r="AB3357" s="28" t="s">
        <v>35</v>
      </c>
      <c r="AC3357" s="11">
        <v>8.3989999999999995E-2</v>
      </c>
      <c r="AD3357" s="71">
        <f t="shared" si="159"/>
        <v>0</v>
      </c>
      <c r="AE3357" s="71">
        <f t="shared" si="160"/>
        <v>0</v>
      </c>
      <c r="AF3357" s="71">
        <f t="shared" si="161"/>
        <v>1.06E-2</v>
      </c>
      <c r="AG3357" s="277" t="s">
        <v>906</v>
      </c>
      <c r="AH3357" s="277" t="s">
        <v>814</v>
      </c>
      <c r="AI3357" s="276" t="s">
        <v>815</v>
      </c>
      <c r="AJ3357" s="276" t="s">
        <v>816</v>
      </c>
      <c r="AK3357" s="276" t="s">
        <v>347</v>
      </c>
      <c r="AL3357" s="277" t="s">
        <v>161</v>
      </c>
      <c r="AM3357" s="276" t="s">
        <v>805</v>
      </c>
      <c r="AN3357" s="276" t="s">
        <v>806</v>
      </c>
      <c r="AO3357" s="277" t="s">
        <v>807</v>
      </c>
    </row>
    <row r="3358" spans="1:41" ht="15" thickBot="1" x14ac:dyDescent="0.4">
      <c r="A3358" s="8">
        <v>2025</v>
      </c>
      <c r="B3358" s="9" t="s">
        <v>157</v>
      </c>
      <c r="C3358" s="9" t="s">
        <v>161</v>
      </c>
      <c r="D3358" s="9" t="s">
        <v>347</v>
      </c>
      <c r="E3358" s="9" t="s">
        <v>30</v>
      </c>
      <c r="F3358" s="8">
        <v>2030</v>
      </c>
      <c r="G3358" s="11">
        <v>0</v>
      </c>
      <c r="H3358" s="11">
        <v>6.6100000000000006E-2</v>
      </c>
      <c r="I3358" s="11">
        <v>8.5129999999999997E-2</v>
      </c>
      <c r="J3358" s="11">
        <v>0.43822</v>
      </c>
      <c r="K3358" s="11">
        <v>0.29666999999999999</v>
      </c>
      <c r="L3358" s="11">
        <v>0.68276999999999999</v>
      </c>
      <c r="M3358" s="11">
        <v>0</v>
      </c>
      <c r="N3358" s="11">
        <v>0</v>
      </c>
      <c r="O3358" s="11">
        <v>0</v>
      </c>
      <c r="P3358" s="11">
        <v>8.3799999999999999E-2</v>
      </c>
      <c r="Q3358" s="11">
        <v>0</v>
      </c>
      <c r="R3358" s="11">
        <v>0</v>
      </c>
      <c r="S3358" s="11">
        <v>0</v>
      </c>
      <c r="T3358" s="11">
        <v>1.6527000000000001</v>
      </c>
      <c r="U3358" s="11">
        <v>0</v>
      </c>
      <c r="V3358" s="11">
        <v>0</v>
      </c>
      <c r="W3358" s="11">
        <v>0</v>
      </c>
      <c r="X3358" s="11">
        <v>0</v>
      </c>
      <c r="Y3358" s="11">
        <v>1.6527000000000001</v>
      </c>
      <c r="Z3358" s="28" t="s">
        <v>35</v>
      </c>
      <c r="AA3358" s="11">
        <v>8.3769999999999997E-2</v>
      </c>
      <c r="AB3358" s="28" t="s">
        <v>35</v>
      </c>
      <c r="AC3358" s="11">
        <v>9.2969999999999997E-2</v>
      </c>
      <c r="AD3358" s="71">
        <f t="shared" si="159"/>
        <v>0</v>
      </c>
      <c r="AE3358" s="71">
        <f t="shared" si="160"/>
        <v>0</v>
      </c>
      <c r="AF3358" s="71">
        <f t="shared" si="161"/>
        <v>9.1999999999999998E-3</v>
      </c>
      <c r="AG3358" s="277" t="s">
        <v>906</v>
      </c>
      <c r="AH3358" s="277" t="s">
        <v>814</v>
      </c>
      <c r="AI3358" s="276" t="s">
        <v>815</v>
      </c>
      <c r="AJ3358" s="276" t="s">
        <v>816</v>
      </c>
      <c r="AK3358" s="276" t="s">
        <v>347</v>
      </c>
      <c r="AL3358" s="277" t="s">
        <v>161</v>
      </c>
      <c r="AM3358" s="276" t="s">
        <v>805</v>
      </c>
      <c r="AN3358" s="276" t="s">
        <v>806</v>
      </c>
      <c r="AO3358" s="277" t="s">
        <v>807</v>
      </c>
    </row>
    <row r="3359" spans="1:41" ht="15" thickBot="1" x14ac:dyDescent="0.4">
      <c r="A3359" s="8">
        <v>2025</v>
      </c>
      <c r="B3359" s="9" t="s">
        <v>157</v>
      </c>
      <c r="C3359" s="9" t="s">
        <v>161</v>
      </c>
      <c r="D3359" s="9" t="s">
        <v>347</v>
      </c>
      <c r="E3359" s="9" t="s">
        <v>30</v>
      </c>
      <c r="F3359" s="8">
        <v>2031</v>
      </c>
      <c r="G3359" s="11">
        <v>0</v>
      </c>
      <c r="H3359" s="11">
        <v>6.3329999999999997E-2</v>
      </c>
      <c r="I3359" s="11">
        <v>8.5720000000000005E-2</v>
      </c>
      <c r="J3359" s="11">
        <v>0.43456</v>
      </c>
      <c r="K3359" s="11">
        <v>0.30442000000000002</v>
      </c>
      <c r="L3359" s="11">
        <v>0.69233999999999996</v>
      </c>
      <c r="M3359" s="11">
        <v>0</v>
      </c>
      <c r="N3359" s="11">
        <v>0</v>
      </c>
      <c r="O3359" s="11">
        <v>0</v>
      </c>
      <c r="P3359" s="11">
        <v>8.4419999999999995E-2</v>
      </c>
      <c r="Q3359" s="11">
        <v>0</v>
      </c>
      <c r="R3359" s="11">
        <v>0</v>
      </c>
      <c r="S3359" s="11">
        <v>0</v>
      </c>
      <c r="T3359" s="11">
        <v>1.6647799999999999</v>
      </c>
      <c r="U3359" s="11">
        <v>0</v>
      </c>
      <c r="V3359" s="11">
        <v>0</v>
      </c>
      <c r="W3359" s="11">
        <v>0</v>
      </c>
      <c r="X3359" s="11">
        <v>0</v>
      </c>
      <c r="Y3359" s="11">
        <v>1.6647799999999999</v>
      </c>
      <c r="Z3359" s="28" t="s">
        <v>35</v>
      </c>
      <c r="AA3359" s="11">
        <v>8.3690000000000001E-2</v>
      </c>
      <c r="AB3359" s="28" t="s">
        <v>35</v>
      </c>
      <c r="AC3359" s="11">
        <v>9.2590000000000006E-2</v>
      </c>
      <c r="AD3359" s="71">
        <f t="shared" si="159"/>
        <v>0</v>
      </c>
      <c r="AE3359" s="71">
        <f t="shared" si="160"/>
        <v>0</v>
      </c>
      <c r="AF3359" s="71">
        <f t="shared" si="161"/>
        <v>8.8999999999999999E-3</v>
      </c>
      <c r="AG3359" s="277" t="s">
        <v>906</v>
      </c>
      <c r="AH3359" s="277" t="s">
        <v>814</v>
      </c>
      <c r="AI3359" s="276" t="s">
        <v>815</v>
      </c>
      <c r="AJ3359" s="276" t="s">
        <v>816</v>
      </c>
      <c r="AK3359" s="276" t="s">
        <v>347</v>
      </c>
      <c r="AL3359" s="277" t="s">
        <v>161</v>
      </c>
      <c r="AM3359" s="276" t="s">
        <v>805</v>
      </c>
      <c r="AN3359" s="276" t="s">
        <v>806</v>
      </c>
      <c r="AO3359" s="277" t="s">
        <v>807</v>
      </c>
    </row>
    <row r="3360" spans="1:41" ht="15" thickBot="1" x14ac:dyDescent="0.4">
      <c r="A3360" s="8">
        <v>2025</v>
      </c>
      <c r="B3360" s="9" t="s">
        <v>157</v>
      </c>
      <c r="C3360" s="9" t="s">
        <v>161</v>
      </c>
      <c r="D3360" s="9" t="s">
        <v>347</v>
      </c>
      <c r="E3360" s="9" t="s">
        <v>30</v>
      </c>
      <c r="F3360" s="8">
        <v>2032</v>
      </c>
      <c r="G3360" s="11">
        <v>0</v>
      </c>
      <c r="H3360" s="11">
        <v>6.1550000000000001E-2</v>
      </c>
      <c r="I3360" s="11">
        <v>8.7679999999999994E-2</v>
      </c>
      <c r="J3360" s="11">
        <v>0.42863000000000001</v>
      </c>
      <c r="K3360" s="11">
        <v>0.30958000000000002</v>
      </c>
      <c r="L3360" s="11">
        <v>0.69591999999999998</v>
      </c>
      <c r="M3360" s="11">
        <v>0</v>
      </c>
      <c r="N3360" s="11">
        <v>0</v>
      </c>
      <c r="O3360" s="11">
        <v>0</v>
      </c>
      <c r="P3360" s="11">
        <v>8.4919999999999995E-2</v>
      </c>
      <c r="Q3360" s="11">
        <v>0</v>
      </c>
      <c r="R3360" s="11">
        <v>0</v>
      </c>
      <c r="S3360" s="11">
        <v>0</v>
      </c>
      <c r="T3360" s="11">
        <v>1.6682699999999999</v>
      </c>
      <c r="U3360" s="11">
        <v>0</v>
      </c>
      <c r="V3360" s="11">
        <v>0</v>
      </c>
      <c r="W3360" s="11">
        <v>0</v>
      </c>
      <c r="X3360" s="11">
        <v>0</v>
      </c>
      <c r="Y3360" s="11">
        <v>1.6682699999999999</v>
      </c>
      <c r="Z3360" s="28" t="s">
        <v>35</v>
      </c>
      <c r="AA3360" s="11">
        <v>8.4099999999999994E-2</v>
      </c>
      <c r="AB3360" s="28" t="s">
        <v>35</v>
      </c>
      <c r="AC3360" s="11">
        <v>9.3689999999999996E-2</v>
      </c>
      <c r="AD3360" s="71">
        <f t="shared" si="159"/>
        <v>0</v>
      </c>
      <c r="AE3360" s="71">
        <f t="shared" si="160"/>
        <v>0</v>
      </c>
      <c r="AF3360" s="71">
        <f t="shared" si="161"/>
        <v>9.5999999999999992E-3</v>
      </c>
      <c r="AG3360" s="277" t="s">
        <v>906</v>
      </c>
      <c r="AH3360" s="277" t="s">
        <v>814</v>
      </c>
      <c r="AI3360" s="276" t="s">
        <v>815</v>
      </c>
      <c r="AJ3360" s="276" t="s">
        <v>816</v>
      </c>
      <c r="AK3360" s="276" t="s">
        <v>347</v>
      </c>
      <c r="AL3360" s="277" t="s">
        <v>161</v>
      </c>
      <c r="AM3360" s="276" t="s">
        <v>805</v>
      </c>
      <c r="AN3360" s="276" t="s">
        <v>806</v>
      </c>
      <c r="AO3360" s="277" t="s">
        <v>807</v>
      </c>
    </row>
    <row r="3361" spans="1:41" ht="15" thickBot="1" x14ac:dyDescent="0.4">
      <c r="A3361" s="8">
        <v>2025</v>
      </c>
      <c r="B3361" s="9" t="s">
        <v>157</v>
      </c>
      <c r="C3361" s="9" t="s">
        <v>161</v>
      </c>
      <c r="D3361" s="9" t="s">
        <v>347</v>
      </c>
      <c r="E3361" s="9" t="s">
        <v>30</v>
      </c>
      <c r="F3361" s="8">
        <v>2033</v>
      </c>
      <c r="G3361" s="11">
        <v>0</v>
      </c>
      <c r="H3361" s="11">
        <v>5.935E-2</v>
      </c>
      <c r="I3361" s="11">
        <v>9.0579999999999994E-2</v>
      </c>
      <c r="J3361" s="11">
        <v>0.43367</v>
      </c>
      <c r="K3361" s="11">
        <v>0.31296000000000002</v>
      </c>
      <c r="L3361" s="11">
        <v>0.69489000000000001</v>
      </c>
      <c r="M3361" s="11">
        <v>0</v>
      </c>
      <c r="N3361" s="11">
        <v>0</v>
      </c>
      <c r="O3361" s="11">
        <v>0</v>
      </c>
      <c r="P3361" s="11">
        <v>8.4169999999999995E-2</v>
      </c>
      <c r="Q3361" s="11">
        <v>0</v>
      </c>
      <c r="R3361" s="11">
        <v>0</v>
      </c>
      <c r="S3361" s="11">
        <v>0</v>
      </c>
      <c r="T3361" s="11">
        <v>1.6756200000000001</v>
      </c>
      <c r="U3361" s="11">
        <v>0</v>
      </c>
      <c r="V3361" s="11">
        <v>0</v>
      </c>
      <c r="W3361" s="11">
        <v>0</v>
      </c>
      <c r="X3361" s="11">
        <v>0</v>
      </c>
      <c r="Y3361" s="11">
        <v>1.6756200000000001</v>
      </c>
      <c r="Z3361" s="28" t="s">
        <v>35</v>
      </c>
      <c r="AA3361" s="11">
        <v>8.8709999999999997E-2</v>
      </c>
      <c r="AB3361" s="28" t="s">
        <v>35</v>
      </c>
      <c r="AC3361" s="11">
        <v>9.8339999999999997E-2</v>
      </c>
      <c r="AD3361" s="71">
        <f t="shared" si="159"/>
        <v>0</v>
      </c>
      <c r="AE3361" s="71">
        <f t="shared" si="160"/>
        <v>0</v>
      </c>
      <c r="AF3361" s="71">
        <f t="shared" si="161"/>
        <v>9.5999999999999992E-3</v>
      </c>
      <c r="AG3361" s="277" t="s">
        <v>906</v>
      </c>
      <c r="AH3361" s="277" t="s">
        <v>814</v>
      </c>
      <c r="AI3361" s="276" t="s">
        <v>815</v>
      </c>
      <c r="AJ3361" s="276" t="s">
        <v>816</v>
      </c>
      <c r="AK3361" s="276" t="s">
        <v>347</v>
      </c>
      <c r="AL3361" s="277" t="s">
        <v>161</v>
      </c>
      <c r="AM3361" s="276" t="s">
        <v>805</v>
      </c>
      <c r="AN3361" s="276" t="s">
        <v>806</v>
      </c>
      <c r="AO3361" s="277" t="s">
        <v>807</v>
      </c>
    </row>
    <row r="3362" spans="1:41" ht="15" thickBot="1" x14ac:dyDescent="0.4">
      <c r="A3362" s="8">
        <v>2025</v>
      </c>
      <c r="B3362" s="9" t="s">
        <v>157</v>
      </c>
      <c r="C3362" s="9" t="s">
        <v>161</v>
      </c>
      <c r="D3362" s="9" t="s">
        <v>347</v>
      </c>
      <c r="E3362" s="9" t="s">
        <v>30</v>
      </c>
      <c r="F3362" s="8">
        <v>2034</v>
      </c>
      <c r="G3362" s="11">
        <v>0</v>
      </c>
      <c r="H3362" s="11">
        <v>5.8000000000000003E-2</v>
      </c>
      <c r="I3362" s="11">
        <v>9.1450000000000004E-2</v>
      </c>
      <c r="J3362" s="11">
        <v>0.43625999999999998</v>
      </c>
      <c r="K3362" s="11">
        <v>0.3175</v>
      </c>
      <c r="L3362" s="11">
        <v>0.69772999999999996</v>
      </c>
      <c r="M3362" s="11">
        <v>0</v>
      </c>
      <c r="N3362" s="11">
        <v>0</v>
      </c>
      <c r="O3362" s="11">
        <v>0</v>
      </c>
      <c r="P3362" s="11">
        <v>8.5190000000000002E-2</v>
      </c>
      <c r="Q3362" s="11">
        <v>0</v>
      </c>
      <c r="R3362" s="11">
        <v>0</v>
      </c>
      <c r="S3362" s="11">
        <v>0</v>
      </c>
      <c r="T3362" s="11">
        <v>1.6861200000000001</v>
      </c>
      <c r="U3362" s="11">
        <v>0</v>
      </c>
      <c r="V3362" s="11">
        <v>0</v>
      </c>
      <c r="W3362" s="11">
        <v>0</v>
      </c>
      <c r="X3362" s="11">
        <v>0</v>
      </c>
      <c r="Y3362" s="11">
        <v>1.6861200000000001</v>
      </c>
      <c r="Z3362" s="28" t="s">
        <v>35</v>
      </c>
      <c r="AA3362" s="11">
        <v>9.3549999999999994E-2</v>
      </c>
      <c r="AB3362" s="28" t="s">
        <v>35</v>
      </c>
      <c r="AC3362" s="11">
        <v>0.10394</v>
      </c>
      <c r="AD3362" s="71">
        <f t="shared" si="159"/>
        <v>0</v>
      </c>
      <c r="AE3362" s="71">
        <f t="shared" si="160"/>
        <v>0</v>
      </c>
      <c r="AF3362" s="71">
        <f t="shared" si="161"/>
        <v>1.04E-2</v>
      </c>
      <c r="AG3362" s="277" t="s">
        <v>906</v>
      </c>
      <c r="AH3362" s="277" t="s">
        <v>814</v>
      </c>
      <c r="AI3362" s="276" t="s">
        <v>815</v>
      </c>
      <c r="AJ3362" s="276" t="s">
        <v>816</v>
      </c>
      <c r="AK3362" s="276" t="s">
        <v>347</v>
      </c>
      <c r="AL3362" s="277" t="s">
        <v>161</v>
      </c>
      <c r="AM3362" s="276" t="s">
        <v>805</v>
      </c>
      <c r="AN3362" s="276" t="s">
        <v>806</v>
      </c>
      <c r="AO3362" s="277" t="s">
        <v>807</v>
      </c>
    </row>
    <row r="3363" spans="1:41" ht="15" thickBot="1" x14ac:dyDescent="0.4">
      <c r="A3363" s="8">
        <v>2025</v>
      </c>
      <c r="B3363" s="9" t="s">
        <v>157</v>
      </c>
      <c r="C3363" s="9" t="s">
        <v>161</v>
      </c>
      <c r="D3363" s="9" t="s">
        <v>347</v>
      </c>
      <c r="E3363" s="9" t="s">
        <v>30</v>
      </c>
      <c r="F3363" s="8">
        <v>2035</v>
      </c>
      <c r="G3363" s="11">
        <v>0</v>
      </c>
      <c r="H3363" s="11">
        <v>5.4379999999999998E-2</v>
      </c>
      <c r="I3363" s="11">
        <v>9.325E-2</v>
      </c>
      <c r="J3363" s="11">
        <v>0.43480000000000002</v>
      </c>
      <c r="K3363" s="11">
        <v>0.31446000000000002</v>
      </c>
      <c r="L3363" s="11">
        <v>0.69460999999999995</v>
      </c>
      <c r="M3363" s="11">
        <v>0</v>
      </c>
      <c r="N3363" s="11">
        <v>0</v>
      </c>
      <c r="O3363" s="11">
        <v>0</v>
      </c>
      <c r="P3363" s="11">
        <v>8.2170000000000007E-2</v>
      </c>
      <c r="Q3363" s="11">
        <v>0</v>
      </c>
      <c r="R3363" s="11">
        <v>0</v>
      </c>
      <c r="S3363" s="11">
        <v>0</v>
      </c>
      <c r="T3363" s="11">
        <v>1.6736599999999999</v>
      </c>
      <c r="U3363" s="11">
        <v>0</v>
      </c>
      <c r="V3363" s="11">
        <v>0</v>
      </c>
      <c r="W3363" s="11">
        <v>0</v>
      </c>
      <c r="X3363" s="11">
        <v>0</v>
      </c>
      <c r="Y3363" s="11">
        <v>1.6736599999999999</v>
      </c>
      <c r="Z3363" s="28" t="s">
        <v>35</v>
      </c>
      <c r="AA3363" s="11">
        <v>9.4600000000000004E-2</v>
      </c>
      <c r="AB3363" s="28" t="s">
        <v>35</v>
      </c>
      <c r="AC3363" s="11">
        <v>0.10537000000000001</v>
      </c>
      <c r="AD3363" s="71">
        <f t="shared" si="159"/>
        <v>0</v>
      </c>
      <c r="AE3363" s="71">
        <f t="shared" si="160"/>
        <v>0</v>
      </c>
      <c r="AF3363" s="71">
        <f t="shared" si="161"/>
        <v>1.0800000000000001E-2</v>
      </c>
      <c r="AG3363" s="277" t="s">
        <v>906</v>
      </c>
      <c r="AH3363" s="277" t="s">
        <v>814</v>
      </c>
      <c r="AI3363" s="276" t="s">
        <v>815</v>
      </c>
      <c r="AJ3363" s="276" t="s">
        <v>816</v>
      </c>
      <c r="AK3363" s="276" t="s">
        <v>347</v>
      </c>
      <c r="AL3363" s="277" t="s">
        <v>161</v>
      </c>
      <c r="AM3363" s="276" t="s">
        <v>805</v>
      </c>
      <c r="AN3363" s="276" t="s">
        <v>806</v>
      </c>
      <c r="AO3363" s="277" t="s">
        <v>807</v>
      </c>
    </row>
    <row r="3364" spans="1:41" ht="15" thickBot="1" x14ac:dyDescent="0.4">
      <c r="A3364" s="8">
        <v>2025</v>
      </c>
      <c r="B3364" s="9" t="s">
        <v>157</v>
      </c>
      <c r="C3364" s="9" t="s">
        <v>161</v>
      </c>
      <c r="D3364" s="9" t="s">
        <v>347</v>
      </c>
      <c r="E3364" s="9" t="s">
        <v>31</v>
      </c>
      <c r="F3364" s="8">
        <v>2025</v>
      </c>
      <c r="G3364" s="11" t="s">
        <v>381</v>
      </c>
      <c r="H3364" s="11" t="s">
        <v>381</v>
      </c>
      <c r="I3364" s="11" t="s">
        <v>381</v>
      </c>
      <c r="J3364" s="11" t="s">
        <v>381</v>
      </c>
      <c r="K3364" s="11" t="s">
        <v>381</v>
      </c>
      <c r="L3364" s="11" t="s">
        <v>381</v>
      </c>
      <c r="M3364" s="11" t="s">
        <v>381</v>
      </c>
      <c r="N3364" s="11" t="s">
        <v>381</v>
      </c>
      <c r="O3364" s="11" t="s">
        <v>381</v>
      </c>
      <c r="P3364" s="11" t="s">
        <v>381</v>
      </c>
      <c r="Q3364" s="11" t="s">
        <v>381</v>
      </c>
      <c r="R3364" s="11" t="s">
        <v>381</v>
      </c>
      <c r="S3364" s="11" t="s">
        <v>381</v>
      </c>
      <c r="T3364" s="11" t="s">
        <v>381</v>
      </c>
      <c r="U3364" s="11" t="s">
        <v>381</v>
      </c>
      <c r="V3364" s="11" t="s">
        <v>381</v>
      </c>
      <c r="W3364" s="11" t="s">
        <v>381</v>
      </c>
      <c r="X3364" s="11" t="s">
        <v>381</v>
      </c>
      <c r="Y3364" s="11" t="s">
        <v>381</v>
      </c>
      <c r="Z3364" s="28" t="s">
        <v>35</v>
      </c>
      <c r="AA3364" s="11">
        <v>0.38511000000000001</v>
      </c>
      <c r="AB3364" s="28" t="s">
        <v>35</v>
      </c>
      <c r="AC3364" s="11">
        <v>0.43003000000000002</v>
      </c>
      <c r="AD3364" s="71"/>
      <c r="AE3364" s="71"/>
      <c r="AF3364" s="71">
        <f t="shared" si="161"/>
        <v>4.4900000000000002E-2</v>
      </c>
      <c r="AG3364" s="277" t="s">
        <v>907</v>
      </c>
      <c r="AH3364" s="277" t="s">
        <v>814</v>
      </c>
      <c r="AI3364" s="276" t="s">
        <v>815</v>
      </c>
      <c r="AJ3364" s="276" t="s">
        <v>816</v>
      </c>
      <c r="AK3364" s="276" t="s">
        <v>347</v>
      </c>
      <c r="AL3364" s="277" t="s">
        <v>161</v>
      </c>
      <c r="AM3364" s="276" t="s">
        <v>805</v>
      </c>
      <c r="AN3364" s="276" t="s">
        <v>806</v>
      </c>
      <c r="AO3364" s="277" t="s">
        <v>807</v>
      </c>
    </row>
    <row r="3365" spans="1:41" ht="15" thickBot="1" x14ac:dyDescent="0.4">
      <c r="A3365" s="8">
        <v>2025</v>
      </c>
      <c r="B3365" s="9" t="s">
        <v>157</v>
      </c>
      <c r="C3365" s="9" t="s">
        <v>161</v>
      </c>
      <c r="D3365" s="9" t="s">
        <v>347</v>
      </c>
      <c r="E3365" s="9" t="s">
        <v>31</v>
      </c>
      <c r="F3365" s="8">
        <v>2026</v>
      </c>
      <c r="G3365" s="11" t="s">
        <v>381</v>
      </c>
      <c r="H3365" s="11" t="s">
        <v>381</v>
      </c>
      <c r="I3365" s="11" t="s">
        <v>381</v>
      </c>
      <c r="J3365" s="11" t="s">
        <v>381</v>
      </c>
      <c r="K3365" s="11" t="s">
        <v>381</v>
      </c>
      <c r="L3365" s="11" t="s">
        <v>381</v>
      </c>
      <c r="M3365" s="11" t="s">
        <v>381</v>
      </c>
      <c r="N3365" s="11" t="s">
        <v>381</v>
      </c>
      <c r="O3365" s="11" t="s">
        <v>381</v>
      </c>
      <c r="P3365" s="11" t="s">
        <v>381</v>
      </c>
      <c r="Q3365" s="11" t="s">
        <v>381</v>
      </c>
      <c r="R3365" s="11" t="s">
        <v>381</v>
      </c>
      <c r="S3365" s="11" t="s">
        <v>381</v>
      </c>
      <c r="T3365" s="11" t="s">
        <v>381</v>
      </c>
      <c r="U3365" s="11" t="s">
        <v>381</v>
      </c>
      <c r="V3365" s="11" t="s">
        <v>381</v>
      </c>
      <c r="W3365" s="11" t="s">
        <v>381</v>
      </c>
      <c r="X3365" s="11" t="s">
        <v>381</v>
      </c>
      <c r="Y3365" s="11" t="s">
        <v>381</v>
      </c>
      <c r="Z3365" s="28" t="s">
        <v>35</v>
      </c>
      <c r="AA3365" s="11">
        <v>0.36813000000000001</v>
      </c>
      <c r="AB3365" s="28" t="s">
        <v>35</v>
      </c>
      <c r="AC3365" s="11">
        <v>0.41441</v>
      </c>
      <c r="AD3365" s="71"/>
      <c r="AE3365" s="71"/>
      <c r="AF3365" s="71">
        <f t="shared" si="161"/>
        <v>4.6300000000000001E-2</v>
      </c>
      <c r="AG3365" s="277" t="s">
        <v>907</v>
      </c>
      <c r="AH3365" s="277" t="s">
        <v>814</v>
      </c>
      <c r="AI3365" s="276" t="s">
        <v>815</v>
      </c>
      <c r="AJ3365" s="276" t="s">
        <v>816</v>
      </c>
      <c r="AK3365" s="276" t="s">
        <v>347</v>
      </c>
      <c r="AL3365" s="277" t="s">
        <v>161</v>
      </c>
      <c r="AM3365" s="276" t="s">
        <v>805</v>
      </c>
      <c r="AN3365" s="276" t="s">
        <v>806</v>
      </c>
      <c r="AO3365" s="277" t="s">
        <v>807</v>
      </c>
    </row>
    <row r="3366" spans="1:41" ht="15" thickBot="1" x14ac:dyDescent="0.4">
      <c r="A3366" s="8">
        <v>2025</v>
      </c>
      <c r="B3366" s="9" t="s">
        <v>157</v>
      </c>
      <c r="C3366" s="9" t="s">
        <v>161</v>
      </c>
      <c r="D3366" s="9" t="s">
        <v>347</v>
      </c>
      <c r="E3366" s="9" t="s">
        <v>31</v>
      </c>
      <c r="F3366" s="8">
        <v>2027</v>
      </c>
      <c r="G3366" s="11" t="s">
        <v>381</v>
      </c>
      <c r="H3366" s="11" t="s">
        <v>381</v>
      </c>
      <c r="I3366" s="11" t="s">
        <v>381</v>
      </c>
      <c r="J3366" s="11" t="s">
        <v>381</v>
      </c>
      <c r="K3366" s="11" t="s">
        <v>381</v>
      </c>
      <c r="L3366" s="11" t="s">
        <v>381</v>
      </c>
      <c r="M3366" s="11" t="s">
        <v>381</v>
      </c>
      <c r="N3366" s="11" t="s">
        <v>381</v>
      </c>
      <c r="O3366" s="11" t="s">
        <v>381</v>
      </c>
      <c r="P3366" s="11" t="s">
        <v>381</v>
      </c>
      <c r="Q3366" s="11" t="s">
        <v>381</v>
      </c>
      <c r="R3366" s="11" t="s">
        <v>381</v>
      </c>
      <c r="S3366" s="11" t="s">
        <v>381</v>
      </c>
      <c r="T3366" s="11" t="s">
        <v>381</v>
      </c>
      <c r="U3366" s="11" t="s">
        <v>381</v>
      </c>
      <c r="V3366" s="11" t="s">
        <v>381</v>
      </c>
      <c r="W3366" s="11" t="s">
        <v>381</v>
      </c>
      <c r="X3366" s="11" t="s">
        <v>381</v>
      </c>
      <c r="Y3366" s="11" t="s">
        <v>381</v>
      </c>
      <c r="Z3366" s="28" t="s">
        <v>35</v>
      </c>
      <c r="AA3366" s="11">
        <v>0.35224</v>
      </c>
      <c r="AB3366" s="28" t="s">
        <v>35</v>
      </c>
      <c r="AC3366" s="11">
        <v>0.39501999999999998</v>
      </c>
      <c r="AD3366" s="71"/>
      <c r="AE3366" s="71"/>
      <c r="AF3366" s="71">
        <f t="shared" si="161"/>
        <v>4.2799999999999998E-2</v>
      </c>
      <c r="AG3366" s="277" t="s">
        <v>907</v>
      </c>
      <c r="AH3366" s="277" t="s">
        <v>814</v>
      </c>
      <c r="AI3366" s="276" t="s">
        <v>815</v>
      </c>
      <c r="AJ3366" s="276" t="s">
        <v>816</v>
      </c>
      <c r="AK3366" s="276" t="s">
        <v>347</v>
      </c>
      <c r="AL3366" s="277" t="s">
        <v>161</v>
      </c>
      <c r="AM3366" s="276" t="s">
        <v>805</v>
      </c>
      <c r="AN3366" s="276" t="s">
        <v>806</v>
      </c>
      <c r="AO3366" s="277" t="s">
        <v>807</v>
      </c>
    </row>
    <row r="3367" spans="1:41" ht="15" thickBot="1" x14ac:dyDescent="0.4">
      <c r="A3367" s="8">
        <v>2025</v>
      </c>
      <c r="B3367" s="9" t="s">
        <v>157</v>
      </c>
      <c r="C3367" s="9" t="s">
        <v>161</v>
      </c>
      <c r="D3367" s="9" t="s">
        <v>347</v>
      </c>
      <c r="E3367" s="9" t="s">
        <v>31</v>
      </c>
      <c r="F3367" s="8">
        <v>2028</v>
      </c>
      <c r="G3367" s="11" t="s">
        <v>381</v>
      </c>
      <c r="H3367" s="11" t="s">
        <v>381</v>
      </c>
      <c r="I3367" s="11" t="s">
        <v>381</v>
      </c>
      <c r="J3367" s="11" t="s">
        <v>381</v>
      </c>
      <c r="K3367" s="11" t="s">
        <v>381</v>
      </c>
      <c r="L3367" s="11" t="s">
        <v>381</v>
      </c>
      <c r="M3367" s="11" t="s">
        <v>381</v>
      </c>
      <c r="N3367" s="11" t="s">
        <v>381</v>
      </c>
      <c r="O3367" s="11" t="s">
        <v>381</v>
      </c>
      <c r="P3367" s="11" t="s">
        <v>381</v>
      </c>
      <c r="Q3367" s="11" t="s">
        <v>381</v>
      </c>
      <c r="R3367" s="11" t="s">
        <v>381</v>
      </c>
      <c r="S3367" s="11" t="s">
        <v>381</v>
      </c>
      <c r="T3367" s="11" t="s">
        <v>381</v>
      </c>
      <c r="U3367" s="11" t="s">
        <v>381</v>
      </c>
      <c r="V3367" s="11" t="s">
        <v>381</v>
      </c>
      <c r="W3367" s="11" t="s">
        <v>381</v>
      </c>
      <c r="X3367" s="11" t="s">
        <v>381</v>
      </c>
      <c r="Y3367" s="11" t="s">
        <v>381</v>
      </c>
      <c r="Z3367" s="28" t="s">
        <v>35</v>
      </c>
      <c r="AA3367" s="11">
        <v>0.37202000000000002</v>
      </c>
      <c r="AB3367" s="28" t="s">
        <v>35</v>
      </c>
      <c r="AC3367" s="11">
        <v>0.41707</v>
      </c>
      <c r="AD3367" s="71"/>
      <c r="AE3367" s="71"/>
      <c r="AF3367" s="71">
        <f t="shared" si="161"/>
        <v>4.5100000000000001E-2</v>
      </c>
      <c r="AG3367" s="277" t="s">
        <v>907</v>
      </c>
      <c r="AH3367" s="277" t="s">
        <v>814</v>
      </c>
      <c r="AI3367" s="276" t="s">
        <v>815</v>
      </c>
      <c r="AJ3367" s="276" t="s">
        <v>816</v>
      </c>
      <c r="AK3367" s="276" t="s">
        <v>347</v>
      </c>
      <c r="AL3367" s="277" t="s">
        <v>161</v>
      </c>
      <c r="AM3367" s="276" t="s">
        <v>805</v>
      </c>
      <c r="AN3367" s="276" t="s">
        <v>806</v>
      </c>
      <c r="AO3367" s="277" t="s">
        <v>807</v>
      </c>
    </row>
    <row r="3368" spans="1:41" ht="15" thickBot="1" x14ac:dyDescent="0.4">
      <c r="A3368" s="8">
        <v>2025</v>
      </c>
      <c r="B3368" s="9" t="s">
        <v>157</v>
      </c>
      <c r="C3368" s="9" t="s">
        <v>161</v>
      </c>
      <c r="D3368" s="9" t="s">
        <v>347</v>
      </c>
      <c r="E3368" s="9" t="s">
        <v>31</v>
      </c>
      <c r="F3368" s="8">
        <v>2029</v>
      </c>
      <c r="G3368" s="11" t="s">
        <v>381</v>
      </c>
      <c r="H3368" s="11" t="s">
        <v>381</v>
      </c>
      <c r="I3368" s="11" t="s">
        <v>381</v>
      </c>
      <c r="J3368" s="11" t="s">
        <v>381</v>
      </c>
      <c r="K3368" s="11" t="s">
        <v>381</v>
      </c>
      <c r="L3368" s="11" t="s">
        <v>381</v>
      </c>
      <c r="M3368" s="11" t="s">
        <v>381</v>
      </c>
      <c r="N3368" s="11" t="s">
        <v>381</v>
      </c>
      <c r="O3368" s="11" t="s">
        <v>381</v>
      </c>
      <c r="P3368" s="11" t="s">
        <v>381</v>
      </c>
      <c r="Q3368" s="11" t="s">
        <v>381</v>
      </c>
      <c r="R3368" s="11" t="s">
        <v>381</v>
      </c>
      <c r="S3368" s="11" t="s">
        <v>381</v>
      </c>
      <c r="T3368" s="11" t="s">
        <v>381</v>
      </c>
      <c r="U3368" s="11" t="s">
        <v>381</v>
      </c>
      <c r="V3368" s="11" t="s">
        <v>381</v>
      </c>
      <c r="W3368" s="11" t="s">
        <v>381</v>
      </c>
      <c r="X3368" s="11" t="s">
        <v>381</v>
      </c>
      <c r="Y3368" s="11" t="s">
        <v>381</v>
      </c>
      <c r="Z3368" s="28" t="s">
        <v>35</v>
      </c>
      <c r="AA3368" s="11">
        <v>0.3926</v>
      </c>
      <c r="AB3368" s="28" t="s">
        <v>35</v>
      </c>
      <c r="AC3368" s="11">
        <v>0.44364999999999999</v>
      </c>
      <c r="AD3368" s="71"/>
      <c r="AE3368" s="71"/>
      <c r="AF3368" s="71">
        <f t="shared" si="161"/>
        <v>5.11E-2</v>
      </c>
      <c r="AG3368" s="277" t="s">
        <v>907</v>
      </c>
      <c r="AH3368" s="277" t="s">
        <v>814</v>
      </c>
      <c r="AI3368" s="276" t="s">
        <v>815</v>
      </c>
      <c r="AJ3368" s="276" t="s">
        <v>816</v>
      </c>
      <c r="AK3368" s="276" t="s">
        <v>347</v>
      </c>
      <c r="AL3368" s="277" t="s">
        <v>161</v>
      </c>
      <c r="AM3368" s="276" t="s">
        <v>805</v>
      </c>
      <c r="AN3368" s="276" t="s">
        <v>806</v>
      </c>
      <c r="AO3368" s="277" t="s">
        <v>807</v>
      </c>
    </row>
    <row r="3369" spans="1:41" ht="15" thickBot="1" x14ac:dyDescent="0.4">
      <c r="A3369" s="8">
        <v>2025</v>
      </c>
      <c r="B3369" s="9" t="s">
        <v>157</v>
      </c>
      <c r="C3369" s="9" t="s">
        <v>161</v>
      </c>
      <c r="D3369" s="9" t="s">
        <v>347</v>
      </c>
      <c r="E3369" s="9" t="s">
        <v>31</v>
      </c>
      <c r="F3369" s="8">
        <v>2030</v>
      </c>
      <c r="G3369" s="11" t="s">
        <v>381</v>
      </c>
      <c r="H3369" s="11" t="s">
        <v>381</v>
      </c>
      <c r="I3369" s="11" t="s">
        <v>381</v>
      </c>
      <c r="J3369" s="11" t="s">
        <v>381</v>
      </c>
      <c r="K3369" s="11" t="s">
        <v>381</v>
      </c>
      <c r="L3369" s="11" t="s">
        <v>381</v>
      </c>
      <c r="M3369" s="11" t="s">
        <v>381</v>
      </c>
      <c r="N3369" s="11" t="s">
        <v>381</v>
      </c>
      <c r="O3369" s="11" t="s">
        <v>381</v>
      </c>
      <c r="P3369" s="11" t="s">
        <v>381</v>
      </c>
      <c r="Q3369" s="11" t="s">
        <v>381</v>
      </c>
      <c r="R3369" s="11" t="s">
        <v>381</v>
      </c>
      <c r="S3369" s="11" t="s">
        <v>381</v>
      </c>
      <c r="T3369" s="11" t="s">
        <v>381</v>
      </c>
      <c r="U3369" s="11" t="s">
        <v>381</v>
      </c>
      <c r="V3369" s="11" t="s">
        <v>381</v>
      </c>
      <c r="W3369" s="11" t="s">
        <v>381</v>
      </c>
      <c r="X3369" s="11" t="s">
        <v>381</v>
      </c>
      <c r="Y3369" s="11" t="s">
        <v>381</v>
      </c>
      <c r="Z3369" s="28" t="s">
        <v>35</v>
      </c>
      <c r="AA3369" s="11">
        <v>0.39944000000000002</v>
      </c>
      <c r="AB3369" s="28" t="s">
        <v>35</v>
      </c>
      <c r="AC3369" s="11">
        <v>0.43608000000000002</v>
      </c>
      <c r="AD3369" s="71"/>
      <c r="AE3369" s="71"/>
      <c r="AF3369" s="71">
        <f t="shared" si="161"/>
        <v>3.6600000000000001E-2</v>
      </c>
      <c r="AG3369" s="277" t="s">
        <v>907</v>
      </c>
      <c r="AH3369" s="277" t="s">
        <v>814</v>
      </c>
      <c r="AI3369" s="276" t="s">
        <v>815</v>
      </c>
      <c r="AJ3369" s="276" t="s">
        <v>816</v>
      </c>
      <c r="AK3369" s="276" t="s">
        <v>347</v>
      </c>
      <c r="AL3369" s="277" t="s">
        <v>161</v>
      </c>
      <c r="AM3369" s="276" t="s">
        <v>805</v>
      </c>
      <c r="AN3369" s="276" t="s">
        <v>806</v>
      </c>
      <c r="AO3369" s="277" t="s">
        <v>807</v>
      </c>
    </row>
    <row r="3370" spans="1:41" ht="15" thickBot="1" x14ac:dyDescent="0.4">
      <c r="A3370" s="8">
        <v>2025</v>
      </c>
      <c r="B3370" s="9" t="s">
        <v>157</v>
      </c>
      <c r="C3370" s="9" t="s">
        <v>161</v>
      </c>
      <c r="D3370" s="9" t="s">
        <v>347</v>
      </c>
      <c r="E3370" s="9" t="s">
        <v>31</v>
      </c>
      <c r="F3370" s="8">
        <v>2031</v>
      </c>
      <c r="G3370" s="11" t="s">
        <v>381</v>
      </c>
      <c r="H3370" s="11" t="s">
        <v>381</v>
      </c>
      <c r="I3370" s="11" t="s">
        <v>381</v>
      </c>
      <c r="J3370" s="11" t="s">
        <v>381</v>
      </c>
      <c r="K3370" s="11" t="s">
        <v>381</v>
      </c>
      <c r="L3370" s="11" t="s">
        <v>381</v>
      </c>
      <c r="M3370" s="11" t="s">
        <v>381</v>
      </c>
      <c r="N3370" s="11" t="s">
        <v>381</v>
      </c>
      <c r="O3370" s="11" t="s">
        <v>381</v>
      </c>
      <c r="P3370" s="11" t="s">
        <v>381</v>
      </c>
      <c r="Q3370" s="11" t="s">
        <v>381</v>
      </c>
      <c r="R3370" s="11" t="s">
        <v>381</v>
      </c>
      <c r="S3370" s="11" t="s">
        <v>381</v>
      </c>
      <c r="T3370" s="11" t="s">
        <v>381</v>
      </c>
      <c r="U3370" s="11" t="s">
        <v>381</v>
      </c>
      <c r="V3370" s="11" t="s">
        <v>381</v>
      </c>
      <c r="W3370" s="11" t="s">
        <v>381</v>
      </c>
      <c r="X3370" s="11" t="s">
        <v>381</v>
      </c>
      <c r="Y3370" s="11" t="s">
        <v>381</v>
      </c>
      <c r="Z3370" s="28" t="s">
        <v>35</v>
      </c>
      <c r="AA3370" s="11">
        <v>0.35677999999999999</v>
      </c>
      <c r="AB3370" s="28" t="s">
        <v>35</v>
      </c>
      <c r="AC3370" s="11">
        <v>0.39645999999999998</v>
      </c>
      <c r="AD3370" s="71"/>
      <c r="AE3370" s="71"/>
      <c r="AF3370" s="71">
        <f t="shared" si="161"/>
        <v>3.9699999999999999E-2</v>
      </c>
      <c r="AG3370" s="277" t="s">
        <v>907</v>
      </c>
      <c r="AH3370" s="277" t="s">
        <v>814</v>
      </c>
      <c r="AI3370" s="276" t="s">
        <v>815</v>
      </c>
      <c r="AJ3370" s="276" t="s">
        <v>816</v>
      </c>
      <c r="AK3370" s="276" t="s">
        <v>347</v>
      </c>
      <c r="AL3370" s="277" t="s">
        <v>161</v>
      </c>
      <c r="AM3370" s="276" t="s">
        <v>805</v>
      </c>
      <c r="AN3370" s="276" t="s">
        <v>806</v>
      </c>
      <c r="AO3370" s="277" t="s">
        <v>807</v>
      </c>
    </row>
    <row r="3371" spans="1:41" ht="15" thickBot="1" x14ac:dyDescent="0.4">
      <c r="A3371" s="8">
        <v>2025</v>
      </c>
      <c r="B3371" s="9" t="s">
        <v>157</v>
      </c>
      <c r="C3371" s="9" t="s">
        <v>161</v>
      </c>
      <c r="D3371" s="9" t="s">
        <v>347</v>
      </c>
      <c r="E3371" s="9" t="s">
        <v>31</v>
      </c>
      <c r="F3371" s="8">
        <v>2032</v>
      </c>
      <c r="G3371" s="11" t="s">
        <v>381</v>
      </c>
      <c r="H3371" s="11" t="s">
        <v>381</v>
      </c>
      <c r="I3371" s="11" t="s">
        <v>381</v>
      </c>
      <c r="J3371" s="11" t="s">
        <v>381</v>
      </c>
      <c r="K3371" s="11" t="s">
        <v>381</v>
      </c>
      <c r="L3371" s="11" t="s">
        <v>381</v>
      </c>
      <c r="M3371" s="11" t="s">
        <v>381</v>
      </c>
      <c r="N3371" s="11" t="s">
        <v>381</v>
      </c>
      <c r="O3371" s="11" t="s">
        <v>381</v>
      </c>
      <c r="P3371" s="11" t="s">
        <v>381</v>
      </c>
      <c r="Q3371" s="11" t="s">
        <v>381</v>
      </c>
      <c r="R3371" s="11" t="s">
        <v>381</v>
      </c>
      <c r="S3371" s="11" t="s">
        <v>381</v>
      </c>
      <c r="T3371" s="11" t="s">
        <v>381</v>
      </c>
      <c r="U3371" s="11" t="s">
        <v>381</v>
      </c>
      <c r="V3371" s="11" t="s">
        <v>381</v>
      </c>
      <c r="W3371" s="11" t="s">
        <v>381</v>
      </c>
      <c r="X3371" s="11" t="s">
        <v>381</v>
      </c>
      <c r="Y3371" s="11" t="s">
        <v>381</v>
      </c>
      <c r="Z3371" s="28" t="s">
        <v>35</v>
      </c>
      <c r="AA3371" s="11">
        <v>0.38118999999999997</v>
      </c>
      <c r="AB3371" s="28" t="s">
        <v>35</v>
      </c>
      <c r="AC3371" s="11">
        <v>0.42020999999999997</v>
      </c>
      <c r="AD3371" s="71"/>
      <c r="AE3371" s="71"/>
      <c r="AF3371" s="71">
        <f t="shared" si="161"/>
        <v>3.9E-2</v>
      </c>
      <c r="AG3371" s="277" t="s">
        <v>907</v>
      </c>
      <c r="AH3371" s="277" t="s">
        <v>814</v>
      </c>
      <c r="AI3371" s="276" t="s">
        <v>815</v>
      </c>
      <c r="AJ3371" s="276" t="s">
        <v>816</v>
      </c>
      <c r="AK3371" s="276" t="s">
        <v>347</v>
      </c>
      <c r="AL3371" s="277" t="s">
        <v>161</v>
      </c>
      <c r="AM3371" s="276" t="s">
        <v>805</v>
      </c>
      <c r="AN3371" s="276" t="s">
        <v>806</v>
      </c>
      <c r="AO3371" s="277" t="s">
        <v>807</v>
      </c>
    </row>
    <row r="3372" spans="1:41" ht="15" thickBot="1" x14ac:dyDescent="0.4">
      <c r="A3372" s="8">
        <v>2025</v>
      </c>
      <c r="B3372" s="9" t="s">
        <v>157</v>
      </c>
      <c r="C3372" s="9" t="s">
        <v>161</v>
      </c>
      <c r="D3372" s="9" t="s">
        <v>347</v>
      </c>
      <c r="E3372" s="9" t="s">
        <v>31</v>
      </c>
      <c r="F3372" s="8">
        <v>2033</v>
      </c>
      <c r="G3372" s="11" t="s">
        <v>381</v>
      </c>
      <c r="H3372" s="11" t="s">
        <v>381</v>
      </c>
      <c r="I3372" s="11" t="s">
        <v>381</v>
      </c>
      <c r="J3372" s="11" t="s">
        <v>381</v>
      </c>
      <c r="K3372" s="11" t="s">
        <v>381</v>
      </c>
      <c r="L3372" s="11" t="s">
        <v>381</v>
      </c>
      <c r="M3372" s="11" t="s">
        <v>381</v>
      </c>
      <c r="N3372" s="11" t="s">
        <v>381</v>
      </c>
      <c r="O3372" s="11" t="s">
        <v>381</v>
      </c>
      <c r="P3372" s="11" t="s">
        <v>381</v>
      </c>
      <c r="Q3372" s="11" t="s">
        <v>381</v>
      </c>
      <c r="R3372" s="11" t="s">
        <v>381</v>
      </c>
      <c r="S3372" s="11" t="s">
        <v>381</v>
      </c>
      <c r="T3372" s="11" t="s">
        <v>381</v>
      </c>
      <c r="U3372" s="11" t="s">
        <v>381</v>
      </c>
      <c r="V3372" s="11" t="s">
        <v>381</v>
      </c>
      <c r="W3372" s="11" t="s">
        <v>381</v>
      </c>
      <c r="X3372" s="11" t="s">
        <v>381</v>
      </c>
      <c r="Y3372" s="11" t="s">
        <v>381</v>
      </c>
      <c r="Z3372" s="28" t="s">
        <v>35</v>
      </c>
      <c r="AA3372" s="11">
        <v>0.41042000000000001</v>
      </c>
      <c r="AB3372" s="28" t="s">
        <v>35</v>
      </c>
      <c r="AC3372" s="11">
        <v>0.45334999999999998</v>
      </c>
      <c r="AD3372" s="71"/>
      <c r="AE3372" s="71"/>
      <c r="AF3372" s="71">
        <f t="shared" si="161"/>
        <v>4.2900000000000001E-2</v>
      </c>
      <c r="AG3372" s="277" t="s">
        <v>907</v>
      </c>
      <c r="AH3372" s="277" t="s">
        <v>814</v>
      </c>
      <c r="AI3372" s="276" t="s">
        <v>815</v>
      </c>
      <c r="AJ3372" s="276" t="s">
        <v>816</v>
      </c>
      <c r="AK3372" s="276" t="s">
        <v>347</v>
      </c>
      <c r="AL3372" s="277" t="s">
        <v>161</v>
      </c>
      <c r="AM3372" s="276" t="s">
        <v>805</v>
      </c>
      <c r="AN3372" s="276" t="s">
        <v>806</v>
      </c>
      <c r="AO3372" s="277" t="s">
        <v>807</v>
      </c>
    </row>
    <row r="3373" spans="1:41" ht="15" thickBot="1" x14ac:dyDescent="0.4">
      <c r="A3373" s="8">
        <v>2025</v>
      </c>
      <c r="B3373" s="9" t="s">
        <v>157</v>
      </c>
      <c r="C3373" s="9" t="s">
        <v>161</v>
      </c>
      <c r="D3373" s="9" t="s">
        <v>347</v>
      </c>
      <c r="E3373" s="9" t="s">
        <v>31</v>
      </c>
      <c r="F3373" s="8">
        <v>2034</v>
      </c>
      <c r="G3373" s="11" t="s">
        <v>381</v>
      </c>
      <c r="H3373" s="11" t="s">
        <v>381</v>
      </c>
      <c r="I3373" s="11" t="s">
        <v>381</v>
      </c>
      <c r="J3373" s="11" t="s">
        <v>381</v>
      </c>
      <c r="K3373" s="11" t="s">
        <v>381</v>
      </c>
      <c r="L3373" s="11" t="s">
        <v>381</v>
      </c>
      <c r="M3373" s="11" t="s">
        <v>381</v>
      </c>
      <c r="N3373" s="11" t="s">
        <v>381</v>
      </c>
      <c r="O3373" s="11" t="s">
        <v>381</v>
      </c>
      <c r="P3373" s="11" t="s">
        <v>381</v>
      </c>
      <c r="Q3373" s="11" t="s">
        <v>381</v>
      </c>
      <c r="R3373" s="11" t="s">
        <v>381</v>
      </c>
      <c r="S3373" s="11" t="s">
        <v>381</v>
      </c>
      <c r="T3373" s="11" t="s">
        <v>381</v>
      </c>
      <c r="U3373" s="11" t="s">
        <v>381</v>
      </c>
      <c r="V3373" s="11" t="s">
        <v>381</v>
      </c>
      <c r="W3373" s="11" t="s">
        <v>381</v>
      </c>
      <c r="X3373" s="11" t="s">
        <v>381</v>
      </c>
      <c r="Y3373" s="11" t="s">
        <v>381</v>
      </c>
      <c r="Z3373" s="28" t="s">
        <v>35</v>
      </c>
      <c r="AA3373" s="11">
        <v>0.37825999999999999</v>
      </c>
      <c r="AB3373" s="28" t="s">
        <v>35</v>
      </c>
      <c r="AC3373" s="11">
        <v>0.41861999999999999</v>
      </c>
      <c r="AD3373" s="71"/>
      <c r="AE3373" s="71"/>
      <c r="AF3373" s="71">
        <f t="shared" si="161"/>
        <v>4.0399999999999998E-2</v>
      </c>
      <c r="AG3373" s="277" t="s">
        <v>907</v>
      </c>
      <c r="AH3373" s="277" t="s">
        <v>814</v>
      </c>
      <c r="AI3373" s="276" t="s">
        <v>815</v>
      </c>
      <c r="AJ3373" s="276" t="s">
        <v>816</v>
      </c>
      <c r="AK3373" s="276" t="s">
        <v>347</v>
      </c>
      <c r="AL3373" s="277" t="s">
        <v>161</v>
      </c>
      <c r="AM3373" s="276" t="s">
        <v>805</v>
      </c>
      <c r="AN3373" s="276" t="s">
        <v>806</v>
      </c>
      <c r="AO3373" s="277" t="s">
        <v>807</v>
      </c>
    </row>
    <row r="3374" spans="1:41" ht="15" thickBot="1" x14ac:dyDescent="0.4">
      <c r="A3374" s="8">
        <v>2025</v>
      </c>
      <c r="B3374" s="9" t="s">
        <v>157</v>
      </c>
      <c r="C3374" s="9" t="s">
        <v>161</v>
      </c>
      <c r="D3374" s="9" t="s">
        <v>347</v>
      </c>
      <c r="E3374" s="9" t="s">
        <v>31</v>
      </c>
      <c r="F3374" s="8">
        <v>2035</v>
      </c>
      <c r="G3374" s="11" t="s">
        <v>381</v>
      </c>
      <c r="H3374" s="11" t="s">
        <v>381</v>
      </c>
      <c r="I3374" s="11" t="s">
        <v>381</v>
      </c>
      <c r="J3374" s="11" t="s">
        <v>381</v>
      </c>
      <c r="K3374" s="11" t="s">
        <v>381</v>
      </c>
      <c r="L3374" s="11" t="s">
        <v>381</v>
      </c>
      <c r="M3374" s="11" t="s">
        <v>381</v>
      </c>
      <c r="N3374" s="11" t="s">
        <v>381</v>
      </c>
      <c r="O3374" s="11" t="s">
        <v>381</v>
      </c>
      <c r="P3374" s="11" t="s">
        <v>381</v>
      </c>
      <c r="Q3374" s="11" t="s">
        <v>381</v>
      </c>
      <c r="R3374" s="11" t="s">
        <v>381</v>
      </c>
      <c r="S3374" s="11" t="s">
        <v>381</v>
      </c>
      <c r="T3374" s="11" t="s">
        <v>381</v>
      </c>
      <c r="U3374" s="11" t="s">
        <v>381</v>
      </c>
      <c r="V3374" s="11" t="s">
        <v>381</v>
      </c>
      <c r="W3374" s="11" t="s">
        <v>381</v>
      </c>
      <c r="X3374" s="11" t="s">
        <v>381</v>
      </c>
      <c r="Y3374" s="11" t="s">
        <v>381</v>
      </c>
      <c r="Z3374" s="28" t="s">
        <v>35</v>
      </c>
      <c r="AA3374" s="11">
        <v>0.38669999999999999</v>
      </c>
      <c r="AB3374" s="28" t="s">
        <v>35</v>
      </c>
      <c r="AC3374" s="11">
        <v>0.42427999999999999</v>
      </c>
      <c r="AD3374" s="71"/>
      <c r="AE3374" s="71"/>
      <c r="AF3374" s="71">
        <f t="shared" si="161"/>
        <v>3.7600000000000001E-2</v>
      </c>
      <c r="AG3374" s="277" t="s">
        <v>907</v>
      </c>
      <c r="AH3374" s="277" t="s">
        <v>814</v>
      </c>
      <c r="AI3374" s="276" t="s">
        <v>815</v>
      </c>
      <c r="AJ3374" s="276" t="s">
        <v>816</v>
      </c>
      <c r="AK3374" s="276" t="s">
        <v>347</v>
      </c>
      <c r="AL3374" s="277" t="s">
        <v>161</v>
      </c>
      <c r="AM3374" s="276" t="s">
        <v>805</v>
      </c>
      <c r="AN3374" s="276" t="s">
        <v>806</v>
      </c>
      <c r="AO3374" s="277" t="s">
        <v>807</v>
      </c>
    </row>
    <row r="3375" spans="1:41" ht="15" thickBot="1" x14ac:dyDescent="0.4">
      <c r="A3375" s="8">
        <v>2025</v>
      </c>
      <c r="B3375" s="9" t="s">
        <v>157</v>
      </c>
      <c r="C3375" s="9" t="s">
        <v>161</v>
      </c>
      <c r="D3375" s="9" t="s">
        <v>347</v>
      </c>
      <c r="E3375" s="9" t="s">
        <v>32</v>
      </c>
      <c r="F3375" s="8">
        <v>2025</v>
      </c>
      <c r="G3375" s="11">
        <v>0</v>
      </c>
      <c r="H3375" s="11">
        <v>0.16625999999999999</v>
      </c>
      <c r="I3375" s="11">
        <v>5.1000000000000004E-3</v>
      </c>
      <c r="J3375" s="11">
        <v>3.2376900000000002</v>
      </c>
      <c r="K3375" s="11">
        <v>0.75158000000000003</v>
      </c>
      <c r="L3375" s="11">
        <v>6.5593000000000004</v>
      </c>
      <c r="M3375" s="11">
        <v>0</v>
      </c>
      <c r="N3375" s="11">
        <v>0</v>
      </c>
      <c r="O3375" s="11">
        <v>0</v>
      </c>
      <c r="P3375" s="11">
        <v>0.72233000000000003</v>
      </c>
      <c r="Q3375" s="11">
        <v>0</v>
      </c>
      <c r="R3375" s="11">
        <v>0</v>
      </c>
      <c r="S3375" s="11">
        <v>0</v>
      </c>
      <c r="T3375" s="11">
        <v>11.442259999999999</v>
      </c>
      <c r="U3375" s="11">
        <v>0</v>
      </c>
      <c r="V3375" s="11">
        <v>0</v>
      </c>
      <c r="W3375" s="11">
        <v>0</v>
      </c>
      <c r="X3375" s="11">
        <v>0</v>
      </c>
      <c r="Y3375" s="11">
        <v>11.442259999999999</v>
      </c>
      <c r="Z3375" s="28" t="s">
        <v>35</v>
      </c>
      <c r="AA3375" s="11">
        <v>1.9731700000000001</v>
      </c>
      <c r="AB3375" s="28" t="s">
        <v>35</v>
      </c>
      <c r="AC3375" s="11">
        <v>2.2250299999999998</v>
      </c>
      <c r="AD3375" s="71">
        <f t="shared" si="159"/>
        <v>0</v>
      </c>
      <c r="AE3375" s="71">
        <f t="shared" si="160"/>
        <v>0</v>
      </c>
      <c r="AF3375" s="71">
        <f t="shared" si="161"/>
        <v>0.25190000000000001</v>
      </c>
      <c r="AG3375" s="277" t="s">
        <v>908</v>
      </c>
      <c r="AH3375" s="277" t="s">
        <v>814</v>
      </c>
      <c r="AI3375" s="276" t="s">
        <v>815</v>
      </c>
      <c r="AJ3375" s="276" t="s">
        <v>816</v>
      </c>
      <c r="AK3375" s="276" t="s">
        <v>347</v>
      </c>
      <c r="AL3375" s="277" t="s">
        <v>161</v>
      </c>
      <c r="AM3375" s="276" t="s">
        <v>805</v>
      </c>
      <c r="AN3375" s="276" t="s">
        <v>806</v>
      </c>
      <c r="AO3375" s="277" t="s">
        <v>807</v>
      </c>
    </row>
    <row r="3376" spans="1:41" ht="15" thickBot="1" x14ac:dyDescent="0.4">
      <c r="A3376" s="8">
        <v>2025</v>
      </c>
      <c r="B3376" s="9" t="s">
        <v>157</v>
      </c>
      <c r="C3376" s="9" t="s">
        <v>161</v>
      </c>
      <c r="D3376" s="9" t="s">
        <v>347</v>
      </c>
      <c r="E3376" s="9" t="s">
        <v>32</v>
      </c>
      <c r="F3376" s="8">
        <v>2026</v>
      </c>
      <c r="G3376" s="11">
        <v>0</v>
      </c>
      <c r="H3376" s="11">
        <v>0.35513</v>
      </c>
      <c r="I3376" s="11">
        <v>1.1350000000000001E-2</v>
      </c>
      <c r="J3376" s="11">
        <v>3.41032</v>
      </c>
      <c r="K3376" s="11">
        <v>1.0371300000000001</v>
      </c>
      <c r="L3376" s="11">
        <v>5.8928200000000004</v>
      </c>
      <c r="M3376" s="11">
        <v>0</v>
      </c>
      <c r="N3376" s="11">
        <v>0</v>
      </c>
      <c r="O3376" s="11">
        <v>0</v>
      </c>
      <c r="P3376" s="11">
        <v>0.39634999999999998</v>
      </c>
      <c r="Q3376" s="11">
        <v>0</v>
      </c>
      <c r="R3376" s="11">
        <v>0</v>
      </c>
      <c r="S3376" s="11">
        <v>0</v>
      </c>
      <c r="T3376" s="11">
        <v>11.1031</v>
      </c>
      <c r="U3376" s="11">
        <v>0</v>
      </c>
      <c r="V3376" s="11">
        <v>0</v>
      </c>
      <c r="W3376" s="11">
        <v>0</v>
      </c>
      <c r="X3376" s="11">
        <v>0</v>
      </c>
      <c r="Y3376" s="11">
        <v>11.1031</v>
      </c>
      <c r="Z3376" s="28" t="s">
        <v>35</v>
      </c>
      <c r="AA3376" s="11">
        <v>2.0472800000000002</v>
      </c>
      <c r="AB3376" s="28" t="s">
        <v>35</v>
      </c>
      <c r="AC3376" s="11">
        <v>2.2431299999999998</v>
      </c>
      <c r="AD3376" s="71">
        <f t="shared" si="159"/>
        <v>0</v>
      </c>
      <c r="AE3376" s="71">
        <f t="shared" si="160"/>
        <v>0</v>
      </c>
      <c r="AF3376" s="71">
        <f t="shared" si="161"/>
        <v>0.19589999999999999</v>
      </c>
      <c r="AG3376" s="277" t="s">
        <v>908</v>
      </c>
      <c r="AH3376" s="277" t="s">
        <v>814</v>
      </c>
      <c r="AI3376" s="276" t="s">
        <v>815</v>
      </c>
      <c r="AJ3376" s="276" t="s">
        <v>816</v>
      </c>
      <c r="AK3376" s="276" t="s">
        <v>347</v>
      </c>
      <c r="AL3376" s="277" t="s">
        <v>161</v>
      </c>
      <c r="AM3376" s="276" t="s">
        <v>805</v>
      </c>
      <c r="AN3376" s="276" t="s">
        <v>806</v>
      </c>
      <c r="AO3376" s="277" t="s">
        <v>807</v>
      </c>
    </row>
    <row r="3377" spans="1:41" ht="15" thickBot="1" x14ac:dyDescent="0.4">
      <c r="A3377" s="8">
        <v>2025</v>
      </c>
      <c r="B3377" s="9" t="s">
        <v>157</v>
      </c>
      <c r="C3377" s="9" t="s">
        <v>161</v>
      </c>
      <c r="D3377" s="9" t="s">
        <v>347</v>
      </c>
      <c r="E3377" s="9" t="s">
        <v>32</v>
      </c>
      <c r="F3377" s="8">
        <v>2027</v>
      </c>
      <c r="G3377" s="11">
        <v>0</v>
      </c>
      <c r="H3377" s="11">
        <v>0.50619000000000003</v>
      </c>
      <c r="I3377" s="11">
        <v>8.9200000000000002E-2</v>
      </c>
      <c r="J3377" s="11">
        <v>3.8717600000000001</v>
      </c>
      <c r="K3377" s="11">
        <v>1.73169</v>
      </c>
      <c r="L3377" s="11">
        <v>6.4558499999999999</v>
      </c>
      <c r="M3377" s="11">
        <v>0</v>
      </c>
      <c r="N3377" s="11">
        <v>0</v>
      </c>
      <c r="O3377" s="11">
        <v>0</v>
      </c>
      <c r="P3377" s="11">
        <v>0.39012999999999998</v>
      </c>
      <c r="Q3377" s="11">
        <v>0</v>
      </c>
      <c r="R3377" s="11">
        <v>0</v>
      </c>
      <c r="S3377" s="11">
        <v>0</v>
      </c>
      <c r="T3377" s="11">
        <v>13.04482</v>
      </c>
      <c r="U3377" s="11">
        <v>0</v>
      </c>
      <c r="V3377" s="11">
        <v>0</v>
      </c>
      <c r="W3377" s="11">
        <v>0</v>
      </c>
      <c r="X3377" s="11">
        <v>0</v>
      </c>
      <c r="Y3377" s="11">
        <v>13.04482</v>
      </c>
      <c r="Z3377" s="28" t="s">
        <v>35</v>
      </c>
      <c r="AA3377" s="11">
        <v>2.4971100000000002</v>
      </c>
      <c r="AB3377" s="28" t="s">
        <v>35</v>
      </c>
      <c r="AC3377" s="11">
        <v>2.7642500000000001</v>
      </c>
      <c r="AD3377" s="71">
        <f t="shared" si="159"/>
        <v>0</v>
      </c>
      <c r="AE3377" s="71">
        <f t="shared" si="160"/>
        <v>0</v>
      </c>
      <c r="AF3377" s="71">
        <f t="shared" si="161"/>
        <v>0.2671</v>
      </c>
      <c r="AG3377" s="277" t="s">
        <v>908</v>
      </c>
      <c r="AH3377" s="277" t="s">
        <v>814</v>
      </c>
      <c r="AI3377" s="276" t="s">
        <v>815</v>
      </c>
      <c r="AJ3377" s="276" t="s">
        <v>816</v>
      </c>
      <c r="AK3377" s="276" t="s">
        <v>347</v>
      </c>
      <c r="AL3377" s="277" t="s">
        <v>161</v>
      </c>
      <c r="AM3377" s="276" t="s">
        <v>805</v>
      </c>
      <c r="AN3377" s="276" t="s">
        <v>806</v>
      </c>
      <c r="AO3377" s="277" t="s">
        <v>807</v>
      </c>
    </row>
    <row r="3378" spans="1:41" ht="15" thickBot="1" x14ac:dyDescent="0.4">
      <c r="A3378" s="8">
        <v>2025</v>
      </c>
      <c r="B3378" s="9" t="s">
        <v>157</v>
      </c>
      <c r="C3378" s="9" t="s">
        <v>161</v>
      </c>
      <c r="D3378" s="9" t="s">
        <v>347</v>
      </c>
      <c r="E3378" s="9" t="s">
        <v>32</v>
      </c>
      <c r="F3378" s="8">
        <v>2028</v>
      </c>
      <c r="G3378" s="11">
        <v>0</v>
      </c>
      <c r="H3378" s="11">
        <v>0.76312999999999998</v>
      </c>
      <c r="I3378" s="11">
        <v>0.12636</v>
      </c>
      <c r="J3378" s="11">
        <v>4.4737099999999996</v>
      </c>
      <c r="K3378" s="11">
        <v>1.4667300000000001</v>
      </c>
      <c r="L3378" s="11">
        <v>6.6232800000000003</v>
      </c>
      <c r="M3378" s="11">
        <v>0</v>
      </c>
      <c r="N3378" s="11">
        <v>0</v>
      </c>
      <c r="O3378" s="11">
        <v>0</v>
      </c>
      <c r="P3378" s="11">
        <v>0.4168</v>
      </c>
      <c r="Q3378" s="11">
        <v>0</v>
      </c>
      <c r="R3378" s="11">
        <v>0</v>
      </c>
      <c r="S3378" s="11">
        <v>0</v>
      </c>
      <c r="T3378" s="11">
        <v>13.87002</v>
      </c>
      <c r="U3378" s="11">
        <v>0</v>
      </c>
      <c r="V3378" s="11">
        <v>0</v>
      </c>
      <c r="W3378" s="11">
        <v>0</v>
      </c>
      <c r="X3378" s="11">
        <v>0</v>
      </c>
      <c r="Y3378" s="11">
        <v>13.87002</v>
      </c>
      <c r="Z3378" s="28" t="s">
        <v>35</v>
      </c>
      <c r="AA3378" s="11">
        <v>3.0641400000000001</v>
      </c>
      <c r="AB3378" s="28" t="s">
        <v>35</v>
      </c>
      <c r="AC3378" s="11">
        <v>3.4308299999999998</v>
      </c>
      <c r="AD3378" s="71">
        <f t="shared" si="159"/>
        <v>0</v>
      </c>
      <c r="AE3378" s="71">
        <f t="shared" si="160"/>
        <v>0</v>
      </c>
      <c r="AF3378" s="71">
        <f t="shared" si="161"/>
        <v>0.36670000000000003</v>
      </c>
      <c r="AG3378" s="277" t="s">
        <v>908</v>
      </c>
      <c r="AH3378" s="277" t="s">
        <v>814</v>
      </c>
      <c r="AI3378" s="276" t="s">
        <v>815</v>
      </c>
      <c r="AJ3378" s="276" t="s">
        <v>816</v>
      </c>
      <c r="AK3378" s="276" t="s">
        <v>347</v>
      </c>
      <c r="AL3378" s="277" t="s">
        <v>161</v>
      </c>
      <c r="AM3378" s="276" t="s">
        <v>805</v>
      </c>
      <c r="AN3378" s="276" t="s">
        <v>806</v>
      </c>
      <c r="AO3378" s="277" t="s">
        <v>807</v>
      </c>
    </row>
    <row r="3379" spans="1:41" ht="15" thickBot="1" x14ac:dyDescent="0.4">
      <c r="A3379" s="8">
        <v>2025</v>
      </c>
      <c r="B3379" s="9" t="s">
        <v>157</v>
      </c>
      <c r="C3379" s="9" t="s">
        <v>161</v>
      </c>
      <c r="D3379" s="9" t="s">
        <v>347</v>
      </c>
      <c r="E3379" s="9" t="s">
        <v>32</v>
      </c>
      <c r="F3379" s="8">
        <v>2029</v>
      </c>
      <c r="G3379" s="11">
        <v>0</v>
      </c>
      <c r="H3379" s="11">
        <v>0.67811999999999995</v>
      </c>
      <c r="I3379" s="11">
        <v>0.12471</v>
      </c>
      <c r="J3379" s="11">
        <v>4.5579000000000001</v>
      </c>
      <c r="K3379" s="11">
        <v>1.60161</v>
      </c>
      <c r="L3379" s="11">
        <v>6.0747</v>
      </c>
      <c r="M3379" s="11">
        <v>0</v>
      </c>
      <c r="N3379" s="11">
        <v>0</v>
      </c>
      <c r="O3379" s="11">
        <v>0</v>
      </c>
      <c r="P3379" s="11">
        <v>0.17213000000000001</v>
      </c>
      <c r="Q3379" s="11">
        <v>0</v>
      </c>
      <c r="R3379" s="11">
        <v>0</v>
      </c>
      <c r="S3379" s="11">
        <v>0</v>
      </c>
      <c r="T3379" s="11">
        <v>13.20917</v>
      </c>
      <c r="U3379" s="11">
        <v>0</v>
      </c>
      <c r="V3379" s="11">
        <v>0</v>
      </c>
      <c r="W3379" s="11">
        <v>0</v>
      </c>
      <c r="X3379" s="11">
        <v>0</v>
      </c>
      <c r="Y3379" s="11">
        <v>13.20917</v>
      </c>
      <c r="Z3379" s="28" t="s">
        <v>35</v>
      </c>
      <c r="AA3379" s="11">
        <v>2.7298900000000001</v>
      </c>
      <c r="AB3379" s="28" t="s">
        <v>35</v>
      </c>
      <c r="AC3379" s="11">
        <v>3.0461999999999998</v>
      </c>
      <c r="AD3379" s="71">
        <f t="shared" si="159"/>
        <v>0</v>
      </c>
      <c r="AE3379" s="71">
        <f t="shared" si="160"/>
        <v>0</v>
      </c>
      <c r="AF3379" s="71">
        <f t="shared" si="161"/>
        <v>0.31630000000000003</v>
      </c>
      <c r="AG3379" s="277" t="s">
        <v>908</v>
      </c>
      <c r="AH3379" s="277" t="s">
        <v>814</v>
      </c>
      <c r="AI3379" s="276" t="s">
        <v>815</v>
      </c>
      <c r="AJ3379" s="276" t="s">
        <v>816</v>
      </c>
      <c r="AK3379" s="276" t="s">
        <v>347</v>
      </c>
      <c r="AL3379" s="277" t="s">
        <v>161</v>
      </c>
      <c r="AM3379" s="276" t="s">
        <v>805</v>
      </c>
      <c r="AN3379" s="276" t="s">
        <v>806</v>
      </c>
      <c r="AO3379" s="277" t="s">
        <v>807</v>
      </c>
    </row>
    <row r="3380" spans="1:41" ht="15" thickBot="1" x14ac:dyDescent="0.4">
      <c r="A3380" s="8">
        <v>2025</v>
      </c>
      <c r="B3380" s="9" t="s">
        <v>157</v>
      </c>
      <c r="C3380" s="9" t="s">
        <v>161</v>
      </c>
      <c r="D3380" s="9" t="s">
        <v>347</v>
      </c>
      <c r="E3380" s="9" t="s">
        <v>32</v>
      </c>
      <c r="F3380" s="8">
        <v>2030</v>
      </c>
      <c r="G3380" s="11">
        <v>0</v>
      </c>
      <c r="H3380" s="11">
        <v>0.96909999999999996</v>
      </c>
      <c r="I3380" s="11">
        <v>0.26044</v>
      </c>
      <c r="J3380" s="11">
        <v>4.8571600000000004</v>
      </c>
      <c r="K3380" s="11">
        <v>1.9592000000000001</v>
      </c>
      <c r="L3380" s="11">
        <v>5.64351</v>
      </c>
      <c r="M3380" s="11">
        <v>0</v>
      </c>
      <c r="N3380" s="11">
        <v>0</v>
      </c>
      <c r="O3380" s="11">
        <v>0</v>
      </c>
      <c r="P3380" s="11">
        <v>0.11391999999999999</v>
      </c>
      <c r="Q3380" s="11">
        <v>0</v>
      </c>
      <c r="R3380" s="11">
        <v>0</v>
      </c>
      <c r="S3380" s="11">
        <v>0</v>
      </c>
      <c r="T3380" s="11">
        <v>13.803330000000001</v>
      </c>
      <c r="U3380" s="11">
        <v>0</v>
      </c>
      <c r="V3380" s="11">
        <v>0</v>
      </c>
      <c r="W3380" s="11">
        <v>0</v>
      </c>
      <c r="X3380" s="11">
        <v>0</v>
      </c>
      <c r="Y3380" s="11">
        <v>13.803330000000001</v>
      </c>
      <c r="Z3380" s="28" t="s">
        <v>35</v>
      </c>
      <c r="AA3380" s="11">
        <v>2.8896299999999999</v>
      </c>
      <c r="AB3380" s="28" t="s">
        <v>35</v>
      </c>
      <c r="AC3380" s="11">
        <v>3.1026600000000002</v>
      </c>
      <c r="AD3380" s="71">
        <f t="shared" si="159"/>
        <v>0</v>
      </c>
      <c r="AE3380" s="71">
        <f t="shared" si="160"/>
        <v>0</v>
      </c>
      <c r="AF3380" s="71">
        <f t="shared" si="161"/>
        <v>0.21299999999999999</v>
      </c>
      <c r="AG3380" s="277" t="s">
        <v>908</v>
      </c>
      <c r="AH3380" s="277" t="s">
        <v>814</v>
      </c>
      <c r="AI3380" s="276" t="s">
        <v>815</v>
      </c>
      <c r="AJ3380" s="276" t="s">
        <v>816</v>
      </c>
      <c r="AK3380" s="276" t="s">
        <v>347</v>
      </c>
      <c r="AL3380" s="277" t="s">
        <v>161</v>
      </c>
      <c r="AM3380" s="276" t="s">
        <v>805</v>
      </c>
      <c r="AN3380" s="276" t="s">
        <v>806</v>
      </c>
      <c r="AO3380" s="277" t="s">
        <v>807</v>
      </c>
    </row>
    <row r="3381" spans="1:41" ht="15" thickBot="1" x14ac:dyDescent="0.4">
      <c r="A3381" s="8">
        <v>2025</v>
      </c>
      <c r="B3381" s="9" t="s">
        <v>157</v>
      </c>
      <c r="C3381" s="9" t="s">
        <v>161</v>
      </c>
      <c r="D3381" s="9" t="s">
        <v>347</v>
      </c>
      <c r="E3381" s="9" t="s">
        <v>32</v>
      </c>
      <c r="F3381" s="8">
        <v>2031</v>
      </c>
      <c r="G3381" s="11">
        <v>0</v>
      </c>
      <c r="H3381" s="11">
        <v>1.0640099999999999</v>
      </c>
      <c r="I3381" s="11">
        <v>0.38746000000000003</v>
      </c>
      <c r="J3381" s="11">
        <v>5.8352399999999998</v>
      </c>
      <c r="K3381" s="11">
        <v>2.05863</v>
      </c>
      <c r="L3381" s="11">
        <v>5.6079100000000004</v>
      </c>
      <c r="M3381" s="11">
        <v>0</v>
      </c>
      <c r="N3381" s="11">
        <v>0</v>
      </c>
      <c r="O3381" s="11">
        <v>0</v>
      </c>
      <c r="P3381" s="11">
        <v>0.10396</v>
      </c>
      <c r="Q3381" s="11">
        <v>0</v>
      </c>
      <c r="R3381" s="11">
        <v>0</v>
      </c>
      <c r="S3381" s="11">
        <v>0</v>
      </c>
      <c r="T3381" s="11">
        <v>15.05721</v>
      </c>
      <c r="U3381" s="11">
        <v>0</v>
      </c>
      <c r="V3381" s="11">
        <v>0</v>
      </c>
      <c r="W3381" s="11">
        <v>0</v>
      </c>
      <c r="X3381" s="11">
        <v>0</v>
      </c>
      <c r="Y3381" s="11">
        <v>15.05721</v>
      </c>
      <c r="Z3381" s="28" t="s">
        <v>35</v>
      </c>
      <c r="AA3381" s="11">
        <v>2.80166</v>
      </c>
      <c r="AB3381" s="28" t="s">
        <v>35</v>
      </c>
      <c r="AC3381" s="11">
        <v>2.94678</v>
      </c>
      <c r="AD3381" s="71">
        <f t="shared" si="159"/>
        <v>0</v>
      </c>
      <c r="AE3381" s="71">
        <f t="shared" si="160"/>
        <v>0</v>
      </c>
      <c r="AF3381" s="71">
        <f t="shared" si="161"/>
        <v>0.14510000000000001</v>
      </c>
      <c r="AG3381" s="277" t="s">
        <v>908</v>
      </c>
      <c r="AH3381" s="277" t="s">
        <v>814</v>
      </c>
      <c r="AI3381" s="276" t="s">
        <v>815</v>
      </c>
      <c r="AJ3381" s="276" t="s">
        <v>816</v>
      </c>
      <c r="AK3381" s="276" t="s">
        <v>347</v>
      </c>
      <c r="AL3381" s="277" t="s">
        <v>161</v>
      </c>
      <c r="AM3381" s="276" t="s">
        <v>805</v>
      </c>
      <c r="AN3381" s="276" t="s">
        <v>806</v>
      </c>
      <c r="AO3381" s="277" t="s">
        <v>807</v>
      </c>
    </row>
    <row r="3382" spans="1:41" ht="15" thickBot="1" x14ac:dyDescent="0.4">
      <c r="A3382" s="8">
        <v>2025</v>
      </c>
      <c r="B3382" s="9" t="s">
        <v>157</v>
      </c>
      <c r="C3382" s="9" t="s">
        <v>161</v>
      </c>
      <c r="D3382" s="9" t="s">
        <v>347</v>
      </c>
      <c r="E3382" s="9" t="s">
        <v>32</v>
      </c>
      <c r="F3382" s="8">
        <v>2032</v>
      </c>
      <c r="G3382" s="11">
        <v>0</v>
      </c>
      <c r="H3382" s="11">
        <v>1.14517</v>
      </c>
      <c r="I3382" s="11">
        <v>0.44175999999999999</v>
      </c>
      <c r="J3382" s="11">
        <v>5.0218499999999997</v>
      </c>
      <c r="K3382" s="11">
        <v>2.6363599999999998</v>
      </c>
      <c r="L3382" s="11">
        <v>5.2581699999999998</v>
      </c>
      <c r="M3382" s="11">
        <v>0</v>
      </c>
      <c r="N3382" s="11">
        <v>0</v>
      </c>
      <c r="O3382" s="11">
        <v>0</v>
      </c>
      <c r="P3382" s="11">
        <v>0.35899999999999999</v>
      </c>
      <c r="Q3382" s="11">
        <v>0</v>
      </c>
      <c r="R3382" s="11">
        <v>0</v>
      </c>
      <c r="S3382" s="11">
        <v>0</v>
      </c>
      <c r="T3382" s="11">
        <v>14.862310000000001</v>
      </c>
      <c r="U3382" s="11">
        <v>0</v>
      </c>
      <c r="V3382" s="11">
        <v>0</v>
      </c>
      <c r="W3382" s="11">
        <v>0</v>
      </c>
      <c r="X3382" s="11">
        <v>0</v>
      </c>
      <c r="Y3382" s="11">
        <v>14.862310000000001</v>
      </c>
      <c r="Z3382" s="28" t="s">
        <v>35</v>
      </c>
      <c r="AA3382" s="11">
        <v>3.3538999999999999</v>
      </c>
      <c r="AB3382" s="28" t="s">
        <v>35</v>
      </c>
      <c r="AC3382" s="11">
        <v>3.4921799999999998</v>
      </c>
      <c r="AD3382" s="71">
        <f t="shared" si="159"/>
        <v>0</v>
      </c>
      <c r="AE3382" s="71">
        <f t="shared" si="160"/>
        <v>0</v>
      </c>
      <c r="AF3382" s="71">
        <f t="shared" si="161"/>
        <v>0.13830000000000001</v>
      </c>
      <c r="AG3382" s="277" t="s">
        <v>908</v>
      </c>
      <c r="AH3382" s="277" t="s">
        <v>814</v>
      </c>
      <c r="AI3382" s="276" t="s">
        <v>815</v>
      </c>
      <c r="AJ3382" s="276" t="s">
        <v>816</v>
      </c>
      <c r="AK3382" s="276" t="s">
        <v>347</v>
      </c>
      <c r="AL3382" s="277" t="s">
        <v>161</v>
      </c>
      <c r="AM3382" s="276" t="s">
        <v>805</v>
      </c>
      <c r="AN3382" s="276" t="s">
        <v>806</v>
      </c>
      <c r="AO3382" s="277" t="s">
        <v>807</v>
      </c>
    </row>
    <row r="3383" spans="1:41" ht="15" thickBot="1" x14ac:dyDescent="0.4">
      <c r="A3383" s="8">
        <v>2025</v>
      </c>
      <c r="B3383" s="9" t="s">
        <v>157</v>
      </c>
      <c r="C3383" s="9" t="s">
        <v>161</v>
      </c>
      <c r="D3383" s="9" t="s">
        <v>347</v>
      </c>
      <c r="E3383" s="9" t="s">
        <v>32</v>
      </c>
      <c r="F3383" s="8">
        <v>2033</v>
      </c>
      <c r="G3383" s="11">
        <v>0</v>
      </c>
      <c r="H3383" s="11">
        <v>1.0797099999999999</v>
      </c>
      <c r="I3383" s="11">
        <v>0.35039999999999999</v>
      </c>
      <c r="J3383" s="11">
        <v>4.7803100000000001</v>
      </c>
      <c r="K3383" s="11">
        <v>2.3767399999999999</v>
      </c>
      <c r="L3383" s="11">
        <v>5.3624799999999997</v>
      </c>
      <c r="M3383" s="11">
        <v>0</v>
      </c>
      <c r="N3383" s="11">
        <v>0</v>
      </c>
      <c r="O3383" s="11">
        <v>0</v>
      </c>
      <c r="P3383" s="11">
        <v>0.57687999999999995</v>
      </c>
      <c r="Q3383" s="11">
        <v>0</v>
      </c>
      <c r="R3383" s="11">
        <v>0</v>
      </c>
      <c r="S3383" s="11">
        <v>0</v>
      </c>
      <c r="T3383" s="11">
        <v>14.52651</v>
      </c>
      <c r="U3383" s="11">
        <v>0</v>
      </c>
      <c r="V3383" s="11">
        <v>0</v>
      </c>
      <c r="W3383" s="11">
        <v>0</v>
      </c>
      <c r="X3383" s="11">
        <v>0</v>
      </c>
      <c r="Y3383" s="11">
        <v>14.52651</v>
      </c>
      <c r="Z3383" s="28" t="s">
        <v>35</v>
      </c>
      <c r="AA3383" s="11">
        <v>4.1697300000000004</v>
      </c>
      <c r="AB3383" s="28" t="s">
        <v>35</v>
      </c>
      <c r="AC3383" s="11">
        <v>4.2686000000000002</v>
      </c>
      <c r="AD3383" s="71">
        <f t="shared" si="159"/>
        <v>0</v>
      </c>
      <c r="AE3383" s="71">
        <f t="shared" si="160"/>
        <v>0</v>
      </c>
      <c r="AF3383" s="71">
        <f t="shared" si="161"/>
        <v>9.8900000000000002E-2</v>
      </c>
      <c r="AG3383" s="277" t="s">
        <v>908</v>
      </c>
      <c r="AH3383" s="277" t="s">
        <v>814</v>
      </c>
      <c r="AI3383" s="276" t="s">
        <v>815</v>
      </c>
      <c r="AJ3383" s="276" t="s">
        <v>816</v>
      </c>
      <c r="AK3383" s="276" t="s">
        <v>347</v>
      </c>
      <c r="AL3383" s="277" t="s">
        <v>161</v>
      </c>
      <c r="AM3383" s="276" t="s">
        <v>805</v>
      </c>
      <c r="AN3383" s="276" t="s">
        <v>806</v>
      </c>
      <c r="AO3383" s="277" t="s">
        <v>807</v>
      </c>
    </row>
    <row r="3384" spans="1:41" ht="15" thickBot="1" x14ac:dyDescent="0.4">
      <c r="A3384" s="8">
        <v>2025</v>
      </c>
      <c r="B3384" s="9" t="s">
        <v>157</v>
      </c>
      <c r="C3384" s="9" t="s">
        <v>161</v>
      </c>
      <c r="D3384" s="9" t="s">
        <v>347</v>
      </c>
      <c r="E3384" s="9" t="s">
        <v>32</v>
      </c>
      <c r="F3384" s="8">
        <v>2034</v>
      </c>
      <c r="G3384" s="11">
        <v>0</v>
      </c>
      <c r="H3384" s="11">
        <v>1.09046</v>
      </c>
      <c r="I3384" s="11">
        <v>0.56882999999999995</v>
      </c>
      <c r="J3384" s="11">
        <v>5.6613699999999998</v>
      </c>
      <c r="K3384" s="11">
        <v>3.0480100000000001</v>
      </c>
      <c r="L3384" s="11">
        <v>6.4940300000000004</v>
      </c>
      <c r="M3384" s="11">
        <v>0</v>
      </c>
      <c r="N3384" s="11">
        <v>0</v>
      </c>
      <c r="O3384" s="11">
        <v>0</v>
      </c>
      <c r="P3384" s="11">
        <v>1.0616300000000001</v>
      </c>
      <c r="Q3384" s="11">
        <v>0</v>
      </c>
      <c r="R3384" s="11">
        <v>0</v>
      </c>
      <c r="S3384" s="11">
        <v>0</v>
      </c>
      <c r="T3384" s="11">
        <v>17.924330000000001</v>
      </c>
      <c r="U3384" s="11">
        <v>0</v>
      </c>
      <c r="V3384" s="11">
        <v>0</v>
      </c>
      <c r="W3384" s="11">
        <v>0</v>
      </c>
      <c r="X3384" s="11">
        <v>0</v>
      </c>
      <c r="Y3384" s="11">
        <v>17.924330000000001</v>
      </c>
      <c r="Z3384" s="28" t="s">
        <v>35</v>
      </c>
      <c r="AA3384" s="11">
        <v>4.7039900000000001</v>
      </c>
      <c r="AB3384" s="28" t="s">
        <v>35</v>
      </c>
      <c r="AC3384" s="11">
        <v>4.7545299999999999</v>
      </c>
      <c r="AD3384" s="71">
        <f t="shared" si="159"/>
        <v>0</v>
      </c>
      <c r="AE3384" s="71">
        <f t="shared" si="160"/>
        <v>0</v>
      </c>
      <c r="AF3384" s="71">
        <f t="shared" si="161"/>
        <v>5.0500000000000003E-2</v>
      </c>
      <c r="AG3384" s="277" t="s">
        <v>908</v>
      </c>
      <c r="AH3384" s="277" t="s">
        <v>814</v>
      </c>
      <c r="AI3384" s="276" t="s">
        <v>815</v>
      </c>
      <c r="AJ3384" s="276" t="s">
        <v>816</v>
      </c>
      <c r="AK3384" s="276" t="s">
        <v>347</v>
      </c>
      <c r="AL3384" s="277" t="s">
        <v>161</v>
      </c>
      <c r="AM3384" s="276" t="s">
        <v>805</v>
      </c>
      <c r="AN3384" s="276" t="s">
        <v>806</v>
      </c>
      <c r="AO3384" s="277" t="s">
        <v>807</v>
      </c>
    </row>
    <row r="3385" spans="1:41" ht="15" thickBot="1" x14ac:dyDescent="0.4">
      <c r="A3385" s="8">
        <v>2025</v>
      </c>
      <c r="B3385" s="9" t="s">
        <v>157</v>
      </c>
      <c r="C3385" s="9" t="s">
        <v>161</v>
      </c>
      <c r="D3385" s="9" t="s">
        <v>347</v>
      </c>
      <c r="E3385" s="9" t="s">
        <v>32</v>
      </c>
      <c r="F3385" s="8">
        <v>2035</v>
      </c>
      <c r="G3385" s="11">
        <v>0</v>
      </c>
      <c r="H3385" s="11">
        <v>0.82108000000000003</v>
      </c>
      <c r="I3385" s="11">
        <v>0.50102999999999998</v>
      </c>
      <c r="J3385" s="11">
        <v>5.2988499999999998</v>
      </c>
      <c r="K3385" s="11">
        <v>2.97275</v>
      </c>
      <c r="L3385" s="11">
        <v>6.1967100000000004</v>
      </c>
      <c r="M3385" s="11">
        <v>0</v>
      </c>
      <c r="N3385" s="11">
        <v>0</v>
      </c>
      <c r="O3385" s="11">
        <v>0</v>
      </c>
      <c r="P3385" s="11">
        <v>1.00244</v>
      </c>
      <c r="Q3385" s="11">
        <v>0</v>
      </c>
      <c r="R3385" s="11">
        <v>0</v>
      </c>
      <c r="S3385" s="11">
        <v>0</v>
      </c>
      <c r="T3385" s="11">
        <v>16.792870000000001</v>
      </c>
      <c r="U3385" s="11">
        <v>0</v>
      </c>
      <c r="V3385" s="11">
        <v>0</v>
      </c>
      <c r="W3385" s="11">
        <v>0</v>
      </c>
      <c r="X3385" s="11">
        <v>0</v>
      </c>
      <c r="Y3385" s="11">
        <v>16.792870000000001</v>
      </c>
      <c r="Z3385" s="28" t="s">
        <v>35</v>
      </c>
      <c r="AA3385" s="11">
        <v>4.6000899999999998</v>
      </c>
      <c r="AB3385" s="28" t="s">
        <v>35</v>
      </c>
      <c r="AC3385" s="11">
        <v>4.6332399999999998</v>
      </c>
      <c r="AD3385" s="71">
        <f t="shared" si="159"/>
        <v>0</v>
      </c>
      <c r="AE3385" s="71">
        <f t="shared" si="160"/>
        <v>0</v>
      </c>
      <c r="AF3385" s="71">
        <f t="shared" si="161"/>
        <v>3.32E-2</v>
      </c>
      <c r="AG3385" s="277" t="s">
        <v>908</v>
      </c>
      <c r="AH3385" s="277" t="s">
        <v>814</v>
      </c>
      <c r="AI3385" s="276" t="s">
        <v>815</v>
      </c>
      <c r="AJ3385" s="276" t="s">
        <v>816</v>
      </c>
      <c r="AK3385" s="276" t="s">
        <v>347</v>
      </c>
      <c r="AL3385" s="277" t="s">
        <v>161</v>
      </c>
      <c r="AM3385" s="276" t="s">
        <v>805</v>
      </c>
      <c r="AN3385" s="276" t="s">
        <v>806</v>
      </c>
      <c r="AO3385" s="277" t="s">
        <v>807</v>
      </c>
    </row>
    <row r="3386" spans="1:41" ht="23.5" thickBot="1" x14ac:dyDescent="0.4">
      <c r="A3386" s="8">
        <v>2025</v>
      </c>
      <c r="B3386" s="9" t="s">
        <v>157</v>
      </c>
      <c r="C3386" s="9" t="s">
        <v>162</v>
      </c>
      <c r="D3386" s="9" t="s">
        <v>348</v>
      </c>
      <c r="E3386" s="97" t="s">
        <v>29</v>
      </c>
      <c r="F3386" s="8">
        <v>2025</v>
      </c>
      <c r="G3386" s="29" t="s">
        <v>35</v>
      </c>
      <c r="H3386" s="10">
        <v>41</v>
      </c>
      <c r="I3386" s="10">
        <v>48</v>
      </c>
      <c r="J3386" s="10">
        <v>45</v>
      </c>
      <c r="K3386" s="10">
        <v>47</v>
      </c>
      <c r="L3386" s="10">
        <v>86</v>
      </c>
      <c r="M3386" s="10" t="s">
        <v>35</v>
      </c>
      <c r="N3386" s="10">
        <v>91</v>
      </c>
      <c r="O3386" s="10">
        <v>32</v>
      </c>
      <c r="P3386" s="10">
        <v>68</v>
      </c>
      <c r="Q3386" s="10">
        <v>66</v>
      </c>
      <c r="R3386" s="10">
        <v>20</v>
      </c>
      <c r="S3386" s="10">
        <v>33</v>
      </c>
      <c r="T3386" s="10">
        <v>583</v>
      </c>
      <c r="U3386" s="10">
        <v>101</v>
      </c>
      <c r="V3386" s="10">
        <v>17</v>
      </c>
      <c r="W3386" s="10">
        <v>0</v>
      </c>
      <c r="X3386" s="10">
        <v>118</v>
      </c>
      <c r="Y3386" s="10">
        <v>701</v>
      </c>
      <c r="Z3386" s="10">
        <v>38</v>
      </c>
      <c r="AA3386" s="10">
        <v>154</v>
      </c>
      <c r="AB3386" s="10">
        <v>75</v>
      </c>
      <c r="AC3386" s="10">
        <v>267</v>
      </c>
      <c r="AD3386" s="71">
        <f t="shared" si="159"/>
        <v>6</v>
      </c>
      <c r="AE3386" s="71">
        <f t="shared" si="160"/>
        <v>0</v>
      </c>
      <c r="AF3386" s="71">
        <f t="shared" si="161"/>
        <v>0</v>
      </c>
      <c r="AG3386" s="277" t="s">
        <v>905</v>
      </c>
      <c r="AH3386" s="277" t="s">
        <v>817</v>
      </c>
      <c r="AI3386" s="276" t="s">
        <v>818</v>
      </c>
      <c r="AJ3386" s="276" t="s">
        <v>819</v>
      </c>
      <c r="AK3386" s="276" t="s">
        <v>820</v>
      </c>
      <c r="AL3386" s="277" t="s">
        <v>162</v>
      </c>
      <c r="AM3386" s="276" t="s">
        <v>805</v>
      </c>
      <c r="AN3386" s="276" t="s">
        <v>806</v>
      </c>
      <c r="AO3386" s="277" t="s">
        <v>807</v>
      </c>
    </row>
    <row r="3387" spans="1:41" ht="15" thickBot="1" x14ac:dyDescent="0.4">
      <c r="A3387" s="8">
        <v>2025</v>
      </c>
      <c r="B3387" s="9" t="s">
        <v>157</v>
      </c>
      <c r="C3387" s="9" t="s">
        <v>162</v>
      </c>
      <c r="D3387" s="9" t="s">
        <v>348</v>
      </c>
      <c r="E3387" s="9" t="s">
        <v>30</v>
      </c>
      <c r="F3387" s="8">
        <v>2025</v>
      </c>
      <c r="G3387" s="28" t="s">
        <v>35</v>
      </c>
      <c r="H3387" s="11">
        <v>0.12551999999999999</v>
      </c>
      <c r="I3387" s="11">
        <v>0.16947000000000001</v>
      </c>
      <c r="J3387" s="11">
        <v>0.13965</v>
      </c>
      <c r="K3387" s="11">
        <v>0.16431999999999999</v>
      </c>
      <c r="L3387" s="11">
        <v>0.28994999999999999</v>
      </c>
      <c r="M3387" s="11" t="s">
        <v>35</v>
      </c>
      <c r="N3387" s="11">
        <v>0.29448999999999997</v>
      </c>
      <c r="O3387" s="11">
        <v>0.10551000000000001</v>
      </c>
      <c r="P3387" s="11">
        <v>0.23182</v>
      </c>
      <c r="Q3387" s="11">
        <v>0.23139999999999999</v>
      </c>
      <c r="R3387" s="11">
        <v>6.9129999999999997E-2</v>
      </c>
      <c r="S3387" s="11">
        <v>0.11</v>
      </c>
      <c r="T3387" s="11">
        <v>1.95261</v>
      </c>
      <c r="U3387" s="11">
        <v>0.5464</v>
      </c>
      <c r="V3387" s="11">
        <v>0.13897000000000001</v>
      </c>
      <c r="W3387" s="11">
        <v>0</v>
      </c>
      <c r="X3387" s="11">
        <v>0.68535999999999997</v>
      </c>
      <c r="Y3387" s="11">
        <v>2.6379700000000001</v>
      </c>
      <c r="Z3387" s="11">
        <v>4.4389999999999999E-2</v>
      </c>
      <c r="AA3387" s="11">
        <v>0.11849999999999999</v>
      </c>
      <c r="AB3387" s="11">
        <v>5.7660000000000003E-2</v>
      </c>
      <c r="AC3387" s="11">
        <v>0.22055</v>
      </c>
      <c r="AD3387" s="71">
        <f t="shared" si="159"/>
        <v>2.1399999999999999E-2</v>
      </c>
      <c r="AE3387" s="71">
        <f t="shared" si="160"/>
        <v>0</v>
      </c>
      <c r="AF3387" s="71">
        <f t="shared" si="161"/>
        <v>0</v>
      </c>
      <c r="AG3387" s="277" t="s">
        <v>906</v>
      </c>
      <c r="AH3387" s="277" t="s">
        <v>817</v>
      </c>
      <c r="AI3387" s="276" t="s">
        <v>818</v>
      </c>
      <c r="AJ3387" s="276" t="s">
        <v>819</v>
      </c>
      <c r="AK3387" s="276" t="s">
        <v>820</v>
      </c>
      <c r="AL3387" s="277" t="s">
        <v>162</v>
      </c>
      <c r="AM3387" s="276" t="s">
        <v>805</v>
      </c>
      <c r="AN3387" s="276" t="s">
        <v>806</v>
      </c>
      <c r="AO3387" s="277" t="s">
        <v>807</v>
      </c>
    </row>
    <row r="3388" spans="1:41" ht="15" thickBot="1" x14ac:dyDescent="0.4">
      <c r="A3388" s="8">
        <v>2025</v>
      </c>
      <c r="B3388" s="9" t="s">
        <v>157</v>
      </c>
      <c r="C3388" s="9" t="s">
        <v>162</v>
      </c>
      <c r="D3388" s="9" t="s">
        <v>348</v>
      </c>
      <c r="E3388" s="9" t="s">
        <v>30</v>
      </c>
      <c r="F3388" s="8">
        <v>2026</v>
      </c>
      <c r="G3388" s="28" t="s">
        <v>35</v>
      </c>
      <c r="H3388" s="11">
        <v>0.1246</v>
      </c>
      <c r="I3388" s="11">
        <v>0.16883999999999999</v>
      </c>
      <c r="J3388" s="11">
        <v>0.13574</v>
      </c>
      <c r="K3388" s="11">
        <v>0.16392999999999999</v>
      </c>
      <c r="L3388" s="11">
        <v>0.28304000000000001</v>
      </c>
      <c r="M3388" s="11" t="s">
        <v>35</v>
      </c>
      <c r="N3388" s="11">
        <v>0.29141</v>
      </c>
      <c r="O3388" s="11">
        <v>0.10834000000000001</v>
      </c>
      <c r="P3388" s="11">
        <v>0.2283</v>
      </c>
      <c r="Q3388" s="11">
        <v>0.22287999999999999</v>
      </c>
      <c r="R3388" s="11">
        <v>6.7180000000000004E-2</v>
      </c>
      <c r="S3388" s="11">
        <v>0.10471999999999999</v>
      </c>
      <c r="T3388" s="11">
        <v>1.9209499999999999</v>
      </c>
      <c r="U3388" s="11">
        <v>0.56971000000000005</v>
      </c>
      <c r="V3388" s="11">
        <v>0.13905999999999999</v>
      </c>
      <c r="W3388" s="11">
        <v>0</v>
      </c>
      <c r="X3388" s="11">
        <v>0.70877000000000001</v>
      </c>
      <c r="Y3388" s="11">
        <v>2.6297199999999998</v>
      </c>
      <c r="Z3388" s="11">
        <v>3.968E-2</v>
      </c>
      <c r="AA3388" s="11">
        <v>0.1231</v>
      </c>
      <c r="AB3388" s="11">
        <v>6.0600000000000001E-2</v>
      </c>
      <c r="AC3388" s="11">
        <v>0.22337000000000001</v>
      </c>
      <c r="AD3388" s="71">
        <f t="shared" si="159"/>
        <v>2.1999999999999999E-2</v>
      </c>
      <c r="AE3388" s="71">
        <f t="shared" si="160"/>
        <v>0</v>
      </c>
      <c r="AF3388" s="71">
        <f t="shared" si="161"/>
        <v>0</v>
      </c>
      <c r="AG3388" s="277" t="s">
        <v>906</v>
      </c>
      <c r="AH3388" s="277" t="s">
        <v>817</v>
      </c>
      <c r="AI3388" s="276" t="s">
        <v>818</v>
      </c>
      <c r="AJ3388" s="276" t="s">
        <v>819</v>
      </c>
      <c r="AK3388" s="276" t="s">
        <v>820</v>
      </c>
      <c r="AL3388" s="277" t="s">
        <v>162</v>
      </c>
      <c r="AM3388" s="276" t="s">
        <v>805</v>
      </c>
      <c r="AN3388" s="276" t="s">
        <v>806</v>
      </c>
      <c r="AO3388" s="277" t="s">
        <v>807</v>
      </c>
    </row>
    <row r="3389" spans="1:41" ht="15" thickBot="1" x14ac:dyDescent="0.4">
      <c r="A3389" s="8">
        <v>2025</v>
      </c>
      <c r="B3389" s="9" t="s">
        <v>157</v>
      </c>
      <c r="C3389" s="9" t="s">
        <v>162</v>
      </c>
      <c r="D3389" s="9" t="s">
        <v>348</v>
      </c>
      <c r="E3389" s="9" t="s">
        <v>30</v>
      </c>
      <c r="F3389" s="8">
        <v>2027</v>
      </c>
      <c r="G3389" s="28" t="s">
        <v>35</v>
      </c>
      <c r="H3389" s="11">
        <v>0.12567999999999999</v>
      </c>
      <c r="I3389" s="11">
        <v>0.16903000000000001</v>
      </c>
      <c r="J3389" s="11">
        <v>0.13174</v>
      </c>
      <c r="K3389" s="11">
        <v>0.16733000000000001</v>
      </c>
      <c r="L3389" s="11">
        <v>0.28625</v>
      </c>
      <c r="M3389" s="11" t="s">
        <v>35</v>
      </c>
      <c r="N3389" s="11">
        <v>0.28283999999999998</v>
      </c>
      <c r="O3389" s="11">
        <v>0.10629</v>
      </c>
      <c r="P3389" s="11">
        <v>0.22090000000000001</v>
      </c>
      <c r="Q3389" s="11">
        <v>0.21984000000000001</v>
      </c>
      <c r="R3389" s="11">
        <v>6.2880000000000005E-2</v>
      </c>
      <c r="S3389" s="11">
        <v>9.9890000000000007E-2</v>
      </c>
      <c r="T3389" s="11">
        <v>1.89534</v>
      </c>
      <c r="U3389" s="11">
        <v>0.59658</v>
      </c>
      <c r="V3389" s="11">
        <v>0.13736999999999999</v>
      </c>
      <c r="W3389" s="11">
        <v>0</v>
      </c>
      <c r="X3389" s="11">
        <v>0.73395999999999995</v>
      </c>
      <c r="Y3389" s="11">
        <v>2.6292900000000001</v>
      </c>
      <c r="Z3389" s="11">
        <v>3.755E-2</v>
      </c>
      <c r="AA3389" s="11">
        <v>0.13838</v>
      </c>
      <c r="AB3389" s="11">
        <v>6.2909999999999994E-2</v>
      </c>
      <c r="AC3389" s="11">
        <v>0.23884</v>
      </c>
      <c r="AD3389" s="71">
        <f t="shared" si="159"/>
        <v>2.2700000000000001E-2</v>
      </c>
      <c r="AE3389" s="71">
        <f t="shared" si="160"/>
        <v>0</v>
      </c>
      <c r="AF3389" s="71">
        <f t="shared" si="161"/>
        <v>0</v>
      </c>
      <c r="AG3389" s="277" t="s">
        <v>906</v>
      </c>
      <c r="AH3389" s="277" t="s">
        <v>817</v>
      </c>
      <c r="AI3389" s="276" t="s">
        <v>818</v>
      </c>
      <c r="AJ3389" s="276" t="s">
        <v>819</v>
      </c>
      <c r="AK3389" s="276" t="s">
        <v>820</v>
      </c>
      <c r="AL3389" s="277" t="s">
        <v>162</v>
      </c>
      <c r="AM3389" s="276" t="s">
        <v>805</v>
      </c>
      <c r="AN3389" s="276" t="s">
        <v>806</v>
      </c>
      <c r="AO3389" s="277" t="s">
        <v>807</v>
      </c>
    </row>
    <row r="3390" spans="1:41" ht="15" thickBot="1" x14ac:dyDescent="0.4">
      <c r="A3390" s="8">
        <v>2025</v>
      </c>
      <c r="B3390" s="9" t="s">
        <v>157</v>
      </c>
      <c r="C3390" s="9" t="s">
        <v>162</v>
      </c>
      <c r="D3390" s="9" t="s">
        <v>348</v>
      </c>
      <c r="E3390" s="9" t="s">
        <v>30</v>
      </c>
      <c r="F3390" s="8">
        <v>2028</v>
      </c>
      <c r="G3390" s="28" t="s">
        <v>35</v>
      </c>
      <c r="H3390" s="11">
        <v>0.12497</v>
      </c>
      <c r="I3390" s="11">
        <v>0.16894000000000001</v>
      </c>
      <c r="J3390" s="11">
        <v>0.13064000000000001</v>
      </c>
      <c r="K3390" s="11">
        <v>0.16964000000000001</v>
      </c>
      <c r="L3390" s="11">
        <v>0.28377999999999998</v>
      </c>
      <c r="M3390" s="11" t="s">
        <v>35</v>
      </c>
      <c r="N3390" s="11">
        <v>0.28109000000000001</v>
      </c>
      <c r="O3390" s="11">
        <v>0.10195</v>
      </c>
      <c r="P3390" s="11">
        <v>0.21435999999999999</v>
      </c>
      <c r="Q3390" s="11">
        <v>0.21360999999999999</v>
      </c>
      <c r="R3390" s="11">
        <v>6.0299999999999999E-2</v>
      </c>
      <c r="S3390" s="11">
        <v>9.7220000000000001E-2</v>
      </c>
      <c r="T3390" s="11">
        <v>1.8684000000000001</v>
      </c>
      <c r="U3390" s="11">
        <v>0.62365000000000004</v>
      </c>
      <c r="V3390" s="11">
        <v>0.14291999999999999</v>
      </c>
      <c r="W3390" s="11">
        <v>0</v>
      </c>
      <c r="X3390" s="11">
        <v>0.76656999999999997</v>
      </c>
      <c r="Y3390" s="11">
        <v>2.63497</v>
      </c>
      <c r="Z3390" s="11">
        <v>3.9260000000000003E-2</v>
      </c>
      <c r="AA3390" s="11">
        <v>0.14926</v>
      </c>
      <c r="AB3390" s="11">
        <v>6.4909999999999995E-2</v>
      </c>
      <c r="AC3390" s="11">
        <v>0.25342999999999999</v>
      </c>
      <c r="AD3390" s="71">
        <f t="shared" si="159"/>
        <v>2.1899999999999999E-2</v>
      </c>
      <c r="AE3390" s="71">
        <f t="shared" si="160"/>
        <v>0</v>
      </c>
      <c r="AF3390" s="71">
        <f t="shared" si="161"/>
        <v>0</v>
      </c>
      <c r="AG3390" s="277" t="s">
        <v>906</v>
      </c>
      <c r="AH3390" s="277" t="s">
        <v>817</v>
      </c>
      <c r="AI3390" s="276" t="s">
        <v>818</v>
      </c>
      <c r="AJ3390" s="276" t="s">
        <v>819</v>
      </c>
      <c r="AK3390" s="276" t="s">
        <v>820</v>
      </c>
      <c r="AL3390" s="277" t="s">
        <v>162</v>
      </c>
      <c r="AM3390" s="276" t="s">
        <v>805</v>
      </c>
      <c r="AN3390" s="276" t="s">
        <v>806</v>
      </c>
      <c r="AO3390" s="277" t="s">
        <v>807</v>
      </c>
    </row>
    <row r="3391" spans="1:41" ht="15" thickBot="1" x14ac:dyDescent="0.4">
      <c r="A3391" s="8">
        <v>2025</v>
      </c>
      <c r="B3391" s="9" t="s">
        <v>157</v>
      </c>
      <c r="C3391" s="9" t="s">
        <v>162</v>
      </c>
      <c r="D3391" s="9" t="s">
        <v>348</v>
      </c>
      <c r="E3391" s="9" t="s">
        <v>30</v>
      </c>
      <c r="F3391" s="8">
        <v>2029</v>
      </c>
      <c r="G3391" s="28" t="s">
        <v>35</v>
      </c>
      <c r="H3391" s="11">
        <v>0.12386</v>
      </c>
      <c r="I3391" s="11">
        <v>0.16921</v>
      </c>
      <c r="J3391" s="11">
        <v>0.12734999999999999</v>
      </c>
      <c r="K3391" s="11">
        <v>0.17077999999999999</v>
      </c>
      <c r="L3391" s="11">
        <v>0.28673999999999999</v>
      </c>
      <c r="M3391" s="11" t="s">
        <v>35</v>
      </c>
      <c r="N3391" s="11">
        <v>0.27743000000000001</v>
      </c>
      <c r="O3391" s="11">
        <v>0.10008</v>
      </c>
      <c r="P3391" s="11">
        <v>0.20824000000000001</v>
      </c>
      <c r="Q3391" s="11">
        <v>0.20449000000000001</v>
      </c>
      <c r="R3391" s="11">
        <v>5.3879999999999997E-2</v>
      </c>
      <c r="S3391" s="11">
        <v>9.3039999999999998E-2</v>
      </c>
      <c r="T3391" s="11">
        <v>1.8375999999999999</v>
      </c>
      <c r="U3391" s="11">
        <v>0.66679999999999995</v>
      </c>
      <c r="V3391" s="11">
        <v>0.15481</v>
      </c>
      <c r="W3391" s="11">
        <v>0</v>
      </c>
      <c r="X3391" s="11">
        <v>0.82160999999999995</v>
      </c>
      <c r="Y3391" s="11">
        <v>2.6592099999999999</v>
      </c>
      <c r="Z3391" s="11">
        <v>4.1619999999999997E-2</v>
      </c>
      <c r="AA3391" s="11">
        <v>0.15518000000000001</v>
      </c>
      <c r="AB3391" s="11">
        <v>6.5140000000000003E-2</v>
      </c>
      <c r="AC3391" s="11">
        <v>0.26194000000000001</v>
      </c>
      <c r="AD3391" s="71">
        <f t="shared" si="159"/>
        <v>2.2499999999999999E-2</v>
      </c>
      <c r="AE3391" s="71">
        <f t="shared" si="160"/>
        <v>0</v>
      </c>
      <c r="AF3391" s="71">
        <f t="shared" si="161"/>
        <v>0</v>
      </c>
      <c r="AG3391" s="277" t="s">
        <v>906</v>
      </c>
      <c r="AH3391" s="277" t="s">
        <v>817</v>
      </c>
      <c r="AI3391" s="276" t="s">
        <v>818</v>
      </c>
      <c r="AJ3391" s="276" t="s">
        <v>819</v>
      </c>
      <c r="AK3391" s="276" t="s">
        <v>820</v>
      </c>
      <c r="AL3391" s="277" t="s">
        <v>162</v>
      </c>
      <c r="AM3391" s="276" t="s">
        <v>805</v>
      </c>
      <c r="AN3391" s="276" t="s">
        <v>806</v>
      </c>
      <c r="AO3391" s="277" t="s">
        <v>807</v>
      </c>
    </row>
    <row r="3392" spans="1:41" ht="15" thickBot="1" x14ac:dyDescent="0.4">
      <c r="A3392" s="8">
        <v>2025</v>
      </c>
      <c r="B3392" s="9" t="s">
        <v>157</v>
      </c>
      <c r="C3392" s="9" t="s">
        <v>162</v>
      </c>
      <c r="D3392" s="9" t="s">
        <v>348</v>
      </c>
      <c r="E3392" s="9" t="s">
        <v>30</v>
      </c>
      <c r="F3392" s="8">
        <v>2030</v>
      </c>
      <c r="G3392" s="28" t="s">
        <v>35</v>
      </c>
      <c r="H3392" s="11">
        <v>0.12472999999999999</v>
      </c>
      <c r="I3392" s="11">
        <v>0.17252000000000001</v>
      </c>
      <c r="J3392" s="11">
        <v>0.12406</v>
      </c>
      <c r="K3392" s="11">
        <v>0.17355999999999999</v>
      </c>
      <c r="L3392" s="11">
        <v>0.28378999999999999</v>
      </c>
      <c r="M3392" s="11" t="s">
        <v>35</v>
      </c>
      <c r="N3392" s="11">
        <v>0.27492</v>
      </c>
      <c r="O3392" s="11">
        <v>9.5530000000000004E-2</v>
      </c>
      <c r="P3392" s="11">
        <v>0.19794</v>
      </c>
      <c r="Q3392" s="11">
        <v>0.19994000000000001</v>
      </c>
      <c r="R3392" s="11">
        <v>4.972E-2</v>
      </c>
      <c r="S3392" s="11">
        <v>8.7779999999999997E-2</v>
      </c>
      <c r="T3392" s="11">
        <v>1.8072699999999999</v>
      </c>
      <c r="U3392" s="11">
        <v>0.68459999999999999</v>
      </c>
      <c r="V3392" s="11">
        <v>0.15089</v>
      </c>
      <c r="W3392" s="11">
        <v>0</v>
      </c>
      <c r="X3392" s="11">
        <v>0.83548999999999995</v>
      </c>
      <c r="Y3392" s="11">
        <v>2.6427700000000001</v>
      </c>
      <c r="Z3392" s="11">
        <v>4.4150000000000002E-2</v>
      </c>
      <c r="AA3392" s="11">
        <v>0.16700000000000001</v>
      </c>
      <c r="AB3392" s="11">
        <v>6.9180000000000005E-2</v>
      </c>
      <c r="AC3392" s="11">
        <v>0.28033000000000002</v>
      </c>
      <c r="AD3392" s="71">
        <f t="shared" si="159"/>
        <v>2.2800000000000001E-2</v>
      </c>
      <c r="AE3392" s="71">
        <f t="shared" si="160"/>
        <v>0</v>
      </c>
      <c r="AF3392" s="71">
        <f t="shared" si="161"/>
        <v>0</v>
      </c>
      <c r="AG3392" s="277" t="s">
        <v>906</v>
      </c>
      <c r="AH3392" s="277" t="s">
        <v>817</v>
      </c>
      <c r="AI3392" s="276" t="s">
        <v>818</v>
      </c>
      <c r="AJ3392" s="276" t="s">
        <v>819</v>
      </c>
      <c r="AK3392" s="276" t="s">
        <v>820</v>
      </c>
      <c r="AL3392" s="277" t="s">
        <v>162</v>
      </c>
      <c r="AM3392" s="276" t="s">
        <v>805</v>
      </c>
      <c r="AN3392" s="276" t="s">
        <v>806</v>
      </c>
      <c r="AO3392" s="277" t="s">
        <v>807</v>
      </c>
    </row>
    <row r="3393" spans="1:41" ht="15" thickBot="1" x14ac:dyDescent="0.4">
      <c r="A3393" s="8">
        <v>2025</v>
      </c>
      <c r="B3393" s="9" t="s">
        <v>157</v>
      </c>
      <c r="C3393" s="9" t="s">
        <v>162</v>
      </c>
      <c r="D3393" s="9" t="s">
        <v>348</v>
      </c>
      <c r="E3393" s="9" t="s">
        <v>30</v>
      </c>
      <c r="F3393" s="8">
        <v>2031</v>
      </c>
      <c r="G3393" s="28" t="s">
        <v>35</v>
      </c>
      <c r="H3393" s="11">
        <v>0.12717999999999999</v>
      </c>
      <c r="I3393" s="11">
        <v>0.17049</v>
      </c>
      <c r="J3393" s="11">
        <v>0.12099</v>
      </c>
      <c r="K3393" s="11">
        <v>0.16904</v>
      </c>
      <c r="L3393" s="11">
        <v>0.27956999999999999</v>
      </c>
      <c r="M3393" s="11" t="s">
        <v>35</v>
      </c>
      <c r="N3393" s="11">
        <v>0.27775</v>
      </c>
      <c r="O3393" s="11">
        <v>9.0929999999999997E-2</v>
      </c>
      <c r="P3393" s="11">
        <v>0.18817999999999999</v>
      </c>
      <c r="Q3393" s="11">
        <v>0.19320000000000001</v>
      </c>
      <c r="R3393" s="11">
        <v>4.6449999999999998E-2</v>
      </c>
      <c r="S3393" s="11">
        <v>8.7279999999999996E-2</v>
      </c>
      <c r="T3393" s="11">
        <v>1.7741899999999999</v>
      </c>
      <c r="U3393" s="11">
        <v>0.71674000000000004</v>
      </c>
      <c r="V3393" s="11">
        <v>0.15375</v>
      </c>
      <c r="W3393" s="11">
        <v>0</v>
      </c>
      <c r="X3393" s="11">
        <v>0.87048999999999999</v>
      </c>
      <c r="Y3393" s="11">
        <v>2.6446800000000001</v>
      </c>
      <c r="Z3393" s="11">
        <v>4.2959999999999998E-2</v>
      </c>
      <c r="AA3393" s="11">
        <v>0.17827999999999999</v>
      </c>
      <c r="AB3393" s="11">
        <v>6.7790000000000003E-2</v>
      </c>
      <c r="AC3393" s="11">
        <v>0.28904000000000002</v>
      </c>
      <c r="AD3393" s="71">
        <f t="shared" si="159"/>
        <v>2.3099999999999999E-2</v>
      </c>
      <c r="AE3393" s="71">
        <f t="shared" si="160"/>
        <v>0</v>
      </c>
      <c r="AF3393" s="71">
        <f t="shared" si="161"/>
        <v>0</v>
      </c>
      <c r="AG3393" s="277" t="s">
        <v>906</v>
      </c>
      <c r="AH3393" s="277" t="s">
        <v>817</v>
      </c>
      <c r="AI3393" s="276" t="s">
        <v>818</v>
      </c>
      <c r="AJ3393" s="276" t="s">
        <v>819</v>
      </c>
      <c r="AK3393" s="276" t="s">
        <v>820</v>
      </c>
      <c r="AL3393" s="277" t="s">
        <v>162</v>
      </c>
      <c r="AM3393" s="276" t="s">
        <v>805</v>
      </c>
      <c r="AN3393" s="276" t="s">
        <v>806</v>
      </c>
      <c r="AO3393" s="277" t="s">
        <v>807</v>
      </c>
    </row>
    <row r="3394" spans="1:41" ht="15" thickBot="1" x14ac:dyDescent="0.4">
      <c r="A3394" s="8">
        <v>2025</v>
      </c>
      <c r="B3394" s="9" t="s">
        <v>157</v>
      </c>
      <c r="C3394" s="9" t="s">
        <v>162</v>
      </c>
      <c r="D3394" s="9" t="s">
        <v>348</v>
      </c>
      <c r="E3394" s="9" t="s">
        <v>30</v>
      </c>
      <c r="F3394" s="8">
        <v>2032</v>
      </c>
      <c r="G3394" s="28" t="s">
        <v>35</v>
      </c>
      <c r="H3394" s="11">
        <v>0.13114999999999999</v>
      </c>
      <c r="I3394" s="11">
        <v>0.16932</v>
      </c>
      <c r="J3394" s="11">
        <v>0.11955</v>
      </c>
      <c r="K3394" s="11">
        <v>0.17047999999999999</v>
      </c>
      <c r="L3394" s="11">
        <v>0.27938000000000002</v>
      </c>
      <c r="M3394" s="11" t="s">
        <v>35</v>
      </c>
      <c r="N3394" s="11">
        <v>0.27823999999999999</v>
      </c>
      <c r="O3394" s="11">
        <v>8.4779999999999994E-2</v>
      </c>
      <c r="P3394" s="11">
        <v>0.18281</v>
      </c>
      <c r="Q3394" s="11">
        <v>0.18908</v>
      </c>
      <c r="R3394" s="11">
        <v>4.292E-2</v>
      </c>
      <c r="S3394" s="11">
        <v>8.344E-2</v>
      </c>
      <c r="T3394" s="11">
        <v>1.7533799999999999</v>
      </c>
      <c r="U3394" s="11">
        <v>0.75248999999999999</v>
      </c>
      <c r="V3394" s="11">
        <v>0.15240999999999999</v>
      </c>
      <c r="W3394" s="11">
        <v>0</v>
      </c>
      <c r="X3394" s="11">
        <v>0.90488999999999997</v>
      </c>
      <c r="Y3394" s="11">
        <v>2.65828</v>
      </c>
      <c r="Z3394" s="11">
        <v>4.172E-2</v>
      </c>
      <c r="AA3394" s="11">
        <v>0.17896000000000001</v>
      </c>
      <c r="AB3394" s="11">
        <v>6.8750000000000006E-2</v>
      </c>
      <c r="AC3394" s="11">
        <v>0.28943000000000002</v>
      </c>
      <c r="AD3394" s="71">
        <f t="shared" si="159"/>
        <v>2.2200000000000001E-2</v>
      </c>
      <c r="AE3394" s="71">
        <f t="shared" si="160"/>
        <v>0</v>
      </c>
      <c r="AF3394" s="71">
        <f t="shared" si="161"/>
        <v>0</v>
      </c>
      <c r="AG3394" s="277" t="s">
        <v>906</v>
      </c>
      <c r="AH3394" s="277" t="s">
        <v>817</v>
      </c>
      <c r="AI3394" s="276" t="s">
        <v>818</v>
      </c>
      <c r="AJ3394" s="276" t="s">
        <v>819</v>
      </c>
      <c r="AK3394" s="276" t="s">
        <v>820</v>
      </c>
      <c r="AL3394" s="277" t="s">
        <v>162</v>
      </c>
      <c r="AM3394" s="276" t="s">
        <v>805</v>
      </c>
      <c r="AN3394" s="276" t="s">
        <v>806</v>
      </c>
      <c r="AO3394" s="277" t="s">
        <v>807</v>
      </c>
    </row>
    <row r="3395" spans="1:41" ht="15" thickBot="1" x14ac:dyDescent="0.4">
      <c r="A3395" s="8">
        <v>2025</v>
      </c>
      <c r="B3395" s="9" t="s">
        <v>157</v>
      </c>
      <c r="C3395" s="9" t="s">
        <v>162</v>
      </c>
      <c r="D3395" s="9" t="s">
        <v>348</v>
      </c>
      <c r="E3395" s="9" t="s">
        <v>30</v>
      </c>
      <c r="F3395" s="8">
        <v>2033</v>
      </c>
      <c r="G3395" s="28" t="s">
        <v>35</v>
      </c>
      <c r="H3395" s="11">
        <v>0.13372999999999999</v>
      </c>
      <c r="I3395" s="11">
        <v>0.16736999999999999</v>
      </c>
      <c r="J3395" s="11">
        <v>0.11577999999999999</v>
      </c>
      <c r="K3395" s="11">
        <v>0.17102999999999999</v>
      </c>
      <c r="L3395" s="11">
        <v>0.27215</v>
      </c>
      <c r="M3395" s="11" t="s">
        <v>35</v>
      </c>
      <c r="N3395" s="11">
        <v>0.28384999999999999</v>
      </c>
      <c r="O3395" s="11">
        <v>7.9369999999999996E-2</v>
      </c>
      <c r="P3395" s="11">
        <v>0.17227999999999999</v>
      </c>
      <c r="Q3395" s="11">
        <v>0.18356</v>
      </c>
      <c r="R3395" s="11">
        <v>3.95E-2</v>
      </c>
      <c r="S3395" s="11">
        <v>8.1250000000000003E-2</v>
      </c>
      <c r="T3395" s="11">
        <v>1.7221599999999999</v>
      </c>
      <c r="U3395" s="11">
        <v>0.77654999999999996</v>
      </c>
      <c r="V3395" s="11">
        <v>0.15933</v>
      </c>
      <c r="W3395" s="11">
        <v>0</v>
      </c>
      <c r="X3395" s="11">
        <v>0.93588000000000005</v>
      </c>
      <c r="Y3395" s="11">
        <v>2.6580300000000001</v>
      </c>
      <c r="Z3395" s="11">
        <v>3.9690000000000003E-2</v>
      </c>
      <c r="AA3395" s="11">
        <v>0.18941</v>
      </c>
      <c r="AB3395" s="11">
        <v>7.6600000000000001E-2</v>
      </c>
      <c r="AC3395" s="11">
        <v>0.30570000000000003</v>
      </c>
      <c r="AD3395" s="71">
        <f t="shared" si="159"/>
        <v>2.23E-2</v>
      </c>
      <c r="AE3395" s="71">
        <f t="shared" si="160"/>
        <v>0</v>
      </c>
      <c r="AF3395" s="71">
        <f t="shared" si="161"/>
        <v>0</v>
      </c>
      <c r="AG3395" s="277" t="s">
        <v>906</v>
      </c>
      <c r="AH3395" s="277" t="s">
        <v>817</v>
      </c>
      <c r="AI3395" s="276" t="s">
        <v>818</v>
      </c>
      <c r="AJ3395" s="276" t="s">
        <v>819</v>
      </c>
      <c r="AK3395" s="276" t="s">
        <v>820</v>
      </c>
      <c r="AL3395" s="277" t="s">
        <v>162</v>
      </c>
      <c r="AM3395" s="276" t="s">
        <v>805</v>
      </c>
      <c r="AN3395" s="276" t="s">
        <v>806</v>
      </c>
      <c r="AO3395" s="277" t="s">
        <v>807</v>
      </c>
    </row>
    <row r="3396" spans="1:41" ht="15" thickBot="1" x14ac:dyDescent="0.4">
      <c r="A3396" s="8">
        <v>2025</v>
      </c>
      <c r="B3396" s="9" t="s">
        <v>157</v>
      </c>
      <c r="C3396" s="9" t="s">
        <v>162</v>
      </c>
      <c r="D3396" s="9" t="s">
        <v>348</v>
      </c>
      <c r="E3396" s="9" t="s">
        <v>30</v>
      </c>
      <c r="F3396" s="8">
        <v>2034</v>
      </c>
      <c r="G3396" s="28" t="s">
        <v>35</v>
      </c>
      <c r="H3396" s="11">
        <v>0.13724</v>
      </c>
      <c r="I3396" s="11">
        <v>0.1636</v>
      </c>
      <c r="J3396" s="11">
        <v>0.1118</v>
      </c>
      <c r="K3396" s="11">
        <v>0.17274</v>
      </c>
      <c r="L3396" s="11">
        <v>0.26224999999999998</v>
      </c>
      <c r="M3396" s="11" t="s">
        <v>35</v>
      </c>
      <c r="N3396" s="11">
        <v>0.28799999999999998</v>
      </c>
      <c r="O3396" s="11">
        <v>7.6200000000000004E-2</v>
      </c>
      <c r="P3396" s="11">
        <v>0.16666</v>
      </c>
      <c r="Q3396" s="11">
        <v>0.17976</v>
      </c>
      <c r="R3396" s="11">
        <v>3.4939999999999999E-2</v>
      </c>
      <c r="S3396" s="11">
        <v>8.0329999999999999E-2</v>
      </c>
      <c r="T3396" s="11">
        <v>1.6941299999999999</v>
      </c>
      <c r="U3396" s="11">
        <v>0.80874999999999997</v>
      </c>
      <c r="V3396" s="11">
        <v>0.16339999999999999</v>
      </c>
      <c r="W3396" s="11">
        <v>0</v>
      </c>
      <c r="X3396" s="11">
        <v>0.97214999999999996</v>
      </c>
      <c r="Y3396" s="11">
        <v>2.6662699999999999</v>
      </c>
      <c r="Z3396" s="11">
        <v>3.6740000000000002E-2</v>
      </c>
      <c r="AA3396" s="11">
        <v>0.18962999999999999</v>
      </c>
      <c r="AB3396" s="11">
        <v>7.7590000000000006E-2</v>
      </c>
      <c r="AC3396" s="11">
        <v>0.30395</v>
      </c>
      <c r="AD3396" s="71">
        <f t="shared" si="159"/>
        <v>2.06E-2</v>
      </c>
      <c r="AE3396" s="71">
        <f t="shared" si="160"/>
        <v>0</v>
      </c>
      <c r="AF3396" s="71">
        <f t="shared" si="161"/>
        <v>0</v>
      </c>
      <c r="AG3396" s="277" t="s">
        <v>906</v>
      </c>
      <c r="AH3396" s="277" t="s">
        <v>817</v>
      </c>
      <c r="AI3396" s="276" t="s">
        <v>818</v>
      </c>
      <c r="AJ3396" s="276" t="s">
        <v>819</v>
      </c>
      <c r="AK3396" s="276" t="s">
        <v>820</v>
      </c>
      <c r="AL3396" s="277" t="s">
        <v>162</v>
      </c>
      <c r="AM3396" s="276" t="s">
        <v>805</v>
      </c>
      <c r="AN3396" s="276" t="s">
        <v>806</v>
      </c>
      <c r="AO3396" s="277" t="s">
        <v>807</v>
      </c>
    </row>
    <row r="3397" spans="1:41" ht="15" thickBot="1" x14ac:dyDescent="0.4">
      <c r="A3397" s="8">
        <v>2025</v>
      </c>
      <c r="B3397" s="9" t="s">
        <v>157</v>
      </c>
      <c r="C3397" s="9" t="s">
        <v>162</v>
      </c>
      <c r="D3397" s="9" t="s">
        <v>348</v>
      </c>
      <c r="E3397" s="9" t="s">
        <v>30</v>
      </c>
      <c r="F3397" s="8">
        <v>2035</v>
      </c>
      <c r="G3397" s="28" t="s">
        <v>35</v>
      </c>
      <c r="H3397" s="11">
        <v>0.13936000000000001</v>
      </c>
      <c r="I3397" s="11">
        <v>0.16272</v>
      </c>
      <c r="J3397" s="11">
        <v>0.10585</v>
      </c>
      <c r="K3397" s="11">
        <v>0.17437</v>
      </c>
      <c r="L3397" s="11">
        <v>0.25766</v>
      </c>
      <c r="M3397" s="11" t="s">
        <v>35</v>
      </c>
      <c r="N3397" s="11">
        <v>0.2908</v>
      </c>
      <c r="O3397" s="11">
        <v>7.213E-2</v>
      </c>
      <c r="P3397" s="11">
        <v>0.15565999999999999</v>
      </c>
      <c r="Q3397" s="11">
        <v>0.17419999999999999</v>
      </c>
      <c r="R3397" s="11">
        <v>3.0679999999999999E-2</v>
      </c>
      <c r="S3397" s="11">
        <v>7.7950000000000005E-2</v>
      </c>
      <c r="T3397" s="11">
        <v>1.6621600000000001</v>
      </c>
      <c r="U3397" s="11">
        <v>0.83631999999999995</v>
      </c>
      <c r="V3397" s="11">
        <v>0.16091</v>
      </c>
      <c r="W3397" s="11">
        <v>0</v>
      </c>
      <c r="X3397" s="11">
        <v>0.99722</v>
      </c>
      <c r="Y3397" s="11">
        <v>2.6593800000000001</v>
      </c>
      <c r="Z3397" s="11">
        <v>3.4250000000000003E-2</v>
      </c>
      <c r="AA3397" s="11">
        <v>0.193</v>
      </c>
      <c r="AB3397" s="11">
        <v>7.8380000000000005E-2</v>
      </c>
      <c r="AC3397" s="11">
        <v>0.30563000000000001</v>
      </c>
      <c r="AD3397" s="71">
        <f t="shared" si="159"/>
        <v>2.0799999999999999E-2</v>
      </c>
      <c r="AE3397" s="71">
        <f t="shared" si="160"/>
        <v>0</v>
      </c>
      <c r="AF3397" s="71">
        <f t="shared" si="161"/>
        <v>0</v>
      </c>
      <c r="AG3397" s="277" t="s">
        <v>906</v>
      </c>
      <c r="AH3397" s="277" t="s">
        <v>817</v>
      </c>
      <c r="AI3397" s="276" t="s">
        <v>818</v>
      </c>
      <c r="AJ3397" s="276" t="s">
        <v>819</v>
      </c>
      <c r="AK3397" s="276" t="s">
        <v>820</v>
      </c>
      <c r="AL3397" s="277" t="s">
        <v>162</v>
      </c>
      <c r="AM3397" s="276" t="s">
        <v>805</v>
      </c>
      <c r="AN3397" s="276" t="s">
        <v>806</v>
      </c>
      <c r="AO3397" s="277" t="s">
        <v>807</v>
      </c>
    </row>
    <row r="3398" spans="1:41" ht="15" thickBot="1" x14ac:dyDescent="0.4">
      <c r="A3398" s="8">
        <v>2025</v>
      </c>
      <c r="B3398" s="9" t="s">
        <v>157</v>
      </c>
      <c r="C3398" s="9" t="s">
        <v>162</v>
      </c>
      <c r="D3398" s="9" t="s">
        <v>348</v>
      </c>
      <c r="E3398" s="9" t="s">
        <v>31</v>
      </c>
      <c r="F3398" s="8">
        <v>2025</v>
      </c>
      <c r="G3398" s="11" t="s">
        <v>381</v>
      </c>
      <c r="H3398" s="11" t="s">
        <v>381</v>
      </c>
      <c r="I3398" s="11" t="s">
        <v>381</v>
      </c>
      <c r="J3398" s="11" t="s">
        <v>381</v>
      </c>
      <c r="K3398" s="11" t="s">
        <v>381</v>
      </c>
      <c r="L3398" s="11" t="s">
        <v>381</v>
      </c>
      <c r="M3398" s="11" t="s">
        <v>381</v>
      </c>
      <c r="N3398" s="11" t="s">
        <v>381</v>
      </c>
      <c r="O3398" s="11" t="s">
        <v>381</v>
      </c>
      <c r="P3398" s="11" t="s">
        <v>381</v>
      </c>
      <c r="Q3398" s="11" t="s">
        <v>381</v>
      </c>
      <c r="R3398" s="11" t="s">
        <v>381</v>
      </c>
      <c r="S3398" s="11" t="s">
        <v>381</v>
      </c>
      <c r="T3398" s="11" t="s">
        <v>381</v>
      </c>
      <c r="U3398" s="11" t="s">
        <v>381</v>
      </c>
      <c r="V3398" s="11" t="s">
        <v>381</v>
      </c>
      <c r="W3398" s="11" t="s">
        <v>381</v>
      </c>
      <c r="X3398" s="11" t="s">
        <v>381</v>
      </c>
      <c r="Y3398" s="11" t="s">
        <v>381</v>
      </c>
      <c r="Z3398" s="11">
        <v>0.11910999999999999</v>
      </c>
      <c r="AA3398" s="11">
        <v>0.63661999999999996</v>
      </c>
      <c r="AB3398" s="11">
        <v>0.23282</v>
      </c>
      <c r="AC3398" s="11">
        <v>0.98855000000000004</v>
      </c>
      <c r="AD3398" s="71"/>
      <c r="AE3398" s="71"/>
      <c r="AF3398" s="71">
        <f t="shared" si="161"/>
        <v>0</v>
      </c>
      <c r="AG3398" s="277" t="s">
        <v>907</v>
      </c>
      <c r="AH3398" s="277" t="s">
        <v>817</v>
      </c>
      <c r="AI3398" s="276" t="s">
        <v>818</v>
      </c>
      <c r="AJ3398" s="276" t="s">
        <v>819</v>
      </c>
      <c r="AK3398" s="276" t="s">
        <v>820</v>
      </c>
      <c r="AL3398" s="277" t="s">
        <v>162</v>
      </c>
      <c r="AM3398" s="276" t="s">
        <v>805</v>
      </c>
      <c r="AN3398" s="276" t="s">
        <v>806</v>
      </c>
      <c r="AO3398" s="277" t="s">
        <v>807</v>
      </c>
    </row>
    <row r="3399" spans="1:41" ht="15" thickBot="1" x14ac:dyDescent="0.4">
      <c r="A3399" s="8">
        <v>2025</v>
      </c>
      <c r="B3399" s="9" t="s">
        <v>157</v>
      </c>
      <c r="C3399" s="9" t="s">
        <v>162</v>
      </c>
      <c r="D3399" s="9" t="s">
        <v>348</v>
      </c>
      <c r="E3399" s="9" t="s">
        <v>31</v>
      </c>
      <c r="F3399" s="8">
        <v>2026</v>
      </c>
      <c r="G3399" s="11" t="s">
        <v>381</v>
      </c>
      <c r="H3399" s="11" t="s">
        <v>381</v>
      </c>
      <c r="I3399" s="11" t="s">
        <v>381</v>
      </c>
      <c r="J3399" s="11" t="s">
        <v>381</v>
      </c>
      <c r="K3399" s="11" t="s">
        <v>381</v>
      </c>
      <c r="L3399" s="11" t="s">
        <v>381</v>
      </c>
      <c r="M3399" s="11" t="s">
        <v>381</v>
      </c>
      <c r="N3399" s="11" t="s">
        <v>381</v>
      </c>
      <c r="O3399" s="11" t="s">
        <v>381</v>
      </c>
      <c r="P3399" s="11" t="s">
        <v>381</v>
      </c>
      <c r="Q3399" s="11" t="s">
        <v>381</v>
      </c>
      <c r="R3399" s="11" t="s">
        <v>381</v>
      </c>
      <c r="S3399" s="11" t="s">
        <v>381</v>
      </c>
      <c r="T3399" s="11" t="s">
        <v>381</v>
      </c>
      <c r="U3399" s="11" t="s">
        <v>381</v>
      </c>
      <c r="V3399" s="11" t="s">
        <v>381</v>
      </c>
      <c r="W3399" s="11" t="s">
        <v>381</v>
      </c>
      <c r="X3399" s="11" t="s">
        <v>381</v>
      </c>
      <c r="Y3399" s="11" t="s">
        <v>381</v>
      </c>
      <c r="Z3399" s="11">
        <v>0.12032</v>
      </c>
      <c r="AA3399" s="11">
        <v>0.61080000000000001</v>
      </c>
      <c r="AB3399" s="11">
        <v>0.22939000000000001</v>
      </c>
      <c r="AC3399" s="11">
        <v>0.96050999999999997</v>
      </c>
      <c r="AD3399" s="71"/>
      <c r="AE3399" s="71"/>
      <c r="AF3399" s="71">
        <f t="shared" si="161"/>
        <v>0</v>
      </c>
      <c r="AG3399" s="277" t="s">
        <v>907</v>
      </c>
      <c r="AH3399" s="277" t="s">
        <v>817</v>
      </c>
      <c r="AI3399" s="276" t="s">
        <v>818</v>
      </c>
      <c r="AJ3399" s="276" t="s">
        <v>819</v>
      </c>
      <c r="AK3399" s="276" t="s">
        <v>820</v>
      </c>
      <c r="AL3399" s="277" t="s">
        <v>162</v>
      </c>
      <c r="AM3399" s="276" t="s">
        <v>805</v>
      </c>
      <c r="AN3399" s="276" t="s">
        <v>806</v>
      </c>
      <c r="AO3399" s="277" t="s">
        <v>807</v>
      </c>
    </row>
    <row r="3400" spans="1:41" ht="15" thickBot="1" x14ac:dyDescent="0.4">
      <c r="A3400" s="8">
        <v>2025</v>
      </c>
      <c r="B3400" s="9" t="s">
        <v>157</v>
      </c>
      <c r="C3400" s="9" t="s">
        <v>162</v>
      </c>
      <c r="D3400" s="9" t="s">
        <v>348</v>
      </c>
      <c r="E3400" s="9" t="s">
        <v>31</v>
      </c>
      <c r="F3400" s="8">
        <v>2027</v>
      </c>
      <c r="G3400" s="11" t="s">
        <v>381</v>
      </c>
      <c r="H3400" s="11" t="s">
        <v>381</v>
      </c>
      <c r="I3400" s="11" t="s">
        <v>381</v>
      </c>
      <c r="J3400" s="11" t="s">
        <v>381</v>
      </c>
      <c r="K3400" s="11" t="s">
        <v>381</v>
      </c>
      <c r="L3400" s="11" t="s">
        <v>381</v>
      </c>
      <c r="M3400" s="11" t="s">
        <v>381</v>
      </c>
      <c r="N3400" s="11" t="s">
        <v>381</v>
      </c>
      <c r="O3400" s="11" t="s">
        <v>381</v>
      </c>
      <c r="P3400" s="11" t="s">
        <v>381</v>
      </c>
      <c r="Q3400" s="11" t="s">
        <v>381</v>
      </c>
      <c r="R3400" s="11" t="s">
        <v>381</v>
      </c>
      <c r="S3400" s="11" t="s">
        <v>381</v>
      </c>
      <c r="T3400" s="11" t="s">
        <v>381</v>
      </c>
      <c r="U3400" s="11" t="s">
        <v>381</v>
      </c>
      <c r="V3400" s="11" t="s">
        <v>381</v>
      </c>
      <c r="W3400" s="11" t="s">
        <v>381</v>
      </c>
      <c r="X3400" s="11" t="s">
        <v>381</v>
      </c>
      <c r="Y3400" s="11" t="s">
        <v>381</v>
      </c>
      <c r="Z3400" s="11">
        <v>0.12049</v>
      </c>
      <c r="AA3400" s="11">
        <v>0.62327999999999995</v>
      </c>
      <c r="AB3400" s="11">
        <v>0.21295</v>
      </c>
      <c r="AC3400" s="11">
        <v>0.95672000000000001</v>
      </c>
      <c r="AD3400" s="71"/>
      <c r="AE3400" s="71"/>
      <c r="AF3400" s="71">
        <f t="shared" si="161"/>
        <v>0</v>
      </c>
      <c r="AG3400" s="277" t="s">
        <v>907</v>
      </c>
      <c r="AH3400" s="277" t="s">
        <v>817</v>
      </c>
      <c r="AI3400" s="276" t="s">
        <v>818</v>
      </c>
      <c r="AJ3400" s="276" t="s">
        <v>819</v>
      </c>
      <c r="AK3400" s="276" t="s">
        <v>820</v>
      </c>
      <c r="AL3400" s="277" t="s">
        <v>162</v>
      </c>
      <c r="AM3400" s="276" t="s">
        <v>805</v>
      </c>
      <c r="AN3400" s="276" t="s">
        <v>806</v>
      </c>
      <c r="AO3400" s="277" t="s">
        <v>807</v>
      </c>
    </row>
    <row r="3401" spans="1:41" ht="15" thickBot="1" x14ac:dyDescent="0.4">
      <c r="A3401" s="8">
        <v>2025</v>
      </c>
      <c r="B3401" s="9" t="s">
        <v>157</v>
      </c>
      <c r="C3401" s="9" t="s">
        <v>162</v>
      </c>
      <c r="D3401" s="9" t="s">
        <v>348</v>
      </c>
      <c r="E3401" s="9" t="s">
        <v>31</v>
      </c>
      <c r="F3401" s="8">
        <v>2028</v>
      </c>
      <c r="G3401" s="11" t="s">
        <v>381</v>
      </c>
      <c r="H3401" s="11" t="s">
        <v>381</v>
      </c>
      <c r="I3401" s="11" t="s">
        <v>381</v>
      </c>
      <c r="J3401" s="11" t="s">
        <v>381</v>
      </c>
      <c r="K3401" s="11" t="s">
        <v>381</v>
      </c>
      <c r="L3401" s="11" t="s">
        <v>381</v>
      </c>
      <c r="M3401" s="11" t="s">
        <v>381</v>
      </c>
      <c r="N3401" s="11" t="s">
        <v>381</v>
      </c>
      <c r="O3401" s="11" t="s">
        <v>381</v>
      </c>
      <c r="P3401" s="11" t="s">
        <v>381</v>
      </c>
      <c r="Q3401" s="11" t="s">
        <v>381</v>
      </c>
      <c r="R3401" s="11" t="s">
        <v>381</v>
      </c>
      <c r="S3401" s="11" t="s">
        <v>381</v>
      </c>
      <c r="T3401" s="11" t="s">
        <v>381</v>
      </c>
      <c r="U3401" s="11" t="s">
        <v>381</v>
      </c>
      <c r="V3401" s="11" t="s">
        <v>381</v>
      </c>
      <c r="W3401" s="11" t="s">
        <v>381</v>
      </c>
      <c r="X3401" s="11" t="s">
        <v>381</v>
      </c>
      <c r="Y3401" s="11" t="s">
        <v>381</v>
      </c>
      <c r="Z3401" s="11">
        <v>0.10043000000000001</v>
      </c>
      <c r="AA3401" s="11">
        <v>0.60723000000000005</v>
      </c>
      <c r="AB3401" s="11">
        <v>0.21379000000000001</v>
      </c>
      <c r="AC3401" s="11">
        <v>0.92144999999999999</v>
      </c>
      <c r="AD3401" s="71"/>
      <c r="AE3401" s="71"/>
      <c r="AF3401" s="71">
        <f t="shared" si="161"/>
        <v>0</v>
      </c>
      <c r="AG3401" s="277" t="s">
        <v>907</v>
      </c>
      <c r="AH3401" s="277" t="s">
        <v>817</v>
      </c>
      <c r="AI3401" s="276" t="s">
        <v>818</v>
      </c>
      <c r="AJ3401" s="276" t="s">
        <v>819</v>
      </c>
      <c r="AK3401" s="276" t="s">
        <v>820</v>
      </c>
      <c r="AL3401" s="277" t="s">
        <v>162</v>
      </c>
      <c r="AM3401" s="276" t="s">
        <v>805</v>
      </c>
      <c r="AN3401" s="276" t="s">
        <v>806</v>
      </c>
      <c r="AO3401" s="277" t="s">
        <v>807</v>
      </c>
    </row>
    <row r="3402" spans="1:41" ht="15" thickBot="1" x14ac:dyDescent="0.4">
      <c r="A3402" s="8">
        <v>2025</v>
      </c>
      <c r="B3402" s="9" t="s">
        <v>157</v>
      </c>
      <c r="C3402" s="9" t="s">
        <v>162</v>
      </c>
      <c r="D3402" s="9" t="s">
        <v>348</v>
      </c>
      <c r="E3402" s="9" t="s">
        <v>31</v>
      </c>
      <c r="F3402" s="8">
        <v>2029</v>
      </c>
      <c r="G3402" s="11" t="s">
        <v>381</v>
      </c>
      <c r="H3402" s="11" t="s">
        <v>381</v>
      </c>
      <c r="I3402" s="11" t="s">
        <v>381</v>
      </c>
      <c r="J3402" s="11" t="s">
        <v>381</v>
      </c>
      <c r="K3402" s="11" t="s">
        <v>381</v>
      </c>
      <c r="L3402" s="11" t="s">
        <v>381</v>
      </c>
      <c r="M3402" s="11" t="s">
        <v>381</v>
      </c>
      <c r="N3402" s="11" t="s">
        <v>381</v>
      </c>
      <c r="O3402" s="11" t="s">
        <v>381</v>
      </c>
      <c r="P3402" s="11" t="s">
        <v>381</v>
      </c>
      <c r="Q3402" s="11" t="s">
        <v>381</v>
      </c>
      <c r="R3402" s="11" t="s">
        <v>381</v>
      </c>
      <c r="S3402" s="11" t="s">
        <v>381</v>
      </c>
      <c r="T3402" s="11" t="s">
        <v>381</v>
      </c>
      <c r="U3402" s="11" t="s">
        <v>381</v>
      </c>
      <c r="V3402" s="11" t="s">
        <v>381</v>
      </c>
      <c r="W3402" s="11" t="s">
        <v>381</v>
      </c>
      <c r="X3402" s="11" t="s">
        <v>381</v>
      </c>
      <c r="Y3402" s="11" t="s">
        <v>381</v>
      </c>
      <c r="Z3402" s="11">
        <v>9.0079999999999993E-2</v>
      </c>
      <c r="AA3402" s="11">
        <v>0.61648000000000003</v>
      </c>
      <c r="AB3402" s="11">
        <v>0.2167</v>
      </c>
      <c r="AC3402" s="11">
        <v>0.92325999999999997</v>
      </c>
      <c r="AD3402" s="71"/>
      <c r="AE3402" s="71"/>
      <c r="AF3402" s="71">
        <f t="shared" si="161"/>
        <v>0</v>
      </c>
      <c r="AG3402" s="277" t="s">
        <v>907</v>
      </c>
      <c r="AH3402" s="277" t="s">
        <v>817</v>
      </c>
      <c r="AI3402" s="276" t="s">
        <v>818</v>
      </c>
      <c r="AJ3402" s="276" t="s">
        <v>819</v>
      </c>
      <c r="AK3402" s="276" t="s">
        <v>820</v>
      </c>
      <c r="AL3402" s="277" t="s">
        <v>162</v>
      </c>
      <c r="AM3402" s="276" t="s">
        <v>805</v>
      </c>
      <c r="AN3402" s="276" t="s">
        <v>806</v>
      </c>
      <c r="AO3402" s="277" t="s">
        <v>807</v>
      </c>
    </row>
    <row r="3403" spans="1:41" ht="15" thickBot="1" x14ac:dyDescent="0.4">
      <c r="A3403" s="8">
        <v>2025</v>
      </c>
      <c r="B3403" s="9" t="s">
        <v>157</v>
      </c>
      <c r="C3403" s="9" t="s">
        <v>162</v>
      </c>
      <c r="D3403" s="9" t="s">
        <v>348</v>
      </c>
      <c r="E3403" s="9" t="s">
        <v>31</v>
      </c>
      <c r="F3403" s="8">
        <v>2030</v>
      </c>
      <c r="G3403" s="11" t="s">
        <v>381</v>
      </c>
      <c r="H3403" s="11" t="s">
        <v>381</v>
      </c>
      <c r="I3403" s="11" t="s">
        <v>381</v>
      </c>
      <c r="J3403" s="11" t="s">
        <v>381</v>
      </c>
      <c r="K3403" s="11" t="s">
        <v>381</v>
      </c>
      <c r="L3403" s="11" t="s">
        <v>381</v>
      </c>
      <c r="M3403" s="11" t="s">
        <v>381</v>
      </c>
      <c r="N3403" s="11" t="s">
        <v>381</v>
      </c>
      <c r="O3403" s="11" t="s">
        <v>381</v>
      </c>
      <c r="P3403" s="11" t="s">
        <v>381</v>
      </c>
      <c r="Q3403" s="11" t="s">
        <v>381</v>
      </c>
      <c r="R3403" s="11" t="s">
        <v>381</v>
      </c>
      <c r="S3403" s="11" t="s">
        <v>381</v>
      </c>
      <c r="T3403" s="11" t="s">
        <v>381</v>
      </c>
      <c r="U3403" s="11" t="s">
        <v>381</v>
      </c>
      <c r="V3403" s="11" t="s">
        <v>381</v>
      </c>
      <c r="W3403" s="11" t="s">
        <v>381</v>
      </c>
      <c r="X3403" s="11" t="s">
        <v>381</v>
      </c>
      <c r="Y3403" s="11" t="s">
        <v>381</v>
      </c>
      <c r="Z3403" s="11">
        <v>9.0389999999999998E-2</v>
      </c>
      <c r="AA3403" s="11">
        <v>0.63605999999999996</v>
      </c>
      <c r="AB3403" s="11">
        <v>0.21726000000000001</v>
      </c>
      <c r="AC3403" s="11">
        <v>0.94372</v>
      </c>
      <c r="AD3403" s="71"/>
      <c r="AE3403" s="71"/>
      <c r="AF3403" s="71">
        <f t="shared" si="161"/>
        <v>0</v>
      </c>
      <c r="AG3403" s="277" t="s">
        <v>907</v>
      </c>
      <c r="AH3403" s="277" t="s">
        <v>817</v>
      </c>
      <c r="AI3403" s="276" t="s">
        <v>818</v>
      </c>
      <c r="AJ3403" s="276" t="s">
        <v>819</v>
      </c>
      <c r="AK3403" s="276" t="s">
        <v>820</v>
      </c>
      <c r="AL3403" s="277" t="s">
        <v>162</v>
      </c>
      <c r="AM3403" s="276" t="s">
        <v>805</v>
      </c>
      <c r="AN3403" s="276" t="s">
        <v>806</v>
      </c>
      <c r="AO3403" s="277" t="s">
        <v>807</v>
      </c>
    </row>
    <row r="3404" spans="1:41" ht="15" thickBot="1" x14ac:dyDescent="0.4">
      <c r="A3404" s="8">
        <v>2025</v>
      </c>
      <c r="B3404" s="9" t="s">
        <v>157</v>
      </c>
      <c r="C3404" s="9" t="s">
        <v>162</v>
      </c>
      <c r="D3404" s="9" t="s">
        <v>348</v>
      </c>
      <c r="E3404" s="9" t="s">
        <v>31</v>
      </c>
      <c r="F3404" s="8">
        <v>2031</v>
      </c>
      <c r="G3404" s="11" t="s">
        <v>381</v>
      </c>
      <c r="H3404" s="11" t="s">
        <v>381</v>
      </c>
      <c r="I3404" s="11" t="s">
        <v>381</v>
      </c>
      <c r="J3404" s="11" t="s">
        <v>381</v>
      </c>
      <c r="K3404" s="11" t="s">
        <v>381</v>
      </c>
      <c r="L3404" s="11" t="s">
        <v>381</v>
      </c>
      <c r="M3404" s="11" t="s">
        <v>381</v>
      </c>
      <c r="N3404" s="11" t="s">
        <v>381</v>
      </c>
      <c r="O3404" s="11" t="s">
        <v>381</v>
      </c>
      <c r="P3404" s="11" t="s">
        <v>381</v>
      </c>
      <c r="Q3404" s="11" t="s">
        <v>381</v>
      </c>
      <c r="R3404" s="11" t="s">
        <v>381</v>
      </c>
      <c r="S3404" s="11" t="s">
        <v>381</v>
      </c>
      <c r="T3404" s="11" t="s">
        <v>381</v>
      </c>
      <c r="U3404" s="11" t="s">
        <v>381</v>
      </c>
      <c r="V3404" s="11" t="s">
        <v>381</v>
      </c>
      <c r="W3404" s="11" t="s">
        <v>381</v>
      </c>
      <c r="X3404" s="11" t="s">
        <v>381</v>
      </c>
      <c r="Y3404" s="11" t="s">
        <v>381</v>
      </c>
      <c r="Z3404" s="11">
        <v>7.4340000000000003E-2</v>
      </c>
      <c r="AA3404" s="11">
        <v>0.61516999999999999</v>
      </c>
      <c r="AB3404" s="11">
        <v>0.2185</v>
      </c>
      <c r="AC3404" s="11">
        <v>0.90800999999999998</v>
      </c>
      <c r="AD3404" s="71"/>
      <c r="AE3404" s="71"/>
      <c r="AF3404" s="71">
        <f t="shared" si="161"/>
        <v>0</v>
      </c>
      <c r="AG3404" s="277" t="s">
        <v>907</v>
      </c>
      <c r="AH3404" s="277" t="s">
        <v>817</v>
      </c>
      <c r="AI3404" s="276" t="s">
        <v>818</v>
      </c>
      <c r="AJ3404" s="276" t="s">
        <v>819</v>
      </c>
      <c r="AK3404" s="276" t="s">
        <v>820</v>
      </c>
      <c r="AL3404" s="277" t="s">
        <v>162</v>
      </c>
      <c r="AM3404" s="276" t="s">
        <v>805</v>
      </c>
      <c r="AN3404" s="276" t="s">
        <v>806</v>
      </c>
      <c r="AO3404" s="277" t="s">
        <v>807</v>
      </c>
    </row>
    <row r="3405" spans="1:41" ht="15" thickBot="1" x14ac:dyDescent="0.4">
      <c r="A3405" s="8">
        <v>2025</v>
      </c>
      <c r="B3405" s="9" t="s">
        <v>157</v>
      </c>
      <c r="C3405" s="9" t="s">
        <v>162</v>
      </c>
      <c r="D3405" s="9" t="s">
        <v>348</v>
      </c>
      <c r="E3405" s="9" t="s">
        <v>31</v>
      </c>
      <c r="F3405" s="8">
        <v>2032</v>
      </c>
      <c r="G3405" s="11" t="s">
        <v>381</v>
      </c>
      <c r="H3405" s="11" t="s">
        <v>381</v>
      </c>
      <c r="I3405" s="11" t="s">
        <v>381</v>
      </c>
      <c r="J3405" s="11" t="s">
        <v>381</v>
      </c>
      <c r="K3405" s="11" t="s">
        <v>381</v>
      </c>
      <c r="L3405" s="11" t="s">
        <v>381</v>
      </c>
      <c r="M3405" s="11" t="s">
        <v>381</v>
      </c>
      <c r="N3405" s="11" t="s">
        <v>381</v>
      </c>
      <c r="O3405" s="11" t="s">
        <v>381</v>
      </c>
      <c r="P3405" s="11" t="s">
        <v>381</v>
      </c>
      <c r="Q3405" s="11" t="s">
        <v>381</v>
      </c>
      <c r="R3405" s="11" t="s">
        <v>381</v>
      </c>
      <c r="S3405" s="11" t="s">
        <v>381</v>
      </c>
      <c r="T3405" s="11" t="s">
        <v>381</v>
      </c>
      <c r="U3405" s="11" t="s">
        <v>381</v>
      </c>
      <c r="V3405" s="11" t="s">
        <v>381</v>
      </c>
      <c r="W3405" s="11" t="s">
        <v>381</v>
      </c>
      <c r="X3405" s="11" t="s">
        <v>381</v>
      </c>
      <c r="Y3405" s="11" t="s">
        <v>381</v>
      </c>
      <c r="Z3405" s="11">
        <v>7.5240000000000001E-2</v>
      </c>
      <c r="AA3405" s="11">
        <v>0.62980999999999998</v>
      </c>
      <c r="AB3405" s="11">
        <v>0.21854999999999999</v>
      </c>
      <c r="AC3405" s="11">
        <v>0.92359999999999998</v>
      </c>
      <c r="AD3405" s="71"/>
      <c r="AE3405" s="71"/>
      <c r="AF3405" s="71">
        <f t="shared" ref="AF3405:AF3468" si="162">ROUND(AC3405-SUM(Z3405:AB3405),4)</f>
        <v>0</v>
      </c>
      <c r="AG3405" s="277" t="s">
        <v>907</v>
      </c>
      <c r="AH3405" s="277" t="s">
        <v>817</v>
      </c>
      <c r="AI3405" s="276" t="s">
        <v>818</v>
      </c>
      <c r="AJ3405" s="276" t="s">
        <v>819</v>
      </c>
      <c r="AK3405" s="276" t="s">
        <v>820</v>
      </c>
      <c r="AL3405" s="277" t="s">
        <v>162</v>
      </c>
      <c r="AM3405" s="276" t="s">
        <v>805</v>
      </c>
      <c r="AN3405" s="276" t="s">
        <v>806</v>
      </c>
      <c r="AO3405" s="277" t="s">
        <v>807</v>
      </c>
    </row>
    <row r="3406" spans="1:41" ht="15" thickBot="1" x14ac:dyDescent="0.4">
      <c r="A3406" s="8">
        <v>2025</v>
      </c>
      <c r="B3406" s="9" t="s">
        <v>157</v>
      </c>
      <c r="C3406" s="9" t="s">
        <v>162</v>
      </c>
      <c r="D3406" s="9" t="s">
        <v>348</v>
      </c>
      <c r="E3406" s="9" t="s">
        <v>31</v>
      </c>
      <c r="F3406" s="8">
        <v>2033</v>
      </c>
      <c r="G3406" s="11" t="s">
        <v>381</v>
      </c>
      <c r="H3406" s="11" t="s">
        <v>381</v>
      </c>
      <c r="I3406" s="11" t="s">
        <v>381</v>
      </c>
      <c r="J3406" s="11" t="s">
        <v>381</v>
      </c>
      <c r="K3406" s="11" t="s">
        <v>381</v>
      </c>
      <c r="L3406" s="11" t="s">
        <v>381</v>
      </c>
      <c r="M3406" s="11" t="s">
        <v>381</v>
      </c>
      <c r="N3406" s="11" t="s">
        <v>381</v>
      </c>
      <c r="O3406" s="11" t="s">
        <v>381</v>
      </c>
      <c r="P3406" s="11" t="s">
        <v>381</v>
      </c>
      <c r="Q3406" s="11" t="s">
        <v>381</v>
      </c>
      <c r="R3406" s="11" t="s">
        <v>381</v>
      </c>
      <c r="S3406" s="11" t="s">
        <v>381</v>
      </c>
      <c r="T3406" s="11" t="s">
        <v>381</v>
      </c>
      <c r="U3406" s="11" t="s">
        <v>381</v>
      </c>
      <c r="V3406" s="11" t="s">
        <v>381</v>
      </c>
      <c r="W3406" s="11" t="s">
        <v>381</v>
      </c>
      <c r="X3406" s="11" t="s">
        <v>381</v>
      </c>
      <c r="Y3406" s="11" t="s">
        <v>381</v>
      </c>
      <c r="Z3406" s="11">
        <v>8.3559999999999995E-2</v>
      </c>
      <c r="AA3406" s="11">
        <v>0.59533999999999998</v>
      </c>
      <c r="AB3406" s="11">
        <v>0.18790000000000001</v>
      </c>
      <c r="AC3406" s="11">
        <v>0.86680000000000001</v>
      </c>
      <c r="AD3406" s="71"/>
      <c r="AE3406" s="71"/>
      <c r="AF3406" s="71">
        <f t="shared" si="162"/>
        <v>0</v>
      </c>
      <c r="AG3406" s="277" t="s">
        <v>907</v>
      </c>
      <c r="AH3406" s="277" t="s">
        <v>817</v>
      </c>
      <c r="AI3406" s="276" t="s">
        <v>818</v>
      </c>
      <c r="AJ3406" s="276" t="s">
        <v>819</v>
      </c>
      <c r="AK3406" s="276" t="s">
        <v>820</v>
      </c>
      <c r="AL3406" s="277" t="s">
        <v>162</v>
      </c>
      <c r="AM3406" s="276" t="s">
        <v>805</v>
      </c>
      <c r="AN3406" s="276" t="s">
        <v>806</v>
      </c>
      <c r="AO3406" s="277" t="s">
        <v>807</v>
      </c>
    </row>
    <row r="3407" spans="1:41" ht="15" thickBot="1" x14ac:dyDescent="0.4">
      <c r="A3407" s="8">
        <v>2025</v>
      </c>
      <c r="B3407" s="9" t="s">
        <v>157</v>
      </c>
      <c r="C3407" s="9" t="s">
        <v>162</v>
      </c>
      <c r="D3407" s="9" t="s">
        <v>348</v>
      </c>
      <c r="E3407" s="9" t="s">
        <v>31</v>
      </c>
      <c r="F3407" s="8">
        <v>2034</v>
      </c>
      <c r="G3407" s="11" t="s">
        <v>381</v>
      </c>
      <c r="H3407" s="11" t="s">
        <v>381</v>
      </c>
      <c r="I3407" s="11" t="s">
        <v>381</v>
      </c>
      <c r="J3407" s="11" t="s">
        <v>381</v>
      </c>
      <c r="K3407" s="11" t="s">
        <v>381</v>
      </c>
      <c r="L3407" s="11" t="s">
        <v>381</v>
      </c>
      <c r="M3407" s="11" t="s">
        <v>381</v>
      </c>
      <c r="N3407" s="11" t="s">
        <v>381</v>
      </c>
      <c r="O3407" s="11" t="s">
        <v>381</v>
      </c>
      <c r="P3407" s="11" t="s">
        <v>381</v>
      </c>
      <c r="Q3407" s="11" t="s">
        <v>381</v>
      </c>
      <c r="R3407" s="11" t="s">
        <v>381</v>
      </c>
      <c r="S3407" s="11" t="s">
        <v>381</v>
      </c>
      <c r="T3407" s="11" t="s">
        <v>381</v>
      </c>
      <c r="U3407" s="11" t="s">
        <v>381</v>
      </c>
      <c r="V3407" s="11" t="s">
        <v>381</v>
      </c>
      <c r="W3407" s="11" t="s">
        <v>381</v>
      </c>
      <c r="X3407" s="11" t="s">
        <v>381</v>
      </c>
      <c r="Y3407" s="11" t="s">
        <v>381</v>
      </c>
      <c r="Z3407" s="11">
        <v>7.4779999999999999E-2</v>
      </c>
      <c r="AA3407" s="11">
        <v>0.57021999999999995</v>
      </c>
      <c r="AB3407" s="11">
        <v>0.17499999999999999</v>
      </c>
      <c r="AC3407" s="11">
        <v>0.82</v>
      </c>
      <c r="AD3407" s="71"/>
      <c r="AE3407" s="71"/>
      <c r="AF3407" s="71">
        <f t="shared" si="162"/>
        <v>0</v>
      </c>
      <c r="AG3407" s="277" t="s">
        <v>907</v>
      </c>
      <c r="AH3407" s="277" t="s">
        <v>817</v>
      </c>
      <c r="AI3407" s="276" t="s">
        <v>818</v>
      </c>
      <c r="AJ3407" s="276" t="s">
        <v>819</v>
      </c>
      <c r="AK3407" s="276" t="s">
        <v>820</v>
      </c>
      <c r="AL3407" s="277" t="s">
        <v>162</v>
      </c>
      <c r="AM3407" s="276" t="s">
        <v>805</v>
      </c>
      <c r="AN3407" s="276" t="s">
        <v>806</v>
      </c>
      <c r="AO3407" s="277" t="s">
        <v>807</v>
      </c>
    </row>
    <row r="3408" spans="1:41" ht="15" thickBot="1" x14ac:dyDescent="0.4">
      <c r="A3408" s="8">
        <v>2025</v>
      </c>
      <c r="B3408" s="9" t="s">
        <v>157</v>
      </c>
      <c r="C3408" s="9" t="s">
        <v>162</v>
      </c>
      <c r="D3408" s="9" t="s">
        <v>348</v>
      </c>
      <c r="E3408" s="9" t="s">
        <v>31</v>
      </c>
      <c r="F3408" s="8">
        <v>2035</v>
      </c>
      <c r="G3408" s="11" t="s">
        <v>381</v>
      </c>
      <c r="H3408" s="11" t="s">
        <v>381</v>
      </c>
      <c r="I3408" s="11" t="s">
        <v>381</v>
      </c>
      <c r="J3408" s="11" t="s">
        <v>381</v>
      </c>
      <c r="K3408" s="11" t="s">
        <v>381</v>
      </c>
      <c r="L3408" s="11" t="s">
        <v>381</v>
      </c>
      <c r="M3408" s="11" t="s">
        <v>381</v>
      </c>
      <c r="N3408" s="11" t="s">
        <v>381</v>
      </c>
      <c r="O3408" s="11" t="s">
        <v>381</v>
      </c>
      <c r="P3408" s="11" t="s">
        <v>381</v>
      </c>
      <c r="Q3408" s="11" t="s">
        <v>381</v>
      </c>
      <c r="R3408" s="11" t="s">
        <v>381</v>
      </c>
      <c r="S3408" s="11" t="s">
        <v>381</v>
      </c>
      <c r="T3408" s="11" t="s">
        <v>381</v>
      </c>
      <c r="U3408" s="11" t="s">
        <v>381</v>
      </c>
      <c r="V3408" s="11" t="s">
        <v>381</v>
      </c>
      <c r="W3408" s="11" t="s">
        <v>381</v>
      </c>
      <c r="X3408" s="11" t="s">
        <v>381</v>
      </c>
      <c r="Y3408" s="11" t="s">
        <v>381</v>
      </c>
      <c r="Z3408" s="11">
        <v>6.4649999999999999E-2</v>
      </c>
      <c r="AA3408" s="11">
        <v>0.57349000000000006</v>
      </c>
      <c r="AB3408" s="11">
        <v>0.18401000000000001</v>
      </c>
      <c r="AC3408" s="11">
        <v>0.82215000000000005</v>
      </c>
      <c r="AD3408" s="71"/>
      <c r="AE3408" s="71"/>
      <c r="AF3408" s="71">
        <f t="shared" si="162"/>
        <v>0</v>
      </c>
      <c r="AG3408" s="277" t="s">
        <v>907</v>
      </c>
      <c r="AH3408" s="277" t="s">
        <v>817</v>
      </c>
      <c r="AI3408" s="276" t="s">
        <v>818</v>
      </c>
      <c r="AJ3408" s="276" t="s">
        <v>819</v>
      </c>
      <c r="AK3408" s="276" t="s">
        <v>820</v>
      </c>
      <c r="AL3408" s="277" t="s">
        <v>162</v>
      </c>
      <c r="AM3408" s="276" t="s">
        <v>805</v>
      </c>
      <c r="AN3408" s="276" t="s">
        <v>806</v>
      </c>
      <c r="AO3408" s="277" t="s">
        <v>807</v>
      </c>
    </row>
    <row r="3409" spans="1:41" ht="15" thickBot="1" x14ac:dyDescent="0.4">
      <c r="A3409" s="8">
        <v>2025</v>
      </c>
      <c r="B3409" s="9" t="s">
        <v>157</v>
      </c>
      <c r="C3409" s="9" t="s">
        <v>162</v>
      </c>
      <c r="D3409" s="9" t="s">
        <v>348</v>
      </c>
      <c r="E3409" s="9" t="s">
        <v>32</v>
      </c>
      <c r="F3409" s="8">
        <v>2025</v>
      </c>
      <c r="G3409" s="28" t="s">
        <v>35</v>
      </c>
      <c r="H3409" s="11">
        <v>0.76061999999999996</v>
      </c>
      <c r="I3409" s="11">
        <v>1.5425</v>
      </c>
      <c r="J3409" s="11">
        <v>1.9695499999999999</v>
      </c>
      <c r="K3409" s="11">
        <v>1.1755500000000001</v>
      </c>
      <c r="L3409" s="11">
        <v>3.3267000000000002</v>
      </c>
      <c r="M3409" s="11" t="s">
        <v>35</v>
      </c>
      <c r="N3409" s="11">
        <v>4.1385800000000001</v>
      </c>
      <c r="O3409" s="11">
        <v>4.9509999999999998E-2</v>
      </c>
      <c r="P3409" s="11">
        <v>2.8695499999999998</v>
      </c>
      <c r="Q3409" s="11">
        <v>4.2142400000000002</v>
      </c>
      <c r="R3409" s="11">
        <v>1.16042</v>
      </c>
      <c r="S3409" s="11">
        <v>2.6093999999999999</v>
      </c>
      <c r="T3409" s="11">
        <v>23.823640000000001</v>
      </c>
      <c r="U3409" s="11">
        <v>2.3259099999999999</v>
      </c>
      <c r="V3409" s="11">
        <v>0.99514000000000002</v>
      </c>
      <c r="W3409" s="11">
        <v>0</v>
      </c>
      <c r="X3409" s="11">
        <v>3.32104</v>
      </c>
      <c r="Y3409" s="11">
        <v>27.144680000000001</v>
      </c>
      <c r="Z3409" s="11">
        <v>1.5077499999999999</v>
      </c>
      <c r="AA3409" s="11">
        <v>2.3578199999999998</v>
      </c>
      <c r="AB3409" s="11">
        <v>1.2148300000000001</v>
      </c>
      <c r="AC3409" s="11">
        <v>5.0804</v>
      </c>
      <c r="AD3409" s="71">
        <f t="shared" ref="AD3409:AD3468" si="163">ROUND(T3409-SUM(G3409:S3409),4)</f>
        <v>7.0000000000000001E-3</v>
      </c>
      <c r="AE3409" s="71">
        <f t="shared" ref="AE3409:AE3468" si="164">ROUND(X3409-SUM(U3409:W3409),4)</f>
        <v>0</v>
      </c>
      <c r="AF3409" s="71">
        <f t="shared" si="162"/>
        <v>0</v>
      </c>
      <c r="AG3409" s="277" t="s">
        <v>908</v>
      </c>
      <c r="AH3409" s="277" t="s">
        <v>817</v>
      </c>
      <c r="AI3409" s="276" t="s">
        <v>818</v>
      </c>
      <c r="AJ3409" s="276" t="s">
        <v>819</v>
      </c>
      <c r="AK3409" s="276" t="s">
        <v>820</v>
      </c>
      <c r="AL3409" s="277" t="s">
        <v>162</v>
      </c>
      <c r="AM3409" s="276" t="s">
        <v>805</v>
      </c>
      <c r="AN3409" s="276" t="s">
        <v>806</v>
      </c>
      <c r="AO3409" s="277" t="s">
        <v>807</v>
      </c>
    </row>
    <row r="3410" spans="1:41" ht="15" thickBot="1" x14ac:dyDescent="0.4">
      <c r="A3410" s="8">
        <v>2025</v>
      </c>
      <c r="B3410" s="9" t="s">
        <v>157</v>
      </c>
      <c r="C3410" s="9" t="s">
        <v>162</v>
      </c>
      <c r="D3410" s="9" t="s">
        <v>348</v>
      </c>
      <c r="E3410" s="9" t="s">
        <v>32</v>
      </c>
      <c r="F3410" s="8">
        <v>2026</v>
      </c>
      <c r="G3410" s="28" t="s">
        <v>35</v>
      </c>
      <c r="H3410" s="11">
        <v>1.1697500000000001</v>
      </c>
      <c r="I3410" s="11">
        <v>1.33189</v>
      </c>
      <c r="J3410" s="11">
        <v>1.68862</v>
      </c>
      <c r="K3410" s="11">
        <v>1.2070700000000001</v>
      </c>
      <c r="L3410" s="11">
        <v>2.8200799999999999</v>
      </c>
      <c r="M3410" s="11" t="s">
        <v>35</v>
      </c>
      <c r="N3410" s="11">
        <v>2.86565</v>
      </c>
      <c r="O3410" s="11">
        <v>0.30961</v>
      </c>
      <c r="P3410" s="11">
        <v>2.8892600000000002</v>
      </c>
      <c r="Q3410" s="11">
        <v>2.7875399999999999</v>
      </c>
      <c r="R3410" s="11">
        <v>1.79718</v>
      </c>
      <c r="S3410" s="11">
        <v>1.9258900000000001</v>
      </c>
      <c r="T3410" s="11">
        <v>20.80527</v>
      </c>
      <c r="U3410" s="11">
        <v>2.9599099999999998</v>
      </c>
      <c r="V3410" s="11">
        <v>1.17025</v>
      </c>
      <c r="W3410" s="11">
        <v>0</v>
      </c>
      <c r="X3410" s="11">
        <v>4.1301600000000001</v>
      </c>
      <c r="Y3410" s="11">
        <v>24.93543</v>
      </c>
      <c r="Z3410" s="11">
        <v>1.7121900000000001</v>
      </c>
      <c r="AA3410" s="11">
        <v>2.23658</v>
      </c>
      <c r="AB3410" s="11">
        <v>1.7557</v>
      </c>
      <c r="AC3410" s="11">
        <v>5.7044699999999997</v>
      </c>
      <c r="AD3410" s="71">
        <f t="shared" si="163"/>
        <v>1.2699999999999999E-2</v>
      </c>
      <c r="AE3410" s="71">
        <f t="shared" si="164"/>
        <v>0</v>
      </c>
      <c r="AF3410" s="71">
        <f t="shared" si="162"/>
        <v>0</v>
      </c>
      <c r="AG3410" s="277" t="s">
        <v>908</v>
      </c>
      <c r="AH3410" s="277" t="s">
        <v>817</v>
      </c>
      <c r="AI3410" s="276" t="s">
        <v>818</v>
      </c>
      <c r="AJ3410" s="276" t="s">
        <v>819</v>
      </c>
      <c r="AK3410" s="276" t="s">
        <v>820</v>
      </c>
      <c r="AL3410" s="277" t="s">
        <v>162</v>
      </c>
      <c r="AM3410" s="276" t="s">
        <v>805</v>
      </c>
      <c r="AN3410" s="276" t="s">
        <v>806</v>
      </c>
      <c r="AO3410" s="277" t="s">
        <v>807</v>
      </c>
    </row>
    <row r="3411" spans="1:41" ht="15" thickBot="1" x14ac:dyDescent="0.4">
      <c r="A3411" s="8">
        <v>2025</v>
      </c>
      <c r="B3411" s="9" t="s">
        <v>157</v>
      </c>
      <c r="C3411" s="9" t="s">
        <v>162</v>
      </c>
      <c r="D3411" s="9" t="s">
        <v>348</v>
      </c>
      <c r="E3411" s="9" t="s">
        <v>32</v>
      </c>
      <c r="F3411" s="8">
        <v>2027</v>
      </c>
      <c r="G3411" s="28" t="s">
        <v>35</v>
      </c>
      <c r="H3411" s="11">
        <v>1.02657</v>
      </c>
      <c r="I3411" s="11">
        <v>1.0604199999999999</v>
      </c>
      <c r="J3411" s="11">
        <v>2.1582400000000002</v>
      </c>
      <c r="K3411" s="11">
        <v>1.5031000000000001</v>
      </c>
      <c r="L3411" s="11">
        <v>2.6131099999999998</v>
      </c>
      <c r="M3411" s="11" t="s">
        <v>35</v>
      </c>
      <c r="N3411" s="11">
        <v>2.7995700000000001</v>
      </c>
      <c r="O3411" s="11">
        <v>0.84843999999999997</v>
      </c>
      <c r="P3411" s="11">
        <v>3.37453</v>
      </c>
      <c r="Q3411" s="11">
        <v>2.53382</v>
      </c>
      <c r="R3411" s="11">
        <v>1.1995199999999999</v>
      </c>
      <c r="S3411" s="11">
        <v>1.59151</v>
      </c>
      <c r="T3411" s="11">
        <v>20.740600000000001</v>
      </c>
      <c r="U3411" s="11">
        <v>3.1232799999999998</v>
      </c>
      <c r="V3411" s="11">
        <v>0.70538999999999996</v>
      </c>
      <c r="W3411" s="11">
        <v>0</v>
      </c>
      <c r="X3411" s="11">
        <v>3.8286699999999998</v>
      </c>
      <c r="Y3411" s="11">
        <v>24.569269999999999</v>
      </c>
      <c r="Z3411" s="11">
        <v>1.8381400000000001</v>
      </c>
      <c r="AA3411" s="11">
        <v>2.5270000000000001</v>
      </c>
      <c r="AB3411" s="11">
        <v>2.2165400000000002</v>
      </c>
      <c r="AC3411" s="11">
        <v>6.58169</v>
      </c>
      <c r="AD3411" s="71">
        <f t="shared" si="163"/>
        <v>3.1800000000000002E-2</v>
      </c>
      <c r="AE3411" s="71">
        <f t="shared" si="164"/>
        <v>0</v>
      </c>
      <c r="AF3411" s="71">
        <f t="shared" si="162"/>
        <v>0</v>
      </c>
      <c r="AG3411" s="277" t="s">
        <v>908</v>
      </c>
      <c r="AH3411" s="277" t="s">
        <v>817</v>
      </c>
      <c r="AI3411" s="276" t="s">
        <v>818</v>
      </c>
      <c r="AJ3411" s="276" t="s">
        <v>819</v>
      </c>
      <c r="AK3411" s="276" t="s">
        <v>820</v>
      </c>
      <c r="AL3411" s="277" t="s">
        <v>162</v>
      </c>
      <c r="AM3411" s="276" t="s">
        <v>805</v>
      </c>
      <c r="AN3411" s="276" t="s">
        <v>806</v>
      </c>
      <c r="AO3411" s="277" t="s">
        <v>807</v>
      </c>
    </row>
    <row r="3412" spans="1:41" ht="15" thickBot="1" x14ac:dyDescent="0.4">
      <c r="A3412" s="8">
        <v>2025</v>
      </c>
      <c r="B3412" s="9" t="s">
        <v>157</v>
      </c>
      <c r="C3412" s="9" t="s">
        <v>162</v>
      </c>
      <c r="D3412" s="9" t="s">
        <v>348</v>
      </c>
      <c r="E3412" s="9" t="s">
        <v>32</v>
      </c>
      <c r="F3412" s="8">
        <v>2028</v>
      </c>
      <c r="G3412" s="28" t="s">
        <v>35</v>
      </c>
      <c r="H3412" s="11">
        <v>1.5392399999999999</v>
      </c>
      <c r="I3412" s="11">
        <v>1.3117799999999999</v>
      </c>
      <c r="J3412" s="11">
        <v>2.0384500000000001</v>
      </c>
      <c r="K3412" s="11">
        <v>1.65513</v>
      </c>
      <c r="L3412" s="11">
        <v>2.70322</v>
      </c>
      <c r="M3412" s="11" t="s">
        <v>35</v>
      </c>
      <c r="N3412" s="11">
        <v>2.5862699999999998</v>
      </c>
      <c r="O3412" s="11">
        <v>1.16422</v>
      </c>
      <c r="P3412" s="11">
        <v>3.2395700000000001</v>
      </c>
      <c r="Q3412" s="11">
        <v>3.0632199999999998</v>
      </c>
      <c r="R3412" s="11">
        <v>1.03664</v>
      </c>
      <c r="S3412" s="11">
        <v>1.8267800000000001</v>
      </c>
      <c r="T3412" s="11">
        <v>22.252590000000001</v>
      </c>
      <c r="U3412" s="11">
        <v>3.7083699999999999</v>
      </c>
      <c r="V3412" s="11">
        <v>0.53993000000000002</v>
      </c>
      <c r="W3412" s="11">
        <v>0</v>
      </c>
      <c r="X3412" s="11">
        <v>4.24831</v>
      </c>
      <c r="Y3412" s="11">
        <v>26.500900000000001</v>
      </c>
      <c r="Z3412" s="11">
        <v>1.5475099999999999</v>
      </c>
      <c r="AA3412" s="11">
        <v>2.76512</v>
      </c>
      <c r="AB3412" s="11">
        <v>2.3993000000000002</v>
      </c>
      <c r="AC3412" s="11">
        <v>6.7119299999999997</v>
      </c>
      <c r="AD3412" s="71">
        <f t="shared" si="163"/>
        <v>8.8099999999999998E-2</v>
      </c>
      <c r="AE3412" s="71">
        <f t="shared" si="164"/>
        <v>0</v>
      </c>
      <c r="AF3412" s="71">
        <f t="shared" si="162"/>
        <v>0</v>
      </c>
      <c r="AG3412" s="277" t="s">
        <v>908</v>
      </c>
      <c r="AH3412" s="277" t="s">
        <v>817</v>
      </c>
      <c r="AI3412" s="276" t="s">
        <v>818</v>
      </c>
      <c r="AJ3412" s="276" t="s">
        <v>819</v>
      </c>
      <c r="AK3412" s="276" t="s">
        <v>820</v>
      </c>
      <c r="AL3412" s="277" t="s">
        <v>162</v>
      </c>
      <c r="AM3412" s="276" t="s">
        <v>805</v>
      </c>
      <c r="AN3412" s="276" t="s">
        <v>806</v>
      </c>
      <c r="AO3412" s="277" t="s">
        <v>807</v>
      </c>
    </row>
    <row r="3413" spans="1:41" ht="15" thickBot="1" x14ac:dyDescent="0.4">
      <c r="A3413" s="8">
        <v>2025</v>
      </c>
      <c r="B3413" s="9" t="s">
        <v>157</v>
      </c>
      <c r="C3413" s="9" t="s">
        <v>162</v>
      </c>
      <c r="D3413" s="9" t="s">
        <v>348</v>
      </c>
      <c r="E3413" s="9" t="s">
        <v>32</v>
      </c>
      <c r="F3413" s="8">
        <v>2029</v>
      </c>
      <c r="G3413" s="28" t="s">
        <v>35</v>
      </c>
      <c r="H3413" s="11">
        <v>1.25637</v>
      </c>
      <c r="I3413" s="11">
        <v>1.1732199999999999</v>
      </c>
      <c r="J3413" s="11">
        <v>1.80721</v>
      </c>
      <c r="K3413" s="11">
        <v>1.5678000000000001</v>
      </c>
      <c r="L3413" s="11">
        <v>3.1013799999999998</v>
      </c>
      <c r="M3413" s="11" t="s">
        <v>35</v>
      </c>
      <c r="N3413" s="11">
        <v>1.85154</v>
      </c>
      <c r="O3413" s="11">
        <v>1.3733</v>
      </c>
      <c r="P3413" s="11">
        <v>3.1636500000000001</v>
      </c>
      <c r="Q3413" s="11">
        <v>2.65862</v>
      </c>
      <c r="R3413" s="11">
        <v>1.5645500000000001</v>
      </c>
      <c r="S3413" s="11">
        <v>1.1398900000000001</v>
      </c>
      <c r="T3413" s="11">
        <v>20.77655</v>
      </c>
      <c r="U3413" s="11">
        <v>3.4216799999999998</v>
      </c>
      <c r="V3413" s="11">
        <v>0.39634999999999998</v>
      </c>
      <c r="W3413" s="11">
        <v>0</v>
      </c>
      <c r="X3413" s="11">
        <v>3.8180299999999998</v>
      </c>
      <c r="Y3413" s="11">
        <v>24.594580000000001</v>
      </c>
      <c r="Z3413" s="11">
        <v>1.6959500000000001</v>
      </c>
      <c r="AA3413" s="11">
        <v>3.3780700000000001</v>
      </c>
      <c r="AB3413" s="11">
        <v>2.3694099999999998</v>
      </c>
      <c r="AC3413" s="11">
        <v>7.4434399999999998</v>
      </c>
      <c r="AD3413" s="71">
        <f t="shared" si="163"/>
        <v>0.11899999999999999</v>
      </c>
      <c r="AE3413" s="71">
        <f t="shared" si="164"/>
        <v>0</v>
      </c>
      <c r="AF3413" s="71">
        <f t="shared" si="162"/>
        <v>0</v>
      </c>
      <c r="AG3413" s="277" t="s">
        <v>908</v>
      </c>
      <c r="AH3413" s="277" t="s">
        <v>817</v>
      </c>
      <c r="AI3413" s="276" t="s">
        <v>818</v>
      </c>
      <c r="AJ3413" s="276" t="s">
        <v>819</v>
      </c>
      <c r="AK3413" s="276" t="s">
        <v>820</v>
      </c>
      <c r="AL3413" s="277" t="s">
        <v>162</v>
      </c>
      <c r="AM3413" s="276" t="s">
        <v>805</v>
      </c>
      <c r="AN3413" s="276" t="s">
        <v>806</v>
      </c>
      <c r="AO3413" s="277" t="s">
        <v>807</v>
      </c>
    </row>
    <row r="3414" spans="1:41" ht="15" thickBot="1" x14ac:dyDescent="0.4">
      <c r="A3414" s="8">
        <v>2025</v>
      </c>
      <c r="B3414" s="9" t="s">
        <v>157</v>
      </c>
      <c r="C3414" s="9" t="s">
        <v>162</v>
      </c>
      <c r="D3414" s="9" t="s">
        <v>348</v>
      </c>
      <c r="E3414" s="9" t="s">
        <v>32</v>
      </c>
      <c r="F3414" s="8">
        <v>2030</v>
      </c>
      <c r="G3414" s="28" t="s">
        <v>35</v>
      </c>
      <c r="H3414" s="11">
        <v>1.17242</v>
      </c>
      <c r="I3414" s="11">
        <v>1.23081</v>
      </c>
      <c r="J3414" s="11">
        <v>2.23306</v>
      </c>
      <c r="K3414" s="11">
        <v>1.6861900000000001</v>
      </c>
      <c r="L3414" s="11">
        <v>3.4620500000000001</v>
      </c>
      <c r="M3414" s="11" t="s">
        <v>35</v>
      </c>
      <c r="N3414" s="11">
        <v>1.64741</v>
      </c>
      <c r="O3414" s="11">
        <v>2.13103</v>
      </c>
      <c r="P3414" s="11">
        <v>3.2104400000000002</v>
      </c>
      <c r="Q3414" s="11">
        <v>2.7776000000000001</v>
      </c>
      <c r="R3414" s="11">
        <v>1.1186400000000001</v>
      </c>
      <c r="S3414" s="11">
        <v>1.32256</v>
      </c>
      <c r="T3414" s="11">
        <v>22.103549999999998</v>
      </c>
      <c r="U3414" s="11">
        <v>3.1518600000000001</v>
      </c>
      <c r="V3414" s="11">
        <v>0.37823000000000001</v>
      </c>
      <c r="W3414" s="11">
        <v>0</v>
      </c>
      <c r="X3414" s="11">
        <v>3.53009</v>
      </c>
      <c r="Y3414" s="11">
        <v>25.633649999999999</v>
      </c>
      <c r="Z3414" s="11">
        <v>1.6576599999999999</v>
      </c>
      <c r="AA3414" s="11">
        <v>4.8546500000000004</v>
      </c>
      <c r="AB3414" s="11">
        <v>2.24919</v>
      </c>
      <c r="AC3414" s="11">
        <v>8.7614999999999998</v>
      </c>
      <c r="AD3414" s="71">
        <f t="shared" si="163"/>
        <v>0.1113</v>
      </c>
      <c r="AE3414" s="71">
        <f t="shared" si="164"/>
        <v>0</v>
      </c>
      <c r="AF3414" s="71">
        <f t="shared" si="162"/>
        <v>0</v>
      </c>
      <c r="AG3414" s="277" t="s">
        <v>908</v>
      </c>
      <c r="AH3414" s="277" t="s">
        <v>817</v>
      </c>
      <c r="AI3414" s="276" t="s">
        <v>818</v>
      </c>
      <c r="AJ3414" s="276" t="s">
        <v>819</v>
      </c>
      <c r="AK3414" s="276" t="s">
        <v>820</v>
      </c>
      <c r="AL3414" s="277" t="s">
        <v>162</v>
      </c>
      <c r="AM3414" s="276" t="s">
        <v>805</v>
      </c>
      <c r="AN3414" s="276" t="s">
        <v>806</v>
      </c>
      <c r="AO3414" s="277" t="s">
        <v>807</v>
      </c>
    </row>
    <row r="3415" spans="1:41" ht="15" thickBot="1" x14ac:dyDescent="0.4">
      <c r="A3415" s="8">
        <v>2025</v>
      </c>
      <c r="B3415" s="9" t="s">
        <v>157</v>
      </c>
      <c r="C3415" s="9" t="s">
        <v>162</v>
      </c>
      <c r="D3415" s="9" t="s">
        <v>348</v>
      </c>
      <c r="E3415" s="9" t="s">
        <v>32</v>
      </c>
      <c r="F3415" s="8">
        <v>2031</v>
      </c>
      <c r="G3415" s="28" t="s">
        <v>35</v>
      </c>
      <c r="H3415" s="11">
        <v>0.82203999999999999</v>
      </c>
      <c r="I3415" s="11">
        <v>1.2551699999999999</v>
      </c>
      <c r="J3415" s="11">
        <v>2.62764</v>
      </c>
      <c r="K3415" s="11">
        <v>1.4537800000000001</v>
      </c>
      <c r="L3415" s="11">
        <v>2.90354</v>
      </c>
      <c r="M3415" s="11" t="s">
        <v>35</v>
      </c>
      <c r="N3415" s="11">
        <v>2.3928500000000001</v>
      </c>
      <c r="O3415" s="11">
        <v>1.9577100000000001</v>
      </c>
      <c r="P3415" s="11">
        <v>3.81778</v>
      </c>
      <c r="Q3415" s="11">
        <v>2.55762</v>
      </c>
      <c r="R3415" s="11">
        <v>1.00997</v>
      </c>
      <c r="S3415" s="11">
        <v>1.7485200000000001</v>
      </c>
      <c r="T3415" s="11">
        <v>22.67916</v>
      </c>
      <c r="U3415" s="11">
        <v>3.5101599999999999</v>
      </c>
      <c r="V3415" s="11">
        <v>0.33917000000000003</v>
      </c>
      <c r="W3415" s="11">
        <v>0</v>
      </c>
      <c r="X3415" s="11">
        <v>3.8493400000000002</v>
      </c>
      <c r="Y3415" s="11">
        <v>26.528500000000001</v>
      </c>
      <c r="Z3415" s="11">
        <v>1.59351</v>
      </c>
      <c r="AA3415" s="11">
        <v>5.5543899999999997</v>
      </c>
      <c r="AB3415" s="11">
        <v>2.25874</v>
      </c>
      <c r="AC3415" s="11">
        <v>9.4066500000000008</v>
      </c>
      <c r="AD3415" s="71">
        <f t="shared" si="163"/>
        <v>0.13250000000000001</v>
      </c>
      <c r="AE3415" s="71">
        <f t="shared" si="164"/>
        <v>0</v>
      </c>
      <c r="AF3415" s="71">
        <f t="shared" si="162"/>
        <v>0</v>
      </c>
      <c r="AG3415" s="277" t="s">
        <v>908</v>
      </c>
      <c r="AH3415" s="277" t="s">
        <v>817</v>
      </c>
      <c r="AI3415" s="276" t="s">
        <v>818</v>
      </c>
      <c r="AJ3415" s="276" t="s">
        <v>819</v>
      </c>
      <c r="AK3415" s="276" t="s">
        <v>820</v>
      </c>
      <c r="AL3415" s="277" t="s">
        <v>162</v>
      </c>
      <c r="AM3415" s="276" t="s">
        <v>805</v>
      </c>
      <c r="AN3415" s="276" t="s">
        <v>806</v>
      </c>
      <c r="AO3415" s="277" t="s">
        <v>807</v>
      </c>
    </row>
    <row r="3416" spans="1:41" ht="15" thickBot="1" x14ac:dyDescent="0.4">
      <c r="A3416" s="8">
        <v>2025</v>
      </c>
      <c r="B3416" s="9" t="s">
        <v>157</v>
      </c>
      <c r="C3416" s="9" t="s">
        <v>162</v>
      </c>
      <c r="D3416" s="9" t="s">
        <v>348</v>
      </c>
      <c r="E3416" s="9" t="s">
        <v>32</v>
      </c>
      <c r="F3416" s="8">
        <v>2032</v>
      </c>
      <c r="G3416" s="28" t="s">
        <v>35</v>
      </c>
      <c r="H3416" s="11">
        <v>0.74702000000000002</v>
      </c>
      <c r="I3416" s="11">
        <v>1.6709000000000001</v>
      </c>
      <c r="J3416" s="11">
        <v>2.0403899999999999</v>
      </c>
      <c r="K3416" s="11">
        <v>1.74288</v>
      </c>
      <c r="L3416" s="11">
        <v>3.9376500000000001</v>
      </c>
      <c r="M3416" s="11" t="s">
        <v>35</v>
      </c>
      <c r="N3416" s="11">
        <v>2.0113699999999999</v>
      </c>
      <c r="O3416" s="11">
        <v>1.8823799999999999</v>
      </c>
      <c r="P3416" s="11">
        <v>4.2279999999999998</v>
      </c>
      <c r="Q3416" s="11">
        <v>2.7036600000000002</v>
      </c>
      <c r="R3416" s="11">
        <v>0.98389000000000004</v>
      </c>
      <c r="S3416" s="11">
        <v>1.1329800000000001</v>
      </c>
      <c r="T3416" s="11">
        <v>23.409790000000001</v>
      </c>
      <c r="U3416" s="11">
        <v>2.6791399999999999</v>
      </c>
      <c r="V3416" s="11">
        <v>0.26557999999999998</v>
      </c>
      <c r="W3416" s="11">
        <v>0</v>
      </c>
      <c r="X3416" s="11">
        <v>2.9447199999999998</v>
      </c>
      <c r="Y3416" s="11">
        <v>26.354510000000001</v>
      </c>
      <c r="Z3416" s="11">
        <v>1.86385</v>
      </c>
      <c r="AA3416" s="11">
        <v>5.51579</v>
      </c>
      <c r="AB3416" s="11">
        <v>2.4998100000000001</v>
      </c>
      <c r="AC3416" s="11">
        <v>9.8794500000000003</v>
      </c>
      <c r="AD3416" s="71">
        <f t="shared" si="163"/>
        <v>0.32869999999999999</v>
      </c>
      <c r="AE3416" s="71">
        <f t="shared" si="164"/>
        <v>0</v>
      </c>
      <c r="AF3416" s="71">
        <f t="shared" si="162"/>
        <v>0</v>
      </c>
      <c r="AG3416" s="277" t="s">
        <v>908</v>
      </c>
      <c r="AH3416" s="277" t="s">
        <v>817</v>
      </c>
      <c r="AI3416" s="276" t="s">
        <v>818</v>
      </c>
      <c r="AJ3416" s="276" t="s">
        <v>819</v>
      </c>
      <c r="AK3416" s="276" t="s">
        <v>820</v>
      </c>
      <c r="AL3416" s="277" t="s">
        <v>162</v>
      </c>
      <c r="AM3416" s="276" t="s">
        <v>805</v>
      </c>
      <c r="AN3416" s="276" t="s">
        <v>806</v>
      </c>
      <c r="AO3416" s="277" t="s">
        <v>807</v>
      </c>
    </row>
    <row r="3417" spans="1:41" ht="15" thickBot="1" x14ac:dyDescent="0.4">
      <c r="A3417" s="8">
        <v>2025</v>
      </c>
      <c r="B3417" s="9" t="s">
        <v>157</v>
      </c>
      <c r="C3417" s="9" t="s">
        <v>162</v>
      </c>
      <c r="D3417" s="9" t="s">
        <v>348</v>
      </c>
      <c r="E3417" s="9" t="s">
        <v>32</v>
      </c>
      <c r="F3417" s="8">
        <v>2033</v>
      </c>
      <c r="G3417" s="28" t="s">
        <v>35</v>
      </c>
      <c r="H3417" s="11">
        <v>0.72804999999999997</v>
      </c>
      <c r="I3417" s="11">
        <v>1.62853</v>
      </c>
      <c r="J3417" s="11">
        <v>1.9778899999999999</v>
      </c>
      <c r="K3417" s="11">
        <v>1.66614</v>
      </c>
      <c r="L3417" s="11">
        <v>3.8147500000000001</v>
      </c>
      <c r="M3417" s="11" t="s">
        <v>35</v>
      </c>
      <c r="N3417" s="11">
        <v>2.1434700000000002</v>
      </c>
      <c r="O3417" s="11">
        <v>1.8125</v>
      </c>
      <c r="P3417" s="11">
        <v>3.1064500000000002</v>
      </c>
      <c r="Q3417" s="11">
        <v>2.6184400000000001</v>
      </c>
      <c r="R3417" s="11">
        <v>1.26945</v>
      </c>
      <c r="S3417" s="11">
        <v>0.96045000000000003</v>
      </c>
      <c r="T3417" s="11">
        <v>22.07592</v>
      </c>
      <c r="U3417" s="11">
        <v>2.63808</v>
      </c>
      <c r="V3417" s="11">
        <v>0.45910000000000001</v>
      </c>
      <c r="W3417" s="11">
        <v>0</v>
      </c>
      <c r="X3417" s="11">
        <v>3.0971799999999998</v>
      </c>
      <c r="Y3417" s="11">
        <v>25.173089999999998</v>
      </c>
      <c r="Z3417" s="11">
        <v>2.0255700000000001</v>
      </c>
      <c r="AA3417" s="11">
        <v>6.2622200000000001</v>
      </c>
      <c r="AB3417" s="11">
        <v>2.74336</v>
      </c>
      <c r="AC3417" s="11">
        <v>11.03115</v>
      </c>
      <c r="AD3417" s="71">
        <f t="shared" si="163"/>
        <v>0.3498</v>
      </c>
      <c r="AE3417" s="71">
        <f t="shared" si="164"/>
        <v>0</v>
      </c>
      <c r="AF3417" s="71">
        <f t="shared" si="162"/>
        <v>0</v>
      </c>
      <c r="AG3417" s="277" t="s">
        <v>908</v>
      </c>
      <c r="AH3417" s="277" t="s">
        <v>817</v>
      </c>
      <c r="AI3417" s="276" t="s">
        <v>818</v>
      </c>
      <c r="AJ3417" s="276" t="s">
        <v>819</v>
      </c>
      <c r="AK3417" s="276" t="s">
        <v>820</v>
      </c>
      <c r="AL3417" s="277" t="s">
        <v>162</v>
      </c>
      <c r="AM3417" s="276" t="s">
        <v>805</v>
      </c>
      <c r="AN3417" s="276" t="s">
        <v>806</v>
      </c>
      <c r="AO3417" s="277" t="s">
        <v>807</v>
      </c>
    </row>
    <row r="3418" spans="1:41" ht="15" thickBot="1" x14ac:dyDescent="0.4">
      <c r="A3418" s="8">
        <v>2025</v>
      </c>
      <c r="B3418" s="9" t="s">
        <v>157</v>
      </c>
      <c r="C3418" s="9" t="s">
        <v>162</v>
      </c>
      <c r="D3418" s="9" t="s">
        <v>348</v>
      </c>
      <c r="E3418" s="9" t="s">
        <v>32</v>
      </c>
      <c r="F3418" s="8">
        <v>2034</v>
      </c>
      <c r="G3418" s="28" t="s">
        <v>35</v>
      </c>
      <c r="H3418" s="11">
        <v>1.1858500000000001</v>
      </c>
      <c r="I3418" s="11">
        <v>1.61616</v>
      </c>
      <c r="J3418" s="11">
        <v>1.92703</v>
      </c>
      <c r="K3418" s="11">
        <v>1.3210999999999999</v>
      </c>
      <c r="L3418" s="11">
        <v>3.6807099999999999</v>
      </c>
      <c r="M3418" s="11" t="s">
        <v>35</v>
      </c>
      <c r="N3418" s="11">
        <v>2.3692199999999999</v>
      </c>
      <c r="O3418" s="11">
        <v>1.8072900000000001</v>
      </c>
      <c r="P3418" s="11">
        <v>3.4208699999999999</v>
      </c>
      <c r="Q3418" s="11">
        <v>2.2333599999999998</v>
      </c>
      <c r="R3418" s="11">
        <v>1.0749599999999999</v>
      </c>
      <c r="S3418" s="11">
        <v>1.1715</v>
      </c>
      <c r="T3418" s="11">
        <v>22.092390000000002</v>
      </c>
      <c r="U3418" s="11">
        <v>2.3887499999999999</v>
      </c>
      <c r="V3418" s="11">
        <v>0.87017999999999995</v>
      </c>
      <c r="W3418" s="11">
        <v>0</v>
      </c>
      <c r="X3418" s="11">
        <v>3.2589299999999999</v>
      </c>
      <c r="Y3418" s="11">
        <v>25.351320000000001</v>
      </c>
      <c r="Z3418" s="11">
        <v>2.3857499999999998</v>
      </c>
      <c r="AA3418" s="11">
        <v>6.3187699999999998</v>
      </c>
      <c r="AB3418" s="11">
        <v>2.9897999999999998</v>
      </c>
      <c r="AC3418" s="11">
        <v>11.694319999999999</v>
      </c>
      <c r="AD3418" s="71">
        <f t="shared" si="163"/>
        <v>0.2843</v>
      </c>
      <c r="AE3418" s="71">
        <f t="shared" si="164"/>
        <v>0</v>
      </c>
      <c r="AF3418" s="71">
        <f t="shared" si="162"/>
        <v>0</v>
      </c>
      <c r="AG3418" s="277" t="s">
        <v>908</v>
      </c>
      <c r="AH3418" s="277" t="s">
        <v>817</v>
      </c>
      <c r="AI3418" s="276" t="s">
        <v>818</v>
      </c>
      <c r="AJ3418" s="276" t="s">
        <v>819</v>
      </c>
      <c r="AK3418" s="276" t="s">
        <v>820</v>
      </c>
      <c r="AL3418" s="277" t="s">
        <v>162</v>
      </c>
      <c r="AM3418" s="276" t="s">
        <v>805</v>
      </c>
      <c r="AN3418" s="276" t="s">
        <v>806</v>
      </c>
      <c r="AO3418" s="277" t="s">
        <v>807</v>
      </c>
    </row>
    <row r="3419" spans="1:41" ht="15" thickBot="1" x14ac:dyDescent="0.4">
      <c r="A3419" s="8">
        <v>2025</v>
      </c>
      <c r="B3419" s="9" t="s">
        <v>157</v>
      </c>
      <c r="C3419" s="9" t="s">
        <v>162</v>
      </c>
      <c r="D3419" s="9" t="s">
        <v>348</v>
      </c>
      <c r="E3419" s="9" t="s">
        <v>32</v>
      </c>
      <c r="F3419" s="8">
        <v>2035</v>
      </c>
      <c r="G3419" s="28" t="s">
        <v>35</v>
      </c>
      <c r="H3419" s="11">
        <v>0.98268</v>
      </c>
      <c r="I3419" s="11">
        <v>2.53966</v>
      </c>
      <c r="J3419" s="11">
        <v>1.39628</v>
      </c>
      <c r="K3419" s="11">
        <v>1.9004799999999999</v>
      </c>
      <c r="L3419" s="11">
        <v>4.0508300000000004</v>
      </c>
      <c r="M3419" s="11" t="s">
        <v>35</v>
      </c>
      <c r="N3419" s="11">
        <v>2.7034400000000001</v>
      </c>
      <c r="O3419" s="11">
        <v>1.13713</v>
      </c>
      <c r="P3419" s="11">
        <v>3.2368100000000002</v>
      </c>
      <c r="Q3419" s="11">
        <v>2.0897999999999999</v>
      </c>
      <c r="R3419" s="11">
        <v>0.97719</v>
      </c>
      <c r="S3419" s="11">
        <v>0.71943000000000001</v>
      </c>
      <c r="T3419" s="11">
        <v>22.025929999999999</v>
      </c>
      <c r="U3419" s="11">
        <v>2.91574</v>
      </c>
      <c r="V3419" s="11">
        <v>0.78274999999999995</v>
      </c>
      <c r="W3419" s="11">
        <v>0</v>
      </c>
      <c r="X3419" s="11">
        <v>3.6984900000000001</v>
      </c>
      <c r="Y3419" s="11">
        <v>25.724419999999999</v>
      </c>
      <c r="Z3419" s="11">
        <v>2.2080600000000001</v>
      </c>
      <c r="AA3419" s="11">
        <v>7.2290299999999998</v>
      </c>
      <c r="AB3419" s="11">
        <v>4.4128999999999996</v>
      </c>
      <c r="AC3419" s="11">
        <v>13.84999</v>
      </c>
      <c r="AD3419" s="71">
        <f t="shared" si="163"/>
        <v>0.29220000000000002</v>
      </c>
      <c r="AE3419" s="71">
        <f t="shared" si="164"/>
        <v>0</v>
      </c>
      <c r="AF3419" s="71">
        <f t="shared" si="162"/>
        <v>0</v>
      </c>
      <c r="AG3419" s="277" t="s">
        <v>908</v>
      </c>
      <c r="AH3419" s="277" t="s">
        <v>817</v>
      </c>
      <c r="AI3419" s="276" t="s">
        <v>818</v>
      </c>
      <c r="AJ3419" s="276" t="s">
        <v>819</v>
      </c>
      <c r="AK3419" s="276" t="s">
        <v>820</v>
      </c>
      <c r="AL3419" s="277" t="s">
        <v>162</v>
      </c>
      <c r="AM3419" s="276" t="s">
        <v>805</v>
      </c>
      <c r="AN3419" s="276" t="s">
        <v>806</v>
      </c>
      <c r="AO3419" s="277" t="s">
        <v>807</v>
      </c>
    </row>
    <row r="3420" spans="1:41" ht="23.5" thickBot="1" x14ac:dyDescent="0.4">
      <c r="A3420" s="8">
        <v>2025</v>
      </c>
      <c r="B3420" s="9" t="s">
        <v>157</v>
      </c>
      <c r="C3420" s="9" t="s">
        <v>163</v>
      </c>
      <c r="D3420" s="9" t="s">
        <v>349</v>
      </c>
      <c r="E3420" s="97" t="s">
        <v>29</v>
      </c>
      <c r="F3420" s="8">
        <v>2025</v>
      </c>
      <c r="G3420" s="29" t="s">
        <v>35</v>
      </c>
      <c r="H3420" s="10">
        <v>85</v>
      </c>
      <c r="I3420" s="10">
        <v>116</v>
      </c>
      <c r="J3420" s="10" t="s">
        <v>35</v>
      </c>
      <c r="K3420" s="10">
        <v>9</v>
      </c>
      <c r="L3420" s="10">
        <v>18</v>
      </c>
      <c r="M3420" s="10">
        <v>44</v>
      </c>
      <c r="N3420" s="10">
        <v>110</v>
      </c>
      <c r="O3420" s="10">
        <v>66</v>
      </c>
      <c r="P3420" s="10">
        <v>170</v>
      </c>
      <c r="Q3420" s="10">
        <v>115</v>
      </c>
      <c r="R3420" s="10">
        <v>64</v>
      </c>
      <c r="S3420" s="10">
        <v>28</v>
      </c>
      <c r="T3420" s="10">
        <v>831</v>
      </c>
      <c r="U3420" s="10">
        <v>135</v>
      </c>
      <c r="V3420" s="10">
        <v>25</v>
      </c>
      <c r="W3420" s="10">
        <v>9</v>
      </c>
      <c r="X3420" s="10">
        <v>169</v>
      </c>
      <c r="Y3420" s="10">
        <v>1000</v>
      </c>
      <c r="Z3420" s="10">
        <v>28</v>
      </c>
      <c r="AA3420" s="10">
        <v>64</v>
      </c>
      <c r="AB3420" s="10">
        <v>94</v>
      </c>
      <c r="AC3420" s="10">
        <v>186</v>
      </c>
      <c r="AD3420" s="71">
        <f t="shared" si="163"/>
        <v>6</v>
      </c>
      <c r="AE3420" s="71">
        <f t="shared" si="164"/>
        <v>0</v>
      </c>
      <c r="AF3420" s="71">
        <f t="shared" si="162"/>
        <v>0</v>
      </c>
      <c r="AG3420" s="277" t="s">
        <v>905</v>
      </c>
      <c r="AH3420" s="277" t="s">
        <v>821</v>
      </c>
      <c r="AI3420" s="276" t="s">
        <v>822</v>
      </c>
      <c r="AJ3420" s="276" t="s">
        <v>823</v>
      </c>
      <c r="AK3420" s="276" t="s">
        <v>349</v>
      </c>
      <c r="AL3420" s="277" t="s">
        <v>163</v>
      </c>
      <c r="AM3420" s="276" t="s">
        <v>805</v>
      </c>
      <c r="AN3420" s="276" t="s">
        <v>806</v>
      </c>
      <c r="AO3420" s="277" t="s">
        <v>807</v>
      </c>
    </row>
    <row r="3421" spans="1:41" ht="15" thickBot="1" x14ac:dyDescent="0.4">
      <c r="A3421" s="8">
        <v>2025</v>
      </c>
      <c r="B3421" s="9" t="s">
        <v>157</v>
      </c>
      <c r="C3421" s="9" t="s">
        <v>163</v>
      </c>
      <c r="D3421" s="9" t="s">
        <v>349</v>
      </c>
      <c r="E3421" s="9" t="s">
        <v>30</v>
      </c>
      <c r="F3421" s="8">
        <v>2025</v>
      </c>
      <c r="G3421" s="28" t="s">
        <v>35</v>
      </c>
      <c r="H3421" s="11">
        <v>0.27306999999999998</v>
      </c>
      <c r="I3421" s="11">
        <v>0.37719999999999998</v>
      </c>
      <c r="J3421" s="11" t="s">
        <v>35</v>
      </c>
      <c r="K3421" s="11">
        <v>3.1710000000000002E-2</v>
      </c>
      <c r="L3421" s="11">
        <v>6.1400000000000003E-2</v>
      </c>
      <c r="M3421" s="11">
        <v>0.14771999999999999</v>
      </c>
      <c r="N3421" s="11">
        <v>0.34577000000000002</v>
      </c>
      <c r="O3421" s="11">
        <v>0.20208000000000001</v>
      </c>
      <c r="P3421" s="11">
        <v>0.57948</v>
      </c>
      <c r="Q3421" s="11">
        <v>0.39036999999999999</v>
      </c>
      <c r="R3421" s="11">
        <v>0.20422000000000001</v>
      </c>
      <c r="S3421" s="11">
        <v>9.4549999999999995E-2</v>
      </c>
      <c r="T3421" s="11">
        <v>2.7276600000000002</v>
      </c>
      <c r="U3421" s="11">
        <v>0.70847000000000004</v>
      </c>
      <c r="V3421" s="11">
        <v>0.19325999999999999</v>
      </c>
      <c r="W3421" s="11">
        <v>7.5639999999999999E-2</v>
      </c>
      <c r="X3421" s="11">
        <v>0.97736999999999996</v>
      </c>
      <c r="Y3421" s="11">
        <v>3.7050299999999998</v>
      </c>
      <c r="Z3421" s="11">
        <v>1.9740000000000001E-2</v>
      </c>
      <c r="AA3421" s="11">
        <v>4.9860000000000002E-2</v>
      </c>
      <c r="AB3421" s="11">
        <v>8.0939999999999998E-2</v>
      </c>
      <c r="AC3421" s="11">
        <v>0.15054000000000001</v>
      </c>
      <c r="AD3421" s="71">
        <f t="shared" si="163"/>
        <v>2.01E-2</v>
      </c>
      <c r="AE3421" s="71">
        <f t="shared" si="164"/>
        <v>0</v>
      </c>
      <c r="AF3421" s="71">
        <f t="shared" si="162"/>
        <v>0</v>
      </c>
      <c r="AG3421" s="277" t="s">
        <v>906</v>
      </c>
      <c r="AH3421" s="277" t="s">
        <v>821</v>
      </c>
      <c r="AI3421" s="276" t="s">
        <v>822</v>
      </c>
      <c r="AJ3421" s="276" t="s">
        <v>823</v>
      </c>
      <c r="AK3421" s="276" t="s">
        <v>349</v>
      </c>
      <c r="AL3421" s="277" t="s">
        <v>163</v>
      </c>
      <c r="AM3421" s="276" t="s">
        <v>805</v>
      </c>
      <c r="AN3421" s="276" t="s">
        <v>806</v>
      </c>
      <c r="AO3421" s="277" t="s">
        <v>807</v>
      </c>
    </row>
    <row r="3422" spans="1:41" ht="15" thickBot="1" x14ac:dyDescent="0.4">
      <c r="A3422" s="8">
        <v>2025</v>
      </c>
      <c r="B3422" s="9" t="s">
        <v>157</v>
      </c>
      <c r="C3422" s="9" t="s">
        <v>163</v>
      </c>
      <c r="D3422" s="9" t="s">
        <v>349</v>
      </c>
      <c r="E3422" s="9" t="s">
        <v>30</v>
      </c>
      <c r="F3422" s="8">
        <v>2026</v>
      </c>
      <c r="G3422" s="28" t="s">
        <v>35</v>
      </c>
      <c r="H3422" s="11">
        <v>0.27749000000000001</v>
      </c>
      <c r="I3422" s="11">
        <v>0.38131999999999999</v>
      </c>
      <c r="J3422" s="11" t="s">
        <v>35</v>
      </c>
      <c r="K3422" s="11">
        <v>3.2870000000000003E-2</v>
      </c>
      <c r="L3422" s="11">
        <v>6.0819999999999999E-2</v>
      </c>
      <c r="M3422" s="11">
        <v>0.15054000000000001</v>
      </c>
      <c r="N3422" s="11">
        <v>0.34043000000000001</v>
      </c>
      <c r="O3422" s="11">
        <v>0.19883999999999999</v>
      </c>
      <c r="P3422" s="11">
        <v>0.58514999999999995</v>
      </c>
      <c r="Q3422" s="11">
        <v>0.39451000000000003</v>
      </c>
      <c r="R3422" s="11">
        <v>0.19966999999999999</v>
      </c>
      <c r="S3422" s="11">
        <v>9.0260000000000007E-2</v>
      </c>
      <c r="T3422" s="11">
        <v>2.7328399999999999</v>
      </c>
      <c r="U3422" s="11">
        <v>0.74485000000000001</v>
      </c>
      <c r="V3422" s="11">
        <v>0.18842999999999999</v>
      </c>
      <c r="W3422" s="11">
        <v>7.0620000000000002E-2</v>
      </c>
      <c r="X3422" s="11">
        <v>1.0039</v>
      </c>
      <c r="Y3422" s="11">
        <v>3.7367400000000002</v>
      </c>
      <c r="Z3422" s="11">
        <v>2.1260000000000001E-2</v>
      </c>
      <c r="AA3422" s="11">
        <v>5.0810000000000001E-2</v>
      </c>
      <c r="AB3422" s="11">
        <v>8.899E-2</v>
      </c>
      <c r="AC3422" s="11">
        <v>0.16106000000000001</v>
      </c>
      <c r="AD3422" s="71">
        <f t="shared" si="163"/>
        <v>2.0899999999999998E-2</v>
      </c>
      <c r="AE3422" s="71">
        <f t="shared" si="164"/>
        <v>0</v>
      </c>
      <c r="AF3422" s="71">
        <f t="shared" si="162"/>
        <v>0</v>
      </c>
      <c r="AG3422" s="277" t="s">
        <v>906</v>
      </c>
      <c r="AH3422" s="277" t="s">
        <v>821</v>
      </c>
      <c r="AI3422" s="276" t="s">
        <v>822</v>
      </c>
      <c r="AJ3422" s="276" t="s">
        <v>823</v>
      </c>
      <c r="AK3422" s="276" t="s">
        <v>349</v>
      </c>
      <c r="AL3422" s="277" t="s">
        <v>163</v>
      </c>
      <c r="AM3422" s="276" t="s">
        <v>805</v>
      </c>
      <c r="AN3422" s="276" t="s">
        <v>806</v>
      </c>
      <c r="AO3422" s="277" t="s">
        <v>807</v>
      </c>
    </row>
    <row r="3423" spans="1:41" ht="15" thickBot="1" x14ac:dyDescent="0.4">
      <c r="A3423" s="8">
        <v>2025</v>
      </c>
      <c r="B3423" s="9" t="s">
        <v>157</v>
      </c>
      <c r="C3423" s="9" t="s">
        <v>163</v>
      </c>
      <c r="D3423" s="9" t="s">
        <v>349</v>
      </c>
      <c r="E3423" s="9" t="s">
        <v>30</v>
      </c>
      <c r="F3423" s="8">
        <v>2027</v>
      </c>
      <c r="G3423" s="28" t="s">
        <v>35</v>
      </c>
      <c r="H3423" s="11">
        <v>0.27794000000000002</v>
      </c>
      <c r="I3423" s="11">
        <v>0.38336999999999999</v>
      </c>
      <c r="J3423" s="11" t="s">
        <v>35</v>
      </c>
      <c r="K3423" s="11">
        <v>3.4459999999999998E-2</v>
      </c>
      <c r="L3423" s="11">
        <v>6.1850000000000002E-2</v>
      </c>
      <c r="M3423" s="11">
        <v>0.15597</v>
      </c>
      <c r="N3423" s="11">
        <v>0.33262000000000003</v>
      </c>
      <c r="O3423" s="11">
        <v>0.19203999999999999</v>
      </c>
      <c r="P3423" s="11">
        <v>0.58560999999999996</v>
      </c>
      <c r="Q3423" s="11">
        <v>0.39349000000000001</v>
      </c>
      <c r="R3423" s="11">
        <v>0.19581999999999999</v>
      </c>
      <c r="S3423" s="11">
        <v>8.6819999999999994E-2</v>
      </c>
      <c r="T3423" s="11">
        <v>2.7214399999999999</v>
      </c>
      <c r="U3423" s="11">
        <v>0.77958000000000005</v>
      </c>
      <c r="V3423" s="11">
        <v>0.18551000000000001</v>
      </c>
      <c r="W3423" s="11">
        <v>7.2470000000000007E-2</v>
      </c>
      <c r="X3423" s="11">
        <v>1.03756</v>
      </c>
      <c r="Y3423" s="11">
        <v>3.7589999999999999</v>
      </c>
      <c r="Z3423" s="11">
        <v>2.479E-2</v>
      </c>
      <c r="AA3423" s="11">
        <v>5.6230000000000002E-2</v>
      </c>
      <c r="AB3423" s="11">
        <v>9.0709999999999999E-2</v>
      </c>
      <c r="AC3423" s="11">
        <v>0.17172999999999999</v>
      </c>
      <c r="AD3423" s="71">
        <f t="shared" si="163"/>
        <v>2.1499999999999998E-2</v>
      </c>
      <c r="AE3423" s="71">
        <f t="shared" si="164"/>
        <v>0</v>
      </c>
      <c r="AF3423" s="71">
        <f t="shared" si="162"/>
        <v>0</v>
      </c>
      <c r="AG3423" s="277" t="s">
        <v>906</v>
      </c>
      <c r="AH3423" s="277" t="s">
        <v>821</v>
      </c>
      <c r="AI3423" s="276" t="s">
        <v>822</v>
      </c>
      <c r="AJ3423" s="276" t="s">
        <v>823</v>
      </c>
      <c r="AK3423" s="276" t="s">
        <v>349</v>
      </c>
      <c r="AL3423" s="277" t="s">
        <v>163</v>
      </c>
      <c r="AM3423" s="276" t="s">
        <v>805</v>
      </c>
      <c r="AN3423" s="276" t="s">
        <v>806</v>
      </c>
      <c r="AO3423" s="277" t="s">
        <v>807</v>
      </c>
    </row>
    <row r="3424" spans="1:41" ht="15" thickBot="1" x14ac:dyDescent="0.4">
      <c r="A3424" s="8">
        <v>2025</v>
      </c>
      <c r="B3424" s="9" t="s">
        <v>157</v>
      </c>
      <c r="C3424" s="9" t="s">
        <v>163</v>
      </c>
      <c r="D3424" s="9" t="s">
        <v>349</v>
      </c>
      <c r="E3424" s="9" t="s">
        <v>30</v>
      </c>
      <c r="F3424" s="8">
        <v>2028</v>
      </c>
      <c r="G3424" s="28" t="s">
        <v>35</v>
      </c>
      <c r="H3424" s="11">
        <v>0.27553</v>
      </c>
      <c r="I3424" s="11">
        <v>0.38775999999999999</v>
      </c>
      <c r="J3424" s="11" t="s">
        <v>35</v>
      </c>
      <c r="K3424" s="11">
        <v>3.5799999999999998E-2</v>
      </c>
      <c r="L3424" s="11">
        <v>6.275E-2</v>
      </c>
      <c r="M3424" s="11">
        <v>0.15597</v>
      </c>
      <c r="N3424" s="11">
        <v>0.32890000000000003</v>
      </c>
      <c r="O3424" s="11">
        <v>0.18490999999999999</v>
      </c>
      <c r="P3424" s="11">
        <v>0.59036999999999995</v>
      </c>
      <c r="Q3424" s="11">
        <v>0.38956000000000002</v>
      </c>
      <c r="R3424" s="11">
        <v>0.18865000000000001</v>
      </c>
      <c r="S3424" s="11">
        <v>8.3769999999999997E-2</v>
      </c>
      <c r="T3424" s="11">
        <v>2.7060200000000001</v>
      </c>
      <c r="U3424" s="11">
        <v>0.80798000000000003</v>
      </c>
      <c r="V3424" s="11">
        <v>0.18503</v>
      </c>
      <c r="W3424" s="11">
        <v>7.6380000000000003E-2</v>
      </c>
      <c r="X3424" s="11">
        <v>1.0693900000000001</v>
      </c>
      <c r="Y3424" s="11">
        <v>3.7754099999999999</v>
      </c>
      <c r="Z3424" s="11">
        <v>2.6800000000000001E-2</v>
      </c>
      <c r="AA3424" s="11">
        <v>5.6869999999999997E-2</v>
      </c>
      <c r="AB3424" s="11">
        <v>9.3579999999999997E-2</v>
      </c>
      <c r="AC3424" s="11">
        <v>0.17724999999999999</v>
      </c>
      <c r="AD3424" s="71">
        <f t="shared" si="163"/>
        <v>2.2100000000000002E-2</v>
      </c>
      <c r="AE3424" s="71">
        <f t="shared" si="164"/>
        <v>0</v>
      </c>
      <c r="AF3424" s="71">
        <f t="shared" si="162"/>
        <v>0</v>
      </c>
      <c r="AG3424" s="277" t="s">
        <v>906</v>
      </c>
      <c r="AH3424" s="277" t="s">
        <v>821</v>
      </c>
      <c r="AI3424" s="276" t="s">
        <v>822</v>
      </c>
      <c r="AJ3424" s="276" t="s">
        <v>823</v>
      </c>
      <c r="AK3424" s="276" t="s">
        <v>349</v>
      </c>
      <c r="AL3424" s="277" t="s">
        <v>163</v>
      </c>
      <c r="AM3424" s="276" t="s">
        <v>805</v>
      </c>
      <c r="AN3424" s="276" t="s">
        <v>806</v>
      </c>
      <c r="AO3424" s="277" t="s">
        <v>807</v>
      </c>
    </row>
    <row r="3425" spans="1:41" ht="15" thickBot="1" x14ac:dyDescent="0.4">
      <c r="A3425" s="8">
        <v>2025</v>
      </c>
      <c r="B3425" s="9" t="s">
        <v>157</v>
      </c>
      <c r="C3425" s="9" t="s">
        <v>163</v>
      </c>
      <c r="D3425" s="9" t="s">
        <v>349</v>
      </c>
      <c r="E3425" s="9" t="s">
        <v>30</v>
      </c>
      <c r="F3425" s="8">
        <v>2029</v>
      </c>
      <c r="G3425" s="28" t="s">
        <v>35</v>
      </c>
      <c r="H3425" s="11">
        <v>0.27604000000000001</v>
      </c>
      <c r="I3425" s="11">
        <v>0.39284999999999998</v>
      </c>
      <c r="J3425" s="11" t="s">
        <v>35</v>
      </c>
      <c r="K3425" s="11">
        <v>3.5189999999999999E-2</v>
      </c>
      <c r="L3425" s="11">
        <v>6.3579999999999998E-2</v>
      </c>
      <c r="M3425" s="11">
        <v>0.15992000000000001</v>
      </c>
      <c r="N3425" s="11">
        <v>0.32313999999999998</v>
      </c>
      <c r="O3425" s="11">
        <v>0.17956</v>
      </c>
      <c r="P3425" s="11">
        <v>0.59136999999999995</v>
      </c>
      <c r="Q3425" s="11">
        <v>0.38330999999999998</v>
      </c>
      <c r="R3425" s="11">
        <v>0.1837</v>
      </c>
      <c r="S3425" s="11">
        <v>8.1490000000000007E-2</v>
      </c>
      <c r="T3425" s="11">
        <v>2.6928399999999999</v>
      </c>
      <c r="U3425" s="11">
        <v>0.85202</v>
      </c>
      <c r="V3425" s="11">
        <v>0.18678</v>
      </c>
      <c r="W3425" s="11">
        <v>7.6880000000000004E-2</v>
      </c>
      <c r="X3425" s="11">
        <v>1.11568</v>
      </c>
      <c r="Y3425" s="11">
        <v>3.8085200000000001</v>
      </c>
      <c r="Z3425" s="11">
        <v>2.6679999999999999E-2</v>
      </c>
      <c r="AA3425" s="11">
        <v>6.0909999999999999E-2</v>
      </c>
      <c r="AB3425" s="11">
        <v>9.0719999999999995E-2</v>
      </c>
      <c r="AC3425" s="11">
        <v>0.17829999999999999</v>
      </c>
      <c r="AD3425" s="71">
        <f t="shared" si="163"/>
        <v>2.2700000000000001E-2</v>
      </c>
      <c r="AE3425" s="71">
        <f t="shared" si="164"/>
        <v>0</v>
      </c>
      <c r="AF3425" s="71">
        <f t="shared" si="162"/>
        <v>0</v>
      </c>
      <c r="AG3425" s="277" t="s">
        <v>906</v>
      </c>
      <c r="AH3425" s="277" t="s">
        <v>821</v>
      </c>
      <c r="AI3425" s="276" t="s">
        <v>822</v>
      </c>
      <c r="AJ3425" s="276" t="s">
        <v>823</v>
      </c>
      <c r="AK3425" s="276" t="s">
        <v>349</v>
      </c>
      <c r="AL3425" s="277" t="s">
        <v>163</v>
      </c>
      <c r="AM3425" s="276" t="s">
        <v>805</v>
      </c>
      <c r="AN3425" s="276" t="s">
        <v>806</v>
      </c>
      <c r="AO3425" s="277" t="s">
        <v>807</v>
      </c>
    </row>
    <row r="3426" spans="1:41" ht="15" thickBot="1" x14ac:dyDescent="0.4">
      <c r="A3426" s="8">
        <v>2025</v>
      </c>
      <c r="B3426" s="9" t="s">
        <v>157</v>
      </c>
      <c r="C3426" s="9" t="s">
        <v>163</v>
      </c>
      <c r="D3426" s="9" t="s">
        <v>349</v>
      </c>
      <c r="E3426" s="9" t="s">
        <v>30</v>
      </c>
      <c r="F3426" s="8">
        <v>2030</v>
      </c>
      <c r="G3426" s="28" t="s">
        <v>35</v>
      </c>
      <c r="H3426" s="11">
        <v>0.27933999999999998</v>
      </c>
      <c r="I3426" s="11">
        <v>0.39562999999999998</v>
      </c>
      <c r="J3426" s="11" t="s">
        <v>35</v>
      </c>
      <c r="K3426" s="11">
        <v>3.6580000000000001E-2</v>
      </c>
      <c r="L3426" s="11">
        <v>6.2770000000000006E-2</v>
      </c>
      <c r="M3426" s="11">
        <v>0.15709999999999999</v>
      </c>
      <c r="N3426" s="11">
        <v>0.31751000000000001</v>
      </c>
      <c r="O3426" s="11">
        <v>0.17152000000000001</v>
      </c>
      <c r="P3426" s="11">
        <v>0.59645999999999999</v>
      </c>
      <c r="Q3426" s="11">
        <v>0.37587999999999999</v>
      </c>
      <c r="R3426" s="11">
        <v>0.17993999999999999</v>
      </c>
      <c r="S3426" s="11">
        <v>7.7100000000000002E-2</v>
      </c>
      <c r="T3426" s="11">
        <v>2.67374</v>
      </c>
      <c r="U3426" s="11">
        <v>0.89165000000000005</v>
      </c>
      <c r="V3426" s="11">
        <v>0.19151000000000001</v>
      </c>
      <c r="W3426" s="11">
        <v>7.9699999999999993E-2</v>
      </c>
      <c r="X3426" s="11">
        <v>1.16286</v>
      </c>
      <c r="Y3426" s="11">
        <v>3.8366099999999999</v>
      </c>
      <c r="Z3426" s="11">
        <v>2.6630000000000001E-2</v>
      </c>
      <c r="AA3426" s="11">
        <v>6.3780000000000003E-2</v>
      </c>
      <c r="AB3426" s="11">
        <v>8.9230000000000004E-2</v>
      </c>
      <c r="AC3426" s="11">
        <v>0.17963999999999999</v>
      </c>
      <c r="AD3426" s="71">
        <f t="shared" si="163"/>
        <v>2.3900000000000001E-2</v>
      </c>
      <c r="AE3426" s="71">
        <f t="shared" si="164"/>
        <v>0</v>
      </c>
      <c r="AF3426" s="71">
        <f t="shared" si="162"/>
        <v>0</v>
      </c>
      <c r="AG3426" s="277" t="s">
        <v>906</v>
      </c>
      <c r="AH3426" s="277" t="s">
        <v>821</v>
      </c>
      <c r="AI3426" s="276" t="s">
        <v>822</v>
      </c>
      <c r="AJ3426" s="276" t="s">
        <v>823</v>
      </c>
      <c r="AK3426" s="276" t="s">
        <v>349</v>
      </c>
      <c r="AL3426" s="277" t="s">
        <v>163</v>
      </c>
      <c r="AM3426" s="276" t="s">
        <v>805</v>
      </c>
      <c r="AN3426" s="276" t="s">
        <v>806</v>
      </c>
      <c r="AO3426" s="277" t="s">
        <v>807</v>
      </c>
    </row>
    <row r="3427" spans="1:41" ht="15" thickBot="1" x14ac:dyDescent="0.4">
      <c r="A3427" s="8">
        <v>2025</v>
      </c>
      <c r="B3427" s="9" t="s">
        <v>157</v>
      </c>
      <c r="C3427" s="9" t="s">
        <v>163</v>
      </c>
      <c r="D3427" s="9" t="s">
        <v>349</v>
      </c>
      <c r="E3427" s="9" t="s">
        <v>30</v>
      </c>
      <c r="F3427" s="8">
        <v>2031</v>
      </c>
      <c r="G3427" s="28" t="s">
        <v>35</v>
      </c>
      <c r="H3427" s="11">
        <v>0.27993000000000001</v>
      </c>
      <c r="I3427" s="11">
        <v>0.39061000000000001</v>
      </c>
      <c r="J3427" s="11" t="s">
        <v>35</v>
      </c>
      <c r="K3427" s="11">
        <v>3.7470000000000003E-2</v>
      </c>
      <c r="L3427" s="11">
        <v>6.1370000000000001E-2</v>
      </c>
      <c r="M3427" s="11">
        <v>0.15889</v>
      </c>
      <c r="N3427" s="11">
        <v>0.30536000000000002</v>
      </c>
      <c r="O3427" s="11">
        <v>0.16369</v>
      </c>
      <c r="P3427" s="11">
        <v>0.59392999999999996</v>
      </c>
      <c r="Q3427" s="11">
        <v>0.36697999999999997</v>
      </c>
      <c r="R3427" s="11">
        <v>0.17738999999999999</v>
      </c>
      <c r="S3427" s="11">
        <v>7.1059999999999998E-2</v>
      </c>
      <c r="T3427" s="11">
        <v>2.6288100000000001</v>
      </c>
      <c r="U3427" s="11">
        <v>0.89695999999999998</v>
      </c>
      <c r="V3427" s="11">
        <v>0.19888</v>
      </c>
      <c r="W3427" s="11">
        <v>8.1180000000000002E-2</v>
      </c>
      <c r="X3427" s="11">
        <v>1.17703</v>
      </c>
      <c r="Y3427" s="11">
        <v>3.8058299999999998</v>
      </c>
      <c r="Z3427" s="11">
        <v>3.3259999999999998E-2</v>
      </c>
      <c r="AA3427" s="11">
        <v>6.837E-2</v>
      </c>
      <c r="AB3427" s="11">
        <v>8.7590000000000001E-2</v>
      </c>
      <c r="AC3427" s="11">
        <v>0.18922</v>
      </c>
      <c r="AD3427" s="71">
        <f t="shared" si="163"/>
        <v>2.2100000000000002E-2</v>
      </c>
      <c r="AE3427" s="71">
        <f t="shared" si="164"/>
        <v>0</v>
      </c>
      <c r="AF3427" s="71">
        <f t="shared" si="162"/>
        <v>0</v>
      </c>
      <c r="AG3427" s="277" t="s">
        <v>906</v>
      </c>
      <c r="AH3427" s="277" t="s">
        <v>821</v>
      </c>
      <c r="AI3427" s="276" t="s">
        <v>822</v>
      </c>
      <c r="AJ3427" s="276" t="s">
        <v>823</v>
      </c>
      <c r="AK3427" s="276" t="s">
        <v>349</v>
      </c>
      <c r="AL3427" s="277" t="s">
        <v>163</v>
      </c>
      <c r="AM3427" s="276" t="s">
        <v>805</v>
      </c>
      <c r="AN3427" s="276" t="s">
        <v>806</v>
      </c>
      <c r="AO3427" s="277" t="s">
        <v>807</v>
      </c>
    </row>
    <row r="3428" spans="1:41" ht="15" thickBot="1" x14ac:dyDescent="0.4">
      <c r="A3428" s="8">
        <v>2025</v>
      </c>
      <c r="B3428" s="9" t="s">
        <v>157</v>
      </c>
      <c r="C3428" s="9" t="s">
        <v>163</v>
      </c>
      <c r="D3428" s="9" t="s">
        <v>349</v>
      </c>
      <c r="E3428" s="9" t="s">
        <v>30</v>
      </c>
      <c r="F3428" s="8">
        <v>2032</v>
      </c>
      <c r="G3428" s="28" t="s">
        <v>35</v>
      </c>
      <c r="H3428" s="11">
        <v>0.27434999999999998</v>
      </c>
      <c r="I3428" s="11">
        <v>0.39449000000000001</v>
      </c>
      <c r="J3428" s="11" t="s">
        <v>35</v>
      </c>
      <c r="K3428" s="11">
        <v>4.0349999999999997E-2</v>
      </c>
      <c r="L3428" s="11">
        <v>5.8500000000000003E-2</v>
      </c>
      <c r="M3428" s="11">
        <v>0.16026000000000001</v>
      </c>
      <c r="N3428" s="11">
        <v>0.29902000000000001</v>
      </c>
      <c r="O3428" s="11">
        <v>0.15525</v>
      </c>
      <c r="P3428" s="11">
        <v>0.59240000000000004</v>
      </c>
      <c r="Q3428" s="11">
        <v>0.35581000000000002</v>
      </c>
      <c r="R3428" s="11">
        <v>0.17161999999999999</v>
      </c>
      <c r="S3428" s="11">
        <v>6.9190000000000002E-2</v>
      </c>
      <c r="T3428" s="11">
        <v>2.5941399999999999</v>
      </c>
      <c r="U3428" s="11">
        <v>0.95657000000000003</v>
      </c>
      <c r="V3428" s="11">
        <v>0.20571</v>
      </c>
      <c r="W3428" s="11">
        <v>8.2549999999999998E-2</v>
      </c>
      <c r="X3428" s="11">
        <v>1.2448300000000001</v>
      </c>
      <c r="Y3428" s="11">
        <v>3.8389600000000002</v>
      </c>
      <c r="Z3428" s="11">
        <v>3.3709999999999997E-2</v>
      </c>
      <c r="AA3428" s="11">
        <v>7.2029999999999997E-2</v>
      </c>
      <c r="AB3428" s="11">
        <v>8.4680000000000005E-2</v>
      </c>
      <c r="AC3428" s="11">
        <v>0.19041</v>
      </c>
      <c r="AD3428" s="71">
        <f t="shared" si="163"/>
        <v>2.29E-2</v>
      </c>
      <c r="AE3428" s="71">
        <f t="shared" si="164"/>
        <v>0</v>
      </c>
      <c r="AF3428" s="71">
        <f t="shared" si="162"/>
        <v>0</v>
      </c>
      <c r="AG3428" s="277" t="s">
        <v>906</v>
      </c>
      <c r="AH3428" s="277" t="s">
        <v>821</v>
      </c>
      <c r="AI3428" s="276" t="s">
        <v>822</v>
      </c>
      <c r="AJ3428" s="276" t="s">
        <v>823</v>
      </c>
      <c r="AK3428" s="276" t="s">
        <v>349</v>
      </c>
      <c r="AL3428" s="277" t="s">
        <v>163</v>
      </c>
      <c r="AM3428" s="276" t="s">
        <v>805</v>
      </c>
      <c r="AN3428" s="276" t="s">
        <v>806</v>
      </c>
      <c r="AO3428" s="277" t="s">
        <v>807</v>
      </c>
    </row>
    <row r="3429" spans="1:41" ht="15" thickBot="1" x14ac:dyDescent="0.4">
      <c r="A3429" s="8">
        <v>2025</v>
      </c>
      <c r="B3429" s="9" t="s">
        <v>157</v>
      </c>
      <c r="C3429" s="9" t="s">
        <v>163</v>
      </c>
      <c r="D3429" s="9" t="s">
        <v>349</v>
      </c>
      <c r="E3429" s="9" t="s">
        <v>30</v>
      </c>
      <c r="F3429" s="8">
        <v>2033</v>
      </c>
      <c r="G3429" s="28" t="s">
        <v>35</v>
      </c>
      <c r="H3429" s="11">
        <v>0.27250999999999997</v>
      </c>
      <c r="I3429" s="11">
        <v>0.39035999999999998</v>
      </c>
      <c r="J3429" s="11" t="s">
        <v>35</v>
      </c>
      <c r="K3429" s="11">
        <v>4.165E-2</v>
      </c>
      <c r="L3429" s="11">
        <v>5.6710000000000003E-2</v>
      </c>
      <c r="M3429" s="11">
        <v>0.15906000000000001</v>
      </c>
      <c r="N3429" s="11">
        <v>0.29097000000000001</v>
      </c>
      <c r="O3429" s="11">
        <v>0.14804999999999999</v>
      </c>
      <c r="P3429" s="11">
        <v>0.59731999999999996</v>
      </c>
      <c r="Q3429" s="11">
        <v>0.34716000000000002</v>
      </c>
      <c r="R3429" s="11">
        <v>0.16511999999999999</v>
      </c>
      <c r="S3429" s="11">
        <v>6.6989999999999994E-2</v>
      </c>
      <c r="T3429" s="11">
        <v>2.5584099999999999</v>
      </c>
      <c r="U3429" s="11">
        <v>1.0002599999999999</v>
      </c>
      <c r="V3429" s="11">
        <v>0.21539</v>
      </c>
      <c r="W3429" s="11">
        <v>8.2110000000000002E-2</v>
      </c>
      <c r="X3429" s="11">
        <v>1.29776</v>
      </c>
      <c r="Y3429" s="11">
        <v>3.85616</v>
      </c>
      <c r="Z3429" s="11">
        <v>3.4169999999999999E-2</v>
      </c>
      <c r="AA3429" s="11">
        <v>7.0910000000000001E-2</v>
      </c>
      <c r="AB3429" s="11">
        <v>7.9960000000000003E-2</v>
      </c>
      <c r="AC3429" s="11">
        <v>0.18504000000000001</v>
      </c>
      <c r="AD3429" s="71">
        <f t="shared" si="163"/>
        <v>2.2499999999999999E-2</v>
      </c>
      <c r="AE3429" s="71">
        <f t="shared" si="164"/>
        <v>0</v>
      </c>
      <c r="AF3429" s="71">
        <f t="shared" si="162"/>
        <v>0</v>
      </c>
      <c r="AG3429" s="277" t="s">
        <v>906</v>
      </c>
      <c r="AH3429" s="277" t="s">
        <v>821</v>
      </c>
      <c r="AI3429" s="276" t="s">
        <v>822</v>
      </c>
      <c r="AJ3429" s="276" t="s">
        <v>823</v>
      </c>
      <c r="AK3429" s="276" t="s">
        <v>349</v>
      </c>
      <c r="AL3429" s="277" t="s">
        <v>163</v>
      </c>
      <c r="AM3429" s="276" t="s">
        <v>805</v>
      </c>
      <c r="AN3429" s="276" t="s">
        <v>806</v>
      </c>
      <c r="AO3429" s="277" t="s">
        <v>807</v>
      </c>
    </row>
    <row r="3430" spans="1:41" ht="15" thickBot="1" x14ac:dyDescent="0.4">
      <c r="A3430" s="8">
        <v>2025</v>
      </c>
      <c r="B3430" s="9" t="s">
        <v>157</v>
      </c>
      <c r="C3430" s="9" t="s">
        <v>163</v>
      </c>
      <c r="D3430" s="9" t="s">
        <v>349</v>
      </c>
      <c r="E3430" s="9" t="s">
        <v>30</v>
      </c>
      <c r="F3430" s="8">
        <v>2034</v>
      </c>
      <c r="G3430" s="28" t="s">
        <v>35</v>
      </c>
      <c r="H3430" s="11">
        <v>0.26939000000000002</v>
      </c>
      <c r="I3430" s="11">
        <v>0.38772000000000001</v>
      </c>
      <c r="J3430" s="11" t="s">
        <v>35</v>
      </c>
      <c r="K3430" s="11">
        <v>4.0840000000000001E-2</v>
      </c>
      <c r="L3430" s="11">
        <v>5.2290000000000003E-2</v>
      </c>
      <c r="M3430" s="11">
        <v>0.16263</v>
      </c>
      <c r="N3430" s="11">
        <v>0.28256999999999999</v>
      </c>
      <c r="O3430" s="11">
        <v>0.14077999999999999</v>
      </c>
      <c r="P3430" s="11">
        <v>0.60321000000000002</v>
      </c>
      <c r="Q3430" s="11">
        <v>0.33123999999999998</v>
      </c>
      <c r="R3430" s="11">
        <v>0.15609999999999999</v>
      </c>
      <c r="S3430" s="11">
        <v>6.3850000000000004E-2</v>
      </c>
      <c r="T3430" s="11">
        <v>2.5132599999999998</v>
      </c>
      <c r="U3430" s="11">
        <v>1.0555699999999999</v>
      </c>
      <c r="V3430" s="11">
        <v>0.21546000000000001</v>
      </c>
      <c r="W3430" s="11">
        <v>8.4169999999999995E-2</v>
      </c>
      <c r="X3430" s="11">
        <v>1.3552</v>
      </c>
      <c r="Y3430" s="11">
        <v>3.8684599999999998</v>
      </c>
      <c r="Z3430" s="11">
        <v>3.5520000000000003E-2</v>
      </c>
      <c r="AA3430" s="11">
        <v>6.7919999999999994E-2</v>
      </c>
      <c r="AB3430" s="11">
        <v>7.2709999999999997E-2</v>
      </c>
      <c r="AC3430" s="11">
        <v>0.17615</v>
      </c>
      <c r="AD3430" s="71">
        <f t="shared" si="163"/>
        <v>2.2599999999999999E-2</v>
      </c>
      <c r="AE3430" s="71">
        <f t="shared" si="164"/>
        <v>0</v>
      </c>
      <c r="AF3430" s="71">
        <f t="shared" si="162"/>
        <v>0</v>
      </c>
      <c r="AG3430" s="277" t="s">
        <v>906</v>
      </c>
      <c r="AH3430" s="277" t="s">
        <v>821</v>
      </c>
      <c r="AI3430" s="276" t="s">
        <v>822</v>
      </c>
      <c r="AJ3430" s="276" t="s">
        <v>823</v>
      </c>
      <c r="AK3430" s="276" t="s">
        <v>349</v>
      </c>
      <c r="AL3430" s="277" t="s">
        <v>163</v>
      </c>
      <c r="AM3430" s="276" t="s">
        <v>805</v>
      </c>
      <c r="AN3430" s="276" t="s">
        <v>806</v>
      </c>
      <c r="AO3430" s="277" t="s">
        <v>807</v>
      </c>
    </row>
    <row r="3431" spans="1:41" ht="15" thickBot="1" x14ac:dyDescent="0.4">
      <c r="A3431" s="8">
        <v>2025</v>
      </c>
      <c r="B3431" s="9" t="s">
        <v>157</v>
      </c>
      <c r="C3431" s="9" t="s">
        <v>163</v>
      </c>
      <c r="D3431" s="9" t="s">
        <v>349</v>
      </c>
      <c r="E3431" s="9" t="s">
        <v>30</v>
      </c>
      <c r="F3431" s="8">
        <v>2035</v>
      </c>
      <c r="G3431" s="28" t="s">
        <v>35</v>
      </c>
      <c r="H3431" s="11">
        <v>0.26690999999999998</v>
      </c>
      <c r="I3431" s="11">
        <v>0.38561000000000001</v>
      </c>
      <c r="J3431" s="11" t="s">
        <v>35</v>
      </c>
      <c r="K3431" s="11">
        <v>4.258E-2</v>
      </c>
      <c r="L3431" s="11">
        <v>5.0250000000000003E-2</v>
      </c>
      <c r="M3431" s="11">
        <v>0.16125</v>
      </c>
      <c r="N3431" s="11">
        <v>0.27794999999999997</v>
      </c>
      <c r="O3431" s="11">
        <v>0.13358</v>
      </c>
      <c r="P3431" s="11">
        <v>0.61146</v>
      </c>
      <c r="Q3431" s="11">
        <v>0.31485999999999997</v>
      </c>
      <c r="R3431" s="11">
        <v>0.15085999999999999</v>
      </c>
      <c r="S3431" s="11">
        <v>5.9700000000000003E-2</v>
      </c>
      <c r="T3431" s="11">
        <v>2.4780000000000002</v>
      </c>
      <c r="U3431" s="11">
        <v>1.08413</v>
      </c>
      <c r="V3431" s="11">
        <v>0.21432999999999999</v>
      </c>
      <c r="W3431" s="11">
        <v>8.8120000000000004E-2</v>
      </c>
      <c r="X3431" s="11">
        <v>1.38659</v>
      </c>
      <c r="Y3431" s="11">
        <v>3.8645900000000002</v>
      </c>
      <c r="Z3431" s="11">
        <v>3.8339999999999999E-2</v>
      </c>
      <c r="AA3431" s="11">
        <v>7.0730000000000001E-2</v>
      </c>
      <c r="AB3431" s="11">
        <v>6.8669999999999995E-2</v>
      </c>
      <c r="AC3431" s="11">
        <v>0.17774000000000001</v>
      </c>
      <c r="AD3431" s="71">
        <f t="shared" si="163"/>
        <v>2.3E-2</v>
      </c>
      <c r="AE3431" s="71">
        <f t="shared" si="164"/>
        <v>0</v>
      </c>
      <c r="AF3431" s="71">
        <f t="shared" si="162"/>
        <v>0</v>
      </c>
      <c r="AG3431" s="277" t="s">
        <v>906</v>
      </c>
      <c r="AH3431" s="277" t="s">
        <v>821</v>
      </c>
      <c r="AI3431" s="276" t="s">
        <v>822</v>
      </c>
      <c r="AJ3431" s="276" t="s">
        <v>823</v>
      </c>
      <c r="AK3431" s="276" t="s">
        <v>349</v>
      </c>
      <c r="AL3431" s="277" t="s">
        <v>163</v>
      </c>
      <c r="AM3431" s="276" t="s">
        <v>805</v>
      </c>
      <c r="AN3431" s="276" t="s">
        <v>806</v>
      </c>
      <c r="AO3431" s="277" t="s">
        <v>807</v>
      </c>
    </row>
    <row r="3432" spans="1:41" ht="15" thickBot="1" x14ac:dyDescent="0.4">
      <c r="A3432" s="8">
        <v>2025</v>
      </c>
      <c r="B3432" s="9" t="s">
        <v>157</v>
      </c>
      <c r="C3432" s="9" t="s">
        <v>163</v>
      </c>
      <c r="D3432" s="9" t="s">
        <v>349</v>
      </c>
      <c r="E3432" s="9" t="s">
        <v>31</v>
      </c>
      <c r="F3432" s="8">
        <v>2025</v>
      </c>
      <c r="G3432" s="11" t="s">
        <v>381</v>
      </c>
      <c r="H3432" s="11" t="s">
        <v>381</v>
      </c>
      <c r="I3432" s="11" t="s">
        <v>381</v>
      </c>
      <c r="J3432" s="11" t="s">
        <v>381</v>
      </c>
      <c r="K3432" s="11" t="s">
        <v>381</v>
      </c>
      <c r="L3432" s="11" t="s">
        <v>381</v>
      </c>
      <c r="M3432" s="11" t="s">
        <v>381</v>
      </c>
      <c r="N3432" s="11" t="s">
        <v>381</v>
      </c>
      <c r="O3432" s="11" t="s">
        <v>381</v>
      </c>
      <c r="P3432" s="11" t="s">
        <v>381</v>
      </c>
      <c r="Q3432" s="11" t="s">
        <v>381</v>
      </c>
      <c r="R3432" s="11" t="s">
        <v>381</v>
      </c>
      <c r="S3432" s="11" t="s">
        <v>381</v>
      </c>
      <c r="T3432" s="11" t="s">
        <v>381</v>
      </c>
      <c r="U3432" s="11" t="s">
        <v>381</v>
      </c>
      <c r="V3432" s="11" t="s">
        <v>381</v>
      </c>
      <c r="W3432" s="11" t="s">
        <v>381</v>
      </c>
      <c r="X3432" s="11" t="s">
        <v>381</v>
      </c>
      <c r="Y3432" s="11" t="s">
        <v>381</v>
      </c>
      <c r="Z3432" s="11">
        <v>0.10169</v>
      </c>
      <c r="AA3432" s="11">
        <v>0.25690000000000002</v>
      </c>
      <c r="AB3432" s="11">
        <v>0.27405000000000002</v>
      </c>
      <c r="AC3432" s="11">
        <v>0.63263999999999998</v>
      </c>
      <c r="AD3432" s="71"/>
      <c r="AE3432" s="71"/>
      <c r="AF3432" s="71">
        <f t="shared" si="162"/>
        <v>0</v>
      </c>
      <c r="AG3432" s="277" t="s">
        <v>907</v>
      </c>
      <c r="AH3432" s="277" t="s">
        <v>821</v>
      </c>
      <c r="AI3432" s="276" t="s">
        <v>822</v>
      </c>
      <c r="AJ3432" s="276" t="s">
        <v>823</v>
      </c>
      <c r="AK3432" s="276" t="s">
        <v>349</v>
      </c>
      <c r="AL3432" s="277" t="s">
        <v>163</v>
      </c>
      <c r="AM3432" s="276" t="s">
        <v>805</v>
      </c>
      <c r="AN3432" s="276" t="s">
        <v>806</v>
      </c>
      <c r="AO3432" s="277" t="s">
        <v>807</v>
      </c>
    </row>
    <row r="3433" spans="1:41" ht="15" thickBot="1" x14ac:dyDescent="0.4">
      <c r="A3433" s="8">
        <v>2025</v>
      </c>
      <c r="B3433" s="9" t="s">
        <v>157</v>
      </c>
      <c r="C3433" s="9" t="s">
        <v>163</v>
      </c>
      <c r="D3433" s="9" t="s">
        <v>349</v>
      </c>
      <c r="E3433" s="9" t="s">
        <v>31</v>
      </c>
      <c r="F3433" s="8">
        <v>2026</v>
      </c>
      <c r="G3433" s="11" t="s">
        <v>381</v>
      </c>
      <c r="H3433" s="11" t="s">
        <v>381</v>
      </c>
      <c r="I3433" s="11" t="s">
        <v>381</v>
      </c>
      <c r="J3433" s="11" t="s">
        <v>381</v>
      </c>
      <c r="K3433" s="11" t="s">
        <v>381</v>
      </c>
      <c r="L3433" s="11" t="s">
        <v>381</v>
      </c>
      <c r="M3433" s="11" t="s">
        <v>381</v>
      </c>
      <c r="N3433" s="11" t="s">
        <v>381</v>
      </c>
      <c r="O3433" s="11" t="s">
        <v>381</v>
      </c>
      <c r="P3433" s="11" t="s">
        <v>381</v>
      </c>
      <c r="Q3433" s="11" t="s">
        <v>381</v>
      </c>
      <c r="R3433" s="11" t="s">
        <v>381</v>
      </c>
      <c r="S3433" s="11" t="s">
        <v>381</v>
      </c>
      <c r="T3433" s="11" t="s">
        <v>381</v>
      </c>
      <c r="U3433" s="11" t="s">
        <v>381</v>
      </c>
      <c r="V3433" s="11" t="s">
        <v>381</v>
      </c>
      <c r="W3433" s="11" t="s">
        <v>381</v>
      </c>
      <c r="X3433" s="11" t="s">
        <v>381</v>
      </c>
      <c r="Y3433" s="11" t="s">
        <v>381</v>
      </c>
      <c r="Z3433" s="11">
        <v>0.10123</v>
      </c>
      <c r="AA3433" s="11">
        <v>0.26700000000000002</v>
      </c>
      <c r="AB3433" s="11">
        <v>0.26055</v>
      </c>
      <c r="AC3433" s="11">
        <v>0.62878000000000001</v>
      </c>
      <c r="AD3433" s="71"/>
      <c r="AE3433" s="71"/>
      <c r="AF3433" s="71">
        <f t="shared" si="162"/>
        <v>0</v>
      </c>
      <c r="AG3433" s="277" t="s">
        <v>907</v>
      </c>
      <c r="AH3433" s="277" t="s">
        <v>821</v>
      </c>
      <c r="AI3433" s="276" t="s">
        <v>822</v>
      </c>
      <c r="AJ3433" s="276" t="s">
        <v>823</v>
      </c>
      <c r="AK3433" s="276" t="s">
        <v>349</v>
      </c>
      <c r="AL3433" s="277" t="s">
        <v>163</v>
      </c>
      <c r="AM3433" s="276" t="s">
        <v>805</v>
      </c>
      <c r="AN3433" s="276" t="s">
        <v>806</v>
      </c>
      <c r="AO3433" s="277" t="s">
        <v>807</v>
      </c>
    </row>
    <row r="3434" spans="1:41" ht="15" thickBot="1" x14ac:dyDescent="0.4">
      <c r="A3434" s="8">
        <v>2025</v>
      </c>
      <c r="B3434" s="9" t="s">
        <v>157</v>
      </c>
      <c r="C3434" s="9" t="s">
        <v>163</v>
      </c>
      <c r="D3434" s="9" t="s">
        <v>349</v>
      </c>
      <c r="E3434" s="9" t="s">
        <v>31</v>
      </c>
      <c r="F3434" s="8">
        <v>2027</v>
      </c>
      <c r="G3434" s="11" t="s">
        <v>381</v>
      </c>
      <c r="H3434" s="11" t="s">
        <v>381</v>
      </c>
      <c r="I3434" s="11" t="s">
        <v>381</v>
      </c>
      <c r="J3434" s="11" t="s">
        <v>381</v>
      </c>
      <c r="K3434" s="11" t="s">
        <v>381</v>
      </c>
      <c r="L3434" s="11" t="s">
        <v>381</v>
      </c>
      <c r="M3434" s="11" t="s">
        <v>381</v>
      </c>
      <c r="N3434" s="11" t="s">
        <v>381</v>
      </c>
      <c r="O3434" s="11" t="s">
        <v>381</v>
      </c>
      <c r="P3434" s="11" t="s">
        <v>381</v>
      </c>
      <c r="Q3434" s="11" t="s">
        <v>381</v>
      </c>
      <c r="R3434" s="11" t="s">
        <v>381</v>
      </c>
      <c r="S3434" s="11" t="s">
        <v>381</v>
      </c>
      <c r="T3434" s="11" t="s">
        <v>381</v>
      </c>
      <c r="U3434" s="11" t="s">
        <v>381</v>
      </c>
      <c r="V3434" s="11" t="s">
        <v>381</v>
      </c>
      <c r="W3434" s="11" t="s">
        <v>381</v>
      </c>
      <c r="X3434" s="11" t="s">
        <v>381</v>
      </c>
      <c r="Y3434" s="11" t="s">
        <v>381</v>
      </c>
      <c r="Z3434" s="11">
        <v>0.10166</v>
      </c>
      <c r="AA3434" s="11">
        <v>0.27528999999999998</v>
      </c>
      <c r="AB3434" s="11">
        <v>0.24853</v>
      </c>
      <c r="AC3434" s="11">
        <v>0.62548999999999999</v>
      </c>
      <c r="AD3434" s="71"/>
      <c r="AE3434" s="71"/>
      <c r="AF3434" s="71">
        <f t="shared" si="162"/>
        <v>0</v>
      </c>
      <c r="AG3434" s="277" t="s">
        <v>907</v>
      </c>
      <c r="AH3434" s="277" t="s">
        <v>821</v>
      </c>
      <c r="AI3434" s="276" t="s">
        <v>822</v>
      </c>
      <c r="AJ3434" s="276" t="s">
        <v>823</v>
      </c>
      <c r="AK3434" s="276" t="s">
        <v>349</v>
      </c>
      <c r="AL3434" s="277" t="s">
        <v>163</v>
      </c>
      <c r="AM3434" s="276" t="s">
        <v>805</v>
      </c>
      <c r="AN3434" s="276" t="s">
        <v>806</v>
      </c>
      <c r="AO3434" s="277" t="s">
        <v>807</v>
      </c>
    </row>
    <row r="3435" spans="1:41" ht="15" thickBot="1" x14ac:dyDescent="0.4">
      <c r="A3435" s="8">
        <v>2025</v>
      </c>
      <c r="B3435" s="9" t="s">
        <v>157</v>
      </c>
      <c r="C3435" s="9" t="s">
        <v>163</v>
      </c>
      <c r="D3435" s="9" t="s">
        <v>349</v>
      </c>
      <c r="E3435" s="9" t="s">
        <v>31</v>
      </c>
      <c r="F3435" s="8">
        <v>2028</v>
      </c>
      <c r="G3435" s="11" t="s">
        <v>381</v>
      </c>
      <c r="H3435" s="11" t="s">
        <v>381</v>
      </c>
      <c r="I3435" s="11" t="s">
        <v>381</v>
      </c>
      <c r="J3435" s="11" t="s">
        <v>381</v>
      </c>
      <c r="K3435" s="11" t="s">
        <v>381</v>
      </c>
      <c r="L3435" s="11" t="s">
        <v>381</v>
      </c>
      <c r="M3435" s="11" t="s">
        <v>381</v>
      </c>
      <c r="N3435" s="11" t="s">
        <v>381</v>
      </c>
      <c r="O3435" s="11" t="s">
        <v>381</v>
      </c>
      <c r="P3435" s="11" t="s">
        <v>381</v>
      </c>
      <c r="Q3435" s="11" t="s">
        <v>381</v>
      </c>
      <c r="R3435" s="11" t="s">
        <v>381</v>
      </c>
      <c r="S3435" s="11" t="s">
        <v>381</v>
      </c>
      <c r="T3435" s="11" t="s">
        <v>381</v>
      </c>
      <c r="U3435" s="11" t="s">
        <v>381</v>
      </c>
      <c r="V3435" s="11" t="s">
        <v>381</v>
      </c>
      <c r="W3435" s="11" t="s">
        <v>381</v>
      </c>
      <c r="X3435" s="11" t="s">
        <v>381</v>
      </c>
      <c r="Y3435" s="11" t="s">
        <v>381</v>
      </c>
      <c r="Z3435" s="11">
        <v>0.10743</v>
      </c>
      <c r="AA3435" s="11">
        <v>0.28238000000000002</v>
      </c>
      <c r="AB3435" s="11">
        <v>0.24765999999999999</v>
      </c>
      <c r="AC3435" s="11">
        <v>0.63748000000000005</v>
      </c>
      <c r="AD3435" s="71"/>
      <c r="AE3435" s="71"/>
      <c r="AF3435" s="71">
        <f t="shared" si="162"/>
        <v>0</v>
      </c>
      <c r="AG3435" s="277" t="s">
        <v>907</v>
      </c>
      <c r="AH3435" s="277" t="s">
        <v>821</v>
      </c>
      <c r="AI3435" s="276" t="s">
        <v>822</v>
      </c>
      <c r="AJ3435" s="276" t="s">
        <v>823</v>
      </c>
      <c r="AK3435" s="276" t="s">
        <v>349</v>
      </c>
      <c r="AL3435" s="277" t="s">
        <v>163</v>
      </c>
      <c r="AM3435" s="276" t="s">
        <v>805</v>
      </c>
      <c r="AN3435" s="276" t="s">
        <v>806</v>
      </c>
      <c r="AO3435" s="277" t="s">
        <v>807</v>
      </c>
    </row>
    <row r="3436" spans="1:41" ht="15" thickBot="1" x14ac:dyDescent="0.4">
      <c r="A3436" s="8">
        <v>2025</v>
      </c>
      <c r="B3436" s="9" t="s">
        <v>157</v>
      </c>
      <c r="C3436" s="9" t="s">
        <v>163</v>
      </c>
      <c r="D3436" s="9" t="s">
        <v>349</v>
      </c>
      <c r="E3436" s="9" t="s">
        <v>31</v>
      </c>
      <c r="F3436" s="8">
        <v>2029</v>
      </c>
      <c r="G3436" s="11" t="s">
        <v>381</v>
      </c>
      <c r="H3436" s="11" t="s">
        <v>381</v>
      </c>
      <c r="I3436" s="11" t="s">
        <v>381</v>
      </c>
      <c r="J3436" s="11" t="s">
        <v>381</v>
      </c>
      <c r="K3436" s="11" t="s">
        <v>381</v>
      </c>
      <c r="L3436" s="11" t="s">
        <v>381</v>
      </c>
      <c r="M3436" s="11" t="s">
        <v>381</v>
      </c>
      <c r="N3436" s="11" t="s">
        <v>381</v>
      </c>
      <c r="O3436" s="11" t="s">
        <v>381</v>
      </c>
      <c r="P3436" s="11" t="s">
        <v>381</v>
      </c>
      <c r="Q3436" s="11" t="s">
        <v>381</v>
      </c>
      <c r="R3436" s="11" t="s">
        <v>381</v>
      </c>
      <c r="S3436" s="11" t="s">
        <v>381</v>
      </c>
      <c r="T3436" s="11" t="s">
        <v>381</v>
      </c>
      <c r="U3436" s="11" t="s">
        <v>381</v>
      </c>
      <c r="V3436" s="11" t="s">
        <v>381</v>
      </c>
      <c r="W3436" s="11" t="s">
        <v>381</v>
      </c>
      <c r="X3436" s="11" t="s">
        <v>381</v>
      </c>
      <c r="Y3436" s="11" t="s">
        <v>381</v>
      </c>
      <c r="Z3436" s="11">
        <v>0.10938000000000001</v>
      </c>
      <c r="AA3436" s="11">
        <v>0.28759000000000001</v>
      </c>
      <c r="AB3436" s="11">
        <v>0.23205999999999999</v>
      </c>
      <c r="AC3436" s="11">
        <v>0.62902999999999998</v>
      </c>
      <c r="AD3436" s="71"/>
      <c r="AE3436" s="71"/>
      <c r="AF3436" s="71">
        <f t="shared" si="162"/>
        <v>0</v>
      </c>
      <c r="AG3436" s="277" t="s">
        <v>907</v>
      </c>
      <c r="AH3436" s="277" t="s">
        <v>821</v>
      </c>
      <c r="AI3436" s="276" t="s">
        <v>822</v>
      </c>
      <c r="AJ3436" s="276" t="s">
        <v>823</v>
      </c>
      <c r="AK3436" s="276" t="s">
        <v>349</v>
      </c>
      <c r="AL3436" s="277" t="s">
        <v>163</v>
      </c>
      <c r="AM3436" s="276" t="s">
        <v>805</v>
      </c>
      <c r="AN3436" s="276" t="s">
        <v>806</v>
      </c>
      <c r="AO3436" s="277" t="s">
        <v>807</v>
      </c>
    </row>
    <row r="3437" spans="1:41" ht="15" thickBot="1" x14ac:dyDescent="0.4">
      <c r="A3437" s="8">
        <v>2025</v>
      </c>
      <c r="B3437" s="9" t="s">
        <v>157</v>
      </c>
      <c r="C3437" s="9" t="s">
        <v>163</v>
      </c>
      <c r="D3437" s="9" t="s">
        <v>349</v>
      </c>
      <c r="E3437" s="9" t="s">
        <v>31</v>
      </c>
      <c r="F3437" s="8">
        <v>2030</v>
      </c>
      <c r="G3437" s="11" t="s">
        <v>381</v>
      </c>
      <c r="H3437" s="11" t="s">
        <v>381</v>
      </c>
      <c r="I3437" s="11" t="s">
        <v>381</v>
      </c>
      <c r="J3437" s="11" t="s">
        <v>381</v>
      </c>
      <c r="K3437" s="11" t="s">
        <v>381</v>
      </c>
      <c r="L3437" s="11" t="s">
        <v>381</v>
      </c>
      <c r="M3437" s="11" t="s">
        <v>381</v>
      </c>
      <c r="N3437" s="11" t="s">
        <v>381</v>
      </c>
      <c r="O3437" s="11" t="s">
        <v>381</v>
      </c>
      <c r="P3437" s="11" t="s">
        <v>381</v>
      </c>
      <c r="Q3437" s="11" t="s">
        <v>381</v>
      </c>
      <c r="R3437" s="11" t="s">
        <v>381</v>
      </c>
      <c r="S3437" s="11" t="s">
        <v>381</v>
      </c>
      <c r="T3437" s="11" t="s">
        <v>381</v>
      </c>
      <c r="U3437" s="11" t="s">
        <v>381</v>
      </c>
      <c r="V3437" s="11" t="s">
        <v>381</v>
      </c>
      <c r="W3437" s="11" t="s">
        <v>381</v>
      </c>
      <c r="X3437" s="11" t="s">
        <v>381</v>
      </c>
      <c r="Y3437" s="11" t="s">
        <v>381</v>
      </c>
      <c r="Z3437" s="11">
        <v>0.11166</v>
      </c>
      <c r="AA3437" s="11">
        <v>0.28065000000000001</v>
      </c>
      <c r="AB3437" s="11">
        <v>0.24365999999999999</v>
      </c>
      <c r="AC3437" s="11">
        <v>0.63597000000000004</v>
      </c>
      <c r="AD3437" s="71"/>
      <c r="AE3437" s="71"/>
      <c r="AF3437" s="71">
        <f t="shared" si="162"/>
        <v>0</v>
      </c>
      <c r="AG3437" s="277" t="s">
        <v>907</v>
      </c>
      <c r="AH3437" s="277" t="s">
        <v>821</v>
      </c>
      <c r="AI3437" s="276" t="s">
        <v>822</v>
      </c>
      <c r="AJ3437" s="276" t="s">
        <v>823</v>
      </c>
      <c r="AK3437" s="276" t="s">
        <v>349</v>
      </c>
      <c r="AL3437" s="277" t="s">
        <v>163</v>
      </c>
      <c r="AM3437" s="276" t="s">
        <v>805</v>
      </c>
      <c r="AN3437" s="276" t="s">
        <v>806</v>
      </c>
      <c r="AO3437" s="277" t="s">
        <v>807</v>
      </c>
    </row>
    <row r="3438" spans="1:41" ht="15" thickBot="1" x14ac:dyDescent="0.4">
      <c r="A3438" s="8">
        <v>2025</v>
      </c>
      <c r="B3438" s="9" t="s">
        <v>157</v>
      </c>
      <c r="C3438" s="9" t="s">
        <v>163</v>
      </c>
      <c r="D3438" s="9" t="s">
        <v>349</v>
      </c>
      <c r="E3438" s="9" t="s">
        <v>31</v>
      </c>
      <c r="F3438" s="8">
        <v>2031</v>
      </c>
      <c r="G3438" s="11" t="s">
        <v>381</v>
      </c>
      <c r="H3438" s="11" t="s">
        <v>381</v>
      </c>
      <c r="I3438" s="11" t="s">
        <v>381</v>
      </c>
      <c r="J3438" s="11" t="s">
        <v>381</v>
      </c>
      <c r="K3438" s="11" t="s">
        <v>381</v>
      </c>
      <c r="L3438" s="11" t="s">
        <v>381</v>
      </c>
      <c r="M3438" s="11" t="s">
        <v>381</v>
      </c>
      <c r="N3438" s="11" t="s">
        <v>381</v>
      </c>
      <c r="O3438" s="11" t="s">
        <v>381</v>
      </c>
      <c r="P3438" s="11" t="s">
        <v>381</v>
      </c>
      <c r="Q3438" s="11" t="s">
        <v>381</v>
      </c>
      <c r="R3438" s="11" t="s">
        <v>381</v>
      </c>
      <c r="S3438" s="11" t="s">
        <v>381</v>
      </c>
      <c r="T3438" s="11" t="s">
        <v>381</v>
      </c>
      <c r="U3438" s="11" t="s">
        <v>381</v>
      </c>
      <c r="V3438" s="11" t="s">
        <v>381</v>
      </c>
      <c r="W3438" s="11" t="s">
        <v>381</v>
      </c>
      <c r="X3438" s="11" t="s">
        <v>381</v>
      </c>
      <c r="Y3438" s="11" t="s">
        <v>381</v>
      </c>
      <c r="Z3438" s="11">
        <v>0.12127</v>
      </c>
      <c r="AA3438" s="11">
        <v>0.26368999999999998</v>
      </c>
      <c r="AB3438" s="11">
        <v>0.21367</v>
      </c>
      <c r="AC3438" s="11">
        <v>0.59862000000000004</v>
      </c>
      <c r="AD3438" s="71"/>
      <c r="AE3438" s="71"/>
      <c r="AF3438" s="71">
        <f t="shared" si="162"/>
        <v>0</v>
      </c>
      <c r="AG3438" s="277" t="s">
        <v>907</v>
      </c>
      <c r="AH3438" s="277" t="s">
        <v>821</v>
      </c>
      <c r="AI3438" s="276" t="s">
        <v>822</v>
      </c>
      <c r="AJ3438" s="276" t="s">
        <v>823</v>
      </c>
      <c r="AK3438" s="276" t="s">
        <v>349</v>
      </c>
      <c r="AL3438" s="277" t="s">
        <v>163</v>
      </c>
      <c r="AM3438" s="276" t="s">
        <v>805</v>
      </c>
      <c r="AN3438" s="276" t="s">
        <v>806</v>
      </c>
      <c r="AO3438" s="277" t="s">
        <v>807</v>
      </c>
    </row>
    <row r="3439" spans="1:41" ht="15" thickBot="1" x14ac:dyDescent="0.4">
      <c r="A3439" s="8">
        <v>2025</v>
      </c>
      <c r="B3439" s="9" t="s">
        <v>157</v>
      </c>
      <c r="C3439" s="9" t="s">
        <v>163</v>
      </c>
      <c r="D3439" s="9" t="s">
        <v>349</v>
      </c>
      <c r="E3439" s="9" t="s">
        <v>31</v>
      </c>
      <c r="F3439" s="8">
        <v>2032</v>
      </c>
      <c r="G3439" s="11" t="s">
        <v>381</v>
      </c>
      <c r="H3439" s="11" t="s">
        <v>381</v>
      </c>
      <c r="I3439" s="11" t="s">
        <v>381</v>
      </c>
      <c r="J3439" s="11" t="s">
        <v>381</v>
      </c>
      <c r="K3439" s="11" t="s">
        <v>381</v>
      </c>
      <c r="L3439" s="11" t="s">
        <v>381</v>
      </c>
      <c r="M3439" s="11" t="s">
        <v>381</v>
      </c>
      <c r="N3439" s="11" t="s">
        <v>381</v>
      </c>
      <c r="O3439" s="11" t="s">
        <v>381</v>
      </c>
      <c r="P3439" s="11" t="s">
        <v>381</v>
      </c>
      <c r="Q3439" s="11" t="s">
        <v>381</v>
      </c>
      <c r="R3439" s="11" t="s">
        <v>381</v>
      </c>
      <c r="S3439" s="11" t="s">
        <v>381</v>
      </c>
      <c r="T3439" s="11" t="s">
        <v>381</v>
      </c>
      <c r="U3439" s="11" t="s">
        <v>381</v>
      </c>
      <c r="V3439" s="11" t="s">
        <v>381</v>
      </c>
      <c r="W3439" s="11" t="s">
        <v>381</v>
      </c>
      <c r="X3439" s="11" t="s">
        <v>381</v>
      </c>
      <c r="Y3439" s="11" t="s">
        <v>381</v>
      </c>
      <c r="Z3439" s="11">
        <v>0.13150000000000001</v>
      </c>
      <c r="AA3439" s="11">
        <v>0.24854999999999999</v>
      </c>
      <c r="AB3439" s="11">
        <v>0.19778000000000001</v>
      </c>
      <c r="AC3439" s="11">
        <v>0.57782999999999995</v>
      </c>
      <c r="AD3439" s="71"/>
      <c r="AE3439" s="71"/>
      <c r="AF3439" s="71">
        <f t="shared" si="162"/>
        <v>0</v>
      </c>
      <c r="AG3439" s="277" t="s">
        <v>907</v>
      </c>
      <c r="AH3439" s="277" t="s">
        <v>821</v>
      </c>
      <c r="AI3439" s="276" t="s">
        <v>822</v>
      </c>
      <c r="AJ3439" s="276" t="s">
        <v>823</v>
      </c>
      <c r="AK3439" s="276" t="s">
        <v>349</v>
      </c>
      <c r="AL3439" s="277" t="s">
        <v>163</v>
      </c>
      <c r="AM3439" s="276" t="s">
        <v>805</v>
      </c>
      <c r="AN3439" s="276" t="s">
        <v>806</v>
      </c>
      <c r="AO3439" s="277" t="s">
        <v>807</v>
      </c>
    </row>
    <row r="3440" spans="1:41" ht="15" thickBot="1" x14ac:dyDescent="0.4">
      <c r="A3440" s="8">
        <v>2025</v>
      </c>
      <c r="B3440" s="9" t="s">
        <v>157</v>
      </c>
      <c r="C3440" s="9" t="s">
        <v>163</v>
      </c>
      <c r="D3440" s="9" t="s">
        <v>349</v>
      </c>
      <c r="E3440" s="9" t="s">
        <v>31</v>
      </c>
      <c r="F3440" s="8">
        <v>2033</v>
      </c>
      <c r="G3440" s="11" t="s">
        <v>381</v>
      </c>
      <c r="H3440" s="11" t="s">
        <v>381</v>
      </c>
      <c r="I3440" s="11" t="s">
        <v>381</v>
      </c>
      <c r="J3440" s="11" t="s">
        <v>381</v>
      </c>
      <c r="K3440" s="11" t="s">
        <v>381</v>
      </c>
      <c r="L3440" s="11" t="s">
        <v>381</v>
      </c>
      <c r="M3440" s="11" t="s">
        <v>381</v>
      </c>
      <c r="N3440" s="11" t="s">
        <v>381</v>
      </c>
      <c r="O3440" s="11" t="s">
        <v>381</v>
      </c>
      <c r="P3440" s="11" t="s">
        <v>381</v>
      </c>
      <c r="Q3440" s="11" t="s">
        <v>381</v>
      </c>
      <c r="R3440" s="11" t="s">
        <v>381</v>
      </c>
      <c r="S3440" s="11" t="s">
        <v>381</v>
      </c>
      <c r="T3440" s="11" t="s">
        <v>381</v>
      </c>
      <c r="U3440" s="11" t="s">
        <v>381</v>
      </c>
      <c r="V3440" s="11" t="s">
        <v>381</v>
      </c>
      <c r="W3440" s="11" t="s">
        <v>381</v>
      </c>
      <c r="X3440" s="11" t="s">
        <v>381</v>
      </c>
      <c r="Y3440" s="11" t="s">
        <v>381</v>
      </c>
      <c r="Z3440" s="11">
        <v>0.12529999999999999</v>
      </c>
      <c r="AA3440" s="11">
        <v>0.25879000000000002</v>
      </c>
      <c r="AB3440" s="11">
        <v>0.18872</v>
      </c>
      <c r="AC3440" s="11">
        <v>0.57281000000000004</v>
      </c>
      <c r="AD3440" s="71"/>
      <c r="AE3440" s="71"/>
      <c r="AF3440" s="71">
        <f t="shared" si="162"/>
        <v>0</v>
      </c>
      <c r="AG3440" s="277" t="s">
        <v>907</v>
      </c>
      <c r="AH3440" s="277" t="s">
        <v>821</v>
      </c>
      <c r="AI3440" s="276" t="s">
        <v>822</v>
      </c>
      <c r="AJ3440" s="276" t="s">
        <v>823</v>
      </c>
      <c r="AK3440" s="276" t="s">
        <v>349</v>
      </c>
      <c r="AL3440" s="277" t="s">
        <v>163</v>
      </c>
      <c r="AM3440" s="276" t="s">
        <v>805</v>
      </c>
      <c r="AN3440" s="276" t="s">
        <v>806</v>
      </c>
      <c r="AO3440" s="277" t="s">
        <v>807</v>
      </c>
    </row>
    <row r="3441" spans="1:41" ht="15" thickBot="1" x14ac:dyDescent="0.4">
      <c r="A3441" s="8">
        <v>2025</v>
      </c>
      <c r="B3441" s="9" t="s">
        <v>157</v>
      </c>
      <c r="C3441" s="9" t="s">
        <v>163</v>
      </c>
      <c r="D3441" s="9" t="s">
        <v>349</v>
      </c>
      <c r="E3441" s="9" t="s">
        <v>31</v>
      </c>
      <c r="F3441" s="8">
        <v>2034</v>
      </c>
      <c r="G3441" s="11" t="s">
        <v>381</v>
      </c>
      <c r="H3441" s="11" t="s">
        <v>381</v>
      </c>
      <c r="I3441" s="11" t="s">
        <v>381</v>
      </c>
      <c r="J3441" s="11" t="s">
        <v>381</v>
      </c>
      <c r="K3441" s="11" t="s">
        <v>381</v>
      </c>
      <c r="L3441" s="11" t="s">
        <v>381</v>
      </c>
      <c r="M3441" s="11" t="s">
        <v>381</v>
      </c>
      <c r="N3441" s="11" t="s">
        <v>381</v>
      </c>
      <c r="O3441" s="11" t="s">
        <v>381</v>
      </c>
      <c r="P3441" s="11" t="s">
        <v>381</v>
      </c>
      <c r="Q3441" s="11" t="s">
        <v>381</v>
      </c>
      <c r="R3441" s="11" t="s">
        <v>381</v>
      </c>
      <c r="S3441" s="11" t="s">
        <v>381</v>
      </c>
      <c r="T3441" s="11" t="s">
        <v>381</v>
      </c>
      <c r="U3441" s="11" t="s">
        <v>381</v>
      </c>
      <c r="V3441" s="11" t="s">
        <v>381</v>
      </c>
      <c r="W3441" s="11" t="s">
        <v>381</v>
      </c>
      <c r="X3441" s="11" t="s">
        <v>381</v>
      </c>
      <c r="Y3441" s="11" t="s">
        <v>381</v>
      </c>
      <c r="Z3441" s="11">
        <v>0.11681999999999999</v>
      </c>
      <c r="AA3441" s="11">
        <v>0.25751000000000002</v>
      </c>
      <c r="AB3441" s="11">
        <v>0.20477000000000001</v>
      </c>
      <c r="AC3441" s="11">
        <v>0.57909999999999995</v>
      </c>
      <c r="AD3441" s="71"/>
      <c r="AE3441" s="71"/>
      <c r="AF3441" s="71">
        <f t="shared" si="162"/>
        <v>0</v>
      </c>
      <c r="AG3441" s="277" t="s">
        <v>907</v>
      </c>
      <c r="AH3441" s="277" t="s">
        <v>821</v>
      </c>
      <c r="AI3441" s="276" t="s">
        <v>822</v>
      </c>
      <c r="AJ3441" s="276" t="s">
        <v>823</v>
      </c>
      <c r="AK3441" s="276" t="s">
        <v>349</v>
      </c>
      <c r="AL3441" s="277" t="s">
        <v>163</v>
      </c>
      <c r="AM3441" s="276" t="s">
        <v>805</v>
      </c>
      <c r="AN3441" s="276" t="s">
        <v>806</v>
      </c>
      <c r="AO3441" s="277" t="s">
        <v>807</v>
      </c>
    </row>
    <row r="3442" spans="1:41" ht="15" thickBot="1" x14ac:dyDescent="0.4">
      <c r="A3442" s="8">
        <v>2025</v>
      </c>
      <c r="B3442" s="9" t="s">
        <v>157</v>
      </c>
      <c r="C3442" s="9" t="s">
        <v>163</v>
      </c>
      <c r="D3442" s="9" t="s">
        <v>349</v>
      </c>
      <c r="E3442" s="9" t="s">
        <v>31</v>
      </c>
      <c r="F3442" s="8">
        <v>2035</v>
      </c>
      <c r="G3442" s="11" t="s">
        <v>381</v>
      </c>
      <c r="H3442" s="11" t="s">
        <v>381</v>
      </c>
      <c r="I3442" s="11" t="s">
        <v>381</v>
      </c>
      <c r="J3442" s="11" t="s">
        <v>381</v>
      </c>
      <c r="K3442" s="11" t="s">
        <v>381</v>
      </c>
      <c r="L3442" s="11" t="s">
        <v>381</v>
      </c>
      <c r="M3442" s="11" t="s">
        <v>381</v>
      </c>
      <c r="N3442" s="11" t="s">
        <v>381</v>
      </c>
      <c r="O3442" s="11" t="s">
        <v>381</v>
      </c>
      <c r="P3442" s="11" t="s">
        <v>381</v>
      </c>
      <c r="Q3442" s="11" t="s">
        <v>381</v>
      </c>
      <c r="R3442" s="11" t="s">
        <v>381</v>
      </c>
      <c r="S3442" s="11" t="s">
        <v>381</v>
      </c>
      <c r="T3442" s="11" t="s">
        <v>381</v>
      </c>
      <c r="U3442" s="11" t="s">
        <v>381</v>
      </c>
      <c r="V3442" s="11" t="s">
        <v>381</v>
      </c>
      <c r="W3442" s="11" t="s">
        <v>381</v>
      </c>
      <c r="X3442" s="11" t="s">
        <v>381</v>
      </c>
      <c r="Y3442" s="11" t="s">
        <v>381</v>
      </c>
      <c r="Z3442" s="11">
        <v>0.11906</v>
      </c>
      <c r="AA3442" s="11">
        <v>0.24503</v>
      </c>
      <c r="AB3442" s="11">
        <v>0.19186</v>
      </c>
      <c r="AC3442" s="11">
        <v>0.55595000000000006</v>
      </c>
      <c r="AD3442" s="71"/>
      <c r="AE3442" s="71"/>
      <c r="AF3442" s="71">
        <f t="shared" si="162"/>
        <v>0</v>
      </c>
      <c r="AG3442" s="277" t="s">
        <v>907</v>
      </c>
      <c r="AH3442" s="277" t="s">
        <v>821</v>
      </c>
      <c r="AI3442" s="276" t="s">
        <v>822</v>
      </c>
      <c r="AJ3442" s="276" t="s">
        <v>823</v>
      </c>
      <c r="AK3442" s="276" t="s">
        <v>349</v>
      </c>
      <c r="AL3442" s="277" t="s">
        <v>163</v>
      </c>
      <c r="AM3442" s="276" t="s">
        <v>805</v>
      </c>
      <c r="AN3442" s="276" t="s">
        <v>806</v>
      </c>
      <c r="AO3442" s="277" t="s">
        <v>807</v>
      </c>
    </row>
    <row r="3443" spans="1:41" ht="15" thickBot="1" x14ac:dyDescent="0.4">
      <c r="A3443" s="8">
        <v>2025</v>
      </c>
      <c r="B3443" s="9" t="s">
        <v>157</v>
      </c>
      <c r="C3443" s="9" t="s">
        <v>163</v>
      </c>
      <c r="D3443" s="9" t="s">
        <v>349</v>
      </c>
      <c r="E3443" s="9" t="s">
        <v>32</v>
      </c>
      <c r="F3443" s="8">
        <v>2025</v>
      </c>
      <c r="G3443" s="28" t="s">
        <v>35</v>
      </c>
      <c r="H3443" s="11">
        <v>1.6516599999999999</v>
      </c>
      <c r="I3443" s="11">
        <v>1.4364300000000001</v>
      </c>
      <c r="J3443" s="11" t="s">
        <v>35</v>
      </c>
      <c r="K3443" s="11">
        <v>1.2999999999999999E-3</v>
      </c>
      <c r="L3443" s="11">
        <v>0.58921999999999997</v>
      </c>
      <c r="M3443" s="11">
        <v>0.53300000000000003</v>
      </c>
      <c r="N3443" s="11">
        <v>3.9718100000000001</v>
      </c>
      <c r="O3443" s="11">
        <v>3.4353099999999999</v>
      </c>
      <c r="P3443" s="11">
        <v>4.0828600000000002</v>
      </c>
      <c r="Q3443" s="11">
        <v>2.11538</v>
      </c>
      <c r="R3443" s="11">
        <v>1.71543</v>
      </c>
      <c r="S3443" s="11">
        <v>0.81596999999999997</v>
      </c>
      <c r="T3443" s="11">
        <v>20.353290000000001</v>
      </c>
      <c r="U3443" s="11">
        <v>4.1919500000000003</v>
      </c>
      <c r="V3443" s="11">
        <v>0.86314999999999997</v>
      </c>
      <c r="W3443" s="11">
        <v>8.9770000000000003E-2</v>
      </c>
      <c r="X3443" s="11">
        <v>5.1448700000000001</v>
      </c>
      <c r="Y3443" s="11">
        <v>25.498149999999999</v>
      </c>
      <c r="Z3443" s="11">
        <v>0.22431999999999999</v>
      </c>
      <c r="AA3443" s="11">
        <v>0.86819000000000002</v>
      </c>
      <c r="AB3443" s="11">
        <v>1.0751500000000001</v>
      </c>
      <c r="AC3443" s="11">
        <v>2.1676700000000002</v>
      </c>
      <c r="AD3443" s="71">
        <f t="shared" si="163"/>
        <v>4.8999999999999998E-3</v>
      </c>
      <c r="AE3443" s="71">
        <f t="shared" si="164"/>
        <v>0</v>
      </c>
      <c r="AF3443" s="71">
        <f t="shared" si="162"/>
        <v>0</v>
      </c>
      <c r="AG3443" s="277" t="s">
        <v>908</v>
      </c>
      <c r="AH3443" s="277" t="s">
        <v>821</v>
      </c>
      <c r="AI3443" s="276" t="s">
        <v>822</v>
      </c>
      <c r="AJ3443" s="276" t="s">
        <v>823</v>
      </c>
      <c r="AK3443" s="276" t="s">
        <v>349</v>
      </c>
      <c r="AL3443" s="277" t="s">
        <v>163</v>
      </c>
      <c r="AM3443" s="276" t="s">
        <v>805</v>
      </c>
      <c r="AN3443" s="276" t="s">
        <v>806</v>
      </c>
      <c r="AO3443" s="277" t="s">
        <v>807</v>
      </c>
    </row>
    <row r="3444" spans="1:41" ht="15" thickBot="1" x14ac:dyDescent="0.4">
      <c r="A3444" s="8">
        <v>2025</v>
      </c>
      <c r="B3444" s="9" t="s">
        <v>157</v>
      </c>
      <c r="C3444" s="9" t="s">
        <v>163</v>
      </c>
      <c r="D3444" s="9" t="s">
        <v>349</v>
      </c>
      <c r="E3444" s="9" t="s">
        <v>32</v>
      </c>
      <c r="F3444" s="8">
        <v>2026</v>
      </c>
      <c r="G3444" s="28" t="s">
        <v>35</v>
      </c>
      <c r="H3444" s="11">
        <v>1.51359</v>
      </c>
      <c r="I3444" s="11">
        <v>2.2647499999999998</v>
      </c>
      <c r="J3444" s="11" t="s">
        <v>35</v>
      </c>
      <c r="K3444" s="11">
        <v>2.2200000000000002E-3</v>
      </c>
      <c r="L3444" s="11">
        <v>0.35369</v>
      </c>
      <c r="M3444" s="11">
        <v>0.81488000000000005</v>
      </c>
      <c r="N3444" s="11">
        <v>3.6757399999999998</v>
      </c>
      <c r="O3444" s="11">
        <v>2.9323899999999998</v>
      </c>
      <c r="P3444" s="11">
        <v>3.6593599999999999</v>
      </c>
      <c r="Q3444" s="11">
        <v>2.7864399999999998</v>
      </c>
      <c r="R3444" s="11">
        <v>2.1285400000000001</v>
      </c>
      <c r="S3444" s="11">
        <v>1.3542700000000001</v>
      </c>
      <c r="T3444" s="11">
        <v>21.492010000000001</v>
      </c>
      <c r="U3444" s="11">
        <v>3.4221400000000002</v>
      </c>
      <c r="V3444" s="11">
        <v>1.1949700000000001</v>
      </c>
      <c r="W3444" s="11">
        <v>0.24271999999999999</v>
      </c>
      <c r="X3444" s="11">
        <v>4.8598299999999997</v>
      </c>
      <c r="Y3444" s="11">
        <v>26.351839999999999</v>
      </c>
      <c r="Z3444" s="11">
        <v>0.35249000000000003</v>
      </c>
      <c r="AA3444" s="11">
        <v>0.98160999999999998</v>
      </c>
      <c r="AB3444" s="11">
        <v>1.56613</v>
      </c>
      <c r="AC3444" s="11">
        <v>2.90022</v>
      </c>
      <c r="AD3444" s="71">
        <f t="shared" si="163"/>
        <v>6.1000000000000004E-3</v>
      </c>
      <c r="AE3444" s="71">
        <f t="shared" si="164"/>
        <v>0</v>
      </c>
      <c r="AF3444" s="71">
        <f t="shared" si="162"/>
        <v>0</v>
      </c>
      <c r="AG3444" s="277" t="s">
        <v>908</v>
      </c>
      <c r="AH3444" s="277" t="s">
        <v>821</v>
      </c>
      <c r="AI3444" s="276" t="s">
        <v>822</v>
      </c>
      <c r="AJ3444" s="276" t="s">
        <v>823</v>
      </c>
      <c r="AK3444" s="276" t="s">
        <v>349</v>
      </c>
      <c r="AL3444" s="277" t="s">
        <v>163</v>
      </c>
      <c r="AM3444" s="276" t="s">
        <v>805</v>
      </c>
      <c r="AN3444" s="276" t="s">
        <v>806</v>
      </c>
      <c r="AO3444" s="277" t="s">
        <v>807</v>
      </c>
    </row>
    <row r="3445" spans="1:41" ht="15" thickBot="1" x14ac:dyDescent="0.4">
      <c r="A3445" s="8">
        <v>2025</v>
      </c>
      <c r="B3445" s="9" t="s">
        <v>157</v>
      </c>
      <c r="C3445" s="9" t="s">
        <v>163</v>
      </c>
      <c r="D3445" s="9" t="s">
        <v>349</v>
      </c>
      <c r="E3445" s="9" t="s">
        <v>32</v>
      </c>
      <c r="F3445" s="8">
        <v>2027</v>
      </c>
      <c r="G3445" s="28" t="s">
        <v>35</v>
      </c>
      <c r="H3445" s="11">
        <v>1.6758500000000001</v>
      </c>
      <c r="I3445" s="11">
        <v>2.7271399999999999</v>
      </c>
      <c r="J3445" s="11" t="s">
        <v>35</v>
      </c>
      <c r="K3445" s="11">
        <v>9.4599999999999997E-3</v>
      </c>
      <c r="L3445" s="11">
        <v>0.28475</v>
      </c>
      <c r="M3445" s="11">
        <v>1.0362899999999999</v>
      </c>
      <c r="N3445" s="11">
        <v>4.2557900000000002</v>
      </c>
      <c r="O3445" s="11">
        <v>2.5723400000000001</v>
      </c>
      <c r="P3445" s="11">
        <v>3.9868899999999998</v>
      </c>
      <c r="Q3445" s="11">
        <v>2.9761000000000002</v>
      </c>
      <c r="R3445" s="11">
        <v>2.4719699999999998</v>
      </c>
      <c r="S3445" s="11">
        <v>1.43893</v>
      </c>
      <c r="T3445" s="11">
        <v>23.444009999999999</v>
      </c>
      <c r="U3445" s="11">
        <v>3.9923600000000001</v>
      </c>
      <c r="V3445" s="11">
        <v>1.4510700000000001</v>
      </c>
      <c r="W3445" s="11">
        <v>0.38202999999999998</v>
      </c>
      <c r="X3445" s="11">
        <v>5.82545</v>
      </c>
      <c r="Y3445" s="11">
        <v>29.269449999999999</v>
      </c>
      <c r="Z3445" s="11">
        <v>0.62388999999999994</v>
      </c>
      <c r="AA3445" s="11">
        <v>1.3918200000000001</v>
      </c>
      <c r="AB3445" s="11">
        <v>1.9820599999999999</v>
      </c>
      <c r="AC3445" s="11">
        <v>3.99777</v>
      </c>
      <c r="AD3445" s="71">
        <f t="shared" si="163"/>
        <v>8.5000000000000006E-3</v>
      </c>
      <c r="AE3445" s="71">
        <f t="shared" si="164"/>
        <v>0</v>
      </c>
      <c r="AF3445" s="71">
        <f t="shared" si="162"/>
        <v>0</v>
      </c>
      <c r="AG3445" s="277" t="s">
        <v>908</v>
      </c>
      <c r="AH3445" s="277" t="s">
        <v>821</v>
      </c>
      <c r="AI3445" s="276" t="s">
        <v>822</v>
      </c>
      <c r="AJ3445" s="276" t="s">
        <v>823</v>
      </c>
      <c r="AK3445" s="276" t="s">
        <v>349</v>
      </c>
      <c r="AL3445" s="277" t="s">
        <v>163</v>
      </c>
      <c r="AM3445" s="276" t="s">
        <v>805</v>
      </c>
      <c r="AN3445" s="276" t="s">
        <v>806</v>
      </c>
      <c r="AO3445" s="277" t="s">
        <v>807</v>
      </c>
    </row>
    <row r="3446" spans="1:41" ht="15" thickBot="1" x14ac:dyDescent="0.4">
      <c r="A3446" s="8">
        <v>2025</v>
      </c>
      <c r="B3446" s="9" t="s">
        <v>157</v>
      </c>
      <c r="C3446" s="9" t="s">
        <v>163</v>
      </c>
      <c r="D3446" s="9" t="s">
        <v>349</v>
      </c>
      <c r="E3446" s="9" t="s">
        <v>32</v>
      </c>
      <c r="F3446" s="8">
        <v>2028</v>
      </c>
      <c r="G3446" s="28" t="s">
        <v>35</v>
      </c>
      <c r="H3446" s="11">
        <v>2.7404600000000001</v>
      </c>
      <c r="I3446" s="11">
        <v>3.0305599999999999</v>
      </c>
      <c r="J3446" s="11" t="s">
        <v>35</v>
      </c>
      <c r="K3446" s="11">
        <v>1.8169999999999999E-2</v>
      </c>
      <c r="L3446" s="11">
        <v>0.25095000000000001</v>
      </c>
      <c r="M3446" s="11">
        <v>0.96696000000000004</v>
      </c>
      <c r="N3446" s="11">
        <v>4.2343400000000004</v>
      </c>
      <c r="O3446" s="11">
        <v>2.6529500000000001</v>
      </c>
      <c r="P3446" s="11">
        <v>4.4604900000000001</v>
      </c>
      <c r="Q3446" s="11">
        <v>3.4813999999999998</v>
      </c>
      <c r="R3446" s="11">
        <v>2.1516700000000002</v>
      </c>
      <c r="S3446" s="11">
        <v>1.1823600000000001</v>
      </c>
      <c r="T3446" s="11">
        <v>25.1785</v>
      </c>
      <c r="U3446" s="11">
        <v>3.9821</v>
      </c>
      <c r="V3446" s="11">
        <v>1.1606399999999999</v>
      </c>
      <c r="W3446" s="11">
        <v>0.47513</v>
      </c>
      <c r="X3446" s="11">
        <v>5.6178800000000004</v>
      </c>
      <c r="Y3446" s="11">
        <v>30.796379999999999</v>
      </c>
      <c r="Z3446" s="11">
        <v>0.75</v>
      </c>
      <c r="AA3446" s="11">
        <v>1.48807</v>
      </c>
      <c r="AB3446" s="11">
        <v>2.7143199999999998</v>
      </c>
      <c r="AC3446" s="11">
        <v>4.9523900000000003</v>
      </c>
      <c r="AD3446" s="71">
        <f t="shared" si="163"/>
        <v>8.2000000000000007E-3</v>
      </c>
      <c r="AE3446" s="71">
        <f t="shared" si="164"/>
        <v>0</v>
      </c>
      <c r="AF3446" s="71">
        <f t="shared" si="162"/>
        <v>0</v>
      </c>
      <c r="AG3446" s="277" t="s">
        <v>908</v>
      </c>
      <c r="AH3446" s="277" t="s">
        <v>821</v>
      </c>
      <c r="AI3446" s="276" t="s">
        <v>822</v>
      </c>
      <c r="AJ3446" s="276" t="s">
        <v>823</v>
      </c>
      <c r="AK3446" s="276" t="s">
        <v>349</v>
      </c>
      <c r="AL3446" s="277" t="s">
        <v>163</v>
      </c>
      <c r="AM3446" s="276" t="s">
        <v>805</v>
      </c>
      <c r="AN3446" s="276" t="s">
        <v>806</v>
      </c>
      <c r="AO3446" s="277" t="s">
        <v>807</v>
      </c>
    </row>
    <row r="3447" spans="1:41" ht="15" thickBot="1" x14ac:dyDescent="0.4">
      <c r="A3447" s="8">
        <v>2025</v>
      </c>
      <c r="B3447" s="9" t="s">
        <v>157</v>
      </c>
      <c r="C3447" s="9" t="s">
        <v>163</v>
      </c>
      <c r="D3447" s="9" t="s">
        <v>349</v>
      </c>
      <c r="E3447" s="9" t="s">
        <v>32</v>
      </c>
      <c r="F3447" s="8">
        <v>2029</v>
      </c>
      <c r="G3447" s="28" t="s">
        <v>35</v>
      </c>
      <c r="H3447" s="11">
        <v>2.4053200000000001</v>
      </c>
      <c r="I3447" s="11">
        <v>3.61842</v>
      </c>
      <c r="J3447" s="11" t="s">
        <v>35</v>
      </c>
      <c r="K3447" s="11">
        <v>2.172E-2</v>
      </c>
      <c r="L3447" s="11">
        <v>0.33250000000000002</v>
      </c>
      <c r="M3447" s="11">
        <v>0.97097</v>
      </c>
      <c r="N3447" s="11">
        <v>4.8399599999999996</v>
      </c>
      <c r="O3447" s="11">
        <v>2.9689000000000001</v>
      </c>
      <c r="P3447" s="11">
        <v>4.3114600000000003</v>
      </c>
      <c r="Q3447" s="11">
        <v>4.2701500000000001</v>
      </c>
      <c r="R3447" s="11">
        <v>2.22505</v>
      </c>
      <c r="S3447" s="11">
        <v>1.3992100000000001</v>
      </c>
      <c r="T3447" s="11">
        <v>27.38203</v>
      </c>
      <c r="U3447" s="11">
        <v>4.0684199999999997</v>
      </c>
      <c r="V3447" s="11">
        <v>1.0381800000000001</v>
      </c>
      <c r="W3447" s="11">
        <v>0.41797000000000001</v>
      </c>
      <c r="X3447" s="11">
        <v>5.5245699999999998</v>
      </c>
      <c r="Y3447" s="11">
        <v>32.906590000000001</v>
      </c>
      <c r="Z3447" s="11">
        <v>0.96328000000000003</v>
      </c>
      <c r="AA3447" s="11">
        <v>1.77339</v>
      </c>
      <c r="AB3447" s="11">
        <v>3.2062499999999998</v>
      </c>
      <c r="AC3447" s="11">
        <v>5.9429299999999996</v>
      </c>
      <c r="AD3447" s="71">
        <f t="shared" si="163"/>
        <v>1.84E-2</v>
      </c>
      <c r="AE3447" s="71">
        <f t="shared" si="164"/>
        <v>0</v>
      </c>
      <c r="AF3447" s="71">
        <f t="shared" si="162"/>
        <v>0</v>
      </c>
      <c r="AG3447" s="277" t="s">
        <v>908</v>
      </c>
      <c r="AH3447" s="277" t="s">
        <v>821</v>
      </c>
      <c r="AI3447" s="276" t="s">
        <v>822</v>
      </c>
      <c r="AJ3447" s="276" t="s">
        <v>823</v>
      </c>
      <c r="AK3447" s="276" t="s">
        <v>349</v>
      </c>
      <c r="AL3447" s="277" t="s">
        <v>163</v>
      </c>
      <c r="AM3447" s="276" t="s">
        <v>805</v>
      </c>
      <c r="AN3447" s="276" t="s">
        <v>806</v>
      </c>
      <c r="AO3447" s="277" t="s">
        <v>807</v>
      </c>
    </row>
    <row r="3448" spans="1:41" ht="15" thickBot="1" x14ac:dyDescent="0.4">
      <c r="A3448" s="8">
        <v>2025</v>
      </c>
      <c r="B3448" s="9" t="s">
        <v>157</v>
      </c>
      <c r="C3448" s="9" t="s">
        <v>163</v>
      </c>
      <c r="D3448" s="9" t="s">
        <v>349</v>
      </c>
      <c r="E3448" s="9" t="s">
        <v>32</v>
      </c>
      <c r="F3448" s="8">
        <v>2030</v>
      </c>
      <c r="G3448" s="28" t="s">
        <v>35</v>
      </c>
      <c r="H3448" s="11">
        <v>2.2381700000000002</v>
      </c>
      <c r="I3448" s="11">
        <v>4.0749599999999999</v>
      </c>
      <c r="J3448" s="11" t="s">
        <v>35</v>
      </c>
      <c r="K3448" s="11">
        <v>0.19184000000000001</v>
      </c>
      <c r="L3448" s="11">
        <v>0.54684999999999995</v>
      </c>
      <c r="M3448" s="11">
        <v>1.25183</v>
      </c>
      <c r="N3448" s="11">
        <v>4.4753600000000002</v>
      </c>
      <c r="O3448" s="11">
        <v>2.8667400000000001</v>
      </c>
      <c r="P3448" s="11">
        <v>4.20763</v>
      </c>
      <c r="Q3448" s="11">
        <v>4.8431300000000004</v>
      </c>
      <c r="R3448" s="11">
        <v>2.5863999999999998</v>
      </c>
      <c r="S3448" s="11">
        <v>1.5947499999999999</v>
      </c>
      <c r="T3448" s="11">
        <v>28.928599999999999</v>
      </c>
      <c r="U3448" s="11">
        <v>3.99227</v>
      </c>
      <c r="V3448" s="11">
        <v>1.2847299999999999</v>
      </c>
      <c r="W3448" s="11">
        <v>0.65915999999999997</v>
      </c>
      <c r="X3448" s="11">
        <v>5.9361600000000001</v>
      </c>
      <c r="Y3448" s="11">
        <v>34.864759999999997</v>
      </c>
      <c r="Z3448" s="11">
        <v>1.1736200000000001</v>
      </c>
      <c r="AA3448" s="11">
        <v>2.15117</v>
      </c>
      <c r="AB3448" s="11">
        <v>4.5167400000000004</v>
      </c>
      <c r="AC3448" s="11">
        <v>7.8415299999999997</v>
      </c>
      <c r="AD3448" s="71">
        <f t="shared" si="163"/>
        <v>5.0900000000000001E-2</v>
      </c>
      <c r="AE3448" s="71">
        <f t="shared" si="164"/>
        <v>0</v>
      </c>
      <c r="AF3448" s="71">
        <f t="shared" si="162"/>
        <v>0</v>
      </c>
      <c r="AG3448" s="277" t="s">
        <v>908</v>
      </c>
      <c r="AH3448" s="277" t="s">
        <v>821</v>
      </c>
      <c r="AI3448" s="276" t="s">
        <v>822</v>
      </c>
      <c r="AJ3448" s="276" t="s">
        <v>823</v>
      </c>
      <c r="AK3448" s="276" t="s">
        <v>349</v>
      </c>
      <c r="AL3448" s="277" t="s">
        <v>163</v>
      </c>
      <c r="AM3448" s="276" t="s">
        <v>805</v>
      </c>
      <c r="AN3448" s="276" t="s">
        <v>806</v>
      </c>
      <c r="AO3448" s="277" t="s">
        <v>807</v>
      </c>
    </row>
    <row r="3449" spans="1:41" ht="15" thickBot="1" x14ac:dyDescent="0.4">
      <c r="A3449" s="8">
        <v>2025</v>
      </c>
      <c r="B3449" s="9" t="s">
        <v>157</v>
      </c>
      <c r="C3449" s="9" t="s">
        <v>163</v>
      </c>
      <c r="D3449" s="9" t="s">
        <v>349</v>
      </c>
      <c r="E3449" s="9" t="s">
        <v>32</v>
      </c>
      <c r="F3449" s="8">
        <v>2031</v>
      </c>
      <c r="G3449" s="28" t="s">
        <v>35</v>
      </c>
      <c r="H3449" s="11">
        <v>3.1749499999999999</v>
      </c>
      <c r="I3449" s="11">
        <v>4.2513199999999998</v>
      </c>
      <c r="J3449" s="11" t="s">
        <v>35</v>
      </c>
      <c r="K3449" s="11">
        <v>0.14113000000000001</v>
      </c>
      <c r="L3449" s="11">
        <v>0.68964999999999999</v>
      </c>
      <c r="M3449" s="11">
        <v>1.24159</v>
      </c>
      <c r="N3449" s="11">
        <v>4.1099300000000003</v>
      </c>
      <c r="O3449" s="11">
        <v>2.8540299999999998</v>
      </c>
      <c r="P3449" s="11">
        <v>4.9885099999999998</v>
      </c>
      <c r="Q3449" s="11">
        <v>4.7041199999999996</v>
      </c>
      <c r="R3449" s="11">
        <v>2.55016</v>
      </c>
      <c r="S3449" s="11">
        <v>1.3277300000000001</v>
      </c>
      <c r="T3449" s="11">
        <v>30.117619999999999</v>
      </c>
      <c r="U3449" s="11">
        <v>3.8780399999999999</v>
      </c>
      <c r="V3449" s="11">
        <v>0.92335999999999996</v>
      </c>
      <c r="W3449" s="11">
        <v>0.59733999999999998</v>
      </c>
      <c r="X3449" s="11">
        <v>5.3987299999999996</v>
      </c>
      <c r="Y3449" s="11">
        <v>35.516359999999999</v>
      </c>
      <c r="Z3449" s="11">
        <v>1.32637</v>
      </c>
      <c r="AA3449" s="11">
        <v>2.3670599999999999</v>
      </c>
      <c r="AB3449" s="11">
        <v>5.5440100000000001</v>
      </c>
      <c r="AC3449" s="11">
        <v>9.2374299999999998</v>
      </c>
      <c r="AD3449" s="71">
        <f t="shared" si="163"/>
        <v>8.4500000000000006E-2</v>
      </c>
      <c r="AE3449" s="71">
        <f t="shared" si="164"/>
        <v>0</v>
      </c>
      <c r="AF3449" s="71">
        <f t="shared" si="162"/>
        <v>0</v>
      </c>
      <c r="AG3449" s="277" t="s">
        <v>908</v>
      </c>
      <c r="AH3449" s="277" t="s">
        <v>821</v>
      </c>
      <c r="AI3449" s="276" t="s">
        <v>822</v>
      </c>
      <c r="AJ3449" s="276" t="s">
        <v>823</v>
      </c>
      <c r="AK3449" s="276" t="s">
        <v>349</v>
      </c>
      <c r="AL3449" s="277" t="s">
        <v>163</v>
      </c>
      <c r="AM3449" s="276" t="s">
        <v>805</v>
      </c>
      <c r="AN3449" s="276" t="s">
        <v>806</v>
      </c>
      <c r="AO3449" s="277" t="s">
        <v>807</v>
      </c>
    </row>
    <row r="3450" spans="1:41" ht="15" thickBot="1" x14ac:dyDescent="0.4">
      <c r="A3450" s="8">
        <v>2025</v>
      </c>
      <c r="B3450" s="9" t="s">
        <v>157</v>
      </c>
      <c r="C3450" s="9" t="s">
        <v>163</v>
      </c>
      <c r="D3450" s="9" t="s">
        <v>349</v>
      </c>
      <c r="E3450" s="9" t="s">
        <v>32</v>
      </c>
      <c r="F3450" s="8">
        <v>2032</v>
      </c>
      <c r="G3450" s="28" t="s">
        <v>35</v>
      </c>
      <c r="H3450" s="11">
        <v>3.3776099999999998</v>
      </c>
      <c r="I3450" s="11">
        <v>4.9411399999999999</v>
      </c>
      <c r="J3450" s="11" t="s">
        <v>35</v>
      </c>
      <c r="K3450" s="11">
        <v>0.14091000000000001</v>
      </c>
      <c r="L3450" s="11">
        <v>0.89871999999999996</v>
      </c>
      <c r="M3450" s="11">
        <v>1.2695099999999999</v>
      </c>
      <c r="N3450" s="11">
        <v>4.2269500000000004</v>
      </c>
      <c r="O3450" s="11">
        <v>3.2588900000000001</v>
      </c>
      <c r="P3450" s="11">
        <v>4.6605699999999999</v>
      </c>
      <c r="Q3450" s="11">
        <v>5.9528299999999996</v>
      </c>
      <c r="R3450" s="11">
        <v>2.4857399999999998</v>
      </c>
      <c r="S3450" s="11">
        <v>1.4382699999999999</v>
      </c>
      <c r="T3450" s="11">
        <v>33.163559999999997</v>
      </c>
      <c r="U3450" s="11">
        <v>3.6436000000000002</v>
      </c>
      <c r="V3450" s="11">
        <v>0.63124999999999998</v>
      </c>
      <c r="W3450" s="11">
        <v>0.58174999999999999</v>
      </c>
      <c r="X3450" s="11">
        <v>4.8565899999999997</v>
      </c>
      <c r="Y3450" s="11">
        <v>38.020150000000001</v>
      </c>
      <c r="Z3450" s="11">
        <v>1.2155499999999999</v>
      </c>
      <c r="AA3450" s="11">
        <v>2.3330700000000002</v>
      </c>
      <c r="AB3450" s="11">
        <v>5.1050000000000004</v>
      </c>
      <c r="AC3450" s="11">
        <v>8.6536200000000001</v>
      </c>
      <c r="AD3450" s="71">
        <f t="shared" si="163"/>
        <v>0.51239999999999997</v>
      </c>
      <c r="AE3450" s="71">
        <f t="shared" si="164"/>
        <v>0</v>
      </c>
      <c r="AF3450" s="71">
        <f t="shared" si="162"/>
        <v>0</v>
      </c>
      <c r="AG3450" s="277" t="s">
        <v>908</v>
      </c>
      <c r="AH3450" s="277" t="s">
        <v>821</v>
      </c>
      <c r="AI3450" s="276" t="s">
        <v>822</v>
      </c>
      <c r="AJ3450" s="276" t="s">
        <v>823</v>
      </c>
      <c r="AK3450" s="276" t="s">
        <v>349</v>
      </c>
      <c r="AL3450" s="277" t="s">
        <v>163</v>
      </c>
      <c r="AM3450" s="276" t="s">
        <v>805</v>
      </c>
      <c r="AN3450" s="276" t="s">
        <v>806</v>
      </c>
      <c r="AO3450" s="277" t="s">
        <v>807</v>
      </c>
    </row>
    <row r="3451" spans="1:41" ht="15" thickBot="1" x14ac:dyDescent="0.4">
      <c r="A3451" s="8">
        <v>2025</v>
      </c>
      <c r="B3451" s="9" t="s">
        <v>157</v>
      </c>
      <c r="C3451" s="9" t="s">
        <v>163</v>
      </c>
      <c r="D3451" s="9" t="s">
        <v>349</v>
      </c>
      <c r="E3451" s="9" t="s">
        <v>32</v>
      </c>
      <c r="F3451" s="8">
        <v>2033</v>
      </c>
      <c r="G3451" s="28" t="s">
        <v>35</v>
      </c>
      <c r="H3451" s="11">
        <v>3.3317899999999998</v>
      </c>
      <c r="I3451" s="11">
        <v>4.4534900000000004</v>
      </c>
      <c r="J3451" s="11" t="s">
        <v>35</v>
      </c>
      <c r="K3451" s="11">
        <v>0.51771</v>
      </c>
      <c r="L3451" s="11">
        <v>1.15524</v>
      </c>
      <c r="M3451" s="11">
        <v>1.20313</v>
      </c>
      <c r="N3451" s="11">
        <v>4.6057800000000002</v>
      </c>
      <c r="O3451" s="11">
        <v>3.2857500000000002</v>
      </c>
      <c r="P3451" s="11">
        <v>3.91221</v>
      </c>
      <c r="Q3451" s="11">
        <v>5.5098099999999999</v>
      </c>
      <c r="R3451" s="11">
        <v>2.5005299999999999</v>
      </c>
      <c r="S3451" s="11">
        <v>1.59659</v>
      </c>
      <c r="T3451" s="11">
        <v>32.411020000000001</v>
      </c>
      <c r="U3451" s="11">
        <v>4.3240999999999996</v>
      </c>
      <c r="V3451" s="11">
        <v>0.72787000000000002</v>
      </c>
      <c r="W3451" s="11">
        <v>0.34282000000000001</v>
      </c>
      <c r="X3451" s="11">
        <v>5.3947900000000004</v>
      </c>
      <c r="Y3451" s="11">
        <v>37.805810000000001</v>
      </c>
      <c r="Z3451" s="11">
        <v>1.2743599999999999</v>
      </c>
      <c r="AA3451" s="11">
        <v>2.5706899999999999</v>
      </c>
      <c r="AB3451" s="11">
        <v>5.1413900000000003</v>
      </c>
      <c r="AC3451" s="11">
        <v>8.9864300000000004</v>
      </c>
      <c r="AD3451" s="71">
        <f t="shared" si="163"/>
        <v>0.33900000000000002</v>
      </c>
      <c r="AE3451" s="71">
        <f t="shared" si="164"/>
        <v>0</v>
      </c>
      <c r="AF3451" s="71">
        <f t="shared" si="162"/>
        <v>0</v>
      </c>
      <c r="AG3451" s="277" t="s">
        <v>908</v>
      </c>
      <c r="AH3451" s="277" t="s">
        <v>821</v>
      </c>
      <c r="AI3451" s="276" t="s">
        <v>822</v>
      </c>
      <c r="AJ3451" s="276" t="s">
        <v>823</v>
      </c>
      <c r="AK3451" s="276" t="s">
        <v>349</v>
      </c>
      <c r="AL3451" s="277" t="s">
        <v>163</v>
      </c>
      <c r="AM3451" s="276" t="s">
        <v>805</v>
      </c>
      <c r="AN3451" s="276" t="s">
        <v>806</v>
      </c>
      <c r="AO3451" s="277" t="s">
        <v>807</v>
      </c>
    </row>
    <row r="3452" spans="1:41" ht="15" thickBot="1" x14ac:dyDescent="0.4">
      <c r="A3452" s="8">
        <v>2025</v>
      </c>
      <c r="B3452" s="9" t="s">
        <v>157</v>
      </c>
      <c r="C3452" s="9" t="s">
        <v>163</v>
      </c>
      <c r="D3452" s="9" t="s">
        <v>349</v>
      </c>
      <c r="E3452" s="9" t="s">
        <v>32</v>
      </c>
      <c r="F3452" s="8">
        <v>2034</v>
      </c>
      <c r="G3452" s="28" t="s">
        <v>35</v>
      </c>
      <c r="H3452" s="11">
        <v>3.4066800000000002</v>
      </c>
      <c r="I3452" s="11">
        <v>4.2811899999999996</v>
      </c>
      <c r="J3452" s="11" t="s">
        <v>35</v>
      </c>
      <c r="K3452" s="11">
        <v>0.28495999999999999</v>
      </c>
      <c r="L3452" s="11">
        <v>1.3256399999999999</v>
      </c>
      <c r="M3452" s="11">
        <v>1.75925</v>
      </c>
      <c r="N3452" s="11">
        <v>4.2887599999999999</v>
      </c>
      <c r="O3452" s="11">
        <v>2.8390599999999999</v>
      </c>
      <c r="P3452" s="11">
        <v>4.3331499999999998</v>
      </c>
      <c r="Q3452" s="11">
        <v>4.7270099999999999</v>
      </c>
      <c r="R3452" s="11">
        <v>2.5520399999999999</v>
      </c>
      <c r="S3452" s="11">
        <v>1.22892</v>
      </c>
      <c r="T3452" s="11">
        <v>31.279910000000001</v>
      </c>
      <c r="U3452" s="11">
        <v>4.4481799999999998</v>
      </c>
      <c r="V3452" s="11">
        <v>0.57789000000000001</v>
      </c>
      <c r="W3452" s="11">
        <v>8.7590000000000001E-2</v>
      </c>
      <c r="X3452" s="11">
        <v>5.1136499999999998</v>
      </c>
      <c r="Y3452" s="11">
        <v>36.393569999999997</v>
      </c>
      <c r="Z3452" s="11">
        <v>0.99860000000000004</v>
      </c>
      <c r="AA3452" s="11">
        <v>2.61687</v>
      </c>
      <c r="AB3452" s="11">
        <v>5.8521099999999997</v>
      </c>
      <c r="AC3452" s="11">
        <v>9.4675700000000003</v>
      </c>
      <c r="AD3452" s="71">
        <f t="shared" si="163"/>
        <v>0.25330000000000003</v>
      </c>
      <c r="AE3452" s="71">
        <f t="shared" si="164"/>
        <v>0</v>
      </c>
      <c r="AF3452" s="71">
        <f t="shared" si="162"/>
        <v>0</v>
      </c>
      <c r="AG3452" s="277" t="s">
        <v>908</v>
      </c>
      <c r="AH3452" s="277" t="s">
        <v>821</v>
      </c>
      <c r="AI3452" s="276" t="s">
        <v>822</v>
      </c>
      <c r="AJ3452" s="276" t="s">
        <v>823</v>
      </c>
      <c r="AK3452" s="276" t="s">
        <v>349</v>
      </c>
      <c r="AL3452" s="277" t="s">
        <v>163</v>
      </c>
      <c r="AM3452" s="276" t="s">
        <v>805</v>
      </c>
      <c r="AN3452" s="276" t="s">
        <v>806</v>
      </c>
      <c r="AO3452" s="277" t="s">
        <v>807</v>
      </c>
    </row>
    <row r="3453" spans="1:41" ht="15" thickBot="1" x14ac:dyDescent="0.4">
      <c r="A3453" s="8">
        <v>2025</v>
      </c>
      <c r="B3453" s="9" t="s">
        <v>157</v>
      </c>
      <c r="C3453" s="9" t="s">
        <v>163</v>
      </c>
      <c r="D3453" s="9" t="s">
        <v>349</v>
      </c>
      <c r="E3453" s="9" t="s">
        <v>32</v>
      </c>
      <c r="F3453" s="8">
        <v>2035</v>
      </c>
      <c r="G3453" s="28" t="s">
        <v>35</v>
      </c>
      <c r="H3453" s="11">
        <v>3.4770500000000002</v>
      </c>
      <c r="I3453" s="11">
        <v>4.4592700000000001</v>
      </c>
      <c r="J3453" s="11" t="s">
        <v>35</v>
      </c>
      <c r="K3453" s="11">
        <v>0.26030999999999999</v>
      </c>
      <c r="L3453" s="11">
        <v>1.33931</v>
      </c>
      <c r="M3453" s="11">
        <v>1.81382</v>
      </c>
      <c r="N3453" s="11">
        <v>4.5007999999999999</v>
      </c>
      <c r="O3453" s="11">
        <v>3.6479599999999999</v>
      </c>
      <c r="P3453" s="11">
        <v>4.5260899999999999</v>
      </c>
      <c r="Q3453" s="11">
        <v>5.4839900000000004</v>
      </c>
      <c r="R3453" s="11">
        <v>2.89405</v>
      </c>
      <c r="S3453" s="11">
        <v>1.1896100000000001</v>
      </c>
      <c r="T3453" s="11">
        <v>34.002969999999998</v>
      </c>
      <c r="U3453" s="11">
        <v>4.7872700000000004</v>
      </c>
      <c r="V3453" s="11">
        <v>0.21309</v>
      </c>
      <c r="W3453" s="11">
        <v>3.5430000000000003E-2</v>
      </c>
      <c r="X3453" s="11">
        <v>5.0357799999999999</v>
      </c>
      <c r="Y3453" s="11">
        <v>39.03875</v>
      </c>
      <c r="Z3453" s="11">
        <v>0.98046</v>
      </c>
      <c r="AA3453" s="11">
        <v>2.6448900000000002</v>
      </c>
      <c r="AB3453" s="11">
        <v>5.6059200000000002</v>
      </c>
      <c r="AC3453" s="11">
        <v>9.2312700000000003</v>
      </c>
      <c r="AD3453" s="71">
        <f t="shared" si="163"/>
        <v>0.41070000000000001</v>
      </c>
      <c r="AE3453" s="71">
        <f t="shared" si="164"/>
        <v>0</v>
      </c>
      <c r="AF3453" s="71">
        <f t="shared" si="162"/>
        <v>0</v>
      </c>
      <c r="AG3453" s="277" t="s">
        <v>908</v>
      </c>
      <c r="AH3453" s="277" t="s">
        <v>821</v>
      </c>
      <c r="AI3453" s="276" t="s">
        <v>822</v>
      </c>
      <c r="AJ3453" s="276" t="s">
        <v>823</v>
      </c>
      <c r="AK3453" s="276" t="s">
        <v>349</v>
      </c>
      <c r="AL3453" s="277" t="s">
        <v>163</v>
      </c>
      <c r="AM3453" s="276" t="s">
        <v>805</v>
      </c>
      <c r="AN3453" s="276" t="s">
        <v>806</v>
      </c>
      <c r="AO3453" s="277" t="s">
        <v>807</v>
      </c>
    </row>
    <row r="3454" spans="1:41" ht="23.5" thickBot="1" x14ac:dyDescent="0.4">
      <c r="A3454" s="8">
        <v>2025</v>
      </c>
      <c r="B3454" s="9" t="s">
        <v>157</v>
      </c>
      <c r="C3454" s="9" t="s">
        <v>164</v>
      </c>
      <c r="D3454" s="9" t="s">
        <v>350</v>
      </c>
      <c r="E3454" s="97" t="s">
        <v>29</v>
      </c>
      <c r="F3454" s="8">
        <v>2025</v>
      </c>
      <c r="G3454" s="10">
        <v>0</v>
      </c>
      <c r="H3454" s="10" t="s">
        <v>35</v>
      </c>
      <c r="I3454" s="10">
        <v>7</v>
      </c>
      <c r="J3454" s="10">
        <v>0</v>
      </c>
      <c r="K3454" s="10" t="s">
        <v>35</v>
      </c>
      <c r="L3454" s="10">
        <v>5</v>
      </c>
      <c r="M3454" s="10">
        <v>0</v>
      </c>
      <c r="N3454" s="10" t="s">
        <v>35</v>
      </c>
      <c r="O3454" s="10" t="s">
        <v>35</v>
      </c>
      <c r="P3454" s="10" t="s">
        <v>35</v>
      </c>
      <c r="Q3454" s="10">
        <v>0</v>
      </c>
      <c r="R3454" s="10">
        <v>0</v>
      </c>
      <c r="S3454" s="10">
        <v>0</v>
      </c>
      <c r="T3454" s="10">
        <v>18</v>
      </c>
      <c r="U3454" s="10">
        <v>0</v>
      </c>
      <c r="V3454" s="10">
        <v>0</v>
      </c>
      <c r="W3454" s="10">
        <v>0</v>
      </c>
      <c r="X3454" s="10">
        <v>0</v>
      </c>
      <c r="Y3454" s="10">
        <v>18</v>
      </c>
      <c r="Z3454" s="10">
        <v>0</v>
      </c>
      <c r="AA3454" s="10">
        <v>0</v>
      </c>
      <c r="AB3454" s="10">
        <v>0</v>
      </c>
      <c r="AC3454" s="10">
        <v>0</v>
      </c>
      <c r="AD3454" s="71">
        <f t="shared" si="163"/>
        <v>6</v>
      </c>
      <c r="AE3454" s="71">
        <f t="shared" si="164"/>
        <v>0</v>
      </c>
      <c r="AF3454" s="71">
        <f t="shared" si="162"/>
        <v>0</v>
      </c>
      <c r="AG3454" s="277" t="s">
        <v>905</v>
      </c>
      <c r="AH3454" s="277" t="s">
        <v>824</v>
      </c>
      <c r="AI3454" s="276" t="s">
        <v>825</v>
      </c>
      <c r="AJ3454" s="276" t="s">
        <v>826</v>
      </c>
      <c r="AK3454" s="276" t="s">
        <v>350</v>
      </c>
      <c r="AL3454" s="277" t="s">
        <v>164</v>
      </c>
      <c r="AM3454" s="276" t="s">
        <v>805</v>
      </c>
      <c r="AN3454" s="276" t="s">
        <v>806</v>
      </c>
      <c r="AO3454" s="277" t="s">
        <v>807</v>
      </c>
    </row>
    <row r="3455" spans="1:41" ht="15" thickBot="1" x14ac:dyDescent="0.4">
      <c r="A3455" s="8">
        <v>2025</v>
      </c>
      <c r="B3455" s="9" t="s">
        <v>157</v>
      </c>
      <c r="C3455" s="9" t="s">
        <v>164</v>
      </c>
      <c r="D3455" s="9" t="s">
        <v>350</v>
      </c>
      <c r="E3455" s="9" t="s">
        <v>30</v>
      </c>
      <c r="F3455" s="8">
        <v>2025</v>
      </c>
      <c r="G3455" s="11">
        <v>0</v>
      </c>
      <c r="H3455" s="11" t="s">
        <v>35</v>
      </c>
      <c r="I3455" s="11">
        <v>2.002E-2</v>
      </c>
      <c r="J3455" s="11">
        <v>0</v>
      </c>
      <c r="K3455" s="11" t="s">
        <v>35</v>
      </c>
      <c r="L3455" s="11">
        <v>1.635E-2</v>
      </c>
      <c r="M3455" s="11">
        <v>0</v>
      </c>
      <c r="N3455" s="11" t="s">
        <v>35</v>
      </c>
      <c r="O3455" s="11" t="s">
        <v>35</v>
      </c>
      <c r="P3455" s="11" t="s">
        <v>35</v>
      </c>
      <c r="Q3455" s="11">
        <v>0</v>
      </c>
      <c r="R3455" s="11">
        <v>0</v>
      </c>
      <c r="S3455" s="11">
        <v>0</v>
      </c>
      <c r="T3455" s="11">
        <v>5.1470000000000002E-2</v>
      </c>
      <c r="U3455" s="11">
        <v>0</v>
      </c>
      <c r="V3455" s="11">
        <v>0</v>
      </c>
      <c r="W3455" s="11">
        <v>0</v>
      </c>
      <c r="X3455" s="11">
        <v>0</v>
      </c>
      <c r="Y3455" s="11">
        <v>5.1470000000000002E-2</v>
      </c>
      <c r="Z3455" s="11">
        <v>0</v>
      </c>
      <c r="AA3455" s="11">
        <v>0</v>
      </c>
      <c r="AB3455" s="11">
        <v>0</v>
      </c>
      <c r="AC3455" s="11">
        <v>0</v>
      </c>
      <c r="AD3455" s="71">
        <f t="shared" si="163"/>
        <v>1.5100000000000001E-2</v>
      </c>
      <c r="AE3455" s="71">
        <f t="shared" si="164"/>
        <v>0</v>
      </c>
      <c r="AF3455" s="71">
        <f t="shared" si="162"/>
        <v>0</v>
      </c>
      <c r="AG3455" s="277" t="s">
        <v>906</v>
      </c>
      <c r="AH3455" s="277" t="s">
        <v>824</v>
      </c>
      <c r="AI3455" s="276" t="s">
        <v>825</v>
      </c>
      <c r="AJ3455" s="276" t="s">
        <v>826</v>
      </c>
      <c r="AK3455" s="276" t="s">
        <v>350</v>
      </c>
      <c r="AL3455" s="277" t="s">
        <v>164</v>
      </c>
      <c r="AM3455" s="276" t="s">
        <v>805</v>
      </c>
      <c r="AN3455" s="276" t="s">
        <v>806</v>
      </c>
      <c r="AO3455" s="277" t="s">
        <v>807</v>
      </c>
    </row>
    <row r="3456" spans="1:41" ht="15" thickBot="1" x14ac:dyDescent="0.4">
      <c r="A3456" s="8">
        <v>2025</v>
      </c>
      <c r="B3456" s="9" t="s">
        <v>157</v>
      </c>
      <c r="C3456" s="9" t="s">
        <v>164</v>
      </c>
      <c r="D3456" s="9" t="s">
        <v>350</v>
      </c>
      <c r="E3456" s="9" t="s">
        <v>30</v>
      </c>
      <c r="F3456" s="8">
        <v>2026</v>
      </c>
      <c r="G3456" s="11">
        <v>0</v>
      </c>
      <c r="H3456" s="11" t="s">
        <v>35</v>
      </c>
      <c r="I3456" s="11">
        <v>2.044E-2</v>
      </c>
      <c r="J3456" s="11">
        <v>0</v>
      </c>
      <c r="K3456" s="11" t="s">
        <v>35</v>
      </c>
      <c r="L3456" s="11">
        <v>1.6899999999999998E-2</v>
      </c>
      <c r="M3456" s="11">
        <v>0</v>
      </c>
      <c r="N3456" s="11" t="s">
        <v>35</v>
      </c>
      <c r="O3456" s="11" t="s">
        <v>35</v>
      </c>
      <c r="P3456" s="11" t="s">
        <v>35</v>
      </c>
      <c r="Q3456" s="11">
        <v>0</v>
      </c>
      <c r="R3456" s="11">
        <v>0</v>
      </c>
      <c r="S3456" s="11">
        <v>0</v>
      </c>
      <c r="T3456" s="11">
        <v>5.3460000000000001E-2</v>
      </c>
      <c r="U3456" s="11">
        <v>0</v>
      </c>
      <c r="V3456" s="11">
        <v>0</v>
      </c>
      <c r="W3456" s="11">
        <v>0</v>
      </c>
      <c r="X3456" s="11">
        <v>0</v>
      </c>
      <c r="Y3456" s="11">
        <v>5.3460000000000001E-2</v>
      </c>
      <c r="Z3456" s="11">
        <v>0</v>
      </c>
      <c r="AA3456" s="11">
        <v>0</v>
      </c>
      <c r="AB3456" s="11">
        <v>0</v>
      </c>
      <c r="AC3456" s="11">
        <v>0</v>
      </c>
      <c r="AD3456" s="71">
        <f t="shared" si="163"/>
        <v>1.61E-2</v>
      </c>
      <c r="AE3456" s="71">
        <f t="shared" si="164"/>
        <v>0</v>
      </c>
      <c r="AF3456" s="71">
        <f t="shared" si="162"/>
        <v>0</v>
      </c>
      <c r="AG3456" s="277" t="s">
        <v>906</v>
      </c>
      <c r="AH3456" s="277" t="s">
        <v>824</v>
      </c>
      <c r="AI3456" s="276" t="s">
        <v>825</v>
      </c>
      <c r="AJ3456" s="276" t="s">
        <v>826</v>
      </c>
      <c r="AK3456" s="276" t="s">
        <v>350</v>
      </c>
      <c r="AL3456" s="277" t="s">
        <v>164</v>
      </c>
      <c r="AM3456" s="276" t="s">
        <v>805</v>
      </c>
      <c r="AN3456" s="276" t="s">
        <v>806</v>
      </c>
      <c r="AO3456" s="277" t="s">
        <v>807</v>
      </c>
    </row>
    <row r="3457" spans="1:41" ht="15" thickBot="1" x14ac:dyDescent="0.4">
      <c r="A3457" s="8">
        <v>2025</v>
      </c>
      <c r="B3457" s="9" t="s">
        <v>157</v>
      </c>
      <c r="C3457" s="9" t="s">
        <v>164</v>
      </c>
      <c r="D3457" s="9" t="s">
        <v>350</v>
      </c>
      <c r="E3457" s="9" t="s">
        <v>30</v>
      </c>
      <c r="F3457" s="8">
        <v>2027</v>
      </c>
      <c r="G3457" s="11">
        <v>0</v>
      </c>
      <c r="H3457" s="11" t="s">
        <v>35</v>
      </c>
      <c r="I3457" s="11">
        <v>2.077E-2</v>
      </c>
      <c r="J3457" s="11">
        <v>0</v>
      </c>
      <c r="K3457" s="11" t="s">
        <v>35</v>
      </c>
      <c r="L3457" s="11">
        <v>1.753E-2</v>
      </c>
      <c r="M3457" s="11">
        <v>0</v>
      </c>
      <c r="N3457" s="11" t="s">
        <v>35</v>
      </c>
      <c r="O3457" s="11" t="s">
        <v>35</v>
      </c>
      <c r="P3457" s="11" t="s">
        <v>35</v>
      </c>
      <c r="Q3457" s="11">
        <v>0</v>
      </c>
      <c r="R3457" s="11">
        <v>0</v>
      </c>
      <c r="S3457" s="11">
        <v>0</v>
      </c>
      <c r="T3457" s="11">
        <v>5.5030000000000003E-2</v>
      </c>
      <c r="U3457" s="11">
        <v>0</v>
      </c>
      <c r="V3457" s="11">
        <v>0</v>
      </c>
      <c r="W3457" s="11">
        <v>0</v>
      </c>
      <c r="X3457" s="11">
        <v>0</v>
      </c>
      <c r="Y3457" s="11">
        <v>5.5030000000000003E-2</v>
      </c>
      <c r="Z3457" s="11">
        <v>0</v>
      </c>
      <c r="AA3457" s="11">
        <v>0</v>
      </c>
      <c r="AB3457" s="11">
        <v>0</v>
      </c>
      <c r="AC3457" s="11">
        <v>0</v>
      </c>
      <c r="AD3457" s="71">
        <f t="shared" si="163"/>
        <v>1.67E-2</v>
      </c>
      <c r="AE3457" s="71">
        <f t="shared" si="164"/>
        <v>0</v>
      </c>
      <c r="AF3457" s="71">
        <f t="shared" si="162"/>
        <v>0</v>
      </c>
      <c r="AG3457" s="277" t="s">
        <v>906</v>
      </c>
      <c r="AH3457" s="277" t="s">
        <v>824</v>
      </c>
      <c r="AI3457" s="276" t="s">
        <v>825</v>
      </c>
      <c r="AJ3457" s="276" t="s">
        <v>826</v>
      </c>
      <c r="AK3457" s="276" t="s">
        <v>350</v>
      </c>
      <c r="AL3457" s="277" t="s">
        <v>164</v>
      </c>
      <c r="AM3457" s="276" t="s">
        <v>805</v>
      </c>
      <c r="AN3457" s="276" t="s">
        <v>806</v>
      </c>
      <c r="AO3457" s="277" t="s">
        <v>807</v>
      </c>
    </row>
    <row r="3458" spans="1:41" ht="15" thickBot="1" x14ac:dyDescent="0.4">
      <c r="A3458" s="8">
        <v>2025</v>
      </c>
      <c r="B3458" s="9" t="s">
        <v>157</v>
      </c>
      <c r="C3458" s="9" t="s">
        <v>164</v>
      </c>
      <c r="D3458" s="9" t="s">
        <v>350</v>
      </c>
      <c r="E3458" s="9" t="s">
        <v>30</v>
      </c>
      <c r="F3458" s="8">
        <v>2028</v>
      </c>
      <c r="G3458" s="11">
        <v>0</v>
      </c>
      <c r="H3458" s="11" t="s">
        <v>35</v>
      </c>
      <c r="I3458" s="11">
        <v>2.1049999999999999E-2</v>
      </c>
      <c r="J3458" s="11">
        <v>0</v>
      </c>
      <c r="K3458" s="11" t="s">
        <v>35</v>
      </c>
      <c r="L3458" s="11">
        <v>1.8790000000000001E-2</v>
      </c>
      <c r="M3458" s="11">
        <v>0</v>
      </c>
      <c r="N3458" s="11" t="s">
        <v>35</v>
      </c>
      <c r="O3458" s="11" t="s">
        <v>35</v>
      </c>
      <c r="P3458" s="11" t="s">
        <v>35</v>
      </c>
      <c r="Q3458" s="11">
        <v>0</v>
      </c>
      <c r="R3458" s="11">
        <v>0</v>
      </c>
      <c r="S3458" s="11">
        <v>0</v>
      </c>
      <c r="T3458" s="11">
        <v>5.6770000000000001E-2</v>
      </c>
      <c r="U3458" s="11">
        <v>0</v>
      </c>
      <c r="V3458" s="11">
        <v>0</v>
      </c>
      <c r="W3458" s="11">
        <v>0</v>
      </c>
      <c r="X3458" s="11">
        <v>0</v>
      </c>
      <c r="Y3458" s="11">
        <v>5.6770000000000001E-2</v>
      </c>
      <c r="Z3458" s="11">
        <v>0</v>
      </c>
      <c r="AA3458" s="11">
        <v>0</v>
      </c>
      <c r="AB3458" s="11">
        <v>0</v>
      </c>
      <c r="AC3458" s="11">
        <v>0</v>
      </c>
      <c r="AD3458" s="71">
        <f t="shared" si="163"/>
        <v>1.6899999999999998E-2</v>
      </c>
      <c r="AE3458" s="71">
        <f t="shared" si="164"/>
        <v>0</v>
      </c>
      <c r="AF3458" s="71">
        <f t="shared" si="162"/>
        <v>0</v>
      </c>
      <c r="AG3458" s="277" t="s">
        <v>906</v>
      </c>
      <c r="AH3458" s="277" t="s">
        <v>824</v>
      </c>
      <c r="AI3458" s="276" t="s">
        <v>825</v>
      </c>
      <c r="AJ3458" s="276" t="s">
        <v>826</v>
      </c>
      <c r="AK3458" s="276" t="s">
        <v>350</v>
      </c>
      <c r="AL3458" s="277" t="s">
        <v>164</v>
      </c>
      <c r="AM3458" s="276" t="s">
        <v>805</v>
      </c>
      <c r="AN3458" s="276" t="s">
        <v>806</v>
      </c>
      <c r="AO3458" s="277" t="s">
        <v>807</v>
      </c>
    </row>
    <row r="3459" spans="1:41" ht="15" thickBot="1" x14ac:dyDescent="0.4">
      <c r="A3459" s="8">
        <v>2025</v>
      </c>
      <c r="B3459" s="9" t="s">
        <v>157</v>
      </c>
      <c r="C3459" s="9" t="s">
        <v>164</v>
      </c>
      <c r="D3459" s="9" t="s">
        <v>350</v>
      </c>
      <c r="E3459" s="9" t="s">
        <v>30</v>
      </c>
      <c r="F3459" s="8">
        <v>2029</v>
      </c>
      <c r="G3459" s="11">
        <v>0</v>
      </c>
      <c r="H3459" s="11" t="s">
        <v>35</v>
      </c>
      <c r="I3459" s="11">
        <v>2.2089999999999999E-2</v>
      </c>
      <c r="J3459" s="11">
        <v>0</v>
      </c>
      <c r="K3459" s="11" t="s">
        <v>35</v>
      </c>
      <c r="L3459" s="11">
        <v>1.9519999999999999E-2</v>
      </c>
      <c r="M3459" s="11">
        <v>0</v>
      </c>
      <c r="N3459" s="11" t="s">
        <v>35</v>
      </c>
      <c r="O3459" s="11" t="s">
        <v>35</v>
      </c>
      <c r="P3459" s="11" t="s">
        <v>35</v>
      </c>
      <c r="Q3459" s="11">
        <v>0</v>
      </c>
      <c r="R3459" s="11">
        <v>0</v>
      </c>
      <c r="S3459" s="11">
        <v>0</v>
      </c>
      <c r="T3459" s="11">
        <v>5.867E-2</v>
      </c>
      <c r="U3459" s="11">
        <v>0</v>
      </c>
      <c r="V3459" s="11">
        <v>0</v>
      </c>
      <c r="W3459" s="11">
        <v>0</v>
      </c>
      <c r="X3459" s="11">
        <v>0</v>
      </c>
      <c r="Y3459" s="11">
        <v>5.867E-2</v>
      </c>
      <c r="Z3459" s="11">
        <v>0</v>
      </c>
      <c r="AA3459" s="11">
        <v>0</v>
      </c>
      <c r="AB3459" s="11">
        <v>0</v>
      </c>
      <c r="AC3459" s="11">
        <v>0</v>
      </c>
      <c r="AD3459" s="71">
        <f t="shared" si="163"/>
        <v>1.7100000000000001E-2</v>
      </c>
      <c r="AE3459" s="71">
        <f t="shared" si="164"/>
        <v>0</v>
      </c>
      <c r="AF3459" s="71">
        <f t="shared" si="162"/>
        <v>0</v>
      </c>
      <c r="AG3459" s="277" t="s">
        <v>906</v>
      </c>
      <c r="AH3459" s="277" t="s">
        <v>824</v>
      </c>
      <c r="AI3459" s="276" t="s">
        <v>825</v>
      </c>
      <c r="AJ3459" s="276" t="s">
        <v>826</v>
      </c>
      <c r="AK3459" s="276" t="s">
        <v>350</v>
      </c>
      <c r="AL3459" s="277" t="s">
        <v>164</v>
      </c>
      <c r="AM3459" s="276" t="s">
        <v>805</v>
      </c>
      <c r="AN3459" s="276" t="s">
        <v>806</v>
      </c>
      <c r="AO3459" s="277" t="s">
        <v>807</v>
      </c>
    </row>
    <row r="3460" spans="1:41" ht="15" thickBot="1" x14ac:dyDescent="0.4">
      <c r="A3460" s="8">
        <v>2025</v>
      </c>
      <c r="B3460" s="9" t="s">
        <v>157</v>
      </c>
      <c r="C3460" s="9" t="s">
        <v>164</v>
      </c>
      <c r="D3460" s="9" t="s">
        <v>350</v>
      </c>
      <c r="E3460" s="9" t="s">
        <v>30</v>
      </c>
      <c r="F3460" s="8">
        <v>2030</v>
      </c>
      <c r="G3460" s="11">
        <v>0</v>
      </c>
      <c r="H3460" s="11" t="s">
        <v>35</v>
      </c>
      <c r="I3460" s="11">
        <v>2.3349999999999999E-2</v>
      </c>
      <c r="J3460" s="11">
        <v>0</v>
      </c>
      <c r="K3460" s="11" t="s">
        <v>35</v>
      </c>
      <c r="L3460" s="11">
        <v>2.0240000000000001E-2</v>
      </c>
      <c r="M3460" s="11">
        <v>0</v>
      </c>
      <c r="N3460" s="11" t="s">
        <v>35</v>
      </c>
      <c r="O3460" s="11" t="s">
        <v>35</v>
      </c>
      <c r="P3460" s="11" t="s">
        <v>35</v>
      </c>
      <c r="Q3460" s="11">
        <v>0</v>
      </c>
      <c r="R3460" s="11">
        <v>0</v>
      </c>
      <c r="S3460" s="11">
        <v>0</v>
      </c>
      <c r="T3460" s="11">
        <v>6.0569999999999999E-2</v>
      </c>
      <c r="U3460" s="11">
        <v>0</v>
      </c>
      <c r="V3460" s="11">
        <v>0</v>
      </c>
      <c r="W3460" s="11">
        <v>0</v>
      </c>
      <c r="X3460" s="11">
        <v>0</v>
      </c>
      <c r="Y3460" s="11">
        <v>6.0569999999999999E-2</v>
      </c>
      <c r="Z3460" s="11">
        <v>0</v>
      </c>
      <c r="AA3460" s="11">
        <v>0</v>
      </c>
      <c r="AB3460" s="11">
        <v>0</v>
      </c>
      <c r="AC3460" s="11">
        <v>0</v>
      </c>
      <c r="AD3460" s="71">
        <f t="shared" si="163"/>
        <v>1.7000000000000001E-2</v>
      </c>
      <c r="AE3460" s="71">
        <f t="shared" si="164"/>
        <v>0</v>
      </c>
      <c r="AF3460" s="71">
        <f t="shared" si="162"/>
        <v>0</v>
      </c>
      <c r="AG3460" s="277" t="s">
        <v>906</v>
      </c>
      <c r="AH3460" s="277" t="s">
        <v>824</v>
      </c>
      <c r="AI3460" s="276" t="s">
        <v>825</v>
      </c>
      <c r="AJ3460" s="276" t="s">
        <v>826</v>
      </c>
      <c r="AK3460" s="276" t="s">
        <v>350</v>
      </c>
      <c r="AL3460" s="277" t="s">
        <v>164</v>
      </c>
      <c r="AM3460" s="276" t="s">
        <v>805</v>
      </c>
      <c r="AN3460" s="276" t="s">
        <v>806</v>
      </c>
      <c r="AO3460" s="277" t="s">
        <v>807</v>
      </c>
    </row>
    <row r="3461" spans="1:41" ht="15" thickBot="1" x14ac:dyDescent="0.4">
      <c r="A3461" s="8">
        <v>2025</v>
      </c>
      <c r="B3461" s="9" t="s">
        <v>157</v>
      </c>
      <c r="C3461" s="9" t="s">
        <v>164</v>
      </c>
      <c r="D3461" s="9" t="s">
        <v>350</v>
      </c>
      <c r="E3461" s="9" t="s">
        <v>30</v>
      </c>
      <c r="F3461" s="8">
        <v>2031</v>
      </c>
      <c r="G3461" s="11">
        <v>0</v>
      </c>
      <c r="H3461" s="11" t="s">
        <v>35</v>
      </c>
      <c r="I3461" s="11">
        <v>2.3949999999999999E-2</v>
      </c>
      <c r="J3461" s="11">
        <v>0</v>
      </c>
      <c r="K3461" s="11" t="s">
        <v>35</v>
      </c>
      <c r="L3461" s="11">
        <v>2.2679999999999999E-2</v>
      </c>
      <c r="M3461" s="11">
        <v>0</v>
      </c>
      <c r="N3461" s="11" t="s">
        <v>35</v>
      </c>
      <c r="O3461" s="11" t="s">
        <v>35</v>
      </c>
      <c r="P3461" s="11" t="s">
        <v>35</v>
      </c>
      <c r="Q3461" s="11">
        <v>0</v>
      </c>
      <c r="R3461" s="11">
        <v>0</v>
      </c>
      <c r="S3461" s="11">
        <v>0</v>
      </c>
      <c r="T3461" s="11">
        <v>6.5269999999999995E-2</v>
      </c>
      <c r="U3461" s="11">
        <v>0</v>
      </c>
      <c r="V3461" s="11">
        <v>0</v>
      </c>
      <c r="W3461" s="11">
        <v>0</v>
      </c>
      <c r="X3461" s="11">
        <v>0</v>
      </c>
      <c r="Y3461" s="11">
        <v>6.5269999999999995E-2</v>
      </c>
      <c r="Z3461" s="11">
        <v>0</v>
      </c>
      <c r="AA3461" s="11">
        <v>0</v>
      </c>
      <c r="AB3461" s="11">
        <v>0</v>
      </c>
      <c r="AC3461" s="11">
        <v>0</v>
      </c>
      <c r="AD3461" s="71">
        <f t="shared" si="163"/>
        <v>1.8599999999999998E-2</v>
      </c>
      <c r="AE3461" s="71">
        <f t="shared" si="164"/>
        <v>0</v>
      </c>
      <c r="AF3461" s="71">
        <f t="shared" si="162"/>
        <v>0</v>
      </c>
      <c r="AG3461" s="277" t="s">
        <v>906</v>
      </c>
      <c r="AH3461" s="277" t="s">
        <v>824</v>
      </c>
      <c r="AI3461" s="276" t="s">
        <v>825</v>
      </c>
      <c r="AJ3461" s="276" t="s">
        <v>826</v>
      </c>
      <c r="AK3461" s="276" t="s">
        <v>350</v>
      </c>
      <c r="AL3461" s="277" t="s">
        <v>164</v>
      </c>
      <c r="AM3461" s="276" t="s">
        <v>805</v>
      </c>
      <c r="AN3461" s="276" t="s">
        <v>806</v>
      </c>
      <c r="AO3461" s="277" t="s">
        <v>807</v>
      </c>
    </row>
    <row r="3462" spans="1:41" ht="15" thickBot="1" x14ac:dyDescent="0.4">
      <c r="A3462" s="8">
        <v>2025</v>
      </c>
      <c r="B3462" s="9" t="s">
        <v>157</v>
      </c>
      <c r="C3462" s="9" t="s">
        <v>164</v>
      </c>
      <c r="D3462" s="9" t="s">
        <v>350</v>
      </c>
      <c r="E3462" s="9" t="s">
        <v>30</v>
      </c>
      <c r="F3462" s="8">
        <v>2032</v>
      </c>
      <c r="G3462" s="11">
        <v>0</v>
      </c>
      <c r="H3462" s="11" t="s">
        <v>35</v>
      </c>
      <c r="I3462" s="11">
        <v>2.444E-2</v>
      </c>
      <c r="J3462" s="11">
        <v>0</v>
      </c>
      <c r="K3462" s="11" t="s">
        <v>35</v>
      </c>
      <c r="L3462" s="11">
        <v>2.3699999999999999E-2</v>
      </c>
      <c r="M3462" s="11">
        <v>0</v>
      </c>
      <c r="N3462" s="11" t="s">
        <v>35</v>
      </c>
      <c r="O3462" s="11" t="s">
        <v>35</v>
      </c>
      <c r="P3462" s="11" t="s">
        <v>35</v>
      </c>
      <c r="Q3462" s="11">
        <v>0</v>
      </c>
      <c r="R3462" s="11">
        <v>0</v>
      </c>
      <c r="S3462" s="11">
        <v>0</v>
      </c>
      <c r="T3462" s="11">
        <v>6.7290000000000003E-2</v>
      </c>
      <c r="U3462" s="11">
        <v>0</v>
      </c>
      <c r="V3462" s="11">
        <v>0</v>
      </c>
      <c r="W3462" s="11">
        <v>0</v>
      </c>
      <c r="X3462" s="11">
        <v>0</v>
      </c>
      <c r="Y3462" s="11">
        <v>6.7290000000000003E-2</v>
      </c>
      <c r="Z3462" s="11">
        <v>0</v>
      </c>
      <c r="AA3462" s="11">
        <v>0</v>
      </c>
      <c r="AB3462" s="11">
        <v>0</v>
      </c>
      <c r="AC3462" s="11">
        <v>0</v>
      </c>
      <c r="AD3462" s="71">
        <f t="shared" si="163"/>
        <v>1.9199999999999998E-2</v>
      </c>
      <c r="AE3462" s="71">
        <f t="shared" si="164"/>
        <v>0</v>
      </c>
      <c r="AF3462" s="71">
        <f t="shared" si="162"/>
        <v>0</v>
      </c>
      <c r="AG3462" s="277" t="s">
        <v>906</v>
      </c>
      <c r="AH3462" s="277" t="s">
        <v>824</v>
      </c>
      <c r="AI3462" s="276" t="s">
        <v>825</v>
      </c>
      <c r="AJ3462" s="276" t="s">
        <v>826</v>
      </c>
      <c r="AK3462" s="276" t="s">
        <v>350</v>
      </c>
      <c r="AL3462" s="277" t="s">
        <v>164</v>
      </c>
      <c r="AM3462" s="276" t="s">
        <v>805</v>
      </c>
      <c r="AN3462" s="276" t="s">
        <v>806</v>
      </c>
      <c r="AO3462" s="277" t="s">
        <v>807</v>
      </c>
    </row>
    <row r="3463" spans="1:41" ht="15" thickBot="1" x14ac:dyDescent="0.4">
      <c r="A3463" s="8">
        <v>2025</v>
      </c>
      <c r="B3463" s="9" t="s">
        <v>157</v>
      </c>
      <c r="C3463" s="9" t="s">
        <v>164</v>
      </c>
      <c r="D3463" s="9" t="s">
        <v>350</v>
      </c>
      <c r="E3463" s="9" t="s">
        <v>30</v>
      </c>
      <c r="F3463" s="8">
        <v>2033</v>
      </c>
      <c r="G3463" s="11">
        <v>0</v>
      </c>
      <c r="H3463" s="11" t="s">
        <v>35</v>
      </c>
      <c r="I3463" s="11">
        <v>2.5229999999999999E-2</v>
      </c>
      <c r="J3463" s="11">
        <v>0</v>
      </c>
      <c r="K3463" s="11" t="s">
        <v>35</v>
      </c>
      <c r="L3463" s="11">
        <v>2.3269999999999999E-2</v>
      </c>
      <c r="M3463" s="11">
        <v>0</v>
      </c>
      <c r="N3463" s="11" t="s">
        <v>35</v>
      </c>
      <c r="O3463" s="11" t="s">
        <v>35</v>
      </c>
      <c r="P3463" s="11" t="s">
        <v>35</v>
      </c>
      <c r="Q3463" s="11">
        <v>0</v>
      </c>
      <c r="R3463" s="11">
        <v>0</v>
      </c>
      <c r="S3463" s="11">
        <v>0</v>
      </c>
      <c r="T3463" s="11">
        <v>6.726E-2</v>
      </c>
      <c r="U3463" s="11">
        <v>0</v>
      </c>
      <c r="V3463" s="11">
        <v>0</v>
      </c>
      <c r="W3463" s="11">
        <v>0</v>
      </c>
      <c r="X3463" s="11">
        <v>0</v>
      </c>
      <c r="Y3463" s="11">
        <v>6.726E-2</v>
      </c>
      <c r="Z3463" s="11">
        <v>0</v>
      </c>
      <c r="AA3463" s="11">
        <v>0</v>
      </c>
      <c r="AB3463" s="11">
        <v>0</v>
      </c>
      <c r="AC3463" s="11">
        <v>0</v>
      </c>
      <c r="AD3463" s="71">
        <f t="shared" si="163"/>
        <v>1.8800000000000001E-2</v>
      </c>
      <c r="AE3463" s="71">
        <f t="shared" si="164"/>
        <v>0</v>
      </c>
      <c r="AF3463" s="71">
        <f t="shared" si="162"/>
        <v>0</v>
      </c>
      <c r="AG3463" s="277" t="s">
        <v>906</v>
      </c>
      <c r="AH3463" s="277" t="s">
        <v>824</v>
      </c>
      <c r="AI3463" s="276" t="s">
        <v>825</v>
      </c>
      <c r="AJ3463" s="276" t="s">
        <v>826</v>
      </c>
      <c r="AK3463" s="276" t="s">
        <v>350</v>
      </c>
      <c r="AL3463" s="277" t="s">
        <v>164</v>
      </c>
      <c r="AM3463" s="276" t="s">
        <v>805</v>
      </c>
      <c r="AN3463" s="276" t="s">
        <v>806</v>
      </c>
      <c r="AO3463" s="277" t="s">
        <v>807</v>
      </c>
    </row>
    <row r="3464" spans="1:41" ht="15" thickBot="1" x14ac:dyDescent="0.4">
      <c r="A3464" s="8">
        <v>2025</v>
      </c>
      <c r="B3464" s="9" t="s">
        <v>157</v>
      </c>
      <c r="C3464" s="9" t="s">
        <v>164</v>
      </c>
      <c r="D3464" s="9" t="s">
        <v>350</v>
      </c>
      <c r="E3464" s="9" t="s">
        <v>30</v>
      </c>
      <c r="F3464" s="8">
        <v>2034</v>
      </c>
      <c r="G3464" s="11">
        <v>0</v>
      </c>
      <c r="H3464" s="11" t="s">
        <v>35</v>
      </c>
      <c r="I3464" s="11">
        <v>2.6190000000000001E-2</v>
      </c>
      <c r="J3464" s="11">
        <v>0</v>
      </c>
      <c r="K3464" s="11" t="s">
        <v>35</v>
      </c>
      <c r="L3464" s="11">
        <v>2.368E-2</v>
      </c>
      <c r="M3464" s="11">
        <v>0</v>
      </c>
      <c r="N3464" s="11" t="s">
        <v>35</v>
      </c>
      <c r="O3464" s="11" t="s">
        <v>35</v>
      </c>
      <c r="P3464" s="11" t="s">
        <v>35</v>
      </c>
      <c r="Q3464" s="11">
        <v>0</v>
      </c>
      <c r="R3464" s="11">
        <v>0</v>
      </c>
      <c r="S3464" s="11">
        <v>0</v>
      </c>
      <c r="T3464" s="11">
        <v>6.8260000000000001E-2</v>
      </c>
      <c r="U3464" s="11">
        <v>0</v>
      </c>
      <c r="V3464" s="11">
        <v>0</v>
      </c>
      <c r="W3464" s="11">
        <v>0</v>
      </c>
      <c r="X3464" s="11">
        <v>0</v>
      </c>
      <c r="Y3464" s="11">
        <v>6.8260000000000001E-2</v>
      </c>
      <c r="Z3464" s="11">
        <v>0</v>
      </c>
      <c r="AA3464" s="11">
        <v>0</v>
      </c>
      <c r="AB3464" s="11">
        <v>0</v>
      </c>
      <c r="AC3464" s="11">
        <v>0</v>
      </c>
      <c r="AD3464" s="71">
        <f t="shared" si="163"/>
        <v>1.84E-2</v>
      </c>
      <c r="AE3464" s="71">
        <f t="shared" si="164"/>
        <v>0</v>
      </c>
      <c r="AF3464" s="71">
        <f t="shared" si="162"/>
        <v>0</v>
      </c>
      <c r="AG3464" s="277" t="s">
        <v>906</v>
      </c>
      <c r="AH3464" s="277" t="s">
        <v>824</v>
      </c>
      <c r="AI3464" s="276" t="s">
        <v>825</v>
      </c>
      <c r="AJ3464" s="276" t="s">
        <v>826</v>
      </c>
      <c r="AK3464" s="276" t="s">
        <v>350</v>
      </c>
      <c r="AL3464" s="277" t="s">
        <v>164</v>
      </c>
      <c r="AM3464" s="276" t="s">
        <v>805</v>
      </c>
      <c r="AN3464" s="276" t="s">
        <v>806</v>
      </c>
      <c r="AO3464" s="277" t="s">
        <v>807</v>
      </c>
    </row>
    <row r="3465" spans="1:41" ht="15" thickBot="1" x14ac:dyDescent="0.4">
      <c r="A3465" s="8">
        <v>2025</v>
      </c>
      <c r="B3465" s="9" t="s">
        <v>157</v>
      </c>
      <c r="C3465" s="9" t="s">
        <v>164</v>
      </c>
      <c r="D3465" s="9" t="s">
        <v>350</v>
      </c>
      <c r="E3465" s="9" t="s">
        <v>30</v>
      </c>
      <c r="F3465" s="8">
        <v>2035</v>
      </c>
      <c r="G3465" s="11">
        <v>0</v>
      </c>
      <c r="H3465" s="11" t="s">
        <v>35</v>
      </c>
      <c r="I3465" s="11">
        <v>2.445E-2</v>
      </c>
      <c r="J3465" s="11">
        <v>0</v>
      </c>
      <c r="K3465" s="11" t="s">
        <v>35</v>
      </c>
      <c r="L3465" s="11">
        <v>2.4070000000000001E-2</v>
      </c>
      <c r="M3465" s="11">
        <v>0</v>
      </c>
      <c r="N3465" s="11" t="s">
        <v>35</v>
      </c>
      <c r="O3465" s="11" t="s">
        <v>35</v>
      </c>
      <c r="P3465" s="11" t="s">
        <v>35</v>
      </c>
      <c r="Q3465" s="11">
        <v>0</v>
      </c>
      <c r="R3465" s="11">
        <v>0</v>
      </c>
      <c r="S3465" s="11">
        <v>0</v>
      </c>
      <c r="T3465" s="11">
        <v>6.7059999999999995E-2</v>
      </c>
      <c r="U3465" s="11">
        <v>0</v>
      </c>
      <c r="V3465" s="11">
        <v>0</v>
      </c>
      <c r="W3465" s="11">
        <v>0</v>
      </c>
      <c r="X3465" s="11">
        <v>0</v>
      </c>
      <c r="Y3465" s="11">
        <v>6.7059999999999995E-2</v>
      </c>
      <c r="Z3465" s="11">
        <v>0</v>
      </c>
      <c r="AA3465" s="11">
        <v>0</v>
      </c>
      <c r="AB3465" s="11">
        <v>0</v>
      </c>
      <c r="AC3465" s="11">
        <v>0</v>
      </c>
      <c r="AD3465" s="71">
        <f t="shared" si="163"/>
        <v>1.8499999999999999E-2</v>
      </c>
      <c r="AE3465" s="71">
        <f t="shared" si="164"/>
        <v>0</v>
      </c>
      <c r="AF3465" s="71">
        <f t="shared" si="162"/>
        <v>0</v>
      </c>
      <c r="AG3465" s="277" t="s">
        <v>906</v>
      </c>
      <c r="AH3465" s="277" t="s">
        <v>824</v>
      </c>
      <c r="AI3465" s="276" t="s">
        <v>825</v>
      </c>
      <c r="AJ3465" s="276" t="s">
        <v>826</v>
      </c>
      <c r="AK3465" s="276" t="s">
        <v>350</v>
      </c>
      <c r="AL3465" s="277" t="s">
        <v>164</v>
      </c>
      <c r="AM3465" s="276" t="s">
        <v>805</v>
      </c>
      <c r="AN3465" s="276" t="s">
        <v>806</v>
      </c>
      <c r="AO3465" s="277" t="s">
        <v>807</v>
      </c>
    </row>
    <row r="3466" spans="1:41" ht="15" thickBot="1" x14ac:dyDescent="0.4">
      <c r="A3466" s="8">
        <v>2025</v>
      </c>
      <c r="B3466" s="9" t="s">
        <v>157</v>
      </c>
      <c r="C3466" s="9" t="s">
        <v>164</v>
      </c>
      <c r="D3466" s="9" t="s">
        <v>350</v>
      </c>
      <c r="E3466" s="9" t="s">
        <v>32</v>
      </c>
      <c r="F3466" s="8">
        <v>2025</v>
      </c>
      <c r="G3466" s="11">
        <v>0</v>
      </c>
      <c r="H3466" s="11" t="s">
        <v>35</v>
      </c>
      <c r="I3466" s="11">
        <v>0.12343</v>
      </c>
      <c r="J3466" s="11">
        <v>0</v>
      </c>
      <c r="K3466" s="11" t="s">
        <v>35</v>
      </c>
      <c r="L3466" s="11">
        <v>1.97E-3</v>
      </c>
      <c r="M3466" s="11">
        <v>0</v>
      </c>
      <c r="N3466" s="11" t="s">
        <v>35</v>
      </c>
      <c r="O3466" s="11" t="s">
        <v>35</v>
      </c>
      <c r="P3466" s="11" t="s">
        <v>35</v>
      </c>
      <c r="Q3466" s="11">
        <v>0</v>
      </c>
      <c r="R3466" s="11">
        <v>0</v>
      </c>
      <c r="S3466" s="11">
        <v>0</v>
      </c>
      <c r="T3466" s="11">
        <v>0.24829000000000001</v>
      </c>
      <c r="U3466" s="11">
        <v>0</v>
      </c>
      <c r="V3466" s="11">
        <v>0</v>
      </c>
      <c r="W3466" s="11">
        <v>0</v>
      </c>
      <c r="X3466" s="11">
        <v>0</v>
      </c>
      <c r="Y3466" s="11">
        <v>0.24829000000000001</v>
      </c>
      <c r="Z3466" s="11">
        <v>0</v>
      </c>
      <c r="AA3466" s="11">
        <v>0</v>
      </c>
      <c r="AB3466" s="11">
        <v>0</v>
      </c>
      <c r="AC3466" s="11">
        <v>0</v>
      </c>
      <c r="AD3466" s="71">
        <f t="shared" si="163"/>
        <v>0.1229</v>
      </c>
      <c r="AE3466" s="71">
        <f t="shared" si="164"/>
        <v>0</v>
      </c>
      <c r="AF3466" s="71">
        <f t="shared" si="162"/>
        <v>0</v>
      </c>
      <c r="AG3466" s="277" t="s">
        <v>908</v>
      </c>
      <c r="AH3466" s="277" t="s">
        <v>824</v>
      </c>
      <c r="AI3466" s="276" t="s">
        <v>825</v>
      </c>
      <c r="AJ3466" s="276" t="s">
        <v>826</v>
      </c>
      <c r="AK3466" s="276" t="s">
        <v>350</v>
      </c>
      <c r="AL3466" s="277" t="s">
        <v>164</v>
      </c>
      <c r="AM3466" s="276" t="s">
        <v>805</v>
      </c>
      <c r="AN3466" s="276" t="s">
        <v>806</v>
      </c>
      <c r="AO3466" s="277" t="s">
        <v>807</v>
      </c>
    </row>
    <row r="3467" spans="1:41" ht="15" thickBot="1" x14ac:dyDescent="0.4">
      <c r="A3467" s="8">
        <v>2025</v>
      </c>
      <c r="B3467" s="9" t="s">
        <v>157</v>
      </c>
      <c r="C3467" s="9" t="s">
        <v>164</v>
      </c>
      <c r="D3467" s="9" t="s">
        <v>350</v>
      </c>
      <c r="E3467" s="9" t="s">
        <v>32</v>
      </c>
      <c r="F3467" s="8">
        <v>2026</v>
      </c>
      <c r="G3467" s="11">
        <v>0</v>
      </c>
      <c r="H3467" s="11" t="s">
        <v>35</v>
      </c>
      <c r="I3467" s="11">
        <v>0.10946</v>
      </c>
      <c r="J3467" s="11">
        <v>0</v>
      </c>
      <c r="K3467" s="11" t="s">
        <v>35</v>
      </c>
      <c r="L3467" s="11">
        <v>8.3000000000000001E-4</v>
      </c>
      <c r="M3467" s="11">
        <v>0</v>
      </c>
      <c r="N3467" s="11" t="s">
        <v>35</v>
      </c>
      <c r="O3467" s="11" t="s">
        <v>35</v>
      </c>
      <c r="P3467" s="11" t="s">
        <v>35</v>
      </c>
      <c r="Q3467" s="11">
        <v>0</v>
      </c>
      <c r="R3467" s="11">
        <v>0</v>
      </c>
      <c r="S3467" s="11">
        <v>0</v>
      </c>
      <c r="T3467" s="11">
        <v>0.26416000000000001</v>
      </c>
      <c r="U3467" s="11">
        <v>0</v>
      </c>
      <c r="V3467" s="11">
        <v>0</v>
      </c>
      <c r="W3467" s="11">
        <v>0</v>
      </c>
      <c r="X3467" s="11">
        <v>0</v>
      </c>
      <c r="Y3467" s="11">
        <v>0.26416000000000001</v>
      </c>
      <c r="Z3467" s="11">
        <v>0</v>
      </c>
      <c r="AA3467" s="11">
        <v>0</v>
      </c>
      <c r="AB3467" s="11">
        <v>0</v>
      </c>
      <c r="AC3467" s="11">
        <v>0</v>
      </c>
      <c r="AD3467" s="71">
        <f t="shared" si="163"/>
        <v>0.15390000000000001</v>
      </c>
      <c r="AE3467" s="71">
        <f t="shared" si="164"/>
        <v>0</v>
      </c>
      <c r="AF3467" s="71">
        <f t="shared" si="162"/>
        <v>0</v>
      </c>
      <c r="AG3467" s="277" t="s">
        <v>908</v>
      </c>
      <c r="AH3467" s="277" t="s">
        <v>824</v>
      </c>
      <c r="AI3467" s="276" t="s">
        <v>825</v>
      </c>
      <c r="AJ3467" s="276" t="s">
        <v>826</v>
      </c>
      <c r="AK3467" s="276" t="s">
        <v>350</v>
      </c>
      <c r="AL3467" s="277" t="s">
        <v>164</v>
      </c>
      <c r="AM3467" s="276" t="s">
        <v>805</v>
      </c>
      <c r="AN3467" s="276" t="s">
        <v>806</v>
      </c>
      <c r="AO3467" s="277" t="s">
        <v>807</v>
      </c>
    </row>
    <row r="3468" spans="1:41" ht="15" thickBot="1" x14ac:dyDescent="0.4">
      <c r="A3468" s="8">
        <v>2025</v>
      </c>
      <c r="B3468" s="9" t="s">
        <v>157</v>
      </c>
      <c r="C3468" s="9" t="s">
        <v>164</v>
      </c>
      <c r="D3468" s="9" t="s">
        <v>350</v>
      </c>
      <c r="E3468" s="9" t="s">
        <v>32</v>
      </c>
      <c r="F3468" s="8">
        <v>2027</v>
      </c>
      <c r="G3468" s="11">
        <v>0</v>
      </c>
      <c r="H3468" s="11" t="s">
        <v>35</v>
      </c>
      <c r="I3468" s="11">
        <v>0.14923</v>
      </c>
      <c r="J3468" s="11">
        <v>0</v>
      </c>
      <c r="K3468" s="11" t="s">
        <v>35</v>
      </c>
      <c r="L3468" s="11">
        <v>3.2799999999999999E-3</v>
      </c>
      <c r="M3468" s="11">
        <v>0</v>
      </c>
      <c r="N3468" s="11" t="s">
        <v>35</v>
      </c>
      <c r="O3468" s="11" t="s">
        <v>35</v>
      </c>
      <c r="P3468" s="11" t="s">
        <v>35</v>
      </c>
      <c r="Q3468" s="11">
        <v>0</v>
      </c>
      <c r="R3468" s="11">
        <v>0</v>
      </c>
      <c r="S3468" s="11">
        <v>0</v>
      </c>
      <c r="T3468" s="11">
        <v>0.28111999999999998</v>
      </c>
      <c r="U3468" s="11">
        <v>0</v>
      </c>
      <c r="V3468" s="11">
        <v>0</v>
      </c>
      <c r="W3468" s="11">
        <v>0</v>
      </c>
      <c r="X3468" s="11">
        <v>0</v>
      </c>
      <c r="Y3468" s="11">
        <v>0.28111999999999998</v>
      </c>
      <c r="Z3468" s="11">
        <v>0</v>
      </c>
      <c r="AA3468" s="11">
        <v>0</v>
      </c>
      <c r="AB3468" s="11">
        <v>0</v>
      </c>
      <c r="AC3468" s="11">
        <v>0</v>
      </c>
      <c r="AD3468" s="71">
        <f t="shared" si="163"/>
        <v>0.12859999999999999</v>
      </c>
      <c r="AE3468" s="71">
        <f t="shared" si="164"/>
        <v>0</v>
      </c>
      <c r="AF3468" s="71">
        <f t="shared" si="162"/>
        <v>0</v>
      </c>
      <c r="AG3468" s="277" t="s">
        <v>908</v>
      </c>
      <c r="AH3468" s="277" t="s">
        <v>824</v>
      </c>
      <c r="AI3468" s="276" t="s">
        <v>825</v>
      </c>
      <c r="AJ3468" s="276" t="s">
        <v>826</v>
      </c>
      <c r="AK3468" s="276" t="s">
        <v>350</v>
      </c>
      <c r="AL3468" s="277" t="s">
        <v>164</v>
      </c>
      <c r="AM3468" s="276" t="s">
        <v>805</v>
      </c>
      <c r="AN3468" s="276" t="s">
        <v>806</v>
      </c>
      <c r="AO3468" s="277" t="s">
        <v>807</v>
      </c>
    </row>
    <row r="3469" spans="1:41" ht="15" thickBot="1" x14ac:dyDescent="0.4">
      <c r="A3469" s="8">
        <v>2025</v>
      </c>
      <c r="B3469" s="9" t="s">
        <v>157</v>
      </c>
      <c r="C3469" s="9" t="s">
        <v>164</v>
      </c>
      <c r="D3469" s="9" t="s">
        <v>350</v>
      </c>
      <c r="E3469" s="9" t="s">
        <v>32</v>
      </c>
      <c r="F3469" s="8">
        <v>2028</v>
      </c>
      <c r="G3469" s="11">
        <v>0</v>
      </c>
      <c r="H3469" s="11" t="s">
        <v>35</v>
      </c>
      <c r="I3469" s="11">
        <v>0.25692999999999999</v>
      </c>
      <c r="J3469" s="11">
        <v>0</v>
      </c>
      <c r="K3469" s="11" t="s">
        <v>35</v>
      </c>
      <c r="L3469" s="11">
        <v>6.2599999999999999E-3</v>
      </c>
      <c r="M3469" s="11">
        <v>0</v>
      </c>
      <c r="N3469" s="11" t="s">
        <v>35</v>
      </c>
      <c r="O3469" s="11" t="s">
        <v>35</v>
      </c>
      <c r="P3469" s="11" t="s">
        <v>35</v>
      </c>
      <c r="Q3469" s="11">
        <v>0</v>
      </c>
      <c r="R3469" s="11">
        <v>0</v>
      </c>
      <c r="S3469" s="11">
        <v>0</v>
      </c>
      <c r="T3469" s="11">
        <v>0.42385</v>
      </c>
      <c r="U3469" s="11">
        <v>0</v>
      </c>
      <c r="V3469" s="11">
        <v>0</v>
      </c>
      <c r="W3469" s="11">
        <v>0</v>
      </c>
      <c r="X3469" s="11">
        <v>0</v>
      </c>
      <c r="Y3469" s="11">
        <v>0.42385</v>
      </c>
      <c r="Z3469" s="11">
        <v>0</v>
      </c>
      <c r="AA3469" s="11">
        <v>0</v>
      </c>
      <c r="AB3469" s="11">
        <v>0</v>
      </c>
      <c r="AC3469" s="11">
        <v>0</v>
      </c>
      <c r="AD3469" s="71">
        <f t="shared" ref="AD3469:AD3522" si="165">ROUND(T3469-SUM(G3469:S3469),4)</f>
        <v>0.16070000000000001</v>
      </c>
      <c r="AE3469" s="71">
        <f t="shared" ref="AE3469:AE3522" si="166">ROUND(X3469-SUM(U3469:W3469),4)</f>
        <v>0</v>
      </c>
      <c r="AF3469" s="71">
        <f t="shared" ref="AF3469:AF3532" si="167">ROUND(AC3469-SUM(Z3469:AB3469),4)</f>
        <v>0</v>
      </c>
      <c r="AG3469" s="277" t="s">
        <v>908</v>
      </c>
      <c r="AH3469" s="277" t="s">
        <v>824</v>
      </c>
      <c r="AI3469" s="276" t="s">
        <v>825</v>
      </c>
      <c r="AJ3469" s="276" t="s">
        <v>826</v>
      </c>
      <c r="AK3469" s="276" t="s">
        <v>350</v>
      </c>
      <c r="AL3469" s="277" t="s">
        <v>164</v>
      </c>
      <c r="AM3469" s="276" t="s">
        <v>805</v>
      </c>
      <c r="AN3469" s="276" t="s">
        <v>806</v>
      </c>
      <c r="AO3469" s="277" t="s">
        <v>807</v>
      </c>
    </row>
    <row r="3470" spans="1:41" ht="15" thickBot="1" x14ac:dyDescent="0.4">
      <c r="A3470" s="8">
        <v>2025</v>
      </c>
      <c r="B3470" s="9" t="s">
        <v>157</v>
      </c>
      <c r="C3470" s="9" t="s">
        <v>164</v>
      </c>
      <c r="D3470" s="9" t="s">
        <v>350</v>
      </c>
      <c r="E3470" s="9" t="s">
        <v>32</v>
      </c>
      <c r="F3470" s="8">
        <v>2029</v>
      </c>
      <c r="G3470" s="11">
        <v>0</v>
      </c>
      <c r="H3470" s="11" t="s">
        <v>35</v>
      </c>
      <c r="I3470" s="11">
        <v>0.13674</v>
      </c>
      <c r="J3470" s="11">
        <v>0</v>
      </c>
      <c r="K3470" s="11" t="s">
        <v>35</v>
      </c>
      <c r="L3470" s="11">
        <v>4.47E-3</v>
      </c>
      <c r="M3470" s="11">
        <v>0</v>
      </c>
      <c r="N3470" s="11" t="s">
        <v>35</v>
      </c>
      <c r="O3470" s="11" t="s">
        <v>35</v>
      </c>
      <c r="P3470" s="11" t="s">
        <v>35</v>
      </c>
      <c r="Q3470" s="11">
        <v>0</v>
      </c>
      <c r="R3470" s="11">
        <v>0</v>
      </c>
      <c r="S3470" s="11">
        <v>0</v>
      </c>
      <c r="T3470" s="11">
        <v>0.36860999999999999</v>
      </c>
      <c r="U3470" s="11">
        <v>0</v>
      </c>
      <c r="V3470" s="11">
        <v>0</v>
      </c>
      <c r="W3470" s="11">
        <v>0</v>
      </c>
      <c r="X3470" s="11">
        <v>0</v>
      </c>
      <c r="Y3470" s="11">
        <v>0.36860999999999999</v>
      </c>
      <c r="Z3470" s="11">
        <v>0</v>
      </c>
      <c r="AA3470" s="11">
        <v>0</v>
      </c>
      <c r="AB3470" s="11">
        <v>0</v>
      </c>
      <c r="AC3470" s="11">
        <v>0</v>
      </c>
      <c r="AD3470" s="71">
        <f t="shared" si="165"/>
        <v>0.22739999999999999</v>
      </c>
      <c r="AE3470" s="71">
        <f t="shared" si="166"/>
        <v>0</v>
      </c>
      <c r="AF3470" s="71">
        <f t="shared" si="167"/>
        <v>0</v>
      </c>
      <c r="AG3470" s="277" t="s">
        <v>908</v>
      </c>
      <c r="AH3470" s="277" t="s">
        <v>824</v>
      </c>
      <c r="AI3470" s="276" t="s">
        <v>825</v>
      </c>
      <c r="AJ3470" s="276" t="s">
        <v>826</v>
      </c>
      <c r="AK3470" s="276" t="s">
        <v>350</v>
      </c>
      <c r="AL3470" s="277" t="s">
        <v>164</v>
      </c>
      <c r="AM3470" s="276" t="s">
        <v>805</v>
      </c>
      <c r="AN3470" s="276" t="s">
        <v>806</v>
      </c>
      <c r="AO3470" s="277" t="s">
        <v>807</v>
      </c>
    </row>
    <row r="3471" spans="1:41" ht="15" thickBot="1" x14ac:dyDescent="0.4">
      <c r="A3471" s="8">
        <v>2025</v>
      </c>
      <c r="B3471" s="9" t="s">
        <v>157</v>
      </c>
      <c r="C3471" s="9" t="s">
        <v>164</v>
      </c>
      <c r="D3471" s="9" t="s">
        <v>350</v>
      </c>
      <c r="E3471" s="9" t="s">
        <v>32</v>
      </c>
      <c r="F3471" s="8">
        <v>2030</v>
      </c>
      <c r="G3471" s="11">
        <v>0</v>
      </c>
      <c r="H3471" s="11" t="s">
        <v>35</v>
      </c>
      <c r="I3471" s="11">
        <v>7.9729999999999995E-2</v>
      </c>
      <c r="J3471" s="11">
        <v>0</v>
      </c>
      <c r="K3471" s="11" t="s">
        <v>35</v>
      </c>
      <c r="L3471" s="11">
        <v>7.2000000000000005E-4</v>
      </c>
      <c r="M3471" s="11">
        <v>0</v>
      </c>
      <c r="N3471" s="11" t="s">
        <v>35</v>
      </c>
      <c r="O3471" s="11" t="s">
        <v>35</v>
      </c>
      <c r="P3471" s="11" t="s">
        <v>35</v>
      </c>
      <c r="Q3471" s="11">
        <v>0</v>
      </c>
      <c r="R3471" s="11">
        <v>0</v>
      </c>
      <c r="S3471" s="11">
        <v>0</v>
      </c>
      <c r="T3471" s="11">
        <v>0.17877999999999999</v>
      </c>
      <c r="U3471" s="11">
        <v>0</v>
      </c>
      <c r="V3471" s="11">
        <v>0</v>
      </c>
      <c r="W3471" s="11">
        <v>0</v>
      </c>
      <c r="X3471" s="11">
        <v>0</v>
      </c>
      <c r="Y3471" s="11">
        <v>0.17877999999999999</v>
      </c>
      <c r="Z3471" s="11">
        <v>0</v>
      </c>
      <c r="AA3471" s="11">
        <v>0</v>
      </c>
      <c r="AB3471" s="11">
        <v>0</v>
      </c>
      <c r="AC3471" s="11">
        <v>0</v>
      </c>
      <c r="AD3471" s="71">
        <f t="shared" si="165"/>
        <v>9.8299999999999998E-2</v>
      </c>
      <c r="AE3471" s="71">
        <f t="shared" si="166"/>
        <v>0</v>
      </c>
      <c r="AF3471" s="71">
        <f t="shared" si="167"/>
        <v>0</v>
      </c>
      <c r="AG3471" s="277" t="s">
        <v>908</v>
      </c>
      <c r="AH3471" s="277" t="s">
        <v>824</v>
      </c>
      <c r="AI3471" s="276" t="s">
        <v>825</v>
      </c>
      <c r="AJ3471" s="276" t="s">
        <v>826</v>
      </c>
      <c r="AK3471" s="276" t="s">
        <v>350</v>
      </c>
      <c r="AL3471" s="277" t="s">
        <v>164</v>
      </c>
      <c r="AM3471" s="276" t="s">
        <v>805</v>
      </c>
      <c r="AN3471" s="276" t="s">
        <v>806</v>
      </c>
      <c r="AO3471" s="277" t="s">
        <v>807</v>
      </c>
    </row>
    <row r="3472" spans="1:41" ht="15" thickBot="1" x14ac:dyDescent="0.4">
      <c r="A3472" s="8">
        <v>2025</v>
      </c>
      <c r="B3472" s="9" t="s">
        <v>157</v>
      </c>
      <c r="C3472" s="9" t="s">
        <v>164</v>
      </c>
      <c r="D3472" s="9" t="s">
        <v>350</v>
      </c>
      <c r="E3472" s="9" t="s">
        <v>32</v>
      </c>
      <c r="F3472" s="8">
        <v>2031</v>
      </c>
      <c r="G3472" s="11">
        <v>0</v>
      </c>
      <c r="H3472" s="11" t="s">
        <v>35</v>
      </c>
      <c r="I3472" s="11">
        <v>0.15462999999999999</v>
      </c>
      <c r="J3472" s="11">
        <v>0</v>
      </c>
      <c r="K3472" s="11" t="s">
        <v>35</v>
      </c>
      <c r="L3472" s="11">
        <v>1.24E-3</v>
      </c>
      <c r="M3472" s="11">
        <v>0</v>
      </c>
      <c r="N3472" s="11" t="s">
        <v>35</v>
      </c>
      <c r="O3472" s="11" t="s">
        <v>35</v>
      </c>
      <c r="P3472" s="11" t="s">
        <v>35</v>
      </c>
      <c r="Q3472" s="11">
        <v>0</v>
      </c>
      <c r="R3472" s="11">
        <v>0</v>
      </c>
      <c r="S3472" s="11">
        <v>0</v>
      </c>
      <c r="T3472" s="11">
        <v>0.20169000000000001</v>
      </c>
      <c r="U3472" s="11">
        <v>0</v>
      </c>
      <c r="V3472" s="11">
        <v>0</v>
      </c>
      <c r="W3472" s="11">
        <v>0</v>
      </c>
      <c r="X3472" s="11">
        <v>0</v>
      </c>
      <c r="Y3472" s="11">
        <v>0.20169000000000001</v>
      </c>
      <c r="Z3472" s="11">
        <v>0</v>
      </c>
      <c r="AA3472" s="11">
        <v>0</v>
      </c>
      <c r="AB3472" s="11">
        <v>0</v>
      </c>
      <c r="AC3472" s="11">
        <v>0</v>
      </c>
      <c r="AD3472" s="71">
        <f t="shared" si="165"/>
        <v>4.58E-2</v>
      </c>
      <c r="AE3472" s="71">
        <f t="shared" si="166"/>
        <v>0</v>
      </c>
      <c r="AF3472" s="71">
        <f t="shared" si="167"/>
        <v>0</v>
      </c>
      <c r="AG3472" s="277" t="s">
        <v>908</v>
      </c>
      <c r="AH3472" s="277" t="s">
        <v>824</v>
      </c>
      <c r="AI3472" s="276" t="s">
        <v>825</v>
      </c>
      <c r="AJ3472" s="276" t="s">
        <v>826</v>
      </c>
      <c r="AK3472" s="276" t="s">
        <v>350</v>
      </c>
      <c r="AL3472" s="277" t="s">
        <v>164</v>
      </c>
      <c r="AM3472" s="276" t="s">
        <v>805</v>
      </c>
      <c r="AN3472" s="276" t="s">
        <v>806</v>
      </c>
      <c r="AO3472" s="277" t="s">
        <v>807</v>
      </c>
    </row>
    <row r="3473" spans="1:41" ht="15" thickBot="1" x14ac:dyDescent="0.4">
      <c r="A3473" s="8">
        <v>2025</v>
      </c>
      <c r="B3473" s="9" t="s">
        <v>157</v>
      </c>
      <c r="C3473" s="9" t="s">
        <v>164</v>
      </c>
      <c r="D3473" s="9" t="s">
        <v>350</v>
      </c>
      <c r="E3473" s="9" t="s">
        <v>32</v>
      </c>
      <c r="F3473" s="8">
        <v>2032</v>
      </c>
      <c r="G3473" s="11">
        <v>0</v>
      </c>
      <c r="H3473" s="11" t="s">
        <v>35</v>
      </c>
      <c r="I3473" s="11">
        <v>5.0160000000000003E-2</v>
      </c>
      <c r="J3473" s="11">
        <v>0</v>
      </c>
      <c r="K3473" s="11" t="s">
        <v>35</v>
      </c>
      <c r="L3473" s="11">
        <v>0.20727000000000001</v>
      </c>
      <c r="M3473" s="11">
        <v>0</v>
      </c>
      <c r="N3473" s="11" t="s">
        <v>35</v>
      </c>
      <c r="O3473" s="11" t="s">
        <v>35</v>
      </c>
      <c r="P3473" s="11" t="s">
        <v>35</v>
      </c>
      <c r="Q3473" s="11">
        <v>0</v>
      </c>
      <c r="R3473" s="11">
        <v>0</v>
      </c>
      <c r="S3473" s="11">
        <v>0</v>
      </c>
      <c r="T3473" s="11">
        <v>0.57337000000000005</v>
      </c>
      <c r="U3473" s="11">
        <v>0</v>
      </c>
      <c r="V3473" s="11">
        <v>0</v>
      </c>
      <c r="W3473" s="11">
        <v>0</v>
      </c>
      <c r="X3473" s="11">
        <v>0</v>
      </c>
      <c r="Y3473" s="11">
        <v>0.57337000000000005</v>
      </c>
      <c r="Z3473" s="11">
        <v>0</v>
      </c>
      <c r="AA3473" s="11">
        <v>0</v>
      </c>
      <c r="AB3473" s="11">
        <v>0</v>
      </c>
      <c r="AC3473" s="11">
        <v>0</v>
      </c>
      <c r="AD3473" s="71">
        <f t="shared" si="165"/>
        <v>0.31590000000000001</v>
      </c>
      <c r="AE3473" s="71">
        <f t="shared" si="166"/>
        <v>0</v>
      </c>
      <c r="AF3473" s="71">
        <f t="shared" si="167"/>
        <v>0</v>
      </c>
      <c r="AG3473" s="277" t="s">
        <v>908</v>
      </c>
      <c r="AH3473" s="277" t="s">
        <v>824</v>
      </c>
      <c r="AI3473" s="276" t="s">
        <v>825</v>
      </c>
      <c r="AJ3473" s="276" t="s">
        <v>826</v>
      </c>
      <c r="AK3473" s="276" t="s">
        <v>350</v>
      </c>
      <c r="AL3473" s="277" t="s">
        <v>164</v>
      </c>
      <c r="AM3473" s="276" t="s">
        <v>805</v>
      </c>
      <c r="AN3473" s="276" t="s">
        <v>806</v>
      </c>
      <c r="AO3473" s="277" t="s">
        <v>807</v>
      </c>
    </row>
    <row r="3474" spans="1:41" ht="15" thickBot="1" x14ac:dyDescent="0.4">
      <c r="A3474" s="8">
        <v>2025</v>
      </c>
      <c r="B3474" s="9" t="s">
        <v>157</v>
      </c>
      <c r="C3474" s="9" t="s">
        <v>164</v>
      </c>
      <c r="D3474" s="9" t="s">
        <v>350</v>
      </c>
      <c r="E3474" s="9" t="s">
        <v>32</v>
      </c>
      <c r="F3474" s="8">
        <v>2033</v>
      </c>
      <c r="G3474" s="11">
        <v>0</v>
      </c>
      <c r="H3474" s="11" t="s">
        <v>35</v>
      </c>
      <c r="I3474" s="11">
        <v>3.4729999999999997E-2</v>
      </c>
      <c r="J3474" s="11">
        <v>0</v>
      </c>
      <c r="K3474" s="11" t="s">
        <v>35</v>
      </c>
      <c r="L3474" s="11">
        <v>0.15082000000000001</v>
      </c>
      <c r="M3474" s="11">
        <v>0</v>
      </c>
      <c r="N3474" s="11" t="s">
        <v>35</v>
      </c>
      <c r="O3474" s="11" t="s">
        <v>35</v>
      </c>
      <c r="P3474" s="11" t="s">
        <v>35</v>
      </c>
      <c r="Q3474" s="11">
        <v>0</v>
      </c>
      <c r="R3474" s="11">
        <v>0</v>
      </c>
      <c r="S3474" s="11">
        <v>0</v>
      </c>
      <c r="T3474" s="11">
        <v>0.36931000000000003</v>
      </c>
      <c r="U3474" s="11">
        <v>0</v>
      </c>
      <c r="V3474" s="11">
        <v>0</v>
      </c>
      <c r="W3474" s="11">
        <v>0</v>
      </c>
      <c r="X3474" s="11">
        <v>0</v>
      </c>
      <c r="Y3474" s="11">
        <v>0.36931000000000003</v>
      </c>
      <c r="Z3474" s="11">
        <v>0</v>
      </c>
      <c r="AA3474" s="11">
        <v>0</v>
      </c>
      <c r="AB3474" s="11">
        <v>0</v>
      </c>
      <c r="AC3474" s="11">
        <v>0</v>
      </c>
      <c r="AD3474" s="71">
        <f t="shared" si="165"/>
        <v>0.18379999999999999</v>
      </c>
      <c r="AE3474" s="71">
        <f t="shared" si="166"/>
        <v>0</v>
      </c>
      <c r="AF3474" s="71">
        <f t="shared" si="167"/>
        <v>0</v>
      </c>
      <c r="AG3474" s="277" t="s">
        <v>908</v>
      </c>
      <c r="AH3474" s="277" t="s">
        <v>824</v>
      </c>
      <c r="AI3474" s="276" t="s">
        <v>825</v>
      </c>
      <c r="AJ3474" s="276" t="s">
        <v>826</v>
      </c>
      <c r="AK3474" s="276" t="s">
        <v>350</v>
      </c>
      <c r="AL3474" s="277" t="s">
        <v>164</v>
      </c>
      <c r="AM3474" s="276" t="s">
        <v>805</v>
      </c>
      <c r="AN3474" s="276" t="s">
        <v>806</v>
      </c>
      <c r="AO3474" s="277" t="s">
        <v>807</v>
      </c>
    </row>
    <row r="3475" spans="1:41" ht="15" thickBot="1" x14ac:dyDescent="0.4">
      <c r="A3475" s="8">
        <v>2025</v>
      </c>
      <c r="B3475" s="9" t="s">
        <v>157</v>
      </c>
      <c r="C3475" s="9" t="s">
        <v>164</v>
      </c>
      <c r="D3475" s="9" t="s">
        <v>350</v>
      </c>
      <c r="E3475" s="9" t="s">
        <v>32</v>
      </c>
      <c r="F3475" s="8">
        <v>2034</v>
      </c>
      <c r="G3475" s="11">
        <v>0</v>
      </c>
      <c r="H3475" s="11" t="s">
        <v>35</v>
      </c>
      <c r="I3475" s="11">
        <v>0.29722999999999999</v>
      </c>
      <c r="J3475" s="11">
        <v>0</v>
      </c>
      <c r="K3475" s="11" t="s">
        <v>35</v>
      </c>
      <c r="L3475" s="11">
        <v>0.18201000000000001</v>
      </c>
      <c r="M3475" s="11">
        <v>0</v>
      </c>
      <c r="N3475" s="11" t="s">
        <v>35</v>
      </c>
      <c r="O3475" s="11" t="s">
        <v>35</v>
      </c>
      <c r="P3475" s="11" t="s">
        <v>35</v>
      </c>
      <c r="Q3475" s="11">
        <v>0</v>
      </c>
      <c r="R3475" s="11">
        <v>0</v>
      </c>
      <c r="S3475" s="11">
        <v>0</v>
      </c>
      <c r="T3475" s="11">
        <v>0.67196999999999996</v>
      </c>
      <c r="U3475" s="11">
        <v>0</v>
      </c>
      <c r="V3475" s="11">
        <v>0</v>
      </c>
      <c r="W3475" s="11">
        <v>0</v>
      </c>
      <c r="X3475" s="11">
        <v>0</v>
      </c>
      <c r="Y3475" s="11">
        <v>0.67196999999999996</v>
      </c>
      <c r="Z3475" s="11">
        <v>0</v>
      </c>
      <c r="AA3475" s="11">
        <v>0</v>
      </c>
      <c r="AB3475" s="11">
        <v>0</v>
      </c>
      <c r="AC3475" s="11">
        <v>0</v>
      </c>
      <c r="AD3475" s="71">
        <f t="shared" si="165"/>
        <v>0.19270000000000001</v>
      </c>
      <c r="AE3475" s="71">
        <f t="shared" si="166"/>
        <v>0</v>
      </c>
      <c r="AF3475" s="71">
        <f t="shared" si="167"/>
        <v>0</v>
      </c>
      <c r="AG3475" s="277" t="s">
        <v>908</v>
      </c>
      <c r="AH3475" s="277" t="s">
        <v>824</v>
      </c>
      <c r="AI3475" s="276" t="s">
        <v>825</v>
      </c>
      <c r="AJ3475" s="276" t="s">
        <v>826</v>
      </c>
      <c r="AK3475" s="276" t="s">
        <v>350</v>
      </c>
      <c r="AL3475" s="277" t="s">
        <v>164</v>
      </c>
      <c r="AM3475" s="276" t="s">
        <v>805</v>
      </c>
      <c r="AN3475" s="276" t="s">
        <v>806</v>
      </c>
      <c r="AO3475" s="277" t="s">
        <v>807</v>
      </c>
    </row>
    <row r="3476" spans="1:41" ht="15" thickBot="1" x14ac:dyDescent="0.4">
      <c r="A3476" s="8">
        <v>2025</v>
      </c>
      <c r="B3476" s="9" t="s">
        <v>157</v>
      </c>
      <c r="C3476" s="9" t="s">
        <v>164</v>
      </c>
      <c r="D3476" s="9" t="s">
        <v>350</v>
      </c>
      <c r="E3476" s="9" t="s">
        <v>32</v>
      </c>
      <c r="F3476" s="8">
        <v>2035</v>
      </c>
      <c r="G3476" s="11">
        <v>0</v>
      </c>
      <c r="H3476" s="11" t="s">
        <v>35</v>
      </c>
      <c r="I3476" s="11">
        <v>0.23086999999999999</v>
      </c>
      <c r="J3476" s="11">
        <v>0</v>
      </c>
      <c r="K3476" s="11" t="s">
        <v>35</v>
      </c>
      <c r="L3476" s="11">
        <v>0.2445</v>
      </c>
      <c r="M3476" s="11">
        <v>0</v>
      </c>
      <c r="N3476" s="11" t="s">
        <v>35</v>
      </c>
      <c r="O3476" s="11" t="s">
        <v>35</v>
      </c>
      <c r="P3476" s="11" t="s">
        <v>35</v>
      </c>
      <c r="Q3476" s="11">
        <v>0</v>
      </c>
      <c r="R3476" s="11">
        <v>0</v>
      </c>
      <c r="S3476" s="11">
        <v>0</v>
      </c>
      <c r="T3476" s="11">
        <v>0.69416</v>
      </c>
      <c r="U3476" s="11">
        <v>0</v>
      </c>
      <c r="V3476" s="11">
        <v>0</v>
      </c>
      <c r="W3476" s="11">
        <v>0</v>
      </c>
      <c r="X3476" s="11">
        <v>0</v>
      </c>
      <c r="Y3476" s="11">
        <v>0.69416</v>
      </c>
      <c r="Z3476" s="11">
        <v>0</v>
      </c>
      <c r="AA3476" s="11">
        <v>0</v>
      </c>
      <c r="AB3476" s="11">
        <v>0</v>
      </c>
      <c r="AC3476" s="11">
        <v>0</v>
      </c>
      <c r="AD3476" s="71">
        <f t="shared" si="165"/>
        <v>0.21879999999999999</v>
      </c>
      <c r="AE3476" s="71">
        <f t="shared" si="166"/>
        <v>0</v>
      </c>
      <c r="AF3476" s="71">
        <f t="shared" si="167"/>
        <v>0</v>
      </c>
      <c r="AG3476" s="277" t="s">
        <v>908</v>
      </c>
      <c r="AH3476" s="277" t="s">
        <v>824</v>
      </c>
      <c r="AI3476" s="276" t="s">
        <v>825</v>
      </c>
      <c r="AJ3476" s="276" t="s">
        <v>826</v>
      </c>
      <c r="AK3476" s="276" t="s">
        <v>350</v>
      </c>
      <c r="AL3476" s="277" t="s">
        <v>164</v>
      </c>
      <c r="AM3476" s="276" t="s">
        <v>805</v>
      </c>
      <c r="AN3476" s="276" t="s">
        <v>806</v>
      </c>
      <c r="AO3476" s="277" t="s">
        <v>807</v>
      </c>
    </row>
    <row r="3477" spans="1:41" ht="23.5" thickBot="1" x14ac:dyDescent="0.4">
      <c r="A3477" s="8">
        <v>2025</v>
      </c>
      <c r="B3477" s="9" t="s">
        <v>157</v>
      </c>
      <c r="C3477" s="9" t="s">
        <v>165</v>
      </c>
      <c r="D3477" s="9" t="s">
        <v>351</v>
      </c>
      <c r="E3477" s="97" t="s">
        <v>29</v>
      </c>
      <c r="F3477" s="8">
        <v>2025</v>
      </c>
      <c r="G3477" s="10">
        <v>0</v>
      </c>
      <c r="H3477" s="10">
        <v>0</v>
      </c>
      <c r="I3477" s="10">
        <v>0</v>
      </c>
      <c r="J3477" s="10">
        <v>0</v>
      </c>
      <c r="K3477" s="10">
        <v>0</v>
      </c>
      <c r="L3477" s="10">
        <v>0</v>
      </c>
      <c r="M3477" s="10">
        <v>0</v>
      </c>
      <c r="N3477" s="10">
        <v>0</v>
      </c>
      <c r="O3477" s="10">
        <v>0</v>
      </c>
      <c r="P3477" s="10" t="s">
        <v>35</v>
      </c>
      <c r="Q3477" s="10">
        <v>22</v>
      </c>
      <c r="R3477" s="10" t="s">
        <v>35</v>
      </c>
      <c r="S3477" s="10">
        <v>0</v>
      </c>
      <c r="T3477" s="10">
        <v>37</v>
      </c>
      <c r="U3477" s="10">
        <v>0</v>
      </c>
      <c r="V3477" s="10">
        <v>0</v>
      </c>
      <c r="W3477" s="10">
        <v>0</v>
      </c>
      <c r="X3477" s="10">
        <v>0</v>
      </c>
      <c r="Y3477" s="10">
        <v>37</v>
      </c>
      <c r="Z3477" s="10">
        <v>0</v>
      </c>
      <c r="AA3477" s="10">
        <v>6</v>
      </c>
      <c r="AB3477" s="10">
        <v>12</v>
      </c>
      <c r="AC3477" s="10">
        <v>18</v>
      </c>
      <c r="AD3477" s="71">
        <f t="shared" si="165"/>
        <v>15</v>
      </c>
      <c r="AE3477" s="71">
        <f t="shared" si="166"/>
        <v>0</v>
      </c>
      <c r="AF3477" s="71">
        <f t="shared" si="167"/>
        <v>0</v>
      </c>
      <c r="AG3477" s="277" t="s">
        <v>905</v>
      </c>
      <c r="AH3477" s="277" t="s">
        <v>827</v>
      </c>
      <c r="AI3477" s="276" t="s">
        <v>828</v>
      </c>
      <c r="AJ3477" s="276" t="s">
        <v>829</v>
      </c>
      <c r="AK3477" s="276" t="s">
        <v>830</v>
      </c>
      <c r="AL3477" s="277" t="s">
        <v>831</v>
      </c>
      <c r="AM3477" s="276" t="s">
        <v>805</v>
      </c>
      <c r="AN3477" s="276" t="s">
        <v>806</v>
      </c>
      <c r="AO3477" s="277" t="s">
        <v>807</v>
      </c>
    </row>
    <row r="3478" spans="1:41" ht="15" thickBot="1" x14ac:dyDescent="0.4">
      <c r="A3478" s="8">
        <v>2025</v>
      </c>
      <c r="B3478" s="9" t="s">
        <v>157</v>
      </c>
      <c r="C3478" s="9" t="s">
        <v>165</v>
      </c>
      <c r="D3478" s="9" t="s">
        <v>351</v>
      </c>
      <c r="E3478" s="9" t="s">
        <v>30</v>
      </c>
      <c r="F3478" s="8">
        <v>2025</v>
      </c>
      <c r="G3478" s="11">
        <v>0</v>
      </c>
      <c r="H3478" s="11">
        <v>0</v>
      </c>
      <c r="I3478" s="11">
        <v>0</v>
      </c>
      <c r="J3478" s="11">
        <v>0</v>
      </c>
      <c r="K3478" s="11">
        <v>0</v>
      </c>
      <c r="L3478" s="11">
        <v>0</v>
      </c>
      <c r="M3478" s="11">
        <v>0</v>
      </c>
      <c r="N3478" s="11">
        <v>0</v>
      </c>
      <c r="O3478" s="11">
        <v>0</v>
      </c>
      <c r="P3478" s="11" t="s">
        <v>35</v>
      </c>
      <c r="Q3478" s="11">
        <v>7.8770000000000007E-2</v>
      </c>
      <c r="R3478" s="11" t="s">
        <v>35</v>
      </c>
      <c r="S3478" s="11">
        <v>0</v>
      </c>
      <c r="T3478" s="11">
        <v>0.13214999999999999</v>
      </c>
      <c r="U3478" s="11">
        <v>0</v>
      </c>
      <c r="V3478" s="11">
        <v>0</v>
      </c>
      <c r="W3478" s="11">
        <v>0</v>
      </c>
      <c r="X3478" s="11">
        <v>0</v>
      </c>
      <c r="Y3478" s="11">
        <v>0.13214999999999999</v>
      </c>
      <c r="Z3478" s="11">
        <v>0</v>
      </c>
      <c r="AA3478" s="11">
        <v>3.8800000000000002E-3</v>
      </c>
      <c r="AB3478" s="11">
        <v>1.04E-2</v>
      </c>
      <c r="AC3478" s="11">
        <v>1.4279999999999999E-2</v>
      </c>
      <c r="AD3478" s="71">
        <f t="shared" si="165"/>
        <v>5.3400000000000003E-2</v>
      </c>
      <c r="AE3478" s="71">
        <f t="shared" si="166"/>
        <v>0</v>
      </c>
      <c r="AF3478" s="71">
        <f t="shared" si="167"/>
        <v>0</v>
      </c>
      <c r="AG3478" s="277" t="s">
        <v>906</v>
      </c>
      <c r="AH3478" s="277" t="s">
        <v>827</v>
      </c>
      <c r="AI3478" s="276" t="s">
        <v>828</v>
      </c>
      <c r="AJ3478" s="276" t="s">
        <v>829</v>
      </c>
      <c r="AK3478" s="276" t="s">
        <v>830</v>
      </c>
      <c r="AL3478" s="277" t="s">
        <v>831</v>
      </c>
      <c r="AM3478" s="276" t="s">
        <v>805</v>
      </c>
      <c r="AN3478" s="276" t="s">
        <v>806</v>
      </c>
      <c r="AO3478" s="277" t="s">
        <v>807</v>
      </c>
    </row>
    <row r="3479" spans="1:41" ht="15" thickBot="1" x14ac:dyDescent="0.4">
      <c r="A3479" s="8">
        <v>2025</v>
      </c>
      <c r="B3479" s="9" t="s">
        <v>157</v>
      </c>
      <c r="C3479" s="9" t="s">
        <v>165</v>
      </c>
      <c r="D3479" s="9" t="s">
        <v>351</v>
      </c>
      <c r="E3479" s="9" t="s">
        <v>30</v>
      </c>
      <c r="F3479" s="8">
        <v>2026</v>
      </c>
      <c r="G3479" s="11">
        <v>0</v>
      </c>
      <c r="H3479" s="11">
        <v>0</v>
      </c>
      <c r="I3479" s="11">
        <v>0</v>
      </c>
      <c r="J3479" s="11">
        <v>0</v>
      </c>
      <c r="K3479" s="11">
        <v>0</v>
      </c>
      <c r="L3479" s="11">
        <v>0</v>
      </c>
      <c r="M3479" s="11">
        <v>0</v>
      </c>
      <c r="N3479" s="11">
        <v>0</v>
      </c>
      <c r="O3479" s="11">
        <v>0</v>
      </c>
      <c r="P3479" s="11" t="s">
        <v>35</v>
      </c>
      <c r="Q3479" s="11">
        <v>7.85E-2</v>
      </c>
      <c r="R3479" s="11" t="s">
        <v>35</v>
      </c>
      <c r="S3479" s="11">
        <v>0</v>
      </c>
      <c r="T3479" s="11">
        <v>0.13341</v>
      </c>
      <c r="U3479" s="11">
        <v>0</v>
      </c>
      <c r="V3479" s="11">
        <v>0</v>
      </c>
      <c r="W3479" s="11">
        <v>0</v>
      </c>
      <c r="X3479" s="11">
        <v>0</v>
      </c>
      <c r="Y3479" s="11">
        <v>0.13341</v>
      </c>
      <c r="Z3479" s="11">
        <v>0</v>
      </c>
      <c r="AA3479" s="11">
        <v>4.1799999999999997E-3</v>
      </c>
      <c r="AB3479" s="11">
        <v>8.8900000000000003E-3</v>
      </c>
      <c r="AC3479" s="11">
        <v>1.307E-2</v>
      </c>
      <c r="AD3479" s="71">
        <f t="shared" si="165"/>
        <v>5.4899999999999997E-2</v>
      </c>
      <c r="AE3479" s="71">
        <f t="shared" si="166"/>
        <v>0</v>
      </c>
      <c r="AF3479" s="71">
        <f t="shared" si="167"/>
        <v>0</v>
      </c>
      <c r="AG3479" s="277" t="s">
        <v>906</v>
      </c>
      <c r="AH3479" s="277" t="s">
        <v>827</v>
      </c>
      <c r="AI3479" s="276" t="s">
        <v>828</v>
      </c>
      <c r="AJ3479" s="276" t="s">
        <v>829</v>
      </c>
      <c r="AK3479" s="276" t="s">
        <v>830</v>
      </c>
      <c r="AL3479" s="277" t="s">
        <v>831</v>
      </c>
      <c r="AM3479" s="276" t="s">
        <v>805</v>
      </c>
      <c r="AN3479" s="276" t="s">
        <v>806</v>
      </c>
      <c r="AO3479" s="277" t="s">
        <v>807</v>
      </c>
    </row>
    <row r="3480" spans="1:41" ht="15" thickBot="1" x14ac:dyDescent="0.4">
      <c r="A3480" s="8">
        <v>2025</v>
      </c>
      <c r="B3480" s="9" t="s">
        <v>157</v>
      </c>
      <c r="C3480" s="9" t="s">
        <v>165</v>
      </c>
      <c r="D3480" s="9" t="s">
        <v>351</v>
      </c>
      <c r="E3480" s="9" t="s">
        <v>30</v>
      </c>
      <c r="F3480" s="8">
        <v>2027</v>
      </c>
      <c r="G3480" s="11">
        <v>0</v>
      </c>
      <c r="H3480" s="11">
        <v>0</v>
      </c>
      <c r="I3480" s="11">
        <v>0</v>
      </c>
      <c r="J3480" s="11">
        <v>0</v>
      </c>
      <c r="K3480" s="11">
        <v>0</v>
      </c>
      <c r="L3480" s="11">
        <v>0</v>
      </c>
      <c r="M3480" s="11">
        <v>0</v>
      </c>
      <c r="N3480" s="11">
        <v>0</v>
      </c>
      <c r="O3480" s="11">
        <v>0</v>
      </c>
      <c r="P3480" s="11" t="s">
        <v>35</v>
      </c>
      <c r="Q3480" s="11">
        <v>7.7679999999999999E-2</v>
      </c>
      <c r="R3480" s="11" t="s">
        <v>35</v>
      </c>
      <c r="S3480" s="11">
        <v>0</v>
      </c>
      <c r="T3480" s="11">
        <v>0.1321</v>
      </c>
      <c r="U3480" s="11">
        <v>0</v>
      </c>
      <c r="V3480" s="11">
        <v>0</v>
      </c>
      <c r="W3480" s="11">
        <v>0</v>
      </c>
      <c r="X3480" s="11">
        <v>0</v>
      </c>
      <c r="Y3480" s="11">
        <v>0.1321</v>
      </c>
      <c r="Z3480" s="11">
        <v>0</v>
      </c>
      <c r="AA3480" s="11">
        <v>4.2700000000000004E-3</v>
      </c>
      <c r="AB3480" s="11">
        <v>8.7600000000000004E-3</v>
      </c>
      <c r="AC3480" s="11">
        <v>1.303E-2</v>
      </c>
      <c r="AD3480" s="71">
        <f t="shared" si="165"/>
        <v>5.4399999999999997E-2</v>
      </c>
      <c r="AE3480" s="71">
        <f t="shared" si="166"/>
        <v>0</v>
      </c>
      <c r="AF3480" s="71">
        <f t="shared" si="167"/>
        <v>0</v>
      </c>
      <c r="AG3480" s="277" t="s">
        <v>906</v>
      </c>
      <c r="AH3480" s="277" t="s">
        <v>827</v>
      </c>
      <c r="AI3480" s="276" t="s">
        <v>828</v>
      </c>
      <c r="AJ3480" s="276" t="s">
        <v>829</v>
      </c>
      <c r="AK3480" s="276" t="s">
        <v>830</v>
      </c>
      <c r="AL3480" s="277" t="s">
        <v>831</v>
      </c>
      <c r="AM3480" s="276" t="s">
        <v>805</v>
      </c>
      <c r="AN3480" s="276" t="s">
        <v>806</v>
      </c>
      <c r="AO3480" s="277" t="s">
        <v>807</v>
      </c>
    </row>
    <row r="3481" spans="1:41" ht="15" thickBot="1" x14ac:dyDescent="0.4">
      <c r="A3481" s="8">
        <v>2025</v>
      </c>
      <c r="B3481" s="9" t="s">
        <v>157</v>
      </c>
      <c r="C3481" s="9" t="s">
        <v>165</v>
      </c>
      <c r="D3481" s="9" t="s">
        <v>351</v>
      </c>
      <c r="E3481" s="9" t="s">
        <v>30</v>
      </c>
      <c r="F3481" s="8">
        <v>2028</v>
      </c>
      <c r="G3481" s="11">
        <v>0</v>
      </c>
      <c r="H3481" s="11">
        <v>0</v>
      </c>
      <c r="I3481" s="11">
        <v>0</v>
      </c>
      <c r="J3481" s="11">
        <v>0</v>
      </c>
      <c r="K3481" s="11">
        <v>0</v>
      </c>
      <c r="L3481" s="11">
        <v>0</v>
      </c>
      <c r="M3481" s="11">
        <v>0</v>
      </c>
      <c r="N3481" s="11">
        <v>0</v>
      </c>
      <c r="O3481" s="11">
        <v>0</v>
      </c>
      <c r="P3481" s="11" t="s">
        <v>35</v>
      </c>
      <c r="Q3481" s="11">
        <v>7.6480000000000006E-2</v>
      </c>
      <c r="R3481" s="11" t="s">
        <v>35</v>
      </c>
      <c r="S3481" s="11">
        <v>0</v>
      </c>
      <c r="T3481" s="11">
        <v>0.13073000000000001</v>
      </c>
      <c r="U3481" s="11">
        <v>0</v>
      </c>
      <c r="V3481" s="11">
        <v>0</v>
      </c>
      <c r="W3481" s="11">
        <v>0</v>
      </c>
      <c r="X3481" s="11">
        <v>0</v>
      </c>
      <c r="Y3481" s="11">
        <v>0.13073000000000001</v>
      </c>
      <c r="Z3481" s="11">
        <v>0</v>
      </c>
      <c r="AA3481" s="11">
        <v>5.0499999999999998E-3</v>
      </c>
      <c r="AB3481" s="11">
        <v>9.1900000000000003E-3</v>
      </c>
      <c r="AC3481" s="11">
        <v>1.4239999999999999E-2</v>
      </c>
      <c r="AD3481" s="71">
        <f t="shared" si="165"/>
        <v>5.4300000000000001E-2</v>
      </c>
      <c r="AE3481" s="71">
        <f t="shared" si="166"/>
        <v>0</v>
      </c>
      <c r="AF3481" s="71">
        <f t="shared" si="167"/>
        <v>0</v>
      </c>
      <c r="AG3481" s="277" t="s">
        <v>906</v>
      </c>
      <c r="AH3481" s="277" t="s">
        <v>827</v>
      </c>
      <c r="AI3481" s="276" t="s">
        <v>828</v>
      </c>
      <c r="AJ3481" s="276" t="s">
        <v>829</v>
      </c>
      <c r="AK3481" s="276" t="s">
        <v>830</v>
      </c>
      <c r="AL3481" s="277" t="s">
        <v>831</v>
      </c>
      <c r="AM3481" s="276" t="s">
        <v>805</v>
      </c>
      <c r="AN3481" s="276" t="s">
        <v>806</v>
      </c>
      <c r="AO3481" s="277" t="s">
        <v>807</v>
      </c>
    </row>
    <row r="3482" spans="1:41" ht="15" thickBot="1" x14ac:dyDescent="0.4">
      <c r="A3482" s="8">
        <v>2025</v>
      </c>
      <c r="B3482" s="9" t="s">
        <v>157</v>
      </c>
      <c r="C3482" s="9" t="s">
        <v>165</v>
      </c>
      <c r="D3482" s="9" t="s">
        <v>351</v>
      </c>
      <c r="E3482" s="9" t="s">
        <v>30</v>
      </c>
      <c r="F3482" s="8">
        <v>2029</v>
      </c>
      <c r="G3482" s="11">
        <v>0</v>
      </c>
      <c r="H3482" s="11">
        <v>0</v>
      </c>
      <c r="I3482" s="11">
        <v>0</v>
      </c>
      <c r="J3482" s="11">
        <v>0</v>
      </c>
      <c r="K3482" s="11">
        <v>0</v>
      </c>
      <c r="L3482" s="11">
        <v>0</v>
      </c>
      <c r="M3482" s="11">
        <v>0</v>
      </c>
      <c r="N3482" s="11">
        <v>0</v>
      </c>
      <c r="O3482" s="11">
        <v>0</v>
      </c>
      <c r="P3482" s="11" t="s">
        <v>35</v>
      </c>
      <c r="Q3482" s="11">
        <v>7.5999999999999998E-2</v>
      </c>
      <c r="R3482" s="11" t="s">
        <v>35</v>
      </c>
      <c r="S3482" s="11">
        <v>0</v>
      </c>
      <c r="T3482" s="11">
        <v>0.12881000000000001</v>
      </c>
      <c r="U3482" s="11">
        <v>0</v>
      </c>
      <c r="V3482" s="11">
        <v>0</v>
      </c>
      <c r="W3482" s="11">
        <v>0</v>
      </c>
      <c r="X3482" s="11">
        <v>0</v>
      </c>
      <c r="Y3482" s="11">
        <v>0.12881000000000001</v>
      </c>
      <c r="Z3482" s="11">
        <v>0</v>
      </c>
      <c r="AA3482" s="11">
        <v>5.2100000000000002E-3</v>
      </c>
      <c r="AB3482" s="11">
        <v>1.074E-2</v>
      </c>
      <c r="AC3482" s="11">
        <v>1.5949999999999999E-2</v>
      </c>
      <c r="AD3482" s="71">
        <f t="shared" si="165"/>
        <v>5.28E-2</v>
      </c>
      <c r="AE3482" s="71">
        <f t="shared" si="166"/>
        <v>0</v>
      </c>
      <c r="AF3482" s="71">
        <f t="shared" si="167"/>
        <v>0</v>
      </c>
      <c r="AG3482" s="277" t="s">
        <v>906</v>
      </c>
      <c r="AH3482" s="277" t="s">
        <v>827</v>
      </c>
      <c r="AI3482" s="276" t="s">
        <v>828</v>
      </c>
      <c r="AJ3482" s="276" t="s">
        <v>829</v>
      </c>
      <c r="AK3482" s="276" t="s">
        <v>830</v>
      </c>
      <c r="AL3482" s="277" t="s">
        <v>831</v>
      </c>
      <c r="AM3482" s="276" t="s">
        <v>805</v>
      </c>
      <c r="AN3482" s="276" t="s">
        <v>806</v>
      </c>
      <c r="AO3482" s="277" t="s">
        <v>807</v>
      </c>
    </row>
    <row r="3483" spans="1:41" ht="15" thickBot="1" x14ac:dyDescent="0.4">
      <c r="A3483" s="8">
        <v>2025</v>
      </c>
      <c r="B3483" s="9" t="s">
        <v>157</v>
      </c>
      <c r="C3483" s="9" t="s">
        <v>165</v>
      </c>
      <c r="D3483" s="9" t="s">
        <v>351</v>
      </c>
      <c r="E3483" s="9" t="s">
        <v>30</v>
      </c>
      <c r="F3483" s="8">
        <v>2030</v>
      </c>
      <c r="G3483" s="11">
        <v>0</v>
      </c>
      <c r="H3483" s="11">
        <v>0</v>
      </c>
      <c r="I3483" s="11">
        <v>0</v>
      </c>
      <c r="J3483" s="11">
        <v>0</v>
      </c>
      <c r="K3483" s="11">
        <v>0</v>
      </c>
      <c r="L3483" s="11">
        <v>0</v>
      </c>
      <c r="M3483" s="11">
        <v>0</v>
      </c>
      <c r="N3483" s="11">
        <v>0</v>
      </c>
      <c r="O3483" s="11">
        <v>0</v>
      </c>
      <c r="P3483" s="11" t="s">
        <v>35</v>
      </c>
      <c r="Q3483" s="11">
        <v>7.6109999999999997E-2</v>
      </c>
      <c r="R3483" s="11" t="s">
        <v>35</v>
      </c>
      <c r="S3483" s="11">
        <v>0</v>
      </c>
      <c r="T3483" s="11">
        <v>0.12964000000000001</v>
      </c>
      <c r="U3483" s="11">
        <v>0</v>
      </c>
      <c r="V3483" s="11">
        <v>0</v>
      </c>
      <c r="W3483" s="11">
        <v>0</v>
      </c>
      <c r="X3483" s="11">
        <v>0</v>
      </c>
      <c r="Y3483" s="11">
        <v>0.12964000000000001</v>
      </c>
      <c r="Z3483" s="11">
        <v>0</v>
      </c>
      <c r="AA3483" s="11">
        <v>4.8700000000000002E-3</v>
      </c>
      <c r="AB3483" s="11">
        <v>9.7999999999999997E-3</v>
      </c>
      <c r="AC3483" s="11">
        <v>1.4670000000000001E-2</v>
      </c>
      <c r="AD3483" s="71">
        <f t="shared" si="165"/>
        <v>5.3499999999999999E-2</v>
      </c>
      <c r="AE3483" s="71">
        <f t="shared" si="166"/>
        <v>0</v>
      </c>
      <c r="AF3483" s="71">
        <f t="shared" si="167"/>
        <v>0</v>
      </c>
      <c r="AG3483" s="277" t="s">
        <v>906</v>
      </c>
      <c r="AH3483" s="277" t="s">
        <v>827</v>
      </c>
      <c r="AI3483" s="276" t="s">
        <v>828</v>
      </c>
      <c r="AJ3483" s="276" t="s">
        <v>829</v>
      </c>
      <c r="AK3483" s="276" t="s">
        <v>830</v>
      </c>
      <c r="AL3483" s="277" t="s">
        <v>831</v>
      </c>
      <c r="AM3483" s="276" t="s">
        <v>805</v>
      </c>
      <c r="AN3483" s="276" t="s">
        <v>806</v>
      </c>
      <c r="AO3483" s="277" t="s">
        <v>807</v>
      </c>
    </row>
    <row r="3484" spans="1:41" ht="15" thickBot="1" x14ac:dyDescent="0.4">
      <c r="A3484" s="8">
        <v>2025</v>
      </c>
      <c r="B3484" s="9" t="s">
        <v>157</v>
      </c>
      <c r="C3484" s="9" t="s">
        <v>165</v>
      </c>
      <c r="D3484" s="9" t="s">
        <v>351</v>
      </c>
      <c r="E3484" s="9" t="s">
        <v>30</v>
      </c>
      <c r="F3484" s="8">
        <v>2031</v>
      </c>
      <c r="G3484" s="11">
        <v>0</v>
      </c>
      <c r="H3484" s="11">
        <v>0</v>
      </c>
      <c r="I3484" s="11">
        <v>0</v>
      </c>
      <c r="J3484" s="11">
        <v>0</v>
      </c>
      <c r="K3484" s="11">
        <v>0</v>
      </c>
      <c r="L3484" s="11">
        <v>0</v>
      </c>
      <c r="M3484" s="11">
        <v>0</v>
      </c>
      <c r="N3484" s="11">
        <v>0</v>
      </c>
      <c r="O3484" s="11">
        <v>0</v>
      </c>
      <c r="P3484" s="11" t="s">
        <v>35</v>
      </c>
      <c r="Q3484" s="11">
        <v>7.6859999999999998E-2</v>
      </c>
      <c r="R3484" s="11" t="s">
        <v>35</v>
      </c>
      <c r="S3484" s="11">
        <v>0</v>
      </c>
      <c r="T3484" s="11">
        <v>0.12984999999999999</v>
      </c>
      <c r="U3484" s="11">
        <v>0</v>
      </c>
      <c r="V3484" s="11">
        <v>0</v>
      </c>
      <c r="W3484" s="11">
        <v>0</v>
      </c>
      <c r="X3484" s="11">
        <v>0</v>
      </c>
      <c r="Y3484" s="11">
        <v>0.12984999999999999</v>
      </c>
      <c r="Z3484" s="11">
        <v>0</v>
      </c>
      <c r="AA3484" s="11">
        <v>1.0789999999999999E-2</v>
      </c>
      <c r="AB3484" s="11">
        <v>1.153E-2</v>
      </c>
      <c r="AC3484" s="11">
        <v>2.232E-2</v>
      </c>
      <c r="AD3484" s="71">
        <f t="shared" si="165"/>
        <v>5.2999999999999999E-2</v>
      </c>
      <c r="AE3484" s="71">
        <f t="shared" si="166"/>
        <v>0</v>
      </c>
      <c r="AF3484" s="71">
        <f t="shared" si="167"/>
        <v>0</v>
      </c>
      <c r="AG3484" s="277" t="s">
        <v>906</v>
      </c>
      <c r="AH3484" s="277" t="s">
        <v>827</v>
      </c>
      <c r="AI3484" s="276" t="s">
        <v>828</v>
      </c>
      <c r="AJ3484" s="276" t="s">
        <v>829</v>
      </c>
      <c r="AK3484" s="276" t="s">
        <v>830</v>
      </c>
      <c r="AL3484" s="277" t="s">
        <v>831</v>
      </c>
      <c r="AM3484" s="276" t="s">
        <v>805</v>
      </c>
      <c r="AN3484" s="276" t="s">
        <v>806</v>
      </c>
      <c r="AO3484" s="277" t="s">
        <v>807</v>
      </c>
    </row>
    <row r="3485" spans="1:41" ht="15" thickBot="1" x14ac:dyDescent="0.4">
      <c r="A3485" s="8">
        <v>2025</v>
      </c>
      <c r="B3485" s="9" t="s">
        <v>157</v>
      </c>
      <c r="C3485" s="9" t="s">
        <v>165</v>
      </c>
      <c r="D3485" s="9" t="s">
        <v>351</v>
      </c>
      <c r="E3485" s="9" t="s">
        <v>30</v>
      </c>
      <c r="F3485" s="8">
        <v>2032</v>
      </c>
      <c r="G3485" s="11">
        <v>0</v>
      </c>
      <c r="H3485" s="11">
        <v>0</v>
      </c>
      <c r="I3485" s="11">
        <v>0</v>
      </c>
      <c r="J3485" s="11">
        <v>0</v>
      </c>
      <c r="K3485" s="11">
        <v>0</v>
      </c>
      <c r="L3485" s="11">
        <v>0</v>
      </c>
      <c r="M3485" s="11">
        <v>0</v>
      </c>
      <c r="N3485" s="11">
        <v>0</v>
      </c>
      <c r="O3485" s="11">
        <v>0</v>
      </c>
      <c r="P3485" s="11" t="s">
        <v>35</v>
      </c>
      <c r="Q3485" s="11">
        <v>7.2559999999999999E-2</v>
      </c>
      <c r="R3485" s="11" t="s">
        <v>35</v>
      </c>
      <c r="S3485" s="11">
        <v>0</v>
      </c>
      <c r="T3485" s="11">
        <v>0.12626999999999999</v>
      </c>
      <c r="U3485" s="11">
        <v>0</v>
      </c>
      <c r="V3485" s="11">
        <v>0</v>
      </c>
      <c r="W3485" s="11">
        <v>0</v>
      </c>
      <c r="X3485" s="11">
        <v>0</v>
      </c>
      <c r="Y3485" s="11">
        <v>0.12626999999999999</v>
      </c>
      <c r="Z3485" s="11">
        <v>0</v>
      </c>
      <c r="AA3485" s="11">
        <v>1.059E-2</v>
      </c>
      <c r="AB3485" s="11">
        <v>1.2330000000000001E-2</v>
      </c>
      <c r="AC3485" s="11">
        <v>2.2919999999999999E-2</v>
      </c>
      <c r="AD3485" s="71">
        <f t="shared" si="165"/>
        <v>5.3699999999999998E-2</v>
      </c>
      <c r="AE3485" s="71">
        <f t="shared" si="166"/>
        <v>0</v>
      </c>
      <c r="AF3485" s="71">
        <f t="shared" si="167"/>
        <v>0</v>
      </c>
      <c r="AG3485" s="277" t="s">
        <v>906</v>
      </c>
      <c r="AH3485" s="277" t="s">
        <v>827</v>
      </c>
      <c r="AI3485" s="276" t="s">
        <v>828</v>
      </c>
      <c r="AJ3485" s="276" t="s">
        <v>829</v>
      </c>
      <c r="AK3485" s="276" t="s">
        <v>830</v>
      </c>
      <c r="AL3485" s="277" t="s">
        <v>831</v>
      </c>
      <c r="AM3485" s="276" t="s">
        <v>805</v>
      </c>
      <c r="AN3485" s="276" t="s">
        <v>806</v>
      </c>
      <c r="AO3485" s="277" t="s">
        <v>807</v>
      </c>
    </row>
    <row r="3486" spans="1:41" ht="15" thickBot="1" x14ac:dyDescent="0.4">
      <c r="A3486" s="8">
        <v>2025</v>
      </c>
      <c r="B3486" s="9" t="s">
        <v>157</v>
      </c>
      <c r="C3486" s="9" t="s">
        <v>165</v>
      </c>
      <c r="D3486" s="9" t="s">
        <v>351</v>
      </c>
      <c r="E3486" s="9" t="s">
        <v>30</v>
      </c>
      <c r="F3486" s="8">
        <v>2033</v>
      </c>
      <c r="G3486" s="11">
        <v>0</v>
      </c>
      <c r="H3486" s="11">
        <v>0</v>
      </c>
      <c r="I3486" s="11">
        <v>0</v>
      </c>
      <c r="J3486" s="11">
        <v>0</v>
      </c>
      <c r="K3486" s="11">
        <v>0</v>
      </c>
      <c r="L3486" s="11">
        <v>0</v>
      </c>
      <c r="M3486" s="11">
        <v>0</v>
      </c>
      <c r="N3486" s="11">
        <v>0</v>
      </c>
      <c r="O3486" s="11">
        <v>0</v>
      </c>
      <c r="P3486" s="11" t="s">
        <v>35</v>
      </c>
      <c r="Q3486" s="11">
        <v>7.0919999999999997E-2</v>
      </c>
      <c r="R3486" s="11" t="s">
        <v>35</v>
      </c>
      <c r="S3486" s="11">
        <v>0</v>
      </c>
      <c r="T3486" s="11">
        <v>0.12659999999999999</v>
      </c>
      <c r="U3486" s="11">
        <v>0</v>
      </c>
      <c r="V3486" s="11">
        <v>0</v>
      </c>
      <c r="W3486" s="11">
        <v>0</v>
      </c>
      <c r="X3486" s="11">
        <v>0</v>
      </c>
      <c r="Y3486" s="11">
        <v>0.12659999999999999</v>
      </c>
      <c r="Z3486" s="11">
        <v>0</v>
      </c>
      <c r="AA3486" s="11">
        <v>9.5499999999999995E-3</v>
      </c>
      <c r="AB3486" s="11">
        <v>1.15E-2</v>
      </c>
      <c r="AC3486" s="11">
        <v>2.1049999999999999E-2</v>
      </c>
      <c r="AD3486" s="71">
        <f t="shared" si="165"/>
        <v>5.57E-2</v>
      </c>
      <c r="AE3486" s="71">
        <f t="shared" si="166"/>
        <v>0</v>
      </c>
      <c r="AF3486" s="71">
        <f t="shared" si="167"/>
        <v>0</v>
      </c>
      <c r="AG3486" s="277" t="s">
        <v>906</v>
      </c>
      <c r="AH3486" s="277" t="s">
        <v>827</v>
      </c>
      <c r="AI3486" s="276" t="s">
        <v>828</v>
      </c>
      <c r="AJ3486" s="276" t="s">
        <v>829</v>
      </c>
      <c r="AK3486" s="276" t="s">
        <v>830</v>
      </c>
      <c r="AL3486" s="277" t="s">
        <v>831</v>
      </c>
      <c r="AM3486" s="276" t="s">
        <v>805</v>
      </c>
      <c r="AN3486" s="276" t="s">
        <v>806</v>
      </c>
      <c r="AO3486" s="277" t="s">
        <v>807</v>
      </c>
    </row>
    <row r="3487" spans="1:41" ht="15" thickBot="1" x14ac:dyDescent="0.4">
      <c r="A3487" s="8">
        <v>2025</v>
      </c>
      <c r="B3487" s="9" t="s">
        <v>157</v>
      </c>
      <c r="C3487" s="9" t="s">
        <v>165</v>
      </c>
      <c r="D3487" s="9" t="s">
        <v>351</v>
      </c>
      <c r="E3487" s="9" t="s">
        <v>30</v>
      </c>
      <c r="F3487" s="8">
        <v>2034</v>
      </c>
      <c r="G3487" s="11">
        <v>0</v>
      </c>
      <c r="H3487" s="11">
        <v>0</v>
      </c>
      <c r="I3487" s="11">
        <v>0</v>
      </c>
      <c r="J3487" s="11">
        <v>0</v>
      </c>
      <c r="K3487" s="11">
        <v>0</v>
      </c>
      <c r="L3487" s="11">
        <v>0</v>
      </c>
      <c r="M3487" s="11">
        <v>0</v>
      </c>
      <c r="N3487" s="11">
        <v>0</v>
      </c>
      <c r="O3487" s="11">
        <v>0</v>
      </c>
      <c r="P3487" s="11" t="s">
        <v>35</v>
      </c>
      <c r="Q3487" s="11">
        <v>6.9699999999999998E-2</v>
      </c>
      <c r="R3487" s="11" t="s">
        <v>35</v>
      </c>
      <c r="S3487" s="11">
        <v>0</v>
      </c>
      <c r="T3487" s="11">
        <v>0.12255000000000001</v>
      </c>
      <c r="U3487" s="11">
        <v>0</v>
      </c>
      <c r="V3487" s="11">
        <v>0</v>
      </c>
      <c r="W3487" s="11">
        <v>0</v>
      </c>
      <c r="X3487" s="11">
        <v>0</v>
      </c>
      <c r="Y3487" s="11">
        <v>0.12255000000000001</v>
      </c>
      <c r="Z3487" s="11">
        <v>0</v>
      </c>
      <c r="AA3487" s="11">
        <v>1.15E-2</v>
      </c>
      <c r="AB3487" s="11">
        <v>1.163E-2</v>
      </c>
      <c r="AC3487" s="11">
        <v>2.3120000000000002E-2</v>
      </c>
      <c r="AD3487" s="71">
        <f t="shared" si="165"/>
        <v>5.2900000000000003E-2</v>
      </c>
      <c r="AE3487" s="71">
        <f t="shared" si="166"/>
        <v>0</v>
      </c>
      <c r="AF3487" s="71">
        <f t="shared" si="167"/>
        <v>0</v>
      </c>
      <c r="AG3487" s="277" t="s">
        <v>906</v>
      </c>
      <c r="AH3487" s="277" t="s">
        <v>827</v>
      </c>
      <c r="AI3487" s="276" t="s">
        <v>828</v>
      </c>
      <c r="AJ3487" s="276" t="s">
        <v>829</v>
      </c>
      <c r="AK3487" s="276" t="s">
        <v>830</v>
      </c>
      <c r="AL3487" s="277" t="s">
        <v>831</v>
      </c>
      <c r="AM3487" s="276" t="s">
        <v>805</v>
      </c>
      <c r="AN3487" s="276" t="s">
        <v>806</v>
      </c>
      <c r="AO3487" s="277" t="s">
        <v>807</v>
      </c>
    </row>
    <row r="3488" spans="1:41" ht="15" thickBot="1" x14ac:dyDescent="0.4">
      <c r="A3488" s="8">
        <v>2025</v>
      </c>
      <c r="B3488" s="9" t="s">
        <v>157</v>
      </c>
      <c r="C3488" s="9" t="s">
        <v>165</v>
      </c>
      <c r="D3488" s="9" t="s">
        <v>351</v>
      </c>
      <c r="E3488" s="9" t="s">
        <v>30</v>
      </c>
      <c r="F3488" s="8">
        <v>2035</v>
      </c>
      <c r="G3488" s="11">
        <v>0</v>
      </c>
      <c r="H3488" s="11">
        <v>0</v>
      </c>
      <c r="I3488" s="11">
        <v>0</v>
      </c>
      <c r="J3488" s="11">
        <v>0</v>
      </c>
      <c r="K3488" s="11">
        <v>0</v>
      </c>
      <c r="L3488" s="11">
        <v>0</v>
      </c>
      <c r="M3488" s="11">
        <v>0</v>
      </c>
      <c r="N3488" s="11">
        <v>0</v>
      </c>
      <c r="O3488" s="11">
        <v>0</v>
      </c>
      <c r="P3488" s="11" t="s">
        <v>35</v>
      </c>
      <c r="Q3488" s="11">
        <v>6.9970000000000004E-2</v>
      </c>
      <c r="R3488" s="11" t="s">
        <v>35</v>
      </c>
      <c r="S3488" s="11">
        <v>0</v>
      </c>
      <c r="T3488" s="11">
        <v>0.12267</v>
      </c>
      <c r="U3488" s="11">
        <v>0</v>
      </c>
      <c r="V3488" s="11">
        <v>0</v>
      </c>
      <c r="W3488" s="11">
        <v>0</v>
      </c>
      <c r="X3488" s="11">
        <v>0</v>
      </c>
      <c r="Y3488" s="11">
        <v>0.12267</v>
      </c>
      <c r="Z3488" s="11">
        <v>0</v>
      </c>
      <c r="AA3488" s="11">
        <v>1.167E-2</v>
      </c>
      <c r="AB3488" s="11">
        <v>1.155E-2</v>
      </c>
      <c r="AC3488" s="11">
        <v>2.3220000000000001E-2</v>
      </c>
      <c r="AD3488" s="71">
        <f t="shared" si="165"/>
        <v>5.2699999999999997E-2</v>
      </c>
      <c r="AE3488" s="71">
        <f t="shared" si="166"/>
        <v>0</v>
      </c>
      <c r="AF3488" s="71">
        <f t="shared" si="167"/>
        <v>0</v>
      </c>
      <c r="AG3488" s="277" t="s">
        <v>906</v>
      </c>
      <c r="AH3488" s="277" t="s">
        <v>827</v>
      </c>
      <c r="AI3488" s="276" t="s">
        <v>828</v>
      </c>
      <c r="AJ3488" s="276" t="s">
        <v>829</v>
      </c>
      <c r="AK3488" s="276" t="s">
        <v>830</v>
      </c>
      <c r="AL3488" s="277" t="s">
        <v>831</v>
      </c>
      <c r="AM3488" s="276" t="s">
        <v>805</v>
      </c>
      <c r="AN3488" s="276" t="s">
        <v>806</v>
      </c>
      <c r="AO3488" s="277" t="s">
        <v>807</v>
      </c>
    </row>
    <row r="3489" spans="1:41" ht="15" thickBot="1" x14ac:dyDescent="0.4">
      <c r="A3489" s="8">
        <v>2025</v>
      </c>
      <c r="B3489" s="9" t="s">
        <v>157</v>
      </c>
      <c r="C3489" s="9" t="s">
        <v>165</v>
      </c>
      <c r="D3489" s="9" t="s">
        <v>351</v>
      </c>
      <c r="E3489" s="9" t="s">
        <v>31</v>
      </c>
      <c r="F3489" s="8">
        <v>2025</v>
      </c>
      <c r="G3489" s="11" t="s">
        <v>381</v>
      </c>
      <c r="H3489" s="11" t="s">
        <v>381</v>
      </c>
      <c r="I3489" s="11" t="s">
        <v>381</v>
      </c>
      <c r="J3489" s="11" t="s">
        <v>381</v>
      </c>
      <c r="K3489" s="11" t="s">
        <v>381</v>
      </c>
      <c r="L3489" s="11" t="s">
        <v>381</v>
      </c>
      <c r="M3489" s="11" t="s">
        <v>381</v>
      </c>
      <c r="N3489" s="11" t="s">
        <v>381</v>
      </c>
      <c r="O3489" s="11" t="s">
        <v>381</v>
      </c>
      <c r="P3489" s="11" t="s">
        <v>381</v>
      </c>
      <c r="Q3489" s="11" t="s">
        <v>381</v>
      </c>
      <c r="R3489" s="11" t="s">
        <v>381</v>
      </c>
      <c r="S3489" s="11" t="s">
        <v>381</v>
      </c>
      <c r="T3489" s="11" t="s">
        <v>381</v>
      </c>
      <c r="U3489" s="11" t="s">
        <v>381</v>
      </c>
      <c r="V3489" s="11" t="s">
        <v>381</v>
      </c>
      <c r="W3489" s="11" t="s">
        <v>381</v>
      </c>
      <c r="X3489" s="11" t="s">
        <v>381</v>
      </c>
      <c r="Y3489" s="11" t="s">
        <v>381</v>
      </c>
      <c r="Z3489" s="11">
        <v>0</v>
      </c>
      <c r="AA3489" s="11">
        <v>2.7279999999999999E-2</v>
      </c>
      <c r="AB3489" s="11">
        <v>2.462E-2</v>
      </c>
      <c r="AC3489" s="11">
        <v>5.1900000000000002E-2</v>
      </c>
      <c r="AD3489" s="71"/>
      <c r="AE3489" s="71"/>
      <c r="AF3489" s="71">
        <f t="shared" si="167"/>
        <v>0</v>
      </c>
      <c r="AG3489" s="277" t="s">
        <v>907</v>
      </c>
      <c r="AH3489" s="277" t="s">
        <v>827</v>
      </c>
      <c r="AI3489" s="276" t="s">
        <v>828</v>
      </c>
      <c r="AJ3489" s="276" t="s">
        <v>829</v>
      </c>
      <c r="AK3489" s="276" t="s">
        <v>830</v>
      </c>
      <c r="AL3489" s="277" t="s">
        <v>831</v>
      </c>
      <c r="AM3489" s="276" t="s">
        <v>805</v>
      </c>
      <c r="AN3489" s="276" t="s">
        <v>806</v>
      </c>
      <c r="AO3489" s="277" t="s">
        <v>807</v>
      </c>
    </row>
    <row r="3490" spans="1:41" ht="15" thickBot="1" x14ac:dyDescent="0.4">
      <c r="A3490" s="8">
        <v>2025</v>
      </c>
      <c r="B3490" s="9" t="s">
        <v>157</v>
      </c>
      <c r="C3490" s="9" t="s">
        <v>165</v>
      </c>
      <c r="D3490" s="9" t="s">
        <v>351</v>
      </c>
      <c r="E3490" s="9" t="s">
        <v>31</v>
      </c>
      <c r="F3490" s="8">
        <v>2026</v>
      </c>
      <c r="G3490" s="11" t="s">
        <v>381</v>
      </c>
      <c r="H3490" s="11" t="s">
        <v>381</v>
      </c>
      <c r="I3490" s="11" t="s">
        <v>381</v>
      </c>
      <c r="J3490" s="11" t="s">
        <v>381</v>
      </c>
      <c r="K3490" s="11" t="s">
        <v>381</v>
      </c>
      <c r="L3490" s="11" t="s">
        <v>381</v>
      </c>
      <c r="M3490" s="11" t="s">
        <v>381</v>
      </c>
      <c r="N3490" s="11" t="s">
        <v>381</v>
      </c>
      <c r="O3490" s="11" t="s">
        <v>381</v>
      </c>
      <c r="P3490" s="11" t="s">
        <v>381</v>
      </c>
      <c r="Q3490" s="11" t="s">
        <v>381</v>
      </c>
      <c r="R3490" s="11" t="s">
        <v>381</v>
      </c>
      <c r="S3490" s="11" t="s">
        <v>381</v>
      </c>
      <c r="T3490" s="11" t="s">
        <v>381</v>
      </c>
      <c r="U3490" s="11" t="s">
        <v>381</v>
      </c>
      <c r="V3490" s="11" t="s">
        <v>381</v>
      </c>
      <c r="W3490" s="11" t="s">
        <v>381</v>
      </c>
      <c r="X3490" s="11" t="s">
        <v>381</v>
      </c>
      <c r="Y3490" s="11" t="s">
        <v>381</v>
      </c>
      <c r="Z3490" s="11">
        <v>0</v>
      </c>
      <c r="AA3490" s="11">
        <v>2.8830000000000001E-2</v>
      </c>
      <c r="AB3490" s="11">
        <v>2.5839999999999998E-2</v>
      </c>
      <c r="AC3490" s="11">
        <v>5.4670000000000003E-2</v>
      </c>
      <c r="AD3490" s="71"/>
      <c r="AE3490" s="71"/>
      <c r="AF3490" s="71">
        <f t="shared" si="167"/>
        <v>0</v>
      </c>
      <c r="AG3490" s="277" t="s">
        <v>907</v>
      </c>
      <c r="AH3490" s="277" t="s">
        <v>827</v>
      </c>
      <c r="AI3490" s="276" t="s">
        <v>828</v>
      </c>
      <c r="AJ3490" s="276" t="s">
        <v>829</v>
      </c>
      <c r="AK3490" s="276" t="s">
        <v>830</v>
      </c>
      <c r="AL3490" s="277" t="s">
        <v>831</v>
      </c>
      <c r="AM3490" s="276" t="s">
        <v>805</v>
      </c>
      <c r="AN3490" s="276" t="s">
        <v>806</v>
      </c>
      <c r="AO3490" s="277" t="s">
        <v>807</v>
      </c>
    </row>
    <row r="3491" spans="1:41" ht="15" thickBot="1" x14ac:dyDescent="0.4">
      <c r="A3491" s="8">
        <v>2025</v>
      </c>
      <c r="B3491" s="9" t="s">
        <v>157</v>
      </c>
      <c r="C3491" s="9" t="s">
        <v>165</v>
      </c>
      <c r="D3491" s="9" t="s">
        <v>351</v>
      </c>
      <c r="E3491" s="9" t="s">
        <v>31</v>
      </c>
      <c r="F3491" s="8">
        <v>2027</v>
      </c>
      <c r="G3491" s="11" t="s">
        <v>381</v>
      </c>
      <c r="H3491" s="11" t="s">
        <v>381</v>
      </c>
      <c r="I3491" s="11" t="s">
        <v>381</v>
      </c>
      <c r="J3491" s="11" t="s">
        <v>381</v>
      </c>
      <c r="K3491" s="11" t="s">
        <v>381</v>
      </c>
      <c r="L3491" s="11" t="s">
        <v>381</v>
      </c>
      <c r="M3491" s="11" t="s">
        <v>381</v>
      </c>
      <c r="N3491" s="11" t="s">
        <v>381</v>
      </c>
      <c r="O3491" s="11" t="s">
        <v>381</v>
      </c>
      <c r="P3491" s="11" t="s">
        <v>381</v>
      </c>
      <c r="Q3491" s="11" t="s">
        <v>381</v>
      </c>
      <c r="R3491" s="11" t="s">
        <v>381</v>
      </c>
      <c r="S3491" s="11" t="s">
        <v>381</v>
      </c>
      <c r="T3491" s="11" t="s">
        <v>381</v>
      </c>
      <c r="U3491" s="11" t="s">
        <v>381</v>
      </c>
      <c r="V3491" s="11" t="s">
        <v>381</v>
      </c>
      <c r="W3491" s="11" t="s">
        <v>381</v>
      </c>
      <c r="X3491" s="11" t="s">
        <v>381</v>
      </c>
      <c r="Y3491" s="11" t="s">
        <v>381</v>
      </c>
      <c r="Z3491" s="11">
        <v>0</v>
      </c>
      <c r="AA3491" s="11">
        <v>2.4309999999999998E-2</v>
      </c>
      <c r="AB3491" s="11">
        <v>3.0130000000000001E-2</v>
      </c>
      <c r="AC3491" s="11">
        <v>5.4440000000000002E-2</v>
      </c>
      <c r="AD3491" s="71"/>
      <c r="AE3491" s="71"/>
      <c r="AF3491" s="71">
        <f t="shared" si="167"/>
        <v>0</v>
      </c>
      <c r="AG3491" s="277" t="s">
        <v>907</v>
      </c>
      <c r="AH3491" s="277" t="s">
        <v>827</v>
      </c>
      <c r="AI3491" s="276" t="s">
        <v>828</v>
      </c>
      <c r="AJ3491" s="276" t="s">
        <v>829</v>
      </c>
      <c r="AK3491" s="276" t="s">
        <v>830</v>
      </c>
      <c r="AL3491" s="277" t="s">
        <v>831</v>
      </c>
      <c r="AM3491" s="276" t="s">
        <v>805</v>
      </c>
      <c r="AN3491" s="276" t="s">
        <v>806</v>
      </c>
      <c r="AO3491" s="277" t="s">
        <v>807</v>
      </c>
    </row>
    <row r="3492" spans="1:41" ht="15" thickBot="1" x14ac:dyDescent="0.4">
      <c r="A3492" s="8">
        <v>2025</v>
      </c>
      <c r="B3492" s="9" t="s">
        <v>157</v>
      </c>
      <c r="C3492" s="9" t="s">
        <v>165</v>
      </c>
      <c r="D3492" s="9" t="s">
        <v>351</v>
      </c>
      <c r="E3492" s="9" t="s">
        <v>31</v>
      </c>
      <c r="F3492" s="8">
        <v>2028</v>
      </c>
      <c r="G3492" s="11" t="s">
        <v>381</v>
      </c>
      <c r="H3492" s="11" t="s">
        <v>381</v>
      </c>
      <c r="I3492" s="11" t="s">
        <v>381</v>
      </c>
      <c r="J3492" s="11" t="s">
        <v>381</v>
      </c>
      <c r="K3492" s="11" t="s">
        <v>381</v>
      </c>
      <c r="L3492" s="11" t="s">
        <v>381</v>
      </c>
      <c r="M3492" s="11" t="s">
        <v>381</v>
      </c>
      <c r="N3492" s="11" t="s">
        <v>381</v>
      </c>
      <c r="O3492" s="11" t="s">
        <v>381</v>
      </c>
      <c r="P3492" s="11" t="s">
        <v>381</v>
      </c>
      <c r="Q3492" s="11" t="s">
        <v>381</v>
      </c>
      <c r="R3492" s="11" t="s">
        <v>381</v>
      </c>
      <c r="S3492" s="11" t="s">
        <v>381</v>
      </c>
      <c r="T3492" s="11" t="s">
        <v>381</v>
      </c>
      <c r="U3492" s="11" t="s">
        <v>381</v>
      </c>
      <c r="V3492" s="11" t="s">
        <v>381</v>
      </c>
      <c r="W3492" s="11" t="s">
        <v>381</v>
      </c>
      <c r="X3492" s="11" t="s">
        <v>381</v>
      </c>
      <c r="Y3492" s="11" t="s">
        <v>381</v>
      </c>
      <c r="Z3492" s="11">
        <v>0</v>
      </c>
      <c r="AA3492" s="11">
        <v>2.58E-2</v>
      </c>
      <c r="AB3492" s="11">
        <v>2.2290000000000001E-2</v>
      </c>
      <c r="AC3492" s="11">
        <v>4.8099999999999997E-2</v>
      </c>
      <c r="AD3492" s="71"/>
      <c r="AE3492" s="71"/>
      <c r="AF3492" s="71">
        <f t="shared" si="167"/>
        <v>0</v>
      </c>
      <c r="AG3492" s="277" t="s">
        <v>907</v>
      </c>
      <c r="AH3492" s="277" t="s">
        <v>827</v>
      </c>
      <c r="AI3492" s="276" t="s">
        <v>828</v>
      </c>
      <c r="AJ3492" s="276" t="s">
        <v>829</v>
      </c>
      <c r="AK3492" s="276" t="s">
        <v>830</v>
      </c>
      <c r="AL3492" s="277" t="s">
        <v>831</v>
      </c>
      <c r="AM3492" s="276" t="s">
        <v>805</v>
      </c>
      <c r="AN3492" s="276" t="s">
        <v>806</v>
      </c>
      <c r="AO3492" s="277" t="s">
        <v>807</v>
      </c>
    </row>
    <row r="3493" spans="1:41" ht="15" thickBot="1" x14ac:dyDescent="0.4">
      <c r="A3493" s="8">
        <v>2025</v>
      </c>
      <c r="B3493" s="9" t="s">
        <v>157</v>
      </c>
      <c r="C3493" s="9" t="s">
        <v>165</v>
      </c>
      <c r="D3493" s="9" t="s">
        <v>351</v>
      </c>
      <c r="E3493" s="9" t="s">
        <v>31</v>
      </c>
      <c r="F3493" s="8">
        <v>2029</v>
      </c>
      <c r="G3493" s="11" t="s">
        <v>381</v>
      </c>
      <c r="H3493" s="11" t="s">
        <v>381</v>
      </c>
      <c r="I3493" s="11" t="s">
        <v>381</v>
      </c>
      <c r="J3493" s="11" t="s">
        <v>381</v>
      </c>
      <c r="K3493" s="11" t="s">
        <v>381</v>
      </c>
      <c r="L3493" s="11" t="s">
        <v>381</v>
      </c>
      <c r="M3493" s="11" t="s">
        <v>381</v>
      </c>
      <c r="N3493" s="11" t="s">
        <v>381</v>
      </c>
      <c r="O3493" s="11" t="s">
        <v>381</v>
      </c>
      <c r="P3493" s="11" t="s">
        <v>381</v>
      </c>
      <c r="Q3493" s="11" t="s">
        <v>381</v>
      </c>
      <c r="R3493" s="11" t="s">
        <v>381</v>
      </c>
      <c r="S3493" s="11" t="s">
        <v>381</v>
      </c>
      <c r="T3493" s="11" t="s">
        <v>381</v>
      </c>
      <c r="U3493" s="11" t="s">
        <v>381</v>
      </c>
      <c r="V3493" s="11" t="s">
        <v>381</v>
      </c>
      <c r="W3493" s="11" t="s">
        <v>381</v>
      </c>
      <c r="X3493" s="11" t="s">
        <v>381</v>
      </c>
      <c r="Y3493" s="11" t="s">
        <v>381</v>
      </c>
      <c r="Z3493" s="11">
        <v>0</v>
      </c>
      <c r="AA3493" s="11">
        <v>2.7449999999999999E-2</v>
      </c>
      <c r="AB3493" s="11">
        <v>2.368E-2</v>
      </c>
      <c r="AC3493" s="11">
        <v>5.1130000000000002E-2</v>
      </c>
      <c r="AD3493" s="71"/>
      <c r="AE3493" s="71"/>
      <c r="AF3493" s="71">
        <f t="shared" si="167"/>
        <v>0</v>
      </c>
      <c r="AG3493" s="277" t="s">
        <v>907</v>
      </c>
      <c r="AH3493" s="277" t="s">
        <v>827</v>
      </c>
      <c r="AI3493" s="276" t="s">
        <v>828</v>
      </c>
      <c r="AJ3493" s="276" t="s">
        <v>829</v>
      </c>
      <c r="AK3493" s="276" t="s">
        <v>830</v>
      </c>
      <c r="AL3493" s="277" t="s">
        <v>831</v>
      </c>
      <c r="AM3493" s="276" t="s">
        <v>805</v>
      </c>
      <c r="AN3493" s="276" t="s">
        <v>806</v>
      </c>
      <c r="AO3493" s="277" t="s">
        <v>807</v>
      </c>
    </row>
    <row r="3494" spans="1:41" ht="15" thickBot="1" x14ac:dyDescent="0.4">
      <c r="A3494" s="8">
        <v>2025</v>
      </c>
      <c r="B3494" s="9" t="s">
        <v>157</v>
      </c>
      <c r="C3494" s="9" t="s">
        <v>165</v>
      </c>
      <c r="D3494" s="9" t="s">
        <v>351</v>
      </c>
      <c r="E3494" s="9" t="s">
        <v>31</v>
      </c>
      <c r="F3494" s="8">
        <v>2030</v>
      </c>
      <c r="G3494" s="11" t="s">
        <v>381</v>
      </c>
      <c r="H3494" s="11" t="s">
        <v>381</v>
      </c>
      <c r="I3494" s="11" t="s">
        <v>381</v>
      </c>
      <c r="J3494" s="11" t="s">
        <v>381</v>
      </c>
      <c r="K3494" s="11" t="s">
        <v>381</v>
      </c>
      <c r="L3494" s="11" t="s">
        <v>381</v>
      </c>
      <c r="M3494" s="11" t="s">
        <v>381</v>
      </c>
      <c r="N3494" s="11" t="s">
        <v>381</v>
      </c>
      <c r="O3494" s="11" t="s">
        <v>381</v>
      </c>
      <c r="P3494" s="11" t="s">
        <v>381</v>
      </c>
      <c r="Q3494" s="11" t="s">
        <v>381</v>
      </c>
      <c r="R3494" s="11" t="s">
        <v>381</v>
      </c>
      <c r="S3494" s="11" t="s">
        <v>381</v>
      </c>
      <c r="T3494" s="11" t="s">
        <v>381</v>
      </c>
      <c r="U3494" s="11" t="s">
        <v>381</v>
      </c>
      <c r="V3494" s="11" t="s">
        <v>381</v>
      </c>
      <c r="W3494" s="11" t="s">
        <v>381</v>
      </c>
      <c r="X3494" s="11" t="s">
        <v>381</v>
      </c>
      <c r="Y3494" s="11" t="s">
        <v>381</v>
      </c>
      <c r="Z3494" s="11">
        <v>0</v>
      </c>
      <c r="AA3494" s="11">
        <v>2.971E-2</v>
      </c>
      <c r="AB3494" s="11">
        <v>2.4920000000000001E-2</v>
      </c>
      <c r="AC3494" s="11">
        <v>5.4620000000000002E-2</v>
      </c>
      <c r="AD3494" s="71"/>
      <c r="AE3494" s="71"/>
      <c r="AF3494" s="71">
        <f t="shared" si="167"/>
        <v>0</v>
      </c>
      <c r="AG3494" s="277" t="s">
        <v>907</v>
      </c>
      <c r="AH3494" s="277" t="s">
        <v>827</v>
      </c>
      <c r="AI3494" s="276" t="s">
        <v>828</v>
      </c>
      <c r="AJ3494" s="276" t="s">
        <v>829</v>
      </c>
      <c r="AK3494" s="276" t="s">
        <v>830</v>
      </c>
      <c r="AL3494" s="277" t="s">
        <v>831</v>
      </c>
      <c r="AM3494" s="276" t="s">
        <v>805</v>
      </c>
      <c r="AN3494" s="276" t="s">
        <v>806</v>
      </c>
      <c r="AO3494" s="277" t="s">
        <v>807</v>
      </c>
    </row>
    <row r="3495" spans="1:41" ht="15" thickBot="1" x14ac:dyDescent="0.4">
      <c r="A3495" s="8">
        <v>2025</v>
      </c>
      <c r="B3495" s="9" t="s">
        <v>157</v>
      </c>
      <c r="C3495" s="9" t="s">
        <v>165</v>
      </c>
      <c r="D3495" s="9" t="s">
        <v>351</v>
      </c>
      <c r="E3495" s="9" t="s">
        <v>31</v>
      </c>
      <c r="F3495" s="8">
        <v>2031</v>
      </c>
      <c r="G3495" s="11" t="s">
        <v>381</v>
      </c>
      <c r="H3495" s="11" t="s">
        <v>381</v>
      </c>
      <c r="I3495" s="11" t="s">
        <v>381</v>
      </c>
      <c r="J3495" s="11" t="s">
        <v>381</v>
      </c>
      <c r="K3495" s="11" t="s">
        <v>381</v>
      </c>
      <c r="L3495" s="11" t="s">
        <v>381</v>
      </c>
      <c r="M3495" s="11" t="s">
        <v>381</v>
      </c>
      <c r="N3495" s="11" t="s">
        <v>381</v>
      </c>
      <c r="O3495" s="11" t="s">
        <v>381</v>
      </c>
      <c r="P3495" s="11" t="s">
        <v>381</v>
      </c>
      <c r="Q3495" s="11" t="s">
        <v>381</v>
      </c>
      <c r="R3495" s="11" t="s">
        <v>381</v>
      </c>
      <c r="S3495" s="11" t="s">
        <v>381</v>
      </c>
      <c r="T3495" s="11" t="s">
        <v>381</v>
      </c>
      <c r="U3495" s="11" t="s">
        <v>381</v>
      </c>
      <c r="V3495" s="11" t="s">
        <v>381</v>
      </c>
      <c r="W3495" s="11" t="s">
        <v>381</v>
      </c>
      <c r="X3495" s="11" t="s">
        <v>381</v>
      </c>
      <c r="Y3495" s="11" t="s">
        <v>381</v>
      </c>
      <c r="Z3495" s="11">
        <v>0</v>
      </c>
      <c r="AA3495" s="11">
        <v>3.1859999999999999E-2</v>
      </c>
      <c r="AB3495" s="11">
        <v>2.64E-2</v>
      </c>
      <c r="AC3495" s="11">
        <v>5.8259999999999999E-2</v>
      </c>
      <c r="AD3495" s="71"/>
      <c r="AE3495" s="71"/>
      <c r="AF3495" s="71">
        <f t="shared" si="167"/>
        <v>0</v>
      </c>
      <c r="AG3495" s="277" t="s">
        <v>907</v>
      </c>
      <c r="AH3495" s="277" t="s">
        <v>827</v>
      </c>
      <c r="AI3495" s="276" t="s">
        <v>828</v>
      </c>
      <c r="AJ3495" s="276" t="s">
        <v>829</v>
      </c>
      <c r="AK3495" s="276" t="s">
        <v>830</v>
      </c>
      <c r="AL3495" s="277" t="s">
        <v>831</v>
      </c>
      <c r="AM3495" s="276" t="s">
        <v>805</v>
      </c>
      <c r="AN3495" s="276" t="s">
        <v>806</v>
      </c>
      <c r="AO3495" s="277" t="s">
        <v>807</v>
      </c>
    </row>
    <row r="3496" spans="1:41" ht="15" thickBot="1" x14ac:dyDescent="0.4">
      <c r="A3496" s="8">
        <v>2025</v>
      </c>
      <c r="B3496" s="9" t="s">
        <v>157</v>
      </c>
      <c r="C3496" s="9" t="s">
        <v>165</v>
      </c>
      <c r="D3496" s="9" t="s">
        <v>351</v>
      </c>
      <c r="E3496" s="9" t="s">
        <v>31</v>
      </c>
      <c r="F3496" s="8">
        <v>2032</v>
      </c>
      <c r="G3496" s="11" t="s">
        <v>381</v>
      </c>
      <c r="H3496" s="11" t="s">
        <v>381</v>
      </c>
      <c r="I3496" s="11" t="s">
        <v>381</v>
      </c>
      <c r="J3496" s="11" t="s">
        <v>381</v>
      </c>
      <c r="K3496" s="11" t="s">
        <v>381</v>
      </c>
      <c r="L3496" s="11" t="s">
        <v>381</v>
      </c>
      <c r="M3496" s="11" t="s">
        <v>381</v>
      </c>
      <c r="N3496" s="11" t="s">
        <v>381</v>
      </c>
      <c r="O3496" s="11" t="s">
        <v>381</v>
      </c>
      <c r="P3496" s="11" t="s">
        <v>381</v>
      </c>
      <c r="Q3496" s="11" t="s">
        <v>381</v>
      </c>
      <c r="R3496" s="11" t="s">
        <v>381</v>
      </c>
      <c r="S3496" s="11" t="s">
        <v>381</v>
      </c>
      <c r="T3496" s="11" t="s">
        <v>381</v>
      </c>
      <c r="U3496" s="11" t="s">
        <v>381</v>
      </c>
      <c r="V3496" s="11" t="s">
        <v>381</v>
      </c>
      <c r="W3496" s="11" t="s">
        <v>381</v>
      </c>
      <c r="X3496" s="11" t="s">
        <v>381</v>
      </c>
      <c r="Y3496" s="11" t="s">
        <v>381</v>
      </c>
      <c r="Z3496" s="11">
        <v>0</v>
      </c>
      <c r="AA3496" s="11">
        <v>3.4079999999999999E-2</v>
      </c>
      <c r="AB3496" s="11">
        <v>2.409E-2</v>
      </c>
      <c r="AC3496" s="11">
        <v>5.8169999999999999E-2</v>
      </c>
      <c r="AD3496" s="71"/>
      <c r="AE3496" s="71"/>
      <c r="AF3496" s="71">
        <f t="shared" si="167"/>
        <v>0</v>
      </c>
      <c r="AG3496" s="277" t="s">
        <v>907</v>
      </c>
      <c r="AH3496" s="277" t="s">
        <v>827</v>
      </c>
      <c r="AI3496" s="276" t="s">
        <v>828</v>
      </c>
      <c r="AJ3496" s="276" t="s">
        <v>829</v>
      </c>
      <c r="AK3496" s="276" t="s">
        <v>830</v>
      </c>
      <c r="AL3496" s="277" t="s">
        <v>831</v>
      </c>
      <c r="AM3496" s="276" t="s">
        <v>805</v>
      </c>
      <c r="AN3496" s="276" t="s">
        <v>806</v>
      </c>
      <c r="AO3496" s="277" t="s">
        <v>807</v>
      </c>
    </row>
    <row r="3497" spans="1:41" ht="15" thickBot="1" x14ac:dyDescent="0.4">
      <c r="A3497" s="8">
        <v>2025</v>
      </c>
      <c r="B3497" s="9" t="s">
        <v>157</v>
      </c>
      <c r="C3497" s="9" t="s">
        <v>165</v>
      </c>
      <c r="D3497" s="9" t="s">
        <v>351</v>
      </c>
      <c r="E3497" s="9" t="s">
        <v>31</v>
      </c>
      <c r="F3497" s="8">
        <v>2033</v>
      </c>
      <c r="G3497" s="11" t="s">
        <v>381</v>
      </c>
      <c r="H3497" s="11" t="s">
        <v>381</v>
      </c>
      <c r="I3497" s="11" t="s">
        <v>381</v>
      </c>
      <c r="J3497" s="11" t="s">
        <v>381</v>
      </c>
      <c r="K3497" s="11" t="s">
        <v>381</v>
      </c>
      <c r="L3497" s="11" t="s">
        <v>381</v>
      </c>
      <c r="M3497" s="11" t="s">
        <v>381</v>
      </c>
      <c r="N3497" s="11" t="s">
        <v>381</v>
      </c>
      <c r="O3497" s="11" t="s">
        <v>381</v>
      </c>
      <c r="P3497" s="11" t="s">
        <v>381</v>
      </c>
      <c r="Q3497" s="11" t="s">
        <v>381</v>
      </c>
      <c r="R3497" s="11" t="s">
        <v>381</v>
      </c>
      <c r="S3497" s="11" t="s">
        <v>381</v>
      </c>
      <c r="T3497" s="11" t="s">
        <v>381</v>
      </c>
      <c r="U3497" s="11" t="s">
        <v>381</v>
      </c>
      <c r="V3497" s="11" t="s">
        <v>381</v>
      </c>
      <c r="W3497" s="11" t="s">
        <v>381</v>
      </c>
      <c r="X3497" s="11" t="s">
        <v>381</v>
      </c>
      <c r="Y3497" s="11" t="s">
        <v>381</v>
      </c>
      <c r="Z3497" s="11">
        <v>0</v>
      </c>
      <c r="AA3497" s="11">
        <v>3.6679999999999997E-2</v>
      </c>
      <c r="AB3497" s="11">
        <v>2.5170000000000001E-2</v>
      </c>
      <c r="AC3497" s="11">
        <v>6.1850000000000002E-2</v>
      </c>
      <c r="AD3497" s="71"/>
      <c r="AE3497" s="71"/>
      <c r="AF3497" s="71">
        <f t="shared" si="167"/>
        <v>0</v>
      </c>
      <c r="AG3497" s="277" t="s">
        <v>907</v>
      </c>
      <c r="AH3497" s="277" t="s">
        <v>827</v>
      </c>
      <c r="AI3497" s="276" t="s">
        <v>828</v>
      </c>
      <c r="AJ3497" s="276" t="s">
        <v>829</v>
      </c>
      <c r="AK3497" s="276" t="s">
        <v>830</v>
      </c>
      <c r="AL3497" s="277" t="s">
        <v>831</v>
      </c>
      <c r="AM3497" s="276" t="s">
        <v>805</v>
      </c>
      <c r="AN3497" s="276" t="s">
        <v>806</v>
      </c>
      <c r="AO3497" s="277" t="s">
        <v>807</v>
      </c>
    </row>
    <row r="3498" spans="1:41" ht="15" thickBot="1" x14ac:dyDescent="0.4">
      <c r="A3498" s="8">
        <v>2025</v>
      </c>
      <c r="B3498" s="9" t="s">
        <v>157</v>
      </c>
      <c r="C3498" s="9" t="s">
        <v>165</v>
      </c>
      <c r="D3498" s="9" t="s">
        <v>351</v>
      </c>
      <c r="E3498" s="9" t="s">
        <v>31</v>
      </c>
      <c r="F3498" s="8">
        <v>2034</v>
      </c>
      <c r="G3498" s="11" t="s">
        <v>381</v>
      </c>
      <c r="H3498" s="11" t="s">
        <v>381</v>
      </c>
      <c r="I3498" s="11" t="s">
        <v>381</v>
      </c>
      <c r="J3498" s="11" t="s">
        <v>381</v>
      </c>
      <c r="K3498" s="11" t="s">
        <v>381</v>
      </c>
      <c r="L3498" s="11" t="s">
        <v>381</v>
      </c>
      <c r="M3498" s="11" t="s">
        <v>381</v>
      </c>
      <c r="N3498" s="11" t="s">
        <v>381</v>
      </c>
      <c r="O3498" s="11" t="s">
        <v>381</v>
      </c>
      <c r="P3498" s="11" t="s">
        <v>381</v>
      </c>
      <c r="Q3498" s="11" t="s">
        <v>381</v>
      </c>
      <c r="R3498" s="11" t="s">
        <v>381</v>
      </c>
      <c r="S3498" s="11" t="s">
        <v>381</v>
      </c>
      <c r="T3498" s="11" t="s">
        <v>381</v>
      </c>
      <c r="U3498" s="11" t="s">
        <v>381</v>
      </c>
      <c r="V3498" s="11" t="s">
        <v>381</v>
      </c>
      <c r="W3498" s="11" t="s">
        <v>381</v>
      </c>
      <c r="X3498" s="11" t="s">
        <v>381</v>
      </c>
      <c r="Y3498" s="11" t="s">
        <v>381</v>
      </c>
      <c r="Z3498" s="11">
        <v>0</v>
      </c>
      <c r="AA3498" s="11">
        <v>4.018E-2</v>
      </c>
      <c r="AB3498" s="11">
        <v>2.734E-2</v>
      </c>
      <c r="AC3498" s="11">
        <v>6.7519999999999997E-2</v>
      </c>
      <c r="AD3498" s="71"/>
      <c r="AE3498" s="71"/>
      <c r="AF3498" s="71">
        <f t="shared" si="167"/>
        <v>0</v>
      </c>
      <c r="AG3498" s="277" t="s">
        <v>907</v>
      </c>
      <c r="AH3498" s="277" t="s">
        <v>827</v>
      </c>
      <c r="AI3498" s="276" t="s">
        <v>828</v>
      </c>
      <c r="AJ3498" s="276" t="s">
        <v>829</v>
      </c>
      <c r="AK3498" s="276" t="s">
        <v>830</v>
      </c>
      <c r="AL3498" s="277" t="s">
        <v>831</v>
      </c>
      <c r="AM3498" s="276" t="s">
        <v>805</v>
      </c>
      <c r="AN3498" s="276" t="s">
        <v>806</v>
      </c>
      <c r="AO3498" s="277" t="s">
        <v>807</v>
      </c>
    </row>
    <row r="3499" spans="1:41" ht="15" thickBot="1" x14ac:dyDescent="0.4">
      <c r="A3499" s="8">
        <v>2025</v>
      </c>
      <c r="B3499" s="9" t="s">
        <v>157</v>
      </c>
      <c r="C3499" s="9" t="s">
        <v>165</v>
      </c>
      <c r="D3499" s="9" t="s">
        <v>351</v>
      </c>
      <c r="E3499" s="9" t="s">
        <v>31</v>
      </c>
      <c r="F3499" s="8">
        <v>2035</v>
      </c>
      <c r="G3499" s="11" t="s">
        <v>381</v>
      </c>
      <c r="H3499" s="11" t="s">
        <v>381</v>
      </c>
      <c r="I3499" s="11" t="s">
        <v>381</v>
      </c>
      <c r="J3499" s="11" t="s">
        <v>381</v>
      </c>
      <c r="K3499" s="11" t="s">
        <v>381</v>
      </c>
      <c r="L3499" s="11" t="s">
        <v>381</v>
      </c>
      <c r="M3499" s="11" t="s">
        <v>381</v>
      </c>
      <c r="N3499" s="11" t="s">
        <v>381</v>
      </c>
      <c r="O3499" s="11" t="s">
        <v>381</v>
      </c>
      <c r="P3499" s="11" t="s">
        <v>381</v>
      </c>
      <c r="Q3499" s="11" t="s">
        <v>381</v>
      </c>
      <c r="R3499" s="11" t="s">
        <v>381</v>
      </c>
      <c r="S3499" s="11" t="s">
        <v>381</v>
      </c>
      <c r="T3499" s="11" t="s">
        <v>381</v>
      </c>
      <c r="U3499" s="11" t="s">
        <v>381</v>
      </c>
      <c r="V3499" s="11" t="s">
        <v>381</v>
      </c>
      <c r="W3499" s="11" t="s">
        <v>381</v>
      </c>
      <c r="X3499" s="11" t="s">
        <v>381</v>
      </c>
      <c r="Y3499" s="11" t="s">
        <v>381</v>
      </c>
      <c r="Z3499" s="11">
        <v>0</v>
      </c>
      <c r="AA3499" s="11">
        <v>3.7769999999999998E-2</v>
      </c>
      <c r="AB3499" s="11">
        <v>1.5270000000000001E-2</v>
      </c>
      <c r="AC3499" s="11">
        <v>5.3039999999999997E-2</v>
      </c>
      <c r="AD3499" s="71"/>
      <c r="AE3499" s="71"/>
      <c r="AF3499" s="71">
        <f t="shared" si="167"/>
        <v>0</v>
      </c>
      <c r="AG3499" s="277" t="s">
        <v>907</v>
      </c>
      <c r="AH3499" s="277" t="s">
        <v>827</v>
      </c>
      <c r="AI3499" s="276" t="s">
        <v>828</v>
      </c>
      <c r="AJ3499" s="276" t="s">
        <v>829</v>
      </c>
      <c r="AK3499" s="276" t="s">
        <v>830</v>
      </c>
      <c r="AL3499" s="277" t="s">
        <v>831</v>
      </c>
      <c r="AM3499" s="276" t="s">
        <v>805</v>
      </c>
      <c r="AN3499" s="276" t="s">
        <v>806</v>
      </c>
      <c r="AO3499" s="277" t="s">
        <v>807</v>
      </c>
    </row>
    <row r="3500" spans="1:41" ht="15" thickBot="1" x14ac:dyDescent="0.4">
      <c r="A3500" s="8">
        <v>2025</v>
      </c>
      <c r="B3500" s="9" t="s">
        <v>157</v>
      </c>
      <c r="C3500" s="9" t="s">
        <v>165</v>
      </c>
      <c r="D3500" s="9" t="s">
        <v>351</v>
      </c>
      <c r="E3500" s="9" t="s">
        <v>32</v>
      </c>
      <c r="F3500" s="8">
        <v>2025</v>
      </c>
      <c r="G3500" s="11">
        <v>0</v>
      </c>
      <c r="H3500" s="11">
        <v>0</v>
      </c>
      <c r="I3500" s="11">
        <v>0</v>
      </c>
      <c r="J3500" s="11">
        <v>0</v>
      </c>
      <c r="K3500" s="11">
        <v>0</v>
      </c>
      <c r="L3500" s="11">
        <v>0</v>
      </c>
      <c r="M3500" s="11">
        <v>0</v>
      </c>
      <c r="N3500" s="11">
        <v>0</v>
      </c>
      <c r="O3500" s="11">
        <v>0</v>
      </c>
      <c r="P3500" s="11" t="s">
        <v>35</v>
      </c>
      <c r="Q3500" s="11">
        <v>0.27966999999999997</v>
      </c>
      <c r="R3500" s="11" t="s">
        <v>35</v>
      </c>
      <c r="S3500" s="11">
        <v>0</v>
      </c>
      <c r="T3500" s="11">
        <v>0.50061999999999995</v>
      </c>
      <c r="U3500" s="11">
        <v>0</v>
      </c>
      <c r="V3500" s="11">
        <v>0</v>
      </c>
      <c r="W3500" s="11">
        <v>0</v>
      </c>
      <c r="X3500" s="11">
        <v>0</v>
      </c>
      <c r="Y3500" s="11">
        <v>0.50061999999999995</v>
      </c>
      <c r="Z3500" s="11">
        <v>0</v>
      </c>
      <c r="AA3500" s="11">
        <v>5.96E-3</v>
      </c>
      <c r="AB3500" s="11">
        <v>0.37925999999999999</v>
      </c>
      <c r="AC3500" s="11">
        <v>0.38522000000000001</v>
      </c>
      <c r="AD3500" s="71">
        <f t="shared" si="165"/>
        <v>0.221</v>
      </c>
      <c r="AE3500" s="71">
        <f t="shared" si="166"/>
        <v>0</v>
      </c>
      <c r="AF3500" s="71">
        <f t="shared" si="167"/>
        <v>0</v>
      </c>
      <c r="AG3500" s="277" t="s">
        <v>908</v>
      </c>
      <c r="AH3500" s="277" t="s">
        <v>827</v>
      </c>
      <c r="AI3500" s="276" t="s">
        <v>828</v>
      </c>
      <c r="AJ3500" s="276" t="s">
        <v>829</v>
      </c>
      <c r="AK3500" s="276" t="s">
        <v>830</v>
      </c>
      <c r="AL3500" s="277" t="s">
        <v>831</v>
      </c>
      <c r="AM3500" s="276" t="s">
        <v>805</v>
      </c>
      <c r="AN3500" s="276" t="s">
        <v>806</v>
      </c>
      <c r="AO3500" s="277" t="s">
        <v>807</v>
      </c>
    </row>
    <row r="3501" spans="1:41" ht="15" thickBot="1" x14ac:dyDescent="0.4">
      <c r="A3501" s="8">
        <v>2025</v>
      </c>
      <c r="B3501" s="9" t="s">
        <v>157</v>
      </c>
      <c r="C3501" s="9" t="s">
        <v>165</v>
      </c>
      <c r="D3501" s="9" t="s">
        <v>351</v>
      </c>
      <c r="E3501" s="9" t="s">
        <v>32</v>
      </c>
      <c r="F3501" s="8">
        <v>2026</v>
      </c>
      <c r="G3501" s="11">
        <v>0</v>
      </c>
      <c r="H3501" s="11">
        <v>0</v>
      </c>
      <c r="I3501" s="11">
        <v>0</v>
      </c>
      <c r="J3501" s="11">
        <v>0</v>
      </c>
      <c r="K3501" s="11">
        <v>0</v>
      </c>
      <c r="L3501" s="11">
        <v>0</v>
      </c>
      <c r="M3501" s="11">
        <v>0</v>
      </c>
      <c r="N3501" s="11">
        <v>0</v>
      </c>
      <c r="O3501" s="11">
        <v>0</v>
      </c>
      <c r="P3501" s="11" t="s">
        <v>35</v>
      </c>
      <c r="Q3501" s="11">
        <v>0.38540000000000002</v>
      </c>
      <c r="R3501" s="11" t="s">
        <v>35</v>
      </c>
      <c r="S3501" s="11">
        <v>0</v>
      </c>
      <c r="T3501" s="11">
        <v>0.56725000000000003</v>
      </c>
      <c r="U3501" s="11">
        <v>0</v>
      </c>
      <c r="V3501" s="11">
        <v>0</v>
      </c>
      <c r="W3501" s="11">
        <v>0</v>
      </c>
      <c r="X3501" s="11">
        <v>0</v>
      </c>
      <c r="Y3501" s="11">
        <v>0.56725000000000003</v>
      </c>
      <c r="Z3501" s="11">
        <v>0</v>
      </c>
      <c r="AA3501" s="11">
        <v>5.9199999999999999E-3</v>
      </c>
      <c r="AB3501" s="11">
        <v>0.44625999999999999</v>
      </c>
      <c r="AC3501" s="11">
        <v>0.45218000000000003</v>
      </c>
      <c r="AD3501" s="71">
        <f t="shared" si="165"/>
        <v>0.18190000000000001</v>
      </c>
      <c r="AE3501" s="71">
        <f t="shared" si="166"/>
        <v>0</v>
      </c>
      <c r="AF3501" s="71">
        <f t="shared" si="167"/>
        <v>0</v>
      </c>
      <c r="AG3501" s="277" t="s">
        <v>908</v>
      </c>
      <c r="AH3501" s="277" t="s">
        <v>827</v>
      </c>
      <c r="AI3501" s="276" t="s">
        <v>828</v>
      </c>
      <c r="AJ3501" s="276" t="s">
        <v>829</v>
      </c>
      <c r="AK3501" s="276" t="s">
        <v>830</v>
      </c>
      <c r="AL3501" s="277" t="s">
        <v>831</v>
      </c>
      <c r="AM3501" s="276" t="s">
        <v>805</v>
      </c>
      <c r="AN3501" s="276" t="s">
        <v>806</v>
      </c>
      <c r="AO3501" s="277" t="s">
        <v>807</v>
      </c>
    </row>
    <row r="3502" spans="1:41" ht="15" thickBot="1" x14ac:dyDescent="0.4">
      <c r="A3502" s="8">
        <v>2025</v>
      </c>
      <c r="B3502" s="9" t="s">
        <v>157</v>
      </c>
      <c r="C3502" s="9" t="s">
        <v>165</v>
      </c>
      <c r="D3502" s="9" t="s">
        <v>351</v>
      </c>
      <c r="E3502" s="9" t="s">
        <v>32</v>
      </c>
      <c r="F3502" s="8">
        <v>2027</v>
      </c>
      <c r="G3502" s="11">
        <v>0</v>
      </c>
      <c r="H3502" s="11">
        <v>0</v>
      </c>
      <c r="I3502" s="11">
        <v>0</v>
      </c>
      <c r="J3502" s="11">
        <v>0</v>
      </c>
      <c r="K3502" s="11">
        <v>0</v>
      </c>
      <c r="L3502" s="11">
        <v>0</v>
      </c>
      <c r="M3502" s="11">
        <v>0</v>
      </c>
      <c r="N3502" s="11">
        <v>0</v>
      </c>
      <c r="O3502" s="11">
        <v>0</v>
      </c>
      <c r="P3502" s="11" t="s">
        <v>35</v>
      </c>
      <c r="Q3502" s="11">
        <v>0.71594999999999998</v>
      </c>
      <c r="R3502" s="11" t="s">
        <v>35</v>
      </c>
      <c r="S3502" s="11">
        <v>0</v>
      </c>
      <c r="T3502" s="11">
        <v>1.0255399999999999</v>
      </c>
      <c r="U3502" s="11">
        <v>0</v>
      </c>
      <c r="V3502" s="11">
        <v>0</v>
      </c>
      <c r="W3502" s="11">
        <v>0</v>
      </c>
      <c r="X3502" s="11">
        <v>0</v>
      </c>
      <c r="Y3502" s="11">
        <v>1.0255399999999999</v>
      </c>
      <c r="Z3502" s="11">
        <v>0</v>
      </c>
      <c r="AA3502" s="11">
        <v>4.3389999999999998E-2</v>
      </c>
      <c r="AB3502" s="11">
        <v>0.65874999999999995</v>
      </c>
      <c r="AC3502" s="11">
        <v>0.70213999999999999</v>
      </c>
      <c r="AD3502" s="71">
        <f t="shared" si="165"/>
        <v>0.30959999999999999</v>
      </c>
      <c r="AE3502" s="71">
        <f t="shared" si="166"/>
        <v>0</v>
      </c>
      <c r="AF3502" s="71">
        <f t="shared" si="167"/>
        <v>0</v>
      </c>
      <c r="AG3502" s="277" t="s">
        <v>908</v>
      </c>
      <c r="AH3502" s="277" t="s">
        <v>827</v>
      </c>
      <c r="AI3502" s="276" t="s">
        <v>828</v>
      </c>
      <c r="AJ3502" s="276" t="s">
        <v>829</v>
      </c>
      <c r="AK3502" s="276" t="s">
        <v>830</v>
      </c>
      <c r="AL3502" s="277" t="s">
        <v>831</v>
      </c>
      <c r="AM3502" s="276" t="s">
        <v>805</v>
      </c>
      <c r="AN3502" s="276" t="s">
        <v>806</v>
      </c>
      <c r="AO3502" s="277" t="s">
        <v>807</v>
      </c>
    </row>
    <row r="3503" spans="1:41" ht="15" thickBot="1" x14ac:dyDescent="0.4">
      <c r="A3503" s="8">
        <v>2025</v>
      </c>
      <c r="B3503" s="9" t="s">
        <v>157</v>
      </c>
      <c r="C3503" s="9" t="s">
        <v>165</v>
      </c>
      <c r="D3503" s="9" t="s">
        <v>351</v>
      </c>
      <c r="E3503" s="9" t="s">
        <v>32</v>
      </c>
      <c r="F3503" s="8">
        <v>2028</v>
      </c>
      <c r="G3503" s="11">
        <v>0</v>
      </c>
      <c r="H3503" s="11">
        <v>0</v>
      </c>
      <c r="I3503" s="11">
        <v>0</v>
      </c>
      <c r="J3503" s="11">
        <v>0</v>
      </c>
      <c r="K3503" s="11">
        <v>0</v>
      </c>
      <c r="L3503" s="11">
        <v>0</v>
      </c>
      <c r="M3503" s="11">
        <v>0</v>
      </c>
      <c r="N3503" s="11">
        <v>0</v>
      </c>
      <c r="O3503" s="11">
        <v>0</v>
      </c>
      <c r="P3503" s="11" t="s">
        <v>35</v>
      </c>
      <c r="Q3503" s="11">
        <v>0.47533999999999998</v>
      </c>
      <c r="R3503" s="11" t="s">
        <v>35</v>
      </c>
      <c r="S3503" s="11">
        <v>0</v>
      </c>
      <c r="T3503" s="11">
        <v>0.95398000000000005</v>
      </c>
      <c r="U3503" s="11">
        <v>0</v>
      </c>
      <c r="V3503" s="11">
        <v>0</v>
      </c>
      <c r="W3503" s="11">
        <v>0</v>
      </c>
      <c r="X3503" s="11">
        <v>0</v>
      </c>
      <c r="Y3503" s="11">
        <v>0.95398000000000005</v>
      </c>
      <c r="Z3503" s="11">
        <v>0</v>
      </c>
      <c r="AA3503" s="11">
        <v>0.10759000000000001</v>
      </c>
      <c r="AB3503" s="11">
        <v>0.49310999999999999</v>
      </c>
      <c r="AC3503" s="11">
        <v>0.60070000000000001</v>
      </c>
      <c r="AD3503" s="71">
        <f t="shared" si="165"/>
        <v>0.47860000000000003</v>
      </c>
      <c r="AE3503" s="71">
        <f t="shared" si="166"/>
        <v>0</v>
      </c>
      <c r="AF3503" s="71">
        <f t="shared" si="167"/>
        <v>0</v>
      </c>
      <c r="AG3503" s="277" t="s">
        <v>908</v>
      </c>
      <c r="AH3503" s="277" t="s">
        <v>827</v>
      </c>
      <c r="AI3503" s="276" t="s">
        <v>828</v>
      </c>
      <c r="AJ3503" s="276" t="s">
        <v>829</v>
      </c>
      <c r="AK3503" s="276" t="s">
        <v>830</v>
      </c>
      <c r="AL3503" s="277" t="s">
        <v>831</v>
      </c>
      <c r="AM3503" s="276" t="s">
        <v>805</v>
      </c>
      <c r="AN3503" s="276" t="s">
        <v>806</v>
      </c>
      <c r="AO3503" s="277" t="s">
        <v>807</v>
      </c>
    </row>
    <row r="3504" spans="1:41" ht="15" thickBot="1" x14ac:dyDescent="0.4">
      <c r="A3504" s="8">
        <v>2025</v>
      </c>
      <c r="B3504" s="9" t="s">
        <v>157</v>
      </c>
      <c r="C3504" s="9" t="s">
        <v>165</v>
      </c>
      <c r="D3504" s="9" t="s">
        <v>351</v>
      </c>
      <c r="E3504" s="9" t="s">
        <v>32</v>
      </c>
      <c r="F3504" s="8">
        <v>2029</v>
      </c>
      <c r="G3504" s="11">
        <v>0</v>
      </c>
      <c r="H3504" s="11">
        <v>0</v>
      </c>
      <c r="I3504" s="11">
        <v>0</v>
      </c>
      <c r="J3504" s="11">
        <v>0</v>
      </c>
      <c r="K3504" s="11">
        <v>0</v>
      </c>
      <c r="L3504" s="11">
        <v>0</v>
      </c>
      <c r="M3504" s="11">
        <v>0</v>
      </c>
      <c r="N3504" s="11">
        <v>0</v>
      </c>
      <c r="O3504" s="11">
        <v>0</v>
      </c>
      <c r="P3504" s="11" t="s">
        <v>35</v>
      </c>
      <c r="Q3504" s="11">
        <v>0.63144</v>
      </c>
      <c r="R3504" s="11" t="s">
        <v>35</v>
      </c>
      <c r="S3504" s="11">
        <v>0</v>
      </c>
      <c r="T3504" s="11">
        <v>0.88758000000000004</v>
      </c>
      <c r="U3504" s="11">
        <v>0</v>
      </c>
      <c r="V3504" s="11">
        <v>0</v>
      </c>
      <c r="W3504" s="11">
        <v>0</v>
      </c>
      <c r="X3504" s="11">
        <v>0</v>
      </c>
      <c r="Y3504" s="11">
        <v>0.88758000000000004</v>
      </c>
      <c r="Z3504" s="11">
        <v>0</v>
      </c>
      <c r="AA3504" s="11">
        <v>0.19969999999999999</v>
      </c>
      <c r="AB3504" s="11">
        <v>0.37675999999999998</v>
      </c>
      <c r="AC3504" s="11">
        <v>0.57645999999999997</v>
      </c>
      <c r="AD3504" s="71">
        <f t="shared" si="165"/>
        <v>0.25609999999999999</v>
      </c>
      <c r="AE3504" s="71">
        <f t="shared" si="166"/>
        <v>0</v>
      </c>
      <c r="AF3504" s="71">
        <f t="shared" si="167"/>
        <v>0</v>
      </c>
      <c r="AG3504" s="277" t="s">
        <v>908</v>
      </c>
      <c r="AH3504" s="277" t="s">
        <v>827</v>
      </c>
      <c r="AI3504" s="276" t="s">
        <v>828</v>
      </c>
      <c r="AJ3504" s="276" t="s">
        <v>829</v>
      </c>
      <c r="AK3504" s="276" t="s">
        <v>830</v>
      </c>
      <c r="AL3504" s="277" t="s">
        <v>831</v>
      </c>
      <c r="AM3504" s="276" t="s">
        <v>805</v>
      </c>
      <c r="AN3504" s="276" t="s">
        <v>806</v>
      </c>
      <c r="AO3504" s="277" t="s">
        <v>807</v>
      </c>
    </row>
    <row r="3505" spans="1:41" ht="15" thickBot="1" x14ac:dyDescent="0.4">
      <c r="A3505" s="8">
        <v>2025</v>
      </c>
      <c r="B3505" s="9" t="s">
        <v>157</v>
      </c>
      <c r="C3505" s="9" t="s">
        <v>165</v>
      </c>
      <c r="D3505" s="9" t="s">
        <v>351</v>
      </c>
      <c r="E3505" s="9" t="s">
        <v>32</v>
      </c>
      <c r="F3505" s="8">
        <v>2030</v>
      </c>
      <c r="G3505" s="11">
        <v>0</v>
      </c>
      <c r="H3505" s="11">
        <v>0</v>
      </c>
      <c r="I3505" s="11">
        <v>0</v>
      </c>
      <c r="J3505" s="11">
        <v>0</v>
      </c>
      <c r="K3505" s="11">
        <v>0</v>
      </c>
      <c r="L3505" s="11">
        <v>0</v>
      </c>
      <c r="M3505" s="11">
        <v>0</v>
      </c>
      <c r="N3505" s="11">
        <v>0</v>
      </c>
      <c r="O3505" s="11">
        <v>0</v>
      </c>
      <c r="P3505" s="11" t="s">
        <v>35</v>
      </c>
      <c r="Q3505" s="11">
        <v>0.64198999999999995</v>
      </c>
      <c r="R3505" s="11" t="s">
        <v>35</v>
      </c>
      <c r="S3505" s="11">
        <v>0</v>
      </c>
      <c r="T3505" s="11">
        <v>1.0086299999999999</v>
      </c>
      <c r="U3505" s="11">
        <v>0</v>
      </c>
      <c r="V3505" s="11">
        <v>0</v>
      </c>
      <c r="W3505" s="11">
        <v>0</v>
      </c>
      <c r="X3505" s="11">
        <v>0</v>
      </c>
      <c r="Y3505" s="11">
        <v>1.0086299999999999</v>
      </c>
      <c r="Z3505" s="11">
        <v>0</v>
      </c>
      <c r="AA3505" s="11">
        <v>0.26274999999999998</v>
      </c>
      <c r="AB3505" s="11">
        <v>0.39446999999999999</v>
      </c>
      <c r="AC3505" s="11">
        <v>0.65722000000000003</v>
      </c>
      <c r="AD3505" s="71">
        <f t="shared" si="165"/>
        <v>0.36659999999999998</v>
      </c>
      <c r="AE3505" s="71">
        <f t="shared" si="166"/>
        <v>0</v>
      </c>
      <c r="AF3505" s="71">
        <f t="shared" si="167"/>
        <v>0</v>
      </c>
      <c r="AG3505" s="277" t="s">
        <v>908</v>
      </c>
      <c r="AH3505" s="277" t="s">
        <v>827</v>
      </c>
      <c r="AI3505" s="276" t="s">
        <v>828</v>
      </c>
      <c r="AJ3505" s="276" t="s">
        <v>829</v>
      </c>
      <c r="AK3505" s="276" t="s">
        <v>830</v>
      </c>
      <c r="AL3505" s="277" t="s">
        <v>831</v>
      </c>
      <c r="AM3505" s="276" t="s">
        <v>805</v>
      </c>
      <c r="AN3505" s="276" t="s">
        <v>806</v>
      </c>
      <c r="AO3505" s="277" t="s">
        <v>807</v>
      </c>
    </row>
    <row r="3506" spans="1:41" ht="15" thickBot="1" x14ac:dyDescent="0.4">
      <c r="A3506" s="8">
        <v>2025</v>
      </c>
      <c r="B3506" s="9" t="s">
        <v>157</v>
      </c>
      <c r="C3506" s="9" t="s">
        <v>165</v>
      </c>
      <c r="D3506" s="9" t="s">
        <v>351</v>
      </c>
      <c r="E3506" s="9" t="s">
        <v>32</v>
      </c>
      <c r="F3506" s="8">
        <v>2031</v>
      </c>
      <c r="G3506" s="11">
        <v>0</v>
      </c>
      <c r="H3506" s="11">
        <v>0</v>
      </c>
      <c r="I3506" s="11">
        <v>0</v>
      </c>
      <c r="J3506" s="11">
        <v>0</v>
      </c>
      <c r="K3506" s="11">
        <v>0</v>
      </c>
      <c r="L3506" s="11">
        <v>0</v>
      </c>
      <c r="M3506" s="11">
        <v>0</v>
      </c>
      <c r="N3506" s="11">
        <v>0</v>
      </c>
      <c r="O3506" s="11">
        <v>0</v>
      </c>
      <c r="P3506" s="11" t="s">
        <v>35</v>
      </c>
      <c r="Q3506" s="11">
        <v>0.65190000000000003</v>
      </c>
      <c r="R3506" s="11" t="s">
        <v>35</v>
      </c>
      <c r="S3506" s="11">
        <v>0</v>
      </c>
      <c r="T3506" s="11">
        <v>1.0624400000000001</v>
      </c>
      <c r="U3506" s="11">
        <v>0</v>
      </c>
      <c r="V3506" s="11">
        <v>0</v>
      </c>
      <c r="W3506" s="11">
        <v>0</v>
      </c>
      <c r="X3506" s="11">
        <v>0</v>
      </c>
      <c r="Y3506" s="11">
        <v>1.0624400000000001</v>
      </c>
      <c r="Z3506" s="11">
        <v>0</v>
      </c>
      <c r="AA3506" s="11">
        <v>0.16780999999999999</v>
      </c>
      <c r="AB3506" s="11">
        <v>0.45904</v>
      </c>
      <c r="AC3506" s="11">
        <v>0.62685000000000002</v>
      </c>
      <c r="AD3506" s="71">
        <f t="shared" si="165"/>
        <v>0.41049999999999998</v>
      </c>
      <c r="AE3506" s="71">
        <f t="shared" si="166"/>
        <v>0</v>
      </c>
      <c r="AF3506" s="71">
        <f t="shared" si="167"/>
        <v>0</v>
      </c>
      <c r="AG3506" s="277" t="s">
        <v>908</v>
      </c>
      <c r="AH3506" s="277" t="s">
        <v>827</v>
      </c>
      <c r="AI3506" s="276" t="s">
        <v>828</v>
      </c>
      <c r="AJ3506" s="276" t="s">
        <v>829</v>
      </c>
      <c r="AK3506" s="276" t="s">
        <v>830</v>
      </c>
      <c r="AL3506" s="277" t="s">
        <v>831</v>
      </c>
      <c r="AM3506" s="276" t="s">
        <v>805</v>
      </c>
      <c r="AN3506" s="276" t="s">
        <v>806</v>
      </c>
      <c r="AO3506" s="277" t="s">
        <v>807</v>
      </c>
    </row>
    <row r="3507" spans="1:41" ht="15" thickBot="1" x14ac:dyDescent="0.4">
      <c r="A3507" s="8">
        <v>2025</v>
      </c>
      <c r="B3507" s="9" t="s">
        <v>157</v>
      </c>
      <c r="C3507" s="9" t="s">
        <v>165</v>
      </c>
      <c r="D3507" s="9" t="s">
        <v>351</v>
      </c>
      <c r="E3507" s="9" t="s">
        <v>32</v>
      </c>
      <c r="F3507" s="8">
        <v>2032</v>
      </c>
      <c r="G3507" s="11">
        <v>0</v>
      </c>
      <c r="H3507" s="11">
        <v>0</v>
      </c>
      <c r="I3507" s="11">
        <v>0</v>
      </c>
      <c r="J3507" s="11">
        <v>0</v>
      </c>
      <c r="K3507" s="11">
        <v>0</v>
      </c>
      <c r="L3507" s="11">
        <v>0</v>
      </c>
      <c r="M3507" s="11">
        <v>0</v>
      </c>
      <c r="N3507" s="11">
        <v>0</v>
      </c>
      <c r="O3507" s="11">
        <v>0</v>
      </c>
      <c r="P3507" s="11" t="s">
        <v>35</v>
      </c>
      <c r="Q3507" s="11">
        <v>0.55866000000000005</v>
      </c>
      <c r="R3507" s="11" t="s">
        <v>35</v>
      </c>
      <c r="S3507" s="11">
        <v>0</v>
      </c>
      <c r="T3507" s="11">
        <v>0.98223000000000005</v>
      </c>
      <c r="U3507" s="11">
        <v>0</v>
      </c>
      <c r="V3507" s="11">
        <v>0</v>
      </c>
      <c r="W3507" s="11">
        <v>0</v>
      </c>
      <c r="X3507" s="11">
        <v>0</v>
      </c>
      <c r="Y3507" s="11">
        <v>0.98223000000000005</v>
      </c>
      <c r="Z3507" s="11">
        <v>0</v>
      </c>
      <c r="AA3507" s="11">
        <v>0.13497000000000001</v>
      </c>
      <c r="AB3507" s="11">
        <v>0.34717999999999999</v>
      </c>
      <c r="AC3507" s="11">
        <v>0.48215000000000002</v>
      </c>
      <c r="AD3507" s="71">
        <f t="shared" si="165"/>
        <v>0.42359999999999998</v>
      </c>
      <c r="AE3507" s="71">
        <f t="shared" si="166"/>
        <v>0</v>
      </c>
      <c r="AF3507" s="71">
        <f t="shared" si="167"/>
        <v>0</v>
      </c>
      <c r="AG3507" s="277" t="s">
        <v>908</v>
      </c>
      <c r="AH3507" s="277" t="s">
        <v>827</v>
      </c>
      <c r="AI3507" s="276" t="s">
        <v>828</v>
      </c>
      <c r="AJ3507" s="276" t="s">
        <v>829</v>
      </c>
      <c r="AK3507" s="276" t="s">
        <v>830</v>
      </c>
      <c r="AL3507" s="277" t="s">
        <v>831</v>
      </c>
      <c r="AM3507" s="276" t="s">
        <v>805</v>
      </c>
      <c r="AN3507" s="276" t="s">
        <v>806</v>
      </c>
      <c r="AO3507" s="277" t="s">
        <v>807</v>
      </c>
    </row>
    <row r="3508" spans="1:41" ht="15" thickBot="1" x14ac:dyDescent="0.4">
      <c r="A3508" s="8">
        <v>2025</v>
      </c>
      <c r="B3508" s="9" t="s">
        <v>157</v>
      </c>
      <c r="C3508" s="9" t="s">
        <v>165</v>
      </c>
      <c r="D3508" s="9" t="s">
        <v>351</v>
      </c>
      <c r="E3508" s="9" t="s">
        <v>32</v>
      </c>
      <c r="F3508" s="8">
        <v>2033</v>
      </c>
      <c r="G3508" s="11">
        <v>0</v>
      </c>
      <c r="H3508" s="11">
        <v>0</v>
      </c>
      <c r="I3508" s="11">
        <v>0</v>
      </c>
      <c r="J3508" s="11">
        <v>0</v>
      </c>
      <c r="K3508" s="11">
        <v>0</v>
      </c>
      <c r="L3508" s="11">
        <v>0</v>
      </c>
      <c r="M3508" s="11">
        <v>0</v>
      </c>
      <c r="N3508" s="11">
        <v>0</v>
      </c>
      <c r="O3508" s="11">
        <v>0</v>
      </c>
      <c r="P3508" s="11" t="s">
        <v>35</v>
      </c>
      <c r="Q3508" s="11">
        <v>1.1300699999999999</v>
      </c>
      <c r="R3508" s="11" t="s">
        <v>35</v>
      </c>
      <c r="S3508" s="11">
        <v>0</v>
      </c>
      <c r="T3508" s="11">
        <v>1.6202000000000001</v>
      </c>
      <c r="U3508" s="11">
        <v>0</v>
      </c>
      <c r="V3508" s="11">
        <v>0</v>
      </c>
      <c r="W3508" s="11">
        <v>0</v>
      </c>
      <c r="X3508" s="11">
        <v>0</v>
      </c>
      <c r="Y3508" s="11">
        <v>1.6202000000000001</v>
      </c>
      <c r="Z3508" s="11">
        <v>0</v>
      </c>
      <c r="AA3508" s="11">
        <v>7.9200000000000007E-2</v>
      </c>
      <c r="AB3508" s="11">
        <v>0.23488999999999999</v>
      </c>
      <c r="AC3508" s="11">
        <v>0.31408999999999998</v>
      </c>
      <c r="AD3508" s="71">
        <f t="shared" si="165"/>
        <v>0.49009999999999998</v>
      </c>
      <c r="AE3508" s="71">
        <f t="shared" si="166"/>
        <v>0</v>
      </c>
      <c r="AF3508" s="71">
        <f t="shared" si="167"/>
        <v>0</v>
      </c>
      <c r="AG3508" s="277" t="s">
        <v>908</v>
      </c>
      <c r="AH3508" s="277" t="s">
        <v>827</v>
      </c>
      <c r="AI3508" s="276" t="s">
        <v>828</v>
      </c>
      <c r="AJ3508" s="276" t="s">
        <v>829</v>
      </c>
      <c r="AK3508" s="276" t="s">
        <v>830</v>
      </c>
      <c r="AL3508" s="277" t="s">
        <v>831</v>
      </c>
      <c r="AM3508" s="276" t="s">
        <v>805</v>
      </c>
      <c r="AN3508" s="276" t="s">
        <v>806</v>
      </c>
      <c r="AO3508" s="277" t="s">
        <v>807</v>
      </c>
    </row>
    <row r="3509" spans="1:41" ht="15" thickBot="1" x14ac:dyDescent="0.4">
      <c r="A3509" s="8">
        <v>2025</v>
      </c>
      <c r="B3509" s="9" t="s">
        <v>157</v>
      </c>
      <c r="C3509" s="9" t="s">
        <v>165</v>
      </c>
      <c r="D3509" s="9" t="s">
        <v>351</v>
      </c>
      <c r="E3509" s="9" t="s">
        <v>32</v>
      </c>
      <c r="F3509" s="8">
        <v>2034</v>
      </c>
      <c r="G3509" s="11">
        <v>0</v>
      </c>
      <c r="H3509" s="11">
        <v>0</v>
      </c>
      <c r="I3509" s="11">
        <v>0</v>
      </c>
      <c r="J3509" s="11">
        <v>0</v>
      </c>
      <c r="K3509" s="11">
        <v>0</v>
      </c>
      <c r="L3509" s="11">
        <v>0</v>
      </c>
      <c r="M3509" s="11">
        <v>0</v>
      </c>
      <c r="N3509" s="11">
        <v>0</v>
      </c>
      <c r="O3509" s="11">
        <v>0</v>
      </c>
      <c r="P3509" s="11" t="s">
        <v>35</v>
      </c>
      <c r="Q3509" s="11">
        <v>0.93162</v>
      </c>
      <c r="R3509" s="11" t="s">
        <v>35</v>
      </c>
      <c r="S3509" s="11">
        <v>0</v>
      </c>
      <c r="T3509" s="11">
        <v>1.5204200000000001</v>
      </c>
      <c r="U3509" s="11">
        <v>0</v>
      </c>
      <c r="V3509" s="11">
        <v>0</v>
      </c>
      <c r="W3509" s="11">
        <v>0</v>
      </c>
      <c r="X3509" s="11">
        <v>0</v>
      </c>
      <c r="Y3509" s="11">
        <v>1.5204200000000001</v>
      </c>
      <c r="Z3509" s="11">
        <v>0</v>
      </c>
      <c r="AA3509" s="11">
        <v>6.1690000000000002E-2</v>
      </c>
      <c r="AB3509" s="11">
        <v>0.46627999999999997</v>
      </c>
      <c r="AC3509" s="11">
        <v>0.52797000000000005</v>
      </c>
      <c r="AD3509" s="71">
        <f t="shared" si="165"/>
        <v>0.58879999999999999</v>
      </c>
      <c r="AE3509" s="71">
        <f t="shared" si="166"/>
        <v>0</v>
      </c>
      <c r="AF3509" s="71">
        <f t="shared" si="167"/>
        <v>0</v>
      </c>
      <c r="AG3509" s="277" t="s">
        <v>908</v>
      </c>
      <c r="AH3509" s="277" t="s">
        <v>827</v>
      </c>
      <c r="AI3509" s="276" t="s">
        <v>828</v>
      </c>
      <c r="AJ3509" s="276" t="s">
        <v>829</v>
      </c>
      <c r="AK3509" s="276" t="s">
        <v>830</v>
      </c>
      <c r="AL3509" s="277" t="s">
        <v>831</v>
      </c>
      <c r="AM3509" s="276" t="s">
        <v>805</v>
      </c>
      <c r="AN3509" s="276" t="s">
        <v>806</v>
      </c>
      <c r="AO3509" s="277" t="s">
        <v>807</v>
      </c>
    </row>
    <row r="3510" spans="1:41" ht="15" thickBot="1" x14ac:dyDescent="0.4">
      <c r="A3510" s="8">
        <v>2025</v>
      </c>
      <c r="B3510" s="9" t="s">
        <v>157</v>
      </c>
      <c r="C3510" s="9" t="s">
        <v>165</v>
      </c>
      <c r="D3510" s="9" t="s">
        <v>351</v>
      </c>
      <c r="E3510" s="9" t="s">
        <v>32</v>
      </c>
      <c r="F3510" s="8">
        <v>2035</v>
      </c>
      <c r="G3510" s="11">
        <v>0</v>
      </c>
      <c r="H3510" s="11">
        <v>0</v>
      </c>
      <c r="I3510" s="11">
        <v>0</v>
      </c>
      <c r="J3510" s="11">
        <v>0</v>
      </c>
      <c r="K3510" s="11">
        <v>0</v>
      </c>
      <c r="L3510" s="11">
        <v>0</v>
      </c>
      <c r="M3510" s="11">
        <v>0</v>
      </c>
      <c r="N3510" s="11">
        <v>0</v>
      </c>
      <c r="O3510" s="11">
        <v>0</v>
      </c>
      <c r="P3510" s="11" t="s">
        <v>35</v>
      </c>
      <c r="Q3510" s="11">
        <v>0.88866000000000001</v>
      </c>
      <c r="R3510" s="11" t="s">
        <v>35</v>
      </c>
      <c r="S3510" s="11">
        <v>0</v>
      </c>
      <c r="T3510" s="11">
        <v>1.6632</v>
      </c>
      <c r="U3510" s="11">
        <v>0</v>
      </c>
      <c r="V3510" s="11">
        <v>0</v>
      </c>
      <c r="W3510" s="11">
        <v>0</v>
      </c>
      <c r="X3510" s="11">
        <v>0</v>
      </c>
      <c r="Y3510" s="11">
        <v>1.6632</v>
      </c>
      <c r="Z3510" s="11">
        <v>0</v>
      </c>
      <c r="AA3510" s="11">
        <v>3.1629999999999998E-2</v>
      </c>
      <c r="AB3510" s="11">
        <v>0.77331000000000005</v>
      </c>
      <c r="AC3510" s="11">
        <v>0.80493999999999999</v>
      </c>
      <c r="AD3510" s="71">
        <f t="shared" si="165"/>
        <v>0.77449999999999997</v>
      </c>
      <c r="AE3510" s="71">
        <f t="shared" si="166"/>
        <v>0</v>
      </c>
      <c r="AF3510" s="71">
        <f t="shared" si="167"/>
        <v>0</v>
      </c>
      <c r="AG3510" s="277" t="s">
        <v>908</v>
      </c>
      <c r="AH3510" s="277" t="s">
        <v>827</v>
      </c>
      <c r="AI3510" s="276" t="s">
        <v>828</v>
      </c>
      <c r="AJ3510" s="276" t="s">
        <v>829</v>
      </c>
      <c r="AK3510" s="276" t="s">
        <v>830</v>
      </c>
      <c r="AL3510" s="277" t="s">
        <v>831</v>
      </c>
      <c r="AM3510" s="276" t="s">
        <v>805</v>
      </c>
      <c r="AN3510" s="276" t="s">
        <v>806</v>
      </c>
      <c r="AO3510" s="277" t="s">
        <v>807</v>
      </c>
    </row>
    <row r="3511" spans="1:41" ht="23.5" thickBot="1" x14ac:dyDescent="0.4">
      <c r="A3511" s="8">
        <v>2025</v>
      </c>
      <c r="B3511" s="9" t="s">
        <v>157</v>
      </c>
      <c r="C3511" s="9" t="s">
        <v>166</v>
      </c>
      <c r="D3511" s="9" t="s">
        <v>352</v>
      </c>
      <c r="E3511" s="97" t="s">
        <v>29</v>
      </c>
      <c r="F3511" s="8">
        <v>2025</v>
      </c>
      <c r="G3511" s="10">
        <v>0</v>
      </c>
      <c r="H3511" s="10">
        <v>0</v>
      </c>
      <c r="I3511" s="10">
        <v>0</v>
      </c>
      <c r="J3511" s="10">
        <v>0</v>
      </c>
      <c r="K3511" s="10">
        <v>0</v>
      </c>
      <c r="L3511" s="10">
        <v>0</v>
      </c>
      <c r="M3511" s="10">
        <v>0</v>
      </c>
      <c r="N3511" s="10">
        <v>0</v>
      </c>
      <c r="O3511" s="10">
        <v>20</v>
      </c>
      <c r="P3511" s="10">
        <v>0</v>
      </c>
      <c r="Q3511" s="10">
        <v>7</v>
      </c>
      <c r="R3511" s="10">
        <v>0</v>
      </c>
      <c r="S3511" s="10">
        <v>0</v>
      </c>
      <c r="T3511" s="10">
        <v>27</v>
      </c>
      <c r="U3511" s="10">
        <v>0</v>
      </c>
      <c r="V3511" s="10">
        <v>0</v>
      </c>
      <c r="W3511" s="10">
        <v>0</v>
      </c>
      <c r="X3511" s="10">
        <v>0</v>
      </c>
      <c r="Y3511" s="10">
        <v>27</v>
      </c>
      <c r="Z3511" s="10">
        <v>0</v>
      </c>
      <c r="AA3511" s="29" t="s">
        <v>35</v>
      </c>
      <c r="AB3511" s="29" t="s">
        <v>35</v>
      </c>
      <c r="AC3511" s="10">
        <v>8</v>
      </c>
      <c r="AD3511" s="71">
        <f t="shared" si="165"/>
        <v>0</v>
      </c>
      <c r="AE3511" s="71">
        <f t="shared" si="166"/>
        <v>0</v>
      </c>
      <c r="AF3511" s="71">
        <f t="shared" si="167"/>
        <v>8</v>
      </c>
      <c r="AG3511" s="277" t="s">
        <v>905</v>
      </c>
      <c r="AH3511" s="277" t="s">
        <v>832</v>
      </c>
      <c r="AI3511" s="276" t="s">
        <v>833</v>
      </c>
      <c r="AJ3511" s="276" t="s">
        <v>834</v>
      </c>
      <c r="AK3511" s="276" t="s">
        <v>352</v>
      </c>
      <c r="AL3511" s="277" t="s">
        <v>166</v>
      </c>
      <c r="AM3511" s="276" t="s">
        <v>805</v>
      </c>
      <c r="AN3511" s="276" t="s">
        <v>806</v>
      </c>
      <c r="AO3511" s="277" t="s">
        <v>807</v>
      </c>
    </row>
    <row r="3512" spans="1:41" ht="15" thickBot="1" x14ac:dyDescent="0.4">
      <c r="A3512" s="8">
        <v>2025</v>
      </c>
      <c r="B3512" s="9" t="s">
        <v>157</v>
      </c>
      <c r="C3512" s="9" t="s">
        <v>166</v>
      </c>
      <c r="D3512" s="9" t="s">
        <v>352</v>
      </c>
      <c r="E3512" s="9" t="s">
        <v>30</v>
      </c>
      <c r="F3512" s="8">
        <v>2025</v>
      </c>
      <c r="G3512" s="11">
        <v>0</v>
      </c>
      <c r="H3512" s="11">
        <v>0</v>
      </c>
      <c r="I3512" s="11">
        <v>0</v>
      </c>
      <c r="J3512" s="11">
        <v>0</v>
      </c>
      <c r="K3512" s="11">
        <v>0</v>
      </c>
      <c r="L3512" s="11">
        <v>0</v>
      </c>
      <c r="M3512" s="11">
        <v>0</v>
      </c>
      <c r="N3512" s="11">
        <v>0</v>
      </c>
      <c r="O3512" s="11">
        <v>6.3920000000000005E-2</v>
      </c>
      <c r="P3512" s="11">
        <v>0</v>
      </c>
      <c r="Q3512" s="11">
        <v>2.2970000000000001E-2</v>
      </c>
      <c r="R3512" s="11">
        <v>0</v>
      </c>
      <c r="S3512" s="11">
        <v>0</v>
      </c>
      <c r="T3512" s="11">
        <v>8.6889999999999995E-2</v>
      </c>
      <c r="U3512" s="11">
        <v>0</v>
      </c>
      <c r="V3512" s="11">
        <v>0</v>
      </c>
      <c r="W3512" s="11">
        <v>0</v>
      </c>
      <c r="X3512" s="11">
        <v>0</v>
      </c>
      <c r="Y3512" s="11">
        <v>8.6889999999999995E-2</v>
      </c>
      <c r="Z3512" s="11">
        <v>0</v>
      </c>
      <c r="AA3512" s="28" t="s">
        <v>35</v>
      </c>
      <c r="AB3512" s="28" t="s">
        <v>35</v>
      </c>
      <c r="AC3512" s="11">
        <v>6.6800000000000002E-3</v>
      </c>
      <c r="AD3512" s="71">
        <f t="shared" si="165"/>
        <v>0</v>
      </c>
      <c r="AE3512" s="71">
        <f t="shared" si="166"/>
        <v>0</v>
      </c>
      <c r="AF3512" s="71">
        <f t="shared" si="167"/>
        <v>6.7000000000000002E-3</v>
      </c>
      <c r="AG3512" s="277" t="s">
        <v>906</v>
      </c>
      <c r="AH3512" s="277" t="s">
        <v>832</v>
      </c>
      <c r="AI3512" s="276" t="s">
        <v>833</v>
      </c>
      <c r="AJ3512" s="276" t="s">
        <v>834</v>
      </c>
      <c r="AK3512" s="276" t="s">
        <v>352</v>
      </c>
      <c r="AL3512" s="277" t="s">
        <v>166</v>
      </c>
      <c r="AM3512" s="276" t="s">
        <v>805</v>
      </c>
      <c r="AN3512" s="276" t="s">
        <v>806</v>
      </c>
      <c r="AO3512" s="277" t="s">
        <v>807</v>
      </c>
    </row>
    <row r="3513" spans="1:41" ht="15" thickBot="1" x14ac:dyDescent="0.4">
      <c r="A3513" s="8">
        <v>2025</v>
      </c>
      <c r="B3513" s="9" t="s">
        <v>157</v>
      </c>
      <c r="C3513" s="9" t="s">
        <v>166</v>
      </c>
      <c r="D3513" s="9" t="s">
        <v>352</v>
      </c>
      <c r="E3513" s="9" t="s">
        <v>30</v>
      </c>
      <c r="F3513" s="8">
        <v>2026</v>
      </c>
      <c r="G3513" s="11">
        <v>0</v>
      </c>
      <c r="H3513" s="11">
        <v>0</v>
      </c>
      <c r="I3513" s="11">
        <v>0</v>
      </c>
      <c r="J3513" s="11">
        <v>0</v>
      </c>
      <c r="K3513" s="11">
        <v>0</v>
      </c>
      <c r="L3513" s="11">
        <v>0</v>
      </c>
      <c r="M3513" s="11">
        <v>0</v>
      </c>
      <c r="N3513" s="11">
        <v>0</v>
      </c>
      <c r="O3513" s="11">
        <v>6.3460000000000003E-2</v>
      </c>
      <c r="P3513" s="11">
        <v>0</v>
      </c>
      <c r="Q3513" s="11">
        <v>2.1780000000000001E-2</v>
      </c>
      <c r="R3513" s="11">
        <v>0</v>
      </c>
      <c r="S3513" s="11">
        <v>0</v>
      </c>
      <c r="T3513" s="11">
        <v>8.5239999999999996E-2</v>
      </c>
      <c r="U3513" s="11">
        <v>0</v>
      </c>
      <c r="V3513" s="11">
        <v>0</v>
      </c>
      <c r="W3513" s="11">
        <v>0</v>
      </c>
      <c r="X3513" s="11">
        <v>0</v>
      </c>
      <c r="Y3513" s="11">
        <v>8.5239999999999996E-2</v>
      </c>
      <c r="Z3513" s="11">
        <v>0</v>
      </c>
      <c r="AA3513" s="28" t="s">
        <v>35</v>
      </c>
      <c r="AB3513" s="28" t="s">
        <v>35</v>
      </c>
      <c r="AC3513" s="11">
        <v>5.7200000000000003E-3</v>
      </c>
      <c r="AD3513" s="71">
        <f t="shared" si="165"/>
        <v>0</v>
      </c>
      <c r="AE3513" s="71">
        <f t="shared" si="166"/>
        <v>0</v>
      </c>
      <c r="AF3513" s="71">
        <f t="shared" si="167"/>
        <v>5.7000000000000002E-3</v>
      </c>
      <c r="AG3513" s="277" t="s">
        <v>906</v>
      </c>
      <c r="AH3513" s="277" t="s">
        <v>832</v>
      </c>
      <c r="AI3513" s="276" t="s">
        <v>833</v>
      </c>
      <c r="AJ3513" s="276" t="s">
        <v>834</v>
      </c>
      <c r="AK3513" s="276" t="s">
        <v>352</v>
      </c>
      <c r="AL3513" s="277" t="s">
        <v>166</v>
      </c>
      <c r="AM3513" s="276" t="s">
        <v>805</v>
      </c>
      <c r="AN3513" s="276" t="s">
        <v>806</v>
      </c>
      <c r="AO3513" s="277" t="s">
        <v>807</v>
      </c>
    </row>
    <row r="3514" spans="1:41" ht="15" thickBot="1" x14ac:dyDescent="0.4">
      <c r="A3514" s="8">
        <v>2025</v>
      </c>
      <c r="B3514" s="9" t="s">
        <v>157</v>
      </c>
      <c r="C3514" s="9" t="s">
        <v>166</v>
      </c>
      <c r="D3514" s="9" t="s">
        <v>352</v>
      </c>
      <c r="E3514" s="9" t="s">
        <v>30</v>
      </c>
      <c r="F3514" s="8">
        <v>2027</v>
      </c>
      <c r="G3514" s="11">
        <v>0</v>
      </c>
      <c r="H3514" s="11">
        <v>0</v>
      </c>
      <c r="I3514" s="11">
        <v>0</v>
      </c>
      <c r="J3514" s="11">
        <v>0</v>
      </c>
      <c r="K3514" s="11">
        <v>0</v>
      </c>
      <c r="L3514" s="11">
        <v>0</v>
      </c>
      <c r="M3514" s="11">
        <v>0</v>
      </c>
      <c r="N3514" s="11">
        <v>0</v>
      </c>
      <c r="O3514" s="11">
        <v>6.3719999999999999E-2</v>
      </c>
      <c r="P3514" s="11">
        <v>0</v>
      </c>
      <c r="Q3514" s="11">
        <v>2.198E-2</v>
      </c>
      <c r="R3514" s="11">
        <v>0</v>
      </c>
      <c r="S3514" s="11">
        <v>0</v>
      </c>
      <c r="T3514" s="11">
        <v>8.5699999999999998E-2</v>
      </c>
      <c r="U3514" s="11">
        <v>0</v>
      </c>
      <c r="V3514" s="11">
        <v>0</v>
      </c>
      <c r="W3514" s="11">
        <v>0</v>
      </c>
      <c r="X3514" s="11">
        <v>0</v>
      </c>
      <c r="Y3514" s="11">
        <v>8.5699999999999998E-2</v>
      </c>
      <c r="Z3514" s="11">
        <v>0</v>
      </c>
      <c r="AA3514" s="28" t="s">
        <v>35</v>
      </c>
      <c r="AB3514" s="28" t="s">
        <v>35</v>
      </c>
      <c r="AC3514" s="11">
        <v>5.7000000000000002E-3</v>
      </c>
      <c r="AD3514" s="71">
        <f t="shared" si="165"/>
        <v>0</v>
      </c>
      <c r="AE3514" s="71">
        <f t="shared" si="166"/>
        <v>0</v>
      </c>
      <c r="AF3514" s="71">
        <f t="shared" si="167"/>
        <v>5.7000000000000002E-3</v>
      </c>
      <c r="AG3514" s="277" t="s">
        <v>906</v>
      </c>
      <c r="AH3514" s="277" t="s">
        <v>832</v>
      </c>
      <c r="AI3514" s="276" t="s">
        <v>833</v>
      </c>
      <c r="AJ3514" s="276" t="s">
        <v>834</v>
      </c>
      <c r="AK3514" s="276" t="s">
        <v>352</v>
      </c>
      <c r="AL3514" s="277" t="s">
        <v>166</v>
      </c>
      <c r="AM3514" s="276" t="s">
        <v>805</v>
      </c>
      <c r="AN3514" s="276" t="s">
        <v>806</v>
      </c>
      <c r="AO3514" s="277" t="s">
        <v>807</v>
      </c>
    </row>
    <row r="3515" spans="1:41" ht="15" thickBot="1" x14ac:dyDescent="0.4">
      <c r="A3515" s="8">
        <v>2025</v>
      </c>
      <c r="B3515" s="9" t="s">
        <v>157</v>
      </c>
      <c r="C3515" s="9" t="s">
        <v>166</v>
      </c>
      <c r="D3515" s="9" t="s">
        <v>352</v>
      </c>
      <c r="E3515" s="9" t="s">
        <v>30</v>
      </c>
      <c r="F3515" s="8">
        <v>2028</v>
      </c>
      <c r="G3515" s="11">
        <v>0</v>
      </c>
      <c r="H3515" s="11">
        <v>0</v>
      </c>
      <c r="I3515" s="11">
        <v>0</v>
      </c>
      <c r="J3515" s="11">
        <v>0</v>
      </c>
      <c r="K3515" s="11">
        <v>0</v>
      </c>
      <c r="L3515" s="11">
        <v>0</v>
      </c>
      <c r="M3515" s="11">
        <v>0</v>
      </c>
      <c r="N3515" s="11">
        <v>0</v>
      </c>
      <c r="O3515" s="11">
        <v>6.2350000000000003E-2</v>
      </c>
      <c r="P3515" s="11">
        <v>0</v>
      </c>
      <c r="Q3515" s="11">
        <v>2.1680000000000001E-2</v>
      </c>
      <c r="R3515" s="11">
        <v>0</v>
      </c>
      <c r="S3515" s="11">
        <v>0</v>
      </c>
      <c r="T3515" s="11">
        <v>8.4029999999999994E-2</v>
      </c>
      <c r="U3515" s="11">
        <v>0</v>
      </c>
      <c r="V3515" s="11">
        <v>0</v>
      </c>
      <c r="W3515" s="11">
        <v>0</v>
      </c>
      <c r="X3515" s="11">
        <v>0</v>
      </c>
      <c r="Y3515" s="11">
        <v>8.4029999999999994E-2</v>
      </c>
      <c r="Z3515" s="11">
        <v>0</v>
      </c>
      <c r="AA3515" s="28" t="s">
        <v>35</v>
      </c>
      <c r="AB3515" s="28" t="s">
        <v>35</v>
      </c>
      <c r="AC3515" s="11">
        <v>5.6499999999999996E-3</v>
      </c>
      <c r="AD3515" s="71">
        <f t="shared" si="165"/>
        <v>0</v>
      </c>
      <c r="AE3515" s="71">
        <f t="shared" si="166"/>
        <v>0</v>
      </c>
      <c r="AF3515" s="71">
        <f t="shared" si="167"/>
        <v>5.7000000000000002E-3</v>
      </c>
      <c r="AG3515" s="277" t="s">
        <v>906</v>
      </c>
      <c r="AH3515" s="277" t="s">
        <v>832</v>
      </c>
      <c r="AI3515" s="276" t="s">
        <v>833</v>
      </c>
      <c r="AJ3515" s="276" t="s">
        <v>834</v>
      </c>
      <c r="AK3515" s="276" t="s">
        <v>352</v>
      </c>
      <c r="AL3515" s="277" t="s">
        <v>166</v>
      </c>
      <c r="AM3515" s="276" t="s">
        <v>805</v>
      </c>
      <c r="AN3515" s="276" t="s">
        <v>806</v>
      </c>
      <c r="AO3515" s="277" t="s">
        <v>807</v>
      </c>
    </row>
    <row r="3516" spans="1:41" ht="15" thickBot="1" x14ac:dyDescent="0.4">
      <c r="A3516" s="8">
        <v>2025</v>
      </c>
      <c r="B3516" s="9" t="s">
        <v>157</v>
      </c>
      <c r="C3516" s="9" t="s">
        <v>166</v>
      </c>
      <c r="D3516" s="9" t="s">
        <v>352</v>
      </c>
      <c r="E3516" s="9" t="s">
        <v>30</v>
      </c>
      <c r="F3516" s="8">
        <v>2029</v>
      </c>
      <c r="G3516" s="11">
        <v>0</v>
      </c>
      <c r="H3516" s="11">
        <v>0</v>
      </c>
      <c r="I3516" s="11">
        <v>0</v>
      </c>
      <c r="J3516" s="11">
        <v>0</v>
      </c>
      <c r="K3516" s="11">
        <v>0</v>
      </c>
      <c r="L3516" s="11">
        <v>0</v>
      </c>
      <c r="M3516" s="11">
        <v>0</v>
      </c>
      <c r="N3516" s="11">
        <v>0</v>
      </c>
      <c r="O3516" s="11">
        <v>6.1150000000000003E-2</v>
      </c>
      <c r="P3516" s="11">
        <v>0</v>
      </c>
      <c r="Q3516" s="11">
        <v>2.1649999999999999E-2</v>
      </c>
      <c r="R3516" s="11">
        <v>0</v>
      </c>
      <c r="S3516" s="11">
        <v>0</v>
      </c>
      <c r="T3516" s="11">
        <v>8.2809999999999995E-2</v>
      </c>
      <c r="U3516" s="11">
        <v>0</v>
      </c>
      <c r="V3516" s="11">
        <v>0</v>
      </c>
      <c r="W3516" s="11">
        <v>0</v>
      </c>
      <c r="X3516" s="11">
        <v>0</v>
      </c>
      <c r="Y3516" s="11">
        <v>8.2809999999999995E-2</v>
      </c>
      <c r="Z3516" s="11">
        <v>0</v>
      </c>
      <c r="AA3516" s="28" t="s">
        <v>35</v>
      </c>
      <c r="AB3516" s="28" t="s">
        <v>35</v>
      </c>
      <c r="AC3516" s="11">
        <v>8.6E-3</v>
      </c>
      <c r="AD3516" s="71">
        <f t="shared" si="165"/>
        <v>0</v>
      </c>
      <c r="AE3516" s="71">
        <f t="shared" si="166"/>
        <v>0</v>
      </c>
      <c r="AF3516" s="71">
        <f t="shared" si="167"/>
        <v>8.6E-3</v>
      </c>
      <c r="AG3516" s="277" t="s">
        <v>906</v>
      </c>
      <c r="AH3516" s="277" t="s">
        <v>832</v>
      </c>
      <c r="AI3516" s="276" t="s">
        <v>833</v>
      </c>
      <c r="AJ3516" s="276" t="s">
        <v>834</v>
      </c>
      <c r="AK3516" s="276" t="s">
        <v>352</v>
      </c>
      <c r="AL3516" s="277" t="s">
        <v>166</v>
      </c>
      <c r="AM3516" s="276" t="s">
        <v>805</v>
      </c>
      <c r="AN3516" s="276" t="s">
        <v>806</v>
      </c>
      <c r="AO3516" s="277" t="s">
        <v>807</v>
      </c>
    </row>
    <row r="3517" spans="1:41" ht="15" thickBot="1" x14ac:dyDescent="0.4">
      <c r="A3517" s="8">
        <v>2025</v>
      </c>
      <c r="B3517" s="9" t="s">
        <v>157</v>
      </c>
      <c r="C3517" s="9" t="s">
        <v>166</v>
      </c>
      <c r="D3517" s="9" t="s">
        <v>352</v>
      </c>
      <c r="E3517" s="9" t="s">
        <v>30</v>
      </c>
      <c r="F3517" s="8">
        <v>2030</v>
      </c>
      <c r="G3517" s="11">
        <v>0</v>
      </c>
      <c r="H3517" s="11">
        <v>0</v>
      </c>
      <c r="I3517" s="11">
        <v>0</v>
      </c>
      <c r="J3517" s="11">
        <v>0</v>
      </c>
      <c r="K3517" s="11">
        <v>0</v>
      </c>
      <c r="L3517" s="11">
        <v>0</v>
      </c>
      <c r="M3517" s="11">
        <v>0</v>
      </c>
      <c r="N3517" s="11">
        <v>0</v>
      </c>
      <c r="O3517" s="11">
        <v>5.5980000000000002E-2</v>
      </c>
      <c r="P3517" s="11">
        <v>0</v>
      </c>
      <c r="Q3517" s="11">
        <v>2.1839999999999998E-2</v>
      </c>
      <c r="R3517" s="11">
        <v>0</v>
      </c>
      <c r="S3517" s="11">
        <v>0</v>
      </c>
      <c r="T3517" s="11">
        <v>7.7829999999999996E-2</v>
      </c>
      <c r="U3517" s="11">
        <v>0</v>
      </c>
      <c r="V3517" s="11">
        <v>0</v>
      </c>
      <c r="W3517" s="11">
        <v>0</v>
      </c>
      <c r="X3517" s="11">
        <v>0</v>
      </c>
      <c r="Y3517" s="11">
        <v>7.7829999999999996E-2</v>
      </c>
      <c r="Z3517" s="11">
        <v>0</v>
      </c>
      <c r="AA3517" s="28" t="s">
        <v>35</v>
      </c>
      <c r="AB3517" s="28" t="s">
        <v>35</v>
      </c>
      <c r="AC3517" s="11">
        <v>8.5599999999999999E-3</v>
      </c>
      <c r="AD3517" s="71">
        <f t="shared" si="165"/>
        <v>0</v>
      </c>
      <c r="AE3517" s="71">
        <f t="shared" si="166"/>
        <v>0</v>
      </c>
      <c r="AF3517" s="71">
        <f t="shared" si="167"/>
        <v>8.6E-3</v>
      </c>
      <c r="AG3517" s="277" t="s">
        <v>906</v>
      </c>
      <c r="AH3517" s="277" t="s">
        <v>832</v>
      </c>
      <c r="AI3517" s="276" t="s">
        <v>833</v>
      </c>
      <c r="AJ3517" s="276" t="s">
        <v>834</v>
      </c>
      <c r="AK3517" s="276" t="s">
        <v>352</v>
      </c>
      <c r="AL3517" s="277" t="s">
        <v>166</v>
      </c>
      <c r="AM3517" s="276" t="s">
        <v>805</v>
      </c>
      <c r="AN3517" s="276" t="s">
        <v>806</v>
      </c>
      <c r="AO3517" s="277" t="s">
        <v>807</v>
      </c>
    </row>
    <row r="3518" spans="1:41" ht="15" thickBot="1" x14ac:dyDescent="0.4">
      <c r="A3518" s="8">
        <v>2025</v>
      </c>
      <c r="B3518" s="9" t="s">
        <v>157</v>
      </c>
      <c r="C3518" s="9" t="s">
        <v>166</v>
      </c>
      <c r="D3518" s="9" t="s">
        <v>352</v>
      </c>
      <c r="E3518" s="9" t="s">
        <v>30</v>
      </c>
      <c r="F3518" s="8">
        <v>2031</v>
      </c>
      <c r="G3518" s="11">
        <v>0</v>
      </c>
      <c r="H3518" s="11">
        <v>0</v>
      </c>
      <c r="I3518" s="11">
        <v>0</v>
      </c>
      <c r="J3518" s="11">
        <v>0</v>
      </c>
      <c r="K3518" s="11">
        <v>0</v>
      </c>
      <c r="L3518" s="11">
        <v>0</v>
      </c>
      <c r="M3518" s="11">
        <v>0</v>
      </c>
      <c r="N3518" s="11">
        <v>0</v>
      </c>
      <c r="O3518" s="11">
        <v>5.1909999999999998E-2</v>
      </c>
      <c r="P3518" s="11">
        <v>0</v>
      </c>
      <c r="Q3518" s="11">
        <v>2.1999999999999999E-2</v>
      </c>
      <c r="R3518" s="11">
        <v>0</v>
      </c>
      <c r="S3518" s="11">
        <v>0</v>
      </c>
      <c r="T3518" s="11">
        <v>7.3899999999999993E-2</v>
      </c>
      <c r="U3518" s="11">
        <v>0</v>
      </c>
      <c r="V3518" s="11">
        <v>0</v>
      </c>
      <c r="W3518" s="11">
        <v>0</v>
      </c>
      <c r="X3518" s="11">
        <v>0</v>
      </c>
      <c r="Y3518" s="11">
        <v>7.3899999999999993E-2</v>
      </c>
      <c r="Z3518" s="11">
        <v>0</v>
      </c>
      <c r="AA3518" s="28" t="s">
        <v>35</v>
      </c>
      <c r="AB3518" s="28" t="s">
        <v>35</v>
      </c>
      <c r="AC3518" s="11">
        <v>8.6599999999999993E-3</v>
      </c>
      <c r="AD3518" s="71">
        <f t="shared" si="165"/>
        <v>0</v>
      </c>
      <c r="AE3518" s="71">
        <f t="shared" si="166"/>
        <v>0</v>
      </c>
      <c r="AF3518" s="71">
        <f t="shared" si="167"/>
        <v>8.6999999999999994E-3</v>
      </c>
      <c r="AG3518" s="277" t="s">
        <v>906</v>
      </c>
      <c r="AH3518" s="277" t="s">
        <v>832</v>
      </c>
      <c r="AI3518" s="276" t="s">
        <v>833</v>
      </c>
      <c r="AJ3518" s="276" t="s">
        <v>834</v>
      </c>
      <c r="AK3518" s="276" t="s">
        <v>352</v>
      </c>
      <c r="AL3518" s="277" t="s">
        <v>166</v>
      </c>
      <c r="AM3518" s="276" t="s">
        <v>805</v>
      </c>
      <c r="AN3518" s="276" t="s">
        <v>806</v>
      </c>
      <c r="AO3518" s="277" t="s">
        <v>807</v>
      </c>
    </row>
    <row r="3519" spans="1:41" ht="15" thickBot="1" x14ac:dyDescent="0.4">
      <c r="A3519" s="8">
        <v>2025</v>
      </c>
      <c r="B3519" s="9" t="s">
        <v>157</v>
      </c>
      <c r="C3519" s="9" t="s">
        <v>166</v>
      </c>
      <c r="D3519" s="9" t="s">
        <v>352</v>
      </c>
      <c r="E3519" s="9" t="s">
        <v>30</v>
      </c>
      <c r="F3519" s="8">
        <v>2032</v>
      </c>
      <c r="G3519" s="11">
        <v>0</v>
      </c>
      <c r="H3519" s="11">
        <v>0</v>
      </c>
      <c r="I3519" s="11">
        <v>0</v>
      </c>
      <c r="J3519" s="11">
        <v>0</v>
      </c>
      <c r="K3519" s="11">
        <v>0</v>
      </c>
      <c r="L3519" s="11">
        <v>0</v>
      </c>
      <c r="M3519" s="11">
        <v>0</v>
      </c>
      <c r="N3519" s="11">
        <v>0</v>
      </c>
      <c r="O3519" s="11">
        <v>4.8509999999999998E-2</v>
      </c>
      <c r="P3519" s="11">
        <v>0</v>
      </c>
      <c r="Q3519" s="11">
        <v>2.061E-2</v>
      </c>
      <c r="R3519" s="11">
        <v>0</v>
      </c>
      <c r="S3519" s="11">
        <v>0</v>
      </c>
      <c r="T3519" s="11">
        <v>6.9120000000000001E-2</v>
      </c>
      <c r="U3519" s="11">
        <v>0</v>
      </c>
      <c r="V3519" s="11">
        <v>0</v>
      </c>
      <c r="W3519" s="11">
        <v>0</v>
      </c>
      <c r="X3519" s="11">
        <v>0</v>
      </c>
      <c r="Y3519" s="11">
        <v>6.9120000000000001E-2</v>
      </c>
      <c r="Z3519" s="11">
        <v>0</v>
      </c>
      <c r="AA3519" s="28" t="s">
        <v>35</v>
      </c>
      <c r="AB3519" s="28" t="s">
        <v>35</v>
      </c>
      <c r="AC3519" s="11">
        <v>8.8299999999999993E-3</v>
      </c>
      <c r="AD3519" s="71">
        <f t="shared" si="165"/>
        <v>0</v>
      </c>
      <c r="AE3519" s="71">
        <f t="shared" si="166"/>
        <v>0</v>
      </c>
      <c r="AF3519" s="71">
        <f t="shared" si="167"/>
        <v>8.8000000000000005E-3</v>
      </c>
      <c r="AG3519" s="277" t="s">
        <v>906</v>
      </c>
      <c r="AH3519" s="277" t="s">
        <v>832</v>
      </c>
      <c r="AI3519" s="276" t="s">
        <v>833</v>
      </c>
      <c r="AJ3519" s="276" t="s">
        <v>834</v>
      </c>
      <c r="AK3519" s="276" t="s">
        <v>352</v>
      </c>
      <c r="AL3519" s="277" t="s">
        <v>166</v>
      </c>
      <c r="AM3519" s="276" t="s">
        <v>805</v>
      </c>
      <c r="AN3519" s="276" t="s">
        <v>806</v>
      </c>
      <c r="AO3519" s="277" t="s">
        <v>807</v>
      </c>
    </row>
    <row r="3520" spans="1:41" ht="15" thickBot="1" x14ac:dyDescent="0.4">
      <c r="A3520" s="8">
        <v>2025</v>
      </c>
      <c r="B3520" s="9" t="s">
        <v>157</v>
      </c>
      <c r="C3520" s="9" t="s">
        <v>166</v>
      </c>
      <c r="D3520" s="9" t="s">
        <v>352</v>
      </c>
      <c r="E3520" s="9" t="s">
        <v>30</v>
      </c>
      <c r="F3520" s="8">
        <v>2033</v>
      </c>
      <c r="G3520" s="11">
        <v>0</v>
      </c>
      <c r="H3520" s="11">
        <v>0</v>
      </c>
      <c r="I3520" s="11">
        <v>0</v>
      </c>
      <c r="J3520" s="11">
        <v>0</v>
      </c>
      <c r="K3520" s="11">
        <v>0</v>
      </c>
      <c r="L3520" s="11">
        <v>0</v>
      </c>
      <c r="M3520" s="11">
        <v>0</v>
      </c>
      <c r="N3520" s="11">
        <v>0</v>
      </c>
      <c r="O3520" s="11">
        <v>4.4499999999999998E-2</v>
      </c>
      <c r="P3520" s="11">
        <v>0</v>
      </c>
      <c r="Q3520" s="11">
        <v>2.0480000000000002E-2</v>
      </c>
      <c r="R3520" s="11">
        <v>0</v>
      </c>
      <c r="S3520" s="11">
        <v>0</v>
      </c>
      <c r="T3520" s="11">
        <v>6.4979999999999996E-2</v>
      </c>
      <c r="U3520" s="11">
        <v>0</v>
      </c>
      <c r="V3520" s="11">
        <v>0</v>
      </c>
      <c r="W3520" s="11">
        <v>0</v>
      </c>
      <c r="X3520" s="11">
        <v>0</v>
      </c>
      <c r="Y3520" s="11">
        <v>6.4979999999999996E-2</v>
      </c>
      <c r="Z3520" s="11">
        <v>0</v>
      </c>
      <c r="AA3520" s="28" t="s">
        <v>35</v>
      </c>
      <c r="AB3520" s="28" t="s">
        <v>35</v>
      </c>
      <c r="AC3520" s="11">
        <v>9.0399999999999994E-3</v>
      </c>
      <c r="AD3520" s="71">
        <f t="shared" si="165"/>
        <v>0</v>
      </c>
      <c r="AE3520" s="71">
        <f t="shared" si="166"/>
        <v>0</v>
      </c>
      <c r="AF3520" s="71">
        <f t="shared" si="167"/>
        <v>8.9999999999999993E-3</v>
      </c>
      <c r="AG3520" s="277" t="s">
        <v>906</v>
      </c>
      <c r="AH3520" s="277" t="s">
        <v>832</v>
      </c>
      <c r="AI3520" s="276" t="s">
        <v>833</v>
      </c>
      <c r="AJ3520" s="276" t="s">
        <v>834</v>
      </c>
      <c r="AK3520" s="276" t="s">
        <v>352</v>
      </c>
      <c r="AL3520" s="277" t="s">
        <v>166</v>
      </c>
      <c r="AM3520" s="276" t="s">
        <v>805</v>
      </c>
      <c r="AN3520" s="276" t="s">
        <v>806</v>
      </c>
      <c r="AO3520" s="277" t="s">
        <v>807</v>
      </c>
    </row>
    <row r="3521" spans="1:41" ht="15" thickBot="1" x14ac:dyDescent="0.4">
      <c r="A3521" s="8">
        <v>2025</v>
      </c>
      <c r="B3521" s="9" t="s">
        <v>157</v>
      </c>
      <c r="C3521" s="9" t="s">
        <v>166</v>
      </c>
      <c r="D3521" s="9" t="s">
        <v>352</v>
      </c>
      <c r="E3521" s="9" t="s">
        <v>30</v>
      </c>
      <c r="F3521" s="8">
        <v>2034</v>
      </c>
      <c r="G3521" s="11">
        <v>0</v>
      </c>
      <c r="H3521" s="11">
        <v>0</v>
      </c>
      <c r="I3521" s="11">
        <v>0</v>
      </c>
      <c r="J3521" s="11">
        <v>0</v>
      </c>
      <c r="K3521" s="11">
        <v>0</v>
      </c>
      <c r="L3521" s="11">
        <v>0</v>
      </c>
      <c r="M3521" s="11">
        <v>0</v>
      </c>
      <c r="N3521" s="11">
        <v>0</v>
      </c>
      <c r="O3521" s="11">
        <v>4.0930000000000001E-2</v>
      </c>
      <c r="P3521" s="11">
        <v>0</v>
      </c>
      <c r="Q3521" s="11">
        <v>2.0289999999999999E-2</v>
      </c>
      <c r="R3521" s="11">
        <v>0</v>
      </c>
      <c r="S3521" s="11">
        <v>0</v>
      </c>
      <c r="T3521" s="11">
        <v>6.123E-2</v>
      </c>
      <c r="U3521" s="11">
        <v>0</v>
      </c>
      <c r="V3521" s="11">
        <v>0</v>
      </c>
      <c r="W3521" s="11">
        <v>0</v>
      </c>
      <c r="X3521" s="11">
        <v>0</v>
      </c>
      <c r="Y3521" s="11">
        <v>6.123E-2</v>
      </c>
      <c r="Z3521" s="11">
        <v>0</v>
      </c>
      <c r="AA3521" s="28" t="s">
        <v>35</v>
      </c>
      <c r="AB3521" s="28" t="s">
        <v>35</v>
      </c>
      <c r="AC3521" s="11">
        <v>5.2700000000000004E-3</v>
      </c>
      <c r="AD3521" s="71">
        <f t="shared" si="165"/>
        <v>0</v>
      </c>
      <c r="AE3521" s="71">
        <f t="shared" si="166"/>
        <v>0</v>
      </c>
      <c r="AF3521" s="71">
        <f t="shared" si="167"/>
        <v>5.3E-3</v>
      </c>
      <c r="AG3521" s="277" t="s">
        <v>906</v>
      </c>
      <c r="AH3521" s="277" t="s">
        <v>832</v>
      </c>
      <c r="AI3521" s="276" t="s">
        <v>833</v>
      </c>
      <c r="AJ3521" s="276" t="s">
        <v>834</v>
      </c>
      <c r="AK3521" s="276" t="s">
        <v>352</v>
      </c>
      <c r="AL3521" s="277" t="s">
        <v>166</v>
      </c>
      <c r="AM3521" s="276" t="s">
        <v>805</v>
      </c>
      <c r="AN3521" s="276" t="s">
        <v>806</v>
      </c>
      <c r="AO3521" s="277" t="s">
        <v>807</v>
      </c>
    </row>
    <row r="3522" spans="1:41" ht="15" thickBot="1" x14ac:dyDescent="0.4">
      <c r="A3522" s="8">
        <v>2025</v>
      </c>
      <c r="B3522" s="9" t="s">
        <v>157</v>
      </c>
      <c r="C3522" s="9" t="s">
        <v>166</v>
      </c>
      <c r="D3522" s="9" t="s">
        <v>352</v>
      </c>
      <c r="E3522" s="9" t="s">
        <v>30</v>
      </c>
      <c r="F3522" s="8">
        <v>2035</v>
      </c>
      <c r="G3522" s="11">
        <v>0</v>
      </c>
      <c r="H3522" s="11">
        <v>0</v>
      </c>
      <c r="I3522" s="11">
        <v>0</v>
      </c>
      <c r="J3522" s="11">
        <v>0</v>
      </c>
      <c r="K3522" s="11">
        <v>0</v>
      </c>
      <c r="L3522" s="11">
        <v>0</v>
      </c>
      <c r="M3522" s="11">
        <v>0</v>
      </c>
      <c r="N3522" s="11">
        <v>0</v>
      </c>
      <c r="O3522" s="11">
        <v>3.5880000000000002E-2</v>
      </c>
      <c r="P3522" s="11">
        <v>0</v>
      </c>
      <c r="Q3522" s="11">
        <v>2.044E-2</v>
      </c>
      <c r="R3522" s="11">
        <v>0</v>
      </c>
      <c r="S3522" s="11">
        <v>0</v>
      </c>
      <c r="T3522" s="11">
        <v>5.6320000000000002E-2</v>
      </c>
      <c r="U3522" s="11">
        <v>0</v>
      </c>
      <c r="V3522" s="11">
        <v>0</v>
      </c>
      <c r="W3522" s="11">
        <v>0</v>
      </c>
      <c r="X3522" s="11">
        <v>0</v>
      </c>
      <c r="Y3522" s="11">
        <v>5.6320000000000002E-2</v>
      </c>
      <c r="Z3522" s="11">
        <v>0</v>
      </c>
      <c r="AA3522" s="28" t="s">
        <v>35</v>
      </c>
      <c r="AB3522" s="28" t="s">
        <v>35</v>
      </c>
      <c r="AC3522" s="11">
        <v>5.0200000000000002E-3</v>
      </c>
      <c r="AD3522" s="71">
        <f t="shared" si="165"/>
        <v>0</v>
      </c>
      <c r="AE3522" s="71">
        <f t="shared" si="166"/>
        <v>0</v>
      </c>
      <c r="AF3522" s="71">
        <f t="shared" si="167"/>
        <v>5.0000000000000001E-3</v>
      </c>
      <c r="AG3522" s="277" t="s">
        <v>906</v>
      </c>
      <c r="AH3522" s="277" t="s">
        <v>832</v>
      </c>
      <c r="AI3522" s="276" t="s">
        <v>833</v>
      </c>
      <c r="AJ3522" s="276" t="s">
        <v>834</v>
      </c>
      <c r="AK3522" s="276" t="s">
        <v>352</v>
      </c>
      <c r="AL3522" s="277" t="s">
        <v>166</v>
      </c>
      <c r="AM3522" s="276" t="s">
        <v>805</v>
      </c>
      <c r="AN3522" s="276" t="s">
        <v>806</v>
      </c>
      <c r="AO3522" s="277" t="s">
        <v>807</v>
      </c>
    </row>
    <row r="3523" spans="1:41" ht="15" thickBot="1" x14ac:dyDescent="0.4">
      <c r="A3523" s="8">
        <v>2025</v>
      </c>
      <c r="B3523" s="9" t="s">
        <v>157</v>
      </c>
      <c r="C3523" s="9" t="s">
        <v>166</v>
      </c>
      <c r="D3523" s="9" t="s">
        <v>352</v>
      </c>
      <c r="E3523" s="9" t="s">
        <v>31</v>
      </c>
      <c r="F3523" s="8">
        <v>2025</v>
      </c>
      <c r="G3523" s="11" t="s">
        <v>381</v>
      </c>
      <c r="H3523" s="11" t="s">
        <v>381</v>
      </c>
      <c r="I3523" s="11" t="s">
        <v>381</v>
      </c>
      <c r="J3523" s="11" t="s">
        <v>381</v>
      </c>
      <c r="K3523" s="11" t="s">
        <v>381</v>
      </c>
      <c r="L3523" s="11" t="s">
        <v>381</v>
      </c>
      <c r="M3523" s="11" t="s">
        <v>381</v>
      </c>
      <c r="N3523" s="11" t="s">
        <v>381</v>
      </c>
      <c r="O3523" s="11" t="s">
        <v>381</v>
      </c>
      <c r="P3523" s="11" t="s">
        <v>381</v>
      </c>
      <c r="Q3523" s="11" t="s">
        <v>381</v>
      </c>
      <c r="R3523" s="11" t="s">
        <v>381</v>
      </c>
      <c r="S3523" s="11" t="s">
        <v>381</v>
      </c>
      <c r="T3523" s="11" t="s">
        <v>381</v>
      </c>
      <c r="U3523" s="11" t="s">
        <v>381</v>
      </c>
      <c r="V3523" s="11" t="s">
        <v>381</v>
      </c>
      <c r="W3523" s="11" t="s">
        <v>381</v>
      </c>
      <c r="X3523" s="11" t="s">
        <v>381</v>
      </c>
      <c r="Y3523" s="11" t="s">
        <v>381</v>
      </c>
      <c r="Z3523" s="11">
        <v>0</v>
      </c>
      <c r="AA3523" s="28" t="s">
        <v>35</v>
      </c>
      <c r="AB3523" s="28" t="s">
        <v>35</v>
      </c>
      <c r="AC3523" s="11">
        <v>1.6049999999999998E-2</v>
      </c>
      <c r="AD3523" s="71"/>
      <c r="AE3523" s="71"/>
      <c r="AF3523" s="71">
        <f t="shared" si="167"/>
        <v>1.61E-2</v>
      </c>
      <c r="AG3523" s="277" t="s">
        <v>907</v>
      </c>
      <c r="AH3523" s="277" t="s">
        <v>832</v>
      </c>
      <c r="AI3523" s="276" t="s">
        <v>833</v>
      </c>
      <c r="AJ3523" s="276" t="s">
        <v>834</v>
      </c>
      <c r="AK3523" s="276" t="s">
        <v>352</v>
      </c>
      <c r="AL3523" s="277" t="s">
        <v>166</v>
      </c>
      <c r="AM3523" s="276" t="s">
        <v>805</v>
      </c>
      <c r="AN3523" s="276" t="s">
        <v>806</v>
      </c>
      <c r="AO3523" s="277" t="s">
        <v>807</v>
      </c>
    </row>
    <row r="3524" spans="1:41" ht="15" thickBot="1" x14ac:dyDescent="0.4">
      <c r="A3524" s="8">
        <v>2025</v>
      </c>
      <c r="B3524" s="9" t="s">
        <v>157</v>
      </c>
      <c r="C3524" s="9" t="s">
        <v>166</v>
      </c>
      <c r="D3524" s="9" t="s">
        <v>352</v>
      </c>
      <c r="E3524" s="9" t="s">
        <v>31</v>
      </c>
      <c r="F3524" s="8">
        <v>2026</v>
      </c>
      <c r="G3524" s="11" t="s">
        <v>381</v>
      </c>
      <c r="H3524" s="11" t="s">
        <v>381</v>
      </c>
      <c r="I3524" s="11" t="s">
        <v>381</v>
      </c>
      <c r="J3524" s="11" t="s">
        <v>381</v>
      </c>
      <c r="K3524" s="11" t="s">
        <v>381</v>
      </c>
      <c r="L3524" s="11" t="s">
        <v>381</v>
      </c>
      <c r="M3524" s="11" t="s">
        <v>381</v>
      </c>
      <c r="N3524" s="11" t="s">
        <v>381</v>
      </c>
      <c r="O3524" s="11" t="s">
        <v>381</v>
      </c>
      <c r="P3524" s="11" t="s">
        <v>381</v>
      </c>
      <c r="Q3524" s="11" t="s">
        <v>381</v>
      </c>
      <c r="R3524" s="11" t="s">
        <v>381</v>
      </c>
      <c r="S3524" s="11" t="s">
        <v>381</v>
      </c>
      <c r="T3524" s="11" t="s">
        <v>381</v>
      </c>
      <c r="U3524" s="11" t="s">
        <v>381</v>
      </c>
      <c r="V3524" s="11" t="s">
        <v>381</v>
      </c>
      <c r="W3524" s="11" t="s">
        <v>381</v>
      </c>
      <c r="X3524" s="11" t="s">
        <v>381</v>
      </c>
      <c r="Y3524" s="11" t="s">
        <v>381</v>
      </c>
      <c r="Z3524" s="11">
        <v>0</v>
      </c>
      <c r="AA3524" s="28" t="s">
        <v>35</v>
      </c>
      <c r="AB3524" s="28" t="s">
        <v>35</v>
      </c>
      <c r="AC3524" s="11">
        <v>1.687E-2</v>
      </c>
      <c r="AD3524" s="71"/>
      <c r="AE3524" s="71"/>
      <c r="AF3524" s="71">
        <f t="shared" si="167"/>
        <v>1.6899999999999998E-2</v>
      </c>
      <c r="AG3524" s="277" t="s">
        <v>907</v>
      </c>
      <c r="AH3524" s="277" t="s">
        <v>832</v>
      </c>
      <c r="AI3524" s="276" t="s">
        <v>833</v>
      </c>
      <c r="AJ3524" s="276" t="s">
        <v>834</v>
      </c>
      <c r="AK3524" s="276" t="s">
        <v>352</v>
      </c>
      <c r="AL3524" s="277" t="s">
        <v>166</v>
      </c>
      <c r="AM3524" s="276" t="s">
        <v>805</v>
      </c>
      <c r="AN3524" s="276" t="s">
        <v>806</v>
      </c>
      <c r="AO3524" s="277" t="s">
        <v>807</v>
      </c>
    </row>
    <row r="3525" spans="1:41" ht="15" thickBot="1" x14ac:dyDescent="0.4">
      <c r="A3525" s="8">
        <v>2025</v>
      </c>
      <c r="B3525" s="9" t="s">
        <v>157</v>
      </c>
      <c r="C3525" s="9" t="s">
        <v>166</v>
      </c>
      <c r="D3525" s="9" t="s">
        <v>352</v>
      </c>
      <c r="E3525" s="9" t="s">
        <v>31</v>
      </c>
      <c r="F3525" s="8">
        <v>2027</v>
      </c>
      <c r="G3525" s="11" t="s">
        <v>381</v>
      </c>
      <c r="H3525" s="11" t="s">
        <v>381</v>
      </c>
      <c r="I3525" s="11" t="s">
        <v>381</v>
      </c>
      <c r="J3525" s="11" t="s">
        <v>381</v>
      </c>
      <c r="K3525" s="11" t="s">
        <v>381</v>
      </c>
      <c r="L3525" s="11" t="s">
        <v>381</v>
      </c>
      <c r="M3525" s="11" t="s">
        <v>381</v>
      </c>
      <c r="N3525" s="11" t="s">
        <v>381</v>
      </c>
      <c r="O3525" s="11" t="s">
        <v>381</v>
      </c>
      <c r="P3525" s="11" t="s">
        <v>381</v>
      </c>
      <c r="Q3525" s="11" t="s">
        <v>381</v>
      </c>
      <c r="R3525" s="11" t="s">
        <v>381</v>
      </c>
      <c r="S3525" s="11" t="s">
        <v>381</v>
      </c>
      <c r="T3525" s="11" t="s">
        <v>381</v>
      </c>
      <c r="U3525" s="11" t="s">
        <v>381</v>
      </c>
      <c r="V3525" s="11" t="s">
        <v>381</v>
      </c>
      <c r="W3525" s="11" t="s">
        <v>381</v>
      </c>
      <c r="X3525" s="11" t="s">
        <v>381</v>
      </c>
      <c r="Y3525" s="11" t="s">
        <v>381</v>
      </c>
      <c r="Z3525" s="11">
        <v>0</v>
      </c>
      <c r="AA3525" s="28" t="s">
        <v>35</v>
      </c>
      <c r="AB3525" s="28" t="s">
        <v>35</v>
      </c>
      <c r="AC3525" s="11">
        <v>1.4800000000000001E-2</v>
      </c>
      <c r="AD3525" s="71"/>
      <c r="AE3525" s="71"/>
      <c r="AF3525" s="71">
        <f t="shared" si="167"/>
        <v>1.4800000000000001E-2</v>
      </c>
      <c r="AG3525" s="277" t="s">
        <v>907</v>
      </c>
      <c r="AH3525" s="277" t="s">
        <v>832</v>
      </c>
      <c r="AI3525" s="276" t="s">
        <v>833</v>
      </c>
      <c r="AJ3525" s="276" t="s">
        <v>834</v>
      </c>
      <c r="AK3525" s="276" t="s">
        <v>352</v>
      </c>
      <c r="AL3525" s="277" t="s">
        <v>166</v>
      </c>
      <c r="AM3525" s="276" t="s">
        <v>805</v>
      </c>
      <c r="AN3525" s="276" t="s">
        <v>806</v>
      </c>
      <c r="AO3525" s="277" t="s">
        <v>807</v>
      </c>
    </row>
    <row r="3526" spans="1:41" ht="15" thickBot="1" x14ac:dyDescent="0.4">
      <c r="A3526" s="8">
        <v>2025</v>
      </c>
      <c r="B3526" s="9" t="s">
        <v>157</v>
      </c>
      <c r="C3526" s="9" t="s">
        <v>166</v>
      </c>
      <c r="D3526" s="9" t="s">
        <v>352</v>
      </c>
      <c r="E3526" s="9" t="s">
        <v>31</v>
      </c>
      <c r="F3526" s="8">
        <v>2028</v>
      </c>
      <c r="G3526" s="11" t="s">
        <v>381</v>
      </c>
      <c r="H3526" s="11" t="s">
        <v>381</v>
      </c>
      <c r="I3526" s="11" t="s">
        <v>381</v>
      </c>
      <c r="J3526" s="11" t="s">
        <v>381</v>
      </c>
      <c r="K3526" s="11" t="s">
        <v>381</v>
      </c>
      <c r="L3526" s="11" t="s">
        <v>381</v>
      </c>
      <c r="M3526" s="11" t="s">
        <v>381</v>
      </c>
      <c r="N3526" s="11" t="s">
        <v>381</v>
      </c>
      <c r="O3526" s="11" t="s">
        <v>381</v>
      </c>
      <c r="P3526" s="11" t="s">
        <v>381</v>
      </c>
      <c r="Q3526" s="11" t="s">
        <v>381</v>
      </c>
      <c r="R3526" s="11" t="s">
        <v>381</v>
      </c>
      <c r="S3526" s="11" t="s">
        <v>381</v>
      </c>
      <c r="T3526" s="11" t="s">
        <v>381</v>
      </c>
      <c r="U3526" s="11" t="s">
        <v>381</v>
      </c>
      <c r="V3526" s="11" t="s">
        <v>381</v>
      </c>
      <c r="W3526" s="11" t="s">
        <v>381</v>
      </c>
      <c r="X3526" s="11" t="s">
        <v>381</v>
      </c>
      <c r="Y3526" s="11" t="s">
        <v>381</v>
      </c>
      <c r="Z3526" s="11">
        <v>0</v>
      </c>
      <c r="AA3526" s="28" t="s">
        <v>35</v>
      </c>
      <c r="AB3526" s="28" t="s">
        <v>35</v>
      </c>
      <c r="AC3526" s="11">
        <v>1.248E-2</v>
      </c>
      <c r="AD3526" s="71"/>
      <c r="AE3526" s="71"/>
      <c r="AF3526" s="71">
        <f t="shared" si="167"/>
        <v>1.2500000000000001E-2</v>
      </c>
      <c r="AG3526" s="277" t="s">
        <v>907</v>
      </c>
      <c r="AH3526" s="277" t="s">
        <v>832</v>
      </c>
      <c r="AI3526" s="276" t="s">
        <v>833</v>
      </c>
      <c r="AJ3526" s="276" t="s">
        <v>834</v>
      </c>
      <c r="AK3526" s="276" t="s">
        <v>352</v>
      </c>
      <c r="AL3526" s="277" t="s">
        <v>166</v>
      </c>
      <c r="AM3526" s="276" t="s">
        <v>805</v>
      </c>
      <c r="AN3526" s="276" t="s">
        <v>806</v>
      </c>
      <c r="AO3526" s="277" t="s">
        <v>807</v>
      </c>
    </row>
    <row r="3527" spans="1:41" ht="15" thickBot="1" x14ac:dyDescent="0.4">
      <c r="A3527" s="8">
        <v>2025</v>
      </c>
      <c r="B3527" s="9" t="s">
        <v>157</v>
      </c>
      <c r="C3527" s="9" t="s">
        <v>166</v>
      </c>
      <c r="D3527" s="9" t="s">
        <v>352</v>
      </c>
      <c r="E3527" s="9" t="s">
        <v>31</v>
      </c>
      <c r="F3527" s="8">
        <v>2029</v>
      </c>
      <c r="G3527" s="11" t="s">
        <v>381</v>
      </c>
      <c r="H3527" s="11" t="s">
        <v>381</v>
      </c>
      <c r="I3527" s="11" t="s">
        <v>381</v>
      </c>
      <c r="J3527" s="11" t="s">
        <v>381</v>
      </c>
      <c r="K3527" s="11" t="s">
        <v>381</v>
      </c>
      <c r="L3527" s="11" t="s">
        <v>381</v>
      </c>
      <c r="M3527" s="11" t="s">
        <v>381</v>
      </c>
      <c r="N3527" s="11" t="s">
        <v>381</v>
      </c>
      <c r="O3527" s="11" t="s">
        <v>381</v>
      </c>
      <c r="P3527" s="11" t="s">
        <v>381</v>
      </c>
      <c r="Q3527" s="11" t="s">
        <v>381</v>
      </c>
      <c r="R3527" s="11" t="s">
        <v>381</v>
      </c>
      <c r="S3527" s="11" t="s">
        <v>381</v>
      </c>
      <c r="T3527" s="11" t="s">
        <v>381</v>
      </c>
      <c r="U3527" s="11" t="s">
        <v>381</v>
      </c>
      <c r="V3527" s="11" t="s">
        <v>381</v>
      </c>
      <c r="W3527" s="11" t="s">
        <v>381</v>
      </c>
      <c r="X3527" s="11" t="s">
        <v>381</v>
      </c>
      <c r="Y3527" s="11" t="s">
        <v>381</v>
      </c>
      <c r="Z3527" s="11">
        <v>0</v>
      </c>
      <c r="AA3527" s="28" t="s">
        <v>35</v>
      </c>
      <c r="AB3527" s="28" t="s">
        <v>35</v>
      </c>
      <c r="AC3527" s="11">
        <v>1.3299999999999999E-2</v>
      </c>
      <c r="AD3527" s="71"/>
      <c r="AE3527" s="71"/>
      <c r="AF3527" s="71">
        <f t="shared" si="167"/>
        <v>1.3299999999999999E-2</v>
      </c>
      <c r="AG3527" s="277" t="s">
        <v>907</v>
      </c>
      <c r="AH3527" s="277" t="s">
        <v>832</v>
      </c>
      <c r="AI3527" s="276" t="s">
        <v>833</v>
      </c>
      <c r="AJ3527" s="276" t="s">
        <v>834</v>
      </c>
      <c r="AK3527" s="276" t="s">
        <v>352</v>
      </c>
      <c r="AL3527" s="277" t="s">
        <v>166</v>
      </c>
      <c r="AM3527" s="276" t="s">
        <v>805</v>
      </c>
      <c r="AN3527" s="276" t="s">
        <v>806</v>
      </c>
      <c r="AO3527" s="277" t="s">
        <v>807</v>
      </c>
    </row>
    <row r="3528" spans="1:41" ht="15" thickBot="1" x14ac:dyDescent="0.4">
      <c r="A3528" s="8">
        <v>2025</v>
      </c>
      <c r="B3528" s="9" t="s">
        <v>157</v>
      </c>
      <c r="C3528" s="9" t="s">
        <v>166</v>
      </c>
      <c r="D3528" s="9" t="s">
        <v>352</v>
      </c>
      <c r="E3528" s="9" t="s">
        <v>31</v>
      </c>
      <c r="F3528" s="8">
        <v>2030</v>
      </c>
      <c r="G3528" s="11" t="s">
        <v>381</v>
      </c>
      <c r="H3528" s="11" t="s">
        <v>381</v>
      </c>
      <c r="I3528" s="11" t="s">
        <v>381</v>
      </c>
      <c r="J3528" s="11" t="s">
        <v>381</v>
      </c>
      <c r="K3528" s="11" t="s">
        <v>381</v>
      </c>
      <c r="L3528" s="11" t="s">
        <v>381</v>
      </c>
      <c r="M3528" s="11" t="s">
        <v>381</v>
      </c>
      <c r="N3528" s="11" t="s">
        <v>381</v>
      </c>
      <c r="O3528" s="11" t="s">
        <v>381</v>
      </c>
      <c r="P3528" s="11" t="s">
        <v>381</v>
      </c>
      <c r="Q3528" s="11" t="s">
        <v>381</v>
      </c>
      <c r="R3528" s="11" t="s">
        <v>381</v>
      </c>
      <c r="S3528" s="11" t="s">
        <v>381</v>
      </c>
      <c r="T3528" s="11" t="s">
        <v>381</v>
      </c>
      <c r="U3528" s="11" t="s">
        <v>381</v>
      </c>
      <c r="V3528" s="11" t="s">
        <v>381</v>
      </c>
      <c r="W3528" s="11" t="s">
        <v>381</v>
      </c>
      <c r="X3528" s="11" t="s">
        <v>381</v>
      </c>
      <c r="Y3528" s="11" t="s">
        <v>381</v>
      </c>
      <c r="Z3528" s="11">
        <v>0</v>
      </c>
      <c r="AA3528" s="28" t="s">
        <v>35</v>
      </c>
      <c r="AB3528" s="28" t="s">
        <v>35</v>
      </c>
      <c r="AC3528" s="11">
        <v>1.405E-2</v>
      </c>
      <c r="AD3528" s="71"/>
      <c r="AE3528" s="71"/>
      <c r="AF3528" s="71">
        <f t="shared" si="167"/>
        <v>1.41E-2</v>
      </c>
      <c r="AG3528" s="277" t="s">
        <v>907</v>
      </c>
      <c r="AH3528" s="277" t="s">
        <v>832</v>
      </c>
      <c r="AI3528" s="276" t="s">
        <v>833</v>
      </c>
      <c r="AJ3528" s="276" t="s">
        <v>834</v>
      </c>
      <c r="AK3528" s="276" t="s">
        <v>352</v>
      </c>
      <c r="AL3528" s="277" t="s">
        <v>166</v>
      </c>
      <c r="AM3528" s="276" t="s">
        <v>805</v>
      </c>
      <c r="AN3528" s="276" t="s">
        <v>806</v>
      </c>
      <c r="AO3528" s="277" t="s">
        <v>807</v>
      </c>
    </row>
    <row r="3529" spans="1:41" ht="15" thickBot="1" x14ac:dyDescent="0.4">
      <c r="A3529" s="8">
        <v>2025</v>
      </c>
      <c r="B3529" s="9" t="s">
        <v>157</v>
      </c>
      <c r="C3529" s="9" t="s">
        <v>166</v>
      </c>
      <c r="D3529" s="9" t="s">
        <v>352</v>
      </c>
      <c r="E3529" s="9" t="s">
        <v>31</v>
      </c>
      <c r="F3529" s="8">
        <v>2031</v>
      </c>
      <c r="G3529" s="11" t="s">
        <v>381</v>
      </c>
      <c r="H3529" s="11" t="s">
        <v>381</v>
      </c>
      <c r="I3529" s="11" t="s">
        <v>381</v>
      </c>
      <c r="J3529" s="11" t="s">
        <v>381</v>
      </c>
      <c r="K3529" s="11" t="s">
        <v>381</v>
      </c>
      <c r="L3529" s="11" t="s">
        <v>381</v>
      </c>
      <c r="M3529" s="11" t="s">
        <v>381</v>
      </c>
      <c r="N3529" s="11" t="s">
        <v>381</v>
      </c>
      <c r="O3529" s="11" t="s">
        <v>381</v>
      </c>
      <c r="P3529" s="11" t="s">
        <v>381</v>
      </c>
      <c r="Q3529" s="11" t="s">
        <v>381</v>
      </c>
      <c r="R3529" s="11" t="s">
        <v>381</v>
      </c>
      <c r="S3529" s="11" t="s">
        <v>381</v>
      </c>
      <c r="T3529" s="11" t="s">
        <v>381</v>
      </c>
      <c r="U3529" s="11" t="s">
        <v>381</v>
      </c>
      <c r="V3529" s="11" t="s">
        <v>381</v>
      </c>
      <c r="W3529" s="11" t="s">
        <v>381</v>
      </c>
      <c r="X3529" s="11" t="s">
        <v>381</v>
      </c>
      <c r="Y3529" s="11" t="s">
        <v>381</v>
      </c>
      <c r="Z3529" s="11">
        <v>0</v>
      </c>
      <c r="AA3529" s="28" t="s">
        <v>35</v>
      </c>
      <c r="AB3529" s="28" t="s">
        <v>35</v>
      </c>
      <c r="AC3529" s="11">
        <v>1.494E-2</v>
      </c>
      <c r="AD3529" s="71"/>
      <c r="AE3529" s="71"/>
      <c r="AF3529" s="71">
        <f t="shared" si="167"/>
        <v>1.49E-2</v>
      </c>
      <c r="AG3529" s="277" t="s">
        <v>907</v>
      </c>
      <c r="AH3529" s="277" t="s">
        <v>832</v>
      </c>
      <c r="AI3529" s="276" t="s">
        <v>833</v>
      </c>
      <c r="AJ3529" s="276" t="s">
        <v>834</v>
      </c>
      <c r="AK3529" s="276" t="s">
        <v>352</v>
      </c>
      <c r="AL3529" s="277" t="s">
        <v>166</v>
      </c>
      <c r="AM3529" s="276" t="s">
        <v>805</v>
      </c>
      <c r="AN3529" s="276" t="s">
        <v>806</v>
      </c>
      <c r="AO3529" s="277" t="s">
        <v>807</v>
      </c>
    </row>
    <row r="3530" spans="1:41" ht="15" thickBot="1" x14ac:dyDescent="0.4">
      <c r="A3530" s="8">
        <v>2025</v>
      </c>
      <c r="B3530" s="9" t="s">
        <v>157</v>
      </c>
      <c r="C3530" s="9" t="s">
        <v>166</v>
      </c>
      <c r="D3530" s="9" t="s">
        <v>352</v>
      </c>
      <c r="E3530" s="9" t="s">
        <v>31</v>
      </c>
      <c r="F3530" s="8">
        <v>2032</v>
      </c>
      <c r="G3530" s="11" t="s">
        <v>381</v>
      </c>
      <c r="H3530" s="11" t="s">
        <v>381</v>
      </c>
      <c r="I3530" s="11" t="s">
        <v>381</v>
      </c>
      <c r="J3530" s="11" t="s">
        <v>381</v>
      </c>
      <c r="K3530" s="11" t="s">
        <v>381</v>
      </c>
      <c r="L3530" s="11" t="s">
        <v>381</v>
      </c>
      <c r="M3530" s="11" t="s">
        <v>381</v>
      </c>
      <c r="N3530" s="11" t="s">
        <v>381</v>
      </c>
      <c r="O3530" s="11" t="s">
        <v>381</v>
      </c>
      <c r="P3530" s="11" t="s">
        <v>381</v>
      </c>
      <c r="Q3530" s="11" t="s">
        <v>381</v>
      </c>
      <c r="R3530" s="11" t="s">
        <v>381</v>
      </c>
      <c r="S3530" s="11" t="s">
        <v>381</v>
      </c>
      <c r="T3530" s="11" t="s">
        <v>381</v>
      </c>
      <c r="U3530" s="11" t="s">
        <v>381</v>
      </c>
      <c r="V3530" s="11" t="s">
        <v>381</v>
      </c>
      <c r="W3530" s="11" t="s">
        <v>381</v>
      </c>
      <c r="X3530" s="11" t="s">
        <v>381</v>
      </c>
      <c r="Y3530" s="11" t="s">
        <v>381</v>
      </c>
      <c r="Z3530" s="11">
        <v>0</v>
      </c>
      <c r="AA3530" s="28" t="s">
        <v>35</v>
      </c>
      <c r="AB3530" s="28" t="s">
        <v>35</v>
      </c>
      <c r="AC3530" s="11">
        <v>1.5949999999999999E-2</v>
      </c>
      <c r="AD3530" s="71"/>
      <c r="AE3530" s="71"/>
      <c r="AF3530" s="71">
        <f t="shared" si="167"/>
        <v>1.6E-2</v>
      </c>
      <c r="AG3530" s="277" t="s">
        <v>907</v>
      </c>
      <c r="AH3530" s="277" t="s">
        <v>832</v>
      </c>
      <c r="AI3530" s="276" t="s">
        <v>833</v>
      </c>
      <c r="AJ3530" s="276" t="s">
        <v>834</v>
      </c>
      <c r="AK3530" s="276" t="s">
        <v>352</v>
      </c>
      <c r="AL3530" s="277" t="s">
        <v>166</v>
      </c>
      <c r="AM3530" s="276" t="s">
        <v>805</v>
      </c>
      <c r="AN3530" s="276" t="s">
        <v>806</v>
      </c>
      <c r="AO3530" s="277" t="s">
        <v>807</v>
      </c>
    </row>
    <row r="3531" spans="1:41" ht="15" thickBot="1" x14ac:dyDescent="0.4">
      <c r="A3531" s="8">
        <v>2025</v>
      </c>
      <c r="B3531" s="9" t="s">
        <v>157</v>
      </c>
      <c r="C3531" s="9" t="s">
        <v>166</v>
      </c>
      <c r="D3531" s="9" t="s">
        <v>352</v>
      </c>
      <c r="E3531" s="9" t="s">
        <v>31</v>
      </c>
      <c r="F3531" s="8">
        <v>2033</v>
      </c>
      <c r="G3531" s="11" t="s">
        <v>381</v>
      </c>
      <c r="H3531" s="11" t="s">
        <v>381</v>
      </c>
      <c r="I3531" s="11" t="s">
        <v>381</v>
      </c>
      <c r="J3531" s="11" t="s">
        <v>381</v>
      </c>
      <c r="K3531" s="11" t="s">
        <v>381</v>
      </c>
      <c r="L3531" s="11" t="s">
        <v>381</v>
      </c>
      <c r="M3531" s="11" t="s">
        <v>381</v>
      </c>
      <c r="N3531" s="11" t="s">
        <v>381</v>
      </c>
      <c r="O3531" s="11" t="s">
        <v>381</v>
      </c>
      <c r="P3531" s="11" t="s">
        <v>381</v>
      </c>
      <c r="Q3531" s="11" t="s">
        <v>381</v>
      </c>
      <c r="R3531" s="11" t="s">
        <v>381</v>
      </c>
      <c r="S3531" s="11" t="s">
        <v>381</v>
      </c>
      <c r="T3531" s="11" t="s">
        <v>381</v>
      </c>
      <c r="U3531" s="11" t="s">
        <v>381</v>
      </c>
      <c r="V3531" s="11" t="s">
        <v>381</v>
      </c>
      <c r="W3531" s="11" t="s">
        <v>381</v>
      </c>
      <c r="X3531" s="11" t="s">
        <v>381</v>
      </c>
      <c r="Y3531" s="11" t="s">
        <v>381</v>
      </c>
      <c r="Z3531" s="11">
        <v>0</v>
      </c>
      <c r="AA3531" s="28" t="s">
        <v>35</v>
      </c>
      <c r="AB3531" s="28" t="s">
        <v>35</v>
      </c>
      <c r="AC3531" s="11">
        <v>1.6740000000000001E-2</v>
      </c>
      <c r="AD3531" s="71"/>
      <c r="AE3531" s="71"/>
      <c r="AF3531" s="71">
        <f t="shared" si="167"/>
        <v>1.67E-2</v>
      </c>
      <c r="AG3531" s="277" t="s">
        <v>907</v>
      </c>
      <c r="AH3531" s="277" t="s">
        <v>832</v>
      </c>
      <c r="AI3531" s="276" t="s">
        <v>833</v>
      </c>
      <c r="AJ3531" s="276" t="s">
        <v>834</v>
      </c>
      <c r="AK3531" s="276" t="s">
        <v>352</v>
      </c>
      <c r="AL3531" s="277" t="s">
        <v>166</v>
      </c>
      <c r="AM3531" s="276" t="s">
        <v>805</v>
      </c>
      <c r="AN3531" s="276" t="s">
        <v>806</v>
      </c>
      <c r="AO3531" s="277" t="s">
        <v>807</v>
      </c>
    </row>
    <row r="3532" spans="1:41" ht="15" thickBot="1" x14ac:dyDescent="0.4">
      <c r="A3532" s="8">
        <v>2025</v>
      </c>
      <c r="B3532" s="9" t="s">
        <v>157</v>
      </c>
      <c r="C3532" s="9" t="s">
        <v>166</v>
      </c>
      <c r="D3532" s="9" t="s">
        <v>352</v>
      </c>
      <c r="E3532" s="9" t="s">
        <v>31</v>
      </c>
      <c r="F3532" s="8">
        <v>2034</v>
      </c>
      <c r="G3532" s="11" t="s">
        <v>381</v>
      </c>
      <c r="H3532" s="11" t="s">
        <v>381</v>
      </c>
      <c r="I3532" s="11" t="s">
        <v>381</v>
      </c>
      <c r="J3532" s="11" t="s">
        <v>381</v>
      </c>
      <c r="K3532" s="11" t="s">
        <v>381</v>
      </c>
      <c r="L3532" s="11" t="s">
        <v>381</v>
      </c>
      <c r="M3532" s="11" t="s">
        <v>381</v>
      </c>
      <c r="N3532" s="11" t="s">
        <v>381</v>
      </c>
      <c r="O3532" s="11" t="s">
        <v>381</v>
      </c>
      <c r="P3532" s="11" t="s">
        <v>381</v>
      </c>
      <c r="Q3532" s="11" t="s">
        <v>381</v>
      </c>
      <c r="R3532" s="11" t="s">
        <v>381</v>
      </c>
      <c r="S3532" s="11" t="s">
        <v>381</v>
      </c>
      <c r="T3532" s="11" t="s">
        <v>381</v>
      </c>
      <c r="U3532" s="11" t="s">
        <v>381</v>
      </c>
      <c r="V3532" s="11" t="s">
        <v>381</v>
      </c>
      <c r="W3532" s="11" t="s">
        <v>381</v>
      </c>
      <c r="X3532" s="11" t="s">
        <v>381</v>
      </c>
      <c r="Y3532" s="11" t="s">
        <v>381</v>
      </c>
      <c r="Z3532" s="11">
        <v>0</v>
      </c>
      <c r="AA3532" s="28" t="s">
        <v>35</v>
      </c>
      <c r="AB3532" s="28" t="s">
        <v>35</v>
      </c>
      <c r="AC3532" s="11">
        <v>1.8259999999999998E-2</v>
      </c>
      <c r="AD3532" s="71"/>
      <c r="AE3532" s="71"/>
      <c r="AF3532" s="71">
        <f t="shared" si="167"/>
        <v>1.83E-2</v>
      </c>
      <c r="AG3532" s="277" t="s">
        <v>907</v>
      </c>
      <c r="AH3532" s="277" t="s">
        <v>832</v>
      </c>
      <c r="AI3532" s="276" t="s">
        <v>833</v>
      </c>
      <c r="AJ3532" s="276" t="s">
        <v>834</v>
      </c>
      <c r="AK3532" s="276" t="s">
        <v>352</v>
      </c>
      <c r="AL3532" s="277" t="s">
        <v>166</v>
      </c>
      <c r="AM3532" s="276" t="s">
        <v>805</v>
      </c>
      <c r="AN3532" s="276" t="s">
        <v>806</v>
      </c>
      <c r="AO3532" s="277" t="s">
        <v>807</v>
      </c>
    </row>
    <row r="3533" spans="1:41" ht="15" thickBot="1" x14ac:dyDescent="0.4">
      <c r="A3533" s="8">
        <v>2025</v>
      </c>
      <c r="B3533" s="9" t="s">
        <v>157</v>
      </c>
      <c r="C3533" s="9" t="s">
        <v>166</v>
      </c>
      <c r="D3533" s="9" t="s">
        <v>352</v>
      </c>
      <c r="E3533" s="9" t="s">
        <v>31</v>
      </c>
      <c r="F3533" s="8">
        <v>2035</v>
      </c>
      <c r="G3533" s="11" t="s">
        <v>381</v>
      </c>
      <c r="H3533" s="11" t="s">
        <v>381</v>
      </c>
      <c r="I3533" s="11" t="s">
        <v>381</v>
      </c>
      <c r="J3533" s="11" t="s">
        <v>381</v>
      </c>
      <c r="K3533" s="11" t="s">
        <v>381</v>
      </c>
      <c r="L3533" s="11" t="s">
        <v>381</v>
      </c>
      <c r="M3533" s="11" t="s">
        <v>381</v>
      </c>
      <c r="N3533" s="11" t="s">
        <v>381</v>
      </c>
      <c r="O3533" s="11" t="s">
        <v>381</v>
      </c>
      <c r="P3533" s="11" t="s">
        <v>381</v>
      </c>
      <c r="Q3533" s="11" t="s">
        <v>381</v>
      </c>
      <c r="R3533" s="11" t="s">
        <v>381</v>
      </c>
      <c r="S3533" s="11" t="s">
        <v>381</v>
      </c>
      <c r="T3533" s="11" t="s">
        <v>381</v>
      </c>
      <c r="U3533" s="11" t="s">
        <v>381</v>
      </c>
      <c r="V3533" s="11" t="s">
        <v>381</v>
      </c>
      <c r="W3533" s="11" t="s">
        <v>381</v>
      </c>
      <c r="X3533" s="11" t="s">
        <v>381</v>
      </c>
      <c r="Y3533" s="11" t="s">
        <v>381</v>
      </c>
      <c r="Z3533" s="11">
        <v>0</v>
      </c>
      <c r="AA3533" s="28" t="s">
        <v>35</v>
      </c>
      <c r="AB3533" s="28" t="s">
        <v>35</v>
      </c>
      <c r="AC3533" s="11">
        <v>2.0400000000000001E-2</v>
      </c>
      <c r="AD3533" s="71"/>
      <c r="AE3533" s="71"/>
      <c r="AF3533" s="71">
        <f t="shared" ref="AF3533:AF3596" si="168">ROUND(AC3533-SUM(Z3533:AB3533),4)</f>
        <v>2.0400000000000001E-2</v>
      </c>
      <c r="AG3533" s="277" t="s">
        <v>907</v>
      </c>
      <c r="AH3533" s="277" t="s">
        <v>832</v>
      </c>
      <c r="AI3533" s="276" t="s">
        <v>833</v>
      </c>
      <c r="AJ3533" s="276" t="s">
        <v>834</v>
      </c>
      <c r="AK3533" s="276" t="s">
        <v>352</v>
      </c>
      <c r="AL3533" s="277" t="s">
        <v>166</v>
      </c>
      <c r="AM3533" s="276" t="s">
        <v>805</v>
      </c>
      <c r="AN3533" s="276" t="s">
        <v>806</v>
      </c>
      <c r="AO3533" s="277" t="s">
        <v>807</v>
      </c>
    </row>
    <row r="3534" spans="1:41" ht="15" thickBot="1" x14ac:dyDescent="0.4">
      <c r="A3534" s="8">
        <v>2025</v>
      </c>
      <c r="B3534" s="9" t="s">
        <v>157</v>
      </c>
      <c r="C3534" s="9" t="s">
        <v>166</v>
      </c>
      <c r="D3534" s="9" t="s">
        <v>352</v>
      </c>
      <c r="E3534" s="9" t="s">
        <v>32</v>
      </c>
      <c r="F3534" s="8">
        <v>2025</v>
      </c>
      <c r="G3534" s="11">
        <v>0</v>
      </c>
      <c r="H3534" s="11">
        <v>0</v>
      </c>
      <c r="I3534" s="11">
        <v>0</v>
      </c>
      <c r="J3534" s="11">
        <v>0</v>
      </c>
      <c r="K3534" s="11">
        <v>0</v>
      </c>
      <c r="L3534" s="11">
        <v>0</v>
      </c>
      <c r="M3534" s="11">
        <v>0</v>
      </c>
      <c r="N3534" s="11">
        <v>0</v>
      </c>
      <c r="O3534" s="11">
        <v>0.31161</v>
      </c>
      <c r="P3534" s="11">
        <v>0</v>
      </c>
      <c r="Q3534" s="11">
        <v>0.62626999999999999</v>
      </c>
      <c r="R3534" s="11">
        <v>0</v>
      </c>
      <c r="S3534" s="11">
        <v>0</v>
      </c>
      <c r="T3534" s="11">
        <v>0.93786999999999998</v>
      </c>
      <c r="U3534" s="11">
        <v>0</v>
      </c>
      <c r="V3534" s="11">
        <v>0</v>
      </c>
      <c r="W3534" s="11">
        <v>0</v>
      </c>
      <c r="X3534" s="11">
        <v>0</v>
      </c>
      <c r="Y3534" s="11">
        <v>0.93786999999999998</v>
      </c>
      <c r="Z3534" s="11">
        <v>0</v>
      </c>
      <c r="AA3534" s="28" t="s">
        <v>35</v>
      </c>
      <c r="AB3534" s="28" t="s">
        <v>35</v>
      </c>
      <c r="AC3534" s="11">
        <v>0.50922999999999996</v>
      </c>
      <c r="AD3534" s="71">
        <f t="shared" ref="AD3534:AD3590" si="169">ROUND(T3534-SUM(G3534:S3534),4)</f>
        <v>0</v>
      </c>
      <c r="AE3534" s="71">
        <f t="shared" ref="AE3534:AE3590" si="170">ROUND(X3534-SUM(U3534:W3534),4)</f>
        <v>0</v>
      </c>
      <c r="AF3534" s="71">
        <f t="shared" si="168"/>
        <v>0.50919999999999999</v>
      </c>
      <c r="AG3534" s="277" t="s">
        <v>908</v>
      </c>
      <c r="AH3534" s="277" t="s">
        <v>832</v>
      </c>
      <c r="AI3534" s="276" t="s">
        <v>833</v>
      </c>
      <c r="AJ3534" s="276" t="s">
        <v>834</v>
      </c>
      <c r="AK3534" s="276" t="s">
        <v>352</v>
      </c>
      <c r="AL3534" s="277" t="s">
        <v>166</v>
      </c>
      <c r="AM3534" s="276" t="s">
        <v>805</v>
      </c>
      <c r="AN3534" s="276" t="s">
        <v>806</v>
      </c>
      <c r="AO3534" s="277" t="s">
        <v>807</v>
      </c>
    </row>
    <row r="3535" spans="1:41" ht="15" thickBot="1" x14ac:dyDescent="0.4">
      <c r="A3535" s="8">
        <v>2025</v>
      </c>
      <c r="B3535" s="9" t="s">
        <v>157</v>
      </c>
      <c r="C3535" s="9" t="s">
        <v>166</v>
      </c>
      <c r="D3535" s="9" t="s">
        <v>352</v>
      </c>
      <c r="E3535" s="9" t="s">
        <v>32</v>
      </c>
      <c r="F3535" s="8">
        <v>2026</v>
      </c>
      <c r="G3535" s="11">
        <v>0</v>
      </c>
      <c r="H3535" s="11">
        <v>0</v>
      </c>
      <c r="I3535" s="11">
        <v>0</v>
      </c>
      <c r="J3535" s="11">
        <v>0</v>
      </c>
      <c r="K3535" s="11">
        <v>0</v>
      </c>
      <c r="L3535" s="11">
        <v>0</v>
      </c>
      <c r="M3535" s="11">
        <v>0</v>
      </c>
      <c r="N3535" s="11">
        <v>0</v>
      </c>
      <c r="O3535" s="11">
        <v>0.50039</v>
      </c>
      <c r="P3535" s="11">
        <v>0</v>
      </c>
      <c r="Q3535" s="11">
        <v>0.21798999999999999</v>
      </c>
      <c r="R3535" s="11">
        <v>0</v>
      </c>
      <c r="S3535" s="11">
        <v>0</v>
      </c>
      <c r="T3535" s="11">
        <v>0.71838000000000002</v>
      </c>
      <c r="U3535" s="11">
        <v>0</v>
      </c>
      <c r="V3535" s="11">
        <v>0</v>
      </c>
      <c r="W3535" s="11">
        <v>0</v>
      </c>
      <c r="X3535" s="11">
        <v>0</v>
      </c>
      <c r="Y3535" s="11">
        <v>0.71838000000000002</v>
      </c>
      <c r="Z3535" s="11">
        <v>0</v>
      </c>
      <c r="AA3535" s="28" t="s">
        <v>35</v>
      </c>
      <c r="AB3535" s="28" t="s">
        <v>35</v>
      </c>
      <c r="AC3535" s="11">
        <v>0.21579999999999999</v>
      </c>
      <c r="AD3535" s="71">
        <f t="shared" si="169"/>
        <v>0</v>
      </c>
      <c r="AE3535" s="71">
        <f t="shared" si="170"/>
        <v>0</v>
      </c>
      <c r="AF3535" s="71">
        <f t="shared" si="168"/>
        <v>0.21579999999999999</v>
      </c>
      <c r="AG3535" s="277" t="s">
        <v>908</v>
      </c>
      <c r="AH3535" s="277" t="s">
        <v>832</v>
      </c>
      <c r="AI3535" s="276" t="s">
        <v>833</v>
      </c>
      <c r="AJ3535" s="276" t="s">
        <v>834</v>
      </c>
      <c r="AK3535" s="276" t="s">
        <v>352</v>
      </c>
      <c r="AL3535" s="277" t="s">
        <v>166</v>
      </c>
      <c r="AM3535" s="276" t="s">
        <v>805</v>
      </c>
      <c r="AN3535" s="276" t="s">
        <v>806</v>
      </c>
      <c r="AO3535" s="277" t="s">
        <v>807</v>
      </c>
    </row>
    <row r="3536" spans="1:41" ht="15" thickBot="1" x14ac:dyDescent="0.4">
      <c r="A3536" s="8">
        <v>2025</v>
      </c>
      <c r="B3536" s="9" t="s">
        <v>157</v>
      </c>
      <c r="C3536" s="9" t="s">
        <v>166</v>
      </c>
      <c r="D3536" s="9" t="s">
        <v>352</v>
      </c>
      <c r="E3536" s="9" t="s">
        <v>32</v>
      </c>
      <c r="F3536" s="8">
        <v>2027</v>
      </c>
      <c r="G3536" s="11">
        <v>0</v>
      </c>
      <c r="H3536" s="11">
        <v>0</v>
      </c>
      <c r="I3536" s="11">
        <v>0</v>
      </c>
      <c r="J3536" s="11">
        <v>0</v>
      </c>
      <c r="K3536" s="11">
        <v>0</v>
      </c>
      <c r="L3536" s="11">
        <v>0</v>
      </c>
      <c r="M3536" s="11">
        <v>0</v>
      </c>
      <c r="N3536" s="11">
        <v>0</v>
      </c>
      <c r="O3536" s="11">
        <v>0.71414</v>
      </c>
      <c r="P3536" s="11">
        <v>0</v>
      </c>
      <c r="Q3536" s="11">
        <v>0.10365000000000001</v>
      </c>
      <c r="R3536" s="11">
        <v>0</v>
      </c>
      <c r="S3536" s="11">
        <v>0</v>
      </c>
      <c r="T3536" s="11">
        <v>0.81777999999999995</v>
      </c>
      <c r="U3536" s="11">
        <v>0</v>
      </c>
      <c r="V3536" s="11">
        <v>0</v>
      </c>
      <c r="W3536" s="11">
        <v>0</v>
      </c>
      <c r="X3536" s="11">
        <v>0</v>
      </c>
      <c r="Y3536" s="11">
        <v>0.81777999999999995</v>
      </c>
      <c r="Z3536" s="11">
        <v>0</v>
      </c>
      <c r="AA3536" s="28" t="s">
        <v>35</v>
      </c>
      <c r="AB3536" s="28" t="s">
        <v>35</v>
      </c>
      <c r="AC3536" s="11">
        <v>0.22098999999999999</v>
      </c>
      <c r="AD3536" s="71">
        <f t="shared" si="169"/>
        <v>0</v>
      </c>
      <c r="AE3536" s="71">
        <f t="shared" si="170"/>
        <v>0</v>
      </c>
      <c r="AF3536" s="71">
        <f t="shared" si="168"/>
        <v>0.221</v>
      </c>
      <c r="AG3536" s="277" t="s">
        <v>908</v>
      </c>
      <c r="AH3536" s="277" t="s">
        <v>832</v>
      </c>
      <c r="AI3536" s="276" t="s">
        <v>833</v>
      </c>
      <c r="AJ3536" s="276" t="s">
        <v>834</v>
      </c>
      <c r="AK3536" s="276" t="s">
        <v>352</v>
      </c>
      <c r="AL3536" s="277" t="s">
        <v>166</v>
      </c>
      <c r="AM3536" s="276" t="s">
        <v>805</v>
      </c>
      <c r="AN3536" s="276" t="s">
        <v>806</v>
      </c>
      <c r="AO3536" s="277" t="s">
        <v>807</v>
      </c>
    </row>
    <row r="3537" spans="1:41" ht="15" thickBot="1" x14ac:dyDescent="0.4">
      <c r="A3537" s="8">
        <v>2025</v>
      </c>
      <c r="B3537" s="9" t="s">
        <v>157</v>
      </c>
      <c r="C3537" s="9" t="s">
        <v>166</v>
      </c>
      <c r="D3537" s="9" t="s">
        <v>352</v>
      </c>
      <c r="E3537" s="9" t="s">
        <v>32</v>
      </c>
      <c r="F3537" s="8">
        <v>2028</v>
      </c>
      <c r="G3537" s="11">
        <v>0</v>
      </c>
      <c r="H3537" s="11">
        <v>0</v>
      </c>
      <c r="I3537" s="11">
        <v>0</v>
      </c>
      <c r="J3537" s="11">
        <v>0</v>
      </c>
      <c r="K3537" s="11">
        <v>0</v>
      </c>
      <c r="L3537" s="11">
        <v>0</v>
      </c>
      <c r="M3537" s="11">
        <v>0</v>
      </c>
      <c r="N3537" s="11">
        <v>0</v>
      </c>
      <c r="O3537" s="11">
        <v>0.76995000000000002</v>
      </c>
      <c r="P3537" s="11">
        <v>0</v>
      </c>
      <c r="Q3537" s="11">
        <v>0.17615</v>
      </c>
      <c r="R3537" s="11">
        <v>0</v>
      </c>
      <c r="S3537" s="11">
        <v>0</v>
      </c>
      <c r="T3537" s="11">
        <v>0.94610000000000005</v>
      </c>
      <c r="U3537" s="11">
        <v>0</v>
      </c>
      <c r="V3537" s="11">
        <v>0</v>
      </c>
      <c r="W3537" s="11">
        <v>0</v>
      </c>
      <c r="X3537" s="11">
        <v>0</v>
      </c>
      <c r="Y3537" s="11">
        <v>0.94610000000000005</v>
      </c>
      <c r="Z3537" s="11">
        <v>0</v>
      </c>
      <c r="AA3537" s="28" t="s">
        <v>35</v>
      </c>
      <c r="AB3537" s="28" t="s">
        <v>35</v>
      </c>
      <c r="AC3537" s="11">
        <v>0.254</v>
      </c>
      <c r="AD3537" s="71">
        <f t="shared" si="169"/>
        <v>0</v>
      </c>
      <c r="AE3537" s="71">
        <f t="shared" si="170"/>
        <v>0</v>
      </c>
      <c r="AF3537" s="71">
        <f t="shared" si="168"/>
        <v>0.254</v>
      </c>
      <c r="AG3537" s="277" t="s">
        <v>908</v>
      </c>
      <c r="AH3537" s="277" t="s">
        <v>832</v>
      </c>
      <c r="AI3537" s="276" t="s">
        <v>833</v>
      </c>
      <c r="AJ3537" s="276" t="s">
        <v>834</v>
      </c>
      <c r="AK3537" s="276" t="s">
        <v>352</v>
      </c>
      <c r="AL3537" s="277" t="s">
        <v>166</v>
      </c>
      <c r="AM3537" s="276" t="s">
        <v>805</v>
      </c>
      <c r="AN3537" s="276" t="s">
        <v>806</v>
      </c>
      <c r="AO3537" s="277" t="s">
        <v>807</v>
      </c>
    </row>
    <row r="3538" spans="1:41" ht="15" thickBot="1" x14ac:dyDescent="0.4">
      <c r="A3538" s="8">
        <v>2025</v>
      </c>
      <c r="B3538" s="9" t="s">
        <v>157</v>
      </c>
      <c r="C3538" s="9" t="s">
        <v>166</v>
      </c>
      <c r="D3538" s="9" t="s">
        <v>352</v>
      </c>
      <c r="E3538" s="9" t="s">
        <v>32</v>
      </c>
      <c r="F3538" s="8">
        <v>2029</v>
      </c>
      <c r="G3538" s="11">
        <v>0</v>
      </c>
      <c r="H3538" s="11">
        <v>0</v>
      </c>
      <c r="I3538" s="11">
        <v>0</v>
      </c>
      <c r="J3538" s="11">
        <v>0</v>
      </c>
      <c r="K3538" s="11">
        <v>0</v>
      </c>
      <c r="L3538" s="11">
        <v>0</v>
      </c>
      <c r="M3538" s="11">
        <v>0</v>
      </c>
      <c r="N3538" s="11">
        <v>0</v>
      </c>
      <c r="O3538" s="11">
        <v>1.18201</v>
      </c>
      <c r="P3538" s="11">
        <v>0</v>
      </c>
      <c r="Q3538" s="11">
        <v>0.16335</v>
      </c>
      <c r="R3538" s="11">
        <v>0</v>
      </c>
      <c r="S3538" s="11">
        <v>0</v>
      </c>
      <c r="T3538" s="11">
        <v>1.34537</v>
      </c>
      <c r="U3538" s="11">
        <v>0</v>
      </c>
      <c r="V3538" s="11">
        <v>0</v>
      </c>
      <c r="W3538" s="11">
        <v>0</v>
      </c>
      <c r="X3538" s="11">
        <v>0</v>
      </c>
      <c r="Y3538" s="11">
        <v>1.34537</v>
      </c>
      <c r="Z3538" s="11">
        <v>0</v>
      </c>
      <c r="AA3538" s="28" t="s">
        <v>35</v>
      </c>
      <c r="AB3538" s="28" t="s">
        <v>35</v>
      </c>
      <c r="AC3538" s="11">
        <v>0.35826999999999998</v>
      </c>
      <c r="AD3538" s="71">
        <f t="shared" si="169"/>
        <v>0</v>
      </c>
      <c r="AE3538" s="71">
        <f t="shared" si="170"/>
        <v>0</v>
      </c>
      <c r="AF3538" s="71">
        <f t="shared" si="168"/>
        <v>0.35830000000000001</v>
      </c>
      <c r="AG3538" s="277" t="s">
        <v>908</v>
      </c>
      <c r="AH3538" s="277" t="s">
        <v>832</v>
      </c>
      <c r="AI3538" s="276" t="s">
        <v>833</v>
      </c>
      <c r="AJ3538" s="276" t="s">
        <v>834</v>
      </c>
      <c r="AK3538" s="276" t="s">
        <v>352</v>
      </c>
      <c r="AL3538" s="277" t="s">
        <v>166</v>
      </c>
      <c r="AM3538" s="276" t="s">
        <v>805</v>
      </c>
      <c r="AN3538" s="276" t="s">
        <v>806</v>
      </c>
      <c r="AO3538" s="277" t="s">
        <v>807</v>
      </c>
    </row>
    <row r="3539" spans="1:41" ht="15" thickBot="1" x14ac:dyDescent="0.4">
      <c r="A3539" s="8">
        <v>2025</v>
      </c>
      <c r="B3539" s="9" t="s">
        <v>157</v>
      </c>
      <c r="C3539" s="9" t="s">
        <v>166</v>
      </c>
      <c r="D3539" s="9" t="s">
        <v>352</v>
      </c>
      <c r="E3539" s="9" t="s">
        <v>32</v>
      </c>
      <c r="F3539" s="8">
        <v>2030</v>
      </c>
      <c r="G3539" s="11">
        <v>0</v>
      </c>
      <c r="H3539" s="11">
        <v>0</v>
      </c>
      <c r="I3539" s="11">
        <v>0</v>
      </c>
      <c r="J3539" s="11">
        <v>0</v>
      </c>
      <c r="K3539" s="11">
        <v>0</v>
      </c>
      <c r="L3539" s="11">
        <v>0</v>
      </c>
      <c r="M3539" s="11">
        <v>0</v>
      </c>
      <c r="N3539" s="11">
        <v>0</v>
      </c>
      <c r="O3539" s="11">
        <v>1.4190199999999999</v>
      </c>
      <c r="P3539" s="11">
        <v>0</v>
      </c>
      <c r="Q3539" s="11">
        <v>0.13313</v>
      </c>
      <c r="R3539" s="11">
        <v>0</v>
      </c>
      <c r="S3539" s="11">
        <v>0</v>
      </c>
      <c r="T3539" s="11">
        <v>1.5521499999999999</v>
      </c>
      <c r="U3539" s="11">
        <v>0</v>
      </c>
      <c r="V3539" s="11">
        <v>0</v>
      </c>
      <c r="W3539" s="11">
        <v>0</v>
      </c>
      <c r="X3539" s="11">
        <v>0</v>
      </c>
      <c r="Y3539" s="11">
        <v>1.5521499999999999</v>
      </c>
      <c r="Z3539" s="11">
        <v>0</v>
      </c>
      <c r="AA3539" s="28" t="s">
        <v>35</v>
      </c>
      <c r="AB3539" s="28" t="s">
        <v>35</v>
      </c>
      <c r="AC3539" s="11">
        <v>0.16689000000000001</v>
      </c>
      <c r="AD3539" s="71">
        <f t="shared" si="169"/>
        <v>0</v>
      </c>
      <c r="AE3539" s="71">
        <f t="shared" si="170"/>
        <v>0</v>
      </c>
      <c r="AF3539" s="71">
        <f t="shared" si="168"/>
        <v>0.16689999999999999</v>
      </c>
      <c r="AG3539" s="277" t="s">
        <v>908</v>
      </c>
      <c r="AH3539" s="277" t="s">
        <v>832</v>
      </c>
      <c r="AI3539" s="276" t="s">
        <v>833</v>
      </c>
      <c r="AJ3539" s="276" t="s">
        <v>834</v>
      </c>
      <c r="AK3539" s="276" t="s">
        <v>352</v>
      </c>
      <c r="AL3539" s="277" t="s">
        <v>166</v>
      </c>
      <c r="AM3539" s="276" t="s">
        <v>805</v>
      </c>
      <c r="AN3539" s="276" t="s">
        <v>806</v>
      </c>
      <c r="AO3539" s="277" t="s">
        <v>807</v>
      </c>
    </row>
    <row r="3540" spans="1:41" ht="15" thickBot="1" x14ac:dyDescent="0.4">
      <c r="A3540" s="8">
        <v>2025</v>
      </c>
      <c r="B3540" s="9" t="s">
        <v>157</v>
      </c>
      <c r="C3540" s="9" t="s">
        <v>166</v>
      </c>
      <c r="D3540" s="9" t="s">
        <v>352</v>
      </c>
      <c r="E3540" s="9" t="s">
        <v>32</v>
      </c>
      <c r="F3540" s="8">
        <v>2031</v>
      </c>
      <c r="G3540" s="11">
        <v>0</v>
      </c>
      <c r="H3540" s="11">
        <v>0</v>
      </c>
      <c r="I3540" s="11">
        <v>0</v>
      </c>
      <c r="J3540" s="11">
        <v>0</v>
      </c>
      <c r="K3540" s="11">
        <v>0</v>
      </c>
      <c r="L3540" s="11">
        <v>0</v>
      </c>
      <c r="M3540" s="11">
        <v>0</v>
      </c>
      <c r="N3540" s="11">
        <v>0</v>
      </c>
      <c r="O3540" s="11">
        <v>1.4160600000000001</v>
      </c>
      <c r="P3540" s="11">
        <v>0</v>
      </c>
      <c r="Q3540" s="11">
        <v>0.17993000000000001</v>
      </c>
      <c r="R3540" s="11">
        <v>0</v>
      </c>
      <c r="S3540" s="11">
        <v>0</v>
      </c>
      <c r="T3540" s="11">
        <v>1.59599</v>
      </c>
      <c r="U3540" s="11">
        <v>0</v>
      </c>
      <c r="V3540" s="11">
        <v>0</v>
      </c>
      <c r="W3540" s="11">
        <v>0</v>
      </c>
      <c r="X3540" s="11">
        <v>0</v>
      </c>
      <c r="Y3540" s="11">
        <v>1.59599</v>
      </c>
      <c r="Z3540" s="11">
        <v>0</v>
      </c>
      <c r="AA3540" s="28" t="s">
        <v>35</v>
      </c>
      <c r="AB3540" s="28" t="s">
        <v>35</v>
      </c>
      <c r="AC3540" s="11">
        <v>0.10858</v>
      </c>
      <c r="AD3540" s="71">
        <f t="shared" si="169"/>
        <v>0</v>
      </c>
      <c r="AE3540" s="71">
        <f t="shared" si="170"/>
        <v>0</v>
      </c>
      <c r="AF3540" s="71">
        <f t="shared" si="168"/>
        <v>0.1086</v>
      </c>
      <c r="AG3540" s="277" t="s">
        <v>908</v>
      </c>
      <c r="AH3540" s="277" t="s">
        <v>832</v>
      </c>
      <c r="AI3540" s="276" t="s">
        <v>833</v>
      </c>
      <c r="AJ3540" s="276" t="s">
        <v>834</v>
      </c>
      <c r="AK3540" s="276" t="s">
        <v>352</v>
      </c>
      <c r="AL3540" s="277" t="s">
        <v>166</v>
      </c>
      <c r="AM3540" s="276" t="s">
        <v>805</v>
      </c>
      <c r="AN3540" s="276" t="s">
        <v>806</v>
      </c>
      <c r="AO3540" s="277" t="s">
        <v>807</v>
      </c>
    </row>
    <row r="3541" spans="1:41" ht="15" thickBot="1" x14ac:dyDescent="0.4">
      <c r="A3541" s="8">
        <v>2025</v>
      </c>
      <c r="B3541" s="9" t="s">
        <v>157</v>
      </c>
      <c r="C3541" s="9" t="s">
        <v>166</v>
      </c>
      <c r="D3541" s="9" t="s">
        <v>352</v>
      </c>
      <c r="E3541" s="9" t="s">
        <v>32</v>
      </c>
      <c r="F3541" s="8">
        <v>2032</v>
      </c>
      <c r="G3541" s="11">
        <v>0</v>
      </c>
      <c r="H3541" s="11">
        <v>0</v>
      </c>
      <c r="I3541" s="11">
        <v>0</v>
      </c>
      <c r="J3541" s="11">
        <v>0</v>
      </c>
      <c r="K3541" s="11">
        <v>0</v>
      </c>
      <c r="L3541" s="11">
        <v>0</v>
      </c>
      <c r="M3541" s="11">
        <v>0</v>
      </c>
      <c r="N3541" s="11">
        <v>0</v>
      </c>
      <c r="O3541" s="11">
        <v>1.1486000000000001</v>
      </c>
      <c r="P3541" s="11">
        <v>0</v>
      </c>
      <c r="Q3541" s="11">
        <v>0.24514</v>
      </c>
      <c r="R3541" s="11">
        <v>0</v>
      </c>
      <c r="S3541" s="11">
        <v>0</v>
      </c>
      <c r="T3541" s="11">
        <v>1.39374</v>
      </c>
      <c r="U3541" s="11">
        <v>0</v>
      </c>
      <c r="V3541" s="11">
        <v>0</v>
      </c>
      <c r="W3541" s="11">
        <v>0</v>
      </c>
      <c r="X3541" s="11">
        <v>0</v>
      </c>
      <c r="Y3541" s="11">
        <v>1.39374</v>
      </c>
      <c r="Z3541" s="11">
        <v>0</v>
      </c>
      <c r="AA3541" s="28" t="s">
        <v>35</v>
      </c>
      <c r="AB3541" s="28" t="s">
        <v>35</v>
      </c>
      <c r="AC3541" s="11">
        <v>9.7989999999999994E-2</v>
      </c>
      <c r="AD3541" s="71">
        <f t="shared" si="169"/>
        <v>0</v>
      </c>
      <c r="AE3541" s="71">
        <f t="shared" si="170"/>
        <v>0</v>
      </c>
      <c r="AF3541" s="71">
        <f t="shared" si="168"/>
        <v>9.8000000000000004E-2</v>
      </c>
      <c r="AG3541" s="277" t="s">
        <v>908</v>
      </c>
      <c r="AH3541" s="277" t="s">
        <v>832</v>
      </c>
      <c r="AI3541" s="276" t="s">
        <v>833</v>
      </c>
      <c r="AJ3541" s="276" t="s">
        <v>834</v>
      </c>
      <c r="AK3541" s="276" t="s">
        <v>352</v>
      </c>
      <c r="AL3541" s="277" t="s">
        <v>166</v>
      </c>
      <c r="AM3541" s="276" t="s">
        <v>805</v>
      </c>
      <c r="AN3541" s="276" t="s">
        <v>806</v>
      </c>
      <c r="AO3541" s="277" t="s">
        <v>807</v>
      </c>
    </row>
    <row r="3542" spans="1:41" ht="15" thickBot="1" x14ac:dyDescent="0.4">
      <c r="A3542" s="8">
        <v>2025</v>
      </c>
      <c r="B3542" s="9" t="s">
        <v>157</v>
      </c>
      <c r="C3542" s="9" t="s">
        <v>166</v>
      </c>
      <c r="D3542" s="9" t="s">
        <v>352</v>
      </c>
      <c r="E3542" s="9" t="s">
        <v>32</v>
      </c>
      <c r="F3542" s="8">
        <v>2033</v>
      </c>
      <c r="G3542" s="11">
        <v>0</v>
      </c>
      <c r="H3542" s="11">
        <v>0</v>
      </c>
      <c r="I3542" s="11">
        <v>0</v>
      </c>
      <c r="J3542" s="11">
        <v>0</v>
      </c>
      <c r="K3542" s="11">
        <v>0</v>
      </c>
      <c r="L3542" s="11">
        <v>0</v>
      </c>
      <c r="M3542" s="11">
        <v>0</v>
      </c>
      <c r="N3542" s="11">
        <v>0</v>
      </c>
      <c r="O3542" s="11">
        <v>1.23187</v>
      </c>
      <c r="P3542" s="11">
        <v>0</v>
      </c>
      <c r="Q3542" s="11">
        <v>0.37057000000000001</v>
      </c>
      <c r="R3542" s="11">
        <v>0</v>
      </c>
      <c r="S3542" s="11">
        <v>0</v>
      </c>
      <c r="T3542" s="11">
        <v>1.6024400000000001</v>
      </c>
      <c r="U3542" s="11">
        <v>0</v>
      </c>
      <c r="V3542" s="11">
        <v>0</v>
      </c>
      <c r="W3542" s="11">
        <v>0</v>
      </c>
      <c r="X3542" s="11">
        <v>0</v>
      </c>
      <c r="Y3542" s="11">
        <v>1.6024400000000001</v>
      </c>
      <c r="Z3542" s="11">
        <v>0</v>
      </c>
      <c r="AA3542" s="28" t="s">
        <v>35</v>
      </c>
      <c r="AB3542" s="28" t="s">
        <v>35</v>
      </c>
      <c r="AC3542" s="11">
        <v>0.26429000000000002</v>
      </c>
      <c r="AD3542" s="71">
        <f t="shared" si="169"/>
        <v>0</v>
      </c>
      <c r="AE3542" s="71">
        <f t="shared" si="170"/>
        <v>0</v>
      </c>
      <c r="AF3542" s="71">
        <f t="shared" si="168"/>
        <v>0.26429999999999998</v>
      </c>
      <c r="AG3542" s="277" t="s">
        <v>908</v>
      </c>
      <c r="AH3542" s="277" t="s">
        <v>832</v>
      </c>
      <c r="AI3542" s="276" t="s">
        <v>833</v>
      </c>
      <c r="AJ3542" s="276" t="s">
        <v>834</v>
      </c>
      <c r="AK3542" s="276" t="s">
        <v>352</v>
      </c>
      <c r="AL3542" s="277" t="s">
        <v>166</v>
      </c>
      <c r="AM3542" s="276" t="s">
        <v>805</v>
      </c>
      <c r="AN3542" s="276" t="s">
        <v>806</v>
      </c>
      <c r="AO3542" s="277" t="s">
        <v>807</v>
      </c>
    </row>
    <row r="3543" spans="1:41" ht="15" thickBot="1" x14ac:dyDescent="0.4">
      <c r="A3543" s="8">
        <v>2025</v>
      </c>
      <c r="B3543" s="9" t="s">
        <v>157</v>
      </c>
      <c r="C3543" s="9" t="s">
        <v>166</v>
      </c>
      <c r="D3543" s="9" t="s">
        <v>352</v>
      </c>
      <c r="E3543" s="9" t="s">
        <v>32</v>
      </c>
      <c r="F3543" s="8">
        <v>2034</v>
      </c>
      <c r="G3543" s="11">
        <v>0</v>
      </c>
      <c r="H3543" s="11">
        <v>0</v>
      </c>
      <c r="I3543" s="11">
        <v>0</v>
      </c>
      <c r="J3543" s="11">
        <v>0</v>
      </c>
      <c r="K3543" s="11">
        <v>0</v>
      </c>
      <c r="L3543" s="11">
        <v>0</v>
      </c>
      <c r="M3543" s="11">
        <v>0</v>
      </c>
      <c r="N3543" s="11">
        <v>0</v>
      </c>
      <c r="O3543" s="11">
        <v>1.3847499999999999</v>
      </c>
      <c r="P3543" s="11">
        <v>0</v>
      </c>
      <c r="Q3543" s="11">
        <v>0.22656000000000001</v>
      </c>
      <c r="R3543" s="11">
        <v>0</v>
      </c>
      <c r="S3543" s="11">
        <v>0</v>
      </c>
      <c r="T3543" s="11">
        <v>1.6113200000000001</v>
      </c>
      <c r="U3543" s="11">
        <v>0</v>
      </c>
      <c r="V3543" s="11">
        <v>0</v>
      </c>
      <c r="W3543" s="11">
        <v>0</v>
      </c>
      <c r="X3543" s="11">
        <v>0</v>
      </c>
      <c r="Y3543" s="11">
        <v>1.6113200000000001</v>
      </c>
      <c r="Z3543" s="11">
        <v>0</v>
      </c>
      <c r="AA3543" s="28" t="s">
        <v>35</v>
      </c>
      <c r="AB3543" s="28" t="s">
        <v>35</v>
      </c>
      <c r="AC3543" s="11">
        <v>0.45479000000000003</v>
      </c>
      <c r="AD3543" s="71">
        <f t="shared" si="169"/>
        <v>0</v>
      </c>
      <c r="AE3543" s="71">
        <f t="shared" si="170"/>
        <v>0</v>
      </c>
      <c r="AF3543" s="71">
        <f t="shared" si="168"/>
        <v>0.45479999999999998</v>
      </c>
      <c r="AG3543" s="277" t="s">
        <v>908</v>
      </c>
      <c r="AH3543" s="277" t="s">
        <v>832</v>
      </c>
      <c r="AI3543" s="276" t="s">
        <v>833</v>
      </c>
      <c r="AJ3543" s="276" t="s">
        <v>834</v>
      </c>
      <c r="AK3543" s="276" t="s">
        <v>352</v>
      </c>
      <c r="AL3543" s="277" t="s">
        <v>166</v>
      </c>
      <c r="AM3543" s="276" t="s">
        <v>805</v>
      </c>
      <c r="AN3543" s="276" t="s">
        <v>806</v>
      </c>
      <c r="AO3543" s="277" t="s">
        <v>807</v>
      </c>
    </row>
    <row r="3544" spans="1:41" ht="15" thickBot="1" x14ac:dyDescent="0.4">
      <c r="A3544" s="8">
        <v>2025</v>
      </c>
      <c r="B3544" s="9" t="s">
        <v>157</v>
      </c>
      <c r="C3544" s="9" t="s">
        <v>166</v>
      </c>
      <c r="D3544" s="9" t="s">
        <v>352</v>
      </c>
      <c r="E3544" s="9" t="s">
        <v>32</v>
      </c>
      <c r="F3544" s="8">
        <v>2035</v>
      </c>
      <c r="G3544" s="11">
        <v>0</v>
      </c>
      <c r="H3544" s="11">
        <v>0</v>
      </c>
      <c r="I3544" s="11">
        <v>0</v>
      </c>
      <c r="J3544" s="11">
        <v>0</v>
      </c>
      <c r="K3544" s="11">
        <v>0</v>
      </c>
      <c r="L3544" s="11">
        <v>0</v>
      </c>
      <c r="M3544" s="11">
        <v>0</v>
      </c>
      <c r="N3544" s="11">
        <v>0</v>
      </c>
      <c r="O3544" s="11">
        <v>0.93452999999999997</v>
      </c>
      <c r="P3544" s="11">
        <v>0</v>
      </c>
      <c r="Q3544" s="11">
        <v>0.21543000000000001</v>
      </c>
      <c r="R3544" s="11">
        <v>0</v>
      </c>
      <c r="S3544" s="11">
        <v>0</v>
      </c>
      <c r="T3544" s="11">
        <v>1.14995</v>
      </c>
      <c r="U3544" s="11">
        <v>0</v>
      </c>
      <c r="V3544" s="11">
        <v>0</v>
      </c>
      <c r="W3544" s="11">
        <v>0</v>
      </c>
      <c r="X3544" s="11">
        <v>0</v>
      </c>
      <c r="Y3544" s="11">
        <v>1.14995</v>
      </c>
      <c r="Z3544" s="11">
        <v>0</v>
      </c>
      <c r="AA3544" s="28" t="s">
        <v>35</v>
      </c>
      <c r="AB3544" s="28" t="s">
        <v>35</v>
      </c>
      <c r="AC3544" s="11">
        <v>0.47299000000000002</v>
      </c>
      <c r="AD3544" s="71">
        <f t="shared" si="169"/>
        <v>0</v>
      </c>
      <c r="AE3544" s="71">
        <f t="shared" si="170"/>
        <v>0</v>
      </c>
      <c r="AF3544" s="71">
        <f t="shared" si="168"/>
        <v>0.47299999999999998</v>
      </c>
      <c r="AG3544" s="277" t="s">
        <v>908</v>
      </c>
      <c r="AH3544" s="277" t="s">
        <v>832</v>
      </c>
      <c r="AI3544" s="276" t="s">
        <v>833</v>
      </c>
      <c r="AJ3544" s="276" t="s">
        <v>834</v>
      </c>
      <c r="AK3544" s="276" t="s">
        <v>352</v>
      </c>
      <c r="AL3544" s="277" t="s">
        <v>166</v>
      </c>
      <c r="AM3544" s="276" t="s">
        <v>805</v>
      </c>
      <c r="AN3544" s="276" t="s">
        <v>806</v>
      </c>
      <c r="AO3544" s="277" t="s">
        <v>807</v>
      </c>
    </row>
    <row r="3545" spans="1:41" ht="23.5" thickBot="1" x14ac:dyDescent="0.4">
      <c r="A3545" s="8">
        <v>2025</v>
      </c>
      <c r="B3545" s="9" t="s">
        <v>157</v>
      </c>
      <c r="C3545" s="9" t="s">
        <v>167</v>
      </c>
      <c r="D3545" s="9" t="s">
        <v>353</v>
      </c>
      <c r="E3545" s="97" t="s">
        <v>29</v>
      </c>
      <c r="F3545" s="8">
        <v>2025</v>
      </c>
      <c r="G3545" s="10">
        <v>0</v>
      </c>
      <c r="H3545" s="10" t="s">
        <v>35</v>
      </c>
      <c r="I3545" s="10" t="s">
        <v>35</v>
      </c>
      <c r="J3545" s="10">
        <v>0</v>
      </c>
      <c r="K3545" s="10">
        <v>5</v>
      </c>
      <c r="L3545" s="10" t="s">
        <v>35</v>
      </c>
      <c r="M3545" s="10">
        <v>0</v>
      </c>
      <c r="N3545" s="10">
        <v>0</v>
      </c>
      <c r="O3545" s="10">
        <v>0</v>
      </c>
      <c r="P3545" s="10">
        <v>9</v>
      </c>
      <c r="Q3545" s="10">
        <v>9</v>
      </c>
      <c r="R3545" s="10">
        <v>0</v>
      </c>
      <c r="S3545" s="10">
        <v>0</v>
      </c>
      <c r="T3545" s="10">
        <v>28</v>
      </c>
      <c r="U3545" s="10">
        <v>0</v>
      </c>
      <c r="V3545" s="10">
        <v>0</v>
      </c>
      <c r="W3545" s="10">
        <v>0</v>
      </c>
      <c r="X3545" s="10">
        <v>0</v>
      </c>
      <c r="Y3545" s="10">
        <v>28</v>
      </c>
      <c r="Z3545" s="29" t="s">
        <v>35</v>
      </c>
      <c r="AA3545" s="29" t="s">
        <v>35</v>
      </c>
      <c r="AB3545" s="10">
        <v>7</v>
      </c>
      <c r="AC3545" s="10">
        <v>10</v>
      </c>
      <c r="AD3545" s="71">
        <f t="shared" si="169"/>
        <v>5</v>
      </c>
      <c r="AE3545" s="71">
        <f t="shared" si="170"/>
        <v>0</v>
      </c>
      <c r="AF3545" s="71">
        <f t="shared" si="168"/>
        <v>3</v>
      </c>
      <c r="AG3545" s="277" t="s">
        <v>905</v>
      </c>
      <c r="AH3545" s="277" t="s">
        <v>835</v>
      </c>
      <c r="AI3545" s="276" t="s">
        <v>836</v>
      </c>
      <c r="AJ3545" s="276" t="s">
        <v>837</v>
      </c>
      <c r="AK3545" s="276" t="s">
        <v>353</v>
      </c>
      <c r="AL3545" s="277" t="s">
        <v>167</v>
      </c>
      <c r="AM3545" s="276" t="s">
        <v>805</v>
      </c>
      <c r="AN3545" s="276" t="s">
        <v>806</v>
      </c>
      <c r="AO3545" s="277" t="s">
        <v>807</v>
      </c>
    </row>
    <row r="3546" spans="1:41" ht="15" thickBot="1" x14ac:dyDescent="0.4">
      <c r="A3546" s="8">
        <v>2025</v>
      </c>
      <c r="B3546" s="9" t="s">
        <v>157</v>
      </c>
      <c r="C3546" s="9" t="s">
        <v>167</v>
      </c>
      <c r="D3546" s="9" t="s">
        <v>353</v>
      </c>
      <c r="E3546" s="9" t="s">
        <v>30</v>
      </c>
      <c r="F3546" s="8">
        <v>2025</v>
      </c>
      <c r="G3546" s="11">
        <v>0</v>
      </c>
      <c r="H3546" s="11" t="s">
        <v>35</v>
      </c>
      <c r="I3546" s="11" t="s">
        <v>35</v>
      </c>
      <c r="J3546" s="11">
        <v>0</v>
      </c>
      <c r="K3546" s="11">
        <v>1.8429999999999998E-2</v>
      </c>
      <c r="L3546" s="11" t="s">
        <v>35</v>
      </c>
      <c r="M3546" s="11">
        <v>0</v>
      </c>
      <c r="N3546" s="11">
        <v>0</v>
      </c>
      <c r="O3546" s="11">
        <v>0</v>
      </c>
      <c r="P3546" s="11">
        <v>2.7019999999999999E-2</v>
      </c>
      <c r="Q3546" s="11">
        <v>2.8209999999999999E-2</v>
      </c>
      <c r="R3546" s="11">
        <v>0</v>
      </c>
      <c r="S3546" s="11">
        <v>0</v>
      </c>
      <c r="T3546" s="11">
        <v>8.9819999999999997E-2</v>
      </c>
      <c r="U3546" s="11">
        <v>0</v>
      </c>
      <c r="V3546" s="11">
        <v>0</v>
      </c>
      <c r="W3546" s="11">
        <v>0</v>
      </c>
      <c r="X3546" s="11">
        <v>0</v>
      </c>
      <c r="Y3546" s="11">
        <v>8.9819999999999997E-2</v>
      </c>
      <c r="Z3546" s="28" t="s">
        <v>35</v>
      </c>
      <c r="AA3546" s="28" t="s">
        <v>35</v>
      </c>
      <c r="AB3546" s="11">
        <v>4.9800000000000001E-3</v>
      </c>
      <c r="AC3546" s="11">
        <v>5.96E-3</v>
      </c>
      <c r="AD3546" s="71">
        <f t="shared" si="169"/>
        <v>1.6199999999999999E-2</v>
      </c>
      <c r="AE3546" s="71">
        <f t="shared" si="170"/>
        <v>0</v>
      </c>
      <c r="AF3546" s="71">
        <f t="shared" si="168"/>
        <v>1E-3</v>
      </c>
      <c r="AG3546" s="277" t="s">
        <v>906</v>
      </c>
      <c r="AH3546" s="277" t="s">
        <v>835</v>
      </c>
      <c r="AI3546" s="276" t="s">
        <v>836</v>
      </c>
      <c r="AJ3546" s="276" t="s">
        <v>837</v>
      </c>
      <c r="AK3546" s="276" t="s">
        <v>353</v>
      </c>
      <c r="AL3546" s="277" t="s">
        <v>167</v>
      </c>
      <c r="AM3546" s="276" t="s">
        <v>805</v>
      </c>
      <c r="AN3546" s="276" t="s">
        <v>806</v>
      </c>
      <c r="AO3546" s="277" t="s">
        <v>807</v>
      </c>
    </row>
    <row r="3547" spans="1:41" ht="15" thickBot="1" x14ac:dyDescent="0.4">
      <c r="A3547" s="8">
        <v>2025</v>
      </c>
      <c r="B3547" s="9" t="s">
        <v>157</v>
      </c>
      <c r="C3547" s="9" t="s">
        <v>167</v>
      </c>
      <c r="D3547" s="9" t="s">
        <v>353</v>
      </c>
      <c r="E3547" s="9" t="s">
        <v>30</v>
      </c>
      <c r="F3547" s="8">
        <v>2026</v>
      </c>
      <c r="G3547" s="11">
        <v>0</v>
      </c>
      <c r="H3547" s="11" t="s">
        <v>35</v>
      </c>
      <c r="I3547" s="11" t="s">
        <v>35</v>
      </c>
      <c r="J3547" s="11">
        <v>0</v>
      </c>
      <c r="K3547" s="11">
        <v>1.8849999999999999E-2</v>
      </c>
      <c r="L3547" s="11" t="s">
        <v>35</v>
      </c>
      <c r="M3547" s="11">
        <v>0</v>
      </c>
      <c r="N3547" s="11">
        <v>0</v>
      </c>
      <c r="O3547" s="11">
        <v>0</v>
      </c>
      <c r="P3547" s="11">
        <v>2.6360000000000001E-2</v>
      </c>
      <c r="Q3547" s="11">
        <v>2.8840000000000001E-2</v>
      </c>
      <c r="R3547" s="11">
        <v>0</v>
      </c>
      <c r="S3547" s="11">
        <v>0</v>
      </c>
      <c r="T3547" s="11">
        <v>8.9630000000000001E-2</v>
      </c>
      <c r="U3547" s="11">
        <v>0</v>
      </c>
      <c r="V3547" s="11">
        <v>0</v>
      </c>
      <c r="W3547" s="11">
        <v>0</v>
      </c>
      <c r="X3547" s="11">
        <v>0</v>
      </c>
      <c r="Y3547" s="11">
        <v>8.9630000000000001E-2</v>
      </c>
      <c r="Z3547" s="28" t="s">
        <v>35</v>
      </c>
      <c r="AA3547" s="28" t="s">
        <v>35</v>
      </c>
      <c r="AB3547" s="11">
        <v>5.3600000000000002E-3</v>
      </c>
      <c r="AC3547" s="11">
        <v>9.5899999999999996E-3</v>
      </c>
      <c r="AD3547" s="71">
        <f t="shared" si="169"/>
        <v>1.5599999999999999E-2</v>
      </c>
      <c r="AE3547" s="71">
        <f t="shared" si="170"/>
        <v>0</v>
      </c>
      <c r="AF3547" s="71">
        <f t="shared" si="168"/>
        <v>4.1999999999999997E-3</v>
      </c>
      <c r="AG3547" s="277" t="s">
        <v>906</v>
      </c>
      <c r="AH3547" s="277" t="s">
        <v>835</v>
      </c>
      <c r="AI3547" s="276" t="s">
        <v>836</v>
      </c>
      <c r="AJ3547" s="276" t="s">
        <v>837</v>
      </c>
      <c r="AK3547" s="276" t="s">
        <v>353</v>
      </c>
      <c r="AL3547" s="277" t="s">
        <v>167</v>
      </c>
      <c r="AM3547" s="276" t="s">
        <v>805</v>
      </c>
      <c r="AN3547" s="276" t="s">
        <v>806</v>
      </c>
      <c r="AO3547" s="277" t="s">
        <v>807</v>
      </c>
    </row>
    <row r="3548" spans="1:41" ht="15" thickBot="1" x14ac:dyDescent="0.4">
      <c r="A3548" s="8">
        <v>2025</v>
      </c>
      <c r="B3548" s="9" t="s">
        <v>157</v>
      </c>
      <c r="C3548" s="9" t="s">
        <v>167</v>
      </c>
      <c r="D3548" s="9" t="s">
        <v>353</v>
      </c>
      <c r="E3548" s="9" t="s">
        <v>30</v>
      </c>
      <c r="F3548" s="8">
        <v>2027</v>
      </c>
      <c r="G3548" s="11">
        <v>0</v>
      </c>
      <c r="H3548" s="11" t="s">
        <v>35</v>
      </c>
      <c r="I3548" s="11" t="s">
        <v>35</v>
      </c>
      <c r="J3548" s="11">
        <v>0</v>
      </c>
      <c r="K3548" s="11">
        <v>1.9300000000000001E-2</v>
      </c>
      <c r="L3548" s="11" t="s">
        <v>35</v>
      </c>
      <c r="M3548" s="11">
        <v>0</v>
      </c>
      <c r="N3548" s="11">
        <v>0</v>
      </c>
      <c r="O3548" s="11">
        <v>0</v>
      </c>
      <c r="P3548" s="11">
        <v>2.7060000000000001E-2</v>
      </c>
      <c r="Q3548" s="11">
        <v>2.7289999999999998E-2</v>
      </c>
      <c r="R3548" s="11">
        <v>0</v>
      </c>
      <c r="S3548" s="11">
        <v>0</v>
      </c>
      <c r="T3548" s="11">
        <v>8.7779999999999997E-2</v>
      </c>
      <c r="U3548" s="11">
        <v>0</v>
      </c>
      <c r="V3548" s="11">
        <v>0</v>
      </c>
      <c r="W3548" s="11">
        <v>0</v>
      </c>
      <c r="X3548" s="11">
        <v>0</v>
      </c>
      <c r="Y3548" s="11">
        <v>8.7779999999999997E-2</v>
      </c>
      <c r="Z3548" s="28" t="s">
        <v>35</v>
      </c>
      <c r="AA3548" s="28" t="s">
        <v>35</v>
      </c>
      <c r="AB3548" s="11">
        <v>5.4799999999999996E-3</v>
      </c>
      <c r="AC3548" s="11">
        <v>9.7400000000000004E-3</v>
      </c>
      <c r="AD3548" s="71">
        <f t="shared" si="169"/>
        <v>1.41E-2</v>
      </c>
      <c r="AE3548" s="71">
        <f t="shared" si="170"/>
        <v>0</v>
      </c>
      <c r="AF3548" s="71">
        <f t="shared" si="168"/>
        <v>4.3E-3</v>
      </c>
      <c r="AG3548" s="277" t="s">
        <v>906</v>
      </c>
      <c r="AH3548" s="277" t="s">
        <v>835</v>
      </c>
      <c r="AI3548" s="276" t="s">
        <v>836</v>
      </c>
      <c r="AJ3548" s="276" t="s">
        <v>837</v>
      </c>
      <c r="AK3548" s="276" t="s">
        <v>353</v>
      </c>
      <c r="AL3548" s="277" t="s">
        <v>167</v>
      </c>
      <c r="AM3548" s="276" t="s">
        <v>805</v>
      </c>
      <c r="AN3548" s="276" t="s">
        <v>806</v>
      </c>
      <c r="AO3548" s="277" t="s">
        <v>807</v>
      </c>
    </row>
    <row r="3549" spans="1:41" ht="15" thickBot="1" x14ac:dyDescent="0.4">
      <c r="A3549" s="8">
        <v>2025</v>
      </c>
      <c r="B3549" s="9" t="s">
        <v>157</v>
      </c>
      <c r="C3549" s="9" t="s">
        <v>167</v>
      </c>
      <c r="D3549" s="9" t="s">
        <v>353</v>
      </c>
      <c r="E3549" s="9" t="s">
        <v>30</v>
      </c>
      <c r="F3549" s="8">
        <v>2028</v>
      </c>
      <c r="G3549" s="11">
        <v>0</v>
      </c>
      <c r="H3549" s="11" t="s">
        <v>35</v>
      </c>
      <c r="I3549" s="11" t="s">
        <v>35</v>
      </c>
      <c r="J3549" s="11">
        <v>0</v>
      </c>
      <c r="K3549" s="11">
        <v>1.9220000000000001E-2</v>
      </c>
      <c r="L3549" s="11" t="s">
        <v>35</v>
      </c>
      <c r="M3549" s="11">
        <v>0</v>
      </c>
      <c r="N3549" s="11">
        <v>0</v>
      </c>
      <c r="O3549" s="11">
        <v>0</v>
      </c>
      <c r="P3549" s="11">
        <v>2.7459999999999998E-2</v>
      </c>
      <c r="Q3549" s="11">
        <v>2.6980000000000001E-2</v>
      </c>
      <c r="R3549" s="11">
        <v>0</v>
      </c>
      <c r="S3549" s="11">
        <v>0</v>
      </c>
      <c r="T3549" s="11">
        <v>8.6510000000000004E-2</v>
      </c>
      <c r="U3549" s="11">
        <v>0</v>
      </c>
      <c r="V3549" s="11">
        <v>0</v>
      </c>
      <c r="W3549" s="11">
        <v>0</v>
      </c>
      <c r="X3549" s="11">
        <v>0</v>
      </c>
      <c r="Y3549" s="11">
        <v>8.6510000000000004E-2</v>
      </c>
      <c r="Z3549" s="28" t="s">
        <v>35</v>
      </c>
      <c r="AA3549" s="28" t="s">
        <v>35</v>
      </c>
      <c r="AB3549" s="11">
        <v>3.7200000000000002E-3</v>
      </c>
      <c r="AC3549" s="11">
        <v>8.0199999999999994E-3</v>
      </c>
      <c r="AD3549" s="71">
        <f t="shared" si="169"/>
        <v>1.29E-2</v>
      </c>
      <c r="AE3549" s="71">
        <f t="shared" si="170"/>
        <v>0</v>
      </c>
      <c r="AF3549" s="71">
        <f t="shared" si="168"/>
        <v>4.3E-3</v>
      </c>
      <c r="AG3549" s="277" t="s">
        <v>906</v>
      </c>
      <c r="AH3549" s="277" t="s">
        <v>835</v>
      </c>
      <c r="AI3549" s="276" t="s">
        <v>836</v>
      </c>
      <c r="AJ3549" s="276" t="s">
        <v>837</v>
      </c>
      <c r="AK3549" s="276" t="s">
        <v>353</v>
      </c>
      <c r="AL3549" s="277" t="s">
        <v>167</v>
      </c>
      <c r="AM3549" s="276" t="s">
        <v>805</v>
      </c>
      <c r="AN3549" s="276" t="s">
        <v>806</v>
      </c>
      <c r="AO3549" s="277" t="s">
        <v>807</v>
      </c>
    </row>
    <row r="3550" spans="1:41" ht="15" thickBot="1" x14ac:dyDescent="0.4">
      <c r="A3550" s="8">
        <v>2025</v>
      </c>
      <c r="B3550" s="9" t="s">
        <v>157</v>
      </c>
      <c r="C3550" s="9" t="s">
        <v>167</v>
      </c>
      <c r="D3550" s="9" t="s">
        <v>353</v>
      </c>
      <c r="E3550" s="9" t="s">
        <v>30</v>
      </c>
      <c r="F3550" s="8">
        <v>2029</v>
      </c>
      <c r="G3550" s="11">
        <v>0</v>
      </c>
      <c r="H3550" s="11" t="s">
        <v>35</v>
      </c>
      <c r="I3550" s="11" t="s">
        <v>35</v>
      </c>
      <c r="J3550" s="11">
        <v>0</v>
      </c>
      <c r="K3550" s="11">
        <v>1.9740000000000001E-2</v>
      </c>
      <c r="L3550" s="11" t="s">
        <v>35</v>
      </c>
      <c r="M3550" s="11">
        <v>0</v>
      </c>
      <c r="N3550" s="11">
        <v>0</v>
      </c>
      <c r="O3550" s="11">
        <v>0</v>
      </c>
      <c r="P3550" s="11">
        <v>2.8139999999999998E-2</v>
      </c>
      <c r="Q3550" s="11">
        <v>2.683E-2</v>
      </c>
      <c r="R3550" s="11">
        <v>0</v>
      </c>
      <c r="S3550" s="11">
        <v>0</v>
      </c>
      <c r="T3550" s="11">
        <v>8.6800000000000002E-2</v>
      </c>
      <c r="U3550" s="11">
        <v>0</v>
      </c>
      <c r="V3550" s="11">
        <v>0</v>
      </c>
      <c r="W3550" s="11">
        <v>0</v>
      </c>
      <c r="X3550" s="11">
        <v>0</v>
      </c>
      <c r="Y3550" s="11">
        <v>8.6800000000000002E-2</v>
      </c>
      <c r="Z3550" s="28" t="s">
        <v>35</v>
      </c>
      <c r="AA3550" s="28" t="s">
        <v>35</v>
      </c>
      <c r="AB3550" s="11">
        <v>3.8E-3</v>
      </c>
      <c r="AC3550" s="11">
        <v>8.2299999999999995E-3</v>
      </c>
      <c r="AD3550" s="71">
        <f t="shared" si="169"/>
        <v>1.21E-2</v>
      </c>
      <c r="AE3550" s="71">
        <f t="shared" si="170"/>
        <v>0</v>
      </c>
      <c r="AF3550" s="71">
        <f t="shared" si="168"/>
        <v>4.4000000000000003E-3</v>
      </c>
      <c r="AG3550" s="277" t="s">
        <v>906</v>
      </c>
      <c r="AH3550" s="277" t="s">
        <v>835</v>
      </c>
      <c r="AI3550" s="276" t="s">
        <v>836</v>
      </c>
      <c r="AJ3550" s="276" t="s">
        <v>837</v>
      </c>
      <c r="AK3550" s="276" t="s">
        <v>353</v>
      </c>
      <c r="AL3550" s="277" t="s">
        <v>167</v>
      </c>
      <c r="AM3550" s="276" t="s">
        <v>805</v>
      </c>
      <c r="AN3550" s="276" t="s">
        <v>806</v>
      </c>
      <c r="AO3550" s="277" t="s">
        <v>807</v>
      </c>
    </row>
    <row r="3551" spans="1:41" ht="15" thickBot="1" x14ac:dyDescent="0.4">
      <c r="A3551" s="8">
        <v>2025</v>
      </c>
      <c r="B3551" s="9" t="s">
        <v>157</v>
      </c>
      <c r="C3551" s="9" t="s">
        <v>167</v>
      </c>
      <c r="D3551" s="9" t="s">
        <v>353</v>
      </c>
      <c r="E3551" s="9" t="s">
        <v>30</v>
      </c>
      <c r="F3551" s="8">
        <v>2030</v>
      </c>
      <c r="G3551" s="11">
        <v>0</v>
      </c>
      <c r="H3551" s="11" t="s">
        <v>35</v>
      </c>
      <c r="I3551" s="11" t="s">
        <v>35</v>
      </c>
      <c r="J3551" s="11">
        <v>0</v>
      </c>
      <c r="K3551" s="11">
        <v>1.9290000000000002E-2</v>
      </c>
      <c r="L3551" s="11" t="s">
        <v>35</v>
      </c>
      <c r="M3551" s="11">
        <v>0</v>
      </c>
      <c r="N3551" s="11">
        <v>0</v>
      </c>
      <c r="O3551" s="11">
        <v>0</v>
      </c>
      <c r="P3551" s="11">
        <v>2.92E-2</v>
      </c>
      <c r="Q3551" s="11">
        <v>2.6630000000000001E-2</v>
      </c>
      <c r="R3551" s="11">
        <v>0</v>
      </c>
      <c r="S3551" s="11">
        <v>0</v>
      </c>
      <c r="T3551" s="11">
        <v>8.6129999999999998E-2</v>
      </c>
      <c r="U3551" s="11">
        <v>0</v>
      </c>
      <c r="V3551" s="11">
        <v>0</v>
      </c>
      <c r="W3551" s="11">
        <v>0</v>
      </c>
      <c r="X3551" s="11">
        <v>0</v>
      </c>
      <c r="Y3551" s="11">
        <v>8.6129999999999998E-2</v>
      </c>
      <c r="Z3551" s="28" t="s">
        <v>35</v>
      </c>
      <c r="AA3551" s="28" t="s">
        <v>35</v>
      </c>
      <c r="AB3551" s="11">
        <v>3.8700000000000002E-3</v>
      </c>
      <c r="AC3551" s="11">
        <v>8.6199999999999992E-3</v>
      </c>
      <c r="AD3551" s="71">
        <f t="shared" si="169"/>
        <v>1.0999999999999999E-2</v>
      </c>
      <c r="AE3551" s="71">
        <f t="shared" si="170"/>
        <v>0</v>
      </c>
      <c r="AF3551" s="71">
        <f t="shared" si="168"/>
        <v>4.7999999999999996E-3</v>
      </c>
      <c r="AG3551" s="277" t="s">
        <v>906</v>
      </c>
      <c r="AH3551" s="277" t="s">
        <v>835</v>
      </c>
      <c r="AI3551" s="276" t="s">
        <v>836</v>
      </c>
      <c r="AJ3551" s="276" t="s">
        <v>837</v>
      </c>
      <c r="AK3551" s="276" t="s">
        <v>353</v>
      </c>
      <c r="AL3551" s="277" t="s">
        <v>167</v>
      </c>
      <c r="AM3551" s="276" t="s">
        <v>805</v>
      </c>
      <c r="AN3551" s="276" t="s">
        <v>806</v>
      </c>
      <c r="AO3551" s="277" t="s">
        <v>807</v>
      </c>
    </row>
    <row r="3552" spans="1:41" ht="15" thickBot="1" x14ac:dyDescent="0.4">
      <c r="A3552" s="8">
        <v>2025</v>
      </c>
      <c r="B3552" s="9" t="s">
        <v>157</v>
      </c>
      <c r="C3552" s="9" t="s">
        <v>167</v>
      </c>
      <c r="D3552" s="9" t="s">
        <v>353</v>
      </c>
      <c r="E3552" s="9" t="s">
        <v>30</v>
      </c>
      <c r="F3552" s="8">
        <v>2031</v>
      </c>
      <c r="G3552" s="11">
        <v>0</v>
      </c>
      <c r="H3552" s="11" t="s">
        <v>35</v>
      </c>
      <c r="I3552" s="11" t="s">
        <v>35</v>
      </c>
      <c r="J3552" s="11">
        <v>0</v>
      </c>
      <c r="K3552" s="11">
        <v>1.9369999999999998E-2</v>
      </c>
      <c r="L3552" s="11" t="s">
        <v>35</v>
      </c>
      <c r="M3552" s="11">
        <v>0</v>
      </c>
      <c r="N3552" s="11">
        <v>0</v>
      </c>
      <c r="O3552" s="11">
        <v>0</v>
      </c>
      <c r="P3552" s="11">
        <v>3.0099999999999998E-2</v>
      </c>
      <c r="Q3552" s="11">
        <v>2.6190000000000001E-2</v>
      </c>
      <c r="R3552" s="11">
        <v>0</v>
      </c>
      <c r="S3552" s="11">
        <v>0</v>
      </c>
      <c r="T3552" s="11">
        <v>8.6389999999999995E-2</v>
      </c>
      <c r="U3552" s="11">
        <v>0</v>
      </c>
      <c r="V3552" s="11">
        <v>0</v>
      </c>
      <c r="W3552" s="11">
        <v>0</v>
      </c>
      <c r="X3552" s="11">
        <v>0</v>
      </c>
      <c r="Y3552" s="11">
        <v>8.6389999999999995E-2</v>
      </c>
      <c r="Z3552" s="28" t="s">
        <v>35</v>
      </c>
      <c r="AA3552" s="28" t="s">
        <v>35</v>
      </c>
      <c r="AB3552" s="11">
        <v>2.2100000000000002E-3</v>
      </c>
      <c r="AC3552" s="11">
        <v>7.0499999999999998E-3</v>
      </c>
      <c r="AD3552" s="71">
        <f t="shared" si="169"/>
        <v>1.0699999999999999E-2</v>
      </c>
      <c r="AE3552" s="71">
        <f t="shared" si="170"/>
        <v>0</v>
      </c>
      <c r="AF3552" s="71">
        <f t="shared" si="168"/>
        <v>4.7999999999999996E-3</v>
      </c>
      <c r="AG3552" s="277" t="s">
        <v>906</v>
      </c>
      <c r="AH3552" s="277" t="s">
        <v>835</v>
      </c>
      <c r="AI3552" s="276" t="s">
        <v>836</v>
      </c>
      <c r="AJ3552" s="276" t="s">
        <v>837</v>
      </c>
      <c r="AK3552" s="276" t="s">
        <v>353</v>
      </c>
      <c r="AL3552" s="277" t="s">
        <v>167</v>
      </c>
      <c r="AM3552" s="276" t="s">
        <v>805</v>
      </c>
      <c r="AN3552" s="276" t="s">
        <v>806</v>
      </c>
      <c r="AO3552" s="277" t="s">
        <v>807</v>
      </c>
    </row>
    <row r="3553" spans="1:41" ht="15" thickBot="1" x14ac:dyDescent="0.4">
      <c r="A3553" s="8">
        <v>2025</v>
      </c>
      <c r="B3553" s="9" t="s">
        <v>157</v>
      </c>
      <c r="C3553" s="9" t="s">
        <v>167</v>
      </c>
      <c r="D3553" s="9" t="s">
        <v>353</v>
      </c>
      <c r="E3553" s="9" t="s">
        <v>30</v>
      </c>
      <c r="F3553" s="8">
        <v>2032</v>
      </c>
      <c r="G3553" s="11">
        <v>0</v>
      </c>
      <c r="H3553" s="11" t="s">
        <v>35</v>
      </c>
      <c r="I3553" s="11" t="s">
        <v>35</v>
      </c>
      <c r="J3553" s="11">
        <v>0</v>
      </c>
      <c r="K3553" s="11">
        <v>1.9859999999999999E-2</v>
      </c>
      <c r="L3553" s="11" t="s">
        <v>35</v>
      </c>
      <c r="M3553" s="11">
        <v>0</v>
      </c>
      <c r="N3553" s="11">
        <v>0</v>
      </c>
      <c r="O3553" s="11">
        <v>0</v>
      </c>
      <c r="P3553" s="11">
        <v>3.15E-2</v>
      </c>
      <c r="Q3553" s="11">
        <v>2.5399999999999999E-2</v>
      </c>
      <c r="R3553" s="11">
        <v>0</v>
      </c>
      <c r="S3553" s="11">
        <v>0</v>
      </c>
      <c r="T3553" s="11">
        <v>8.6510000000000004E-2</v>
      </c>
      <c r="U3553" s="11">
        <v>0</v>
      </c>
      <c r="V3553" s="11">
        <v>0</v>
      </c>
      <c r="W3553" s="11">
        <v>0</v>
      </c>
      <c r="X3553" s="11">
        <v>0</v>
      </c>
      <c r="Y3553" s="11">
        <v>8.6510000000000004E-2</v>
      </c>
      <c r="Z3553" s="28" t="s">
        <v>35</v>
      </c>
      <c r="AA3553" s="28" t="s">
        <v>35</v>
      </c>
      <c r="AB3553" s="11">
        <v>3.2000000000000002E-3</v>
      </c>
      <c r="AC3553" s="11">
        <v>8.1700000000000002E-3</v>
      </c>
      <c r="AD3553" s="71">
        <f t="shared" si="169"/>
        <v>9.7999999999999997E-3</v>
      </c>
      <c r="AE3553" s="71">
        <f t="shared" si="170"/>
        <v>0</v>
      </c>
      <c r="AF3553" s="71">
        <f t="shared" si="168"/>
        <v>5.0000000000000001E-3</v>
      </c>
      <c r="AG3553" s="277" t="s">
        <v>906</v>
      </c>
      <c r="AH3553" s="277" t="s">
        <v>835</v>
      </c>
      <c r="AI3553" s="276" t="s">
        <v>836</v>
      </c>
      <c r="AJ3553" s="276" t="s">
        <v>837</v>
      </c>
      <c r="AK3553" s="276" t="s">
        <v>353</v>
      </c>
      <c r="AL3553" s="277" t="s">
        <v>167</v>
      </c>
      <c r="AM3553" s="276" t="s">
        <v>805</v>
      </c>
      <c r="AN3553" s="276" t="s">
        <v>806</v>
      </c>
      <c r="AO3553" s="277" t="s">
        <v>807</v>
      </c>
    </row>
    <row r="3554" spans="1:41" ht="15" thickBot="1" x14ac:dyDescent="0.4">
      <c r="A3554" s="8">
        <v>2025</v>
      </c>
      <c r="B3554" s="9" t="s">
        <v>157</v>
      </c>
      <c r="C3554" s="9" t="s">
        <v>167</v>
      </c>
      <c r="D3554" s="9" t="s">
        <v>353</v>
      </c>
      <c r="E3554" s="9" t="s">
        <v>30</v>
      </c>
      <c r="F3554" s="8">
        <v>2033</v>
      </c>
      <c r="G3554" s="11">
        <v>0</v>
      </c>
      <c r="H3554" s="11" t="s">
        <v>35</v>
      </c>
      <c r="I3554" s="11" t="s">
        <v>35</v>
      </c>
      <c r="J3554" s="11">
        <v>0</v>
      </c>
      <c r="K3554" s="11">
        <v>1.959E-2</v>
      </c>
      <c r="L3554" s="11" t="s">
        <v>35</v>
      </c>
      <c r="M3554" s="11">
        <v>0</v>
      </c>
      <c r="N3554" s="11">
        <v>0</v>
      </c>
      <c r="O3554" s="11">
        <v>0</v>
      </c>
      <c r="P3554" s="11">
        <v>3.193E-2</v>
      </c>
      <c r="Q3554" s="11">
        <v>2.6020000000000001E-2</v>
      </c>
      <c r="R3554" s="11">
        <v>0</v>
      </c>
      <c r="S3554" s="11">
        <v>0</v>
      </c>
      <c r="T3554" s="11">
        <v>8.7029999999999996E-2</v>
      </c>
      <c r="U3554" s="11">
        <v>0</v>
      </c>
      <c r="V3554" s="11">
        <v>0</v>
      </c>
      <c r="W3554" s="11">
        <v>0</v>
      </c>
      <c r="X3554" s="11">
        <v>0</v>
      </c>
      <c r="Y3554" s="11">
        <v>8.7029999999999996E-2</v>
      </c>
      <c r="Z3554" s="28" t="s">
        <v>35</v>
      </c>
      <c r="AA3554" s="28" t="s">
        <v>35</v>
      </c>
      <c r="AB3554" s="11">
        <v>3.3E-3</v>
      </c>
      <c r="AC3554" s="11">
        <v>8.4399999999999996E-3</v>
      </c>
      <c r="AD3554" s="71">
        <f t="shared" si="169"/>
        <v>9.4999999999999998E-3</v>
      </c>
      <c r="AE3554" s="71">
        <f t="shared" si="170"/>
        <v>0</v>
      </c>
      <c r="AF3554" s="71">
        <f t="shared" si="168"/>
        <v>5.1000000000000004E-3</v>
      </c>
      <c r="AG3554" s="277" t="s">
        <v>906</v>
      </c>
      <c r="AH3554" s="277" t="s">
        <v>835</v>
      </c>
      <c r="AI3554" s="276" t="s">
        <v>836</v>
      </c>
      <c r="AJ3554" s="276" t="s">
        <v>837</v>
      </c>
      <c r="AK3554" s="276" t="s">
        <v>353</v>
      </c>
      <c r="AL3554" s="277" t="s">
        <v>167</v>
      </c>
      <c r="AM3554" s="276" t="s">
        <v>805</v>
      </c>
      <c r="AN3554" s="276" t="s">
        <v>806</v>
      </c>
      <c r="AO3554" s="277" t="s">
        <v>807</v>
      </c>
    </row>
    <row r="3555" spans="1:41" ht="15" thickBot="1" x14ac:dyDescent="0.4">
      <c r="A3555" s="8">
        <v>2025</v>
      </c>
      <c r="B3555" s="9" t="s">
        <v>157</v>
      </c>
      <c r="C3555" s="9" t="s">
        <v>167</v>
      </c>
      <c r="D3555" s="9" t="s">
        <v>353</v>
      </c>
      <c r="E3555" s="9" t="s">
        <v>30</v>
      </c>
      <c r="F3555" s="8">
        <v>2034</v>
      </c>
      <c r="G3555" s="11">
        <v>0</v>
      </c>
      <c r="H3555" s="11" t="s">
        <v>35</v>
      </c>
      <c r="I3555" s="11" t="s">
        <v>35</v>
      </c>
      <c r="J3555" s="11">
        <v>0</v>
      </c>
      <c r="K3555" s="11">
        <v>1.9990000000000001E-2</v>
      </c>
      <c r="L3555" s="11" t="s">
        <v>35</v>
      </c>
      <c r="M3555" s="11">
        <v>0</v>
      </c>
      <c r="N3555" s="11">
        <v>0</v>
      </c>
      <c r="O3555" s="11">
        <v>0</v>
      </c>
      <c r="P3555" s="11">
        <v>3.1329999999999997E-2</v>
      </c>
      <c r="Q3555" s="11">
        <v>2.7369999999999998E-2</v>
      </c>
      <c r="R3555" s="11">
        <v>0</v>
      </c>
      <c r="S3555" s="11">
        <v>0</v>
      </c>
      <c r="T3555" s="11">
        <v>8.7770000000000001E-2</v>
      </c>
      <c r="U3555" s="11">
        <v>0</v>
      </c>
      <c r="V3555" s="11">
        <v>0</v>
      </c>
      <c r="W3555" s="11">
        <v>0</v>
      </c>
      <c r="X3555" s="11">
        <v>0</v>
      </c>
      <c r="Y3555" s="11">
        <v>8.7770000000000001E-2</v>
      </c>
      <c r="Z3555" s="28" t="s">
        <v>35</v>
      </c>
      <c r="AA3555" s="28" t="s">
        <v>35</v>
      </c>
      <c r="AB3555" s="11">
        <v>3.2399999999999998E-3</v>
      </c>
      <c r="AC3555" s="11">
        <v>8.3300000000000006E-3</v>
      </c>
      <c r="AD3555" s="71">
        <f t="shared" si="169"/>
        <v>9.1000000000000004E-3</v>
      </c>
      <c r="AE3555" s="71">
        <f t="shared" si="170"/>
        <v>0</v>
      </c>
      <c r="AF3555" s="71">
        <f t="shared" si="168"/>
        <v>5.1000000000000004E-3</v>
      </c>
      <c r="AG3555" s="277" t="s">
        <v>906</v>
      </c>
      <c r="AH3555" s="277" t="s">
        <v>835</v>
      </c>
      <c r="AI3555" s="276" t="s">
        <v>836</v>
      </c>
      <c r="AJ3555" s="276" t="s">
        <v>837</v>
      </c>
      <c r="AK3555" s="276" t="s">
        <v>353</v>
      </c>
      <c r="AL3555" s="277" t="s">
        <v>167</v>
      </c>
      <c r="AM3555" s="276" t="s">
        <v>805</v>
      </c>
      <c r="AN3555" s="276" t="s">
        <v>806</v>
      </c>
      <c r="AO3555" s="277" t="s">
        <v>807</v>
      </c>
    </row>
    <row r="3556" spans="1:41" ht="15" thickBot="1" x14ac:dyDescent="0.4">
      <c r="A3556" s="8">
        <v>2025</v>
      </c>
      <c r="B3556" s="9" t="s">
        <v>157</v>
      </c>
      <c r="C3556" s="9" t="s">
        <v>167</v>
      </c>
      <c r="D3556" s="9" t="s">
        <v>353</v>
      </c>
      <c r="E3556" s="9" t="s">
        <v>30</v>
      </c>
      <c r="F3556" s="8">
        <v>2035</v>
      </c>
      <c r="G3556" s="11">
        <v>0</v>
      </c>
      <c r="H3556" s="11" t="s">
        <v>35</v>
      </c>
      <c r="I3556" s="11" t="s">
        <v>35</v>
      </c>
      <c r="J3556" s="11">
        <v>0</v>
      </c>
      <c r="K3556" s="11">
        <v>2.087E-2</v>
      </c>
      <c r="L3556" s="11" t="s">
        <v>35</v>
      </c>
      <c r="M3556" s="11">
        <v>0</v>
      </c>
      <c r="N3556" s="11">
        <v>0</v>
      </c>
      <c r="O3556" s="11">
        <v>0</v>
      </c>
      <c r="P3556" s="11">
        <v>3.2370000000000003E-2</v>
      </c>
      <c r="Q3556" s="11">
        <v>2.7830000000000001E-2</v>
      </c>
      <c r="R3556" s="11">
        <v>0</v>
      </c>
      <c r="S3556" s="11">
        <v>0</v>
      </c>
      <c r="T3556" s="11">
        <v>9.0149999999999994E-2</v>
      </c>
      <c r="U3556" s="11">
        <v>0</v>
      </c>
      <c r="V3556" s="11">
        <v>0</v>
      </c>
      <c r="W3556" s="11">
        <v>0</v>
      </c>
      <c r="X3556" s="11">
        <v>0</v>
      </c>
      <c r="Y3556" s="11">
        <v>9.0149999999999994E-2</v>
      </c>
      <c r="Z3556" s="28" t="s">
        <v>35</v>
      </c>
      <c r="AA3556" s="28" t="s">
        <v>35</v>
      </c>
      <c r="AB3556" s="11">
        <v>4.4099999999999999E-3</v>
      </c>
      <c r="AC3556" s="11">
        <v>8.7399999999999995E-3</v>
      </c>
      <c r="AD3556" s="71">
        <f t="shared" si="169"/>
        <v>9.1000000000000004E-3</v>
      </c>
      <c r="AE3556" s="71">
        <f t="shared" si="170"/>
        <v>0</v>
      </c>
      <c r="AF3556" s="71">
        <f t="shared" si="168"/>
        <v>4.3E-3</v>
      </c>
      <c r="AG3556" s="277" t="s">
        <v>906</v>
      </c>
      <c r="AH3556" s="277" t="s">
        <v>835</v>
      </c>
      <c r="AI3556" s="276" t="s">
        <v>836</v>
      </c>
      <c r="AJ3556" s="276" t="s">
        <v>837</v>
      </c>
      <c r="AK3556" s="276" t="s">
        <v>353</v>
      </c>
      <c r="AL3556" s="277" t="s">
        <v>167</v>
      </c>
      <c r="AM3556" s="276" t="s">
        <v>805</v>
      </c>
      <c r="AN3556" s="276" t="s">
        <v>806</v>
      </c>
      <c r="AO3556" s="277" t="s">
        <v>807</v>
      </c>
    </row>
    <row r="3557" spans="1:41" ht="15" thickBot="1" x14ac:dyDescent="0.4">
      <c r="A3557" s="8">
        <v>2025</v>
      </c>
      <c r="B3557" s="9" t="s">
        <v>157</v>
      </c>
      <c r="C3557" s="9" t="s">
        <v>167</v>
      </c>
      <c r="D3557" s="9" t="s">
        <v>353</v>
      </c>
      <c r="E3557" s="9" t="s">
        <v>31</v>
      </c>
      <c r="F3557" s="8">
        <v>2025</v>
      </c>
      <c r="G3557" s="11" t="s">
        <v>381</v>
      </c>
      <c r="H3557" s="11" t="s">
        <v>381</v>
      </c>
      <c r="I3557" s="11" t="s">
        <v>381</v>
      </c>
      <c r="J3557" s="11" t="s">
        <v>381</v>
      </c>
      <c r="K3557" s="11" t="s">
        <v>381</v>
      </c>
      <c r="L3557" s="11" t="s">
        <v>381</v>
      </c>
      <c r="M3557" s="11" t="s">
        <v>381</v>
      </c>
      <c r="N3557" s="11" t="s">
        <v>381</v>
      </c>
      <c r="O3557" s="11" t="s">
        <v>381</v>
      </c>
      <c r="P3557" s="11" t="s">
        <v>381</v>
      </c>
      <c r="Q3557" s="11" t="s">
        <v>381</v>
      </c>
      <c r="R3557" s="11" t="s">
        <v>381</v>
      </c>
      <c r="S3557" s="11" t="s">
        <v>381</v>
      </c>
      <c r="T3557" s="11" t="s">
        <v>381</v>
      </c>
      <c r="U3557" s="11" t="s">
        <v>381</v>
      </c>
      <c r="V3557" s="11" t="s">
        <v>381</v>
      </c>
      <c r="W3557" s="11" t="s">
        <v>381</v>
      </c>
      <c r="X3557" s="11" t="s">
        <v>381</v>
      </c>
      <c r="Y3557" s="11" t="s">
        <v>381</v>
      </c>
      <c r="Z3557" s="28" t="s">
        <v>35</v>
      </c>
      <c r="AA3557" s="28" t="s">
        <v>35</v>
      </c>
      <c r="AB3557" s="11">
        <v>6.1219999999999997E-2</v>
      </c>
      <c r="AC3557" s="11">
        <v>9.2329999999999995E-2</v>
      </c>
      <c r="AD3557" s="71"/>
      <c r="AE3557" s="71"/>
      <c r="AF3557" s="71">
        <f t="shared" si="168"/>
        <v>3.1099999999999999E-2</v>
      </c>
      <c r="AG3557" s="277" t="s">
        <v>907</v>
      </c>
      <c r="AH3557" s="277" t="s">
        <v>835</v>
      </c>
      <c r="AI3557" s="276" t="s">
        <v>836</v>
      </c>
      <c r="AJ3557" s="276" t="s">
        <v>837</v>
      </c>
      <c r="AK3557" s="276" t="s">
        <v>353</v>
      </c>
      <c r="AL3557" s="277" t="s">
        <v>167</v>
      </c>
      <c r="AM3557" s="276" t="s">
        <v>805</v>
      </c>
      <c r="AN3557" s="276" t="s">
        <v>806</v>
      </c>
      <c r="AO3557" s="277" t="s">
        <v>807</v>
      </c>
    </row>
    <row r="3558" spans="1:41" ht="15" thickBot="1" x14ac:dyDescent="0.4">
      <c r="A3558" s="8">
        <v>2025</v>
      </c>
      <c r="B3558" s="9" t="s">
        <v>157</v>
      </c>
      <c r="C3558" s="9" t="s">
        <v>167</v>
      </c>
      <c r="D3558" s="9" t="s">
        <v>353</v>
      </c>
      <c r="E3558" s="9" t="s">
        <v>31</v>
      </c>
      <c r="F3558" s="8">
        <v>2026</v>
      </c>
      <c r="G3558" s="11" t="s">
        <v>381</v>
      </c>
      <c r="H3558" s="11" t="s">
        <v>381</v>
      </c>
      <c r="I3558" s="11" t="s">
        <v>381</v>
      </c>
      <c r="J3558" s="11" t="s">
        <v>381</v>
      </c>
      <c r="K3558" s="11" t="s">
        <v>381</v>
      </c>
      <c r="L3558" s="11" t="s">
        <v>381</v>
      </c>
      <c r="M3558" s="11" t="s">
        <v>381</v>
      </c>
      <c r="N3558" s="11" t="s">
        <v>381</v>
      </c>
      <c r="O3558" s="11" t="s">
        <v>381</v>
      </c>
      <c r="P3558" s="11" t="s">
        <v>381</v>
      </c>
      <c r="Q3558" s="11" t="s">
        <v>381</v>
      </c>
      <c r="R3558" s="11" t="s">
        <v>381</v>
      </c>
      <c r="S3558" s="11" t="s">
        <v>381</v>
      </c>
      <c r="T3558" s="11" t="s">
        <v>381</v>
      </c>
      <c r="U3558" s="11" t="s">
        <v>381</v>
      </c>
      <c r="V3558" s="11" t="s">
        <v>381</v>
      </c>
      <c r="W3558" s="11" t="s">
        <v>381</v>
      </c>
      <c r="X3558" s="11" t="s">
        <v>381</v>
      </c>
      <c r="Y3558" s="11" t="s">
        <v>381</v>
      </c>
      <c r="Z3558" s="28" t="s">
        <v>35</v>
      </c>
      <c r="AA3558" s="28" t="s">
        <v>35</v>
      </c>
      <c r="AB3558" s="11">
        <v>6.3420000000000004E-2</v>
      </c>
      <c r="AC3558" s="11">
        <v>9.5759999999999998E-2</v>
      </c>
      <c r="AD3558" s="71"/>
      <c r="AE3558" s="71"/>
      <c r="AF3558" s="71">
        <f t="shared" si="168"/>
        <v>3.2300000000000002E-2</v>
      </c>
      <c r="AG3558" s="277" t="s">
        <v>907</v>
      </c>
      <c r="AH3558" s="277" t="s">
        <v>835</v>
      </c>
      <c r="AI3558" s="276" t="s">
        <v>836</v>
      </c>
      <c r="AJ3558" s="276" t="s">
        <v>837</v>
      </c>
      <c r="AK3558" s="276" t="s">
        <v>353</v>
      </c>
      <c r="AL3558" s="277" t="s">
        <v>167</v>
      </c>
      <c r="AM3558" s="276" t="s">
        <v>805</v>
      </c>
      <c r="AN3558" s="276" t="s">
        <v>806</v>
      </c>
      <c r="AO3558" s="277" t="s">
        <v>807</v>
      </c>
    </row>
    <row r="3559" spans="1:41" ht="15" thickBot="1" x14ac:dyDescent="0.4">
      <c r="A3559" s="8">
        <v>2025</v>
      </c>
      <c r="B3559" s="9" t="s">
        <v>157</v>
      </c>
      <c r="C3559" s="9" t="s">
        <v>167</v>
      </c>
      <c r="D3559" s="9" t="s">
        <v>353</v>
      </c>
      <c r="E3559" s="9" t="s">
        <v>31</v>
      </c>
      <c r="F3559" s="8">
        <v>2027</v>
      </c>
      <c r="G3559" s="11" t="s">
        <v>381</v>
      </c>
      <c r="H3559" s="11" t="s">
        <v>381</v>
      </c>
      <c r="I3559" s="11" t="s">
        <v>381</v>
      </c>
      <c r="J3559" s="11" t="s">
        <v>381</v>
      </c>
      <c r="K3559" s="11" t="s">
        <v>381</v>
      </c>
      <c r="L3559" s="11" t="s">
        <v>381</v>
      </c>
      <c r="M3559" s="11" t="s">
        <v>381</v>
      </c>
      <c r="N3559" s="11" t="s">
        <v>381</v>
      </c>
      <c r="O3559" s="11" t="s">
        <v>381</v>
      </c>
      <c r="P3559" s="11" t="s">
        <v>381</v>
      </c>
      <c r="Q3559" s="11" t="s">
        <v>381</v>
      </c>
      <c r="R3559" s="11" t="s">
        <v>381</v>
      </c>
      <c r="S3559" s="11" t="s">
        <v>381</v>
      </c>
      <c r="T3559" s="11" t="s">
        <v>381</v>
      </c>
      <c r="U3559" s="11" t="s">
        <v>381</v>
      </c>
      <c r="V3559" s="11" t="s">
        <v>381</v>
      </c>
      <c r="W3559" s="11" t="s">
        <v>381</v>
      </c>
      <c r="X3559" s="11" t="s">
        <v>381</v>
      </c>
      <c r="Y3559" s="11" t="s">
        <v>381</v>
      </c>
      <c r="Z3559" s="28" t="s">
        <v>35</v>
      </c>
      <c r="AA3559" s="28" t="s">
        <v>35</v>
      </c>
      <c r="AB3559" s="11">
        <v>6.2799999999999995E-2</v>
      </c>
      <c r="AC3559" s="11">
        <v>9.672E-2</v>
      </c>
      <c r="AD3559" s="71"/>
      <c r="AE3559" s="71"/>
      <c r="AF3559" s="71">
        <f t="shared" si="168"/>
        <v>3.39E-2</v>
      </c>
      <c r="AG3559" s="277" t="s">
        <v>907</v>
      </c>
      <c r="AH3559" s="277" t="s">
        <v>835</v>
      </c>
      <c r="AI3559" s="276" t="s">
        <v>836</v>
      </c>
      <c r="AJ3559" s="276" t="s">
        <v>837</v>
      </c>
      <c r="AK3559" s="276" t="s">
        <v>353</v>
      </c>
      <c r="AL3559" s="277" t="s">
        <v>167</v>
      </c>
      <c r="AM3559" s="276" t="s">
        <v>805</v>
      </c>
      <c r="AN3559" s="276" t="s">
        <v>806</v>
      </c>
      <c r="AO3559" s="277" t="s">
        <v>807</v>
      </c>
    </row>
    <row r="3560" spans="1:41" ht="15" thickBot="1" x14ac:dyDescent="0.4">
      <c r="A3560" s="8">
        <v>2025</v>
      </c>
      <c r="B3560" s="9" t="s">
        <v>157</v>
      </c>
      <c r="C3560" s="9" t="s">
        <v>167</v>
      </c>
      <c r="D3560" s="9" t="s">
        <v>353</v>
      </c>
      <c r="E3560" s="9" t="s">
        <v>31</v>
      </c>
      <c r="F3560" s="8">
        <v>2028</v>
      </c>
      <c r="G3560" s="11" t="s">
        <v>381</v>
      </c>
      <c r="H3560" s="11" t="s">
        <v>381</v>
      </c>
      <c r="I3560" s="11" t="s">
        <v>381</v>
      </c>
      <c r="J3560" s="11" t="s">
        <v>381</v>
      </c>
      <c r="K3560" s="11" t="s">
        <v>381</v>
      </c>
      <c r="L3560" s="11" t="s">
        <v>381</v>
      </c>
      <c r="M3560" s="11" t="s">
        <v>381</v>
      </c>
      <c r="N3560" s="11" t="s">
        <v>381</v>
      </c>
      <c r="O3560" s="11" t="s">
        <v>381</v>
      </c>
      <c r="P3560" s="11" t="s">
        <v>381</v>
      </c>
      <c r="Q3560" s="11" t="s">
        <v>381</v>
      </c>
      <c r="R3560" s="11" t="s">
        <v>381</v>
      </c>
      <c r="S3560" s="11" t="s">
        <v>381</v>
      </c>
      <c r="T3560" s="11" t="s">
        <v>381</v>
      </c>
      <c r="U3560" s="11" t="s">
        <v>381</v>
      </c>
      <c r="V3560" s="11" t="s">
        <v>381</v>
      </c>
      <c r="W3560" s="11" t="s">
        <v>381</v>
      </c>
      <c r="X3560" s="11" t="s">
        <v>381</v>
      </c>
      <c r="Y3560" s="11" t="s">
        <v>381</v>
      </c>
      <c r="Z3560" s="28" t="s">
        <v>35</v>
      </c>
      <c r="AA3560" s="28" t="s">
        <v>35</v>
      </c>
      <c r="AB3560" s="11">
        <v>6.5159999999999996E-2</v>
      </c>
      <c r="AC3560" s="11">
        <v>0.10077</v>
      </c>
      <c r="AD3560" s="71"/>
      <c r="AE3560" s="71"/>
      <c r="AF3560" s="71">
        <f t="shared" si="168"/>
        <v>3.56E-2</v>
      </c>
      <c r="AG3560" s="277" t="s">
        <v>907</v>
      </c>
      <c r="AH3560" s="277" t="s">
        <v>835</v>
      </c>
      <c r="AI3560" s="276" t="s">
        <v>836</v>
      </c>
      <c r="AJ3560" s="276" t="s">
        <v>837</v>
      </c>
      <c r="AK3560" s="276" t="s">
        <v>353</v>
      </c>
      <c r="AL3560" s="277" t="s">
        <v>167</v>
      </c>
      <c r="AM3560" s="276" t="s">
        <v>805</v>
      </c>
      <c r="AN3560" s="276" t="s">
        <v>806</v>
      </c>
      <c r="AO3560" s="277" t="s">
        <v>807</v>
      </c>
    </row>
    <row r="3561" spans="1:41" ht="15" thickBot="1" x14ac:dyDescent="0.4">
      <c r="A3561" s="8">
        <v>2025</v>
      </c>
      <c r="B3561" s="9" t="s">
        <v>157</v>
      </c>
      <c r="C3561" s="9" t="s">
        <v>167</v>
      </c>
      <c r="D3561" s="9" t="s">
        <v>353</v>
      </c>
      <c r="E3561" s="9" t="s">
        <v>31</v>
      </c>
      <c r="F3561" s="8">
        <v>2029</v>
      </c>
      <c r="G3561" s="11" t="s">
        <v>381</v>
      </c>
      <c r="H3561" s="11" t="s">
        <v>381</v>
      </c>
      <c r="I3561" s="11" t="s">
        <v>381</v>
      </c>
      <c r="J3561" s="11" t="s">
        <v>381</v>
      </c>
      <c r="K3561" s="11" t="s">
        <v>381</v>
      </c>
      <c r="L3561" s="11" t="s">
        <v>381</v>
      </c>
      <c r="M3561" s="11" t="s">
        <v>381</v>
      </c>
      <c r="N3561" s="11" t="s">
        <v>381</v>
      </c>
      <c r="O3561" s="11" t="s">
        <v>381</v>
      </c>
      <c r="P3561" s="11" t="s">
        <v>381</v>
      </c>
      <c r="Q3561" s="11" t="s">
        <v>381</v>
      </c>
      <c r="R3561" s="11" t="s">
        <v>381</v>
      </c>
      <c r="S3561" s="11" t="s">
        <v>381</v>
      </c>
      <c r="T3561" s="11" t="s">
        <v>381</v>
      </c>
      <c r="U3561" s="11" t="s">
        <v>381</v>
      </c>
      <c r="V3561" s="11" t="s">
        <v>381</v>
      </c>
      <c r="W3561" s="11" t="s">
        <v>381</v>
      </c>
      <c r="X3561" s="11" t="s">
        <v>381</v>
      </c>
      <c r="Y3561" s="11" t="s">
        <v>381</v>
      </c>
      <c r="Z3561" s="28" t="s">
        <v>35</v>
      </c>
      <c r="AA3561" s="28" t="s">
        <v>35</v>
      </c>
      <c r="AB3561" s="11">
        <v>6.8360000000000004E-2</v>
      </c>
      <c r="AC3561" s="11">
        <v>0.10582999999999999</v>
      </c>
      <c r="AD3561" s="71"/>
      <c r="AE3561" s="71"/>
      <c r="AF3561" s="71">
        <f t="shared" si="168"/>
        <v>3.7499999999999999E-2</v>
      </c>
      <c r="AG3561" s="277" t="s">
        <v>907</v>
      </c>
      <c r="AH3561" s="277" t="s">
        <v>835</v>
      </c>
      <c r="AI3561" s="276" t="s">
        <v>836</v>
      </c>
      <c r="AJ3561" s="276" t="s">
        <v>837</v>
      </c>
      <c r="AK3561" s="276" t="s">
        <v>353</v>
      </c>
      <c r="AL3561" s="277" t="s">
        <v>167</v>
      </c>
      <c r="AM3561" s="276" t="s">
        <v>805</v>
      </c>
      <c r="AN3561" s="276" t="s">
        <v>806</v>
      </c>
      <c r="AO3561" s="277" t="s">
        <v>807</v>
      </c>
    </row>
    <row r="3562" spans="1:41" ht="15" thickBot="1" x14ac:dyDescent="0.4">
      <c r="A3562" s="8">
        <v>2025</v>
      </c>
      <c r="B3562" s="9" t="s">
        <v>157</v>
      </c>
      <c r="C3562" s="9" t="s">
        <v>167</v>
      </c>
      <c r="D3562" s="9" t="s">
        <v>353</v>
      </c>
      <c r="E3562" s="9" t="s">
        <v>31</v>
      </c>
      <c r="F3562" s="8">
        <v>2030</v>
      </c>
      <c r="G3562" s="11" t="s">
        <v>381</v>
      </c>
      <c r="H3562" s="11" t="s">
        <v>381</v>
      </c>
      <c r="I3562" s="11" t="s">
        <v>381</v>
      </c>
      <c r="J3562" s="11" t="s">
        <v>381</v>
      </c>
      <c r="K3562" s="11" t="s">
        <v>381</v>
      </c>
      <c r="L3562" s="11" t="s">
        <v>381</v>
      </c>
      <c r="M3562" s="11" t="s">
        <v>381</v>
      </c>
      <c r="N3562" s="11" t="s">
        <v>381</v>
      </c>
      <c r="O3562" s="11" t="s">
        <v>381</v>
      </c>
      <c r="P3562" s="11" t="s">
        <v>381</v>
      </c>
      <c r="Q3562" s="11" t="s">
        <v>381</v>
      </c>
      <c r="R3562" s="11" t="s">
        <v>381</v>
      </c>
      <c r="S3562" s="11" t="s">
        <v>381</v>
      </c>
      <c r="T3562" s="11" t="s">
        <v>381</v>
      </c>
      <c r="U3562" s="11" t="s">
        <v>381</v>
      </c>
      <c r="V3562" s="11" t="s">
        <v>381</v>
      </c>
      <c r="W3562" s="11" t="s">
        <v>381</v>
      </c>
      <c r="X3562" s="11" t="s">
        <v>381</v>
      </c>
      <c r="Y3562" s="11" t="s">
        <v>381</v>
      </c>
      <c r="Z3562" s="28" t="s">
        <v>35</v>
      </c>
      <c r="AA3562" s="28" t="s">
        <v>35</v>
      </c>
      <c r="AB3562" s="11">
        <v>7.1139999999999995E-2</v>
      </c>
      <c r="AC3562" s="11">
        <v>0.11099000000000001</v>
      </c>
      <c r="AD3562" s="71"/>
      <c r="AE3562" s="71"/>
      <c r="AF3562" s="71">
        <f t="shared" si="168"/>
        <v>3.9899999999999998E-2</v>
      </c>
      <c r="AG3562" s="277" t="s">
        <v>907</v>
      </c>
      <c r="AH3562" s="277" t="s">
        <v>835</v>
      </c>
      <c r="AI3562" s="276" t="s">
        <v>836</v>
      </c>
      <c r="AJ3562" s="276" t="s">
        <v>837</v>
      </c>
      <c r="AK3562" s="276" t="s">
        <v>353</v>
      </c>
      <c r="AL3562" s="277" t="s">
        <v>167</v>
      </c>
      <c r="AM3562" s="276" t="s">
        <v>805</v>
      </c>
      <c r="AN3562" s="276" t="s">
        <v>806</v>
      </c>
      <c r="AO3562" s="277" t="s">
        <v>807</v>
      </c>
    </row>
    <row r="3563" spans="1:41" ht="15" thickBot="1" x14ac:dyDescent="0.4">
      <c r="A3563" s="8">
        <v>2025</v>
      </c>
      <c r="B3563" s="9" t="s">
        <v>157</v>
      </c>
      <c r="C3563" s="9" t="s">
        <v>167</v>
      </c>
      <c r="D3563" s="9" t="s">
        <v>353</v>
      </c>
      <c r="E3563" s="9" t="s">
        <v>31</v>
      </c>
      <c r="F3563" s="8">
        <v>2031</v>
      </c>
      <c r="G3563" s="11" t="s">
        <v>381</v>
      </c>
      <c r="H3563" s="11" t="s">
        <v>381</v>
      </c>
      <c r="I3563" s="11" t="s">
        <v>381</v>
      </c>
      <c r="J3563" s="11" t="s">
        <v>381</v>
      </c>
      <c r="K3563" s="11" t="s">
        <v>381</v>
      </c>
      <c r="L3563" s="11" t="s">
        <v>381</v>
      </c>
      <c r="M3563" s="11" t="s">
        <v>381</v>
      </c>
      <c r="N3563" s="11" t="s">
        <v>381</v>
      </c>
      <c r="O3563" s="11" t="s">
        <v>381</v>
      </c>
      <c r="P3563" s="11" t="s">
        <v>381</v>
      </c>
      <c r="Q3563" s="11" t="s">
        <v>381</v>
      </c>
      <c r="R3563" s="11" t="s">
        <v>381</v>
      </c>
      <c r="S3563" s="11" t="s">
        <v>381</v>
      </c>
      <c r="T3563" s="11" t="s">
        <v>381</v>
      </c>
      <c r="U3563" s="11" t="s">
        <v>381</v>
      </c>
      <c r="V3563" s="11" t="s">
        <v>381</v>
      </c>
      <c r="W3563" s="11" t="s">
        <v>381</v>
      </c>
      <c r="X3563" s="11" t="s">
        <v>381</v>
      </c>
      <c r="Y3563" s="11" t="s">
        <v>381</v>
      </c>
      <c r="Z3563" s="28" t="s">
        <v>35</v>
      </c>
      <c r="AA3563" s="28" t="s">
        <v>35</v>
      </c>
      <c r="AB3563" s="11">
        <v>6.0650000000000003E-2</v>
      </c>
      <c r="AC3563" s="11">
        <v>0.10323</v>
      </c>
      <c r="AD3563" s="71"/>
      <c r="AE3563" s="71"/>
      <c r="AF3563" s="71">
        <f t="shared" si="168"/>
        <v>4.2599999999999999E-2</v>
      </c>
      <c r="AG3563" s="277" t="s">
        <v>907</v>
      </c>
      <c r="AH3563" s="277" t="s">
        <v>835</v>
      </c>
      <c r="AI3563" s="276" t="s">
        <v>836</v>
      </c>
      <c r="AJ3563" s="276" t="s">
        <v>837</v>
      </c>
      <c r="AK3563" s="276" t="s">
        <v>353</v>
      </c>
      <c r="AL3563" s="277" t="s">
        <v>167</v>
      </c>
      <c r="AM3563" s="276" t="s">
        <v>805</v>
      </c>
      <c r="AN3563" s="276" t="s">
        <v>806</v>
      </c>
      <c r="AO3563" s="277" t="s">
        <v>807</v>
      </c>
    </row>
    <row r="3564" spans="1:41" ht="15" thickBot="1" x14ac:dyDescent="0.4">
      <c r="A3564" s="8">
        <v>2025</v>
      </c>
      <c r="B3564" s="9" t="s">
        <v>157</v>
      </c>
      <c r="C3564" s="9" t="s">
        <v>167</v>
      </c>
      <c r="D3564" s="9" t="s">
        <v>353</v>
      </c>
      <c r="E3564" s="9" t="s">
        <v>31</v>
      </c>
      <c r="F3564" s="8">
        <v>2032</v>
      </c>
      <c r="G3564" s="11" t="s">
        <v>381</v>
      </c>
      <c r="H3564" s="11" t="s">
        <v>381</v>
      </c>
      <c r="I3564" s="11" t="s">
        <v>381</v>
      </c>
      <c r="J3564" s="11" t="s">
        <v>381</v>
      </c>
      <c r="K3564" s="11" t="s">
        <v>381</v>
      </c>
      <c r="L3564" s="11" t="s">
        <v>381</v>
      </c>
      <c r="M3564" s="11" t="s">
        <v>381</v>
      </c>
      <c r="N3564" s="11" t="s">
        <v>381</v>
      </c>
      <c r="O3564" s="11" t="s">
        <v>381</v>
      </c>
      <c r="P3564" s="11" t="s">
        <v>381</v>
      </c>
      <c r="Q3564" s="11" t="s">
        <v>381</v>
      </c>
      <c r="R3564" s="11" t="s">
        <v>381</v>
      </c>
      <c r="S3564" s="11" t="s">
        <v>381</v>
      </c>
      <c r="T3564" s="11" t="s">
        <v>381</v>
      </c>
      <c r="U3564" s="11" t="s">
        <v>381</v>
      </c>
      <c r="V3564" s="11" t="s">
        <v>381</v>
      </c>
      <c r="W3564" s="11" t="s">
        <v>381</v>
      </c>
      <c r="X3564" s="11" t="s">
        <v>381</v>
      </c>
      <c r="Y3564" s="11" t="s">
        <v>381</v>
      </c>
      <c r="Z3564" s="28" t="s">
        <v>35</v>
      </c>
      <c r="AA3564" s="28" t="s">
        <v>35</v>
      </c>
      <c r="AB3564" s="11">
        <v>6.3939999999999997E-2</v>
      </c>
      <c r="AC3564" s="11">
        <v>9.2649999999999996E-2</v>
      </c>
      <c r="AD3564" s="71"/>
      <c r="AE3564" s="71"/>
      <c r="AF3564" s="71">
        <f t="shared" si="168"/>
        <v>2.87E-2</v>
      </c>
      <c r="AG3564" s="277" t="s">
        <v>907</v>
      </c>
      <c r="AH3564" s="277" t="s">
        <v>835</v>
      </c>
      <c r="AI3564" s="276" t="s">
        <v>836</v>
      </c>
      <c r="AJ3564" s="276" t="s">
        <v>837</v>
      </c>
      <c r="AK3564" s="276" t="s">
        <v>353</v>
      </c>
      <c r="AL3564" s="277" t="s">
        <v>167</v>
      </c>
      <c r="AM3564" s="276" t="s">
        <v>805</v>
      </c>
      <c r="AN3564" s="276" t="s">
        <v>806</v>
      </c>
      <c r="AO3564" s="277" t="s">
        <v>807</v>
      </c>
    </row>
    <row r="3565" spans="1:41" ht="15" thickBot="1" x14ac:dyDescent="0.4">
      <c r="A3565" s="8">
        <v>2025</v>
      </c>
      <c r="B3565" s="9" t="s">
        <v>157</v>
      </c>
      <c r="C3565" s="9" t="s">
        <v>167</v>
      </c>
      <c r="D3565" s="9" t="s">
        <v>353</v>
      </c>
      <c r="E3565" s="9" t="s">
        <v>31</v>
      </c>
      <c r="F3565" s="8">
        <v>2033</v>
      </c>
      <c r="G3565" s="11" t="s">
        <v>381</v>
      </c>
      <c r="H3565" s="11" t="s">
        <v>381</v>
      </c>
      <c r="I3565" s="11" t="s">
        <v>381</v>
      </c>
      <c r="J3565" s="11" t="s">
        <v>381</v>
      </c>
      <c r="K3565" s="11" t="s">
        <v>381</v>
      </c>
      <c r="L3565" s="11" t="s">
        <v>381</v>
      </c>
      <c r="M3565" s="11" t="s">
        <v>381</v>
      </c>
      <c r="N3565" s="11" t="s">
        <v>381</v>
      </c>
      <c r="O3565" s="11" t="s">
        <v>381</v>
      </c>
      <c r="P3565" s="11" t="s">
        <v>381</v>
      </c>
      <c r="Q3565" s="11" t="s">
        <v>381</v>
      </c>
      <c r="R3565" s="11" t="s">
        <v>381</v>
      </c>
      <c r="S3565" s="11" t="s">
        <v>381</v>
      </c>
      <c r="T3565" s="11" t="s">
        <v>381</v>
      </c>
      <c r="U3565" s="11" t="s">
        <v>381</v>
      </c>
      <c r="V3565" s="11" t="s">
        <v>381</v>
      </c>
      <c r="W3565" s="11" t="s">
        <v>381</v>
      </c>
      <c r="X3565" s="11" t="s">
        <v>381</v>
      </c>
      <c r="Y3565" s="11" t="s">
        <v>381</v>
      </c>
      <c r="Z3565" s="28" t="s">
        <v>35</v>
      </c>
      <c r="AA3565" s="28" t="s">
        <v>35</v>
      </c>
      <c r="AB3565" s="11">
        <v>6.6339999999999996E-2</v>
      </c>
      <c r="AC3565" s="11">
        <v>9.6939999999999998E-2</v>
      </c>
      <c r="AD3565" s="71"/>
      <c r="AE3565" s="71"/>
      <c r="AF3565" s="71">
        <f t="shared" si="168"/>
        <v>3.0599999999999999E-2</v>
      </c>
      <c r="AG3565" s="277" t="s">
        <v>907</v>
      </c>
      <c r="AH3565" s="277" t="s">
        <v>835</v>
      </c>
      <c r="AI3565" s="276" t="s">
        <v>836</v>
      </c>
      <c r="AJ3565" s="276" t="s">
        <v>837</v>
      </c>
      <c r="AK3565" s="276" t="s">
        <v>353</v>
      </c>
      <c r="AL3565" s="277" t="s">
        <v>167</v>
      </c>
      <c r="AM3565" s="276" t="s">
        <v>805</v>
      </c>
      <c r="AN3565" s="276" t="s">
        <v>806</v>
      </c>
      <c r="AO3565" s="277" t="s">
        <v>807</v>
      </c>
    </row>
    <row r="3566" spans="1:41" ht="15" thickBot="1" x14ac:dyDescent="0.4">
      <c r="A3566" s="8">
        <v>2025</v>
      </c>
      <c r="B3566" s="9" t="s">
        <v>157</v>
      </c>
      <c r="C3566" s="9" t="s">
        <v>167</v>
      </c>
      <c r="D3566" s="9" t="s">
        <v>353</v>
      </c>
      <c r="E3566" s="9" t="s">
        <v>31</v>
      </c>
      <c r="F3566" s="8">
        <v>2034</v>
      </c>
      <c r="G3566" s="11" t="s">
        <v>381</v>
      </c>
      <c r="H3566" s="11" t="s">
        <v>381</v>
      </c>
      <c r="I3566" s="11" t="s">
        <v>381</v>
      </c>
      <c r="J3566" s="11" t="s">
        <v>381</v>
      </c>
      <c r="K3566" s="11" t="s">
        <v>381</v>
      </c>
      <c r="L3566" s="11" t="s">
        <v>381</v>
      </c>
      <c r="M3566" s="11" t="s">
        <v>381</v>
      </c>
      <c r="N3566" s="11" t="s">
        <v>381</v>
      </c>
      <c r="O3566" s="11" t="s">
        <v>381</v>
      </c>
      <c r="P3566" s="11" t="s">
        <v>381</v>
      </c>
      <c r="Q3566" s="11" t="s">
        <v>381</v>
      </c>
      <c r="R3566" s="11" t="s">
        <v>381</v>
      </c>
      <c r="S3566" s="11" t="s">
        <v>381</v>
      </c>
      <c r="T3566" s="11" t="s">
        <v>381</v>
      </c>
      <c r="U3566" s="11" t="s">
        <v>381</v>
      </c>
      <c r="V3566" s="11" t="s">
        <v>381</v>
      </c>
      <c r="W3566" s="11" t="s">
        <v>381</v>
      </c>
      <c r="X3566" s="11" t="s">
        <v>381</v>
      </c>
      <c r="Y3566" s="11" t="s">
        <v>381</v>
      </c>
      <c r="Z3566" s="28" t="s">
        <v>35</v>
      </c>
      <c r="AA3566" s="28" t="s">
        <v>35</v>
      </c>
      <c r="AB3566" s="11">
        <v>7.152E-2</v>
      </c>
      <c r="AC3566" s="11">
        <v>0.10471</v>
      </c>
      <c r="AD3566" s="71"/>
      <c r="AE3566" s="71"/>
      <c r="AF3566" s="71">
        <f t="shared" si="168"/>
        <v>3.32E-2</v>
      </c>
      <c r="AG3566" s="277" t="s">
        <v>907</v>
      </c>
      <c r="AH3566" s="277" t="s">
        <v>835</v>
      </c>
      <c r="AI3566" s="276" t="s">
        <v>836</v>
      </c>
      <c r="AJ3566" s="276" t="s">
        <v>837</v>
      </c>
      <c r="AK3566" s="276" t="s">
        <v>353</v>
      </c>
      <c r="AL3566" s="277" t="s">
        <v>167</v>
      </c>
      <c r="AM3566" s="276" t="s">
        <v>805</v>
      </c>
      <c r="AN3566" s="276" t="s">
        <v>806</v>
      </c>
      <c r="AO3566" s="277" t="s">
        <v>807</v>
      </c>
    </row>
    <row r="3567" spans="1:41" ht="15" thickBot="1" x14ac:dyDescent="0.4">
      <c r="A3567" s="8">
        <v>2025</v>
      </c>
      <c r="B3567" s="9" t="s">
        <v>157</v>
      </c>
      <c r="C3567" s="9" t="s">
        <v>167</v>
      </c>
      <c r="D3567" s="9" t="s">
        <v>353</v>
      </c>
      <c r="E3567" s="9" t="s">
        <v>31</v>
      </c>
      <c r="F3567" s="8">
        <v>2035</v>
      </c>
      <c r="G3567" s="11" t="s">
        <v>381</v>
      </c>
      <c r="H3567" s="11" t="s">
        <v>381</v>
      </c>
      <c r="I3567" s="11" t="s">
        <v>381</v>
      </c>
      <c r="J3567" s="11" t="s">
        <v>381</v>
      </c>
      <c r="K3567" s="11" t="s">
        <v>381</v>
      </c>
      <c r="L3567" s="11" t="s">
        <v>381</v>
      </c>
      <c r="M3567" s="11" t="s">
        <v>381</v>
      </c>
      <c r="N3567" s="11" t="s">
        <v>381</v>
      </c>
      <c r="O3567" s="11" t="s">
        <v>381</v>
      </c>
      <c r="P3567" s="11" t="s">
        <v>381</v>
      </c>
      <c r="Q3567" s="11" t="s">
        <v>381</v>
      </c>
      <c r="R3567" s="11" t="s">
        <v>381</v>
      </c>
      <c r="S3567" s="11" t="s">
        <v>381</v>
      </c>
      <c r="T3567" s="11" t="s">
        <v>381</v>
      </c>
      <c r="U3567" s="11" t="s">
        <v>381</v>
      </c>
      <c r="V3567" s="11" t="s">
        <v>381</v>
      </c>
      <c r="W3567" s="11" t="s">
        <v>381</v>
      </c>
      <c r="X3567" s="11" t="s">
        <v>381</v>
      </c>
      <c r="Y3567" s="11" t="s">
        <v>381</v>
      </c>
      <c r="Z3567" s="28" t="s">
        <v>35</v>
      </c>
      <c r="AA3567" s="28" t="s">
        <v>35</v>
      </c>
      <c r="AB3567" s="11">
        <v>7.8890000000000002E-2</v>
      </c>
      <c r="AC3567" s="11">
        <v>8.9080000000000006E-2</v>
      </c>
      <c r="AD3567" s="71"/>
      <c r="AE3567" s="71"/>
      <c r="AF3567" s="71">
        <f t="shared" si="168"/>
        <v>1.0200000000000001E-2</v>
      </c>
      <c r="AG3567" s="277" t="s">
        <v>907</v>
      </c>
      <c r="AH3567" s="277" t="s">
        <v>835</v>
      </c>
      <c r="AI3567" s="276" t="s">
        <v>836</v>
      </c>
      <c r="AJ3567" s="276" t="s">
        <v>837</v>
      </c>
      <c r="AK3567" s="276" t="s">
        <v>353</v>
      </c>
      <c r="AL3567" s="277" t="s">
        <v>167</v>
      </c>
      <c r="AM3567" s="276" t="s">
        <v>805</v>
      </c>
      <c r="AN3567" s="276" t="s">
        <v>806</v>
      </c>
      <c r="AO3567" s="277" t="s">
        <v>807</v>
      </c>
    </row>
    <row r="3568" spans="1:41" ht="15" thickBot="1" x14ac:dyDescent="0.4">
      <c r="A3568" s="8">
        <v>2025</v>
      </c>
      <c r="B3568" s="9" t="s">
        <v>157</v>
      </c>
      <c r="C3568" s="9" t="s">
        <v>167</v>
      </c>
      <c r="D3568" s="9" t="s">
        <v>353</v>
      </c>
      <c r="E3568" s="9" t="s">
        <v>32</v>
      </c>
      <c r="F3568" s="8">
        <v>2025</v>
      </c>
      <c r="G3568" s="11">
        <v>0</v>
      </c>
      <c r="H3568" s="11" t="s">
        <v>35</v>
      </c>
      <c r="I3568" s="11" t="s">
        <v>35</v>
      </c>
      <c r="J3568" s="11">
        <v>0</v>
      </c>
      <c r="K3568" s="11">
        <v>0.10304000000000001</v>
      </c>
      <c r="L3568" s="11" t="s">
        <v>35</v>
      </c>
      <c r="M3568" s="11">
        <v>0</v>
      </c>
      <c r="N3568" s="11">
        <v>0</v>
      </c>
      <c r="O3568" s="11">
        <v>0</v>
      </c>
      <c r="P3568" s="11">
        <v>2.5000000000000001E-4</v>
      </c>
      <c r="Q3568" s="11">
        <v>2.7399999999999998E-3</v>
      </c>
      <c r="R3568" s="11">
        <v>0</v>
      </c>
      <c r="S3568" s="11">
        <v>0</v>
      </c>
      <c r="T3568" s="11">
        <v>0.24565999999999999</v>
      </c>
      <c r="U3568" s="11">
        <v>0</v>
      </c>
      <c r="V3568" s="11">
        <v>0</v>
      </c>
      <c r="W3568" s="11">
        <v>0</v>
      </c>
      <c r="X3568" s="11">
        <v>0</v>
      </c>
      <c r="Y3568" s="11">
        <v>0.24565999999999999</v>
      </c>
      <c r="Z3568" s="28" t="s">
        <v>35</v>
      </c>
      <c r="AA3568" s="28" t="s">
        <v>35</v>
      </c>
      <c r="AB3568" s="11">
        <v>7.1000000000000002E-4</v>
      </c>
      <c r="AC3568" s="11">
        <v>9.0900000000000009E-3</v>
      </c>
      <c r="AD3568" s="71">
        <f t="shared" si="169"/>
        <v>0.1396</v>
      </c>
      <c r="AE3568" s="71">
        <f t="shared" si="170"/>
        <v>0</v>
      </c>
      <c r="AF3568" s="71">
        <f t="shared" si="168"/>
        <v>8.3999999999999995E-3</v>
      </c>
      <c r="AG3568" s="277" t="s">
        <v>908</v>
      </c>
      <c r="AH3568" s="277" t="s">
        <v>835</v>
      </c>
      <c r="AI3568" s="276" t="s">
        <v>836</v>
      </c>
      <c r="AJ3568" s="276" t="s">
        <v>837</v>
      </c>
      <c r="AK3568" s="276" t="s">
        <v>353</v>
      </c>
      <c r="AL3568" s="277" t="s">
        <v>167</v>
      </c>
      <c r="AM3568" s="276" t="s">
        <v>805</v>
      </c>
      <c r="AN3568" s="276" t="s">
        <v>806</v>
      </c>
      <c r="AO3568" s="277" t="s">
        <v>807</v>
      </c>
    </row>
    <row r="3569" spans="1:41" ht="15" thickBot="1" x14ac:dyDescent="0.4">
      <c r="A3569" s="8">
        <v>2025</v>
      </c>
      <c r="B3569" s="9" t="s">
        <v>157</v>
      </c>
      <c r="C3569" s="9" t="s">
        <v>167</v>
      </c>
      <c r="D3569" s="9" t="s">
        <v>353</v>
      </c>
      <c r="E3569" s="9" t="s">
        <v>32</v>
      </c>
      <c r="F3569" s="8">
        <v>2026</v>
      </c>
      <c r="G3569" s="11">
        <v>0</v>
      </c>
      <c r="H3569" s="11" t="s">
        <v>35</v>
      </c>
      <c r="I3569" s="11" t="s">
        <v>35</v>
      </c>
      <c r="J3569" s="11">
        <v>0</v>
      </c>
      <c r="K3569" s="11">
        <v>0.13553000000000001</v>
      </c>
      <c r="L3569" s="11" t="s">
        <v>35</v>
      </c>
      <c r="M3569" s="11">
        <v>0</v>
      </c>
      <c r="N3569" s="11">
        <v>0</v>
      </c>
      <c r="O3569" s="11">
        <v>0</v>
      </c>
      <c r="P3569" s="11">
        <v>1.67E-3</v>
      </c>
      <c r="Q3569" s="11">
        <v>4.4740000000000002E-2</v>
      </c>
      <c r="R3569" s="11">
        <v>0</v>
      </c>
      <c r="S3569" s="11">
        <v>0</v>
      </c>
      <c r="T3569" s="11">
        <v>0.39789999999999998</v>
      </c>
      <c r="U3569" s="11">
        <v>0</v>
      </c>
      <c r="V3569" s="11">
        <v>0</v>
      </c>
      <c r="W3569" s="11">
        <v>0</v>
      </c>
      <c r="X3569" s="11">
        <v>0</v>
      </c>
      <c r="Y3569" s="11">
        <v>0.39789999999999998</v>
      </c>
      <c r="Z3569" s="28" t="s">
        <v>35</v>
      </c>
      <c r="AA3569" s="28" t="s">
        <v>35</v>
      </c>
      <c r="AB3569" s="11">
        <v>7.1000000000000002E-4</v>
      </c>
      <c r="AC3569" s="11">
        <v>9.0200000000000002E-3</v>
      </c>
      <c r="AD3569" s="71">
        <f t="shared" si="169"/>
        <v>0.216</v>
      </c>
      <c r="AE3569" s="71">
        <f t="shared" si="170"/>
        <v>0</v>
      </c>
      <c r="AF3569" s="71">
        <f t="shared" si="168"/>
        <v>8.3000000000000001E-3</v>
      </c>
      <c r="AG3569" s="277" t="s">
        <v>908</v>
      </c>
      <c r="AH3569" s="277" t="s">
        <v>835</v>
      </c>
      <c r="AI3569" s="276" t="s">
        <v>836</v>
      </c>
      <c r="AJ3569" s="276" t="s">
        <v>837</v>
      </c>
      <c r="AK3569" s="276" t="s">
        <v>353</v>
      </c>
      <c r="AL3569" s="277" t="s">
        <v>167</v>
      </c>
      <c r="AM3569" s="276" t="s">
        <v>805</v>
      </c>
      <c r="AN3569" s="276" t="s">
        <v>806</v>
      </c>
      <c r="AO3569" s="277" t="s">
        <v>807</v>
      </c>
    </row>
    <row r="3570" spans="1:41" ht="15" thickBot="1" x14ac:dyDescent="0.4">
      <c r="A3570" s="8">
        <v>2025</v>
      </c>
      <c r="B3570" s="9" t="s">
        <v>157</v>
      </c>
      <c r="C3570" s="9" t="s">
        <v>167</v>
      </c>
      <c r="D3570" s="9" t="s">
        <v>353</v>
      </c>
      <c r="E3570" s="9" t="s">
        <v>32</v>
      </c>
      <c r="F3570" s="8">
        <v>2027</v>
      </c>
      <c r="G3570" s="11">
        <v>0</v>
      </c>
      <c r="H3570" s="11" t="s">
        <v>35</v>
      </c>
      <c r="I3570" s="11" t="s">
        <v>35</v>
      </c>
      <c r="J3570" s="11">
        <v>0</v>
      </c>
      <c r="K3570" s="11">
        <v>0.11990000000000001</v>
      </c>
      <c r="L3570" s="11" t="s">
        <v>35</v>
      </c>
      <c r="M3570" s="11">
        <v>0</v>
      </c>
      <c r="N3570" s="11">
        <v>0</v>
      </c>
      <c r="O3570" s="11">
        <v>0</v>
      </c>
      <c r="P3570" s="11">
        <v>6.0099999999999997E-3</v>
      </c>
      <c r="Q3570" s="11">
        <v>0.38211000000000001</v>
      </c>
      <c r="R3570" s="11">
        <v>0</v>
      </c>
      <c r="S3570" s="11">
        <v>0</v>
      </c>
      <c r="T3570" s="11">
        <v>1.04942</v>
      </c>
      <c r="U3570" s="11">
        <v>0</v>
      </c>
      <c r="V3570" s="11">
        <v>0</v>
      </c>
      <c r="W3570" s="11">
        <v>0</v>
      </c>
      <c r="X3570" s="11">
        <v>0</v>
      </c>
      <c r="Y3570" s="11">
        <v>1.04942</v>
      </c>
      <c r="Z3570" s="28" t="s">
        <v>35</v>
      </c>
      <c r="AA3570" s="28" t="s">
        <v>35</v>
      </c>
      <c r="AB3570" s="11">
        <v>7.1000000000000002E-4</v>
      </c>
      <c r="AC3570" s="11">
        <v>8.94E-3</v>
      </c>
      <c r="AD3570" s="71">
        <f t="shared" si="169"/>
        <v>0.54139999999999999</v>
      </c>
      <c r="AE3570" s="71">
        <f t="shared" si="170"/>
        <v>0</v>
      </c>
      <c r="AF3570" s="71">
        <f t="shared" si="168"/>
        <v>8.2000000000000007E-3</v>
      </c>
      <c r="AG3570" s="277" t="s">
        <v>908</v>
      </c>
      <c r="AH3570" s="277" t="s">
        <v>835</v>
      </c>
      <c r="AI3570" s="276" t="s">
        <v>836</v>
      </c>
      <c r="AJ3570" s="276" t="s">
        <v>837</v>
      </c>
      <c r="AK3570" s="276" t="s">
        <v>353</v>
      </c>
      <c r="AL3570" s="277" t="s">
        <v>167</v>
      </c>
      <c r="AM3570" s="276" t="s">
        <v>805</v>
      </c>
      <c r="AN3570" s="276" t="s">
        <v>806</v>
      </c>
      <c r="AO3570" s="277" t="s">
        <v>807</v>
      </c>
    </row>
    <row r="3571" spans="1:41" ht="15" thickBot="1" x14ac:dyDescent="0.4">
      <c r="A3571" s="8">
        <v>2025</v>
      </c>
      <c r="B3571" s="9" t="s">
        <v>157</v>
      </c>
      <c r="C3571" s="9" t="s">
        <v>167</v>
      </c>
      <c r="D3571" s="9" t="s">
        <v>353</v>
      </c>
      <c r="E3571" s="9" t="s">
        <v>32</v>
      </c>
      <c r="F3571" s="8">
        <v>2028</v>
      </c>
      <c r="G3571" s="11">
        <v>0</v>
      </c>
      <c r="H3571" s="11" t="s">
        <v>35</v>
      </c>
      <c r="I3571" s="11" t="s">
        <v>35</v>
      </c>
      <c r="J3571" s="11">
        <v>0</v>
      </c>
      <c r="K3571" s="11">
        <v>0.18340000000000001</v>
      </c>
      <c r="L3571" s="11" t="s">
        <v>35</v>
      </c>
      <c r="M3571" s="11">
        <v>0</v>
      </c>
      <c r="N3571" s="11">
        <v>0</v>
      </c>
      <c r="O3571" s="11">
        <v>0</v>
      </c>
      <c r="P3571" s="11">
        <v>4.3490000000000001E-2</v>
      </c>
      <c r="Q3571" s="11">
        <v>0.47492000000000001</v>
      </c>
      <c r="R3571" s="11">
        <v>0</v>
      </c>
      <c r="S3571" s="11">
        <v>0</v>
      </c>
      <c r="T3571" s="11">
        <v>1.0783100000000001</v>
      </c>
      <c r="U3571" s="11">
        <v>0</v>
      </c>
      <c r="V3571" s="11">
        <v>0</v>
      </c>
      <c r="W3571" s="11">
        <v>0</v>
      </c>
      <c r="X3571" s="11">
        <v>0</v>
      </c>
      <c r="Y3571" s="11">
        <v>1.0783100000000001</v>
      </c>
      <c r="Z3571" s="28" t="s">
        <v>35</v>
      </c>
      <c r="AA3571" s="28" t="s">
        <v>35</v>
      </c>
      <c r="AB3571" s="11">
        <v>7.1000000000000002E-4</v>
      </c>
      <c r="AC3571" s="11">
        <v>8.8800000000000007E-3</v>
      </c>
      <c r="AD3571" s="71">
        <f t="shared" si="169"/>
        <v>0.3765</v>
      </c>
      <c r="AE3571" s="71">
        <f t="shared" si="170"/>
        <v>0</v>
      </c>
      <c r="AF3571" s="71">
        <f t="shared" si="168"/>
        <v>8.2000000000000007E-3</v>
      </c>
      <c r="AG3571" s="277" t="s">
        <v>908</v>
      </c>
      <c r="AH3571" s="277" t="s">
        <v>835</v>
      </c>
      <c r="AI3571" s="276" t="s">
        <v>836</v>
      </c>
      <c r="AJ3571" s="276" t="s">
        <v>837</v>
      </c>
      <c r="AK3571" s="276" t="s">
        <v>353</v>
      </c>
      <c r="AL3571" s="277" t="s">
        <v>167</v>
      </c>
      <c r="AM3571" s="276" t="s">
        <v>805</v>
      </c>
      <c r="AN3571" s="276" t="s">
        <v>806</v>
      </c>
      <c r="AO3571" s="277" t="s">
        <v>807</v>
      </c>
    </row>
    <row r="3572" spans="1:41" ht="15" thickBot="1" x14ac:dyDescent="0.4">
      <c r="A3572" s="8">
        <v>2025</v>
      </c>
      <c r="B3572" s="9" t="s">
        <v>157</v>
      </c>
      <c r="C3572" s="9" t="s">
        <v>167</v>
      </c>
      <c r="D3572" s="9" t="s">
        <v>353</v>
      </c>
      <c r="E3572" s="9" t="s">
        <v>32</v>
      </c>
      <c r="F3572" s="8">
        <v>2029</v>
      </c>
      <c r="G3572" s="11">
        <v>0</v>
      </c>
      <c r="H3572" s="11" t="s">
        <v>35</v>
      </c>
      <c r="I3572" s="11" t="s">
        <v>35</v>
      </c>
      <c r="J3572" s="11">
        <v>0</v>
      </c>
      <c r="K3572" s="11">
        <v>0.42258000000000001</v>
      </c>
      <c r="L3572" s="11" t="s">
        <v>35</v>
      </c>
      <c r="M3572" s="11">
        <v>0</v>
      </c>
      <c r="N3572" s="11">
        <v>0</v>
      </c>
      <c r="O3572" s="11">
        <v>0</v>
      </c>
      <c r="P3572" s="11">
        <v>0.21814</v>
      </c>
      <c r="Q3572" s="11">
        <v>0.36036000000000001</v>
      </c>
      <c r="R3572" s="11">
        <v>0</v>
      </c>
      <c r="S3572" s="11">
        <v>0</v>
      </c>
      <c r="T3572" s="11">
        <v>1.3292600000000001</v>
      </c>
      <c r="U3572" s="11">
        <v>0</v>
      </c>
      <c r="V3572" s="11">
        <v>0</v>
      </c>
      <c r="W3572" s="11">
        <v>0</v>
      </c>
      <c r="X3572" s="11">
        <v>0</v>
      </c>
      <c r="Y3572" s="11">
        <v>1.3292600000000001</v>
      </c>
      <c r="Z3572" s="28" t="s">
        <v>35</v>
      </c>
      <c r="AA3572" s="28" t="s">
        <v>35</v>
      </c>
      <c r="AB3572" s="11">
        <v>7.1000000000000002E-4</v>
      </c>
      <c r="AC3572" s="11">
        <v>8.8599999999999998E-3</v>
      </c>
      <c r="AD3572" s="71">
        <f t="shared" si="169"/>
        <v>0.32819999999999999</v>
      </c>
      <c r="AE3572" s="71">
        <f t="shared" si="170"/>
        <v>0</v>
      </c>
      <c r="AF3572" s="71">
        <f t="shared" si="168"/>
        <v>8.2000000000000007E-3</v>
      </c>
      <c r="AG3572" s="277" t="s">
        <v>908</v>
      </c>
      <c r="AH3572" s="277" t="s">
        <v>835</v>
      </c>
      <c r="AI3572" s="276" t="s">
        <v>836</v>
      </c>
      <c r="AJ3572" s="276" t="s">
        <v>837</v>
      </c>
      <c r="AK3572" s="276" t="s">
        <v>353</v>
      </c>
      <c r="AL3572" s="277" t="s">
        <v>167</v>
      </c>
      <c r="AM3572" s="276" t="s">
        <v>805</v>
      </c>
      <c r="AN3572" s="276" t="s">
        <v>806</v>
      </c>
      <c r="AO3572" s="277" t="s">
        <v>807</v>
      </c>
    </row>
    <row r="3573" spans="1:41" ht="15" thickBot="1" x14ac:dyDescent="0.4">
      <c r="A3573" s="8">
        <v>2025</v>
      </c>
      <c r="B3573" s="9" t="s">
        <v>157</v>
      </c>
      <c r="C3573" s="9" t="s">
        <v>167</v>
      </c>
      <c r="D3573" s="9" t="s">
        <v>353</v>
      </c>
      <c r="E3573" s="9" t="s">
        <v>32</v>
      </c>
      <c r="F3573" s="8">
        <v>2030</v>
      </c>
      <c r="G3573" s="11">
        <v>0</v>
      </c>
      <c r="H3573" s="11" t="s">
        <v>35</v>
      </c>
      <c r="I3573" s="11" t="s">
        <v>35</v>
      </c>
      <c r="J3573" s="11">
        <v>0</v>
      </c>
      <c r="K3573" s="11">
        <v>0.25006</v>
      </c>
      <c r="L3573" s="11" t="s">
        <v>35</v>
      </c>
      <c r="M3573" s="11">
        <v>0</v>
      </c>
      <c r="N3573" s="11">
        <v>0</v>
      </c>
      <c r="O3573" s="11">
        <v>0</v>
      </c>
      <c r="P3573" s="11">
        <v>0.15529000000000001</v>
      </c>
      <c r="Q3573" s="11">
        <v>0.39895000000000003</v>
      </c>
      <c r="R3573" s="11">
        <v>0</v>
      </c>
      <c r="S3573" s="11">
        <v>0</v>
      </c>
      <c r="T3573" s="11">
        <v>1.2307399999999999</v>
      </c>
      <c r="U3573" s="11">
        <v>0</v>
      </c>
      <c r="V3573" s="11">
        <v>0</v>
      </c>
      <c r="W3573" s="11">
        <v>0</v>
      </c>
      <c r="X3573" s="11">
        <v>0</v>
      </c>
      <c r="Y3573" s="11">
        <v>1.2307399999999999</v>
      </c>
      <c r="Z3573" s="28" t="s">
        <v>35</v>
      </c>
      <c r="AA3573" s="28" t="s">
        <v>35</v>
      </c>
      <c r="AB3573" s="11">
        <v>7.1000000000000002E-4</v>
      </c>
      <c r="AC3573" s="11">
        <v>8.8599999999999998E-3</v>
      </c>
      <c r="AD3573" s="71">
        <f t="shared" si="169"/>
        <v>0.4264</v>
      </c>
      <c r="AE3573" s="71">
        <f t="shared" si="170"/>
        <v>0</v>
      </c>
      <c r="AF3573" s="71">
        <f t="shared" si="168"/>
        <v>8.2000000000000007E-3</v>
      </c>
      <c r="AG3573" s="277" t="s">
        <v>908</v>
      </c>
      <c r="AH3573" s="277" t="s">
        <v>835</v>
      </c>
      <c r="AI3573" s="276" t="s">
        <v>836</v>
      </c>
      <c r="AJ3573" s="276" t="s">
        <v>837</v>
      </c>
      <c r="AK3573" s="276" t="s">
        <v>353</v>
      </c>
      <c r="AL3573" s="277" t="s">
        <v>167</v>
      </c>
      <c r="AM3573" s="276" t="s">
        <v>805</v>
      </c>
      <c r="AN3573" s="276" t="s">
        <v>806</v>
      </c>
      <c r="AO3573" s="277" t="s">
        <v>807</v>
      </c>
    </row>
    <row r="3574" spans="1:41" ht="15" thickBot="1" x14ac:dyDescent="0.4">
      <c r="A3574" s="8">
        <v>2025</v>
      </c>
      <c r="B3574" s="9" t="s">
        <v>157</v>
      </c>
      <c r="C3574" s="9" t="s">
        <v>167</v>
      </c>
      <c r="D3574" s="9" t="s">
        <v>353</v>
      </c>
      <c r="E3574" s="9" t="s">
        <v>32</v>
      </c>
      <c r="F3574" s="8">
        <v>2031</v>
      </c>
      <c r="G3574" s="11">
        <v>0</v>
      </c>
      <c r="H3574" s="11" t="s">
        <v>35</v>
      </c>
      <c r="I3574" s="11" t="s">
        <v>35</v>
      </c>
      <c r="J3574" s="11">
        <v>0</v>
      </c>
      <c r="K3574" s="11">
        <v>0.14904999999999999</v>
      </c>
      <c r="L3574" s="11" t="s">
        <v>35</v>
      </c>
      <c r="M3574" s="11">
        <v>0</v>
      </c>
      <c r="N3574" s="11">
        <v>0</v>
      </c>
      <c r="O3574" s="11">
        <v>0</v>
      </c>
      <c r="P3574" s="11">
        <v>0.10188</v>
      </c>
      <c r="Q3574" s="11">
        <v>0.63748000000000005</v>
      </c>
      <c r="R3574" s="11">
        <v>0</v>
      </c>
      <c r="S3574" s="11">
        <v>0</v>
      </c>
      <c r="T3574" s="11">
        <v>1.3067500000000001</v>
      </c>
      <c r="U3574" s="11">
        <v>0</v>
      </c>
      <c r="V3574" s="11">
        <v>0</v>
      </c>
      <c r="W3574" s="11">
        <v>0</v>
      </c>
      <c r="X3574" s="11">
        <v>0</v>
      </c>
      <c r="Y3574" s="11">
        <v>1.3067500000000001</v>
      </c>
      <c r="Z3574" s="28" t="s">
        <v>35</v>
      </c>
      <c r="AA3574" s="28" t="s">
        <v>35</v>
      </c>
      <c r="AB3574" s="11">
        <v>7.1000000000000002E-4</v>
      </c>
      <c r="AC3574" s="11">
        <v>8.8199999999999997E-3</v>
      </c>
      <c r="AD3574" s="71">
        <f t="shared" si="169"/>
        <v>0.41830000000000001</v>
      </c>
      <c r="AE3574" s="71">
        <f t="shared" si="170"/>
        <v>0</v>
      </c>
      <c r="AF3574" s="71">
        <f t="shared" si="168"/>
        <v>8.0999999999999996E-3</v>
      </c>
      <c r="AG3574" s="277" t="s">
        <v>908</v>
      </c>
      <c r="AH3574" s="277" t="s">
        <v>835</v>
      </c>
      <c r="AI3574" s="276" t="s">
        <v>836</v>
      </c>
      <c r="AJ3574" s="276" t="s">
        <v>837</v>
      </c>
      <c r="AK3574" s="276" t="s">
        <v>353</v>
      </c>
      <c r="AL3574" s="277" t="s">
        <v>167</v>
      </c>
      <c r="AM3574" s="276" t="s">
        <v>805</v>
      </c>
      <c r="AN3574" s="276" t="s">
        <v>806</v>
      </c>
      <c r="AO3574" s="277" t="s">
        <v>807</v>
      </c>
    </row>
    <row r="3575" spans="1:41" ht="15" thickBot="1" x14ac:dyDescent="0.4">
      <c r="A3575" s="8">
        <v>2025</v>
      </c>
      <c r="B3575" s="9" t="s">
        <v>157</v>
      </c>
      <c r="C3575" s="9" t="s">
        <v>167</v>
      </c>
      <c r="D3575" s="9" t="s">
        <v>353</v>
      </c>
      <c r="E3575" s="9" t="s">
        <v>32</v>
      </c>
      <c r="F3575" s="8">
        <v>2032</v>
      </c>
      <c r="G3575" s="11">
        <v>0</v>
      </c>
      <c r="H3575" s="11" t="s">
        <v>35</v>
      </c>
      <c r="I3575" s="11" t="s">
        <v>35</v>
      </c>
      <c r="J3575" s="11">
        <v>0</v>
      </c>
      <c r="K3575" s="11">
        <v>0.30968000000000001</v>
      </c>
      <c r="L3575" s="11" t="s">
        <v>35</v>
      </c>
      <c r="M3575" s="11">
        <v>0</v>
      </c>
      <c r="N3575" s="11">
        <v>0</v>
      </c>
      <c r="O3575" s="11">
        <v>0</v>
      </c>
      <c r="P3575" s="11">
        <v>0.22111</v>
      </c>
      <c r="Q3575" s="11">
        <v>0.31295000000000001</v>
      </c>
      <c r="R3575" s="11">
        <v>0</v>
      </c>
      <c r="S3575" s="11">
        <v>0</v>
      </c>
      <c r="T3575" s="11">
        <v>1.0293000000000001</v>
      </c>
      <c r="U3575" s="11">
        <v>0</v>
      </c>
      <c r="V3575" s="11">
        <v>0</v>
      </c>
      <c r="W3575" s="11">
        <v>0</v>
      </c>
      <c r="X3575" s="11">
        <v>0</v>
      </c>
      <c r="Y3575" s="11">
        <v>1.0293000000000001</v>
      </c>
      <c r="Z3575" s="28" t="s">
        <v>35</v>
      </c>
      <c r="AA3575" s="28" t="s">
        <v>35</v>
      </c>
      <c r="AB3575" s="11">
        <v>7.9399999999999991E-3</v>
      </c>
      <c r="AC3575" s="11">
        <v>1.602E-2</v>
      </c>
      <c r="AD3575" s="71">
        <f t="shared" si="169"/>
        <v>0.18559999999999999</v>
      </c>
      <c r="AE3575" s="71">
        <f t="shared" si="170"/>
        <v>0</v>
      </c>
      <c r="AF3575" s="71">
        <f t="shared" si="168"/>
        <v>8.0999999999999996E-3</v>
      </c>
      <c r="AG3575" s="277" t="s">
        <v>908</v>
      </c>
      <c r="AH3575" s="277" t="s">
        <v>835</v>
      </c>
      <c r="AI3575" s="276" t="s">
        <v>836</v>
      </c>
      <c r="AJ3575" s="276" t="s">
        <v>837</v>
      </c>
      <c r="AK3575" s="276" t="s">
        <v>353</v>
      </c>
      <c r="AL3575" s="277" t="s">
        <v>167</v>
      </c>
      <c r="AM3575" s="276" t="s">
        <v>805</v>
      </c>
      <c r="AN3575" s="276" t="s">
        <v>806</v>
      </c>
      <c r="AO3575" s="277" t="s">
        <v>807</v>
      </c>
    </row>
    <row r="3576" spans="1:41" ht="15" thickBot="1" x14ac:dyDescent="0.4">
      <c r="A3576" s="8">
        <v>2025</v>
      </c>
      <c r="B3576" s="9" t="s">
        <v>157</v>
      </c>
      <c r="C3576" s="9" t="s">
        <v>167</v>
      </c>
      <c r="D3576" s="9" t="s">
        <v>353</v>
      </c>
      <c r="E3576" s="9" t="s">
        <v>32</v>
      </c>
      <c r="F3576" s="8">
        <v>2033</v>
      </c>
      <c r="G3576" s="11">
        <v>0</v>
      </c>
      <c r="H3576" s="11" t="s">
        <v>35</v>
      </c>
      <c r="I3576" s="11" t="s">
        <v>35</v>
      </c>
      <c r="J3576" s="11">
        <v>0</v>
      </c>
      <c r="K3576" s="11">
        <v>0.16375999999999999</v>
      </c>
      <c r="L3576" s="11" t="s">
        <v>35</v>
      </c>
      <c r="M3576" s="11">
        <v>0</v>
      </c>
      <c r="N3576" s="11">
        <v>0</v>
      </c>
      <c r="O3576" s="11">
        <v>0</v>
      </c>
      <c r="P3576" s="11">
        <v>0.14837</v>
      </c>
      <c r="Q3576" s="11">
        <v>0.14460999999999999</v>
      </c>
      <c r="R3576" s="11">
        <v>0</v>
      </c>
      <c r="S3576" s="11">
        <v>0</v>
      </c>
      <c r="T3576" s="11">
        <v>0.68608999999999998</v>
      </c>
      <c r="U3576" s="11">
        <v>0</v>
      </c>
      <c r="V3576" s="11">
        <v>0</v>
      </c>
      <c r="W3576" s="11">
        <v>0</v>
      </c>
      <c r="X3576" s="11">
        <v>0</v>
      </c>
      <c r="Y3576" s="11">
        <v>0.68608999999999998</v>
      </c>
      <c r="Z3576" s="28" t="s">
        <v>35</v>
      </c>
      <c r="AA3576" s="28" t="s">
        <v>35</v>
      </c>
      <c r="AB3576" s="11">
        <v>0.18676999999999999</v>
      </c>
      <c r="AC3576" s="11">
        <v>0.26849000000000001</v>
      </c>
      <c r="AD3576" s="71">
        <f t="shared" si="169"/>
        <v>0.22939999999999999</v>
      </c>
      <c r="AE3576" s="71">
        <f t="shared" si="170"/>
        <v>0</v>
      </c>
      <c r="AF3576" s="71">
        <f t="shared" si="168"/>
        <v>8.1699999999999995E-2</v>
      </c>
      <c r="AG3576" s="277" t="s">
        <v>908</v>
      </c>
      <c r="AH3576" s="277" t="s">
        <v>835</v>
      </c>
      <c r="AI3576" s="276" t="s">
        <v>836</v>
      </c>
      <c r="AJ3576" s="276" t="s">
        <v>837</v>
      </c>
      <c r="AK3576" s="276" t="s">
        <v>353</v>
      </c>
      <c r="AL3576" s="277" t="s">
        <v>167</v>
      </c>
      <c r="AM3576" s="276" t="s">
        <v>805</v>
      </c>
      <c r="AN3576" s="276" t="s">
        <v>806</v>
      </c>
      <c r="AO3576" s="277" t="s">
        <v>807</v>
      </c>
    </row>
    <row r="3577" spans="1:41" ht="15" thickBot="1" x14ac:dyDescent="0.4">
      <c r="A3577" s="8">
        <v>2025</v>
      </c>
      <c r="B3577" s="9" t="s">
        <v>157</v>
      </c>
      <c r="C3577" s="9" t="s">
        <v>167</v>
      </c>
      <c r="D3577" s="9" t="s">
        <v>353</v>
      </c>
      <c r="E3577" s="9" t="s">
        <v>32</v>
      </c>
      <c r="F3577" s="8">
        <v>2034</v>
      </c>
      <c r="G3577" s="11">
        <v>0</v>
      </c>
      <c r="H3577" s="11" t="s">
        <v>35</v>
      </c>
      <c r="I3577" s="11" t="s">
        <v>35</v>
      </c>
      <c r="J3577" s="11">
        <v>0</v>
      </c>
      <c r="K3577" s="11">
        <v>7.2389999999999996E-2</v>
      </c>
      <c r="L3577" s="11" t="s">
        <v>35</v>
      </c>
      <c r="M3577" s="11">
        <v>0</v>
      </c>
      <c r="N3577" s="11">
        <v>0</v>
      </c>
      <c r="O3577" s="11">
        <v>0</v>
      </c>
      <c r="P3577" s="11">
        <v>7.5929999999999997E-2</v>
      </c>
      <c r="Q3577" s="11">
        <v>0.16349</v>
      </c>
      <c r="R3577" s="11">
        <v>0</v>
      </c>
      <c r="S3577" s="11">
        <v>0</v>
      </c>
      <c r="T3577" s="11">
        <v>0.40073999999999999</v>
      </c>
      <c r="U3577" s="11">
        <v>0</v>
      </c>
      <c r="V3577" s="11">
        <v>0</v>
      </c>
      <c r="W3577" s="11">
        <v>0</v>
      </c>
      <c r="X3577" s="11">
        <v>0</v>
      </c>
      <c r="Y3577" s="11">
        <v>0.40073999999999999</v>
      </c>
      <c r="Z3577" s="28" t="s">
        <v>35</v>
      </c>
      <c r="AA3577" s="28" t="s">
        <v>35</v>
      </c>
      <c r="AB3577" s="11">
        <v>0.24057999999999999</v>
      </c>
      <c r="AC3577" s="11">
        <v>0.62978000000000001</v>
      </c>
      <c r="AD3577" s="71">
        <f t="shared" si="169"/>
        <v>8.8900000000000007E-2</v>
      </c>
      <c r="AE3577" s="71">
        <f t="shared" si="170"/>
        <v>0</v>
      </c>
      <c r="AF3577" s="71">
        <f t="shared" si="168"/>
        <v>0.38919999999999999</v>
      </c>
      <c r="AG3577" s="277" t="s">
        <v>908</v>
      </c>
      <c r="AH3577" s="277" t="s">
        <v>835</v>
      </c>
      <c r="AI3577" s="276" t="s">
        <v>836</v>
      </c>
      <c r="AJ3577" s="276" t="s">
        <v>837</v>
      </c>
      <c r="AK3577" s="276" t="s">
        <v>353</v>
      </c>
      <c r="AL3577" s="277" t="s">
        <v>167</v>
      </c>
      <c r="AM3577" s="276" t="s">
        <v>805</v>
      </c>
      <c r="AN3577" s="276" t="s">
        <v>806</v>
      </c>
      <c r="AO3577" s="277" t="s">
        <v>807</v>
      </c>
    </row>
    <row r="3578" spans="1:41" ht="15" thickBot="1" x14ac:dyDescent="0.4">
      <c r="A3578" s="8">
        <v>2025</v>
      </c>
      <c r="B3578" s="9" t="s">
        <v>157</v>
      </c>
      <c r="C3578" s="9" t="s">
        <v>167</v>
      </c>
      <c r="D3578" s="9" t="s">
        <v>353</v>
      </c>
      <c r="E3578" s="9" t="s">
        <v>32</v>
      </c>
      <c r="F3578" s="8">
        <v>2035</v>
      </c>
      <c r="G3578" s="11">
        <v>0</v>
      </c>
      <c r="H3578" s="11" t="s">
        <v>35</v>
      </c>
      <c r="I3578" s="11" t="s">
        <v>35</v>
      </c>
      <c r="J3578" s="11">
        <v>0</v>
      </c>
      <c r="K3578" s="11">
        <v>6.6000000000000003E-2</v>
      </c>
      <c r="L3578" s="11" t="s">
        <v>35</v>
      </c>
      <c r="M3578" s="11">
        <v>0</v>
      </c>
      <c r="N3578" s="11">
        <v>0</v>
      </c>
      <c r="O3578" s="11">
        <v>0</v>
      </c>
      <c r="P3578" s="11">
        <v>0.16084999999999999</v>
      </c>
      <c r="Q3578" s="11">
        <v>4.1160000000000002E-2</v>
      </c>
      <c r="R3578" s="11">
        <v>0</v>
      </c>
      <c r="S3578" s="11">
        <v>0</v>
      </c>
      <c r="T3578" s="11">
        <v>0.28888000000000003</v>
      </c>
      <c r="U3578" s="11">
        <v>0</v>
      </c>
      <c r="V3578" s="11">
        <v>0</v>
      </c>
      <c r="W3578" s="11">
        <v>0</v>
      </c>
      <c r="X3578" s="11">
        <v>0</v>
      </c>
      <c r="Y3578" s="11">
        <v>0.28888000000000003</v>
      </c>
      <c r="Z3578" s="28" t="s">
        <v>35</v>
      </c>
      <c r="AA3578" s="28" t="s">
        <v>35</v>
      </c>
      <c r="AB3578" s="11">
        <v>0.21903</v>
      </c>
      <c r="AC3578" s="11">
        <v>0.69655</v>
      </c>
      <c r="AD3578" s="71">
        <f t="shared" si="169"/>
        <v>2.0899999999999998E-2</v>
      </c>
      <c r="AE3578" s="71">
        <f t="shared" si="170"/>
        <v>0</v>
      </c>
      <c r="AF3578" s="71">
        <f t="shared" si="168"/>
        <v>0.47749999999999998</v>
      </c>
      <c r="AG3578" s="277" t="s">
        <v>908</v>
      </c>
      <c r="AH3578" s="277" t="s">
        <v>835</v>
      </c>
      <c r="AI3578" s="276" t="s">
        <v>836</v>
      </c>
      <c r="AJ3578" s="276" t="s">
        <v>837</v>
      </c>
      <c r="AK3578" s="276" t="s">
        <v>353</v>
      </c>
      <c r="AL3578" s="277" t="s">
        <v>167</v>
      </c>
      <c r="AM3578" s="276" t="s">
        <v>805</v>
      </c>
      <c r="AN3578" s="276" t="s">
        <v>806</v>
      </c>
      <c r="AO3578" s="277" t="s">
        <v>807</v>
      </c>
    </row>
    <row r="3579" spans="1:41" ht="23.5" thickBot="1" x14ac:dyDescent="0.4">
      <c r="A3579" s="8">
        <v>2025</v>
      </c>
      <c r="B3579" s="9" t="s">
        <v>168</v>
      </c>
      <c r="C3579" s="9" t="s">
        <v>169</v>
      </c>
      <c r="D3579" s="9" t="s">
        <v>354</v>
      </c>
      <c r="E3579" s="97" t="s">
        <v>29</v>
      </c>
      <c r="F3579" s="8">
        <v>2025</v>
      </c>
      <c r="G3579" s="10">
        <v>0</v>
      </c>
      <c r="H3579" s="10">
        <v>0</v>
      </c>
      <c r="I3579" s="10" t="s">
        <v>35</v>
      </c>
      <c r="J3579" s="10">
        <v>0</v>
      </c>
      <c r="K3579" s="10" t="s">
        <v>35</v>
      </c>
      <c r="L3579" s="10">
        <v>5</v>
      </c>
      <c r="M3579" s="10">
        <v>0</v>
      </c>
      <c r="N3579" s="10">
        <v>0</v>
      </c>
      <c r="O3579" s="10" t="s">
        <v>35</v>
      </c>
      <c r="P3579" s="10" t="s">
        <v>35</v>
      </c>
      <c r="Q3579" s="10">
        <v>53</v>
      </c>
      <c r="R3579" s="10" t="s">
        <v>35</v>
      </c>
      <c r="S3579" s="10">
        <v>0</v>
      </c>
      <c r="T3579" s="10">
        <v>68</v>
      </c>
      <c r="U3579" s="10">
        <v>0</v>
      </c>
      <c r="V3579" s="10">
        <v>0</v>
      </c>
      <c r="W3579" s="10">
        <v>0</v>
      </c>
      <c r="X3579" s="10">
        <v>0</v>
      </c>
      <c r="Y3579" s="10">
        <v>68</v>
      </c>
      <c r="Z3579" s="29" t="s">
        <v>35</v>
      </c>
      <c r="AA3579" s="29" t="s">
        <v>35</v>
      </c>
      <c r="AB3579" s="10">
        <v>22</v>
      </c>
      <c r="AC3579" s="10">
        <v>28</v>
      </c>
      <c r="AD3579" s="71">
        <f t="shared" si="169"/>
        <v>10</v>
      </c>
      <c r="AE3579" s="71">
        <f t="shared" si="170"/>
        <v>0</v>
      </c>
      <c r="AF3579" s="71">
        <f t="shared" si="168"/>
        <v>6</v>
      </c>
      <c r="AG3579" s="277" t="s">
        <v>905</v>
      </c>
      <c r="AH3579" s="277" t="s">
        <v>838</v>
      </c>
      <c r="AI3579" s="276" t="s">
        <v>839</v>
      </c>
      <c r="AJ3579" s="276" t="s">
        <v>840</v>
      </c>
      <c r="AK3579" s="276" t="s">
        <v>354</v>
      </c>
      <c r="AL3579" s="277" t="s">
        <v>169</v>
      </c>
      <c r="AM3579" s="276" t="s">
        <v>841</v>
      </c>
      <c r="AN3579" s="276" t="s">
        <v>655</v>
      </c>
      <c r="AO3579" s="277" t="s">
        <v>656</v>
      </c>
    </row>
    <row r="3580" spans="1:41" ht="15" thickBot="1" x14ac:dyDescent="0.4">
      <c r="A3580" s="8">
        <v>2025</v>
      </c>
      <c r="B3580" s="9" t="s">
        <v>168</v>
      </c>
      <c r="C3580" s="9" t="s">
        <v>169</v>
      </c>
      <c r="D3580" s="9" t="s">
        <v>354</v>
      </c>
      <c r="E3580" s="9" t="s">
        <v>30</v>
      </c>
      <c r="F3580" s="8">
        <v>2025</v>
      </c>
      <c r="G3580" s="11">
        <v>0</v>
      </c>
      <c r="H3580" s="11">
        <v>0</v>
      </c>
      <c r="I3580" s="11" t="s">
        <v>35</v>
      </c>
      <c r="J3580" s="11">
        <v>0</v>
      </c>
      <c r="K3580" s="11" t="s">
        <v>35</v>
      </c>
      <c r="L3580" s="11">
        <v>1.634E-2</v>
      </c>
      <c r="M3580" s="11">
        <v>0</v>
      </c>
      <c r="N3580" s="11">
        <v>0</v>
      </c>
      <c r="O3580" s="11" t="s">
        <v>35</v>
      </c>
      <c r="P3580" s="11" t="s">
        <v>35</v>
      </c>
      <c r="Q3580" s="11">
        <v>0.18476999999999999</v>
      </c>
      <c r="R3580" s="11" t="s">
        <v>35</v>
      </c>
      <c r="S3580" s="11">
        <v>0</v>
      </c>
      <c r="T3580" s="11">
        <v>0.23777999999999999</v>
      </c>
      <c r="U3580" s="11">
        <v>0</v>
      </c>
      <c r="V3580" s="11">
        <v>0</v>
      </c>
      <c r="W3580" s="11">
        <v>0</v>
      </c>
      <c r="X3580" s="11">
        <v>0</v>
      </c>
      <c r="Y3580" s="11">
        <v>0.23777999999999999</v>
      </c>
      <c r="Z3580" s="28" t="s">
        <v>35</v>
      </c>
      <c r="AA3580" s="28" t="s">
        <v>35</v>
      </c>
      <c r="AB3580" s="11">
        <v>1.5769999999999999E-2</v>
      </c>
      <c r="AC3580" s="11">
        <v>2.4490000000000001E-2</v>
      </c>
      <c r="AD3580" s="71">
        <f t="shared" si="169"/>
        <v>3.6700000000000003E-2</v>
      </c>
      <c r="AE3580" s="71">
        <f t="shared" si="170"/>
        <v>0</v>
      </c>
      <c r="AF3580" s="71">
        <f t="shared" si="168"/>
        <v>8.6999999999999994E-3</v>
      </c>
      <c r="AG3580" s="277" t="s">
        <v>906</v>
      </c>
      <c r="AH3580" s="277" t="s">
        <v>838</v>
      </c>
      <c r="AI3580" s="276" t="s">
        <v>839</v>
      </c>
      <c r="AJ3580" s="276" t="s">
        <v>840</v>
      </c>
      <c r="AK3580" s="276" t="s">
        <v>354</v>
      </c>
      <c r="AL3580" s="277" t="s">
        <v>169</v>
      </c>
      <c r="AM3580" s="276" t="s">
        <v>841</v>
      </c>
      <c r="AN3580" s="276" t="s">
        <v>655</v>
      </c>
      <c r="AO3580" s="277" t="s">
        <v>656</v>
      </c>
    </row>
    <row r="3581" spans="1:41" ht="15" thickBot="1" x14ac:dyDescent="0.4">
      <c r="A3581" s="8">
        <v>2025</v>
      </c>
      <c r="B3581" s="9" t="s">
        <v>168</v>
      </c>
      <c r="C3581" s="9" t="s">
        <v>169</v>
      </c>
      <c r="D3581" s="9" t="s">
        <v>354</v>
      </c>
      <c r="E3581" s="9" t="s">
        <v>30</v>
      </c>
      <c r="F3581" s="8">
        <v>2026</v>
      </c>
      <c r="G3581" s="11">
        <v>0</v>
      </c>
      <c r="H3581" s="11">
        <v>0</v>
      </c>
      <c r="I3581" s="11" t="s">
        <v>35</v>
      </c>
      <c r="J3581" s="11">
        <v>0</v>
      </c>
      <c r="K3581" s="11" t="s">
        <v>35</v>
      </c>
      <c r="L3581" s="11">
        <v>1.562E-2</v>
      </c>
      <c r="M3581" s="11">
        <v>0</v>
      </c>
      <c r="N3581" s="11">
        <v>0</v>
      </c>
      <c r="O3581" s="11" t="s">
        <v>35</v>
      </c>
      <c r="P3581" s="11" t="s">
        <v>35</v>
      </c>
      <c r="Q3581" s="11">
        <v>0.18285999999999999</v>
      </c>
      <c r="R3581" s="11" t="s">
        <v>35</v>
      </c>
      <c r="S3581" s="11">
        <v>0</v>
      </c>
      <c r="T3581" s="11">
        <v>0.23552000000000001</v>
      </c>
      <c r="U3581" s="11">
        <v>0</v>
      </c>
      <c r="V3581" s="11">
        <v>0</v>
      </c>
      <c r="W3581" s="11">
        <v>0</v>
      </c>
      <c r="X3581" s="11">
        <v>0</v>
      </c>
      <c r="Y3581" s="11">
        <v>0.23552000000000001</v>
      </c>
      <c r="Z3581" s="28" t="s">
        <v>35</v>
      </c>
      <c r="AA3581" s="28" t="s">
        <v>35</v>
      </c>
      <c r="AB3581" s="11">
        <v>1.6119999999999999E-2</v>
      </c>
      <c r="AC3581" s="11">
        <v>2.4799999999999999E-2</v>
      </c>
      <c r="AD3581" s="71">
        <f t="shared" si="169"/>
        <v>3.6999999999999998E-2</v>
      </c>
      <c r="AE3581" s="71">
        <f t="shared" si="170"/>
        <v>0</v>
      </c>
      <c r="AF3581" s="71">
        <f t="shared" si="168"/>
        <v>8.6999999999999994E-3</v>
      </c>
      <c r="AG3581" s="277" t="s">
        <v>906</v>
      </c>
      <c r="AH3581" s="277" t="s">
        <v>838</v>
      </c>
      <c r="AI3581" s="276" t="s">
        <v>839</v>
      </c>
      <c r="AJ3581" s="276" t="s">
        <v>840</v>
      </c>
      <c r="AK3581" s="276" t="s">
        <v>354</v>
      </c>
      <c r="AL3581" s="277" t="s">
        <v>169</v>
      </c>
      <c r="AM3581" s="276" t="s">
        <v>841</v>
      </c>
      <c r="AN3581" s="276" t="s">
        <v>655</v>
      </c>
      <c r="AO3581" s="277" t="s">
        <v>656</v>
      </c>
    </row>
    <row r="3582" spans="1:41" ht="15" thickBot="1" x14ac:dyDescent="0.4">
      <c r="A3582" s="8">
        <v>2025</v>
      </c>
      <c r="B3582" s="9" t="s">
        <v>168</v>
      </c>
      <c r="C3582" s="9" t="s">
        <v>169</v>
      </c>
      <c r="D3582" s="9" t="s">
        <v>354</v>
      </c>
      <c r="E3582" s="9" t="s">
        <v>30</v>
      </c>
      <c r="F3582" s="8">
        <v>2027</v>
      </c>
      <c r="G3582" s="11">
        <v>0</v>
      </c>
      <c r="H3582" s="11">
        <v>0</v>
      </c>
      <c r="I3582" s="11" t="s">
        <v>35</v>
      </c>
      <c r="J3582" s="11">
        <v>0</v>
      </c>
      <c r="K3582" s="11" t="s">
        <v>35</v>
      </c>
      <c r="L3582" s="11">
        <v>1.2970000000000001E-2</v>
      </c>
      <c r="M3582" s="11">
        <v>0</v>
      </c>
      <c r="N3582" s="11">
        <v>0</v>
      </c>
      <c r="O3582" s="11" t="s">
        <v>35</v>
      </c>
      <c r="P3582" s="11" t="s">
        <v>35</v>
      </c>
      <c r="Q3582" s="11">
        <v>0.17973</v>
      </c>
      <c r="R3582" s="11" t="s">
        <v>35</v>
      </c>
      <c r="S3582" s="11">
        <v>0</v>
      </c>
      <c r="T3582" s="11">
        <v>0.23022999999999999</v>
      </c>
      <c r="U3582" s="11">
        <v>0</v>
      </c>
      <c r="V3582" s="11">
        <v>0</v>
      </c>
      <c r="W3582" s="11">
        <v>0</v>
      </c>
      <c r="X3582" s="11">
        <v>0</v>
      </c>
      <c r="Y3582" s="11">
        <v>0.23022999999999999</v>
      </c>
      <c r="Z3582" s="28" t="s">
        <v>35</v>
      </c>
      <c r="AA3582" s="28" t="s">
        <v>35</v>
      </c>
      <c r="AB3582" s="11">
        <v>1.7129999999999999E-2</v>
      </c>
      <c r="AC3582" s="11">
        <v>2.562E-2</v>
      </c>
      <c r="AD3582" s="71">
        <f t="shared" si="169"/>
        <v>3.7499999999999999E-2</v>
      </c>
      <c r="AE3582" s="71">
        <f t="shared" si="170"/>
        <v>0</v>
      </c>
      <c r="AF3582" s="71">
        <f t="shared" si="168"/>
        <v>8.5000000000000006E-3</v>
      </c>
      <c r="AG3582" s="277" t="s">
        <v>906</v>
      </c>
      <c r="AH3582" s="277" t="s">
        <v>838</v>
      </c>
      <c r="AI3582" s="276" t="s">
        <v>839</v>
      </c>
      <c r="AJ3582" s="276" t="s">
        <v>840</v>
      </c>
      <c r="AK3582" s="276" t="s">
        <v>354</v>
      </c>
      <c r="AL3582" s="277" t="s">
        <v>169</v>
      </c>
      <c r="AM3582" s="276" t="s">
        <v>841</v>
      </c>
      <c r="AN3582" s="276" t="s">
        <v>655</v>
      </c>
      <c r="AO3582" s="277" t="s">
        <v>656</v>
      </c>
    </row>
    <row r="3583" spans="1:41" ht="15" thickBot="1" x14ac:dyDescent="0.4">
      <c r="A3583" s="8">
        <v>2025</v>
      </c>
      <c r="B3583" s="9" t="s">
        <v>168</v>
      </c>
      <c r="C3583" s="9" t="s">
        <v>169</v>
      </c>
      <c r="D3583" s="9" t="s">
        <v>354</v>
      </c>
      <c r="E3583" s="9" t="s">
        <v>30</v>
      </c>
      <c r="F3583" s="8">
        <v>2028</v>
      </c>
      <c r="G3583" s="11">
        <v>0</v>
      </c>
      <c r="H3583" s="11">
        <v>0</v>
      </c>
      <c r="I3583" s="11" t="s">
        <v>35</v>
      </c>
      <c r="J3583" s="11">
        <v>0</v>
      </c>
      <c r="K3583" s="11" t="s">
        <v>35</v>
      </c>
      <c r="L3583" s="11">
        <v>1.217E-2</v>
      </c>
      <c r="M3583" s="11">
        <v>0</v>
      </c>
      <c r="N3583" s="11">
        <v>0</v>
      </c>
      <c r="O3583" s="11" t="s">
        <v>35</v>
      </c>
      <c r="P3583" s="11" t="s">
        <v>35</v>
      </c>
      <c r="Q3583" s="11">
        <v>0.17596999999999999</v>
      </c>
      <c r="R3583" s="11" t="s">
        <v>35</v>
      </c>
      <c r="S3583" s="11">
        <v>0</v>
      </c>
      <c r="T3583" s="11">
        <v>0.22459999999999999</v>
      </c>
      <c r="U3583" s="11">
        <v>0</v>
      </c>
      <c r="V3583" s="11">
        <v>0</v>
      </c>
      <c r="W3583" s="11">
        <v>0</v>
      </c>
      <c r="X3583" s="11">
        <v>0</v>
      </c>
      <c r="Y3583" s="11">
        <v>0.22459999999999999</v>
      </c>
      <c r="Z3583" s="28" t="s">
        <v>35</v>
      </c>
      <c r="AA3583" s="28" t="s">
        <v>35</v>
      </c>
      <c r="AB3583" s="11">
        <v>1.5559999999999999E-2</v>
      </c>
      <c r="AC3583" s="11">
        <v>2.41E-2</v>
      </c>
      <c r="AD3583" s="71">
        <f t="shared" si="169"/>
        <v>3.6499999999999998E-2</v>
      </c>
      <c r="AE3583" s="71">
        <f t="shared" si="170"/>
        <v>0</v>
      </c>
      <c r="AF3583" s="71">
        <f t="shared" si="168"/>
        <v>8.5000000000000006E-3</v>
      </c>
      <c r="AG3583" s="277" t="s">
        <v>906</v>
      </c>
      <c r="AH3583" s="277" t="s">
        <v>838</v>
      </c>
      <c r="AI3583" s="276" t="s">
        <v>839</v>
      </c>
      <c r="AJ3583" s="276" t="s">
        <v>840</v>
      </c>
      <c r="AK3583" s="276" t="s">
        <v>354</v>
      </c>
      <c r="AL3583" s="277" t="s">
        <v>169</v>
      </c>
      <c r="AM3583" s="276" t="s">
        <v>841</v>
      </c>
      <c r="AN3583" s="276" t="s">
        <v>655</v>
      </c>
      <c r="AO3583" s="277" t="s">
        <v>656</v>
      </c>
    </row>
    <row r="3584" spans="1:41" ht="15" thickBot="1" x14ac:dyDescent="0.4">
      <c r="A3584" s="8">
        <v>2025</v>
      </c>
      <c r="B3584" s="9" t="s">
        <v>168</v>
      </c>
      <c r="C3584" s="9" t="s">
        <v>169</v>
      </c>
      <c r="D3584" s="9" t="s">
        <v>354</v>
      </c>
      <c r="E3584" s="9" t="s">
        <v>30</v>
      </c>
      <c r="F3584" s="8">
        <v>2029</v>
      </c>
      <c r="G3584" s="11">
        <v>0</v>
      </c>
      <c r="H3584" s="11">
        <v>0</v>
      </c>
      <c r="I3584" s="11" t="s">
        <v>35</v>
      </c>
      <c r="J3584" s="11">
        <v>0</v>
      </c>
      <c r="K3584" s="11" t="s">
        <v>35</v>
      </c>
      <c r="L3584" s="11">
        <v>1.142E-2</v>
      </c>
      <c r="M3584" s="11">
        <v>0</v>
      </c>
      <c r="N3584" s="11">
        <v>0</v>
      </c>
      <c r="O3584" s="11" t="s">
        <v>35</v>
      </c>
      <c r="P3584" s="11" t="s">
        <v>35</v>
      </c>
      <c r="Q3584" s="11">
        <v>0.17297000000000001</v>
      </c>
      <c r="R3584" s="11" t="s">
        <v>35</v>
      </c>
      <c r="S3584" s="11">
        <v>0</v>
      </c>
      <c r="T3584" s="11">
        <v>0.22173000000000001</v>
      </c>
      <c r="U3584" s="11">
        <v>0</v>
      </c>
      <c r="V3584" s="11">
        <v>0</v>
      </c>
      <c r="W3584" s="11">
        <v>0</v>
      </c>
      <c r="X3584" s="11">
        <v>0</v>
      </c>
      <c r="Y3584" s="11">
        <v>0.22173000000000001</v>
      </c>
      <c r="Z3584" s="28" t="s">
        <v>35</v>
      </c>
      <c r="AA3584" s="28" t="s">
        <v>35</v>
      </c>
      <c r="AB3584" s="11">
        <v>1.523E-2</v>
      </c>
      <c r="AC3584" s="11">
        <v>2.383E-2</v>
      </c>
      <c r="AD3584" s="71">
        <f t="shared" si="169"/>
        <v>3.73E-2</v>
      </c>
      <c r="AE3584" s="71">
        <f t="shared" si="170"/>
        <v>0</v>
      </c>
      <c r="AF3584" s="71">
        <f t="shared" si="168"/>
        <v>8.6E-3</v>
      </c>
      <c r="AG3584" s="277" t="s">
        <v>906</v>
      </c>
      <c r="AH3584" s="277" t="s">
        <v>838</v>
      </c>
      <c r="AI3584" s="276" t="s">
        <v>839</v>
      </c>
      <c r="AJ3584" s="276" t="s">
        <v>840</v>
      </c>
      <c r="AK3584" s="276" t="s">
        <v>354</v>
      </c>
      <c r="AL3584" s="277" t="s">
        <v>169</v>
      </c>
      <c r="AM3584" s="276" t="s">
        <v>841</v>
      </c>
      <c r="AN3584" s="276" t="s">
        <v>655</v>
      </c>
      <c r="AO3584" s="277" t="s">
        <v>656</v>
      </c>
    </row>
    <row r="3585" spans="1:41" ht="15" thickBot="1" x14ac:dyDescent="0.4">
      <c r="A3585" s="8">
        <v>2025</v>
      </c>
      <c r="B3585" s="9" t="s">
        <v>168</v>
      </c>
      <c r="C3585" s="9" t="s">
        <v>169</v>
      </c>
      <c r="D3585" s="9" t="s">
        <v>354</v>
      </c>
      <c r="E3585" s="9" t="s">
        <v>30</v>
      </c>
      <c r="F3585" s="8">
        <v>2030</v>
      </c>
      <c r="G3585" s="11">
        <v>0</v>
      </c>
      <c r="H3585" s="11">
        <v>0</v>
      </c>
      <c r="I3585" s="11" t="s">
        <v>35</v>
      </c>
      <c r="J3585" s="11">
        <v>0</v>
      </c>
      <c r="K3585" s="11" t="s">
        <v>35</v>
      </c>
      <c r="L3585" s="11">
        <v>9.7000000000000003E-3</v>
      </c>
      <c r="M3585" s="11">
        <v>0</v>
      </c>
      <c r="N3585" s="11">
        <v>0</v>
      </c>
      <c r="O3585" s="11" t="s">
        <v>35</v>
      </c>
      <c r="P3585" s="11" t="s">
        <v>35</v>
      </c>
      <c r="Q3585" s="11">
        <v>0.16972999999999999</v>
      </c>
      <c r="R3585" s="11" t="s">
        <v>35</v>
      </c>
      <c r="S3585" s="11">
        <v>0</v>
      </c>
      <c r="T3585" s="11">
        <v>0.21734000000000001</v>
      </c>
      <c r="U3585" s="11">
        <v>0</v>
      </c>
      <c r="V3585" s="11">
        <v>0</v>
      </c>
      <c r="W3585" s="11">
        <v>0</v>
      </c>
      <c r="X3585" s="11">
        <v>0</v>
      </c>
      <c r="Y3585" s="11">
        <v>0.21734000000000001</v>
      </c>
      <c r="Z3585" s="28" t="s">
        <v>35</v>
      </c>
      <c r="AA3585" s="28" t="s">
        <v>35</v>
      </c>
      <c r="AB3585" s="11">
        <v>1.485E-2</v>
      </c>
      <c r="AC3585" s="11">
        <v>2.324E-2</v>
      </c>
      <c r="AD3585" s="71">
        <f t="shared" si="169"/>
        <v>3.7900000000000003E-2</v>
      </c>
      <c r="AE3585" s="71">
        <f t="shared" si="170"/>
        <v>0</v>
      </c>
      <c r="AF3585" s="71">
        <f t="shared" si="168"/>
        <v>8.3999999999999995E-3</v>
      </c>
      <c r="AG3585" s="277" t="s">
        <v>906</v>
      </c>
      <c r="AH3585" s="277" t="s">
        <v>838</v>
      </c>
      <c r="AI3585" s="276" t="s">
        <v>839</v>
      </c>
      <c r="AJ3585" s="276" t="s">
        <v>840</v>
      </c>
      <c r="AK3585" s="276" t="s">
        <v>354</v>
      </c>
      <c r="AL3585" s="277" t="s">
        <v>169</v>
      </c>
      <c r="AM3585" s="276" t="s">
        <v>841</v>
      </c>
      <c r="AN3585" s="276" t="s">
        <v>655</v>
      </c>
      <c r="AO3585" s="277" t="s">
        <v>656</v>
      </c>
    </row>
    <row r="3586" spans="1:41" ht="15" thickBot="1" x14ac:dyDescent="0.4">
      <c r="A3586" s="8">
        <v>2025</v>
      </c>
      <c r="B3586" s="9" t="s">
        <v>168</v>
      </c>
      <c r="C3586" s="9" t="s">
        <v>169</v>
      </c>
      <c r="D3586" s="9" t="s">
        <v>354</v>
      </c>
      <c r="E3586" s="9" t="s">
        <v>30</v>
      </c>
      <c r="F3586" s="8">
        <v>2031</v>
      </c>
      <c r="G3586" s="11">
        <v>0</v>
      </c>
      <c r="H3586" s="11">
        <v>0</v>
      </c>
      <c r="I3586" s="11" t="s">
        <v>35</v>
      </c>
      <c r="J3586" s="11">
        <v>0</v>
      </c>
      <c r="K3586" s="11" t="s">
        <v>35</v>
      </c>
      <c r="L3586" s="11">
        <v>7.1000000000000004E-3</v>
      </c>
      <c r="M3586" s="11">
        <v>0</v>
      </c>
      <c r="N3586" s="11">
        <v>0</v>
      </c>
      <c r="O3586" s="11" t="s">
        <v>35</v>
      </c>
      <c r="P3586" s="11" t="s">
        <v>35</v>
      </c>
      <c r="Q3586" s="11">
        <v>0.16646</v>
      </c>
      <c r="R3586" s="11" t="s">
        <v>35</v>
      </c>
      <c r="S3586" s="11">
        <v>0</v>
      </c>
      <c r="T3586" s="11">
        <v>0.21043999999999999</v>
      </c>
      <c r="U3586" s="11">
        <v>0</v>
      </c>
      <c r="V3586" s="11">
        <v>0</v>
      </c>
      <c r="W3586" s="11">
        <v>0</v>
      </c>
      <c r="X3586" s="11">
        <v>0</v>
      </c>
      <c r="Y3586" s="11">
        <v>0.21043999999999999</v>
      </c>
      <c r="Z3586" s="28" t="s">
        <v>35</v>
      </c>
      <c r="AA3586" s="28" t="s">
        <v>35</v>
      </c>
      <c r="AB3586" s="11">
        <v>1.418E-2</v>
      </c>
      <c r="AC3586" s="11">
        <v>2.223E-2</v>
      </c>
      <c r="AD3586" s="71">
        <f t="shared" si="169"/>
        <v>3.6900000000000002E-2</v>
      </c>
      <c r="AE3586" s="71">
        <f t="shared" si="170"/>
        <v>0</v>
      </c>
      <c r="AF3586" s="71">
        <f t="shared" si="168"/>
        <v>8.0999999999999996E-3</v>
      </c>
      <c r="AG3586" s="277" t="s">
        <v>906</v>
      </c>
      <c r="AH3586" s="277" t="s">
        <v>838</v>
      </c>
      <c r="AI3586" s="276" t="s">
        <v>839</v>
      </c>
      <c r="AJ3586" s="276" t="s">
        <v>840</v>
      </c>
      <c r="AK3586" s="276" t="s">
        <v>354</v>
      </c>
      <c r="AL3586" s="277" t="s">
        <v>169</v>
      </c>
      <c r="AM3586" s="276" t="s">
        <v>841</v>
      </c>
      <c r="AN3586" s="276" t="s">
        <v>655</v>
      </c>
      <c r="AO3586" s="277" t="s">
        <v>656</v>
      </c>
    </row>
    <row r="3587" spans="1:41" ht="15" thickBot="1" x14ac:dyDescent="0.4">
      <c r="A3587" s="8">
        <v>2025</v>
      </c>
      <c r="B3587" s="9" t="s">
        <v>168</v>
      </c>
      <c r="C3587" s="9" t="s">
        <v>169</v>
      </c>
      <c r="D3587" s="9" t="s">
        <v>354</v>
      </c>
      <c r="E3587" s="9" t="s">
        <v>30</v>
      </c>
      <c r="F3587" s="8">
        <v>2032</v>
      </c>
      <c r="G3587" s="11">
        <v>0</v>
      </c>
      <c r="H3587" s="11">
        <v>0</v>
      </c>
      <c r="I3587" s="11" t="s">
        <v>35</v>
      </c>
      <c r="J3587" s="11">
        <v>0</v>
      </c>
      <c r="K3587" s="11" t="s">
        <v>35</v>
      </c>
      <c r="L3587" s="11">
        <v>5.7000000000000002E-3</v>
      </c>
      <c r="M3587" s="11">
        <v>0</v>
      </c>
      <c r="N3587" s="11">
        <v>0</v>
      </c>
      <c r="O3587" s="11" t="s">
        <v>35</v>
      </c>
      <c r="P3587" s="11" t="s">
        <v>35</v>
      </c>
      <c r="Q3587" s="11">
        <v>0.16356999999999999</v>
      </c>
      <c r="R3587" s="11" t="s">
        <v>35</v>
      </c>
      <c r="S3587" s="11">
        <v>0</v>
      </c>
      <c r="T3587" s="11">
        <v>0.20677000000000001</v>
      </c>
      <c r="U3587" s="11">
        <v>0</v>
      </c>
      <c r="V3587" s="11">
        <v>0</v>
      </c>
      <c r="W3587" s="11">
        <v>0</v>
      </c>
      <c r="X3587" s="11">
        <v>0</v>
      </c>
      <c r="Y3587" s="11">
        <v>0.20677000000000001</v>
      </c>
      <c r="Z3587" s="28" t="s">
        <v>35</v>
      </c>
      <c r="AA3587" s="28" t="s">
        <v>35</v>
      </c>
      <c r="AB3587" s="11">
        <v>1.4290000000000001E-2</v>
      </c>
      <c r="AC3587" s="11">
        <v>2.171E-2</v>
      </c>
      <c r="AD3587" s="71">
        <f t="shared" si="169"/>
        <v>3.7499999999999999E-2</v>
      </c>
      <c r="AE3587" s="71">
        <f t="shared" si="170"/>
        <v>0</v>
      </c>
      <c r="AF3587" s="71">
        <f t="shared" si="168"/>
        <v>7.4000000000000003E-3</v>
      </c>
      <c r="AG3587" s="277" t="s">
        <v>906</v>
      </c>
      <c r="AH3587" s="277" t="s">
        <v>838</v>
      </c>
      <c r="AI3587" s="276" t="s">
        <v>839</v>
      </c>
      <c r="AJ3587" s="276" t="s">
        <v>840</v>
      </c>
      <c r="AK3587" s="276" t="s">
        <v>354</v>
      </c>
      <c r="AL3587" s="277" t="s">
        <v>169</v>
      </c>
      <c r="AM3587" s="276" t="s">
        <v>841</v>
      </c>
      <c r="AN3587" s="276" t="s">
        <v>655</v>
      </c>
      <c r="AO3587" s="277" t="s">
        <v>656</v>
      </c>
    </row>
    <row r="3588" spans="1:41" ht="15" thickBot="1" x14ac:dyDescent="0.4">
      <c r="A3588" s="8">
        <v>2025</v>
      </c>
      <c r="B3588" s="9" t="s">
        <v>168</v>
      </c>
      <c r="C3588" s="9" t="s">
        <v>169</v>
      </c>
      <c r="D3588" s="9" t="s">
        <v>354</v>
      </c>
      <c r="E3588" s="9" t="s">
        <v>30</v>
      </c>
      <c r="F3588" s="8">
        <v>2033</v>
      </c>
      <c r="G3588" s="11">
        <v>0</v>
      </c>
      <c r="H3588" s="11">
        <v>0</v>
      </c>
      <c r="I3588" s="11" t="s">
        <v>35</v>
      </c>
      <c r="J3588" s="11">
        <v>0</v>
      </c>
      <c r="K3588" s="11" t="s">
        <v>35</v>
      </c>
      <c r="L3588" s="11">
        <v>4.0000000000000001E-3</v>
      </c>
      <c r="M3588" s="11">
        <v>0</v>
      </c>
      <c r="N3588" s="11">
        <v>0</v>
      </c>
      <c r="O3588" s="11" t="s">
        <v>35</v>
      </c>
      <c r="P3588" s="11" t="s">
        <v>35</v>
      </c>
      <c r="Q3588" s="11">
        <v>0.16433</v>
      </c>
      <c r="R3588" s="11" t="s">
        <v>35</v>
      </c>
      <c r="S3588" s="11">
        <v>0</v>
      </c>
      <c r="T3588" s="11">
        <v>0.20302999999999999</v>
      </c>
      <c r="U3588" s="11">
        <v>0</v>
      </c>
      <c r="V3588" s="11">
        <v>0</v>
      </c>
      <c r="W3588" s="11">
        <v>0</v>
      </c>
      <c r="X3588" s="11">
        <v>0</v>
      </c>
      <c r="Y3588" s="11">
        <v>0.20302999999999999</v>
      </c>
      <c r="Z3588" s="28" t="s">
        <v>35</v>
      </c>
      <c r="AA3588" s="28" t="s">
        <v>35</v>
      </c>
      <c r="AB3588" s="11">
        <v>1.533E-2</v>
      </c>
      <c r="AC3588" s="11">
        <v>2.1780000000000001E-2</v>
      </c>
      <c r="AD3588" s="71">
        <f t="shared" si="169"/>
        <v>3.4700000000000002E-2</v>
      </c>
      <c r="AE3588" s="71">
        <f t="shared" si="170"/>
        <v>0</v>
      </c>
      <c r="AF3588" s="71">
        <f t="shared" si="168"/>
        <v>6.4999999999999997E-3</v>
      </c>
      <c r="AG3588" s="277" t="s">
        <v>906</v>
      </c>
      <c r="AH3588" s="277" t="s">
        <v>838</v>
      </c>
      <c r="AI3588" s="276" t="s">
        <v>839</v>
      </c>
      <c r="AJ3588" s="276" t="s">
        <v>840</v>
      </c>
      <c r="AK3588" s="276" t="s">
        <v>354</v>
      </c>
      <c r="AL3588" s="277" t="s">
        <v>169</v>
      </c>
      <c r="AM3588" s="276" t="s">
        <v>841</v>
      </c>
      <c r="AN3588" s="276" t="s">
        <v>655</v>
      </c>
      <c r="AO3588" s="277" t="s">
        <v>656</v>
      </c>
    </row>
    <row r="3589" spans="1:41" ht="15" thickBot="1" x14ac:dyDescent="0.4">
      <c r="A3589" s="8">
        <v>2025</v>
      </c>
      <c r="B3589" s="9" t="s">
        <v>168</v>
      </c>
      <c r="C3589" s="9" t="s">
        <v>169</v>
      </c>
      <c r="D3589" s="9" t="s">
        <v>354</v>
      </c>
      <c r="E3589" s="9" t="s">
        <v>30</v>
      </c>
      <c r="F3589" s="8">
        <v>2034</v>
      </c>
      <c r="G3589" s="11">
        <v>0</v>
      </c>
      <c r="H3589" s="11">
        <v>0</v>
      </c>
      <c r="I3589" s="11" t="s">
        <v>35</v>
      </c>
      <c r="J3589" s="11">
        <v>0</v>
      </c>
      <c r="K3589" s="11" t="s">
        <v>35</v>
      </c>
      <c r="L3589" s="11">
        <v>3.3999999999999998E-3</v>
      </c>
      <c r="M3589" s="11">
        <v>0</v>
      </c>
      <c r="N3589" s="11">
        <v>0</v>
      </c>
      <c r="O3589" s="11" t="s">
        <v>35</v>
      </c>
      <c r="P3589" s="11" t="s">
        <v>35</v>
      </c>
      <c r="Q3589" s="11">
        <v>0.16359000000000001</v>
      </c>
      <c r="R3589" s="11" t="s">
        <v>35</v>
      </c>
      <c r="S3589" s="11">
        <v>0</v>
      </c>
      <c r="T3589" s="11">
        <v>0.20019999999999999</v>
      </c>
      <c r="U3589" s="11">
        <v>0</v>
      </c>
      <c r="V3589" s="11">
        <v>0</v>
      </c>
      <c r="W3589" s="11">
        <v>0</v>
      </c>
      <c r="X3589" s="11">
        <v>0</v>
      </c>
      <c r="Y3589" s="11">
        <v>0.20019999999999999</v>
      </c>
      <c r="Z3589" s="28" t="s">
        <v>35</v>
      </c>
      <c r="AA3589" s="28" t="s">
        <v>35</v>
      </c>
      <c r="AB3589" s="11">
        <v>1.541E-2</v>
      </c>
      <c r="AC3589" s="11">
        <v>2.06E-2</v>
      </c>
      <c r="AD3589" s="71">
        <f t="shared" si="169"/>
        <v>3.32E-2</v>
      </c>
      <c r="AE3589" s="71">
        <f t="shared" si="170"/>
        <v>0</v>
      </c>
      <c r="AF3589" s="71">
        <f t="shared" si="168"/>
        <v>5.1999999999999998E-3</v>
      </c>
      <c r="AG3589" s="277" t="s">
        <v>906</v>
      </c>
      <c r="AH3589" s="277" t="s">
        <v>838</v>
      </c>
      <c r="AI3589" s="276" t="s">
        <v>839</v>
      </c>
      <c r="AJ3589" s="276" t="s">
        <v>840</v>
      </c>
      <c r="AK3589" s="276" t="s">
        <v>354</v>
      </c>
      <c r="AL3589" s="277" t="s">
        <v>169</v>
      </c>
      <c r="AM3589" s="276" t="s">
        <v>841</v>
      </c>
      <c r="AN3589" s="276" t="s">
        <v>655</v>
      </c>
      <c r="AO3589" s="277" t="s">
        <v>656</v>
      </c>
    </row>
    <row r="3590" spans="1:41" ht="15" thickBot="1" x14ac:dyDescent="0.4">
      <c r="A3590" s="8">
        <v>2025</v>
      </c>
      <c r="B3590" s="9" t="s">
        <v>168</v>
      </c>
      <c r="C3590" s="9" t="s">
        <v>169</v>
      </c>
      <c r="D3590" s="9" t="s">
        <v>354</v>
      </c>
      <c r="E3590" s="9" t="s">
        <v>30</v>
      </c>
      <c r="F3590" s="8">
        <v>2035</v>
      </c>
      <c r="G3590" s="11">
        <v>0</v>
      </c>
      <c r="H3590" s="11">
        <v>0</v>
      </c>
      <c r="I3590" s="11" t="s">
        <v>35</v>
      </c>
      <c r="J3590" s="11">
        <v>0</v>
      </c>
      <c r="K3590" s="11" t="s">
        <v>35</v>
      </c>
      <c r="L3590" s="11">
        <v>2.7000000000000001E-3</v>
      </c>
      <c r="M3590" s="11">
        <v>0</v>
      </c>
      <c r="N3590" s="11">
        <v>0</v>
      </c>
      <c r="O3590" s="11" t="s">
        <v>35</v>
      </c>
      <c r="P3590" s="11" t="s">
        <v>35</v>
      </c>
      <c r="Q3590" s="11">
        <v>0.16173999999999999</v>
      </c>
      <c r="R3590" s="11" t="s">
        <v>35</v>
      </c>
      <c r="S3590" s="11">
        <v>0</v>
      </c>
      <c r="T3590" s="11">
        <v>0.19777</v>
      </c>
      <c r="U3590" s="11">
        <v>0</v>
      </c>
      <c r="V3590" s="11">
        <v>0</v>
      </c>
      <c r="W3590" s="11">
        <v>0</v>
      </c>
      <c r="X3590" s="11">
        <v>0</v>
      </c>
      <c r="Y3590" s="11">
        <v>0.19777</v>
      </c>
      <c r="Z3590" s="28" t="s">
        <v>35</v>
      </c>
      <c r="AA3590" s="28" t="s">
        <v>35</v>
      </c>
      <c r="AB3590" s="11">
        <v>1.524E-2</v>
      </c>
      <c r="AC3590" s="11">
        <v>1.9089999999999999E-2</v>
      </c>
      <c r="AD3590" s="71">
        <f t="shared" si="169"/>
        <v>3.3300000000000003E-2</v>
      </c>
      <c r="AE3590" s="71">
        <f t="shared" si="170"/>
        <v>0</v>
      </c>
      <c r="AF3590" s="71">
        <f t="shared" si="168"/>
        <v>3.8999999999999998E-3</v>
      </c>
      <c r="AG3590" s="277" t="s">
        <v>906</v>
      </c>
      <c r="AH3590" s="277" t="s">
        <v>838</v>
      </c>
      <c r="AI3590" s="276" t="s">
        <v>839</v>
      </c>
      <c r="AJ3590" s="276" t="s">
        <v>840</v>
      </c>
      <c r="AK3590" s="276" t="s">
        <v>354</v>
      </c>
      <c r="AL3590" s="277" t="s">
        <v>169</v>
      </c>
      <c r="AM3590" s="276" t="s">
        <v>841</v>
      </c>
      <c r="AN3590" s="276" t="s">
        <v>655</v>
      </c>
      <c r="AO3590" s="277" t="s">
        <v>656</v>
      </c>
    </row>
    <row r="3591" spans="1:41" ht="15" thickBot="1" x14ac:dyDescent="0.4">
      <c r="A3591" s="8">
        <v>2025</v>
      </c>
      <c r="B3591" s="9" t="s">
        <v>168</v>
      </c>
      <c r="C3591" s="9" t="s">
        <v>169</v>
      </c>
      <c r="D3591" s="9" t="s">
        <v>354</v>
      </c>
      <c r="E3591" s="9" t="s">
        <v>31</v>
      </c>
      <c r="F3591" s="8">
        <v>2025</v>
      </c>
      <c r="G3591" s="11" t="s">
        <v>381</v>
      </c>
      <c r="H3591" s="11" t="s">
        <v>381</v>
      </c>
      <c r="I3591" s="11" t="s">
        <v>381</v>
      </c>
      <c r="J3591" s="11" t="s">
        <v>381</v>
      </c>
      <c r="K3591" s="11" t="s">
        <v>381</v>
      </c>
      <c r="L3591" s="11" t="s">
        <v>381</v>
      </c>
      <c r="M3591" s="11" t="s">
        <v>381</v>
      </c>
      <c r="N3591" s="11" t="s">
        <v>381</v>
      </c>
      <c r="O3591" s="11" t="s">
        <v>381</v>
      </c>
      <c r="P3591" s="11" t="s">
        <v>381</v>
      </c>
      <c r="Q3591" s="11" t="s">
        <v>381</v>
      </c>
      <c r="R3591" s="11" t="s">
        <v>381</v>
      </c>
      <c r="S3591" s="11" t="s">
        <v>381</v>
      </c>
      <c r="T3591" s="11" t="s">
        <v>381</v>
      </c>
      <c r="U3591" s="11" t="s">
        <v>381</v>
      </c>
      <c r="V3591" s="11" t="s">
        <v>381</v>
      </c>
      <c r="W3591" s="11" t="s">
        <v>381</v>
      </c>
      <c r="X3591" s="11" t="s">
        <v>381</v>
      </c>
      <c r="Y3591" s="11" t="s">
        <v>381</v>
      </c>
      <c r="Z3591" s="28" t="s">
        <v>35</v>
      </c>
      <c r="AA3591" s="28" t="s">
        <v>35</v>
      </c>
      <c r="AB3591" s="11">
        <v>6.3399999999999998E-2</v>
      </c>
      <c r="AC3591" s="11">
        <v>8.4040000000000004E-2</v>
      </c>
      <c r="AD3591" s="71"/>
      <c r="AE3591" s="71"/>
      <c r="AF3591" s="71">
        <f t="shared" si="168"/>
        <v>2.06E-2</v>
      </c>
      <c r="AG3591" s="277" t="s">
        <v>907</v>
      </c>
      <c r="AH3591" s="277" t="s">
        <v>838</v>
      </c>
      <c r="AI3591" s="276" t="s">
        <v>839</v>
      </c>
      <c r="AJ3591" s="276" t="s">
        <v>840</v>
      </c>
      <c r="AK3591" s="276" t="s">
        <v>354</v>
      </c>
      <c r="AL3591" s="277" t="s">
        <v>169</v>
      </c>
      <c r="AM3591" s="276" t="s">
        <v>841</v>
      </c>
      <c r="AN3591" s="276" t="s">
        <v>655</v>
      </c>
      <c r="AO3591" s="277" t="s">
        <v>656</v>
      </c>
    </row>
    <row r="3592" spans="1:41" ht="15" thickBot="1" x14ac:dyDescent="0.4">
      <c r="A3592" s="8">
        <v>2025</v>
      </c>
      <c r="B3592" s="9" t="s">
        <v>168</v>
      </c>
      <c r="C3592" s="9" t="s">
        <v>169</v>
      </c>
      <c r="D3592" s="9" t="s">
        <v>354</v>
      </c>
      <c r="E3592" s="9" t="s">
        <v>31</v>
      </c>
      <c r="F3592" s="8">
        <v>2026</v>
      </c>
      <c r="G3592" s="11" t="s">
        <v>381</v>
      </c>
      <c r="H3592" s="11" t="s">
        <v>381</v>
      </c>
      <c r="I3592" s="11" t="s">
        <v>381</v>
      </c>
      <c r="J3592" s="11" t="s">
        <v>381</v>
      </c>
      <c r="K3592" s="11" t="s">
        <v>381</v>
      </c>
      <c r="L3592" s="11" t="s">
        <v>381</v>
      </c>
      <c r="M3592" s="11" t="s">
        <v>381</v>
      </c>
      <c r="N3592" s="11" t="s">
        <v>381</v>
      </c>
      <c r="O3592" s="11" t="s">
        <v>381</v>
      </c>
      <c r="P3592" s="11" t="s">
        <v>381</v>
      </c>
      <c r="Q3592" s="11" t="s">
        <v>381</v>
      </c>
      <c r="R3592" s="11" t="s">
        <v>381</v>
      </c>
      <c r="S3592" s="11" t="s">
        <v>381</v>
      </c>
      <c r="T3592" s="11" t="s">
        <v>381</v>
      </c>
      <c r="U3592" s="11" t="s">
        <v>381</v>
      </c>
      <c r="V3592" s="11" t="s">
        <v>381</v>
      </c>
      <c r="W3592" s="11" t="s">
        <v>381</v>
      </c>
      <c r="X3592" s="11" t="s">
        <v>381</v>
      </c>
      <c r="Y3592" s="11" t="s">
        <v>381</v>
      </c>
      <c r="Z3592" s="28" t="s">
        <v>35</v>
      </c>
      <c r="AA3592" s="28" t="s">
        <v>35</v>
      </c>
      <c r="AB3592" s="11">
        <v>6.3170000000000004E-2</v>
      </c>
      <c r="AC3592" s="11">
        <v>8.1920000000000007E-2</v>
      </c>
      <c r="AD3592" s="71"/>
      <c r="AE3592" s="71"/>
      <c r="AF3592" s="71">
        <f t="shared" si="168"/>
        <v>1.8800000000000001E-2</v>
      </c>
      <c r="AG3592" s="277" t="s">
        <v>907</v>
      </c>
      <c r="AH3592" s="277" t="s">
        <v>838</v>
      </c>
      <c r="AI3592" s="276" t="s">
        <v>839</v>
      </c>
      <c r="AJ3592" s="276" t="s">
        <v>840</v>
      </c>
      <c r="AK3592" s="276" t="s">
        <v>354</v>
      </c>
      <c r="AL3592" s="277" t="s">
        <v>169</v>
      </c>
      <c r="AM3592" s="276" t="s">
        <v>841</v>
      </c>
      <c r="AN3592" s="276" t="s">
        <v>655</v>
      </c>
      <c r="AO3592" s="277" t="s">
        <v>656</v>
      </c>
    </row>
    <row r="3593" spans="1:41" ht="15" thickBot="1" x14ac:dyDescent="0.4">
      <c r="A3593" s="8">
        <v>2025</v>
      </c>
      <c r="B3593" s="9" t="s">
        <v>168</v>
      </c>
      <c r="C3593" s="9" t="s">
        <v>169</v>
      </c>
      <c r="D3593" s="9" t="s">
        <v>354</v>
      </c>
      <c r="E3593" s="9" t="s">
        <v>31</v>
      </c>
      <c r="F3593" s="8">
        <v>2027</v>
      </c>
      <c r="G3593" s="11" t="s">
        <v>381</v>
      </c>
      <c r="H3593" s="11" t="s">
        <v>381</v>
      </c>
      <c r="I3593" s="11" t="s">
        <v>381</v>
      </c>
      <c r="J3593" s="11" t="s">
        <v>381</v>
      </c>
      <c r="K3593" s="11" t="s">
        <v>381</v>
      </c>
      <c r="L3593" s="11" t="s">
        <v>381</v>
      </c>
      <c r="M3593" s="11" t="s">
        <v>381</v>
      </c>
      <c r="N3593" s="11" t="s">
        <v>381</v>
      </c>
      <c r="O3593" s="11" t="s">
        <v>381</v>
      </c>
      <c r="P3593" s="11" t="s">
        <v>381</v>
      </c>
      <c r="Q3593" s="11" t="s">
        <v>381</v>
      </c>
      <c r="R3593" s="11" t="s">
        <v>381</v>
      </c>
      <c r="S3593" s="11" t="s">
        <v>381</v>
      </c>
      <c r="T3593" s="11" t="s">
        <v>381</v>
      </c>
      <c r="U3593" s="11" t="s">
        <v>381</v>
      </c>
      <c r="V3593" s="11" t="s">
        <v>381</v>
      </c>
      <c r="W3593" s="11" t="s">
        <v>381</v>
      </c>
      <c r="X3593" s="11" t="s">
        <v>381</v>
      </c>
      <c r="Y3593" s="11" t="s">
        <v>381</v>
      </c>
      <c r="Z3593" s="28" t="s">
        <v>35</v>
      </c>
      <c r="AA3593" s="28" t="s">
        <v>35</v>
      </c>
      <c r="AB3593" s="11">
        <v>6.2759999999999996E-2</v>
      </c>
      <c r="AC3593" s="11">
        <v>8.2600000000000007E-2</v>
      </c>
      <c r="AD3593" s="71"/>
      <c r="AE3593" s="71"/>
      <c r="AF3593" s="71">
        <f t="shared" si="168"/>
        <v>1.9800000000000002E-2</v>
      </c>
      <c r="AG3593" s="277" t="s">
        <v>907</v>
      </c>
      <c r="AH3593" s="277" t="s">
        <v>838</v>
      </c>
      <c r="AI3593" s="276" t="s">
        <v>839</v>
      </c>
      <c r="AJ3593" s="276" t="s">
        <v>840</v>
      </c>
      <c r="AK3593" s="276" t="s">
        <v>354</v>
      </c>
      <c r="AL3593" s="277" t="s">
        <v>169</v>
      </c>
      <c r="AM3593" s="276" t="s">
        <v>841</v>
      </c>
      <c r="AN3593" s="276" t="s">
        <v>655</v>
      </c>
      <c r="AO3593" s="277" t="s">
        <v>656</v>
      </c>
    </row>
    <row r="3594" spans="1:41" ht="15" thickBot="1" x14ac:dyDescent="0.4">
      <c r="A3594" s="8">
        <v>2025</v>
      </c>
      <c r="B3594" s="9" t="s">
        <v>168</v>
      </c>
      <c r="C3594" s="9" t="s">
        <v>169</v>
      </c>
      <c r="D3594" s="9" t="s">
        <v>354</v>
      </c>
      <c r="E3594" s="9" t="s">
        <v>31</v>
      </c>
      <c r="F3594" s="8">
        <v>2028</v>
      </c>
      <c r="G3594" s="11" t="s">
        <v>381</v>
      </c>
      <c r="H3594" s="11" t="s">
        <v>381</v>
      </c>
      <c r="I3594" s="11" t="s">
        <v>381</v>
      </c>
      <c r="J3594" s="11" t="s">
        <v>381</v>
      </c>
      <c r="K3594" s="11" t="s">
        <v>381</v>
      </c>
      <c r="L3594" s="11" t="s">
        <v>381</v>
      </c>
      <c r="M3594" s="11" t="s">
        <v>381</v>
      </c>
      <c r="N3594" s="11" t="s">
        <v>381</v>
      </c>
      <c r="O3594" s="11" t="s">
        <v>381</v>
      </c>
      <c r="P3594" s="11" t="s">
        <v>381</v>
      </c>
      <c r="Q3594" s="11" t="s">
        <v>381</v>
      </c>
      <c r="R3594" s="11" t="s">
        <v>381</v>
      </c>
      <c r="S3594" s="11" t="s">
        <v>381</v>
      </c>
      <c r="T3594" s="11" t="s">
        <v>381</v>
      </c>
      <c r="U3594" s="11" t="s">
        <v>381</v>
      </c>
      <c r="V3594" s="11" t="s">
        <v>381</v>
      </c>
      <c r="W3594" s="11" t="s">
        <v>381</v>
      </c>
      <c r="X3594" s="11" t="s">
        <v>381</v>
      </c>
      <c r="Y3594" s="11" t="s">
        <v>381</v>
      </c>
      <c r="Z3594" s="28" t="s">
        <v>35</v>
      </c>
      <c r="AA3594" s="28" t="s">
        <v>35</v>
      </c>
      <c r="AB3594" s="11">
        <v>6.8580000000000002E-2</v>
      </c>
      <c r="AC3594" s="11">
        <v>8.5129999999999997E-2</v>
      </c>
      <c r="AD3594" s="71"/>
      <c r="AE3594" s="71"/>
      <c r="AF3594" s="71">
        <f t="shared" si="168"/>
        <v>1.66E-2</v>
      </c>
      <c r="AG3594" s="277" t="s">
        <v>907</v>
      </c>
      <c r="AH3594" s="277" t="s">
        <v>838</v>
      </c>
      <c r="AI3594" s="276" t="s">
        <v>839</v>
      </c>
      <c r="AJ3594" s="276" t="s">
        <v>840</v>
      </c>
      <c r="AK3594" s="276" t="s">
        <v>354</v>
      </c>
      <c r="AL3594" s="277" t="s">
        <v>169</v>
      </c>
      <c r="AM3594" s="276" t="s">
        <v>841</v>
      </c>
      <c r="AN3594" s="276" t="s">
        <v>655</v>
      </c>
      <c r="AO3594" s="277" t="s">
        <v>656</v>
      </c>
    </row>
    <row r="3595" spans="1:41" ht="15" thickBot="1" x14ac:dyDescent="0.4">
      <c r="A3595" s="8">
        <v>2025</v>
      </c>
      <c r="B3595" s="9" t="s">
        <v>168</v>
      </c>
      <c r="C3595" s="9" t="s">
        <v>169</v>
      </c>
      <c r="D3595" s="9" t="s">
        <v>354</v>
      </c>
      <c r="E3595" s="9" t="s">
        <v>31</v>
      </c>
      <c r="F3595" s="8">
        <v>2029</v>
      </c>
      <c r="G3595" s="11" t="s">
        <v>381</v>
      </c>
      <c r="H3595" s="11" t="s">
        <v>381</v>
      </c>
      <c r="I3595" s="11" t="s">
        <v>381</v>
      </c>
      <c r="J3595" s="11" t="s">
        <v>381</v>
      </c>
      <c r="K3595" s="11" t="s">
        <v>381</v>
      </c>
      <c r="L3595" s="11" t="s">
        <v>381</v>
      </c>
      <c r="M3595" s="11" t="s">
        <v>381</v>
      </c>
      <c r="N3595" s="11" t="s">
        <v>381</v>
      </c>
      <c r="O3595" s="11" t="s">
        <v>381</v>
      </c>
      <c r="P3595" s="11" t="s">
        <v>381</v>
      </c>
      <c r="Q3595" s="11" t="s">
        <v>381</v>
      </c>
      <c r="R3595" s="11" t="s">
        <v>381</v>
      </c>
      <c r="S3595" s="11" t="s">
        <v>381</v>
      </c>
      <c r="T3595" s="11" t="s">
        <v>381</v>
      </c>
      <c r="U3595" s="11" t="s">
        <v>381</v>
      </c>
      <c r="V3595" s="11" t="s">
        <v>381</v>
      </c>
      <c r="W3595" s="11" t="s">
        <v>381</v>
      </c>
      <c r="X3595" s="11" t="s">
        <v>381</v>
      </c>
      <c r="Y3595" s="11" t="s">
        <v>381</v>
      </c>
      <c r="Z3595" s="28" t="s">
        <v>35</v>
      </c>
      <c r="AA3595" s="28" t="s">
        <v>35</v>
      </c>
      <c r="AB3595" s="11">
        <v>7.2300000000000003E-2</v>
      </c>
      <c r="AC3595" s="11">
        <v>7.936E-2</v>
      </c>
      <c r="AD3595" s="71"/>
      <c r="AE3595" s="71"/>
      <c r="AF3595" s="71">
        <f t="shared" si="168"/>
        <v>7.1000000000000004E-3</v>
      </c>
      <c r="AG3595" s="277" t="s">
        <v>907</v>
      </c>
      <c r="AH3595" s="277" t="s">
        <v>838</v>
      </c>
      <c r="AI3595" s="276" t="s">
        <v>839</v>
      </c>
      <c r="AJ3595" s="276" t="s">
        <v>840</v>
      </c>
      <c r="AK3595" s="276" t="s">
        <v>354</v>
      </c>
      <c r="AL3595" s="277" t="s">
        <v>169</v>
      </c>
      <c r="AM3595" s="276" t="s">
        <v>841</v>
      </c>
      <c r="AN3595" s="276" t="s">
        <v>655</v>
      </c>
      <c r="AO3595" s="277" t="s">
        <v>656</v>
      </c>
    </row>
    <row r="3596" spans="1:41" ht="15" thickBot="1" x14ac:dyDescent="0.4">
      <c r="A3596" s="8">
        <v>2025</v>
      </c>
      <c r="B3596" s="9" t="s">
        <v>168</v>
      </c>
      <c r="C3596" s="9" t="s">
        <v>169</v>
      </c>
      <c r="D3596" s="9" t="s">
        <v>354</v>
      </c>
      <c r="E3596" s="9" t="s">
        <v>31</v>
      </c>
      <c r="F3596" s="8">
        <v>2030</v>
      </c>
      <c r="G3596" s="11" t="s">
        <v>381</v>
      </c>
      <c r="H3596" s="11" t="s">
        <v>381</v>
      </c>
      <c r="I3596" s="11" t="s">
        <v>381</v>
      </c>
      <c r="J3596" s="11" t="s">
        <v>381</v>
      </c>
      <c r="K3596" s="11" t="s">
        <v>381</v>
      </c>
      <c r="L3596" s="11" t="s">
        <v>381</v>
      </c>
      <c r="M3596" s="11" t="s">
        <v>381</v>
      </c>
      <c r="N3596" s="11" t="s">
        <v>381</v>
      </c>
      <c r="O3596" s="11" t="s">
        <v>381</v>
      </c>
      <c r="P3596" s="11" t="s">
        <v>381</v>
      </c>
      <c r="Q3596" s="11" t="s">
        <v>381</v>
      </c>
      <c r="R3596" s="11" t="s">
        <v>381</v>
      </c>
      <c r="S3596" s="11" t="s">
        <v>381</v>
      </c>
      <c r="T3596" s="11" t="s">
        <v>381</v>
      </c>
      <c r="U3596" s="11" t="s">
        <v>381</v>
      </c>
      <c r="V3596" s="11" t="s">
        <v>381</v>
      </c>
      <c r="W3596" s="11" t="s">
        <v>381</v>
      </c>
      <c r="X3596" s="11" t="s">
        <v>381</v>
      </c>
      <c r="Y3596" s="11" t="s">
        <v>381</v>
      </c>
      <c r="Z3596" s="28" t="s">
        <v>35</v>
      </c>
      <c r="AA3596" s="28" t="s">
        <v>35</v>
      </c>
      <c r="AB3596" s="11">
        <v>6.8610000000000004E-2</v>
      </c>
      <c r="AC3596" s="11">
        <v>7.6219999999999996E-2</v>
      </c>
      <c r="AD3596" s="71"/>
      <c r="AE3596" s="71"/>
      <c r="AF3596" s="71">
        <f t="shared" si="168"/>
        <v>7.6E-3</v>
      </c>
      <c r="AG3596" s="277" t="s">
        <v>907</v>
      </c>
      <c r="AH3596" s="277" t="s">
        <v>838</v>
      </c>
      <c r="AI3596" s="276" t="s">
        <v>839</v>
      </c>
      <c r="AJ3596" s="276" t="s">
        <v>840</v>
      </c>
      <c r="AK3596" s="276" t="s">
        <v>354</v>
      </c>
      <c r="AL3596" s="277" t="s">
        <v>169</v>
      </c>
      <c r="AM3596" s="276" t="s">
        <v>841</v>
      </c>
      <c r="AN3596" s="276" t="s">
        <v>655</v>
      </c>
      <c r="AO3596" s="277" t="s">
        <v>656</v>
      </c>
    </row>
    <row r="3597" spans="1:41" ht="15" thickBot="1" x14ac:dyDescent="0.4">
      <c r="A3597" s="8">
        <v>2025</v>
      </c>
      <c r="B3597" s="9" t="s">
        <v>168</v>
      </c>
      <c r="C3597" s="9" t="s">
        <v>169</v>
      </c>
      <c r="D3597" s="9" t="s">
        <v>354</v>
      </c>
      <c r="E3597" s="9" t="s">
        <v>31</v>
      </c>
      <c r="F3597" s="8">
        <v>2031</v>
      </c>
      <c r="G3597" s="11" t="s">
        <v>381</v>
      </c>
      <c r="H3597" s="11" t="s">
        <v>381</v>
      </c>
      <c r="I3597" s="11" t="s">
        <v>381</v>
      </c>
      <c r="J3597" s="11" t="s">
        <v>381</v>
      </c>
      <c r="K3597" s="11" t="s">
        <v>381</v>
      </c>
      <c r="L3597" s="11" t="s">
        <v>381</v>
      </c>
      <c r="M3597" s="11" t="s">
        <v>381</v>
      </c>
      <c r="N3597" s="11" t="s">
        <v>381</v>
      </c>
      <c r="O3597" s="11" t="s">
        <v>381</v>
      </c>
      <c r="P3597" s="11" t="s">
        <v>381</v>
      </c>
      <c r="Q3597" s="11" t="s">
        <v>381</v>
      </c>
      <c r="R3597" s="11" t="s">
        <v>381</v>
      </c>
      <c r="S3597" s="11" t="s">
        <v>381</v>
      </c>
      <c r="T3597" s="11" t="s">
        <v>381</v>
      </c>
      <c r="U3597" s="11" t="s">
        <v>381</v>
      </c>
      <c r="V3597" s="11" t="s">
        <v>381</v>
      </c>
      <c r="W3597" s="11" t="s">
        <v>381</v>
      </c>
      <c r="X3597" s="11" t="s">
        <v>381</v>
      </c>
      <c r="Y3597" s="11" t="s">
        <v>381</v>
      </c>
      <c r="Z3597" s="28" t="s">
        <v>35</v>
      </c>
      <c r="AA3597" s="28" t="s">
        <v>35</v>
      </c>
      <c r="AB3597" s="11">
        <v>7.2179999999999994E-2</v>
      </c>
      <c r="AC3597" s="11">
        <v>7.2179999999999994E-2</v>
      </c>
      <c r="AD3597" s="71"/>
      <c r="AE3597" s="71"/>
      <c r="AF3597" s="71">
        <f t="shared" ref="AF3597:AF3660" si="171">ROUND(AC3597-SUM(Z3597:AB3597),4)</f>
        <v>0</v>
      </c>
      <c r="AG3597" s="277" t="s">
        <v>907</v>
      </c>
      <c r="AH3597" s="277" t="s">
        <v>838</v>
      </c>
      <c r="AI3597" s="276" t="s">
        <v>839</v>
      </c>
      <c r="AJ3597" s="276" t="s">
        <v>840</v>
      </c>
      <c r="AK3597" s="276" t="s">
        <v>354</v>
      </c>
      <c r="AL3597" s="277" t="s">
        <v>169</v>
      </c>
      <c r="AM3597" s="276" t="s">
        <v>841</v>
      </c>
      <c r="AN3597" s="276" t="s">
        <v>655</v>
      </c>
      <c r="AO3597" s="277" t="s">
        <v>656</v>
      </c>
    </row>
    <row r="3598" spans="1:41" ht="15" thickBot="1" x14ac:dyDescent="0.4">
      <c r="A3598" s="8">
        <v>2025</v>
      </c>
      <c r="B3598" s="9" t="s">
        <v>168</v>
      </c>
      <c r="C3598" s="9" t="s">
        <v>169</v>
      </c>
      <c r="D3598" s="9" t="s">
        <v>354</v>
      </c>
      <c r="E3598" s="9" t="s">
        <v>31</v>
      </c>
      <c r="F3598" s="8">
        <v>2032</v>
      </c>
      <c r="G3598" s="11" t="s">
        <v>381</v>
      </c>
      <c r="H3598" s="11" t="s">
        <v>381</v>
      </c>
      <c r="I3598" s="11" t="s">
        <v>381</v>
      </c>
      <c r="J3598" s="11" t="s">
        <v>381</v>
      </c>
      <c r="K3598" s="11" t="s">
        <v>381</v>
      </c>
      <c r="L3598" s="11" t="s">
        <v>381</v>
      </c>
      <c r="M3598" s="11" t="s">
        <v>381</v>
      </c>
      <c r="N3598" s="11" t="s">
        <v>381</v>
      </c>
      <c r="O3598" s="11" t="s">
        <v>381</v>
      </c>
      <c r="P3598" s="11" t="s">
        <v>381</v>
      </c>
      <c r="Q3598" s="11" t="s">
        <v>381</v>
      </c>
      <c r="R3598" s="11" t="s">
        <v>381</v>
      </c>
      <c r="S3598" s="11" t="s">
        <v>381</v>
      </c>
      <c r="T3598" s="11" t="s">
        <v>381</v>
      </c>
      <c r="U3598" s="11" t="s">
        <v>381</v>
      </c>
      <c r="V3598" s="11" t="s">
        <v>381</v>
      </c>
      <c r="W3598" s="11" t="s">
        <v>381</v>
      </c>
      <c r="X3598" s="11" t="s">
        <v>381</v>
      </c>
      <c r="Y3598" s="11" t="s">
        <v>381</v>
      </c>
      <c r="Z3598" s="28" t="s">
        <v>35</v>
      </c>
      <c r="AA3598" s="28" t="s">
        <v>35</v>
      </c>
      <c r="AB3598" s="11">
        <v>8.4330000000000002E-2</v>
      </c>
      <c r="AC3598" s="11">
        <v>8.4330000000000002E-2</v>
      </c>
      <c r="AD3598" s="71"/>
      <c r="AE3598" s="71"/>
      <c r="AF3598" s="71">
        <f t="shared" si="171"/>
        <v>0</v>
      </c>
      <c r="AG3598" s="277" t="s">
        <v>907</v>
      </c>
      <c r="AH3598" s="277" t="s">
        <v>838</v>
      </c>
      <c r="AI3598" s="276" t="s">
        <v>839</v>
      </c>
      <c r="AJ3598" s="276" t="s">
        <v>840</v>
      </c>
      <c r="AK3598" s="276" t="s">
        <v>354</v>
      </c>
      <c r="AL3598" s="277" t="s">
        <v>169</v>
      </c>
      <c r="AM3598" s="276" t="s">
        <v>841</v>
      </c>
      <c r="AN3598" s="276" t="s">
        <v>655</v>
      </c>
      <c r="AO3598" s="277" t="s">
        <v>656</v>
      </c>
    </row>
    <row r="3599" spans="1:41" ht="15" thickBot="1" x14ac:dyDescent="0.4">
      <c r="A3599" s="8">
        <v>2025</v>
      </c>
      <c r="B3599" s="9" t="s">
        <v>168</v>
      </c>
      <c r="C3599" s="9" t="s">
        <v>169</v>
      </c>
      <c r="D3599" s="9" t="s">
        <v>354</v>
      </c>
      <c r="E3599" s="9" t="s">
        <v>31</v>
      </c>
      <c r="F3599" s="8">
        <v>2033</v>
      </c>
      <c r="G3599" s="11" t="s">
        <v>381</v>
      </c>
      <c r="H3599" s="11" t="s">
        <v>381</v>
      </c>
      <c r="I3599" s="11" t="s">
        <v>381</v>
      </c>
      <c r="J3599" s="11" t="s">
        <v>381</v>
      </c>
      <c r="K3599" s="11" t="s">
        <v>381</v>
      </c>
      <c r="L3599" s="11" t="s">
        <v>381</v>
      </c>
      <c r="M3599" s="11" t="s">
        <v>381</v>
      </c>
      <c r="N3599" s="11" t="s">
        <v>381</v>
      </c>
      <c r="O3599" s="11" t="s">
        <v>381</v>
      </c>
      <c r="P3599" s="11" t="s">
        <v>381</v>
      </c>
      <c r="Q3599" s="11" t="s">
        <v>381</v>
      </c>
      <c r="R3599" s="11" t="s">
        <v>381</v>
      </c>
      <c r="S3599" s="11" t="s">
        <v>381</v>
      </c>
      <c r="T3599" s="11" t="s">
        <v>381</v>
      </c>
      <c r="U3599" s="11" t="s">
        <v>381</v>
      </c>
      <c r="V3599" s="11" t="s">
        <v>381</v>
      </c>
      <c r="W3599" s="11" t="s">
        <v>381</v>
      </c>
      <c r="X3599" s="11" t="s">
        <v>381</v>
      </c>
      <c r="Y3599" s="11" t="s">
        <v>381</v>
      </c>
      <c r="Z3599" s="28" t="s">
        <v>35</v>
      </c>
      <c r="AA3599" s="28" t="s">
        <v>35</v>
      </c>
      <c r="AB3599" s="11">
        <v>7.9579999999999998E-2</v>
      </c>
      <c r="AC3599" s="11">
        <v>7.9579999999999998E-2</v>
      </c>
      <c r="AD3599" s="71"/>
      <c r="AE3599" s="71"/>
      <c r="AF3599" s="71">
        <f t="shared" si="171"/>
        <v>0</v>
      </c>
      <c r="AG3599" s="277" t="s">
        <v>907</v>
      </c>
      <c r="AH3599" s="277" t="s">
        <v>838</v>
      </c>
      <c r="AI3599" s="276" t="s">
        <v>839</v>
      </c>
      <c r="AJ3599" s="276" t="s">
        <v>840</v>
      </c>
      <c r="AK3599" s="276" t="s">
        <v>354</v>
      </c>
      <c r="AL3599" s="277" t="s">
        <v>169</v>
      </c>
      <c r="AM3599" s="276" t="s">
        <v>841</v>
      </c>
      <c r="AN3599" s="276" t="s">
        <v>655</v>
      </c>
      <c r="AO3599" s="277" t="s">
        <v>656</v>
      </c>
    </row>
    <row r="3600" spans="1:41" ht="15" thickBot="1" x14ac:dyDescent="0.4">
      <c r="A3600" s="8">
        <v>2025</v>
      </c>
      <c r="B3600" s="9" t="s">
        <v>168</v>
      </c>
      <c r="C3600" s="9" t="s">
        <v>169</v>
      </c>
      <c r="D3600" s="9" t="s">
        <v>354</v>
      </c>
      <c r="E3600" s="9" t="s">
        <v>31</v>
      </c>
      <c r="F3600" s="8">
        <v>2034</v>
      </c>
      <c r="G3600" s="11" t="s">
        <v>381</v>
      </c>
      <c r="H3600" s="11" t="s">
        <v>381</v>
      </c>
      <c r="I3600" s="11" t="s">
        <v>381</v>
      </c>
      <c r="J3600" s="11" t="s">
        <v>381</v>
      </c>
      <c r="K3600" s="11" t="s">
        <v>381</v>
      </c>
      <c r="L3600" s="11" t="s">
        <v>381</v>
      </c>
      <c r="M3600" s="11" t="s">
        <v>381</v>
      </c>
      <c r="N3600" s="11" t="s">
        <v>381</v>
      </c>
      <c r="O3600" s="11" t="s">
        <v>381</v>
      </c>
      <c r="P3600" s="11" t="s">
        <v>381</v>
      </c>
      <c r="Q3600" s="11" t="s">
        <v>381</v>
      </c>
      <c r="R3600" s="11" t="s">
        <v>381</v>
      </c>
      <c r="S3600" s="11" t="s">
        <v>381</v>
      </c>
      <c r="T3600" s="11" t="s">
        <v>381</v>
      </c>
      <c r="U3600" s="11" t="s">
        <v>381</v>
      </c>
      <c r="V3600" s="11" t="s">
        <v>381</v>
      </c>
      <c r="W3600" s="11" t="s">
        <v>381</v>
      </c>
      <c r="X3600" s="11" t="s">
        <v>381</v>
      </c>
      <c r="Y3600" s="11" t="s">
        <v>381</v>
      </c>
      <c r="Z3600" s="28" t="s">
        <v>35</v>
      </c>
      <c r="AA3600" s="28" t="s">
        <v>35</v>
      </c>
      <c r="AB3600" s="11">
        <v>6.5250000000000002E-2</v>
      </c>
      <c r="AC3600" s="11">
        <v>6.5250000000000002E-2</v>
      </c>
      <c r="AD3600" s="71"/>
      <c r="AE3600" s="71"/>
      <c r="AF3600" s="71">
        <f t="shared" si="171"/>
        <v>0</v>
      </c>
      <c r="AG3600" s="277" t="s">
        <v>907</v>
      </c>
      <c r="AH3600" s="277" t="s">
        <v>838</v>
      </c>
      <c r="AI3600" s="276" t="s">
        <v>839</v>
      </c>
      <c r="AJ3600" s="276" t="s">
        <v>840</v>
      </c>
      <c r="AK3600" s="276" t="s">
        <v>354</v>
      </c>
      <c r="AL3600" s="277" t="s">
        <v>169</v>
      </c>
      <c r="AM3600" s="276" t="s">
        <v>841</v>
      </c>
      <c r="AN3600" s="276" t="s">
        <v>655</v>
      </c>
      <c r="AO3600" s="277" t="s">
        <v>656</v>
      </c>
    </row>
    <row r="3601" spans="1:41" ht="15" thickBot="1" x14ac:dyDescent="0.4">
      <c r="A3601" s="8">
        <v>2025</v>
      </c>
      <c r="B3601" s="9" t="s">
        <v>168</v>
      </c>
      <c r="C3601" s="9" t="s">
        <v>169</v>
      </c>
      <c r="D3601" s="9" t="s">
        <v>354</v>
      </c>
      <c r="E3601" s="9" t="s">
        <v>31</v>
      </c>
      <c r="F3601" s="8">
        <v>2035</v>
      </c>
      <c r="G3601" s="11" t="s">
        <v>381</v>
      </c>
      <c r="H3601" s="11" t="s">
        <v>381</v>
      </c>
      <c r="I3601" s="11" t="s">
        <v>381</v>
      </c>
      <c r="J3601" s="11" t="s">
        <v>381</v>
      </c>
      <c r="K3601" s="11" t="s">
        <v>381</v>
      </c>
      <c r="L3601" s="11" t="s">
        <v>381</v>
      </c>
      <c r="M3601" s="11" t="s">
        <v>381</v>
      </c>
      <c r="N3601" s="11" t="s">
        <v>381</v>
      </c>
      <c r="O3601" s="11" t="s">
        <v>381</v>
      </c>
      <c r="P3601" s="11" t="s">
        <v>381</v>
      </c>
      <c r="Q3601" s="11" t="s">
        <v>381</v>
      </c>
      <c r="R3601" s="11" t="s">
        <v>381</v>
      </c>
      <c r="S3601" s="11" t="s">
        <v>381</v>
      </c>
      <c r="T3601" s="11" t="s">
        <v>381</v>
      </c>
      <c r="U3601" s="11" t="s">
        <v>381</v>
      </c>
      <c r="V3601" s="11" t="s">
        <v>381</v>
      </c>
      <c r="W3601" s="11" t="s">
        <v>381</v>
      </c>
      <c r="X3601" s="11" t="s">
        <v>381</v>
      </c>
      <c r="Y3601" s="11" t="s">
        <v>381</v>
      </c>
      <c r="Z3601" s="28" t="s">
        <v>35</v>
      </c>
      <c r="AA3601" s="28" t="s">
        <v>35</v>
      </c>
      <c r="AB3601" s="11">
        <v>6.7290000000000003E-2</v>
      </c>
      <c r="AC3601" s="11">
        <v>6.7290000000000003E-2</v>
      </c>
      <c r="AD3601" s="71"/>
      <c r="AE3601" s="71"/>
      <c r="AF3601" s="71">
        <f t="shared" si="171"/>
        <v>0</v>
      </c>
      <c r="AG3601" s="277" t="s">
        <v>907</v>
      </c>
      <c r="AH3601" s="277" t="s">
        <v>838</v>
      </c>
      <c r="AI3601" s="276" t="s">
        <v>839</v>
      </c>
      <c r="AJ3601" s="276" t="s">
        <v>840</v>
      </c>
      <c r="AK3601" s="276" t="s">
        <v>354</v>
      </c>
      <c r="AL3601" s="277" t="s">
        <v>169</v>
      </c>
      <c r="AM3601" s="276" t="s">
        <v>841</v>
      </c>
      <c r="AN3601" s="276" t="s">
        <v>655</v>
      </c>
      <c r="AO3601" s="277" t="s">
        <v>656</v>
      </c>
    </row>
    <row r="3602" spans="1:41" ht="15" thickBot="1" x14ac:dyDescent="0.4">
      <c r="A3602" s="8">
        <v>2025</v>
      </c>
      <c r="B3602" s="9" t="s">
        <v>168</v>
      </c>
      <c r="C3602" s="9" t="s">
        <v>169</v>
      </c>
      <c r="D3602" s="9" t="s">
        <v>354</v>
      </c>
      <c r="E3602" s="9" t="s">
        <v>32</v>
      </c>
      <c r="F3602" s="8">
        <v>2025</v>
      </c>
      <c r="G3602" s="11">
        <v>0</v>
      </c>
      <c r="H3602" s="11">
        <v>0</v>
      </c>
      <c r="I3602" s="11" t="s">
        <v>35</v>
      </c>
      <c r="J3602" s="11">
        <v>0</v>
      </c>
      <c r="K3602" s="11" t="s">
        <v>35</v>
      </c>
      <c r="L3602" s="11">
        <v>0.42474000000000001</v>
      </c>
      <c r="M3602" s="11">
        <v>0</v>
      </c>
      <c r="N3602" s="11">
        <v>0</v>
      </c>
      <c r="O3602" s="11" t="s">
        <v>35</v>
      </c>
      <c r="P3602" s="11" t="s">
        <v>35</v>
      </c>
      <c r="Q3602" s="11">
        <v>2.11226</v>
      </c>
      <c r="R3602" s="11" t="s">
        <v>35</v>
      </c>
      <c r="S3602" s="11">
        <v>0</v>
      </c>
      <c r="T3602" s="11">
        <v>2.8898999999999999</v>
      </c>
      <c r="U3602" s="11">
        <v>0</v>
      </c>
      <c r="V3602" s="11">
        <v>0</v>
      </c>
      <c r="W3602" s="11">
        <v>0</v>
      </c>
      <c r="X3602" s="11">
        <v>0</v>
      </c>
      <c r="Y3602" s="11">
        <v>2.8898999999999999</v>
      </c>
      <c r="Z3602" s="28" t="s">
        <v>35</v>
      </c>
      <c r="AA3602" s="28" t="s">
        <v>35</v>
      </c>
      <c r="AB3602" s="11">
        <v>1.1895500000000001</v>
      </c>
      <c r="AC3602" s="11">
        <v>1.4786999999999999</v>
      </c>
      <c r="AD3602" s="71">
        <f t="shared" ref="AD3602:AD3658" si="172">ROUND(T3602-SUM(G3602:S3602),4)</f>
        <v>0.35289999999999999</v>
      </c>
      <c r="AE3602" s="71">
        <f t="shared" ref="AE3602:AE3658" si="173">ROUND(X3602-SUM(U3602:W3602),4)</f>
        <v>0</v>
      </c>
      <c r="AF3602" s="71">
        <f t="shared" si="171"/>
        <v>0.28920000000000001</v>
      </c>
      <c r="AG3602" s="277" t="s">
        <v>908</v>
      </c>
      <c r="AH3602" s="277" t="s">
        <v>838</v>
      </c>
      <c r="AI3602" s="276" t="s">
        <v>839</v>
      </c>
      <c r="AJ3602" s="276" t="s">
        <v>840</v>
      </c>
      <c r="AK3602" s="276" t="s">
        <v>354</v>
      </c>
      <c r="AL3602" s="277" t="s">
        <v>169</v>
      </c>
      <c r="AM3602" s="276" t="s">
        <v>841</v>
      </c>
      <c r="AN3602" s="276" t="s">
        <v>655</v>
      </c>
      <c r="AO3602" s="277" t="s">
        <v>656</v>
      </c>
    </row>
    <row r="3603" spans="1:41" ht="15" thickBot="1" x14ac:dyDescent="0.4">
      <c r="A3603" s="8">
        <v>2025</v>
      </c>
      <c r="B3603" s="9" t="s">
        <v>168</v>
      </c>
      <c r="C3603" s="9" t="s">
        <v>169</v>
      </c>
      <c r="D3603" s="9" t="s">
        <v>354</v>
      </c>
      <c r="E3603" s="9" t="s">
        <v>32</v>
      </c>
      <c r="F3603" s="8">
        <v>2026</v>
      </c>
      <c r="G3603" s="11">
        <v>0</v>
      </c>
      <c r="H3603" s="11">
        <v>0</v>
      </c>
      <c r="I3603" s="11" t="s">
        <v>35</v>
      </c>
      <c r="J3603" s="11">
        <v>0</v>
      </c>
      <c r="K3603" s="11" t="s">
        <v>35</v>
      </c>
      <c r="L3603" s="11">
        <v>0.62134</v>
      </c>
      <c r="M3603" s="11">
        <v>0</v>
      </c>
      <c r="N3603" s="11">
        <v>0</v>
      </c>
      <c r="O3603" s="11" t="s">
        <v>35</v>
      </c>
      <c r="P3603" s="11" t="s">
        <v>35</v>
      </c>
      <c r="Q3603" s="11">
        <v>2.1942200000000001</v>
      </c>
      <c r="R3603" s="11" t="s">
        <v>35</v>
      </c>
      <c r="S3603" s="11">
        <v>0</v>
      </c>
      <c r="T3603" s="11">
        <v>3.0176400000000001</v>
      </c>
      <c r="U3603" s="11">
        <v>0</v>
      </c>
      <c r="V3603" s="11">
        <v>0</v>
      </c>
      <c r="W3603" s="11">
        <v>0</v>
      </c>
      <c r="X3603" s="11">
        <v>0</v>
      </c>
      <c r="Y3603" s="11">
        <v>3.0176400000000001</v>
      </c>
      <c r="Z3603" s="28" t="s">
        <v>35</v>
      </c>
      <c r="AA3603" s="28" t="s">
        <v>35</v>
      </c>
      <c r="AB3603" s="11">
        <v>1.43743</v>
      </c>
      <c r="AC3603" s="11">
        <v>1.6508100000000001</v>
      </c>
      <c r="AD3603" s="71">
        <f t="shared" si="172"/>
        <v>0.2021</v>
      </c>
      <c r="AE3603" s="71">
        <f t="shared" si="173"/>
        <v>0</v>
      </c>
      <c r="AF3603" s="71">
        <f t="shared" si="171"/>
        <v>0.21340000000000001</v>
      </c>
      <c r="AG3603" s="277" t="s">
        <v>908</v>
      </c>
      <c r="AH3603" s="277" t="s">
        <v>838</v>
      </c>
      <c r="AI3603" s="276" t="s">
        <v>839</v>
      </c>
      <c r="AJ3603" s="276" t="s">
        <v>840</v>
      </c>
      <c r="AK3603" s="276" t="s">
        <v>354</v>
      </c>
      <c r="AL3603" s="277" t="s">
        <v>169</v>
      </c>
      <c r="AM3603" s="276" t="s">
        <v>841</v>
      </c>
      <c r="AN3603" s="276" t="s">
        <v>655</v>
      </c>
      <c r="AO3603" s="277" t="s">
        <v>656</v>
      </c>
    </row>
    <row r="3604" spans="1:41" ht="15" thickBot="1" x14ac:dyDescent="0.4">
      <c r="A3604" s="8">
        <v>2025</v>
      </c>
      <c r="B3604" s="9" t="s">
        <v>168</v>
      </c>
      <c r="C3604" s="9" t="s">
        <v>169</v>
      </c>
      <c r="D3604" s="9" t="s">
        <v>354</v>
      </c>
      <c r="E3604" s="9" t="s">
        <v>32</v>
      </c>
      <c r="F3604" s="8">
        <v>2027</v>
      </c>
      <c r="G3604" s="11">
        <v>0</v>
      </c>
      <c r="H3604" s="11">
        <v>0</v>
      </c>
      <c r="I3604" s="11" t="s">
        <v>35</v>
      </c>
      <c r="J3604" s="11">
        <v>0</v>
      </c>
      <c r="K3604" s="11" t="s">
        <v>35</v>
      </c>
      <c r="L3604" s="11">
        <v>0.40937000000000001</v>
      </c>
      <c r="M3604" s="11">
        <v>0</v>
      </c>
      <c r="N3604" s="11">
        <v>0</v>
      </c>
      <c r="O3604" s="11" t="s">
        <v>35</v>
      </c>
      <c r="P3604" s="11" t="s">
        <v>35</v>
      </c>
      <c r="Q3604" s="11">
        <v>1.90218</v>
      </c>
      <c r="R3604" s="11" t="s">
        <v>35</v>
      </c>
      <c r="S3604" s="11">
        <v>0</v>
      </c>
      <c r="T3604" s="11">
        <v>2.7115399999999998</v>
      </c>
      <c r="U3604" s="11">
        <v>0</v>
      </c>
      <c r="V3604" s="11">
        <v>0</v>
      </c>
      <c r="W3604" s="11">
        <v>0</v>
      </c>
      <c r="X3604" s="11">
        <v>0</v>
      </c>
      <c r="Y3604" s="11">
        <v>2.7115399999999998</v>
      </c>
      <c r="Z3604" s="28" t="s">
        <v>35</v>
      </c>
      <c r="AA3604" s="28" t="s">
        <v>35</v>
      </c>
      <c r="AB3604" s="11">
        <v>1.3822000000000001</v>
      </c>
      <c r="AC3604" s="11">
        <v>1.54156</v>
      </c>
      <c r="AD3604" s="71">
        <f t="shared" si="172"/>
        <v>0.4</v>
      </c>
      <c r="AE3604" s="71">
        <f t="shared" si="173"/>
        <v>0</v>
      </c>
      <c r="AF3604" s="71">
        <f t="shared" si="171"/>
        <v>0.15939999999999999</v>
      </c>
      <c r="AG3604" s="277" t="s">
        <v>908</v>
      </c>
      <c r="AH3604" s="277" t="s">
        <v>838</v>
      </c>
      <c r="AI3604" s="276" t="s">
        <v>839</v>
      </c>
      <c r="AJ3604" s="276" t="s">
        <v>840</v>
      </c>
      <c r="AK3604" s="276" t="s">
        <v>354</v>
      </c>
      <c r="AL3604" s="277" t="s">
        <v>169</v>
      </c>
      <c r="AM3604" s="276" t="s">
        <v>841</v>
      </c>
      <c r="AN3604" s="276" t="s">
        <v>655</v>
      </c>
      <c r="AO3604" s="277" t="s">
        <v>656</v>
      </c>
    </row>
    <row r="3605" spans="1:41" ht="15" thickBot="1" x14ac:dyDescent="0.4">
      <c r="A3605" s="8">
        <v>2025</v>
      </c>
      <c r="B3605" s="9" t="s">
        <v>168</v>
      </c>
      <c r="C3605" s="9" t="s">
        <v>169</v>
      </c>
      <c r="D3605" s="9" t="s">
        <v>354</v>
      </c>
      <c r="E3605" s="9" t="s">
        <v>32</v>
      </c>
      <c r="F3605" s="8">
        <v>2028</v>
      </c>
      <c r="G3605" s="11">
        <v>0</v>
      </c>
      <c r="H3605" s="11">
        <v>0</v>
      </c>
      <c r="I3605" s="11" t="s">
        <v>35</v>
      </c>
      <c r="J3605" s="11">
        <v>0</v>
      </c>
      <c r="K3605" s="11" t="s">
        <v>35</v>
      </c>
      <c r="L3605" s="11">
        <v>0.38804</v>
      </c>
      <c r="M3605" s="11">
        <v>0</v>
      </c>
      <c r="N3605" s="11">
        <v>0</v>
      </c>
      <c r="O3605" s="11" t="s">
        <v>35</v>
      </c>
      <c r="P3605" s="11" t="s">
        <v>35</v>
      </c>
      <c r="Q3605" s="11">
        <v>1.8116000000000001</v>
      </c>
      <c r="R3605" s="11" t="s">
        <v>35</v>
      </c>
      <c r="S3605" s="11">
        <v>0</v>
      </c>
      <c r="T3605" s="11">
        <v>2.38795</v>
      </c>
      <c r="U3605" s="11">
        <v>0</v>
      </c>
      <c r="V3605" s="11">
        <v>0</v>
      </c>
      <c r="W3605" s="11">
        <v>0</v>
      </c>
      <c r="X3605" s="11">
        <v>0</v>
      </c>
      <c r="Y3605" s="11">
        <v>2.38795</v>
      </c>
      <c r="Z3605" s="28" t="s">
        <v>35</v>
      </c>
      <c r="AA3605" s="28" t="s">
        <v>35</v>
      </c>
      <c r="AB3605" s="11">
        <v>1.19079</v>
      </c>
      <c r="AC3605" s="11">
        <v>1.3440799999999999</v>
      </c>
      <c r="AD3605" s="71">
        <f t="shared" si="172"/>
        <v>0.1883</v>
      </c>
      <c r="AE3605" s="71">
        <f t="shared" si="173"/>
        <v>0</v>
      </c>
      <c r="AF3605" s="71">
        <f t="shared" si="171"/>
        <v>0.15329999999999999</v>
      </c>
      <c r="AG3605" s="277" t="s">
        <v>908</v>
      </c>
      <c r="AH3605" s="277" t="s">
        <v>838</v>
      </c>
      <c r="AI3605" s="276" t="s">
        <v>839</v>
      </c>
      <c r="AJ3605" s="276" t="s">
        <v>840</v>
      </c>
      <c r="AK3605" s="276" t="s">
        <v>354</v>
      </c>
      <c r="AL3605" s="277" t="s">
        <v>169</v>
      </c>
      <c r="AM3605" s="276" t="s">
        <v>841</v>
      </c>
      <c r="AN3605" s="276" t="s">
        <v>655</v>
      </c>
      <c r="AO3605" s="277" t="s">
        <v>656</v>
      </c>
    </row>
    <row r="3606" spans="1:41" ht="15" thickBot="1" x14ac:dyDescent="0.4">
      <c r="A3606" s="8">
        <v>2025</v>
      </c>
      <c r="B3606" s="9" t="s">
        <v>168</v>
      </c>
      <c r="C3606" s="9" t="s">
        <v>169</v>
      </c>
      <c r="D3606" s="9" t="s">
        <v>354</v>
      </c>
      <c r="E3606" s="9" t="s">
        <v>32</v>
      </c>
      <c r="F3606" s="8">
        <v>2029</v>
      </c>
      <c r="G3606" s="11">
        <v>0</v>
      </c>
      <c r="H3606" s="11">
        <v>0</v>
      </c>
      <c r="I3606" s="11" t="s">
        <v>35</v>
      </c>
      <c r="J3606" s="11">
        <v>0</v>
      </c>
      <c r="K3606" s="11" t="s">
        <v>35</v>
      </c>
      <c r="L3606" s="11">
        <v>0.69408000000000003</v>
      </c>
      <c r="M3606" s="11">
        <v>0</v>
      </c>
      <c r="N3606" s="11">
        <v>0</v>
      </c>
      <c r="O3606" s="11" t="s">
        <v>35</v>
      </c>
      <c r="P3606" s="11" t="s">
        <v>35</v>
      </c>
      <c r="Q3606" s="11">
        <v>1.6831199999999999</v>
      </c>
      <c r="R3606" s="11" t="s">
        <v>35</v>
      </c>
      <c r="S3606" s="11">
        <v>0</v>
      </c>
      <c r="T3606" s="11">
        <v>2.5443699999999998</v>
      </c>
      <c r="U3606" s="11">
        <v>0</v>
      </c>
      <c r="V3606" s="11">
        <v>0</v>
      </c>
      <c r="W3606" s="11">
        <v>0</v>
      </c>
      <c r="X3606" s="11">
        <v>0</v>
      </c>
      <c r="Y3606" s="11">
        <v>2.5443699999999998</v>
      </c>
      <c r="Z3606" s="28" t="s">
        <v>35</v>
      </c>
      <c r="AA3606" s="28" t="s">
        <v>35</v>
      </c>
      <c r="AB3606" s="11">
        <v>0.85504000000000002</v>
      </c>
      <c r="AC3606" s="11">
        <v>1.1074900000000001</v>
      </c>
      <c r="AD3606" s="71">
        <f t="shared" si="172"/>
        <v>0.16719999999999999</v>
      </c>
      <c r="AE3606" s="71">
        <f t="shared" si="173"/>
        <v>0</v>
      </c>
      <c r="AF3606" s="71">
        <f t="shared" si="171"/>
        <v>0.2525</v>
      </c>
      <c r="AG3606" s="277" t="s">
        <v>908</v>
      </c>
      <c r="AH3606" s="277" t="s">
        <v>838</v>
      </c>
      <c r="AI3606" s="276" t="s">
        <v>839</v>
      </c>
      <c r="AJ3606" s="276" t="s">
        <v>840</v>
      </c>
      <c r="AK3606" s="276" t="s">
        <v>354</v>
      </c>
      <c r="AL3606" s="277" t="s">
        <v>169</v>
      </c>
      <c r="AM3606" s="276" t="s">
        <v>841</v>
      </c>
      <c r="AN3606" s="276" t="s">
        <v>655</v>
      </c>
      <c r="AO3606" s="277" t="s">
        <v>656</v>
      </c>
    </row>
    <row r="3607" spans="1:41" ht="15" thickBot="1" x14ac:dyDescent="0.4">
      <c r="A3607" s="8">
        <v>2025</v>
      </c>
      <c r="B3607" s="9" t="s">
        <v>168</v>
      </c>
      <c r="C3607" s="9" t="s">
        <v>169</v>
      </c>
      <c r="D3607" s="9" t="s">
        <v>354</v>
      </c>
      <c r="E3607" s="9" t="s">
        <v>32</v>
      </c>
      <c r="F3607" s="8">
        <v>2030</v>
      </c>
      <c r="G3607" s="11">
        <v>0</v>
      </c>
      <c r="H3607" s="11">
        <v>0</v>
      </c>
      <c r="I3607" s="11" t="s">
        <v>35</v>
      </c>
      <c r="J3607" s="11">
        <v>0</v>
      </c>
      <c r="K3607" s="11" t="s">
        <v>35</v>
      </c>
      <c r="L3607" s="11">
        <v>0.43572</v>
      </c>
      <c r="M3607" s="11">
        <v>0</v>
      </c>
      <c r="N3607" s="11">
        <v>0</v>
      </c>
      <c r="O3607" s="11" t="s">
        <v>35</v>
      </c>
      <c r="P3607" s="11" t="s">
        <v>35</v>
      </c>
      <c r="Q3607" s="11">
        <v>1.8444700000000001</v>
      </c>
      <c r="R3607" s="11" t="s">
        <v>35</v>
      </c>
      <c r="S3607" s="11">
        <v>0</v>
      </c>
      <c r="T3607" s="11">
        <v>2.4203600000000001</v>
      </c>
      <c r="U3607" s="11">
        <v>0</v>
      </c>
      <c r="V3607" s="11">
        <v>0</v>
      </c>
      <c r="W3607" s="11">
        <v>0</v>
      </c>
      <c r="X3607" s="11">
        <v>0</v>
      </c>
      <c r="Y3607" s="11">
        <v>2.4203600000000001</v>
      </c>
      <c r="Z3607" s="28" t="s">
        <v>35</v>
      </c>
      <c r="AA3607" s="28" t="s">
        <v>35</v>
      </c>
      <c r="AB3607" s="11">
        <v>0.57159000000000004</v>
      </c>
      <c r="AC3607" s="11">
        <v>0.84240000000000004</v>
      </c>
      <c r="AD3607" s="71">
        <f t="shared" si="172"/>
        <v>0.14019999999999999</v>
      </c>
      <c r="AE3607" s="71">
        <f t="shared" si="173"/>
        <v>0</v>
      </c>
      <c r="AF3607" s="71">
        <f t="shared" si="171"/>
        <v>0.27079999999999999</v>
      </c>
      <c r="AG3607" s="277" t="s">
        <v>908</v>
      </c>
      <c r="AH3607" s="277" t="s">
        <v>838</v>
      </c>
      <c r="AI3607" s="276" t="s">
        <v>839</v>
      </c>
      <c r="AJ3607" s="276" t="s">
        <v>840</v>
      </c>
      <c r="AK3607" s="276" t="s">
        <v>354</v>
      </c>
      <c r="AL3607" s="277" t="s">
        <v>169</v>
      </c>
      <c r="AM3607" s="276" t="s">
        <v>841</v>
      </c>
      <c r="AN3607" s="276" t="s">
        <v>655</v>
      </c>
      <c r="AO3607" s="277" t="s">
        <v>656</v>
      </c>
    </row>
    <row r="3608" spans="1:41" ht="15" thickBot="1" x14ac:dyDescent="0.4">
      <c r="A3608" s="8">
        <v>2025</v>
      </c>
      <c r="B3608" s="9" t="s">
        <v>168</v>
      </c>
      <c r="C3608" s="9" t="s">
        <v>169</v>
      </c>
      <c r="D3608" s="9" t="s">
        <v>354</v>
      </c>
      <c r="E3608" s="9" t="s">
        <v>32</v>
      </c>
      <c r="F3608" s="8">
        <v>2031</v>
      </c>
      <c r="G3608" s="11">
        <v>0</v>
      </c>
      <c r="H3608" s="11">
        <v>0</v>
      </c>
      <c r="I3608" s="11" t="s">
        <v>35</v>
      </c>
      <c r="J3608" s="11">
        <v>0</v>
      </c>
      <c r="K3608" s="11" t="s">
        <v>35</v>
      </c>
      <c r="L3608" s="11">
        <v>0.47949999999999998</v>
      </c>
      <c r="M3608" s="11">
        <v>0</v>
      </c>
      <c r="N3608" s="11">
        <v>0</v>
      </c>
      <c r="O3608" s="11" t="s">
        <v>35</v>
      </c>
      <c r="P3608" s="11" t="s">
        <v>35</v>
      </c>
      <c r="Q3608" s="11">
        <v>1.46173</v>
      </c>
      <c r="R3608" s="11" t="s">
        <v>35</v>
      </c>
      <c r="S3608" s="11">
        <v>0</v>
      </c>
      <c r="T3608" s="11">
        <v>2.0845199999999999</v>
      </c>
      <c r="U3608" s="11">
        <v>0</v>
      </c>
      <c r="V3608" s="11">
        <v>0</v>
      </c>
      <c r="W3608" s="11">
        <v>0</v>
      </c>
      <c r="X3608" s="11">
        <v>0</v>
      </c>
      <c r="Y3608" s="11">
        <v>2.0845199999999999</v>
      </c>
      <c r="Z3608" s="28" t="s">
        <v>35</v>
      </c>
      <c r="AA3608" s="28" t="s">
        <v>35</v>
      </c>
      <c r="AB3608" s="11">
        <v>0.33566000000000001</v>
      </c>
      <c r="AC3608" s="11">
        <v>0.69586000000000003</v>
      </c>
      <c r="AD3608" s="71">
        <f t="shared" si="172"/>
        <v>0.14330000000000001</v>
      </c>
      <c r="AE3608" s="71">
        <f t="shared" si="173"/>
        <v>0</v>
      </c>
      <c r="AF3608" s="71">
        <f t="shared" si="171"/>
        <v>0.36020000000000002</v>
      </c>
      <c r="AG3608" s="277" t="s">
        <v>908</v>
      </c>
      <c r="AH3608" s="277" t="s">
        <v>838</v>
      </c>
      <c r="AI3608" s="276" t="s">
        <v>839</v>
      </c>
      <c r="AJ3608" s="276" t="s">
        <v>840</v>
      </c>
      <c r="AK3608" s="276" t="s">
        <v>354</v>
      </c>
      <c r="AL3608" s="277" t="s">
        <v>169</v>
      </c>
      <c r="AM3608" s="276" t="s">
        <v>841</v>
      </c>
      <c r="AN3608" s="276" t="s">
        <v>655</v>
      </c>
      <c r="AO3608" s="277" t="s">
        <v>656</v>
      </c>
    </row>
    <row r="3609" spans="1:41" ht="15" thickBot="1" x14ac:dyDescent="0.4">
      <c r="A3609" s="8">
        <v>2025</v>
      </c>
      <c r="B3609" s="9" t="s">
        <v>168</v>
      </c>
      <c r="C3609" s="9" t="s">
        <v>169</v>
      </c>
      <c r="D3609" s="9" t="s">
        <v>354</v>
      </c>
      <c r="E3609" s="9" t="s">
        <v>32</v>
      </c>
      <c r="F3609" s="8">
        <v>2032</v>
      </c>
      <c r="G3609" s="11">
        <v>0</v>
      </c>
      <c r="H3609" s="11">
        <v>0</v>
      </c>
      <c r="I3609" s="11" t="s">
        <v>35</v>
      </c>
      <c r="J3609" s="11">
        <v>0</v>
      </c>
      <c r="K3609" s="11" t="s">
        <v>35</v>
      </c>
      <c r="L3609" s="11">
        <v>0.45806000000000002</v>
      </c>
      <c r="M3609" s="11">
        <v>0</v>
      </c>
      <c r="N3609" s="11">
        <v>0</v>
      </c>
      <c r="O3609" s="11" t="s">
        <v>35</v>
      </c>
      <c r="P3609" s="11" t="s">
        <v>35</v>
      </c>
      <c r="Q3609" s="11">
        <v>1.48031</v>
      </c>
      <c r="R3609" s="11" t="s">
        <v>35</v>
      </c>
      <c r="S3609" s="11">
        <v>0</v>
      </c>
      <c r="T3609" s="11">
        <v>2.3853</v>
      </c>
      <c r="U3609" s="11">
        <v>0</v>
      </c>
      <c r="V3609" s="11">
        <v>0</v>
      </c>
      <c r="W3609" s="11">
        <v>0</v>
      </c>
      <c r="X3609" s="11">
        <v>0</v>
      </c>
      <c r="Y3609" s="11">
        <v>2.3853</v>
      </c>
      <c r="Z3609" s="28" t="s">
        <v>35</v>
      </c>
      <c r="AA3609" s="28" t="s">
        <v>35</v>
      </c>
      <c r="AB3609" s="11">
        <v>0.29196</v>
      </c>
      <c r="AC3609" s="11">
        <v>0.89937</v>
      </c>
      <c r="AD3609" s="71">
        <f t="shared" si="172"/>
        <v>0.44690000000000002</v>
      </c>
      <c r="AE3609" s="71">
        <f t="shared" si="173"/>
        <v>0</v>
      </c>
      <c r="AF3609" s="71">
        <f t="shared" si="171"/>
        <v>0.60740000000000005</v>
      </c>
      <c r="AG3609" s="277" t="s">
        <v>908</v>
      </c>
      <c r="AH3609" s="277" t="s">
        <v>838</v>
      </c>
      <c r="AI3609" s="276" t="s">
        <v>839</v>
      </c>
      <c r="AJ3609" s="276" t="s">
        <v>840</v>
      </c>
      <c r="AK3609" s="276" t="s">
        <v>354</v>
      </c>
      <c r="AL3609" s="277" t="s">
        <v>169</v>
      </c>
      <c r="AM3609" s="276" t="s">
        <v>841</v>
      </c>
      <c r="AN3609" s="276" t="s">
        <v>655</v>
      </c>
      <c r="AO3609" s="277" t="s">
        <v>656</v>
      </c>
    </row>
    <row r="3610" spans="1:41" ht="15" thickBot="1" x14ac:dyDescent="0.4">
      <c r="A3610" s="8">
        <v>2025</v>
      </c>
      <c r="B3610" s="9" t="s">
        <v>168</v>
      </c>
      <c r="C3610" s="9" t="s">
        <v>169</v>
      </c>
      <c r="D3610" s="9" t="s">
        <v>354</v>
      </c>
      <c r="E3610" s="9" t="s">
        <v>32</v>
      </c>
      <c r="F3610" s="8">
        <v>2033</v>
      </c>
      <c r="G3610" s="11">
        <v>0</v>
      </c>
      <c r="H3610" s="11">
        <v>0</v>
      </c>
      <c r="I3610" s="11" t="s">
        <v>35</v>
      </c>
      <c r="J3610" s="11">
        <v>0</v>
      </c>
      <c r="K3610" s="11" t="s">
        <v>35</v>
      </c>
      <c r="L3610" s="11">
        <v>0.26597999999999999</v>
      </c>
      <c r="M3610" s="11">
        <v>0</v>
      </c>
      <c r="N3610" s="11">
        <v>0</v>
      </c>
      <c r="O3610" s="11" t="s">
        <v>35</v>
      </c>
      <c r="P3610" s="11" t="s">
        <v>35</v>
      </c>
      <c r="Q3610" s="11">
        <v>1.8574900000000001</v>
      </c>
      <c r="R3610" s="11" t="s">
        <v>35</v>
      </c>
      <c r="S3610" s="11">
        <v>0</v>
      </c>
      <c r="T3610" s="11">
        <v>2.3851399999999998</v>
      </c>
      <c r="U3610" s="11">
        <v>0</v>
      </c>
      <c r="V3610" s="11">
        <v>0</v>
      </c>
      <c r="W3610" s="11">
        <v>0</v>
      </c>
      <c r="X3610" s="11">
        <v>0</v>
      </c>
      <c r="Y3610" s="11">
        <v>2.3851399999999998</v>
      </c>
      <c r="Z3610" s="28" t="s">
        <v>35</v>
      </c>
      <c r="AA3610" s="28" t="s">
        <v>35</v>
      </c>
      <c r="AB3610" s="11">
        <v>0.48119000000000001</v>
      </c>
      <c r="AC3610" s="11">
        <v>1.18238</v>
      </c>
      <c r="AD3610" s="71">
        <f t="shared" si="172"/>
        <v>0.26169999999999999</v>
      </c>
      <c r="AE3610" s="71">
        <f t="shared" si="173"/>
        <v>0</v>
      </c>
      <c r="AF3610" s="71">
        <f t="shared" si="171"/>
        <v>0.70120000000000005</v>
      </c>
      <c r="AG3610" s="277" t="s">
        <v>908</v>
      </c>
      <c r="AH3610" s="277" t="s">
        <v>838</v>
      </c>
      <c r="AI3610" s="276" t="s">
        <v>839</v>
      </c>
      <c r="AJ3610" s="276" t="s">
        <v>840</v>
      </c>
      <c r="AK3610" s="276" t="s">
        <v>354</v>
      </c>
      <c r="AL3610" s="277" t="s">
        <v>169</v>
      </c>
      <c r="AM3610" s="276" t="s">
        <v>841</v>
      </c>
      <c r="AN3610" s="276" t="s">
        <v>655</v>
      </c>
      <c r="AO3610" s="277" t="s">
        <v>656</v>
      </c>
    </row>
    <row r="3611" spans="1:41" ht="15" thickBot="1" x14ac:dyDescent="0.4">
      <c r="A3611" s="8">
        <v>2025</v>
      </c>
      <c r="B3611" s="9" t="s">
        <v>168</v>
      </c>
      <c r="C3611" s="9" t="s">
        <v>169</v>
      </c>
      <c r="D3611" s="9" t="s">
        <v>354</v>
      </c>
      <c r="E3611" s="9" t="s">
        <v>32</v>
      </c>
      <c r="F3611" s="8">
        <v>2034</v>
      </c>
      <c r="G3611" s="11">
        <v>0</v>
      </c>
      <c r="H3611" s="11">
        <v>0</v>
      </c>
      <c r="I3611" s="11" t="s">
        <v>35</v>
      </c>
      <c r="J3611" s="11">
        <v>0</v>
      </c>
      <c r="K3611" s="11" t="s">
        <v>35</v>
      </c>
      <c r="L3611" s="11">
        <v>0.17366000000000001</v>
      </c>
      <c r="M3611" s="11">
        <v>0</v>
      </c>
      <c r="N3611" s="11">
        <v>0</v>
      </c>
      <c r="O3611" s="11" t="s">
        <v>35</v>
      </c>
      <c r="P3611" s="11" t="s">
        <v>35</v>
      </c>
      <c r="Q3611" s="11">
        <v>1.7946299999999999</v>
      </c>
      <c r="R3611" s="11" t="s">
        <v>35</v>
      </c>
      <c r="S3611" s="11">
        <v>0</v>
      </c>
      <c r="T3611" s="11">
        <v>2.27319</v>
      </c>
      <c r="U3611" s="11">
        <v>0</v>
      </c>
      <c r="V3611" s="11">
        <v>0</v>
      </c>
      <c r="W3611" s="11">
        <v>0</v>
      </c>
      <c r="X3611" s="11">
        <v>0</v>
      </c>
      <c r="Y3611" s="11">
        <v>2.27319</v>
      </c>
      <c r="Z3611" s="28" t="s">
        <v>35</v>
      </c>
      <c r="AA3611" s="28" t="s">
        <v>35</v>
      </c>
      <c r="AB3611" s="11">
        <v>0.69703000000000004</v>
      </c>
      <c r="AC3611" s="11">
        <v>1.4293199999999999</v>
      </c>
      <c r="AD3611" s="71">
        <f t="shared" si="172"/>
        <v>0.3049</v>
      </c>
      <c r="AE3611" s="71">
        <f t="shared" si="173"/>
        <v>0</v>
      </c>
      <c r="AF3611" s="71">
        <f t="shared" si="171"/>
        <v>0.73229999999999995</v>
      </c>
      <c r="AG3611" s="277" t="s">
        <v>908</v>
      </c>
      <c r="AH3611" s="277" t="s">
        <v>838</v>
      </c>
      <c r="AI3611" s="276" t="s">
        <v>839</v>
      </c>
      <c r="AJ3611" s="276" t="s">
        <v>840</v>
      </c>
      <c r="AK3611" s="276" t="s">
        <v>354</v>
      </c>
      <c r="AL3611" s="277" t="s">
        <v>169</v>
      </c>
      <c r="AM3611" s="276" t="s">
        <v>841</v>
      </c>
      <c r="AN3611" s="276" t="s">
        <v>655</v>
      </c>
      <c r="AO3611" s="277" t="s">
        <v>656</v>
      </c>
    </row>
    <row r="3612" spans="1:41" ht="15" thickBot="1" x14ac:dyDescent="0.4">
      <c r="A3612" s="8">
        <v>2025</v>
      </c>
      <c r="B3612" s="9" t="s">
        <v>168</v>
      </c>
      <c r="C3612" s="9" t="s">
        <v>169</v>
      </c>
      <c r="D3612" s="9" t="s">
        <v>354</v>
      </c>
      <c r="E3612" s="9" t="s">
        <v>32</v>
      </c>
      <c r="F3612" s="8">
        <v>2035</v>
      </c>
      <c r="G3612" s="11">
        <v>0</v>
      </c>
      <c r="H3612" s="11">
        <v>0</v>
      </c>
      <c r="I3612" s="11" t="s">
        <v>35</v>
      </c>
      <c r="J3612" s="11">
        <v>0</v>
      </c>
      <c r="K3612" s="11" t="s">
        <v>35</v>
      </c>
      <c r="L3612" s="11">
        <v>0.30245</v>
      </c>
      <c r="M3612" s="11">
        <v>0</v>
      </c>
      <c r="N3612" s="11">
        <v>0</v>
      </c>
      <c r="O3612" s="11" t="s">
        <v>35</v>
      </c>
      <c r="P3612" s="11" t="s">
        <v>35</v>
      </c>
      <c r="Q3612" s="11">
        <v>1.6391899999999999</v>
      </c>
      <c r="R3612" s="11" t="s">
        <v>35</v>
      </c>
      <c r="S3612" s="11">
        <v>0</v>
      </c>
      <c r="T3612" s="11">
        <v>2.6802299999999999</v>
      </c>
      <c r="U3612" s="11">
        <v>0</v>
      </c>
      <c r="V3612" s="11">
        <v>0</v>
      </c>
      <c r="W3612" s="11">
        <v>0</v>
      </c>
      <c r="X3612" s="11">
        <v>0</v>
      </c>
      <c r="Y3612" s="11">
        <v>2.6802299999999999</v>
      </c>
      <c r="Z3612" s="28" t="s">
        <v>35</v>
      </c>
      <c r="AA3612" s="28" t="s">
        <v>35</v>
      </c>
      <c r="AB3612" s="11">
        <v>0.78012000000000004</v>
      </c>
      <c r="AC3612" s="11">
        <v>1.5280100000000001</v>
      </c>
      <c r="AD3612" s="71">
        <f t="shared" si="172"/>
        <v>0.73860000000000003</v>
      </c>
      <c r="AE3612" s="71">
        <f t="shared" si="173"/>
        <v>0</v>
      </c>
      <c r="AF3612" s="71">
        <f t="shared" si="171"/>
        <v>0.74790000000000001</v>
      </c>
      <c r="AG3612" s="277" t="s">
        <v>908</v>
      </c>
      <c r="AH3612" s="277" t="s">
        <v>838</v>
      </c>
      <c r="AI3612" s="276" t="s">
        <v>839</v>
      </c>
      <c r="AJ3612" s="276" t="s">
        <v>840</v>
      </c>
      <c r="AK3612" s="276" t="s">
        <v>354</v>
      </c>
      <c r="AL3612" s="277" t="s">
        <v>169</v>
      </c>
      <c r="AM3612" s="276" t="s">
        <v>841</v>
      </c>
      <c r="AN3612" s="276" t="s">
        <v>655</v>
      </c>
      <c r="AO3612" s="277" t="s">
        <v>656</v>
      </c>
    </row>
    <row r="3613" spans="1:41" ht="23.5" thickBot="1" x14ac:dyDescent="0.4">
      <c r="A3613" s="8">
        <v>2025</v>
      </c>
      <c r="B3613" s="9" t="s">
        <v>168</v>
      </c>
      <c r="C3613" s="9" t="s">
        <v>170</v>
      </c>
      <c r="D3613" s="9" t="s">
        <v>355</v>
      </c>
      <c r="E3613" s="97" t="s">
        <v>29</v>
      </c>
      <c r="F3613" s="8">
        <v>2025</v>
      </c>
      <c r="G3613" s="10">
        <v>0</v>
      </c>
      <c r="H3613" s="10">
        <v>31</v>
      </c>
      <c r="I3613" s="10">
        <v>27</v>
      </c>
      <c r="J3613" s="10">
        <v>31</v>
      </c>
      <c r="K3613" s="10">
        <v>19</v>
      </c>
      <c r="L3613" s="10">
        <v>17</v>
      </c>
      <c r="M3613" s="10">
        <v>0</v>
      </c>
      <c r="N3613" s="10">
        <v>15</v>
      </c>
      <c r="O3613" s="10">
        <v>51</v>
      </c>
      <c r="P3613" s="10">
        <v>42</v>
      </c>
      <c r="Q3613" s="10">
        <v>85</v>
      </c>
      <c r="R3613" s="10">
        <v>25</v>
      </c>
      <c r="S3613" s="10">
        <v>0</v>
      </c>
      <c r="T3613" s="10">
        <v>343</v>
      </c>
      <c r="U3613" s="10">
        <v>0</v>
      </c>
      <c r="V3613" s="10">
        <v>0</v>
      </c>
      <c r="W3613" s="10">
        <v>0</v>
      </c>
      <c r="X3613" s="10">
        <v>0</v>
      </c>
      <c r="Y3613" s="10">
        <v>343</v>
      </c>
      <c r="Z3613" s="10">
        <v>27</v>
      </c>
      <c r="AA3613" s="10">
        <v>44</v>
      </c>
      <c r="AB3613" s="10">
        <v>36</v>
      </c>
      <c r="AC3613" s="10">
        <v>107</v>
      </c>
      <c r="AD3613" s="71">
        <f t="shared" si="172"/>
        <v>0</v>
      </c>
      <c r="AE3613" s="71">
        <f t="shared" si="173"/>
        <v>0</v>
      </c>
      <c r="AF3613" s="71">
        <f t="shared" si="171"/>
        <v>0</v>
      </c>
      <c r="AG3613" s="277" t="s">
        <v>905</v>
      </c>
      <c r="AH3613" s="277" t="s">
        <v>842</v>
      </c>
      <c r="AI3613" s="276" t="s">
        <v>843</v>
      </c>
      <c r="AJ3613" s="276" t="s">
        <v>844</v>
      </c>
      <c r="AK3613" s="276" t="s">
        <v>355</v>
      </c>
      <c r="AL3613" s="277" t="s">
        <v>170</v>
      </c>
      <c r="AM3613" s="276" t="s">
        <v>841</v>
      </c>
      <c r="AN3613" s="276" t="s">
        <v>655</v>
      </c>
      <c r="AO3613" s="277" t="s">
        <v>656</v>
      </c>
    </row>
    <row r="3614" spans="1:41" ht="15" thickBot="1" x14ac:dyDescent="0.4">
      <c r="A3614" s="8">
        <v>2025</v>
      </c>
      <c r="B3614" s="9" t="s">
        <v>168</v>
      </c>
      <c r="C3614" s="9" t="s">
        <v>170</v>
      </c>
      <c r="D3614" s="9" t="s">
        <v>355</v>
      </c>
      <c r="E3614" s="9" t="s">
        <v>30</v>
      </c>
      <c r="F3614" s="8">
        <v>2025</v>
      </c>
      <c r="G3614" s="11">
        <v>0</v>
      </c>
      <c r="H3614" s="11">
        <v>0.10827000000000001</v>
      </c>
      <c r="I3614" s="11">
        <v>9.0450000000000003E-2</v>
      </c>
      <c r="J3614" s="11">
        <v>0.1014</v>
      </c>
      <c r="K3614" s="11">
        <v>6.08E-2</v>
      </c>
      <c r="L3614" s="11">
        <v>5.6259999999999998E-2</v>
      </c>
      <c r="M3614" s="11">
        <v>0</v>
      </c>
      <c r="N3614" s="11">
        <v>4.938E-2</v>
      </c>
      <c r="O3614" s="11">
        <v>0.16181000000000001</v>
      </c>
      <c r="P3614" s="11">
        <v>0.14976999999999999</v>
      </c>
      <c r="Q3614" s="11">
        <v>0.28255999999999998</v>
      </c>
      <c r="R3614" s="11">
        <v>8.3890000000000006E-2</v>
      </c>
      <c r="S3614" s="11">
        <v>0</v>
      </c>
      <c r="T3614" s="11">
        <v>1.14459</v>
      </c>
      <c r="U3614" s="11">
        <v>0</v>
      </c>
      <c r="V3614" s="11">
        <v>0</v>
      </c>
      <c r="W3614" s="11">
        <v>0</v>
      </c>
      <c r="X3614" s="11">
        <v>0</v>
      </c>
      <c r="Y3614" s="11">
        <v>1.14459</v>
      </c>
      <c r="Z3614" s="11">
        <v>2.7119999999999998E-2</v>
      </c>
      <c r="AA3614" s="11">
        <v>4.2610000000000002E-2</v>
      </c>
      <c r="AB3614" s="11">
        <v>3.0110000000000001E-2</v>
      </c>
      <c r="AC3614" s="11">
        <v>9.9839999999999998E-2</v>
      </c>
      <c r="AD3614" s="71">
        <f t="shared" si="172"/>
        <v>0</v>
      </c>
      <c r="AE3614" s="71">
        <f t="shared" si="173"/>
        <v>0</v>
      </c>
      <c r="AF3614" s="71">
        <f t="shared" si="171"/>
        <v>0</v>
      </c>
      <c r="AG3614" s="277" t="s">
        <v>906</v>
      </c>
      <c r="AH3614" s="277" t="s">
        <v>842</v>
      </c>
      <c r="AI3614" s="276" t="s">
        <v>843</v>
      </c>
      <c r="AJ3614" s="276" t="s">
        <v>844</v>
      </c>
      <c r="AK3614" s="276" t="s">
        <v>355</v>
      </c>
      <c r="AL3614" s="277" t="s">
        <v>170</v>
      </c>
      <c r="AM3614" s="276" t="s">
        <v>841</v>
      </c>
      <c r="AN3614" s="276" t="s">
        <v>655</v>
      </c>
      <c r="AO3614" s="277" t="s">
        <v>656</v>
      </c>
    </row>
    <row r="3615" spans="1:41" ht="15" thickBot="1" x14ac:dyDescent="0.4">
      <c r="A3615" s="8">
        <v>2025</v>
      </c>
      <c r="B3615" s="9" t="s">
        <v>168</v>
      </c>
      <c r="C3615" s="9" t="s">
        <v>170</v>
      </c>
      <c r="D3615" s="9" t="s">
        <v>355</v>
      </c>
      <c r="E3615" s="9" t="s">
        <v>30</v>
      </c>
      <c r="F3615" s="8">
        <v>2026</v>
      </c>
      <c r="G3615" s="11">
        <v>0</v>
      </c>
      <c r="H3615" s="11">
        <v>0.11191</v>
      </c>
      <c r="I3615" s="11">
        <v>9.4289999999999999E-2</v>
      </c>
      <c r="J3615" s="11">
        <v>0.10253</v>
      </c>
      <c r="K3615" s="11">
        <v>6.1109999999999998E-2</v>
      </c>
      <c r="L3615" s="11">
        <v>5.704E-2</v>
      </c>
      <c r="M3615" s="11">
        <v>0</v>
      </c>
      <c r="N3615" s="11">
        <v>5.0360000000000002E-2</v>
      </c>
      <c r="O3615" s="11">
        <v>0.16134000000000001</v>
      </c>
      <c r="P3615" s="11">
        <v>0.14927000000000001</v>
      </c>
      <c r="Q3615" s="11">
        <v>0.28094999999999998</v>
      </c>
      <c r="R3615" s="11">
        <v>8.226E-2</v>
      </c>
      <c r="S3615" s="11">
        <v>0</v>
      </c>
      <c r="T3615" s="11">
        <v>1.15107</v>
      </c>
      <c r="U3615" s="11">
        <v>0</v>
      </c>
      <c r="V3615" s="11">
        <v>0</v>
      </c>
      <c r="W3615" s="11">
        <v>0</v>
      </c>
      <c r="X3615" s="11">
        <v>0</v>
      </c>
      <c r="Y3615" s="11">
        <v>1.15107</v>
      </c>
      <c r="Z3615" s="11">
        <v>2.3890000000000002E-2</v>
      </c>
      <c r="AA3615" s="11">
        <v>3.7580000000000002E-2</v>
      </c>
      <c r="AB3615" s="11">
        <v>3.2000000000000001E-2</v>
      </c>
      <c r="AC3615" s="11">
        <v>9.3469999999999998E-2</v>
      </c>
      <c r="AD3615" s="71">
        <f t="shared" si="172"/>
        <v>0</v>
      </c>
      <c r="AE3615" s="71">
        <f t="shared" si="173"/>
        <v>0</v>
      </c>
      <c r="AF3615" s="71">
        <f t="shared" si="171"/>
        <v>0</v>
      </c>
      <c r="AG3615" s="277" t="s">
        <v>906</v>
      </c>
      <c r="AH3615" s="277" t="s">
        <v>842</v>
      </c>
      <c r="AI3615" s="276" t="s">
        <v>843</v>
      </c>
      <c r="AJ3615" s="276" t="s">
        <v>844</v>
      </c>
      <c r="AK3615" s="276" t="s">
        <v>355</v>
      </c>
      <c r="AL3615" s="277" t="s">
        <v>170</v>
      </c>
      <c r="AM3615" s="276" t="s">
        <v>841</v>
      </c>
      <c r="AN3615" s="276" t="s">
        <v>655</v>
      </c>
      <c r="AO3615" s="277" t="s">
        <v>656</v>
      </c>
    </row>
    <row r="3616" spans="1:41" ht="15" thickBot="1" x14ac:dyDescent="0.4">
      <c r="A3616" s="8">
        <v>2025</v>
      </c>
      <c r="B3616" s="9" t="s">
        <v>168</v>
      </c>
      <c r="C3616" s="9" t="s">
        <v>170</v>
      </c>
      <c r="D3616" s="9" t="s">
        <v>355</v>
      </c>
      <c r="E3616" s="9" t="s">
        <v>30</v>
      </c>
      <c r="F3616" s="8">
        <v>2027</v>
      </c>
      <c r="G3616" s="11">
        <v>0</v>
      </c>
      <c r="H3616" s="11">
        <v>0.11455</v>
      </c>
      <c r="I3616" s="11">
        <v>9.7659999999999997E-2</v>
      </c>
      <c r="J3616" s="11">
        <v>0.10419</v>
      </c>
      <c r="K3616" s="11">
        <v>6.3189999999999996E-2</v>
      </c>
      <c r="L3616" s="11">
        <v>5.6649999999999999E-2</v>
      </c>
      <c r="M3616" s="11">
        <v>0</v>
      </c>
      <c r="N3616" s="11">
        <v>4.8520000000000001E-2</v>
      </c>
      <c r="O3616" s="11">
        <v>0.16156999999999999</v>
      </c>
      <c r="P3616" s="11">
        <v>0.14638999999999999</v>
      </c>
      <c r="Q3616" s="11">
        <v>0.28103</v>
      </c>
      <c r="R3616" s="11">
        <v>7.9409999999999994E-2</v>
      </c>
      <c r="S3616" s="11">
        <v>0</v>
      </c>
      <c r="T3616" s="11">
        <v>1.15316</v>
      </c>
      <c r="U3616" s="11">
        <v>0</v>
      </c>
      <c r="V3616" s="11">
        <v>0</v>
      </c>
      <c r="W3616" s="11">
        <v>0</v>
      </c>
      <c r="X3616" s="11">
        <v>0</v>
      </c>
      <c r="Y3616" s="11">
        <v>1.15316</v>
      </c>
      <c r="Z3616" s="11">
        <v>2.3109999999999999E-2</v>
      </c>
      <c r="AA3616" s="11">
        <v>4.2689999999999999E-2</v>
      </c>
      <c r="AB3616" s="11">
        <v>3.141E-2</v>
      </c>
      <c r="AC3616" s="11">
        <v>9.7210000000000005E-2</v>
      </c>
      <c r="AD3616" s="71">
        <f t="shared" si="172"/>
        <v>0</v>
      </c>
      <c r="AE3616" s="71">
        <f t="shared" si="173"/>
        <v>0</v>
      </c>
      <c r="AF3616" s="71">
        <f t="shared" si="171"/>
        <v>0</v>
      </c>
      <c r="AG3616" s="277" t="s">
        <v>906</v>
      </c>
      <c r="AH3616" s="277" t="s">
        <v>842</v>
      </c>
      <c r="AI3616" s="276" t="s">
        <v>843</v>
      </c>
      <c r="AJ3616" s="276" t="s">
        <v>844</v>
      </c>
      <c r="AK3616" s="276" t="s">
        <v>355</v>
      </c>
      <c r="AL3616" s="277" t="s">
        <v>170</v>
      </c>
      <c r="AM3616" s="276" t="s">
        <v>841</v>
      </c>
      <c r="AN3616" s="276" t="s">
        <v>655</v>
      </c>
      <c r="AO3616" s="277" t="s">
        <v>656</v>
      </c>
    </row>
    <row r="3617" spans="1:41" ht="15" thickBot="1" x14ac:dyDescent="0.4">
      <c r="A3617" s="8">
        <v>2025</v>
      </c>
      <c r="B3617" s="9" t="s">
        <v>168</v>
      </c>
      <c r="C3617" s="9" t="s">
        <v>170</v>
      </c>
      <c r="D3617" s="9" t="s">
        <v>355</v>
      </c>
      <c r="E3617" s="9" t="s">
        <v>30</v>
      </c>
      <c r="F3617" s="8">
        <v>2028</v>
      </c>
      <c r="G3617" s="11">
        <v>0</v>
      </c>
      <c r="H3617" s="11">
        <v>0.11641</v>
      </c>
      <c r="I3617" s="11">
        <v>0.10224</v>
      </c>
      <c r="J3617" s="11">
        <v>0.10297000000000001</v>
      </c>
      <c r="K3617" s="11">
        <v>6.343E-2</v>
      </c>
      <c r="L3617" s="11">
        <v>5.4809999999999998E-2</v>
      </c>
      <c r="M3617" s="11">
        <v>0</v>
      </c>
      <c r="N3617" s="11">
        <v>4.7280000000000003E-2</v>
      </c>
      <c r="O3617" s="11">
        <v>0.16284000000000001</v>
      </c>
      <c r="P3617" s="11">
        <v>0.14283000000000001</v>
      </c>
      <c r="Q3617" s="11">
        <v>0.27542</v>
      </c>
      <c r="R3617" s="11">
        <v>7.5679999999999997E-2</v>
      </c>
      <c r="S3617" s="11">
        <v>0</v>
      </c>
      <c r="T3617" s="11">
        <v>1.1438999999999999</v>
      </c>
      <c r="U3617" s="11">
        <v>0</v>
      </c>
      <c r="V3617" s="11">
        <v>0</v>
      </c>
      <c r="W3617" s="11">
        <v>0</v>
      </c>
      <c r="X3617" s="11">
        <v>0</v>
      </c>
      <c r="Y3617" s="11">
        <v>1.1438999999999999</v>
      </c>
      <c r="Z3617" s="11">
        <v>2.4740000000000002E-2</v>
      </c>
      <c r="AA3617" s="11">
        <v>4.5420000000000002E-2</v>
      </c>
      <c r="AB3617" s="11">
        <v>2.9049999999999999E-2</v>
      </c>
      <c r="AC3617" s="11">
        <v>9.9210000000000007E-2</v>
      </c>
      <c r="AD3617" s="71">
        <f t="shared" si="172"/>
        <v>0</v>
      </c>
      <c r="AE3617" s="71">
        <f t="shared" si="173"/>
        <v>0</v>
      </c>
      <c r="AF3617" s="71">
        <f t="shared" si="171"/>
        <v>0</v>
      </c>
      <c r="AG3617" s="277" t="s">
        <v>906</v>
      </c>
      <c r="AH3617" s="277" t="s">
        <v>842</v>
      </c>
      <c r="AI3617" s="276" t="s">
        <v>843</v>
      </c>
      <c r="AJ3617" s="276" t="s">
        <v>844</v>
      </c>
      <c r="AK3617" s="276" t="s">
        <v>355</v>
      </c>
      <c r="AL3617" s="277" t="s">
        <v>170</v>
      </c>
      <c r="AM3617" s="276" t="s">
        <v>841</v>
      </c>
      <c r="AN3617" s="276" t="s">
        <v>655</v>
      </c>
      <c r="AO3617" s="277" t="s">
        <v>656</v>
      </c>
    </row>
    <row r="3618" spans="1:41" ht="15" thickBot="1" x14ac:dyDescent="0.4">
      <c r="A3618" s="8">
        <v>2025</v>
      </c>
      <c r="B3618" s="9" t="s">
        <v>168</v>
      </c>
      <c r="C3618" s="9" t="s">
        <v>170</v>
      </c>
      <c r="D3618" s="9" t="s">
        <v>355</v>
      </c>
      <c r="E3618" s="9" t="s">
        <v>30</v>
      </c>
      <c r="F3618" s="8">
        <v>2029</v>
      </c>
      <c r="G3618" s="11">
        <v>0</v>
      </c>
      <c r="H3618" s="11">
        <v>0.12062</v>
      </c>
      <c r="I3618" s="11">
        <v>0.10557999999999999</v>
      </c>
      <c r="J3618" s="11">
        <v>0.10245</v>
      </c>
      <c r="K3618" s="11">
        <v>6.2509999999999996E-2</v>
      </c>
      <c r="L3618" s="11">
        <v>5.3409999999999999E-2</v>
      </c>
      <c r="M3618" s="11">
        <v>0</v>
      </c>
      <c r="N3618" s="11">
        <v>4.759E-2</v>
      </c>
      <c r="O3618" s="11">
        <v>0.16189000000000001</v>
      </c>
      <c r="P3618" s="11">
        <v>0.14205000000000001</v>
      </c>
      <c r="Q3618" s="11">
        <v>0.27271000000000001</v>
      </c>
      <c r="R3618" s="11">
        <v>7.0699999999999999E-2</v>
      </c>
      <c r="S3618" s="11">
        <v>0</v>
      </c>
      <c r="T3618" s="11">
        <v>1.13951</v>
      </c>
      <c r="U3618" s="11">
        <v>0</v>
      </c>
      <c r="V3618" s="11">
        <v>0</v>
      </c>
      <c r="W3618" s="11">
        <v>0</v>
      </c>
      <c r="X3618" s="11">
        <v>0</v>
      </c>
      <c r="Y3618" s="11">
        <v>1.13951</v>
      </c>
      <c r="Z3618" s="11">
        <v>2.4E-2</v>
      </c>
      <c r="AA3618" s="11">
        <v>4.6080000000000003E-2</v>
      </c>
      <c r="AB3618" s="11">
        <v>2.775E-2</v>
      </c>
      <c r="AC3618" s="11">
        <v>9.783E-2</v>
      </c>
      <c r="AD3618" s="71">
        <f t="shared" si="172"/>
        <v>0</v>
      </c>
      <c r="AE3618" s="71">
        <f t="shared" si="173"/>
        <v>0</v>
      </c>
      <c r="AF3618" s="71">
        <f t="shared" si="171"/>
        <v>0</v>
      </c>
      <c r="AG3618" s="277" t="s">
        <v>906</v>
      </c>
      <c r="AH3618" s="277" t="s">
        <v>842</v>
      </c>
      <c r="AI3618" s="276" t="s">
        <v>843</v>
      </c>
      <c r="AJ3618" s="276" t="s">
        <v>844</v>
      </c>
      <c r="AK3618" s="276" t="s">
        <v>355</v>
      </c>
      <c r="AL3618" s="277" t="s">
        <v>170</v>
      </c>
      <c r="AM3618" s="276" t="s">
        <v>841</v>
      </c>
      <c r="AN3618" s="276" t="s">
        <v>655</v>
      </c>
      <c r="AO3618" s="277" t="s">
        <v>656</v>
      </c>
    </row>
    <row r="3619" spans="1:41" ht="15" thickBot="1" x14ac:dyDescent="0.4">
      <c r="A3619" s="8">
        <v>2025</v>
      </c>
      <c r="B3619" s="9" t="s">
        <v>168</v>
      </c>
      <c r="C3619" s="9" t="s">
        <v>170</v>
      </c>
      <c r="D3619" s="9" t="s">
        <v>355</v>
      </c>
      <c r="E3619" s="9" t="s">
        <v>30</v>
      </c>
      <c r="F3619" s="8">
        <v>2030</v>
      </c>
      <c r="G3619" s="11">
        <v>0</v>
      </c>
      <c r="H3619" s="11">
        <v>0.12206</v>
      </c>
      <c r="I3619" s="11">
        <v>0.10605000000000001</v>
      </c>
      <c r="J3619" s="11">
        <v>0.10041</v>
      </c>
      <c r="K3619" s="11">
        <v>6.2960000000000002E-2</v>
      </c>
      <c r="L3619" s="11">
        <v>5.33E-2</v>
      </c>
      <c r="M3619" s="11">
        <v>0</v>
      </c>
      <c r="N3619" s="11">
        <v>4.5699999999999998E-2</v>
      </c>
      <c r="O3619" s="11">
        <v>0.16055</v>
      </c>
      <c r="P3619" s="11">
        <v>0.13568</v>
      </c>
      <c r="Q3619" s="11">
        <v>0.26971000000000001</v>
      </c>
      <c r="R3619" s="11">
        <v>6.633E-2</v>
      </c>
      <c r="S3619" s="11">
        <v>0</v>
      </c>
      <c r="T3619" s="11">
        <v>1.12276</v>
      </c>
      <c r="U3619" s="11">
        <v>0</v>
      </c>
      <c r="V3619" s="11">
        <v>0</v>
      </c>
      <c r="W3619" s="11">
        <v>0</v>
      </c>
      <c r="X3619" s="11">
        <v>0</v>
      </c>
      <c r="Y3619" s="11">
        <v>1.12276</v>
      </c>
      <c r="Z3619" s="11">
        <v>2.3640000000000001E-2</v>
      </c>
      <c r="AA3619" s="11">
        <v>4.5909999999999999E-2</v>
      </c>
      <c r="AB3619" s="11">
        <v>2.7109999999999999E-2</v>
      </c>
      <c r="AC3619" s="11">
        <v>9.6659999999999996E-2</v>
      </c>
      <c r="AD3619" s="71">
        <f t="shared" si="172"/>
        <v>0</v>
      </c>
      <c r="AE3619" s="71">
        <f t="shared" si="173"/>
        <v>0</v>
      </c>
      <c r="AF3619" s="71">
        <f t="shared" si="171"/>
        <v>0</v>
      </c>
      <c r="AG3619" s="277" t="s">
        <v>906</v>
      </c>
      <c r="AH3619" s="277" t="s">
        <v>842</v>
      </c>
      <c r="AI3619" s="276" t="s">
        <v>843</v>
      </c>
      <c r="AJ3619" s="276" t="s">
        <v>844</v>
      </c>
      <c r="AK3619" s="276" t="s">
        <v>355</v>
      </c>
      <c r="AL3619" s="277" t="s">
        <v>170</v>
      </c>
      <c r="AM3619" s="276" t="s">
        <v>841</v>
      </c>
      <c r="AN3619" s="276" t="s">
        <v>655</v>
      </c>
      <c r="AO3619" s="277" t="s">
        <v>656</v>
      </c>
    </row>
    <row r="3620" spans="1:41" ht="15" thickBot="1" x14ac:dyDescent="0.4">
      <c r="A3620" s="8">
        <v>2025</v>
      </c>
      <c r="B3620" s="9" t="s">
        <v>168</v>
      </c>
      <c r="C3620" s="9" t="s">
        <v>170</v>
      </c>
      <c r="D3620" s="9" t="s">
        <v>355</v>
      </c>
      <c r="E3620" s="9" t="s">
        <v>30</v>
      </c>
      <c r="F3620" s="8">
        <v>2031</v>
      </c>
      <c r="G3620" s="11">
        <v>0</v>
      </c>
      <c r="H3620" s="11">
        <v>0.12678</v>
      </c>
      <c r="I3620" s="11">
        <v>0.10389</v>
      </c>
      <c r="J3620" s="11">
        <v>9.9140000000000006E-2</v>
      </c>
      <c r="K3620" s="11">
        <v>6.2719999999999998E-2</v>
      </c>
      <c r="L3620" s="11">
        <v>5.2069999999999998E-2</v>
      </c>
      <c r="M3620" s="11">
        <v>0</v>
      </c>
      <c r="N3620" s="11">
        <v>4.58E-2</v>
      </c>
      <c r="O3620" s="11">
        <v>0.16167000000000001</v>
      </c>
      <c r="P3620" s="11">
        <v>0.13255</v>
      </c>
      <c r="Q3620" s="11">
        <v>0.26721</v>
      </c>
      <c r="R3620" s="11">
        <v>6.3339999999999994E-2</v>
      </c>
      <c r="S3620" s="11">
        <v>0</v>
      </c>
      <c r="T3620" s="11">
        <v>1.11517</v>
      </c>
      <c r="U3620" s="11">
        <v>0</v>
      </c>
      <c r="V3620" s="11">
        <v>0</v>
      </c>
      <c r="W3620" s="11">
        <v>0</v>
      </c>
      <c r="X3620" s="11">
        <v>0</v>
      </c>
      <c r="Y3620" s="11">
        <v>1.11517</v>
      </c>
      <c r="Z3620" s="11">
        <v>2.393E-2</v>
      </c>
      <c r="AA3620" s="11">
        <v>4.4470000000000003E-2</v>
      </c>
      <c r="AB3620" s="11">
        <v>2.6700000000000002E-2</v>
      </c>
      <c r="AC3620" s="11">
        <v>9.5100000000000004E-2</v>
      </c>
      <c r="AD3620" s="71">
        <f t="shared" si="172"/>
        <v>0</v>
      </c>
      <c r="AE3620" s="71">
        <f t="shared" si="173"/>
        <v>0</v>
      </c>
      <c r="AF3620" s="71">
        <f t="shared" si="171"/>
        <v>0</v>
      </c>
      <c r="AG3620" s="277" t="s">
        <v>906</v>
      </c>
      <c r="AH3620" s="277" t="s">
        <v>842</v>
      </c>
      <c r="AI3620" s="276" t="s">
        <v>843</v>
      </c>
      <c r="AJ3620" s="276" t="s">
        <v>844</v>
      </c>
      <c r="AK3620" s="276" t="s">
        <v>355</v>
      </c>
      <c r="AL3620" s="277" t="s">
        <v>170</v>
      </c>
      <c r="AM3620" s="276" t="s">
        <v>841</v>
      </c>
      <c r="AN3620" s="276" t="s">
        <v>655</v>
      </c>
      <c r="AO3620" s="277" t="s">
        <v>656</v>
      </c>
    </row>
    <row r="3621" spans="1:41" ht="15" thickBot="1" x14ac:dyDescent="0.4">
      <c r="A3621" s="8">
        <v>2025</v>
      </c>
      <c r="B3621" s="9" t="s">
        <v>168</v>
      </c>
      <c r="C3621" s="9" t="s">
        <v>170</v>
      </c>
      <c r="D3621" s="9" t="s">
        <v>355</v>
      </c>
      <c r="E3621" s="9" t="s">
        <v>30</v>
      </c>
      <c r="F3621" s="8">
        <v>2032</v>
      </c>
      <c r="G3621" s="11">
        <v>0</v>
      </c>
      <c r="H3621" s="11">
        <v>0.12795000000000001</v>
      </c>
      <c r="I3621" s="11">
        <v>0.10686</v>
      </c>
      <c r="J3621" s="11">
        <v>9.6610000000000001E-2</v>
      </c>
      <c r="K3621" s="11">
        <v>6.1839999999999999E-2</v>
      </c>
      <c r="L3621" s="11">
        <v>5.3859999999999998E-2</v>
      </c>
      <c r="M3621" s="11">
        <v>0</v>
      </c>
      <c r="N3621" s="11">
        <v>4.165E-2</v>
      </c>
      <c r="O3621" s="11">
        <v>0.16256999999999999</v>
      </c>
      <c r="P3621" s="11">
        <v>0.13037000000000001</v>
      </c>
      <c r="Q3621" s="11">
        <v>0.26676</v>
      </c>
      <c r="R3621" s="11">
        <v>6.1530000000000001E-2</v>
      </c>
      <c r="S3621" s="11">
        <v>0</v>
      </c>
      <c r="T3621" s="11">
        <v>1.1100099999999999</v>
      </c>
      <c r="U3621" s="11">
        <v>0</v>
      </c>
      <c r="V3621" s="11">
        <v>0</v>
      </c>
      <c r="W3621" s="11">
        <v>0</v>
      </c>
      <c r="X3621" s="11">
        <v>0</v>
      </c>
      <c r="Y3621" s="11">
        <v>1.1100099999999999</v>
      </c>
      <c r="Z3621" s="11">
        <v>2.196E-2</v>
      </c>
      <c r="AA3621" s="11">
        <v>4.3799999999999999E-2</v>
      </c>
      <c r="AB3621" s="11">
        <v>2.7480000000000001E-2</v>
      </c>
      <c r="AC3621" s="11">
        <v>9.3240000000000003E-2</v>
      </c>
      <c r="AD3621" s="71">
        <f t="shared" si="172"/>
        <v>0</v>
      </c>
      <c r="AE3621" s="71">
        <f t="shared" si="173"/>
        <v>0</v>
      </c>
      <c r="AF3621" s="71">
        <f t="shared" si="171"/>
        <v>0</v>
      </c>
      <c r="AG3621" s="277" t="s">
        <v>906</v>
      </c>
      <c r="AH3621" s="277" t="s">
        <v>842</v>
      </c>
      <c r="AI3621" s="276" t="s">
        <v>843</v>
      </c>
      <c r="AJ3621" s="276" t="s">
        <v>844</v>
      </c>
      <c r="AK3621" s="276" t="s">
        <v>355</v>
      </c>
      <c r="AL3621" s="277" t="s">
        <v>170</v>
      </c>
      <c r="AM3621" s="276" t="s">
        <v>841</v>
      </c>
      <c r="AN3621" s="276" t="s">
        <v>655</v>
      </c>
      <c r="AO3621" s="277" t="s">
        <v>656</v>
      </c>
    </row>
    <row r="3622" spans="1:41" ht="15" thickBot="1" x14ac:dyDescent="0.4">
      <c r="A3622" s="8">
        <v>2025</v>
      </c>
      <c r="B3622" s="9" t="s">
        <v>168</v>
      </c>
      <c r="C3622" s="9" t="s">
        <v>170</v>
      </c>
      <c r="D3622" s="9" t="s">
        <v>355</v>
      </c>
      <c r="E3622" s="9" t="s">
        <v>30</v>
      </c>
      <c r="F3622" s="8">
        <v>2033</v>
      </c>
      <c r="G3622" s="11">
        <v>0</v>
      </c>
      <c r="H3622" s="11">
        <v>0.12986</v>
      </c>
      <c r="I3622" s="11">
        <v>0.10741000000000001</v>
      </c>
      <c r="J3622" s="11">
        <v>9.7559999999999994E-2</v>
      </c>
      <c r="K3622" s="11">
        <v>6.2609999999999999E-2</v>
      </c>
      <c r="L3622" s="11">
        <v>5.4399999999999997E-2</v>
      </c>
      <c r="M3622" s="11">
        <v>0</v>
      </c>
      <c r="N3622" s="11">
        <v>4.0719999999999999E-2</v>
      </c>
      <c r="O3622" s="11">
        <v>0.16314000000000001</v>
      </c>
      <c r="P3622" s="11">
        <v>0.1249</v>
      </c>
      <c r="Q3622" s="11">
        <v>0.26543</v>
      </c>
      <c r="R3622" s="11">
        <v>5.9979999999999999E-2</v>
      </c>
      <c r="S3622" s="11">
        <v>0</v>
      </c>
      <c r="T3622" s="11">
        <v>1.1060000000000001</v>
      </c>
      <c r="U3622" s="11">
        <v>0</v>
      </c>
      <c r="V3622" s="11">
        <v>0</v>
      </c>
      <c r="W3622" s="11">
        <v>0</v>
      </c>
      <c r="X3622" s="11">
        <v>0</v>
      </c>
      <c r="Y3622" s="11">
        <v>1.1060000000000001</v>
      </c>
      <c r="Z3622" s="11">
        <v>1.975E-2</v>
      </c>
      <c r="AA3622" s="11">
        <v>4.8550000000000003E-2</v>
      </c>
      <c r="AB3622" s="11">
        <v>2.6429999999999999E-2</v>
      </c>
      <c r="AC3622" s="11">
        <v>9.4719999999999999E-2</v>
      </c>
      <c r="AD3622" s="71">
        <f t="shared" si="172"/>
        <v>0</v>
      </c>
      <c r="AE3622" s="71">
        <f t="shared" si="173"/>
        <v>0</v>
      </c>
      <c r="AF3622" s="71">
        <f t="shared" si="171"/>
        <v>0</v>
      </c>
      <c r="AG3622" s="277" t="s">
        <v>906</v>
      </c>
      <c r="AH3622" s="277" t="s">
        <v>842</v>
      </c>
      <c r="AI3622" s="276" t="s">
        <v>843</v>
      </c>
      <c r="AJ3622" s="276" t="s">
        <v>844</v>
      </c>
      <c r="AK3622" s="276" t="s">
        <v>355</v>
      </c>
      <c r="AL3622" s="277" t="s">
        <v>170</v>
      </c>
      <c r="AM3622" s="276" t="s">
        <v>841</v>
      </c>
      <c r="AN3622" s="276" t="s">
        <v>655</v>
      </c>
      <c r="AO3622" s="277" t="s">
        <v>656</v>
      </c>
    </row>
    <row r="3623" spans="1:41" ht="15" thickBot="1" x14ac:dyDescent="0.4">
      <c r="A3623" s="8">
        <v>2025</v>
      </c>
      <c r="B3623" s="9" t="s">
        <v>168</v>
      </c>
      <c r="C3623" s="9" t="s">
        <v>170</v>
      </c>
      <c r="D3623" s="9" t="s">
        <v>355</v>
      </c>
      <c r="E3623" s="9" t="s">
        <v>30</v>
      </c>
      <c r="F3623" s="8">
        <v>2034</v>
      </c>
      <c r="G3623" s="11">
        <v>0</v>
      </c>
      <c r="H3623" s="11">
        <v>0.13166</v>
      </c>
      <c r="I3623" s="11">
        <v>0.10752</v>
      </c>
      <c r="J3623" s="11">
        <v>9.6829999999999999E-2</v>
      </c>
      <c r="K3623" s="11">
        <v>6.0940000000000001E-2</v>
      </c>
      <c r="L3623" s="11">
        <v>5.5359999999999999E-2</v>
      </c>
      <c r="M3623" s="11">
        <v>0</v>
      </c>
      <c r="N3623" s="11">
        <v>3.6670000000000001E-2</v>
      </c>
      <c r="O3623" s="11">
        <v>0.15783</v>
      </c>
      <c r="P3623" s="11">
        <v>0.12408</v>
      </c>
      <c r="Q3623" s="11">
        <v>0.26457999999999998</v>
      </c>
      <c r="R3623" s="11">
        <v>5.6099999999999997E-2</v>
      </c>
      <c r="S3623" s="11">
        <v>0</v>
      </c>
      <c r="T3623" s="11">
        <v>1.0915699999999999</v>
      </c>
      <c r="U3623" s="11">
        <v>0</v>
      </c>
      <c r="V3623" s="11">
        <v>0</v>
      </c>
      <c r="W3623" s="11">
        <v>0</v>
      </c>
      <c r="X3623" s="11">
        <v>0</v>
      </c>
      <c r="Y3623" s="11">
        <v>1.0915699999999999</v>
      </c>
      <c r="Z3623" s="11">
        <v>1.8540000000000001E-2</v>
      </c>
      <c r="AA3623" s="11">
        <v>4.8280000000000003E-2</v>
      </c>
      <c r="AB3623" s="11">
        <v>2.5690000000000001E-2</v>
      </c>
      <c r="AC3623" s="11">
        <v>9.2509999999999995E-2</v>
      </c>
      <c r="AD3623" s="71">
        <f t="shared" si="172"/>
        <v>0</v>
      </c>
      <c r="AE3623" s="71">
        <f t="shared" si="173"/>
        <v>0</v>
      </c>
      <c r="AF3623" s="71">
        <f t="shared" si="171"/>
        <v>0</v>
      </c>
      <c r="AG3623" s="277" t="s">
        <v>906</v>
      </c>
      <c r="AH3623" s="277" t="s">
        <v>842</v>
      </c>
      <c r="AI3623" s="276" t="s">
        <v>843</v>
      </c>
      <c r="AJ3623" s="276" t="s">
        <v>844</v>
      </c>
      <c r="AK3623" s="276" t="s">
        <v>355</v>
      </c>
      <c r="AL3623" s="277" t="s">
        <v>170</v>
      </c>
      <c r="AM3623" s="276" t="s">
        <v>841</v>
      </c>
      <c r="AN3623" s="276" t="s">
        <v>655</v>
      </c>
      <c r="AO3623" s="277" t="s">
        <v>656</v>
      </c>
    </row>
    <row r="3624" spans="1:41" ht="15" thickBot="1" x14ac:dyDescent="0.4">
      <c r="A3624" s="8">
        <v>2025</v>
      </c>
      <c r="B3624" s="9" t="s">
        <v>168</v>
      </c>
      <c r="C3624" s="9" t="s">
        <v>170</v>
      </c>
      <c r="D3624" s="9" t="s">
        <v>355</v>
      </c>
      <c r="E3624" s="9" t="s">
        <v>30</v>
      </c>
      <c r="F3624" s="8">
        <v>2035</v>
      </c>
      <c r="G3624" s="11">
        <v>0</v>
      </c>
      <c r="H3624" s="11">
        <v>0.13325999999999999</v>
      </c>
      <c r="I3624" s="11">
        <v>0.10672</v>
      </c>
      <c r="J3624" s="11">
        <v>9.7100000000000006E-2</v>
      </c>
      <c r="K3624" s="11">
        <v>6.2710000000000002E-2</v>
      </c>
      <c r="L3624" s="11">
        <v>5.6950000000000001E-2</v>
      </c>
      <c r="M3624" s="11">
        <v>0</v>
      </c>
      <c r="N3624" s="11">
        <v>3.601E-2</v>
      </c>
      <c r="O3624" s="11">
        <v>0.15534999999999999</v>
      </c>
      <c r="P3624" s="11">
        <v>0.12285</v>
      </c>
      <c r="Q3624" s="11">
        <v>0.26186999999999999</v>
      </c>
      <c r="R3624" s="11">
        <v>5.4949999999999999E-2</v>
      </c>
      <c r="S3624" s="11">
        <v>0</v>
      </c>
      <c r="T3624" s="11">
        <v>1.0877699999999999</v>
      </c>
      <c r="U3624" s="11">
        <v>0</v>
      </c>
      <c r="V3624" s="11">
        <v>0</v>
      </c>
      <c r="W3624" s="11">
        <v>0</v>
      </c>
      <c r="X3624" s="11">
        <v>0</v>
      </c>
      <c r="Y3624" s="11">
        <v>1.0877699999999999</v>
      </c>
      <c r="Z3624" s="11">
        <v>1.6840000000000001E-2</v>
      </c>
      <c r="AA3624" s="11">
        <v>5.3769999999999998E-2</v>
      </c>
      <c r="AB3624" s="11">
        <v>2.511E-2</v>
      </c>
      <c r="AC3624" s="11">
        <v>9.572E-2</v>
      </c>
      <c r="AD3624" s="71">
        <f t="shared" si="172"/>
        <v>0</v>
      </c>
      <c r="AE3624" s="71">
        <f t="shared" si="173"/>
        <v>0</v>
      </c>
      <c r="AF3624" s="71">
        <f t="shared" si="171"/>
        <v>0</v>
      </c>
      <c r="AG3624" s="277" t="s">
        <v>906</v>
      </c>
      <c r="AH3624" s="277" t="s">
        <v>842</v>
      </c>
      <c r="AI3624" s="276" t="s">
        <v>843</v>
      </c>
      <c r="AJ3624" s="276" t="s">
        <v>844</v>
      </c>
      <c r="AK3624" s="276" t="s">
        <v>355</v>
      </c>
      <c r="AL3624" s="277" t="s">
        <v>170</v>
      </c>
      <c r="AM3624" s="276" t="s">
        <v>841</v>
      </c>
      <c r="AN3624" s="276" t="s">
        <v>655</v>
      </c>
      <c r="AO3624" s="277" t="s">
        <v>656</v>
      </c>
    </row>
    <row r="3625" spans="1:41" ht="15" thickBot="1" x14ac:dyDescent="0.4">
      <c r="A3625" s="8">
        <v>2025</v>
      </c>
      <c r="B3625" s="9" t="s">
        <v>168</v>
      </c>
      <c r="C3625" s="9" t="s">
        <v>170</v>
      </c>
      <c r="D3625" s="9" t="s">
        <v>355</v>
      </c>
      <c r="E3625" s="9" t="s">
        <v>31</v>
      </c>
      <c r="F3625" s="8">
        <v>2025</v>
      </c>
      <c r="G3625" s="11" t="s">
        <v>381</v>
      </c>
      <c r="H3625" s="11" t="s">
        <v>381</v>
      </c>
      <c r="I3625" s="11" t="s">
        <v>381</v>
      </c>
      <c r="J3625" s="11" t="s">
        <v>381</v>
      </c>
      <c r="K3625" s="11" t="s">
        <v>381</v>
      </c>
      <c r="L3625" s="11" t="s">
        <v>381</v>
      </c>
      <c r="M3625" s="11" t="s">
        <v>381</v>
      </c>
      <c r="N3625" s="11" t="s">
        <v>381</v>
      </c>
      <c r="O3625" s="11" t="s">
        <v>381</v>
      </c>
      <c r="P3625" s="11" t="s">
        <v>381</v>
      </c>
      <c r="Q3625" s="11" t="s">
        <v>381</v>
      </c>
      <c r="R3625" s="11" t="s">
        <v>381</v>
      </c>
      <c r="S3625" s="11" t="s">
        <v>381</v>
      </c>
      <c r="T3625" s="11" t="s">
        <v>381</v>
      </c>
      <c r="U3625" s="11" t="s">
        <v>381</v>
      </c>
      <c r="V3625" s="11" t="s">
        <v>381</v>
      </c>
      <c r="W3625" s="11" t="s">
        <v>381</v>
      </c>
      <c r="X3625" s="11" t="s">
        <v>381</v>
      </c>
      <c r="Y3625" s="11" t="s">
        <v>381</v>
      </c>
      <c r="Z3625" s="11">
        <v>8.2979999999999998E-2</v>
      </c>
      <c r="AA3625" s="11">
        <v>0.18998000000000001</v>
      </c>
      <c r="AB3625" s="11">
        <v>5.9979999999999999E-2</v>
      </c>
      <c r="AC3625" s="11">
        <v>0.33294000000000001</v>
      </c>
      <c r="AD3625" s="71"/>
      <c r="AE3625" s="71"/>
      <c r="AF3625" s="71">
        <f t="shared" si="171"/>
        <v>0</v>
      </c>
      <c r="AG3625" s="277" t="s">
        <v>907</v>
      </c>
      <c r="AH3625" s="277" t="s">
        <v>842</v>
      </c>
      <c r="AI3625" s="276" t="s">
        <v>843</v>
      </c>
      <c r="AJ3625" s="276" t="s">
        <v>844</v>
      </c>
      <c r="AK3625" s="276" t="s">
        <v>355</v>
      </c>
      <c r="AL3625" s="277" t="s">
        <v>170</v>
      </c>
      <c r="AM3625" s="276" t="s">
        <v>841</v>
      </c>
      <c r="AN3625" s="276" t="s">
        <v>655</v>
      </c>
      <c r="AO3625" s="277" t="s">
        <v>656</v>
      </c>
    </row>
    <row r="3626" spans="1:41" ht="15" thickBot="1" x14ac:dyDescent="0.4">
      <c r="A3626" s="8">
        <v>2025</v>
      </c>
      <c r="B3626" s="9" t="s">
        <v>168</v>
      </c>
      <c r="C3626" s="9" t="s">
        <v>170</v>
      </c>
      <c r="D3626" s="9" t="s">
        <v>355</v>
      </c>
      <c r="E3626" s="9" t="s">
        <v>31</v>
      </c>
      <c r="F3626" s="8">
        <v>2026</v>
      </c>
      <c r="G3626" s="11" t="s">
        <v>381</v>
      </c>
      <c r="H3626" s="11" t="s">
        <v>381</v>
      </c>
      <c r="I3626" s="11" t="s">
        <v>381</v>
      </c>
      <c r="J3626" s="11" t="s">
        <v>381</v>
      </c>
      <c r="K3626" s="11" t="s">
        <v>381</v>
      </c>
      <c r="L3626" s="11" t="s">
        <v>381</v>
      </c>
      <c r="M3626" s="11" t="s">
        <v>381</v>
      </c>
      <c r="N3626" s="11" t="s">
        <v>381</v>
      </c>
      <c r="O3626" s="11" t="s">
        <v>381</v>
      </c>
      <c r="P3626" s="11" t="s">
        <v>381</v>
      </c>
      <c r="Q3626" s="11" t="s">
        <v>381</v>
      </c>
      <c r="R3626" s="11" t="s">
        <v>381</v>
      </c>
      <c r="S3626" s="11" t="s">
        <v>381</v>
      </c>
      <c r="T3626" s="11" t="s">
        <v>381</v>
      </c>
      <c r="U3626" s="11" t="s">
        <v>381</v>
      </c>
      <c r="V3626" s="11" t="s">
        <v>381</v>
      </c>
      <c r="W3626" s="11" t="s">
        <v>381</v>
      </c>
      <c r="X3626" s="11" t="s">
        <v>381</v>
      </c>
      <c r="Y3626" s="11" t="s">
        <v>381</v>
      </c>
      <c r="Z3626" s="11">
        <v>7.6770000000000005E-2</v>
      </c>
      <c r="AA3626" s="11">
        <v>0.18845000000000001</v>
      </c>
      <c r="AB3626" s="11">
        <v>5.7299999999999997E-2</v>
      </c>
      <c r="AC3626" s="11">
        <v>0.32252999999999998</v>
      </c>
      <c r="AD3626" s="71"/>
      <c r="AE3626" s="71"/>
      <c r="AF3626" s="71">
        <f t="shared" si="171"/>
        <v>0</v>
      </c>
      <c r="AG3626" s="277" t="s">
        <v>907</v>
      </c>
      <c r="AH3626" s="277" t="s">
        <v>842</v>
      </c>
      <c r="AI3626" s="276" t="s">
        <v>843</v>
      </c>
      <c r="AJ3626" s="276" t="s">
        <v>844</v>
      </c>
      <c r="AK3626" s="276" t="s">
        <v>355</v>
      </c>
      <c r="AL3626" s="277" t="s">
        <v>170</v>
      </c>
      <c r="AM3626" s="276" t="s">
        <v>841</v>
      </c>
      <c r="AN3626" s="276" t="s">
        <v>655</v>
      </c>
      <c r="AO3626" s="277" t="s">
        <v>656</v>
      </c>
    </row>
    <row r="3627" spans="1:41" ht="15" thickBot="1" x14ac:dyDescent="0.4">
      <c r="A3627" s="8">
        <v>2025</v>
      </c>
      <c r="B3627" s="9" t="s">
        <v>168</v>
      </c>
      <c r="C3627" s="9" t="s">
        <v>170</v>
      </c>
      <c r="D3627" s="9" t="s">
        <v>355</v>
      </c>
      <c r="E3627" s="9" t="s">
        <v>31</v>
      </c>
      <c r="F3627" s="8">
        <v>2027</v>
      </c>
      <c r="G3627" s="11" t="s">
        <v>381</v>
      </c>
      <c r="H3627" s="11" t="s">
        <v>381</v>
      </c>
      <c r="I3627" s="11" t="s">
        <v>381</v>
      </c>
      <c r="J3627" s="11" t="s">
        <v>381</v>
      </c>
      <c r="K3627" s="11" t="s">
        <v>381</v>
      </c>
      <c r="L3627" s="11" t="s">
        <v>381</v>
      </c>
      <c r="M3627" s="11" t="s">
        <v>381</v>
      </c>
      <c r="N3627" s="11" t="s">
        <v>381</v>
      </c>
      <c r="O3627" s="11" t="s">
        <v>381</v>
      </c>
      <c r="P3627" s="11" t="s">
        <v>381</v>
      </c>
      <c r="Q3627" s="11" t="s">
        <v>381</v>
      </c>
      <c r="R3627" s="11" t="s">
        <v>381</v>
      </c>
      <c r="S3627" s="11" t="s">
        <v>381</v>
      </c>
      <c r="T3627" s="11" t="s">
        <v>381</v>
      </c>
      <c r="U3627" s="11" t="s">
        <v>381</v>
      </c>
      <c r="V3627" s="11" t="s">
        <v>381</v>
      </c>
      <c r="W3627" s="11" t="s">
        <v>381</v>
      </c>
      <c r="X3627" s="11" t="s">
        <v>381</v>
      </c>
      <c r="Y3627" s="11" t="s">
        <v>381</v>
      </c>
      <c r="Z3627" s="11">
        <v>6.5780000000000005E-2</v>
      </c>
      <c r="AA3627" s="11">
        <v>0.19483</v>
      </c>
      <c r="AB3627" s="11">
        <v>6.3149999999999998E-2</v>
      </c>
      <c r="AC3627" s="11">
        <v>0.32374999999999998</v>
      </c>
      <c r="AD3627" s="71"/>
      <c r="AE3627" s="71"/>
      <c r="AF3627" s="71">
        <f t="shared" si="171"/>
        <v>0</v>
      </c>
      <c r="AG3627" s="277" t="s">
        <v>907</v>
      </c>
      <c r="AH3627" s="277" t="s">
        <v>842</v>
      </c>
      <c r="AI3627" s="276" t="s">
        <v>843</v>
      </c>
      <c r="AJ3627" s="276" t="s">
        <v>844</v>
      </c>
      <c r="AK3627" s="276" t="s">
        <v>355</v>
      </c>
      <c r="AL3627" s="277" t="s">
        <v>170</v>
      </c>
      <c r="AM3627" s="276" t="s">
        <v>841</v>
      </c>
      <c r="AN3627" s="276" t="s">
        <v>655</v>
      </c>
      <c r="AO3627" s="277" t="s">
        <v>656</v>
      </c>
    </row>
    <row r="3628" spans="1:41" ht="15" thickBot="1" x14ac:dyDescent="0.4">
      <c r="A3628" s="8">
        <v>2025</v>
      </c>
      <c r="B3628" s="9" t="s">
        <v>168</v>
      </c>
      <c r="C3628" s="9" t="s">
        <v>170</v>
      </c>
      <c r="D3628" s="9" t="s">
        <v>355</v>
      </c>
      <c r="E3628" s="9" t="s">
        <v>31</v>
      </c>
      <c r="F3628" s="8">
        <v>2028</v>
      </c>
      <c r="G3628" s="11" t="s">
        <v>381</v>
      </c>
      <c r="H3628" s="11" t="s">
        <v>381</v>
      </c>
      <c r="I3628" s="11" t="s">
        <v>381</v>
      </c>
      <c r="J3628" s="11" t="s">
        <v>381</v>
      </c>
      <c r="K3628" s="11" t="s">
        <v>381</v>
      </c>
      <c r="L3628" s="11" t="s">
        <v>381</v>
      </c>
      <c r="M3628" s="11" t="s">
        <v>381</v>
      </c>
      <c r="N3628" s="11" t="s">
        <v>381</v>
      </c>
      <c r="O3628" s="11" t="s">
        <v>381</v>
      </c>
      <c r="P3628" s="11" t="s">
        <v>381</v>
      </c>
      <c r="Q3628" s="11" t="s">
        <v>381</v>
      </c>
      <c r="R3628" s="11" t="s">
        <v>381</v>
      </c>
      <c r="S3628" s="11" t="s">
        <v>381</v>
      </c>
      <c r="T3628" s="11" t="s">
        <v>381</v>
      </c>
      <c r="U3628" s="11" t="s">
        <v>381</v>
      </c>
      <c r="V3628" s="11" t="s">
        <v>381</v>
      </c>
      <c r="W3628" s="11" t="s">
        <v>381</v>
      </c>
      <c r="X3628" s="11" t="s">
        <v>381</v>
      </c>
      <c r="Y3628" s="11" t="s">
        <v>381</v>
      </c>
      <c r="Z3628" s="11">
        <v>5.2990000000000002E-2</v>
      </c>
      <c r="AA3628" s="11">
        <v>0.18443000000000001</v>
      </c>
      <c r="AB3628" s="11">
        <v>6.0130000000000003E-2</v>
      </c>
      <c r="AC3628" s="11">
        <v>0.29754999999999998</v>
      </c>
      <c r="AD3628" s="71"/>
      <c r="AE3628" s="71"/>
      <c r="AF3628" s="71">
        <f t="shared" si="171"/>
        <v>0</v>
      </c>
      <c r="AG3628" s="277" t="s">
        <v>907</v>
      </c>
      <c r="AH3628" s="277" t="s">
        <v>842</v>
      </c>
      <c r="AI3628" s="276" t="s">
        <v>843</v>
      </c>
      <c r="AJ3628" s="276" t="s">
        <v>844</v>
      </c>
      <c r="AK3628" s="276" t="s">
        <v>355</v>
      </c>
      <c r="AL3628" s="277" t="s">
        <v>170</v>
      </c>
      <c r="AM3628" s="276" t="s">
        <v>841</v>
      </c>
      <c r="AN3628" s="276" t="s">
        <v>655</v>
      </c>
      <c r="AO3628" s="277" t="s">
        <v>656</v>
      </c>
    </row>
    <row r="3629" spans="1:41" ht="15" thickBot="1" x14ac:dyDescent="0.4">
      <c r="A3629" s="8">
        <v>2025</v>
      </c>
      <c r="B3629" s="9" t="s">
        <v>168</v>
      </c>
      <c r="C3629" s="9" t="s">
        <v>170</v>
      </c>
      <c r="D3629" s="9" t="s">
        <v>355</v>
      </c>
      <c r="E3629" s="9" t="s">
        <v>31</v>
      </c>
      <c r="F3629" s="8">
        <v>2029</v>
      </c>
      <c r="G3629" s="11" t="s">
        <v>381</v>
      </c>
      <c r="H3629" s="11" t="s">
        <v>381</v>
      </c>
      <c r="I3629" s="11" t="s">
        <v>381</v>
      </c>
      <c r="J3629" s="11" t="s">
        <v>381</v>
      </c>
      <c r="K3629" s="11" t="s">
        <v>381</v>
      </c>
      <c r="L3629" s="11" t="s">
        <v>381</v>
      </c>
      <c r="M3629" s="11" t="s">
        <v>381</v>
      </c>
      <c r="N3629" s="11" t="s">
        <v>381</v>
      </c>
      <c r="O3629" s="11" t="s">
        <v>381</v>
      </c>
      <c r="P3629" s="11" t="s">
        <v>381</v>
      </c>
      <c r="Q3629" s="11" t="s">
        <v>381</v>
      </c>
      <c r="R3629" s="11" t="s">
        <v>381</v>
      </c>
      <c r="S3629" s="11" t="s">
        <v>381</v>
      </c>
      <c r="T3629" s="11" t="s">
        <v>381</v>
      </c>
      <c r="U3629" s="11" t="s">
        <v>381</v>
      </c>
      <c r="V3629" s="11" t="s">
        <v>381</v>
      </c>
      <c r="W3629" s="11" t="s">
        <v>381</v>
      </c>
      <c r="X3629" s="11" t="s">
        <v>381</v>
      </c>
      <c r="Y3629" s="11" t="s">
        <v>381</v>
      </c>
      <c r="Z3629" s="11">
        <v>4.7500000000000001E-2</v>
      </c>
      <c r="AA3629" s="11">
        <v>0.19553000000000001</v>
      </c>
      <c r="AB3629" s="11">
        <v>4.3819999999999998E-2</v>
      </c>
      <c r="AC3629" s="11">
        <v>0.28686</v>
      </c>
      <c r="AD3629" s="71"/>
      <c r="AE3629" s="71"/>
      <c r="AF3629" s="71">
        <f t="shared" si="171"/>
        <v>0</v>
      </c>
      <c r="AG3629" s="277" t="s">
        <v>907</v>
      </c>
      <c r="AH3629" s="277" t="s">
        <v>842</v>
      </c>
      <c r="AI3629" s="276" t="s">
        <v>843</v>
      </c>
      <c r="AJ3629" s="276" t="s">
        <v>844</v>
      </c>
      <c r="AK3629" s="276" t="s">
        <v>355</v>
      </c>
      <c r="AL3629" s="277" t="s">
        <v>170</v>
      </c>
      <c r="AM3629" s="276" t="s">
        <v>841</v>
      </c>
      <c r="AN3629" s="276" t="s">
        <v>655</v>
      </c>
      <c r="AO3629" s="277" t="s">
        <v>656</v>
      </c>
    </row>
    <row r="3630" spans="1:41" ht="15" thickBot="1" x14ac:dyDescent="0.4">
      <c r="A3630" s="8">
        <v>2025</v>
      </c>
      <c r="B3630" s="9" t="s">
        <v>168</v>
      </c>
      <c r="C3630" s="9" t="s">
        <v>170</v>
      </c>
      <c r="D3630" s="9" t="s">
        <v>355</v>
      </c>
      <c r="E3630" s="9" t="s">
        <v>31</v>
      </c>
      <c r="F3630" s="8">
        <v>2030</v>
      </c>
      <c r="G3630" s="11" t="s">
        <v>381</v>
      </c>
      <c r="H3630" s="11" t="s">
        <v>381</v>
      </c>
      <c r="I3630" s="11" t="s">
        <v>381</v>
      </c>
      <c r="J3630" s="11" t="s">
        <v>381</v>
      </c>
      <c r="K3630" s="11" t="s">
        <v>381</v>
      </c>
      <c r="L3630" s="11" t="s">
        <v>381</v>
      </c>
      <c r="M3630" s="11" t="s">
        <v>381</v>
      </c>
      <c r="N3630" s="11" t="s">
        <v>381</v>
      </c>
      <c r="O3630" s="11" t="s">
        <v>381</v>
      </c>
      <c r="P3630" s="11" t="s">
        <v>381</v>
      </c>
      <c r="Q3630" s="11" t="s">
        <v>381</v>
      </c>
      <c r="R3630" s="11" t="s">
        <v>381</v>
      </c>
      <c r="S3630" s="11" t="s">
        <v>381</v>
      </c>
      <c r="T3630" s="11" t="s">
        <v>381</v>
      </c>
      <c r="U3630" s="11" t="s">
        <v>381</v>
      </c>
      <c r="V3630" s="11" t="s">
        <v>381</v>
      </c>
      <c r="W3630" s="11" t="s">
        <v>381</v>
      </c>
      <c r="X3630" s="11" t="s">
        <v>381</v>
      </c>
      <c r="Y3630" s="11" t="s">
        <v>381</v>
      </c>
      <c r="Z3630" s="11">
        <v>4.3150000000000001E-2</v>
      </c>
      <c r="AA3630" s="11">
        <v>0.17887</v>
      </c>
      <c r="AB3630" s="11">
        <v>4.6190000000000002E-2</v>
      </c>
      <c r="AC3630" s="11">
        <v>0.26821</v>
      </c>
      <c r="AD3630" s="71"/>
      <c r="AE3630" s="71"/>
      <c r="AF3630" s="71">
        <f t="shared" si="171"/>
        <v>0</v>
      </c>
      <c r="AG3630" s="277" t="s">
        <v>907</v>
      </c>
      <c r="AH3630" s="277" t="s">
        <v>842</v>
      </c>
      <c r="AI3630" s="276" t="s">
        <v>843</v>
      </c>
      <c r="AJ3630" s="276" t="s">
        <v>844</v>
      </c>
      <c r="AK3630" s="276" t="s">
        <v>355</v>
      </c>
      <c r="AL3630" s="277" t="s">
        <v>170</v>
      </c>
      <c r="AM3630" s="276" t="s">
        <v>841</v>
      </c>
      <c r="AN3630" s="276" t="s">
        <v>655</v>
      </c>
      <c r="AO3630" s="277" t="s">
        <v>656</v>
      </c>
    </row>
    <row r="3631" spans="1:41" ht="15" thickBot="1" x14ac:dyDescent="0.4">
      <c r="A3631" s="8">
        <v>2025</v>
      </c>
      <c r="B3631" s="9" t="s">
        <v>168</v>
      </c>
      <c r="C3631" s="9" t="s">
        <v>170</v>
      </c>
      <c r="D3631" s="9" t="s">
        <v>355</v>
      </c>
      <c r="E3631" s="9" t="s">
        <v>31</v>
      </c>
      <c r="F3631" s="8">
        <v>2031</v>
      </c>
      <c r="G3631" s="11" t="s">
        <v>381</v>
      </c>
      <c r="H3631" s="11" t="s">
        <v>381</v>
      </c>
      <c r="I3631" s="11" t="s">
        <v>381</v>
      </c>
      <c r="J3631" s="11" t="s">
        <v>381</v>
      </c>
      <c r="K3631" s="11" t="s">
        <v>381</v>
      </c>
      <c r="L3631" s="11" t="s">
        <v>381</v>
      </c>
      <c r="M3631" s="11" t="s">
        <v>381</v>
      </c>
      <c r="N3631" s="11" t="s">
        <v>381</v>
      </c>
      <c r="O3631" s="11" t="s">
        <v>381</v>
      </c>
      <c r="P3631" s="11" t="s">
        <v>381</v>
      </c>
      <c r="Q3631" s="11" t="s">
        <v>381</v>
      </c>
      <c r="R3631" s="11" t="s">
        <v>381</v>
      </c>
      <c r="S3631" s="11" t="s">
        <v>381</v>
      </c>
      <c r="T3631" s="11" t="s">
        <v>381</v>
      </c>
      <c r="U3631" s="11" t="s">
        <v>381</v>
      </c>
      <c r="V3631" s="11" t="s">
        <v>381</v>
      </c>
      <c r="W3631" s="11" t="s">
        <v>381</v>
      </c>
      <c r="X3631" s="11" t="s">
        <v>381</v>
      </c>
      <c r="Y3631" s="11" t="s">
        <v>381</v>
      </c>
      <c r="Z3631" s="11">
        <v>4.3270000000000003E-2</v>
      </c>
      <c r="AA3631" s="11">
        <v>0.18625</v>
      </c>
      <c r="AB3631" s="11">
        <v>4.1520000000000001E-2</v>
      </c>
      <c r="AC3631" s="11">
        <v>0.27102999999999999</v>
      </c>
      <c r="AD3631" s="71"/>
      <c r="AE3631" s="71"/>
      <c r="AF3631" s="71">
        <f t="shared" si="171"/>
        <v>0</v>
      </c>
      <c r="AG3631" s="277" t="s">
        <v>907</v>
      </c>
      <c r="AH3631" s="277" t="s">
        <v>842</v>
      </c>
      <c r="AI3631" s="276" t="s">
        <v>843</v>
      </c>
      <c r="AJ3631" s="276" t="s">
        <v>844</v>
      </c>
      <c r="AK3631" s="276" t="s">
        <v>355</v>
      </c>
      <c r="AL3631" s="277" t="s">
        <v>170</v>
      </c>
      <c r="AM3631" s="276" t="s">
        <v>841</v>
      </c>
      <c r="AN3631" s="276" t="s">
        <v>655</v>
      </c>
      <c r="AO3631" s="277" t="s">
        <v>656</v>
      </c>
    </row>
    <row r="3632" spans="1:41" ht="15" thickBot="1" x14ac:dyDescent="0.4">
      <c r="A3632" s="8">
        <v>2025</v>
      </c>
      <c r="B3632" s="9" t="s">
        <v>168</v>
      </c>
      <c r="C3632" s="9" t="s">
        <v>170</v>
      </c>
      <c r="D3632" s="9" t="s">
        <v>355</v>
      </c>
      <c r="E3632" s="9" t="s">
        <v>31</v>
      </c>
      <c r="F3632" s="8">
        <v>2032</v>
      </c>
      <c r="G3632" s="11" t="s">
        <v>381</v>
      </c>
      <c r="H3632" s="11" t="s">
        <v>381</v>
      </c>
      <c r="I3632" s="11" t="s">
        <v>381</v>
      </c>
      <c r="J3632" s="11" t="s">
        <v>381</v>
      </c>
      <c r="K3632" s="11" t="s">
        <v>381</v>
      </c>
      <c r="L3632" s="11" t="s">
        <v>381</v>
      </c>
      <c r="M3632" s="11" t="s">
        <v>381</v>
      </c>
      <c r="N3632" s="11" t="s">
        <v>381</v>
      </c>
      <c r="O3632" s="11" t="s">
        <v>381</v>
      </c>
      <c r="P3632" s="11" t="s">
        <v>381</v>
      </c>
      <c r="Q3632" s="11" t="s">
        <v>381</v>
      </c>
      <c r="R3632" s="11" t="s">
        <v>381</v>
      </c>
      <c r="S3632" s="11" t="s">
        <v>381</v>
      </c>
      <c r="T3632" s="11" t="s">
        <v>381</v>
      </c>
      <c r="U3632" s="11" t="s">
        <v>381</v>
      </c>
      <c r="V3632" s="11" t="s">
        <v>381</v>
      </c>
      <c r="W3632" s="11" t="s">
        <v>381</v>
      </c>
      <c r="X3632" s="11" t="s">
        <v>381</v>
      </c>
      <c r="Y3632" s="11" t="s">
        <v>381</v>
      </c>
      <c r="Z3632" s="11">
        <v>4.7199999999999999E-2</v>
      </c>
      <c r="AA3632" s="11">
        <v>0.20380999999999999</v>
      </c>
      <c r="AB3632" s="11">
        <v>4.8259999999999997E-2</v>
      </c>
      <c r="AC3632" s="11">
        <v>0.29926999999999998</v>
      </c>
      <c r="AD3632" s="71"/>
      <c r="AE3632" s="71"/>
      <c r="AF3632" s="71">
        <f t="shared" si="171"/>
        <v>0</v>
      </c>
      <c r="AG3632" s="277" t="s">
        <v>907</v>
      </c>
      <c r="AH3632" s="277" t="s">
        <v>842</v>
      </c>
      <c r="AI3632" s="276" t="s">
        <v>843</v>
      </c>
      <c r="AJ3632" s="276" t="s">
        <v>844</v>
      </c>
      <c r="AK3632" s="276" t="s">
        <v>355</v>
      </c>
      <c r="AL3632" s="277" t="s">
        <v>170</v>
      </c>
      <c r="AM3632" s="276" t="s">
        <v>841</v>
      </c>
      <c r="AN3632" s="276" t="s">
        <v>655</v>
      </c>
      <c r="AO3632" s="277" t="s">
        <v>656</v>
      </c>
    </row>
    <row r="3633" spans="1:41" ht="15" thickBot="1" x14ac:dyDescent="0.4">
      <c r="A3633" s="8">
        <v>2025</v>
      </c>
      <c r="B3633" s="9" t="s">
        <v>168</v>
      </c>
      <c r="C3633" s="9" t="s">
        <v>170</v>
      </c>
      <c r="D3633" s="9" t="s">
        <v>355</v>
      </c>
      <c r="E3633" s="9" t="s">
        <v>31</v>
      </c>
      <c r="F3633" s="8">
        <v>2033</v>
      </c>
      <c r="G3633" s="11" t="s">
        <v>381</v>
      </c>
      <c r="H3633" s="11" t="s">
        <v>381</v>
      </c>
      <c r="I3633" s="11" t="s">
        <v>381</v>
      </c>
      <c r="J3633" s="11" t="s">
        <v>381</v>
      </c>
      <c r="K3633" s="11" t="s">
        <v>381</v>
      </c>
      <c r="L3633" s="11" t="s">
        <v>381</v>
      </c>
      <c r="M3633" s="11" t="s">
        <v>381</v>
      </c>
      <c r="N3633" s="11" t="s">
        <v>381</v>
      </c>
      <c r="O3633" s="11" t="s">
        <v>381</v>
      </c>
      <c r="P3633" s="11" t="s">
        <v>381</v>
      </c>
      <c r="Q3633" s="11" t="s">
        <v>381</v>
      </c>
      <c r="R3633" s="11" t="s">
        <v>381</v>
      </c>
      <c r="S3633" s="11" t="s">
        <v>381</v>
      </c>
      <c r="T3633" s="11" t="s">
        <v>381</v>
      </c>
      <c r="U3633" s="11" t="s">
        <v>381</v>
      </c>
      <c r="V3633" s="11" t="s">
        <v>381</v>
      </c>
      <c r="W3633" s="11" t="s">
        <v>381</v>
      </c>
      <c r="X3633" s="11" t="s">
        <v>381</v>
      </c>
      <c r="Y3633" s="11" t="s">
        <v>381</v>
      </c>
      <c r="Z3633" s="11">
        <v>5.2580000000000002E-2</v>
      </c>
      <c r="AA3633" s="11">
        <v>0.20083999999999999</v>
      </c>
      <c r="AB3633" s="11">
        <v>3.3700000000000001E-2</v>
      </c>
      <c r="AC3633" s="11">
        <v>0.28711999999999999</v>
      </c>
      <c r="AD3633" s="71"/>
      <c r="AE3633" s="71"/>
      <c r="AF3633" s="71">
        <f t="shared" si="171"/>
        <v>0</v>
      </c>
      <c r="AG3633" s="277" t="s">
        <v>907</v>
      </c>
      <c r="AH3633" s="277" t="s">
        <v>842</v>
      </c>
      <c r="AI3633" s="276" t="s">
        <v>843</v>
      </c>
      <c r="AJ3633" s="276" t="s">
        <v>844</v>
      </c>
      <c r="AK3633" s="276" t="s">
        <v>355</v>
      </c>
      <c r="AL3633" s="277" t="s">
        <v>170</v>
      </c>
      <c r="AM3633" s="276" t="s">
        <v>841</v>
      </c>
      <c r="AN3633" s="276" t="s">
        <v>655</v>
      </c>
      <c r="AO3633" s="277" t="s">
        <v>656</v>
      </c>
    </row>
    <row r="3634" spans="1:41" ht="15" thickBot="1" x14ac:dyDescent="0.4">
      <c r="A3634" s="8">
        <v>2025</v>
      </c>
      <c r="B3634" s="9" t="s">
        <v>168</v>
      </c>
      <c r="C3634" s="9" t="s">
        <v>170</v>
      </c>
      <c r="D3634" s="9" t="s">
        <v>355</v>
      </c>
      <c r="E3634" s="9" t="s">
        <v>31</v>
      </c>
      <c r="F3634" s="8">
        <v>2034</v>
      </c>
      <c r="G3634" s="11" t="s">
        <v>381</v>
      </c>
      <c r="H3634" s="11" t="s">
        <v>381</v>
      </c>
      <c r="I3634" s="11" t="s">
        <v>381</v>
      </c>
      <c r="J3634" s="11" t="s">
        <v>381</v>
      </c>
      <c r="K3634" s="11" t="s">
        <v>381</v>
      </c>
      <c r="L3634" s="11" t="s">
        <v>381</v>
      </c>
      <c r="M3634" s="11" t="s">
        <v>381</v>
      </c>
      <c r="N3634" s="11" t="s">
        <v>381</v>
      </c>
      <c r="O3634" s="11" t="s">
        <v>381</v>
      </c>
      <c r="P3634" s="11" t="s">
        <v>381</v>
      </c>
      <c r="Q3634" s="11" t="s">
        <v>381</v>
      </c>
      <c r="R3634" s="11" t="s">
        <v>381</v>
      </c>
      <c r="S3634" s="11" t="s">
        <v>381</v>
      </c>
      <c r="T3634" s="11" t="s">
        <v>381</v>
      </c>
      <c r="U3634" s="11" t="s">
        <v>381</v>
      </c>
      <c r="V3634" s="11" t="s">
        <v>381</v>
      </c>
      <c r="W3634" s="11" t="s">
        <v>381</v>
      </c>
      <c r="X3634" s="11" t="s">
        <v>381</v>
      </c>
      <c r="Y3634" s="11" t="s">
        <v>381</v>
      </c>
      <c r="Z3634" s="11">
        <v>4.5949999999999998E-2</v>
      </c>
      <c r="AA3634" s="11">
        <v>0.19428000000000001</v>
      </c>
      <c r="AB3634" s="11">
        <v>2.7810000000000001E-2</v>
      </c>
      <c r="AC3634" s="11">
        <v>0.26804</v>
      </c>
      <c r="AD3634" s="71"/>
      <c r="AE3634" s="71"/>
      <c r="AF3634" s="71">
        <f t="shared" si="171"/>
        <v>0</v>
      </c>
      <c r="AG3634" s="277" t="s">
        <v>907</v>
      </c>
      <c r="AH3634" s="277" t="s">
        <v>842</v>
      </c>
      <c r="AI3634" s="276" t="s">
        <v>843</v>
      </c>
      <c r="AJ3634" s="276" t="s">
        <v>844</v>
      </c>
      <c r="AK3634" s="276" t="s">
        <v>355</v>
      </c>
      <c r="AL3634" s="277" t="s">
        <v>170</v>
      </c>
      <c r="AM3634" s="276" t="s">
        <v>841</v>
      </c>
      <c r="AN3634" s="276" t="s">
        <v>655</v>
      </c>
      <c r="AO3634" s="277" t="s">
        <v>656</v>
      </c>
    </row>
    <row r="3635" spans="1:41" ht="15" thickBot="1" x14ac:dyDescent="0.4">
      <c r="A3635" s="8">
        <v>2025</v>
      </c>
      <c r="B3635" s="9" t="s">
        <v>168</v>
      </c>
      <c r="C3635" s="9" t="s">
        <v>170</v>
      </c>
      <c r="D3635" s="9" t="s">
        <v>355</v>
      </c>
      <c r="E3635" s="9" t="s">
        <v>31</v>
      </c>
      <c r="F3635" s="8">
        <v>2035</v>
      </c>
      <c r="G3635" s="11" t="s">
        <v>381</v>
      </c>
      <c r="H3635" s="11" t="s">
        <v>381</v>
      </c>
      <c r="I3635" s="11" t="s">
        <v>381</v>
      </c>
      <c r="J3635" s="11" t="s">
        <v>381</v>
      </c>
      <c r="K3635" s="11" t="s">
        <v>381</v>
      </c>
      <c r="L3635" s="11" t="s">
        <v>381</v>
      </c>
      <c r="M3635" s="11" t="s">
        <v>381</v>
      </c>
      <c r="N3635" s="11" t="s">
        <v>381</v>
      </c>
      <c r="O3635" s="11" t="s">
        <v>381</v>
      </c>
      <c r="P3635" s="11" t="s">
        <v>381</v>
      </c>
      <c r="Q3635" s="11" t="s">
        <v>381</v>
      </c>
      <c r="R3635" s="11" t="s">
        <v>381</v>
      </c>
      <c r="S3635" s="11" t="s">
        <v>381</v>
      </c>
      <c r="T3635" s="11" t="s">
        <v>381</v>
      </c>
      <c r="U3635" s="11" t="s">
        <v>381</v>
      </c>
      <c r="V3635" s="11" t="s">
        <v>381</v>
      </c>
      <c r="W3635" s="11" t="s">
        <v>381</v>
      </c>
      <c r="X3635" s="11" t="s">
        <v>381</v>
      </c>
      <c r="Y3635" s="11" t="s">
        <v>381</v>
      </c>
      <c r="Z3635" s="11">
        <v>5.1720000000000002E-2</v>
      </c>
      <c r="AA3635" s="11">
        <v>0.18826999999999999</v>
      </c>
      <c r="AB3635" s="11">
        <v>3.0980000000000001E-2</v>
      </c>
      <c r="AC3635" s="11">
        <v>0.27096999999999999</v>
      </c>
      <c r="AD3635" s="71"/>
      <c r="AE3635" s="71"/>
      <c r="AF3635" s="71">
        <f t="shared" si="171"/>
        <v>0</v>
      </c>
      <c r="AG3635" s="277" t="s">
        <v>907</v>
      </c>
      <c r="AH3635" s="277" t="s">
        <v>842</v>
      </c>
      <c r="AI3635" s="276" t="s">
        <v>843</v>
      </c>
      <c r="AJ3635" s="276" t="s">
        <v>844</v>
      </c>
      <c r="AK3635" s="276" t="s">
        <v>355</v>
      </c>
      <c r="AL3635" s="277" t="s">
        <v>170</v>
      </c>
      <c r="AM3635" s="276" t="s">
        <v>841</v>
      </c>
      <c r="AN3635" s="276" t="s">
        <v>655</v>
      </c>
      <c r="AO3635" s="277" t="s">
        <v>656</v>
      </c>
    </row>
    <row r="3636" spans="1:41" ht="15" thickBot="1" x14ac:dyDescent="0.4">
      <c r="A3636" s="8">
        <v>2025</v>
      </c>
      <c r="B3636" s="9" t="s">
        <v>168</v>
      </c>
      <c r="C3636" s="9" t="s">
        <v>170</v>
      </c>
      <c r="D3636" s="9" t="s">
        <v>355</v>
      </c>
      <c r="E3636" s="9" t="s">
        <v>32</v>
      </c>
      <c r="F3636" s="8">
        <v>2025</v>
      </c>
      <c r="G3636" s="11">
        <v>0</v>
      </c>
      <c r="H3636" s="11">
        <v>0.14280000000000001</v>
      </c>
      <c r="I3636" s="11">
        <v>0.12991</v>
      </c>
      <c r="J3636" s="11">
        <v>0.43919000000000002</v>
      </c>
      <c r="K3636" s="11">
        <v>0.61282999999999999</v>
      </c>
      <c r="L3636" s="11">
        <v>0.72184000000000004</v>
      </c>
      <c r="M3636" s="11">
        <v>0</v>
      </c>
      <c r="N3636" s="11">
        <v>2.682E-2</v>
      </c>
      <c r="O3636" s="11">
        <v>1.0691999999999999</v>
      </c>
      <c r="P3636" s="11">
        <v>0.82594000000000001</v>
      </c>
      <c r="Q3636" s="11">
        <v>2.0312100000000002</v>
      </c>
      <c r="R3636" s="11">
        <v>0.80193999999999999</v>
      </c>
      <c r="S3636" s="11">
        <v>0</v>
      </c>
      <c r="T3636" s="11">
        <v>6.8016800000000002</v>
      </c>
      <c r="U3636" s="11">
        <v>0</v>
      </c>
      <c r="V3636" s="11">
        <v>0</v>
      </c>
      <c r="W3636" s="11">
        <v>0</v>
      </c>
      <c r="X3636" s="11">
        <v>0</v>
      </c>
      <c r="Y3636" s="11">
        <v>6.8016800000000002</v>
      </c>
      <c r="Z3636" s="11">
        <v>1.2256199999999999</v>
      </c>
      <c r="AA3636" s="11">
        <v>1.4810700000000001</v>
      </c>
      <c r="AB3636" s="11">
        <v>1.1706799999999999</v>
      </c>
      <c r="AC3636" s="11">
        <v>3.87737</v>
      </c>
      <c r="AD3636" s="71">
        <f t="shared" si="172"/>
        <v>0</v>
      </c>
      <c r="AE3636" s="71">
        <f t="shared" si="173"/>
        <v>0</v>
      </c>
      <c r="AF3636" s="71">
        <f t="shared" si="171"/>
        <v>0</v>
      </c>
      <c r="AG3636" s="277" t="s">
        <v>908</v>
      </c>
      <c r="AH3636" s="277" t="s">
        <v>842</v>
      </c>
      <c r="AI3636" s="276" t="s">
        <v>843</v>
      </c>
      <c r="AJ3636" s="276" t="s">
        <v>844</v>
      </c>
      <c r="AK3636" s="276" t="s">
        <v>355</v>
      </c>
      <c r="AL3636" s="277" t="s">
        <v>170</v>
      </c>
      <c r="AM3636" s="276" t="s">
        <v>841</v>
      </c>
      <c r="AN3636" s="276" t="s">
        <v>655</v>
      </c>
      <c r="AO3636" s="277" t="s">
        <v>656</v>
      </c>
    </row>
    <row r="3637" spans="1:41" ht="15" thickBot="1" x14ac:dyDescent="0.4">
      <c r="A3637" s="8">
        <v>2025</v>
      </c>
      <c r="B3637" s="9" t="s">
        <v>168</v>
      </c>
      <c r="C3637" s="9" t="s">
        <v>170</v>
      </c>
      <c r="D3637" s="9" t="s">
        <v>355</v>
      </c>
      <c r="E3637" s="9" t="s">
        <v>32</v>
      </c>
      <c r="F3637" s="8">
        <v>2026</v>
      </c>
      <c r="G3637" s="11">
        <v>0</v>
      </c>
      <c r="H3637" s="11">
        <v>0.39512000000000003</v>
      </c>
      <c r="I3637" s="11">
        <v>0.16411000000000001</v>
      </c>
      <c r="J3637" s="11">
        <v>0.69920000000000004</v>
      </c>
      <c r="K3637" s="11">
        <v>0.44074999999999998</v>
      </c>
      <c r="L3637" s="11">
        <v>1.0308299999999999</v>
      </c>
      <c r="M3637" s="11">
        <v>0</v>
      </c>
      <c r="N3637" s="11">
        <v>6.0269999999999997E-2</v>
      </c>
      <c r="O3637" s="11">
        <v>0.66300000000000003</v>
      </c>
      <c r="P3637" s="11">
        <v>1.45014</v>
      </c>
      <c r="Q3637" s="11">
        <v>3.0317599999999998</v>
      </c>
      <c r="R3637" s="11">
        <v>1.54152</v>
      </c>
      <c r="S3637" s="11">
        <v>0</v>
      </c>
      <c r="T3637" s="11">
        <v>9.47668</v>
      </c>
      <c r="U3637" s="11">
        <v>0</v>
      </c>
      <c r="V3637" s="11">
        <v>0</v>
      </c>
      <c r="W3637" s="11">
        <v>0</v>
      </c>
      <c r="X3637" s="11">
        <v>0</v>
      </c>
      <c r="Y3637" s="11">
        <v>9.47668</v>
      </c>
      <c r="Z3637" s="11">
        <v>1.1188</v>
      </c>
      <c r="AA3637" s="11">
        <v>1.1866300000000001</v>
      </c>
      <c r="AB3637" s="11">
        <v>1.14747</v>
      </c>
      <c r="AC3637" s="11">
        <v>3.4529000000000001</v>
      </c>
      <c r="AD3637" s="71">
        <f t="shared" si="172"/>
        <v>0</v>
      </c>
      <c r="AE3637" s="71">
        <f t="shared" si="173"/>
        <v>0</v>
      </c>
      <c r="AF3637" s="71">
        <f t="shared" si="171"/>
        <v>0</v>
      </c>
      <c r="AG3637" s="277" t="s">
        <v>908</v>
      </c>
      <c r="AH3637" s="277" t="s">
        <v>842</v>
      </c>
      <c r="AI3637" s="276" t="s">
        <v>843</v>
      </c>
      <c r="AJ3637" s="276" t="s">
        <v>844</v>
      </c>
      <c r="AK3637" s="276" t="s">
        <v>355</v>
      </c>
      <c r="AL3637" s="277" t="s">
        <v>170</v>
      </c>
      <c r="AM3637" s="276" t="s">
        <v>841</v>
      </c>
      <c r="AN3637" s="276" t="s">
        <v>655</v>
      </c>
      <c r="AO3637" s="277" t="s">
        <v>656</v>
      </c>
    </row>
    <row r="3638" spans="1:41" ht="15" thickBot="1" x14ac:dyDescent="0.4">
      <c r="A3638" s="8">
        <v>2025</v>
      </c>
      <c r="B3638" s="9" t="s">
        <v>168</v>
      </c>
      <c r="C3638" s="9" t="s">
        <v>170</v>
      </c>
      <c r="D3638" s="9" t="s">
        <v>355</v>
      </c>
      <c r="E3638" s="9" t="s">
        <v>32</v>
      </c>
      <c r="F3638" s="8">
        <v>2027</v>
      </c>
      <c r="G3638" s="11">
        <v>0</v>
      </c>
      <c r="H3638" s="11">
        <v>0.37262000000000001</v>
      </c>
      <c r="I3638" s="11">
        <v>0.16225999999999999</v>
      </c>
      <c r="J3638" s="11">
        <v>1.10578</v>
      </c>
      <c r="K3638" s="11">
        <v>0.70960000000000001</v>
      </c>
      <c r="L3638" s="11">
        <v>1.2398</v>
      </c>
      <c r="M3638" s="11">
        <v>0</v>
      </c>
      <c r="N3638" s="11">
        <v>0.30747000000000002</v>
      </c>
      <c r="O3638" s="11">
        <v>0.59670999999999996</v>
      </c>
      <c r="P3638" s="11">
        <v>1.50905</v>
      </c>
      <c r="Q3638" s="11">
        <v>3.09144</v>
      </c>
      <c r="R3638" s="11">
        <v>1.1472899999999999</v>
      </c>
      <c r="S3638" s="11">
        <v>0</v>
      </c>
      <c r="T3638" s="11">
        <v>10.24203</v>
      </c>
      <c r="U3638" s="11">
        <v>0</v>
      </c>
      <c r="V3638" s="11">
        <v>0</v>
      </c>
      <c r="W3638" s="11">
        <v>0</v>
      </c>
      <c r="X3638" s="11">
        <v>0</v>
      </c>
      <c r="Y3638" s="11">
        <v>10.24203</v>
      </c>
      <c r="Z3638" s="11">
        <v>0.86119000000000001</v>
      </c>
      <c r="AA3638" s="11">
        <v>0.99561999999999995</v>
      </c>
      <c r="AB3638" s="11">
        <v>1.22438</v>
      </c>
      <c r="AC3638" s="11">
        <v>3.0811899999999999</v>
      </c>
      <c r="AD3638" s="71">
        <f t="shared" si="172"/>
        <v>0</v>
      </c>
      <c r="AE3638" s="71">
        <f t="shared" si="173"/>
        <v>0</v>
      </c>
      <c r="AF3638" s="71">
        <f t="shared" si="171"/>
        <v>0</v>
      </c>
      <c r="AG3638" s="277" t="s">
        <v>908</v>
      </c>
      <c r="AH3638" s="277" t="s">
        <v>842</v>
      </c>
      <c r="AI3638" s="276" t="s">
        <v>843</v>
      </c>
      <c r="AJ3638" s="276" t="s">
        <v>844</v>
      </c>
      <c r="AK3638" s="276" t="s">
        <v>355</v>
      </c>
      <c r="AL3638" s="277" t="s">
        <v>170</v>
      </c>
      <c r="AM3638" s="276" t="s">
        <v>841</v>
      </c>
      <c r="AN3638" s="276" t="s">
        <v>655</v>
      </c>
      <c r="AO3638" s="277" t="s">
        <v>656</v>
      </c>
    </row>
    <row r="3639" spans="1:41" ht="15" thickBot="1" x14ac:dyDescent="0.4">
      <c r="A3639" s="8">
        <v>2025</v>
      </c>
      <c r="B3639" s="9" t="s">
        <v>168</v>
      </c>
      <c r="C3639" s="9" t="s">
        <v>170</v>
      </c>
      <c r="D3639" s="9" t="s">
        <v>355</v>
      </c>
      <c r="E3639" s="9" t="s">
        <v>32</v>
      </c>
      <c r="F3639" s="8">
        <v>2028</v>
      </c>
      <c r="G3639" s="11">
        <v>0</v>
      </c>
      <c r="H3639" s="11">
        <v>0.42553999999999997</v>
      </c>
      <c r="I3639" s="11">
        <v>0.25247000000000003</v>
      </c>
      <c r="J3639" s="11">
        <v>0.69706999999999997</v>
      </c>
      <c r="K3639" s="11">
        <v>1.09212</v>
      </c>
      <c r="L3639" s="11">
        <v>0.66998999999999997</v>
      </c>
      <c r="M3639" s="11">
        <v>0</v>
      </c>
      <c r="N3639" s="11">
        <v>0.39956999999999998</v>
      </c>
      <c r="O3639" s="11">
        <v>0.88675999999999999</v>
      </c>
      <c r="P3639" s="11">
        <v>1.67334</v>
      </c>
      <c r="Q3639" s="11">
        <v>2.9817</v>
      </c>
      <c r="R3639" s="11">
        <v>1.3471299999999999</v>
      </c>
      <c r="S3639" s="11">
        <v>0</v>
      </c>
      <c r="T3639" s="11">
        <v>10.42567</v>
      </c>
      <c r="U3639" s="11">
        <v>0</v>
      </c>
      <c r="V3639" s="11">
        <v>0</v>
      </c>
      <c r="W3639" s="11">
        <v>0</v>
      </c>
      <c r="X3639" s="11">
        <v>0</v>
      </c>
      <c r="Y3639" s="11">
        <v>10.42567</v>
      </c>
      <c r="Z3639" s="11">
        <v>0.66986999999999997</v>
      </c>
      <c r="AA3639" s="11">
        <v>1.0472300000000001</v>
      </c>
      <c r="AB3639" s="11">
        <v>1.08304</v>
      </c>
      <c r="AC3639" s="11">
        <v>2.8001399999999999</v>
      </c>
      <c r="AD3639" s="71">
        <f t="shared" si="172"/>
        <v>0</v>
      </c>
      <c r="AE3639" s="71">
        <f t="shared" si="173"/>
        <v>0</v>
      </c>
      <c r="AF3639" s="71">
        <f t="shared" si="171"/>
        <v>0</v>
      </c>
      <c r="AG3639" s="277" t="s">
        <v>908</v>
      </c>
      <c r="AH3639" s="277" t="s">
        <v>842</v>
      </c>
      <c r="AI3639" s="276" t="s">
        <v>843</v>
      </c>
      <c r="AJ3639" s="276" t="s">
        <v>844</v>
      </c>
      <c r="AK3639" s="276" t="s">
        <v>355</v>
      </c>
      <c r="AL3639" s="277" t="s">
        <v>170</v>
      </c>
      <c r="AM3639" s="276" t="s">
        <v>841</v>
      </c>
      <c r="AN3639" s="276" t="s">
        <v>655</v>
      </c>
      <c r="AO3639" s="277" t="s">
        <v>656</v>
      </c>
    </row>
    <row r="3640" spans="1:41" ht="15" thickBot="1" x14ac:dyDescent="0.4">
      <c r="A3640" s="8">
        <v>2025</v>
      </c>
      <c r="B3640" s="9" t="s">
        <v>168</v>
      </c>
      <c r="C3640" s="9" t="s">
        <v>170</v>
      </c>
      <c r="D3640" s="9" t="s">
        <v>355</v>
      </c>
      <c r="E3640" s="9" t="s">
        <v>32</v>
      </c>
      <c r="F3640" s="8">
        <v>2029</v>
      </c>
      <c r="G3640" s="11">
        <v>0</v>
      </c>
      <c r="H3640" s="11">
        <v>0.44805</v>
      </c>
      <c r="I3640" s="11">
        <v>0.47593999999999997</v>
      </c>
      <c r="J3640" s="11">
        <v>0.91927999999999999</v>
      </c>
      <c r="K3640" s="11">
        <v>0.81122000000000005</v>
      </c>
      <c r="L3640" s="11">
        <v>0.70015000000000005</v>
      </c>
      <c r="M3640" s="11">
        <v>0</v>
      </c>
      <c r="N3640" s="11">
        <v>0.51773000000000002</v>
      </c>
      <c r="O3640" s="11">
        <v>0.92474999999999996</v>
      </c>
      <c r="P3640" s="11">
        <v>2.19699</v>
      </c>
      <c r="Q3640" s="11">
        <v>2.5959300000000001</v>
      </c>
      <c r="R3640" s="11">
        <v>1.8704099999999999</v>
      </c>
      <c r="S3640" s="11">
        <v>0</v>
      </c>
      <c r="T3640" s="11">
        <v>11.46044</v>
      </c>
      <c r="U3640" s="11">
        <v>0</v>
      </c>
      <c r="V3640" s="11">
        <v>0</v>
      </c>
      <c r="W3640" s="11">
        <v>0</v>
      </c>
      <c r="X3640" s="11">
        <v>0</v>
      </c>
      <c r="Y3640" s="11">
        <v>11.46044</v>
      </c>
      <c r="Z3640" s="11">
        <v>0.81076000000000004</v>
      </c>
      <c r="AA3640" s="11">
        <v>0.78708999999999996</v>
      </c>
      <c r="AB3640" s="11">
        <v>1.5063599999999999</v>
      </c>
      <c r="AC3640" s="11">
        <v>3.1042200000000002</v>
      </c>
      <c r="AD3640" s="71">
        <f t="shared" si="172"/>
        <v>0</v>
      </c>
      <c r="AE3640" s="71">
        <f t="shared" si="173"/>
        <v>0</v>
      </c>
      <c r="AF3640" s="71">
        <f t="shared" si="171"/>
        <v>0</v>
      </c>
      <c r="AG3640" s="277" t="s">
        <v>908</v>
      </c>
      <c r="AH3640" s="277" t="s">
        <v>842</v>
      </c>
      <c r="AI3640" s="276" t="s">
        <v>843</v>
      </c>
      <c r="AJ3640" s="276" t="s">
        <v>844</v>
      </c>
      <c r="AK3640" s="276" t="s">
        <v>355</v>
      </c>
      <c r="AL3640" s="277" t="s">
        <v>170</v>
      </c>
      <c r="AM3640" s="276" t="s">
        <v>841</v>
      </c>
      <c r="AN3640" s="276" t="s">
        <v>655</v>
      </c>
      <c r="AO3640" s="277" t="s">
        <v>656</v>
      </c>
    </row>
    <row r="3641" spans="1:41" ht="15" thickBot="1" x14ac:dyDescent="0.4">
      <c r="A3641" s="8">
        <v>2025</v>
      </c>
      <c r="B3641" s="9" t="s">
        <v>168</v>
      </c>
      <c r="C3641" s="9" t="s">
        <v>170</v>
      </c>
      <c r="D3641" s="9" t="s">
        <v>355</v>
      </c>
      <c r="E3641" s="9" t="s">
        <v>32</v>
      </c>
      <c r="F3641" s="8">
        <v>2030</v>
      </c>
      <c r="G3641" s="11">
        <v>0</v>
      </c>
      <c r="H3641" s="11">
        <v>0.46698000000000001</v>
      </c>
      <c r="I3641" s="11">
        <v>0.27533999999999997</v>
      </c>
      <c r="J3641" s="11">
        <v>1.8163400000000001</v>
      </c>
      <c r="K3641" s="11">
        <v>0.75380999999999998</v>
      </c>
      <c r="L3641" s="11">
        <v>0.67101999999999995</v>
      </c>
      <c r="M3641" s="11">
        <v>0</v>
      </c>
      <c r="N3641" s="11">
        <v>0.48458000000000001</v>
      </c>
      <c r="O3641" s="11">
        <v>1.22376</v>
      </c>
      <c r="P3641" s="11">
        <v>1.9874499999999999</v>
      </c>
      <c r="Q3641" s="11">
        <v>2.5832700000000002</v>
      </c>
      <c r="R3641" s="11">
        <v>1.3734500000000001</v>
      </c>
      <c r="S3641" s="11">
        <v>0</v>
      </c>
      <c r="T3641" s="11">
        <v>11.63599</v>
      </c>
      <c r="U3641" s="11">
        <v>0</v>
      </c>
      <c r="V3641" s="11">
        <v>0</v>
      </c>
      <c r="W3641" s="11">
        <v>0</v>
      </c>
      <c r="X3641" s="11">
        <v>0</v>
      </c>
      <c r="Y3641" s="11">
        <v>11.63599</v>
      </c>
      <c r="Z3641" s="11">
        <v>0.79981000000000002</v>
      </c>
      <c r="AA3641" s="11">
        <v>0.91388999999999998</v>
      </c>
      <c r="AB3641" s="11">
        <v>1.62148</v>
      </c>
      <c r="AC3641" s="11">
        <v>3.3351799999999998</v>
      </c>
      <c r="AD3641" s="71">
        <f t="shared" si="172"/>
        <v>0</v>
      </c>
      <c r="AE3641" s="71">
        <f t="shared" si="173"/>
        <v>0</v>
      </c>
      <c r="AF3641" s="71">
        <f t="shared" si="171"/>
        <v>0</v>
      </c>
      <c r="AG3641" s="277" t="s">
        <v>908</v>
      </c>
      <c r="AH3641" s="277" t="s">
        <v>842</v>
      </c>
      <c r="AI3641" s="276" t="s">
        <v>843</v>
      </c>
      <c r="AJ3641" s="276" t="s">
        <v>844</v>
      </c>
      <c r="AK3641" s="276" t="s">
        <v>355</v>
      </c>
      <c r="AL3641" s="277" t="s">
        <v>170</v>
      </c>
      <c r="AM3641" s="276" t="s">
        <v>841</v>
      </c>
      <c r="AN3641" s="276" t="s">
        <v>655</v>
      </c>
      <c r="AO3641" s="277" t="s">
        <v>656</v>
      </c>
    </row>
    <row r="3642" spans="1:41" ht="15" thickBot="1" x14ac:dyDescent="0.4">
      <c r="A3642" s="8">
        <v>2025</v>
      </c>
      <c r="B3642" s="9" t="s">
        <v>168</v>
      </c>
      <c r="C3642" s="9" t="s">
        <v>170</v>
      </c>
      <c r="D3642" s="9" t="s">
        <v>355</v>
      </c>
      <c r="E3642" s="9" t="s">
        <v>32</v>
      </c>
      <c r="F3642" s="8">
        <v>2031</v>
      </c>
      <c r="G3642" s="11">
        <v>0</v>
      </c>
      <c r="H3642" s="11">
        <v>0.75149999999999995</v>
      </c>
      <c r="I3642" s="11">
        <v>0.47075</v>
      </c>
      <c r="J3642" s="11">
        <v>1.1013200000000001</v>
      </c>
      <c r="K3642" s="11">
        <v>1.0897399999999999</v>
      </c>
      <c r="L3642" s="11">
        <v>0.30346000000000001</v>
      </c>
      <c r="M3642" s="11">
        <v>0</v>
      </c>
      <c r="N3642" s="11">
        <v>0.90774999999999995</v>
      </c>
      <c r="O3642" s="11">
        <v>1.06243</v>
      </c>
      <c r="P3642" s="11">
        <v>2.0893799999999998</v>
      </c>
      <c r="Q3642" s="11">
        <v>2.5799099999999999</v>
      </c>
      <c r="R3642" s="11">
        <v>0.96877999999999997</v>
      </c>
      <c r="S3642" s="11">
        <v>0</v>
      </c>
      <c r="T3642" s="11">
        <v>11.325010000000001</v>
      </c>
      <c r="U3642" s="11">
        <v>0</v>
      </c>
      <c r="V3642" s="11">
        <v>0</v>
      </c>
      <c r="W3642" s="11">
        <v>0</v>
      </c>
      <c r="X3642" s="11">
        <v>0</v>
      </c>
      <c r="Y3642" s="11">
        <v>11.325010000000001</v>
      </c>
      <c r="Z3642" s="11">
        <v>1.3672599999999999</v>
      </c>
      <c r="AA3642" s="11">
        <v>1.09263</v>
      </c>
      <c r="AB3642" s="11">
        <v>1.66004</v>
      </c>
      <c r="AC3642" s="11">
        <v>4.1199399999999997</v>
      </c>
      <c r="AD3642" s="71">
        <f t="shared" si="172"/>
        <v>0</v>
      </c>
      <c r="AE3642" s="71">
        <f t="shared" si="173"/>
        <v>0</v>
      </c>
      <c r="AF3642" s="71">
        <f t="shared" si="171"/>
        <v>0</v>
      </c>
      <c r="AG3642" s="277" t="s">
        <v>908</v>
      </c>
      <c r="AH3642" s="277" t="s">
        <v>842</v>
      </c>
      <c r="AI3642" s="276" t="s">
        <v>843</v>
      </c>
      <c r="AJ3642" s="276" t="s">
        <v>844</v>
      </c>
      <c r="AK3642" s="276" t="s">
        <v>355</v>
      </c>
      <c r="AL3642" s="277" t="s">
        <v>170</v>
      </c>
      <c r="AM3642" s="276" t="s">
        <v>841</v>
      </c>
      <c r="AN3642" s="276" t="s">
        <v>655</v>
      </c>
      <c r="AO3642" s="277" t="s">
        <v>656</v>
      </c>
    </row>
    <row r="3643" spans="1:41" ht="15" thickBot="1" x14ac:dyDescent="0.4">
      <c r="A3643" s="8">
        <v>2025</v>
      </c>
      <c r="B3643" s="9" t="s">
        <v>168</v>
      </c>
      <c r="C3643" s="9" t="s">
        <v>170</v>
      </c>
      <c r="D3643" s="9" t="s">
        <v>355</v>
      </c>
      <c r="E3643" s="9" t="s">
        <v>32</v>
      </c>
      <c r="F3643" s="8">
        <v>2032</v>
      </c>
      <c r="G3643" s="11">
        <v>0</v>
      </c>
      <c r="H3643" s="11">
        <v>0.53810999999999998</v>
      </c>
      <c r="I3643" s="11">
        <v>0.72672999999999999</v>
      </c>
      <c r="J3643" s="11">
        <v>0.88380000000000003</v>
      </c>
      <c r="K3643" s="11">
        <v>0.60916000000000003</v>
      </c>
      <c r="L3643" s="11">
        <v>0.34437000000000001</v>
      </c>
      <c r="M3643" s="11">
        <v>0</v>
      </c>
      <c r="N3643" s="11">
        <v>0.58338999999999996</v>
      </c>
      <c r="O3643" s="11">
        <v>1.1515599999999999</v>
      </c>
      <c r="P3643" s="11">
        <v>1.9468399999999999</v>
      </c>
      <c r="Q3643" s="11">
        <v>2.4015599999999999</v>
      </c>
      <c r="R3643" s="11">
        <v>0.79884999999999995</v>
      </c>
      <c r="S3643" s="11">
        <v>0</v>
      </c>
      <c r="T3643" s="11">
        <v>9.9843899999999994</v>
      </c>
      <c r="U3643" s="11">
        <v>0</v>
      </c>
      <c r="V3643" s="11">
        <v>0</v>
      </c>
      <c r="W3643" s="11">
        <v>0</v>
      </c>
      <c r="X3643" s="11">
        <v>0</v>
      </c>
      <c r="Y3643" s="11">
        <v>9.9843899999999994</v>
      </c>
      <c r="Z3643" s="11">
        <v>1.60171</v>
      </c>
      <c r="AA3643" s="11">
        <v>1.6013999999999999</v>
      </c>
      <c r="AB3643" s="11">
        <v>1.8055000000000001</v>
      </c>
      <c r="AC3643" s="11">
        <v>5.00861</v>
      </c>
      <c r="AD3643" s="71">
        <f t="shared" si="172"/>
        <v>0</v>
      </c>
      <c r="AE3643" s="71">
        <f t="shared" si="173"/>
        <v>0</v>
      </c>
      <c r="AF3643" s="71">
        <f t="shared" si="171"/>
        <v>0</v>
      </c>
      <c r="AG3643" s="277" t="s">
        <v>908</v>
      </c>
      <c r="AH3643" s="277" t="s">
        <v>842</v>
      </c>
      <c r="AI3643" s="276" t="s">
        <v>843</v>
      </c>
      <c r="AJ3643" s="276" t="s">
        <v>844</v>
      </c>
      <c r="AK3643" s="276" t="s">
        <v>355</v>
      </c>
      <c r="AL3643" s="277" t="s">
        <v>170</v>
      </c>
      <c r="AM3643" s="276" t="s">
        <v>841</v>
      </c>
      <c r="AN3643" s="276" t="s">
        <v>655</v>
      </c>
      <c r="AO3643" s="277" t="s">
        <v>656</v>
      </c>
    </row>
    <row r="3644" spans="1:41" ht="15" thickBot="1" x14ac:dyDescent="0.4">
      <c r="A3644" s="8">
        <v>2025</v>
      </c>
      <c r="B3644" s="9" t="s">
        <v>168</v>
      </c>
      <c r="C3644" s="9" t="s">
        <v>170</v>
      </c>
      <c r="D3644" s="9" t="s">
        <v>355</v>
      </c>
      <c r="E3644" s="9" t="s">
        <v>32</v>
      </c>
      <c r="F3644" s="8">
        <v>2033</v>
      </c>
      <c r="G3644" s="11">
        <v>0</v>
      </c>
      <c r="H3644" s="11">
        <v>0.49775000000000003</v>
      </c>
      <c r="I3644" s="11">
        <v>0.63134999999999997</v>
      </c>
      <c r="J3644" s="11">
        <v>1.2729900000000001</v>
      </c>
      <c r="K3644" s="11">
        <v>0.44353999999999999</v>
      </c>
      <c r="L3644" s="11">
        <v>0.41593000000000002</v>
      </c>
      <c r="M3644" s="11">
        <v>0</v>
      </c>
      <c r="N3644" s="11">
        <v>0.87217</v>
      </c>
      <c r="O3644" s="11">
        <v>2.0385800000000001</v>
      </c>
      <c r="P3644" s="11">
        <v>1.3379000000000001</v>
      </c>
      <c r="Q3644" s="11">
        <v>2.6111900000000001</v>
      </c>
      <c r="R3644" s="11">
        <v>0.89858000000000005</v>
      </c>
      <c r="S3644" s="11">
        <v>0</v>
      </c>
      <c r="T3644" s="11">
        <v>11.01998</v>
      </c>
      <c r="U3644" s="11">
        <v>0</v>
      </c>
      <c r="V3644" s="11">
        <v>0</v>
      </c>
      <c r="W3644" s="11">
        <v>0</v>
      </c>
      <c r="X3644" s="11">
        <v>0</v>
      </c>
      <c r="Y3644" s="11">
        <v>11.01998</v>
      </c>
      <c r="Z3644" s="11">
        <v>1.7199500000000001</v>
      </c>
      <c r="AA3644" s="11">
        <v>1.70608</v>
      </c>
      <c r="AB3644" s="11">
        <v>1.5568900000000001</v>
      </c>
      <c r="AC3644" s="11">
        <v>4.98292</v>
      </c>
      <c r="AD3644" s="71">
        <f t="shared" si="172"/>
        <v>0</v>
      </c>
      <c r="AE3644" s="71">
        <f t="shared" si="173"/>
        <v>0</v>
      </c>
      <c r="AF3644" s="71">
        <f t="shared" si="171"/>
        <v>0</v>
      </c>
      <c r="AG3644" s="277" t="s">
        <v>908</v>
      </c>
      <c r="AH3644" s="277" t="s">
        <v>842</v>
      </c>
      <c r="AI3644" s="276" t="s">
        <v>843</v>
      </c>
      <c r="AJ3644" s="276" t="s">
        <v>844</v>
      </c>
      <c r="AK3644" s="276" t="s">
        <v>355</v>
      </c>
      <c r="AL3644" s="277" t="s">
        <v>170</v>
      </c>
      <c r="AM3644" s="276" t="s">
        <v>841</v>
      </c>
      <c r="AN3644" s="276" t="s">
        <v>655</v>
      </c>
      <c r="AO3644" s="277" t="s">
        <v>656</v>
      </c>
    </row>
    <row r="3645" spans="1:41" ht="15" thickBot="1" x14ac:dyDescent="0.4">
      <c r="A3645" s="8">
        <v>2025</v>
      </c>
      <c r="B3645" s="9" t="s">
        <v>168</v>
      </c>
      <c r="C3645" s="9" t="s">
        <v>170</v>
      </c>
      <c r="D3645" s="9" t="s">
        <v>355</v>
      </c>
      <c r="E3645" s="9" t="s">
        <v>32</v>
      </c>
      <c r="F3645" s="8">
        <v>2034</v>
      </c>
      <c r="G3645" s="11">
        <v>0</v>
      </c>
      <c r="H3645" s="11">
        <v>1.0905</v>
      </c>
      <c r="I3645" s="11">
        <v>0.93111999999999995</v>
      </c>
      <c r="J3645" s="11">
        <v>1.25668</v>
      </c>
      <c r="K3645" s="11">
        <v>0.47188000000000002</v>
      </c>
      <c r="L3645" s="11">
        <v>0.31724999999999998</v>
      </c>
      <c r="M3645" s="11">
        <v>0</v>
      </c>
      <c r="N3645" s="11">
        <v>0.80447000000000002</v>
      </c>
      <c r="O3645" s="11">
        <v>1.56694</v>
      </c>
      <c r="P3645" s="11">
        <v>1.7825800000000001</v>
      </c>
      <c r="Q3645" s="11">
        <v>2.93404</v>
      </c>
      <c r="R3645" s="11">
        <v>0.76444000000000001</v>
      </c>
      <c r="S3645" s="11">
        <v>0</v>
      </c>
      <c r="T3645" s="11">
        <v>11.919879999999999</v>
      </c>
      <c r="U3645" s="11">
        <v>0</v>
      </c>
      <c r="V3645" s="11">
        <v>0</v>
      </c>
      <c r="W3645" s="11">
        <v>0</v>
      </c>
      <c r="X3645" s="11">
        <v>0</v>
      </c>
      <c r="Y3645" s="11">
        <v>11.919879999999999</v>
      </c>
      <c r="Z3645" s="11">
        <v>1.70713</v>
      </c>
      <c r="AA3645" s="11">
        <v>1.6382000000000001</v>
      </c>
      <c r="AB3645" s="11">
        <v>1.4436599999999999</v>
      </c>
      <c r="AC3645" s="11">
        <v>4.7889900000000001</v>
      </c>
      <c r="AD3645" s="71">
        <f t="shared" si="172"/>
        <v>0</v>
      </c>
      <c r="AE3645" s="71">
        <f t="shared" si="173"/>
        <v>0</v>
      </c>
      <c r="AF3645" s="71">
        <f t="shared" si="171"/>
        <v>0</v>
      </c>
      <c r="AG3645" s="277" t="s">
        <v>908</v>
      </c>
      <c r="AH3645" s="277" t="s">
        <v>842</v>
      </c>
      <c r="AI3645" s="276" t="s">
        <v>843</v>
      </c>
      <c r="AJ3645" s="276" t="s">
        <v>844</v>
      </c>
      <c r="AK3645" s="276" t="s">
        <v>355</v>
      </c>
      <c r="AL3645" s="277" t="s">
        <v>170</v>
      </c>
      <c r="AM3645" s="276" t="s">
        <v>841</v>
      </c>
      <c r="AN3645" s="276" t="s">
        <v>655</v>
      </c>
      <c r="AO3645" s="277" t="s">
        <v>656</v>
      </c>
    </row>
    <row r="3646" spans="1:41" ht="15" thickBot="1" x14ac:dyDescent="0.4">
      <c r="A3646" s="8">
        <v>2025</v>
      </c>
      <c r="B3646" s="9" t="s">
        <v>168</v>
      </c>
      <c r="C3646" s="9" t="s">
        <v>170</v>
      </c>
      <c r="D3646" s="9" t="s">
        <v>355</v>
      </c>
      <c r="E3646" s="9" t="s">
        <v>32</v>
      </c>
      <c r="F3646" s="8">
        <v>2035</v>
      </c>
      <c r="G3646" s="11">
        <v>0</v>
      </c>
      <c r="H3646" s="11">
        <v>0.83448</v>
      </c>
      <c r="I3646" s="11">
        <v>1.1391199999999999</v>
      </c>
      <c r="J3646" s="11">
        <v>0.86665999999999999</v>
      </c>
      <c r="K3646" s="11">
        <v>0.67798999999999998</v>
      </c>
      <c r="L3646" s="11">
        <v>0.40717999999999999</v>
      </c>
      <c r="M3646" s="11">
        <v>0</v>
      </c>
      <c r="N3646" s="11">
        <v>1.0591299999999999</v>
      </c>
      <c r="O3646" s="11">
        <v>2.0884900000000002</v>
      </c>
      <c r="P3646" s="11">
        <v>1.3259099999999999</v>
      </c>
      <c r="Q3646" s="11">
        <v>3.1253500000000001</v>
      </c>
      <c r="R3646" s="11">
        <v>0.63473999999999997</v>
      </c>
      <c r="S3646" s="11">
        <v>0</v>
      </c>
      <c r="T3646" s="11">
        <v>12.159050000000001</v>
      </c>
      <c r="U3646" s="11">
        <v>0</v>
      </c>
      <c r="V3646" s="11">
        <v>0</v>
      </c>
      <c r="W3646" s="11">
        <v>0</v>
      </c>
      <c r="X3646" s="11">
        <v>0</v>
      </c>
      <c r="Y3646" s="11">
        <v>12.159050000000001</v>
      </c>
      <c r="Z3646" s="11">
        <v>1.7984199999999999</v>
      </c>
      <c r="AA3646" s="11">
        <v>1.90429</v>
      </c>
      <c r="AB3646" s="11">
        <v>2.0499900000000002</v>
      </c>
      <c r="AC3646" s="11">
        <v>5.7527100000000004</v>
      </c>
      <c r="AD3646" s="71">
        <f t="shared" si="172"/>
        <v>0</v>
      </c>
      <c r="AE3646" s="71">
        <f t="shared" si="173"/>
        <v>0</v>
      </c>
      <c r="AF3646" s="71">
        <f t="shared" si="171"/>
        <v>0</v>
      </c>
      <c r="AG3646" s="277" t="s">
        <v>908</v>
      </c>
      <c r="AH3646" s="277" t="s">
        <v>842</v>
      </c>
      <c r="AI3646" s="276" t="s">
        <v>843</v>
      </c>
      <c r="AJ3646" s="276" t="s">
        <v>844</v>
      </c>
      <c r="AK3646" s="276" t="s">
        <v>355</v>
      </c>
      <c r="AL3646" s="277" t="s">
        <v>170</v>
      </c>
      <c r="AM3646" s="276" t="s">
        <v>841</v>
      </c>
      <c r="AN3646" s="276" t="s">
        <v>655</v>
      </c>
      <c r="AO3646" s="277" t="s">
        <v>656</v>
      </c>
    </row>
    <row r="3647" spans="1:41" ht="23.5" thickBot="1" x14ac:dyDescent="0.4">
      <c r="A3647" s="8">
        <v>2025</v>
      </c>
      <c r="B3647" s="9" t="s">
        <v>168</v>
      </c>
      <c r="C3647" s="9" t="s">
        <v>171</v>
      </c>
      <c r="D3647" s="9" t="s">
        <v>356</v>
      </c>
      <c r="E3647" s="97" t="s">
        <v>29</v>
      </c>
      <c r="F3647" s="8">
        <v>2025</v>
      </c>
      <c r="G3647" s="10">
        <v>24</v>
      </c>
      <c r="H3647" s="10">
        <v>109</v>
      </c>
      <c r="I3647" s="10">
        <v>96</v>
      </c>
      <c r="J3647" s="10">
        <v>148</v>
      </c>
      <c r="K3647" s="10">
        <v>106</v>
      </c>
      <c r="L3647" s="10">
        <v>203</v>
      </c>
      <c r="M3647" s="10">
        <v>60</v>
      </c>
      <c r="N3647" s="10">
        <v>123</v>
      </c>
      <c r="O3647" s="10">
        <v>94</v>
      </c>
      <c r="P3647" s="10">
        <v>128</v>
      </c>
      <c r="Q3647" s="10">
        <v>121</v>
      </c>
      <c r="R3647" s="10">
        <v>65</v>
      </c>
      <c r="S3647" s="10">
        <v>39</v>
      </c>
      <c r="T3647" s="10">
        <v>1316</v>
      </c>
      <c r="U3647" s="10">
        <v>225</v>
      </c>
      <c r="V3647" s="10">
        <v>31</v>
      </c>
      <c r="W3647" s="10">
        <v>9</v>
      </c>
      <c r="X3647" s="10">
        <v>265</v>
      </c>
      <c r="Y3647" s="10">
        <v>1581</v>
      </c>
      <c r="Z3647" s="10">
        <v>33</v>
      </c>
      <c r="AA3647" s="10">
        <v>156</v>
      </c>
      <c r="AB3647" s="10">
        <v>84</v>
      </c>
      <c r="AC3647" s="10">
        <v>273</v>
      </c>
      <c r="AD3647" s="71">
        <f t="shared" si="172"/>
        <v>0</v>
      </c>
      <c r="AE3647" s="71">
        <f t="shared" si="173"/>
        <v>0</v>
      </c>
      <c r="AF3647" s="71">
        <f t="shared" si="171"/>
        <v>0</v>
      </c>
      <c r="AG3647" s="277" t="s">
        <v>905</v>
      </c>
      <c r="AH3647" s="277" t="s">
        <v>845</v>
      </c>
      <c r="AI3647" s="276" t="s">
        <v>846</v>
      </c>
      <c r="AJ3647" s="276" t="s">
        <v>847</v>
      </c>
      <c r="AK3647" s="276" t="s">
        <v>356</v>
      </c>
      <c r="AL3647" s="277" t="s">
        <v>171</v>
      </c>
      <c r="AM3647" s="276" t="s">
        <v>841</v>
      </c>
      <c r="AN3647" s="276" t="s">
        <v>655</v>
      </c>
      <c r="AO3647" s="277" t="s">
        <v>656</v>
      </c>
    </row>
    <row r="3648" spans="1:41" ht="15" thickBot="1" x14ac:dyDescent="0.4">
      <c r="A3648" s="8">
        <v>2025</v>
      </c>
      <c r="B3648" s="9" t="s">
        <v>168</v>
      </c>
      <c r="C3648" s="9" t="s">
        <v>171</v>
      </c>
      <c r="D3648" s="9" t="s">
        <v>356</v>
      </c>
      <c r="E3648" s="9" t="s">
        <v>30</v>
      </c>
      <c r="F3648" s="8">
        <v>2025</v>
      </c>
      <c r="G3648" s="11">
        <v>8.2030000000000006E-2</v>
      </c>
      <c r="H3648" s="11">
        <v>0.33814</v>
      </c>
      <c r="I3648" s="11">
        <v>0.30047000000000001</v>
      </c>
      <c r="J3648" s="11">
        <v>0.4516</v>
      </c>
      <c r="K3648" s="11">
        <v>0.35250999999999999</v>
      </c>
      <c r="L3648" s="11">
        <v>0.64663999999999999</v>
      </c>
      <c r="M3648" s="11">
        <v>0.18976000000000001</v>
      </c>
      <c r="N3648" s="11">
        <v>0.38901000000000002</v>
      </c>
      <c r="O3648" s="11">
        <v>0.29260999999999998</v>
      </c>
      <c r="P3648" s="11">
        <v>0.43526999999999999</v>
      </c>
      <c r="Q3648" s="11">
        <v>0.41485</v>
      </c>
      <c r="R3648" s="11">
        <v>0.20558999999999999</v>
      </c>
      <c r="S3648" s="11">
        <v>0.12770000000000001</v>
      </c>
      <c r="T3648" s="11">
        <v>4.2261699999999998</v>
      </c>
      <c r="U3648" s="11">
        <v>1.38815</v>
      </c>
      <c r="V3648" s="11">
        <v>0.21984999999999999</v>
      </c>
      <c r="W3648" s="11">
        <v>6.2960000000000002E-2</v>
      </c>
      <c r="X3648" s="11">
        <v>1.6709499999999999</v>
      </c>
      <c r="Y3648" s="11">
        <v>5.8971200000000001</v>
      </c>
      <c r="Z3648" s="11">
        <v>3.1370000000000002E-2</v>
      </c>
      <c r="AA3648" s="11">
        <v>0.14801</v>
      </c>
      <c r="AB3648" s="11">
        <v>7.8259999999999996E-2</v>
      </c>
      <c r="AC3648" s="11">
        <v>0.25764999999999999</v>
      </c>
      <c r="AD3648" s="71">
        <f t="shared" si="172"/>
        <v>0</v>
      </c>
      <c r="AE3648" s="71">
        <f t="shared" si="173"/>
        <v>0</v>
      </c>
      <c r="AF3648" s="71">
        <f t="shared" si="171"/>
        <v>0</v>
      </c>
      <c r="AG3648" s="277" t="s">
        <v>906</v>
      </c>
      <c r="AH3648" s="277" t="s">
        <v>845</v>
      </c>
      <c r="AI3648" s="276" t="s">
        <v>846</v>
      </c>
      <c r="AJ3648" s="276" t="s">
        <v>847</v>
      </c>
      <c r="AK3648" s="276" t="s">
        <v>356</v>
      </c>
      <c r="AL3648" s="277" t="s">
        <v>171</v>
      </c>
      <c r="AM3648" s="276" t="s">
        <v>841</v>
      </c>
      <c r="AN3648" s="276" t="s">
        <v>655</v>
      </c>
      <c r="AO3648" s="277" t="s">
        <v>656</v>
      </c>
    </row>
    <row r="3649" spans="1:41" ht="15" thickBot="1" x14ac:dyDescent="0.4">
      <c r="A3649" s="8">
        <v>2025</v>
      </c>
      <c r="B3649" s="9" t="s">
        <v>168</v>
      </c>
      <c r="C3649" s="9" t="s">
        <v>171</v>
      </c>
      <c r="D3649" s="9" t="s">
        <v>356</v>
      </c>
      <c r="E3649" s="9" t="s">
        <v>30</v>
      </c>
      <c r="F3649" s="8">
        <v>2026</v>
      </c>
      <c r="G3649" s="11">
        <v>8.405E-2</v>
      </c>
      <c r="H3649" s="11">
        <v>0.34476000000000001</v>
      </c>
      <c r="I3649" s="11">
        <v>0.30188999999999999</v>
      </c>
      <c r="J3649" s="11">
        <v>0.45007000000000003</v>
      </c>
      <c r="K3649" s="11">
        <v>0.34591</v>
      </c>
      <c r="L3649" s="11">
        <v>0.65624000000000005</v>
      </c>
      <c r="M3649" s="11">
        <v>0.19051999999999999</v>
      </c>
      <c r="N3649" s="11">
        <v>0.39</v>
      </c>
      <c r="O3649" s="11">
        <v>0.28821999999999998</v>
      </c>
      <c r="P3649" s="11">
        <v>0.43398999999999999</v>
      </c>
      <c r="Q3649" s="11">
        <v>0.41448000000000002</v>
      </c>
      <c r="R3649" s="11">
        <v>0.20282</v>
      </c>
      <c r="S3649" s="11">
        <v>0.12253</v>
      </c>
      <c r="T3649" s="11">
        <v>4.2254800000000001</v>
      </c>
      <c r="U3649" s="11">
        <v>1.43666</v>
      </c>
      <c r="V3649" s="11">
        <v>0.2198</v>
      </c>
      <c r="W3649" s="11">
        <v>5.9520000000000003E-2</v>
      </c>
      <c r="X3649" s="11">
        <v>1.7159800000000001</v>
      </c>
      <c r="Y3649" s="11">
        <v>5.9414499999999997</v>
      </c>
      <c r="Z3649" s="11">
        <v>3.2779999999999997E-2</v>
      </c>
      <c r="AA3649" s="11">
        <v>0.14407</v>
      </c>
      <c r="AB3649" s="11">
        <v>7.2010000000000005E-2</v>
      </c>
      <c r="AC3649" s="11">
        <v>0.24886</v>
      </c>
      <c r="AD3649" s="71">
        <f t="shared" si="172"/>
        <v>0</v>
      </c>
      <c r="AE3649" s="71">
        <f t="shared" si="173"/>
        <v>0</v>
      </c>
      <c r="AF3649" s="71">
        <f t="shared" si="171"/>
        <v>0</v>
      </c>
      <c r="AG3649" s="277" t="s">
        <v>906</v>
      </c>
      <c r="AH3649" s="277" t="s">
        <v>845</v>
      </c>
      <c r="AI3649" s="276" t="s">
        <v>846</v>
      </c>
      <c r="AJ3649" s="276" t="s">
        <v>847</v>
      </c>
      <c r="AK3649" s="276" t="s">
        <v>356</v>
      </c>
      <c r="AL3649" s="277" t="s">
        <v>171</v>
      </c>
      <c r="AM3649" s="276" t="s">
        <v>841</v>
      </c>
      <c r="AN3649" s="276" t="s">
        <v>655</v>
      </c>
      <c r="AO3649" s="277" t="s">
        <v>656</v>
      </c>
    </row>
    <row r="3650" spans="1:41" ht="15" thickBot="1" x14ac:dyDescent="0.4">
      <c r="A3650" s="8">
        <v>2025</v>
      </c>
      <c r="B3650" s="9" t="s">
        <v>168</v>
      </c>
      <c r="C3650" s="9" t="s">
        <v>171</v>
      </c>
      <c r="D3650" s="9" t="s">
        <v>356</v>
      </c>
      <c r="E3650" s="9" t="s">
        <v>30</v>
      </c>
      <c r="F3650" s="8">
        <v>2027</v>
      </c>
      <c r="G3650" s="11">
        <v>8.6459999999999995E-2</v>
      </c>
      <c r="H3650" s="11">
        <v>0.35091</v>
      </c>
      <c r="I3650" s="11">
        <v>0.30447000000000002</v>
      </c>
      <c r="J3650" s="11">
        <v>0.44253999999999999</v>
      </c>
      <c r="K3650" s="11">
        <v>0.34748000000000001</v>
      </c>
      <c r="L3650" s="11">
        <v>0.67320000000000002</v>
      </c>
      <c r="M3650" s="11">
        <v>0.19445999999999999</v>
      </c>
      <c r="N3650" s="11">
        <v>0.38755000000000001</v>
      </c>
      <c r="O3650" s="11">
        <v>0.28721000000000002</v>
      </c>
      <c r="P3650" s="11">
        <v>0.43591999999999997</v>
      </c>
      <c r="Q3650" s="11">
        <v>0.41528999999999999</v>
      </c>
      <c r="R3650" s="11">
        <v>0.19835</v>
      </c>
      <c r="S3650" s="11">
        <v>0.11837</v>
      </c>
      <c r="T3650" s="11">
        <v>4.2422000000000004</v>
      </c>
      <c r="U3650" s="11">
        <v>1.5066299999999999</v>
      </c>
      <c r="V3650" s="11">
        <v>0.22503000000000001</v>
      </c>
      <c r="W3650" s="11">
        <v>6.1690000000000002E-2</v>
      </c>
      <c r="X3650" s="11">
        <v>1.79335</v>
      </c>
      <c r="Y3650" s="11">
        <v>6.0355499999999997</v>
      </c>
      <c r="Z3650" s="11">
        <v>3.1370000000000002E-2</v>
      </c>
      <c r="AA3650" s="11">
        <v>0.14101</v>
      </c>
      <c r="AB3650" s="11">
        <v>6.8919999999999995E-2</v>
      </c>
      <c r="AC3650" s="11">
        <v>0.24131</v>
      </c>
      <c r="AD3650" s="71">
        <f t="shared" si="172"/>
        <v>0</v>
      </c>
      <c r="AE3650" s="71">
        <f t="shared" si="173"/>
        <v>0</v>
      </c>
      <c r="AF3650" s="71">
        <f t="shared" si="171"/>
        <v>0</v>
      </c>
      <c r="AG3650" s="277" t="s">
        <v>906</v>
      </c>
      <c r="AH3650" s="277" t="s">
        <v>845</v>
      </c>
      <c r="AI3650" s="276" t="s">
        <v>846</v>
      </c>
      <c r="AJ3650" s="276" t="s">
        <v>847</v>
      </c>
      <c r="AK3650" s="276" t="s">
        <v>356</v>
      </c>
      <c r="AL3650" s="277" t="s">
        <v>171</v>
      </c>
      <c r="AM3650" s="276" t="s">
        <v>841</v>
      </c>
      <c r="AN3650" s="276" t="s">
        <v>655</v>
      </c>
      <c r="AO3650" s="277" t="s">
        <v>656</v>
      </c>
    </row>
    <row r="3651" spans="1:41" ht="15" thickBot="1" x14ac:dyDescent="0.4">
      <c r="A3651" s="8">
        <v>2025</v>
      </c>
      <c r="B3651" s="9" t="s">
        <v>168</v>
      </c>
      <c r="C3651" s="9" t="s">
        <v>171</v>
      </c>
      <c r="D3651" s="9" t="s">
        <v>356</v>
      </c>
      <c r="E3651" s="9" t="s">
        <v>30</v>
      </c>
      <c r="F3651" s="8">
        <v>2028</v>
      </c>
      <c r="G3651" s="11">
        <v>8.7370000000000003E-2</v>
      </c>
      <c r="H3651" s="11">
        <v>0.35188000000000003</v>
      </c>
      <c r="I3651" s="11">
        <v>0.30171999999999999</v>
      </c>
      <c r="J3651" s="11">
        <v>0.43948999999999999</v>
      </c>
      <c r="K3651" s="11">
        <v>0.34589999999999999</v>
      </c>
      <c r="L3651" s="11">
        <v>0.68486000000000002</v>
      </c>
      <c r="M3651" s="11">
        <v>0.19177</v>
      </c>
      <c r="N3651" s="11">
        <v>0.3765</v>
      </c>
      <c r="O3651" s="11">
        <v>0.28219</v>
      </c>
      <c r="P3651" s="11">
        <v>0.44029000000000001</v>
      </c>
      <c r="Q3651" s="11">
        <v>0.41432999999999998</v>
      </c>
      <c r="R3651" s="11">
        <v>0.19231000000000001</v>
      </c>
      <c r="S3651" s="11">
        <v>0.11625000000000001</v>
      </c>
      <c r="T3651" s="11">
        <v>4.2248599999999996</v>
      </c>
      <c r="U3651" s="11">
        <v>1.54721</v>
      </c>
      <c r="V3651" s="11">
        <v>0.23058999999999999</v>
      </c>
      <c r="W3651" s="11">
        <v>6.3890000000000002E-2</v>
      </c>
      <c r="X3651" s="11">
        <v>1.84169</v>
      </c>
      <c r="Y3651" s="11">
        <v>6.0665500000000003</v>
      </c>
      <c r="Z3651" s="11">
        <v>3.0929999999999999E-2</v>
      </c>
      <c r="AA3651" s="11">
        <v>0.13231999999999999</v>
      </c>
      <c r="AB3651" s="11">
        <v>6.2480000000000001E-2</v>
      </c>
      <c r="AC3651" s="11">
        <v>0.22574</v>
      </c>
      <c r="AD3651" s="71">
        <f t="shared" si="172"/>
        <v>0</v>
      </c>
      <c r="AE3651" s="71">
        <f t="shared" si="173"/>
        <v>0</v>
      </c>
      <c r="AF3651" s="71">
        <f t="shared" si="171"/>
        <v>0</v>
      </c>
      <c r="AG3651" s="277" t="s">
        <v>906</v>
      </c>
      <c r="AH3651" s="277" t="s">
        <v>845</v>
      </c>
      <c r="AI3651" s="276" t="s">
        <v>846</v>
      </c>
      <c r="AJ3651" s="276" t="s">
        <v>847</v>
      </c>
      <c r="AK3651" s="276" t="s">
        <v>356</v>
      </c>
      <c r="AL3651" s="277" t="s">
        <v>171</v>
      </c>
      <c r="AM3651" s="276" t="s">
        <v>841</v>
      </c>
      <c r="AN3651" s="276" t="s">
        <v>655</v>
      </c>
      <c r="AO3651" s="277" t="s">
        <v>656</v>
      </c>
    </row>
    <row r="3652" spans="1:41" ht="15" thickBot="1" x14ac:dyDescent="0.4">
      <c r="A3652" s="8">
        <v>2025</v>
      </c>
      <c r="B3652" s="9" t="s">
        <v>168</v>
      </c>
      <c r="C3652" s="9" t="s">
        <v>171</v>
      </c>
      <c r="D3652" s="9" t="s">
        <v>356</v>
      </c>
      <c r="E3652" s="9" t="s">
        <v>30</v>
      </c>
      <c r="F3652" s="8">
        <v>2029</v>
      </c>
      <c r="G3652" s="11">
        <v>9.0179999999999996E-2</v>
      </c>
      <c r="H3652" s="11">
        <v>0.35787000000000002</v>
      </c>
      <c r="I3652" s="11">
        <v>0.30105999999999999</v>
      </c>
      <c r="J3652" s="11">
        <v>0.42491000000000001</v>
      </c>
      <c r="K3652" s="11">
        <v>0.34139999999999998</v>
      </c>
      <c r="L3652" s="11">
        <v>0.69691000000000003</v>
      </c>
      <c r="M3652" s="11">
        <v>0.19151000000000001</v>
      </c>
      <c r="N3652" s="11">
        <v>0.36775000000000002</v>
      </c>
      <c r="O3652" s="11">
        <v>0.28270000000000001</v>
      </c>
      <c r="P3652" s="11">
        <v>0.44350000000000001</v>
      </c>
      <c r="Q3652" s="11">
        <v>0.40744999999999998</v>
      </c>
      <c r="R3652" s="11">
        <v>0.18648000000000001</v>
      </c>
      <c r="S3652" s="11">
        <v>0.11526</v>
      </c>
      <c r="T3652" s="11">
        <v>4.2069900000000002</v>
      </c>
      <c r="U3652" s="11">
        <v>1.62164</v>
      </c>
      <c r="V3652" s="11">
        <v>0.23882999999999999</v>
      </c>
      <c r="W3652" s="11">
        <v>6.5390000000000004E-2</v>
      </c>
      <c r="X3652" s="11">
        <v>1.9258599999999999</v>
      </c>
      <c r="Y3652" s="11">
        <v>6.1328500000000004</v>
      </c>
      <c r="Z3652" s="11">
        <v>3.177E-2</v>
      </c>
      <c r="AA3652" s="11">
        <v>0.12806999999999999</v>
      </c>
      <c r="AB3652" s="11">
        <v>6.1339999999999999E-2</v>
      </c>
      <c r="AC3652" s="11">
        <v>0.22117000000000001</v>
      </c>
      <c r="AD3652" s="71">
        <f t="shared" si="172"/>
        <v>0</v>
      </c>
      <c r="AE3652" s="71">
        <f t="shared" si="173"/>
        <v>0</v>
      </c>
      <c r="AF3652" s="71">
        <f t="shared" si="171"/>
        <v>0</v>
      </c>
      <c r="AG3652" s="277" t="s">
        <v>906</v>
      </c>
      <c r="AH3652" s="277" t="s">
        <v>845</v>
      </c>
      <c r="AI3652" s="276" t="s">
        <v>846</v>
      </c>
      <c r="AJ3652" s="276" t="s">
        <v>847</v>
      </c>
      <c r="AK3652" s="276" t="s">
        <v>356</v>
      </c>
      <c r="AL3652" s="277" t="s">
        <v>171</v>
      </c>
      <c r="AM3652" s="276" t="s">
        <v>841</v>
      </c>
      <c r="AN3652" s="276" t="s">
        <v>655</v>
      </c>
      <c r="AO3652" s="277" t="s">
        <v>656</v>
      </c>
    </row>
    <row r="3653" spans="1:41" ht="15" thickBot="1" x14ac:dyDescent="0.4">
      <c r="A3653" s="8">
        <v>2025</v>
      </c>
      <c r="B3653" s="9" t="s">
        <v>168</v>
      </c>
      <c r="C3653" s="9" t="s">
        <v>171</v>
      </c>
      <c r="D3653" s="9" t="s">
        <v>356</v>
      </c>
      <c r="E3653" s="9" t="s">
        <v>30</v>
      </c>
      <c r="F3653" s="8">
        <v>2030</v>
      </c>
      <c r="G3653" s="11">
        <v>9.1980000000000006E-2</v>
      </c>
      <c r="H3653" s="11">
        <v>0.36353000000000002</v>
      </c>
      <c r="I3653" s="11">
        <v>0.30062</v>
      </c>
      <c r="J3653" s="11">
        <v>0.42143000000000003</v>
      </c>
      <c r="K3653" s="11">
        <v>0.32839000000000002</v>
      </c>
      <c r="L3653" s="11">
        <v>0.70516000000000001</v>
      </c>
      <c r="M3653" s="11">
        <v>0.18855</v>
      </c>
      <c r="N3653" s="11">
        <v>0.36166999999999999</v>
      </c>
      <c r="O3653" s="11">
        <v>0.27642</v>
      </c>
      <c r="P3653" s="11">
        <v>0.44651000000000002</v>
      </c>
      <c r="Q3653" s="11">
        <v>0.40627999999999997</v>
      </c>
      <c r="R3653" s="11">
        <v>0.18461</v>
      </c>
      <c r="S3653" s="11">
        <v>0.11348999999999999</v>
      </c>
      <c r="T3653" s="11">
        <v>4.18865</v>
      </c>
      <c r="U3653" s="11">
        <v>1.6995199999999999</v>
      </c>
      <c r="V3653" s="11">
        <v>0.26456000000000002</v>
      </c>
      <c r="W3653" s="11">
        <v>6.7820000000000005E-2</v>
      </c>
      <c r="X3653" s="11">
        <v>2.0319099999999999</v>
      </c>
      <c r="Y3653" s="11">
        <v>6.2205500000000002</v>
      </c>
      <c r="Z3653" s="11">
        <v>3.2849999999999997E-2</v>
      </c>
      <c r="AA3653" s="11">
        <v>0.13194</v>
      </c>
      <c r="AB3653" s="11">
        <v>6.1629999999999997E-2</v>
      </c>
      <c r="AC3653" s="11">
        <v>0.22642000000000001</v>
      </c>
      <c r="AD3653" s="71">
        <f t="shared" si="172"/>
        <v>0</v>
      </c>
      <c r="AE3653" s="71">
        <f t="shared" si="173"/>
        <v>0</v>
      </c>
      <c r="AF3653" s="71">
        <f t="shared" si="171"/>
        <v>0</v>
      </c>
      <c r="AG3653" s="277" t="s">
        <v>906</v>
      </c>
      <c r="AH3653" s="277" t="s">
        <v>845</v>
      </c>
      <c r="AI3653" s="276" t="s">
        <v>846</v>
      </c>
      <c r="AJ3653" s="276" t="s">
        <v>847</v>
      </c>
      <c r="AK3653" s="276" t="s">
        <v>356</v>
      </c>
      <c r="AL3653" s="277" t="s">
        <v>171</v>
      </c>
      <c r="AM3653" s="276" t="s">
        <v>841</v>
      </c>
      <c r="AN3653" s="276" t="s">
        <v>655</v>
      </c>
      <c r="AO3653" s="277" t="s">
        <v>656</v>
      </c>
    </row>
    <row r="3654" spans="1:41" ht="15" thickBot="1" x14ac:dyDescent="0.4">
      <c r="A3654" s="8">
        <v>2025</v>
      </c>
      <c r="B3654" s="9" t="s">
        <v>168</v>
      </c>
      <c r="C3654" s="9" t="s">
        <v>171</v>
      </c>
      <c r="D3654" s="9" t="s">
        <v>356</v>
      </c>
      <c r="E3654" s="9" t="s">
        <v>30</v>
      </c>
      <c r="F3654" s="8">
        <v>2031</v>
      </c>
      <c r="G3654" s="11">
        <v>9.4530000000000003E-2</v>
      </c>
      <c r="H3654" s="11">
        <v>0.36586000000000002</v>
      </c>
      <c r="I3654" s="11">
        <v>0.30141000000000001</v>
      </c>
      <c r="J3654" s="11">
        <v>0.42160999999999998</v>
      </c>
      <c r="K3654" s="11">
        <v>0.33101000000000003</v>
      </c>
      <c r="L3654" s="11">
        <v>0.71565000000000001</v>
      </c>
      <c r="M3654" s="11">
        <v>0.18611</v>
      </c>
      <c r="N3654" s="11">
        <v>0.35019</v>
      </c>
      <c r="O3654" s="11">
        <v>0.27140999999999998</v>
      </c>
      <c r="P3654" s="11">
        <v>0.44818000000000002</v>
      </c>
      <c r="Q3654" s="11">
        <v>0.40217000000000003</v>
      </c>
      <c r="R3654" s="11">
        <v>0.17834</v>
      </c>
      <c r="S3654" s="11">
        <v>0.11347</v>
      </c>
      <c r="T3654" s="11">
        <v>4.1799400000000002</v>
      </c>
      <c r="U3654" s="11">
        <v>1.73743</v>
      </c>
      <c r="V3654" s="11">
        <v>0.27332000000000001</v>
      </c>
      <c r="W3654" s="11">
        <v>7.0290000000000005E-2</v>
      </c>
      <c r="X3654" s="11">
        <v>2.0810499999999998</v>
      </c>
      <c r="Y3654" s="11">
        <v>6.26098</v>
      </c>
      <c r="Z3654" s="11">
        <v>3.1850000000000003E-2</v>
      </c>
      <c r="AA3654" s="11">
        <v>0.12820999999999999</v>
      </c>
      <c r="AB3654" s="11">
        <v>6.5629999999999994E-2</v>
      </c>
      <c r="AC3654" s="11">
        <v>0.22570000000000001</v>
      </c>
      <c r="AD3654" s="71">
        <f t="shared" si="172"/>
        <v>0</v>
      </c>
      <c r="AE3654" s="71">
        <f t="shared" si="173"/>
        <v>0</v>
      </c>
      <c r="AF3654" s="71">
        <f t="shared" si="171"/>
        <v>0</v>
      </c>
      <c r="AG3654" s="277" t="s">
        <v>906</v>
      </c>
      <c r="AH3654" s="277" t="s">
        <v>845</v>
      </c>
      <c r="AI3654" s="276" t="s">
        <v>846</v>
      </c>
      <c r="AJ3654" s="276" t="s">
        <v>847</v>
      </c>
      <c r="AK3654" s="276" t="s">
        <v>356</v>
      </c>
      <c r="AL3654" s="277" t="s">
        <v>171</v>
      </c>
      <c r="AM3654" s="276" t="s">
        <v>841</v>
      </c>
      <c r="AN3654" s="276" t="s">
        <v>655</v>
      </c>
      <c r="AO3654" s="277" t="s">
        <v>656</v>
      </c>
    </row>
    <row r="3655" spans="1:41" ht="15" thickBot="1" x14ac:dyDescent="0.4">
      <c r="A3655" s="8">
        <v>2025</v>
      </c>
      <c r="B3655" s="9" t="s">
        <v>168</v>
      </c>
      <c r="C3655" s="9" t="s">
        <v>171</v>
      </c>
      <c r="D3655" s="9" t="s">
        <v>356</v>
      </c>
      <c r="E3655" s="9" t="s">
        <v>30</v>
      </c>
      <c r="F3655" s="8">
        <v>2032</v>
      </c>
      <c r="G3655" s="11">
        <v>9.6140000000000003E-2</v>
      </c>
      <c r="H3655" s="11">
        <v>0.36742000000000002</v>
      </c>
      <c r="I3655" s="11">
        <v>0.30488999999999999</v>
      </c>
      <c r="J3655" s="11">
        <v>0.42054000000000002</v>
      </c>
      <c r="K3655" s="11">
        <v>0.32546000000000003</v>
      </c>
      <c r="L3655" s="11">
        <v>0.71399999999999997</v>
      </c>
      <c r="M3655" s="11">
        <v>0.18854000000000001</v>
      </c>
      <c r="N3655" s="11">
        <v>0.34484999999999999</v>
      </c>
      <c r="O3655" s="11">
        <v>0.26896999999999999</v>
      </c>
      <c r="P3655" s="11">
        <v>0.44935000000000003</v>
      </c>
      <c r="Q3655" s="11">
        <v>0.39296999999999999</v>
      </c>
      <c r="R3655" s="11">
        <v>0.17682999999999999</v>
      </c>
      <c r="S3655" s="11">
        <v>0.11169999999999999</v>
      </c>
      <c r="T3655" s="11">
        <v>4.1616600000000004</v>
      </c>
      <c r="U3655" s="11">
        <v>1.8158700000000001</v>
      </c>
      <c r="V3655" s="11">
        <v>0.28411999999999998</v>
      </c>
      <c r="W3655" s="11">
        <v>6.9400000000000003E-2</v>
      </c>
      <c r="X3655" s="11">
        <v>2.1693899999999999</v>
      </c>
      <c r="Y3655" s="11">
        <v>6.3310599999999999</v>
      </c>
      <c r="Z3655" s="11">
        <v>3.0370000000000001E-2</v>
      </c>
      <c r="AA3655" s="11">
        <v>0.13181999999999999</v>
      </c>
      <c r="AB3655" s="11">
        <v>6.8830000000000002E-2</v>
      </c>
      <c r="AC3655" s="11">
        <v>0.23102</v>
      </c>
      <c r="AD3655" s="71">
        <f t="shared" si="172"/>
        <v>0</v>
      </c>
      <c r="AE3655" s="71">
        <f t="shared" si="173"/>
        <v>0</v>
      </c>
      <c r="AF3655" s="71">
        <f t="shared" si="171"/>
        <v>0</v>
      </c>
      <c r="AG3655" s="277" t="s">
        <v>906</v>
      </c>
      <c r="AH3655" s="277" t="s">
        <v>845</v>
      </c>
      <c r="AI3655" s="276" t="s">
        <v>846</v>
      </c>
      <c r="AJ3655" s="276" t="s">
        <v>847</v>
      </c>
      <c r="AK3655" s="276" t="s">
        <v>356</v>
      </c>
      <c r="AL3655" s="277" t="s">
        <v>171</v>
      </c>
      <c r="AM3655" s="276" t="s">
        <v>841</v>
      </c>
      <c r="AN3655" s="276" t="s">
        <v>655</v>
      </c>
      <c r="AO3655" s="277" t="s">
        <v>656</v>
      </c>
    </row>
    <row r="3656" spans="1:41" ht="15" thickBot="1" x14ac:dyDescent="0.4">
      <c r="A3656" s="8">
        <v>2025</v>
      </c>
      <c r="B3656" s="9" t="s">
        <v>168</v>
      </c>
      <c r="C3656" s="9" t="s">
        <v>171</v>
      </c>
      <c r="D3656" s="9" t="s">
        <v>356</v>
      </c>
      <c r="E3656" s="9" t="s">
        <v>30</v>
      </c>
      <c r="F3656" s="8">
        <v>2033</v>
      </c>
      <c r="G3656" s="11">
        <v>9.7489999999999993E-2</v>
      </c>
      <c r="H3656" s="11">
        <v>0.37369999999999998</v>
      </c>
      <c r="I3656" s="11">
        <v>0.30044999999999999</v>
      </c>
      <c r="J3656" s="11">
        <v>0.42468</v>
      </c>
      <c r="K3656" s="11">
        <v>0.32608999999999999</v>
      </c>
      <c r="L3656" s="11">
        <v>0.71947000000000005</v>
      </c>
      <c r="M3656" s="11">
        <v>0.19550999999999999</v>
      </c>
      <c r="N3656" s="11">
        <v>0.33226</v>
      </c>
      <c r="O3656" s="11">
        <v>0.26495999999999997</v>
      </c>
      <c r="P3656" s="11">
        <v>0.45279999999999998</v>
      </c>
      <c r="Q3656" s="11">
        <v>0.39100000000000001</v>
      </c>
      <c r="R3656" s="11">
        <v>0.16964000000000001</v>
      </c>
      <c r="S3656" s="11">
        <v>0.10577</v>
      </c>
      <c r="T3656" s="11">
        <v>4.1538300000000001</v>
      </c>
      <c r="U3656" s="11">
        <v>1.85039</v>
      </c>
      <c r="V3656" s="11">
        <v>0.28611999999999999</v>
      </c>
      <c r="W3656" s="11">
        <v>7.3010000000000005E-2</v>
      </c>
      <c r="X3656" s="11">
        <v>2.2095099999999999</v>
      </c>
      <c r="Y3656" s="11">
        <v>6.36334</v>
      </c>
      <c r="Z3656" s="11">
        <v>3.1530000000000002E-2</v>
      </c>
      <c r="AA3656" s="11">
        <v>0.12858</v>
      </c>
      <c r="AB3656" s="11">
        <v>6.7369999999999999E-2</v>
      </c>
      <c r="AC3656" s="11">
        <v>0.22747000000000001</v>
      </c>
      <c r="AD3656" s="71">
        <f t="shared" si="172"/>
        <v>0</v>
      </c>
      <c r="AE3656" s="71">
        <f t="shared" si="173"/>
        <v>0</v>
      </c>
      <c r="AF3656" s="71">
        <f t="shared" si="171"/>
        <v>0</v>
      </c>
      <c r="AG3656" s="277" t="s">
        <v>906</v>
      </c>
      <c r="AH3656" s="277" t="s">
        <v>845</v>
      </c>
      <c r="AI3656" s="276" t="s">
        <v>846</v>
      </c>
      <c r="AJ3656" s="276" t="s">
        <v>847</v>
      </c>
      <c r="AK3656" s="276" t="s">
        <v>356</v>
      </c>
      <c r="AL3656" s="277" t="s">
        <v>171</v>
      </c>
      <c r="AM3656" s="276" t="s">
        <v>841</v>
      </c>
      <c r="AN3656" s="276" t="s">
        <v>655</v>
      </c>
      <c r="AO3656" s="277" t="s">
        <v>656</v>
      </c>
    </row>
    <row r="3657" spans="1:41" ht="15" thickBot="1" x14ac:dyDescent="0.4">
      <c r="A3657" s="8">
        <v>2025</v>
      </c>
      <c r="B3657" s="9" t="s">
        <v>168</v>
      </c>
      <c r="C3657" s="9" t="s">
        <v>171</v>
      </c>
      <c r="D3657" s="9" t="s">
        <v>356</v>
      </c>
      <c r="E3657" s="9" t="s">
        <v>30</v>
      </c>
      <c r="F3657" s="8">
        <v>2034</v>
      </c>
      <c r="G3657" s="11">
        <v>0.10199</v>
      </c>
      <c r="H3657" s="11">
        <v>0.37502999999999997</v>
      </c>
      <c r="I3657" s="11">
        <v>0.29953999999999997</v>
      </c>
      <c r="J3657" s="11">
        <v>0.41786000000000001</v>
      </c>
      <c r="K3657" s="11">
        <v>0.32483000000000001</v>
      </c>
      <c r="L3657" s="11">
        <v>0.72407999999999995</v>
      </c>
      <c r="M3657" s="11">
        <v>0.2</v>
      </c>
      <c r="N3657" s="11">
        <v>0.32227</v>
      </c>
      <c r="O3657" s="11">
        <v>0.26024000000000003</v>
      </c>
      <c r="P3657" s="11">
        <v>0.45860000000000001</v>
      </c>
      <c r="Q3657" s="11">
        <v>0.37925999999999999</v>
      </c>
      <c r="R3657" s="11">
        <v>0.16858999999999999</v>
      </c>
      <c r="S3657" s="11">
        <v>0.10306</v>
      </c>
      <c r="T3657" s="11">
        <v>4.1353499999999999</v>
      </c>
      <c r="U3657" s="11">
        <v>1.9239299999999999</v>
      </c>
      <c r="V3657" s="11">
        <v>0.28754999999999997</v>
      </c>
      <c r="W3657" s="11">
        <v>7.6149999999999995E-2</v>
      </c>
      <c r="X3657" s="11">
        <v>2.2876300000000001</v>
      </c>
      <c r="Y3657" s="11">
        <v>6.4229799999999999</v>
      </c>
      <c r="Z3657" s="11">
        <v>3.3610000000000001E-2</v>
      </c>
      <c r="AA3657" s="11">
        <v>0.12045</v>
      </c>
      <c r="AB3657" s="11">
        <v>6.6320000000000004E-2</v>
      </c>
      <c r="AC3657" s="11">
        <v>0.22037999999999999</v>
      </c>
      <c r="AD3657" s="71">
        <f t="shared" si="172"/>
        <v>0</v>
      </c>
      <c r="AE3657" s="71">
        <f t="shared" si="173"/>
        <v>0</v>
      </c>
      <c r="AF3657" s="71">
        <f t="shared" si="171"/>
        <v>0</v>
      </c>
      <c r="AG3657" s="277" t="s">
        <v>906</v>
      </c>
      <c r="AH3657" s="277" t="s">
        <v>845</v>
      </c>
      <c r="AI3657" s="276" t="s">
        <v>846</v>
      </c>
      <c r="AJ3657" s="276" t="s">
        <v>847</v>
      </c>
      <c r="AK3657" s="276" t="s">
        <v>356</v>
      </c>
      <c r="AL3657" s="277" t="s">
        <v>171</v>
      </c>
      <c r="AM3657" s="276" t="s">
        <v>841</v>
      </c>
      <c r="AN3657" s="276" t="s">
        <v>655</v>
      </c>
      <c r="AO3657" s="277" t="s">
        <v>656</v>
      </c>
    </row>
    <row r="3658" spans="1:41" ht="15" thickBot="1" x14ac:dyDescent="0.4">
      <c r="A3658" s="8">
        <v>2025</v>
      </c>
      <c r="B3658" s="9" t="s">
        <v>168</v>
      </c>
      <c r="C3658" s="9" t="s">
        <v>171</v>
      </c>
      <c r="D3658" s="9" t="s">
        <v>356</v>
      </c>
      <c r="E3658" s="9" t="s">
        <v>30</v>
      </c>
      <c r="F3658" s="8">
        <v>2035</v>
      </c>
      <c r="G3658" s="11">
        <v>0.10507</v>
      </c>
      <c r="H3658" s="11">
        <v>0.37641999999999998</v>
      </c>
      <c r="I3658" s="11">
        <v>0.29887999999999998</v>
      </c>
      <c r="J3658" s="11">
        <v>0.41502</v>
      </c>
      <c r="K3658" s="11">
        <v>0.31738</v>
      </c>
      <c r="L3658" s="11">
        <v>0.72411000000000003</v>
      </c>
      <c r="M3658" s="11">
        <v>0.20244999999999999</v>
      </c>
      <c r="N3658" s="11">
        <v>0.31430000000000002</v>
      </c>
      <c r="O3658" s="11">
        <v>0.25746000000000002</v>
      </c>
      <c r="P3658" s="11">
        <v>0.45933000000000002</v>
      </c>
      <c r="Q3658" s="11">
        <v>0.37537999999999999</v>
      </c>
      <c r="R3658" s="11">
        <v>0.16514000000000001</v>
      </c>
      <c r="S3658" s="11">
        <v>0.10125000000000001</v>
      </c>
      <c r="T3658" s="11">
        <v>4.1121999999999996</v>
      </c>
      <c r="U3658" s="11">
        <v>1.9295500000000001</v>
      </c>
      <c r="V3658" s="11">
        <v>0.29760999999999999</v>
      </c>
      <c r="W3658" s="11">
        <v>7.9930000000000001E-2</v>
      </c>
      <c r="X3658" s="11">
        <v>2.3070900000000001</v>
      </c>
      <c r="Y3658" s="11">
        <v>6.4192799999999997</v>
      </c>
      <c r="Z3658" s="11">
        <v>3.2500000000000001E-2</v>
      </c>
      <c r="AA3658" s="11">
        <v>0.11749999999999999</v>
      </c>
      <c r="AB3658" s="11">
        <v>6.4680000000000001E-2</v>
      </c>
      <c r="AC3658" s="11">
        <v>0.21468000000000001</v>
      </c>
      <c r="AD3658" s="71">
        <f t="shared" si="172"/>
        <v>0</v>
      </c>
      <c r="AE3658" s="71">
        <f t="shared" si="173"/>
        <v>0</v>
      </c>
      <c r="AF3658" s="71">
        <f t="shared" si="171"/>
        <v>0</v>
      </c>
      <c r="AG3658" s="277" t="s">
        <v>906</v>
      </c>
      <c r="AH3658" s="277" t="s">
        <v>845</v>
      </c>
      <c r="AI3658" s="276" t="s">
        <v>846</v>
      </c>
      <c r="AJ3658" s="276" t="s">
        <v>847</v>
      </c>
      <c r="AK3658" s="276" t="s">
        <v>356</v>
      </c>
      <c r="AL3658" s="277" t="s">
        <v>171</v>
      </c>
      <c r="AM3658" s="276" t="s">
        <v>841</v>
      </c>
      <c r="AN3658" s="276" t="s">
        <v>655</v>
      </c>
      <c r="AO3658" s="277" t="s">
        <v>656</v>
      </c>
    </row>
    <row r="3659" spans="1:41" ht="15" thickBot="1" x14ac:dyDescent="0.4">
      <c r="A3659" s="8">
        <v>2025</v>
      </c>
      <c r="B3659" s="9" t="s">
        <v>168</v>
      </c>
      <c r="C3659" s="9" t="s">
        <v>171</v>
      </c>
      <c r="D3659" s="9" t="s">
        <v>356</v>
      </c>
      <c r="E3659" s="9" t="s">
        <v>31</v>
      </c>
      <c r="F3659" s="8">
        <v>2025</v>
      </c>
      <c r="G3659" s="11" t="s">
        <v>381</v>
      </c>
      <c r="H3659" s="11" t="s">
        <v>381</v>
      </c>
      <c r="I3659" s="11" t="s">
        <v>381</v>
      </c>
      <c r="J3659" s="11" t="s">
        <v>381</v>
      </c>
      <c r="K3659" s="11" t="s">
        <v>381</v>
      </c>
      <c r="L3659" s="11" t="s">
        <v>381</v>
      </c>
      <c r="M3659" s="11" t="s">
        <v>381</v>
      </c>
      <c r="N3659" s="11" t="s">
        <v>381</v>
      </c>
      <c r="O3659" s="11" t="s">
        <v>381</v>
      </c>
      <c r="P3659" s="11" t="s">
        <v>381</v>
      </c>
      <c r="Q3659" s="11" t="s">
        <v>381</v>
      </c>
      <c r="R3659" s="11" t="s">
        <v>381</v>
      </c>
      <c r="S3659" s="11" t="s">
        <v>381</v>
      </c>
      <c r="T3659" s="11" t="s">
        <v>381</v>
      </c>
      <c r="U3659" s="11" t="s">
        <v>381</v>
      </c>
      <c r="V3659" s="11" t="s">
        <v>381</v>
      </c>
      <c r="W3659" s="11" t="s">
        <v>381</v>
      </c>
      <c r="X3659" s="11" t="s">
        <v>381</v>
      </c>
      <c r="Y3659" s="11" t="s">
        <v>381</v>
      </c>
      <c r="Z3659" s="11">
        <v>9.7239999999999993E-2</v>
      </c>
      <c r="AA3659" s="11">
        <v>0.58247000000000004</v>
      </c>
      <c r="AB3659" s="11">
        <v>0.29320000000000002</v>
      </c>
      <c r="AC3659" s="11">
        <v>0.97292000000000001</v>
      </c>
      <c r="AD3659" s="71"/>
      <c r="AE3659" s="71"/>
      <c r="AF3659" s="71">
        <f t="shared" si="171"/>
        <v>0</v>
      </c>
      <c r="AG3659" s="277" t="s">
        <v>907</v>
      </c>
      <c r="AH3659" s="277" t="s">
        <v>845</v>
      </c>
      <c r="AI3659" s="276" t="s">
        <v>846</v>
      </c>
      <c r="AJ3659" s="276" t="s">
        <v>847</v>
      </c>
      <c r="AK3659" s="276" t="s">
        <v>356</v>
      </c>
      <c r="AL3659" s="277" t="s">
        <v>171</v>
      </c>
      <c r="AM3659" s="276" t="s">
        <v>841</v>
      </c>
      <c r="AN3659" s="276" t="s">
        <v>655</v>
      </c>
      <c r="AO3659" s="277" t="s">
        <v>656</v>
      </c>
    </row>
    <row r="3660" spans="1:41" ht="15" thickBot="1" x14ac:dyDescent="0.4">
      <c r="A3660" s="8">
        <v>2025</v>
      </c>
      <c r="B3660" s="9" t="s">
        <v>168</v>
      </c>
      <c r="C3660" s="9" t="s">
        <v>171</v>
      </c>
      <c r="D3660" s="9" t="s">
        <v>356</v>
      </c>
      <c r="E3660" s="9" t="s">
        <v>31</v>
      </c>
      <c r="F3660" s="8">
        <v>2026</v>
      </c>
      <c r="G3660" s="11" t="s">
        <v>381</v>
      </c>
      <c r="H3660" s="11" t="s">
        <v>381</v>
      </c>
      <c r="I3660" s="11" t="s">
        <v>381</v>
      </c>
      <c r="J3660" s="11" t="s">
        <v>381</v>
      </c>
      <c r="K3660" s="11" t="s">
        <v>381</v>
      </c>
      <c r="L3660" s="11" t="s">
        <v>381</v>
      </c>
      <c r="M3660" s="11" t="s">
        <v>381</v>
      </c>
      <c r="N3660" s="11" t="s">
        <v>381</v>
      </c>
      <c r="O3660" s="11" t="s">
        <v>381</v>
      </c>
      <c r="P3660" s="11" t="s">
        <v>381</v>
      </c>
      <c r="Q3660" s="11" t="s">
        <v>381</v>
      </c>
      <c r="R3660" s="11" t="s">
        <v>381</v>
      </c>
      <c r="S3660" s="11" t="s">
        <v>381</v>
      </c>
      <c r="T3660" s="11" t="s">
        <v>381</v>
      </c>
      <c r="U3660" s="11" t="s">
        <v>381</v>
      </c>
      <c r="V3660" s="11" t="s">
        <v>381</v>
      </c>
      <c r="W3660" s="11" t="s">
        <v>381</v>
      </c>
      <c r="X3660" s="11" t="s">
        <v>381</v>
      </c>
      <c r="Y3660" s="11" t="s">
        <v>381</v>
      </c>
      <c r="Z3660" s="11">
        <v>9.937E-2</v>
      </c>
      <c r="AA3660" s="11">
        <v>0.56005000000000005</v>
      </c>
      <c r="AB3660" s="11">
        <v>0.29103000000000001</v>
      </c>
      <c r="AC3660" s="11">
        <v>0.95045999999999997</v>
      </c>
      <c r="AD3660" s="71"/>
      <c r="AE3660" s="71"/>
      <c r="AF3660" s="71">
        <f t="shared" si="171"/>
        <v>0</v>
      </c>
      <c r="AG3660" s="277" t="s">
        <v>907</v>
      </c>
      <c r="AH3660" s="277" t="s">
        <v>845</v>
      </c>
      <c r="AI3660" s="276" t="s">
        <v>846</v>
      </c>
      <c r="AJ3660" s="276" t="s">
        <v>847</v>
      </c>
      <c r="AK3660" s="276" t="s">
        <v>356</v>
      </c>
      <c r="AL3660" s="277" t="s">
        <v>171</v>
      </c>
      <c r="AM3660" s="276" t="s">
        <v>841</v>
      </c>
      <c r="AN3660" s="276" t="s">
        <v>655</v>
      </c>
      <c r="AO3660" s="277" t="s">
        <v>656</v>
      </c>
    </row>
    <row r="3661" spans="1:41" ht="15" thickBot="1" x14ac:dyDescent="0.4">
      <c r="A3661" s="8">
        <v>2025</v>
      </c>
      <c r="B3661" s="9" t="s">
        <v>168</v>
      </c>
      <c r="C3661" s="9" t="s">
        <v>171</v>
      </c>
      <c r="D3661" s="9" t="s">
        <v>356</v>
      </c>
      <c r="E3661" s="9" t="s">
        <v>31</v>
      </c>
      <c r="F3661" s="8">
        <v>2027</v>
      </c>
      <c r="G3661" s="11" t="s">
        <v>381</v>
      </c>
      <c r="H3661" s="11" t="s">
        <v>381</v>
      </c>
      <c r="I3661" s="11" t="s">
        <v>381</v>
      </c>
      <c r="J3661" s="11" t="s">
        <v>381</v>
      </c>
      <c r="K3661" s="11" t="s">
        <v>381</v>
      </c>
      <c r="L3661" s="11" t="s">
        <v>381</v>
      </c>
      <c r="M3661" s="11" t="s">
        <v>381</v>
      </c>
      <c r="N3661" s="11" t="s">
        <v>381</v>
      </c>
      <c r="O3661" s="11" t="s">
        <v>381</v>
      </c>
      <c r="P3661" s="11" t="s">
        <v>381</v>
      </c>
      <c r="Q3661" s="11" t="s">
        <v>381</v>
      </c>
      <c r="R3661" s="11" t="s">
        <v>381</v>
      </c>
      <c r="S3661" s="11" t="s">
        <v>381</v>
      </c>
      <c r="T3661" s="11" t="s">
        <v>381</v>
      </c>
      <c r="U3661" s="11" t="s">
        <v>381</v>
      </c>
      <c r="V3661" s="11" t="s">
        <v>381</v>
      </c>
      <c r="W3661" s="11" t="s">
        <v>381</v>
      </c>
      <c r="X3661" s="11" t="s">
        <v>381</v>
      </c>
      <c r="Y3661" s="11" t="s">
        <v>381</v>
      </c>
      <c r="Z3661" s="11">
        <v>9.4460000000000002E-2</v>
      </c>
      <c r="AA3661" s="11">
        <v>0.57213000000000003</v>
      </c>
      <c r="AB3661" s="11">
        <v>0.25235000000000002</v>
      </c>
      <c r="AC3661" s="11">
        <v>0.91893999999999998</v>
      </c>
      <c r="AD3661" s="71"/>
      <c r="AE3661" s="71"/>
      <c r="AF3661" s="71">
        <f t="shared" ref="AF3661:AF3724" si="174">ROUND(AC3661-SUM(Z3661:AB3661),4)</f>
        <v>0</v>
      </c>
      <c r="AG3661" s="277" t="s">
        <v>907</v>
      </c>
      <c r="AH3661" s="277" t="s">
        <v>845</v>
      </c>
      <c r="AI3661" s="276" t="s">
        <v>846</v>
      </c>
      <c r="AJ3661" s="276" t="s">
        <v>847</v>
      </c>
      <c r="AK3661" s="276" t="s">
        <v>356</v>
      </c>
      <c r="AL3661" s="277" t="s">
        <v>171</v>
      </c>
      <c r="AM3661" s="276" t="s">
        <v>841</v>
      </c>
      <c r="AN3661" s="276" t="s">
        <v>655</v>
      </c>
      <c r="AO3661" s="277" t="s">
        <v>656</v>
      </c>
    </row>
    <row r="3662" spans="1:41" ht="15" thickBot="1" x14ac:dyDescent="0.4">
      <c r="A3662" s="8">
        <v>2025</v>
      </c>
      <c r="B3662" s="9" t="s">
        <v>168</v>
      </c>
      <c r="C3662" s="9" t="s">
        <v>171</v>
      </c>
      <c r="D3662" s="9" t="s">
        <v>356</v>
      </c>
      <c r="E3662" s="9" t="s">
        <v>31</v>
      </c>
      <c r="F3662" s="8">
        <v>2028</v>
      </c>
      <c r="G3662" s="11" t="s">
        <v>381</v>
      </c>
      <c r="H3662" s="11" t="s">
        <v>381</v>
      </c>
      <c r="I3662" s="11" t="s">
        <v>381</v>
      </c>
      <c r="J3662" s="11" t="s">
        <v>381</v>
      </c>
      <c r="K3662" s="11" t="s">
        <v>381</v>
      </c>
      <c r="L3662" s="11" t="s">
        <v>381</v>
      </c>
      <c r="M3662" s="11" t="s">
        <v>381</v>
      </c>
      <c r="N3662" s="11" t="s">
        <v>381</v>
      </c>
      <c r="O3662" s="11" t="s">
        <v>381</v>
      </c>
      <c r="P3662" s="11" t="s">
        <v>381</v>
      </c>
      <c r="Q3662" s="11" t="s">
        <v>381</v>
      </c>
      <c r="R3662" s="11" t="s">
        <v>381</v>
      </c>
      <c r="S3662" s="11" t="s">
        <v>381</v>
      </c>
      <c r="T3662" s="11" t="s">
        <v>381</v>
      </c>
      <c r="U3662" s="11" t="s">
        <v>381</v>
      </c>
      <c r="V3662" s="11" t="s">
        <v>381</v>
      </c>
      <c r="W3662" s="11" t="s">
        <v>381</v>
      </c>
      <c r="X3662" s="11" t="s">
        <v>381</v>
      </c>
      <c r="Y3662" s="11" t="s">
        <v>381</v>
      </c>
      <c r="Z3662" s="11">
        <v>9.8830000000000001E-2</v>
      </c>
      <c r="AA3662" s="11">
        <v>0.57779000000000003</v>
      </c>
      <c r="AB3662" s="11">
        <v>0.24160999999999999</v>
      </c>
      <c r="AC3662" s="11">
        <v>0.91822999999999999</v>
      </c>
      <c r="AD3662" s="71"/>
      <c r="AE3662" s="71"/>
      <c r="AF3662" s="71">
        <f t="shared" si="174"/>
        <v>0</v>
      </c>
      <c r="AG3662" s="277" t="s">
        <v>907</v>
      </c>
      <c r="AH3662" s="277" t="s">
        <v>845</v>
      </c>
      <c r="AI3662" s="276" t="s">
        <v>846</v>
      </c>
      <c r="AJ3662" s="276" t="s">
        <v>847</v>
      </c>
      <c r="AK3662" s="276" t="s">
        <v>356</v>
      </c>
      <c r="AL3662" s="277" t="s">
        <v>171</v>
      </c>
      <c r="AM3662" s="276" t="s">
        <v>841</v>
      </c>
      <c r="AN3662" s="276" t="s">
        <v>655</v>
      </c>
      <c r="AO3662" s="277" t="s">
        <v>656</v>
      </c>
    </row>
    <row r="3663" spans="1:41" ht="15" thickBot="1" x14ac:dyDescent="0.4">
      <c r="A3663" s="8">
        <v>2025</v>
      </c>
      <c r="B3663" s="9" t="s">
        <v>168</v>
      </c>
      <c r="C3663" s="9" t="s">
        <v>171</v>
      </c>
      <c r="D3663" s="9" t="s">
        <v>356</v>
      </c>
      <c r="E3663" s="9" t="s">
        <v>31</v>
      </c>
      <c r="F3663" s="8">
        <v>2029</v>
      </c>
      <c r="G3663" s="11" t="s">
        <v>381</v>
      </c>
      <c r="H3663" s="11" t="s">
        <v>381</v>
      </c>
      <c r="I3663" s="11" t="s">
        <v>381</v>
      </c>
      <c r="J3663" s="11" t="s">
        <v>381</v>
      </c>
      <c r="K3663" s="11" t="s">
        <v>381</v>
      </c>
      <c r="L3663" s="11" t="s">
        <v>381</v>
      </c>
      <c r="M3663" s="11" t="s">
        <v>381</v>
      </c>
      <c r="N3663" s="11" t="s">
        <v>381</v>
      </c>
      <c r="O3663" s="11" t="s">
        <v>381</v>
      </c>
      <c r="P3663" s="11" t="s">
        <v>381</v>
      </c>
      <c r="Q3663" s="11" t="s">
        <v>381</v>
      </c>
      <c r="R3663" s="11" t="s">
        <v>381</v>
      </c>
      <c r="S3663" s="11" t="s">
        <v>381</v>
      </c>
      <c r="T3663" s="11" t="s">
        <v>381</v>
      </c>
      <c r="U3663" s="11" t="s">
        <v>381</v>
      </c>
      <c r="V3663" s="11" t="s">
        <v>381</v>
      </c>
      <c r="W3663" s="11" t="s">
        <v>381</v>
      </c>
      <c r="X3663" s="11" t="s">
        <v>381</v>
      </c>
      <c r="Y3663" s="11" t="s">
        <v>381</v>
      </c>
      <c r="Z3663" s="11">
        <v>0.10477</v>
      </c>
      <c r="AA3663" s="11">
        <v>0.54796</v>
      </c>
      <c r="AB3663" s="11">
        <v>0.23580000000000001</v>
      </c>
      <c r="AC3663" s="11">
        <v>0.88853000000000004</v>
      </c>
      <c r="AD3663" s="71"/>
      <c r="AE3663" s="71"/>
      <c r="AF3663" s="71">
        <f t="shared" si="174"/>
        <v>0</v>
      </c>
      <c r="AG3663" s="277" t="s">
        <v>907</v>
      </c>
      <c r="AH3663" s="277" t="s">
        <v>845</v>
      </c>
      <c r="AI3663" s="276" t="s">
        <v>846</v>
      </c>
      <c r="AJ3663" s="276" t="s">
        <v>847</v>
      </c>
      <c r="AK3663" s="276" t="s">
        <v>356</v>
      </c>
      <c r="AL3663" s="277" t="s">
        <v>171</v>
      </c>
      <c r="AM3663" s="276" t="s">
        <v>841</v>
      </c>
      <c r="AN3663" s="276" t="s">
        <v>655</v>
      </c>
      <c r="AO3663" s="277" t="s">
        <v>656</v>
      </c>
    </row>
    <row r="3664" spans="1:41" ht="15" thickBot="1" x14ac:dyDescent="0.4">
      <c r="A3664" s="8">
        <v>2025</v>
      </c>
      <c r="B3664" s="9" t="s">
        <v>168</v>
      </c>
      <c r="C3664" s="9" t="s">
        <v>171</v>
      </c>
      <c r="D3664" s="9" t="s">
        <v>356</v>
      </c>
      <c r="E3664" s="9" t="s">
        <v>31</v>
      </c>
      <c r="F3664" s="8">
        <v>2030</v>
      </c>
      <c r="G3664" s="11" t="s">
        <v>381</v>
      </c>
      <c r="H3664" s="11" t="s">
        <v>381</v>
      </c>
      <c r="I3664" s="11" t="s">
        <v>381</v>
      </c>
      <c r="J3664" s="11" t="s">
        <v>381</v>
      </c>
      <c r="K3664" s="11" t="s">
        <v>381</v>
      </c>
      <c r="L3664" s="11" t="s">
        <v>381</v>
      </c>
      <c r="M3664" s="11" t="s">
        <v>381</v>
      </c>
      <c r="N3664" s="11" t="s">
        <v>381</v>
      </c>
      <c r="O3664" s="11" t="s">
        <v>381</v>
      </c>
      <c r="P3664" s="11" t="s">
        <v>381</v>
      </c>
      <c r="Q3664" s="11" t="s">
        <v>381</v>
      </c>
      <c r="R3664" s="11" t="s">
        <v>381</v>
      </c>
      <c r="S3664" s="11" t="s">
        <v>381</v>
      </c>
      <c r="T3664" s="11" t="s">
        <v>381</v>
      </c>
      <c r="U3664" s="11" t="s">
        <v>381</v>
      </c>
      <c r="V3664" s="11" t="s">
        <v>381</v>
      </c>
      <c r="W3664" s="11" t="s">
        <v>381</v>
      </c>
      <c r="X3664" s="11" t="s">
        <v>381</v>
      </c>
      <c r="Y3664" s="11" t="s">
        <v>381</v>
      </c>
      <c r="Z3664" s="11">
        <v>9.8610000000000003E-2</v>
      </c>
      <c r="AA3664" s="11">
        <v>0.54296999999999995</v>
      </c>
      <c r="AB3664" s="11">
        <v>0.23211000000000001</v>
      </c>
      <c r="AC3664" s="11">
        <v>0.87370000000000003</v>
      </c>
      <c r="AD3664" s="71"/>
      <c r="AE3664" s="71"/>
      <c r="AF3664" s="71">
        <f t="shared" si="174"/>
        <v>0</v>
      </c>
      <c r="AG3664" s="277" t="s">
        <v>907</v>
      </c>
      <c r="AH3664" s="277" t="s">
        <v>845</v>
      </c>
      <c r="AI3664" s="276" t="s">
        <v>846</v>
      </c>
      <c r="AJ3664" s="276" t="s">
        <v>847</v>
      </c>
      <c r="AK3664" s="276" t="s">
        <v>356</v>
      </c>
      <c r="AL3664" s="277" t="s">
        <v>171</v>
      </c>
      <c r="AM3664" s="276" t="s">
        <v>841</v>
      </c>
      <c r="AN3664" s="276" t="s">
        <v>655</v>
      </c>
      <c r="AO3664" s="277" t="s">
        <v>656</v>
      </c>
    </row>
    <row r="3665" spans="1:41" ht="15" thickBot="1" x14ac:dyDescent="0.4">
      <c r="A3665" s="8">
        <v>2025</v>
      </c>
      <c r="B3665" s="9" t="s">
        <v>168</v>
      </c>
      <c r="C3665" s="9" t="s">
        <v>171</v>
      </c>
      <c r="D3665" s="9" t="s">
        <v>356</v>
      </c>
      <c r="E3665" s="9" t="s">
        <v>31</v>
      </c>
      <c r="F3665" s="8">
        <v>2031</v>
      </c>
      <c r="G3665" s="11" t="s">
        <v>381</v>
      </c>
      <c r="H3665" s="11" t="s">
        <v>381</v>
      </c>
      <c r="I3665" s="11" t="s">
        <v>381</v>
      </c>
      <c r="J3665" s="11" t="s">
        <v>381</v>
      </c>
      <c r="K3665" s="11" t="s">
        <v>381</v>
      </c>
      <c r="L3665" s="11" t="s">
        <v>381</v>
      </c>
      <c r="M3665" s="11" t="s">
        <v>381</v>
      </c>
      <c r="N3665" s="11" t="s">
        <v>381</v>
      </c>
      <c r="O3665" s="11" t="s">
        <v>381</v>
      </c>
      <c r="P3665" s="11" t="s">
        <v>381</v>
      </c>
      <c r="Q3665" s="11" t="s">
        <v>381</v>
      </c>
      <c r="R3665" s="11" t="s">
        <v>381</v>
      </c>
      <c r="S3665" s="11" t="s">
        <v>381</v>
      </c>
      <c r="T3665" s="11" t="s">
        <v>381</v>
      </c>
      <c r="U3665" s="11" t="s">
        <v>381</v>
      </c>
      <c r="V3665" s="11" t="s">
        <v>381</v>
      </c>
      <c r="W3665" s="11" t="s">
        <v>381</v>
      </c>
      <c r="X3665" s="11" t="s">
        <v>381</v>
      </c>
      <c r="Y3665" s="11" t="s">
        <v>381</v>
      </c>
      <c r="Z3665" s="11">
        <v>0.10208</v>
      </c>
      <c r="AA3665" s="11">
        <v>0.55157</v>
      </c>
      <c r="AB3665" s="11">
        <v>0.22639999999999999</v>
      </c>
      <c r="AC3665" s="11">
        <v>0.88005999999999995</v>
      </c>
      <c r="AD3665" s="71"/>
      <c r="AE3665" s="71"/>
      <c r="AF3665" s="71">
        <f t="shared" si="174"/>
        <v>0</v>
      </c>
      <c r="AG3665" s="277" t="s">
        <v>907</v>
      </c>
      <c r="AH3665" s="277" t="s">
        <v>845</v>
      </c>
      <c r="AI3665" s="276" t="s">
        <v>846</v>
      </c>
      <c r="AJ3665" s="276" t="s">
        <v>847</v>
      </c>
      <c r="AK3665" s="276" t="s">
        <v>356</v>
      </c>
      <c r="AL3665" s="277" t="s">
        <v>171</v>
      </c>
      <c r="AM3665" s="276" t="s">
        <v>841</v>
      </c>
      <c r="AN3665" s="276" t="s">
        <v>655</v>
      </c>
      <c r="AO3665" s="277" t="s">
        <v>656</v>
      </c>
    </row>
    <row r="3666" spans="1:41" ht="15" thickBot="1" x14ac:dyDescent="0.4">
      <c r="A3666" s="8">
        <v>2025</v>
      </c>
      <c r="B3666" s="9" t="s">
        <v>168</v>
      </c>
      <c r="C3666" s="9" t="s">
        <v>171</v>
      </c>
      <c r="D3666" s="9" t="s">
        <v>356</v>
      </c>
      <c r="E3666" s="9" t="s">
        <v>31</v>
      </c>
      <c r="F3666" s="8">
        <v>2032</v>
      </c>
      <c r="G3666" s="11" t="s">
        <v>381</v>
      </c>
      <c r="H3666" s="11" t="s">
        <v>381</v>
      </c>
      <c r="I3666" s="11" t="s">
        <v>381</v>
      </c>
      <c r="J3666" s="11" t="s">
        <v>381</v>
      </c>
      <c r="K3666" s="11" t="s">
        <v>381</v>
      </c>
      <c r="L3666" s="11" t="s">
        <v>381</v>
      </c>
      <c r="M3666" s="11" t="s">
        <v>381</v>
      </c>
      <c r="N3666" s="11" t="s">
        <v>381</v>
      </c>
      <c r="O3666" s="11" t="s">
        <v>381</v>
      </c>
      <c r="P3666" s="11" t="s">
        <v>381</v>
      </c>
      <c r="Q3666" s="11" t="s">
        <v>381</v>
      </c>
      <c r="R3666" s="11" t="s">
        <v>381</v>
      </c>
      <c r="S3666" s="11" t="s">
        <v>381</v>
      </c>
      <c r="T3666" s="11" t="s">
        <v>381</v>
      </c>
      <c r="U3666" s="11" t="s">
        <v>381</v>
      </c>
      <c r="V3666" s="11" t="s">
        <v>381</v>
      </c>
      <c r="W3666" s="11" t="s">
        <v>381</v>
      </c>
      <c r="X3666" s="11" t="s">
        <v>381</v>
      </c>
      <c r="Y3666" s="11" t="s">
        <v>381</v>
      </c>
      <c r="Z3666" s="11">
        <v>9.393E-2</v>
      </c>
      <c r="AA3666" s="11">
        <v>0.57194</v>
      </c>
      <c r="AB3666" s="11">
        <v>0.21054999999999999</v>
      </c>
      <c r="AC3666" s="11">
        <v>0.87641000000000002</v>
      </c>
      <c r="AD3666" s="71"/>
      <c r="AE3666" s="71"/>
      <c r="AF3666" s="71">
        <f t="shared" si="174"/>
        <v>0</v>
      </c>
      <c r="AG3666" s="277" t="s">
        <v>907</v>
      </c>
      <c r="AH3666" s="277" t="s">
        <v>845</v>
      </c>
      <c r="AI3666" s="276" t="s">
        <v>846</v>
      </c>
      <c r="AJ3666" s="276" t="s">
        <v>847</v>
      </c>
      <c r="AK3666" s="276" t="s">
        <v>356</v>
      </c>
      <c r="AL3666" s="277" t="s">
        <v>171</v>
      </c>
      <c r="AM3666" s="276" t="s">
        <v>841</v>
      </c>
      <c r="AN3666" s="276" t="s">
        <v>655</v>
      </c>
      <c r="AO3666" s="277" t="s">
        <v>656</v>
      </c>
    </row>
    <row r="3667" spans="1:41" ht="15" thickBot="1" x14ac:dyDescent="0.4">
      <c r="A3667" s="8">
        <v>2025</v>
      </c>
      <c r="B3667" s="9" t="s">
        <v>168</v>
      </c>
      <c r="C3667" s="9" t="s">
        <v>171</v>
      </c>
      <c r="D3667" s="9" t="s">
        <v>356</v>
      </c>
      <c r="E3667" s="9" t="s">
        <v>31</v>
      </c>
      <c r="F3667" s="8">
        <v>2033</v>
      </c>
      <c r="G3667" s="11" t="s">
        <v>381</v>
      </c>
      <c r="H3667" s="11" t="s">
        <v>381</v>
      </c>
      <c r="I3667" s="11" t="s">
        <v>381</v>
      </c>
      <c r="J3667" s="11" t="s">
        <v>381</v>
      </c>
      <c r="K3667" s="11" t="s">
        <v>381</v>
      </c>
      <c r="L3667" s="11" t="s">
        <v>381</v>
      </c>
      <c r="M3667" s="11" t="s">
        <v>381</v>
      </c>
      <c r="N3667" s="11" t="s">
        <v>381</v>
      </c>
      <c r="O3667" s="11" t="s">
        <v>381</v>
      </c>
      <c r="P3667" s="11" t="s">
        <v>381</v>
      </c>
      <c r="Q3667" s="11" t="s">
        <v>381</v>
      </c>
      <c r="R3667" s="11" t="s">
        <v>381</v>
      </c>
      <c r="S3667" s="11" t="s">
        <v>381</v>
      </c>
      <c r="T3667" s="11" t="s">
        <v>381</v>
      </c>
      <c r="U3667" s="11" t="s">
        <v>381</v>
      </c>
      <c r="V3667" s="11" t="s">
        <v>381</v>
      </c>
      <c r="W3667" s="11" t="s">
        <v>381</v>
      </c>
      <c r="X3667" s="11" t="s">
        <v>381</v>
      </c>
      <c r="Y3667" s="11" t="s">
        <v>381</v>
      </c>
      <c r="Z3667" s="11">
        <v>0.10403</v>
      </c>
      <c r="AA3667" s="11">
        <v>0.58443000000000001</v>
      </c>
      <c r="AB3667" s="11">
        <v>0.21163000000000001</v>
      </c>
      <c r="AC3667" s="11">
        <v>0.90007999999999999</v>
      </c>
      <c r="AD3667" s="71"/>
      <c r="AE3667" s="71"/>
      <c r="AF3667" s="71">
        <f t="shared" si="174"/>
        <v>0</v>
      </c>
      <c r="AG3667" s="277" t="s">
        <v>907</v>
      </c>
      <c r="AH3667" s="277" t="s">
        <v>845</v>
      </c>
      <c r="AI3667" s="276" t="s">
        <v>846</v>
      </c>
      <c r="AJ3667" s="276" t="s">
        <v>847</v>
      </c>
      <c r="AK3667" s="276" t="s">
        <v>356</v>
      </c>
      <c r="AL3667" s="277" t="s">
        <v>171</v>
      </c>
      <c r="AM3667" s="276" t="s">
        <v>841</v>
      </c>
      <c r="AN3667" s="276" t="s">
        <v>655</v>
      </c>
      <c r="AO3667" s="277" t="s">
        <v>656</v>
      </c>
    </row>
    <row r="3668" spans="1:41" ht="15" thickBot="1" x14ac:dyDescent="0.4">
      <c r="A3668" s="8">
        <v>2025</v>
      </c>
      <c r="B3668" s="9" t="s">
        <v>168</v>
      </c>
      <c r="C3668" s="9" t="s">
        <v>171</v>
      </c>
      <c r="D3668" s="9" t="s">
        <v>356</v>
      </c>
      <c r="E3668" s="9" t="s">
        <v>31</v>
      </c>
      <c r="F3668" s="8">
        <v>2034</v>
      </c>
      <c r="G3668" s="11" t="s">
        <v>381</v>
      </c>
      <c r="H3668" s="11" t="s">
        <v>381</v>
      </c>
      <c r="I3668" s="11" t="s">
        <v>381</v>
      </c>
      <c r="J3668" s="11" t="s">
        <v>381</v>
      </c>
      <c r="K3668" s="11" t="s">
        <v>381</v>
      </c>
      <c r="L3668" s="11" t="s">
        <v>381</v>
      </c>
      <c r="M3668" s="11" t="s">
        <v>381</v>
      </c>
      <c r="N3668" s="11" t="s">
        <v>381</v>
      </c>
      <c r="O3668" s="11" t="s">
        <v>381</v>
      </c>
      <c r="P3668" s="11" t="s">
        <v>381</v>
      </c>
      <c r="Q3668" s="11" t="s">
        <v>381</v>
      </c>
      <c r="R3668" s="11" t="s">
        <v>381</v>
      </c>
      <c r="S3668" s="11" t="s">
        <v>381</v>
      </c>
      <c r="T3668" s="11" t="s">
        <v>381</v>
      </c>
      <c r="U3668" s="11" t="s">
        <v>381</v>
      </c>
      <c r="V3668" s="11" t="s">
        <v>381</v>
      </c>
      <c r="W3668" s="11" t="s">
        <v>381</v>
      </c>
      <c r="X3668" s="11" t="s">
        <v>381</v>
      </c>
      <c r="Y3668" s="11" t="s">
        <v>381</v>
      </c>
      <c r="Z3668" s="11">
        <v>9.0429999999999996E-2</v>
      </c>
      <c r="AA3668" s="11">
        <v>0.49557000000000001</v>
      </c>
      <c r="AB3668" s="11">
        <v>0.22523000000000001</v>
      </c>
      <c r="AC3668" s="11">
        <v>0.81123000000000001</v>
      </c>
      <c r="AD3668" s="71"/>
      <c r="AE3668" s="71"/>
      <c r="AF3668" s="71">
        <f t="shared" si="174"/>
        <v>0</v>
      </c>
      <c r="AG3668" s="277" t="s">
        <v>907</v>
      </c>
      <c r="AH3668" s="277" t="s">
        <v>845</v>
      </c>
      <c r="AI3668" s="276" t="s">
        <v>846</v>
      </c>
      <c r="AJ3668" s="276" t="s">
        <v>847</v>
      </c>
      <c r="AK3668" s="276" t="s">
        <v>356</v>
      </c>
      <c r="AL3668" s="277" t="s">
        <v>171</v>
      </c>
      <c r="AM3668" s="276" t="s">
        <v>841</v>
      </c>
      <c r="AN3668" s="276" t="s">
        <v>655</v>
      </c>
      <c r="AO3668" s="277" t="s">
        <v>656</v>
      </c>
    </row>
    <row r="3669" spans="1:41" ht="15" thickBot="1" x14ac:dyDescent="0.4">
      <c r="A3669" s="8">
        <v>2025</v>
      </c>
      <c r="B3669" s="9" t="s">
        <v>168</v>
      </c>
      <c r="C3669" s="9" t="s">
        <v>171</v>
      </c>
      <c r="D3669" s="9" t="s">
        <v>356</v>
      </c>
      <c r="E3669" s="9" t="s">
        <v>31</v>
      </c>
      <c r="F3669" s="8">
        <v>2035</v>
      </c>
      <c r="G3669" s="11" t="s">
        <v>381</v>
      </c>
      <c r="H3669" s="11" t="s">
        <v>381</v>
      </c>
      <c r="I3669" s="11" t="s">
        <v>381</v>
      </c>
      <c r="J3669" s="11" t="s">
        <v>381</v>
      </c>
      <c r="K3669" s="11" t="s">
        <v>381</v>
      </c>
      <c r="L3669" s="11" t="s">
        <v>381</v>
      </c>
      <c r="M3669" s="11" t="s">
        <v>381</v>
      </c>
      <c r="N3669" s="11" t="s">
        <v>381</v>
      </c>
      <c r="O3669" s="11" t="s">
        <v>381</v>
      </c>
      <c r="P3669" s="11" t="s">
        <v>381</v>
      </c>
      <c r="Q3669" s="11" t="s">
        <v>381</v>
      </c>
      <c r="R3669" s="11" t="s">
        <v>381</v>
      </c>
      <c r="S3669" s="11" t="s">
        <v>381</v>
      </c>
      <c r="T3669" s="11" t="s">
        <v>381</v>
      </c>
      <c r="U3669" s="11" t="s">
        <v>381</v>
      </c>
      <c r="V3669" s="11" t="s">
        <v>381</v>
      </c>
      <c r="W3669" s="11" t="s">
        <v>381</v>
      </c>
      <c r="X3669" s="11" t="s">
        <v>381</v>
      </c>
      <c r="Y3669" s="11" t="s">
        <v>381</v>
      </c>
      <c r="Z3669" s="11">
        <v>0.10747</v>
      </c>
      <c r="AA3669" s="11">
        <v>0.52361999999999997</v>
      </c>
      <c r="AB3669" s="11">
        <v>0.21281</v>
      </c>
      <c r="AC3669" s="11">
        <v>0.84391000000000005</v>
      </c>
      <c r="AD3669" s="71"/>
      <c r="AE3669" s="71"/>
      <c r="AF3669" s="71">
        <f t="shared" si="174"/>
        <v>0</v>
      </c>
      <c r="AG3669" s="277" t="s">
        <v>907</v>
      </c>
      <c r="AH3669" s="277" t="s">
        <v>845</v>
      </c>
      <c r="AI3669" s="276" t="s">
        <v>846</v>
      </c>
      <c r="AJ3669" s="276" t="s">
        <v>847</v>
      </c>
      <c r="AK3669" s="276" t="s">
        <v>356</v>
      </c>
      <c r="AL3669" s="277" t="s">
        <v>171</v>
      </c>
      <c r="AM3669" s="276" t="s">
        <v>841</v>
      </c>
      <c r="AN3669" s="276" t="s">
        <v>655</v>
      </c>
      <c r="AO3669" s="277" t="s">
        <v>656</v>
      </c>
    </row>
    <row r="3670" spans="1:41" ht="15" thickBot="1" x14ac:dyDescent="0.4">
      <c r="A3670" s="8">
        <v>2025</v>
      </c>
      <c r="B3670" s="9" t="s">
        <v>168</v>
      </c>
      <c r="C3670" s="9" t="s">
        <v>171</v>
      </c>
      <c r="D3670" s="9" t="s">
        <v>356</v>
      </c>
      <c r="E3670" s="9" t="s">
        <v>32</v>
      </c>
      <c r="F3670" s="8">
        <v>2025</v>
      </c>
      <c r="G3670" s="11">
        <v>0.26962000000000003</v>
      </c>
      <c r="H3670" s="11">
        <v>1.45909</v>
      </c>
      <c r="I3670" s="11">
        <v>2.4162400000000002</v>
      </c>
      <c r="J3670" s="11">
        <v>6.0009100000000002</v>
      </c>
      <c r="K3670" s="11">
        <v>4.6399900000000001</v>
      </c>
      <c r="L3670" s="11">
        <v>3.75305</v>
      </c>
      <c r="M3670" s="11">
        <v>1.3356300000000001</v>
      </c>
      <c r="N3670" s="11">
        <v>2.7351899999999998</v>
      </c>
      <c r="O3670" s="11">
        <v>3.9113799999999999</v>
      </c>
      <c r="P3670" s="11">
        <v>3.3449900000000001</v>
      </c>
      <c r="Q3670" s="11">
        <v>1.99403</v>
      </c>
      <c r="R3670" s="11">
        <v>2.1974800000000001</v>
      </c>
      <c r="S3670" s="11">
        <v>1.2668299999999999</v>
      </c>
      <c r="T3670" s="11">
        <v>35.32443</v>
      </c>
      <c r="U3670" s="11">
        <v>6.9593400000000001</v>
      </c>
      <c r="V3670" s="11">
        <v>2.0948000000000002</v>
      </c>
      <c r="W3670" s="11">
        <v>4.1880000000000001E-2</v>
      </c>
      <c r="X3670" s="11">
        <v>9.0960199999999993</v>
      </c>
      <c r="Y3670" s="11">
        <v>44.420439999999999</v>
      </c>
      <c r="Z3670" s="11">
        <v>0.98804000000000003</v>
      </c>
      <c r="AA3670" s="11">
        <v>7.9984700000000002</v>
      </c>
      <c r="AB3670" s="11">
        <v>2.7547299999999999</v>
      </c>
      <c r="AC3670" s="11">
        <v>11.74123</v>
      </c>
      <c r="AD3670" s="71">
        <f t="shared" ref="AD3670:AD3724" si="175">ROUND(T3670-SUM(G3670:S3670),4)</f>
        <v>0</v>
      </c>
      <c r="AE3670" s="71">
        <f t="shared" ref="AE3670:AE3724" si="176">ROUND(X3670-SUM(U3670:W3670),4)</f>
        <v>0</v>
      </c>
      <c r="AF3670" s="71">
        <f t="shared" si="174"/>
        <v>0</v>
      </c>
      <c r="AG3670" s="277" t="s">
        <v>908</v>
      </c>
      <c r="AH3670" s="277" t="s">
        <v>845</v>
      </c>
      <c r="AI3670" s="276" t="s">
        <v>846</v>
      </c>
      <c r="AJ3670" s="276" t="s">
        <v>847</v>
      </c>
      <c r="AK3670" s="276" t="s">
        <v>356</v>
      </c>
      <c r="AL3670" s="277" t="s">
        <v>171</v>
      </c>
      <c r="AM3670" s="276" t="s">
        <v>841</v>
      </c>
      <c r="AN3670" s="276" t="s">
        <v>655</v>
      </c>
      <c r="AO3670" s="277" t="s">
        <v>656</v>
      </c>
    </row>
    <row r="3671" spans="1:41" ht="15" thickBot="1" x14ac:dyDescent="0.4">
      <c r="A3671" s="8">
        <v>2025</v>
      </c>
      <c r="B3671" s="9" t="s">
        <v>168</v>
      </c>
      <c r="C3671" s="9" t="s">
        <v>171</v>
      </c>
      <c r="D3671" s="9" t="s">
        <v>356</v>
      </c>
      <c r="E3671" s="9" t="s">
        <v>32</v>
      </c>
      <c r="F3671" s="8">
        <v>2026</v>
      </c>
      <c r="G3671" s="11">
        <v>0.1721</v>
      </c>
      <c r="H3671" s="11">
        <v>2.1722399999999999</v>
      </c>
      <c r="I3671" s="11">
        <v>2.8469500000000001</v>
      </c>
      <c r="J3671" s="11">
        <v>6.5408900000000001</v>
      </c>
      <c r="K3671" s="11">
        <v>4.8014799999999997</v>
      </c>
      <c r="L3671" s="11">
        <v>4.4575899999999997</v>
      </c>
      <c r="M3671" s="11">
        <v>1.7295400000000001</v>
      </c>
      <c r="N3671" s="11">
        <v>3.2442000000000002</v>
      </c>
      <c r="O3671" s="11">
        <v>2.6834699999999998</v>
      </c>
      <c r="P3671" s="11">
        <v>2.7072400000000001</v>
      </c>
      <c r="Q3671" s="11">
        <v>2.4944899999999999</v>
      </c>
      <c r="R3671" s="11">
        <v>2.6143100000000001</v>
      </c>
      <c r="S3671" s="11">
        <v>1.46075</v>
      </c>
      <c r="T3671" s="11">
        <v>37.925260000000002</v>
      </c>
      <c r="U3671" s="11">
        <v>6.8754200000000001</v>
      </c>
      <c r="V3671" s="11">
        <v>1.01275</v>
      </c>
      <c r="W3671" s="11">
        <v>7.6259999999999994E-2</v>
      </c>
      <c r="X3671" s="11">
        <v>7.9644300000000001</v>
      </c>
      <c r="Y3671" s="11">
        <v>45.889690000000002</v>
      </c>
      <c r="Z3671" s="11">
        <v>1.13717</v>
      </c>
      <c r="AA3671" s="11">
        <v>6.64175</v>
      </c>
      <c r="AB3671" s="11">
        <v>2.8629899999999999</v>
      </c>
      <c r="AC3671" s="11">
        <v>10.641909999999999</v>
      </c>
      <c r="AD3671" s="71">
        <f t="shared" si="175"/>
        <v>0</v>
      </c>
      <c r="AE3671" s="71">
        <f t="shared" si="176"/>
        <v>0</v>
      </c>
      <c r="AF3671" s="71">
        <f t="shared" si="174"/>
        <v>0</v>
      </c>
      <c r="AG3671" s="277" t="s">
        <v>908</v>
      </c>
      <c r="AH3671" s="277" t="s">
        <v>845</v>
      </c>
      <c r="AI3671" s="276" t="s">
        <v>846</v>
      </c>
      <c r="AJ3671" s="276" t="s">
        <v>847</v>
      </c>
      <c r="AK3671" s="276" t="s">
        <v>356</v>
      </c>
      <c r="AL3671" s="277" t="s">
        <v>171</v>
      </c>
      <c r="AM3671" s="276" t="s">
        <v>841</v>
      </c>
      <c r="AN3671" s="276" t="s">
        <v>655</v>
      </c>
      <c r="AO3671" s="277" t="s">
        <v>656</v>
      </c>
    </row>
    <row r="3672" spans="1:41" ht="15" thickBot="1" x14ac:dyDescent="0.4">
      <c r="A3672" s="8">
        <v>2025</v>
      </c>
      <c r="B3672" s="9" t="s">
        <v>168</v>
      </c>
      <c r="C3672" s="9" t="s">
        <v>171</v>
      </c>
      <c r="D3672" s="9" t="s">
        <v>356</v>
      </c>
      <c r="E3672" s="9" t="s">
        <v>32</v>
      </c>
      <c r="F3672" s="8">
        <v>2027</v>
      </c>
      <c r="G3672" s="11">
        <v>0.47653000000000001</v>
      </c>
      <c r="H3672" s="11">
        <v>1.8892899999999999</v>
      </c>
      <c r="I3672" s="11">
        <v>2.6435</v>
      </c>
      <c r="J3672" s="11">
        <v>6.0495999999999999</v>
      </c>
      <c r="K3672" s="11">
        <v>5.8662700000000001</v>
      </c>
      <c r="L3672" s="11">
        <v>5.2965200000000001</v>
      </c>
      <c r="M3672" s="11">
        <v>2.29556</v>
      </c>
      <c r="N3672" s="11">
        <v>4.2958100000000004</v>
      </c>
      <c r="O3672" s="11">
        <v>2.7626900000000001</v>
      </c>
      <c r="P3672" s="11">
        <v>3.01437</v>
      </c>
      <c r="Q3672" s="11">
        <v>2.91696</v>
      </c>
      <c r="R3672" s="11">
        <v>2.2724000000000002</v>
      </c>
      <c r="S3672" s="11">
        <v>1.3153999999999999</v>
      </c>
      <c r="T3672" s="11">
        <v>41.094909999999999</v>
      </c>
      <c r="U3672" s="11">
        <v>8.5128400000000006</v>
      </c>
      <c r="V3672" s="11">
        <v>0.85377000000000003</v>
      </c>
      <c r="W3672" s="11">
        <v>0.2286</v>
      </c>
      <c r="X3672" s="11">
        <v>9.5952099999999998</v>
      </c>
      <c r="Y3672" s="11">
        <v>50.690109999999997</v>
      </c>
      <c r="Z3672" s="11">
        <v>1.2633000000000001</v>
      </c>
      <c r="AA3672" s="11">
        <v>6.7020999999999997</v>
      </c>
      <c r="AB3672" s="11">
        <v>2.8037200000000002</v>
      </c>
      <c r="AC3672" s="11">
        <v>10.769130000000001</v>
      </c>
      <c r="AD3672" s="71">
        <f t="shared" si="175"/>
        <v>0</v>
      </c>
      <c r="AE3672" s="71">
        <f t="shared" si="176"/>
        <v>0</v>
      </c>
      <c r="AF3672" s="71">
        <f t="shared" si="174"/>
        <v>0</v>
      </c>
      <c r="AG3672" s="277" t="s">
        <v>908</v>
      </c>
      <c r="AH3672" s="277" t="s">
        <v>845</v>
      </c>
      <c r="AI3672" s="276" t="s">
        <v>846</v>
      </c>
      <c r="AJ3672" s="276" t="s">
        <v>847</v>
      </c>
      <c r="AK3672" s="276" t="s">
        <v>356</v>
      </c>
      <c r="AL3672" s="277" t="s">
        <v>171</v>
      </c>
      <c r="AM3672" s="276" t="s">
        <v>841</v>
      </c>
      <c r="AN3672" s="276" t="s">
        <v>655</v>
      </c>
      <c r="AO3672" s="277" t="s">
        <v>656</v>
      </c>
    </row>
    <row r="3673" spans="1:41" ht="15" thickBot="1" x14ac:dyDescent="0.4">
      <c r="A3673" s="8">
        <v>2025</v>
      </c>
      <c r="B3673" s="9" t="s">
        <v>168</v>
      </c>
      <c r="C3673" s="9" t="s">
        <v>171</v>
      </c>
      <c r="D3673" s="9" t="s">
        <v>356</v>
      </c>
      <c r="E3673" s="9" t="s">
        <v>32</v>
      </c>
      <c r="F3673" s="8">
        <v>2028</v>
      </c>
      <c r="G3673" s="11">
        <v>0.18290000000000001</v>
      </c>
      <c r="H3673" s="11">
        <v>2.5044300000000002</v>
      </c>
      <c r="I3673" s="11">
        <v>3.4792999999999998</v>
      </c>
      <c r="J3673" s="11">
        <v>6.3767800000000001</v>
      </c>
      <c r="K3673" s="11">
        <v>4.5925599999999998</v>
      </c>
      <c r="L3673" s="11">
        <v>4.7868300000000001</v>
      </c>
      <c r="M3673" s="11">
        <v>2.3625799999999999</v>
      </c>
      <c r="N3673" s="11">
        <v>3.98881</v>
      </c>
      <c r="O3673" s="11">
        <v>2.0894699999999999</v>
      </c>
      <c r="P3673" s="11">
        <v>2.6240999999999999</v>
      </c>
      <c r="Q3673" s="11">
        <v>3.58697</v>
      </c>
      <c r="R3673" s="11">
        <v>3.4096099999999998</v>
      </c>
      <c r="S3673" s="11">
        <v>1.6916500000000001</v>
      </c>
      <c r="T3673" s="11">
        <v>41.675980000000003</v>
      </c>
      <c r="U3673" s="11">
        <v>8.3924000000000003</v>
      </c>
      <c r="V3673" s="11">
        <v>0.86602999999999997</v>
      </c>
      <c r="W3673" s="11">
        <v>0.30470000000000003</v>
      </c>
      <c r="X3673" s="11">
        <v>9.5631400000000006</v>
      </c>
      <c r="Y3673" s="11">
        <v>51.23912</v>
      </c>
      <c r="Z3673" s="11">
        <v>1.5021800000000001</v>
      </c>
      <c r="AA3673" s="11">
        <v>6.3747400000000001</v>
      </c>
      <c r="AB3673" s="11">
        <v>2.7449699999999999</v>
      </c>
      <c r="AC3673" s="11">
        <v>10.62189</v>
      </c>
      <c r="AD3673" s="71">
        <f t="shared" si="175"/>
        <v>0</v>
      </c>
      <c r="AE3673" s="71">
        <f t="shared" si="176"/>
        <v>0</v>
      </c>
      <c r="AF3673" s="71">
        <f t="shared" si="174"/>
        <v>0</v>
      </c>
      <c r="AG3673" s="277" t="s">
        <v>908</v>
      </c>
      <c r="AH3673" s="277" t="s">
        <v>845</v>
      </c>
      <c r="AI3673" s="276" t="s">
        <v>846</v>
      </c>
      <c r="AJ3673" s="276" t="s">
        <v>847</v>
      </c>
      <c r="AK3673" s="276" t="s">
        <v>356</v>
      </c>
      <c r="AL3673" s="277" t="s">
        <v>171</v>
      </c>
      <c r="AM3673" s="276" t="s">
        <v>841</v>
      </c>
      <c r="AN3673" s="276" t="s">
        <v>655</v>
      </c>
      <c r="AO3673" s="277" t="s">
        <v>656</v>
      </c>
    </row>
    <row r="3674" spans="1:41" ht="15" thickBot="1" x14ac:dyDescent="0.4">
      <c r="A3674" s="8">
        <v>2025</v>
      </c>
      <c r="B3674" s="9" t="s">
        <v>168</v>
      </c>
      <c r="C3674" s="9" t="s">
        <v>171</v>
      </c>
      <c r="D3674" s="9" t="s">
        <v>356</v>
      </c>
      <c r="E3674" s="9" t="s">
        <v>32</v>
      </c>
      <c r="F3674" s="8">
        <v>2029</v>
      </c>
      <c r="G3674" s="11">
        <v>0.10521999999999999</v>
      </c>
      <c r="H3674" s="11">
        <v>2.6114199999999999</v>
      </c>
      <c r="I3674" s="11">
        <v>3.1351499999999999</v>
      </c>
      <c r="J3674" s="11">
        <v>5.8823499999999997</v>
      </c>
      <c r="K3674" s="11">
        <v>3.9982099999999998</v>
      </c>
      <c r="L3674" s="11">
        <v>5.7897600000000002</v>
      </c>
      <c r="M3674" s="11">
        <v>1.83856</v>
      </c>
      <c r="N3674" s="11">
        <v>5.0248100000000004</v>
      </c>
      <c r="O3674" s="11">
        <v>2.50549</v>
      </c>
      <c r="P3674" s="11">
        <v>2.3281499999999999</v>
      </c>
      <c r="Q3674" s="11">
        <v>3.661</v>
      </c>
      <c r="R3674" s="11">
        <v>2.2686700000000002</v>
      </c>
      <c r="S3674" s="11">
        <v>1.3807</v>
      </c>
      <c r="T3674" s="11">
        <v>40.529490000000003</v>
      </c>
      <c r="U3674" s="11">
        <v>8.0592299999999994</v>
      </c>
      <c r="V3674" s="11">
        <v>0.31276999999999999</v>
      </c>
      <c r="W3674" s="11">
        <v>0.47358</v>
      </c>
      <c r="X3674" s="11">
        <v>8.84558</v>
      </c>
      <c r="Y3674" s="11">
        <v>49.375070000000001</v>
      </c>
      <c r="Z3674" s="11">
        <v>1.43994</v>
      </c>
      <c r="AA3674" s="11">
        <v>5.5725699999999998</v>
      </c>
      <c r="AB3674" s="11">
        <v>2.7513800000000002</v>
      </c>
      <c r="AC3674" s="11">
        <v>9.76389</v>
      </c>
      <c r="AD3674" s="71">
        <f t="shared" si="175"/>
        <v>0</v>
      </c>
      <c r="AE3674" s="71">
        <f t="shared" si="176"/>
        <v>0</v>
      </c>
      <c r="AF3674" s="71">
        <f t="shared" si="174"/>
        <v>0</v>
      </c>
      <c r="AG3674" s="277" t="s">
        <v>908</v>
      </c>
      <c r="AH3674" s="277" t="s">
        <v>845</v>
      </c>
      <c r="AI3674" s="276" t="s">
        <v>846</v>
      </c>
      <c r="AJ3674" s="276" t="s">
        <v>847</v>
      </c>
      <c r="AK3674" s="276" t="s">
        <v>356</v>
      </c>
      <c r="AL3674" s="277" t="s">
        <v>171</v>
      </c>
      <c r="AM3674" s="276" t="s">
        <v>841</v>
      </c>
      <c r="AN3674" s="276" t="s">
        <v>655</v>
      </c>
      <c r="AO3674" s="277" t="s">
        <v>656</v>
      </c>
    </row>
    <row r="3675" spans="1:41" ht="15" thickBot="1" x14ac:dyDescent="0.4">
      <c r="A3675" s="8">
        <v>2025</v>
      </c>
      <c r="B3675" s="9" t="s">
        <v>168</v>
      </c>
      <c r="C3675" s="9" t="s">
        <v>171</v>
      </c>
      <c r="D3675" s="9" t="s">
        <v>356</v>
      </c>
      <c r="E3675" s="9" t="s">
        <v>32</v>
      </c>
      <c r="F3675" s="8">
        <v>2030</v>
      </c>
      <c r="G3675" s="11">
        <v>7.5050000000000006E-2</v>
      </c>
      <c r="H3675" s="11">
        <v>2.4431099999999999</v>
      </c>
      <c r="I3675" s="11">
        <v>2.8466</v>
      </c>
      <c r="J3675" s="11">
        <v>5.6358800000000002</v>
      </c>
      <c r="K3675" s="11">
        <v>4.4928699999999999</v>
      </c>
      <c r="L3675" s="11">
        <v>6.6613100000000003</v>
      </c>
      <c r="M3675" s="11">
        <v>2.1040399999999999</v>
      </c>
      <c r="N3675" s="11">
        <v>5.2421199999999999</v>
      </c>
      <c r="O3675" s="11">
        <v>3.0066899999999999</v>
      </c>
      <c r="P3675" s="11">
        <v>2.6294900000000001</v>
      </c>
      <c r="Q3675" s="11">
        <v>4.27156</v>
      </c>
      <c r="R3675" s="11">
        <v>1.7899400000000001</v>
      </c>
      <c r="S3675" s="11">
        <v>1.46306</v>
      </c>
      <c r="T3675" s="11">
        <v>42.661700000000003</v>
      </c>
      <c r="U3675" s="11">
        <v>6.7207299999999996</v>
      </c>
      <c r="V3675" s="11">
        <v>0.55696999999999997</v>
      </c>
      <c r="W3675" s="11">
        <v>0.34259000000000001</v>
      </c>
      <c r="X3675" s="11">
        <v>7.6203000000000003</v>
      </c>
      <c r="Y3675" s="11">
        <v>50.281999999999996</v>
      </c>
      <c r="Z3675" s="11">
        <v>1.5194000000000001</v>
      </c>
      <c r="AA3675" s="11">
        <v>5.9308100000000001</v>
      </c>
      <c r="AB3675" s="11">
        <v>2.7797800000000001</v>
      </c>
      <c r="AC3675" s="11">
        <v>10.229990000000001</v>
      </c>
      <c r="AD3675" s="71">
        <f t="shared" si="175"/>
        <v>0</v>
      </c>
      <c r="AE3675" s="71">
        <f t="shared" si="176"/>
        <v>0</v>
      </c>
      <c r="AF3675" s="71">
        <f t="shared" si="174"/>
        <v>0</v>
      </c>
      <c r="AG3675" s="277" t="s">
        <v>908</v>
      </c>
      <c r="AH3675" s="277" t="s">
        <v>845</v>
      </c>
      <c r="AI3675" s="276" t="s">
        <v>846</v>
      </c>
      <c r="AJ3675" s="276" t="s">
        <v>847</v>
      </c>
      <c r="AK3675" s="276" t="s">
        <v>356</v>
      </c>
      <c r="AL3675" s="277" t="s">
        <v>171</v>
      </c>
      <c r="AM3675" s="276" t="s">
        <v>841</v>
      </c>
      <c r="AN3675" s="276" t="s">
        <v>655</v>
      </c>
      <c r="AO3675" s="277" t="s">
        <v>656</v>
      </c>
    </row>
    <row r="3676" spans="1:41" ht="15" thickBot="1" x14ac:dyDescent="0.4">
      <c r="A3676" s="8">
        <v>2025</v>
      </c>
      <c r="B3676" s="9" t="s">
        <v>168</v>
      </c>
      <c r="C3676" s="9" t="s">
        <v>171</v>
      </c>
      <c r="D3676" s="9" t="s">
        <v>356</v>
      </c>
      <c r="E3676" s="9" t="s">
        <v>32</v>
      </c>
      <c r="F3676" s="8">
        <v>2031</v>
      </c>
      <c r="G3676" s="11">
        <v>8.541E-2</v>
      </c>
      <c r="H3676" s="11">
        <v>2.4245700000000001</v>
      </c>
      <c r="I3676" s="11">
        <v>2.65449</v>
      </c>
      <c r="J3676" s="11">
        <v>4.8454300000000003</v>
      </c>
      <c r="K3676" s="11">
        <v>5.1173400000000004</v>
      </c>
      <c r="L3676" s="11">
        <v>6.5897500000000004</v>
      </c>
      <c r="M3676" s="11">
        <v>1.9010899999999999</v>
      </c>
      <c r="N3676" s="11">
        <v>4.9249900000000002</v>
      </c>
      <c r="O3676" s="11">
        <v>3.0485199999999999</v>
      </c>
      <c r="P3676" s="11">
        <v>3.2552099999999999</v>
      </c>
      <c r="Q3676" s="11">
        <v>4.0759499999999997</v>
      </c>
      <c r="R3676" s="11">
        <v>2.2656700000000001</v>
      </c>
      <c r="S3676" s="11">
        <v>1.43906</v>
      </c>
      <c r="T3676" s="11">
        <v>42.627490000000002</v>
      </c>
      <c r="U3676" s="11">
        <v>7.3022400000000003</v>
      </c>
      <c r="V3676" s="11">
        <v>0.75854999999999995</v>
      </c>
      <c r="W3676" s="11">
        <v>0.48086000000000001</v>
      </c>
      <c r="X3676" s="11">
        <v>8.5416399999999992</v>
      </c>
      <c r="Y3676" s="11">
        <v>51.169139999999999</v>
      </c>
      <c r="Z3676" s="11">
        <v>1.2993300000000001</v>
      </c>
      <c r="AA3676" s="11">
        <v>6.2557600000000004</v>
      </c>
      <c r="AB3676" s="11">
        <v>2.9683299999999999</v>
      </c>
      <c r="AC3676" s="11">
        <v>10.52342</v>
      </c>
      <c r="AD3676" s="71">
        <f t="shared" si="175"/>
        <v>0</v>
      </c>
      <c r="AE3676" s="71">
        <f t="shared" si="176"/>
        <v>0</v>
      </c>
      <c r="AF3676" s="71">
        <f t="shared" si="174"/>
        <v>0</v>
      </c>
      <c r="AG3676" s="277" t="s">
        <v>908</v>
      </c>
      <c r="AH3676" s="277" t="s">
        <v>845</v>
      </c>
      <c r="AI3676" s="276" t="s">
        <v>846</v>
      </c>
      <c r="AJ3676" s="276" t="s">
        <v>847</v>
      </c>
      <c r="AK3676" s="276" t="s">
        <v>356</v>
      </c>
      <c r="AL3676" s="277" t="s">
        <v>171</v>
      </c>
      <c r="AM3676" s="276" t="s">
        <v>841</v>
      </c>
      <c r="AN3676" s="276" t="s">
        <v>655</v>
      </c>
      <c r="AO3676" s="277" t="s">
        <v>656</v>
      </c>
    </row>
    <row r="3677" spans="1:41" ht="15" thickBot="1" x14ac:dyDescent="0.4">
      <c r="A3677" s="8">
        <v>2025</v>
      </c>
      <c r="B3677" s="9" t="s">
        <v>168</v>
      </c>
      <c r="C3677" s="9" t="s">
        <v>171</v>
      </c>
      <c r="D3677" s="9" t="s">
        <v>356</v>
      </c>
      <c r="E3677" s="9" t="s">
        <v>32</v>
      </c>
      <c r="F3677" s="8">
        <v>2032</v>
      </c>
      <c r="G3677" s="11">
        <v>0.17509</v>
      </c>
      <c r="H3677" s="11">
        <v>2.8325100000000001</v>
      </c>
      <c r="I3677" s="11">
        <v>3.4009399999999999</v>
      </c>
      <c r="J3677" s="11">
        <v>4.5564</v>
      </c>
      <c r="K3677" s="11">
        <v>3.72993</v>
      </c>
      <c r="L3677" s="11">
        <v>5.6418999999999997</v>
      </c>
      <c r="M3677" s="11">
        <v>1.7412700000000001</v>
      </c>
      <c r="N3677" s="11">
        <v>6.30044</v>
      </c>
      <c r="O3677" s="11">
        <v>3.0268999999999999</v>
      </c>
      <c r="P3677" s="11">
        <v>3.0983499999999999</v>
      </c>
      <c r="Q3677" s="11">
        <v>4.5063700000000004</v>
      </c>
      <c r="R3677" s="11">
        <v>2.6110699999999998</v>
      </c>
      <c r="S3677" s="11">
        <v>1.7445999999999999</v>
      </c>
      <c r="T3677" s="11">
        <v>43.365760000000002</v>
      </c>
      <c r="U3677" s="11">
        <v>6.0691899999999999</v>
      </c>
      <c r="V3677" s="11">
        <v>0.59562000000000004</v>
      </c>
      <c r="W3677" s="11">
        <v>0.28738999999999998</v>
      </c>
      <c r="X3677" s="11">
        <v>6.95221</v>
      </c>
      <c r="Y3677" s="11">
        <v>50.317970000000003</v>
      </c>
      <c r="Z3677" s="11">
        <v>1.34874</v>
      </c>
      <c r="AA3677" s="11">
        <v>5.5483000000000002</v>
      </c>
      <c r="AB3677" s="11">
        <v>3.3438300000000001</v>
      </c>
      <c r="AC3677" s="11">
        <v>10.24086</v>
      </c>
      <c r="AD3677" s="71">
        <f t="shared" si="175"/>
        <v>0</v>
      </c>
      <c r="AE3677" s="71">
        <f t="shared" si="176"/>
        <v>0</v>
      </c>
      <c r="AF3677" s="71">
        <f t="shared" si="174"/>
        <v>0</v>
      </c>
      <c r="AG3677" s="277" t="s">
        <v>908</v>
      </c>
      <c r="AH3677" s="277" t="s">
        <v>845</v>
      </c>
      <c r="AI3677" s="276" t="s">
        <v>846</v>
      </c>
      <c r="AJ3677" s="276" t="s">
        <v>847</v>
      </c>
      <c r="AK3677" s="276" t="s">
        <v>356</v>
      </c>
      <c r="AL3677" s="277" t="s">
        <v>171</v>
      </c>
      <c r="AM3677" s="276" t="s">
        <v>841</v>
      </c>
      <c r="AN3677" s="276" t="s">
        <v>655</v>
      </c>
      <c r="AO3677" s="277" t="s">
        <v>656</v>
      </c>
    </row>
    <row r="3678" spans="1:41" ht="15" thickBot="1" x14ac:dyDescent="0.4">
      <c r="A3678" s="8">
        <v>2025</v>
      </c>
      <c r="B3678" s="9" t="s">
        <v>168</v>
      </c>
      <c r="C3678" s="9" t="s">
        <v>171</v>
      </c>
      <c r="D3678" s="9" t="s">
        <v>356</v>
      </c>
      <c r="E3678" s="9" t="s">
        <v>32</v>
      </c>
      <c r="F3678" s="8">
        <v>2033</v>
      </c>
      <c r="G3678" s="11">
        <v>0.26983000000000001</v>
      </c>
      <c r="H3678" s="11">
        <v>3.2242000000000002</v>
      </c>
      <c r="I3678" s="11">
        <v>2.9890699999999999</v>
      </c>
      <c r="J3678" s="11">
        <v>5.0610200000000001</v>
      </c>
      <c r="K3678" s="11">
        <v>4.3566099999999999</v>
      </c>
      <c r="L3678" s="11">
        <v>7.3814299999999999</v>
      </c>
      <c r="M3678" s="11">
        <v>1.46698</v>
      </c>
      <c r="N3678" s="11">
        <v>5.4179300000000001</v>
      </c>
      <c r="O3678" s="11">
        <v>3.4240400000000002</v>
      </c>
      <c r="P3678" s="11">
        <v>3.7719800000000001</v>
      </c>
      <c r="Q3678" s="11">
        <v>5.2936500000000004</v>
      </c>
      <c r="R3678" s="11">
        <v>1.9295800000000001</v>
      </c>
      <c r="S3678" s="11">
        <v>1.3882399999999999</v>
      </c>
      <c r="T3678" s="11">
        <v>45.974539999999998</v>
      </c>
      <c r="U3678" s="11">
        <v>7.3478700000000003</v>
      </c>
      <c r="V3678" s="11">
        <v>0.71601999999999999</v>
      </c>
      <c r="W3678" s="11">
        <v>0.34994999999999998</v>
      </c>
      <c r="X3678" s="11">
        <v>8.4138400000000004</v>
      </c>
      <c r="Y3678" s="11">
        <v>54.388379999999998</v>
      </c>
      <c r="Z3678" s="11">
        <v>1.5530200000000001</v>
      </c>
      <c r="AA3678" s="11">
        <v>6.1512500000000001</v>
      </c>
      <c r="AB3678" s="11">
        <v>3.6585999999999999</v>
      </c>
      <c r="AC3678" s="11">
        <v>11.362869999999999</v>
      </c>
      <c r="AD3678" s="71">
        <f t="shared" si="175"/>
        <v>0</v>
      </c>
      <c r="AE3678" s="71">
        <f t="shared" si="176"/>
        <v>0</v>
      </c>
      <c r="AF3678" s="71">
        <f t="shared" si="174"/>
        <v>0</v>
      </c>
      <c r="AG3678" s="277" t="s">
        <v>908</v>
      </c>
      <c r="AH3678" s="277" t="s">
        <v>845</v>
      </c>
      <c r="AI3678" s="276" t="s">
        <v>846</v>
      </c>
      <c r="AJ3678" s="276" t="s">
        <v>847</v>
      </c>
      <c r="AK3678" s="276" t="s">
        <v>356</v>
      </c>
      <c r="AL3678" s="277" t="s">
        <v>171</v>
      </c>
      <c r="AM3678" s="276" t="s">
        <v>841</v>
      </c>
      <c r="AN3678" s="276" t="s">
        <v>655</v>
      </c>
      <c r="AO3678" s="277" t="s">
        <v>656</v>
      </c>
    </row>
    <row r="3679" spans="1:41" ht="15" thickBot="1" x14ac:dyDescent="0.4">
      <c r="A3679" s="8">
        <v>2025</v>
      </c>
      <c r="B3679" s="9" t="s">
        <v>168</v>
      </c>
      <c r="C3679" s="9" t="s">
        <v>171</v>
      </c>
      <c r="D3679" s="9" t="s">
        <v>356</v>
      </c>
      <c r="E3679" s="9" t="s">
        <v>32</v>
      </c>
      <c r="F3679" s="8">
        <v>2034</v>
      </c>
      <c r="G3679" s="11">
        <v>0.26590999999999998</v>
      </c>
      <c r="H3679" s="11">
        <v>3.5886</v>
      </c>
      <c r="I3679" s="11">
        <v>3.7917900000000002</v>
      </c>
      <c r="J3679" s="11">
        <v>5.30525</v>
      </c>
      <c r="K3679" s="11">
        <v>4.7054900000000002</v>
      </c>
      <c r="L3679" s="11">
        <v>6.8526899999999999</v>
      </c>
      <c r="M3679" s="11">
        <v>2.1576</v>
      </c>
      <c r="N3679" s="11">
        <v>5.8571200000000001</v>
      </c>
      <c r="O3679" s="11">
        <v>2.6231499999999999</v>
      </c>
      <c r="P3679" s="11">
        <v>3.7883</v>
      </c>
      <c r="Q3679" s="11">
        <v>4.7469200000000003</v>
      </c>
      <c r="R3679" s="11">
        <v>2.15726</v>
      </c>
      <c r="S3679" s="11">
        <v>1.36907</v>
      </c>
      <c r="T3679" s="11">
        <v>47.209150000000001</v>
      </c>
      <c r="U3679" s="11">
        <v>7.2541500000000001</v>
      </c>
      <c r="V3679" s="11">
        <v>0.60523000000000005</v>
      </c>
      <c r="W3679" s="11">
        <v>0.12032</v>
      </c>
      <c r="X3679" s="11">
        <v>7.9796899999999997</v>
      </c>
      <c r="Y3679" s="11">
        <v>55.188839999999999</v>
      </c>
      <c r="Z3679" s="11">
        <v>1.5286200000000001</v>
      </c>
      <c r="AA3679" s="11">
        <v>5.5242599999999999</v>
      </c>
      <c r="AB3679" s="11">
        <v>3.4441899999999999</v>
      </c>
      <c r="AC3679" s="11">
        <v>10.497070000000001</v>
      </c>
      <c r="AD3679" s="71">
        <f t="shared" si="175"/>
        <v>0</v>
      </c>
      <c r="AE3679" s="71">
        <f t="shared" si="176"/>
        <v>0</v>
      </c>
      <c r="AF3679" s="71">
        <f t="shared" si="174"/>
        <v>0</v>
      </c>
      <c r="AG3679" s="277" t="s">
        <v>908</v>
      </c>
      <c r="AH3679" s="277" t="s">
        <v>845</v>
      </c>
      <c r="AI3679" s="276" t="s">
        <v>846</v>
      </c>
      <c r="AJ3679" s="276" t="s">
        <v>847</v>
      </c>
      <c r="AK3679" s="276" t="s">
        <v>356</v>
      </c>
      <c r="AL3679" s="277" t="s">
        <v>171</v>
      </c>
      <c r="AM3679" s="276" t="s">
        <v>841</v>
      </c>
      <c r="AN3679" s="276" t="s">
        <v>655</v>
      </c>
      <c r="AO3679" s="277" t="s">
        <v>656</v>
      </c>
    </row>
    <row r="3680" spans="1:41" ht="15" thickBot="1" x14ac:dyDescent="0.4">
      <c r="A3680" s="8">
        <v>2025</v>
      </c>
      <c r="B3680" s="9" t="s">
        <v>168</v>
      </c>
      <c r="C3680" s="9" t="s">
        <v>171</v>
      </c>
      <c r="D3680" s="9" t="s">
        <v>356</v>
      </c>
      <c r="E3680" s="9" t="s">
        <v>32</v>
      </c>
      <c r="F3680" s="8">
        <v>2035</v>
      </c>
      <c r="G3680" s="11">
        <v>0.57096000000000002</v>
      </c>
      <c r="H3680" s="11">
        <v>3.4058899999999999</v>
      </c>
      <c r="I3680" s="11">
        <v>3.89839</v>
      </c>
      <c r="J3680" s="11">
        <v>5.7206400000000004</v>
      </c>
      <c r="K3680" s="11">
        <v>4.1035700000000004</v>
      </c>
      <c r="L3680" s="11">
        <v>5.5260400000000001</v>
      </c>
      <c r="M3680" s="11">
        <v>2.1220300000000001</v>
      </c>
      <c r="N3680" s="11">
        <v>5.3590400000000002</v>
      </c>
      <c r="O3680" s="11">
        <v>2.82735</v>
      </c>
      <c r="P3680" s="11">
        <v>3.9493800000000001</v>
      </c>
      <c r="Q3680" s="11">
        <v>5.2359299999999998</v>
      </c>
      <c r="R3680" s="11">
        <v>3.0830700000000002</v>
      </c>
      <c r="S3680" s="11">
        <v>1.61744</v>
      </c>
      <c r="T3680" s="11">
        <v>47.419719999999998</v>
      </c>
      <c r="U3680" s="11">
        <v>7.61395</v>
      </c>
      <c r="V3680" s="11">
        <v>0.42520000000000002</v>
      </c>
      <c r="W3680" s="11">
        <v>0.17091999999999999</v>
      </c>
      <c r="X3680" s="11">
        <v>8.21007</v>
      </c>
      <c r="Y3680" s="11">
        <v>55.62979</v>
      </c>
      <c r="Z3680" s="11">
        <v>1.53511</v>
      </c>
      <c r="AA3680" s="11">
        <v>4.4417499999999999</v>
      </c>
      <c r="AB3680" s="11">
        <v>3.2124899999999998</v>
      </c>
      <c r="AC3680" s="11">
        <v>9.1893499999999992</v>
      </c>
      <c r="AD3680" s="71">
        <f t="shared" si="175"/>
        <v>0</v>
      </c>
      <c r="AE3680" s="71">
        <f t="shared" si="176"/>
        <v>0</v>
      </c>
      <c r="AF3680" s="71">
        <f t="shared" si="174"/>
        <v>0</v>
      </c>
      <c r="AG3680" s="277" t="s">
        <v>908</v>
      </c>
      <c r="AH3680" s="277" t="s">
        <v>845</v>
      </c>
      <c r="AI3680" s="276" t="s">
        <v>846</v>
      </c>
      <c r="AJ3680" s="276" t="s">
        <v>847</v>
      </c>
      <c r="AK3680" s="276" t="s">
        <v>356</v>
      </c>
      <c r="AL3680" s="277" t="s">
        <v>171</v>
      </c>
      <c r="AM3680" s="276" t="s">
        <v>841</v>
      </c>
      <c r="AN3680" s="276" t="s">
        <v>655</v>
      </c>
      <c r="AO3680" s="277" t="s">
        <v>656</v>
      </c>
    </row>
    <row r="3681" spans="1:41" ht="23.5" thickBot="1" x14ac:dyDescent="0.4">
      <c r="A3681" s="8">
        <v>2025</v>
      </c>
      <c r="B3681" s="9" t="s">
        <v>172</v>
      </c>
      <c r="C3681" s="9" t="s">
        <v>173</v>
      </c>
      <c r="D3681" s="9" t="s">
        <v>357</v>
      </c>
      <c r="E3681" s="97" t="s">
        <v>29</v>
      </c>
      <c r="F3681" s="8">
        <v>2025</v>
      </c>
      <c r="G3681" s="10">
        <v>0</v>
      </c>
      <c r="H3681" s="10">
        <v>0</v>
      </c>
      <c r="I3681" s="10" t="s">
        <v>35</v>
      </c>
      <c r="J3681" s="10" t="s">
        <v>35</v>
      </c>
      <c r="K3681" s="10" t="s">
        <v>35</v>
      </c>
      <c r="L3681" s="10">
        <v>0</v>
      </c>
      <c r="M3681" s="10">
        <v>0</v>
      </c>
      <c r="N3681" s="10">
        <v>17</v>
      </c>
      <c r="O3681" s="10">
        <v>0</v>
      </c>
      <c r="P3681" s="10">
        <v>39</v>
      </c>
      <c r="Q3681" s="10">
        <v>84</v>
      </c>
      <c r="R3681" s="10">
        <v>26</v>
      </c>
      <c r="S3681" s="10">
        <v>0</v>
      </c>
      <c r="T3681" s="10">
        <v>170</v>
      </c>
      <c r="U3681" s="10">
        <v>0</v>
      </c>
      <c r="V3681" s="10">
        <v>0</v>
      </c>
      <c r="W3681" s="10">
        <v>0</v>
      </c>
      <c r="X3681" s="10">
        <v>0</v>
      </c>
      <c r="Y3681" s="10">
        <v>170</v>
      </c>
      <c r="Z3681" s="29" t="s">
        <v>35</v>
      </c>
      <c r="AA3681" s="29" t="s">
        <v>35</v>
      </c>
      <c r="AB3681" s="10">
        <v>19</v>
      </c>
      <c r="AC3681" s="10">
        <v>36</v>
      </c>
      <c r="AD3681" s="71">
        <f t="shared" si="175"/>
        <v>4</v>
      </c>
      <c r="AE3681" s="71">
        <f t="shared" si="176"/>
        <v>0</v>
      </c>
      <c r="AF3681" s="71">
        <f t="shared" si="174"/>
        <v>17</v>
      </c>
      <c r="AG3681" s="277" t="s">
        <v>905</v>
      </c>
      <c r="AH3681" s="277" t="s">
        <v>848</v>
      </c>
      <c r="AI3681" s="276" t="s">
        <v>849</v>
      </c>
      <c r="AJ3681" s="276" t="s">
        <v>850</v>
      </c>
      <c r="AK3681" s="276" t="s">
        <v>357</v>
      </c>
      <c r="AL3681" s="277" t="s">
        <v>173</v>
      </c>
      <c r="AM3681" s="276" t="s">
        <v>851</v>
      </c>
      <c r="AN3681" s="276" t="s">
        <v>636</v>
      </c>
      <c r="AO3681" s="277" t="s">
        <v>637</v>
      </c>
    </row>
    <row r="3682" spans="1:41" ht="15" thickBot="1" x14ac:dyDescent="0.4">
      <c r="A3682" s="8">
        <v>2025</v>
      </c>
      <c r="B3682" s="9" t="s">
        <v>172</v>
      </c>
      <c r="C3682" s="9" t="s">
        <v>173</v>
      </c>
      <c r="D3682" s="9" t="s">
        <v>357</v>
      </c>
      <c r="E3682" s="9" t="s">
        <v>30</v>
      </c>
      <c r="F3682" s="8">
        <v>2025</v>
      </c>
      <c r="G3682" s="11">
        <v>0</v>
      </c>
      <c r="H3682" s="11">
        <v>0</v>
      </c>
      <c r="I3682" s="11" t="s">
        <v>35</v>
      </c>
      <c r="J3682" s="11" t="s">
        <v>35</v>
      </c>
      <c r="K3682" s="11" t="s">
        <v>35</v>
      </c>
      <c r="L3682" s="11">
        <v>0</v>
      </c>
      <c r="M3682" s="11">
        <v>0</v>
      </c>
      <c r="N3682" s="11">
        <v>4.8809999999999999E-2</v>
      </c>
      <c r="O3682" s="11">
        <v>0</v>
      </c>
      <c r="P3682" s="11">
        <v>0.13286999999999999</v>
      </c>
      <c r="Q3682" s="11">
        <v>0.26904</v>
      </c>
      <c r="R3682" s="11">
        <v>8.6199999999999999E-2</v>
      </c>
      <c r="S3682" s="11">
        <v>0</v>
      </c>
      <c r="T3682" s="11">
        <v>0.54815000000000003</v>
      </c>
      <c r="U3682" s="11">
        <v>0</v>
      </c>
      <c r="V3682" s="11">
        <v>0</v>
      </c>
      <c r="W3682" s="11">
        <v>0</v>
      </c>
      <c r="X3682" s="11">
        <v>0</v>
      </c>
      <c r="Y3682" s="11">
        <v>0.54815000000000003</v>
      </c>
      <c r="Z3682" s="28" t="s">
        <v>35</v>
      </c>
      <c r="AA3682" s="28" t="s">
        <v>35</v>
      </c>
      <c r="AB3682" s="11">
        <v>1.307E-2</v>
      </c>
      <c r="AC3682" s="11">
        <v>2.512E-2</v>
      </c>
      <c r="AD3682" s="71">
        <f t="shared" si="175"/>
        <v>1.12E-2</v>
      </c>
      <c r="AE3682" s="71">
        <f t="shared" si="176"/>
        <v>0</v>
      </c>
      <c r="AF3682" s="71">
        <f t="shared" si="174"/>
        <v>1.21E-2</v>
      </c>
      <c r="AG3682" s="277" t="s">
        <v>906</v>
      </c>
      <c r="AH3682" s="277" t="s">
        <v>848</v>
      </c>
      <c r="AI3682" s="276" t="s">
        <v>849</v>
      </c>
      <c r="AJ3682" s="276" t="s">
        <v>850</v>
      </c>
      <c r="AK3682" s="276" t="s">
        <v>357</v>
      </c>
      <c r="AL3682" s="277" t="s">
        <v>173</v>
      </c>
      <c r="AM3682" s="276" t="s">
        <v>851</v>
      </c>
      <c r="AN3682" s="276" t="s">
        <v>636</v>
      </c>
      <c r="AO3682" s="277" t="s">
        <v>637</v>
      </c>
    </row>
    <row r="3683" spans="1:41" ht="15" thickBot="1" x14ac:dyDescent="0.4">
      <c r="A3683" s="8">
        <v>2025</v>
      </c>
      <c r="B3683" s="9" t="s">
        <v>172</v>
      </c>
      <c r="C3683" s="9" t="s">
        <v>173</v>
      </c>
      <c r="D3683" s="9" t="s">
        <v>357</v>
      </c>
      <c r="E3683" s="9" t="s">
        <v>30</v>
      </c>
      <c r="F3683" s="8">
        <v>2026</v>
      </c>
      <c r="G3683" s="11">
        <v>0</v>
      </c>
      <c r="H3683" s="11">
        <v>0</v>
      </c>
      <c r="I3683" s="11" t="s">
        <v>35</v>
      </c>
      <c r="J3683" s="11" t="s">
        <v>35</v>
      </c>
      <c r="K3683" s="11" t="s">
        <v>35</v>
      </c>
      <c r="L3683" s="11">
        <v>0</v>
      </c>
      <c r="M3683" s="11">
        <v>0</v>
      </c>
      <c r="N3683" s="11">
        <v>5.083E-2</v>
      </c>
      <c r="O3683" s="11">
        <v>0</v>
      </c>
      <c r="P3683" s="11">
        <v>0.13627</v>
      </c>
      <c r="Q3683" s="11">
        <v>0.26851999999999998</v>
      </c>
      <c r="R3683" s="11">
        <v>8.7480000000000002E-2</v>
      </c>
      <c r="S3683" s="11">
        <v>0</v>
      </c>
      <c r="T3683" s="11">
        <v>0.55471999999999999</v>
      </c>
      <c r="U3683" s="11">
        <v>0</v>
      </c>
      <c r="V3683" s="11">
        <v>0</v>
      </c>
      <c r="W3683" s="11">
        <v>0</v>
      </c>
      <c r="X3683" s="11">
        <v>0</v>
      </c>
      <c r="Y3683" s="11">
        <v>0.55471999999999999</v>
      </c>
      <c r="Z3683" s="28" t="s">
        <v>35</v>
      </c>
      <c r="AA3683" s="28" t="s">
        <v>35</v>
      </c>
      <c r="AB3683" s="11">
        <v>1.336E-2</v>
      </c>
      <c r="AC3683" s="11">
        <v>2.6159999999999999E-2</v>
      </c>
      <c r="AD3683" s="71">
        <f t="shared" si="175"/>
        <v>1.1599999999999999E-2</v>
      </c>
      <c r="AE3683" s="71">
        <f t="shared" si="176"/>
        <v>0</v>
      </c>
      <c r="AF3683" s="71">
        <f t="shared" si="174"/>
        <v>1.2800000000000001E-2</v>
      </c>
      <c r="AG3683" s="277" t="s">
        <v>906</v>
      </c>
      <c r="AH3683" s="277" t="s">
        <v>848</v>
      </c>
      <c r="AI3683" s="276" t="s">
        <v>849</v>
      </c>
      <c r="AJ3683" s="276" t="s">
        <v>850</v>
      </c>
      <c r="AK3683" s="276" t="s">
        <v>357</v>
      </c>
      <c r="AL3683" s="277" t="s">
        <v>173</v>
      </c>
      <c r="AM3683" s="276" t="s">
        <v>851</v>
      </c>
      <c r="AN3683" s="276" t="s">
        <v>636</v>
      </c>
      <c r="AO3683" s="277" t="s">
        <v>637</v>
      </c>
    </row>
    <row r="3684" spans="1:41" ht="15" thickBot="1" x14ac:dyDescent="0.4">
      <c r="A3684" s="8">
        <v>2025</v>
      </c>
      <c r="B3684" s="9" t="s">
        <v>172</v>
      </c>
      <c r="C3684" s="9" t="s">
        <v>173</v>
      </c>
      <c r="D3684" s="9" t="s">
        <v>357</v>
      </c>
      <c r="E3684" s="9" t="s">
        <v>30</v>
      </c>
      <c r="F3684" s="8">
        <v>2027</v>
      </c>
      <c r="G3684" s="11">
        <v>0</v>
      </c>
      <c r="H3684" s="11">
        <v>0</v>
      </c>
      <c r="I3684" s="11" t="s">
        <v>35</v>
      </c>
      <c r="J3684" s="11" t="s">
        <v>35</v>
      </c>
      <c r="K3684" s="11" t="s">
        <v>35</v>
      </c>
      <c r="L3684" s="11">
        <v>0</v>
      </c>
      <c r="M3684" s="11">
        <v>0</v>
      </c>
      <c r="N3684" s="11">
        <v>4.8860000000000001E-2</v>
      </c>
      <c r="O3684" s="11">
        <v>0</v>
      </c>
      <c r="P3684" s="11">
        <v>0.13908999999999999</v>
      </c>
      <c r="Q3684" s="11">
        <v>0.26657999999999998</v>
      </c>
      <c r="R3684" s="11">
        <v>8.8080000000000006E-2</v>
      </c>
      <c r="S3684" s="11">
        <v>0</v>
      </c>
      <c r="T3684" s="11">
        <v>0.55464000000000002</v>
      </c>
      <c r="U3684" s="11">
        <v>0</v>
      </c>
      <c r="V3684" s="11">
        <v>0</v>
      </c>
      <c r="W3684" s="11">
        <v>0</v>
      </c>
      <c r="X3684" s="11">
        <v>0</v>
      </c>
      <c r="Y3684" s="11">
        <v>0.55464000000000002</v>
      </c>
      <c r="Z3684" s="28" t="s">
        <v>35</v>
      </c>
      <c r="AA3684" s="28" t="s">
        <v>35</v>
      </c>
      <c r="AB3684" s="11">
        <v>1.413E-2</v>
      </c>
      <c r="AC3684" s="11">
        <v>2.7130000000000001E-2</v>
      </c>
      <c r="AD3684" s="71">
        <f t="shared" si="175"/>
        <v>1.2E-2</v>
      </c>
      <c r="AE3684" s="71">
        <f t="shared" si="176"/>
        <v>0</v>
      </c>
      <c r="AF3684" s="71">
        <f t="shared" si="174"/>
        <v>1.2999999999999999E-2</v>
      </c>
      <c r="AG3684" s="277" t="s">
        <v>906</v>
      </c>
      <c r="AH3684" s="277" t="s">
        <v>848</v>
      </c>
      <c r="AI3684" s="276" t="s">
        <v>849</v>
      </c>
      <c r="AJ3684" s="276" t="s">
        <v>850</v>
      </c>
      <c r="AK3684" s="276" t="s">
        <v>357</v>
      </c>
      <c r="AL3684" s="277" t="s">
        <v>173</v>
      </c>
      <c r="AM3684" s="276" t="s">
        <v>851</v>
      </c>
      <c r="AN3684" s="276" t="s">
        <v>636</v>
      </c>
      <c r="AO3684" s="277" t="s">
        <v>637</v>
      </c>
    </row>
    <row r="3685" spans="1:41" ht="15" thickBot="1" x14ac:dyDescent="0.4">
      <c r="A3685" s="8">
        <v>2025</v>
      </c>
      <c r="B3685" s="9" t="s">
        <v>172</v>
      </c>
      <c r="C3685" s="9" t="s">
        <v>173</v>
      </c>
      <c r="D3685" s="9" t="s">
        <v>357</v>
      </c>
      <c r="E3685" s="9" t="s">
        <v>30</v>
      </c>
      <c r="F3685" s="8">
        <v>2028</v>
      </c>
      <c r="G3685" s="11">
        <v>0</v>
      </c>
      <c r="H3685" s="11">
        <v>0</v>
      </c>
      <c r="I3685" s="11" t="s">
        <v>35</v>
      </c>
      <c r="J3685" s="11" t="s">
        <v>35</v>
      </c>
      <c r="K3685" s="11" t="s">
        <v>35</v>
      </c>
      <c r="L3685" s="11">
        <v>0</v>
      </c>
      <c r="M3685" s="11">
        <v>0</v>
      </c>
      <c r="N3685" s="11">
        <v>4.7030000000000002E-2</v>
      </c>
      <c r="O3685" s="11">
        <v>0</v>
      </c>
      <c r="P3685" s="11">
        <v>0.14230999999999999</v>
      </c>
      <c r="Q3685" s="11">
        <v>0.26679999999999998</v>
      </c>
      <c r="R3685" s="11">
        <v>8.7870000000000004E-2</v>
      </c>
      <c r="S3685" s="11">
        <v>0</v>
      </c>
      <c r="T3685" s="11">
        <v>0.55649000000000004</v>
      </c>
      <c r="U3685" s="11">
        <v>0</v>
      </c>
      <c r="V3685" s="11">
        <v>0</v>
      </c>
      <c r="W3685" s="11">
        <v>0</v>
      </c>
      <c r="X3685" s="11">
        <v>0</v>
      </c>
      <c r="Y3685" s="11">
        <v>0.55649000000000004</v>
      </c>
      <c r="Z3685" s="28" t="s">
        <v>35</v>
      </c>
      <c r="AA3685" s="28" t="s">
        <v>35</v>
      </c>
      <c r="AB3685" s="11">
        <v>1.5939999999999999E-2</v>
      </c>
      <c r="AC3685" s="11">
        <v>3.1699999999999999E-2</v>
      </c>
      <c r="AD3685" s="71">
        <f t="shared" si="175"/>
        <v>1.2500000000000001E-2</v>
      </c>
      <c r="AE3685" s="71">
        <f t="shared" si="176"/>
        <v>0</v>
      </c>
      <c r="AF3685" s="71">
        <f t="shared" si="174"/>
        <v>1.5800000000000002E-2</v>
      </c>
      <c r="AG3685" s="277" t="s">
        <v>906</v>
      </c>
      <c r="AH3685" s="277" t="s">
        <v>848</v>
      </c>
      <c r="AI3685" s="276" t="s">
        <v>849</v>
      </c>
      <c r="AJ3685" s="276" t="s">
        <v>850</v>
      </c>
      <c r="AK3685" s="276" t="s">
        <v>357</v>
      </c>
      <c r="AL3685" s="277" t="s">
        <v>173</v>
      </c>
      <c r="AM3685" s="276" t="s">
        <v>851</v>
      </c>
      <c r="AN3685" s="276" t="s">
        <v>636</v>
      </c>
      <c r="AO3685" s="277" t="s">
        <v>637</v>
      </c>
    </row>
    <row r="3686" spans="1:41" ht="15" thickBot="1" x14ac:dyDescent="0.4">
      <c r="A3686" s="8">
        <v>2025</v>
      </c>
      <c r="B3686" s="9" t="s">
        <v>172</v>
      </c>
      <c r="C3686" s="9" t="s">
        <v>173</v>
      </c>
      <c r="D3686" s="9" t="s">
        <v>357</v>
      </c>
      <c r="E3686" s="9" t="s">
        <v>30</v>
      </c>
      <c r="F3686" s="8">
        <v>2029</v>
      </c>
      <c r="G3686" s="11">
        <v>0</v>
      </c>
      <c r="H3686" s="11">
        <v>0</v>
      </c>
      <c r="I3686" s="11" t="s">
        <v>35</v>
      </c>
      <c r="J3686" s="11" t="s">
        <v>35</v>
      </c>
      <c r="K3686" s="11" t="s">
        <v>35</v>
      </c>
      <c r="L3686" s="11">
        <v>0</v>
      </c>
      <c r="M3686" s="11">
        <v>0</v>
      </c>
      <c r="N3686" s="11">
        <v>4.5809999999999997E-2</v>
      </c>
      <c r="O3686" s="11">
        <v>0</v>
      </c>
      <c r="P3686" s="11">
        <v>0.14445</v>
      </c>
      <c r="Q3686" s="11">
        <v>0.26173999999999997</v>
      </c>
      <c r="R3686" s="11">
        <v>8.9099999999999999E-2</v>
      </c>
      <c r="S3686" s="11">
        <v>0</v>
      </c>
      <c r="T3686" s="11">
        <v>0.55398999999999998</v>
      </c>
      <c r="U3686" s="11">
        <v>0</v>
      </c>
      <c r="V3686" s="11">
        <v>0</v>
      </c>
      <c r="W3686" s="11">
        <v>0</v>
      </c>
      <c r="X3686" s="11">
        <v>0</v>
      </c>
      <c r="Y3686" s="11">
        <v>0.55398999999999998</v>
      </c>
      <c r="Z3686" s="28" t="s">
        <v>35</v>
      </c>
      <c r="AA3686" s="28" t="s">
        <v>35</v>
      </c>
      <c r="AB3686" s="11">
        <v>1.5509999999999999E-2</v>
      </c>
      <c r="AC3686" s="11">
        <v>3.2770000000000001E-2</v>
      </c>
      <c r="AD3686" s="71">
        <f t="shared" si="175"/>
        <v>1.29E-2</v>
      </c>
      <c r="AE3686" s="71">
        <f t="shared" si="176"/>
        <v>0</v>
      </c>
      <c r="AF3686" s="71">
        <f t="shared" si="174"/>
        <v>1.7299999999999999E-2</v>
      </c>
      <c r="AG3686" s="277" t="s">
        <v>906</v>
      </c>
      <c r="AH3686" s="277" t="s">
        <v>848</v>
      </c>
      <c r="AI3686" s="276" t="s">
        <v>849</v>
      </c>
      <c r="AJ3686" s="276" t="s">
        <v>850</v>
      </c>
      <c r="AK3686" s="276" t="s">
        <v>357</v>
      </c>
      <c r="AL3686" s="277" t="s">
        <v>173</v>
      </c>
      <c r="AM3686" s="276" t="s">
        <v>851</v>
      </c>
      <c r="AN3686" s="276" t="s">
        <v>636</v>
      </c>
      <c r="AO3686" s="277" t="s">
        <v>637</v>
      </c>
    </row>
    <row r="3687" spans="1:41" ht="15" thickBot="1" x14ac:dyDescent="0.4">
      <c r="A3687" s="8">
        <v>2025</v>
      </c>
      <c r="B3687" s="9" t="s">
        <v>172</v>
      </c>
      <c r="C3687" s="9" t="s">
        <v>173</v>
      </c>
      <c r="D3687" s="9" t="s">
        <v>357</v>
      </c>
      <c r="E3687" s="9" t="s">
        <v>30</v>
      </c>
      <c r="F3687" s="8">
        <v>2030</v>
      </c>
      <c r="G3687" s="11">
        <v>0</v>
      </c>
      <c r="H3687" s="11">
        <v>0</v>
      </c>
      <c r="I3687" s="11" t="s">
        <v>35</v>
      </c>
      <c r="J3687" s="11" t="s">
        <v>35</v>
      </c>
      <c r="K3687" s="11" t="s">
        <v>35</v>
      </c>
      <c r="L3687" s="11">
        <v>0</v>
      </c>
      <c r="M3687" s="11">
        <v>0</v>
      </c>
      <c r="N3687" s="11">
        <v>4.4049999999999999E-2</v>
      </c>
      <c r="O3687" s="11">
        <v>0</v>
      </c>
      <c r="P3687" s="11">
        <v>0.14946999999999999</v>
      </c>
      <c r="Q3687" s="11">
        <v>0.25875999999999999</v>
      </c>
      <c r="R3687" s="11">
        <v>8.9090000000000003E-2</v>
      </c>
      <c r="S3687" s="11">
        <v>0</v>
      </c>
      <c r="T3687" s="11">
        <v>0.55474999999999997</v>
      </c>
      <c r="U3687" s="11">
        <v>0</v>
      </c>
      <c r="V3687" s="11">
        <v>0</v>
      </c>
      <c r="W3687" s="11">
        <v>0</v>
      </c>
      <c r="X3687" s="11">
        <v>0</v>
      </c>
      <c r="Y3687" s="11">
        <v>0.55474999999999997</v>
      </c>
      <c r="Z3687" s="28" t="s">
        <v>35</v>
      </c>
      <c r="AA3687" s="28" t="s">
        <v>35</v>
      </c>
      <c r="AB3687" s="11">
        <v>1.5820000000000001E-2</v>
      </c>
      <c r="AC3687" s="11">
        <v>3.2820000000000002E-2</v>
      </c>
      <c r="AD3687" s="71">
        <f t="shared" si="175"/>
        <v>1.34E-2</v>
      </c>
      <c r="AE3687" s="71">
        <f t="shared" si="176"/>
        <v>0</v>
      </c>
      <c r="AF3687" s="71">
        <f t="shared" si="174"/>
        <v>1.7000000000000001E-2</v>
      </c>
      <c r="AG3687" s="277" t="s">
        <v>906</v>
      </c>
      <c r="AH3687" s="277" t="s">
        <v>848</v>
      </c>
      <c r="AI3687" s="276" t="s">
        <v>849</v>
      </c>
      <c r="AJ3687" s="276" t="s">
        <v>850</v>
      </c>
      <c r="AK3687" s="276" t="s">
        <v>357</v>
      </c>
      <c r="AL3687" s="277" t="s">
        <v>173</v>
      </c>
      <c r="AM3687" s="276" t="s">
        <v>851</v>
      </c>
      <c r="AN3687" s="276" t="s">
        <v>636</v>
      </c>
      <c r="AO3687" s="277" t="s">
        <v>637</v>
      </c>
    </row>
    <row r="3688" spans="1:41" ht="15" thickBot="1" x14ac:dyDescent="0.4">
      <c r="A3688" s="8">
        <v>2025</v>
      </c>
      <c r="B3688" s="9" t="s">
        <v>172</v>
      </c>
      <c r="C3688" s="9" t="s">
        <v>173</v>
      </c>
      <c r="D3688" s="9" t="s">
        <v>357</v>
      </c>
      <c r="E3688" s="9" t="s">
        <v>30</v>
      </c>
      <c r="F3688" s="8">
        <v>2031</v>
      </c>
      <c r="G3688" s="11">
        <v>0</v>
      </c>
      <c r="H3688" s="11">
        <v>0</v>
      </c>
      <c r="I3688" s="11" t="s">
        <v>35</v>
      </c>
      <c r="J3688" s="11" t="s">
        <v>35</v>
      </c>
      <c r="K3688" s="11" t="s">
        <v>35</v>
      </c>
      <c r="L3688" s="11">
        <v>0</v>
      </c>
      <c r="M3688" s="11">
        <v>0</v>
      </c>
      <c r="N3688" s="11">
        <v>4.1840000000000002E-2</v>
      </c>
      <c r="O3688" s="11">
        <v>0</v>
      </c>
      <c r="P3688" s="11">
        <v>0.15404000000000001</v>
      </c>
      <c r="Q3688" s="11">
        <v>0.26071</v>
      </c>
      <c r="R3688" s="11">
        <v>8.9389999999999997E-2</v>
      </c>
      <c r="S3688" s="11">
        <v>0</v>
      </c>
      <c r="T3688" s="11">
        <v>0.55986000000000002</v>
      </c>
      <c r="U3688" s="11">
        <v>0</v>
      </c>
      <c r="V3688" s="11">
        <v>0</v>
      </c>
      <c r="W3688" s="11">
        <v>0</v>
      </c>
      <c r="X3688" s="11">
        <v>0</v>
      </c>
      <c r="Y3688" s="11">
        <v>0.55986000000000002</v>
      </c>
      <c r="Z3688" s="28" t="s">
        <v>35</v>
      </c>
      <c r="AA3688" s="28" t="s">
        <v>35</v>
      </c>
      <c r="AB3688" s="11">
        <v>1.7590000000000001E-2</v>
      </c>
      <c r="AC3688" s="11">
        <v>3.2710000000000003E-2</v>
      </c>
      <c r="AD3688" s="71">
        <f t="shared" si="175"/>
        <v>1.3899999999999999E-2</v>
      </c>
      <c r="AE3688" s="71">
        <f t="shared" si="176"/>
        <v>0</v>
      </c>
      <c r="AF3688" s="71">
        <f t="shared" si="174"/>
        <v>1.5100000000000001E-2</v>
      </c>
      <c r="AG3688" s="277" t="s">
        <v>906</v>
      </c>
      <c r="AH3688" s="277" t="s">
        <v>848</v>
      </c>
      <c r="AI3688" s="276" t="s">
        <v>849</v>
      </c>
      <c r="AJ3688" s="276" t="s">
        <v>850</v>
      </c>
      <c r="AK3688" s="276" t="s">
        <v>357</v>
      </c>
      <c r="AL3688" s="277" t="s">
        <v>173</v>
      </c>
      <c r="AM3688" s="276" t="s">
        <v>851</v>
      </c>
      <c r="AN3688" s="276" t="s">
        <v>636</v>
      </c>
      <c r="AO3688" s="277" t="s">
        <v>637</v>
      </c>
    </row>
    <row r="3689" spans="1:41" ht="15" thickBot="1" x14ac:dyDescent="0.4">
      <c r="A3689" s="8">
        <v>2025</v>
      </c>
      <c r="B3689" s="9" t="s">
        <v>172</v>
      </c>
      <c r="C3689" s="9" t="s">
        <v>173</v>
      </c>
      <c r="D3689" s="9" t="s">
        <v>357</v>
      </c>
      <c r="E3689" s="9" t="s">
        <v>30</v>
      </c>
      <c r="F3689" s="8">
        <v>2032</v>
      </c>
      <c r="G3689" s="11">
        <v>0</v>
      </c>
      <c r="H3689" s="11">
        <v>0</v>
      </c>
      <c r="I3689" s="11" t="s">
        <v>35</v>
      </c>
      <c r="J3689" s="11" t="s">
        <v>35</v>
      </c>
      <c r="K3689" s="11" t="s">
        <v>35</v>
      </c>
      <c r="L3689" s="11">
        <v>0</v>
      </c>
      <c r="M3689" s="11">
        <v>0</v>
      </c>
      <c r="N3689" s="11">
        <v>4.036E-2</v>
      </c>
      <c r="O3689" s="11">
        <v>0</v>
      </c>
      <c r="P3689" s="11">
        <v>0.15645000000000001</v>
      </c>
      <c r="Q3689" s="11">
        <v>0.26096999999999998</v>
      </c>
      <c r="R3689" s="11">
        <v>8.9149999999999993E-2</v>
      </c>
      <c r="S3689" s="11">
        <v>0</v>
      </c>
      <c r="T3689" s="11">
        <v>0.56137999999999999</v>
      </c>
      <c r="U3689" s="11">
        <v>0</v>
      </c>
      <c r="V3689" s="11">
        <v>0</v>
      </c>
      <c r="W3689" s="11">
        <v>0</v>
      </c>
      <c r="X3689" s="11">
        <v>0</v>
      </c>
      <c r="Y3689" s="11">
        <v>0.56137999999999999</v>
      </c>
      <c r="Z3689" s="28" t="s">
        <v>35</v>
      </c>
      <c r="AA3689" s="28" t="s">
        <v>35</v>
      </c>
      <c r="AB3689" s="11">
        <v>1.8380000000000001E-2</v>
      </c>
      <c r="AC3689" s="11">
        <v>3.2649999999999998E-2</v>
      </c>
      <c r="AD3689" s="71">
        <f t="shared" si="175"/>
        <v>1.4500000000000001E-2</v>
      </c>
      <c r="AE3689" s="71">
        <f t="shared" si="176"/>
        <v>0</v>
      </c>
      <c r="AF3689" s="71">
        <f t="shared" si="174"/>
        <v>1.43E-2</v>
      </c>
      <c r="AG3689" s="277" t="s">
        <v>906</v>
      </c>
      <c r="AH3689" s="277" t="s">
        <v>848</v>
      </c>
      <c r="AI3689" s="276" t="s">
        <v>849</v>
      </c>
      <c r="AJ3689" s="276" t="s">
        <v>850</v>
      </c>
      <c r="AK3689" s="276" t="s">
        <v>357</v>
      </c>
      <c r="AL3689" s="277" t="s">
        <v>173</v>
      </c>
      <c r="AM3689" s="276" t="s">
        <v>851</v>
      </c>
      <c r="AN3689" s="276" t="s">
        <v>636</v>
      </c>
      <c r="AO3689" s="277" t="s">
        <v>637</v>
      </c>
    </row>
    <row r="3690" spans="1:41" ht="15" thickBot="1" x14ac:dyDescent="0.4">
      <c r="A3690" s="8">
        <v>2025</v>
      </c>
      <c r="B3690" s="9" t="s">
        <v>172</v>
      </c>
      <c r="C3690" s="9" t="s">
        <v>173</v>
      </c>
      <c r="D3690" s="9" t="s">
        <v>357</v>
      </c>
      <c r="E3690" s="9" t="s">
        <v>30</v>
      </c>
      <c r="F3690" s="8">
        <v>2033</v>
      </c>
      <c r="G3690" s="11">
        <v>0</v>
      </c>
      <c r="H3690" s="11">
        <v>0</v>
      </c>
      <c r="I3690" s="11" t="s">
        <v>35</v>
      </c>
      <c r="J3690" s="11" t="s">
        <v>35</v>
      </c>
      <c r="K3690" s="11" t="s">
        <v>35</v>
      </c>
      <c r="L3690" s="11">
        <v>0</v>
      </c>
      <c r="M3690" s="11">
        <v>0</v>
      </c>
      <c r="N3690" s="11">
        <v>4.0169999999999997E-2</v>
      </c>
      <c r="O3690" s="11">
        <v>0</v>
      </c>
      <c r="P3690" s="11">
        <v>0.15809000000000001</v>
      </c>
      <c r="Q3690" s="11">
        <v>0.26383000000000001</v>
      </c>
      <c r="R3690" s="11">
        <v>8.7639999999999996E-2</v>
      </c>
      <c r="S3690" s="11">
        <v>0</v>
      </c>
      <c r="T3690" s="11">
        <v>0.56472999999999995</v>
      </c>
      <c r="U3690" s="11">
        <v>0</v>
      </c>
      <c r="V3690" s="11">
        <v>0</v>
      </c>
      <c r="W3690" s="11">
        <v>0</v>
      </c>
      <c r="X3690" s="11">
        <v>0</v>
      </c>
      <c r="Y3690" s="11">
        <v>0.56472999999999995</v>
      </c>
      <c r="Z3690" s="28" t="s">
        <v>35</v>
      </c>
      <c r="AA3690" s="28" t="s">
        <v>35</v>
      </c>
      <c r="AB3690" s="11">
        <v>1.8630000000000001E-2</v>
      </c>
      <c r="AC3690" s="11">
        <v>3.601E-2</v>
      </c>
      <c r="AD3690" s="71">
        <f t="shared" si="175"/>
        <v>1.4999999999999999E-2</v>
      </c>
      <c r="AE3690" s="71">
        <f t="shared" si="176"/>
        <v>0</v>
      </c>
      <c r="AF3690" s="71">
        <f t="shared" si="174"/>
        <v>1.7399999999999999E-2</v>
      </c>
      <c r="AG3690" s="277" t="s">
        <v>906</v>
      </c>
      <c r="AH3690" s="277" t="s">
        <v>848</v>
      </c>
      <c r="AI3690" s="276" t="s">
        <v>849</v>
      </c>
      <c r="AJ3690" s="276" t="s">
        <v>850</v>
      </c>
      <c r="AK3690" s="276" t="s">
        <v>357</v>
      </c>
      <c r="AL3690" s="277" t="s">
        <v>173</v>
      </c>
      <c r="AM3690" s="276" t="s">
        <v>851</v>
      </c>
      <c r="AN3690" s="276" t="s">
        <v>636</v>
      </c>
      <c r="AO3690" s="277" t="s">
        <v>637</v>
      </c>
    </row>
    <row r="3691" spans="1:41" ht="15" thickBot="1" x14ac:dyDescent="0.4">
      <c r="A3691" s="8">
        <v>2025</v>
      </c>
      <c r="B3691" s="9" t="s">
        <v>172</v>
      </c>
      <c r="C3691" s="9" t="s">
        <v>173</v>
      </c>
      <c r="D3691" s="9" t="s">
        <v>357</v>
      </c>
      <c r="E3691" s="9" t="s">
        <v>30</v>
      </c>
      <c r="F3691" s="8">
        <v>2034</v>
      </c>
      <c r="G3691" s="11">
        <v>0</v>
      </c>
      <c r="H3691" s="11">
        <v>0</v>
      </c>
      <c r="I3691" s="11" t="s">
        <v>35</v>
      </c>
      <c r="J3691" s="11" t="s">
        <v>35</v>
      </c>
      <c r="K3691" s="11" t="s">
        <v>35</v>
      </c>
      <c r="L3691" s="11">
        <v>0</v>
      </c>
      <c r="M3691" s="11">
        <v>0</v>
      </c>
      <c r="N3691" s="11">
        <v>3.8159999999999999E-2</v>
      </c>
      <c r="O3691" s="11">
        <v>0</v>
      </c>
      <c r="P3691" s="11">
        <v>0.15815000000000001</v>
      </c>
      <c r="Q3691" s="11">
        <v>0.26334000000000002</v>
      </c>
      <c r="R3691" s="11">
        <v>8.9010000000000006E-2</v>
      </c>
      <c r="S3691" s="11">
        <v>0</v>
      </c>
      <c r="T3691" s="11">
        <v>0.56057999999999997</v>
      </c>
      <c r="U3691" s="11">
        <v>0</v>
      </c>
      <c r="V3691" s="11">
        <v>0</v>
      </c>
      <c r="W3691" s="11">
        <v>0</v>
      </c>
      <c r="X3691" s="11">
        <v>0</v>
      </c>
      <c r="Y3691" s="11">
        <v>0.56057999999999997</v>
      </c>
      <c r="Z3691" s="28" t="s">
        <v>35</v>
      </c>
      <c r="AA3691" s="28" t="s">
        <v>35</v>
      </c>
      <c r="AB3691" s="11">
        <v>2.0719999999999999E-2</v>
      </c>
      <c r="AC3691" s="11">
        <v>3.7170000000000002E-2</v>
      </c>
      <c r="AD3691" s="71">
        <f t="shared" si="175"/>
        <v>1.1900000000000001E-2</v>
      </c>
      <c r="AE3691" s="71">
        <f t="shared" si="176"/>
        <v>0</v>
      </c>
      <c r="AF3691" s="71">
        <f t="shared" si="174"/>
        <v>1.6500000000000001E-2</v>
      </c>
      <c r="AG3691" s="277" t="s">
        <v>906</v>
      </c>
      <c r="AH3691" s="277" t="s">
        <v>848</v>
      </c>
      <c r="AI3691" s="276" t="s">
        <v>849</v>
      </c>
      <c r="AJ3691" s="276" t="s">
        <v>850</v>
      </c>
      <c r="AK3691" s="276" t="s">
        <v>357</v>
      </c>
      <c r="AL3691" s="277" t="s">
        <v>173</v>
      </c>
      <c r="AM3691" s="276" t="s">
        <v>851</v>
      </c>
      <c r="AN3691" s="276" t="s">
        <v>636</v>
      </c>
      <c r="AO3691" s="277" t="s">
        <v>637</v>
      </c>
    </row>
    <row r="3692" spans="1:41" ht="15" thickBot="1" x14ac:dyDescent="0.4">
      <c r="A3692" s="8">
        <v>2025</v>
      </c>
      <c r="B3692" s="9" t="s">
        <v>172</v>
      </c>
      <c r="C3692" s="9" t="s">
        <v>173</v>
      </c>
      <c r="D3692" s="9" t="s">
        <v>357</v>
      </c>
      <c r="E3692" s="9" t="s">
        <v>30</v>
      </c>
      <c r="F3692" s="8">
        <v>2035</v>
      </c>
      <c r="G3692" s="11">
        <v>0</v>
      </c>
      <c r="H3692" s="11">
        <v>0</v>
      </c>
      <c r="I3692" s="11" t="s">
        <v>35</v>
      </c>
      <c r="J3692" s="11" t="s">
        <v>35</v>
      </c>
      <c r="K3692" s="11" t="s">
        <v>35</v>
      </c>
      <c r="L3692" s="11">
        <v>0</v>
      </c>
      <c r="M3692" s="11">
        <v>0</v>
      </c>
      <c r="N3692" s="11">
        <v>3.6940000000000001E-2</v>
      </c>
      <c r="O3692" s="11">
        <v>0</v>
      </c>
      <c r="P3692" s="11">
        <v>0.15914</v>
      </c>
      <c r="Q3692" s="11">
        <v>0.26317000000000002</v>
      </c>
      <c r="R3692" s="11">
        <v>8.8010000000000005E-2</v>
      </c>
      <c r="S3692" s="11">
        <v>0</v>
      </c>
      <c r="T3692" s="11">
        <v>0.55937000000000003</v>
      </c>
      <c r="U3692" s="11">
        <v>0</v>
      </c>
      <c r="V3692" s="11">
        <v>0</v>
      </c>
      <c r="W3692" s="11">
        <v>0</v>
      </c>
      <c r="X3692" s="11">
        <v>0</v>
      </c>
      <c r="Y3692" s="11">
        <v>0.55937000000000003</v>
      </c>
      <c r="Z3692" s="28" t="s">
        <v>35</v>
      </c>
      <c r="AA3692" s="28" t="s">
        <v>35</v>
      </c>
      <c r="AB3692" s="11">
        <v>2.0639999999999999E-2</v>
      </c>
      <c r="AC3692" s="11">
        <v>4.147E-2</v>
      </c>
      <c r="AD3692" s="71">
        <f t="shared" si="175"/>
        <v>1.21E-2</v>
      </c>
      <c r="AE3692" s="71">
        <f t="shared" si="176"/>
        <v>0</v>
      </c>
      <c r="AF3692" s="71">
        <f t="shared" si="174"/>
        <v>2.0799999999999999E-2</v>
      </c>
      <c r="AG3692" s="277" t="s">
        <v>906</v>
      </c>
      <c r="AH3692" s="277" t="s">
        <v>848</v>
      </c>
      <c r="AI3692" s="276" t="s">
        <v>849</v>
      </c>
      <c r="AJ3692" s="276" t="s">
        <v>850</v>
      </c>
      <c r="AK3692" s="276" t="s">
        <v>357</v>
      </c>
      <c r="AL3692" s="277" t="s">
        <v>173</v>
      </c>
      <c r="AM3692" s="276" t="s">
        <v>851</v>
      </c>
      <c r="AN3692" s="276" t="s">
        <v>636</v>
      </c>
      <c r="AO3692" s="277" t="s">
        <v>637</v>
      </c>
    </row>
    <row r="3693" spans="1:41" ht="15" thickBot="1" x14ac:dyDescent="0.4">
      <c r="A3693" s="8">
        <v>2025</v>
      </c>
      <c r="B3693" s="9" t="s">
        <v>172</v>
      </c>
      <c r="C3693" s="9" t="s">
        <v>173</v>
      </c>
      <c r="D3693" s="9" t="s">
        <v>357</v>
      </c>
      <c r="E3693" s="9" t="s">
        <v>31</v>
      </c>
      <c r="F3693" s="8">
        <v>2025</v>
      </c>
      <c r="G3693" s="11" t="s">
        <v>381</v>
      </c>
      <c r="H3693" s="11" t="s">
        <v>381</v>
      </c>
      <c r="I3693" s="11" t="s">
        <v>381</v>
      </c>
      <c r="J3693" s="11" t="s">
        <v>381</v>
      </c>
      <c r="K3693" s="11" t="s">
        <v>381</v>
      </c>
      <c r="L3693" s="11" t="s">
        <v>381</v>
      </c>
      <c r="M3693" s="11" t="s">
        <v>381</v>
      </c>
      <c r="N3693" s="11" t="s">
        <v>381</v>
      </c>
      <c r="O3693" s="11" t="s">
        <v>381</v>
      </c>
      <c r="P3693" s="11" t="s">
        <v>381</v>
      </c>
      <c r="Q3693" s="11" t="s">
        <v>381</v>
      </c>
      <c r="R3693" s="11" t="s">
        <v>381</v>
      </c>
      <c r="S3693" s="11" t="s">
        <v>381</v>
      </c>
      <c r="T3693" s="11" t="s">
        <v>381</v>
      </c>
      <c r="U3693" s="11" t="s">
        <v>381</v>
      </c>
      <c r="V3693" s="11" t="s">
        <v>381</v>
      </c>
      <c r="W3693" s="11" t="s">
        <v>381</v>
      </c>
      <c r="X3693" s="11" t="s">
        <v>381</v>
      </c>
      <c r="Y3693" s="11" t="s">
        <v>381</v>
      </c>
      <c r="Z3693" s="28" t="s">
        <v>35</v>
      </c>
      <c r="AA3693" s="28" t="s">
        <v>35</v>
      </c>
      <c r="AB3693" s="11">
        <v>8.6040000000000005E-2</v>
      </c>
      <c r="AC3693" s="11">
        <v>0.16653000000000001</v>
      </c>
      <c r="AD3693" s="71"/>
      <c r="AE3693" s="71"/>
      <c r="AF3693" s="71">
        <f t="shared" si="174"/>
        <v>8.0500000000000002E-2</v>
      </c>
      <c r="AG3693" s="277" t="s">
        <v>907</v>
      </c>
      <c r="AH3693" s="277" t="s">
        <v>848</v>
      </c>
      <c r="AI3693" s="276" t="s">
        <v>849</v>
      </c>
      <c r="AJ3693" s="276" t="s">
        <v>850</v>
      </c>
      <c r="AK3693" s="276" t="s">
        <v>357</v>
      </c>
      <c r="AL3693" s="277" t="s">
        <v>173</v>
      </c>
      <c r="AM3693" s="276" t="s">
        <v>851</v>
      </c>
      <c r="AN3693" s="276" t="s">
        <v>636</v>
      </c>
      <c r="AO3693" s="277" t="s">
        <v>637</v>
      </c>
    </row>
    <row r="3694" spans="1:41" ht="15" thickBot="1" x14ac:dyDescent="0.4">
      <c r="A3694" s="8">
        <v>2025</v>
      </c>
      <c r="B3694" s="9" t="s">
        <v>172</v>
      </c>
      <c r="C3694" s="9" t="s">
        <v>173</v>
      </c>
      <c r="D3694" s="9" t="s">
        <v>357</v>
      </c>
      <c r="E3694" s="9" t="s">
        <v>31</v>
      </c>
      <c r="F3694" s="8">
        <v>2026</v>
      </c>
      <c r="G3694" s="11" t="s">
        <v>381</v>
      </c>
      <c r="H3694" s="11" t="s">
        <v>381</v>
      </c>
      <c r="I3694" s="11" t="s">
        <v>381</v>
      </c>
      <c r="J3694" s="11" t="s">
        <v>381</v>
      </c>
      <c r="K3694" s="11" t="s">
        <v>381</v>
      </c>
      <c r="L3694" s="11" t="s">
        <v>381</v>
      </c>
      <c r="M3694" s="11" t="s">
        <v>381</v>
      </c>
      <c r="N3694" s="11" t="s">
        <v>381</v>
      </c>
      <c r="O3694" s="11" t="s">
        <v>381</v>
      </c>
      <c r="P3694" s="11" t="s">
        <v>381</v>
      </c>
      <c r="Q3694" s="11" t="s">
        <v>381</v>
      </c>
      <c r="R3694" s="11" t="s">
        <v>381</v>
      </c>
      <c r="S3694" s="11" t="s">
        <v>381</v>
      </c>
      <c r="T3694" s="11" t="s">
        <v>381</v>
      </c>
      <c r="U3694" s="11" t="s">
        <v>381</v>
      </c>
      <c r="V3694" s="11" t="s">
        <v>381</v>
      </c>
      <c r="W3694" s="11" t="s">
        <v>381</v>
      </c>
      <c r="X3694" s="11" t="s">
        <v>381</v>
      </c>
      <c r="Y3694" s="11" t="s">
        <v>381</v>
      </c>
      <c r="Z3694" s="28" t="s">
        <v>35</v>
      </c>
      <c r="AA3694" s="28" t="s">
        <v>35</v>
      </c>
      <c r="AB3694" s="11">
        <v>7.7850000000000003E-2</v>
      </c>
      <c r="AC3694" s="11">
        <v>0.16247</v>
      </c>
      <c r="AD3694" s="71"/>
      <c r="AE3694" s="71"/>
      <c r="AF3694" s="71">
        <f t="shared" si="174"/>
        <v>8.4599999999999995E-2</v>
      </c>
      <c r="AG3694" s="277" t="s">
        <v>907</v>
      </c>
      <c r="AH3694" s="277" t="s">
        <v>848</v>
      </c>
      <c r="AI3694" s="276" t="s">
        <v>849</v>
      </c>
      <c r="AJ3694" s="276" t="s">
        <v>850</v>
      </c>
      <c r="AK3694" s="276" t="s">
        <v>357</v>
      </c>
      <c r="AL3694" s="277" t="s">
        <v>173</v>
      </c>
      <c r="AM3694" s="276" t="s">
        <v>851</v>
      </c>
      <c r="AN3694" s="276" t="s">
        <v>636</v>
      </c>
      <c r="AO3694" s="277" t="s">
        <v>637</v>
      </c>
    </row>
    <row r="3695" spans="1:41" ht="15" thickBot="1" x14ac:dyDescent="0.4">
      <c r="A3695" s="8">
        <v>2025</v>
      </c>
      <c r="B3695" s="9" t="s">
        <v>172</v>
      </c>
      <c r="C3695" s="9" t="s">
        <v>173</v>
      </c>
      <c r="D3695" s="9" t="s">
        <v>357</v>
      </c>
      <c r="E3695" s="9" t="s">
        <v>31</v>
      </c>
      <c r="F3695" s="8">
        <v>2027</v>
      </c>
      <c r="G3695" s="11" t="s">
        <v>381</v>
      </c>
      <c r="H3695" s="11" t="s">
        <v>381</v>
      </c>
      <c r="I3695" s="11" t="s">
        <v>381</v>
      </c>
      <c r="J3695" s="11" t="s">
        <v>381</v>
      </c>
      <c r="K3695" s="11" t="s">
        <v>381</v>
      </c>
      <c r="L3695" s="11" t="s">
        <v>381</v>
      </c>
      <c r="M3695" s="11" t="s">
        <v>381</v>
      </c>
      <c r="N3695" s="11" t="s">
        <v>381</v>
      </c>
      <c r="O3695" s="11" t="s">
        <v>381</v>
      </c>
      <c r="P3695" s="11" t="s">
        <v>381</v>
      </c>
      <c r="Q3695" s="11" t="s">
        <v>381</v>
      </c>
      <c r="R3695" s="11" t="s">
        <v>381</v>
      </c>
      <c r="S3695" s="11" t="s">
        <v>381</v>
      </c>
      <c r="T3695" s="11" t="s">
        <v>381</v>
      </c>
      <c r="U3695" s="11" t="s">
        <v>381</v>
      </c>
      <c r="V3695" s="11" t="s">
        <v>381</v>
      </c>
      <c r="W3695" s="11" t="s">
        <v>381</v>
      </c>
      <c r="X3695" s="11" t="s">
        <v>381</v>
      </c>
      <c r="Y3695" s="11" t="s">
        <v>381</v>
      </c>
      <c r="Z3695" s="28" t="s">
        <v>35</v>
      </c>
      <c r="AA3695" s="28" t="s">
        <v>35</v>
      </c>
      <c r="AB3695" s="11">
        <v>6.6239999999999993E-2</v>
      </c>
      <c r="AC3695" s="11">
        <v>0.15167</v>
      </c>
      <c r="AD3695" s="71"/>
      <c r="AE3695" s="71"/>
      <c r="AF3695" s="71">
        <f t="shared" si="174"/>
        <v>8.5400000000000004E-2</v>
      </c>
      <c r="AG3695" s="277" t="s">
        <v>907</v>
      </c>
      <c r="AH3695" s="277" t="s">
        <v>848</v>
      </c>
      <c r="AI3695" s="276" t="s">
        <v>849</v>
      </c>
      <c r="AJ3695" s="276" t="s">
        <v>850</v>
      </c>
      <c r="AK3695" s="276" t="s">
        <v>357</v>
      </c>
      <c r="AL3695" s="277" t="s">
        <v>173</v>
      </c>
      <c r="AM3695" s="276" t="s">
        <v>851</v>
      </c>
      <c r="AN3695" s="276" t="s">
        <v>636</v>
      </c>
      <c r="AO3695" s="277" t="s">
        <v>637</v>
      </c>
    </row>
    <row r="3696" spans="1:41" ht="15" thickBot="1" x14ac:dyDescent="0.4">
      <c r="A3696" s="8">
        <v>2025</v>
      </c>
      <c r="B3696" s="9" t="s">
        <v>172</v>
      </c>
      <c r="C3696" s="9" t="s">
        <v>173</v>
      </c>
      <c r="D3696" s="9" t="s">
        <v>357</v>
      </c>
      <c r="E3696" s="9" t="s">
        <v>31</v>
      </c>
      <c r="F3696" s="8">
        <v>2028</v>
      </c>
      <c r="G3696" s="11" t="s">
        <v>381</v>
      </c>
      <c r="H3696" s="11" t="s">
        <v>381</v>
      </c>
      <c r="I3696" s="11" t="s">
        <v>381</v>
      </c>
      <c r="J3696" s="11" t="s">
        <v>381</v>
      </c>
      <c r="K3696" s="11" t="s">
        <v>381</v>
      </c>
      <c r="L3696" s="11" t="s">
        <v>381</v>
      </c>
      <c r="M3696" s="11" t="s">
        <v>381</v>
      </c>
      <c r="N3696" s="11" t="s">
        <v>381</v>
      </c>
      <c r="O3696" s="11" t="s">
        <v>381</v>
      </c>
      <c r="P3696" s="11" t="s">
        <v>381</v>
      </c>
      <c r="Q3696" s="11" t="s">
        <v>381</v>
      </c>
      <c r="R3696" s="11" t="s">
        <v>381</v>
      </c>
      <c r="S3696" s="11" t="s">
        <v>381</v>
      </c>
      <c r="T3696" s="11" t="s">
        <v>381</v>
      </c>
      <c r="U3696" s="11" t="s">
        <v>381</v>
      </c>
      <c r="V3696" s="11" t="s">
        <v>381</v>
      </c>
      <c r="W3696" s="11" t="s">
        <v>381</v>
      </c>
      <c r="X3696" s="11" t="s">
        <v>381</v>
      </c>
      <c r="Y3696" s="11" t="s">
        <v>381</v>
      </c>
      <c r="Z3696" s="28" t="s">
        <v>35</v>
      </c>
      <c r="AA3696" s="28" t="s">
        <v>35</v>
      </c>
      <c r="AB3696" s="11">
        <v>6.9330000000000003E-2</v>
      </c>
      <c r="AC3696" s="11">
        <v>0.13328999999999999</v>
      </c>
      <c r="AD3696" s="71"/>
      <c r="AE3696" s="71"/>
      <c r="AF3696" s="71">
        <f t="shared" si="174"/>
        <v>6.4000000000000001E-2</v>
      </c>
      <c r="AG3696" s="277" t="s">
        <v>907</v>
      </c>
      <c r="AH3696" s="277" t="s">
        <v>848</v>
      </c>
      <c r="AI3696" s="276" t="s">
        <v>849</v>
      </c>
      <c r="AJ3696" s="276" t="s">
        <v>850</v>
      </c>
      <c r="AK3696" s="276" t="s">
        <v>357</v>
      </c>
      <c r="AL3696" s="277" t="s">
        <v>173</v>
      </c>
      <c r="AM3696" s="276" t="s">
        <v>851</v>
      </c>
      <c r="AN3696" s="276" t="s">
        <v>636</v>
      </c>
      <c r="AO3696" s="277" t="s">
        <v>637</v>
      </c>
    </row>
    <row r="3697" spans="1:41" ht="15" thickBot="1" x14ac:dyDescent="0.4">
      <c r="A3697" s="8">
        <v>2025</v>
      </c>
      <c r="B3697" s="9" t="s">
        <v>172</v>
      </c>
      <c r="C3697" s="9" t="s">
        <v>173</v>
      </c>
      <c r="D3697" s="9" t="s">
        <v>357</v>
      </c>
      <c r="E3697" s="9" t="s">
        <v>31</v>
      </c>
      <c r="F3697" s="8">
        <v>2029</v>
      </c>
      <c r="G3697" s="11" t="s">
        <v>381</v>
      </c>
      <c r="H3697" s="11" t="s">
        <v>381</v>
      </c>
      <c r="I3697" s="11" t="s">
        <v>381</v>
      </c>
      <c r="J3697" s="11" t="s">
        <v>381</v>
      </c>
      <c r="K3697" s="11" t="s">
        <v>381</v>
      </c>
      <c r="L3697" s="11" t="s">
        <v>381</v>
      </c>
      <c r="M3697" s="11" t="s">
        <v>381</v>
      </c>
      <c r="N3697" s="11" t="s">
        <v>381</v>
      </c>
      <c r="O3697" s="11" t="s">
        <v>381</v>
      </c>
      <c r="P3697" s="11" t="s">
        <v>381</v>
      </c>
      <c r="Q3697" s="11" t="s">
        <v>381</v>
      </c>
      <c r="R3697" s="11" t="s">
        <v>381</v>
      </c>
      <c r="S3697" s="11" t="s">
        <v>381</v>
      </c>
      <c r="T3697" s="11" t="s">
        <v>381</v>
      </c>
      <c r="U3697" s="11" t="s">
        <v>381</v>
      </c>
      <c r="V3697" s="11" t="s">
        <v>381</v>
      </c>
      <c r="W3697" s="11" t="s">
        <v>381</v>
      </c>
      <c r="X3697" s="11" t="s">
        <v>381</v>
      </c>
      <c r="Y3697" s="11" t="s">
        <v>381</v>
      </c>
      <c r="Z3697" s="28" t="s">
        <v>35</v>
      </c>
      <c r="AA3697" s="28" t="s">
        <v>35</v>
      </c>
      <c r="AB3697" s="11">
        <v>7.671E-2</v>
      </c>
      <c r="AC3697" s="11">
        <v>0.13916000000000001</v>
      </c>
      <c r="AD3697" s="71"/>
      <c r="AE3697" s="71"/>
      <c r="AF3697" s="71">
        <f t="shared" si="174"/>
        <v>6.25E-2</v>
      </c>
      <c r="AG3697" s="277" t="s">
        <v>907</v>
      </c>
      <c r="AH3697" s="277" t="s">
        <v>848</v>
      </c>
      <c r="AI3697" s="276" t="s">
        <v>849</v>
      </c>
      <c r="AJ3697" s="276" t="s">
        <v>850</v>
      </c>
      <c r="AK3697" s="276" t="s">
        <v>357</v>
      </c>
      <c r="AL3697" s="277" t="s">
        <v>173</v>
      </c>
      <c r="AM3697" s="276" t="s">
        <v>851</v>
      </c>
      <c r="AN3697" s="276" t="s">
        <v>636</v>
      </c>
      <c r="AO3697" s="277" t="s">
        <v>637</v>
      </c>
    </row>
    <row r="3698" spans="1:41" ht="15" thickBot="1" x14ac:dyDescent="0.4">
      <c r="A3698" s="8">
        <v>2025</v>
      </c>
      <c r="B3698" s="9" t="s">
        <v>172</v>
      </c>
      <c r="C3698" s="9" t="s">
        <v>173</v>
      </c>
      <c r="D3698" s="9" t="s">
        <v>357</v>
      </c>
      <c r="E3698" s="9" t="s">
        <v>31</v>
      </c>
      <c r="F3698" s="8">
        <v>2030</v>
      </c>
      <c r="G3698" s="11" t="s">
        <v>381</v>
      </c>
      <c r="H3698" s="11" t="s">
        <v>381</v>
      </c>
      <c r="I3698" s="11" t="s">
        <v>381</v>
      </c>
      <c r="J3698" s="11" t="s">
        <v>381</v>
      </c>
      <c r="K3698" s="11" t="s">
        <v>381</v>
      </c>
      <c r="L3698" s="11" t="s">
        <v>381</v>
      </c>
      <c r="M3698" s="11" t="s">
        <v>381</v>
      </c>
      <c r="N3698" s="11" t="s">
        <v>381</v>
      </c>
      <c r="O3698" s="11" t="s">
        <v>381</v>
      </c>
      <c r="P3698" s="11" t="s">
        <v>381</v>
      </c>
      <c r="Q3698" s="11" t="s">
        <v>381</v>
      </c>
      <c r="R3698" s="11" t="s">
        <v>381</v>
      </c>
      <c r="S3698" s="11" t="s">
        <v>381</v>
      </c>
      <c r="T3698" s="11" t="s">
        <v>381</v>
      </c>
      <c r="U3698" s="11" t="s">
        <v>381</v>
      </c>
      <c r="V3698" s="11" t="s">
        <v>381</v>
      </c>
      <c r="W3698" s="11" t="s">
        <v>381</v>
      </c>
      <c r="X3698" s="11" t="s">
        <v>381</v>
      </c>
      <c r="Y3698" s="11" t="s">
        <v>381</v>
      </c>
      <c r="Z3698" s="28" t="s">
        <v>35</v>
      </c>
      <c r="AA3698" s="28" t="s">
        <v>35</v>
      </c>
      <c r="AB3698" s="11">
        <v>8.0530000000000004E-2</v>
      </c>
      <c r="AC3698" s="11">
        <v>0.14288000000000001</v>
      </c>
      <c r="AD3698" s="71"/>
      <c r="AE3698" s="71"/>
      <c r="AF3698" s="71">
        <f t="shared" si="174"/>
        <v>6.2399999999999997E-2</v>
      </c>
      <c r="AG3698" s="277" t="s">
        <v>907</v>
      </c>
      <c r="AH3698" s="277" t="s">
        <v>848</v>
      </c>
      <c r="AI3698" s="276" t="s">
        <v>849</v>
      </c>
      <c r="AJ3698" s="276" t="s">
        <v>850</v>
      </c>
      <c r="AK3698" s="276" t="s">
        <v>357</v>
      </c>
      <c r="AL3698" s="277" t="s">
        <v>173</v>
      </c>
      <c r="AM3698" s="276" t="s">
        <v>851</v>
      </c>
      <c r="AN3698" s="276" t="s">
        <v>636</v>
      </c>
      <c r="AO3698" s="277" t="s">
        <v>637</v>
      </c>
    </row>
    <row r="3699" spans="1:41" ht="15" thickBot="1" x14ac:dyDescent="0.4">
      <c r="A3699" s="8">
        <v>2025</v>
      </c>
      <c r="B3699" s="9" t="s">
        <v>172</v>
      </c>
      <c r="C3699" s="9" t="s">
        <v>173</v>
      </c>
      <c r="D3699" s="9" t="s">
        <v>357</v>
      </c>
      <c r="E3699" s="9" t="s">
        <v>31</v>
      </c>
      <c r="F3699" s="8">
        <v>2031</v>
      </c>
      <c r="G3699" s="11" t="s">
        <v>381</v>
      </c>
      <c r="H3699" s="11" t="s">
        <v>381</v>
      </c>
      <c r="I3699" s="11" t="s">
        <v>381</v>
      </c>
      <c r="J3699" s="11" t="s">
        <v>381</v>
      </c>
      <c r="K3699" s="11" t="s">
        <v>381</v>
      </c>
      <c r="L3699" s="11" t="s">
        <v>381</v>
      </c>
      <c r="M3699" s="11" t="s">
        <v>381</v>
      </c>
      <c r="N3699" s="11" t="s">
        <v>381</v>
      </c>
      <c r="O3699" s="11" t="s">
        <v>381</v>
      </c>
      <c r="P3699" s="11" t="s">
        <v>381</v>
      </c>
      <c r="Q3699" s="11" t="s">
        <v>381</v>
      </c>
      <c r="R3699" s="11" t="s">
        <v>381</v>
      </c>
      <c r="S3699" s="11" t="s">
        <v>381</v>
      </c>
      <c r="T3699" s="11" t="s">
        <v>381</v>
      </c>
      <c r="U3699" s="11" t="s">
        <v>381</v>
      </c>
      <c r="V3699" s="11" t="s">
        <v>381</v>
      </c>
      <c r="W3699" s="11" t="s">
        <v>381</v>
      </c>
      <c r="X3699" s="11" t="s">
        <v>381</v>
      </c>
      <c r="Y3699" s="11" t="s">
        <v>381</v>
      </c>
      <c r="Z3699" s="28" t="s">
        <v>35</v>
      </c>
      <c r="AA3699" s="28" t="s">
        <v>35</v>
      </c>
      <c r="AB3699" s="11">
        <v>7.7689999999999995E-2</v>
      </c>
      <c r="AC3699" s="11">
        <v>0.14477999999999999</v>
      </c>
      <c r="AD3699" s="71"/>
      <c r="AE3699" s="71"/>
      <c r="AF3699" s="71">
        <f t="shared" si="174"/>
        <v>6.7100000000000007E-2</v>
      </c>
      <c r="AG3699" s="277" t="s">
        <v>907</v>
      </c>
      <c r="AH3699" s="277" t="s">
        <v>848</v>
      </c>
      <c r="AI3699" s="276" t="s">
        <v>849</v>
      </c>
      <c r="AJ3699" s="276" t="s">
        <v>850</v>
      </c>
      <c r="AK3699" s="276" t="s">
        <v>357</v>
      </c>
      <c r="AL3699" s="277" t="s">
        <v>173</v>
      </c>
      <c r="AM3699" s="276" t="s">
        <v>851</v>
      </c>
      <c r="AN3699" s="276" t="s">
        <v>636</v>
      </c>
      <c r="AO3699" s="277" t="s">
        <v>637</v>
      </c>
    </row>
    <row r="3700" spans="1:41" ht="15" thickBot="1" x14ac:dyDescent="0.4">
      <c r="A3700" s="8">
        <v>2025</v>
      </c>
      <c r="B3700" s="9" t="s">
        <v>172</v>
      </c>
      <c r="C3700" s="9" t="s">
        <v>173</v>
      </c>
      <c r="D3700" s="9" t="s">
        <v>357</v>
      </c>
      <c r="E3700" s="9" t="s">
        <v>31</v>
      </c>
      <c r="F3700" s="8">
        <v>2032</v>
      </c>
      <c r="G3700" s="11" t="s">
        <v>381</v>
      </c>
      <c r="H3700" s="11" t="s">
        <v>381</v>
      </c>
      <c r="I3700" s="11" t="s">
        <v>381</v>
      </c>
      <c r="J3700" s="11" t="s">
        <v>381</v>
      </c>
      <c r="K3700" s="11" t="s">
        <v>381</v>
      </c>
      <c r="L3700" s="11" t="s">
        <v>381</v>
      </c>
      <c r="M3700" s="11" t="s">
        <v>381</v>
      </c>
      <c r="N3700" s="11" t="s">
        <v>381</v>
      </c>
      <c r="O3700" s="11" t="s">
        <v>381</v>
      </c>
      <c r="P3700" s="11" t="s">
        <v>381</v>
      </c>
      <c r="Q3700" s="11" t="s">
        <v>381</v>
      </c>
      <c r="R3700" s="11" t="s">
        <v>381</v>
      </c>
      <c r="S3700" s="11" t="s">
        <v>381</v>
      </c>
      <c r="T3700" s="11" t="s">
        <v>381</v>
      </c>
      <c r="U3700" s="11" t="s">
        <v>381</v>
      </c>
      <c r="V3700" s="11" t="s">
        <v>381</v>
      </c>
      <c r="W3700" s="11" t="s">
        <v>381</v>
      </c>
      <c r="X3700" s="11" t="s">
        <v>381</v>
      </c>
      <c r="Y3700" s="11" t="s">
        <v>381</v>
      </c>
      <c r="Z3700" s="28" t="s">
        <v>35</v>
      </c>
      <c r="AA3700" s="28" t="s">
        <v>35</v>
      </c>
      <c r="AB3700" s="11">
        <v>8.2360000000000003E-2</v>
      </c>
      <c r="AC3700" s="11">
        <v>0.15440999999999999</v>
      </c>
      <c r="AD3700" s="71"/>
      <c r="AE3700" s="71"/>
      <c r="AF3700" s="71">
        <f t="shared" si="174"/>
        <v>7.2099999999999997E-2</v>
      </c>
      <c r="AG3700" s="277" t="s">
        <v>907</v>
      </c>
      <c r="AH3700" s="277" t="s">
        <v>848</v>
      </c>
      <c r="AI3700" s="276" t="s">
        <v>849</v>
      </c>
      <c r="AJ3700" s="276" t="s">
        <v>850</v>
      </c>
      <c r="AK3700" s="276" t="s">
        <v>357</v>
      </c>
      <c r="AL3700" s="277" t="s">
        <v>173</v>
      </c>
      <c r="AM3700" s="276" t="s">
        <v>851</v>
      </c>
      <c r="AN3700" s="276" t="s">
        <v>636</v>
      </c>
      <c r="AO3700" s="277" t="s">
        <v>637</v>
      </c>
    </row>
    <row r="3701" spans="1:41" ht="15" thickBot="1" x14ac:dyDescent="0.4">
      <c r="A3701" s="8">
        <v>2025</v>
      </c>
      <c r="B3701" s="9" t="s">
        <v>172</v>
      </c>
      <c r="C3701" s="9" t="s">
        <v>173</v>
      </c>
      <c r="D3701" s="9" t="s">
        <v>357</v>
      </c>
      <c r="E3701" s="9" t="s">
        <v>31</v>
      </c>
      <c r="F3701" s="8">
        <v>2033</v>
      </c>
      <c r="G3701" s="11" t="s">
        <v>381</v>
      </c>
      <c r="H3701" s="11" t="s">
        <v>381</v>
      </c>
      <c r="I3701" s="11" t="s">
        <v>381</v>
      </c>
      <c r="J3701" s="11" t="s">
        <v>381</v>
      </c>
      <c r="K3701" s="11" t="s">
        <v>381</v>
      </c>
      <c r="L3701" s="11" t="s">
        <v>381</v>
      </c>
      <c r="M3701" s="11" t="s">
        <v>381</v>
      </c>
      <c r="N3701" s="11" t="s">
        <v>381</v>
      </c>
      <c r="O3701" s="11" t="s">
        <v>381</v>
      </c>
      <c r="P3701" s="11" t="s">
        <v>381</v>
      </c>
      <c r="Q3701" s="11" t="s">
        <v>381</v>
      </c>
      <c r="R3701" s="11" t="s">
        <v>381</v>
      </c>
      <c r="S3701" s="11" t="s">
        <v>381</v>
      </c>
      <c r="T3701" s="11" t="s">
        <v>381</v>
      </c>
      <c r="U3701" s="11" t="s">
        <v>381</v>
      </c>
      <c r="V3701" s="11" t="s">
        <v>381</v>
      </c>
      <c r="W3701" s="11" t="s">
        <v>381</v>
      </c>
      <c r="X3701" s="11" t="s">
        <v>381</v>
      </c>
      <c r="Y3701" s="11" t="s">
        <v>381</v>
      </c>
      <c r="Z3701" s="28" t="s">
        <v>35</v>
      </c>
      <c r="AA3701" s="28" t="s">
        <v>35</v>
      </c>
      <c r="AB3701" s="11">
        <v>7.7649999999999997E-2</v>
      </c>
      <c r="AC3701" s="11">
        <v>0.15101000000000001</v>
      </c>
      <c r="AD3701" s="71"/>
      <c r="AE3701" s="71"/>
      <c r="AF3701" s="71">
        <f t="shared" si="174"/>
        <v>7.3400000000000007E-2</v>
      </c>
      <c r="AG3701" s="277" t="s">
        <v>907</v>
      </c>
      <c r="AH3701" s="277" t="s">
        <v>848</v>
      </c>
      <c r="AI3701" s="276" t="s">
        <v>849</v>
      </c>
      <c r="AJ3701" s="276" t="s">
        <v>850</v>
      </c>
      <c r="AK3701" s="276" t="s">
        <v>357</v>
      </c>
      <c r="AL3701" s="277" t="s">
        <v>173</v>
      </c>
      <c r="AM3701" s="276" t="s">
        <v>851</v>
      </c>
      <c r="AN3701" s="276" t="s">
        <v>636</v>
      </c>
      <c r="AO3701" s="277" t="s">
        <v>637</v>
      </c>
    </row>
    <row r="3702" spans="1:41" ht="15" thickBot="1" x14ac:dyDescent="0.4">
      <c r="A3702" s="8">
        <v>2025</v>
      </c>
      <c r="B3702" s="9" t="s">
        <v>172</v>
      </c>
      <c r="C3702" s="9" t="s">
        <v>173</v>
      </c>
      <c r="D3702" s="9" t="s">
        <v>357</v>
      </c>
      <c r="E3702" s="9" t="s">
        <v>31</v>
      </c>
      <c r="F3702" s="8">
        <v>2034</v>
      </c>
      <c r="G3702" s="11" t="s">
        <v>381</v>
      </c>
      <c r="H3702" s="11" t="s">
        <v>381</v>
      </c>
      <c r="I3702" s="11" t="s">
        <v>381</v>
      </c>
      <c r="J3702" s="11" t="s">
        <v>381</v>
      </c>
      <c r="K3702" s="11" t="s">
        <v>381</v>
      </c>
      <c r="L3702" s="11" t="s">
        <v>381</v>
      </c>
      <c r="M3702" s="11" t="s">
        <v>381</v>
      </c>
      <c r="N3702" s="11" t="s">
        <v>381</v>
      </c>
      <c r="O3702" s="11" t="s">
        <v>381</v>
      </c>
      <c r="P3702" s="11" t="s">
        <v>381</v>
      </c>
      <c r="Q3702" s="11" t="s">
        <v>381</v>
      </c>
      <c r="R3702" s="11" t="s">
        <v>381</v>
      </c>
      <c r="S3702" s="11" t="s">
        <v>381</v>
      </c>
      <c r="T3702" s="11" t="s">
        <v>381</v>
      </c>
      <c r="U3702" s="11" t="s">
        <v>381</v>
      </c>
      <c r="V3702" s="11" t="s">
        <v>381</v>
      </c>
      <c r="W3702" s="11" t="s">
        <v>381</v>
      </c>
      <c r="X3702" s="11" t="s">
        <v>381</v>
      </c>
      <c r="Y3702" s="11" t="s">
        <v>381</v>
      </c>
      <c r="Z3702" s="28" t="s">
        <v>35</v>
      </c>
      <c r="AA3702" s="28" t="s">
        <v>35</v>
      </c>
      <c r="AB3702" s="11">
        <v>7.986E-2</v>
      </c>
      <c r="AC3702" s="11">
        <v>0.15348000000000001</v>
      </c>
      <c r="AD3702" s="71"/>
      <c r="AE3702" s="71"/>
      <c r="AF3702" s="71">
        <f t="shared" si="174"/>
        <v>7.3599999999999999E-2</v>
      </c>
      <c r="AG3702" s="277" t="s">
        <v>907</v>
      </c>
      <c r="AH3702" s="277" t="s">
        <v>848</v>
      </c>
      <c r="AI3702" s="276" t="s">
        <v>849</v>
      </c>
      <c r="AJ3702" s="276" t="s">
        <v>850</v>
      </c>
      <c r="AK3702" s="276" t="s">
        <v>357</v>
      </c>
      <c r="AL3702" s="277" t="s">
        <v>173</v>
      </c>
      <c r="AM3702" s="276" t="s">
        <v>851</v>
      </c>
      <c r="AN3702" s="276" t="s">
        <v>636</v>
      </c>
      <c r="AO3702" s="277" t="s">
        <v>637</v>
      </c>
    </row>
    <row r="3703" spans="1:41" ht="15" thickBot="1" x14ac:dyDescent="0.4">
      <c r="A3703" s="8">
        <v>2025</v>
      </c>
      <c r="B3703" s="9" t="s">
        <v>172</v>
      </c>
      <c r="C3703" s="9" t="s">
        <v>173</v>
      </c>
      <c r="D3703" s="9" t="s">
        <v>357</v>
      </c>
      <c r="E3703" s="9" t="s">
        <v>31</v>
      </c>
      <c r="F3703" s="8">
        <v>2035</v>
      </c>
      <c r="G3703" s="11" t="s">
        <v>381</v>
      </c>
      <c r="H3703" s="11" t="s">
        <v>381</v>
      </c>
      <c r="I3703" s="11" t="s">
        <v>381</v>
      </c>
      <c r="J3703" s="11" t="s">
        <v>381</v>
      </c>
      <c r="K3703" s="11" t="s">
        <v>381</v>
      </c>
      <c r="L3703" s="11" t="s">
        <v>381</v>
      </c>
      <c r="M3703" s="11" t="s">
        <v>381</v>
      </c>
      <c r="N3703" s="11" t="s">
        <v>381</v>
      </c>
      <c r="O3703" s="11" t="s">
        <v>381</v>
      </c>
      <c r="P3703" s="11" t="s">
        <v>381</v>
      </c>
      <c r="Q3703" s="11" t="s">
        <v>381</v>
      </c>
      <c r="R3703" s="11" t="s">
        <v>381</v>
      </c>
      <c r="S3703" s="11" t="s">
        <v>381</v>
      </c>
      <c r="T3703" s="11" t="s">
        <v>381</v>
      </c>
      <c r="U3703" s="11" t="s">
        <v>381</v>
      </c>
      <c r="V3703" s="11" t="s">
        <v>381</v>
      </c>
      <c r="W3703" s="11" t="s">
        <v>381</v>
      </c>
      <c r="X3703" s="11" t="s">
        <v>381</v>
      </c>
      <c r="Y3703" s="11" t="s">
        <v>381</v>
      </c>
      <c r="Z3703" s="28" t="s">
        <v>35</v>
      </c>
      <c r="AA3703" s="28" t="s">
        <v>35</v>
      </c>
      <c r="AB3703" s="11">
        <v>6.5769999999999995E-2</v>
      </c>
      <c r="AC3703" s="11">
        <v>0.14058000000000001</v>
      </c>
      <c r="AD3703" s="71"/>
      <c r="AE3703" s="71"/>
      <c r="AF3703" s="71">
        <f t="shared" si="174"/>
        <v>7.4800000000000005E-2</v>
      </c>
      <c r="AG3703" s="277" t="s">
        <v>907</v>
      </c>
      <c r="AH3703" s="277" t="s">
        <v>848</v>
      </c>
      <c r="AI3703" s="276" t="s">
        <v>849</v>
      </c>
      <c r="AJ3703" s="276" t="s">
        <v>850</v>
      </c>
      <c r="AK3703" s="276" t="s">
        <v>357</v>
      </c>
      <c r="AL3703" s="277" t="s">
        <v>173</v>
      </c>
      <c r="AM3703" s="276" t="s">
        <v>851</v>
      </c>
      <c r="AN3703" s="276" t="s">
        <v>636</v>
      </c>
      <c r="AO3703" s="277" t="s">
        <v>637</v>
      </c>
    </row>
    <row r="3704" spans="1:41" ht="15" thickBot="1" x14ac:dyDescent="0.4">
      <c r="A3704" s="8">
        <v>2025</v>
      </c>
      <c r="B3704" s="9" t="s">
        <v>172</v>
      </c>
      <c r="C3704" s="9" t="s">
        <v>173</v>
      </c>
      <c r="D3704" s="9" t="s">
        <v>357</v>
      </c>
      <c r="E3704" s="9" t="s">
        <v>32</v>
      </c>
      <c r="F3704" s="8">
        <v>2025</v>
      </c>
      <c r="G3704" s="11">
        <v>0</v>
      </c>
      <c r="H3704" s="11">
        <v>0</v>
      </c>
      <c r="I3704" s="11" t="s">
        <v>35</v>
      </c>
      <c r="J3704" s="11" t="s">
        <v>35</v>
      </c>
      <c r="K3704" s="11" t="s">
        <v>35</v>
      </c>
      <c r="L3704" s="11">
        <v>0</v>
      </c>
      <c r="M3704" s="11">
        <v>0</v>
      </c>
      <c r="N3704" s="11">
        <v>0.61458999999999997</v>
      </c>
      <c r="O3704" s="11">
        <v>0</v>
      </c>
      <c r="P3704" s="11">
        <v>0.26995999999999998</v>
      </c>
      <c r="Q3704" s="11">
        <v>2.38266</v>
      </c>
      <c r="R3704" s="11">
        <v>0.11375</v>
      </c>
      <c r="S3704" s="11">
        <v>0</v>
      </c>
      <c r="T3704" s="11">
        <v>3.3825699999999999</v>
      </c>
      <c r="U3704" s="11">
        <v>0</v>
      </c>
      <c r="V3704" s="11">
        <v>0</v>
      </c>
      <c r="W3704" s="11">
        <v>0</v>
      </c>
      <c r="X3704" s="11">
        <v>0</v>
      </c>
      <c r="Y3704" s="11">
        <v>3.3825699999999999</v>
      </c>
      <c r="Z3704" s="28" t="s">
        <v>35</v>
      </c>
      <c r="AA3704" s="28" t="s">
        <v>35</v>
      </c>
      <c r="AB3704" s="11">
        <v>8.3720000000000003E-2</v>
      </c>
      <c r="AC3704" s="11">
        <v>0.11022999999999999</v>
      </c>
      <c r="AD3704" s="71">
        <f t="shared" si="175"/>
        <v>1.6000000000000001E-3</v>
      </c>
      <c r="AE3704" s="71">
        <f t="shared" si="176"/>
        <v>0</v>
      </c>
      <c r="AF3704" s="71">
        <f t="shared" si="174"/>
        <v>2.6499999999999999E-2</v>
      </c>
      <c r="AG3704" s="277" t="s">
        <v>908</v>
      </c>
      <c r="AH3704" s="277" t="s">
        <v>848</v>
      </c>
      <c r="AI3704" s="276" t="s">
        <v>849</v>
      </c>
      <c r="AJ3704" s="276" t="s">
        <v>850</v>
      </c>
      <c r="AK3704" s="276" t="s">
        <v>357</v>
      </c>
      <c r="AL3704" s="277" t="s">
        <v>173</v>
      </c>
      <c r="AM3704" s="276" t="s">
        <v>851</v>
      </c>
      <c r="AN3704" s="276" t="s">
        <v>636</v>
      </c>
      <c r="AO3704" s="277" t="s">
        <v>637</v>
      </c>
    </row>
    <row r="3705" spans="1:41" ht="15" thickBot="1" x14ac:dyDescent="0.4">
      <c r="A3705" s="8">
        <v>2025</v>
      </c>
      <c r="B3705" s="9" t="s">
        <v>172</v>
      </c>
      <c r="C3705" s="9" t="s">
        <v>173</v>
      </c>
      <c r="D3705" s="9" t="s">
        <v>357</v>
      </c>
      <c r="E3705" s="9" t="s">
        <v>32</v>
      </c>
      <c r="F3705" s="8">
        <v>2026</v>
      </c>
      <c r="G3705" s="11">
        <v>0</v>
      </c>
      <c r="H3705" s="11">
        <v>0</v>
      </c>
      <c r="I3705" s="11" t="s">
        <v>35</v>
      </c>
      <c r="J3705" s="11" t="s">
        <v>35</v>
      </c>
      <c r="K3705" s="11" t="s">
        <v>35</v>
      </c>
      <c r="L3705" s="11">
        <v>0</v>
      </c>
      <c r="M3705" s="11">
        <v>0</v>
      </c>
      <c r="N3705" s="11">
        <v>1.1140000000000001</v>
      </c>
      <c r="O3705" s="11">
        <v>0</v>
      </c>
      <c r="P3705" s="11">
        <v>0.34343000000000001</v>
      </c>
      <c r="Q3705" s="11">
        <v>2.4129900000000002</v>
      </c>
      <c r="R3705" s="11">
        <v>0.23033999999999999</v>
      </c>
      <c r="S3705" s="11">
        <v>0</v>
      </c>
      <c r="T3705" s="11">
        <v>4.1036000000000001</v>
      </c>
      <c r="U3705" s="11">
        <v>0</v>
      </c>
      <c r="V3705" s="11">
        <v>0</v>
      </c>
      <c r="W3705" s="11">
        <v>0</v>
      </c>
      <c r="X3705" s="11">
        <v>0</v>
      </c>
      <c r="Y3705" s="11">
        <v>4.1036000000000001</v>
      </c>
      <c r="Z3705" s="28" t="s">
        <v>35</v>
      </c>
      <c r="AA3705" s="28" t="s">
        <v>35</v>
      </c>
      <c r="AB3705" s="11">
        <v>0.24288000000000001</v>
      </c>
      <c r="AC3705" s="11">
        <v>0.35679</v>
      </c>
      <c r="AD3705" s="71">
        <f t="shared" si="175"/>
        <v>2.8E-3</v>
      </c>
      <c r="AE3705" s="71">
        <f t="shared" si="176"/>
        <v>0</v>
      </c>
      <c r="AF3705" s="71">
        <f t="shared" si="174"/>
        <v>0.1139</v>
      </c>
      <c r="AG3705" s="277" t="s">
        <v>908</v>
      </c>
      <c r="AH3705" s="277" t="s">
        <v>848</v>
      </c>
      <c r="AI3705" s="276" t="s">
        <v>849</v>
      </c>
      <c r="AJ3705" s="276" t="s">
        <v>850</v>
      </c>
      <c r="AK3705" s="276" t="s">
        <v>357</v>
      </c>
      <c r="AL3705" s="277" t="s">
        <v>173</v>
      </c>
      <c r="AM3705" s="276" t="s">
        <v>851</v>
      </c>
      <c r="AN3705" s="276" t="s">
        <v>636</v>
      </c>
      <c r="AO3705" s="277" t="s">
        <v>637</v>
      </c>
    </row>
    <row r="3706" spans="1:41" ht="15" thickBot="1" x14ac:dyDescent="0.4">
      <c r="A3706" s="8">
        <v>2025</v>
      </c>
      <c r="B3706" s="9" t="s">
        <v>172</v>
      </c>
      <c r="C3706" s="9" t="s">
        <v>173</v>
      </c>
      <c r="D3706" s="9" t="s">
        <v>357</v>
      </c>
      <c r="E3706" s="9" t="s">
        <v>32</v>
      </c>
      <c r="F3706" s="8">
        <v>2027</v>
      </c>
      <c r="G3706" s="11">
        <v>0</v>
      </c>
      <c r="H3706" s="11">
        <v>0</v>
      </c>
      <c r="I3706" s="11" t="s">
        <v>35</v>
      </c>
      <c r="J3706" s="11" t="s">
        <v>35</v>
      </c>
      <c r="K3706" s="11" t="s">
        <v>35</v>
      </c>
      <c r="L3706" s="11">
        <v>0</v>
      </c>
      <c r="M3706" s="11">
        <v>0</v>
      </c>
      <c r="N3706" s="11">
        <v>1.05162</v>
      </c>
      <c r="O3706" s="11">
        <v>0</v>
      </c>
      <c r="P3706" s="11">
        <v>0.43908999999999998</v>
      </c>
      <c r="Q3706" s="11">
        <v>2.3029999999999999</v>
      </c>
      <c r="R3706" s="11">
        <v>0.24604999999999999</v>
      </c>
      <c r="S3706" s="11">
        <v>0</v>
      </c>
      <c r="T3706" s="11">
        <v>4.0458600000000002</v>
      </c>
      <c r="U3706" s="11">
        <v>0</v>
      </c>
      <c r="V3706" s="11">
        <v>0</v>
      </c>
      <c r="W3706" s="11">
        <v>0</v>
      </c>
      <c r="X3706" s="11">
        <v>0</v>
      </c>
      <c r="Y3706" s="11">
        <v>4.0458600000000002</v>
      </c>
      <c r="Z3706" s="28" t="s">
        <v>35</v>
      </c>
      <c r="AA3706" s="28" t="s">
        <v>35</v>
      </c>
      <c r="AB3706" s="11">
        <v>0.19248000000000001</v>
      </c>
      <c r="AC3706" s="11">
        <v>0.41408</v>
      </c>
      <c r="AD3706" s="71">
        <f t="shared" si="175"/>
        <v>6.1000000000000004E-3</v>
      </c>
      <c r="AE3706" s="71">
        <f t="shared" si="176"/>
        <v>0</v>
      </c>
      <c r="AF3706" s="71">
        <f t="shared" si="174"/>
        <v>0.22159999999999999</v>
      </c>
      <c r="AG3706" s="277" t="s">
        <v>908</v>
      </c>
      <c r="AH3706" s="277" t="s">
        <v>848</v>
      </c>
      <c r="AI3706" s="276" t="s">
        <v>849</v>
      </c>
      <c r="AJ3706" s="276" t="s">
        <v>850</v>
      </c>
      <c r="AK3706" s="276" t="s">
        <v>357</v>
      </c>
      <c r="AL3706" s="277" t="s">
        <v>173</v>
      </c>
      <c r="AM3706" s="276" t="s">
        <v>851</v>
      </c>
      <c r="AN3706" s="276" t="s">
        <v>636</v>
      </c>
      <c r="AO3706" s="277" t="s">
        <v>637</v>
      </c>
    </row>
    <row r="3707" spans="1:41" ht="15" thickBot="1" x14ac:dyDescent="0.4">
      <c r="A3707" s="8">
        <v>2025</v>
      </c>
      <c r="B3707" s="9" t="s">
        <v>172</v>
      </c>
      <c r="C3707" s="9" t="s">
        <v>173</v>
      </c>
      <c r="D3707" s="9" t="s">
        <v>357</v>
      </c>
      <c r="E3707" s="9" t="s">
        <v>32</v>
      </c>
      <c r="F3707" s="8">
        <v>2028</v>
      </c>
      <c r="G3707" s="11">
        <v>0</v>
      </c>
      <c r="H3707" s="11">
        <v>0</v>
      </c>
      <c r="I3707" s="11" t="s">
        <v>35</v>
      </c>
      <c r="J3707" s="11" t="s">
        <v>35</v>
      </c>
      <c r="K3707" s="11" t="s">
        <v>35</v>
      </c>
      <c r="L3707" s="11">
        <v>0</v>
      </c>
      <c r="M3707" s="11">
        <v>0</v>
      </c>
      <c r="N3707" s="11">
        <v>0.56154999999999999</v>
      </c>
      <c r="O3707" s="11">
        <v>0</v>
      </c>
      <c r="P3707" s="11">
        <v>0.29076000000000002</v>
      </c>
      <c r="Q3707" s="11">
        <v>2.8071999999999999</v>
      </c>
      <c r="R3707" s="11">
        <v>0.24091000000000001</v>
      </c>
      <c r="S3707" s="11">
        <v>0</v>
      </c>
      <c r="T3707" s="11">
        <v>3.90754</v>
      </c>
      <c r="U3707" s="11">
        <v>0</v>
      </c>
      <c r="V3707" s="11">
        <v>0</v>
      </c>
      <c r="W3707" s="11">
        <v>0</v>
      </c>
      <c r="X3707" s="11">
        <v>0</v>
      </c>
      <c r="Y3707" s="11">
        <v>3.90754</v>
      </c>
      <c r="Z3707" s="28" t="s">
        <v>35</v>
      </c>
      <c r="AA3707" s="28" t="s">
        <v>35</v>
      </c>
      <c r="AB3707" s="11">
        <v>0.17329</v>
      </c>
      <c r="AC3707" s="11">
        <v>0.68481000000000003</v>
      </c>
      <c r="AD3707" s="71">
        <f t="shared" si="175"/>
        <v>7.1000000000000004E-3</v>
      </c>
      <c r="AE3707" s="71">
        <f t="shared" si="176"/>
        <v>0</v>
      </c>
      <c r="AF3707" s="71">
        <f t="shared" si="174"/>
        <v>0.51149999999999995</v>
      </c>
      <c r="AG3707" s="277" t="s">
        <v>908</v>
      </c>
      <c r="AH3707" s="277" t="s">
        <v>848</v>
      </c>
      <c r="AI3707" s="276" t="s">
        <v>849</v>
      </c>
      <c r="AJ3707" s="276" t="s">
        <v>850</v>
      </c>
      <c r="AK3707" s="276" t="s">
        <v>357</v>
      </c>
      <c r="AL3707" s="277" t="s">
        <v>173</v>
      </c>
      <c r="AM3707" s="276" t="s">
        <v>851</v>
      </c>
      <c r="AN3707" s="276" t="s">
        <v>636</v>
      </c>
      <c r="AO3707" s="277" t="s">
        <v>637</v>
      </c>
    </row>
    <row r="3708" spans="1:41" ht="15" thickBot="1" x14ac:dyDescent="0.4">
      <c r="A3708" s="8">
        <v>2025</v>
      </c>
      <c r="B3708" s="9" t="s">
        <v>172</v>
      </c>
      <c r="C3708" s="9" t="s">
        <v>173</v>
      </c>
      <c r="D3708" s="9" t="s">
        <v>357</v>
      </c>
      <c r="E3708" s="9" t="s">
        <v>32</v>
      </c>
      <c r="F3708" s="8">
        <v>2029</v>
      </c>
      <c r="G3708" s="11">
        <v>0</v>
      </c>
      <c r="H3708" s="11">
        <v>0</v>
      </c>
      <c r="I3708" s="11" t="s">
        <v>35</v>
      </c>
      <c r="J3708" s="11" t="s">
        <v>35</v>
      </c>
      <c r="K3708" s="11" t="s">
        <v>35</v>
      </c>
      <c r="L3708" s="11">
        <v>0</v>
      </c>
      <c r="M3708" s="11">
        <v>0</v>
      </c>
      <c r="N3708" s="11">
        <v>0.86509999999999998</v>
      </c>
      <c r="O3708" s="11">
        <v>0</v>
      </c>
      <c r="P3708" s="11">
        <v>0.38804</v>
      </c>
      <c r="Q3708" s="11">
        <v>2.6756199999999999</v>
      </c>
      <c r="R3708" s="11">
        <v>0.51875000000000004</v>
      </c>
      <c r="S3708" s="11">
        <v>0</v>
      </c>
      <c r="T3708" s="11">
        <v>4.4573999999999998</v>
      </c>
      <c r="U3708" s="11">
        <v>0</v>
      </c>
      <c r="V3708" s="11">
        <v>0</v>
      </c>
      <c r="W3708" s="11">
        <v>0</v>
      </c>
      <c r="X3708" s="11">
        <v>0</v>
      </c>
      <c r="Y3708" s="11">
        <v>4.4573999999999998</v>
      </c>
      <c r="Z3708" s="28" t="s">
        <v>35</v>
      </c>
      <c r="AA3708" s="28" t="s">
        <v>35</v>
      </c>
      <c r="AB3708" s="11">
        <v>0.24188000000000001</v>
      </c>
      <c r="AC3708" s="11">
        <v>0.79205000000000003</v>
      </c>
      <c r="AD3708" s="71">
        <f t="shared" si="175"/>
        <v>9.9000000000000008E-3</v>
      </c>
      <c r="AE3708" s="71">
        <f t="shared" si="176"/>
        <v>0</v>
      </c>
      <c r="AF3708" s="71">
        <f t="shared" si="174"/>
        <v>0.55020000000000002</v>
      </c>
      <c r="AG3708" s="277" t="s">
        <v>908</v>
      </c>
      <c r="AH3708" s="277" t="s">
        <v>848</v>
      </c>
      <c r="AI3708" s="276" t="s">
        <v>849</v>
      </c>
      <c r="AJ3708" s="276" t="s">
        <v>850</v>
      </c>
      <c r="AK3708" s="276" t="s">
        <v>357</v>
      </c>
      <c r="AL3708" s="277" t="s">
        <v>173</v>
      </c>
      <c r="AM3708" s="276" t="s">
        <v>851</v>
      </c>
      <c r="AN3708" s="276" t="s">
        <v>636</v>
      </c>
      <c r="AO3708" s="277" t="s">
        <v>637</v>
      </c>
    </row>
    <row r="3709" spans="1:41" ht="15" thickBot="1" x14ac:dyDescent="0.4">
      <c r="A3709" s="8">
        <v>2025</v>
      </c>
      <c r="B3709" s="9" t="s">
        <v>172</v>
      </c>
      <c r="C3709" s="9" t="s">
        <v>173</v>
      </c>
      <c r="D3709" s="9" t="s">
        <v>357</v>
      </c>
      <c r="E3709" s="9" t="s">
        <v>32</v>
      </c>
      <c r="F3709" s="8">
        <v>2030</v>
      </c>
      <c r="G3709" s="11">
        <v>0</v>
      </c>
      <c r="H3709" s="11">
        <v>0</v>
      </c>
      <c r="I3709" s="11" t="s">
        <v>35</v>
      </c>
      <c r="J3709" s="11" t="s">
        <v>35</v>
      </c>
      <c r="K3709" s="11" t="s">
        <v>35</v>
      </c>
      <c r="L3709" s="11">
        <v>0</v>
      </c>
      <c r="M3709" s="11">
        <v>0</v>
      </c>
      <c r="N3709" s="11">
        <v>1.20549</v>
      </c>
      <c r="O3709" s="11">
        <v>0</v>
      </c>
      <c r="P3709" s="11">
        <v>0.57516999999999996</v>
      </c>
      <c r="Q3709" s="11">
        <v>2.2285300000000001</v>
      </c>
      <c r="R3709" s="11">
        <v>0.56954000000000005</v>
      </c>
      <c r="S3709" s="11">
        <v>0</v>
      </c>
      <c r="T3709" s="11">
        <v>4.5902000000000003</v>
      </c>
      <c r="U3709" s="11">
        <v>0</v>
      </c>
      <c r="V3709" s="11">
        <v>0</v>
      </c>
      <c r="W3709" s="11">
        <v>0</v>
      </c>
      <c r="X3709" s="11">
        <v>0</v>
      </c>
      <c r="Y3709" s="11">
        <v>4.5902000000000003</v>
      </c>
      <c r="Z3709" s="28" t="s">
        <v>35</v>
      </c>
      <c r="AA3709" s="28" t="s">
        <v>35</v>
      </c>
      <c r="AB3709" s="11">
        <v>0.43630999999999998</v>
      </c>
      <c r="AC3709" s="11">
        <v>1.18527</v>
      </c>
      <c r="AD3709" s="71">
        <f t="shared" si="175"/>
        <v>1.15E-2</v>
      </c>
      <c r="AE3709" s="71">
        <f t="shared" si="176"/>
        <v>0</v>
      </c>
      <c r="AF3709" s="71">
        <f t="shared" si="174"/>
        <v>0.749</v>
      </c>
      <c r="AG3709" s="277" t="s">
        <v>908</v>
      </c>
      <c r="AH3709" s="277" t="s">
        <v>848</v>
      </c>
      <c r="AI3709" s="276" t="s">
        <v>849</v>
      </c>
      <c r="AJ3709" s="276" t="s">
        <v>850</v>
      </c>
      <c r="AK3709" s="276" t="s">
        <v>357</v>
      </c>
      <c r="AL3709" s="277" t="s">
        <v>173</v>
      </c>
      <c r="AM3709" s="276" t="s">
        <v>851</v>
      </c>
      <c r="AN3709" s="276" t="s">
        <v>636</v>
      </c>
      <c r="AO3709" s="277" t="s">
        <v>637</v>
      </c>
    </row>
    <row r="3710" spans="1:41" ht="15" thickBot="1" x14ac:dyDescent="0.4">
      <c r="A3710" s="8">
        <v>2025</v>
      </c>
      <c r="B3710" s="9" t="s">
        <v>172</v>
      </c>
      <c r="C3710" s="9" t="s">
        <v>173</v>
      </c>
      <c r="D3710" s="9" t="s">
        <v>357</v>
      </c>
      <c r="E3710" s="9" t="s">
        <v>32</v>
      </c>
      <c r="F3710" s="8">
        <v>2031</v>
      </c>
      <c r="G3710" s="11">
        <v>0</v>
      </c>
      <c r="H3710" s="11">
        <v>0</v>
      </c>
      <c r="I3710" s="11" t="s">
        <v>35</v>
      </c>
      <c r="J3710" s="11" t="s">
        <v>35</v>
      </c>
      <c r="K3710" s="11" t="s">
        <v>35</v>
      </c>
      <c r="L3710" s="11">
        <v>0</v>
      </c>
      <c r="M3710" s="11">
        <v>0</v>
      </c>
      <c r="N3710" s="11">
        <v>0.81647000000000003</v>
      </c>
      <c r="O3710" s="11">
        <v>0</v>
      </c>
      <c r="P3710" s="11">
        <v>0.59772000000000003</v>
      </c>
      <c r="Q3710" s="11">
        <v>2.4500099999999998</v>
      </c>
      <c r="R3710" s="11">
        <v>0.42474000000000001</v>
      </c>
      <c r="S3710" s="11">
        <v>0</v>
      </c>
      <c r="T3710" s="11">
        <v>4.3030999999999997</v>
      </c>
      <c r="U3710" s="11">
        <v>0</v>
      </c>
      <c r="V3710" s="11">
        <v>0</v>
      </c>
      <c r="W3710" s="11">
        <v>0</v>
      </c>
      <c r="X3710" s="11">
        <v>0</v>
      </c>
      <c r="Y3710" s="11">
        <v>4.3030999999999997</v>
      </c>
      <c r="Z3710" s="28" t="s">
        <v>35</v>
      </c>
      <c r="AA3710" s="28" t="s">
        <v>35</v>
      </c>
      <c r="AB3710" s="11">
        <v>0.65510000000000002</v>
      </c>
      <c r="AC3710" s="11">
        <v>1.47502</v>
      </c>
      <c r="AD3710" s="71">
        <f t="shared" si="175"/>
        <v>1.4200000000000001E-2</v>
      </c>
      <c r="AE3710" s="71">
        <f t="shared" si="176"/>
        <v>0</v>
      </c>
      <c r="AF3710" s="71">
        <f t="shared" si="174"/>
        <v>0.81989999999999996</v>
      </c>
      <c r="AG3710" s="277" t="s">
        <v>908</v>
      </c>
      <c r="AH3710" s="277" t="s">
        <v>848</v>
      </c>
      <c r="AI3710" s="276" t="s">
        <v>849</v>
      </c>
      <c r="AJ3710" s="276" t="s">
        <v>850</v>
      </c>
      <c r="AK3710" s="276" t="s">
        <v>357</v>
      </c>
      <c r="AL3710" s="277" t="s">
        <v>173</v>
      </c>
      <c r="AM3710" s="276" t="s">
        <v>851</v>
      </c>
      <c r="AN3710" s="276" t="s">
        <v>636</v>
      </c>
      <c r="AO3710" s="277" t="s">
        <v>637</v>
      </c>
    </row>
    <row r="3711" spans="1:41" ht="15" thickBot="1" x14ac:dyDescent="0.4">
      <c r="A3711" s="8">
        <v>2025</v>
      </c>
      <c r="B3711" s="9" t="s">
        <v>172</v>
      </c>
      <c r="C3711" s="9" t="s">
        <v>173</v>
      </c>
      <c r="D3711" s="9" t="s">
        <v>357</v>
      </c>
      <c r="E3711" s="9" t="s">
        <v>32</v>
      </c>
      <c r="F3711" s="8">
        <v>2032</v>
      </c>
      <c r="G3711" s="11">
        <v>0</v>
      </c>
      <c r="H3711" s="11">
        <v>0</v>
      </c>
      <c r="I3711" s="11" t="s">
        <v>35</v>
      </c>
      <c r="J3711" s="11" t="s">
        <v>35</v>
      </c>
      <c r="K3711" s="11" t="s">
        <v>35</v>
      </c>
      <c r="L3711" s="11">
        <v>0</v>
      </c>
      <c r="M3711" s="11">
        <v>0</v>
      </c>
      <c r="N3711" s="11">
        <v>0.54020999999999997</v>
      </c>
      <c r="O3711" s="11">
        <v>0</v>
      </c>
      <c r="P3711" s="11">
        <v>0.85470999999999997</v>
      </c>
      <c r="Q3711" s="11">
        <v>2.0604</v>
      </c>
      <c r="R3711" s="11">
        <v>0.50975999999999999</v>
      </c>
      <c r="S3711" s="11">
        <v>0</v>
      </c>
      <c r="T3711" s="11">
        <v>3.9922599999999999</v>
      </c>
      <c r="U3711" s="11">
        <v>0</v>
      </c>
      <c r="V3711" s="11">
        <v>0</v>
      </c>
      <c r="W3711" s="11">
        <v>0</v>
      </c>
      <c r="X3711" s="11">
        <v>0</v>
      </c>
      <c r="Y3711" s="11">
        <v>3.9922599999999999</v>
      </c>
      <c r="Z3711" s="28" t="s">
        <v>35</v>
      </c>
      <c r="AA3711" s="28" t="s">
        <v>35</v>
      </c>
      <c r="AB3711" s="11">
        <v>0.73765000000000003</v>
      </c>
      <c r="AC3711" s="11">
        <v>1.48976</v>
      </c>
      <c r="AD3711" s="71">
        <f t="shared" si="175"/>
        <v>2.7199999999999998E-2</v>
      </c>
      <c r="AE3711" s="71">
        <f t="shared" si="176"/>
        <v>0</v>
      </c>
      <c r="AF3711" s="71">
        <f t="shared" si="174"/>
        <v>0.75209999999999999</v>
      </c>
      <c r="AG3711" s="277" t="s">
        <v>908</v>
      </c>
      <c r="AH3711" s="277" t="s">
        <v>848</v>
      </c>
      <c r="AI3711" s="276" t="s">
        <v>849</v>
      </c>
      <c r="AJ3711" s="276" t="s">
        <v>850</v>
      </c>
      <c r="AK3711" s="276" t="s">
        <v>357</v>
      </c>
      <c r="AL3711" s="277" t="s">
        <v>173</v>
      </c>
      <c r="AM3711" s="276" t="s">
        <v>851</v>
      </c>
      <c r="AN3711" s="276" t="s">
        <v>636</v>
      </c>
      <c r="AO3711" s="277" t="s">
        <v>637</v>
      </c>
    </row>
    <row r="3712" spans="1:41" ht="15" thickBot="1" x14ac:dyDescent="0.4">
      <c r="A3712" s="8">
        <v>2025</v>
      </c>
      <c r="B3712" s="9" t="s">
        <v>172</v>
      </c>
      <c r="C3712" s="9" t="s">
        <v>173</v>
      </c>
      <c r="D3712" s="9" t="s">
        <v>357</v>
      </c>
      <c r="E3712" s="9" t="s">
        <v>32</v>
      </c>
      <c r="F3712" s="8">
        <v>2033</v>
      </c>
      <c r="G3712" s="11">
        <v>0</v>
      </c>
      <c r="H3712" s="11">
        <v>0</v>
      </c>
      <c r="I3712" s="11" t="s">
        <v>35</v>
      </c>
      <c r="J3712" s="11" t="s">
        <v>35</v>
      </c>
      <c r="K3712" s="11" t="s">
        <v>35</v>
      </c>
      <c r="L3712" s="11">
        <v>0</v>
      </c>
      <c r="M3712" s="11">
        <v>0</v>
      </c>
      <c r="N3712" s="11">
        <v>1.05623</v>
      </c>
      <c r="O3712" s="11">
        <v>0</v>
      </c>
      <c r="P3712" s="11">
        <v>1.12446</v>
      </c>
      <c r="Q3712" s="11">
        <v>2.5383499999999999</v>
      </c>
      <c r="R3712" s="11">
        <v>0.56135999999999997</v>
      </c>
      <c r="S3712" s="11">
        <v>0</v>
      </c>
      <c r="T3712" s="11">
        <v>5.3431600000000001</v>
      </c>
      <c r="U3712" s="11">
        <v>0</v>
      </c>
      <c r="V3712" s="11">
        <v>0</v>
      </c>
      <c r="W3712" s="11">
        <v>0</v>
      </c>
      <c r="X3712" s="11">
        <v>0</v>
      </c>
      <c r="Y3712" s="11">
        <v>5.3431600000000001</v>
      </c>
      <c r="Z3712" s="28" t="s">
        <v>35</v>
      </c>
      <c r="AA3712" s="28" t="s">
        <v>35</v>
      </c>
      <c r="AB3712" s="11">
        <v>0.79537999999999998</v>
      </c>
      <c r="AC3712" s="11">
        <v>1.39838</v>
      </c>
      <c r="AD3712" s="71">
        <f t="shared" si="175"/>
        <v>6.2799999999999995E-2</v>
      </c>
      <c r="AE3712" s="71">
        <f t="shared" si="176"/>
        <v>0</v>
      </c>
      <c r="AF3712" s="71">
        <f t="shared" si="174"/>
        <v>0.60299999999999998</v>
      </c>
      <c r="AG3712" s="277" t="s">
        <v>908</v>
      </c>
      <c r="AH3712" s="277" t="s">
        <v>848</v>
      </c>
      <c r="AI3712" s="276" t="s">
        <v>849</v>
      </c>
      <c r="AJ3712" s="276" t="s">
        <v>850</v>
      </c>
      <c r="AK3712" s="276" t="s">
        <v>357</v>
      </c>
      <c r="AL3712" s="277" t="s">
        <v>173</v>
      </c>
      <c r="AM3712" s="276" t="s">
        <v>851</v>
      </c>
      <c r="AN3712" s="276" t="s">
        <v>636</v>
      </c>
      <c r="AO3712" s="277" t="s">
        <v>637</v>
      </c>
    </row>
    <row r="3713" spans="1:41" ht="15" thickBot="1" x14ac:dyDescent="0.4">
      <c r="A3713" s="8">
        <v>2025</v>
      </c>
      <c r="B3713" s="9" t="s">
        <v>172</v>
      </c>
      <c r="C3713" s="9" t="s">
        <v>173</v>
      </c>
      <c r="D3713" s="9" t="s">
        <v>357</v>
      </c>
      <c r="E3713" s="9" t="s">
        <v>32</v>
      </c>
      <c r="F3713" s="8">
        <v>2034</v>
      </c>
      <c r="G3713" s="11">
        <v>0</v>
      </c>
      <c r="H3713" s="11">
        <v>0</v>
      </c>
      <c r="I3713" s="11" t="s">
        <v>35</v>
      </c>
      <c r="J3713" s="11" t="s">
        <v>35</v>
      </c>
      <c r="K3713" s="11" t="s">
        <v>35</v>
      </c>
      <c r="L3713" s="11">
        <v>0</v>
      </c>
      <c r="M3713" s="11">
        <v>0</v>
      </c>
      <c r="N3713" s="11">
        <v>0.72260000000000002</v>
      </c>
      <c r="O3713" s="11">
        <v>0</v>
      </c>
      <c r="P3713" s="11">
        <v>1.0769899999999999</v>
      </c>
      <c r="Q3713" s="11">
        <v>2.2690800000000002</v>
      </c>
      <c r="R3713" s="11">
        <v>0.63221000000000005</v>
      </c>
      <c r="S3713" s="11">
        <v>0</v>
      </c>
      <c r="T3713" s="11">
        <v>4.7748100000000004</v>
      </c>
      <c r="U3713" s="11">
        <v>0</v>
      </c>
      <c r="V3713" s="11">
        <v>0</v>
      </c>
      <c r="W3713" s="11">
        <v>0</v>
      </c>
      <c r="X3713" s="11">
        <v>0</v>
      </c>
      <c r="Y3713" s="11">
        <v>4.7748100000000004</v>
      </c>
      <c r="Z3713" s="28" t="s">
        <v>35</v>
      </c>
      <c r="AA3713" s="28" t="s">
        <v>35</v>
      </c>
      <c r="AB3713" s="11">
        <v>0.71640000000000004</v>
      </c>
      <c r="AC3713" s="11">
        <v>1.2268600000000001</v>
      </c>
      <c r="AD3713" s="71">
        <f t="shared" si="175"/>
        <v>7.3899999999999993E-2</v>
      </c>
      <c r="AE3713" s="71">
        <f t="shared" si="176"/>
        <v>0</v>
      </c>
      <c r="AF3713" s="71">
        <f t="shared" si="174"/>
        <v>0.51049999999999995</v>
      </c>
      <c r="AG3713" s="277" t="s">
        <v>908</v>
      </c>
      <c r="AH3713" s="277" t="s">
        <v>848</v>
      </c>
      <c r="AI3713" s="276" t="s">
        <v>849</v>
      </c>
      <c r="AJ3713" s="276" t="s">
        <v>850</v>
      </c>
      <c r="AK3713" s="276" t="s">
        <v>357</v>
      </c>
      <c r="AL3713" s="277" t="s">
        <v>173</v>
      </c>
      <c r="AM3713" s="276" t="s">
        <v>851</v>
      </c>
      <c r="AN3713" s="276" t="s">
        <v>636</v>
      </c>
      <c r="AO3713" s="277" t="s">
        <v>637</v>
      </c>
    </row>
    <row r="3714" spans="1:41" ht="15" thickBot="1" x14ac:dyDescent="0.4">
      <c r="A3714" s="8">
        <v>2025</v>
      </c>
      <c r="B3714" s="9" t="s">
        <v>172</v>
      </c>
      <c r="C3714" s="9" t="s">
        <v>173</v>
      </c>
      <c r="D3714" s="9" t="s">
        <v>357</v>
      </c>
      <c r="E3714" s="9" t="s">
        <v>32</v>
      </c>
      <c r="F3714" s="8">
        <v>2035</v>
      </c>
      <c r="G3714" s="11">
        <v>0</v>
      </c>
      <c r="H3714" s="11">
        <v>0</v>
      </c>
      <c r="I3714" s="11" t="s">
        <v>35</v>
      </c>
      <c r="J3714" s="11" t="s">
        <v>35</v>
      </c>
      <c r="K3714" s="11" t="s">
        <v>35</v>
      </c>
      <c r="L3714" s="11">
        <v>0</v>
      </c>
      <c r="M3714" s="11">
        <v>0</v>
      </c>
      <c r="N3714" s="11">
        <v>0.44157999999999997</v>
      </c>
      <c r="O3714" s="11">
        <v>0</v>
      </c>
      <c r="P3714" s="11">
        <v>1.1960999999999999</v>
      </c>
      <c r="Q3714" s="11">
        <v>1.6977500000000001</v>
      </c>
      <c r="R3714" s="11">
        <v>0.74670999999999998</v>
      </c>
      <c r="S3714" s="11">
        <v>0</v>
      </c>
      <c r="T3714" s="11">
        <v>4.4682899999999997</v>
      </c>
      <c r="U3714" s="11">
        <v>0</v>
      </c>
      <c r="V3714" s="11">
        <v>0</v>
      </c>
      <c r="W3714" s="11">
        <v>0</v>
      </c>
      <c r="X3714" s="11">
        <v>0</v>
      </c>
      <c r="Y3714" s="11">
        <v>4.4682899999999997</v>
      </c>
      <c r="Z3714" s="28" t="s">
        <v>35</v>
      </c>
      <c r="AA3714" s="28" t="s">
        <v>35</v>
      </c>
      <c r="AB3714" s="11">
        <v>0.70913999999999999</v>
      </c>
      <c r="AC3714" s="11">
        <v>1.2921400000000001</v>
      </c>
      <c r="AD3714" s="71">
        <f t="shared" si="175"/>
        <v>0.38619999999999999</v>
      </c>
      <c r="AE3714" s="71">
        <f t="shared" si="176"/>
        <v>0</v>
      </c>
      <c r="AF3714" s="71">
        <f t="shared" si="174"/>
        <v>0.58299999999999996</v>
      </c>
      <c r="AG3714" s="277" t="s">
        <v>908</v>
      </c>
      <c r="AH3714" s="277" t="s">
        <v>848</v>
      </c>
      <c r="AI3714" s="276" t="s">
        <v>849</v>
      </c>
      <c r="AJ3714" s="276" t="s">
        <v>850</v>
      </c>
      <c r="AK3714" s="276" t="s">
        <v>357</v>
      </c>
      <c r="AL3714" s="277" t="s">
        <v>173</v>
      </c>
      <c r="AM3714" s="276" t="s">
        <v>851</v>
      </c>
      <c r="AN3714" s="276" t="s">
        <v>636</v>
      </c>
      <c r="AO3714" s="277" t="s">
        <v>637</v>
      </c>
    </row>
    <row r="3715" spans="1:41" ht="23.5" thickBot="1" x14ac:dyDescent="0.4">
      <c r="A3715" s="8">
        <v>2025</v>
      </c>
      <c r="B3715" s="9" t="s">
        <v>172</v>
      </c>
      <c r="C3715" s="9" t="s">
        <v>174</v>
      </c>
      <c r="D3715" s="9" t="s">
        <v>358</v>
      </c>
      <c r="E3715" s="97" t="s">
        <v>29</v>
      </c>
      <c r="F3715" s="8">
        <v>2025</v>
      </c>
      <c r="G3715" s="10">
        <v>0</v>
      </c>
      <c r="H3715" s="10">
        <v>12</v>
      </c>
      <c r="I3715" s="10" t="s">
        <v>35</v>
      </c>
      <c r="J3715" s="10">
        <v>10</v>
      </c>
      <c r="K3715" s="10" t="s">
        <v>35</v>
      </c>
      <c r="L3715" s="10">
        <v>29</v>
      </c>
      <c r="M3715" s="10">
        <v>0</v>
      </c>
      <c r="N3715" s="10">
        <v>7</v>
      </c>
      <c r="O3715" s="10">
        <v>0</v>
      </c>
      <c r="P3715" s="10">
        <v>10</v>
      </c>
      <c r="Q3715" s="10">
        <v>10</v>
      </c>
      <c r="R3715" s="10">
        <v>0</v>
      </c>
      <c r="S3715" s="10">
        <v>0</v>
      </c>
      <c r="T3715" s="10">
        <v>86</v>
      </c>
      <c r="U3715" s="10">
        <v>0</v>
      </c>
      <c r="V3715" s="10">
        <v>0</v>
      </c>
      <c r="W3715" s="10">
        <v>0</v>
      </c>
      <c r="X3715" s="10">
        <v>0</v>
      </c>
      <c r="Y3715" s="10">
        <v>86</v>
      </c>
      <c r="Z3715" s="29" t="s">
        <v>35</v>
      </c>
      <c r="AA3715" s="10">
        <v>15</v>
      </c>
      <c r="AB3715" s="29" t="s">
        <v>35</v>
      </c>
      <c r="AC3715" s="10">
        <v>28</v>
      </c>
      <c r="AD3715" s="71">
        <f t="shared" si="175"/>
        <v>8</v>
      </c>
      <c r="AE3715" s="71">
        <f t="shared" si="176"/>
        <v>0</v>
      </c>
      <c r="AF3715" s="71">
        <f t="shared" si="174"/>
        <v>13</v>
      </c>
      <c r="AG3715" s="277" t="s">
        <v>905</v>
      </c>
      <c r="AH3715" s="277" t="s">
        <v>852</v>
      </c>
      <c r="AI3715" s="276" t="s">
        <v>853</v>
      </c>
      <c r="AJ3715" s="276" t="s">
        <v>854</v>
      </c>
      <c r="AK3715" s="276" t="s">
        <v>358</v>
      </c>
      <c r="AL3715" s="277" t="s">
        <v>174</v>
      </c>
      <c r="AM3715" s="276" t="s">
        <v>851</v>
      </c>
      <c r="AN3715" s="276" t="s">
        <v>636</v>
      </c>
      <c r="AO3715" s="277" t="s">
        <v>637</v>
      </c>
    </row>
    <row r="3716" spans="1:41" ht="15" thickBot="1" x14ac:dyDescent="0.4">
      <c r="A3716" s="8">
        <v>2025</v>
      </c>
      <c r="B3716" s="9" t="s">
        <v>172</v>
      </c>
      <c r="C3716" s="9" t="s">
        <v>174</v>
      </c>
      <c r="D3716" s="9" t="s">
        <v>358</v>
      </c>
      <c r="E3716" s="9" t="s">
        <v>30</v>
      </c>
      <c r="F3716" s="8">
        <v>2025</v>
      </c>
      <c r="G3716" s="11">
        <v>0</v>
      </c>
      <c r="H3716" s="11">
        <v>4.4049999999999999E-2</v>
      </c>
      <c r="I3716" s="11" t="s">
        <v>35</v>
      </c>
      <c r="J3716" s="11">
        <v>3.7769999999999998E-2</v>
      </c>
      <c r="K3716" s="11" t="s">
        <v>35</v>
      </c>
      <c r="L3716" s="11">
        <v>0.10224999999999999</v>
      </c>
      <c r="M3716" s="11">
        <v>0</v>
      </c>
      <c r="N3716" s="11">
        <v>2.1389999999999999E-2</v>
      </c>
      <c r="O3716" s="11">
        <v>0</v>
      </c>
      <c r="P3716" s="11">
        <v>3.6080000000000001E-2</v>
      </c>
      <c r="Q3716" s="11">
        <v>3.4009999999999999E-2</v>
      </c>
      <c r="R3716" s="11">
        <v>0</v>
      </c>
      <c r="S3716" s="11">
        <v>0</v>
      </c>
      <c r="T3716" s="11">
        <v>0.30149999999999999</v>
      </c>
      <c r="U3716" s="11">
        <v>0</v>
      </c>
      <c r="V3716" s="11">
        <v>0</v>
      </c>
      <c r="W3716" s="11">
        <v>0</v>
      </c>
      <c r="X3716" s="11">
        <v>0</v>
      </c>
      <c r="Y3716" s="11">
        <v>0.30149999999999999</v>
      </c>
      <c r="Z3716" s="28" t="s">
        <v>35</v>
      </c>
      <c r="AA3716" s="11">
        <v>6.4900000000000001E-3</v>
      </c>
      <c r="AB3716" s="28" t="s">
        <v>35</v>
      </c>
      <c r="AC3716" s="11">
        <v>1.975E-2</v>
      </c>
      <c r="AD3716" s="71">
        <f t="shared" si="175"/>
        <v>2.5999999999999999E-2</v>
      </c>
      <c r="AE3716" s="71">
        <f t="shared" si="176"/>
        <v>0</v>
      </c>
      <c r="AF3716" s="71">
        <f t="shared" si="174"/>
        <v>1.3299999999999999E-2</v>
      </c>
      <c r="AG3716" s="277" t="s">
        <v>906</v>
      </c>
      <c r="AH3716" s="277" t="s">
        <v>852</v>
      </c>
      <c r="AI3716" s="276" t="s">
        <v>853</v>
      </c>
      <c r="AJ3716" s="276" t="s">
        <v>854</v>
      </c>
      <c r="AK3716" s="276" t="s">
        <v>358</v>
      </c>
      <c r="AL3716" s="277" t="s">
        <v>174</v>
      </c>
      <c r="AM3716" s="276" t="s">
        <v>851</v>
      </c>
      <c r="AN3716" s="276" t="s">
        <v>636</v>
      </c>
      <c r="AO3716" s="277" t="s">
        <v>637</v>
      </c>
    </row>
    <row r="3717" spans="1:41" ht="15" thickBot="1" x14ac:dyDescent="0.4">
      <c r="A3717" s="8">
        <v>2025</v>
      </c>
      <c r="B3717" s="9" t="s">
        <v>172</v>
      </c>
      <c r="C3717" s="9" t="s">
        <v>174</v>
      </c>
      <c r="D3717" s="9" t="s">
        <v>358</v>
      </c>
      <c r="E3717" s="9" t="s">
        <v>30</v>
      </c>
      <c r="F3717" s="8">
        <v>2026</v>
      </c>
      <c r="G3717" s="11">
        <v>0</v>
      </c>
      <c r="H3717" s="11">
        <v>4.5359999999999998E-2</v>
      </c>
      <c r="I3717" s="11" t="s">
        <v>35</v>
      </c>
      <c r="J3717" s="11">
        <v>3.9359999999999999E-2</v>
      </c>
      <c r="K3717" s="11" t="s">
        <v>35</v>
      </c>
      <c r="L3717" s="11">
        <v>0.10682</v>
      </c>
      <c r="M3717" s="11">
        <v>0</v>
      </c>
      <c r="N3717" s="11">
        <v>2.147E-2</v>
      </c>
      <c r="O3717" s="11">
        <v>0</v>
      </c>
      <c r="P3717" s="11">
        <v>3.6670000000000001E-2</v>
      </c>
      <c r="Q3717" s="11">
        <v>3.4639999999999997E-2</v>
      </c>
      <c r="R3717" s="11">
        <v>0</v>
      </c>
      <c r="S3717" s="11">
        <v>0</v>
      </c>
      <c r="T3717" s="11">
        <v>0.31093999999999999</v>
      </c>
      <c r="U3717" s="11">
        <v>0</v>
      </c>
      <c r="V3717" s="11">
        <v>0</v>
      </c>
      <c r="W3717" s="11">
        <v>0</v>
      </c>
      <c r="X3717" s="11">
        <v>0</v>
      </c>
      <c r="Y3717" s="11">
        <v>0.31093999999999999</v>
      </c>
      <c r="Z3717" s="28" t="s">
        <v>35</v>
      </c>
      <c r="AA3717" s="11">
        <v>6.8500000000000002E-3</v>
      </c>
      <c r="AB3717" s="28" t="s">
        <v>35</v>
      </c>
      <c r="AC3717" s="11">
        <v>1.9390000000000001E-2</v>
      </c>
      <c r="AD3717" s="71">
        <f t="shared" si="175"/>
        <v>2.6599999999999999E-2</v>
      </c>
      <c r="AE3717" s="71">
        <f t="shared" si="176"/>
        <v>0</v>
      </c>
      <c r="AF3717" s="71">
        <f t="shared" si="174"/>
        <v>1.2500000000000001E-2</v>
      </c>
      <c r="AG3717" s="277" t="s">
        <v>906</v>
      </c>
      <c r="AH3717" s="277" t="s">
        <v>852</v>
      </c>
      <c r="AI3717" s="276" t="s">
        <v>853</v>
      </c>
      <c r="AJ3717" s="276" t="s">
        <v>854</v>
      </c>
      <c r="AK3717" s="276" t="s">
        <v>358</v>
      </c>
      <c r="AL3717" s="277" t="s">
        <v>174</v>
      </c>
      <c r="AM3717" s="276" t="s">
        <v>851</v>
      </c>
      <c r="AN3717" s="276" t="s">
        <v>636</v>
      </c>
      <c r="AO3717" s="277" t="s">
        <v>637</v>
      </c>
    </row>
    <row r="3718" spans="1:41" ht="15" thickBot="1" x14ac:dyDescent="0.4">
      <c r="A3718" s="8">
        <v>2025</v>
      </c>
      <c r="B3718" s="9" t="s">
        <v>172</v>
      </c>
      <c r="C3718" s="9" t="s">
        <v>174</v>
      </c>
      <c r="D3718" s="9" t="s">
        <v>358</v>
      </c>
      <c r="E3718" s="9" t="s">
        <v>30</v>
      </c>
      <c r="F3718" s="8">
        <v>2027</v>
      </c>
      <c r="G3718" s="11">
        <v>0</v>
      </c>
      <c r="H3718" s="11">
        <v>4.6879999999999998E-2</v>
      </c>
      <c r="I3718" s="11" t="s">
        <v>35</v>
      </c>
      <c r="J3718" s="11">
        <v>3.9550000000000002E-2</v>
      </c>
      <c r="K3718" s="11" t="s">
        <v>35</v>
      </c>
      <c r="L3718" s="11">
        <v>0.10932</v>
      </c>
      <c r="M3718" s="11">
        <v>0</v>
      </c>
      <c r="N3718" s="11">
        <v>2.1409999999999998E-2</v>
      </c>
      <c r="O3718" s="11">
        <v>0</v>
      </c>
      <c r="P3718" s="11">
        <v>3.7310000000000003E-2</v>
      </c>
      <c r="Q3718" s="11">
        <v>3.4970000000000001E-2</v>
      </c>
      <c r="R3718" s="11">
        <v>0</v>
      </c>
      <c r="S3718" s="11">
        <v>0</v>
      </c>
      <c r="T3718" s="11">
        <v>0.31688</v>
      </c>
      <c r="U3718" s="11">
        <v>0</v>
      </c>
      <c r="V3718" s="11">
        <v>0</v>
      </c>
      <c r="W3718" s="11">
        <v>0</v>
      </c>
      <c r="X3718" s="11">
        <v>0</v>
      </c>
      <c r="Y3718" s="11">
        <v>0.31688</v>
      </c>
      <c r="Z3718" s="28" t="s">
        <v>35</v>
      </c>
      <c r="AA3718" s="11">
        <v>7.2500000000000004E-3</v>
      </c>
      <c r="AB3718" s="28" t="s">
        <v>35</v>
      </c>
      <c r="AC3718" s="11">
        <v>1.9429999999999999E-2</v>
      </c>
      <c r="AD3718" s="71">
        <f t="shared" si="175"/>
        <v>2.7400000000000001E-2</v>
      </c>
      <c r="AE3718" s="71">
        <f t="shared" si="176"/>
        <v>0</v>
      </c>
      <c r="AF3718" s="71">
        <f t="shared" si="174"/>
        <v>1.2200000000000001E-2</v>
      </c>
      <c r="AG3718" s="277" t="s">
        <v>906</v>
      </c>
      <c r="AH3718" s="277" t="s">
        <v>852</v>
      </c>
      <c r="AI3718" s="276" t="s">
        <v>853</v>
      </c>
      <c r="AJ3718" s="276" t="s">
        <v>854</v>
      </c>
      <c r="AK3718" s="276" t="s">
        <v>358</v>
      </c>
      <c r="AL3718" s="277" t="s">
        <v>174</v>
      </c>
      <c r="AM3718" s="276" t="s">
        <v>851</v>
      </c>
      <c r="AN3718" s="276" t="s">
        <v>636</v>
      </c>
      <c r="AO3718" s="277" t="s">
        <v>637</v>
      </c>
    </row>
    <row r="3719" spans="1:41" ht="15" thickBot="1" x14ac:dyDescent="0.4">
      <c r="A3719" s="8">
        <v>2025</v>
      </c>
      <c r="B3719" s="9" t="s">
        <v>172</v>
      </c>
      <c r="C3719" s="9" t="s">
        <v>174</v>
      </c>
      <c r="D3719" s="9" t="s">
        <v>358</v>
      </c>
      <c r="E3719" s="9" t="s">
        <v>30</v>
      </c>
      <c r="F3719" s="8">
        <v>2028</v>
      </c>
      <c r="G3719" s="11">
        <v>0</v>
      </c>
      <c r="H3719" s="11">
        <v>4.8300000000000003E-2</v>
      </c>
      <c r="I3719" s="11" t="s">
        <v>35</v>
      </c>
      <c r="J3719" s="11">
        <v>4.0989999999999999E-2</v>
      </c>
      <c r="K3719" s="11" t="s">
        <v>35</v>
      </c>
      <c r="L3719" s="11">
        <v>0.11112</v>
      </c>
      <c r="M3719" s="11">
        <v>0</v>
      </c>
      <c r="N3719" s="11">
        <v>2.1440000000000001E-2</v>
      </c>
      <c r="O3719" s="11">
        <v>0</v>
      </c>
      <c r="P3719" s="11">
        <v>3.8510000000000003E-2</v>
      </c>
      <c r="Q3719" s="11">
        <v>3.4599999999999999E-2</v>
      </c>
      <c r="R3719" s="11">
        <v>0</v>
      </c>
      <c r="S3719" s="11">
        <v>0</v>
      </c>
      <c r="T3719" s="11">
        <v>0.32418999999999998</v>
      </c>
      <c r="U3719" s="11">
        <v>0</v>
      </c>
      <c r="V3719" s="11">
        <v>0</v>
      </c>
      <c r="W3719" s="11">
        <v>0</v>
      </c>
      <c r="X3719" s="11">
        <v>0</v>
      </c>
      <c r="Y3719" s="11">
        <v>0.32418999999999998</v>
      </c>
      <c r="Z3719" s="28" t="s">
        <v>35</v>
      </c>
      <c r="AA3719" s="11">
        <v>7.2899999999999996E-3</v>
      </c>
      <c r="AB3719" s="28" t="s">
        <v>35</v>
      </c>
      <c r="AC3719" s="11">
        <v>1.8159999999999999E-2</v>
      </c>
      <c r="AD3719" s="71">
        <f t="shared" si="175"/>
        <v>2.92E-2</v>
      </c>
      <c r="AE3719" s="71">
        <f t="shared" si="176"/>
        <v>0</v>
      </c>
      <c r="AF3719" s="71">
        <f t="shared" si="174"/>
        <v>1.09E-2</v>
      </c>
      <c r="AG3719" s="277" t="s">
        <v>906</v>
      </c>
      <c r="AH3719" s="277" t="s">
        <v>852</v>
      </c>
      <c r="AI3719" s="276" t="s">
        <v>853</v>
      </c>
      <c r="AJ3719" s="276" t="s">
        <v>854</v>
      </c>
      <c r="AK3719" s="276" t="s">
        <v>358</v>
      </c>
      <c r="AL3719" s="277" t="s">
        <v>174</v>
      </c>
      <c r="AM3719" s="276" t="s">
        <v>851</v>
      </c>
      <c r="AN3719" s="276" t="s">
        <v>636</v>
      </c>
      <c r="AO3719" s="277" t="s">
        <v>637</v>
      </c>
    </row>
    <row r="3720" spans="1:41" ht="15" thickBot="1" x14ac:dyDescent="0.4">
      <c r="A3720" s="8">
        <v>2025</v>
      </c>
      <c r="B3720" s="9" t="s">
        <v>172</v>
      </c>
      <c r="C3720" s="9" t="s">
        <v>174</v>
      </c>
      <c r="D3720" s="9" t="s">
        <v>358</v>
      </c>
      <c r="E3720" s="9" t="s">
        <v>30</v>
      </c>
      <c r="F3720" s="8">
        <v>2029</v>
      </c>
      <c r="G3720" s="11">
        <v>0</v>
      </c>
      <c r="H3720" s="11">
        <v>5.0729999999999997E-2</v>
      </c>
      <c r="I3720" s="11" t="s">
        <v>35</v>
      </c>
      <c r="J3720" s="11">
        <v>4.1959999999999997E-2</v>
      </c>
      <c r="K3720" s="11" t="s">
        <v>35</v>
      </c>
      <c r="L3720" s="11">
        <v>0.11462</v>
      </c>
      <c r="M3720" s="11">
        <v>0</v>
      </c>
      <c r="N3720" s="11">
        <v>2.138E-2</v>
      </c>
      <c r="O3720" s="11">
        <v>0</v>
      </c>
      <c r="P3720" s="11">
        <v>3.8870000000000002E-2</v>
      </c>
      <c r="Q3720" s="11">
        <v>3.6080000000000001E-2</v>
      </c>
      <c r="R3720" s="11">
        <v>0</v>
      </c>
      <c r="S3720" s="11">
        <v>0</v>
      </c>
      <c r="T3720" s="11">
        <v>0.33372000000000002</v>
      </c>
      <c r="U3720" s="11">
        <v>0</v>
      </c>
      <c r="V3720" s="11">
        <v>0</v>
      </c>
      <c r="W3720" s="11">
        <v>0</v>
      </c>
      <c r="X3720" s="11">
        <v>0</v>
      </c>
      <c r="Y3720" s="11">
        <v>0.33372000000000002</v>
      </c>
      <c r="Z3720" s="28" t="s">
        <v>35</v>
      </c>
      <c r="AA3720" s="11">
        <v>9.2499999999999995E-3</v>
      </c>
      <c r="AB3720" s="28" t="s">
        <v>35</v>
      </c>
      <c r="AC3720" s="11">
        <v>1.9609999999999999E-2</v>
      </c>
      <c r="AD3720" s="71">
        <f t="shared" si="175"/>
        <v>3.0099999999999998E-2</v>
      </c>
      <c r="AE3720" s="71">
        <f t="shared" si="176"/>
        <v>0</v>
      </c>
      <c r="AF3720" s="71">
        <f t="shared" si="174"/>
        <v>1.04E-2</v>
      </c>
      <c r="AG3720" s="277" t="s">
        <v>906</v>
      </c>
      <c r="AH3720" s="277" t="s">
        <v>852</v>
      </c>
      <c r="AI3720" s="276" t="s">
        <v>853</v>
      </c>
      <c r="AJ3720" s="276" t="s">
        <v>854</v>
      </c>
      <c r="AK3720" s="276" t="s">
        <v>358</v>
      </c>
      <c r="AL3720" s="277" t="s">
        <v>174</v>
      </c>
      <c r="AM3720" s="276" t="s">
        <v>851</v>
      </c>
      <c r="AN3720" s="276" t="s">
        <v>636</v>
      </c>
      <c r="AO3720" s="277" t="s">
        <v>637</v>
      </c>
    </row>
    <row r="3721" spans="1:41" ht="15" thickBot="1" x14ac:dyDescent="0.4">
      <c r="A3721" s="8">
        <v>2025</v>
      </c>
      <c r="B3721" s="9" t="s">
        <v>172</v>
      </c>
      <c r="C3721" s="9" t="s">
        <v>174</v>
      </c>
      <c r="D3721" s="9" t="s">
        <v>358</v>
      </c>
      <c r="E3721" s="9" t="s">
        <v>30</v>
      </c>
      <c r="F3721" s="8">
        <v>2030</v>
      </c>
      <c r="G3721" s="11">
        <v>0</v>
      </c>
      <c r="H3721" s="11">
        <v>5.2479999999999999E-2</v>
      </c>
      <c r="I3721" s="11" t="s">
        <v>35</v>
      </c>
      <c r="J3721" s="11">
        <v>4.3240000000000001E-2</v>
      </c>
      <c r="K3721" s="11" t="s">
        <v>35</v>
      </c>
      <c r="L3721" s="11">
        <v>0.11794</v>
      </c>
      <c r="M3721" s="11">
        <v>0</v>
      </c>
      <c r="N3721" s="11">
        <v>2.215E-2</v>
      </c>
      <c r="O3721" s="11">
        <v>0</v>
      </c>
      <c r="P3721" s="11">
        <v>3.8469999999999997E-2</v>
      </c>
      <c r="Q3721" s="11">
        <v>3.6360000000000003E-2</v>
      </c>
      <c r="R3721" s="11">
        <v>0</v>
      </c>
      <c r="S3721" s="11">
        <v>0</v>
      </c>
      <c r="T3721" s="11">
        <v>0.34215000000000001</v>
      </c>
      <c r="U3721" s="11">
        <v>0</v>
      </c>
      <c r="V3721" s="11">
        <v>0</v>
      </c>
      <c r="W3721" s="11">
        <v>0</v>
      </c>
      <c r="X3721" s="11">
        <v>0</v>
      </c>
      <c r="Y3721" s="11">
        <v>0.34215000000000001</v>
      </c>
      <c r="Z3721" s="28" t="s">
        <v>35</v>
      </c>
      <c r="AA3721" s="11">
        <v>8.9899999999999997E-3</v>
      </c>
      <c r="AB3721" s="28" t="s">
        <v>35</v>
      </c>
      <c r="AC3721" s="11">
        <v>1.8450000000000001E-2</v>
      </c>
      <c r="AD3721" s="71">
        <f t="shared" si="175"/>
        <v>3.15E-2</v>
      </c>
      <c r="AE3721" s="71">
        <f t="shared" si="176"/>
        <v>0</v>
      </c>
      <c r="AF3721" s="71">
        <f t="shared" si="174"/>
        <v>9.4999999999999998E-3</v>
      </c>
      <c r="AG3721" s="277" t="s">
        <v>906</v>
      </c>
      <c r="AH3721" s="277" t="s">
        <v>852</v>
      </c>
      <c r="AI3721" s="276" t="s">
        <v>853</v>
      </c>
      <c r="AJ3721" s="276" t="s">
        <v>854</v>
      </c>
      <c r="AK3721" s="276" t="s">
        <v>358</v>
      </c>
      <c r="AL3721" s="277" t="s">
        <v>174</v>
      </c>
      <c r="AM3721" s="276" t="s">
        <v>851</v>
      </c>
      <c r="AN3721" s="276" t="s">
        <v>636</v>
      </c>
      <c r="AO3721" s="277" t="s">
        <v>637</v>
      </c>
    </row>
    <row r="3722" spans="1:41" ht="15" thickBot="1" x14ac:dyDescent="0.4">
      <c r="A3722" s="8">
        <v>2025</v>
      </c>
      <c r="B3722" s="9" t="s">
        <v>172</v>
      </c>
      <c r="C3722" s="9" t="s">
        <v>174</v>
      </c>
      <c r="D3722" s="9" t="s">
        <v>358</v>
      </c>
      <c r="E3722" s="9" t="s">
        <v>30</v>
      </c>
      <c r="F3722" s="8">
        <v>2031</v>
      </c>
      <c r="G3722" s="11">
        <v>0</v>
      </c>
      <c r="H3722" s="11">
        <v>5.5070000000000001E-2</v>
      </c>
      <c r="I3722" s="11" t="s">
        <v>35</v>
      </c>
      <c r="J3722" s="11">
        <v>4.446E-2</v>
      </c>
      <c r="K3722" s="11" t="s">
        <v>35</v>
      </c>
      <c r="L3722" s="11">
        <v>0.12060999999999999</v>
      </c>
      <c r="M3722" s="11">
        <v>0</v>
      </c>
      <c r="N3722" s="11">
        <v>2.2530000000000001E-2</v>
      </c>
      <c r="O3722" s="11">
        <v>0</v>
      </c>
      <c r="P3722" s="11">
        <v>3.7679999999999998E-2</v>
      </c>
      <c r="Q3722" s="11">
        <v>3.6630000000000003E-2</v>
      </c>
      <c r="R3722" s="11">
        <v>0</v>
      </c>
      <c r="S3722" s="11">
        <v>0</v>
      </c>
      <c r="T3722" s="11">
        <v>0.34963</v>
      </c>
      <c r="U3722" s="11">
        <v>0</v>
      </c>
      <c r="V3722" s="11">
        <v>0</v>
      </c>
      <c r="W3722" s="11">
        <v>0</v>
      </c>
      <c r="X3722" s="11">
        <v>0</v>
      </c>
      <c r="Y3722" s="11">
        <v>0.34963</v>
      </c>
      <c r="Z3722" s="28" t="s">
        <v>35</v>
      </c>
      <c r="AA3722" s="11">
        <v>1.286E-2</v>
      </c>
      <c r="AB3722" s="28" t="s">
        <v>35</v>
      </c>
      <c r="AC3722" s="11">
        <v>2.0809999999999999E-2</v>
      </c>
      <c r="AD3722" s="71">
        <f t="shared" si="175"/>
        <v>3.27E-2</v>
      </c>
      <c r="AE3722" s="71">
        <f t="shared" si="176"/>
        <v>0</v>
      </c>
      <c r="AF3722" s="71">
        <f t="shared" si="174"/>
        <v>8.0000000000000002E-3</v>
      </c>
      <c r="AG3722" s="277" t="s">
        <v>906</v>
      </c>
      <c r="AH3722" s="277" t="s">
        <v>852</v>
      </c>
      <c r="AI3722" s="276" t="s">
        <v>853</v>
      </c>
      <c r="AJ3722" s="276" t="s">
        <v>854</v>
      </c>
      <c r="AK3722" s="276" t="s">
        <v>358</v>
      </c>
      <c r="AL3722" s="277" t="s">
        <v>174</v>
      </c>
      <c r="AM3722" s="276" t="s">
        <v>851</v>
      </c>
      <c r="AN3722" s="276" t="s">
        <v>636</v>
      </c>
      <c r="AO3722" s="277" t="s">
        <v>637</v>
      </c>
    </row>
    <row r="3723" spans="1:41" ht="15" thickBot="1" x14ac:dyDescent="0.4">
      <c r="A3723" s="8">
        <v>2025</v>
      </c>
      <c r="B3723" s="9" t="s">
        <v>172</v>
      </c>
      <c r="C3723" s="9" t="s">
        <v>174</v>
      </c>
      <c r="D3723" s="9" t="s">
        <v>358</v>
      </c>
      <c r="E3723" s="9" t="s">
        <v>30</v>
      </c>
      <c r="F3723" s="8">
        <v>2032</v>
      </c>
      <c r="G3723" s="11">
        <v>0</v>
      </c>
      <c r="H3723" s="11">
        <v>5.645E-2</v>
      </c>
      <c r="I3723" s="11" t="s">
        <v>35</v>
      </c>
      <c r="J3723" s="11">
        <v>4.403E-2</v>
      </c>
      <c r="K3723" s="11" t="s">
        <v>35</v>
      </c>
      <c r="L3723" s="11">
        <v>0.12318</v>
      </c>
      <c r="M3723" s="11">
        <v>0</v>
      </c>
      <c r="N3723" s="11">
        <v>2.3109999999999999E-2</v>
      </c>
      <c r="O3723" s="11">
        <v>0</v>
      </c>
      <c r="P3723" s="11">
        <v>3.6080000000000001E-2</v>
      </c>
      <c r="Q3723" s="11">
        <v>3.5650000000000001E-2</v>
      </c>
      <c r="R3723" s="11">
        <v>0</v>
      </c>
      <c r="S3723" s="11">
        <v>0</v>
      </c>
      <c r="T3723" s="11">
        <v>0.35164000000000001</v>
      </c>
      <c r="U3723" s="11">
        <v>0</v>
      </c>
      <c r="V3723" s="11">
        <v>0</v>
      </c>
      <c r="W3723" s="11">
        <v>0</v>
      </c>
      <c r="X3723" s="11">
        <v>0</v>
      </c>
      <c r="Y3723" s="11">
        <v>0.35164000000000001</v>
      </c>
      <c r="Z3723" s="28" t="s">
        <v>35</v>
      </c>
      <c r="AA3723" s="11">
        <v>1.259E-2</v>
      </c>
      <c r="AB3723" s="28" t="s">
        <v>35</v>
      </c>
      <c r="AC3723" s="11">
        <v>1.9099999999999999E-2</v>
      </c>
      <c r="AD3723" s="71">
        <f t="shared" si="175"/>
        <v>3.3099999999999997E-2</v>
      </c>
      <c r="AE3723" s="71">
        <f t="shared" si="176"/>
        <v>0</v>
      </c>
      <c r="AF3723" s="71">
        <f t="shared" si="174"/>
        <v>6.4999999999999997E-3</v>
      </c>
      <c r="AG3723" s="277" t="s">
        <v>906</v>
      </c>
      <c r="AH3723" s="277" t="s">
        <v>852</v>
      </c>
      <c r="AI3723" s="276" t="s">
        <v>853</v>
      </c>
      <c r="AJ3723" s="276" t="s">
        <v>854</v>
      </c>
      <c r="AK3723" s="276" t="s">
        <v>358</v>
      </c>
      <c r="AL3723" s="277" t="s">
        <v>174</v>
      </c>
      <c r="AM3723" s="276" t="s">
        <v>851</v>
      </c>
      <c r="AN3723" s="276" t="s">
        <v>636</v>
      </c>
      <c r="AO3723" s="277" t="s">
        <v>637</v>
      </c>
    </row>
    <row r="3724" spans="1:41" ht="15" thickBot="1" x14ac:dyDescent="0.4">
      <c r="A3724" s="8">
        <v>2025</v>
      </c>
      <c r="B3724" s="9" t="s">
        <v>172</v>
      </c>
      <c r="C3724" s="9" t="s">
        <v>174</v>
      </c>
      <c r="D3724" s="9" t="s">
        <v>358</v>
      </c>
      <c r="E3724" s="9" t="s">
        <v>30</v>
      </c>
      <c r="F3724" s="8">
        <v>2033</v>
      </c>
      <c r="G3724" s="11">
        <v>0</v>
      </c>
      <c r="H3724" s="11">
        <v>5.697E-2</v>
      </c>
      <c r="I3724" s="11" t="s">
        <v>35</v>
      </c>
      <c r="J3724" s="11">
        <v>4.3479999999999998E-2</v>
      </c>
      <c r="K3724" s="11" t="s">
        <v>35</v>
      </c>
      <c r="L3724" s="11">
        <v>0.12587000000000001</v>
      </c>
      <c r="M3724" s="11">
        <v>0</v>
      </c>
      <c r="N3724" s="11">
        <v>2.3970000000000002E-2</v>
      </c>
      <c r="O3724" s="11">
        <v>0</v>
      </c>
      <c r="P3724" s="11">
        <v>3.5740000000000001E-2</v>
      </c>
      <c r="Q3724" s="11">
        <v>3.6139999999999999E-2</v>
      </c>
      <c r="R3724" s="11">
        <v>0</v>
      </c>
      <c r="S3724" s="11">
        <v>0</v>
      </c>
      <c r="T3724" s="11">
        <v>0.35619000000000001</v>
      </c>
      <c r="U3724" s="11">
        <v>0</v>
      </c>
      <c r="V3724" s="11">
        <v>0</v>
      </c>
      <c r="W3724" s="11">
        <v>0</v>
      </c>
      <c r="X3724" s="11">
        <v>0</v>
      </c>
      <c r="Y3724" s="11">
        <v>0.35619000000000001</v>
      </c>
      <c r="Z3724" s="28" t="s">
        <v>35</v>
      </c>
      <c r="AA3724" s="11">
        <v>1.235E-2</v>
      </c>
      <c r="AB3724" s="28" t="s">
        <v>35</v>
      </c>
      <c r="AC3724" s="11">
        <v>1.7680000000000001E-2</v>
      </c>
      <c r="AD3724" s="71">
        <f t="shared" si="175"/>
        <v>3.4000000000000002E-2</v>
      </c>
      <c r="AE3724" s="71">
        <f t="shared" si="176"/>
        <v>0</v>
      </c>
      <c r="AF3724" s="71">
        <f t="shared" si="174"/>
        <v>5.3E-3</v>
      </c>
      <c r="AG3724" s="277" t="s">
        <v>906</v>
      </c>
      <c r="AH3724" s="277" t="s">
        <v>852</v>
      </c>
      <c r="AI3724" s="276" t="s">
        <v>853</v>
      </c>
      <c r="AJ3724" s="276" t="s">
        <v>854</v>
      </c>
      <c r="AK3724" s="276" t="s">
        <v>358</v>
      </c>
      <c r="AL3724" s="277" t="s">
        <v>174</v>
      </c>
      <c r="AM3724" s="276" t="s">
        <v>851</v>
      </c>
      <c r="AN3724" s="276" t="s">
        <v>636</v>
      </c>
      <c r="AO3724" s="277" t="s">
        <v>637</v>
      </c>
    </row>
    <row r="3725" spans="1:41" ht="15" thickBot="1" x14ac:dyDescent="0.4">
      <c r="A3725" s="8">
        <v>2025</v>
      </c>
      <c r="B3725" s="9" t="s">
        <v>172</v>
      </c>
      <c r="C3725" s="9" t="s">
        <v>174</v>
      </c>
      <c r="D3725" s="9" t="s">
        <v>358</v>
      </c>
      <c r="E3725" s="9" t="s">
        <v>30</v>
      </c>
      <c r="F3725" s="8">
        <v>2034</v>
      </c>
      <c r="G3725" s="11">
        <v>0</v>
      </c>
      <c r="H3725" s="11">
        <v>5.7419999999999999E-2</v>
      </c>
      <c r="I3725" s="11" t="s">
        <v>35</v>
      </c>
      <c r="J3725" s="11">
        <v>4.403E-2</v>
      </c>
      <c r="K3725" s="11" t="s">
        <v>35</v>
      </c>
      <c r="L3725" s="11">
        <v>0.12892999999999999</v>
      </c>
      <c r="M3725" s="11">
        <v>0</v>
      </c>
      <c r="N3725" s="11">
        <v>2.4580000000000001E-2</v>
      </c>
      <c r="O3725" s="11">
        <v>0</v>
      </c>
      <c r="P3725" s="11">
        <v>3.5159999999999997E-2</v>
      </c>
      <c r="Q3725" s="11">
        <v>3.6339999999999997E-2</v>
      </c>
      <c r="R3725" s="11">
        <v>0</v>
      </c>
      <c r="S3725" s="11">
        <v>0</v>
      </c>
      <c r="T3725" s="11">
        <v>0.36235000000000001</v>
      </c>
      <c r="U3725" s="11">
        <v>0</v>
      </c>
      <c r="V3725" s="11">
        <v>0</v>
      </c>
      <c r="W3725" s="11">
        <v>0</v>
      </c>
      <c r="X3725" s="11">
        <v>0</v>
      </c>
      <c r="Y3725" s="11">
        <v>0.36235000000000001</v>
      </c>
      <c r="Z3725" s="28" t="s">
        <v>35</v>
      </c>
      <c r="AA3725" s="11">
        <v>1.409E-2</v>
      </c>
      <c r="AB3725" s="28" t="s">
        <v>35</v>
      </c>
      <c r="AC3725" s="11">
        <v>1.8460000000000001E-2</v>
      </c>
      <c r="AD3725" s="71">
        <f t="shared" ref="AD3725:AD3788" si="177">ROUND(T3725-SUM(G3725:S3725),4)</f>
        <v>3.5900000000000001E-2</v>
      </c>
      <c r="AE3725" s="71">
        <f t="shared" ref="AE3725:AE3788" si="178">ROUND(X3725-SUM(U3725:W3725),4)</f>
        <v>0</v>
      </c>
      <c r="AF3725" s="71">
        <f t="shared" ref="AF3725:AF3788" si="179">ROUND(AC3725-SUM(Z3725:AB3725),4)</f>
        <v>4.4000000000000003E-3</v>
      </c>
      <c r="AG3725" s="277" t="s">
        <v>906</v>
      </c>
      <c r="AH3725" s="277" t="s">
        <v>852</v>
      </c>
      <c r="AI3725" s="276" t="s">
        <v>853</v>
      </c>
      <c r="AJ3725" s="276" t="s">
        <v>854</v>
      </c>
      <c r="AK3725" s="276" t="s">
        <v>358</v>
      </c>
      <c r="AL3725" s="277" t="s">
        <v>174</v>
      </c>
      <c r="AM3725" s="276" t="s">
        <v>851</v>
      </c>
      <c r="AN3725" s="276" t="s">
        <v>636</v>
      </c>
      <c r="AO3725" s="277" t="s">
        <v>637</v>
      </c>
    </row>
    <row r="3726" spans="1:41" ht="15" thickBot="1" x14ac:dyDescent="0.4">
      <c r="A3726" s="8">
        <v>2025</v>
      </c>
      <c r="B3726" s="9" t="s">
        <v>172</v>
      </c>
      <c r="C3726" s="9" t="s">
        <v>174</v>
      </c>
      <c r="D3726" s="9" t="s">
        <v>358</v>
      </c>
      <c r="E3726" s="9" t="s">
        <v>30</v>
      </c>
      <c r="F3726" s="8">
        <v>2035</v>
      </c>
      <c r="G3726" s="11">
        <v>0</v>
      </c>
      <c r="H3726" s="11">
        <v>6.0630000000000003E-2</v>
      </c>
      <c r="I3726" s="11" t="s">
        <v>35</v>
      </c>
      <c r="J3726" s="11">
        <v>4.4940000000000001E-2</v>
      </c>
      <c r="K3726" s="11" t="s">
        <v>35</v>
      </c>
      <c r="L3726" s="11">
        <v>0.13284000000000001</v>
      </c>
      <c r="M3726" s="11">
        <v>0</v>
      </c>
      <c r="N3726" s="11">
        <v>2.7220000000000001E-2</v>
      </c>
      <c r="O3726" s="11">
        <v>0</v>
      </c>
      <c r="P3726" s="11">
        <v>3.4459999999999998E-2</v>
      </c>
      <c r="Q3726" s="11">
        <v>3.6020000000000003E-2</v>
      </c>
      <c r="R3726" s="11">
        <v>0</v>
      </c>
      <c r="S3726" s="11">
        <v>0</v>
      </c>
      <c r="T3726" s="11">
        <v>0.37352999999999997</v>
      </c>
      <c r="U3726" s="11">
        <v>0</v>
      </c>
      <c r="V3726" s="11">
        <v>0</v>
      </c>
      <c r="W3726" s="11">
        <v>0</v>
      </c>
      <c r="X3726" s="11">
        <v>0</v>
      </c>
      <c r="Y3726" s="11">
        <v>0.37352999999999997</v>
      </c>
      <c r="Z3726" s="28" t="s">
        <v>35</v>
      </c>
      <c r="AA3726" s="11">
        <v>1.413E-2</v>
      </c>
      <c r="AB3726" s="28" t="s">
        <v>35</v>
      </c>
      <c r="AC3726" s="11">
        <v>1.789E-2</v>
      </c>
      <c r="AD3726" s="71">
        <f t="shared" si="177"/>
        <v>3.7400000000000003E-2</v>
      </c>
      <c r="AE3726" s="71">
        <f t="shared" si="178"/>
        <v>0</v>
      </c>
      <c r="AF3726" s="71">
        <f t="shared" si="179"/>
        <v>3.8E-3</v>
      </c>
      <c r="AG3726" s="277" t="s">
        <v>906</v>
      </c>
      <c r="AH3726" s="277" t="s">
        <v>852</v>
      </c>
      <c r="AI3726" s="276" t="s">
        <v>853</v>
      </c>
      <c r="AJ3726" s="276" t="s">
        <v>854</v>
      </c>
      <c r="AK3726" s="276" t="s">
        <v>358</v>
      </c>
      <c r="AL3726" s="277" t="s">
        <v>174</v>
      </c>
      <c r="AM3726" s="276" t="s">
        <v>851</v>
      </c>
      <c r="AN3726" s="276" t="s">
        <v>636</v>
      </c>
      <c r="AO3726" s="277" t="s">
        <v>637</v>
      </c>
    </row>
    <row r="3727" spans="1:41" ht="15" thickBot="1" x14ac:dyDescent="0.4">
      <c r="A3727" s="8">
        <v>2025</v>
      </c>
      <c r="B3727" s="9" t="s">
        <v>172</v>
      </c>
      <c r="C3727" s="9" t="s">
        <v>174</v>
      </c>
      <c r="D3727" s="9" t="s">
        <v>358</v>
      </c>
      <c r="E3727" s="9" t="s">
        <v>31</v>
      </c>
      <c r="F3727" s="8">
        <v>2025</v>
      </c>
      <c r="G3727" s="11" t="s">
        <v>381</v>
      </c>
      <c r="H3727" s="11" t="s">
        <v>381</v>
      </c>
      <c r="I3727" s="11" t="s">
        <v>381</v>
      </c>
      <c r="J3727" s="11" t="s">
        <v>381</v>
      </c>
      <c r="K3727" s="11" t="s">
        <v>381</v>
      </c>
      <c r="L3727" s="11" t="s">
        <v>381</v>
      </c>
      <c r="M3727" s="11" t="s">
        <v>381</v>
      </c>
      <c r="N3727" s="11" t="s">
        <v>381</v>
      </c>
      <c r="O3727" s="11" t="s">
        <v>381</v>
      </c>
      <c r="P3727" s="11" t="s">
        <v>381</v>
      </c>
      <c r="Q3727" s="11" t="s">
        <v>381</v>
      </c>
      <c r="R3727" s="11" t="s">
        <v>381</v>
      </c>
      <c r="S3727" s="11" t="s">
        <v>381</v>
      </c>
      <c r="T3727" s="11" t="s">
        <v>381</v>
      </c>
      <c r="U3727" s="11" t="s">
        <v>381</v>
      </c>
      <c r="V3727" s="11" t="s">
        <v>381</v>
      </c>
      <c r="W3727" s="11" t="s">
        <v>381</v>
      </c>
      <c r="X3727" s="11" t="s">
        <v>381</v>
      </c>
      <c r="Y3727" s="11" t="s">
        <v>381</v>
      </c>
      <c r="Z3727" s="28" t="s">
        <v>35</v>
      </c>
      <c r="AA3727" s="11">
        <v>0.10215</v>
      </c>
      <c r="AB3727" s="28" t="s">
        <v>35</v>
      </c>
      <c r="AC3727" s="11">
        <v>0.17401</v>
      </c>
      <c r="AD3727" s="71"/>
      <c r="AE3727" s="71"/>
      <c r="AF3727" s="71">
        <f t="shared" si="179"/>
        <v>7.1900000000000006E-2</v>
      </c>
      <c r="AG3727" s="277" t="s">
        <v>907</v>
      </c>
      <c r="AH3727" s="277" t="s">
        <v>852</v>
      </c>
      <c r="AI3727" s="276" t="s">
        <v>853</v>
      </c>
      <c r="AJ3727" s="276" t="s">
        <v>854</v>
      </c>
      <c r="AK3727" s="276" t="s">
        <v>358</v>
      </c>
      <c r="AL3727" s="277" t="s">
        <v>174</v>
      </c>
      <c r="AM3727" s="276" t="s">
        <v>851</v>
      </c>
      <c r="AN3727" s="276" t="s">
        <v>636</v>
      </c>
      <c r="AO3727" s="277" t="s">
        <v>637</v>
      </c>
    </row>
    <row r="3728" spans="1:41" ht="15" thickBot="1" x14ac:dyDescent="0.4">
      <c r="A3728" s="8">
        <v>2025</v>
      </c>
      <c r="B3728" s="9" t="s">
        <v>172</v>
      </c>
      <c r="C3728" s="9" t="s">
        <v>174</v>
      </c>
      <c r="D3728" s="9" t="s">
        <v>358</v>
      </c>
      <c r="E3728" s="9" t="s">
        <v>31</v>
      </c>
      <c r="F3728" s="8">
        <v>2026</v>
      </c>
      <c r="G3728" s="11" t="s">
        <v>381</v>
      </c>
      <c r="H3728" s="11" t="s">
        <v>381</v>
      </c>
      <c r="I3728" s="11" t="s">
        <v>381</v>
      </c>
      <c r="J3728" s="11" t="s">
        <v>381</v>
      </c>
      <c r="K3728" s="11" t="s">
        <v>381</v>
      </c>
      <c r="L3728" s="11" t="s">
        <v>381</v>
      </c>
      <c r="M3728" s="11" t="s">
        <v>381</v>
      </c>
      <c r="N3728" s="11" t="s">
        <v>381</v>
      </c>
      <c r="O3728" s="11" t="s">
        <v>381</v>
      </c>
      <c r="P3728" s="11" t="s">
        <v>381</v>
      </c>
      <c r="Q3728" s="11" t="s">
        <v>381</v>
      </c>
      <c r="R3728" s="11" t="s">
        <v>381</v>
      </c>
      <c r="S3728" s="11" t="s">
        <v>381</v>
      </c>
      <c r="T3728" s="11" t="s">
        <v>381</v>
      </c>
      <c r="U3728" s="11" t="s">
        <v>381</v>
      </c>
      <c r="V3728" s="11" t="s">
        <v>381</v>
      </c>
      <c r="W3728" s="11" t="s">
        <v>381</v>
      </c>
      <c r="X3728" s="11" t="s">
        <v>381</v>
      </c>
      <c r="Y3728" s="11" t="s">
        <v>381</v>
      </c>
      <c r="Z3728" s="28" t="s">
        <v>35</v>
      </c>
      <c r="AA3728" s="11">
        <v>0.10427</v>
      </c>
      <c r="AB3728" s="28" t="s">
        <v>35</v>
      </c>
      <c r="AC3728" s="11">
        <v>0.17444999999999999</v>
      </c>
      <c r="AD3728" s="71"/>
      <c r="AE3728" s="71"/>
      <c r="AF3728" s="71">
        <f t="shared" si="179"/>
        <v>7.0199999999999999E-2</v>
      </c>
      <c r="AG3728" s="277" t="s">
        <v>907</v>
      </c>
      <c r="AH3728" s="277" t="s">
        <v>852</v>
      </c>
      <c r="AI3728" s="276" t="s">
        <v>853</v>
      </c>
      <c r="AJ3728" s="276" t="s">
        <v>854</v>
      </c>
      <c r="AK3728" s="276" t="s">
        <v>358</v>
      </c>
      <c r="AL3728" s="277" t="s">
        <v>174</v>
      </c>
      <c r="AM3728" s="276" t="s">
        <v>851</v>
      </c>
      <c r="AN3728" s="276" t="s">
        <v>636</v>
      </c>
      <c r="AO3728" s="277" t="s">
        <v>637</v>
      </c>
    </row>
    <row r="3729" spans="1:41" ht="15" thickBot="1" x14ac:dyDescent="0.4">
      <c r="A3729" s="8">
        <v>2025</v>
      </c>
      <c r="B3729" s="9" t="s">
        <v>172</v>
      </c>
      <c r="C3729" s="9" t="s">
        <v>174</v>
      </c>
      <c r="D3729" s="9" t="s">
        <v>358</v>
      </c>
      <c r="E3729" s="9" t="s">
        <v>31</v>
      </c>
      <c r="F3729" s="8">
        <v>2027</v>
      </c>
      <c r="G3729" s="11" t="s">
        <v>381</v>
      </c>
      <c r="H3729" s="11" t="s">
        <v>381</v>
      </c>
      <c r="I3729" s="11" t="s">
        <v>381</v>
      </c>
      <c r="J3729" s="11" t="s">
        <v>381</v>
      </c>
      <c r="K3729" s="11" t="s">
        <v>381</v>
      </c>
      <c r="L3729" s="11" t="s">
        <v>381</v>
      </c>
      <c r="M3729" s="11" t="s">
        <v>381</v>
      </c>
      <c r="N3729" s="11" t="s">
        <v>381</v>
      </c>
      <c r="O3729" s="11" t="s">
        <v>381</v>
      </c>
      <c r="P3729" s="11" t="s">
        <v>381</v>
      </c>
      <c r="Q3729" s="11" t="s">
        <v>381</v>
      </c>
      <c r="R3729" s="11" t="s">
        <v>381</v>
      </c>
      <c r="S3729" s="11" t="s">
        <v>381</v>
      </c>
      <c r="T3729" s="11" t="s">
        <v>381</v>
      </c>
      <c r="U3729" s="11" t="s">
        <v>381</v>
      </c>
      <c r="V3729" s="11" t="s">
        <v>381</v>
      </c>
      <c r="W3729" s="11" t="s">
        <v>381</v>
      </c>
      <c r="X3729" s="11" t="s">
        <v>381</v>
      </c>
      <c r="Y3729" s="11" t="s">
        <v>381</v>
      </c>
      <c r="Z3729" s="28" t="s">
        <v>35</v>
      </c>
      <c r="AA3729" s="11">
        <v>0.11004</v>
      </c>
      <c r="AB3729" s="28" t="s">
        <v>35</v>
      </c>
      <c r="AC3729" s="11">
        <v>0.17699999999999999</v>
      </c>
      <c r="AD3729" s="71"/>
      <c r="AE3729" s="71"/>
      <c r="AF3729" s="71">
        <f t="shared" si="179"/>
        <v>6.7000000000000004E-2</v>
      </c>
      <c r="AG3729" s="277" t="s">
        <v>907</v>
      </c>
      <c r="AH3729" s="277" t="s">
        <v>852</v>
      </c>
      <c r="AI3729" s="276" t="s">
        <v>853</v>
      </c>
      <c r="AJ3729" s="276" t="s">
        <v>854</v>
      </c>
      <c r="AK3729" s="276" t="s">
        <v>358</v>
      </c>
      <c r="AL3729" s="277" t="s">
        <v>174</v>
      </c>
      <c r="AM3729" s="276" t="s">
        <v>851</v>
      </c>
      <c r="AN3729" s="276" t="s">
        <v>636</v>
      </c>
      <c r="AO3729" s="277" t="s">
        <v>637</v>
      </c>
    </row>
    <row r="3730" spans="1:41" ht="15" thickBot="1" x14ac:dyDescent="0.4">
      <c r="A3730" s="8">
        <v>2025</v>
      </c>
      <c r="B3730" s="9" t="s">
        <v>172</v>
      </c>
      <c r="C3730" s="9" t="s">
        <v>174</v>
      </c>
      <c r="D3730" s="9" t="s">
        <v>358</v>
      </c>
      <c r="E3730" s="9" t="s">
        <v>31</v>
      </c>
      <c r="F3730" s="8">
        <v>2028</v>
      </c>
      <c r="G3730" s="11" t="s">
        <v>381</v>
      </c>
      <c r="H3730" s="11" t="s">
        <v>381</v>
      </c>
      <c r="I3730" s="11" t="s">
        <v>381</v>
      </c>
      <c r="J3730" s="11" t="s">
        <v>381</v>
      </c>
      <c r="K3730" s="11" t="s">
        <v>381</v>
      </c>
      <c r="L3730" s="11" t="s">
        <v>381</v>
      </c>
      <c r="M3730" s="11" t="s">
        <v>381</v>
      </c>
      <c r="N3730" s="11" t="s">
        <v>381</v>
      </c>
      <c r="O3730" s="11" t="s">
        <v>381</v>
      </c>
      <c r="P3730" s="11" t="s">
        <v>381</v>
      </c>
      <c r="Q3730" s="11" t="s">
        <v>381</v>
      </c>
      <c r="R3730" s="11" t="s">
        <v>381</v>
      </c>
      <c r="S3730" s="11" t="s">
        <v>381</v>
      </c>
      <c r="T3730" s="11" t="s">
        <v>381</v>
      </c>
      <c r="U3730" s="11" t="s">
        <v>381</v>
      </c>
      <c r="V3730" s="11" t="s">
        <v>381</v>
      </c>
      <c r="W3730" s="11" t="s">
        <v>381</v>
      </c>
      <c r="X3730" s="11" t="s">
        <v>381</v>
      </c>
      <c r="Y3730" s="11" t="s">
        <v>381</v>
      </c>
      <c r="Z3730" s="28" t="s">
        <v>35</v>
      </c>
      <c r="AA3730" s="11">
        <v>0.11576</v>
      </c>
      <c r="AB3730" s="28" t="s">
        <v>35</v>
      </c>
      <c r="AC3730" s="11">
        <v>0.16972999999999999</v>
      </c>
      <c r="AD3730" s="71"/>
      <c r="AE3730" s="71"/>
      <c r="AF3730" s="71">
        <f t="shared" si="179"/>
        <v>5.3999999999999999E-2</v>
      </c>
      <c r="AG3730" s="277" t="s">
        <v>907</v>
      </c>
      <c r="AH3730" s="277" t="s">
        <v>852</v>
      </c>
      <c r="AI3730" s="276" t="s">
        <v>853</v>
      </c>
      <c r="AJ3730" s="276" t="s">
        <v>854</v>
      </c>
      <c r="AK3730" s="276" t="s">
        <v>358</v>
      </c>
      <c r="AL3730" s="277" t="s">
        <v>174</v>
      </c>
      <c r="AM3730" s="276" t="s">
        <v>851</v>
      </c>
      <c r="AN3730" s="276" t="s">
        <v>636</v>
      </c>
      <c r="AO3730" s="277" t="s">
        <v>637</v>
      </c>
    </row>
    <row r="3731" spans="1:41" ht="15" thickBot="1" x14ac:dyDescent="0.4">
      <c r="A3731" s="8">
        <v>2025</v>
      </c>
      <c r="B3731" s="9" t="s">
        <v>172</v>
      </c>
      <c r="C3731" s="9" t="s">
        <v>174</v>
      </c>
      <c r="D3731" s="9" t="s">
        <v>358</v>
      </c>
      <c r="E3731" s="9" t="s">
        <v>31</v>
      </c>
      <c r="F3731" s="8">
        <v>2029</v>
      </c>
      <c r="G3731" s="11" t="s">
        <v>381</v>
      </c>
      <c r="H3731" s="11" t="s">
        <v>381</v>
      </c>
      <c r="I3731" s="11" t="s">
        <v>381</v>
      </c>
      <c r="J3731" s="11" t="s">
        <v>381</v>
      </c>
      <c r="K3731" s="11" t="s">
        <v>381</v>
      </c>
      <c r="L3731" s="11" t="s">
        <v>381</v>
      </c>
      <c r="M3731" s="11" t="s">
        <v>381</v>
      </c>
      <c r="N3731" s="11" t="s">
        <v>381</v>
      </c>
      <c r="O3731" s="11" t="s">
        <v>381</v>
      </c>
      <c r="P3731" s="11" t="s">
        <v>381</v>
      </c>
      <c r="Q3731" s="11" t="s">
        <v>381</v>
      </c>
      <c r="R3731" s="11" t="s">
        <v>381</v>
      </c>
      <c r="S3731" s="11" t="s">
        <v>381</v>
      </c>
      <c r="T3731" s="11" t="s">
        <v>381</v>
      </c>
      <c r="U3731" s="11" t="s">
        <v>381</v>
      </c>
      <c r="V3731" s="11" t="s">
        <v>381</v>
      </c>
      <c r="W3731" s="11" t="s">
        <v>381</v>
      </c>
      <c r="X3731" s="11" t="s">
        <v>381</v>
      </c>
      <c r="Y3731" s="11" t="s">
        <v>381</v>
      </c>
      <c r="Z3731" s="28" t="s">
        <v>35</v>
      </c>
      <c r="AA3731" s="11">
        <v>0.11655</v>
      </c>
      <c r="AB3731" s="28" t="s">
        <v>35</v>
      </c>
      <c r="AC3731" s="11">
        <v>0.16996</v>
      </c>
      <c r="AD3731" s="71"/>
      <c r="AE3731" s="71"/>
      <c r="AF3731" s="71">
        <f t="shared" si="179"/>
        <v>5.3400000000000003E-2</v>
      </c>
      <c r="AG3731" s="277" t="s">
        <v>907</v>
      </c>
      <c r="AH3731" s="277" t="s">
        <v>852</v>
      </c>
      <c r="AI3731" s="276" t="s">
        <v>853</v>
      </c>
      <c r="AJ3731" s="276" t="s">
        <v>854</v>
      </c>
      <c r="AK3731" s="276" t="s">
        <v>358</v>
      </c>
      <c r="AL3731" s="277" t="s">
        <v>174</v>
      </c>
      <c r="AM3731" s="276" t="s">
        <v>851</v>
      </c>
      <c r="AN3731" s="276" t="s">
        <v>636</v>
      </c>
      <c r="AO3731" s="277" t="s">
        <v>637</v>
      </c>
    </row>
    <row r="3732" spans="1:41" ht="15" thickBot="1" x14ac:dyDescent="0.4">
      <c r="A3732" s="8">
        <v>2025</v>
      </c>
      <c r="B3732" s="9" t="s">
        <v>172</v>
      </c>
      <c r="C3732" s="9" t="s">
        <v>174</v>
      </c>
      <c r="D3732" s="9" t="s">
        <v>358</v>
      </c>
      <c r="E3732" s="9" t="s">
        <v>31</v>
      </c>
      <c r="F3732" s="8">
        <v>2030</v>
      </c>
      <c r="G3732" s="11" t="s">
        <v>381</v>
      </c>
      <c r="H3732" s="11" t="s">
        <v>381</v>
      </c>
      <c r="I3732" s="11" t="s">
        <v>381</v>
      </c>
      <c r="J3732" s="11" t="s">
        <v>381</v>
      </c>
      <c r="K3732" s="11" t="s">
        <v>381</v>
      </c>
      <c r="L3732" s="11" t="s">
        <v>381</v>
      </c>
      <c r="M3732" s="11" t="s">
        <v>381</v>
      </c>
      <c r="N3732" s="11" t="s">
        <v>381</v>
      </c>
      <c r="O3732" s="11" t="s">
        <v>381</v>
      </c>
      <c r="P3732" s="11" t="s">
        <v>381</v>
      </c>
      <c r="Q3732" s="11" t="s">
        <v>381</v>
      </c>
      <c r="R3732" s="11" t="s">
        <v>381</v>
      </c>
      <c r="S3732" s="11" t="s">
        <v>381</v>
      </c>
      <c r="T3732" s="11" t="s">
        <v>381</v>
      </c>
      <c r="U3732" s="11" t="s">
        <v>381</v>
      </c>
      <c r="V3732" s="11" t="s">
        <v>381</v>
      </c>
      <c r="W3732" s="11" t="s">
        <v>381</v>
      </c>
      <c r="X3732" s="11" t="s">
        <v>381</v>
      </c>
      <c r="Y3732" s="11" t="s">
        <v>381</v>
      </c>
      <c r="Z3732" s="28" t="s">
        <v>35</v>
      </c>
      <c r="AA3732" s="11">
        <v>0.12520999999999999</v>
      </c>
      <c r="AB3732" s="28" t="s">
        <v>35</v>
      </c>
      <c r="AC3732" s="11">
        <v>0.17741000000000001</v>
      </c>
      <c r="AD3732" s="71"/>
      <c r="AE3732" s="71"/>
      <c r="AF3732" s="71">
        <f t="shared" si="179"/>
        <v>5.2200000000000003E-2</v>
      </c>
      <c r="AG3732" s="277" t="s">
        <v>907</v>
      </c>
      <c r="AH3732" s="277" t="s">
        <v>852</v>
      </c>
      <c r="AI3732" s="276" t="s">
        <v>853</v>
      </c>
      <c r="AJ3732" s="276" t="s">
        <v>854</v>
      </c>
      <c r="AK3732" s="276" t="s">
        <v>358</v>
      </c>
      <c r="AL3732" s="277" t="s">
        <v>174</v>
      </c>
      <c r="AM3732" s="276" t="s">
        <v>851</v>
      </c>
      <c r="AN3732" s="276" t="s">
        <v>636</v>
      </c>
      <c r="AO3732" s="277" t="s">
        <v>637</v>
      </c>
    </row>
    <row r="3733" spans="1:41" ht="15" thickBot="1" x14ac:dyDescent="0.4">
      <c r="A3733" s="8">
        <v>2025</v>
      </c>
      <c r="B3733" s="9" t="s">
        <v>172</v>
      </c>
      <c r="C3733" s="9" t="s">
        <v>174</v>
      </c>
      <c r="D3733" s="9" t="s">
        <v>358</v>
      </c>
      <c r="E3733" s="9" t="s">
        <v>31</v>
      </c>
      <c r="F3733" s="8">
        <v>2031</v>
      </c>
      <c r="G3733" s="11" t="s">
        <v>381</v>
      </c>
      <c r="H3733" s="11" t="s">
        <v>381</v>
      </c>
      <c r="I3733" s="11" t="s">
        <v>381</v>
      </c>
      <c r="J3733" s="11" t="s">
        <v>381</v>
      </c>
      <c r="K3733" s="11" t="s">
        <v>381</v>
      </c>
      <c r="L3733" s="11" t="s">
        <v>381</v>
      </c>
      <c r="M3733" s="11" t="s">
        <v>381</v>
      </c>
      <c r="N3733" s="11" t="s">
        <v>381</v>
      </c>
      <c r="O3733" s="11" t="s">
        <v>381</v>
      </c>
      <c r="P3733" s="11" t="s">
        <v>381</v>
      </c>
      <c r="Q3733" s="11" t="s">
        <v>381</v>
      </c>
      <c r="R3733" s="11" t="s">
        <v>381</v>
      </c>
      <c r="S3733" s="11" t="s">
        <v>381</v>
      </c>
      <c r="T3733" s="11" t="s">
        <v>381</v>
      </c>
      <c r="U3733" s="11" t="s">
        <v>381</v>
      </c>
      <c r="V3733" s="11" t="s">
        <v>381</v>
      </c>
      <c r="W3733" s="11" t="s">
        <v>381</v>
      </c>
      <c r="X3733" s="11" t="s">
        <v>381</v>
      </c>
      <c r="Y3733" s="11" t="s">
        <v>381</v>
      </c>
      <c r="Z3733" s="28" t="s">
        <v>35</v>
      </c>
      <c r="AA3733" s="11">
        <v>0.10758</v>
      </c>
      <c r="AB3733" s="28" t="s">
        <v>35</v>
      </c>
      <c r="AC3733" s="11">
        <v>0.16236</v>
      </c>
      <c r="AD3733" s="71"/>
      <c r="AE3733" s="71"/>
      <c r="AF3733" s="71">
        <f t="shared" si="179"/>
        <v>5.4800000000000001E-2</v>
      </c>
      <c r="AG3733" s="277" t="s">
        <v>907</v>
      </c>
      <c r="AH3733" s="277" t="s">
        <v>852</v>
      </c>
      <c r="AI3733" s="276" t="s">
        <v>853</v>
      </c>
      <c r="AJ3733" s="276" t="s">
        <v>854</v>
      </c>
      <c r="AK3733" s="276" t="s">
        <v>358</v>
      </c>
      <c r="AL3733" s="277" t="s">
        <v>174</v>
      </c>
      <c r="AM3733" s="276" t="s">
        <v>851</v>
      </c>
      <c r="AN3733" s="276" t="s">
        <v>636</v>
      </c>
      <c r="AO3733" s="277" t="s">
        <v>637</v>
      </c>
    </row>
    <row r="3734" spans="1:41" ht="15" thickBot="1" x14ac:dyDescent="0.4">
      <c r="A3734" s="8">
        <v>2025</v>
      </c>
      <c r="B3734" s="9" t="s">
        <v>172</v>
      </c>
      <c r="C3734" s="9" t="s">
        <v>174</v>
      </c>
      <c r="D3734" s="9" t="s">
        <v>358</v>
      </c>
      <c r="E3734" s="9" t="s">
        <v>31</v>
      </c>
      <c r="F3734" s="8">
        <v>2032</v>
      </c>
      <c r="G3734" s="11" t="s">
        <v>381</v>
      </c>
      <c r="H3734" s="11" t="s">
        <v>381</v>
      </c>
      <c r="I3734" s="11" t="s">
        <v>381</v>
      </c>
      <c r="J3734" s="11" t="s">
        <v>381</v>
      </c>
      <c r="K3734" s="11" t="s">
        <v>381</v>
      </c>
      <c r="L3734" s="11" t="s">
        <v>381</v>
      </c>
      <c r="M3734" s="11" t="s">
        <v>381</v>
      </c>
      <c r="N3734" s="11" t="s">
        <v>381</v>
      </c>
      <c r="O3734" s="11" t="s">
        <v>381</v>
      </c>
      <c r="P3734" s="11" t="s">
        <v>381</v>
      </c>
      <c r="Q3734" s="11" t="s">
        <v>381</v>
      </c>
      <c r="R3734" s="11" t="s">
        <v>381</v>
      </c>
      <c r="S3734" s="11" t="s">
        <v>381</v>
      </c>
      <c r="T3734" s="11" t="s">
        <v>381</v>
      </c>
      <c r="U3734" s="11" t="s">
        <v>381</v>
      </c>
      <c r="V3734" s="11" t="s">
        <v>381</v>
      </c>
      <c r="W3734" s="11" t="s">
        <v>381</v>
      </c>
      <c r="X3734" s="11" t="s">
        <v>381</v>
      </c>
      <c r="Y3734" s="11" t="s">
        <v>381</v>
      </c>
      <c r="Z3734" s="28" t="s">
        <v>35</v>
      </c>
      <c r="AA3734" s="11">
        <v>9.8519999999999996E-2</v>
      </c>
      <c r="AB3734" s="28" t="s">
        <v>35</v>
      </c>
      <c r="AC3734" s="11">
        <v>0.15620000000000001</v>
      </c>
      <c r="AD3734" s="71"/>
      <c r="AE3734" s="71"/>
      <c r="AF3734" s="71">
        <f t="shared" si="179"/>
        <v>5.7700000000000001E-2</v>
      </c>
      <c r="AG3734" s="277" t="s">
        <v>907</v>
      </c>
      <c r="AH3734" s="277" t="s">
        <v>852</v>
      </c>
      <c r="AI3734" s="276" t="s">
        <v>853</v>
      </c>
      <c r="AJ3734" s="276" t="s">
        <v>854</v>
      </c>
      <c r="AK3734" s="276" t="s">
        <v>358</v>
      </c>
      <c r="AL3734" s="277" t="s">
        <v>174</v>
      </c>
      <c r="AM3734" s="276" t="s">
        <v>851</v>
      </c>
      <c r="AN3734" s="276" t="s">
        <v>636</v>
      </c>
      <c r="AO3734" s="277" t="s">
        <v>637</v>
      </c>
    </row>
    <row r="3735" spans="1:41" ht="15" thickBot="1" x14ac:dyDescent="0.4">
      <c r="A3735" s="8">
        <v>2025</v>
      </c>
      <c r="B3735" s="9" t="s">
        <v>172</v>
      </c>
      <c r="C3735" s="9" t="s">
        <v>174</v>
      </c>
      <c r="D3735" s="9" t="s">
        <v>358</v>
      </c>
      <c r="E3735" s="9" t="s">
        <v>31</v>
      </c>
      <c r="F3735" s="8">
        <v>2033</v>
      </c>
      <c r="G3735" s="11" t="s">
        <v>381</v>
      </c>
      <c r="H3735" s="11" t="s">
        <v>381</v>
      </c>
      <c r="I3735" s="11" t="s">
        <v>381</v>
      </c>
      <c r="J3735" s="11" t="s">
        <v>381</v>
      </c>
      <c r="K3735" s="11" t="s">
        <v>381</v>
      </c>
      <c r="L3735" s="11" t="s">
        <v>381</v>
      </c>
      <c r="M3735" s="11" t="s">
        <v>381</v>
      </c>
      <c r="N3735" s="11" t="s">
        <v>381</v>
      </c>
      <c r="O3735" s="11" t="s">
        <v>381</v>
      </c>
      <c r="P3735" s="11" t="s">
        <v>381</v>
      </c>
      <c r="Q3735" s="11" t="s">
        <v>381</v>
      </c>
      <c r="R3735" s="11" t="s">
        <v>381</v>
      </c>
      <c r="S3735" s="11" t="s">
        <v>381</v>
      </c>
      <c r="T3735" s="11" t="s">
        <v>381</v>
      </c>
      <c r="U3735" s="11" t="s">
        <v>381</v>
      </c>
      <c r="V3735" s="11" t="s">
        <v>381</v>
      </c>
      <c r="W3735" s="11" t="s">
        <v>381</v>
      </c>
      <c r="X3735" s="11" t="s">
        <v>381</v>
      </c>
      <c r="Y3735" s="11" t="s">
        <v>381</v>
      </c>
      <c r="Z3735" s="28" t="s">
        <v>35</v>
      </c>
      <c r="AA3735" s="11">
        <v>0.10105</v>
      </c>
      <c r="AB3735" s="28" t="s">
        <v>35</v>
      </c>
      <c r="AC3735" s="11">
        <v>0.16081000000000001</v>
      </c>
      <c r="AD3735" s="71"/>
      <c r="AE3735" s="71"/>
      <c r="AF3735" s="71">
        <f t="shared" si="179"/>
        <v>5.9799999999999999E-2</v>
      </c>
      <c r="AG3735" s="277" t="s">
        <v>907</v>
      </c>
      <c r="AH3735" s="277" t="s">
        <v>852</v>
      </c>
      <c r="AI3735" s="276" t="s">
        <v>853</v>
      </c>
      <c r="AJ3735" s="276" t="s">
        <v>854</v>
      </c>
      <c r="AK3735" s="276" t="s">
        <v>358</v>
      </c>
      <c r="AL3735" s="277" t="s">
        <v>174</v>
      </c>
      <c r="AM3735" s="276" t="s">
        <v>851</v>
      </c>
      <c r="AN3735" s="276" t="s">
        <v>636</v>
      </c>
      <c r="AO3735" s="277" t="s">
        <v>637</v>
      </c>
    </row>
    <row r="3736" spans="1:41" ht="15" thickBot="1" x14ac:dyDescent="0.4">
      <c r="A3736" s="8">
        <v>2025</v>
      </c>
      <c r="B3736" s="9" t="s">
        <v>172</v>
      </c>
      <c r="C3736" s="9" t="s">
        <v>174</v>
      </c>
      <c r="D3736" s="9" t="s">
        <v>358</v>
      </c>
      <c r="E3736" s="9" t="s">
        <v>31</v>
      </c>
      <c r="F3736" s="8">
        <v>2034</v>
      </c>
      <c r="G3736" s="11" t="s">
        <v>381</v>
      </c>
      <c r="H3736" s="11" t="s">
        <v>381</v>
      </c>
      <c r="I3736" s="11" t="s">
        <v>381</v>
      </c>
      <c r="J3736" s="11" t="s">
        <v>381</v>
      </c>
      <c r="K3736" s="11" t="s">
        <v>381</v>
      </c>
      <c r="L3736" s="11" t="s">
        <v>381</v>
      </c>
      <c r="M3736" s="11" t="s">
        <v>381</v>
      </c>
      <c r="N3736" s="11" t="s">
        <v>381</v>
      </c>
      <c r="O3736" s="11" t="s">
        <v>381</v>
      </c>
      <c r="P3736" s="11" t="s">
        <v>381</v>
      </c>
      <c r="Q3736" s="11" t="s">
        <v>381</v>
      </c>
      <c r="R3736" s="11" t="s">
        <v>381</v>
      </c>
      <c r="S3736" s="11" t="s">
        <v>381</v>
      </c>
      <c r="T3736" s="11" t="s">
        <v>381</v>
      </c>
      <c r="U3736" s="11" t="s">
        <v>381</v>
      </c>
      <c r="V3736" s="11" t="s">
        <v>381</v>
      </c>
      <c r="W3736" s="11" t="s">
        <v>381</v>
      </c>
      <c r="X3736" s="11" t="s">
        <v>381</v>
      </c>
      <c r="Y3736" s="11" t="s">
        <v>381</v>
      </c>
      <c r="Z3736" s="28" t="s">
        <v>35</v>
      </c>
      <c r="AA3736" s="11">
        <v>0.11049</v>
      </c>
      <c r="AB3736" s="28" t="s">
        <v>35</v>
      </c>
      <c r="AC3736" s="11">
        <v>0.15409999999999999</v>
      </c>
      <c r="AD3736" s="71"/>
      <c r="AE3736" s="71"/>
      <c r="AF3736" s="71">
        <f t="shared" si="179"/>
        <v>4.36E-2</v>
      </c>
      <c r="AG3736" s="277" t="s">
        <v>907</v>
      </c>
      <c r="AH3736" s="277" t="s">
        <v>852</v>
      </c>
      <c r="AI3736" s="276" t="s">
        <v>853</v>
      </c>
      <c r="AJ3736" s="276" t="s">
        <v>854</v>
      </c>
      <c r="AK3736" s="276" t="s">
        <v>358</v>
      </c>
      <c r="AL3736" s="277" t="s">
        <v>174</v>
      </c>
      <c r="AM3736" s="276" t="s">
        <v>851</v>
      </c>
      <c r="AN3736" s="276" t="s">
        <v>636</v>
      </c>
      <c r="AO3736" s="277" t="s">
        <v>637</v>
      </c>
    </row>
    <row r="3737" spans="1:41" ht="15" thickBot="1" x14ac:dyDescent="0.4">
      <c r="A3737" s="8">
        <v>2025</v>
      </c>
      <c r="B3737" s="9" t="s">
        <v>172</v>
      </c>
      <c r="C3737" s="9" t="s">
        <v>174</v>
      </c>
      <c r="D3737" s="9" t="s">
        <v>358</v>
      </c>
      <c r="E3737" s="9" t="s">
        <v>31</v>
      </c>
      <c r="F3737" s="8">
        <v>2035</v>
      </c>
      <c r="G3737" s="11" t="s">
        <v>381</v>
      </c>
      <c r="H3737" s="11" t="s">
        <v>381</v>
      </c>
      <c r="I3737" s="11" t="s">
        <v>381</v>
      </c>
      <c r="J3737" s="11" t="s">
        <v>381</v>
      </c>
      <c r="K3737" s="11" t="s">
        <v>381</v>
      </c>
      <c r="L3737" s="11" t="s">
        <v>381</v>
      </c>
      <c r="M3737" s="11" t="s">
        <v>381</v>
      </c>
      <c r="N3737" s="11" t="s">
        <v>381</v>
      </c>
      <c r="O3737" s="11" t="s">
        <v>381</v>
      </c>
      <c r="P3737" s="11" t="s">
        <v>381</v>
      </c>
      <c r="Q3737" s="11" t="s">
        <v>381</v>
      </c>
      <c r="R3737" s="11" t="s">
        <v>381</v>
      </c>
      <c r="S3737" s="11" t="s">
        <v>381</v>
      </c>
      <c r="T3737" s="11" t="s">
        <v>381</v>
      </c>
      <c r="U3737" s="11" t="s">
        <v>381</v>
      </c>
      <c r="V3737" s="11" t="s">
        <v>381</v>
      </c>
      <c r="W3737" s="11" t="s">
        <v>381</v>
      </c>
      <c r="X3737" s="11" t="s">
        <v>381</v>
      </c>
      <c r="Y3737" s="11" t="s">
        <v>381</v>
      </c>
      <c r="Z3737" s="28" t="s">
        <v>35</v>
      </c>
      <c r="AA3737" s="11">
        <v>0.1081</v>
      </c>
      <c r="AB3737" s="28" t="s">
        <v>35</v>
      </c>
      <c r="AC3737" s="11">
        <v>0.13350000000000001</v>
      </c>
      <c r="AD3737" s="71"/>
      <c r="AE3737" s="71"/>
      <c r="AF3737" s="71">
        <f t="shared" si="179"/>
        <v>2.5399999999999999E-2</v>
      </c>
      <c r="AG3737" s="277" t="s">
        <v>907</v>
      </c>
      <c r="AH3737" s="277" t="s">
        <v>852</v>
      </c>
      <c r="AI3737" s="276" t="s">
        <v>853</v>
      </c>
      <c r="AJ3737" s="276" t="s">
        <v>854</v>
      </c>
      <c r="AK3737" s="276" t="s">
        <v>358</v>
      </c>
      <c r="AL3737" s="277" t="s">
        <v>174</v>
      </c>
      <c r="AM3737" s="276" t="s">
        <v>851</v>
      </c>
      <c r="AN3737" s="276" t="s">
        <v>636</v>
      </c>
      <c r="AO3737" s="277" t="s">
        <v>637</v>
      </c>
    </row>
    <row r="3738" spans="1:41" ht="15" thickBot="1" x14ac:dyDescent="0.4">
      <c r="A3738" s="8">
        <v>2025</v>
      </c>
      <c r="B3738" s="9" t="s">
        <v>172</v>
      </c>
      <c r="C3738" s="9" t="s">
        <v>174</v>
      </c>
      <c r="D3738" s="9" t="s">
        <v>358</v>
      </c>
      <c r="E3738" s="9" t="s">
        <v>32</v>
      </c>
      <c r="F3738" s="8">
        <v>2025</v>
      </c>
      <c r="G3738" s="11">
        <v>0</v>
      </c>
      <c r="H3738" s="11">
        <v>1.4499999999999999E-3</v>
      </c>
      <c r="I3738" s="11" t="s">
        <v>35</v>
      </c>
      <c r="J3738" s="11">
        <v>9.7199999999999995E-3</v>
      </c>
      <c r="K3738" s="11" t="s">
        <v>35</v>
      </c>
      <c r="L3738" s="11">
        <v>1.1990000000000001E-2</v>
      </c>
      <c r="M3738" s="11">
        <v>0</v>
      </c>
      <c r="N3738" s="11">
        <v>0.14277999999999999</v>
      </c>
      <c r="O3738" s="11">
        <v>0</v>
      </c>
      <c r="P3738" s="11">
        <v>0.14445</v>
      </c>
      <c r="Q3738" s="11">
        <v>0.14355000000000001</v>
      </c>
      <c r="R3738" s="11">
        <v>0</v>
      </c>
      <c r="S3738" s="11">
        <v>0</v>
      </c>
      <c r="T3738" s="11">
        <v>0.59752000000000005</v>
      </c>
      <c r="U3738" s="11">
        <v>0</v>
      </c>
      <c r="V3738" s="11">
        <v>0</v>
      </c>
      <c r="W3738" s="11">
        <v>0</v>
      </c>
      <c r="X3738" s="11">
        <v>0</v>
      </c>
      <c r="Y3738" s="11">
        <v>0.59752000000000005</v>
      </c>
      <c r="Z3738" s="28" t="s">
        <v>35</v>
      </c>
      <c r="AA3738" s="11">
        <v>8.7299999999999999E-3</v>
      </c>
      <c r="AB3738" s="28" t="s">
        <v>35</v>
      </c>
      <c r="AC3738" s="11">
        <v>0.32677</v>
      </c>
      <c r="AD3738" s="71">
        <f t="shared" si="177"/>
        <v>0.14360000000000001</v>
      </c>
      <c r="AE3738" s="71">
        <f t="shared" si="178"/>
        <v>0</v>
      </c>
      <c r="AF3738" s="71">
        <f t="shared" si="179"/>
        <v>0.318</v>
      </c>
      <c r="AG3738" s="277" t="s">
        <v>908</v>
      </c>
      <c r="AH3738" s="277" t="s">
        <v>852</v>
      </c>
      <c r="AI3738" s="276" t="s">
        <v>853</v>
      </c>
      <c r="AJ3738" s="276" t="s">
        <v>854</v>
      </c>
      <c r="AK3738" s="276" t="s">
        <v>358</v>
      </c>
      <c r="AL3738" s="277" t="s">
        <v>174</v>
      </c>
      <c r="AM3738" s="276" t="s">
        <v>851</v>
      </c>
      <c r="AN3738" s="276" t="s">
        <v>636</v>
      </c>
      <c r="AO3738" s="277" t="s">
        <v>637</v>
      </c>
    </row>
    <row r="3739" spans="1:41" ht="15" thickBot="1" x14ac:dyDescent="0.4">
      <c r="A3739" s="8">
        <v>2025</v>
      </c>
      <c r="B3739" s="9" t="s">
        <v>172</v>
      </c>
      <c r="C3739" s="9" t="s">
        <v>174</v>
      </c>
      <c r="D3739" s="9" t="s">
        <v>358</v>
      </c>
      <c r="E3739" s="9" t="s">
        <v>32</v>
      </c>
      <c r="F3739" s="8">
        <v>2026</v>
      </c>
      <c r="G3739" s="11">
        <v>0</v>
      </c>
      <c r="H3739" s="11">
        <v>1.5200000000000001E-3</v>
      </c>
      <c r="I3739" s="11" t="s">
        <v>35</v>
      </c>
      <c r="J3739" s="11">
        <v>3.8490000000000003E-2</v>
      </c>
      <c r="K3739" s="11" t="s">
        <v>35</v>
      </c>
      <c r="L3739" s="11">
        <v>4.8149999999999998E-2</v>
      </c>
      <c r="M3739" s="11">
        <v>0</v>
      </c>
      <c r="N3739" s="11">
        <v>0.18668000000000001</v>
      </c>
      <c r="O3739" s="11">
        <v>0</v>
      </c>
      <c r="P3739" s="11">
        <v>0.12425</v>
      </c>
      <c r="Q3739" s="11">
        <v>0.12395</v>
      </c>
      <c r="R3739" s="11">
        <v>0</v>
      </c>
      <c r="S3739" s="11">
        <v>0</v>
      </c>
      <c r="T3739" s="11">
        <v>0.69793000000000005</v>
      </c>
      <c r="U3739" s="11">
        <v>0</v>
      </c>
      <c r="V3739" s="11">
        <v>0</v>
      </c>
      <c r="W3739" s="11">
        <v>0</v>
      </c>
      <c r="X3739" s="11">
        <v>0</v>
      </c>
      <c r="Y3739" s="11">
        <v>0.69793000000000005</v>
      </c>
      <c r="Z3739" s="28" t="s">
        <v>35</v>
      </c>
      <c r="AA3739" s="11">
        <v>3.1510000000000003E-2</v>
      </c>
      <c r="AB3739" s="28" t="s">
        <v>35</v>
      </c>
      <c r="AC3739" s="11">
        <v>0.44877</v>
      </c>
      <c r="AD3739" s="71">
        <f t="shared" si="177"/>
        <v>0.1749</v>
      </c>
      <c r="AE3739" s="71">
        <f t="shared" si="178"/>
        <v>0</v>
      </c>
      <c r="AF3739" s="71">
        <f t="shared" si="179"/>
        <v>0.4173</v>
      </c>
      <c r="AG3739" s="277" t="s">
        <v>908</v>
      </c>
      <c r="AH3739" s="277" t="s">
        <v>852</v>
      </c>
      <c r="AI3739" s="276" t="s">
        <v>853</v>
      </c>
      <c r="AJ3739" s="276" t="s">
        <v>854</v>
      </c>
      <c r="AK3739" s="276" t="s">
        <v>358</v>
      </c>
      <c r="AL3739" s="277" t="s">
        <v>174</v>
      </c>
      <c r="AM3739" s="276" t="s">
        <v>851</v>
      </c>
      <c r="AN3739" s="276" t="s">
        <v>636</v>
      </c>
      <c r="AO3739" s="277" t="s">
        <v>637</v>
      </c>
    </row>
    <row r="3740" spans="1:41" ht="15" thickBot="1" x14ac:dyDescent="0.4">
      <c r="A3740" s="8">
        <v>2025</v>
      </c>
      <c r="B3740" s="9" t="s">
        <v>172</v>
      </c>
      <c r="C3740" s="9" t="s">
        <v>174</v>
      </c>
      <c r="D3740" s="9" t="s">
        <v>358</v>
      </c>
      <c r="E3740" s="9" t="s">
        <v>32</v>
      </c>
      <c r="F3740" s="8">
        <v>2027</v>
      </c>
      <c r="G3740" s="11">
        <v>0</v>
      </c>
      <c r="H3740" s="11">
        <v>1.06E-3</v>
      </c>
      <c r="I3740" s="11" t="s">
        <v>35</v>
      </c>
      <c r="J3740" s="11">
        <v>0.12139</v>
      </c>
      <c r="K3740" s="11" t="s">
        <v>35</v>
      </c>
      <c r="L3740" s="11">
        <v>0.15171000000000001</v>
      </c>
      <c r="M3740" s="11">
        <v>0</v>
      </c>
      <c r="N3740" s="11">
        <v>0.30084</v>
      </c>
      <c r="O3740" s="11">
        <v>0</v>
      </c>
      <c r="P3740" s="11">
        <v>0.16238</v>
      </c>
      <c r="Q3740" s="11">
        <v>0.18773000000000001</v>
      </c>
      <c r="R3740" s="11">
        <v>0</v>
      </c>
      <c r="S3740" s="11">
        <v>0</v>
      </c>
      <c r="T3740" s="11">
        <v>1.0638700000000001</v>
      </c>
      <c r="U3740" s="11">
        <v>0</v>
      </c>
      <c r="V3740" s="11">
        <v>0</v>
      </c>
      <c r="W3740" s="11">
        <v>0</v>
      </c>
      <c r="X3740" s="11">
        <v>0</v>
      </c>
      <c r="Y3740" s="11">
        <v>1.0638700000000001</v>
      </c>
      <c r="Z3740" s="28" t="s">
        <v>35</v>
      </c>
      <c r="AA3740" s="11">
        <v>0.19248999999999999</v>
      </c>
      <c r="AB3740" s="28" t="s">
        <v>35</v>
      </c>
      <c r="AC3740" s="11">
        <v>0.81274999999999997</v>
      </c>
      <c r="AD3740" s="71">
        <f t="shared" si="177"/>
        <v>0.13880000000000001</v>
      </c>
      <c r="AE3740" s="71">
        <f t="shared" si="178"/>
        <v>0</v>
      </c>
      <c r="AF3740" s="71">
        <f t="shared" si="179"/>
        <v>0.62029999999999996</v>
      </c>
      <c r="AG3740" s="277" t="s">
        <v>908</v>
      </c>
      <c r="AH3740" s="277" t="s">
        <v>852</v>
      </c>
      <c r="AI3740" s="276" t="s">
        <v>853</v>
      </c>
      <c r="AJ3740" s="276" t="s">
        <v>854</v>
      </c>
      <c r="AK3740" s="276" t="s">
        <v>358</v>
      </c>
      <c r="AL3740" s="277" t="s">
        <v>174</v>
      </c>
      <c r="AM3740" s="276" t="s">
        <v>851</v>
      </c>
      <c r="AN3740" s="276" t="s">
        <v>636</v>
      </c>
      <c r="AO3740" s="277" t="s">
        <v>637</v>
      </c>
    </row>
    <row r="3741" spans="1:41" ht="15" thickBot="1" x14ac:dyDescent="0.4">
      <c r="A3741" s="8">
        <v>2025</v>
      </c>
      <c r="B3741" s="9" t="s">
        <v>172</v>
      </c>
      <c r="C3741" s="9" t="s">
        <v>174</v>
      </c>
      <c r="D3741" s="9" t="s">
        <v>358</v>
      </c>
      <c r="E3741" s="9" t="s">
        <v>32</v>
      </c>
      <c r="F3741" s="8">
        <v>2028</v>
      </c>
      <c r="G3741" s="11">
        <v>0</v>
      </c>
      <c r="H3741" s="11">
        <v>1.6000000000000001E-3</v>
      </c>
      <c r="I3741" s="11" t="s">
        <v>35</v>
      </c>
      <c r="J3741" s="11">
        <v>0.15221000000000001</v>
      </c>
      <c r="K3741" s="11" t="s">
        <v>35</v>
      </c>
      <c r="L3741" s="11">
        <v>0.26261000000000001</v>
      </c>
      <c r="M3741" s="11">
        <v>0</v>
      </c>
      <c r="N3741" s="11">
        <v>0.14459</v>
      </c>
      <c r="O3741" s="11">
        <v>0</v>
      </c>
      <c r="P3741" s="11">
        <v>0.2666</v>
      </c>
      <c r="Q3741" s="11">
        <v>0.37652999999999998</v>
      </c>
      <c r="R3741" s="11">
        <v>0</v>
      </c>
      <c r="S3741" s="11">
        <v>0</v>
      </c>
      <c r="T3741" s="11">
        <v>1.3362000000000001</v>
      </c>
      <c r="U3741" s="11">
        <v>0</v>
      </c>
      <c r="V3741" s="11">
        <v>0</v>
      </c>
      <c r="W3741" s="11">
        <v>0</v>
      </c>
      <c r="X3741" s="11">
        <v>0</v>
      </c>
      <c r="Y3741" s="11">
        <v>1.3362000000000001</v>
      </c>
      <c r="Z3741" s="28" t="s">
        <v>35</v>
      </c>
      <c r="AA3741" s="11">
        <v>0.32874999999999999</v>
      </c>
      <c r="AB3741" s="28" t="s">
        <v>35</v>
      </c>
      <c r="AC3741" s="11">
        <v>1.0054700000000001</v>
      </c>
      <c r="AD3741" s="71">
        <f t="shared" si="177"/>
        <v>0.1321</v>
      </c>
      <c r="AE3741" s="71">
        <f t="shared" si="178"/>
        <v>0</v>
      </c>
      <c r="AF3741" s="71">
        <f t="shared" si="179"/>
        <v>0.67669999999999997</v>
      </c>
      <c r="AG3741" s="277" t="s">
        <v>908</v>
      </c>
      <c r="AH3741" s="277" t="s">
        <v>852</v>
      </c>
      <c r="AI3741" s="276" t="s">
        <v>853</v>
      </c>
      <c r="AJ3741" s="276" t="s">
        <v>854</v>
      </c>
      <c r="AK3741" s="276" t="s">
        <v>358</v>
      </c>
      <c r="AL3741" s="277" t="s">
        <v>174</v>
      </c>
      <c r="AM3741" s="276" t="s">
        <v>851</v>
      </c>
      <c r="AN3741" s="276" t="s">
        <v>636</v>
      </c>
      <c r="AO3741" s="277" t="s">
        <v>637</v>
      </c>
    </row>
    <row r="3742" spans="1:41" ht="15" thickBot="1" x14ac:dyDescent="0.4">
      <c r="A3742" s="8">
        <v>2025</v>
      </c>
      <c r="B3742" s="9" t="s">
        <v>172</v>
      </c>
      <c r="C3742" s="9" t="s">
        <v>174</v>
      </c>
      <c r="D3742" s="9" t="s">
        <v>358</v>
      </c>
      <c r="E3742" s="9" t="s">
        <v>32</v>
      </c>
      <c r="F3742" s="8">
        <v>2029</v>
      </c>
      <c r="G3742" s="11">
        <v>0</v>
      </c>
      <c r="H3742" s="11">
        <v>4.9800000000000001E-3</v>
      </c>
      <c r="I3742" s="11" t="s">
        <v>35</v>
      </c>
      <c r="J3742" s="11">
        <v>0.10181</v>
      </c>
      <c r="K3742" s="11" t="s">
        <v>35</v>
      </c>
      <c r="L3742" s="11">
        <v>0.26296000000000003</v>
      </c>
      <c r="M3742" s="11">
        <v>0</v>
      </c>
      <c r="N3742" s="11">
        <v>7.6280000000000001E-2</v>
      </c>
      <c r="O3742" s="11">
        <v>0</v>
      </c>
      <c r="P3742" s="11">
        <v>0.14648</v>
      </c>
      <c r="Q3742" s="11">
        <v>0.27162999999999998</v>
      </c>
      <c r="R3742" s="11">
        <v>0</v>
      </c>
      <c r="S3742" s="11">
        <v>0</v>
      </c>
      <c r="T3742" s="11">
        <v>1.11883</v>
      </c>
      <c r="U3742" s="11">
        <v>0</v>
      </c>
      <c r="V3742" s="11">
        <v>0</v>
      </c>
      <c r="W3742" s="11">
        <v>0</v>
      </c>
      <c r="X3742" s="11">
        <v>0</v>
      </c>
      <c r="Y3742" s="11">
        <v>1.11883</v>
      </c>
      <c r="Z3742" s="28" t="s">
        <v>35</v>
      </c>
      <c r="AA3742" s="11">
        <v>0.57077999999999995</v>
      </c>
      <c r="AB3742" s="28" t="s">
        <v>35</v>
      </c>
      <c r="AC3742" s="11">
        <v>1.29982</v>
      </c>
      <c r="AD3742" s="71">
        <f t="shared" si="177"/>
        <v>0.25469999999999998</v>
      </c>
      <c r="AE3742" s="71">
        <f t="shared" si="178"/>
        <v>0</v>
      </c>
      <c r="AF3742" s="71">
        <f t="shared" si="179"/>
        <v>0.72899999999999998</v>
      </c>
      <c r="AG3742" s="277" t="s">
        <v>908</v>
      </c>
      <c r="AH3742" s="277" t="s">
        <v>852</v>
      </c>
      <c r="AI3742" s="276" t="s">
        <v>853</v>
      </c>
      <c r="AJ3742" s="276" t="s">
        <v>854</v>
      </c>
      <c r="AK3742" s="276" t="s">
        <v>358</v>
      </c>
      <c r="AL3742" s="277" t="s">
        <v>174</v>
      </c>
      <c r="AM3742" s="276" t="s">
        <v>851</v>
      </c>
      <c r="AN3742" s="276" t="s">
        <v>636</v>
      </c>
      <c r="AO3742" s="277" t="s">
        <v>637</v>
      </c>
    </row>
    <row r="3743" spans="1:41" ht="15" thickBot="1" x14ac:dyDescent="0.4">
      <c r="A3743" s="8">
        <v>2025</v>
      </c>
      <c r="B3743" s="9" t="s">
        <v>172</v>
      </c>
      <c r="C3743" s="9" t="s">
        <v>174</v>
      </c>
      <c r="D3743" s="9" t="s">
        <v>358</v>
      </c>
      <c r="E3743" s="9" t="s">
        <v>32</v>
      </c>
      <c r="F3743" s="8">
        <v>2030</v>
      </c>
      <c r="G3743" s="11">
        <v>0</v>
      </c>
      <c r="H3743" s="11">
        <v>2.6099999999999999E-3</v>
      </c>
      <c r="I3743" s="11" t="s">
        <v>35</v>
      </c>
      <c r="J3743" s="11">
        <v>9.4450000000000006E-2</v>
      </c>
      <c r="K3743" s="11" t="s">
        <v>35</v>
      </c>
      <c r="L3743" s="11">
        <v>0.28593000000000002</v>
      </c>
      <c r="M3743" s="11">
        <v>0</v>
      </c>
      <c r="N3743" s="11">
        <v>0.12675</v>
      </c>
      <c r="O3743" s="11">
        <v>0</v>
      </c>
      <c r="P3743" s="11">
        <v>0.13131000000000001</v>
      </c>
      <c r="Q3743" s="11">
        <v>0.17085</v>
      </c>
      <c r="R3743" s="11">
        <v>0</v>
      </c>
      <c r="S3743" s="11">
        <v>0</v>
      </c>
      <c r="T3743" s="11">
        <v>0.88927</v>
      </c>
      <c r="U3743" s="11">
        <v>0</v>
      </c>
      <c r="V3743" s="11">
        <v>0</v>
      </c>
      <c r="W3743" s="11">
        <v>0</v>
      </c>
      <c r="X3743" s="11">
        <v>0</v>
      </c>
      <c r="Y3743" s="11">
        <v>0.88927</v>
      </c>
      <c r="Z3743" s="28" t="s">
        <v>35</v>
      </c>
      <c r="AA3743" s="11">
        <v>0.59613000000000005</v>
      </c>
      <c r="AB3743" s="28" t="s">
        <v>35</v>
      </c>
      <c r="AC3743" s="11">
        <v>1.5725800000000001</v>
      </c>
      <c r="AD3743" s="71">
        <f t="shared" si="177"/>
        <v>7.7399999999999997E-2</v>
      </c>
      <c r="AE3743" s="71">
        <f t="shared" si="178"/>
        <v>0</v>
      </c>
      <c r="AF3743" s="71">
        <f t="shared" si="179"/>
        <v>0.97650000000000003</v>
      </c>
      <c r="AG3743" s="277" t="s">
        <v>908</v>
      </c>
      <c r="AH3743" s="277" t="s">
        <v>852</v>
      </c>
      <c r="AI3743" s="276" t="s">
        <v>853</v>
      </c>
      <c r="AJ3743" s="276" t="s">
        <v>854</v>
      </c>
      <c r="AK3743" s="276" t="s">
        <v>358</v>
      </c>
      <c r="AL3743" s="277" t="s">
        <v>174</v>
      </c>
      <c r="AM3743" s="276" t="s">
        <v>851</v>
      </c>
      <c r="AN3743" s="276" t="s">
        <v>636</v>
      </c>
      <c r="AO3743" s="277" t="s">
        <v>637</v>
      </c>
    </row>
    <row r="3744" spans="1:41" ht="15" thickBot="1" x14ac:dyDescent="0.4">
      <c r="A3744" s="8">
        <v>2025</v>
      </c>
      <c r="B3744" s="9" t="s">
        <v>172</v>
      </c>
      <c r="C3744" s="9" t="s">
        <v>174</v>
      </c>
      <c r="D3744" s="9" t="s">
        <v>358</v>
      </c>
      <c r="E3744" s="9" t="s">
        <v>32</v>
      </c>
      <c r="F3744" s="8">
        <v>2031</v>
      </c>
      <c r="G3744" s="11">
        <v>0</v>
      </c>
      <c r="H3744" s="11">
        <v>1.223E-2</v>
      </c>
      <c r="I3744" s="11" t="s">
        <v>35</v>
      </c>
      <c r="J3744" s="11">
        <v>0.18509999999999999</v>
      </c>
      <c r="K3744" s="11" t="s">
        <v>35</v>
      </c>
      <c r="L3744" s="11">
        <v>0.40431</v>
      </c>
      <c r="M3744" s="11">
        <v>0</v>
      </c>
      <c r="N3744" s="11">
        <v>2.3019999999999999E-2</v>
      </c>
      <c r="O3744" s="11">
        <v>0</v>
      </c>
      <c r="P3744" s="11">
        <v>0.34913</v>
      </c>
      <c r="Q3744" s="11">
        <v>0.20873</v>
      </c>
      <c r="R3744" s="11">
        <v>0</v>
      </c>
      <c r="S3744" s="11">
        <v>0</v>
      </c>
      <c r="T3744" s="11">
        <v>1.2371300000000001</v>
      </c>
      <c r="U3744" s="11">
        <v>0</v>
      </c>
      <c r="V3744" s="11">
        <v>0</v>
      </c>
      <c r="W3744" s="11">
        <v>0</v>
      </c>
      <c r="X3744" s="11">
        <v>0</v>
      </c>
      <c r="Y3744" s="11">
        <v>1.2371300000000001</v>
      </c>
      <c r="Z3744" s="28" t="s">
        <v>35</v>
      </c>
      <c r="AA3744" s="11">
        <v>0.61682000000000003</v>
      </c>
      <c r="AB3744" s="28" t="s">
        <v>35</v>
      </c>
      <c r="AC3744" s="11">
        <v>1.6377299999999999</v>
      </c>
      <c r="AD3744" s="71">
        <f t="shared" si="177"/>
        <v>5.4600000000000003E-2</v>
      </c>
      <c r="AE3744" s="71">
        <f t="shared" si="178"/>
        <v>0</v>
      </c>
      <c r="AF3744" s="71">
        <f t="shared" si="179"/>
        <v>1.0208999999999999</v>
      </c>
      <c r="AG3744" s="277" t="s">
        <v>908</v>
      </c>
      <c r="AH3744" s="277" t="s">
        <v>852</v>
      </c>
      <c r="AI3744" s="276" t="s">
        <v>853</v>
      </c>
      <c r="AJ3744" s="276" t="s">
        <v>854</v>
      </c>
      <c r="AK3744" s="276" t="s">
        <v>358</v>
      </c>
      <c r="AL3744" s="277" t="s">
        <v>174</v>
      </c>
      <c r="AM3744" s="276" t="s">
        <v>851</v>
      </c>
      <c r="AN3744" s="276" t="s">
        <v>636</v>
      </c>
      <c r="AO3744" s="277" t="s">
        <v>637</v>
      </c>
    </row>
    <row r="3745" spans="1:41" ht="15" thickBot="1" x14ac:dyDescent="0.4">
      <c r="A3745" s="8">
        <v>2025</v>
      </c>
      <c r="B3745" s="9" t="s">
        <v>172</v>
      </c>
      <c r="C3745" s="9" t="s">
        <v>174</v>
      </c>
      <c r="D3745" s="9" t="s">
        <v>358</v>
      </c>
      <c r="E3745" s="9" t="s">
        <v>32</v>
      </c>
      <c r="F3745" s="8">
        <v>2032</v>
      </c>
      <c r="G3745" s="11">
        <v>0</v>
      </c>
      <c r="H3745" s="11">
        <v>3.0290000000000001E-2</v>
      </c>
      <c r="I3745" s="11" t="s">
        <v>35</v>
      </c>
      <c r="J3745" s="11">
        <v>0.20627999999999999</v>
      </c>
      <c r="K3745" s="11" t="s">
        <v>35</v>
      </c>
      <c r="L3745" s="11">
        <v>0.61990000000000001</v>
      </c>
      <c r="M3745" s="11">
        <v>0</v>
      </c>
      <c r="N3745" s="11">
        <v>1.014E-2</v>
      </c>
      <c r="O3745" s="11">
        <v>0</v>
      </c>
      <c r="P3745" s="11">
        <v>0.43329000000000001</v>
      </c>
      <c r="Q3745" s="11">
        <v>0.23111999999999999</v>
      </c>
      <c r="R3745" s="11">
        <v>0</v>
      </c>
      <c r="S3745" s="11">
        <v>0</v>
      </c>
      <c r="T3745" s="11">
        <v>1.5649999999999999</v>
      </c>
      <c r="U3745" s="11">
        <v>0</v>
      </c>
      <c r="V3745" s="11">
        <v>0</v>
      </c>
      <c r="W3745" s="11">
        <v>0</v>
      </c>
      <c r="X3745" s="11">
        <v>0</v>
      </c>
      <c r="Y3745" s="11">
        <v>1.5649999999999999</v>
      </c>
      <c r="Z3745" s="28" t="s">
        <v>35</v>
      </c>
      <c r="AA3745" s="11">
        <v>0.57101000000000002</v>
      </c>
      <c r="AB3745" s="28" t="s">
        <v>35</v>
      </c>
      <c r="AC3745" s="11">
        <v>1.4236</v>
      </c>
      <c r="AD3745" s="71">
        <f t="shared" si="177"/>
        <v>3.4000000000000002E-2</v>
      </c>
      <c r="AE3745" s="71">
        <f t="shared" si="178"/>
        <v>0</v>
      </c>
      <c r="AF3745" s="71">
        <f t="shared" si="179"/>
        <v>0.85260000000000002</v>
      </c>
      <c r="AG3745" s="277" t="s">
        <v>908</v>
      </c>
      <c r="AH3745" s="277" t="s">
        <v>852</v>
      </c>
      <c r="AI3745" s="276" t="s">
        <v>853</v>
      </c>
      <c r="AJ3745" s="276" t="s">
        <v>854</v>
      </c>
      <c r="AK3745" s="276" t="s">
        <v>358</v>
      </c>
      <c r="AL3745" s="277" t="s">
        <v>174</v>
      </c>
      <c r="AM3745" s="276" t="s">
        <v>851</v>
      </c>
      <c r="AN3745" s="276" t="s">
        <v>636</v>
      </c>
      <c r="AO3745" s="277" t="s">
        <v>637</v>
      </c>
    </row>
    <row r="3746" spans="1:41" ht="15" thickBot="1" x14ac:dyDescent="0.4">
      <c r="A3746" s="8">
        <v>2025</v>
      </c>
      <c r="B3746" s="9" t="s">
        <v>172</v>
      </c>
      <c r="C3746" s="9" t="s">
        <v>174</v>
      </c>
      <c r="D3746" s="9" t="s">
        <v>358</v>
      </c>
      <c r="E3746" s="9" t="s">
        <v>32</v>
      </c>
      <c r="F3746" s="8">
        <v>2033</v>
      </c>
      <c r="G3746" s="11">
        <v>0</v>
      </c>
      <c r="H3746" s="11">
        <v>3.4779999999999998E-2</v>
      </c>
      <c r="I3746" s="11" t="s">
        <v>35</v>
      </c>
      <c r="J3746" s="11">
        <v>0.12887999999999999</v>
      </c>
      <c r="K3746" s="11" t="s">
        <v>35</v>
      </c>
      <c r="L3746" s="11">
        <v>0.70520000000000005</v>
      </c>
      <c r="M3746" s="11">
        <v>0</v>
      </c>
      <c r="N3746" s="11">
        <v>5.7800000000000004E-3</v>
      </c>
      <c r="O3746" s="11">
        <v>0</v>
      </c>
      <c r="P3746" s="11">
        <v>0.46777999999999997</v>
      </c>
      <c r="Q3746" s="11">
        <v>0.31811</v>
      </c>
      <c r="R3746" s="11">
        <v>0</v>
      </c>
      <c r="S3746" s="11">
        <v>0</v>
      </c>
      <c r="T3746" s="11">
        <v>1.7997300000000001</v>
      </c>
      <c r="U3746" s="11">
        <v>0</v>
      </c>
      <c r="V3746" s="11">
        <v>0</v>
      </c>
      <c r="W3746" s="11">
        <v>0</v>
      </c>
      <c r="X3746" s="11">
        <v>0</v>
      </c>
      <c r="Y3746" s="11">
        <v>1.7997300000000001</v>
      </c>
      <c r="Z3746" s="28" t="s">
        <v>35</v>
      </c>
      <c r="AA3746" s="11">
        <v>0.51836000000000004</v>
      </c>
      <c r="AB3746" s="28" t="s">
        <v>35</v>
      </c>
      <c r="AC3746" s="11">
        <v>1.2078599999999999</v>
      </c>
      <c r="AD3746" s="71">
        <f t="shared" si="177"/>
        <v>0.13919999999999999</v>
      </c>
      <c r="AE3746" s="71">
        <f t="shared" si="178"/>
        <v>0</v>
      </c>
      <c r="AF3746" s="71">
        <f t="shared" si="179"/>
        <v>0.6895</v>
      </c>
      <c r="AG3746" s="277" t="s">
        <v>908</v>
      </c>
      <c r="AH3746" s="277" t="s">
        <v>852</v>
      </c>
      <c r="AI3746" s="276" t="s">
        <v>853</v>
      </c>
      <c r="AJ3746" s="276" t="s">
        <v>854</v>
      </c>
      <c r="AK3746" s="276" t="s">
        <v>358</v>
      </c>
      <c r="AL3746" s="277" t="s">
        <v>174</v>
      </c>
      <c r="AM3746" s="276" t="s">
        <v>851</v>
      </c>
      <c r="AN3746" s="276" t="s">
        <v>636</v>
      </c>
      <c r="AO3746" s="277" t="s">
        <v>637</v>
      </c>
    </row>
    <row r="3747" spans="1:41" ht="15" thickBot="1" x14ac:dyDescent="0.4">
      <c r="A3747" s="8">
        <v>2025</v>
      </c>
      <c r="B3747" s="9" t="s">
        <v>172</v>
      </c>
      <c r="C3747" s="9" t="s">
        <v>174</v>
      </c>
      <c r="D3747" s="9" t="s">
        <v>358</v>
      </c>
      <c r="E3747" s="9" t="s">
        <v>32</v>
      </c>
      <c r="F3747" s="8">
        <v>2034</v>
      </c>
      <c r="G3747" s="11">
        <v>0</v>
      </c>
      <c r="H3747" s="11">
        <v>0.12836</v>
      </c>
      <c r="I3747" s="11" t="s">
        <v>35</v>
      </c>
      <c r="J3747" s="11">
        <v>0.31274999999999997</v>
      </c>
      <c r="K3747" s="11" t="s">
        <v>35</v>
      </c>
      <c r="L3747" s="11">
        <v>0.79266999999999999</v>
      </c>
      <c r="M3747" s="11">
        <v>0</v>
      </c>
      <c r="N3747" s="11">
        <v>4.15E-3</v>
      </c>
      <c r="O3747" s="11">
        <v>0</v>
      </c>
      <c r="P3747" s="11">
        <v>0.52746999999999999</v>
      </c>
      <c r="Q3747" s="11">
        <v>0.20201</v>
      </c>
      <c r="R3747" s="11">
        <v>0</v>
      </c>
      <c r="S3747" s="11">
        <v>0</v>
      </c>
      <c r="T3747" s="11">
        <v>2.0749900000000001</v>
      </c>
      <c r="U3747" s="11">
        <v>0</v>
      </c>
      <c r="V3747" s="11">
        <v>0</v>
      </c>
      <c r="W3747" s="11">
        <v>0</v>
      </c>
      <c r="X3747" s="11">
        <v>0</v>
      </c>
      <c r="Y3747" s="11">
        <v>2.0749900000000001</v>
      </c>
      <c r="Z3747" s="28" t="s">
        <v>35</v>
      </c>
      <c r="AA3747" s="11">
        <v>0.34134999999999999</v>
      </c>
      <c r="AB3747" s="28" t="s">
        <v>35</v>
      </c>
      <c r="AC3747" s="11">
        <v>0.99931999999999999</v>
      </c>
      <c r="AD3747" s="71">
        <f t="shared" si="177"/>
        <v>0.1076</v>
      </c>
      <c r="AE3747" s="71">
        <f t="shared" si="178"/>
        <v>0</v>
      </c>
      <c r="AF3747" s="71">
        <f t="shared" si="179"/>
        <v>0.65800000000000003</v>
      </c>
      <c r="AG3747" s="277" t="s">
        <v>908</v>
      </c>
      <c r="AH3747" s="277" t="s">
        <v>852</v>
      </c>
      <c r="AI3747" s="276" t="s">
        <v>853</v>
      </c>
      <c r="AJ3747" s="276" t="s">
        <v>854</v>
      </c>
      <c r="AK3747" s="276" t="s">
        <v>358</v>
      </c>
      <c r="AL3747" s="277" t="s">
        <v>174</v>
      </c>
      <c r="AM3747" s="276" t="s">
        <v>851</v>
      </c>
      <c r="AN3747" s="276" t="s">
        <v>636</v>
      </c>
      <c r="AO3747" s="277" t="s">
        <v>637</v>
      </c>
    </row>
    <row r="3748" spans="1:41" ht="15" thickBot="1" x14ac:dyDescent="0.4">
      <c r="A3748" s="8">
        <v>2025</v>
      </c>
      <c r="B3748" s="9" t="s">
        <v>172</v>
      </c>
      <c r="C3748" s="9" t="s">
        <v>174</v>
      </c>
      <c r="D3748" s="9" t="s">
        <v>358</v>
      </c>
      <c r="E3748" s="9" t="s">
        <v>32</v>
      </c>
      <c r="F3748" s="8">
        <v>2035</v>
      </c>
      <c r="G3748" s="11">
        <v>0</v>
      </c>
      <c r="H3748" s="11">
        <v>0.20391999999999999</v>
      </c>
      <c r="I3748" s="11" t="s">
        <v>35</v>
      </c>
      <c r="J3748" s="11">
        <v>0.26863999999999999</v>
      </c>
      <c r="K3748" s="11" t="s">
        <v>35</v>
      </c>
      <c r="L3748" s="11">
        <v>0.80273000000000005</v>
      </c>
      <c r="M3748" s="11">
        <v>0</v>
      </c>
      <c r="N3748" s="11">
        <v>8.2400000000000008E-3</v>
      </c>
      <c r="O3748" s="11">
        <v>0</v>
      </c>
      <c r="P3748" s="11">
        <v>0.77488000000000001</v>
      </c>
      <c r="Q3748" s="11">
        <v>0.19783999999999999</v>
      </c>
      <c r="R3748" s="11">
        <v>0</v>
      </c>
      <c r="S3748" s="11">
        <v>0</v>
      </c>
      <c r="T3748" s="11">
        <v>2.40421</v>
      </c>
      <c r="U3748" s="11">
        <v>0</v>
      </c>
      <c r="V3748" s="11">
        <v>0</v>
      </c>
      <c r="W3748" s="11">
        <v>0</v>
      </c>
      <c r="X3748" s="11">
        <v>0</v>
      </c>
      <c r="Y3748" s="11">
        <v>2.40421</v>
      </c>
      <c r="Z3748" s="28" t="s">
        <v>35</v>
      </c>
      <c r="AA3748" s="11">
        <v>0.31585000000000002</v>
      </c>
      <c r="AB3748" s="28" t="s">
        <v>35</v>
      </c>
      <c r="AC3748" s="11">
        <v>0.90874999999999995</v>
      </c>
      <c r="AD3748" s="71">
        <f t="shared" si="177"/>
        <v>0.14799999999999999</v>
      </c>
      <c r="AE3748" s="71">
        <f t="shared" si="178"/>
        <v>0</v>
      </c>
      <c r="AF3748" s="71">
        <f t="shared" si="179"/>
        <v>0.59289999999999998</v>
      </c>
      <c r="AG3748" s="277" t="s">
        <v>908</v>
      </c>
      <c r="AH3748" s="277" t="s">
        <v>852</v>
      </c>
      <c r="AI3748" s="276" t="s">
        <v>853</v>
      </c>
      <c r="AJ3748" s="276" t="s">
        <v>854</v>
      </c>
      <c r="AK3748" s="276" t="s">
        <v>358</v>
      </c>
      <c r="AL3748" s="277" t="s">
        <v>174</v>
      </c>
      <c r="AM3748" s="276" t="s">
        <v>851</v>
      </c>
      <c r="AN3748" s="276" t="s">
        <v>636</v>
      </c>
      <c r="AO3748" s="277" t="s">
        <v>637</v>
      </c>
    </row>
    <row r="3749" spans="1:41" ht="23.5" thickBot="1" x14ac:dyDescent="0.4">
      <c r="A3749" s="8">
        <v>2025</v>
      </c>
      <c r="B3749" s="9" t="s">
        <v>172</v>
      </c>
      <c r="C3749" s="9" t="s">
        <v>175</v>
      </c>
      <c r="D3749" s="9" t="s">
        <v>359</v>
      </c>
      <c r="E3749" s="97" t="s">
        <v>29</v>
      </c>
      <c r="F3749" s="8">
        <v>2025</v>
      </c>
      <c r="G3749" s="10">
        <v>0</v>
      </c>
      <c r="H3749" s="10">
        <v>19</v>
      </c>
      <c r="I3749" s="10">
        <v>7</v>
      </c>
      <c r="J3749" s="10">
        <v>0</v>
      </c>
      <c r="K3749" s="10">
        <v>0</v>
      </c>
      <c r="L3749" s="10">
        <v>5</v>
      </c>
      <c r="M3749" s="10">
        <v>0</v>
      </c>
      <c r="N3749" s="10">
        <v>0</v>
      </c>
      <c r="O3749" s="10">
        <v>0</v>
      </c>
      <c r="P3749" s="10">
        <v>0</v>
      </c>
      <c r="Q3749" s="10">
        <v>0</v>
      </c>
      <c r="R3749" s="10">
        <v>0</v>
      </c>
      <c r="S3749" s="10">
        <v>0</v>
      </c>
      <c r="T3749" s="10">
        <v>31</v>
      </c>
      <c r="U3749" s="10">
        <v>0</v>
      </c>
      <c r="V3749" s="10">
        <v>0</v>
      </c>
      <c r="W3749" s="10">
        <v>0</v>
      </c>
      <c r="X3749" s="10">
        <v>0</v>
      </c>
      <c r="Y3749" s="10">
        <v>31</v>
      </c>
      <c r="Z3749" s="29" t="s">
        <v>35</v>
      </c>
      <c r="AA3749" s="29" t="s">
        <v>35</v>
      </c>
      <c r="AB3749" s="10">
        <v>0</v>
      </c>
      <c r="AC3749" s="10">
        <v>5</v>
      </c>
      <c r="AD3749" s="71">
        <f t="shared" si="177"/>
        <v>0</v>
      </c>
      <c r="AE3749" s="71">
        <f t="shared" si="178"/>
        <v>0</v>
      </c>
      <c r="AF3749" s="71">
        <f t="shared" si="179"/>
        <v>5</v>
      </c>
      <c r="AG3749" s="277" t="s">
        <v>905</v>
      </c>
      <c r="AH3749" s="277" t="s">
        <v>855</v>
      </c>
      <c r="AI3749" s="276" t="s">
        <v>856</v>
      </c>
      <c r="AJ3749" s="276" t="s">
        <v>857</v>
      </c>
      <c r="AK3749" s="276" t="s">
        <v>359</v>
      </c>
      <c r="AL3749" s="277" t="s">
        <v>175</v>
      </c>
      <c r="AM3749" s="276" t="s">
        <v>851</v>
      </c>
      <c r="AN3749" s="276" t="s">
        <v>636</v>
      </c>
      <c r="AO3749" s="277" t="s">
        <v>637</v>
      </c>
    </row>
    <row r="3750" spans="1:41" ht="15" thickBot="1" x14ac:dyDescent="0.4">
      <c r="A3750" s="8">
        <v>2025</v>
      </c>
      <c r="B3750" s="9" t="s">
        <v>172</v>
      </c>
      <c r="C3750" s="9" t="s">
        <v>175</v>
      </c>
      <c r="D3750" s="9" t="s">
        <v>359</v>
      </c>
      <c r="E3750" s="9" t="s">
        <v>30</v>
      </c>
      <c r="F3750" s="8">
        <v>2025</v>
      </c>
      <c r="G3750" s="11">
        <v>0</v>
      </c>
      <c r="H3750" s="11">
        <v>6.3060000000000005E-2</v>
      </c>
      <c r="I3750" s="11">
        <v>2.4989999999999998E-2</v>
      </c>
      <c r="J3750" s="11">
        <v>0</v>
      </c>
      <c r="K3750" s="11">
        <v>0</v>
      </c>
      <c r="L3750" s="11">
        <v>1.5610000000000001E-2</v>
      </c>
      <c r="M3750" s="11">
        <v>0</v>
      </c>
      <c r="N3750" s="11">
        <v>0</v>
      </c>
      <c r="O3750" s="11">
        <v>0</v>
      </c>
      <c r="P3750" s="11">
        <v>0</v>
      </c>
      <c r="Q3750" s="11">
        <v>0</v>
      </c>
      <c r="R3750" s="11">
        <v>0</v>
      </c>
      <c r="S3750" s="11">
        <v>0</v>
      </c>
      <c r="T3750" s="11">
        <v>0.10366</v>
      </c>
      <c r="U3750" s="11">
        <v>0</v>
      </c>
      <c r="V3750" s="11">
        <v>0</v>
      </c>
      <c r="W3750" s="11">
        <v>0</v>
      </c>
      <c r="X3750" s="11">
        <v>0</v>
      </c>
      <c r="Y3750" s="11">
        <v>0.10366</v>
      </c>
      <c r="Z3750" s="28" t="s">
        <v>35</v>
      </c>
      <c r="AA3750" s="28" t="s">
        <v>35</v>
      </c>
      <c r="AB3750" s="11">
        <v>0</v>
      </c>
      <c r="AC3750" s="11">
        <v>3.0899999999999999E-3</v>
      </c>
      <c r="AD3750" s="71">
        <f t="shared" si="177"/>
        <v>0</v>
      </c>
      <c r="AE3750" s="71">
        <f t="shared" si="178"/>
        <v>0</v>
      </c>
      <c r="AF3750" s="71">
        <f t="shared" si="179"/>
        <v>3.0999999999999999E-3</v>
      </c>
      <c r="AG3750" s="277" t="s">
        <v>906</v>
      </c>
      <c r="AH3750" s="277" t="s">
        <v>855</v>
      </c>
      <c r="AI3750" s="276" t="s">
        <v>856</v>
      </c>
      <c r="AJ3750" s="276" t="s">
        <v>857</v>
      </c>
      <c r="AK3750" s="276" t="s">
        <v>359</v>
      </c>
      <c r="AL3750" s="277" t="s">
        <v>175</v>
      </c>
      <c r="AM3750" s="276" t="s">
        <v>851</v>
      </c>
      <c r="AN3750" s="276" t="s">
        <v>636</v>
      </c>
      <c r="AO3750" s="277" t="s">
        <v>637</v>
      </c>
    </row>
    <row r="3751" spans="1:41" ht="15" thickBot="1" x14ac:dyDescent="0.4">
      <c r="A3751" s="8">
        <v>2025</v>
      </c>
      <c r="B3751" s="9" t="s">
        <v>172</v>
      </c>
      <c r="C3751" s="9" t="s">
        <v>175</v>
      </c>
      <c r="D3751" s="9" t="s">
        <v>359</v>
      </c>
      <c r="E3751" s="9" t="s">
        <v>30</v>
      </c>
      <c r="F3751" s="8">
        <v>2026</v>
      </c>
      <c r="G3751" s="11">
        <v>0</v>
      </c>
      <c r="H3751" s="11">
        <v>6.4699999999999994E-2</v>
      </c>
      <c r="I3751" s="11">
        <v>2.588E-2</v>
      </c>
      <c r="J3751" s="11">
        <v>0</v>
      </c>
      <c r="K3751" s="11">
        <v>0</v>
      </c>
      <c r="L3751" s="11">
        <v>1.5779999999999999E-2</v>
      </c>
      <c r="M3751" s="11">
        <v>0</v>
      </c>
      <c r="N3751" s="11">
        <v>0</v>
      </c>
      <c r="O3751" s="11">
        <v>0</v>
      </c>
      <c r="P3751" s="11">
        <v>0</v>
      </c>
      <c r="Q3751" s="11">
        <v>0</v>
      </c>
      <c r="R3751" s="11">
        <v>0</v>
      </c>
      <c r="S3751" s="11">
        <v>0</v>
      </c>
      <c r="T3751" s="11">
        <v>0.10636</v>
      </c>
      <c r="U3751" s="11">
        <v>0</v>
      </c>
      <c r="V3751" s="11">
        <v>0</v>
      </c>
      <c r="W3751" s="11">
        <v>0</v>
      </c>
      <c r="X3751" s="11">
        <v>0</v>
      </c>
      <c r="Y3751" s="11">
        <v>0.10636</v>
      </c>
      <c r="Z3751" s="28" t="s">
        <v>35</v>
      </c>
      <c r="AA3751" s="28" t="s">
        <v>35</v>
      </c>
      <c r="AB3751" s="11">
        <v>0</v>
      </c>
      <c r="AC3751" s="11">
        <v>5.3299999999999997E-3</v>
      </c>
      <c r="AD3751" s="71">
        <f t="shared" si="177"/>
        <v>0</v>
      </c>
      <c r="AE3751" s="71">
        <f t="shared" si="178"/>
        <v>0</v>
      </c>
      <c r="AF3751" s="71">
        <f t="shared" si="179"/>
        <v>5.3E-3</v>
      </c>
      <c r="AG3751" s="277" t="s">
        <v>906</v>
      </c>
      <c r="AH3751" s="277" t="s">
        <v>855</v>
      </c>
      <c r="AI3751" s="276" t="s">
        <v>856</v>
      </c>
      <c r="AJ3751" s="276" t="s">
        <v>857</v>
      </c>
      <c r="AK3751" s="276" t="s">
        <v>359</v>
      </c>
      <c r="AL3751" s="277" t="s">
        <v>175</v>
      </c>
      <c r="AM3751" s="276" t="s">
        <v>851</v>
      </c>
      <c r="AN3751" s="276" t="s">
        <v>636</v>
      </c>
      <c r="AO3751" s="277" t="s">
        <v>637</v>
      </c>
    </row>
    <row r="3752" spans="1:41" ht="15" thickBot="1" x14ac:dyDescent="0.4">
      <c r="A3752" s="8">
        <v>2025</v>
      </c>
      <c r="B3752" s="9" t="s">
        <v>172</v>
      </c>
      <c r="C3752" s="9" t="s">
        <v>175</v>
      </c>
      <c r="D3752" s="9" t="s">
        <v>359</v>
      </c>
      <c r="E3752" s="9" t="s">
        <v>30</v>
      </c>
      <c r="F3752" s="8">
        <v>2027</v>
      </c>
      <c r="G3752" s="11">
        <v>0</v>
      </c>
      <c r="H3752" s="11">
        <v>6.6320000000000004E-2</v>
      </c>
      <c r="I3752" s="11">
        <v>2.6630000000000001E-2</v>
      </c>
      <c r="J3752" s="11">
        <v>0</v>
      </c>
      <c r="K3752" s="11">
        <v>0</v>
      </c>
      <c r="L3752" s="11">
        <v>1.6830000000000001E-2</v>
      </c>
      <c r="M3752" s="11">
        <v>0</v>
      </c>
      <c r="N3752" s="11">
        <v>0</v>
      </c>
      <c r="O3752" s="11">
        <v>0</v>
      </c>
      <c r="P3752" s="11">
        <v>0</v>
      </c>
      <c r="Q3752" s="11">
        <v>0</v>
      </c>
      <c r="R3752" s="11">
        <v>0</v>
      </c>
      <c r="S3752" s="11">
        <v>0</v>
      </c>
      <c r="T3752" s="11">
        <v>0.10978</v>
      </c>
      <c r="U3752" s="11">
        <v>0</v>
      </c>
      <c r="V3752" s="11">
        <v>0</v>
      </c>
      <c r="W3752" s="11">
        <v>0</v>
      </c>
      <c r="X3752" s="11">
        <v>0</v>
      </c>
      <c r="Y3752" s="11">
        <v>0.10978</v>
      </c>
      <c r="Z3752" s="28" t="s">
        <v>35</v>
      </c>
      <c r="AA3752" s="28" t="s">
        <v>35</v>
      </c>
      <c r="AB3752" s="11">
        <v>0</v>
      </c>
      <c r="AC3752" s="11">
        <v>5.4400000000000004E-3</v>
      </c>
      <c r="AD3752" s="71">
        <f t="shared" si="177"/>
        <v>0</v>
      </c>
      <c r="AE3752" s="71">
        <f t="shared" si="178"/>
        <v>0</v>
      </c>
      <c r="AF3752" s="71">
        <f t="shared" si="179"/>
        <v>5.4000000000000003E-3</v>
      </c>
      <c r="AG3752" s="277" t="s">
        <v>906</v>
      </c>
      <c r="AH3752" s="277" t="s">
        <v>855</v>
      </c>
      <c r="AI3752" s="276" t="s">
        <v>856</v>
      </c>
      <c r="AJ3752" s="276" t="s">
        <v>857</v>
      </c>
      <c r="AK3752" s="276" t="s">
        <v>359</v>
      </c>
      <c r="AL3752" s="277" t="s">
        <v>175</v>
      </c>
      <c r="AM3752" s="276" t="s">
        <v>851</v>
      </c>
      <c r="AN3752" s="276" t="s">
        <v>636</v>
      </c>
      <c r="AO3752" s="277" t="s">
        <v>637</v>
      </c>
    </row>
    <row r="3753" spans="1:41" ht="15" thickBot="1" x14ac:dyDescent="0.4">
      <c r="A3753" s="8">
        <v>2025</v>
      </c>
      <c r="B3753" s="9" t="s">
        <v>172</v>
      </c>
      <c r="C3753" s="9" t="s">
        <v>175</v>
      </c>
      <c r="D3753" s="9" t="s">
        <v>359</v>
      </c>
      <c r="E3753" s="9" t="s">
        <v>30</v>
      </c>
      <c r="F3753" s="8">
        <v>2028</v>
      </c>
      <c r="G3753" s="11">
        <v>0</v>
      </c>
      <c r="H3753" s="11">
        <v>6.5710000000000005E-2</v>
      </c>
      <c r="I3753" s="11">
        <v>2.7470000000000001E-2</v>
      </c>
      <c r="J3753" s="11">
        <v>0</v>
      </c>
      <c r="K3753" s="11">
        <v>0</v>
      </c>
      <c r="L3753" s="11">
        <v>1.6660000000000001E-2</v>
      </c>
      <c r="M3753" s="11">
        <v>0</v>
      </c>
      <c r="N3753" s="11">
        <v>0</v>
      </c>
      <c r="O3753" s="11">
        <v>0</v>
      </c>
      <c r="P3753" s="11">
        <v>0</v>
      </c>
      <c r="Q3753" s="11">
        <v>0</v>
      </c>
      <c r="R3753" s="11">
        <v>0</v>
      </c>
      <c r="S3753" s="11">
        <v>0</v>
      </c>
      <c r="T3753" s="11">
        <v>0.10983999999999999</v>
      </c>
      <c r="U3753" s="11">
        <v>0</v>
      </c>
      <c r="V3753" s="11">
        <v>0</v>
      </c>
      <c r="W3753" s="11">
        <v>0</v>
      </c>
      <c r="X3753" s="11">
        <v>0</v>
      </c>
      <c r="Y3753" s="11">
        <v>0.10983999999999999</v>
      </c>
      <c r="Z3753" s="28" t="s">
        <v>35</v>
      </c>
      <c r="AA3753" s="28" t="s">
        <v>35</v>
      </c>
      <c r="AB3753" s="11">
        <v>0</v>
      </c>
      <c r="AC3753" s="11">
        <v>5.4999999999999997E-3</v>
      </c>
      <c r="AD3753" s="71">
        <f t="shared" si="177"/>
        <v>0</v>
      </c>
      <c r="AE3753" s="71">
        <f t="shared" si="178"/>
        <v>0</v>
      </c>
      <c r="AF3753" s="71">
        <f t="shared" si="179"/>
        <v>5.4999999999999997E-3</v>
      </c>
      <c r="AG3753" s="277" t="s">
        <v>906</v>
      </c>
      <c r="AH3753" s="277" t="s">
        <v>855</v>
      </c>
      <c r="AI3753" s="276" t="s">
        <v>856</v>
      </c>
      <c r="AJ3753" s="276" t="s">
        <v>857</v>
      </c>
      <c r="AK3753" s="276" t="s">
        <v>359</v>
      </c>
      <c r="AL3753" s="277" t="s">
        <v>175</v>
      </c>
      <c r="AM3753" s="276" t="s">
        <v>851</v>
      </c>
      <c r="AN3753" s="276" t="s">
        <v>636</v>
      </c>
      <c r="AO3753" s="277" t="s">
        <v>637</v>
      </c>
    </row>
    <row r="3754" spans="1:41" ht="15" thickBot="1" x14ac:dyDescent="0.4">
      <c r="A3754" s="8">
        <v>2025</v>
      </c>
      <c r="B3754" s="9" t="s">
        <v>172</v>
      </c>
      <c r="C3754" s="9" t="s">
        <v>175</v>
      </c>
      <c r="D3754" s="9" t="s">
        <v>359</v>
      </c>
      <c r="E3754" s="9" t="s">
        <v>30</v>
      </c>
      <c r="F3754" s="8">
        <v>2029</v>
      </c>
      <c r="G3754" s="11">
        <v>0</v>
      </c>
      <c r="H3754" s="11">
        <v>6.658E-2</v>
      </c>
      <c r="I3754" s="11">
        <v>2.8580000000000001E-2</v>
      </c>
      <c r="J3754" s="11">
        <v>0</v>
      </c>
      <c r="K3754" s="11">
        <v>0</v>
      </c>
      <c r="L3754" s="11">
        <v>1.6289999999999999E-2</v>
      </c>
      <c r="M3754" s="11">
        <v>0</v>
      </c>
      <c r="N3754" s="11">
        <v>0</v>
      </c>
      <c r="O3754" s="11">
        <v>0</v>
      </c>
      <c r="P3754" s="11">
        <v>0</v>
      </c>
      <c r="Q3754" s="11">
        <v>0</v>
      </c>
      <c r="R3754" s="11">
        <v>0</v>
      </c>
      <c r="S3754" s="11">
        <v>0</v>
      </c>
      <c r="T3754" s="11">
        <v>0.11144999999999999</v>
      </c>
      <c r="U3754" s="11">
        <v>0</v>
      </c>
      <c r="V3754" s="11">
        <v>0</v>
      </c>
      <c r="W3754" s="11">
        <v>0</v>
      </c>
      <c r="X3754" s="11">
        <v>0</v>
      </c>
      <c r="Y3754" s="11">
        <v>0.11144999999999999</v>
      </c>
      <c r="Z3754" s="28" t="s">
        <v>35</v>
      </c>
      <c r="AA3754" s="28" t="s">
        <v>35</v>
      </c>
      <c r="AB3754" s="11">
        <v>0</v>
      </c>
      <c r="AC3754" s="11">
        <v>5.5199999999999997E-3</v>
      </c>
      <c r="AD3754" s="71">
        <f t="shared" si="177"/>
        <v>0</v>
      </c>
      <c r="AE3754" s="71">
        <f t="shared" si="178"/>
        <v>0</v>
      </c>
      <c r="AF3754" s="71">
        <f t="shared" si="179"/>
        <v>5.4999999999999997E-3</v>
      </c>
      <c r="AG3754" s="277" t="s">
        <v>906</v>
      </c>
      <c r="AH3754" s="277" t="s">
        <v>855</v>
      </c>
      <c r="AI3754" s="276" t="s">
        <v>856</v>
      </c>
      <c r="AJ3754" s="276" t="s">
        <v>857</v>
      </c>
      <c r="AK3754" s="276" t="s">
        <v>359</v>
      </c>
      <c r="AL3754" s="277" t="s">
        <v>175</v>
      </c>
      <c r="AM3754" s="276" t="s">
        <v>851</v>
      </c>
      <c r="AN3754" s="276" t="s">
        <v>636</v>
      </c>
      <c r="AO3754" s="277" t="s">
        <v>637</v>
      </c>
    </row>
    <row r="3755" spans="1:41" ht="15" thickBot="1" x14ac:dyDescent="0.4">
      <c r="A3755" s="8">
        <v>2025</v>
      </c>
      <c r="B3755" s="9" t="s">
        <v>172</v>
      </c>
      <c r="C3755" s="9" t="s">
        <v>175</v>
      </c>
      <c r="D3755" s="9" t="s">
        <v>359</v>
      </c>
      <c r="E3755" s="9" t="s">
        <v>30</v>
      </c>
      <c r="F3755" s="8">
        <v>2030</v>
      </c>
      <c r="G3755" s="11">
        <v>0</v>
      </c>
      <c r="H3755" s="11">
        <v>6.8220000000000003E-2</v>
      </c>
      <c r="I3755" s="11">
        <v>2.9690000000000001E-2</v>
      </c>
      <c r="J3755" s="11">
        <v>0</v>
      </c>
      <c r="K3755" s="11">
        <v>0</v>
      </c>
      <c r="L3755" s="11">
        <v>1.5599999999999999E-2</v>
      </c>
      <c r="M3755" s="11">
        <v>0</v>
      </c>
      <c r="N3755" s="11">
        <v>0</v>
      </c>
      <c r="O3755" s="11">
        <v>0</v>
      </c>
      <c r="P3755" s="11">
        <v>0</v>
      </c>
      <c r="Q3755" s="11">
        <v>0</v>
      </c>
      <c r="R3755" s="11">
        <v>0</v>
      </c>
      <c r="S3755" s="11">
        <v>0</v>
      </c>
      <c r="T3755" s="11">
        <v>0.11351</v>
      </c>
      <c r="U3755" s="11">
        <v>0</v>
      </c>
      <c r="V3755" s="11">
        <v>0</v>
      </c>
      <c r="W3755" s="11">
        <v>0</v>
      </c>
      <c r="X3755" s="11">
        <v>0</v>
      </c>
      <c r="Y3755" s="11">
        <v>0.11351</v>
      </c>
      <c r="Z3755" s="28" t="s">
        <v>35</v>
      </c>
      <c r="AA3755" s="28" t="s">
        <v>35</v>
      </c>
      <c r="AB3755" s="11">
        <v>0</v>
      </c>
      <c r="AC3755" s="11">
        <v>5.45E-3</v>
      </c>
      <c r="AD3755" s="71">
        <f t="shared" si="177"/>
        <v>0</v>
      </c>
      <c r="AE3755" s="71">
        <f t="shared" si="178"/>
        <v>0</v>
      </c>
      <c r="AF3755" s="71">
        <f t="shared" si="179"/>
        <v>5.4999999999999997E-3</v>
      </c>
      <c r="AG3755" s="277" t="s">
        <v>906</v>
      </c>
      <c r="AH3755" s="277" t="s">
        <v>855</v>
      </c>
      <c r="AI3755" s="276" t="s">
        <v>856</v>
      </c>
      <c r="AJ3755" s="276" t="s">
        <v>857</v>
      </c>
      <c r="AK3755" s="276" t="s">
        <v>359</v>
      </c>
      <c r="AL3755" s="277" t="s">
        <v>175</v>
      </c>
      <c r="AM3755" s="276" t="s">
        <v>851</v>
      </c>
      <c r="AN3755" s="276" t="s">
        <v>636</v>
      </c>
      <c r="AO3755" s="277" t="s">
        <v>637</v>
      </c>
    </row>
    <row r="3756" spans="1:41" ht="15" thickBot="1" x14ac:dyDescent="0.4">
      <c r="A3756" s="8">
        <v>2025</v>
      </c>
      <c r="B3756" s="9" t="s">
        <v>172</v>
      </c>
      <c r="C3756" s="9" t="s">
        <v>175</v>
      </c>
      <c r="D3756" s="9" t="s">
        <v>359</v>
      </c>
      <c r="E3756" s="9" t="s">
        <v>30</v>
      </c>
      <c r="F3756" s="8">
        <v>2031</v>
      </c>
      <c r="G3756" s="11">
        <v>0</v>
      </c>
      <c r="H3756" s="11">
        <v>6.6809999999999994E-2</v>
      </c>
      <c r="I3756" s="11">
        <v>3.073E-2</v>
      </c>
      <c r="J3756" s="11">
        <v>0</v>
      </c>
      <c r="K3756" s="11">
        <v>0</v>
      </c>
      <c r="L3756" s="11">
        <v>1.5599999999999999E-2</v>
      </c>
      <c r="M3756" s="11">
        <v>0</v>
      </c>
      <c r="N3756" s="11">
        <v>0</v>
      </c>
      <c r="O3756" s="11">
        <v>0</v>
      </c>
      <c r="P3756" s="11">
        <v>0</v>
      </c>
      <c r="Q3756" s="11">
        <v>0</v>
      </c>
      <c r="R3756" s="11">
        <v>0</v>
      </c>
      <c r="S3756" s="11">
        <v>0</v>
      </c>
      <c r="T3756" s="11">
        <v>0.11312999999999999</v>
      </c>
      <c r="U3756" s="11">
        <v>0</v>
      </c>
      <c r="V3756" s="11">
        <v>0</v>
      </c>
      <c r="W3756" s="11">
        <v>0</v>
      </c>
      <c r="X3756" s="11">
        <v>0</v>
      </c>
      <c r="Y3756" s="11">
        <v>0.11312999999999999</v>
      </c>
      <c r="Z3756" s="28" t="s">
        <v>35</v>
      </c>
      <c r="AA3756" s="28" t="s">
        <v>35</v>
      </c>
      <c r="AB3756" s="11">
        <v>0</v>
      </c>
      <c r="AC3756" s="11">
        <v>4.5599999999999998E-3</v>
      </c>
      <c r="AD3756" s="71">
        <f t="shared" si="177"/>
        <v>0</v>
      </c>
      <c r="AE3756" s="71">
        <f t="shared" si="178"/>
        <v>0</v>
      </c>
      <c r="AF3756" s="71">
        <f t="shared" si="179"/>
        <v>4.5999999999999999E-3</v>
      </c>
      <c r="AG3756" s="277" t="s">
        <v>906</v>
      </c>
      <c r="AH3756" s="277" t="s">
        <v>855</v>
      </c>
      <c r="AI3756" s="276" t="s">
        <v>856</v>
      </c>
      <c r="AJ3756" s="276" t="s">
        <v>857</v>
      </c>
      <c r="AK3756" s="276" t="s">
        <v>359</v>
      </c>
      <c r="AL3756" s="277" t="s">
        <v>175</v>
      </c>
      <c r="AM3756" s="276" t="s">
        <v>851</v>
      </c>
      <c r="AN3756" s="276" t="s">
        <v>636</v>
      </c>
      <c r="AO3756" s="277" t="s">
        <v>637</v>
      </c>
    </row>
    <row r="3757" spans="1:41" ht="15" thickBot="1" x14ac:dyDescent="0.4">
      <c r="A3757" s="8">
        <v>2025</v>
      </c>
      <c r="B3757" s="9" t="s">
        <v>172</v>
      </c>
      <c r="C3757" s="9" t="s">
        <v>175</v>
      </c>
      <c r="D3757" s="9" t="s">
        <v>359</v>
      </c>
      <c r="E3757" s="9" t="s">
        <v>30</v>
      </c>
      <c r="F3757" s="8">
        <v>2032</v>
      </c>
      <c r="G3757" s="11">
        <v>0</v>
      </c>
      <c r="H3757" s="11">
        <v>6.7049999999999998E-2</v>
      </c>
      <c r="I3757" s="11">
        <v>3.1099999999999999E-2</v>
      </c>
      <c r="J3757" s="11">
        <v>0</v>
      </c>
      <c r="K3757" s="11">
        <v>0</v>
      </c>
      <c r="L3757" s="11">
        <v>1.337E-2</v>
      </c>
      <c r="M3757" s="11">
        <v>0</v>
      </c>
      <c r="N3757" s="11">
        <v>0</v>
      </c>
      <c r="O3757" s="11">
        <v>0</v>
      </c>
      <c r="P3757" s="11">
        <v>0</v>
      </c>
      <c r="Q3757" s="11">
        <v>0</v>
      </c>
      <c r="R3757" s="11">
        <v>0</v>
      </c>
      <c r="S3757" s="11">
        <v>0</v>
      </c>
      <c r="T3757" s="11">
        <v>0.11151999999999999</v>
      </c>
      <c r="U3757" s="11">
        <v>0</v>
      </c>
      <c r="V3757" s="11">
        <v>0</v>
      </c>
      <c r="W3757" s="11">
        <v>0</v>
      </c>
      <c r="X3757" s="11">
        <v>0</v>
      </c>
      <c r="Y3757" s="11">
        <v>0.11151999999999999</v>
      </c>
      <c r="Z3757" s="28" t="s">
        <v>35</v>
      </c>
      <c r="AA3757" s="28" t="s">
        <v>35</v>
      </c>
      <c r="AB3757" s="11">
        <v>0</v>
      </c>
      <c r="AC3757" s="11">
        <v>4.8500000000000001E-3</v>
      </c>
      <c r="AD3757" s="71">
        <f t="shared" si="177"/>
        <v>0</v>
      </c>
      <c r="AE3757" s="71">
        <f t="shared" si="178"/>
        <v>0</v>
      </c>
      <c r="AF3757" s="71">
        <f t="shared" si="179"/>
        <v>4.8999999999999998E-3</v>
      </c>
      <c r="AG3757" s="277" t="s">
        <v>906</v>
      </c>
      <c r="AH3757" s="277" t="s">
        <v>855</v>
      </c>
      <c r="AI3757" s="276" t="s">
        <v>856</v>
      </c>
      <c r="AJ3757" s="276" t="s">
        <v>857</v>
      </c>
      <c r="AK3757" s="276" t="s">
        <v>359</v>
      </c>
      <c r="AL3757" s="277" t="s">
        <v>175</v>
      </c>
      <c r="AM3757" s="276" t="s">
        <v>851</v>
      </c>
      <c r="AN3757" s="276" t="s">
        <v>636</v>
      </c>
      <c r="AO3757" s="277" t="s">
        <v>637</v>
      </c>
    </row>
    <row r="3758" spans="1:41" ht="15" thickBot="1" x14ac:dyDescent="0.4">
      <c r="A3758" s="8">
        <v>2025</v>
      </c>
      <c r="B3758" s="9" t="s">
        <v>172</v>
      </c>
      <c r="C3758" s="9" t="s">
        <v>175</v>
      </c>
      <c r="D3758" s="9" t="s">
        <v>359</v>
      </c>
      <c r="E3758" s="9" t="s">
        <v>30</v>
      </c>
      <c r="F3758" s="8">
        <v>2033</v>
      </c>
      <c r="G3758" s="11">
        <v>0</v>
      </c>
      <c r="H3758" s="11">
        <v>6.7040000000000002E-2</v>
      </c>
      <c r="I3758" s="11">
        <v>3.1350000000000003E-2</v>
      </c>
      <c r="J3758" s="11">
        <v>0</v>
      </c>
      <c r="K3758" s="11">
        <v>0</v>
      </c>
      <c r="L3758" s="11">
        <v>1.3180000000000001E-2</v>
      </c>
      <c r="M3758" s="11">
        <v>0</v>
      </c>
      <c r="N3758" s="11">
        <v>0</v>
      </c>
      <c r="O3758" s="11">
        <v>0</v>
      </c>
      <c r="P3758" s="11">
        <v>0</v>
      </c>
      <c r="Q3758" s="11">
        <v>0</v>
      </c>
      <c r="R3758" s="11">
        <v>0</v>
      </c>
      <c r="S3758" s="11">
        <v>0</v>
      </c>
      <c r="T3758" s="11">
        <v>0.11156000000000001</v>
      </c>
      <c r="U3758" s="11">
        <v>0</v>
      </c>
      <c r="V3758" s="11">
        <v>0</v>
      </c>
      <c r="W3758" s="11">
        <v>0</v>
      </c>
      <c r="X3758" s="11">
        <v>0</v>
      </c>
      <c r="Y3758" s="11">
        <v>0.11156000000000001</v>
      </c>
      <c r="Z3758" s="28" t="s">
        <v>35</v>
      </c>
      <c r="AA3758" s="28" t="s">
        <v>35</v>
      </c>
      <c r="AB3758" s="11">
        <v>0</v>
      </c>
      <c r="AC3758" s="11">
        <v>4.8599999999999997E-3</v>
      </c>
      <c r="AD3758" s="71">
        <f t="shared" si="177"/>
        <v>0</v>
      </c>
      <c r="AE3758" s="71">
        <f t="shared" si="178"/>
        <v>0</v>
      </c>
      <c r="AF3758" s="71">
        <f t="shared" si="179"/>
        <v>4.8999999999999998E-3</v>
      </c>
      <c r="AG3758" s="277" t="s">
        <v>906</v>
      </c>
      <c r="AH3758" s="277" t="s">
        <v>855</v>
      </c>
      <c r="AI3758" s="276" t="s">
        <v>856</v>
      </c>
      <c r="AJ3758" s="276" t="s">
        <v>857</v>
      </c>
      <c r="AK3758" s="276" t="s">
        <v>359</v>
      </c>
      <c r="AL3758" s="277" t="s">
        <v>175</v>
      </c>
      <c r="AM3758" s="276" t="s">
        <v>851</v>
      </c>
      <c r="AN3758" s="276" t="s">
        <v>636</v>
      </c>
      <c r="AO3758" s="277" t="s">
        <v>637</v>
      </c>
    </row>
    <row r="3759" spans="1:41" ht="15" thickBot="1" x14ac:dyDescent="0.4">
      <c r="A3759" s="8">
        <v>2025</v>
      </c>
      <c r="B3759" s="9" t="s">
        <v>172</v>
      </c>
      <c r="C3759" s="9" t="s">
        <v>175</v>
      </c>
      <c r="D3759" s="9" t="s">
        <v>359</v>
      </c>
      <c r="E3759" s="9" t="s">
        <v>30</v>
      </c>
      <c r="F3759" s="8">
        <v>2034</v>
      </c>
      <c r="G3759" s="11">
        <v>0</v>
      </c>
      <c r="H3759" s="11">
        <v>6.769E-2</v>
      </c>
      <c r="I3759" s="11">
        <v>3.1870000000000002E-2</v>
      </c>
      <c r="J3759" s="11">
        <v>0</v>
      </c>
      <c r="K3759" s="11">
        <v>0</v>
      </c>
      <c r="L3759" s="11">
        <v>1.299E-2</v>
      </c>
      <c r="M3759" s="11">
        <v>0</v>
      </c>
      <c r="N3759" s="11">
        <v>0</v>
      </c>
      <c r="O3759" s="11">
        <v>0</v>
      </c>
      <c r="P3759" s="11">
        <v>0</v>
      </c>
      <c r="Q3759" s="11">
        <v>0</v>
      </c>
      <c r="R3759" s="11">
        <v>0</v>
      </c>
      <c r="S3759" s="11">
        <v>0</v>
      </c>
      <c r="T3759" s="11">
        <v>0.11255</v>
      </c>
      <c r="U3759" s="11">
        <v>0</v>
      </c>
      <c r="V3759" s="11">
        <v>0</v>
      </c>
      <c r="W3759" s="11">
        <v>0</v>
      </c>
      <c r="X3759" s="11">
        <v>0</v>
      </c>
      <c r="Y3759" s="11">
        <v>0.11255</v>
      </c>
      <c r="Z3759" s="28" t="s">
        <v>35</v>
      </c>
      <c r="AA3759" s="28" t="s">
        <v>35</v>
      </c>
      <c r="AB3759" s="11">
        <v>0</v>
      </c>
      <c r="AC3759" s="11">
        <v>4.7800000000000004E-3</v>
      </c>
      <c r="AD3759" s="71">
        <f t="shared" si="177"/>
        <v>0</v>
      </c>
      <c r="AE3759" s="71">
        <f t="shared" si="178"/>
        <v>0</v>
      </c>
      <c r="AF3759" s="71">
        <f t="shared" si="179"/>
        <v>4.7999999999999996E-3</v>
      </c>
      <c r="AG3759" s="277" t="s">
        <v>906</v>
      </c>
      <c r="AH3759" s="277" t="s">
        <v>855</v>
      </c>
      <c r="AI3759" s="276" t="s">
        <v>856</v>
      </c>
      <c r="AJ3759" s="276" t="s">
        <v>857</v>
      </c>
      <c r="AK3759" s="276" t="s">
        <v>359</v>
      </c>
      <c r="AL3759" s="277" t="s">
        <v>175</v>
      </c>
      <c r="AM3759" s="276" t="s">
        <v>851</v>
      </c>
      <c r="AN3759" s="276" t="s">
        <v>636</v>
      </c>
      <c r="AO3759" s="277" t="s">
        <v>637</v>
      </c>
    </row>
    <row r="3760" spans="1:41" ht="15" thickBot="1" x14ac:dyDescent="0.4">
      <c r="A3760" s="8">
        <v>2025</v>
      </c>
      <c r="B3760" s="9" t="s">
        <v>172</v>
      </c>
      <c r="C3760" s="9" t="s">
        <v>175</v>
      </c>
      <c r="D3760" s="9" t="s">
        <v>359</v>
      </c>
      <c r="E3760" s="9" t="s">
        <v>30</v>
      </c>
      <c r="F3760" s="8">
        <v>2035</v>
      </c>
      <c r="G3760" s="11">
        <v>0</v>
      </c>
      <c r="H3760" s="11">
        <v>6.5879999999999994E-2</v>
      </c>
      <c r="I3760" s="11">
        <v>3.261E-2</v>
      </c>
      <c r="J3760" s="11">
        <v>0</v>
      </c>
      <c r="K3760" s="11">
        <v>0</v>
      </c>
      <c r="L3760" s="11">
        <v>1.286E-2</v>
      </c>
      <c r="M3760" s="11">
        <v>0</v>
      </c>
      <c r="N3760" s="11">
        <v>0</v>
      </c>
      <c r="O3760" s="11">
        <v>0</v>
      </c>
      <c r="P3760" s="11">
        <v>0</v>
      </c>
      <c r="Q3760" s="11">
        <v>0</v>
      </c>
      <c r="R3760" s="11">
        <v>0</v>
      </c>
      <c r="S3760" s="11">
        <v>0</v>
      </c>
      <c r="T3760" s="11">
        <v>0.11135</v>
      </c>
      <c r="U3760" s="11">
        <v>0</v>
      </c>
      <c r="V3760" s="11">
        <v>0</v>
      </c>
      <c r="W3760" s="11">
        <v>0</v>
      </c>
      <c r="X3760" s="11">
        <v>0</v>
      </c>
      <c r="Y3760" s="11">
        <v>0.11135</v>
      </c>
      <c r="Z3760" s="28" t="s">
        <v>35</v>
      </c>
      <c r="AA3760" s="28" t="s">
        <v>35</v>
      </c>
      <c r="AB3760" s="11">
        <v>0</v>
      </c>
      <c r="AC3760" s="11">
        <v>4.2700000000000004E-3</v>
      </c>
      <c r="AD3760" s="71">
        <f t="shared" si="177"/>
        <v>0</v>
      </c>
      <c r="AE3760" s="71">
        <f t="shared" si="178"/>
        <v>0</v>
      </c>
      <c r="AF3760" s="71">
        <f t="shared" si="179"/>
        <v>4.3E-3</v>
      </c>
      <c r="AG3760" s="277" t="s">
        <v>906</v>
      </c>
      <c r="AH3760" s="277" t="s">
        <v>855</v>
      </c>
      <c r="AI3760" s="276" t="s">
        <v>856</v>
      </c>
      <c r="AJ3760" s="276" t="s">
        <v>857</v>
      </c>
      <c r="AK3760" s="276" t="s">
        <v>359</v>
      </c>
      <c r="AL3760" s="277" t="s">
        <v>175</v>
      </c>
      <c r="AM3760" s="276" t="s">
        <v>851</v>
      </c>
      <c r="AN3760" s="276" t="s">
        <v>636</v>
      </c>
      <c r="AO3760" s="277" t="s">
        <v>637</v>
      </c>
    </row>
    <row r="3761" spans="1:41" ht="15" thickBot="1" x14ac:dyDescent="0.4">
      <c r="A3761" s="8">
        <v>2025</v>
      </c>
      <c r="B3761" s="9" t="s">
        <v>172</v>
      </c>
      <c r="C3761" s="9" t="s">
        <v>175</v>
      </c>
      <c r="D3761" s="9" t="s">
        <v>359</v>
      </c>
      <c r="E3761" s="9" t="s">
        <v>31</v>
      </c>
      <c r="F3761" s="8">
        <v>2025</v>
      </c>
      <c r="G3761" s="11" t="s">
        <v>381</v>
      </c>
      <c r="H3761" s="11" t="s">
        <v>381</v>
      </c>
      <c r="I3761" s="11" t="s">
        <v>381</v>
      </c>
      <c r="J3761" s="11" t="s">
        <v>381</v>
      </c>
      <c r="K3761" s="11" t="s">
        <v>381</v>
      </c>
      <c r="L3761" s="11" t="s">
        <v>381</v>
      </c>
      <c r="M3761" s="11" t="s">
        <v>381</v>
      </c>
      <c r="N3761" s="11" t="s">
        <v>381</v>
      </c>
      <c r="O3761" s="11" t="s">
        <v>381</v>
      </c>
      <c r="P3761" s="11" t="s">
        <v>381</v>
      </c>
      <c r="Q3761" s="11" t="s">
        <v>381</v>
      </c>
      <c r="R3761" s="11" t="s">
        <v>381</v>
      </c>
      <c r="S3761" s="11" t="s">
        <v>381</v>
      </c>
      <c r="T3761" s="11" t="s">
        <v>381</v>
      </c>
      <c r="U3761" s="11" t="s">
        <v>381</v>
      </c>
      <c r="V3761" s="11" t="s">
        <v>381</v>
      </c>
      <c r="W3761" s="11" t="s">
        <v>381</v>
      </c>
      <c r="X3761" s="11" t="s">
        <v>381</v>
      </c>
      <c r="Y3761" s="11" t="s">
        <v>381</v>
      </c>
      <c r="Z3761" s="28" t="s">
        <v>35</v>
      </c>
      <c r="AA3761" s="28" t="s">
        <v>35</v>
      </c>
      <c r="AB3761" s="11">
        <v>0</v>
      </c>
      <c r="AC3761" s="11">
        <v>1.6899999999999998E-2</v>
      </c>
      <c r="AD3761" s="71"/>
      <c r="AE3761" s="71"/>
      <c r="AF3761" s="71">
        <f t="shared" si="179"/>
        <v>1.6899999999999998E-2</v>
      </c>
      <c r="AG3761" s="277" t="s">
        <v>907</v>
      </c>
      <c r="AH3761" s="277" t="s">
        <v>855</v>
      </c>
      <c r="AI3761" s="276" t="s">
        <v>856</v>
      </c>
      <c r="AJ3761" s="276" t="s">
        <v>857</v>
      </c>
      <c r="AK3761" s="276" t="s">
        <v>359</v>
      </c>
      <c r="AL3761" s="277" t="s">
        <v>175</v>
      </c>
      <c r="AM3761" s="276" t="s">
        <v>851</v>
      </c>
      <c r="AN3761" s="276" t="s">
        <v>636</v>
      </c>
      <c r="AO3761" s="277" t="s">
        <v>637</v>
      </c>
    </row>
    <row r="3762" spans="1:41" ht="15" thickBot="1" x14ac:dyDescent="0.4">
      <c r="A3762" s="8">
        <v>2025</v>
      </c>
      <c r="B3762" s="9" t="s">
        <v>172</v>
      </c>
      <c r="C3762" s="9" t="s">
        <v>175</v>
      </c>
      <c r="D3762" s="9" t="s">
        <v>359</v>
      </c>
      <c r="E3762" s="9" t="s">
        <v>31</v>
      </c>
      <c r="F3762" s="8">
        <v>2026</v>
      </c>
      <c r="G3762" s="11" t="s">
        <v>381</v>
      </c>
      <c r="H3762" s="11" t="s">
        <v>381</v>
      </c>
      <c r="I3762" s="11" t="s">
        <v>381</v>
      </c>
      <c r="J3762" s="11" t="s">
        <v>381</v>
      </c>
      <c r="K3762" s="11" t="s">
        <v>381</v>
      </c>
      <c r="L3762" s="11" t="s">
        <v>381</v>
      </c>
      <c r="M3762" s="11" t="s">
        <v>381</v>
      </c>
      <c r="N3762" s="11" t="s">
        <v>381</v>
      </c>
      <c r="O3762" s="11" t="s">
        <v>381</v>
      </c>
      <c r="P3762" s="11" t="s">
        <v>381</v>
      </c>
      <c r="Q3762" s="11" t="s">
        <v>381</v>
      </c>
      <c r="R3762" s="11" t="s">
        <v>381</v>
      </c>
      <c r="S3762" s="11" t="s">
        <v>381</v>
      </c>
      <c r="T3762" s="11" t="s">
        <v>381</v>
      </c>
      <c r="U3762" s="11" t="s">
        <v>381</v>
      </c>
      <c r="V3762" s="11" t="s">
        <v>381</v>
      </c>
      <c r="W3762" s="11" t="s">
        <v>381</v>
      </c>
      <c r="X3762" s="11" t="s">
        <v>381</v>
      </c>
      <c r="Y3762" s="11" t="s">
        <v>381</v>
      </c>
      <c r="Z3762" s="28" t="s">
        <v>35</v>
      </c>
      <c r="AA3762" s="28" t="s">
        <v>35</v>
      </c>
      <c r="AB3762" s="11">
        <v>0</v>
      </c>
      <c r="AC3762" s="11">
        <v>1.7860000000000001E-2</v>
      </c>
      <c r="AD3762" s="71"/>
      <c r="AE3762" s="71"/>
      <c r="AF3762" s="71">
        <f t="shared" si="179"/>
        <v>1.7899999999999999E-2</v>
      </c>
      <c r="AG3762" s="277" t="s">
        <v>907</v>
      </c>
      <c r="AH3762" s="277" t="s">
        <v>855</v>
      </c>
      <c r="AI3762" s="276" t="s">
        <v>856</v>
      </c>
      <c r="AJ3762" s="276" t="s">
        <v>857</v>
      </c>
      <c r="AK3762" s="276" t="s">
        <v>359</v>
      </c>
      <c r="AL3762" s="277" t="s">
        <v>175</v>
      </c>
      <c r="AM3762" s="276" t="s">
        <v>851</v>
      </c>
      <c r="AN3762" s="276" t="s">
        <v>636</v>
      </c>
      <c r="AO3762" s="277" t="s">
        <v>637</v>
      </c>
    </row>
    <row r="3763" spans="1:41" ht="15" thickBot="1" x14ac:dyDescent="0.4">
      <c r="A3763" s="8">
        <v>2025</v>
      </c>
      <c r="B3763" s="9" t="s">
        <v>172</v>
      </c>
      <c r="C3763" s="9" t="s">
        <v>175</v>
      </c>
      <c r="D3763" s="9" t="s">
        <v>359</v>
      </c>
      <c r="E3763" s="9" t="s">
        <v>31</v>
      </c>
      <c r="F3763" s="8">
        <v>2027</v>
      </c>
      <c r="G3763" s="11" t="s">
        <v>381</v>
      </c>
      <c r="H3763" s="11" t="s">
        <v>381</v>
      </c>
      <c r="I3763" s="11" t="s">
        <v>381</v>
      </c>
      <c r="J3763" s="11" t="s">
        <v>381</v>
      </c>
      <c r="K3763" s="11" t="s">
        <v>381</v>
      </c>
      <c r="L3763" s="11" t="s">
        <v>381</v>
      </c>
      <c r="M3763" s="11" t="s">
        <v>381</v>
      </c>
      <c r="N3763" s="11" t="s">
        <v>381</v>
      </c>
      <c r="O3763" s="11" t="s">
        <v>381</v>
      </c>
      <c r="P3763" s="11" t="s">
        <v>381</v>
      </c>
      <c r="Q3763" s="11" t="s">
        <v>381</v>
      </c>
      <c r="R3763" s="11" t="s">
        <v>381</v>
      </c>
      <c r="S3763" s="11" t="s">
        <v>381</v>
      </c>
      <c r="T3763" s="11" t="s">
        <v>381</v>
      </c>
      <c r="U3763" s="11" t="s">
        <v>381</v>
      </c>
      <c r="V3763" s="11" t="s">
        <v>381</v>
      </c>
      <c r="W3763" s="11" t="s">
        <v>381</v>
      </c>
      <c r="X3763" s="11" t="s">
        <v>381</v>
      </c>
      <c r="Y3763" s="11" t="s">
        <v>381</v>
      </c>
      <c r="Z3763" s="28" t="s">
        <v>35</v>
      </c>
      <c r="AA3763" s="28" t="s">
        <v>35</v>
      </c>
      <c r="AB3763" s="11">
        <v>0</v>
      </c>
      <c r="AC3763" s="11">
        <v>1.898E-2</v>
      </c>
      <c r="AD3763" s="71"/>
      <c r="AE3763" s="71"/>
      <c r="AF3763" s="71">
        <f t="shared" si="179"/>
        <v>1.9E-2</v>
      </c>
      <c r="AG3763" s="277" t="s">
        <v>907</v>
      </c>
      <c r="AH3763" s="277" t="s">
        <v>855</v>
      </c>
      <c r="AI3763" s="276" t="s">
        <v>856</v>
      </c>
      <c r="AJ3763" s="276" t="s">
        <v>857</v>
      </c>
      <c r="AK3763" s="276" t="s">
        <v>359</v>
      </c>
      <c r="AL3763" s="277" t="s">
        <v>175</v>
      </c>
      <c r="AM3763" s="276" t="s">
        <v>851</v>
      </c>
      <c r="AN3763" s="276" t="s">
        <v>636</v>
      </c>
      <c r="AO3763" s="277" t="s">
        <v>637</v>
      </c>
    </row>
    <row r="3764" spans="1:41" ht="15" thickBot="1" x14ac:dyDescent="0.4">
      <c r="A3764" s="8">
        <v>2025</v>
      </c>
      <c r="B3764" s="9" t="s">
        <v>172</v>
      </c>
      <c r="C3764" s="9" t="s">
        <v>175</v>
      </c>
      <c r="D3764" s="9" t="s">
        <v>359</v>
      </c>
      <c r="E3764" s="9" t="s">
        <v>31</v>
      </c>
      <c r="F3764" s="8">
        <v>2028</v>
      </c>
      <c r="G3764" s="11" t="s">
        <v>381</v>
      </c>
      <c r="H3764" s="11" t="s">
        <v>381</v>
      </c>
      <c r="I3764" s="11" t="s">
        <v>381</v>
      </c>
      <c r="J3764" s="11" t="s">
        <v>381</v>
      </c>
      <c r="K3764" s="11" t="s">
        <v>381</v>
      </c>
      <c r="L3764" s="11" t="s">
        <v>381</v>
      </c>
      <c r="M3764" s="11" t="s">
        <v>381</v>
      </c>
      <c r="N3764" s="11" t="s">
        <v>381</v>
      </c>
      <c r="O3764" s="11" t="s">
        <v>381</v>
      </c>
      <c r="P3764" s="11" t="s">
        <v>381</v>
      </c>
      <c r="Q3764" s="11" t="s">
        <v>381</v>
      </c>
      <c r="R3764" s="11" t="s">
        <v>381</v>
      </c>
      <c r="S3764" s="11" t="s">
        <v>381</v>
      </c>
      <c r="T3764" s="11" t="s">
        <v>381</v>
      </c>
      <c r="U3764" s="11" t="s">
        <v>381</v>
      </c>
      <c r="V3764" s="11" t="s">
        <v>381</v>
      </c>
      <c r="W3764" s="11" t="s">
        <v>381</v>
      </c>
      <c r="X3764" s="11" t="s">
        <v>381</v>
      </c>
      <c r="Y3764" s="11" t="s">
        <v>381</v>
      </c>
      <c r="Z3764" s="28" t="s">
        <v>35</v>
      </c>
      <c r="AA3764" s="28" t="s">
        <v>35</v>
      </c>
      <c r="AB3764" s="11">
        <v>0</v>
      </c>
      <c r="AC3764" s="11">
        <v>1.677E-2</v>
      </c>
      <c r="AD3764" s="71"/>
      <c r="AE3764" s="71"/>
      <c r="AF3764" s="71">
        <f t="shared" si="179"/>
        <v>1.6799999999999999E-2</v>
      </c>
      <c r="AG3764" s="277" t="s">
        <v>907</v>
      </c>
      <c r="AH3764" s="277" t="s">
        <v>855</v>
      </c>
      <c r="AI3764" s="276" t="s">
        <v>856</v>
      </c>
      <c r="AJ3764" s="276" t="s">
        <v>857</v>
      </c>
      <c r="AK3764" s="276" t="s">
        <v>359</v>
      </c>
      <c r="AL3764" s="277" t="s">
        <v>175</v>
      </c>
      <c r="AM3764" s="276" t="s">
        <v>851</v>
      </c>
      <c r="AN3764" s="276" t="s">
        <v>636</v>
      </c>
      <c r="AO3764" s="277" t="s">
        <v>637</v>
      </c>
    </row>
    <row r="3765" spans="1:41" ht="15" thickBot="1" x14ac:dyDescent="0.4">
      <c r="A3765" s="8">
        <v>2025</v>
      </c>
      <c r="B3765" s="9" t="s">
        <v>172</v>
      </c>
      <c r="C3765" s="9" t="s">
        <v>175</v>
      </c>
      <c r="D3765" s="9" t="s">
        <v>359</v>
      </c>
      <c r="E3765" s="9" t="s">
        <v>31</v>
      </c>
      <c r="F3765" s="8">
        <v>2029</v>
      </c>
      <c r="G3765" s="11" t="s">
        <v>381</v>
      </c>
      <c r="H3765" s="11" t="s">
        <v>381</v>
      </c>
      <c r="I3765" s="11" t="s">
        <v>381</v>
      </c>
      <c r="J3765" s="11" t="s">
        <v>381</v>
      </c>
      <c r="K3765" s="11" t="s">
        <v>381</v>
      </c>
      <c r="L3765" s="11" t="s">
        <v>381</v>
      </c>
      <c r="M3765" s="11" t="s">
        <v>381</v>
      </c>
      <c r="N3765" s="11" t="s">
        <v>381</v>
      </c>
      <c r="O3765" s="11" t="s">
        <v>381</v>
      </c>
      <c r="P3765" s="11" t="s">
        <v>381</v>
      </c>
      <c r="Q3765" s="11" t="s">
        <v>381</v>
      </c>
      <c r="R3765" s="11" t="s">
        <v>381</v>
      </c>
      <c r="S3765" s="11" t="s">
        <v>381</v>
      </c>
      <c r="T3765" s="11" t="s">
        <v>381</v>
      </c>
      <c r="U3765" s="11" t="s">
        <v>381</v>
      </c>
      <c r="V3765" s="11" t="s">
        <v>381</v>
      </c>
      <c r="W3765" s="11" t="s">
        <v>381</v>
      </c>
      <c r="X3765" s="11" t="s">
        <v>381</v>
      </c>
      <c r="Y3765" s="11" t="s">
        <v>381</v>
      </c>
      <c r="Z3765" s="28" t="s">
        <v>35</v>
      </c>
      <c r="AA3765" s="28" t="s">
        <v>35</v>
      </c>
      <c r="AB3765" s="11">
        <v>0</v>
      </c>
      <c r="AC3765" s="11">
        <v>1.78E-2</v>
      </c>
      <c r="AD3765" s="71"/>
      <c r="AE3765" s="71"/>
      <c r="AF3765" s="71">
        <f t="shared" si="179"/>
        <v>1.78E-2</v>
      </c>
      <c r="AG3765" s="277" t="s">
        <v>907</v>
      </c>
      <c r="AH3765" s="277" t="s">
        <v>855</v>
      </c>
      <c r="AI3765" s="276" t="s">
        <v>856</v>
      </c>
      <c r="AJ3765" s="276" t="s">
        <v>857</v>
      </c>
      <c r="AK3765" s="276" t="s">
        <v>359</v>
      </c>
      <c r="AL3765" s="277" t="s">
        <v>175</v>
      </c>
      <c r="AM3765" s="276" t="s">
        <v>851</v>
      </c>
      <c r="AN3765" s="276" t="s">
        <v>636</v>
      </c>
      <c r="AO3765" s="277" t="s">
        <v>637</v>
      </c>
    </row>
    <row r="3766" spans="1:41" ht="15" thickBot="1" x14ac:dyDescent="0.4">
      <c r="A3766" s="8">
        <v>2025</v>
      </c>
      <c r="B3766" s="9" t="s">
        <v>172</v>
      </c>
      <c r="C3766" s="9" t="s">
        <v>175</v>
      </c>
      <c r="D3766" s="9" t="s">
        <v>359</v>
      </c>
      <c r="E3766" s="9" t="s">
        <v>31</v>
      </c>
      <c r="F3766" s="8">
        <v>2030</v>
      </c>
      <c r="G3766" s="11" t="s">
        <v>381</v>
      </c>
      <c r="H3766" s="11" t="s">
        <v>381</v>
      </c>
      <c r="I3766" s="11" t="s">
        <v>381</v>
      </c>
      <c r="J3766" s="11" t="s">
        <v>381</v>
      </c>
      <c r="K3766" s="11" t="s">
        <v>381</v>
      </c>
      <c r="L3766" s="11" t="s">
        <v>381</v>
      </c>
      <c r="M3766" s="11" t="s">
        <v>381</v>
      </c>
      <c r="N3766" s="11" t="s">
        <v>381</v>
      </c>
      <c r="O3766" s="11" t="s">
        <v>381</v>
      </c>
      <c r="P3766" s="11" t="s">
        <v>381</v>
      </c>
      <c r="Q3766" s="11" t="s">
        <v>381</v>
      </c>
      <c r="R3766" s="11" t="s">
        <v>381</v>
      </c>
      <c r="S3766" s="11" t="s">
        <v>381</v>
      </c>
      <c r="T3766" s="11" t="s">
        <v>381</v>
      </c>
      <c r="U3766" s="11" t="s">
        <v>381</v>
      </c>
      <c r="V3766" s="11" t="s">
        <v>381</v>
      </c>
      <c r="W3766" s="11" t="s">
        <v>381</v>
      </c>
      <c r="X3766" s="11" t="s">
        <v>381</v>
      </c>
      <c r="Y3766" s="11" t="s">
        <v>381</v>
      </c>
      <c r="Z3766" s="28" t="s">
        <v>35</v>
      </c>
      <c r="AA3766" s="28" t="s">
        <v>35</v>
      </c>
      <c r="AB3766" s="11">
        <v>0</v>
      </c>
      <c r="AC3766" s="11">
        <v>1.924E-2</v>
      </c>
      <c r="AD3766" s="71"/>
      <c r="AE3766" s="71"/>
      <c r="AF3766" s="71">
        <f t="shared" si="179"/>
        <v>1.9199999999999998E-2</v>
      </c>
      <c r="AG3766" s="277" t="s">
        <v>907</v>
      </c>
      <c r="AH3766" s="277" t="s">
        <v>855</v>
      </c>
      <c r="AI3766" s="276" t="s">
        <v>856</v>
      </c>
      <c r="AJ3766" s="276" t="s">
        <v>857</v>
      </c>
      <c r="AK3766" s="276" t="s">
        <v>359</v>
      </c>
      <c r="AL3766" s="277" t="s">
        <v>175</v>
      </c>
      <c r="AM3766" s="276" t="s">
        <v>851</v>
      </c>
      <c r="AN3766" s="276" t="s">
        <v>636</v>
      </c>
      <c r="AO3766" s="277" t="s">
        <v>637</v>
      </c>
    </row>
    <row r="3767" spans="1:41" ht="15" thickBot="1" x14ac:dyDescent="0.4">
      <c r="A3767" s="8">
        <v>2025</v>
      </c>
      <c r="B3767" s="9" t="s">
        <v>172</v>
      </c>
      <c r="C3767" s="9" t="s">
        <v>175</v>
      </c>
      <c r="D3767" s="9" t="s">
        <v>359</v>
      </c>
      <c r="E3767" s="9" t="s">
        <v>31</v>
      </c>
      <c r="F3767" s="8">
        <v>2031</v>
      </c>
      <c r="G3767" s="11" t="s">
        <v>381</v>
      </c>
      <c r="H3767" s="11" t="s">
        <v>381</v>
      </c>
      <c r="I3767" s="11" t="s">
        <v>381</v>
      </c>
      <c r="J3767" s="11" t="s">
        <v>381</v>
      </c>
      <c r="K3767" s="11" t="s">
        <v>381</v>
      </c>
      <c r="L3767" s="11" t="s">
        <v>381</v>
      </c>
      <c r="M3767" s="11" t="s">
        <v>381</v>
      </c>
      <c r="N3767" s="11" t="s">
        <v>381</v>
      </c>
      <c r="O3767" s="11" t="s">
        <v>381</v>
      </c>
      <c r="P3767" s="11" t="s">
        <v>381</v>
      </c>
      <c r="Q3767" s="11" t="s">
        <v>381</v>
      </c>
      <c r="R3767" s="11" t="s">
        <v>381</v>
      </c>
      <c r="S3767" s="11" t="s">
        <v>381</v>
      </c>
      <c r="T3767" s="11" t="s">
        <v>381</v>
      </c>
      <c r="U3767" s="11" t="s">
        <v>381</v>
      </c>
      <c r="V3767" s="11" t="s">
        <v>381</v>
      </c>
      <c r="W3767" s="11" t="s">
        <v>381</v>
      </c>
      <c r="X3767" s="11" t="s">
        <v>381</v>
      </c>
      <c r="Y3767" s="11" t="s">
        <v>381</v>
      </c>
      <c r="Z3767" s="28" t="s">
        <v>35</v>
      </c>
      <c r="AA3767" s="28" t="s">
        <v>35</v>
      </c>
      <c r="AB3767" s="11">
        <v>0</v>
      </c>
      <c r="AC3767" s="11">
        <v>2.0619999999999999E-2</v>
      </c>
      <c r="AD3767" s="71"/>
      <c r="AE3767" s="71"/>
      <c r="AF3767" s="71">
        <f t="shared" si="179"/>
        <v>2.06E-2</v>
      </c>
      <c r="AG3767" s="277" t="s">
        <v>907</v>
      </c>
      <c r="AH3767" s="277" t="s">
        <v>855</v>
      </c>
      <c r="AI3767" s="276" t="s">
        <v>856</v>
      </c>
      <c r="AJ3767" s="276" t="s">
        <v>857</v>
      </c>
      <c r="AK3767" s="276" t="s">
        <v>359</v>
      </c>
      <c r="AL3767" s="277" t="s">
        <v>175</v>
      </c>
      <c r="AM3767" s="276" t="s">
        <v>851</v>
      </c>
      <c r="AN3767" s="276" t="s">
        <v>636</v>
      </c>
      <c r="AO3767" s="277" t="s">
        <v>637</v>
      </c>
    </row>
    <row r="3768" spans="1:41" ht="15" thickBot="1" x14ac:dyDescent="0.4">
      <c r="A3768" s="8">
        <v>2025</v>
      </c>
      <c r="B3768" s="9" t="s">
        <v>172</v>
      </c>
      <c r="C3768" s="9" t="s">
        <v>175</v>
      </c>
      <c r="D3768" s="9" t="s">
        <v>359</v>
      </c>
      <c r="E3768" s="9" t="s">
        <v>31</v>
      </c>
      <c r="F3768" s="8">
        <v>2032</v>
      </c>
      <c r="G3768" s="11" t="s">
        <v>381</v>
      </c>
      <c r="H3768" s="11" t="s">
        <v>381</v>
      </c>
      <c r="I3768" s="11" t="s">
        <v>381</v>
      </c>
      <c r="J3768" s="11" t="s">
        <v>381</v>
      </c>
      <c r="K3768" s="11" t="s">
        <v>381</v>
      </c>
      <c r="L3768" s="11" t="s">
        <v>381</v>
      </c>
      <c r="M3768" s="11" t="s">
        <v>381</v>
      </c>
      <c r="N3768" s="11" t="s">
        <v>381</v>
      </c>
      <c r="O3768" s="11" t="s">
        <v>381</v>
      </c>
      <c r="P3768" s="11" t="s">
        <v>381</v>
      </c>
      <c r="Q3768" s="11" t="s">
        <v>381</v>
      </c>
      <c r="R3768" s="11" t="s">
        <v>381</v>
      </c>
      <c r="S3768" s="11" t="s">
        <v>381</v>
      </c>
      <c r="T3768" s="11" t="s">
        <v>381</v>
      </c>
      <c r="U3768" s="11" t="s">
        <v>381</v>
      </c>
      <c r="V3768" s="11" t="s">
        <v>381</v>
      </c>
      <c r="W3768" s="11" t="s">
        <v>381</v>
      </c>
      <c r="X3768" s="11" t="s">
        <v>381</v>
      </c>
      <c r="Y3768" s="11" t="s">
        <v>381</v>
      </c>
      <c r="Z3768" s="28" t="s">
        <v>35</v>
      </c>
      <c r="AA3768" s="28" t="s">
        <v>35</v>
      </c>
      <c r="AB3768" s="11">
        <v>0</v>
      </c>
      <c r="AC3768" s="11">
        <v>1.3390000000000001E-2</v>
      </c>
      <c r="AD3768" s="71"/>
      <c r="AE3768" s="71"/>
      <c r="AF3768" s="71">
        <f t="shared" si="179"/>
        <v>1.34E-2</v>
      </c>
      <c r="AG3768" s="277" t="s">
        <v>907</v>
      </c>
      <c r="AH3768" s="277" t="s">
        <v>855</v>
      </c>
      <c r="AI3768" s="276" t="s">
        <v>856</v>
      </c>
      <c r="AJ3768" s="276" t="s">
        <v>857</v>
      </c>
      <c r="AK3768" s="276" t="s">
        <v>359</v>
      </c>
      <c r="AL3768" s="277" t="s">
        <v>175</v>
      </c>
      <c r="AM3768" s="276" t="s">
        <v>851</v>
      </c>
      <c r="AN3768" s="276" t="s">
        <v>636</v>
      </c>
      <c r="AO3768" s="277" t="s">
        <v>637</v>
      </c>
    </row>
    <row r="3769" spans="1:41" ht="15" thickBot="1" x14ac:dyDescent="0.4">
      <c r="A3769" s="8">
        <v>2025</v>
      </c>
      <c r="B3769" s="9" t="s">
        <v>172</v>
      </c>
      <c r="C3769" s="9" t="s">
        <v>175</v>
      </c>
      <c r="D3769" s="9" t="s">
        <v>359</v>
      </c>
      <c r="E3769" s="9" t="s">
        <v>31</v>
      </c>
      <c r="F3769" s="8">
        <v>2033</v>
      </c>
      <c r="G3769" s="11" t="s">
        <v>381</v>
      </c>
      <c r="H3769" s="11" t="s">
        <v>381</v>
      </c>
      <c r="I3769" s="11" t="s">
        <v>381</v>
      </c>
      <c r="J3769" s="11" t="s">
        <v>381</v>
      </c>
      <c r="K3769" s="11" t="s">
        <v>381</v>
      </c>
      <c r="L3769" s="11" t="s">
        <v>381</v>
      </c>
      <c r="M3769" s="11" t="s">
        <v>381</v>
      </c>
      <c r="N3769" s="11" t="s">
        <v>381</v>
      </c>
      <c r="O3769" s="11" t="s">
        <v>381</v>
      </c>
      <c r="P3769" s="11" t="s">
        <v>381</v>
      </c>
      <c r="Q3769" s="11" t="s">
        <v>381</v>
      </c>
      <c r="R3769" s="11" t="s">
        <v>381</v>
      </c>
      <c r="S3769" s="11" t="s">
        <v>381</v>
      </c>
      <c r="T3769" s="11" t="s">
        <v>381</v>
      </c>
      <c r="U3769" s="11" t="s">
        <v>381</v>
      </c>
      <c r="V3769" s="11" t="s">
        <v>381</v>
      </c>
      <c r="W3769" s="11" t="s">
        <v>381</v>
      </c>
      <c r="X3769" s="11" t="s">
        <v>381</v>
      </c>
      <c r="Y3769" s="11" t="s">
        <v>381</v>
      </c>
      <c r="Z3769" s="28" t="s">
        <v>35</v>
      </c>
      <c r="AA3769" s="28" t="s">
        <v>35</v>
      </c>
      <c r="AB3769" s="11">
        <v>0</v>
      </c>
      <c r="AC3769" s="11">
        <v>9.7400000000000004E-3</v>
      </c>
      <c r="AD3769" s="71"/>
      <c r="AE3769" s="71"/>
      <c r="AF3769" s="71">
        <f t="shared" si="179"/>
        <v>9.7000000000000003E-3</v>
      </c>
      <c r="AG3769" s="277" t="s">
        <v>907</v>
      </c>
      <c r="AH3769" s="277" t="s">
        <v>855</v>
      </c>
      <c r="AI3769" s="276" t="s">
        <v>856</v>
      </c>
      <c r="AJ3769" s="276" t="s">
        <v>857</v>
      </c>
      <c r="AK3769" s="276" t="s">
        <v>359</v>
      </c>
      <c r="AL3769" s="277" t="s">
        <v>175</v>
      </c>
      <c r="AM3769" s="276" t="s">
        <v>851</v>
      </c>
      <c r="AN3769" s="276" t="s">
        <v>636</v>
      </c>
      <c r="AO3769" s="277" t="s">
        <v>637</v>
      </c>
    </row>
    <row r="3770" spans="1:41" ht="15" thickBot="1" x14ac:dyDescent="0.4">
      <c r="A3770" s="8">
        <v>2025</v>
      </c>
      <c r="B3770" s="9" t="s">
        <v>172</v>
      </c>
      <c r="C3770" s="9" t="s">
        <v>175</v>
      </c>
      <c r="D3770" s="9" t="s">
        <v>359</v>
      </c>
      <c r="E3770" s="9" t="s">
        <v>31</v>
      </c>
      <c r="F3770" s="8">
        <v>2034</v>
      </c>
      <c r="G3770" s="11" t="s">
        <v>381</v>
      </c>
      <c r="H3770" s="11" t="s">
        <v>381</v>
      </c>
      <c r="I3770" s="11" t="s">
        <v>381</v>
      </c>
      <c r="J3770" s="11" t="s">
        <v>381</v>
      </c>
      <c r="K3770" s="11" t="s">
        <v>381</v>
      </c>
      <c r="L3770" s="11" t="s">
        <v>381</v>
      </c>
      <c r="M3770" s="11" t="s">
        <v>381</v>
      </c>
      <c r="N3770" s="11" t="s">
        <v>381</v>
      </c>
      <c r="O3770" s="11" t="s">
        <v>381</v>
      </c>
      <c r="P3770" s="11" t="s">
        <v>381</v>
      </c>
      <c r="Q3770" s="11" t="s">
        <v>381</v>
      </c>
      <c r="R3770" s="11" t="s">
        <v>381</v>
      </c>
      <c r="S3770" s="11" t="s">
        <v>381</v>
      </c>
      <c r="T3770" s="11" t="s">
        <v>381</v>
      </c>
      <c r="U3770" s="11" t="s">
        <v>381</v>
      </c>
      <c r="V3770" s="11" t="s">
        <v>381</v>
      </c>
      <c r="W3770" s="11" t="s">
        <v>381</v>
      </c>
      <c r="X3770" s="11" t="s">
        <v>381</v>
      </c>
      <c r="Y3770" s="11" t="s">
        <v>381</v>
      </c>
      <c r="Z3770" s="28" t="s">
        <v>35</v>
      </c>
      <c r="AA3770" s="28" t="s">
        <v>35</v>
      </c>
      <c r="AB3770" s="11">
        <v>0</v>
      </c>
      <c r="AC3770" s="11">
        <v>1.0710000000000001E-2</v>
      </c>
      <c r="AD3770" s="71"/>
      <c r="AE3770" s="71"/>
      <c r="AF3770" s="71">
        <f t="shared" si="179"/>
        <v>1.0699999999999999E-2</v>
      </c>
      <c r="AG3770" s="277" t="s">
        <v>907</v>
      </c>
      <c r="AH3770" s="277" t="s">
        <v>855</v>
      </c>
      <c r="AI3770" s="276" t="s">
        <v>856</v>
      </c>
      <c r="AJ3770" s="276" t="s">
        <v>857</v>
      </c>
      <c r="AK3770" s="276" t="s">
        <v>359</v>
      </c>
      <c r="AL3770" s="277" t="s">
        <v>175</v>
      </c>
      <c r="AM3770" s="276" t="s">
        <v>851</v>
      </c>
      <c r="AN3770" s="276" t="s">
        <v>636</v>
      </c>
      <c r="AO3770" s="277" t="s">
        <v>637</v>
      </c>
    </row>
    <row r="3771" spans="1:41" ht="15" thickBot="1" x14ac:dyDescent="0.4">
      <c r="A3771" s="8">
        <v>2025</v>
      </c>
      <c r="B3771" s="9" t="s">
        <v>172</v>
      </c>
      <c r="C3771" s="9" t="s">
        <v>175</v>
      </c>
      <c r="D3771" s="9" t="s">
        <v>359</v>
      </c>
      <c r="E3771" s="9" t="s">
        <v>31</v>
      </c>
      <c r="F3771" s="8">
        <v>2035</v>
      </c>
      <c r="G3771" s="11" t="s">
        <v>381</v>
      </c>
      <c r="H3771" s="11" t="s">
        <v>381</v>
      </c>
      <c r="I3771" s="11" t="s">
        <v>381</v>
      </c>
      <c r="J3771" s="11" t="s">
        <v>381</v>
      </c>
      <c r="K3771" s="11" t="s">
        <v>381</v>
      </c>
      <c r="L3771" s="11" t="s">
        <v>381</v>
      </c>
      <c r="M3771" s="11" t="s">
        <v>381</v>
      </c>
      <c r="N3771" s="11" t="s">
        <v>381</v>
      </c>
      <c r="O3771" s="11" t="s">
        <v>381</v>
      </c>
      <c r="P3771" s="11" t="s">
        <v>381</v>
      </c>
      <c r="Q3771" s="11" t="s">
        <v>381</v>
      </c>
      <c r="R3771" s="11" t="s">
        <v>381</v>
      </c>
      <c r="S3771" s="11" t="s">
        <v>381</v>
      </c>
      <c r="T3771" s="11" t="s">
        <v>381</v>
      </c>
      <c r="U3771" s="11" t="s">
        <v>381</v>
      </c>
      <c r="V3771" s="11" t="s">
        <v>381</v>
      </c>
      <c r="W3771" s="11" t="s">
        <v>381</v>
      </c>
      <c r="X3771" s="11" t="s">
        <v>381</v>
      </c>
      <c r="Y3771" s="11" t="s">
        <v>381</v>
      </c>
      <c r="Z3771" s="28" t="s">
        <v>35</v>
      </c>
      <c r="AA3771" s="28" t="s">
        <v>35</v>
      </c>
      <c r="AB3771" s="11">
        <v>0</v>
      </c>
      <c r="AC3771" s="11">
        <v>1.1610000000000001E-2</v>
      </c>
      <c r="AD3771" s="71"/>
      <c r="AE3771" s="71"/>
      <c r="AF3771" s="71">
        <f t="shared" si="179"/>
        <v>1.1599999999999999E-2</v>
      </c>
      <c r="AG3771" s="277" t="s">
        <v>907</v>
      </c>
      <c r="AH3771" s="277" t="s">
        <v>855</v>
      </c>
      <c r="AI3771" s="276" t="s">
        <v>856</v>
      </c>
      <c r="AJ3771" s="276" t="s">
        <v>857</v>
      </c>
      <c r="AK3771" s="276" t="s">
        <v>359</v>
      </c>
      <c r="AL3771" s="277" t="s">
        <v>175</v>
      </c>
      <c r="AM3771" s="276" t="s">
        <v>851</v>
      </c>
      <c r="AN3771" s="276" t="s">
        <v>636</v>
      </c>
      <c r="AO3771" s="277" t="s">
        <v>637</v>
      </c>
    </row>
    <row r="3772" spans="1:41" ht="15" thickBot="1" x14ac:dyDescent="0.4">
      <c r="A3772" s="8">
        <v>2025</v>
      </c>
      <c r="B3772" s="9" t="s">
        <v>172</v>
      </c>
      <c r="C3772" s="9" t="s">
        <v>175</v>
      </c>
      <c r="D3772" s="9" t="s">
        <v>359</v>
      </c>
      <c r="E3772" s="9" t="s">
        <v>32</v>
      </c>
      <c r="F3772" s="8">
        <v>2025</v>
      </c>
      <c r="G3772" s="11">
        <v>0</v>
      </c>
      <c r="H3772" s="11">
        <v>0.1255</v>
      </c>
      <c r="I3772" s="11">
        <v>2.4000000000000001E-4</v>
      </c>
      <c r="J3772" s="11">
        <v>0</v>
      </c>
      <c r="K3772" s="11">
        <v>0</v>
      </c>
      <c r="L3772" s="11">
        <v>0.11589000000000001</v>
      </c>
      <c r="M3772" s="11">
        <v>0</v>
      </c>
      <c r="N3772" s="11">
        <v>0</v>
      </c>
      <c r="O3772" s="11">
        <v>0</v>
      </c>
      <c r="P3772" s="11">
        <v>0</v>
      </c>
      <c r="Q3772" s="11">
        <v>0</v>
      </c>
      <c r="R3772" s="11">
        <v>0</v>
      </c>
      <c r="S3772" s="11">
        <v>0</v>
      </c>
      <c r="T3772" s="11">
        <v>0.24163000000000001</v>
      </c>
      <c r="U3772" s="11">
        <v>0</v>
      </c>
      <c r="V3772" s="11">
        <v>0</v>
      </c>
      <c r="W3772" s="11">
        <v>0</v>
      </c>
      <c r="X3772" s="11">
        <v>0</v>
      </c>
      <c r="Y3772" s="11">
        <v>0.24163000000000001</v>
      </c>
      <c r="Z3772" s="28" t="s">
        <v>35</v>
      </c>
      <c r="AA3772" s="28" t="s">
        <v>35</v>
      </c>
      <c r="AB3772" s="11">
        <v>0</v>
      </c>
      <c r="AC3772" s="11">
        <v>5.5399999999999998E-3</v>
      </c>
      <c r="AD3772" s="71">
        <f t="shared" si="177"/>
        <v>0</v>
      </c>
      <c r="AE3772" s="71">
        <f t="shared" si="178"/>
        <v>0</v>
      </c>
      <c r="AF3772" s="71">
        <f t="shared" si="179"/>
        <v>5.4999999999999997E-3</v>
      </c>
      <c r="AG3772" s="277" t="s">
        <v>908</v>
      </c>
      <c r="AH3772" s="277" t="s">
        <v>855</v>
      </c>
      <c r="AI3772" s="276" t="s">
        <v>856</v>
      </c>
      <c r="AJ3772" s="276" t="s">
        <v>857</v>
      </c>
      <c r="AK3772" s="276" t="s">
        <v>359</v>
      </c>
      <c r="AL3772" s="277" t="s">
        <v>175</v>
      </c>
      <c r="AM3772" s="276" t="s">
        <v>851</v>
      </c>
      <c r="AN3772" s="276" t="s">
        <v>636</v>
      </c>
      <c r="AO3772" s="277" t="s">
        <v>637</v>
      </c>
    </row>
    <row r="3773" spans="1:41" ht="15" thickBot="1" x14ac:dyDescent="0.4">
      <c r="A3773" s="8">
        <v>2025</v>
      </c>
      <c r="B3773" s="9" t="s">
        <v>172</v>
      </c>
      <c r="C3773" s="9" t="s">
        <v>175</v>
      </c>
      <c r="D3773" s="9" t="s">
        <v>359</v>
      </c>
      <c r="E3773" s="9" t="s">
        <v>32</v>
      </c>
      <c r="F3773" s="8">
        <v>2026</v>
      </c>
      <c r="G3773" s="11">
        <v>0</v>
      </c>
      <c r="H3773" s="11">
        <v>0.17427000000000001</v>
      </c>
      <c r="I3773" s="11">
        <v>4.8000000000000001E-4</v>
      </c>
      <c r="J3773" s="11">
        <v>0</v>
      </c>
      <c r="K3773" s="11">
        <v>0</v>
      </c>
      <c r="L3773" s="11">
        <v>0.14277000000000001</v>
      </c>
      <c r="M3773" s="11">
        <v>0</v>
      </c>
      <c r="N3773" s="11">
        <v>0</v>
      </c>
      <c r="O3773" s="11">
        <v>0</v>
      </c>
      <c r="P3773" s="11">
        <v>0</v>
      </c>
      <c r="Q3773" s="11">
        <v>0</v>
      </c>
      <c r="R3773" s="11">
        <v>0</v>
      </c>
      <c r="S3773" s="11">
        <v>0</v>
      </c>
      <c r="T3773" s="11">
        <v>0.31752999999999998</v>
      </c>
      <c r="U3773" s="11">
        <v>0</v>
      </c>
      <c r="V3773" s="11">
        <v>0</v>
      </c>
      <c r="W3773" s="11">
        <v>0</v>
      </c>
      <c r="X3773" s="11">
        <v>0</v>
      </c>
      <c r="Y3773" s="11">
        <v>0.31752999999999998</v>
      </c>
      <c r="Z3773" s="28" t="s">
        <v>35</v>
      </c>
      <c r="AA3773" s="28" t="s">
        <v>35</v>
      </c>
      <c r="AB3773" s="11">
        <v>0</v>
      </c>
      <c r="AC3773" s="11">
        <v>1.2710000000000001E-2</v>
      </c>
      <c r="AD3773" s="71">
        <f t="shared" si="177"/>
        <v>0</v>
      </c>
      <c r="AE3773" s="71">
        <f t="shared" si="178"/>
        <v>0</v>
      </c>
      <c r="AF3773" s="71">
        <f t="shared" si="179"/>
        <v>1.2699999999999999E-2</v>
      </c>
      <c r="AG3773" s="277" t="s">
        <v>908</v>
      </c>
      <c r="AH3773" s="277" t="s">
        <v>855</v>
      </c>
      <c r="AI3773" s="276" t="s">
        <v>856</v>
      </c>
      <c r="AJ3773" s="276" t="s">
        <v>857</v>
      </c>
      <c r="AK3773" s="276" t="s">
        <v>359</v>
      </c>
      <c r="AL3773" s="277" t="s">
        <v>175</v>
      </c>
      <c r="AM3773" s="276" t="s">
        <v>851</v>
      </c>
      <c r="AN3773" s="276" t="s">
        <v>636</v>
      </c>
      <c r="AO3773" s="277" t="s">
        <v>637</v>
      </c>
    </row>
    <row r="3774" spans="1:41" ht="15" thickBot="1" x14ac:dyDescent="0.4">
      <c r="A3774" s="8">
        <v>2025</v>
      </c>
      <c r="B3774" s="9" t="s">
        <v>172</v>
      </c>
      <c r="C3774" s="9" t="s">
        <v>175</v>
      </c>
      <c r="D3774" s="9" t="s">
        <v>359</v>
      </c>
      <c r="E3774" s="9" t="s">
        <v>32</v>
      </c>
      <c r="F3774" s="8">
        <v>2027</v>
      </c>
      <c r="G3774" s="11">
        <v>0</v>
      </c>
      <c r="H3774" s="11">
        <v>0.32351000000000002</v>
      </c>
      <c r="I3774" s="11">
        <v>6.7000000000000002E-4</v>
      </c>
      <c r="J3774" s="11">
        <v>0</v>
      </c>
      <c r="K3774" s="11">
        <v>0</v>
      </c>
      <c r="L3774" s="11">
        <v>0.22978999999999999</v>
      </c>
      <c r="M3774" s="11">
        <v>0</v>
      </c>
      <c r="N3774" s="11">
        <v>0</v>
      </c>
      <c r="O3774" s="11">
        <v>0</v>
      </c>
      <c r="P3774" s="11">
        <v>0</v>
      </c>
      <c r="Q3774" s="11">
        <v>0</v>
      </c>
      <c r="R3774" s="11">
        <v>0</v>
      </c>
      <c r="S3774" s="11">
        <v>0</v>
      </c>
      <c r="T3774" s="11">
        <v>0.55396999999999996</v>
      </c>
      <c r="U3774" s="11">
        <v>0</v>
      </c>
      <c r="V3774" s="11">
        <v>0</v>
      </c>
      <c r="W3774" s="11">
        <v>0</v>
      </c>
      <c r="X3774" s="11">
        <v>0</v>
      </c>
      <c r="Y3774" s="11">
        <v>0.55396999999999996</v>
      </c>
      <c r="Z3774" s="28" t="s">
        <v>35</v>
      </c>
      <c r="AA3774" s="28" t="s">
        <v>35</v>
      </c>
      <c r="AB3774" s="11">
        <v>0</v>
      </c>
      <c r="AC3774" s="11">
        <v>7.5289999999999996E-2</v>
      </c>
      <c r="AD3774" s="71">
        <f t="shared" si="177"/>
        <v>0</v>
      </c>
      <c r="AE3774" s="71">
        <f t="shared" si="178"/>
        <v>0</v>
      </c>
      <c r="AF3774" s="71">
        <f t="shared" si="179"/>
        <v>7.5300000000000006E-2</v>
      </c>
      <c r="AG3774" s="277" t="s">
        <v>908</v>
      </c>
      <c r="AH3774" s="277" t="s">
        <v>855</v>
      </c>
      <c r="AI3774" s="276" t="s">
        <v>856</v>
      </c>
      <c r="AJ3774" s="276" t="s">
        <v>857</v>
      </c>
      <c r="AK3774" s="276" t="s">
        <v>359</v>
      </c>
      <c r="AL3774" s="277" t="s">
        <v>175</v>
      </c>
      <c r="AM3774" s="276" t="s">
        <v>851</v>
      </c>
      <c r="AN3774" s="276" t="s">
        <v>636</v>
      </c>
      <c r="AO3774" s="277" t="s">
        <v>637</v>
      </c>
    </row>
    <row r="3775" spans="1:41" ht="15" thickBot="1" x14ac:dyDescent="0.4">
      <c r="A3775" s="8">
        <v>2025</v>
      </c>
      <c r="B3775" s="9" t="s">
        <v>172</v>
      </c>
      <c r="C3775" s="9" t="s">
        <v>175</v>
      </c>
      <c r="D3775" s="9" t="s">
        <v>359</v>
      </c>
      <c r="E3775" s="9" t="s">
        <v>32</v>
      </c>
      <c r="F3775" s="8">
        <v>2028</v>
      </c>
      <c r="G3775" s="11">
        <v>0</v>
      </c>
      <c r="H3775" s="11">
        <v>0.23207</v>
      </c>
      <c r="I3775" s="11">
        <v>1.49E-3</v>
      </c>
      <c r="J3775" s="11">
        <v>0</v>
      </c>
      <c r="K3775" s="11">
        <v>0</v>
      </c>
      <c r="L3775" s="11">
        <v>0.29446</v>
      </c>
      <c r="M3775" s="11">
        <v>0</v>
      </c>
      <c r="N3775" s="11">
        <v>0</v>
      </c>
      <c r="O3775" s="11">
        <v>0</v>
      </c>
      <c r="P3775" s="11">
        <v>0</v>
      </c>
      <c r="Q3775" s="11">
        <v>0</v>
      </c>
      <c r="R3775" s="11">
        <v>0</v>
      </c>
      <c r="S3775" s="11">
        <v>0</v>
      </c>
      <c r="T3775" s="11">
        <v>0.52800999999999998</v>
      </c>
      <c r="U3775" s="11">
        <v>0</v>
      </c>
      <c r="V3775" s="11">
        <v>0</v>
      </c>
      <c r="W3775" s="11">
        <v>0</v>
      </c>
      <c r="X3775" s="11">
        <v>0</v>
      </c>
      <c r="Y3775" s="11">
        <v>0.52800999999999998</v>
      </c>
      <c r="Z3775" s="28" t="s">
        <v>35</v>
      </c>
      <c r="AA3775" s="28" t="s">
        <v>35</v>
      </c>
      <c r="AB3775" s="11">
        <v>0</v>
      </c>
      <c r="AC3775" s="11">
        <v>0.14297000000000001</v>
      </c>
      <c r="AD3775" s="71">
        <f t="shared" si="177"/>
        <v>0</v>
      </c>
      <c r="AE3775" s="71">
        <f t="shared" si="178"/>
        <v>0</v>
      </c>
      <c r="AF3775" s="71">
        <f t="shared" si="179"/>
        <v>0.14299999999999999</v>
      </c>
      <c r="AG3775" s="277" t="s">
        <v>908</v>
      </c>
      <c r="AH3775" s="277" t="s">
        <v>855</v>
      </c>
      <c r="AI3775" s="276" t="s">
        <v>856</v>
      </c>
      <c r="AJ3775" s="276" t="s">
        <v>857</v>
      </c>
      <c r="AK3775" s="276" t="s">
        <v>359</v>
      </c>
      <c r="AL3775" s="277" t="s">
        <v>175</v>
      </c>
      <c r="AM3775" s="276" t="s">
        <v>851</v>
      </c>
      <c r="AN3775" s="276" t="s">
        <v>636</v>
      </c>
      <c r="AO3775" s="277" t="s">
        <v>637</v>
      </c>
    </row>
    <row r="3776" spans="1:41" ht="15" thickBot="1" x14ac:dyDescent="0.4">
      <c r="A3776" s="8">
        <v>2025</v>
      </c>
      <c r="B3776" s="9" t="s">
        <v>172</v>
      </c>
      <c r="C3776" s="9" t="s">
        <v>175</v>
      </c>
      <c r="D3776" s="9" t="s">
        <v>359</v>
      </c>
      <c r="E3776" s="9" t="s">
        <v>32</v>
      </c>
      <c r="F3776" s="8">
        <v>2029</v>
      </c>
      <c r="G3776" s="11">
        <v>0</v>
      </c>
      <c r="H3776" s="11">
        <v>0.24263000000000001</v>
      </c>
      <c r="I3776" s="11">
        <v>1.24E-3</v>
      </c>
      <c r="J3776" s="11">
        <v>0</v>
      </c>
      <c r="K3776" s="11">
        <v>0</v>
      </c>
      <c r="L3776" s="11">
        <v>0.35241</v>
      </c>
      <c r="M3776" s="11">
        <v>0</v>
      </c>
      <c r="N3776" s="11">
        <v>0</v>
      </c>
      <c r="O3776" s="11">
        <v>0</v>
      </c>
      <c r="P3776" s="11">
        <v>0</v>
      </c>
      <c r="Q3776" s="11">
        <v>0</v>
      </c>
      <c r="R3776" s="11">
        <v>0</v>
      </c>
      <c r="S3776" s="11">
        <v>0</v>
      </c>
      <c r="T3776" s="11">
        <v>0.59626999999999997</v>
      </c>
      <c r="U3776" s="11">
        <v>0</v>
      </c>
      <c r="V3776" s="11">
        <v>0</v>
      </c>
      <c r="W3776" s="11">
        <v>0</v>
      </c>
      <c r="X3776" s="11">
        <v>0</v>
      </c>
      <c r="Y3776" s="11">
        <v>0.59626999999999997</v>
      </c>
      <c r="Z3776" s="28" t="s">
        <v>35</v>
      </c>
      <c r="AA3776" s="28" t="s">
        <v>35</v>
      </c>
      <c r="AB3776" s="11">
        <v>0</v>
      </c>
      <c r="AC3776" s="11">
        <v>0.22533</v>
      </c>
      <c r="AD3776" s="71">
        <f t="shared" si="177"/>
        <v>0</v>
      </c>
      <c r="AE3776" s="71">
        <f t="shared" si="178"/>
        <v>0</v>
      </c>
      <c r="AF3776" s="71">
        <f t="shared" si="179"/>
        <v>0.2253</v>
      </c>
      <c r="AG3776" s="277" t="s">
        <v>908</v>
      </c>
      <c r="AH3776" s="277" t="s">
        <v>855</v>
      </c>
      <c r="AI3776" s="276" t="s">
        <v>856</v>
      </c>
      <c r="AJ3776" s="276" t="s">
        <v>857</v>
      </c>
      <c r="AK3776" s="276" t="s">
        <v>359</v>
      </c>
      <c r="AL3776" s="277" t="s">
        <v>175</v>
      </c>
      <c r="AM3776" s="276" t="s">
        <v>851</v>
      </c>
      <c r="AN3776" s="276" t="s">
        <v>636</v>
      </c>
      <c r="AO3776" s="277" t="s">
        <v>637</v>
      </c>
    </row>
    <row r="3777" spans="1:41" ht="15" thickBot="1" x14ac:dyDescent="0.4">
      <c r="A3777" s="8">
        <v>2025</v>
      </c>
      <c r="B3777" s="9" t="s">
        <v>172</v>
      </c>
      <c r="C3777" s="9" t="s">
        <v>175</v>
      </c>
      <c r="D3777" s="9" t="s">
        <v>359</v>
      </c>
      <c r="E3777" s="9" t="s">
        <v>32</v>
      </c>
      <c r="F3777" s="8">
        <v>2030</v>
      </c>
      <c r="G3777" s="11">
        <v>0</v>
      </c>
      <c r="H3777" s="11">
        <v>0.42892999999999998</v>
      </c>
      <c r="I3777" s="11">
        <v>2.15E-3</v>
      </c>
      <c r="J3777" s="11">
        <v>0</v>
      </c>
      <c r="K3777" s="11">
        <v>0</v>
      </c>
      <c r="L3777" s="11">
        <v>0.24528</v>
      </c>
      <c r="M3777" s="11">
        <v>0</v>
      </c>
      <c r="N3777" s="11">
        <v>0</v>
      </c>
      <c r="O3777" s="11">
        <v>0</v>
      </c>
      <c r="P3777" s="11">
        <v>0</v>
      </c>
      <c r="Q3777" s="11">
        <v>0</v>
      </c>
      <c r="R3777" s="11">
        <v>0</v>
      </c>
      <c r="S3777" s="11">
        <v>0</v>
      </c>
      <c r="T3777" s="11">
        <v>0.67635999999999996</v>
      </c>
      <c r="U3777" s="11">
        <v>0</v>
      </c>
      <c r="V3777" s="11">
        <v>0</v>
      </c>
      <c r="W3777" s="11">
        <v>0</v>
      </c>
      <c r="X3777" s="11">
        <v>0</v>
      </c>
      <c r="Y3777" s="11">
        <v>0.67635999999999996</v>
      </c>
      <c r="Z3777" s="28" t="s">
        <v>35</v>
      </c>
      <c r="AA3777" s="28" t="s">
        <v>35</v>
      </c>
      <c r="AB3777" s="11">
        <v>0</v>
      </c>
      <c r="AC3777" s="11">
        <v>0.16642000000000001</v>
      </c>
      <c r="AD3777" s="71">
        <f t="shared" si="177"/>
        <v>0</v>
      </c>
      <c r="AE3777" s="71">
        <f t="shared" si="178"/>
        <v>0</v>
      </c>
      <c r="AF3777" s="71">
        <f t="shared" si="179"/>
        <v>0.16639999999999999</v>
      </c>
      <c r="AG3777" s="277" t="s">
        <v>908</v>
      </c>
      <c r="AH3777" s="277" t="s">
        <v>855</v>
      </c>
      <c r="AI3777" s="276" t="s">
        <v>856</v>
      </c>
      <c r="AJ3777" s="276" t="s">
        <v>857</v>
      </c>
      <c r="AK3777" s="276" t="s">
        <v>359</v>
      </c>
      <c r="AL3777" s="277" t="s">
        <v>175</v>
      </c>
      <c r="AM3777" s="276" t="s">
        <v>851</v>
      </c>
      <c r="AN3777" s="276" t="s">
        <v>636</v>
      </c>
      <c r="AO3777" s="277" t="s">
        <v>637</v>
      </c>
    </row>
    <row r="3778" spans="1:41" ht="15" thickBot="1" x14ac:dyDescent="0.4">
      <c r="A3778" s="8">
        <v>2025</v>
      </c>
      <c r="B3778" s="9" t="s">
        <v>172</v>
      </c>
      <c r="C3778" s="9" t="s">
        <v>175</v>
      </c>
      <c r="D3778" s="9" t="s">
        <v>359</v>
      </c>
      <c r="E3778" s="9" t="s">
        <v>32</v>
      </c>
      <c r="F3778" s="8">
        <v>2031</v>
      </c>
      <c r="G3778" s="11">
        <v>0</v>
      </c>
      <c r="H3778" s="11">
        <v>0.35507</v>
      </c>
      <c r="I3778" s="11">
        <v>6.5399999999999998E-3</v>
      </c>
      <c r="J3778" s="11">
        <v>0</v>
      </c>
      <c r="K3778" s="11">
        <v>0</v>
      </c>
      <c r="L3778" s="11">
        <v>0.31509999999999999</v>
      </c>
      <c r="M3778" s="11">
        <v>0</v>
      </c>
      <c r="N3778" s="11">
        <v>0</v>
      </c>
      <c r="O3778" s="11">
        <v>0</v>
      </c>
      <c r="P3778" s="11">
        <v>0</v>
      </c>
      <c r="Q3778" s="11">
        <v>0</v>
      </c>
      <c r="R3778" s="11">
        <v>0</v>
      </c>
      <c r="S3778" s="11">
        <v>0</v>
      </c>
      <c r="T3778" s="11">
        <v>0.67671000000000003</v>
      </c>
      <c r="U3778" s="11">
        <v>0</v>
      </c>
      <c r="V3778" s="11">
        <v>0</v>
      </c>
      <c r="W3778" s="11">
        <v>0</v>
      </c>
      <c r="X3778" s="11">
        <v>0</v>
      </c>
      <c r="Y3778" s="11">
        <v>0.67671000000000003</v>
      </c>
      <c r="Z3778" s="28" t="s">
        <v>35</v>
      </c>
      <c r="AA3778" s="28" t="s">
        <v>35</v>
      </c>
      <c r="AB3778" s="11">
        <v>0</v>
      </c>
      <c r="AC3778" s="11">
        <v>0.12277</v>
      </c>
      <c r="AD3778" s="71">
        <f t="shared" si="177"/>
        <v>0</v>
      </c>
      <c r="AE3778" s="71">
        <f t="shared" si="178"/>
        <v>0</v>
      </c>
      <c r="AF3778" s="71">
        <f t="shared" si="179"/>
        <v>0.12280000000000001</v>
      </c>
      <c r="AG3778" s="277" t="s">
        <v>908</v>
      </c>
      <c r="AH3778" s="277" t="s">
        <v>855</v>
      </c>
      <c r="AI3778" s="276" t="s">
        <v>856</v>
      </c>
      <c r="AJ3778" s="276" t="s">
        <v>857</v>
      </c>
      <c r="AK3778" s="276" t="s">
        <v>359</v>
      </c>
      <c r="AL3778" s="277" t="s">
        <v>175</v>
      </c>
      <c r="AM3778" s="276" t="s">
        <v>851</v>
      </c>
      <c r="AN3778" s="276" t="s">
        <v>636</v>
      </c>
      <c r="AO3778" s="277" t="s">
        <v>637</v>
      </c>
    </row>
    <row r="3779" spans="1:41" ht="15" thickBot="1" x14ac:dyDescent="0.4">
      <c r="A3779" s="8">
        <v>2025</v>
      </c>
      <c r="B3779" s="9" t="s">
        <v>172</v>
      </c>
      <c r="C3779" s="9" t="s">
        <v>175</v>
      </c>
      <c r="D3779" s="9" t="s">
        <v>359</v>
      </c>
      <c r="E3779" s="9" t="s">
        <v>32</v>
      </c>
      <c r="F3779" s="8">
        <v>2032</v>
      </c>
      <c r="G3779" s="11">
        <v>0</v>
      </c>
      <c r="H3779" s="11">
        <v>0.59633999999999998</v>
      </c>
      <c r="I3779" s="11">
        <v>1.191E-2</v>
      </c>
      <c r="J3779" s="11">
        <v>0</v>
      </c>
      <c r="K3779" s="11">
        <v>0</v>
      </c>
      <c r="L3779" s="11">
        <v>0.20155999999999999</v>
      </c>
      <c r="M3779" s="11">
        <v>0</v>
      </c>
      <c r="N3779" s="11">
        <v>0</v>
      </c>
      <c r="O3779" s="11">
        <v>0</v>
      </c>
      <c r="P3779" s="11">
        <v>0</v>
      </c>
      <c r="Q3779" s="11">
        <v>0</v>
      </c>
      <c r="R3779" s="11">
        <v>0</v>
      </c>
      <c r="S3779" s="11">
        <v>0</v>
      </c>
      <c r="T3779" s="11">
        <v>0.80981000000000003</v>
      </c>
      <c r="U3779" s="11">
        <v>0</v>
      </c>
      <c r="V3779" s="11">
        <v>0</v>
      </c>
      <c r="W3779" s="11">
        <v>0</v>
      </c>
      <c r="X3779" s="11">
        <v>0</v>
      </c>
      <c r="Y3779" s="11">
        <v>0.80981000000000003</v>
      </c>
      <c r="Z3779" s="28" t="s">
        <v>35</v>
      </c>
      <c r="AA3779" s="28" t="s">
        <v>35</v>
      </c>
      <c r="AB3779" s="11">
        <v>0</v>
      </c>
      <c r="AC3779" s="11">
        <v>0.11600000000000001</v>
      </c>
      <c r="AD3779" s="71">
        <f t="shared" si="177"/>
        <v>0</v>
      </c>
      <c r="AE3779" s="71">
        <f t="shared" si="178"/>
        <v>0</v>
      </c>
      <c r="AF3779" s="71">
        <f t="shared" si="179"/>
        <v>0.11600000000000001</v>
      </c>
      <c r="AG3779" s="277" t="s">
        <v>908</v>
      </c>
      <c r="AH3779" s="277" t="s">
        <v>855</v>
      </c>
      <c r="AI3779" s="276" t="s">
        <v>856</v>
      </c>
      <c r="AJ3779" s="276" t="s">
        <v>857</v>
      </c>
      <c r="AK3779" s="276" t="s">
        <v>359</v>
      </c>
      <c r="AL3779" s="277" t="s">
        <v>175</v>
      </c>
      <c r="AM3779" s="276" t="s">
        <v>851</v>
      </c>
      <c r="AN3779" s="276" t="s">
        <v>636</v>
      </c>
      <c r="AO3779" s="277" t="s">
        <v>637</v>
      </c>
    </row>
    <row r="3780" spans="1:41" ht="15" thickBot="1" x14ac:dyDescent="0.4">
      <c r="A3780" s="8">
        <v>2025</v>
      </c>
      <c r="B3780" s="9" t="s">
        <v>172</v>
      </c>
      <c r="C3780" s="9" t="s">
        <v>175</v>
      </c>
      <c r="D3780" s="9" t="s">
        <v>359</v>
      </c>
      <c r="E3780" s="9" t="s">
        <v>32</v>
      </c>
      <c r="F3780" s="8">
        <v>2033</v>
      </c>
      <c r="G3780" s="11">
        <v>0</v>
      </c>
      <c r="H3780" s="11">
        <v>0.62980000000000003</v>
      </c>
      <c r="I3780" s="11">
        <v>0.11677999999999999</v>
      </c>
      <c r="J3780" s="11">
        <v>0</v>
      </c>
      <c r="K3780" s="11">
        <v>0</v>
      </c>
      <c r="L3780" s="11">
        <v>0.25639000000000001</v>
      </c>
      <c r="M3780" s="11">
        <v>0</v>
      </c>
      <c r="N3780" s="11">
        <v>0</v>
      </c>
      <c r="O3780" s="11">
        <v>0</v>
      </c>
      <c r="P3780" s="11">
        <v>0</v>
      </c>
      <c r="Q3780" s="11">
        <v>0</v>
      </c>
      <c r="R3780" s="11">
        <v>0</v>
      </c>
      <c r="S3780" s="11">
        <v>0</v>
      </c>
      <c r="T3780" s="11">
        <v>1.0029699999999999</v>
      </c>
      <c r="U3780" s="11">
        <v>0</v>
      </c>
      <c r="V3780" s="11">
        <v>0</v>
      </c>
      <c r="W3780" s="11">
        <v>0</v>
      </c>
      <c r="X3780" s="11">
        <v>0</v>
      </c>
      <c r="Y3780" s="11">
        <v>1.0029699999999999</v>
      </c>
      <c r="Z3780" s="28" t="s">
        <v>35</v>
      </c>
      <c r="AA3780" s="28" t="s">
        <v>35</v>
      </c>
      <c r="AB3780" s="11">
        <v>0</v>
      </c>
      <c r="AC3780" s="11">
        <v>0.15343999999999999</v>
      </c>
      <c r="AD3780" s="71">
        <f t="shared" si="177"/>
        <v>0</v>
      </c>
      <c r="AE3780" s="71">
        <f t="shared" si="178"/>
        <v>0</v>
      </c>
      <c r="AF3780" s="71">
        <f t="shared" si="179"/>
        <v>0.15340000000000001</v>
      </c>
      <c r="AG3780" s="277" t="s">
        <v>908</v>
      </c>
      <c r="AH3780" s="277" t="s">
        <v>855</v>
      </c>
      <c r="AI3780" s="276" t="s">
        <v>856</v>
      </c>
      <c r="AJ3780" s="276" t="s">
        <v>857</v>
      </c>
      <c r="AK3780" s="276" t="s">
        <v>359</v>
      </c>
      <c r="AL3780" s="277" t="s">
        <v>175</v>
      </c>
      <c r="AM3780" s="276" t="s">
        <v>851</v>
      </c>
      <c r="AN3780" s="276" t="s">
        <v>636</v>
      </c>
      <c r="AO3780" s="277" t="s">
        <v>637</v>
      </c>
    </row>
    <row r="3781" spans="1:41" ht="15" thickBot="1" x14ac:dyDescent="0.4">
      <c r="A3781" s="8">
        <v>2025</v>
      </c>
      <c r="B3781" s="9" t="s">
        <v>172</v>
      </c>
      <c r="C3781" s="9" t="s">
        <v>175</v>
      </c>
      <c r="D3781" s="9" t="s">
        <v>359</v>
      </c>
      <c r="E3781" s="9" t="s">
        <v>32</v>
      </c>
      <c r="F3781" s="8">
        <v>2034</v>
      </c>
      <c r="G3781" s="11">
        <v>0</v>
      </c>
      <c r="H3781" s="11">
        <v>0.76656999999999997</v>
      </c>
      <c r="I3781" s="11">
        <v>0.19677</v>
      </c>
      <c r="J3781" s="11">
        <v>0</v>
      </c>
      <c r="K3781" s="11">
        <v>0</v>
      </c>
      <c r="L3781" s="11">
        <v>0.22903000000000001</v>
      </c>
      <c r="M3781" s="11">
        <v>0</v>
      </c>
      <c r="N3781" s="11">
        <v>0</v>
      </c>
      <c r="O3781" s="11">
        <v>0</v>
      </c>
      <c r="P3781" s="11">
        <v>0</v>
      </c>
      <c r="Q3781" s="11">
        <v>0</v>
      </c>
      <c r="R3781" s="11">
        <v>0</v>
      </c>
      <c r="S3781" s="11">
        <v>0</v>
      </c>
      <c r="T3781" s="11">
        <v>1.1923699999999999</v>
      </c>
      <c r="U3781" s="11">
        <v>0</v>
      </c>
      <c r="V3781" s="11">
        <v>0</v>
      </c>
      <c r="W3781" s="11">
        <v>0</v>
      </c>
      <c r="X3781" s="11">
        <v>0</v>
      </c>
      <c r="Y3781" s="11">
        <v>1.1923699999999999</v>
      </c>
      <c r="Z3781" s="28" t="s">
        <v>35</v>
      </c>
      <c r="AA3781" s="28" t="s">
        <v>35</v>
      </c>
      <c r="AB3781" s="11">
        <v>0</v>
      </c>
      <c r="AC3781" s="11">
        <v>0.38150000000000001</v>
      </c>
      <c r="AD3781" s="71">
        <f t="shared" si="177"/>
        <v>0</v>
      </c>
      <c r="AE3781" s="71">
        <f t="shared" si="178"/>
        <v>0</v>
      </c>
      <c r="AF3781" s="71">
        <f t="shared" si="179"/>
        <v>0.38150000000000001</v>
      </c>
      <c r="AG3781" s="277" t="s">
        <v>908</v>
      </c>
      <c r="AH3781" s="277" t="s">
        <v>855</v>
      </c>
      <c r="AI3781" s="276" t="s">
        <v>856</v>
      </c>
      <c r="AJ3781" s="276" t="s">
        <v>857</v>
      </c>
      <c r="AK3781" s="276" t="s">
        <v>359</v>
      </c>
      <c r="AL3781" s="277" t="s">
        <v>175</v>
      </c>
      <c r="AM3781" s="276" t="s">
        <v>851</v>
      </c>
      <c r="AN3781" s="276" t="s">
        <v>636</v>
      </c>
      <c r="AO3781" s="277" t="s">
        <v>637</v>
      </c>
    </row>
    <row r="3782" spans="1:41" ht="15" thickBot="1" x14ac:dyDescent="0.4">
      <c r="A3782" s="8">
        <v>2025</v>
      </c>
      <c r="B3782" s="9" t="s">
        <v>172</v>
      </c>
      <c r="C3782" s="9" t="s">
        <v>175</v>
      </c>
      <c r="D3782" s="9" t="s">
        <v>359</v>
      </c>
      <c r="E3782" s="9" t="s">
        <v>32</v>
      </c>
      <c r="F3782" s="8">
        <v>2035</v>
      </c>
      <c r="G3782" s="11">
        <v>0</v>
      </c>
      <c r="H3782" s="11">
        <v>0.74704000000000004</v>
      </c>
      <c r="I3782" s="11">
        <v>0.31190000000000001</v>
      </c>
      <c r="J3782" s="11">
        <v>0</v>
      </c>
      <c r="K3782" s="11">
        <v>0</v>
      </c>
      <c r="L3782" s="11">
        <v>0.15054999999999999</v>
      </c>
      <c r="M3782" s="11">
        <v>0</v>
      </c>
      <c r="N3782" s="11">
        <v>0</v>
      </c>
      <c r="O3782" s="11">
        <v>0</v>
      </c>
      <c r="P3782" s="11">
        <v>0</v>
      </c>
      <c r="Q3782" s="11">
        <v>0</v>
      </c>
      <c r="R3782" s="11">
        <v>0</v>
      </c>
      <c r="S3782" s="11">
        <v>0</v>
      </c>
      <c r="T3782" s="11">
        <v>1.2095</v>
      </c>
      <c r="U3782" s="11">
        <v>0</v>
      </c>
      <c r="V3782" s="11">
        <v>0</v>
      </c>
      <c r="W3782" s="11">
        <v>0</v>
      </c>
      <c r="X3782" s="11">
        <v>0</v>
      </c>
      <c r="Y3782" s="11">
        <v>1.2095</v>
      </c>
      <c r="Z3782" s="28" t="s">
        <v>35</v>
      </c>
      <c r="AA3782" s="28" t="s">
        <v>35</v>
      </c>
      <c r="AB3782" s="11">
        <v>0</v>
      </c>
      <c r="AC3782" s="11">
        <v>0.46553</v>
      </c>
      <c r="AD3782" s="71">
        <f t="shared" si="177"/>
        <v>0</v>
      </c>
      <c r="AE3782" s="71">
        <f t="shared" si="178"/>
        <v>0</v>
      </c>
      <c r="AF3782" s="71">
        <f t="shared" si="179"/>
        <v>0.46550000000000002</v>
      </c>
      <c r="AG3782" s="277" t="s">
        <v>908</v>
      </c>
      <c r="AH3782" s="277" t="s">
        <v>855</v>
      </c>
      <c r="AI3782" s="276" t="s">
        <v>856</v>
      </c>
      <c r="AJ3782" s="276" t="s">
        <v>857</v>
      </c>
      <c r="AK3782" s="276" t="s">
        <v>359</v>
      </c>
      <c r="AL3782" s="277" t="s">
        <v>175</v>
      </c>
      <c r="AM3782" s="276" t="s">
        <v>851</v>
      </c>
      <c r="AN3782" s="276" t="s">
        <v>636</v>
      </c>
      <c r="AO3782" s="277" t="s">
        <v>637</v>
      </c>
    </row>
    <row r="3783" spans="1:41" ht="23.5" thickBot="1" x14ac:dyDescent="0.4">
      <c r="A3783" s="8">
        <v>2025</v>
      </c>
      <c r="B3783" s="9" t="s">
        <v>172</v>
      </c>
      <c r="C3783" s="9" t="s">
        <v>176</v>
      </c>
      <c r="D3783" s="9" t="s">
        <v>360</v>
      </c>
      <c r="E3783" s="97" t="s">
        <v>29</v>
      </c>
      <c r="F3783" s="8">
        <v>2025</v>
      </c>
      <c r="G3783" s="10">
        <v>0</v>
      </c>
      <c r="H3783" s="10" t="s">
        <v>35</v>
      </c>
      <c r="I3783" s="10" t="s">
        <v>35</v>
      </c>
      <c r="J3783" s="10">
        <v>0</v>
      </c>
      <c r="K3783" s="10" t="s">
        <v>35</v>
      </c>
      <c r="L3783" s="10" t="s">
        <v>35</v>
      </c>
      <c r="M3783" s="10">
        <v>0</v>
      </c>
      <c r="N3783" s="10">
        <v>51</v>
      </c>
      <c r="O3783" s="10">
        <v>32</v>
      </c>
      <c r="P3783" s="10">
        <v>52</v>
      </c>
      <c r="Q3783" s="10">
        <v>132</v>
      </c>
      <c r="R3783" s="10" t="s">
        <v>35</v>
      </c>
      <c r="S3783" s="10">
        <v>0</v>
      </c>
      <c r="T3783" s="10">
        <v>277</v>
      </c>
      <c r="U3783" s="10">
        <v>0</v>
      </c>
      <c r="V3783" s="10">
        <v>0</v>
      </c>
      <c r="W3783" s="10">
        <v>0</v>
      </c>
      <c r="X3783" s="10">
        <v>0</v>
      </c>
      <c r="Y3783" s="10">
        <v>277</v>
      </c>
      <c r="Z3783" s="29" t="s">
        <v>35</v>
      </c>
      <c r="AA3783" s="10">
        <v>12</v>
      </c>
      <c r="AB3783" s="29" t="s">
        <v>35</v>
      </c>
      <c r="AC3783" s="10">
        <v>24</v>
      </c>
      <c r="AD3783" s="71">
        <f t="shared" si="177"/>
        <v>10</v>
      </c>
      <c r="AE3783" s="71">
        <f t="shared" si="178"/>
        <v>0</v>
      </c>
      <c r="AF3783" s="71">
        <f t="shared" si="179"/>
        <v>12</v>
      </c>
      <c r="AG3783" s="277" t="s">
        <v>905</v>
      </c>
      <c r="AH3783" s="277" t="s">
        <v>858</v>
      </c>
      <c r="AI3783" s="276" t="s">
        <v>859</v>
      </c>
      <c r="AJ3783" s="276" t="s">
        <v>860</v>
      </c>
      <c r="AK3783" s="276" t="s">
        <v>360</v>
      </c>
      <c r="AL3783" s="277" t="s">
        <v>176</v>
      </c>
      <c r="AM3783" s="276" t="s">
        <v>851</v>
      </c>
      <c r="AN3783" s="276" t="s">
        <v>636</v>
      </c>
      <c r="AO3783" s="277" t="s">
        <v>637</v>
      </c>
    </row>
    <row r="3784" spans="1:41" ht="15" thickBot="1" x14ac:dyDescent="0.4">
      <c r="A3784" s="8">
        <v>2025</v>
      </c>
      <c r="B3784" s="9" t="s">
        <v>172</v>
      </c>
      <c r="C3784" s="9" t="s">
        <v>176</v>
      </c>
      <c r="D3784" s="9" t="s">
        <v>360</v>
      </c>
      <c r="E3784" s="9" t="s">
        <v>30</v>
      </c>
      <c r="F3784" s="8">
        <v>2025</v>
      </c>
      <c r="G3784" s="11">
        <v>0</v>
      </c>
      <c r="H3784" s="11" t="s">
        <v>35</v>
      </c>
      <c r="I3784" s="11" t="s">
        <v>35</v>
      </c>
      <c r="J3784" s="11">
        <v>0</v>
      </c>
      <c r="K3784" s="11" t="s">
        <v>35</v>
      </c>
      <c r="L3784" s="11" t="s">
        <v>35</v>
      </c>
      <c r="M3784" s="11">
        <v>0</v>
      </c>
      <c r="N3784" s="11">
        <v>0.15926999999999999</v>
      </c>
      <c r="O3784" s="11">
        <v>9.3899999999999997E-2</v>
      </c>
      <c r="P3784" s="11">
        <v>0.17879</v>
      </c>
      <c r="Q3784" s="11">
        <v>0.42649999999999999</v>
      </c>
      <c r="R3784" s="11" t="s">
        <v>35</v>
      </c>
      <c r="S3784" s="11">
        <v>0</v>
      </c>
      <c r="T3784" s="11">
        <v>0.89298</v>
      </c>
      <c r="U3784" s="11">
        <v>0</v>
      </c>
      <c r="V3784" s="11">
        <v>0</v>
      </c>
      <c r="W3784" s="11">
        <v>0</v>
      </c>
      <c r="X3784" s="11">
        <v>0</v>
      </c>
      <c r="Y3784" s="11">
        <v>0.89298</v>
      </c>
      <c r="Z3784" s="28" t="s">
        <v>35</v>
      </c>
      <c r="AA3784" s="11">
        <v>1.2120000000000001E-2</v>
      </c>
      <c r="AB3784" s="28" t="s">
        <v>35</v>
      </c>
      <c r="AC3784" s="11">
        <v>2.6870000000000002E-2</v>
      </c>
      <c r="AD3784" s="71">
        <f t="shared" si="177"/>
        <v>3.4500000000000003E-2</v>
      </c>
      <c r="AE3784" s="71">
        <f t="shared" si="178"/>
        <v>0</v>
      </c>
      <c r="AF3784" s="71">
        <f t="shared" si="179"/>
        <v>1.4800000000000001E-2</v>
      </c>
      <c r="AG3784" s="277" t="s">
        <v>906</v>
      </c>
      <c r="AH3784" s="277" t="s">
        <v>858</v>
      </c>
      <c r="AI3784" s="276" t="s">
        <v>859</v>
      </c>
      <c r="AJ3784" s="276" t="s">
        <v>860</v>
      </c>
      <c r="AK3784" s="276" t="s">
        <v>360</v>
      </c>
      <c r="AL3784" s="277" t="s">
        <v>176</v>
      </c>
      <c r="AM3784" s="276" t="s">
        <v>851</v>
      </c>
      <c r="AN3784" s="276" t="s">
        <v>636</v>
      </c>
      <c r="AO3784" s="277" t="s">
        <v>637</v>
      </c>
    </row>
    <row r="3785" spans="1:41" ht="15" thickBot="1" x14ac:dyDescent="0.4">
      <c r="A3785" s="8">
        <v>2025</v>
      </c>
      <c r="B3785" s="9" t="s">
        <v>172</v>
      </c>
      <c r="C3785" s="9" t="s">
        <v>176</v>
      </c>
      <c r="D3785" s="9" t="s">
        <v>360</v>
      </c>
      <c r="E3785" s="9" t="s">
        <v>30</v>
      </c>
      <c r="F3785" s="8">
        <v>2026</v>
      </c>
      <c r="G3785" s="11">
        <v>0</v>
      </c>
      <c r="H3785" s="11" t="s">
        <v>35</v>
      </c>
      <c r="I3785" s="11" t="s">
        <v>35</v>
      </c>
      <c r="J3785" s="11">
        <v>0</v>
      </c>
      <c r="K3785" s="11" t="s">
        <v>35</v>
      </c>
      <c r="L3785" s="11" t="s">
        <v>35</v>
      </c>
      <c r="M3785" s="11">
        <v>0</v>
      </c>
      <c r="N3785" s="11">
        <v>0.15912000000000001</v>
      </c>
      <c r="O3785" s="11">
        <v>9.3710000000000002E-2</v>
      </c>
      <c r="P3785" s="11">
        <v>0.17796000000000001</v>
      </c>
      <c r="Q3785" s="11">
        <v>0.42913000000000001</v>
      </c>
      <c r="R3785" s="11" t="s">
        <v>35</v>
      </c>
      <c r="S3785" s="11">
        <v>0</v>
      </c>
      <c r="T3785" s="11">
        <v>0.89588999999999996</v>
      </c>
      <c r="U3785" s="11">
        <v>0</v>
      </c>
      <c r="V3785" s="11">
        <v>0</v>
      </c>
      <c r="W3785" s="11">
        <v>0</v>
      </c>
      <c r="X3785" s="11">
        <v>0</v>
      </c>
      <c r="Y3785" s="11">
        <v>0.89588999999999996</v>
      </c>
      <c r="Z3785" s="28" t="s">
        <v>35</v>
      </c>
      <c r="AA3785" s="11">
        <v>1.1050000000000001E-2</v>
      </c>
      <c r="AB3785" s="28" t="s">
        <v>35</v>
      </c>
      <c r="AC3785" s="11">
        <v>2.6839999999999999E-2</v>
      </c>
      <c r="AD3785" s="71">
        <f t="shared" si="177"/>
        <v>3.5999999999999997E-2</v>
      </c>
      <c r="AE3785" s="71">
        <f t="shared" si="178"/>
        <v>0</v>
      </c>
      <c r="AF3785" s="71">
        <f t="shared" si="179"/>
        <v>1.5800000000000002E-2</v>
      </c>
      <c r="AG3785" s="277" t="s">
        <v>906</v>
      </c>
      <c r="AH3785" s="277" t="s">
        <v>858</v>
      </c>
      <c r="AI3785" s="276" t="s">
        <v>859</v>
      </c>
      <c r="AJ3785" s="276" t="s">
        <v>860</v>
      </c>
      <c r="AK3785" s="276" t="s">
        <v>360</v>
      </c>
      <c r="AL3785" s="277" t="s">
        <v>176</v>
      </c>
      <c r="AM3785" s="276" t="s">
        <v>851</v>
      </c>
      <c r="AN3785" s="276" t="s">
        <v>636</v>
      </c>
      <c r="AO3785" s="277" t="s">
        <v>637</v>
      </c>
    </row>
    <row r="3786" spans="1:41" ht="15" thickBot="1" x14ac:dyDescent="0.4">
      <c r="A3786" s="8">
        <v>2025</v>
      </c>
      <c r="B3786" s="9" t="s">
        <v>172</v>
      </c>
      <c r="C3786" s="9" t="s">
        <v>176</v>
      </c>
      <c r="D3786" s="9" t="s">
        <v>360</v>
      </c>
      <c r="E3786" s="9" t="s">
        <v>30</v>
      </c>
      <c r="F3786" s="8">
        <v>2027</v>
      </c>
      <c r="G3786" s="11">
        <v>0</v>
      </c>
      <c r="H3786" s="11" t="s">
        <v>35</v>
      </c>
      <c r="I3786" s="11" t="s">
        <v>35</v>
      </c>
      <c r="J3786" s="11">
        <v>0</v>
      </c>
      <c r="K3786" s="11" t="s">
        <v>35</v>
      </c>
      <c r="L3786" s="11" t="s">
        <v>35</v>
      </c>
      <c r="M3786" s="11">
        <v>0</v>
      </c>
      <c r="N3786" s="11">
        <v>0.15095</v>
      </c>
      <c r="O3786" s="11">
        <v>9.4039999999999999E-2</v>
      </c>
      <c r="P3786" s="11">
        <v>0.17727000000000001</v>
      </c>
      <c r="Q3786" s="11">
        <v>0.42908000000000002</v>
      </c>
      <c r="R3786" s="11" t="s">
        <v>35</v>
      </c>
      <c r="S3786" s="11">
        <v>0</v>
      </c>
      <c r="T3786" s="11">
        <v>0.88814000000000004</v>
      </c>
      <c r="U3786" s="11">
        <v>0</v>
      </c>
      <c r="V3786" s="11">
        <v>0</v>
      </c>
      <c r="W3786" s="11">
        <v>0</v>
      </c>
      <c r="X3786" s="11">
        <v>0</v>
      </c>
      <c r="Y3786" s="11">
        <v>0.88814000000000004</v>
      </c>
      <c r="Z3786" s="28" t="s">
        <v>35</v>
      </c>
      <c r="AA3786" s="11">
        <v>1.034E-2</v>
      </c>
      <c r="AB3786" s="28" t="s">
        <v>35</v>
      </c>
      <c r="AC3786" s="11">
        <v>2.6419999999999999E-2</v>
      </c>
      <c r="AD3786" s="71">
        <f t="shared" si="177"/>
        <v>3.6799999999999999E-2</v>
      </c>
      <c r="AE3786" s="71">
        <f t="shared" si="178"/>
        <v>0</v>
      </c>
      <c r="AF3786" s="71">
        <f t="shared" si="179"/>
        <v>1.61E-2</v>
      </c>
      <c r="AG3786" s="277" t="s">
        <v>906</v>
      </c>
      <c r="AH3786" s="277" t="s">
        <v>858</v>
      </c>
      <c r="AI3786" s="276" t="s">
        <v>859</v>
      </c>
      <c r="AJ3786" s="276" t="s">
        <v>860</v>
      </c>
      <c r="AK3786" s="276" t="s">
        <v>360</v>
      </c>
      <c r="AL3786" s="277" t="s">
        <v>176</v>
      </c>
      <c r="AM3786" s="276" t="s">
        <v>851</v>
      </c>
      <c r="AN3786" s="276" t="s">
        <v>636</v>
      </c>
      <c r="AO3786" s="277" t="s">
        <v>637</v>
      </c>
    </row>
    <row r="3787" spans="1:41" ht="15" thickBot="1" x14ac:dyDescent="0.4">
      <c r="A3787" s="8">
        <v>2025</v>
      </c>
      <c r="B3787" s="9" t="s">
        <v>172</v>
      </c>
      <c r="C3787" s="9" t="s">
        <v>176</v>
      </c>
      <c r="D3787" s="9" t="s">
        <v>360</v>
      </c>
      <c r="E3787" s="9" t="s">
        <v>30</v>
      </c>
      <c r="F3787" s="8">
        <v>2028</v>
      </c>
      <c r="G3787" s="11">
        <v>0</v>
      </c>
      <c r="H3787" s="11" t="s">
        <v>35</v>
      </c>
      <c r="I3787" s="11" t="s">
        <v>35</v>
      </c>
      <c r="J3787" s="11">
        <v>0</v>
      </c>
      <c r="K3787" s="11" t="s">
        <v>35</v>
      </c>
      <c r="L3787" s="11" t="s">
        <v>35</v>
      </c>
      <c r="M3787" s="11">
        <v>0</v>
      </c>
      <c r="N3787" s="11">
        <v>0.14965999999999999</v>
      </c>
      <c r="O3787" s="11">
        <v>9.4070000000000001E-2</v>
      </c>
      <c r="P3787" s="11">
        <v>0.17732000000000001</v>
      </c>
      <c r="Q3787" s="11">
        <v>0.43304999999999999</v>
      </c>
      <c r="R3787" s="11" t="s">
        <v>35</v>
      </c>
      <c r="S3787" s="11">
        <v>0</v>
      </c>
      <c r="T3787" s="11">
        <v>0.89039000000000001</v>
      </c>
      <c r="U3787" s="11">
        <v>0</v>
      </c>
      <c r="V3787" s="11">
        <v>0</v>
      </c>
      <c r="W3787" s="11">
        <v>0</v>
      </c>
      <c r="X3787" s="11">
        <v>0</v>
      </c>
      <c r="Y3787" s="11">
        <v>0.89039000000000001</v>
      </c>
      <c r="Z3787" s="28" t="s">
        <v>35</v>
      </c>
      <c r="AA3787" s="11">
        <v>9.7400000000000004E-3</v>
      </c>
      <c r="AB3787" s="28" t="s">
        <v>35</v>
      </c>
      <c r="AC3787" s="11">
        <v>2.402E-2</v>
      </c>
      <c r="AD3787" s="71">
        <f t="shared" si="177"/>
        <v>3.6299999999999999E-2</v>
      </c>
      <c r="AE3787" s="71">
        <f t="shared" si="178"/>
        <v>0</v>
      </c>
      <c r="AF3787" s="71">
        <f t="shared" si="179"/>
        <v>1.43E-2</v>
      </c>
      <c r="AG3787" s="277" t="s">
        <v>906</v>
      </c>
      <c r="AH3787" s="277" t="s">
        <v>858</v>
      </c>
      <c r="AI3787" s="276" t="s">
        <v>859</v>
      </c>
      <c r="AJ3787" s="276" t="s">
        <v>860</v>
      </c>
      <c r="AK3787" s="276" t="s">
        <v>360</v>
      </c>
      <c r="AL3787" s="277" t="s">
        <v>176</v>
      </c>
      <c r="AM3787" s="276" t="s">
        <v>851</v>
      </c>
      <c r="AN3787" s="276" t="s">
        <v>636</v>
      </c>
      <c r="AO3787" s="277" t="s">
        <v>637</v>
      </c>
    </row>
    <row r="3788" spans="1:41" ht="15" thickBot="1" x14ac:dyDescent="0.4">
      <c r="A3788" s="8">
        <v>2025</v>
      </c>
      <c r="B3788" s="9" t="s">
        <v>172</v>
      </c>
      <c r="C3788" s="9" t="s">
        <v>176</v>
      </c>
      <c r="D3788" s="9" t="s">
        <v>360</v>
      </c>
      <c r="E3788" s="9" t="s">
        <v>30</v>
      </c>
      <c r="F3788" s="8">
        <v>2029</v>
      </c>
      <c r="G3788" s="11">
        <v>0</v>
      </c>
      <c r="H3788" s="11" t="s">
        <v>35</v>
      </c>
      <c r="I3788" s="11" t="s">
        <v>35</v>
      </c>
      <c r="J3788" s="11">
        <v>0</v>
      </c>
      <c r="K3788" s="11" t="s">
        <v>35</v>
      </c>
      <c r="L3788" s="11" t="s">
        <v>35</v>
      </c>
      <c r="M3788" s="11">
        <v>0</v>
      </c>
      <c r="N3788" s="11">
        <v>0.14774000000000001</v>
      </c>
      <c r="O3788" s="11">
        <v>9.2189999999999994E-2</v>
      </c>
      <c r="P3788" s="11">
        <v>0.17432</v>
      </c>
      <c r="Q3788" s="11">
        <v>0.42636000000000002</v>
      </c>
      <c r="R3788" s="11" t="s">
        <v>35</v>
      </c>
      <c r="S3788" s="11">
        <v>0</v>
      </c>
      <c r="T3788" s="11">
        <v>0.87775000000000003</v>
      </c>
      <c r="U3788" s="11">
        <v>0</v>
      </c>
      <c r="V3788" s="11">
        <v>0</v>
      </c>
      <c r="W3788" s="11">
        <v>0</v>
      </c>
      <c r="X3788" s="11">
        <v>0</v>
      </c>
      <c r="Y3788" s="11">
        <v>0.87775000000000003</v>
      </c>
      <c r="Z3788" s="28" t="s">
        <v>35</v>
      </c>
      <c r="AA3788" s="11">
        <v>9.8300000000000002E-3</v>
      </c>
      <c r="AB3788" s="28" t="s">
        <v>35</v>
      </c>
      <c r="AC3788" s="11">
        <v>2.2380000000000001E-2</v>
      </c>
      <c r="AD3788" s="71">
        <f t="shared" si="177"/>
        <v>3.7100000000000001E-2</v>
      </c>
      <c r="AE3788" s="71">
        <f t="shared" si="178"/>
        <v>0</v>
      </c>
      <c r="AF3788" s="71">
        <f t="shared" si="179"/>
        <v>1.26E-2</v>
      </c>
      <c r="AG3788" s="277" t="s">
        <v>906</v>
      </c>
      <c r="AH3788" s="277" t="s">
        <v>858</v>
      </c>
      <c r="AI3788" s="276" t="s">
        <v>859</v>
      </c>
      <c r="AJ3788" s="276" t="s">
        <v>860</v>
      </c>
      <c r="AK3788" s="276" t="s">
        <v>360</v>
      </c>
      <c r="AL3788" s="277" t="s">
        <v>176</v>
      </c>
      <c r="AM3788" s="276" t="s">
        <v>851</v>
      </c>
      <c r="AN3788" s="276" t="s">
        <v>636</v>
      </c>
      <c r="AO3788" s="277" t="s">
        <v>637</v>
      </c>
    </row>
    <row r="3789" spans="1:41" ht="15" thickBot="1" x14ac:dyDescent="0.4">
      <c r="A3789" s="8">
        <v>2025</v>
      </c>
      <c r="B3789" s="9" t="s">
        <v>172</v>
      </c>
      <c r="C3789" s="9" t="s">
        <v>176</v>
      </c>
      <c r="D3789" s="9" t="s">
        <v>360</v>
      </c>
      <c r="E3789" s="9" t="s">
        <v>30</v>
      </c>
      <c r="F3789" s="8">
        <v>2030</v>
      </c>
      <c r="G3789" s="11">
        <v>0</v>
      </c>
      <c r="H3789" s="11" t="s">
        <v>35</v>
      </c>
      <c r="I3789" s="11" t="s">
        <v>35</v>
      </c>
      <c r="J3789" s="11">
        <v>0</v>
      </c>
      <c r="K3789" s="11" t="s">
        <v>35</v>
      </c>
      <c r="L3789" s="11" t="s">
        <v>35</v>
      </c>
      <c r="M3789" s="11">
        <v>0</v>
      </c>
      <c r="N3789" s="11">
        <v>0.14702999999999999</v>
      </c>
      <c r="O3789" s="11">
        <v>9.0700000000000003E-2</v>
      </c>
      <c r="P3789" s="11">
        <v>0.17410999999999999</v>
      </c>
      <c r="Q3789" s="11">
        <v>0.42471999999999999</v>
      </c>
      <c r="R3789" s="11" t="s">
        <v>35</v>
      </c>
      <c r="S3789" s="11">
        <v>0</v>
      </c>
      <c r="T3789" s="11">
        <v>0.87385999999999997</v>
      </c>
      <c r="U3789" s="11">
        <v>0</v>
      </c>
      <c r="V3789" s="11">
        <v>0</v>
      </c>
      <c r="W3789" s="11">
        <v>0</v>
      </c>
      <c r="X3789" s="11">
        <v>0</v>
      </c>
      <c r="Y3789" s="11">
        <v>0.87385999999999997</v>
      </c>
      <c r="Z3789" s="28" t="s">
        <v>35</v>
      </c>
      <c r="AA3789" s="11">
        <v>9.3299999999999998E-3</v>
      </c>
      <c r="AB3789" s="28" t="s">
        <v>35</v>
      </c>
      <c r="AC3789" s="11">
        <v>2.1499999999999998E-2</v>
      </c>
      <c r="AD3789" s="71">
        <f t="shared" ref="AD3789:AD3852" si="180">ROUND(T3789-SUM(G3789:S3789),4)</f>
        <v>3.73E-2</v>
      </c>
      <c r="AE3789" s="71">
        <f t="shared" ref="AE3789:AE3852" si="181">ROUND(X3789-SUM(U3789:W3789),4)</f>
        <v>0</v>
      </c>
      <c r="AF3789" s="71">
        <f t="shared" ref="AF3789:AF3852" si="182">ROUND(AC3789-SUM(Z3789:AB3789),4)</f>
        <v>1.2200000000000001E-2</v>
      </c>
      <c r="AG3789" s="277" t="s">
        <v>906</v>
      </c>
      <c r="AH3789" s="277" t="s">
        <v>858</v>
      </c>
      <c r="AI3789" s="276" t="s">
        <v>859</v>
      </c>
      <c r="AJ3789" s="276" t="s">
        <v>860</v>
      </c>
      <c r="AK3789" s="276" t="s">
        <v>360</v>
      </c>
      <c r="AL3789" s="277" t="s">
        <v>176</v>
      </c>
      <c r="AM3789" s="276" t="s">
        <v>851</v>
      </c>
      <c r="AN3789" s="276" t="s">
        <v>636</v>
      </c>
      <c r="AO3789" s="277" t="s">
        <v>637</v>
      </c>
    </row>
    <row r="3790" spans="1:41" ht="15" thickBot="1" x14ac:dyDescent="0.4">
      <c r="A3790" s="8">
        <v>2025</v>
      </c>
      <c r="B3790" s="9" t="s">
        <v>172</v>
      </c>
      <c r="C3790" s="9" t="s">
        <v>176</v>
      </c>
      <c r="D3790" s="9" t="s">
        <v>360</v>
      </c>
      <c r="E3790" s="9" t="s">
        <v>30</v>
      </c>
      <c r="F3790" s="8">
        <v>2031</v>
      </c>
      <c r="G3790" s="11">
        <v>0</v>
      </c>
      <c r="H3790" s="11" t="s">
        <v>35</v>
      </c>
      <c r="I3790" s="11" t="s">
        <v>35</v>
      </c>
      <c r="J3790" s="11">
        <v>0</v>
      </c>
      <c r="K3790" s="11" t="s">
        <v>35</v>
      </c>
      <c r="L3790" s="11" t="s">
        <v>35</v>
      </c>
      <c r="M3790" s="11">
        <v>0</v>
      </c>
      <c r="N3790" s="11">
        <v>0.14663000000000001</v>
      </c>
      <c r="O3790" s="11">
        <v>9.1139999999999999E-2</v>
      </c>
      <c r="P3790" s="11">
        <v>0.17075000000000001</v>
      </c>
      <c r="Q3790" s="11">
        <v>0.41893999999999998</v>
      </c>
      <c r="R3790" s="11" t="s">
        <v>35</v>
      </c>
      <c r="S3790" s="11">
        <v>0</v>
      </c>
      <c r="T3790" s="11">
        <v>0.86507000000000001</v>
      </c>
      <c r="U3790" s="11">
        <v>0</v>
      </c>
      <c r="V3790" s="11">
        <v>0</v>
      </c>
      <c r="W3790" s="11">
        <v>0</v>
      </c>
      <c r="X3790" s="11">
        <v>0</v>
      </c>
      <c r="Y3790" s="11">
        <v>0.86507000000000001</v>
      </c>
      <c r="Z3790" s="28" t="s">
        <v>35</v>
      </c>
      <c r="AA3790" s="11">
        <v>1.112E-2</v>
      </c>
      <c r="AB3790" s="28" t="s">
        <v>35</v>
      </c>
      <c r="AC3790" s="11">
        <v>2.196E-2</v>
      </c>
      <c r="AD3790" s="71">
        <f t="shared" si="180"/>
        <v>3.7600000000000001E-2</v>
      </c>
      <c r="AE3790" s="71">
        <f t="shared" si="181"/>
        <v>0</v>
      </c>
      <c r="AF3790" s="71">
        <f t="shared" si="182"/>
        <v>1.0800000000000001E-2</v>
      </c>
      <c r="AG3790" s="277" t="s">
        <v>906</v>
      </c>
      <c r="AH3790" s="277" t="s">
        <v>858</v>
      </c>
      <c r="AI3790" s="276" t="s">
        <v>859</v>
      </c>
      <c r="AJ3790" s="276" t="s">
        <v>860</v>
      </c>
      <c r="AK3790" s="276" t="s">
        <v>360</v>
      </c>
      <c r="AL3790" s="277" t="s">
        <v>176</v>
      </c>
      <c r="AM3790" s="276" t="s">
        <v>851</v>
      </c>
      <c r="AN3790" s="276" t="s">
        <v>636</v>
      </c>
      <c r="AO3790" s="277" t="s">
        <v>637</v>
      </c>
    </row>
    <row r="3791" spans="1:41" ht="15" thickBot="1" x14ac:dyDescent="0.4">
      <c r="A3791" s="8">
        <v>2025</v>
      </c>
      <c r="B3791" s="9" t="s">
        <v>172</v>
      </c>
      <c r="C3791" s="9" t="s">
        <v>176</v>
      </c>
      <c r="D3791" s="9" t="s">
        <v>360</v>
      </c>
      <c r="E3791" s="9" t="s">
        <v>30</v>
      </c>
      <c r="F3791" s="8">
        <v>2032</v>
      </c>
      <c r="G3791" s="11">
        <v>0</v>
      </c>
      <c r="H3791" s="11" t="s">
        <v>35</v>
      </c>
      <c r="I3791" s="11" t="s">
        <v>35</v>
      </c>
      <c r="J3791" s="11">
        <v>0</v>
      </c>
      <c r="K3791" s="11" t="s">
        <v>35</v>
      </c>
      <c r="L3791" s="11" t="s">
        <v>35</v>
      </c>
      <c r="M3791" s="11">
        <v>0</v>
      </c>
      <c r="N3791" s="11">
        <v>0.13930000000000001</v>
      </c>
      <c r="O3791" s="11">
        <v>9.0560000000000002E-2</v>
      </c>
      <c r="P3791" s="11">
        <v>0.17094999999999999</v>
      </c>
      <c r="Q3791" s="11">
        <v>0.41150999999999999</v>
      </c>
      <c r="R3791" s="11" t="s">
        <v>35</v>
      </c>
      <c r="S3791" s="11">
        <v>0</v>
      </c>
      <c r="T3791" s="11">
        <v>0.85092999999999996</v>
      </c>
      <c r="U3791" s="11">
        <v>0</v>
      </c>
      <c r="V3791" s="11">
        <v>0</v>
      </c>
      <c r="W3791" s="11">
        <v>0</v>
      </c>
      <c r="X3791" s="11">
        <v>0</v>
      </c>
      <c r="Y3791" s="11">
        <v>0.85092999999999996</v>
      </c>
      <c r="Z3791" s="28" t="s">
        <v>35</v>
      </c>
      <c r="AA3791" s="11">
        <v>1.055E-2</v>
      </c>
      <c r="AB3791" s="28" t="s">
        <v>35</v>
      </c>
      <c r="AC3791" s="11">
        <v>2.299E-2</v>
      </c>
      <c r="AD3791" s="71">
        <f t="shared" si="180"/>
        <v>3.8600000000000002E-2</v>
      </c>
      <c r="AE3791" s="71">
        <f t="shared" si="181"/>
        <v>0</v>
      </c>
      <c r="AF3791" s="71">
        <f t="shared" si="182"/>
        <v>1.24E-2</v>
      </c>
      <c r="AG3791" s="277" t="s">
        <v>906</v>
      </c>
      <c r="AH3791" s="277" t="s">
        <v>858</v>
      </c>
      <c r="AI3791" s="276" t="s">
        <v>859</v>
      </c>
      <c r="AJ3791" s="276" t="s">
        <v>860</v>
      </c>
      <c r="AK3791" s="276" t="s">
        <v>360</v>
      </c>
      <c r="AL3791" s="277" t="s">
        <v>176</v>
      </c>
      <c r="AM3791" s="276" t="s">
        <v>851</v>
      </c>
      <c r="AN3791" s="276" t="s">
        <v>636</v>
      </c>
      <c r="AO3791" s="277" t="s">
        <v>637</v>
      </c>
    </row>
    <row r="3792" spans="1:41" ht="15" thickBot="1" x14ac:dyDescent="0.4">
      <c r="A3792" s="8">
        <v>2025</v>
      </c>
      <c r="B3792" s="9" t="s">
        <v>172</v>
      </c>
      <c r="C3792" s="9" t="s">
        <v>176</v>
      </c>
      <c r="D3792" s="9" t="s">
        <v>360</v>
      </c>
      <c r="E3792" s="9" t="s">
        <v>30</v>
      </c>
      <c r="F3792" s="8">
        <v>2033</v>
      </c>
      <c r="G3792" s="11">
        <v>0</v>
      </c>
      <c r="H3792" s="11" t="s">
        <v>35</v>
      </c>
      <c r="I3792" s="11" t="s">
        <v>35</v>
      </c>
      <c r="J3792" s="11">
        <v>0</v>
      </c>
      <c r="K3792" s="11" t="s">
        <v>35</v>
      </c>
      <c r="L3792" s="11" t="s">
        <v>35</v>
      </c>
      <c r="M3792" s="11">
        <v>0</v>
      </c>
      <c r="N3792" s="11">
        <v>0.13772000000000001</v>
      </c>
      <c r="O3792" s="11">
        <v>9.1319999999999998E-2</v>
      </c>
      <c r="P3792" s="11">
        <v>0.16969999999999999</v>
      </c>
      <c r="Q3792" s="11">
        <v>0.40759000000000001</v>
      </c>
      <c r="R3792" s="11" t="s">
        <v>35</v>
      </c>
      <c r="S3792" s="11">
        <v>0</v>
      </c>
      <c r="T3792" s="11">
        <v>0.84416999999999998</v>
      </c>
      <c r="U3792" s="11">
        <v>0</v>
      </c>
      <c r="V3792" s="11">
        <v>0</v>
      </c>
      <c r="W3792" s="11">
        <v>0</v>
      </c>
      <c r="X3792" s="11">
        <v>0</v>
      </c>
      <c r="Y3792" s="11">
        <v>0.84416999999999998</v>
      </c>
      <c r="Z3792" s="28" t="s">
        <v>35</v>
      </c>
      <c r="AA3792" s="11">
        <v>9.8099999999999993E-3</v>
      </c>
      <c r="AB3792" s="28" t="s">
        <v>35</v>
      </c>
      <c r="AC3792" s="11">
        <v>2.317E-2</v>
      </c>
      <c r="AD3792" s="71">
        <f t="shared" si="180"/>
        <v>3.78E-2</v>
      </c>
      <c r="AE3792" s="71">
        <f t="shared" si="181"/>
        <v>0</v>
      </c>
      <c r="AF3792" s="71">
        <f t="shared" si="182"/>
        <v>1.34E-2</v>
      </c>
      <c r="AG3792" s="277" t="s">
        <v>906</v>
      </c>
      <c r="AH3792" s="277" t="s">
        <v>858</v>
      </c>
      <c r="AI3792" s="276" t="s">
        <v>859</v>
      </c>
      <c r="AJ3792" s="276" t="s">
        <v>860</v>
      </c>
      <c r="AK3792" s="276" t="s">
        <v>360</v>
      </c>
      <c r="AL3792" s="277" t="s">
        <v>176</v>
      </c>
      <c r="AM3792" s="276" t="s">
        <v>851</v>
      </c>
      <c r="AN3792" s="276" t="s">
        <v>636</v>
      </c>
      <c r="AO3792" s="277" t="s">
        <v>637</v>
      </c>
    </row>
    <row r="3793" spans="1:41" ht="15" thickBot="1" x14ac:dyDescent="0.4">
      <c r="A3793" s="8">
        <v>2025</v>
      </c>
      <c r="B3793" s="9" t="s">
        <v>172</v>
      </c>
      <c r="C3793" s="9" t="s">
        <v>176</v>
      </c>
      <c r="D3793" s="9" t="s">
        <v>360</v>
      </c>
      <c r="E3793" s="9" t="s">
        <v>30</v>
      </c>
      <c r="F3793" s="8">
        <v>2034</v>
      </c>
      <c r="G3793" s="11">
        <v>0</v>
      </c>
      <c r="H3793" s="11" t="s">
        <v>35</v>
      </c>
      <c r="I3793" s="11" t="s">
        <v>35</v>
      </c>
      <c r="J3793" s="11">
        <v>0</v>
      </c>
      <c r="K3793" s="11" t="s">
        <v>35</v>
      </c>
      <c r="L3793" s="11" t="s">
        <v>35</v>
      </c>
      <c r="M3793" s="11">
        <v>0</v>
      </c>
      <c r="N3793" s="11">
        <v>0.13514000000000001</v>
      </c>
      <c r="O3793" s="11">
        <v>9.2469999999999997E-2</v>
      </c>
      <c r="P3793" s="11">
        <v>0.16775999999999999</v>
      </c>
      <c r="Q3793" s="11">
        <v>0.40125</v>
      </c>
      <c r="R3793" s="11" t="s">
        <v>35</v>
      </c>
      <c r="S3793" s="11">
        <v>0</v>
      </c>
      <c r="T3793" s="11">
        <v>0.83321000000000001</v>
      </c>
      <c r="U3793" s="11">
        <v>0</v>
      </c>
      <c r="V3793" s="11">
        <v>0</v>
      </c>
      <c r="W3793" s="11">
        <v>0</v>
      </c>
      <c r="X3793" s="11">
        <v>0</v>
      </c>
      <c r="Y3793" s="11">
        <v>0.83321000000000001</v>
      </c>
      <c r="Z3793" s="28" t="s">
        <v>35</v>
      </c>
      <c r="AA3793" s="11">
        <v>9.5099999999999994E-3</v>
      </c>
      <c r="AB3793" s="28" t="s">
        <v>35</v>
      </c>
      <c r="AC3793" s="11">
        <v>2.172E-2</v>
      </c>
      <c r="AD3793" s="71">
        <f t="shared" si="180"/>
        <v>3.6600000000000001E-2</v>
      </c>
      <c r="AE3793" s="71">
        <f t="shared" si="181"/>
        <v>0</v>
      </c>
      <c r="AF3793" s="71">
        <f t="shared" si="182"/>
        <v>1.2200000000000001E-2</v>
      </c>
      <c r="AG3793" s="277" t="s">
        <v>906</v>
      </c>
      <c r="AH3793" s="277" t="s">
        <v>858</v>
      </c>
      <c r="AI3793" s="276" t="s">
        <v>859</v>
      </c>
      <c r="AJ3793" s="276" t="s">
        <v>860</v>
      </c>
      <c r="AK3793" s="276" t="s">
        <v>360</v>
      </c>
      <c r="AL3793" s="277" t="s">
        <v>176</v>
      </c>
      <c r="AM3793" s="276" t="s">
        <v>851</v>
      </c>
      <c r="AN3793" s="276" t="s">
        <v>636</v>
      </c>
      <c r="AO3793" s="277" t="s">
        <v>637</v>
      </c>
    </row>
    <row r="3794" spans="1:41" ht="15" thickBot="1" x14ac:dyDescent="0.4">
      <c r="A3794" s="8">
        <v>2025</v>
      </c>
      <c r="B3794" s="9" t="s">
        <v>172</v>
      </c>
      <c r="C3794" s="9" t="s">
        <v>176</v>
      </c>
      <c r="D3794" s="9" t="s">
        <v>360</v>
      </c>
      <c r="E3794" s="9" t="s">
        <v>30</v>
      </c>
      <c r="F3794" s="8">
        <v>2035</v>
      </c>
      <c r="G3794" s="11">
        <v>0</v>
      </c>
      <c r="H3794" s="11" t="s">
        <v>35</v>
      </c>
      <c r="I3794" s="11" t="s">
        <v>35</v>
      </c>
      <c r="J3794" s="11">
        <v>0</v>
      </c>
      <c r="K3794" s="11" t="s">
        <v>35</v>
      </c>
      <c r="L3794" s="11" t="s">
        <v>35</v>
      </c>
      <c r="M3794" s="11">
        <v>0</v>
      </c>
      <c r="N3794" s="11">
        <v>0.13314999999999999</v>
      </c>
      <c r="O3794" s="11">
        <v>9.0759999999999993E-2</v>
      </c>
      <c r="P3794" s="11">
        <v>0.17176</v>
      </c>
      <c r="Q3794" s="11">
        <v>0.38983000000000001</v>
      </c>
      <c r="R3794" s="11" t="s">
        <v>35</v>
      </c>
      <c r="S3794" s="11">
        <v>0</v>
      </c>
      <c r="T3794" s="11">
        <v>0.82301000000000002</v>
      </c>
      <c r="U3794" s="11">
        <v>0</v>
      </c>
      <c r="V3794" s="11">
        <v>0</v>
      </c>
      <c r="W3794" s="11">
        <v>0</v>
      </c>
      <c r="X3794" s="11">
        <v>0</v>
      </c>
      <c r="Y3794" s="11">
        <v>0.82301000000000002</v>
      </c>
      <c r="Z3794" s="28" t="s">
        <v>35</v>
      </c>
      <c r="AA3794" s="11">
        <v>1.1180000000000001E-2</v>
      </c>
      <c r="AB3794" s="28" t="s">
        <v>35</v>
      </c>
      <c r="AC3794" s="11">
        <v>2.1850000000000001E-2</v>
      </c>
      <c r="AD3794" s="71">
        <f t="shared" si="180"/>
        <v>3.7499999999999999E-2</v>
      </c>
      <c r="AE3794" s="71">
        <f t="shared" si="181"/>
        <v>0</v>
      </c>
      <c r="AF3794" s="71">
        <f t="shared" si="182"/>
        <v>1.0699999999999999E-2</v>
      </c>
      <c r="AG3794" s="277" t="s">
        <v>906</v>
      </c>
      <c r="AH3794" s="277" t="s">
        <v>858</v>
      </c>
      <c r="AI3794" s="276" t="s">
        <v>859</v>
      </c>
      <c r="AJ3794" s="276" t="s">
        <v>860</v>
      </c>
      <c r="AK3794" s="276" t="s">
        <v>360</v>
      </c>
      <c r="AL3794" s="277" t="s">
        <v>176</v>
      </c>
      <c r="AM3794" s="276" t="s">
        <v>851</v>
      </c>
      <c r="AN3794" s="276" t="s">
        <v>636</v>
      </c>
      <c r="AO3794" s="277" t="s">
        <v>637</v>
      </c>
    </row>
    <row r="3795" spans="1:41" ht="15" thickBot="1" x14ac:dyDescent="0.4">
      <c r="A3795" s="8">
        <v>2025</v>
      </c>
      <c r="B3795" s="9" t="s">
        <v>172</v>
      </c>
      <c r="C3795" s="9" t="s">
        <v>176</v>
      </c>
      <c r="D3795" s="9" t="s">
        <v>360</v>
      </c>
      <c r="E3795" s="9" t="s">
        <v>31</v>
      </c>
      <c r="F3795" s="8">
        <v>2025</v>
      </c>
      <c r="G3795" s="11" t="s">
        <v>381</v>
      </c>
      <c r="H3795" s="11" t="s">
        <v>381</v>
      </c>
      <c r="I3795" s="11" t="s">
        <v>381</v>
      </c>
      <c r="J3795" s="11" t="s">
        <v>381</v>
      </c>
      <c r="K3795" s="11" t="s">
        <v>381</v>
      </c>
      <c r="L3795" s="11" t="s">
        <v>381</v>
      </c>
      <c r="M3795" s="11" t="s">
        <v>381</v>
      </c>
      <c r="N3795" s="11" t="s">
        <v>381</v>
      </c>
      <c r="O3795" s="11" t="s">
        <v>381</v>
      </c>
      <c r="P3795" s="11" t="s">
        <v>381</v>
      </c>
      <c r="Q3795" s="11" t="s">
        <v>381</v>
      </c>
      <c r="R3795" s="11" t="s">
        <v>381</v>
      </c>
      <c r="S3795" s="11" t="s">
        <v>381</v>
      </c>
      <c r="T3795" s="11" t="s">
        <v>381</v>
      </c>
      <c r="U3795" s="11" t="s">
        <v>381</v>
      </c>
      <c r="V3795" s="11" t="s">
        <v>381</v>
      </c>
      <c r="W3795" s="11" t="s">
        <v>381</v>
      </c>
      <c r="X3795" s="11" t="s">
        <v>381</v>
      </c>
      <c r="Y3795" s="11" t="s">
        <v>381</v>
      </c>
      <c r="Z3795" s="28" t="s">
        <v>35</v>
      </c>
      <c r="AA3795" s="11">
        <v>3.006E-2</v>
      </c>
      <c r="AB3795" s="28" t="s">
        <v>35</v>
      </c>
      <c r="AC3795" s="11">
        <v>8.3729999999999999E-2</v>
      </c>
      <c r="AD3795" s="71"/>
      <c r="AE3795" s="71"/>
      <c r="AF3795" s="71">
        <f t="shared" si="182"/>
        <v>5.3699999999999998E-2</v>
      </c>
      <c r="AG3795" s="277" t="s">
        <v>907</v>
      </c>
      <c r="AH3795" s="277" t="s">
        <v>858</v>
      </c>
      <c r="AI3795" s="276" t="s">
        <v>859</v>
      </c>
      <c r="AJ3795" s="276" t="s">
        <v>860</v>
      </c>
      <c r="AK3795" s="276" t="s">
        <v>360</v>
      </c>
      <c r="AL3795" s="277" t="s">
        <v>176</v>
      </c>
      <c r="AM3795" s="276" t="s">
        <v>851</v>
      </c>
      <c r="AN3795" s="276" t="s">
        <v>636</v>
      </c>
      <c r="AO3795" s="277" t="s">
        <v>637</v>
      </c>
    </row>
    <row r="3796" spans="1:41" ht="15" thickBot="1" x14ac:dyDescent="0.4">
      <c r="A3796" s="8">
        <v>2025</v>
      </c>
      <c r="B3796" s="9" t="s">
        <v>172</v>
      </c>
      <c r="C3796" s="9" t="s">
        <v>176</v>
      </c>
      <c r="D3796" s="9" t="s">
        <v>360</v>
      </c>
      <c r="E3796" s="9" t="s">
        <v>31</v>
      </c>
      <c r="F3796" s="8">
        <v>2026</v>
      </c>
      <c r="G3796" s="11" t="s">
        <v>381</v>
      </c>
      <c r="H3796" s="11" t="s">
        <v>381</v>
      </c>
      <c r="I3796" s="11" t="s">
        <v>381</v>
      </c>
      <c r="J3796" s="11" t="s">
        <v>381</v>
      </c>
      <c r="K3796" s="11" t="s">
        <v>381</v>
      </c>
      <c r="L3796" s="11" t="s">
        <v>381</v>
      </c>
      <c r="M3796" s="11" t="s">
        <v>381</v>
      </c>
      <c r="N3796" s="11" t="s">
        <v>381</v>
      </c>
      <c r="O3796" s="11" t="s">
        <v>381</v>
      </c>
      <c r="P3796" s="11" t="s">
        <v>381</v>
      </c>
      <c r="Q3796" s="11" t="s">
        <v>381</v>
      </c>
      <c r="R3796" s="11" t="s">
        <v>381</v>
      </c>
      <c r="S3796" s="11" t="s">
        <v>381</v>
      </c>
      <c r="T3796" s="11" t="s">
        <v>381</v>
      </c>
      <c r="U3796" s="11" t="s">
        <v>381</v>
      </c>
      <c r="V3796" s="11" t="s">
        <v>381</v>
      </c>
      <c r="W3796" s="11" t="s">
        <v>381</v>
      </c>
      <c r="X3796" s="11" t="s">
        <v>381</v>
      </c>
      <c r="Y3796" s="11" t="s">
        <v>381</v>
      </c>
      <c r="Z3796" s="28" t="s">
        <v>35</v>
      </c>
      <c r="AA3796" s="11">
        <v>3.1739999999999997E-2</v>
      </c>
      <c r="AB3796" s="28" t="s">
        <v>35</v>
      </c>
      <c r="AC3796" s="11">
        <v>6.7500000000000004E-2</v>
      </c>
      <c r="AD3796" s="71"/>
      <c r="AE3796" s="71"/>
      <c r="AF3796" s="71">
        <f t="shared" si="182"/>
        <v>3.5799999999999998E-2</v>
      </c>
      <c r="AG3796" s="277" t="s">
        <v>907</v>
      </c>
      <c r="AH3796" s="277" t="s">
        <v>858</v>
      </c>
      <c r="AI3796" s="276" t="s">
        <v>859</v>
      </c>
      <c r="AJ3796" s="276" t="s">
        <v>860</v>
      </c>
      <c r="AK3796" s="276" t="s">
        <v>360</v>
      </c>
      <c r="AL3796" s="277" t="s">
        <v>176</v>
      </c>
      <c r="AM3796" s="276" t="s">
        <v>851</v>
      </c>
      <c r="AN3796" s="276" t="s">
        <v>636</v>
      </c>
      <c r="AO3796" s="277" t="s">
        <v>637</v>
      </c>
    </row>
    <row r="3797" spans="1:41" ht="15" thickBot="1" x14ac:dyDescent="0.4">
      <c r="A3797" s="8">
        <v>2025</v>
      </c>
      <c r="B3797" s="9" t="s">
        <v>172</v>
      </c>
      <c r="C3797" s="9" t="s">
        <v>176</v>
      </c>
      <c r="D3797" s="9" t="s">
        <v>360</v>
      </c>
      <c r="E3797" s="9" t="s">
        <v>31</v>
      </c>
      <c r="F3797" s="8">
        <v>2027</v>
      </c>
      <c r="G3797" s="11" t="s">
        <v>381</v>
      </c>
      <c r="H3797" s="11" t="s">
        <v>381</v>
      </c>
      <c r="I3797" s="11" t="s">
        <v>381</v>
      </c>
      <c r="J3797" s="11" t="s">
        <v>381</v>
      </c>
      <c r="K3797" s="11" t="s">
        <v>381</v>
      </c>
      <c r="L3797" s="11" t="s">
        <v>381</v>
      </c>
      <c r="M3797" s="11" t="s">
        <v>381</v>
      </c>
      <c r="N3797" s="11" t="s">
        <v>381</v>
      </c>
      <c r="O3797" s="11" t="s">
        <v>381</v>
      </c>
      <c r="P3797" s="11" t="s">
        <v>381</v>
      </c>
      <c r="Q3797" s="11" t="s">
        <v>381</v>
      </c>
      <c r="R3797" s="11" t="s">
        <v>381</v>
      </c>
      <c r="S3797" s="11" t="s">
        <v>381</v>
      </c>
      <c r="T3797" s="11" t="s">
        <v>381</v>
      </c>
      <c r="U3797" s="11" t="s">
        <v>381</v>
      </c>
      <c r="V3797" s="11" t="s">
        <v>381</v>
      </c>
      <c r="W3797" s="11" t="s">
        <v>381</v>
      </c>
      <c r="X3797" s="11" t="s">
        <v>381</v>
      </c>
      <c r="Y3797" s="11" t="s">
        <v>381</v>
      </c>
      <c r="Z3797" s="28" t="s">
        <v>35</v>
      </c>
      <c r="AA3797" s="11">
        <v>2.7400000000000001E-2</v>
      </c>
      <c r="AB3797" s="28" t="s">
        <v>35</v>
      </c>
      <c r="AC3797" s="11">
        <v>6.4839999999999995E-2</v>
      </c>
      <c r="AD3797" s="71"/>
      <c r="AE3797" s="71"/>
      <c r="AF3797" s="71">
        <f t="shared" si="182"/>
        <v>3.7400000000000003E-2</v>
      </c>
      <c r="AG3797" s="277" t="s">
        <v>907</v>
      </c>
      <c r="AH3797" s="277" t="s">
        <v>858</v>
      </c>
      <c r="AI3797" s="276" t="s">
        <v>859</v>
      </c>
      <c r="AJ3797" s="276" t="s">
        <v>860</v>
      </c>
      <c r="AK3797" s="276" t="s">
        <v>360</v>
      </c>
      <c r="AL3797" s="277" t="s">
        <v>176</v>
      </c>
      <c r="AM3797" s="276" t="s">
        <v>851</v>
      </c>
      <c r="AN3797" s="276" t="s">
        <v>636</v>
      </c>
      <c r="AO3797" s="277" t="s">
        <v>637</v>
      </c>
    </row>
    <row r="3798" spans="1:41" ht="15" thickBot="1" x14ac:dyDescent="0.4">
      <c r="A3798" s="8">
        <v>2025</v>
      </c>
      <c r="B3798" s="9" t="s">
        <v>172</v>
      </c>
      <c r="C3798" s="9" t="s">
        <v>176</v>
      </c>
      <c r="D3798" s="9" t="s">
        <v>360</v>
      </c>
      <c r="E3798" s="9" t="s">
        <v>31</v>
      </c>
      <c r="F3798" s="8">
        <v>2028</v>
      </c>
      <c r="G3798" s="11" t="s">
        <v>381</v>
      </c>
      <c r="H3798" s="11" t="s">
        <v>381</v>
      </c>
      <c r="I3798" s="11" t="s">
        <v>381</v>
      </c>
      <c r="J3798" s="11" t="s">
        <v>381</v>
      </c>
      <c r="K3798" s="11" t="s">
        <v>381</v>
      </c>
      <c r="L3798" s="11" t="s">
        <v>381</v>
      </c>
      <c r="M3798" s="11" t="s">
        <v>381</v>
      </c>
      <c r="N3798" s="11" t="s">
        <v>381</v>
      </c>
      <c r="O3798" s="11" t="s">
        <v>381</v>
      </c>
      <c r="P3798" s="11" t="s">
        <v>381</v>
      </c>
      <c r="Q3798" s="11" t="s">
        <v>381</v>
      </c>
      <c r="R3798" s="11" t="s">
        <v>381</v>
      </c>
      <c r="S3798" s="11" t="s">
        <v>381</v>
      </c>
      <c r="T3798" s="11" t="s">
        <v>381</v>
      </c>
      <c r="U3798" s="11" t="s">
        <v>381</v>
      </c>
      <c r="V3798" s="11" t="s">
        <v>381</v>
      </c>
      <c r="W3798" s="11" t="s">
        <v>381</v>
      </c>
      <c r="X3798" s="11" t="s">
        <v>381</v>
      </c>
      <c r="Y3798" s="11" t="s">
        <v>381</v>
      </c>
      <c r="Z3798" s="28" t="s">
        <v>35</v>
      </c>
      <c r="AA3798" s="11">
        <v>2.571E-2</v>
      </c>
      <c r="AB3798" s="28" t="s">
        <v>35</v>
      </c>
      <c r="AC3798" s="11">
        <v>5.867E-2</v>
      </c>
      <c r="AD3798" s="71"/>
      <c r="AE3798" s="71"/>
      <c r="AF3798" s="71">
        <f t="shared" si="182"/>
        <v>3.3000000000000002E-2</v>
      </c>
      <c r="AG3798" s="277" t="s">
        <v>907</v>
      </c>
      <c r="AH3798" s="277" t="s">
        <v>858</v>
      </c>
      <c r="AI3798" s="276" t="s">
        <v>859</v>
      </c>
      <c r="AJ3798" s="276" t="s">
        <v>860</v>
      </c>
      <c r="AK3798" s="276" t="s">
        <v>360</v>
      </c>
      <c r="AL3798" s="277" t="s">
        <v>176</v>
      </c>
      <c r="AM3798" s="276" t="s">
        <v>851</v>
      </c>
      <c r="AN3798" s="276" t="s">
        <v>636</v>
      </c>
      <c r="AO3798" s="277" t="s">
        <v>637</v>
      </c>
    </row>
    <row r="3799" spans="1:41" ht="15" thickBot="1" x14ac:dyDescent="0.4">
      <c r="A3799" s="8">
        <v>2025</v>
      </c>
      <c r="B3799" s="9" t="s">
        <v>172</v>
      </c>
      <c r="C3799" s="9" t="s">
        <v>176</v>
      </c>
      <c r="D3799" s="9" t="s">
        <v>360</v>
      </c>
      <c r="E3799" s="9" t="s">
        <v>31</v>
      </c>
      <c r="F3799" s="8">
        <v>2029</v>
      </c>
      <c r="G3799" s="11" t="s">
        <v>381</v>
      </c>
      <c r="H3799" s="11" t="s">
        <v>381</v>
      </c>
      <c r="I3799" s="11" t="s">
        <v>381</v>
      </c>
      <c r="J3799" s="11" t="s">
        <v>381</v>
      </c>
      <c r="K3799" s="11" t="s">
        <v>381</v>
      </c>
      <c r="L3799" s="11" t="s">
        <v>381</v>
      </c>
      <c r="M3799" s="11" t="s">
        <v>381</v>
      </c>
      <c r="N3799" s="11" t="s">
        <v>381</v>
      </c>
      <c r="O3799" s="11" t="s">
        <v>381</v>
      </c>
      <c r="P3799" s="11" t="s">
        <v>381</v>
      </c>
      <c r="Q3799" s="11" t="s">
        <v>381</v>
      </c>
      <c r="R3799" s="11" t="s">
        <v>381</v>
      </c>
      <c r="S3799" s="11" t="s">
        <v>381</v>
      </c>
      <c r="T3799" s="11" t="s">
        <v>381</v>
      </c>
      <c r="U3799" s="11" t="s">
        <v>381</v>
      </c>
      <c r="V3799" s="11" t="s">
        <v>381</v>
      </c>
      <c r="W3799" s="11" t="s">
        <v>381</v>
      </c>
      <c r="X3799" s="11" t="s">
        <v>381</v>
      </c>
      <c r="Y3799" s="11" t="s">
        <v>381</v>
      </c>
      <c r="Z3799" s="28" t="s">
        <v>35</v>
      </c>
      <c r="AA3799" s="11">
        <v>2.2630000000000001E-2</v>
      </c>
      <c r="AB3799" s="28" t="s">
        <v>35</v>
      </c>
      <c r="AC3799" s="11">
        <v>5.756E-2</v>
      </c>
      <c r="AD3799" s="71"/>
      <c r="AE3799" s="71"/>
      <c r="AF3799" s="71">
        <f t="shared" si="182"/>
        <v>3.49E-2</v>
      </c>
      <c r="AG3799" s="277" t="s">
        <v>907</v>
      </c>
      <c r="AH3799" s="277" t="s">
        <v>858</v>
      </c>
      <c r="AI3799" s="276" t="s">
        <v>859</v>
      </c>
      <c r="AJ3799" s="276" t="s">
        <v>860</v>
      </c>
      <c r="AK3799" s="276" t="s">
        <v>360</v>
      </c>
      <c r="AL3799" s="277" t="s">
        <v>176</v>
      </c>
      <c r="AM3799" s="276" t="s">
        <v>851</v>
      </c>
      <c r="AN3799" s="276" t="s">
        <v>636</v>
      </c>
      <c r="AO3799" s="277" t="s">
        <v>637</v>
      </c>
    </row>
    <row r="3800" spans="1:41" ht="15" thickBot="1" x14ac:dyDescent="0.4">
      <c r="A3800" s="8">
        <v>2025</v>
      </c>
      <c r="B3800" s="9" t="s">
        <v>172</v>
      </c>
      <c r="C3800" s="9" t="s">
        <v>176</v>
      </c>
      <c r="D3800" s="9" t="s">
        <v>360</v>
      </c>
      <c r="E3800" s="9" t="s">
        <v>31</v>
      </c>
      <c r="F3800" s="8">
        <v>2030</v>
      </c>
      <c r="G3800" s="11" t="s">
        <v>381</v>
      </c>
      <c r="H3800" s="11" t="s">
        <v>381</v>
      </c>
      <c r="I3800" s="11" t="s">
        <v>381</v>
      </c>
      <c r="J3800" s="11" t="s">
        <v>381</v>
      </c>
      <c r="K3800" s="11" t="s">
        <v>381</v>
      </c>
      <c r="L3800" s="11" t="s">
        <v>381</v>
      </c>
      <c r="M3800" s="11" t="s">
        <v>381</v>
      </c>
      <c r="N3800" s="11" t="s">
        <v>381</v>
      </c>
      <c r="O3800" s="11" t="s">
        <v>381</v>
      </c>
      <c r="P3800" s="11" t="s">
        <v>381</v>
      </c>
      <c r="Q3800" s="11" t="s">
        <v>381</v>
      </c>
      <c r="R3800" s="11" t="s">
        <v>381</v>
      </c>
      <c r="S3800" s="11" t="s">
        <v>381</v>
      </c>
      <c r="T3800" s="11" t="s">
        <v>381</v>
      </c>
      <c r="U3800" s="11" t="s">
        <v>381</v>
      </c>
      <c r="V3800" s="11" t="s">
        <v>381</v>
      </c>
      <c r="W3800" s="11" t="s">
        <v>381</v>
      </c>
      <c r="X3800" s="11" t="s">
        <v>381</v>
      </c>
      <c r="Y3800" s="11" t="s">
        <v>381</v>
      </c>
      <c r="Z3800" s="28" t="s">
        <v>35</v>
      </c>
      <c r="AA3800" s="11">
        <v>2.4479999999999998E-2</v>
      </c>
      <c r="AB3800" s="28" t="s">
        <v>35</v>
      </c>
      <c r="AC3800" s="11">
        <v>6.1240000000000003E-2</v>
      </c>
      <c r="AD3800" s="71"/>
      <c r="AE3800" s="71"/>
      <c r="AF3800" s="71">
        <f t="shared" si="182"/>
        <v>3.6799999999999999E-2</v>
      </c>
      <c r="AG3800" s="277" t="s">
        <v>907</v>
      </c>
      <c r="AH3800" s="277" t="s">
        <v>858</v>
      </c>
      <c r="AI3800" s="276" t="s">
        <v>859</v>
      </c>
      <c r="AJ3800" s="276" t="s">
        <v>860</v>
      </c>
      <c r="AK3800" s="276" t="s">
        <v>360</v>
      </c>
      <c r="AL3800" s="277" t="s">
        <v>176</v>
      </c>
      <c r="AM3800" s="276" t="s">
        <v>851</v>
      </c>
      <c r="AN3800" s="276" t="s">
        <v>636</v>
      </c>
      <c r="AO3800" s="277" t="s">
        <v>637</v>
      </c>
    </row>
    <row r="3801" spans="1:41" ht="15" thickBot="1" x14ac:dyDescent="0.4">
      <c r="A3801" s="8">
        <v>2025</v>
      </c>
      <c r="B3801" s="9" t="s">
        <v>172</v>
      </c>
      <c r="C3801" s="9" t="s">
        <v>176</v>
      </c>
      <c r="D3801" s="9" t="s">
        <v>360</v>
      </c>
      <c r="E3801" s="9" t="s">
        <v>31</v>
      </c>
      <c r="F3801" s="8">
        <v>2031</v>
      </c>
      <c r="G3801" s="11" t="s">
        <v>381</v>
      </c>
      <c r="H3801" s="11" t="s">
        <v>381</v>
      </c>
      <c r="I3801" s="11" t="s">
        <v>381</v>
      </c>
      <c r="J3801" s="11" t="s">
        <v>381</v>
      </c>
      <c r="K3801" s="11" t="s">
        <v>381</v>
      </c>
      <c r="L3801" s="11" t="s">
        <v>381</v>
      </c>
      <c r="M3801" s="11" t="s">
        <v>381</v>
      </c>
      <c r="N3801" s="11" t="s">
        <v>381</v>
      </c>
      <c r="O3801" s="11" t="s">
        <v>381</v>
      </c>
      <c r="P3801" s="11" t="s">
        <v>381</v>
      </c>
      <c r="Q3801" s="11" t="s">
        <v>381</v>
      </c>
      <c r="R3801" s="11" t="s">
        <v>381</v>
      </c>
      <c r="S3801" s="11" t="s">
        <v>381</v>
      </c>
      <c r="T3801" s="11" t="s">
        <v>381</v>
      </c>
      <c r="U3801" s="11" t="s">
        <v>381</v>
      </c>
      <c r="V3801" s="11" t="s">
        <v>381</v>
      </c>
      <c r="W3801" s="11" t="s">
        <v>381</v>
      </c>
      <c r="X3801" s="11" t="s">
        <v>381</v>
      </c>
      <c r="Y3801" s="11" t="s">
        <v>381</v>
      </c>
      <c r="Z3801" s="28" t="s">
        <v>35</v>
      </c>
      <c r="AA3801" s="11">
        <v>2.6409999999999999E-2</v>
      </c>
      <c r="AB3801" s="28" t="s">
        <v>35</v>
      </c>
      <c r="AC3801" s="11">
        <v>5.074E-2</v>
      </c>
      <c r="AD3801" s="71"/>
      <c r="AE3801" s="71"/>
      <c r="AF3801" s="71">
        <f t="shared" si="182"/>
        <v>2.4299999999999999E-2</v>
      </c>
      <c r="AG3801" s="277" t="s">
        <v>907</v>
      </c>
      <c r="AH3801" s="277" t="s">
        <v>858</v>
      </c>
      <c r="AI3801" s="276" t="s">
        <v>859</v>
      </c>
      <c r="AJ3801" s="276" t="s">
        <v>860</v>
      </c>
      <c r="AK3801" s="276" t="s">
        <v>360</v>
      </c>
      <c r="AL3801" s="277" t="s">
        <v>176</v>
      </c>
      <c r="AM3801" s="276" t="s">
        <v>851</v>
      </c>
      <c r="AN3801" s="276" t="s">
        <v>636</v>
      </c>
      <c r="AO3801" s="277" t="s">
        <v>637</v>
      </c>
    </row>
    <row r="3802" spans="1:41" ht="15" thickBot="1" x14ac:dyDescent="0.4">
      <c r="A3802" s="8">
        <v>2025</v>
      </c>
      <c r="B3802" s="9" t="s">
        <v>172</v>
      </c>
      <c r="C3802" s="9" t="s">
        <v>176</v>
      </c>
      <c r="D3802" s="9" t="s">
        <v>360</v>
      </c>
      <c r="E3802" s="9" t="s">
        <v>31</v>
      </c>
      <c r="F3802" s="8">
        <v>2032</v>
      </c>
      <c r="G3802" s="11" t="s">
        <v>381</v>
      </c>
      <c r="H3802" s="11" t="s">
        <v>381</v>
      </c>
      <c r="I3802" s="11" t="s">
        <v>381</v>
      </c>
      <c r="J3802" s="11" t="s">
        <v>381</v>
      </c>
      <c r="K3802" s="11" t="s">
        <v>381</v>
      </c>
      <c r="L3802" s="11" t="s">
        <v>381</v>
      </c>
      <c r="M3802" s="11" t="s">
        <v>381</v>
      </c>
      <c r="N3802" s="11" t="s">
        <v>381</v>
      </c>
      <c r="O3802" s="11" t="s">
        <v>381</v>
      </c>
      <c r="P3802" s="11" t="s">
        <v>381</v>
      </c>
      <c r="Q3802" s="11" t="s">
        <v>381</v>
      </c>
      <c r="R3802" s="11" t="s">
        <v>381</v>
      </c>
      <c r="S3802" s="11" t="s">
        <v>381</v>
      </c>
      <c r="T3802" s="11" t="s">
        <v>381</v>
      </c>
      <c r="U3802" s="11" t="s">
        <v>381</v>
      </c>
      <c r="V3802" s="11" t="s">
        <v>381</v>
      </c>
      <c r="W3802" s="11" t="s">
        <v>381</v>
      </c>
      <c r="X3802" s="11" t="s">
        <v>381</v>
      </c>
      <c r="Y3802" s="11" t="s">
        <v>381</v>
      </c>
      <c r="Z3802" s="28" t="s">
        <v>35</v>
      </c>
      <c r="AA3802" s="11">
        <v>2.826E-2</v>
      </c>
      <c r="AB3802" s="28" t="s">
        <v>35</v>
      </c>
      <c r="AC3802" s="11">
        <v>5.4449999999999998E-2</v>
      </c>
      <c r="AD3802" s="71"/>
      <c r="AE3802" s="71"/>
      <c r="AF3802" s="71">
        <f t="shared" si="182"/>
        <v>2.6200000000000001E-2</v>
      </c>
      <c r="AG3802" s="277" t="s">
        <v>907</v>
      </c>
      <c r="AH3802" s="277" t="s">
        <v>858</v>
      </c>
      <c r="AI3802" s="276" t="s">
        <v>859</v>
      </c>
      <c r="AJ3802" s="276" t="s">
        <v>860</v>
      </c>
      <c r="AK3802" s="276" t="s">
        <v>360</v>
      </c>
      <c r="AL3802" s="277" t="s">
        <v>176</v>
      </c>
      <c r="AM3802" s="276" t="s">
        <v>851</v>
      </c>
      <c r="AN3802" s="276" t="s">
        <v>636</v>
      </c>
      <c r="AO3802" s="277" t="s">
        <v>637</v>
      </c>
    </row>
    <row r="3803" spans="1:41" ht="15" thickBot="1" x14ac:dyDescent="0.4">
      <c r="A3803" s="8">
        <v>2025</v>
      </c>
      <c r="B3803" s="9" t="s">
        <v>172</v>
      </c>
      <c r="C3803" s="9" t="s">
        <v>176</v>
      </c>
      <c r="D3803" s="9" t="s">
        <v>360</v>
      </c>
      <c r="E3803" s="9" t="s">
        <v>31</v>
      </c>
      <c r="F3803" s="8">
        <v>2033</v>
      </c>
      <c r="G3803" s="11" t="s">
        <v>381</v>
      </c>
      <c r="H3803" s="11" t="s">
        <v>381</v>
      </c>
      <c r="I3803" s="11" t="s">
        <v>381</v>
      </c>
      <c r="J3803" s="11" t="s">
        <v>381</v>
      </c>
      <c r="K3803" s="11" t="s">
        <v>381</v>
      </c>
      <c r="L3803" s="11" t="s">
        <v>381</v>
      </c>
      <c r="M3803" s="11" t="s">
        <v>381</v>
      </c>
      <c r="N3803" s="11" t="s">
        <v>381</v>
      </c>
      <c r="O3803" s="11" t="s">
        <v>381</v>
      </c>
      <c r="P3803" s="11" t="s">
        <v>381</v>
      </c>
      <c r="Q3803" s="11" t="s">
        <v>381</v>
      </c>
      <c r="R3803" s="11" t="s">
        <v>381</v>
      </c>
      <c r="S3803" s="11" t="s">
        <v>381</v>
      </c>
      <c r="T3803" s="11" t="s">
        <v>381</v>
      </c>
      <c r="U3803" s="11" t="s">
        <v>381</v>
      </c>
      <c r="V3803" s="11" t="s">
        <v>381</v>
      </c>
      <c r="W3803" s="11" t="s">
        <v>381</v>
      </c>
      <c r="X3803" s="11" t="s">
        <v>381</v>
      </c>
      <c r="Y3803" s="11" t="s">
        <v>381</v>
      </c>
      <c r="Z3803" s="28" t="s">
        <v>35</v>
      </c>
      <c r="AA3803" s="11">
        <v>3.0460000000000001E-2</v>
      </c>
      <c r="AB3803" s="28" t="s">
        <v>35</v>
      </c>
      <c r="AC3803" s="11">
        <v>5.4019999999999999E-2</v>
      </c>
      <c r="AD3803" s="71"/>
      <c r="AE3803" s="71"/>
      <c r="AF3803" s="71">
        <f t="shared" si="182"/>
        <v>2.3599999999999999E-2</v>
      </c>
      <c r="AG3803" s="277" t="s">
        <v>907</v>
      </c>
      <c r="AH3803" s="277" t="s">
        <v>858</v>
      </c>
      <c r="AI3803" s="276" t="s">
        <v>859</v>
      </c>
      <c r="AJ3803" s="276" t="s">
        <v>860</v>
      </c>
      <c r="AK3803" s="276" t="s">
        <v>360</v>
      </c>
      <c r="AL3803" s="277" t="s">
        <v>176</v>
      </c>
      <c r="AM3803" s="276" t="s">
        <v>851</v>
      </c>
      <c r="AN3803" s="276" t="s">
        <v>636</v>
      </c>
      <c r="AO3803" s="277" t="s">
        <v>637</v>
      </c>
    </row>
    <row r="3804" spans="1:41" ht="15" thickBot="1" x14ac:dyDescent="0.4">
      <c r="A3804" s="8">
        <v>2025</v>
      </c>
      <c r="B3804" s="9" t="s">
        <v>172</v>
      </c>
      <c r="C3804" s="9" t="s">
        <v>176</v>
      </c>
      <c r="D3804" s="9" t="s">
        <v>360</v>
      </c>
      <c r="E3804" s="9" t="s">
        <v>31</v>
      </c>
      <c r="F3804" s="8">
        <v>2034</v>
      </c>
      <c r="G3804" s="11" t="s">
        <v>381</v>
      </c>
      <c r="H3804" s="11" t="s">
        <v>381</v>
      </c>
      <c r="I3804" s="11" t="s">
        <v>381</v>
      </c>
      <c r="J3804" s="11" t="s">
        <v>381</v>
      </c>
      <c r="K3804" s="11" t="s">
        <v>381</v>
      </c>
      <c r="L3804" s="11" t="s">
        <v>381</v>
      </c>
      <c r="M3804" s="11" t="s">
        <v>381</v>
      </c>
      <c r="N3804" s="11" t="s">
        <v>381</v>
      </c>
      <c r="O3804" s="11" t="s">
        <v>381</v>
      </c>
      <c r="P3804" s="11" t="s">
        <v>381</v>
      </c>
      <c r="Q3804" s="11" t="s">
        <v>381</v>
      </c>
      <c r="R3804" s="11" t="s">
        <v>381</v>
      </c>
      <c r="S3804" s="11" t="s">
        <v>381</v>
      </c>
      <c r="T3804" s="11" t="s">
        <v>381</v>
      </c>
      <c r="U3804" s="11" t="s">
        <v>381</v>
      </c>
      <c r="V3804" s="11" t="s">
        <v>381</v>
      </c>
      <c r="W3804" s="11" t="s">
        <v>381</v>
      </c>
      <c r="X3804" s="11" t="s">
        <v>381</v>
      </c>
      <c r="Y3804" s="11" t="s">
        <v>381</v>
      </c>
      <c r="Z3804" s="28" t="s">
        <v>35</v>
      </c>
      <c r="AA3804" s="11">
        <v>3.3369999999999997E-2</v>
      </c>
      <c r="AB3804" s="28" t="s">
        <v>35</v>
      </c>
      <c r="AC3804" s="11">
        <v>5.0130000000000001E-2</v>
      </c>
      <c r="AD3804" s="71"/>
      <c r="AE3804" s="71"/>
      <c r="AF3804" s="71">
        <f t="shared" si="182"/>
        <v>1.6799999999999999E-2</v>
      </c>
      <c r="AG3804" s="277" t="s">
        <v>907</v>
      </c>
      <c r="AH3804" s="277" t="s">
        <v>858</v>
      </c>
      <c r="AI3804" s="276" t="s">
        <v>859</v>
      </c>
      <c r="AJ3804" s="276" t="s">
        <v>860</v>
      </c>
      <c r="AK3804" s="276" t="s">
        <v>360</v>
      </c>
      <c r="AL3804" s="277" t="s">
        <v>176</v>
      </c>
      <c r="AM3804" s="276" t="s">
        <v>851</v>
      </c>
      <c r="AN3804" s="276" t="s">
        <v>636</v>
      </c>
      <c r="AO3804" s="277" t="s">
        <v>637</v>
      </c>
    </row>
    <row r="3805" spans="1:41" ht="15" thickBot="1" x14ac:dyDescent="0.4">
      <c r="A3805" s="8">
        <v>2025</v>
      </c>
      <c r="B3805" s="9" t="s">
        <v>172</v>
      </c>
      <c r="C3805" s="9" t="s">
        <v>176</v>
      </c>
      <c r="D3805" s="9" t="s">
        <v>360</v>
      </c>
      <c r="E3805" s="9" t="s">
        <v>31</v>
      </c>
      <c r="F3805" s="8">
        <v>2035</v>
      </c>
      <c r="G3805" s="11" t="s">
        <v>381</v>
      </c>
      <c r="H3805" s="11" t="s">
        <v>381</v>
      </c>
      <c r="I3805" s="11" t="s">
        <v>381</v>
      </c>
      <c r="J3805" s="11" t="s">
        <v>381</v>
      </c>
      <c r="K3805" s="11" t="s">
        <v>381</v>
      </c>
      <c r="L3805" s="11" t="s">
        <v>381</v>
      </c>
      <c r="M3805" s="11" t="s">
        <v>381</v>
      </c>
      <c r="N3805" s="11" t="s">
        <v>381</v>
      </c>
      <c r="O3805" s="11" t="s">
        <v>381</v>
      </c>
      <c r="P3805" s="11" t="s">
        <v>381</v>
      </c>
      <c r="Q3805" s="11" t="s">
        <v>381</v>
      </c>
      <c r="R3805" s="11" t="s">
        <v>381</v>
      </c>
      <c r="S3805" s="11" t="s">
        <v>381</v>
      </c>
      <c r="T3805" s="11" t="s">
        <v>381</v>
      </c>
      <c r="U3805" s="11" t="s">
        <v>381</v>
      </c>
      <c r="V3805" s="11" t="s">
        <v>381</v>
      </c>
      <c r="W3805" s="11" t="s">
        <v>381</v>
      </c>
      <c r="X3805" s="11" t="s">
        <v>381</v>
      </c>
      <c r="Y3805" s="11" t="s">
        <v>381</v>
      </c>
      <c r="Z3805" s="28" t="s">
        <v>35</v>
      </c>
      <c r="AA3805" s="11">
        <v>2.4969999999999999E-2</v>
      </c>
      <c r="AB3805" s="28" t="s">
        <v>35</v>
      </c>
      <c r="AC3805" s="11">
        <v>4.3749999999999997E-2</v>
      </c>
      <c r="AD3805" s="71"/>
      <c r="AE3805" s="71"/>
      <c r="AF3805" s="71">
        <f t="shared" si="182"/>
        <v>1.8800000000000001E-2</v>
      </c>
      <c r="AG3805" s="277" t="s">
        <v>907</v>
      </c>
      <c r="AH3805" s="277" t="s">
        <v>858</v>
      </c>
      <c r="AI3805" s="276" t="s">
        <v>859</v>
      </c>
      <c r="AJ3805" s="276" t="s">
        <v>860</v>
      </c>
      <c r="AK3805" s="276" t="s">
        <v>360</v>
      </c>
      <c r="AL3805" s="277" t="s">
        <v>176</v>
      </c>
      <c r="AM3805" s="276" t="s">
        <v>851</v>
      </c>
      <c r="AN3805" s="276" t="s">
        <v>636</v>
      </c>
      <c r="AO3805" s="277" t="s">
        <v>637</v>
      </c>
    </row>
    <row r="3806" spans="1:41" ht="15" thickBot="1" x14ac:dyDescent="0.4">
      <c r="A3806" s="8">
        <v>2025</v>
      </c>
      <c r="B3806" s="9" t="s">
        <v>172</v>
      </c>
      <c r="C3806" s="9" t="s">
        <v>176</v>
      </c>
      <c r="D3806" s="9" t="s">
        <v>360</v>
      </c>
      <c r="E3806" s="9" t="s">
        <v>32</v>
      </c>
      <c r="F3806" s="8">
        <v>2025</v>
      </c>
      <c r="G3806" s="11">
        <v>0</v>
      </c>
      <c r="H3806" s="11" t="s">
        <v>35</v>
      </c>
      <c r="I3806" s="11" t="s">
        <v>35</v>
      </c>
      <c r="J3806" s="11">
        <v>0</v>
      </c>
      <c r="K3806" s="11" t="s">
        <v>35</v>
      </c>
      <c r="L3806" s="11" t="s">
        <v>35</v>
      </c>
      <c r="M3806" s="11">
        <v>0</v>
      </c>
      <c r="N3806" s="11">
        <v>1.9528700000000001</v>
      </c>
      <c r="O3806" s="11">
        <v>0.74443999999999999</v>
      </c>
      <c r="P3806" s="11">
        <v>0.87026999999999999</v>
      </c>
      <c r="Q3806" s="11">
        <v>2.7725300000000002</v>
      </c>
      <c r="R3806" s="11" t="s">
        <v>35</v>
      </c>
      <c r="S3806" s="11">
        <v>0</v>
      </c>
      <c r="T3806" s="11">
        <v>6.4625399999999997</v>
      </c>
      <c r="U3806" s="11">
        <v>0</v>
      </c>
      <c r="V3806" s="11">
        <v>0</v>
      </c>
      <c r="W3806" s="11">
        <v>0</v>
      </c>
      <c r="X3806" s="11">
        <v>0</v>
      </c>
      <c r="Y3806" s="11">
        <v>6.4625399999999997</v>
      </c>
      <c r="Z3806" s="28" t="s">
        <v>35</v>
      </c>
      <c r="AA3806" s="11">
        <v>0.80967999999999996</v>
      </c>
      <c r="AB3806" s="28" t="s">
        <v>35</v>
      </c>
      <c r="AC3806" s="11">
        <v>0.82401999999999997</v>
      </c>
      <c r="AD3806" s="71">
        <f t="shared" si="180"/>
        <v>0.12239999999999999</v>
      </c>
      <c r="AE3806" s="71">
        <f t="shared" si="181"/>
        <v>0</v>
      </c>
      <c r="AF3806" s="71">
        <f t="shared" si="182"/>
        <v>1.43E-2</v>
      </c>
      <c r="AG3806" s="277" t="s">
        <v>908</v>
      </c>
      <c r="AH3806" s="277" t="s">
        <v>858</v>
      </c>
      <c r="AI3806" s="276" t="s">
        <v>859</v>
      </c>
      <c r="AJ3806" s="276" t="s">
        <v>860</v>
      </c>
      <c r="AK3806" s="276" t="s">
        <v>360</v>
      </c>
      <c r="AL3806" s="277" t="s">
        <v>176</v>
      </c>
      <c r="AM3806" s="276" t="s">
        <v>851</v>
      </c>
      <c r="AN3806" s="276" t="s">
        <v>636</v>
      </c>
      <c r="AO3806" s="277" t="s">
        <v>637</v>
      </c>
    </row>
    <row r="3807" spans="1:41" ht="15" thickBot="1" x14ac:dyDescent="0.4">
      <c r="A3807" s="8">
        <v>2025</v>
      </c>
      <c r="B3807" s="9" t="s">
        <v>172</v>
      </c>
      <c r="C3807" s="9" t="s">
        <v>176</v>
      </c>
      <c r="D3807" s="9" t="s">
        <v>360</v>
      </c>
      <c r="E3807" s="9" t="s">
        <v>32</v>
      </c>
      <c r="F3807" s="8">
        <v>2026</v>
      </c>
      <c r="G3807" s="11">
        <v>0</v>
      </c>
      <c r="H3807" s="11" t="s">
        <v>35</v>
      </c>
      <c r="I3807" s="11" t="s">
        <v>35</v>
      </c>
      <c r="J3807" s="11">
        <v>0</v>
      </c>
      <c r="K3807" s="11" t="s">
        <v>35</v>
      </c>
      <c r="L3807" s="11" t="s">
        <v>35</v>
      </c>
      <c r="M3807" s="11">
        <v>0</v>
      </c>
      <c r="N3807" s="11">
        <v>2.47092</v>
      </c>
      <c r="O3807" s="11">
        <v>0.85277999999999998</v>
      </c>
      <c r="P3807" s="11">
        <v>1.0727599999999999</v>
      </c>
      <c r="Q3807" s="11">
        <v>2.7384300000000001</v>
      </c>
      <c r="R3807" s="11" t="s">
        <v>35</v>
      </c>
      <c r="S3807" s="11">
        <v>0</v>
      </c>
      <c r="T3807" s="11">
        <v>7.2947600000000001</v>
      </c>
      <c r="U3807" s="11">
        <v>0</v>
      </c>
      <c r="V3807" s="11">
        <v>0</v>
      </c>
      <c r="W3807" s="11">
        <v>0</v>
      </c>
      <c r="X3807" s="11">
        <v>0</v>
      </c>
      <c r="Y3807" s="11">
        <v>7.2947600000000001</v>
      </c>
      <c r="Z3807" s="28" t="s">
        <v>35</v>
      </c>
      <c r="AA3807" s="11">
        <v>0.80862000000000001</v>
      </c>
      <c r="AB3807" s="28" t="s">
        <v>35</v>
      </c>
      <c r="AC3807" s="11">
        <v>0.82716999999999996</v>
      </c>
      <c r="AD3807" s="71">
        <f t="shared" si="180"/>
        <v>0.15989999999999999</v>
      </c>
      <c r="AE3807" s="71">
        <f t="shared" si="181"/>
        <v>0</v>
      </c>
      <c r="AF3807" s="71">
        <f t="shared" si="182"/>
        <v>1.8599999999999998E-2</v>
      </c>
      <c r="AG3807" s="277" t="s">
        <v>908</v>
      </c>
      <c r="AH3807" s="277" t="s">
        <v>858</v>
      </c>
      <c r="AI3807" s="276" t="s">
        <v>859</v>
      </c>
      <c r="AJ3807" s="276" t="s">
        <v>860</v>
      </c>
      <c r="AK3807" s="276" t="s">
        <v>360</v>
      </c>
      <c r="AL3807" s="277" t="s">
        <v>176</v>
      </c>
      <c r="AM3807" s="276" t="s">
        <v>851</v>
      </c>
      <c r="AN3807" s="276" t="s">
        <v>636</v>
      </c>
      <c r="AO3807" s="277" t="s">
        <v>637</v>
      </c>
    </row>
    <row r="3808" spans="1:41" ht="15" thickBot="1" x14ac:dyDescent="0.4">
      <c r="A3808" s="8">
        <v>2025</v>
      </c>
      <c r="B3808" s="9" t="s">
        <v>172</v>
      </c>
      <c r="C3808" s="9" t="s">
        <v>176</v>
      </c>
      <c r="D3808" s="9" t="s">
        <v>360</v>
      </c>
      <c r="E3808" s="9" t="s">
        <v>32</v>
      </c>
      <c r="F3808" s="8">
        <v>2027</v>
      </c>
      <c r="G3808" s="11">
        <v>0</v>
      </c>
      <c r="H3808" s="11" t="s">
        <v>35</v>
      </c>
      <c r="I3808" s="11" t="s">
        <v>35</v>
      </c>
      <c r="J3808" s="11">
        <v>0</v>
      </c>
      <c r="K3808" s="11" t="s">
        <v>35</v>
      </c>
      <c r="L3808" s="11" t="s">
        <v>35</v>
      </c>
      <c r="M3808" s="11">
        <v>0</v>
      </c>
      <c r="N3808" s="11">
        <v>1.84398</v>
      </c>
      <c r="O3808" s="11">
        <v>0.69567000000000001</v>
      </c>
      <c r="P3808" s="11">
        <v>1.42472</v>
      </c>
      <c r="Q3808" s="11">
        <v>3.2008100000000002</v>
      </c>
      <c r="R3808" s="11" t="s">
        <v>35</v>
      </c>
      <c r="S3808" s="11">
        <v>0</v>
      </c>
      <c r="T3808" s="11">
        <v>7.3170500000000001</v>
      </c>
      <c r="U3808" s="11">
        <v>0</v>
      </c>
      <c r="V3808" s="11">
        <v>0</v>
      </c>
      <c r="W3808" s="11">
        <v>0</v>
      </c>
      <c r="X3808" s="11">
        <v>0</v>
      </c>
      <c r="Y3808" s="11">
        <v>7.3170500000000001</v>
      </c>
      <c r="Z3808" s="28" t="s">
        <v>35</v>
      </c>
      <c r="AA3808" s="11">
        <v>0.71245000000000003</v>
      </c>
      <c r="AB3808" s="28" t="s">
        <v>35</v>
      </c>
      <c r="AC3808" s="11">
        <v>0.73089000000000004</v>
      </c>
      <c r="AD3808" s="71">
        <f t="shared" si="180"/>
        <v>0.15190000000000001</v>
      </c>
      <c r="AE3808" s="71">
        <f t="shared" si="181"/>
        <v>0</v>
      </c>
      <c r="AF3808" s="71">
        <f t="shared" si="182"/>
        <v>1.84E-2</v>
      </c>
      <c r="AG3808" s="277" t="s">
        <v>908</v>
      </c>
      <c r="AH3808" s="277" t="s">
        <v>858</v>
      </c>
      <c r="AI3808" s="276" t="s">
        <v>859</v>
      </c>
      <c r="AJ3808" s="276" t="s">
        <v>860</v>
      </c>
      <c r="AK3808" s="276" t="s">
        <v>360</v>
      </c>
      <c r="AL3808" s="277" t="s">
        <v>176</v>
      </c>
      <c r="AM3808" s="276" t="s">
        <v>851</v>
      </c>
      <c r="AN3808" s="276" t="s">
        <v>636</v>
      </c>
      <c r="AO3808" s="277" t="s">
        <v>637</v>
      </c>
    </row>
    <row r="3809" spans="1:41" ht="15" thickBot="1" x14ac:dyDescent="0.4">
      <c r="A3809" s="8">
        <v>2025</v>
      </c>
      <c r="B3809" s="9" t="s">
        <v>172</v>
      </c>
      <c r="C3809" s="9" t="s">
        <v>176</v>
      </c>
      <c r="D3809" s="9" t="s">
        <v>360</v>
      </c>
      <c r="E3809" s="9" t="s">
        <v>32</v>
      </c>
      <c r="F3809" s="8">
        <v>2028</v>
      </c>
      <c r="G3809" s="11">
        <v>0</v>
      </c>
      <c r="H3809" s="11" t="s">
        <v>35</v>
      </c>
      <c r="I3809" s="11" t="s">
        <v>35</v>
      </c>
      <c r="J3809" s="11">
        <v>0</v>
      </c>
      <c r="K3809" s="11" t="s">
        <v>35</v>
      </c>
      <c r="L3809" s="11" t="s">
        <v>35</v>
      </c>
      <c r="M3809" s="11">
        <v>0</v>
      </c>
      <c r="N3809" s="11">
        <v>1.87198</v>
      </c>
      <c r="O3809" s="11">
        <v>0.77968999999999999</v>
      </c>
      <c r="P3809" s="11">
        <v>1.75681</v>
      </c>
      <c r="Q3809" s="11">
        <v>3.6122299999999998</v>
      </c>
      <c r="R3809" s="11" t="s">
        <v>35</v>
      </c>
      <c r="S3809" s="11">
        <v>0</v>
      </c>
      <c r="T3809" s="11">
        <v>8.1959599999999995</v>
      </c>
      <c r="U3809" s="11">
        <v>0</v>
      </c>
      <c r="V3809" s="11">
        <v>0</v>
      </c>
      <c r="W3809" s="11">
        <v>0</v>
      </c>
      <c r="X3809" s="11">
        <v>0</v>
      </c>
      <c r="Y3809" s="11">
        <v>8.1959599999999995</v>
      </c>
      <c r="Z3809" s="28" t="s">
        <v>35</v>
      </c>
      <c r="AA3809" s="11">
        <v>0.78915000000000002</v>
      </c>
      <c r="AB3809" s="28" t="s">
        <v>35</v>
      </c>
      <c r="AC3809" s="11">
        <v>0.84470000000000001</v>
      </c>
      <c r="AD3809" s="71">
        <f t="shared" si="180"/>
        <v>0.17530000000000001</v>
      </c>
      <c r="AE3809" s="71">
        <f t="shared" si="181"/>
        <v>0</v>
      </c>
      <c r="AF3809" s="71">
        <f t="shared" si="182"/>
        <v>5.5599999999999997E-2</v>
      </c>
      <c r="AG3809" s="277" t="s">
        <v>908</v>
      </c>
      <c r="AH3809" s="277" t="s">
        <v>858</v>
      </c>
      <c r="AI3809" s="276" t="s">
        <v>859</v>
      </c>
      <c r="AJ3809" s="276" t="s">
        <v>860</v>
      </c>
      <c r="AK3809" s="276" t="s">
        <v>360</v>
      </c>
      <c r="AL3809" s="277" t="s">
        <v>176</v>
      </c>
      <c r="AM3809" s="276" t="s">
        <v>851</v>
      </c>
      <c r="AN3809" s="276" t="s">
        <v>636</v>
      </c>
      <c r="AO3809" s="277" t="s">
        <v>637</v>
      </c>
    </row>
    <row r="3810" spans="1:41" ht="15" thickBot="1" x14ac:dyDescent="0.4">
      <c r="A3810" s="8">
        <v>2025</v>
      </c>
      <c r="B3810" s="9" t="s">
        <v>172</v>
      </c>
      <c r="C3810" s="9" t="s">
        <v>176</v>
      </c>
      <c r="D3810" s="9" t="s">
        <v>360</v>
      </c>
      <c r="E3810" s="9" t="s">
        <v>32</v>
      </c>
      <c r="F3810" s="8">
        <v>2029</v>
      </c>
      <c r="G3810" s="11">
        <v>0</v>
      </c>
      <c r="H3810" s="11" t="s">
        <v>35</v>
      </c>
      <c r="I3810" s="11" t="s">
        <v>35</v>
      </c>
      <c r="J3810" s="11">
        <v>0</v>
      </c>
      <c r="K3810" s="11" t="s">
        <v>35</v>
      </c>
      <c r="L3810" s="11" t="s">
        <v>35</v>
      </c>
      <c r="M3810" s="11">
        <v>0</v>
      </c>
      <c r="N3810" s="11">
        <v>1.68546</v>
      </c>
      <c r="O3810" s="11">
        <v>0.67596000000000001</v>
      </c>
      <c r="P3810" s="11">
        <v>1.8093699999999999</v>
      </c>
      <c r="Q3810" s="11">
        <v>3.9977200000000002</v>
      </c>
      <c r="R3810" s="11" t="s">
        <v>35</v>
      </c>
      <c r="S3810" s="11">
        <v>0</v>
      </c>
      <c r="T3810" s="11">
        <v>8.68567</v>
      </c>
      <c r="U3810" s="11">
        <v>0</v>
      </c>
      <c r="V3810" s="11">
        <v>0</v>
      </c>
      <c r="W3810" s="11">
        <v>0</v>
      </c>
      <c r="X3810" s="11">
        <v>0</v>
      </c>
      <c r="Y3810" s="11">
        <v>8.68567</v>
      </c>
      <c r="Z3810" s="28" t="s">
        <v>35</v>
      </c>
      <c r="AA3810" s="11">
        <v>0.72272999999999998</v>
      </c>
      <c r="AB3810" s="28" t="s">
        <v>35</v>
      </c>
      <c r="AC3810" s="11">
        <v>0.97938999999999998</v>
      </c>
      <c r="AD3810" s="71">
        <f t="shared" si="180"/>
        <v>0.51719999999999999</v>
      </c>
      <c r="AE3810" s="71">
        <f t="shared" si="181"/>
        <v>0</v>
      </c>
      <c r="AF3810" s="71">
        <f t="shared" si="182"/>
        <v>0.25669999999999998</v>
      </c>
      <c r="AG3810" s="277" t="s">
        <v>908</v>
      </c>
      <c r="AH3810" s="277" t="s">
        <v>858</v>
      </c>
      <c r="AI3810" s="276" t="s">
        <v>859</v>
      </c>
      <c r="AJ3810" s="276" t="s">
        <v>860</v>
      </c>
      <c r="AK3810" s="276" t="s">
        <v>360</v>
      </c>
      <c r="AL3810" s="277" t="s">
        <v>176</v>
      </c>
      <c r="AM3810" s="276" t="s">
        <v>851</v>
      </c>
      <c r="AN3810" s="276" t="s">
        <v>636</v>
      </c>
      <c r="AO3810" s="277" t="s">
        <v>637</v>
      </c>
    </row>
    <row r="3811" spans="1:41" ht="15" thickBot="1" x14ac:dyDescent="0.4">
      <c r="A3811" s="8">
        <v>2025</v>
      </c>
      <c r="B3811" s="9" t="s">
        <v>172</v>
      </c>
      <c r="C3811" s="9" t="s">
        <v>176</v>
      </c>
      <c r="D3811" s="9" t="s">
        <v>360</v>
      </c>
      <c r="E3811" s="9" t="s">
        <v>32</v>
      </c>
      <c r="F3811" s="8">
        <v>2030</v>
      </c>
      <c r="G3811" s="11">
        <v>0</v>
      </c>
      <c r="H3811" s="11" t="s">
        <v>35</v>
      </c>
      <c r="I3811" s="11" t="s">
        <v>35</v>
      </c>
      <c r="J3811" s="11">
        <v>0</v>
      </c>
      <c r="K3811" s="11" t="s">
        <v>35</v>
      </c>
      <c r="L3811" s="11" t="s">
        <v>35</v>
      </c>
      <c r="M3811" s="11">
        <v>0</v>
      </c>
      <c r="N3811" s="11">
        <v>1.97428</v>
      </c>
      <c r="O3811" s="11">
        <v>0.51637</v>
      </c>
      <c r="P3811" s="11">
        <v>1.9039200000000001</v>
      </c>
      <c r="Q3811" s="11">
        <v>4.5959899999999996</v>
      </c>
      <c r="R3811" s="11" t="s">
        <v>35</v>
      </c>
      <c r="S3811" s="11">
        <v>0</v>
      </c>
      <c r="T3811" s="11">
        <v>9.2486999999999995</v>
      </c>
      <c r="U3811" s="11">
        <v>0</v>
      </c>
      <c r="V3811" s="11">
        <v>0</v>
      </c>
      <c r="W3811" s="11">
        <v>0</v>
      </c>
      <c r="X3811" s="11">
        <v>0</v>
      </c>
      <c r="Y3811" s="11">
        <v>9.2486999999999995</v>
      </c>
      <c r="Z3811" s="28" t="s">
        <v>35</v>
      </c>
      <c r="AA3811" s="11">
        <v>0.50888999999999995</v>
      </c>
      <c r="AB3811" s="28" t="s">
        <v>35</v>
      </c>
      <c r="AC3811" s="11">
        <v>0.83577000000000001</v>
      </c>
      <c r="AD3811" s="71">
        <f t="shared" si="180"/>
        <v>0.2581</v>
      </c>
      <c r="AE3811" s="71">
        <f t="shared" si="181"/>
        <v>0</v>
      </c>
      <c r="AF3811" s="71">
        <f t="shared" si="182"/>
        <v>0.32690000000000002</v>
      </c>
      <c r="AG3811" s="277" t="s">
        <v>908</v>
      </c>
      <c r="AH3811" s="277" t="s">
        <v>858</v>
      </c>
      <c r="AI3811" s="276" t="s">
        <v>859</v>
      </c>
      <c r="AJ3811" s="276" t="s">
        <v>860</v>
      </c>
      <c r="AK3811" s="276" t="s">
        <v>360</v>
      </c>
      <c r="AL3811" s="277" t="s">
        <v>176</v>
      </c>
      <c r="AM3811" s="276" t="s">
        <v>851</v>
      </c>
      <c r="AN3811" s="276" t="s">
        <v>636</v>
      </c>
      <c r="AO3811" s="277" t="s">
        <v>637</v>
      </c>
    </row>
    <row r="3812" spans="1:41" ht="15" thickBot="1" x14ac:dyDescent="0.4">
      <c r="A3812" s="8">
        <v>2025</v>
      </c>
      <c r="B3812" s="9" t="s">
        <v>172</v>
      </c>
      <c r="C3812" s="9" t="s">
        <v>176</v>
      </c>
      <c r="D3812" s="9" t="s">
        <v>360</v>
      </c>
      <c r="E3812" s="9" t="s">
        <v>32</v>
      </c>
      <c r="F3812" s="8">
        <v>2031</v>
      </c>
      <c r="G3812" s="11">
        <v>0</v>
      </c>
      <c r="H3812" s="11" t="s">
        <v>35</v>
      </c>
      <c r="I3812" s="11" t="s">
        <v>35</v>
      </c>
      <c r="J3812" s="11">
        <v>0</v>
      </c>
      <c r="K3812" s="11" t="s">
        <v>35</v>
      </c>
      <c r="L3812" s="11" t="s">
        <v>35</v>
      </c>
      <c r="M3812" s="11">
        <v>0</v>
      </c>
      <c r="N3812" s="11">
        <v>2.9857100000000001</v>
      </c>
      <c r="O3812" s="11">
        <v>0.87356</v>
      </c>
      <c r="P3812" s="11">
        <v>1.6934800000000001</v>
      </c>
      <c r="Q3812" s="11">
        <v>5.1969700000000003</v>
      </c>
      <c r="R3812" s="11" t="s">
        <v>35</v>
      </c>
      <c r="S3812" s="11">
        <v>0</v>
      </c>
      <c r="T3812" s="11">
        <v>10.93154</v>
      </c>
      <c r="U3812" s="11">
        <v>0</v>
      </c>
      <c r="V3812" s="11">
        <v>0</v>
      </c>
      <c r="W3812" s="11">
        <v>0</v>
      </c>
      <c r="X3812" s="11">
        <v>0</v>
      </c>
      <c r="Y3812" s="11">
        <v>10.93154</v>
      </c>
      <c r="Z3812" s="28" t="s">
        <v>35</v>
      </c>
      <c r="AA3812" s="11">
        <v>0.41436000000000001</v>
      </c>
      <c r="AB3812" s="28" t="s">
        <v>35</v>
      </c>
      <c r="AC3812" s="11">
        <v>0.75012000000000001</v>
      </c>
      <c r="AD3812" s="71">
        <f t="shared" si="180"/>
        <v>0.18179999999999999</v>
      </c>
      <c r="AE3812" s="71">
        <f t="shared" si="181"/>
        <v>0</v>
      </c>
      <c r="AF3812" s="71">
        <f t="shared" si="182"/>
        <v>0.33579999999999999</v>
      </c>
      <c r="AG3812" s="277" t="s">
        <v>908</v>
      </c>
      <c r="AH3812" s="277" t="s">
        <v>858</v>
      </c>
      <c r="AI3812" s="276" t="s">
        <v>859</v>
      </c>
      <c r="AJ3812" s="276" t="s">
        <v>860</v>
      </c>
      <c r="AK3812" s="276" t="s">
        <v>360</v>
      </c>
      <c r="AL3812" s="277" t="s">
        <v>176</v>
      </c>
      <c r="AM3812" s="276" t="s">
        <v>851</v>
      </c>
      <c r="AN3812" s="276" t="s">
        <v>636</v>
      </c>
      <c r="AO3812" s="277" t="s">
        <v>637</v>
      </c>
    </row>
    <row r="3813" spans="1:41" ht="15" thickBot="1" x14ac:dyDescent="0.4">
      <c r="A3813" s="8">
        <v>2025</v>
      </c>
      <c r="B3813" s="9" t="s">
        <v>172</v>
      </c>
      <c r="C3813" s="9" t="s">
        <v>176</v>
      </c>
      <c r="D3813" s="9" t="s">
        <v>360</v>
      </c>
      <c r="E3813" s="9" t="s">
        <v>32</v>
      </c>
      <c r="F3813" s="8">
        <v>2032</v>
      </c>
      <c r="G3813" s="11">
        <v>0</v>
      </c>
      <c r="H3813" s="11" t="s">
        <v>35</v>
      </c>
      <c r="I3813" s="11" t="s">
        <v>35</v>
      </c>
      <c r="J3813" s="11">
        <v>0</v>
      </c>
      <c r="K3813" s="11" t="s">
        <v>35</v>
      </c>
      <c r="L3813" s="11" t="s">
        <v>35</v>
      </c>
      <c r="M3813" s="11">
        <v>0</v>
      </c>
      <c r="N3813" s="11">
        <v>2.1196000000000002</v>
      </c>
      <c r="O3813" s="11">
        <v>0.65603</v>
      </c>
      <c r="P3813" s="11">
        <v>1.72871</v>
      </c>
      <c r="Q3813" s="11">
        <v>5.3462500000000004</v>
      </c>
      <c r="R3813" s="11" t="s">
        <v>35</v>
      </c>
      <c r="S3813" s="11">
        <v>0</v>
      </c>
      <c r="T3813" s="11">
        <v>10.0962</v>
      </c>
      <c r="U3813" s="11">
        <v>0</v>
      </c>
      <c r="V3813" s="11">
        <v>0</v>
      </c>
      <c r="W3813" s="11">
        <v>0</v>
      </c>
      <c r="X3813" s="11">
        <v>0</v>
      </c>
      <c r="Y3813" s="11">
        <v>10.0962</v>
      </c>
      <c r="Z3813" s="28" t="s">
        <v>35</v>
      </c>
      <c r="AA3813" s="11">
        <v>0.40688000000000002</v>
      </c>
      <c r="AB3813" s="28" t="s">
        <v>35</v>
      </c>
      <c r="AC3813" s="11">
        <v>0.90602000000000005</v>
      </c>
      <c r="AD3813" s="71">
        <f t="shared" si="180"/>
        <v>0.24560000000000001</v>
      </c>
      <c r="AE3813" s="71">
        <f t="shared" si="181"/>
        <v>0</v>
      </c>
      <c r="AF3813" s="71">
        <f t="shared" si="182"/>
        <v>0.49909999999999999</v>
      </c>
      <c r="AG3813" s="277" t="s">
        <v>908</v>
      </c>
      <c r="AH3813" s="277" t="s">
        <v>858</v>
      </c>
      <c r="AI3813" s="276" t="s">
        <v>859</v>
      </c>
      <c r="AJ3813" s="276" t="s">
        <v>860</v>
      </c>
      <c r="AK3813" s="276" t="s">
        <v>360</v>
      </c>
      <c r="AL3813" s="277" t="s">
        <v>176</v>
      </c>
      <c r="AM3813" s="276" t="s">
        <v>851</v>
      </c>
      <c r="AN3813" s="276" t="s">
        <v>636</v>
      </c>
      <c r="AO3813" s="277" t="s">
        <v>637</v>
      </c>
    </row>
    <row r="3814" spans="1:41" ht="15" thickBot="1" x14ac:dyDescent="0.4">
      <c r="A3814" s="8">
        <v>2025</v>
      </c>
      <c r="B3814" s="9" t="s">
        <v>172</v>
      </c>
      <c r="C3814" s="9" t="s">
        <v>176</v>
      </c>
      <c r="D3814" s="9" t="s">
        <v>360</v>
      </c>
      <c r="E3814" s="9" t="s">
        <v>32</v>
      </c>
      <c r="F3814" s="8">
        <v>2033</v>
      </c>
      <c r="G3814" s="11">
        <v>0</v>
      </c>
      <c r="H3814" s="11" t="s">
        <v>35</v>
      </c>
      <c r="I3814" s="11" t="s">
        <v>35</v>
      </c>
      <c r="J3814" s="11">
        <v>0</v>
      </c>
      <c r="K3814" s="11" t="s">
        <v>35</v>
      </c>
      <c r="L3814" s="11" t="s">
        <v>35</v>
      </c>
      <c r="M3814" s="11">
        <v>0</v>
      </c>
      <c r="N3814" s="11">
        <v>2.1785700000000001</v>
      </c>
      <c r="O3814" s="11">
        <v>1.33975</v>
      </c>
      <c r="P3814" s="11">
        <v>1.79671</v>
      </c>
      <c r="Q3814" s="11">
        <v>5.5899700000000001</v>
      </c>
      <c r="R3814" s="11" t="s">
        <v>35</v>
      </c>
      <c r="S3814" s="11">
        <v>0</v>
      </c>
      <c r="T3814" s="11">
        <v>11.10158</v>
      </c>
      <c r="U3814" s="11">
        <v>0</v>
      </c>
      <c r="V3814" s="11">
        <v>0</v>
      </c>
      <c r="W3814" s="11">
        <v>0</v>
      </c>
      <c r="X3814" s="11">
        <v>0</v>
      </c>
      <c r="Y3814" s="11">
        <v>11.10158</v>
      </c>
      <c r="Z3814" s="28" t="s">
        <v>35</v>
      </c>
      <c r="AA3814" s="11">
        <v>0.35533999999999999</v>
      </c>
      <c r="AB3814" s="28" t="s">
        <v>35</v>
      </c>
      <c r="AC3814" s="11">
        <v>1.2560100000000001</v>
      </c>
      <c r="AD3814" s="71">
        <f t="shared" si="180"/>
        <v>0.1966</v>
      </c>
      <c r="AE3814" s="71">
        <f t="shared" si="181"/>
        <v>0</v>
      </c>
      <c r="AF3814" s="71">
        <f t="shared" si="182"/>
        <v>0.90069999999999995</v>
      </c>
      <c r="AG3814" s="277" t="s">
        <v>908</v>
      </c>
      <c r="AH3814" s="277" t="s">
        <v>858</v>
      </c>
      <c r="AI3814" s="276" t="s">
        <v>859</v>
      </c>
      <c r="AJ3814" s="276" t="s">
        <v>860</v>
      </c>
      <c r="AK3814" s="276" t="s">
        <v>360</v>
      </c>
      <c r="AL3814" s="277" t="s">
        <v>176</v>
      </c>
      <c r="AM3814" s="276" t="s">
        <v>851</v>
      </c>
      <c r="AN3814" s="276" t="s">
        <v>636</v>
      </c>
      <c r="AO3814" s="277" t="s">
        <v>637</v>
      </c>
    </row>
    <row r="3815" spans="1:41" ht="15" thickBot="1" x14ac:dyDescent="0.4">
      <c r="A3815" s="8">
        <v>2025</v>
      </c>
      <c r="B3815" s="9" t="s">
        <v>172</v>
      </c>
      <c r="C3815" s="9" t="s">
        <v>176</v>
      </c>
      <c r="D3815" s="9" t="s">
        <v>360</v>
      </c>
      <c r="E3815" s="9" t="s">
        <v>32</v>
      </c>
      <c r="F3815" s="8">
        <v>2034</v>
      </c>
      <c r="G3815" s="11">
        <v>0</v>
      </c>
      <c r="H3815" s="11" t="s">
        <v>35</v>
      </c>
      <c r="I3815" s="11" t="s">
        <v>35</v>
      </c>
      <c r="J3815" s="11">
        <v>0</v>
      </c>
      <c r="K3815" s="11" t="s">
        <v>35</v>
      </c>
      <c r="L3815" s="11" t="s">
        <v>35</v>
      </c>
      <c r="M3815" s="11">
        <v>0</v>
      </c>
      <c r="N3815" s="11">
        <v>2.01722</v>
      </c>
      <c r="O3815" s="11">
        <v>1.4980100000000001</v>
      </c>
      <c r="P3815" s="11">
        <v>1.4508399999999999</v>
      </c>
      <c r="Q3815" s="11">
        <v>5.4795999999999996</v>
      </c>
      <c r="R3815" s="11" t="s">
        <v>35</v>
      </c>
      <c r="S3815" s="11">
        <v>0</v>
      </c>
      <c r="T3815" s="11">
        <v>10.629989999999999</v>
      </c>
      <c r="U3815" s="11">
        <v>0</v>
      </c>
      <c r="V3815" s="11">
        <v>0</v>
      </c>
      <c r="W3815" s="11">
        <v>0</v>
      </c>
      <c r="X3815" s="11">
        <v>0</v>
      </c>
      <c r="Y3815" s="11">
        <v>10.629989999999999</v>
      </c>
      <c r="Z3815" s="28" t="s">
        <v>35</v>
      </c>
      <c r="AA3815" s="11">
        <v>0.376</v>
      </c>
      <c r="AB3815" s="28" t="s">
        <v>35</v>
      </c>
      <c r="AC3815" s="11">
        <v>1.38002</v>
      </c>
      <c r="AD3815" s="71">
        <f t="shared" si="180"/>
        <v>0.18429999999999999</v>
      </c>
      <c r="AE3815" s="71">
        <f t="shared" si="181"/>
        <v>0</v>
      </c>
      <c r="AF3815" s="71">
        <f t="shared" si="182"/>
        <v>1.004</v>
      </c>
      <c r="AG3815" s="277" t="s">
        <v>908</v>
      </c>
      <c r="AH3815" s="277" t="s">
        <v>858</v>
      </c>
      <c r="AI3815" s="276" t="s">
        <v>859</v>
      </c>
      <c r="AJ3815" s="276" t="s">
        <v>860</v>
      </c>
      <c r="AK3815" s="276" t="s">
        <v>360</v>
      </c>
      <c r="AL3815" s="277" t="s">
        <v>176</v>
      </c>
      <c r="AM3815" s="276" t="s">
        <v>851</v>
      </c>
      <c r="AN3815" s="276" t="s">
        <v>636</v>
      </c>
      <c r="AO3815" s="277" t="s">
        <v>637</v>
      </c>
    </row>
    <row r="3816" spans="1:41" ht="15" thickBot="1" x14ac:dyDescent="0.4">
      <c r="A3816" s="8">
        <v>2025</v>
      </c>
      <c r="B3816" s="9" t="s">
        <v>172</v>
      </c>
      <c r="C3816" s="9" t="s">
        <v>176</v>
      </c>
      <c r="D3816" s="9" t="s">
        <v>360</v>
      </c>
      <c r="E3816" s="9" t="s">
        <v>32</v>
      </c>
      <c r="F3816" s="8">
        <v>2035</v>
      </c>
      <c r="G3816" s="11">
        <v>0</v>
      </c>
      <c r="H3816" s="11" t="s">
        <v>35</v>
      </c>
      <c r="I3816" s="11" t="s">
        <v>35</v>
      </c>
      <c r="J3816" s="11">
        <v>0</v>
      </c>
      <c r="K3816" s="11" t="s">
        <v>35</v>
      </c>
      <c r="L3816" s="11" t="s">
        <v>35</v>
      </c>
      <c r="M3816" s="11">
        <v>0</v>
      </c>
      <c r="N3816" s="11">
        <v>1.1311100000000001</v>
      </c>
      <c r="O3816" s="11">
        <v>1.2861499999999999</v>
      </c>
      <c r="P3816" s="11">
        <v>1.7810299999999999</v>
      </c>
      <c r="Q3816" s="11">
        <v>5.0343</v>
      </c>
      <c r="R3816" s="11" t="s">
        <v>35</v>
      </c>
      <c r="S3816" s="11">
        <v>0</v>
      </c>
      <c r="T3816" s="11">
        <v>9.5399399999999996</v>
      </c>
      <c r="U3816" s="11">
        <v>0</v>
      </c>
      <c r="V3816" s="11">
        <v>0</v>
      </c>
      <c r="W3816" s="11">
        <v>0</v>
      </c>
      <c r="X3816" s="11">
        <v>0</v>
      </c>
      <c r="Y3816" s="11">
        <v>9.5399399999999996</v>
      </c>
      <c r="Z3816" s="28" t="s">
        <v>35</v>
      </c>
      <c r="AA3816" s="11">
        <v>0.37385000000000002</v>
      </c>
      <c r="AB3816" s="28" t="s">
        <v>35</v>
      </c>
      <c r="AC3816" s="11">
        <v>1.3028500000000001</v>
      </c>
      <c r="AD3816" s="71">
        <f t="shared" si="180"/>
        <v>0.30740000000000001</v>
      </c>
      <c r="AE3816" s="71">
        <f t="shared" si="181"/>
        <v>0</v>
      </c>
      <c r="AF3816" s="71">
        <f t="shared" si="182"/>
        <v>0.92900000000000005</v>
      </c>
      <c r="AG3816" s="277" t="s">
        <v>908</v>
      </c>
      <c r="AH3816" s="277" t="s">
        <v>858</v>
      </c>
      <c r="AI3816" s="276" t="s">
        <v>859</v>
      </c>
      <c r="AJ3816" s="276" t="s">
        <v>860</v>
      </c>
      <c r="AK3816" s="276" t="s">
        <v>360</v>
      </c>
      <c r="AL3816" s="277" t="s">
        <v>176</v>
      </c>
      <c r="AM3816" s="276" t="s">
        <v>851</v>
      </c>
      <c r="AN3816" s="276" t="s">
        <v>636</v>
      </c>
      <c r="AO3816" s="277" t="s">
        <v>637</v>
      </c>
    </row>
    <row r="3817" spans="1:41" ht="23.5" thickBot="1" x14ac:dyDescent="0.4">
      <c r="A3817" s="8">
        <v>2025</v>
      </c>
      <c r="B3817" s="9" t="s">
        <v>172</v>
      </c>
      <c r="C3817" s="9" t="s">
        <v>177</v>
      </c>
      <c r="D3817" s="9" t="s">
        <v>361</v>
      </c>
      <c r="E3817" s="97" t="s">
        <v>29</v>
      </c>
      <c r="F3817" s="8">
        <v>2025</v>
      </c>
      <c r="G3817" s="10">
        <v>0</v>
      </c>
      <c r="H3817" s="10">
        <v>0</v>
      </c>
      <c r="I3817" s="10">
        <v>37</v>
      </c>
      <c r="J3817" s="10">
        <v>0</v>
      </c>
      <c r="K3817" s="10">
        <v>0</v>
      </c>
      <c r="L3817" s="10">
        <v>0</v>
      </c>
      <c r="M3817" s="10">
        <v>0</v>
      </c>
      <c r="N3817" s="10">
        <v>0</v>
      </c>
      <c r="O3817" s="10">
        <v>0</v>
      </c>
      <c r="P3817" s="10">
        <v>19</v>
      </c>
      <c r="Q3817" s="10">
        <v>0</v>
      </c>
      <c r="R3817" s="10">
        <v>0</v>
      </c>
      <c r="S3817" s="10">
        <v>0</v>
      </c>
      <c r="T3817" s="10">
        <v>56</v>
      </c>
      <c r="U3817" s="10">
        <v>0</v>
      </c>
      <c r="V3817" s="10">
        <v>0</v>
      </c>
      <c r="W3817" s="10">
        <v>0</v>
      </c>
      <c r="X3817" s="10">
        <v>0</v>
      </c>
      <c r="Y3817" s="10">
        <v>56</v>
      </c>
      <c r="Z3817" s="10">
        <v>0</v>
      </c>
      <c r="AA3817" s="10">
        <v>0</v>
      </c>
      <c r="AB3817" s="29" t="s">
        <v>35</v>
      </c>
      <c r="AC3817" s="10" t="s">
        <v>35</v>
      </c>
      <c r="AD3817" s="71">
        <f t="shared" si="180"/>
        <v>0</v>
      </c>
      <c r="AE3817" s="71">
        <f t="shared" si="181"/>
        <v>0</v>
      </c>
      <c r="AF3817" s="71" t="e">
        <f t="shared" si="182"/>
        <v>#VALUE!</v>
      </c>
      <c r="AG3817" s="277" t="s">
        <v>905</v>
      </c>
      <c r="AH3817" s="277" t="s">
        <v>861</v>
      </c>
      <c r="AI3817" s="276" t="s">
        <v>862</v>
      </c>
      <c r="AJ3817" s="276" t="s">
        <v>863</v>
      </c>
      <c r="AK3817" s="276" t="s">
        <v>361</v>
      </c>
      <c r="AL3817" s="277" t="s">
        <v>177</v>
      </c>
      <c r="AM3817" s="276" t="s">
        <v>851</v>
      </c>
      <c r="AN3817" s="276" t="s">
        <v>636</v>
      </c>
      <c r="AO3817" s="277" t="s">
        <v>637</v>
      </c>
    </row>
    <row r="3818" spans="1:41" ht="15" thickBot="1" x14ac:dyDescent="0.4">
      <c r="A3818" s="8">
        <v>2025</v>
      </c>
      <c r="B3818" s="9" t="s">
        <v>172</v>
      </c>
      <c r="C3818" s="9" t="s">
        <v>177</v>
      </c>
      <c r="D3818" s="9" t="s">
        <v>361</v>
      </c>
      <c r="E3818" s="9" t="s">
        <v>30</v>
      </c>
      <c r="F3818" s="8">
        <v>2025</v>
      </c>
      <c r="G3818" s="11">
        <v>0</v>
      </c>
      <c r="H3818" s="11">
        <v>0</v>
      </c>
      <c r="I3818" s="11">
        <v>0.11525000000000001</v>
      </c>
      <c r="J3818" s="11">
        <v>0</v>
      </c>
      <c r="K3818" s="11">
        <v>0</v>
      </c>
      <c r="L3818" s="11">
        <v>0</v>
      </c>
      <c r="M3818" s="11">
        <v>0</v>
      </c>
      <c r="N3818" s="11">
        <v>0</v>
      </c>
      <c r="O3818" s="11">
        <v>0</v>
      </c>
      <c r="P3818" s="11">
        <v>6.2429999999999999E-2</v>
      </c>
      <c r="Q3818" s="11">
        <v>0</v>
      </c>
      <c r="R3818" s="11">
        <v>0</v>
      </c>
      <c r="S3818" s="11">
        <v>0</v>
      </c>
      <c r="T3818" s="11">
        <v>0.17768</v>
      </c>
      <c r="U3818" s="11">
        <v>0</v>
      </c>
      <c r="V3818" s="11">
        <v>0</v>
      </c>
      <c r="W3818" s="11">
        <v>0</v>
      </c>
      <c r="X3818" s="11">
        <v>0</v>
      </c>
      <c r="Y3818" s="11">
        <v>0.17768</v>
      </c>
      <c r="Z3818" s="11">
        <v>0</v>
      </c>
      <c r="AA3818" s="11">
        <v>0</v>
      </c>
      <c r="AB3818" s="28" t="s">
        <v>35</v>
      </c>
      <c r="AC3818" s="11" t="s">
        <v>35</v>
      </c>
      <c r="AD3818" s="71">
        <f t="shared" si="180"/>
        <v>0</v>
      </c>
      <c r="AE3818" s="71">
        <f t="shared" si="181"/>
        <v>0</v>
      </c>
      <c r="AF3818" s="71" t="e">
        <f t="shared" si="182"/>
        <v>#VALUE!</v>
      </c>
      <c r="AG3818" s="277" t="s">
        <v>906</v>
      </c>
      <c r="AH3818" s="277" t="s">
        <v>861</v>
      </c>
      <c r="AI3818" s="276" t="s">
        <v>862</v>
      </c>
      <c r="AJ3818" s="276" t="s">
        <v>863</v>
      </c>
      <c r="AK3818" s="276" t="s">
        <v>361</v>
      </c>
      <c r="AL3818" s="277" t="s">
        <v>177</v>
      </c>
      <c r="AM3818" s="276" t="s">
        <v>851</v>
      </c>
      <c r="AN3818" s="276" t="s">
        <v>636</v>
      </c>
      <c r="AO3818" s="277" t="s">
        <v>637</v>
      </c>
    </row>
    <row r="3819" spans="1:41" ht="15" thickBot="1" x14ac:dyDescent="0.4">
      <c r="A3819" s="8">
        <v>2025</v>
      </c>
      <c r="B3819" s="9" t="s">
        <v>172</v>
      </c>
      <c r="C3819" s="9" t="s">
        <v>177</v>
      </c>
      <c r="D3819" s="9" t="s">
        <v>361</v>
      </c>
      <c r="E3819" s="9" t="s">
        <v>30</v>
      </c>
      <c r="F3819" s="8">
        <v>2026</v>
      </c>
      <c r="G3819" s="11">
        <v>0</v>
      </c>
      <c r="H3819" s="11">
        <v>0</v>
      </c>
      <c r="I3819" s="11">
        <v>0.11515</v>
      </c>
      <c r="J3819" s="11">
        <v>0</v>
      </c>
      <c r="K3819" s="11">
        <v>0</v>
      </c>
      <c r="L3819" s="11">
        <v>0</v>
      </c>
      <c r="M3819" s="11">
        <v>0</v>
      </c>
      <c r="N3819" s="11">
        <v>0</v>
      </c>
      <c r="O3819" s="11">
        <v>0</v>
      </c>
      <c r="P3819" s="11">
        <v>6.3339999999999994E-2</v>
      </c>
      <c r="Q3819" s="11">
        <v>0</v>
      </c>
      <c r="R3819" s="11">
        <v>0</v>
      </c>
      <c r="S3819" s="11">
        <v>0</v>
      </c>
      <c r="T3819" s="11">
        <v>0.17849000000000001</v>
      </c>
      <c r="U3819" s="11">
        <v>0</v>
      </c>
      <c r="V3819" s="11">
        <v>0</v>
      </c>
      <c r="W3819" s="11">
        <v>0</v>
      </c>
      <c r="X3819" s="11">
        <v>0</v>
      </c>
      <c r="Y3819" s="11">
        <v>0.17849000000000001</v>
      </c>
      <c r="Z3819" s="11">
        <v>0</v>
      </c>
      <c r="AA3819" s="11">
        <v>0</v>
      </c>
      <c r="AB3819" s="28" t="s">
        <v>35</v>
      </c>
      <c r="AC3819" s="11" t="s">
        <v>35</v>
      </c>
      <c r="AD3819" s="71">
        <f t="shared" si="180"/>
        <v>0</v>
      </c>
      <c r="AE3819" s="71">
        <f t="shared" si="181"/>
        <v>0</v>
      </c>
      <c r="AF3819" s="71" t="e">
        <f t="shared" si="182"/>
        <v>#VALUE!</v>
      </c>
      <c r="AG3819" s="277" t="s">
        <v>906</v>
      </c>
      <c r="AH3819" s="277" t="s">
        <v>861</v>
      </c>
      <c r="AI3819" s="276" t="s">
        <v>862</v>
      </c>
      <c r="AJ3819" s="276" t="s">
        <v>863</v>
      </c>
      <c r="AK3819" s="276" t="s">
        <v>361</v>
      </c>
      <c r="AL3819" s="277" t="s">
        <v>177</v>
      </c>
      <c r="AM3819" s="276" t="s">
        <v>851</v>
      </c>
      <c r="AN3819" s="276" t="s">
        <v>636</v>
      </c>
      <c r="AO3819" s="277" t="s">
        <v>637</v>
      </c>
    </row>
    <row r="3820" spans="1:41" ht="15" thickBot="1" x14ac:dyDescent="0.4">
      <c r="A3820" s="8">
        <v>2025</v>
      </c>
      <c r="B3820" s="9" t="s">
        <v>172</v>
      </c>
      <c r="C3820" s="9" t="s">
        <v>177</v>
      </c>
      <c r="D3820" s="9" t="s">
        <v>361</v>
      </c>
      <c r="E3820" s="9" t="s">
        <v>30</v>
      </c>
      <c r="F3820" s="8">
        <v>2027</v>
      </c>
      <c r="G3820" s="11">
        <v>0</v>
      </c>
      <c r="H3820" s="11">
        <v>0</v>
      </c>
      <c r="I3820" s="11">
        <v>0.11094999999999999</v>
      </c>
      <c r="J3820" s="11">
        <v>0</v>
      </c>
      <c r="K3820" s="11">
        <v>0</v>
      </c>
      <c r="L3820" s="11">
        <v>0</v>
      </c>
      <c r="M3820" s="11">
        <v>0</v>
      </c>
      <c r="N3820" s="11">
        <v>0</v>
      </c>
      <c r="O3820" s="11">
        <v>0</v>
      </c>
      <c r="P3820" s="11">
        <v>6.4630000000000007E-2</v>
      </c>
      <c r="Q3820" s="11">
        <v>0</v>
      </c>
      <c r="R3820" s="11">
        <v>0</v>
      </c>
      <c r="S3820" s="11">
        <v>0</v>
      </c>
      <c r="T3820" s="11">
        <v>0.17558000000000001</v>
      </c>
      <c r="U3820" s="11">
        <v>0</v>
      </c>
      <c r="V3820" s="11">
        <v>0</v>
      </c>
      <c r="W3820" s="11">
        <v>0</v>
      </c>
      <c r="X3820" s="11">
        <v>0</v>
      </c>
      <c r="Y3820" s="11">
        <v>0.17558000000000001</v>
      </c>
      <c r="Z3820" s="11">
        <v>0</v>
      </c>
      <c r="AA3820" s="11">
        <v>0</v>
      </c>
      <c r="AB3820" s="28" t="s">
        <v>35</v>
      </c>
      <c r="AC3820" s="11" t="s">
        <v>35</v>
      </c>
      <c r="AD3820" s="71">
        <f t="shared" si="180"/>
        <v>0</v>
      </c>
      <c r="AE3820" s="71">
        <f t="shared" si="181"/>
        <v>0</v>
      </c>
      <c r="AF3820" s="71" t="e">
        <f t="shared" si="182"/>
        <v>#VALUE!</v>
      </c>
      <c r="AG3820" s="277" t="s">
        <v>906</v>
      </c>
      <c r="AH3820" s="277" t="s">
        <v>861</v>
      </c>
      <c r="AI3820" s="276" t="s">
        <v>862</v>
      </c>
      <c r="AJ3820" s="276" t="s">
        <v>863</v>
      </c>
      <c r="AK3820" s="276" t="s">
        <v>361</v>
      </c>
      <c r="AL3820" s="277" t="s">
        <v>177</v>
      </c>
      <c r="AM3820" s="276" t="s">
        <v>851</v>
      </c>
      <c r="AN3820" s="276" t="s">
        <v>636</v>
      </c>
      <c r="AO3820" s="277" t="s">
        <v>637</v>
      </c>
    </row>
    <row r="3821" spans="1:41" ht="15" thickBot="1" x14ac:dyDescent="0.4">
      <c r="A3821" s="8">
        <v>2025</v>
      </c>
      <c r="B3821" s="9" t="s">
        <v>172</v>
      </c>
      <c r="C3821" s="9" t="s">
        <v>177</v>
      </c>
      <c r="D3821" s="9" t="s">
        <v>361</v>
      </c>
      <c r="E3821" s="9" t="s">
        <v>30</v>
      </c>
      <c r="F3821" s="8">
        <v>2028</v>
      </c>
      <c r="G3821" s="11">
        <v>0</v>
      </c>
      <c r="H3821" s="11">
        <v>0</v>
      </c>
      <c r="I3821" s="11">
        <v>0.10997</v>
      </c>
      <c r="J3821" s="11">
        <v>0</v>
      </c>
      <c r="K3821" s="11">
        <v>0</v>
      </c>
      <c r="L3821" s="11">
        <v>0</v>
      </c>
      <c r="M3821" s="11">
        <v>0</v>
      </c>
      <c r="N3821" s="11">
        <v>0</v>
      </c>
      <c r="O3821" s="11">
        <v>0</v>
      </c>
      <c r="P3821" s="11">
        <v>6.744E-2</v>
      </c>
      <c r="Q3821" s="11">
        <v>0</v>
      </c>
      <c r="R3821" s="11">
        <v>0</v>
      </c>
      <c r="S3821" s="11">
        <v>0</v>
      </c>
      <c r="T3821" s="11">
        <v>0.17741000000000001</v>
      </c>
      <c r="U3821" s="11">
        <v>0</v>
      </c>
      <c r="V3821" s="11">
        <v>0</v>
      </c>
      <c r="W3821" s="11">
        <v>0</v>
      </c>
      <c r="X3821" s="11">
        <v>0</v>
      </c>
      <c r="Y3821" s="11">
        <v>0.17741000000000001</v>
      </c>
      <c r="Z3821" s="11">
        <v>0</v>
      </c>
      <c r="AA3821" s="11">
        <v>0</v>
      </c>
      <c r="AB3821" s="28" t="s">
        <v>35</v>
      </c>
      <c r="AC3821" s="11" t="s">
        <v>35</v>
      </c>
      <c r="AD3821" s="71">
        <f t="shared" si="180"/>
        <v>0</v>
      </c>
      <c r="AE3821" s="71">
        <f t="shared" si="181"/>
        <v>0</v>
      </c>
      <c r="AF3821" s="71" t="e">
        <f t="shared" si="182"/>
        <v>#VALUE!</v>
      </c>
      <c r="AG3821" s="277" t="s">
        <v>906</v>
      </c>
      <c r="AH3821" s="277" t="s">
        <v>861</v>
      </c>
      <c r="AI3821" s="276" t="s">
        <v>862</v>
      </c>
      <c r="AJ3821" s="276" t="s">
        <v>863</v>
      </c>
      <c r="AK3821" s="276" t="s">
        <v>361</v>
      </c>
      <c r="AL3821" s="277" t="s">
        <v>177</v>
      </c>
      <c r="AM3821" s="276" t="s">
        <v>851</v>
      </c>
      <c r="AN3821" s="276" t="s">
        <v>636</v>
      </c>
      <c r="AO3821" s="277" t="s">
        <v>637</v>
      </c>
    </row>
    <row r="3822" spans="1:41" ht="15" thickBot="1" x14ac:dyDescent="0.4">
      <c r="A3822" s="8">
        <v>2025</v>
      </c>
      <c r="B3822" s="9" t="s">
        <v>172</v>
      </c>
      <c r="C3822" s="9" t="s">
        <v>177</v>
      </c>
      <c r="D3822" s="9" t="s">
        <v>361</v>
      </c>
      <c r="E3822" s="9" t="s">
        <v>30</v>
      </c>
      <c r="F3822" s="8">
        <v>2029</v>
      </c>
      <c r="G3822" s="11">
        <v>0</v>
      </c>
      <c r="H3822" s="11">
        <v>0</v>
      </c>
      <c r="I3822" s="11">
        <v>0.10653</v>
      </c>
      <c r="J3822" s="11">
        <v>0</v>
      </c>
      <c r="K3822" s="11">
        <v>0</v>
      </c>
      <c r="L3822" s="11">
        <v>0</v>
      </c>
      <c r="M3822" s="11">
        <v>0</v>
      </c>
      <c r="N3822" s="11">
        <v>0</v>
      </c>
      <c r="O3822" s="11">
        <v>0</v>
      </c>
      <c r="P3822" s="11">
        <v>6.8879999999999997E-2</v>
      </c>
      <c r="Q3822" s="11">
        <v>0</v>
      </c>
      <c r="R3822" s="11">
        <v>0</v>
      </c>
      <c r="S3822" s="11">
        <v>0</v>
      </c>
      <c r="T3822" s="11">
        <v>0.1754</v>
      </c>
      <c r="U3822" s="11">
        <v>0</v>
      </c>
      <c r="V3822" s="11">
        <v>0</v>
      </c>
      <c r="W3822" s="11">
        <v>0</v>
      </c>
      <c r="X3822" s="11">
        <v>0</v>
      </c>
      <c r="Y3822" s="11">
        <v>0.1754</v>
      </c>
      <c r="Z3822" s="11">
        <v>0</v>
      </c>
      <c r="AA3822" s="11">
        <v>0</v>
      </c>
      <c r="AB3822" s="28" t="s">
        <v>35</v>
      </c>
      <c r="AC3822" s="11" t="s">
        <v>35</v>
      </c>
      <c r="AD3822" s="71">
        <f t="shared" si="180"/>
        <v>0</v>
      </c>
      <c r="AE3822" s="71">
        <f t="shared" si="181"/>
        <v>0</v>
      </c>
      <c r="AF3822" s="71" t="e">
        <f t="shared" si="182"/>
        <v>#VALUE!</v>
      </c>
      <c r="AG3822" s="277" t="s">
        <v>906</v>
      </c>
      <c r="AH3822" s="277" t="s">
        <v>861</v>
      </c>
      <c r="AI3822" s="276" t="s">
        <v>862</v>
      </c>
      <c r="AJ3822" s="276" t="s">
        <v>863</v>
      </c>
      <c r="AK3822" s="276" t="s">
        <v>361</v>
      </c>
      <c r="AL3822" s="277" t="s">
        <v>177</v>
      </c>
      <c r="AM3822" s="276" t="s">
        <v>851</v>
      </c>
      <c r="AN3822" s="276" t="s">
        <v>636</v>
      </c>
      <c r="AO3822" s="277" t="s">
        <v>637</v>
      </c>
    </row>
    <row r="3823" spans="1:41" ht="15" thickBot="1" x14ac:dyDescent="0.4">
      <c r="A3823" s="8">
        <v>2025</v>
      </c>
      <c r="B3823" s="9" t="s">
        <v>172</v>
      </c>
      <c r="C3823" s="9" t="s">
        <v>177</v>
      </c>
      <c r="D3823" s="9" t="s">
        <v>361</v>
      </c>
      <c r="E3823" s="9" t="s">
        <v>30</v>
      </c>
      <c r="F3823" s="8">
        <v>2030</v>
      </c>
      <c r="G3823" s="11">
        <v>0</v>
      </c>
      <c r="H3823" s="11">
        <v>0</v>
      </c>
      <c r="I3823" s="11">
        <v>0.10524</v>
      </c>
      <c r="J3823" s="11">
        <v>0</v>
      </c>
      <c r="K3823" s="11">
        <v>0</v>
      </c>
      <c r="L3823" s="11">
        <v>0</v>
      </c>
      <c r="M3823" s="11">
        <v>0</v>
      </c>
      <c r="N3823" s="11">
        <v>0</v>
      </c>
      <c r="O3823" s="11">
        <v>0</v>
      </c>
      <c r="P3823" s="11">
        <v>6.9830000000000003E-2</v>
      </c>
      <c r="Q3823" s="11">
        <v>0</v>
      </c>
      <c r="R3823" s="11">
        <v>0</v>
      </c>
      <c r="S3823" s="11">
        <v>0</v>
      </c>
      <c r="T3823" s="11">
        <v>0.17508000000000001</v>
      </c>
      <c r="U3823" s="11">
        <v>0</v>
      </c>
      <c r="V3823" s="11">
        <v>0</v>
      </c>
      <c r="W3823" s="11">
        <v>0</v>
      </c>
      <c r="X3823" s="11">
        <v>0</v>
      </c>
      <c r="Y3823" s="11">
        <v>0.17508000000000001</v>
      </c>
      <c r="Z3823" s="11">
        <v>0</v>
      </c>
      <c r="AA3823" s="11">
        <v>0</v>
      </c>
      <c r="AB3823" s="28" t="s">
        <v>35</v>
      </c>
      <c r="AC3823" s="11" t="s">
        <v>35</v>
      </c>
      <c r="AD3823" s="71">
        <f t="shared" si="180"/>
        <v>0</v>
      </c>
      <c r="AE3823" s="71">
        <f t="shared" si="181"/>
        <v>0</v>
      </c>
      <c r="AF3823" s="71" t="e">
        <f t="shared" si="182"/>
        <v>#VALUE!</v>
      </c>
      <c r="AG3823" s="277" t="s">
        <v>906</v>
      </c>
      <c r="AH3823" s="277" t="s">
        <v>861</v>
      </c>
      <c r="AI3823" s="276" t="s">
        <v>862</v>
      </c>
      <c r="AJ3823" s="276" t="s">
        <v>863</v>
      </c>
      <c r="AK3823" s="276" t="s">
        <v>361</v>
      </c>
      <c r="AL3823" s="277" t="s">
        <v>177</v>
      </c>
      <c r="AM3823" s="276" t="s">
        <v>851</v>
      </c>
      <c r="AN3823" s="276" t="s">
        <v>636</v>
      </c>
      <c r="AO3823" s="277" t="s">
        <v>637</v>
      </c>
    </row>
    <row r="3824" spans="1:41" ht="15" thickBot="1" x14ac:dyDescent="0.4">
      <c r="A3824" s="8">
        <v>2025</v>
      </c>
      <c r="B3824" s="9" t="s">
        <v>172</v>
      </c>
      <c r="C3824" s="9" t="s">
        <v>177</v>
      </c>
      <c r="D3824" s="9" t="s">
        <v>361</v>
      </c>
      <c r="E3824" s="9" t="s">
        <v>30</v>
      </c>
      <c r="F3824" s="8">
        <v>2031</v>
      </c>
      <c r="G3824" s="11">
        <v>0</v>
      </c>
      <c r="H3824" s="11">
        <v>0</v>
      </c>
      <c r="I3824" s="11">
        <v>0.10317</v>
      </c>
      <c r="J3824" s="11">
        <v>0</v>
      </c>
      <c r="K3824" s="11">
        <v>0</v>
      </c>
      <c r="L3824" s="11">
        <v>0</v>
      </c>
      <c r="M3824" s="11">
        <v>0</v>
      </c>
      <c r="N3824" s="11">
        <v>0</v>
      </c>
      <c r="O3824" s="11">
        <v>0</v>
      </c>
      <c r="P3824" s="11">
        <v>6.8250000000000005E-2</v>
      </c>
      <c r="Q3824" s="11">
        <v>0</v>
      </c>
      <c r="R3824" s="11">
        <v>0</v>
      </c>
      <c r="S3824" s="11">
        <v>0</v>
      </c>
      <c r="T3824" s="11">
        <v>0.17143</v>
      </c>
      <c r="U3824" s="11">
        <v>0</v>
      </c>
      <c r="V3824" s="11">
        <v>0</v>
      </c>
      <c r="W3824" s="11">
        <v>0</v>
      </c>
      <c r="X3824" s="11">
        <v>0</v>
      </c>
      <c r="Y3824" s="11">
        <v>0.17143</v>
      </c>
      <c r="Z3824" s="11">
        <v>0</v>
      </c>
      <c r="AA3824" s="11">
        <v>0</v>
      </c>
      <c r="AB3824" s="28" t="s">
        <v>35</v>
      </c>
      <c r="AC3824" s="11" t="s">
        <v>35</v>
      </c>
      <c r="AD3824" s="71">
        <f t="shared" si="180"/>
        <v>0</v>
      </c>
      <c r="AE3824" s="71">
        <f t="shared" si="181"/>
        <v>0</v>
      </c>
      <c r="AF3824" s="71" t="e">
        <f t="shared" si="182"/>
        <v>#VALUE!</v>
      </c>
      <c r="AG3824" s="277" t="s">
        <v>906</v>
      </c>
      <c r="AH3824" s="277" t="s">
        <v>861</v>
      </c>
      <c r="AI3824" s="276" t="s">
        <v>862</v>
      </c>
      <c r="AJ3824" s="276" t="s">
        <v>863</v>
      </c>
      <c r="AK3824" s="276" t="s">
        <v>361</v>
      </c>
      <c r="AL3824" s="277" t="s">
        <v>177</v>
      </c>
      <c r="AM3824" s="276" t="s">
        <v>851</v>
      </c>
      <c r="AN3824" s="276" t="s">
        <v>636</v>
      </c>
      <c r="AO3824" s="277" t="s">
        <v>637</v>
      </c>
    </row>
    <row r="3825" spans="1:41" ht="15" thickBot="1" x14ac:dyDescent="0.4">
      <c r="A3825" s="8">
        <v>2025</v>
      </c>
      <c r="B3825" s="9" t="s">
        <v>172</v>
      </c>
      <c r="C3825" s="9" t="s">
        <v>177</v>
      </c>
      <c r="D3825" s="9" t="s">
        <v>361</v>
      </c>
      <c r="E3825" s="9" t="s">
        <v>30</v>
      </c>
      <c r="F3825" s="8">
        <v>2032</v>
      </c>
      <c r="G3825" s="11">
        <v>0</v>
      </c>
      <c r="H3825" s="11">
        <v>0</v>
      </c>
      <c r="I3825" s="11">
        <v>0.10208</v>
      </c>
      <c r="J3825" s="11">
        <v>0</v>
      </c>
      <c r="K3825" s="11">
        <v>0</v>
      </c>
      <c r="L3825" s="11">
        <v>0</v>
      </c>
      <c r="M3825" s="11">
        <v>0</v>
      </c>
      <c r="N3825" s="11">
        <v>0</v>
      </c>
      <c r="O3825" s="11">
        <v>0</v>
      </c>
      <c r="P3825" s="11">
        <v>6.7229999999999998E-2</v>
      </c>
      <c r="Q3825" s="11">
        <v>0</v>
      </c>
      <c r="R3825" s="11">
        <v>0</v>
      </c>
      <c r="S3825" s="11">
        <v>0</v>
      </c>
      <c r="T3825" s="11">
        <v>0.16930999999999999</v>
      </c>
      <c r="U3825" s="11">
        <v>0</v>
      </c>
      <c r="V3825" s="11">
        <v>0</v>
      </c>
      <c r="W3825" s="11">
        <v>0</v>
      </c>
      <c r="X3825" s="11">
        <v>0</v>
      </c>
      <c r="Y3825" s="11">
        <v>0.16930999999999999</v>
      </c>
      <c r="Z3825" s="11">
        <v>0</v>
      </c>
      <c r="AA3825" s="11">
        <v>0</v>
      </c>
      <c r="AB3825" s="28" t="s">
        <v>35</v>
      </c>
      <c r="AC3825" s="11" t="s">
        <v>35</v>
      </c>
      <c r="AD3825" s="71">
        <f t="shared" si="180"/>
        <v>0</v>
      </c>
      <c r="AE3825" s="71">
        <f t="shared" si="181"/>
        <v>0</v>
      </c>
      <c r="AF3825" s="71" t="e">
        <f t="shared" si="182"/>
        <v>#VALUE!</v>
      </c>
      <c r="AG3825" s="277" t="s">
        <v>906</v>
      </c>
      <c r="AH3825" s="277" t="s">
        <v>861</v>
      </c>
      <c r="AI3825" s="276" t="s">
        <v>862</v>
      </c>
      <c r="AJ3825" s="276" t="s">
        <v>863</v>
      </c>
      <c r="AK3825" s="276" t="s">
        <v>361</v>
      </c>
      <c r="AL3825" s="277" t="s">
        <v>177</v>
      </c>
      <c r="AM3825" s="276" t="s">
        <v>851</v>
      </c>
      <c r="AN3825" s="276" t="s">
        <v>636</v>
      </c>
      <c r="AO3825" s="277" t="s">
        <v>637</v>
      </c>
    </row>
    <row r="3826" spans="1:41" ht="15" thickBot="1" x14ac:dyDescent="0.4">
      <c r="A3826" s="8">
        <v>2025</v>
      </c>
      <c r="B3826" s="9" t="s">
        <v>172</v>
      </c>
      <c r="C3826" s="9" t="s">
        <v>177</v>
      </c>
      <c r="D3826" s="9" t="s">
        <v>361</v>
      </c>
      <c r="E3826" s="9" t="s">
        <v>30</v>
      </c>
      <c r="F3826" s="8">
        <v>2033</v>
      </c>
      <c r="G3826" s="11">
        <v>0</v>
      </c>
      <c r="H3826" s="11">
        <v>0</v>
      </c>
      <c r="I3826" s="11">
        <v>0.10168000000000001</v>
      </c>
      <c r="J3826" s="11">
        <v>0</v>
      </c>
      <c r="K3826" s="11">
        <v>0</v>
      </c>
      <c r="L3826" s="11">
        <v>0</v>
      </c>
      <c r="M3826" s="11">
        <v>0</v>
      </c>
      <c r="N3826" s="11">
        <v>0</v>
      </c>
      <c r="O3826" s="11">
        <v>0</v>
      </c>
      <c r="P3826" s="11">
        <v>6.7180000000000004E-2</v>
      </c>
      <c r="Q3826" s="11">
        <v>0</v>
      </c>
      <c r="R3826" s="11">
        <v>0</v>
      </c>
      <c r="S3826" s="11">
        <v>0</v>
      </c>
      <c r="T3826" s="11">
        <v>0.16886999999999999</v>
      </c>
      <c r="U3826" s="11">
        <v>0</v>
      </c>
      <c r="V3826" s="11">
        <v>0</v>
      </c>
      <c r="W3826" s="11">
        <v>0</v>
      </c>
      <c r="X3826" s="11">
        <v>0</v>
      </c>
      <c r="Y3826" s="11">
        <v>0.16886999999999999</v>
      </c>
      <c r="Z3826" s="11">
        <v>0</v>
      </c>
      <c r="AA3826" s="11">
        <v>0</v>
      </c>
      <c r="AB3826" s="28" t="s">
        <v>35</v>
      </c>
      <c r="AC3826" s="11" t="s">
        <v>35</v>
      </c>
      <c r="AD3826" s="71">
        <f t="shared" si="180"/>
        <v>0</v>
      </c>
      <c r="AE3826" s="71">
        <f t="shared" si="181"/>
        <v>0</v>
      </c>
      <c r="AF3826" s="71" t="e">
        <f t="shared" si="182"/>
        <v>#VALUE!</v>
      </c>
      <c r="AG3826" s="277" t="s">
        <v>906</v>
      </c>
      <c r="AH3826" s="277" t="s">
        <v>861</v>
      </c>
      <c r="AI3826" s="276" t="s">
        <v>862</v>
      </c>
      <c r="AJ3826" s="276" t="s">
        <v>863</v>
      </c>
      <c r="AK3826" s="276" t="s">
        <v>361</v>
      </c>
      <c r="AL3826" s="277" t="s">
        <v>177</v>
      </c>
      <c r="AM3826" s="276" t="s">
        <v>851</v>
      </c>
      <c r="AN3826" s="276" t="s">
        <v>636</v>
      </c>
      <c r="AO3826" s="277" t="s">
        <v>637</v>
      </c>
    </row>
    <row r="3827" spans="1:41" ht="15" thickBot="1" x14ac:dyDescent="0.4">
      <c r="A3827" s="8">
        <v>2025</v>
      </c>
      <c r="B3827" s="9" t="s">
        <v>172</v>
      </c>
      <c r="C3827" s="9" t="s">
        <v>177</v>
      </c>
      <c r="D3827" s="9" t="s">
        <v>361</v>
      </c>
      <c r="E3827" s="9" t="s">
        <v>30</v>
      </c>
      <c r="F3827" s="8">
        <v>2034</v>
      </c>
      <c r="G3827" s="11">
        <v>0</v>
      </c>
      <c r="H3827" s="11">
        <v>0</v>
      </c>
      <c r="I3827" s="11">
        <v>9.783E-2</v>
      </c>
      <c r="J3827" s="11">
        <v>0</v>
      </c>
      <c r="K3827" s="11">
        <v>0</v>
      </c>
      <c r="L3827" s="11">
        <v>0</v>
      </c>
      <c r="M3827" s="11">
        <v>0</v>
      </c>
      <c r="N3827" s="11">
        <v>0</v>
      </c>
      <c r="O3827" s="11">
        <v>0</v>
      </c>
      <c r="P3827" s="11">
        <v>6.4390000000000003E-2</v>
      </c>
      <c r="Q3827" s="11">
        <v>0</v>
      </c>
      <c r="R3827" s="11">
        <v>0</v>
      </c>
      <c r="S3827" s="11">
        <v>0</v>
      </c>
      <c r="T3827" s="11">
        <v>0.16222</v>
      </c>
      <c r="U3827" s="11">
        <v>0</v>
      </c>
      <c r="V3827" s="11">
        <v>0</v>
      </c>
      <c r="W3827" s="11">
        <v>0</v>
      </c>
      <c r="X3827" s="11">
        <v>0</v>
      </c>
      <c r="Y3827" s="11">
        <v>0.16222</v>
      </c>
      <c r="Z3827" s="11">
        <v>0</v>
      </c>
      <c r="AA3827" s="11">
        <v>0</v>
      </c>
      <c r="AB3827" s="28" t="s">
        <v>35</v>
      </c>
      <c r="AC3827" s="11" t="s">
        <v>35</v>
      </c>
      <c r="AD3827" s="71">
        <f t="shared" si="180"/>
        <v>0</v>
      </c>
      <c r="AE3827" s="71">
        <f t="shared" si="181"/>
        <v>0</v>
      </c>
      <c r="AF3827" s="71" t="e">
        <f t="shared" si="182"/>
        <v>#VALUE!</v>
      </c>
      <c r="AG3827" s="277" t="s">
        <v>906</v>
      </c>
      <c r="AH3827" s="277" t="s">
        <v>861</v>
      </c>
      <c r="AI3827" s="276" t="s">
        <v>862</v>
      </c>
      <c r="AJ3827" s="276" t="s">
        <v>863</v>
      </c>
      <c r="AK3827" s="276" t="s">
        <v>361</v>
      </c>
      <c r="AL3827" s="277" t="s">
        <v>177</v>
      </c>
      <c r="AM3827" s="276" t="s">
        <v>851</v>
      </c>
      <c r="AN3827" s="276" t="s">
        <v>636</v>
      </c>
      <c r="AO3827" s="277" t="s">
        <v>637</v>
      </c>
    </row>
    <row r="3828" spans="1:41" ht="15" thickBot="1" x14ac:dyDescent="0.4">
      <c r="A3828" s="8">
        <v>2025</v>
      </c>
      <c r="B3828" s="9" t="s">
        <v>172</v>
      </c>
      <c r="C3828" s="9" t="s">
        <v>177</v>
      </c>
      <c r="D3828" s="9" t="s">
        <v>361</v>
      </c>
      <c r="E3828" s="9" t="s">
        <v>30</v>
      </c>
      <c r="F3828" s="8">
        <v>2035</v>
      </c>
      <c r="G3828" s="11">
        <v>0</v>
      </c>
      <c r="H3828" s="11">
        <v>0</v>
      </c>
      <c r="I3828" s="11">
        <v>9.5820000000000002E-2</v>
      </c>
      <c r="J3828" s="11">
        <v>0</v>
      </c>
      <c r="K3828" s="11">
        <v>0</v>
      </c>
      <c r="L3828" s="11">
        <v>0</v>
      </c>
      <c r="M3828" s="11">
        <v>0</v>
      </c>
      <c r="N3828" s="11">
        <v>0</v>
      </c>
      <c r="O3828" s="11">
        <v>0</v>
      </c>
      <c r="P3828" s="11">
        <v>6.5250000000000002E-2</v>
      </c>
      <c r="Q3828" s="11">
        <v>0</v>
      </c>
      <c r="R3828" s="11">
        <v>0</v>
      </c>
      <c r="S3828" s="11">
        <v>0</v>
      </c>
      <c r="T3828" s="11">
        <v>0.16108</v>
      </c>
      <c r="U3828" s="11">
        <v>0</v>
      </c>
      <c r="V3828" s="11">
        <v>0</v>
      </c>
      <c r="W3828" s="11">
        <v>0</v>
      </c>
      <c r="X3828" s="11">
        <v>0</v>
      </c>
      <c r="Y3828" s="11">
        <v>0.16108</v>
      </c>
      <c r="Z3828" s="11">
        <v>0</v>
      </c>
      <c r="AA3828" s="11">
        <v>0</v>
      </c>
      <c r="AB3828" s="28" t="s">
        <v>35</v>
      </c>
      <c r="AC3828" s="11" t="s">
        <v>35</v>
      </c>
      <c r="AD3828" s="71">
        <f t="shared" si="180"/>
        <v>0</v>
      </c>
      <c r="AE3828" s="71">
        <f t="shared" si="181"/>
        <v>0</v>
      </c>
      <c r="AF3828" s="71" t="e">
        <f t="shared" si="182"/>
        <v>#VALUE!</v>
      </c>
      <c r="AG3828" s="277" t="s">
        <v>906</v>
      </c>
      <c r="AH3828" s="277" t="s">
        <v>861</v>
      </c>
      <c r="AI3828" s="276" t="s">
        <v>862</v>
      </c>
      <c r="AJ3828" s="276" t="s">
        <v>863</v>
      </c>
      <c r="AK3828" s="276" t="s">
        <v>361</v>
      </c>
      <c r="AL3828" s="277" t="s">
        <v>177</v>
      </c>
      <c r="AM3828" s="276" t="s">
        <v>851</v>
      </c>
      <c r="AN3828" s="276" t="s">
        <v>636</v>
      </c>
      <c r="AO3828" s="277" t="s">
        <v>637</v>
      </c>
    </row>
    <row r="3829" spans="1:41" ht="15" thickBot="1" x14ac:dyDescent="0.4">
      <c r="A3829" s="8">
        <v>2025</v>
      </c>
      <c r="B3829" s="9" t="s">
        <v>172</v>
      </c>
      <c r="C3829" s="9" t="s">
        <v>177</v>
      </c>
      <c r="D3829" s="9" t="s">
        <v>361</v>
      </c>
      <c r="E3829" s="9" t="s">
        <v>31</v>
      </c>
      <c r="F3829" s="8">
        <v>2025</v>
      </c>
      <c r="G3829" s="11" t="s">
        <v>381</v>
      </c>
      <c r="H3829" s="11" t="s">
        <v>381</v>
      </c>
      <c r="I3829" s="11" t="s">
        <v>381</v>
      </c>
      <c r="J3829" s="11" t="s">
        <v>381</v>
      </c>
      <c r="K3829" s="11" t="s">
        <v>381</v>
      </c>
      <c r="L3829" s="11" t="s">
        <v>381</v>
      </c>
      <c r="M3829" s="11" t="s">
        <v>381</v>
      </c>
      <c r="N3829" s="11" t="s">
        <v>381</v>
      </c>
      <c r="O3829" s="11" t="s">
        <v>381</v>
      </c>
      <c r="P3829" s="11" t="s">
        <v>381</v>
      </c>
      <c r="Q3829" s="11" t="s">
        <v>381</v>
      </c>
      <c r="R3829" s="11" t="s">
        <v>381</v>
      </c>
      <c r="S3829" s="11" t="s">
        <v>381</v>
      </c>
      <c r="T3829" s="11" t="s">
        <v>381</v>
      </c>
      <c r="U3829" s="11" t="s">
        <v>381</v>
      </c>
      <c r="V3829" s="11" t="s">
        <v>381</v>
      </c>
      <c r="W3829" s="11" t="s">
        <v>381</v>
      </c>
      <c r="X3829" s="11" t="s">
        <v>381</v>
      </c>
      <c r="Y3829" s="11" t="s">
        <v>381</v>
      </c>
      <c r="Z3829" s="11">
        <v>0</v>
      </c>
      <c r="AA3829" s="11">
        <v>0</v>
      </c>
      <c r="AB3829" s="28" t="s">
        <v>35</v>
      </c>
      <c r="AC3829" s="11" t="s">
        <v>35</v>
      </c>
      <c r="AD3829" s="71"/>
      <c r="AE3829" s="71"/>
      <c r="AF3829" s="71" t="e">
        <f t="shared" si="182"/>
        <v>#VALUE!</v>
      </c>
      <c r="AG3829" s="277" t="s">
        <v>907</v>
      </c>
      <c r="AH3829" s="277" t="s">
        <v>861</v>
      </c>
      <c r="AI3829" s="276" t="s">
        <v>862</v>
      </c>
      <c r="AJ3829" s="276" t="s">
        <v>863</v>
      </c>
      <c r="AK3829" s="276" t="s">
        <v>361</v>
      </c>
      <c r="AL3829" s="277" t="s">
        <v>177</v>
      </c>
      <c r="AM3829" s="276" t="s">
        <v>851</v>
      </c>
      <c r="AN3829" s="276" t="s">
        <v>636</v>
      </c>
      <c r="AO3829" s="277" t="s">
        <v>637</v>
      </c>
    </row>
    <row r="3830" spans="1:41" ht="15" thickBot="1" x14ac:dyDescent="0.4">
      <c r="A3830" s="8">
        <v>2025</v>
      </c>
      <c r="B3830" s="9" t="s">
        <v>172</v>
      </c>
      <c r="C3830" s="9" t="s">
        <v>177</v>
      </c>
      <c r="D3830" s="9" t="s">
        <v>361</v>
      </c>
      <c r="E3830" s="9" t="s">
        <v>31</v>
      </c>
      <c r="F3830" s="8">
        <v>2026</v>
      </c>
      <c r="G3830" s="11" t="s">
        <v>381</v>
      </c>
      <c r="H3830" s="11" t="s">
        <v>381</v>
      </c>
      <c r="I3830" s="11" t="s">
        <v>381</v>
      </c>
      <c r="J3830" s="11" t="s">
        <v>381</v>
      </c>
      <c r="K3830" s="11" t="s">
        <v>381</v>
      </c>
      <c r="L3830" s="11" t="s">
        <v>381</v>
      </c>
      <c r="M3830" s="11" t="s">
        <v>381</v>
      </c>
      <c r="N3830" s="11" t="s">
        <v>381</v>
      </c>
      <c r="O3830" s="11" t="s">
        <v>381</v>
      </c>
      <c r="P3830" s="11" t="s">
        <v>381</v>
      </c>
      <c r="Q3830" s="11" t="s">
        <v>381</v>
      </c>
      <c r="R3830" s="11" t="s">
        <v>381</v>
      </c>
      <c r="S3830" s="11" t="s">
        <v>381</v>
      </c>
      <c r="T3830" s="11" t="s">
        <v>381</v>
      </c>
      <c r="U3830" s="11" t="s">
        <v>381</v>
      </c>
      <c r="V3830" s="11" t="s">
        <v>381</v>
      </c>
      <c r="W3830" s="11" t="s">
        <v>381</v>
      </c>
      <c r="X3830" s="11" t="s">
        <v>381</v>
      </c>
      <c r="Y3830" s="11" t="s">
        <v>381</v>
      </c>
      <c r="Z3830" s="11">
        <v>0</v>
      </c>
      <c r="AA3830" s="11">
        <v>0</v>
      </c>
      <c r="AB3830" s="28" t="s">
        <v>35</v>
      </c>
      <c r="AC3830" s="11" t="s">
        <v>35</v>
      </c>
      <c r="AD3830" s="71"/>
      <c r="AE3830" s="71"/>
      <c r="AF3830" s="71" t="e">
        <f t="shared" si="182"/>
        <v>#VALUE!</v>
      </c>
      <c r="AG3830" s="277" t="s">
        <v>907</v>
      </c>
      <c r="AH3830" s="277" t="s">
        <v>861</v>
      </c>
      <c r="AI3830" s="276" t="s">
        <v>862</v>
      </c>
      <c r="AJ3830" s="276" t="s">
        <v>863</v>
      </c>
      <c r="AK3830" s="276" t="s">
        <v>361</v>
      </c>
      <c r="AL3830" s="277" t="s">
        <v>177</v>
      </c>
      <c r="AM3830" s="276" t="s">
        <v>851</v>
      </c>
      <c r="AN3830" s="276" t="s">
        <v>636</v>
      </c>
      <c r="AO3830" s="277" t="s">
        <v>637</v>
      </c>
    </row>
    <row r="3831" spans="1:41" ht="15" thickBot="1" x14ac:dyDescent="0.4">
      <c r="A3831" s="8">
        <v>2025</v>
      </c>
      <c r="B3831" s="9" t="s">
        <v>172</v>
      </c>
      <c r="C3831" s="9" t="s">
        <v>177</v>
      </c>
      <c r="D3831" s="9" t="s">
        <v>361</v>
      </c>
      <c r="E3831" s="9" t="s">
        <v>31</v>
      </c>
      <c r="F3831" s="8">
        <v>2027</v>
      </c>
      <c r="G3831" s="11" t="s">
        <v>381</v>
      </c>
      <c r="H3831" s="11" t="s">
        <v>381</v>
      </c>
      <c r="I3831" s="11" t="s">
        <v>381</v>
      </c>
      <c r="J3831" s="11" t="s">
        <v>381</v>
      </c>
      <c r="K3831" s="11" t="s">
        <v>381</v>
      </c>
      <c r="L3831" s="11" t="s">
        <v>381</v>
      </c>
      <c r="M3831" s="11" t="s">
        <v>381</v>
      </c>
      <c r="N3831" s="11" t="s">
        <v>381</v>
      </c>
      <c r="O3831" s="11" t="s">
        <v>381</v>
      </c>
      <c r="P3831" s="11" t="s">
        <v>381</v>
      </c>
      <c r="Q3831" s="11" t="s">
        <v>381</v>
      </c>
      <c r="R3831" s="11" t="s">
        <v>381</v>
      </c>
      <c r="S3831" s="11" t="s">
        <v>381</v>
      </c>
      <c r="T3831" s="11" t="s">
        <v>381</v>
      </c>
      <c r="U3831" s="11" t="s">
        <v>381</v>
      </c>
      <c r="V3831" s="11" t="s">
        <v>381</v>
      </c>
      <c r="W3831" s="11" t="s">
        <v>381</v>
      </c>
      <c r="X3831" s="11" t="s">
        <v>381</v>
      </c>
      <c r="Y3831" s="11" t="s">
        <v>381</v>
      </c>
      <c r="Z3831" s="11">
        <v>0</v>
      </c>
      <c r="AA3831" s="11">
        <v>0</v>
      </c>
      <c r="AB3831" s="28" t="s">
        <v>35</v>
      </c>
      <c r="AC3831" s="11" t="s">
        <v>35</v>
      </c>
      <c r="AD3831" s="71"/>
      <c r="AE3831" s="71"/>
      <c r="AF3831" s="71" t="e">
        <f t="shared" si="182"/>
        <v>#VALUE!</v>
      </c>
      <c r="AG3831" s="277" t="s">
        <v>907</v>
      </c>
      <c r="AH3831" s="277" t="s">
        <v>861</v>
      </c>
      <c r="AI3831" s="276" t="s">
        <v>862</v>
      </c>
      <c r="AJ3831" s="276" t="s">
        <v>863</v>
      </c>
      <c r="AK3831" s="276" t="s">
        <v>361</v>
      </c>
      <c r="AL3831" s="277" t="s">
        <v>177</v>
      </c>
      <c r="AM3831" s="276" t="s">
        <v>851</v>
      </c>
      <c r="AN3831" s="276" t="s">
        <v>636</v>
      </c>
      <c r="AO3831" s="277" t="s">
        <v>637</v>
      </c>
    </row>
    <row r="3832" spans="1:41" ht="15" thickBot="1" x14ac:dyDescent="0.4">
      <c r="A3832" s="8">
        <v>2025</v>
      </c>
      <c r="B3832" s="9" t="s">
        <v>172</v>
      </c>
      <c r="C3832" s="9" t="s">
        <v>177</v>
      </c>
      <c r="D3832" s="9" t="s">
        <v>361</v>
      </c>
      <c r="E3832" s="9" t="s">
        <v>31</v>
      </c>
      <c r="F3832" s="8">
        <v>2028</v>
      </c>
      <c r="G3832" s="11" t="s">
        <v>381</v>
      </c>
      <c r="H3832" s="11" t="s">
        <v>381</v>
      </c>
      <c r="I3832" s="11" t="s">
        <v>381</v>
      </c>
      <c r="J3832" s="11" t="s">
        <v>381</v>
      </c>
      <c r="K3832" s="11" t="s">
        <v>381</v>
      </c>
      <c r="L3832" s="11" t="s">
        <v>381</v>
      </c>
      <c r="M3832" s="11" t="s">
        <v>381</v>
      </c>
      <c r="N3832" s="11" t="s">
        <v>381</v>
      </c>
      <c r="O3832" s="11" t="s">
        <v>381</v>
      </c>
      <c r="P3832" s="11" t="s">
        <v>381</v>
      </c>
      <c r="Q3832" s="11" t="s">
        <v>381</v>
      </c>
      <c r="R3832" s="11" t="s">
        <v>381</v>
      </c>
      <c r="S3832" s="11" t="s">
        <v>381</v>
      </c>
      <c r="T3832" s="11" t="s">
        <v>381</v>
      </c>
      <c r="U3832" s="11" t="s">
        <v>381</v>
      </c>
      <c r="V3832" s="11" t="s">
        <v>381</v>
      </c>
      <c r="W3832" s="11" t="s">
        <v>381</v>
      </c>
      <c r="X3832" s="11" t="s">
        <v>381</v>
      </c>
      <c r="Y3832" s="11" t="s">
        <v>381</v>
      </c>
      <c r="Z3832" s="11">
        <v>0</v>
      </c>
      <c r="AA3832" s="11">
        <v>0</v>
      </c>
      <c r="AB3832" s="28" t="s">
        <v>35</v>
      </c>
      <c r="AC3832" s="11" t="s">
        <v>35</v>
      </c>
      <c r="AD3832" s="71"/>
      <c r="AE3832" s="71"/>
      <c r="AF3832" s="71" t="e">
        <f t="shared" si="182"/>
        <v>#VALUE!</v>
      </c>
      <c r="AG3832" s="277" t="s">
        <v>907</v>
      </c>
      <c r="AH3832" s="277" t="s">
        <v>861</v>
      </c>
      <c r="AI3832" s="276" t="s">
        <v>862</v>
      </c>
      <c r="AJ3832" s="276" t="s">
        <v>863</v>
      </c>
      <c r="AK3832" s="276" t="s">
        <v>361</v>
      </c>
      <c r="AL3832" s="277" t="s">
        <v>177</v>
      </c>
      <c r="AM3832" s="276" t="s">
        <v>851</v>
      </c>
      <c r="AN3832" s="276" t="s">
        <v>636</v>
      </c>
      <c r="AO3832" s="277" t="s">
        <v>637</v>
      </c>
    </row>
    <row r="3833" spans="1:41" ht="15" thickBot="1" x14ac:dyDescent="0.4">
      <c r="A3833" s="8">
        <v>2025</v>
      </c>
      <c r="B3833" s="9" t="s">
        <v>172</v>
      </c>
      <c r="C3833" s="9" t="s">
        <v>177</v>
      </c>
      <c r="D3833" s="9" t="s">
        <v>361</v>
      </c>
      <c r="E3833" s="9" t="s">
        <v>31</v>
      </c>
      <c r="F3833" s="8">
        <v>2029</v>
      </c>
      <c r="G3833" s="11" t="s">
        <v>381</v>
      </c>
      <c r="H3833" s="11" t="s">
        <v>381</v>
      </c>
      <c r="I3833" s="11" t="s">
        <v>381</v>
      </c>
      <c r="J3833" s="11" t="s">
        <v>381</v>
      </c>
      <c r="K3833" s="11" t="s">
        <v>381</v>
      </c>
      <c r="L3833" s="11" t="s">
        <v>381</v>
      </c>
      <c r="M3833" s="11" t="s">
        <v>381</v>
      </c>
      <c r="N3833" s="11" t="s">
        <v>381</v>
      </c>
      <c r="O3833" s="11" t="s">
        <v>381</v>
      </c>
      <c r="P3833" s="11" t="s">
        <v>381</v>
      </c>
      <c r="Q3833" s="11" t="s">
        <v>381</v>
      </c>
      <c r="R3833" s="11" t="s">
        <v>381</v>
      </c>
      <c r="S3833" s="11" t="s">
        <v>381</v>
      </c>
      <c r="T3833" s="11" t="s">
        <v>381</v>
      </c>
      <c r="U3833" s="11" t="s">
        <v>381</v>
      </c>
      <c r="V3833" s="11" t="s">
        <v>381</v>
      </c>
      <c r="W3833" s="11" t="s">
        <v>381</v>
      </c>
      <c r="X3833" s="11" t="s">
        <v>381</v>
      </c>
      <c r="Y3833" s="11" t="s">
        <v>381</v>
      </c>
      <c r="Z3833" s="11">
        <v>0</v>
      </c>
      <c r="AA3833" s="11">
        <v>0</v>
      </c>
      <c r="AB3833" s="28" t="s">
        <v>35</v>
      </c>
      <c r="AC3833" s="11" t="s">
        <v>35</v>
      </c>
      <c r="AD3833" s="71"/>
      <c r="AE3833" s="71"/>
      <c r="AF3833" s="71" t="e">
        <f t="shared" si="182"/>
        <v>#VALUE!</v>
      </c>
      <c r="AG3833" s="277" t="s">
        <v>907</v>
      </c>
      <c r="AH3833" s="277" t="s">
        <v>861</v>
      </c>
      <c r="AI3833" s="276" t="s">
        <v>862</v>
      </c>
      <c r="AJ3833" s="276" t="s">
        <v>863</v>
      </c>
      <c r="AK3833" s="276" t="s">
        <v>361</v>
      </c>
      <c r="AL3833" s="277" t="s">
        <v>177</v>
      </c>
      <c r="AM3833" s="276" t="s">
        <v>851</v>
      </c>
      <c r="AN3833" s="276" t="s">
        <v>636</v>
      </c>
      <c r="AO3833" s="277" t="s">
        <v>637</v>
      </c>
    </row>
    <row r="3834" spans="1:41" ht="15" thickBot="1" x14ac:dyDescent="0.4">
      <c r="A3834" s="8">
        <v>2025</v>
      </c>
      <c r="B3834" s="9" t="s">
        <v>172</v>
      </c>
      <c r="C3834" s="9" t="s">
        <v>177</v>
      </c>
      <c r="D3834" s="9" t="s">
        <v>361</v>
      </c>
      <c r="E3834" s="9" t="s">
        <v>31</v>
      </c>
      <c r="F3834" s="8">
        <v>2030</v>
      </c>
      <c r="G3834" s="11" t="s">
        <v>381</v>
      </c>
      <c r="H3834" s="11" t="s">
        <v>381</v>
      </c>
      <c r="I3834" s="11" t="s">
        <v>381</v>
      </c>
      <c r="J3834" s="11" t="s">
        <v>381</v>
      </c>
      <c r="K3834" s="11" t="s">
        <v>381</v>
      </c>
      <c r="L3834" s="11" t="s">
        <v>381</v>
      </c>
      <c r="M3834" s="11" t="s">
        <v>381</v>
      </c>
      <c r="N3834" s="11" t="s">
        <v>381</v>
      </c>
      <c r="O3834" s="11" t="s">
        <v>381</v>
      </c>
      <c r="P3834" s="11" t="s">
        <v>381</v>
      </c>
      <c r="Q3834" s="11" t="s">
        <v>381</v>
      </c>
      <c r="R3834" s="11" t="s">
        <v>381</v>
      </c>
      <c r="S3834" s="11" t="s">
        <v>381</v>
      </c>
      <c r="T3834" s="11" t="s">
        <v>381</v>
      </c>
      <c r="U3834" s="11" t="s">
        <v>381</v>
      </c>
      <c r="V3834" s="11" t="s">
        <v>381</v>
      </c>
      <c r="W3834" s="11" t="s">
        <v>381</v>
      </c>
      <c r="X3834" s="11" t="s">
        <v>381</v>
      </c>
      <c r="Y3834" s="11" t="s">
        <v>381</v>
      </c>
      <c r="Z3834" s="11">
        <v>0</v>
      </c>
      <c r="AA3834" s="11">
        <v>0</v>
      </c>
      <c r="AB3834" s="28" t="s">
        <v>35</v>
      </c>
      <c r="AC3834" s="11" t="s">
        <v>35</v>
      </c>
      <c r="AD3834" s="71"/>
      <c r="AE3834" s="71"/>
      <c r="AF3834" s="71" t="e">
        <f t="shared" si="182"/>
        <v>#VALUE!</v>
      </c>
      <c r="AG3834" s="277" t="s">
        <v>907</v>
      </c>
      <c r="AH3834" s="277" t="s">
        <v>861</v>
      </c>
      <c r="AI3834" s="276" t="s">
        <v>862</v>
      </c>
      <c r="AJ3834" s="276" t="s">
        <v>863</v>
      </c>
      <c r="AK3834" s="276" t="s">
        <v>361</v>
      </c>
      <c r="AL3834" s="277" t="s">
        <v>177</v>
      </c>
      <c r="AM3834" s="276" t="s">
        <v>851</v>
      </c>
      <c r="AN3834" s="276" t="s">
        <v>636</v>
      </c>
      <c r="AO3834" s="277" t="s">
        <v>637</v>
      </c>
    </row>
    <row r="3835" spans="1:41" ht="15" thickBot="1" x14ac:dyDescent="0.4">
      <c r="A3835" s="8">
        <v>2025</v>
      </c>
      <c r="B3835" s="9" t="s">
        <v>172</v>
      </c>
      <c r="C3835" s="9" t="s">
        <v>177</v>
      </c>
      <c r="D3835" s="9" t="s">
        <v>361</v>
      </c>
      <c r="E3835" s="9" t="s">
        <v>31</v>
      </c>
      <c r="F3835" s="8">
        <v>2031</v>
      </c>
      <c r="G3835" s="11" t="s">
        <v>381</v>
      </c>
      <c r="H3835" s="11" t="s">
        <v>381</v>
      </c>
      <c r="I3835" s="11" t="s">
        <v>381</v>
      </c>
      <c r="J3835" s="11" t="s">
        <v>381</v>
      </c>
      <c r="K3835" s="11" t="s">
        <v>381</v>
      </c>
      <c r="L3835" s="11" t="s">
        <v>381</v>
      </c>
      <c r="M3835" s="11" t="s">
        <v>381</v>
      </c>
      <c r="N3835" s="11" t="s">
        <v>381</v>
      </c>
      <c r="O3835" s="11" t="s">
        <v>381</v>
      </c>
      <c r="P3835" s="11" t="s">
        <v>381</v>
      </c>
      <c r="Q3835" s="11" t="s">
        <v>381</v>
      </c>
      <c r="R3835" s="11" t="s">
        <v>381</v>
      </c>
      <c r="S3835" s="11" t="s">
        <v>381</v>
      </c>
      <c r="T3835" s="11" t="s">
        <v>381</v>
      </c>
      <c r="U3835" s="11" t="s">
        <v>381</v>
      </c>
      <c r="V3835" s="11" t="s">
        <v>381</v>
      </c>
      <c r="W3835" s="11" t="s">
        <v>381</v>
      </c>
      <c r="X3835" s="11" t="s">
        <v>381</v>
      </c>
      <c r="Y3835" s="11" t="s">
        <v>381</v>
      </c>
      <c r="Z3835" s="11">
        <v>0</v>
      </c>
      <c r="AA3835" s="11">
        <v>0</v>
      </c>
      <c r="AB3835" s="28" t="s">
        <v>35</v>
      </c>
      <c r="AC3835" s="11" t="s">
        <v>35</v>
      </c>
      <c r="AD3835" s="71"/>
      <c r="AE3835" s="71"/>
      <c r="AF3835" s="71" t="e">
        <f t="shared" si="182"/>
        <v>#VALUE!</v>
      </c>
      <c r="AG3835" s="277" t="s">
        <v>907</v>
      </c>
      <c r="AH3835" s="277" t="s">
        <v>861</v>
      </c>
      <c r="AI3835" s="276" t="s">
        <v>862</v>
      </c>
      <c r="AJ3835" s="276" t="s">
        <v>863</v>
      </c>
      <c r="AK3835" s="276" t="s">
        <v>361</v>
      </c>
      <c r="AL3835" s="277" t="s">
        <v>177</v>
      </c>
      <c r="AM3835" s="276" t="s">
        <v>851</v>
      </c>
      <c r="AN3835" s="276" t="s">
        <v>636</v>
      </c>
      <c r="AO3835" s="277" t="s">
        <v>637</v>
      </c>
    </row>
    <row r="3836" spans="1:41" ht="15" thickBot="1" x14ac:dyDescent="0.4">
      <c r="A3836" s="8">
        <v>2025</v>
      </c>
      <c r="B3836" s="9" t="s">
        <v>172</v>
      </c>
      <c r="C3836" s="9" t="s">
        <v>177</v>
      </c>
      <c r="D3836" s="9" t="s">
        <v>361</v>
      </c>
      <c r="E3836" s="9" t="s">
        <v>31</v>
      </c>
      <c r="F3836" s="8">
        <v>2032</v>
      </c>
      <c r="G3836" s="11" t="s">
        <v>381</v>
      </c>
      <c r="H3836" s="11" t="s">
        <v>381</v>
      </c>
      <c r="I3836" s="11" t="s">
        <v>381</v>
      </c>
      <c r="J3836" s="11" t="s">
        <v>381</v>
      </c>
      <c r="K3836" s="11" t="s">
        <v>381</v>
      </c>
      <c r="L3836" s="11" t="s">
        <v>381</v>
      </c>
      <c r="M3836" s="11" t="s">
        <v>381</v>
      </c>
      <c r="N3836" s="11" t="s">
        <v>381</v>
      </c>
      <c r="O3836" s="11" t="s">
        <v>381</v>
      </c>
      <c r="P3836" s="11" t="s">
        <v>381</v>
      </c>
      <c r="Q3836" s="11" t="s">
        <v>381</v>
      </c>
      <c r="R3836" s="11" t="s">
        <v>381</v>
      </c>
      <c r="S3836" s="11" t="s">
        <v>381</v>
      </c>
      <c r="T3836" s="11" t="s">
        <v>381</v>
      </c>
      <c r="U3836" s="11" t="s">
        <v>381</v>
      </c>
      <c r="V3836" s="11" t="s">
        <v>381</v>
      </c>
      <c r="W3836" s="11" t="s">
        <v>381</v>
      </c>
      <c r="X3836" s="11" t="s">
        <v>381</v>
      </c>
      <c r="Y3836" s="11" t="s">
        <v>381</v>
      </c>
      <c r="Z3836" s="11">
        <v>0</v>
      </c>
      <c r="AA3836" s="11">
        <v>0</v>
      </c>
      <c r="AB3836" s="28" t="s">
        <v>35</v>
      </c>
      <c r="AC3836" s="11" t="s">
        <v>35</v>
      </c>
      <c r="AD3836" s="71"/>
      <c r="AE3836" s="71"/>
      <c r="AF3836" s="71" t="e">
        <f t="shared" si="182"/>
        <v>#VALUE!</v>
      </c>
      <c r="AG3836" s="277" t="s">
        <v>907</v>
      </c>
      <c r="AH3836" s="277" t="s">
        <v>861</v>
      </c>
      <c r="AI3836" s="276" t="s">
        <v>862</v>
      </c>
      <c r="AJ3836" s="276" t="s">
        <v>863</v>
      </c>
      <c r="AK3836" s="276" t="s">
        <v>361</v>
      </c>
      <c r="AL3836" s="277" t="s">
        <v>177</v>
      </c>
      <c r="AM3836" s="276" t="s">
        <v>851</v>
      </c>
      <c r="AN3836" s="276" t="s">
        <v>636</v>
      </c>
      <c r="AO3836" s="277" t="s">
        <v>637</v>
      </c>
    </row>
    <row r="3837" spans="1:41" ht="15" thickBot="1" x14ac:dyDescent="0.4">
      <c r="A3837" s="8">
        <v>2025</v>
      </c>
      <c r="B3837" s="9" t="s">
        <v>172</v>
      </c>
      <c r="C3837" s="9" t="s">
        <v>177</v>
      </c>
      <c r="D3837" s="9" t="s">
        <v>361</v>
      </c>
      <c r="E3837" s="9" t="s">
        <v>31</v>
      </c>
      <c r="F3837" s="8">
        <v>2033</v>
      </c>
      <c r="G3837" s="11" t="s">
        <v>381</v>
      </c>
      <c r="H3837" s="11" t="s">
        <v>381</v>
      </c>
      <c r="I3837" s="11" t="s">
        <v>381</v>
      </c>
      <c r="J3837" s="11" t="s">
        <v>381</v>
      </c>
      <c r="K3837" s="11" t="s">
        <v>381</v>
      </c>
      <c r="L3837" s="11" t="s">
        <v>381</v>
      </c>
      <c r="M3837" s="11" t="s">
        <v>381</v>
      </c>
      <c r="N3837" s="11" t="s">
        <v>381</v>
      </c>
      <c r="O3837" s="11" t="s">
        <v>381</v>
      </c>
      <c r="P3837" s="11" t="s">
        <v>381</v>
      </c>
      <c r="Q3837" s="11" t="s">
        <v>381</v>
      </c>
      <c r="R3837" s="11" t="s">
        <v>381</v>
      </c>
      <c r="S3837" s="11" t="s">
        <v>381</v>
      </c>
      <c r="T3837" s="11" t="s">
        <v>381</v>
      </c>
      <c r="U3837" s="11" t="s">
        <v>381</v>
      </c>
      <c r="V3837" s="11" t="s">
        <v>381</v>
      </c>
      <c r="W3837" s="11" t="s">
        <v>381</v>
      </c>
      <c r="X3837" s="11" t="s">
        <v>381</v>
      </c>
      <c r="Y3837" s="11" t="s">
        <v>381</v>
      </c>
      <c r="Z3837" s="11">
        <v>0</v>
      </c>
      <c r="AA3837" s="11">
        <v>0</v>
      </c>
      <c r="AB3837" s="28" t="s">
        <v>35</v>
      </c>
      <c r="AC3837" s="11" t="s">
        <v>35</v>
      </c>
      <c r="AD3837" s="71"/>
      <c r="AE3837" s="71"/>
      <c r="AF3837" s="71" t="e">
        <f t="shared" si="182"/>
        <v>#VALUE!</v>
      </c>
      <c r="AG3837" s="277" t="s">
        <v>907</v>
      </c>
      <c r="AH3837" s="277" t="s">
        <v>861</v>
      </c>
      <c r="AI3837" s="276" t="s">
        <v>862</v>
      </c>
      <c r="AJ3837" s="276" t="s">
        <v>863</v>
      </c>
      <c r="AK3837" s="276" t="s">
        <v>361</v>
      </c>
      <c r="AL3837" s="277" t="s">
        <v>177</v>
      </c>
      <c r="AM3837" s="276" t="s">
        <v>851</v>
      </c>
      <c r="AN3837" s="276" t="s">
        <v>636</v>
      </c>
      <c r="AO3837" s="277" t="s">
        <v>637</v>
      </c>
    </row>
    <row r="3838" spans="1:41" ht="15" thickBot="1" x14ac:dyDescent="0.4">
      <c r="A3838" s="8">
        <v>2025</v>
      </c>
      <c r="B3838" s="9" t="s">
        <v>172</v>
      </c>
      <c r="C3838" s="9" t="s">
        <v>177</v>
      </c>
      <c r="D3838" s="9" t="s">
        <v>361</v>
      </c>
      <c r="E3838" s="9" t="s">
        <v>31</v>
      </c>
      <c r="F3838" s="8">
        <v>2034</v>
      </c>
      <c r="G3838" s="11" t="s">
        <v>381</v>
      </c>
      <c r="H3838" s="11" t="s">
        <v>381</v>
      </c>
      <c r="I3838" s="11" t="s">
        <v>381</v>
      </c>
      <c r="J3838" s="11" t="s">
        <v>381</v>
      </c>
      <c r="K3838" s="11" t="s">
        <v>381</v>
      </c>
      <c r="L3838" s="11" t="s">
        <v>381</v>
      </c>
      <c r="M3838" s="11" t="s">
        <v>381</v>
      </c>
      <c r="N3838" s="11" t="s">
        <v>381</v>
      </c>
      <c r="O3838" s="11" t="s">
        <v>381</v>
      </c>
      <c r="P3838" s="11" t="s">
        <v>381</v>
      </c>
      <c r="Q3838" s="11" t="s">
        <v>381</v>
      </c>
      <c r="R3838" s="11" t="s">
        <v>381</v>
      </c>
      <c r="S3838" s="11" t="s">
        <v>381</v>
      </c>
      <c r="T3838" s="11" t="s">
        <v>381</v>
      </c>
      <c r="U3838" s="11" t="s">
        <v>381</v>
      </c>
      <c r="V3838" s="11" t="s">
        <v>381</v>
      </c>
      <c r="W3838" s="11" t="s">
        <v>381</v>
      </c>
      <c r="X3838" s="11" t="s">
        <v>381</v>
      </c>
      <c r="Y3838" s="11" t="s">
        <v>381</v>
      </c>
      <c r="Z3838" s="11">
        <v>0</v>
      </c>
      <c r="AA3838" s="11">
        <v>0</v>
      </c>
      <c r="AB3838" s="28" t="s">
        <v>35</v>
      </c>
      <c r="AC3838" s="11" t="s">
        <v>35</v>
      </c>
      <c r="AD3838" s="71"/>
      <c r="AE3838" s="71"/>
      <c r="AF3838" s="71" t="e">
        <f t="shared" si="182"/>
        <v>#VALUE!</v>
      </c>
      <c r="AG3838" s="277" t="s">
        <v>907</v>
      </c>
      <c r="AH3838" s="277" t="s">
        <v>861</v>
      </c>
      <c r="AI3838" s="276" t="s">
        <v>862</v>
      </c>
      <c r="AJ3838" s="276" t="s">
        <v>863</v>
      </c>
      <c r="AK3838" s="276" t="s">
        <v>361</v>
      </c>
      <c r="AL3838" s="277" t="s">
        <v>177</v>
      </c>
      <c r="AM3838" s="276" t="s">
        <v>851</v>
      </c>
      <c r="AN3838" s="276" t="s">
        <v>636</v>
      </c>
      <c r="AO3838" s="277" t="s">
        <v>637</v>
      </c>
    </row>
    <row r="3839" spans="1:41" ht="15" thickBot="1" x14ac:dyDescent="0.4">
      <c r="A3839" s="8">
        <v>2025</v>
      </c>
      <c r="B3839" s="9" t="s">
        <v>172</v>
      </c>
      <c r="C3839" s="9" t="s">
        <v>177</v>
      </c>
      <c r="D3839" s="9" t="s">
        <v>361</v>
      </c>
      <c r="E3839" s="9" t="s">
        <v>31</v>
      </c>
      <c r="F3839" s="8">
        <v>2035</v>
      </c>
      <c r="G3839" s="11" t="s">
        <v>381</v>
      </c>
      <c r="H3839" s="11" t="s">
        <v>381</v>
      </c>
      <c r="I3839" s="11" t="s">
        <v>381</v>
      </c>
      <c r="J3839" s="11" t="s">
        <v>381</v>
      </c>
      <c r="K3839" s="11" t="s">
        <v>381</v>
      </c>
      <c r="L3839" s="11" t="s">
        <v>381</v>
      </c>
      <c r="M3839" s="11" t="s">
        <v>381</v>
      </c>
      <c r="N3839" s="11" t="s">
        <v>381</v>
      </c>
      <c r="O3839" s="11" t="s">
        <v>381</v>
      </c>
      <c r="P3839" s="11" t="s">
        <v>381</v>
      </c>
      <c r="Q3839" s="11" t="s">
        <v>381</v>
      </c>
      <c r="R3839" s="11" t="s">
        <v>381</v>
      </c>
      <c r="S3839" s="11" t="s">
        <v>381</v>
      </c>
      <c r="T3839" s="11" t="s">
        <v>381</v>
      </c>
      <c r="U3839" s="11" t="s">
        <v>381</v>
      </c>
      <c r="V3839" s="11" t="s">
        <v>381</v>
      </c>
      <c r="W3839" s="11" t="s">
        <v>381</v>
      </c>
      <c r="X3839" s="11" t="s">
        <v>381</v>
      </c>
      <c r="Y3839" s="11" t="s">
        <v>381</v>
      </c>
      <c r="Z3839" s="11">
        <v>0</v>
      </c>
      <c r="AA3839" s="11">
        <v>0</v>
      </c>
      <c r="AB3839" s="28" t="s">
        <v>35</v>
      </c>
      <c r="AC3839" s="11" t="s">
        <v>35</v>
      </c>
      <c r="AD3839" s="71"/>
      <c r="AE3839" s="71"/>
      <c r="AF3839" s="71" t="e">
        <f t="shared" si="182"/>
        <v>#VALUE!</v>
      </c>
      <c r="AG3839" s="277" t="s">
        <v>907</v>
      </c>
      <c r="AH3839" s="277" t="s">
        <v>861</v>
      </c>
      <c r="AI3839" s="276" t="s">
        <v>862</v>
      </c>
      <c r="AJ3839" s="276" t="s">
        <v>863</v>
      </c>
      <c r="AK3839" s="276" t="s">
        <v>361</v>
      </c>
      <c r="AL3839" s="277" t="s">
        <v>177</v>
      </c>
      <c r="AM3839" s="276" t="s">
        <v>851</v>
      </c>
      <c r="AN3839" s="276" t="s">
        <v>636</v>
      </c>
      <c r="AO3839" s="277" t="s">
        <v>637</v>
      </c>
    </row>
    <row r="3840" spans="1:41" ht="15" thickBot="1" x14ac:dyDescent="0.4">
      <c r="A3840" s="8">
        <v>2025</v>
      </c>
      <c r="B3840" s="9" t="s">
        <v>172</v>
      </c>
      <c r="C3840" s="9" t="s">
        <v>177</v>
      </c>
      <c r="D3840" s="9" t="s">
        <v>361</v>
      </c>
      <c r="E3840" s="9" t="s">
        <v>32</v>
      </c>
      <c r="F3840" s="8">
        <v>2025</v>
      </c>
      <c r="G3840" s="11">
        <v>0</v>
      </c>
      <c r="H3840" s="11">
        <v>0</v>
      </c>
      <c r="I3840" s="11">
        <v>1.1748000000000001</v>
      </c>
      <c r="J3840" s="11">
        <v>0</v>
      </c>
      <c r="K3840" s="11">
        <v>0</v>
      </c>
      <c r="L3840" s="11">
        <v>0</v>
      </c>
      <c r="M3840" s="11">
        <v>0</v>
      </c>
      <c r="N3840" s="11">
        <v>0</v>
      </c>
      <c r="O3840" s="11">
        <v>0</v>
      </c>
      <c r="P3840" s="11">
        <v>1.8939999999999999E-2</v>
      </c>
      <c r="Q3840" s="11">
        <v>0</v>
      </c>
      <c r="R3840" s="11">
        <v>0</v>
      </c>
      <c r="S3840" s="11">
        <v>0</v>
      </c>
      <c r="T3840" s="11">
        <v>1.19374</v>
      </c>
      <c r="U3840" s="11">
        <v>0</v>
      </c>
      <c r="V3840" s="11">
        <v>0</v>
      </c>
      <c r="W3840" s="11">
        <v>0</v>
      </c>
      <c r="X3840" s="11">
        <v>0</v>
      </c>
      <c r="Y3840" s="11">
        <v>1.19374</v>
      </c>
      <c r="Z3840" s="11">
        <v>0</v>
      </c>
      <c r="AA3840" s="11">
        <v>0</v>
      </c>
      <c r="AB3840" s="28" t="s">
        <v>35</v>
      </c>
      <c r="AC3840" s="11" t="s">
        <v>35</v>
      </c>
      <c r="AD3840" s="71">
        <f t="shared" si="180"/>
        <v>0</v>
      </c>
      <c r="AE3840" s="71">
        <f t="shared" si="181"/>
        <v>0</v>
      </c>
      <c r="AF3840" s="71" t="e">
        <f t="shared" si="182"/>
        <v>#VALUE!</v>
      </c>
      <c r="AG3840" s="277" t="s">
        <v>908</v>
      </c>
      <c r="AH3840" s="277" t="s">
        <v>861</v>
      </c>
      <c r="AI3840" s="276" t="s">
        <v>862</v>
      </c>
      <c r="AJ3840" s="276" t="s">
        <v>863</v>
      </c>
      <c r="AK3840" s="276" t="s">
        <v>361</v>
      </c>
      <c r="AL3840" s="277" t="s">
        <v>177</v>
      </c>
      <c r="AM3840" s="276" t="s">
        <v>851</v>
      </c>
      <c r="AN3840" s="276" t="s">
        <v>636</v>
      </c>
      <c r="AO3840" s="277" t="s">
        <v>637</v>
      </c>
    </row>
    <row r="3841" spans="1:41" ht="15" thickBot="1" x14ac:dyDescent="0.4">
      <c r="A3841" s="8">
        <v>2025</v>
      </c>
      <c r="B3841" s="9" t="s">
        <v>172</v>
      </c>
      <c r="C3841" s="9" t="s">
        <v>177</v>
      </c>
      <c r="D3841" s="9" t="s">
        <v>361</v>
      </c>
      <c r="E3841" s="9" t="s">
        <v>32</v>
      </c>
      <c r="F3841" s="8">
        <v>2026</v>
      </c>
      <c r="G3841" s="11">
        <v>0</v>
      </c>
      <c r="H3841" s="11">
        <v>0</v>
      </c>
      <c r="I3841" s="11">
        <v>1.0836600000000001</v>
      </c>
      <c r="J3841" s="11">
        <v>0</v>
      </c>
      <c r="K3841" s="11">
        <v>0</v>
      </c>
      <c r="L3841" s="11">
        <v>0</v>
      </c>
      <c r="M3841" s="11">
        <v>0</v>
      </c>
      <c r="N3841" s="11">
        <v>0</v>
      </c>
      <c r="O3841" s="11">
        <v>0</v>
      </c>
      <c r="P3841" s="11">
        <v>0.11315</v>
      </c>
      <c r="Q3841" s="11">
        <v>0</v>
      </c>
      <c r="R3841" s="11">
        <v>0</v>
      </c>
      <c r="S3841" s="11">
        <v>0</v>
      </c>
      <c r="T3841" s="11">
        <v>1.1968099999999999</v>
      </c>
      <c r="U3841" s="11">
        <v>0</v>
      </c>
      <c r="V3841" s="11">
        <v>0</v>
      </c>
      <c r="W3841" s="11">
        <v>0</v>
      </c>
      <c r="X3841" s="11">
        <v>0</v>
      </c>
      <c r="Y3841" s="11">
        <v>1.1968099999999999</v>
      </c>
      <c r="Z3841" s="11">
        <v>0</v>
      </c>
      <c r="AA3841" s="11">
        <v>0</v>
      </c>
      <c r="AB3841" s="28" t="s">
        <v>35</v>
      </c>
      <c r="AC3841" s="11" t="s">
        <v>35</v>
      </c>
      <c r="AD3841" s="71">
        <f t="shared" si="180"/>
        <v>0</v>
      </c>
      <c r="AE3841" s="71">
        <f t="shared" si="181"/>
        <v>0</v>
      </c>
      <c r="AF3841" s="71" t="e">
        <f t="shared" si="182"/>
        <v>#VALUE!</v>
      </c>
      <c r="AG3841" s="277" t="s">
        <v>908</v>
      </c>
      <c r="AH3841" s="277" t="s">
        <v>861</v>
      </c>
      <c r="AI3841" s="276" t="s">
        <v>862</v>
      </c>
      <c r="AJ3841" s="276" t="s">
        <v>863</v>
      </c>
      <c r="AK3841" s="276" t="s">
        <v>361</v>
      </c>
      <c r="AL3841" s="277" t="s">
        <v>177</v>
      </c>
      <c r="AM3841" s="276" t="s">
        <v>851</v>
      </c>
      <c r="AN3841" s="276" t="s">
        <v>636</v>
      </c>
      <c r="AO3841" s="277" t="s">
        <v>637</v>
      </c>
    </row>
    <row r="3842" spans="1:41" ht="15" thickBot="1" x14ac:dyDescent="0.4">
      <c r="A3842" s="8">
        <v>2025</v>
      </c>
      <c r="B3842" s="9" t="s">
        <v>172</v>
      </c>
      <c r="C3842" s="9" t="s">
        <v>177</v>
      </c>
      <c r="D3842" s="9" t="s">
        <v>361</v>
      </c>
      <c r="E3842" s="9" t="s">
        <v>32</v>
      </c>
      <c r="F3842" s="8">
        <v>2027</v>
      </c>
      <c r="G3842" s="11">
        <v>0</v>
      </c>
      <c r="H3842" s="11">
        <v>0</v>
      </c>
      <c r="I3842" s="11">
        <v>1.32927</v>
      </c>
      <c r="J3842" s="11">
        <v>0</v>
      </c>
      <c r="K3842" s="11">
        <v>0</v>
      </c>
      <c r="L3842" s="11">
        <v>0</v>
      </c>
      <c r="M3842" s="11">
        <v>0</v>
      </c>
      <c r="N3842" s="11">
        <v>0</v>
      </c>
      <c r="O3842" s="11">
        <v>0</v>
      </c>
      <c r="P3842" s="11">
        <v>0.17946000000000001</v>
      </c>
      <c r="Q3842" s="11">
        <v>0</v>
      </c>
      <c r="R3842" s="11">
        <v>0</v>
      </c>
      <c r="S3842" s="11">
        <v>0</v>
      </c>
      <c r="T3842" s="11">
        <v>1.5087299999999999</v>
      </c>
      <c r="U3842" s="11">
        <v>0</v>
      </c>
      <c r="V3842" s="11">
        <v>0</v>
      </c>
      <c r="W3842" s="11">
        <v>0</v>
      </c>
      <c r="X3842" s="11">
        <v>0</v>
      </c>
      <c r="Y3842" s="11">
        <v>1.5087299999999999</v>
      </c>
      <c r="Z3842" s="11">
        <v>0</v>
      </c>
      <c r="AA3842" s="11">
        <v>0</v>
      </c>
      <c r="AB3842" s="28" t="s">
        <v>35</v>
      </c>
      <c r="AC3842" s="11" t="s">
        <v>35</v>
      </c>
      <c r="AD3842" s="71">
        <f t="shared" si="180"/>
        <v>0</v>
      </c>
      <c r="AE3842" s="71">
        <f t="shared" si="181"/>
        <v>0</v>
      </c>
      <c r="AF3842" s="71" t="e">
        <f t="shared" si="182"/>
        <v>#VALUE!</v>
      </c>
      <c r="AG3842" s="277" t="s">
        <v>908</v>
      </c>
      <c r="AH3842" s="277" t="s">
        <v>861</v>
      </c>
      <c r="AI3842" s="276" t="s">
        <v>862</v>
      </c>
      <c r="AJ3842" s="276" t="s">
        <v>863</v>
      </c>
      <c r="AK3842" s="276" t="s">
        <v>361</v>
      </c>
      <c r="AL3842" s="277" t="s">
        <v>177</v>
      </c>
      <c r="AM3842" s="276" t="s">
        <v>851</v>
      </c>
      <c r="AN3842" s="276" t="s">
        <v>636</v>
      </c>
      <c r="AO3842" s="277" t="s">
        <v>637</v>
      </c>
    </row>
    <row r="3843" spans="1:41" ht="15" thickBot="1" x14ac:dyDescent="0.4">
      <c r="A3843" s="8">
        <v>2025</v>
      </c>
      <c r="B3843" s="9" t="s">
        <v>172</v>
      </c>
      <c r="C3843" s="9" t="s">
        <v>177</v>
      </c>
      <c r="D3843" s="9" t="s">
        <v>361</v>
      </c>
      <c r="E3843" s="9" t="s">
        <v>32</v>
      </c>
      <c r="F3843" s="8">
        <v>2028</v>
      </c>
      <c r="G3843" s="11">
        <v>0</v>
      </c>
      <c r="H3843" s="11">
        <v>0</v>
      </c>
      <c r="I3843" s="11">
        <v>1.6528400000000001</v>
      </c>
      <c r="J3843" s="11">
        <v>0</v>
      </c>
      <c r="K3843" s="11">
        <v>0</v>
      </c>
      <c r="L3843" s="11">
        <v>0</v>
      </c>
      <c r="M3843" s="11">
        <v>0</v>
      </c>
      <c r="N3843" s="11">
        <v>0</v>
      </c>
      <c r="O3843" s="11">
        <v>0</v>
      </c>
      <c r="P3843" s="11">
        <v>0.27894000000000002</v>
      </c>
      <c r="Q3843" s="11">
        <v>0</v>
      </c>
      <c r="R3843" s="11">
        <v>0</v>
      </c>
      <c r="S3843" s="11">
        <v>0</v>
      </c>
      <c r="T3843" s="11">
        <v>1.9317800000000001</v>
      </c>
      <c r="U3843" s="11">
        <v>0</v>
      </c>
      <c r="V3843" s="11">
        <v>0</v>
      </c>
      <c r="W3843" s="11">
        <v>0</v>
      </c>
      <c r="X3843" s="11">
        <v>0</v>
      </c>
      <c r="Y3843" s="11">
        <v>1.9317800000000001</v>
      </c>
      <c r="Z3843" s="11">
        <v>0</v>
      </c>
      <c r="AA3843" s="11">
        <v>0</v>
      </c>
      <c r="AB3843" s="28" t="s">
        <v>35</v>
      </c>
      <c r="AC3843" s="11" t="s">
        <v>35</v>
      </c>
      <c r="AD3843" s="71">
        <f t="shared" si="180"/>
        <v>0</v>
      </c>
      <c r="AE3843" s="71">
        <f t="shared" si="181"/>
        <v>0</v>
      </c>
      <c r="AF3843" s="71" t="e">
        <f t="shared" si="182"/>
        <v>#VALUE!</v>
      </c>
      <c r="AG3843" s="277" t="s">
        <v>908</v>
      </c>
      <c r="AH3843" s="277" t="s">
        <v>861</v>
      </c>
      <c r="AI3843" s="276" t="s">
        <v>862</v>
      </c>
      <c r="AJ3843" s="276" t="s">
        <v>863</v>
      </c>
      <c r="AK3843" s="276" t="s">
        <v>361</v>
      </c>
      <c r="AL3843" s="277" t="s">
        <v>177</v>
      </c>
      <c r="AM3843" s="276" t="s">
        <v>851</v>
      </c>
      <c r="AN3843" s="276" t="s">
        <v>636</v>
      </c>
      <c r="AO3843" s="277" t="s">
        <v>637</v>
      </c>
    </row>
    <row r="3844" spans="1:41" ht="15" thickBot="1" x14ac:dyDescent="0.4">
      <c r="A3844" s="8">
        <v>2025</v>
      </c>
      <c r="B3844" s="9" t="s">
        <v>172</v>
      </c>
      <c r="C3844" s="9" t="s">
        <v>177</v>
      </c>
      <c r="D3844" s="9" t="s">
        <v>361</v>
      </c>
      <c r="E3844" s="9" t="s">
        <v>32</v>
      </c>
      <c r="F3844" s="8">
        <v>2029</v>
      </c>
      <c r="G3844" s="11">
        <v>0</v>
      </c>
      <c r="H3844" s="11">
        <v>0</v>
      </c>
      <c r="I3844" s="11">
        <v>1.5351399999999999</v>
      </c>
      <c r="J3844" s="11">
        <v>0</v>
      </c>
      <c r="K3844" s="11">
        <v>0</v>
      </c>
      <c r="L3844" s="11">
        <v>0</v>
      </c>
      <c r="M3844" s="11">
        <v>0</v>
      </c>
      <c r="N3844" s="11">
        <v>0</v>
      </c>
      <c r="O3844" s="11">
        <v>0</v>
      </c>
      <c r="P3844" s="11">
        <v>0.34359000000000001</v>
      </c>
      <c r="Q3844" s="11">
        <v>0</v>
      </c>
      <c r="R3844" s="11">
        <v>0</v>
      </c>
      <c r="S3844" s="11">
        <v>0</v>
      </c>
      <c r="T3844" s="11">
        <v>1.87873</v>
      </c>
      <c r="U3844" s="11">
        <v>0</v>
      </c>
      <c r="V3844" s="11">
        <v>0</v>
      </c>
      <c r="W3844" s="11">
        <v>0</v>
      </c>
      <c r="X3844" s="11">
        <v>0</v>
      </c>
      <c r="Y3844" s="11">
        <v>1.87873</v>
      </c>
      <c r="Z3844" s="11">
        <v>0</v>
      </c>
      <c r="AA3844" s="11">
        <v>0</v>
      </c>
      <c r="AB3844" s="28" t="s">
        <v>35</v>
      </c>
      <c r="AC3844" s="11" t="s">
        <v>35</v>
      </c>
      <c r="AD3844" s="71">
        <f t="shared" si="180"/>
        <v>0</v>
      </c>
      <c r="AE3844" s="71">
        <f t="shared" si="181"/>
        <v>0</v>
      </c>
      <c r="AF3844" s="71" t="e">
        <f t="shared" si="182"/>
        <v>#VALUE!</v>
      </c>
      <c r="AG3844" s="277" t="s">
        <v>908</v>
      </c>
      <c r="AH3844" s="277" t="s">
        <v>861</v>
      </c>
      <c r="AI3844" s="276" t="s">
        <v>862</v>
      </c>
      <c r="AJ3844" s="276" t="s">
        <v>863</v>
      </c>
      <c r="AK3844" s="276" t="s">
        <v>361</v>
      </c>
      <c r="AL3844" s="277" t="s">
        <v>177</v>
      </c>
      <c r="AM3844" s="276" t="s">
        <v>851</v>
      </c>
      <c r="AN3844" s="276" t="s">
        <v>636</v>
      </c>
      <c r="AO3844" s="277" t="s">
        <v>637</v>
      </c>
    </row>
    <row r="3845" spans="1:41" ht="15" thickBot="1" x14ac:dyDescent="0.4">
      <c r="A3845" s="8">
        <v>2025</v>
      </c>
      <c r="B3845" s="9" t="s">
        <v>172</v>
      </c>
      <c r="C3845" s="9" t="s">
        <v>177</v>
      </c>
      <c r="D3845" s="9" t="s">
        <v>361</v>
      </c>
      <c r="E3845" s="9" t="s">
        <v>32</v>
      </c>
      <c r="F3845" s="8">
        <v>2030</v>
      </c>
      <c r="G3845" s="11">
        <v>0</v>
      </c>
      <c r="H3845" s="11">
        <v>0</v>
      </c>
      <c r="I3845" s="11">
        <v>1.5982099999999999</v>
      </c>
      <c r="J3845" s="11">
        <v>0</v>
      </c>
      <c r="K3845" s="11">
        <v>0</v>
      </c>
      <c r="L3845" s="11">
        <v>0</v>
      </c>
      <c r="M3845" s="11">
        <v>0</v>
      </c>
      <c r="N3845" s="11">
        <v>0</v>
      </c>
      <c r="O3845" s="11">
        <v>0</v>
      </c>
      <c r="P3845" s="11">
        <v>0.59470000000000001</v>
      </c>
      <c r="Q3845" s="11">
        <v>0</v>
      </c>
      <c r="R3845" s="11">
        <v>0</v>
      </c>
      <c r="S3845" s="11">
        <v>0</v>
      </c>
      <c r="T3845" s="11">
        <v>2.1929099999999999</v>
      </c>
      <c r="U3845" s="11">
        <v>0</v>
      </c>
      <c r="V3845" s="11">
        <v>0</v>
      </c>
      <c r="W3845" s="11">
        <v>0</v>
      </c>
      <c r="X3845" s="11">
        <v>0</v>
      </c>
      <c r="Y3845" s="11">
        <v>2.1929099999999999</v>
      </c>
      <c r="Z3845" s="11">
        <v>0</v>
      </c>
      <c r="AA3845" s="11">
        <v>0</v>
      </c>
      <c r="AB3845" s="28" t="s">
        <v>35</v>
      </c>
      <c r="AC3845" s="11" t="s">
        <v>35</v>
      </c>
      <c r="AD3845" s="71">
        <f t="shared" si="180"/>
        <v>0</v>
      </c>
      <c r="AE3845" s="71">
        <f t="shared" si="181"/>
        <v>0</v>
      </c>
      <c r="AF3845" s="71" t="e">
        <f t="shared" si="182"/>
        <v>#VALUE!</v>
      </c>
      <c r="AG3845" s="277" t="s">
        <v>908</v>
      </c>
      <c r="AH3845" s="277" t="s">
        <v>861</v>
      </c>
      <c r="AI3845" s="276" t="s">
        <v>862</v>
      </c>
      <c r="AJ3845" s="276" t="s">
        <v>863</v>
      </c>
      <c r="AK3845" s="276" t="s">
        <v>361</v>
      </c>
      <c r="AL3845" s="277" t="s">
        <v>177</v>
      </c>
      <c r="AM3845" s="276" t="s">
        <v>851</v>
      </c>
      <c r="AN3845" s="276" t="s">
        <v>636</v>
      </c>
      <c r="AO3845" s="277" t="s">
        <v>637</v>
      </c>
    </row>
    <row r="3846" spans="1:41" ht="15" thickBot="1" x14ac:dyDescent="0.4">
      <c r="A3846" s="8">
        <v>2025</v>
      </c>
      <c r="B3846" s="9" t="s">
        <v>172</v>
      </c>
      <c r="C3846" s="9" t="s">
        <v>177</v>
      </c>
      <c r="D3846" s="9" t="s">
        <v>361</v>
      </c>
      <c r="E3846" s="9" t="s">
        <v>32</v>
      </c>
      <c r="F3846" s="8">
        <v>2031</v>
      </c>
      <c r="G3846" s="11">
        <v>0</v>
      </c>
      <c r="H3846" s="11">
        <v>0</v>
      </c>
      <c r="I3846" s="11">
        <v>1.7175800000000001</v>
      </c>
      <c r="J3846" s="11">
        <v>0</v>
      </c>
      <c r="K3846" s="11">
        <v>0</v>
      </c>
      <c r="L3846" s="11">
        <v>0</v>
      </c>
      <c r="M3846" s="11">
        <v>0</v>
      </c>
      <c r="N3846" s="11">
        <v>0</v>
      </c>
      <c r="O3846" s="11">
        <v>0</v>
      </c>
      <c r="P3846" s="11">
        <v>0.43915999999999999</v>
      </c>
      <c r="Q3846" s="11">
        <v>0</v>
      </c>
      <c r="R3846" s="11">
        <v>0</v>
      </c>
      <c r="S3846" s="11">
        <v>0</v>
      </c>
      <c r="T3846" s="11">
        <v>2.1567400000000001</v>
      </c>
      <c r="U3846" s="11">
        <v>0</v>
      </c>
      <c r="V3846" s="11">
        <v>0</v>
      </c>
      <c r="W3846" s="11">
        <v>0</v>
      </c>
      <c r="X3846" s="11">
        <v>0</v>
      </c>
      <c r="Y3846" s="11">
        <v>2.1567400000000001</v>
      </c>
      <c r="Z3846" s="11">
        <v>0</v>
      </c>
      <c r="AA3846" s="11">
        <v>0</v>
      </c>
      <c r="AB3846" s="28" t="s">
        <v>35</v>
      </c>
      <c r="AC3846" s="11" t="s">
        <v>35</v>
      </c>
      <c r="AD3846" s="71">
        <f t="shared" si="180"/>
        <v>0</v>
      </c>
      <c r="AE3846" s="71">
        <f t="shared" si="181"/>
        <v>0</v>
      </c>
      <c r="AF3846" s="71" t="e">
        <f t="shared" si="182"/>
        <v>#VALUE!</v>
      </c>
      <c r="AG3846" s="277" t="s">
        <v>908</v>
      </c>
      <c r="AH3846" s="277" t="s">
        <v>861</v>
      </c>
      <c r="AI3846" s="276" t="s">
        <v>862</v>
      </c>
      <c r="AJ3846" s="276" t="s">
        <v>863</v>
      </c>
      <c r="AK3846" s="276" t="s">
        <v>361</v>
      </c>
      <c r="AL3846" s="277" t="s">
        <v>177</v>
      </c>
      <c r="AM3846" s="276" t="s">
        <v>851</v>
      </c>
      <c r="AN3846" s="276" t="s">
        <v>636</v>
      </c>
      <c r="AO3846" s="277" t="s">
        <v>637</v>
      </c>
    </row>
    <row r="3847" spans="1:41" ht="15" thickBot="1" x14ac:dyDescent="0.4">
      <c r="A3847" s="8">
        <v>2025</v>
      </c>
      <c r="B3847" s="9" t="s">
        <v>172</v>
      </c>
      <c r="C3847" s="9" t="s">
        <v>177</v>
      </c>
      <c r="D3847" s="9" t="s">
        <v>361</v>
      </c>
      <c r="E3847" s="9" t="s">
        <v>32</v>
      </c>
      <c r="F3847" s="8">
        <v>2032</v>
      </c>
      <c r="G3847" s="11">
        <v>0</v>
      </c>
      <c r="H3847" s="11">
        <v>0</v>
      </c>
      <c r="I3847" s="11">
        <v>1.49387</v>
      </c>
      <c r="J3847" s="11">
        <v>0</v>
      </c>
      <c r="K3847" s="11">
        <v>0</v>
      </c>
      <c r="L3847" s="11">
        <v>0</v>
      </c>
      <c r="M3847" s="11">
        <v>0</v>
      </c>
      <c r="N3847" s="11">
        <v>0</v>
      </c>
      <c r="O3847" s="11">
        <v>0</v>
      </c>
      <c r="P3847" s="11">
        <v>0.71853999999999996</v>
      </c>
      <c r="Q3847" s="11">
        <v>0</v>
      </c>
      <c r="R3847" s="11">
        <v>0</v>
      </c>
      <c r="S3847" s="11">
        <v>0</v>
      </c>
      <c r="T3847" s="11">
        <v>2.2124100000000002</v>
      </c>
      <c r="U3847" s="11">
        <v>0</v>
      </c>
      <c r="V3847" s="11">
        <v>0</v>
      </c>
      <c r="W3847" s="11">
        <v>0</v>
      </c>
      <c r="X3847" s="11">
        <v>0</v>
      </c>
      <c r="Y3847" s="11">
        <v>2.2124100000000002</v>
      </c>
      <c r="Z3847" s="11">
        <v>0</v>
      </c>
      <c r="AA3847" s="11">
        <v>0</v>
      </c>
      <c r="AB3847" s="28" t="s">
        <v>35</v>
      </c>
      <c r="AC3847" s="11" t="s">
        <v>35</v>
      </c>
      <c r="AD3847" s="71">
        <f t="shared" si="180"/>
        <v>0</v>
      </c>
      <c r="AE3847" s="71">
        <f t="shared" si="181"/>
        <v>0</v>
      </c>
      <c r="AF3847" s="71" t="e">
        <f t="shared" si="182"/>
        <v>#VALUE!</v>
      </c>
      <c r="AG3847" s="277" t="s">
        <v>908</v>
      </c>
      <c r="AH3847" s="277" t="s">
        <v>861</v>
      </c>
      <c r="AI3847" s="276" t="s">
        <v>862</v>
      </c>
      <c r="AJ3847" s="276" t="s">
        <v>863</v>
      </c>
      <c r="AK3847" s="276" t="s">
        <v>361</v>
      </c>
      <c r="AL3847" s="277" t="s">
        <v>177</v>
      </c>
      <c r="AM3847" s="276" t="s">
        <v>851</v>
      </c>
      <c r="AN3847" s="276" t="s">
        <v>636</v>
      </c>
      <c r="AO3847" s="277" t="s">
        <v>637</v>
      </c>
    </row>
    <row r="3848" spans="1:41" ht="15" thickBot="1" x14ac:dyDescent="0.4">
      <c r="A3848" s="8">
        <v>2025</v>
      </c>
      <c r="B3848" s="9" t="s">
        <v>172</v>
      </c>
      <c r="C3848" s="9" t="s">
        <v>177</v>
      </c>
      <c r="D3848" s="9" t="s">
        <v>361</v>
      </c>
      <c r="E3848" s="9" t="s">
        <v>32</v>
      </c>
      <c r="F3848" s="8">
        <v>2033</v>
      </c>
      <c r="G3848" s="11">
        <v>0</v>
      </c>
      <c r="H3848" s="11">
        <v>0</v>
      </c>
      <c r="I3848" s="11">
        <v>1.66462</v>
      </c>
      <c r="J3848" s="11">
        <v>0</v>
      </c>
      <c r="K3848" s="11">
        <v>0</v>
      </c>
      <c r="L3848" s="11">
        <v>0</v>
      </c>
      <c r="M3848" s="11">
        <v>0</v>
      </c>
      <c r="N3848" s="11">
        <v>0</v>
      </c>
      <c r="O3848" s="11">
        <v>0</v>
      </c>
      <c r="P3848" s="11">
        <v>0.86472000000000004</v>
      </c>
      <c r="Q3848" s="11">
        <v>0</v>
      </c>
      <c r="R3848" s="11">
        <v>0</v>
      </c>
      <c r="S3848" s="11">
        <v>0</v>
      </c>
      <c r="T3848" s="11">
        <v>2.5293399999999999</v>
      </c>
      <c r="U3848" s="11">
        <v>0</v>
      </c>
      <c r="V3848" s="11">
        <v>0</v>
      </c>
      <c r="W3848" s="11">
        <v>0</v>
      </c>
      <c r="X3848" s="11">
        <v>0</v>
      </c>
      <c r="Y3848" s="11">
        <v>2.5293399999999999</v>
      </c>
      <c r="Z3848" s="11">
        <v>0</v>
      </c>
      <c r="AA3848" s="11">
        <v>0</v>
      </c>
      <c r="AB3848" s="28" t="s">
        <v>35</v>
      </c>
      <c r="AC3848" s="11" t="s">
        <v>35</v>
      </c>
      <c r="AD3848" s="71">
        <f t="shared" si="180"/>
        <v>0</v>
      </c>
      <c r="AE3848" s="71">
        <f t="shared" si="181"/>
        <v>0</v>
      </c>
      <c r="AF3848" s="71" t="e">
        <f t="shared" si="182"/>
        <v>#VALUE!</v>
      </c>
      <c r="AG3848" s="277" t="s">
        <v>908</v>
      </c>
      <c r="AH3848" s="277" t="s">
        <v>861</v>
      </c>
      <c r="AI3848" s="276" t="s">
        <v>862</v>
      </c>
      <c r="AJ3848" s="276" t="s">
        <v>863</v>
      </c>
      <c r="AK3848" s="276" t="s">
        <v>361</v>
      </c>
      <c r="AL3848" s="277" t="s">
        <v>177</v>
      </c>
      <c r="AM3848" s="276" t="s">
        <v>851</v>
      </c>
      <c r="AN3848" s="276" t="s">
        <v>636</v>
      </c>
      <c r="AO3848" s="277" t="s">
        <v>637</v>
      </c>
    </row>
    <row r="3849" spans="1:41" ht="15" thickBot="1" x14ac:dyDescent="0.4">
      <c r="A3849" s="8">
        <v>2025</v>
      </c>
      <c r="B3849" s="9" t="s">
        <v>172</v>
      </c>
      <c r="C3849" s="9" t="s">
        <v>177</v>
      </c>
      <c r="D3849" s="9" t="s">
        <v>361</v>
      </c>
      <c r="E3849" s="9" t="s">
        <v>32</v>
      </c>
      <c r="F3849" s="8">
        <v>2034</v>
      </c>
      <c r="G3849" s="11">
        <v>0</v>
      </c>
      <c r="H3849" s="11">
        <v>0</v>
      </c>
      <c r="I3849" s="11">
        <v>1.4533700000000001</v>
      </c>
      <c r="J3849" s="11">
        <v>0</v>
      </c>
      <c r="K3849" s="11">
        <v>0</v>
      </c>
      <c r="L3849" s="11">
        <v>0</v>
      </c>
      <c r="M3849" s="11">
        <v>0</v>
      </c>
      <c r="N3849" s="11">
        <v>0</v>
      </c>
      <c r="O3849" s="11">
        <v>0</v>
      </c>
      <c r="P3849" s="11">
        <v>0.41221000000000002</v>
      </c>
      <c r="Q3849" s="11">
        <v>0</v>
      </c>
      <c r="R3849" s="11">
        <v>0</v>
      </c>
      <c r="S3849" s="11">
        <v>0</v>
      </c>
      <c r="T3849" s="11">
        <v>1.8655900000000001</v>
      </c>
      <c r="U3849" s="11">
        <v>0</v>
      </c>
      <c r="V3849" s="11">
        <v>0</v>
      </c>
      <c r="W3849" s="11">
        <v>0</v>
      </c>
      <c r="X3849" s="11">
        <v>0</v>
      </c>
      <c r="Y3849" s="11">
        <v>1.8655900000000001</v>
      </c>
      <c r="Z3849" s="11">
        <v>0</v>
      </c>
      <c r="AA3849" s="11">
        <v>0</v>
      </c>
      <c r="AB3849" s="28" t="s">
        <v>35</v>
      </c>
      <c r="AC3849" s="11" t="s">
        <v>35</v>
      </c>
      <c r="AD3849" s="71">
        <f t="shared" si="180"/>
        <v>0</v>
      </c>
      <c r="AE3849" s="71">
        <f t="shared" si="181"/>
        <v>0</v>
      </c>
      <c r="AF3849" s="71" t="e">
        <f t="shared" si="182"/>
        <v>#VALUE!</v>
      </c>
      <c r="AG3849" s="277" t="s">
        <v>908</v>
      </c>
      <c r="AH3849" s="277" t="s">
        <v>861</v>
      </c>
      <c r="AI3849" s="276" t="s">
        <v>862</v>
      </c>
      <c r="AJ3849" s="276" t="s">
        <v>863</v>
      </c>
      <c r="AK3849" s="276" t="s">
        <v>361</v>
      </c>
      <c r="AL3849" s="277" t="s">
        <v>177</v>
      </c>
      <c r="AM3849" s="276" t="s">
        <v>851</v>
      </c>
      <c r="AN3849" s="276" t="s">
        <v>636</v>
      </c>
      <c r="AO3849" s="277" t="s">
        <v>637</v>
      </c>
    </row>
    <row r="3850" spans="1:41" ht="15" thickBot="1" x14ac:dyDescent="0.4">
      <c r="A3850" s="8">
        <v>2025</v>
      </c>
      <c r="B3850" s="9" t="s">
        <v>172</v>
      </c>
      <c r="C3850" s="9" t="s">
        <v>177</v>
      </c>
      <c r="D3850" s="9" t="s">
        <v>361</v>
      </c>
      <c r="E3850" s="9" t="s">
        <v>32</v>
      </c>
      <c r="F3850" s="8">
        <v>2035</v>
      </c>
      <c r="G3850" s="11">
        <v>0</v>
      </c>
      <c r="H3850" s="11">
        <v>0</v>
      </c>
      <c r="I3850" s="11">
        <v>1.46018</v>
      </c>
      <c r="J3850" s="11">
        <v>0</v>
      </c>
      <c r="K3850" s="11">
        <v>0</v>
      </c>
      <c r="L3850" s="11">
        <v>0</v>
      </c>
      <c r="M3850" s="11">
        <v>0</v>
      </c>
      <c r="N3850" s="11">
        <v>0</v>
      </c>
      <c r="O3850" s="11">
        <v>0</v>
      </c>
      <c r="P3850" s="11">
        <v>0.85440000000000005</v>
      </c>
      <c r="Q3850" s="11">
        <v>0</v>
      </c>
      <c r="R3850" s="11">
        <v>0</v>
      </c>
      <c r="S3850" s="11">
        <v>0</v>
      </c>
      <c r="T3850" s="11">
        <v>2.3145699999999998</v>
      </c>
      <c r="U3850" s="11">
        <v>0</v>
      </c>
      <c r="V3850" s="11">
        <v>0</v>
      </c>
      <c r="W3850" s="11">
        <v>0</v>
      </c>
      <c r="X3850" s="11">
        <v>0</v>
      </c>
      <c r="Y3850" s="11">
        <v>2.3145699999999998</v>
      </c>
      <c r="Z3850" s="11">
        <v>0</v>
      </c>
      <c r="AA3850" s="11">
        <v>0</v>
      </c>
      <c r="AB3850" s="28" t="s">
        <v>35</v>
      </c>
      <c r="AC3850" s="11" t="s">
        <v>35</v>
      </c>
      <c r="AD3850" s="71">
        <f t="shared" si="180"/>
        <v>0</v>
      </c>
      <c r="AE3850" s="71">
        <f t="shared" si="181"/>
        <v>0</v>
      </c>
      <c r="AF3850" s="71" t="e">
        <f t="shared" si="182"/>
        <v>#VALUE!</v>
      </c>
      <c r="AG3850" s="277" t="s">
        <v>908</v>
      </c>
      <c r="AH3850" s="277" t="s">
        <v>861</v>
      </c>
      <c r="AI3850" s="276" t="s">
        <v>862</v>
      </c>
      <c r="AJ3850" s="276" t="s">
        <v>863</v>
      </c>
      <c r="AK3850" s="276" t="s">
        <v>361</v>
      </c>
      <c r="AL3850" s="277" t="s">
        <v>177</v>
      </c>
      <c r="AM3850" s="276" t="s">
        <v>851</v>
      </c>
      <c r="AN3850" s="276" t="s">
        <v>636</v>
      </c>
      <c r="AO3850" s="277" t="s">
        <v>637</v>
      </c>
    </row>
    <row r="3851" spans="1:41" ht="23.5" thickBot="1" x14ac:dyDescent="0.4">
      <c r="A3851" s="8">
        <v>2025</v>
      </c>
      <c r="B3851" s="9" t="s">
        <v>172</v>
      </c>
      <c r="C3851" s="9" t="s">
        <v>178</v>
      </c>
      <c r="D3851" s="9" t="s">
        <v>362</v>
      </c>
      <c r="E3851" s="97" t="s">
        <v>29</v>
      </c>
      <c r="F3851" s="8">
        <v>2025</v>
      </c>
      <c r="G3851" s="10">
        <v>0</v>
      </c>
      <c r="H3851" s="10">
        <v>10</v>
      </c>
      <c r="I3851" s="10">
        <v>21</v>
      </c>
      <c r="J3851" s="10">
        <v>230</v>
      </c>
      <c r="K3851" s="10">
        <v>58</v>
      </c>
      <c r="L3851" s="10">
        <v>318</v>
      </c>
      <c r="M3851" s="10">
        <v>0</v>
      </c>
      <c r="N3851" s="10">
        <v>6</v>
      </c>
      <c r="O3851" s="10">
        <v>0</v>
      </c>
      <c r="P3851" s="10">
        <v>38</v>
      </c>
      <c r="Q3851" s="10">
        <v>20</v>
      </c>
      <c r="R3851" s="10">
        <v>0</v>
      </c>
      <c r="S3851" s="10">
        <v>0</v>
      </c>
      <c r="T3851" s="10">
        <v>701</v>
      </c>
      <c r="U3851" s="10">
        <v>0</v>
      </c>
      <c r="V3851" s="10">
        <v>0</v>
      </c>
      <c r="W3851" s="10">
        <v>0</v>
      </c>
      <c r="X3851" s="10">
        <v>0</v>
      </c>
      <c r="Y3851" s="10">
        <v>701</v>
      </c>
      <c r="Z3851" s="10">
        <v>27</v>
      </c>
      <c r="AA3851" s="10">
        <v>150</v>
      </c>
      <c r="AB3851" s="10">
        <v>62</v>
      </c>
      <c r="AC3851" s="10">
        <v>239</v>
      </c>
      <c r="AD3851" s="71">
        <f t="shared" si="180"/>
        <v>0</v>
      </c>
      <c r="AE3851" s="71">
        <f t="shared" si="181"/>
        <v>0</v>
      </c>
      <c r="AF3851" s="71">
        <f t="shared" si="182"/>
        <v>0</v>
      </c>
      <c r="AG3851" s="277" t="s">
        <v>905</v>
      </c>
      <c r="AH3851" s="277" t="s">
        <v>864</v>
      </c>
      <c r="AI3851" s="276" t="s">
        <v>865</v>
      </c>
      <c r="AJ3851" s="276" t="s">
        <v>866</v>
      </c>
      <c r="AK3851" s="276" t="s">
        <v>362</v>
      </c>
      <c r="AL3851" s="277" t="s">
        <v>178</v>
      </c>
      <c r="AM3851" s="276" t="s">
        <v>851</v>
      </c>
      <c r="AN3851" s="276" t="s">
        <v>636</v>
      </c>
      <c r="AO3851" s="277" t="s">
        <v>637</v>
      </c>
    </row>
    <row r="3852" spans="1:41" ht="15" thickBot="1" x14ac:dyDescent="0.4">
      <c r="A3852" s="8">
        <v>2025</v>
      </c>
      <c r="B3852" s="9" t="s">
        <v>172</v>
      </c>
      <c r="C3852" s="9" t="s">
        <v>178</v>
      </c>
      <c r="D3852" s="9" t="s">
        <v>362</v>
      </c>
      <c r="E3852" s="9" t="s">
        <v>30</v>
      </c>
      <c r="F3852" s="8">
        <v>2025</v>
      </c>
      <c r="G3852" s="11">
        <v>0</v>
      </c>
      <c r="H3852" s="11">
        <v>3.474E-2</v>
      </c>
      <c r="I3852" s="11">
        <v>6.5799999999999997E-2</v>
      </c>
      <c r="J3852" s="11">
        <v>0.69203000000000003</v>
      </c>
      <c r="K3852" s="11">
        <v>0.19525000000000001</v>
      </c>
      <c r="L3852" s="11">
        <v>0.97045000000000003</v>
      </c>
      <c r="M3852" s="11">
        <v>0</v>
      </c>
      <c r="N3852" s="11">
        <v>2.3709999999999998E-2</v>
      </c>
      <c r="O3852" s="11">
        <v>0</v>
      </c>
      <c r="P3852" s="11">
        <v>0.12263</v>
      </c>
      <c r="Q3852" s="11">
        <v>6.6369999999999998E-2</v>
      </c>
      <c r="R3852" s="11">
        <v>0</v>
      </c>
      <c r="S3852" s="11">
        <v>0</v>
      </c>
      <c r="T3852" s="11">
        <v>2.1709800000000001</v>
      </c>
      <c r="U3852" s="11">
        <v>0</v>
      </c>
      <c r="V3852" s="11">
        <v>0</v>
      </c>
      <c r="W3852" s="11">
        <v>0</v>
      </c>
      <c r="X3852" s="11">
        <v>0</v>
      </c>
      <c r="Y3852" s="11">
        <v>2.1709800000000001</v>
      </c>
      <c r="Z3852" s="11">
        <v>1.9470000000000001E-2</v>
      </c>
      <c r="AA3852" s="11">
        <v>0.11409</v>
      </c>
      <c r="AB3852" s="11">
        <v>5.6829999999999999E-2</v>
      </c>
      <c r="AC3852" s="11">
        <v>0.19037999999999999</v>
      </c>
      <c r="AD3852" s="71">
        <f t="shared" si="180"/>
        <v>0</v>
      </c>
      <c r="AE3852" s="71">
        <f t="shared" si="181"/>
        <v>0</v>
      </c>
      <c r="AF3852" s="71">
        <f t="shared" si="182"/>
        <v>0</v>
      </c>
      <c r="AG3852" s="277" t="s">
        <v>906</v>
      </c>
      <c r="AH3852" s="277" t="s">
        <v>864</v>
      </c>
      <c r="AI3852" s="276" t="s">
        <v>865</v>
      </c>
      <c r="AJ3852" s="276" t="s">
        <v>866</v>
      </c>
      <c r="AK3852" s="276" t="s">
        <v>362</v>
      </c>
      <c r="AL3852" s="277" t="s">
        <v>178</v>
      </c>
      <c r="AM3852" s="276" t="s">
        <v>851</v>
      </c>
      <c r="AN3852" s="276" t="s">
        <v>636</v>
      </c>
      <c r="AO3852" s="277" t="s">
        <v>637</v>
      </c>
    </row>
    <row r="3853" spans="1:41" ht="15" thickBot="1" x14ac:dyDescent="0.4">
      <c r="A3853" s="8">
        <v>2025</v>
      </c>
      <c r="B3853" s="9" t="s">
        <v>172</v>
      </c>
      <c r="C3853" s="9" t="s">
        <v>178</v>
      </c>
      <c r="D3853" s="9" t="s">
        <v>362</v>
      </c>
      <c r="E3853" s="9" t="s">
        <v>30</v>
      </c>
      <c r="F3853" s="8">
        <v>2026</v>
      </c>
      <c r="G3853" s="11">
        <v>0</v>
      </c>
      <c r="H3853" s="11">
        <v>3.5270000000000003E-2</v>
      </c>
      <c r="I3853" s="11">
        <v>6.7809999999999995E-2</v>
      </c>
      <c r="J3853" s="11">
        <v>0.69784000000000002</v>
      </c>
      <c r="K3853" s="11">
        <v>0.19778999999999999</v>
      </c>
      <c r="L3853" s="11">
        <v>0.98712999999999995</v>
      </c>
      <c r="M3853" s="11">
        <v>0</v>
      </c>
      <c r="N3853" s="11">
        <v>2.4170000000000001E-2</v>
      </c>
      <c r="O3853" s="11">
        <v>0</v>
      </c>
      <c r="P3853" s="11">
        <v>0.12379999999999999</v>
      </c>
      <c r="Q3853" s="11">
        <v>6.6669999999999993E-2</v>
      </c>
      <c r="R3853" s="11">
        <v>0</v>
      </c>
      <c r="S3853" s="11">
        <v>0</v>
      </c>
      <c r="T3853" s="11">
        <v>2.2004800000000002</v>
      </c>
      <c r="U3853" s="11">
        <v>0</v>
      </c>
      <c r="V3853" s="11">
        <v>0</v>
      </c>
      <c r="W3853" s="11">
        <v>0</v>
      </c>
      <c r="X3853" s="11">
        <v>0</v>
      </c>
      <c r="Y3853" s="11">
        <v>2.2004800000000002</v>
      </c>
      <c r="Z3853" s="11">
        <v>1.9120000000000002E-2</v>
      </c>
      <c r="AA3853" s="11">
        <v>0.11625000000000001</v>
      </c>
      <c r="AB3853" s="11">
        <v>5.4629999999999998E-2</v>
      </c>
      <c r="AC3853" s="11">
        <v>0.19</v>
      </c>
      <c r="AD3853" s="71">
        <f t="shared" ref="AD3853:AD3916" si="183">ROUND(T3853-SUM(G3853:S3853),4)</f>
        <v>0</v>
      </c>
      <c r="AE3853" s="71">
        <f t="shared" ref="AE3853:AE3916" si="184">ROUND(X3853-SUM(U3853:W3853),4)</f>
        <v>0</v>
      </c>
      <c r="AF3853" s="71">
        <f t="shared" ref="AF3853:AF3916" si="185">ROUND(AC3853-SUM(Z3853:AB3853),4)</f>
        <v>0</v>
      </c>
      <c r="AG3853" s="277" t="s">
        <v>906</v>
      </c>
      <c r="AH3853" s="277" t="s">
        <v>864</v>
      </c>
      <c r="AI3853" s="276" t="s">
        <v>865</v>
      </c>
      <c r="AJ3853" s="276" t="s">
        <v>866</v>
      </c>
      <c r="AK3853" s="276" t="s">
        <v>362</v>
      </c>
      <c r="AL3853" s="277" t="s">
        <v>178</v>
      </c>
      <c r="AM3853" s="276" t="s">
        <v>851</v>
      </c>
      <c r="AN3853" s="276" t="s">
        <v>636</v>
      </c>
      <c r="AO3853" s="277" t="s">
        <v>637</v>
      </c>
    </row>
    <row r="3854" spans="1:41" ht="15" thickBot="1" x14ac:dyDescent="0.4">
      <c r="A3854" s="8">
        <v>2025</v>
      </c>
      <c r="B3854" s="9" t="s">
        <v>172</v>
      </c>
      <c r="C3854" s="9" t="s">
        <v>178</v>
      </c>
      <c r="D3854" s="9" t="s">
        <v>362</v>
      </c>
      <c r="E3854" s="9" t="s">
        <v>30</v>
      </c>
      <c r="F3854" s="8">
        <v>2027</v>
      </c>
      <c r="G3854" s="11">
        <v>0</v>
      </c>
      <c r="H3854" s="11">
        <v>3.5999999999999997E-2</v>
      </c>
      <c r="I3854" s="11">
        <v>6.9059999999999996E-2</v>
      </c>
      <c r="J3854" s="11">
        <v>0.70753999999999995</v>
      </c>
      <c r="K3854" s="11">
        <v>0.20324999999999999</v>
      </c>
      <c r="L3854" s="11">
        <v>0.99292999999999998</v>
      </c>
      <c r="M3854" s="11">
        <v>0</v>
      </c>
      <c r="N3854" s="11">
        <v>2.4549999999999999E-2</v>
      </c>
      <c r="O3854" s="11">
        <v>0</v>
      </c>
      <c r="P3854" s="11">
        <v>0.12478</v>
      </c>
      <c r="Q3854" s="11">
        <v>6.5460000000000004E-2</v>
      </c>
      <c r="R3854" s="11">
        <v>0</v>
      </c>
      <c r="S3854" s="11">
        <v>0</v>
      </c>
      <c r="T3854" s="11">
        <v>2.2235800000000001</v>
      </c>
      <c r="U3854" s="11">
        <v>0</v>
      </c>
      <c r="V3854" s="11">
        <v>0</v>
      </c>
      <c r="W3854" s="11">
        <v>0</v>
      </c>
      <c r="X3854" s="11">
        <v>0</v>
      </c>
      <c r="Y3854" s="11">
        <v>2.2235800000000001</v>
      </c>
      <c r="Z3854" s="11">
        <v>2.1409999999999998E-2</v>
      </c>
      <c r="AA3854" s="11">
        <v>0.13089999999999999</v>
      </c>
      <c r="AB3854" s="11">
        <v>5.4140000000000001E-2</v>
      </c>
      <c r="AC3854" s="11">
        <v>0.20644999999999999</v>
      </c>
      <c r="AD3854" s="71">
        <f t="shared" si="183"/>
        <v>0</v>
      </c>
      <c r="AE3854" s="71">
        <f t="shared" si="184"/>
        <v>0</v>
      </c>
      <c r="AF3854" s="71">
        <f t="shared" si="185"/>
        <v>0</v>
      </c>
      <c r="AG3854" s="277" t="s">
        <v>906</v>
      </c>
      <c r="AH3854" s="277" t="s">
        <v>864</v>
      </c>
      <c r="AI3854" s="276" t="s">
        <v>865</v>
      </c>
      <c r="AJ3854" s="276" t="s">
        <v>866</v>
      </c>
      <c r="AK3854" s="276" t="s">
        <v>362</v>
      </c>
      <c r="AL3854" s="277" t="s">
        <v>178</v>
      </c>
      <c r="AM3854" s="276" t="s">
        <v>851</v>
      </c>
      <c r="AN3854" s="276" t="s">
        <v>636</v>
      </c>
      <c r="AO3854" s="277" t="s">
        <v>637</v>
      </c>
    </row>
    <row r="3855" spans="1:41" ht="15" thickBot="1" x14ac:dyDescent="0.4">
      <c r="A3855" s="8">
        <v>2025</v>
      </c>
      <c r="B3855" s="9" t="s">
        <v>172</v>
      </c>
      <c r="C3855" s="9" t="s">
        <v>178</v>
      </c>
      <c r="D3855" s="9" t="s">
        <v>362</v>
      </c>
      <c r="E3855" s="9" t="s">
        <v>30</v>
      </c>
      <c r="F3855" s="8">
        <v>2028</v>
      </c>
      <c r="G3855" s="11">
        <v>0</v>
      </c>
      <c r="H3855" s="11">
        <v>3.6589999999999998E-2</v>
      </c>
      <c r="I3855" s="11">
        <v>7.1120000000000003E-2</v>
      </c>
      <c r="J3855" s="11">
        <v>0.70630000000000004</v>
      </c>
      <c r="K3855" s="11">
        <v>0.21171000000000001</v>
      </c>
      <c r="L3855" s="11">
        <v>0.99539999999999995</v>
      </c>
      <c r="M3855" s="11">
        <v>0</v>
      </c>
      <c r="N3855" s="11">
        <v>2.3519999999999999E-2</v>
      </c>
      <c r="O3855" s="11">
        <v>0</v>
      </c>
      <c r="P3855" s="11">
        <v>0.12323000000000001</v>
      </c>
      <c r="Q3855" s="11">
        <v>6.3420000000000004E-2</v>
      </c>
      <c r="R3855" s="11">
        <v>0</v>
      </c>
      <c r="S3855" s="11">
        <v>0</v>
      </c>
      <c r="T3855" s="11">
        <v>2.2312799999999999</v>
      </c>
      <c r="U3855" s="11">
        <v>0</v>
      </c>
      <c r="V3855" s="11">
        <v>0</v>
      </c>
      <c r="W3855" s="11">
        <v>0</v>
      </c>
      <c r="X3855" s="11">
        <v>0</v>
      </c>
      <c r="Y3855" s="11">
        <v>2.2312799999999999</v>
      </c>
      <c r="Z3855" s="11">
        <v>2.1100000000000001E-2</v>
      </c>
      <c r="AA3855" s="11">
        <v>0.14255000000000001</v>
      </c>
      <c r="AB3855" s="11">
        <v>5.2580000000000002E-2</v>
      </c>
      <c r="AC3855" s="11">
        <v>0.21623000000000001</v>
      </c>
      <c r="AD3855" s="71">
        <f t="shared" si="183"/>
        <v>0</v>
      </c>
      <c r="AE3855" s="71">
        <f t="shared" si="184"/>
        <v>0</v>
      </c>
      <c r="AF3855" s="71">
        <f t="shared" si="185"/>
        <v>0</v>
      </c>
      <c r="AG3855" s="277" t="s">
        <v>906</v>
      </c>
      <c r="AH3855" s="277" t="s">
        <v>864</v>
      </c>
      <c r="AI3855" s="276" t="s">
        <v>865</v>
      </c>
      <c r="AJ3855" s="276" t="s">
        <v>866</v>
      </c>
      <c r="AK3855" s="276" t="s">
        <v>362</v>
      </c>
      <c r="AL3855" s="277" t="s">
        <v>178</v>
      </c>
      <c r="AM3855" s="276" t="s">
        <v>851</v>
      </c>
      <c r="AN3855" s="276" t="s">
        <v>636</v>
      </c>
      <c r="AO3855" s="277" t="s">
        <v>637</v>
      </c>
    </row>
    <row r="3856" spans="1:41" ht="15" thickBot="1" x14ac:dyDescent="0.4">
      <c r="A3856" s="8">
        <v>2025</v>
      </c>
      <c r="B3856" s="9" t="s">
        <v>172</v>
      </c>
      <c r="C3856" s="9" t="s">
        <v>178</v>
      </c>
      <c r="D3856" s="9" t="s">
        <v>362</v>
      </c>
      <c r="E3856" s="9" t="s">
        <v>30</v>
      </c>
      <c r="F3856" s="8">
        <v>2029</v>
      </c>
      <c r="G3856" s="11">
        <v>0</v>
      </c>
      <c r="H3856" s="11">
        <v>3.771E-2</v>
      </c>
      <c r="I3856" s="11">
        <v>7.4950000000000003E-2</v>
      </c>
      <c r="J3856" s="11">
        <v>0.69699999999999995</v>
      </c>
      <c r="K3856" s="11">
        <v>0.21276</v>
      </c>
      <c r="L3856" s="11">
        <v>0.99960000000000004</v>
      </c>
      <c r="M3856" s="11">
        <v>0</v>
      </c>
      <c r="N3856" s="11">
        <v>2.349E-2</v>
      </c>
      <c r="O3856" s="11">
        <v>0</v>
      </c>
      <c r="P3856" s="11">
        <v>0.11865000000000001</v>
      </c>
      <c r="Q3856" s="11">
        <v>6.0380000000000003E-2</v>
      </c>
      <c r="R3856" s="11">
        <v>0</v>
      </c>
      <c r="S3856" s="11">
        <v>0</v>
      </c>
      <c r="T3856" s="11">
        <v>2.2245300000000001</v>
      </c>
      <c r="U3856" s="11">
        <v>0</v>
      </c>
      <c r="V3856" s="11">
        <v>0</v>
      </c>
      <c r="W3856" s="11">
        <v>0</v>
      </c>
      <c r="X3856" s="11">
        <v>0</v>
      </c>
      <c r="Y3856" s="11">
        <v>2.2245300000000001</v>
      </c>
      <c r="Z3856" s="11">
        <v>2.0539999999999999E-2</v>
      </c>
      <c r="AA3856" s="11">
        <v>0.14301</v>
      </c>
      <c r="AB3856" s="11">
        <v>5.0549999999999998E-2</v>
      </c>
      <c r="AC3856" s="11">
        <v>0.21410000000000001</v>
      </c>
      <c r="AD3856" s="71">
        <f t="shared" si="183"/>
        <v>0</v>
      </c>
      <c r="AE3856" s="71">
        <f t="shared" si="184"/>
        <v>0</v>
      </c>
      <c r="AF3856" s="71">
        <f t="shared" si="185"/>
        <v>0</v>
      </c>
      <c r="AG3856" s="277" t="s">
        <v>906</v>
      </c>
      <c r="AH3856" s="277" t="s">
        <v>864</v>
      </c>
      <c r="AI3856" s="276" t="s">
        <v>865</v>
      </c>
      <c r="AJ3856" s="276" t="s">
        <v>866</v>
      </c>
      <c r="AK3856" s="276" t="s">
        <v>362</v>
      </c>
      <c r="AL3856" s="277" t="s">
        <v>178</v>
      </c>
      <c r="AM3856" s="276" t="s">
        <v>851</v>
      </c>
      <c r="AN3856" s="276" t="s">
        <v>636</v>
      </c>
      <c r="AO3856" s="277" t="s">
        <v>637</v>
      </c>
    </row>
    <row r="3857" spans="1:41" ht="15" thickBot="1" x14ac:dyDescent="0.4">
      <c r="A3857" s="8">
        <v>2025</v>
      </c>
      <c r="B3857" s="9" t="s">
        <v>172</v>
      </c>
      <c r="C3857" s="9" t="s">
        <v>178</v>
      </c>
      <c r="D3857" s="9" t="s">
        <v>362</v>
      </c>
      <c r="E3857" s="9" t="s">
        <v>30</v>
      </c>
      <c r="F3857" s="8">
        <v>2030</v>
      </c>
      <c r="G3857" s="11">
        <v>0</v>
      </c>
      <c r="H3857" s="11">
        <v>3.755E-2</v>
      </c>
      <c r="I3857" s="11">
        <v>7.4569999999999997E-2</v>
      </c>
      <c r="J3857" s="11">
        <v>0.69177</v>
      </c>
      <c r="K3857" s="11">
        <v>0.21453</v>
      </c>
      <c r="L3857" s="11">
        <v>1.0020199999999999</v>
      </c>
      <c r="M3857" s="11">
        <v>0</v>
      </c>
      <c r="N3857" s="11">
        <v>2.163E-2</v>
      </c>
      <c r="O3857" s="11">
        <v>0</v>
      </c>
      <c r="P3857" s="11">
        <v>0.11712</v>
      </c>
      <c r="Q3857" s="11">
        <v>5.7759999999999999E-2</v>
      </c>
      <c r="R3857" s="11">
        <v>0</v>
      </c>
      <c r="S3857" s="11">
        <v>0</v>
      </c>
      <c r="T3857" s="11">
        <v>2.2169500000000002</v>
      </c>
      <c r="U3857" s="11">
        <v>0</v>
      </c>
      <c r="V3857" s="11">
        <v>0</v>
      </c>
      <c r="W3857" s="11">
        <v>0</v>
      </c>
      <c r="X3857" s="11">
        <v>0</v>
      </c>
      <c r="Y3857" s="11">
        <v>2.2169500000000002</v>
      </c>
      <c r="Z3857" s="11">
        <v>2.4119999999999999E-2</v>
      </c>
      <c r="AA3857" s="11">
        <v>0.14813999999999999</v>
      </c>
      <c r="AB3857" s="11">
        <v>4.8439999999999997E-2</v>
      </c>
      <c r="AC3857" s="11">
        <v>0.22070000000000001</v>
      </c>
      <c r="AD3857" s="71">
        <f t="shared" si="183"/>
        <v>0</v>
      </c>
      <c r="AE3857" s="71">
        <f t="shared" si="184"/>
        <v>0</v>
      </c>
      <c r="AF3857" s="71">
        <f t="shared" si="185"/>
        <v>0</v>
      </c>
      <c r="AG3857" s="277" t="s">
        <v>906</v>
      </c>
      <c r="AH3857" s="277" t="s">
        <v>864</v>
      </c>
      <c r="AI3857" s="276" t="s">
        <v>865</v>
      </c>
      <c r="AJ3857" s="276" t="s">
        <v>866</v>
      </c>
      <c r="AK3857" s="276" t="s">
        <v>362</v>
      </c>
      <c r="AL3857" s="277" t="s">
        <v>178</v>
      </c>
      <c r="AM3857" s="276" t="s">
        <v>851</v>
      </c>
      <c r="AN3857" s="276" t="s">
        <v>636</v>
      </c>
      <c r="AO3857" s="277" t="s">
        <v>637</v>
      </c>
    </row>
    <row r="3858" spans="1:41" ht="15" thickBot="1" x14ac:dyDescent="0.4">
      <c r="A3858" s="8">
        <v>2025</v>
      </c>
      <c r="B3858" s="9" t="s">
        <v>172</v>
      </c>
      <c r="C3858" s="9" t="s">
        <v>178</v>
      </c>
      <c r="D3858" s="9" t="s">
        <v>362</v>
      </c>
      <c r="E3858" s="9" t="s">
        <v>30</v>
      </c>
      <c r="F3858" s="8">
        <v>2031</v>
      </c>
      <c r="G3858" s="11">
        <v>0</v>
      </c>
      <c r="H3858" s="11">
        <v>3.5220000000000001E-2</v>
      </c>
      <c r="I3858" s="11">
        <v>7.5660000000000005E-2</v>
      </c>
      <c r="J3858" s="11">
        <v>0.68389999999999995</v>
      </c>
      <c r="K3858" s="11">
        <v>0.21443999999999999</v>
      </c>
      <c r="L3858" s="11">
        <v>1.0105200000000001</v>
      </c>
      <c r="M3858" s="11">
        <v>0</v>
      </c>
      <c r="N3858" s="11">
        <v>2.18E-2</v>
      </c>
      <c r="O3858" s="11">
        <v>0</v>
      </c>
      <c r="P3858" s="11">
        <v>0.1133</v>
      </c>
      <c r="Q3858" s="11">
        <v>5.3429999999999998E-2</v>
      </c>
      <c r="R3858" s="11">
        <v>0</v>
      </c>
      <c r="S3858" s="11">
        <v>0</v>
      </c>
      <c r="T3858" s="11">
        <v>2.2082600000000001</v>
      </c>
      <c r="U3858" s="11">
        <v>0</v>
      </c>
      <c r="V3858" s="11">
        <v>0</v>
      </c>
      <c r="W3858" s="11">
        <v>0</v>
      </c>
      <c r="X3858" s="11">
        <v>0</v>
      </c>
      <c r="Y3858" s="11">
        <v>2.2082600000000001</v>
      </c>
      <c r="Z3858" s="11">
        <v>2.6380000000000001E-2</v>
      </c>
      <c r="AA3858" s="11">
        <v>0.15148</v>
      </c>
      <c r="AB3858" s="11">
        <v>4.4940000000000001E-2</v>
      </c>
      <c r="AC3858" s="11">
        <v>0.2228</v>
      </c>
      <c r="AD3858" s="71">
        <f t="shared" si="183"/>
        <v>0</v>
      </c>
      <c r="AE3858" s="71">
        <f t="shared" si="184"/>
        <v>0</v>
      </c>
      <c r="AF3858" s="71">
        <f t="shared" si="185"/>
        <v>0</v>
      </c>
      <c r="AG3858" s="277" t="s">
        <v>906</v>
      </c>
      <c r="AH3858" s="277" t="s">
        <v>864</v>
      </c>
      <c r="AI3858" s="276" t="s">
        <v>865</v>
      </c>
      <c r="AJ3858" s="276" t="s">
        <v>866</v>
      </c>
      <c r="AK3858" s="276" t="s">
        <v>362</v>
      </c>
      <c r="AL3858" s="277" t="s">
        <v>178</v>
      </c>
      <c r="AM3858" s="276" t="s">
        <v>851</v>
      </c>
      <c r="AN3858" s="276" t="s">
        <v>636</v>
      </c>
      <c r="AO3858" s="277" t="s">
        <v>637</v>
      </c>
    </row>
    <row r="3859" spans="1:41" ht="15" thickBot="1" x14ac:dyDescent="0.4">
      <c r="A3859" s="8">
        <v>2025</v>
      </c>
      <c r="B3859" s="9" t="s">
        <v>172</v>
      </c>
      <c r="C3859" s="9" t="s">
        <v>178</v>
      </c>
      <c r="D3859" s="9" t="s">
        <v>362</v>
      </c>
      <c r="E3859" s="9" t="s">
        <v>30</v>
      </c>
      <c r="F3859" s="8">
        <v>2032</v>
      </c>
      <c r="G3859" s="11">
        <v>0</v>
      </c>
      <c r="H3859" s="11">
        <v>3.5380000000000002E-2</v>
      </c>
      <c r="I3859" s="11">
        <v>7.3340000000000002E-2</v>
      </c>
      <c r="J3859" s="11">
        <v>0.67984</v>
      </c>
      <c r="K3859" s="11">
        <v>0.21673999999999999</v>
      </c>
      <c r="L3859" s="11">
        <v>1.01481</v>
      </c>
      <c r="M3859" s="11">
        <v>0</v>
      </c>
      <c r="N3859" s="11">
        <v>2.1590000000000002E-2</v>
      </c>
      <c r="O3859" s="11">
        <v>0</v>
      </c>
      <c r="P3859" s="11">
        <v>0.10717</v>
      </c>
      <c r="Q3859" s="11">
        <v>5.0110000000000002E-2</v>
      </c>
      <c r="R3859" s="11">
        <v>0</v>
      </c>
      <c r="S3859" s="11">
        <v>0</v>
      </c>
      <c r="T3859" s="11">
        <v>2.1989700000000001</v>
      </c>
      <c r="U3859" s="11">
        <v>0</v>
      </c>
      <c r="V3859" s="11">
        <v>0</v>
      </c>
      <c r="W3859" s="11">
        <v>0</v>
      </c>
      <c r="X3859" s="11">
        <v>0</v>
      </c>
      <c r="Y3859" s="11">
        <v>2.1989700000000001</v>
      </c>
      <c r="Z3859" s="11">
        <v>2.708E-2</v>
      </c>
      <c r="AA3859" s="11">
        <v>0.15151000000000001</v>
      </c>
      <c r="AB3859" s="11">
        <v>4.3279999999999999E-2</v>
      </c>
      <c r="AC3859" s="11">
        <v>0.22186</v>
      </c>
      <c r="AD3859" s="71">
        <f t="shared" si="183"/>
        <v>0</v>
      </c>
      <c r="AE3859" s="71">
        <f t="shared" si="184"/>
        <v>0</v>
      </c>
      <c r="AF3859" s="71">
        <f t="shared" si="185"/>
        <v>0</v>
      </c>
      <c r="AG3859" s="277" t="s">
        <v>906</v>
      </c>
      <c r="AH3859" s="277" t="s">
        <v>864</v>
      </c>
      <c r="AI3859" s="276" t="s">
        <v>865</v>
      </c>
      <c r="AJ3859" s="276" t="s">
        <v>866</v>
      </c>
      <c r="AK3859" s="276" t="s">
        <v>362</v>
      </c>
      <c r="AL3859" s="277" t="s">
        <v>178</v>
      </c>
      <c r="AM3859" s="276" t="s">
        <v>851</v>
      </c>
      <c r="AN3859" s="276" t="s">
        <v>636</v>
      </c>
      <c r="AO3859" s="277" t="s">
        <v>637</v>
      </c>
    </row>
    <row r="3860" spans="1:41" ht="15" thickBot="1" x14ac:dyDescent="0.4">
      <c r="A3860" s="8">
        <v>2025</v>
      </c>
      <c r="B3860" s="9" t="s">
        <v>172</v>
      </c>
      <c r="C3860" s="9" t="s">
        <v>178</v>
      </c>
      <c r="D3860" s="9" t="s">
        <v>362</v>
      </c>
      <c r="E3860" s="9" t="s">
        <v>30</v>
      </c>
      <c r="F3860" s="8">
        <v>2033</v>
      </c>
      <c r="G3860" s="11">
        <v>0</v>
      </c>
      <c r="H3860" s="11">
        <v>3.5619999999999999E-2</v>
      </c>
      <c r="I3860" s="11">
        <v>7.4560000000000001E-2</v>
      </c>
      <c r="J3860" s="11">
        <v>0.68191000000000002</v>
      </c>
      <c r="K3860" s="11">
        <v>0.21623000000000001</v>
      </c>
      <c r="L3860" s="11">
        <v>1.0154000000000001</v>
      </c>
      <c r="M3860" s="11">
        <v>0</v>
      </c>
      <c r="N3860" s="11">
        <v>2.0920000000000001E-2</v>
      </c>
      <c r="O3860" s="11">
        <v>0</v>
      </c>
      <c r="P3860" s="11">
        <v>0.10568</v>
      </c>
      <c r="Q3860" s="11">
        <v>4.5449999999999997E-2</v>
      </c>
      <c r="R3860" s="11">
        <v>0</v>
      </c>
      <c r="S3860" s="11">
        <v>0</v>
      </c>
      <c r="T3860" s="11">
        <v>2.19577</v>
      </c>
      <c r="U3860" s="11">
        <v>0</v>
      </c>
      <c r="V3860" s="11">
        <v>0</v>
      </c>
      <c r="W3860" s="11">
        <v>0</v>
      </c>
      <c r="X3860" s="11">
        <v>0</v>
      </c>
      <c r="Y3860" s="11">
        <v>2.19577</v>
      </c>
      <c r="Z3860" s="11">
        <v>2.8379999999999999E-2</v>
      </c>
      <c r="AA3860" s="11">
        <v>0.14984</v>
      </c>
      <c r="AB3860" s="11">
        <v>4.5960000000000001E-2</v>
      </c>
      <c r="AC3860" s="11">
        <v>0.22417999999999999</v>
      </c>
      <c r="AD3860" s="71">
        <f t="shared" si="183"/>
        <v>0</v>
      </c>
      <c r="AE3860" s="71">
        <f t="shared" si="184"/>
        <v>0</v>
      </c>
      <c r="AF3860" s="71">
        <f t="shared" si="185"/>
        <v>0</v>
      </c>
      <c r="AG3860" s="277" t="s">
        <v>906</v>
      </c>
      <c r="AH3860" s="277" t="s">
        <v>864</v>
      </c>
      <c r="AI3860" s="276" t="s">
        <v>865</v>
      </c>
      <c r="AJ3860" s="276" t="s">
        <v>866</v>
      </c>
      <c r="AK3860" s="276" t="s">
        <v>362</v>
      </c>
      <c r="AL3860" s="277" t="s">
        <v>178</v>
      </c>
      <c r="AM3860" s="276" t="s">
        <v>851</v>
      </c>
      <c r="AN3860" s="276" t="s">
        <v>636</v>
      </c>
      <c r="AO3860" s="277" t="s">
        <v>637</v>
      </c>
    </row>
    <row r="3861" spans="1:41" ht="15" thickBot="1" x14ac:dyDescent="0.4">
      <c r="A3861" s="8">
        <v>2025</v>
      </c>
      <c r="B3861" s="9" t="s">
        <v>172</v>
      </c>
      <c r="C3861" s="9" t="s">
        <v>178</v>
      </c>
      <c r="D3861" s="9" t="s">
        <v>362</v>
      </c>
      <c r="E3861" s="9" t="s">
        <v>30</v>
      </c>
      <c r="F3861" s="8">
        <v>2034</v>
      </c>
      <c r="G3861" s="11">
        <v>0</v>
      </c>
      <c r="H3861" s="11">
        <v>3.4669999999999999E-2</v>
      </c>
      <c r="I3861" s="11">
        <v>7.3279999999999998E-2</v>
      </c>
      <c r="J3861" s="11">
        <v>0.67269999999999996</v>
      </c>
      <c r="K3861" s="11">
        <v>0.21889</v>
      </c>
      <c r="L3861" s="11">
        <v>1.01176</v>
      </c>
      <c r="M3861" s="11">
        <v>0</v>
      </c>
      <c r="N3861" s="11">
        <v>2.053E-2</v>
      </c>
      <c r="O3861" s="11">
        <v>0</v>
      </c>
      <c r="P3861" s="11">
        <v>9.7989999999999994E-2</v>
      </c>
      <c r="Q3861" s="11">
        <v>4.2130000000000001E-2</v>
      </c>
      <c r="R3861" s="11">
        <v>0</v>
      </c>
      <c r="S3861" s="11">
        <v>0</v>
      </c>
      <c r="T3861" s="11">
        <v>2.1719599999999999</v>
      </c>
      <c r="U3861" s="11">
        <v>0</v>
      </c>
      <c r="V3861" s="11">
        <v>0</v>
      </c>
      <c r="W3861" s="11">
        <v>0</v>
      </c>
      <c r="X3861" s="11">
        <v>0</v>
      </c>
      <c r="Y3861" s="11">
        <v>2.1719599999999999</v>
      </c>
      <c r="Z3861" s="11">
        <v>2.8389999999999999E-2</v>
      </c>
      <c r="AA3861" s="11">
        <v>0.15773000000000001</v>
      </c>
      <c r="AB3861" s="11">
        <v>4.2410000000000003E-2</v>
      </c>
      <c r="AC3861" s="11">
        <v>0.22853000000000001</v>
      </c>
      <c r="AD3861" s="71">
        <f t="shared" si="183"/>
        <v>0</v>
      </c>
      <c r="AE3861" s="71">
        <f t="shared" si="184"/>
        <v>0</v>
      </c>
      <c r="AF3861" s="71">
        <f t="shared" si="185"/>
        <v>0</v>
      </c>
      <c r="AG3861" s="277" t="s">
        <v>906</v>
      </c>
      <c r="AH3861" s="277" t="s">
        <v>864</v>
      </c>
      <c r="AI3861" s="276" t="s">
        <v>865</v>
      </c>
      <c r="AJ3861" s="276" t="s">
        <v>866</v>
      </c>
      <c r="AK3861" s="276" t="s">
        <v>362</v>
      </c>
      <c r="AL3861" s="277" t="s">
        <v>178</v>
      </c>
      <c r="AM3861" s="276" t="s">
        <v>851</v>
      </c>
      <c r="AN3861" s="276" t="s">
        <v>636</v>
      </c>
      <c r="AO3861" s="277" t="s">
        <v>637</v>
      </c>
    </row>
    <row r="3862" spans="1:41" ht="15" thickBot="1" x14ac:dyDescent="0.4">
      <c r="A3862" s="8">
        <v>2025</v>
      </c>
      <c r="B3862" s="9" t="s">
        <v>172</v>
      </c>
      <c r="C3862" s="9" t="s">
        <v>178</v>
      </c>
      <c r="D3862" s="9" t="s">
        <v>362</v>
      </c>
      <c r="E3862" s="9" t="s">
        <v>30</v>
      </c>
      <c r="F3862" s="8">
        <v>2035</v>
      </c>
      <c r="G3862" s="11">
        <v>0</v>
      </c>
      <c r="H3862" s="11">
        <v>3.3450000000000001E-2</v>
      </c>
      <c r="I3862" s="11">
        <v>7.2169999999999998E-2</v>
      </c>
      <c r="J3862" s="11">
        <v>0.68267</v>
      </c>
      <c r="K3862" s="11">
        <v>0.21593999999999999</v>
      </c>
      <c r="L3862" s="11">
        <v>1.01674</v>
      </c>
      <c r="M3862" s="11">
        <v>0</v>
      </c>
      <c r="N3862" s="11">
        <v>2.0140000000000002E-2</v>
      </c>
      <c r="O3862" s="11">
        <v>0</v>
      </c>
      <c r="P3862" s="11">
        <v>9.5649999999999999E-2</v>
      </c>
      <c r="Q3862" s="11">
        <v>3.5529999999999999E-2</v>
      </c>
      <c r="R3862" s="11">
        <v>0</v>
      </c>
      <c r="S3862" s="11">
        <v>0</v>
      </c>
      <c r="T3862" s="11">
        <v>2.1722800000000002</v>
      </c>
      <c r="U3862" s="11">
        <v>0</v>
      </c>
      <c r="V3862" s="11">
        <v>0</v>
      </c>
      <c r="W3862" s="11">
        <v>0</v>
      </c>
      <c r="X3862" s="11">
        <v>0</v>
      </c>
      <c r="Y3862" s="11">
        <v>2.1722800000000002</v>
      </c>
      <c r="Z3862" s="11">
        <v>2.8479999999999998E-2</v>
      </c>
      <c r="AA3862" s="11">
        <v>0.17108000000000001</v>
      </c>
      <c r="AB3862" s="11">
        <v>4.206E-2</v>
      </c>
      <c r="AC3862" s="11">
        <v>0.24162</v>
      </c>
      <c r="AD3862" s="71">
        <f t="shared" si="183"/>
        <v>0</v>
      </c>
      <c r="AE3862" s="71">
        <f t="shared" si="184"/>
        <v>0</v>
      </c>
      <c r="AF3862" s="71">
        <f t="shared" si="185"/>
        <v>0</v>
      </c>
      <c r="AG3862" s="277" t="s">
        <v>906</v>
      </c>
      <c r="AH3862" s="277" t="s">
        <v>864</v>
      </c>
      <c r="AI3862" s="276" t="s">
        <v>865</v>
      </c>
      <c r="AJ3862" s="276" t="s">
        <v>866</v>
      </c>
      <c r="AK3862" s="276" t="s">
        <v>362</v>
      </c>
      <c r="AL3862" s="277" t="s">
        <v>178</v>
      </c>
      <c r="AM3862" s="276" t="s">
        <v>851</v>
      </c>
      <c r="AN3862" s="276" t="s">
        <v>636</v>
      </c>
      <c r="AO3862" s="277" t="s">
        <v>637</v>
      </c>
    </row>
    <row r="3863" spans="1:41" ht="15" thickBot="1" x14ac:dyDescent="0.4">
      <c r="A3863" s="8">
        <v>2025</v>
      </c>
      <c r="B3863" s="9" t="s">
        <v>172</v>
      </c>
      <c r="C3863" s="9" t="s">
        <v>178</v>
      </c>
      <c r="D3863" s="9" t="s">
        <v>362</v>
      </c>
      <c r="E3863" s="9" t="s">
        <v>31</v>
      </c>
      <c r="F3863" s="8">
        <v>2025</v>
      </c>
      <c r="G3863" s="11" t="s">
        <v>381</v>
      </c>
      <c r="H3863" s="11" t="s">
        <v>381</v>
      </c>
      <c r="I3863" s="11" t="s">
        <v>381</v>
      </c>
      <c r="J3863" s="11" t="s">
        <v>381</v>
      </c>
      <c r="K3863" s="11" t="s">
        <v>381</v>
      </c>
      <c r="L3863" s="11" t="s">
        <v>381</v>
      </c>
      <c r="M3863" s="11" t="s">
        <v>381</v>
      </c>
      <c r="N3863" s="11" t="s">
        <v>381</v>
      </c>
      <c r="O3863" s="11" t="s">
        <v>381</v>
      </c>
      <c r="P3863" s="11" t="s">
        <v>381</v>
      </c>
      <c r="Q3863" s="11" t="s">
        <v>381</v>
      </c>
      <c r="R3863" s="11" t="s">
        <v>381</v>
      </c>
      <c r="S3863" s="11" t="s">
        <v>381</v>
      </c>
      <c r="T3863" s="11" t="s">
        <v>381</v>
      </c>
      <c r="U3863" s="11" t="s">
        <v>381</v>
      </c>
      <c r="V3863" s="11" t="s">
        <v>381</v>
      </c>
      <c r="W3863" s="11" t="s">
        <v>381</v>
      </c>
      <c r="X3863" s="11" t="s">
        <v>381</v>
      </c>
      <c r="Y3863" s="11" t="s">
        <v>381</v>
      </c>
      <c r="Z3863" s="11">
        <v>8.6410000000000001E-2</v>
      </c>
      <c r="AA3863" s="11">
        <v>0.63366</v>
      </c>
      <c r="AB3863" s="11">
        <v>0.13288</v>
      </c>
      <c r="AC3863" s="11">
        <v>0.85296000000000005</v>
      </c>
      <c r="AD3863" s="71"/>
      <c r="AE3863" s="71"/>
      <c r="AF3863" s="71">
        <f t="shared" si="185"/>
        <v>0</v>
      </c>
      <c r="AG3863" s="277" t="s">
        <v>907</v>
      </c>
      <c r="AH3863" s="277" t="s">
        <v>864</v>
      </c>
      <c r="AI3863" s="276" t="s">
        <v>865</v>
      </c>
      <c r="AJ3863" s="276" t="s">
        <v>866</v>
      </c>
      <c r="AK3863" s="276" t="s">
        <v>362</v>
      </c>
      <c r="AL3863" s="277" t="s">
        <v>178</v>
      </c>
      <c r="AM3863" s="276" t="s">
        <v>851</v>
      </c>
      <c r="AN3863" s="276" t="s">
        <v>636</v>
      </c>
      <c r="AO3863" s="277" t="s">
        <v>637</v>
      </c>
    </row>
    <row r="3864" spans="1:41" ht="15" thickBot="1" x14ac:dyDescent="0.4">
      <c r="A3864" s="8">
        <v>2025</v>
      </c>
      <c r="B3864" s="9" t="s">
        <v>172</v>
      </c>
      <c r="C3864" s="9" t="s">
        <v>178</v>
      </c>
      <c r="D3864" s="9" t="s">
        <v>362</v>
      </c>
      <c r="E3864" s="9" t="s">
        <v>31</v>
      </c>
      <c r="F3864" s="8">
        <v>2026</v>
      </c>
      <c r="G3864" s="11" t="s">
        <v>381</v>
      </c>
      <c r="H3864" s="11" t="s">
        <v>381</v>
      </c>
      <c r="I3864" s="11" t="s">
        <v>381</v>
      </c>
      <c r="J3864" s="11" t="s">
        <v>381</v>
      </c>
      <c r="K3864" s="11" t="s">
        <v>381</v>
      </c>
      <c r="L3864" s="11" t="s">
        <v>381</v>
      </c>
      <c r="M3864" s="11" t="s">
        <v>381</v>
      </c>
      <c r="N3864" s="11" t="s">
        <v>381</v>
      </c>
      <c r="O3864" s="11" t="s">
        <v>381</v>
      </c>
      <c r="P3864" s="11" t="s">
        <v>381</v>
      </c>
      <c r="Q3864" s="11" t="s">
        <v>381</v>
      </c>
      <c r="R3864" s="11" t="s">
        <v>381</v>
      </c>
      <c r="S3864" s="11" t="s">
        <v>381</v>
      </c>
      <c r="T3864" s="11" t="s">
        <v>381</v>
      </c>
      <c r="U3864" s="11" t="s">
        <v>381</v>
      </c>
      <c r="V3864" s="11" t="s">
        <v>381</v>
      </c>
      <c r="W3864" s="11" t="s">
        <v>381</v>
      </c>
      <c r="X3864" s="11" t="s">
        <v>381</v>
      </c>
      <c r="Y3864" s="11" t="s">
        <v>381</v>
      </c>
      <c r="Z3864" s="11">
        <v>8.9270000000000002E-2</v>
      </c>
      <c r="AA3864" s="11">
        <v>0.62809000000000004</v>
      </c>
      <c r="AB3864" s="11">
        <v>0.12074</v>
      </c>
      <c r="AC3864" s="11">
        <v>0.83811000000000002</v>
      </c>
      <c r="AD3864" s="71"/>
      <c r="AE3864" s="71"/>
      <c r="AF3864" s="71">
        <f t="shared" si="185"/>
        <v>0</v>
      </c>
      <c r="AG3864" s="277" t="s">
        <v>907</v>
      </c>
      <c r="AH3864" s="277" t="s">
        <v>864</v>
      </c>
      <c r="AI3864" s="276" t="s">
        <v>865</v>
      </c>
      <c r="AJ3864" s="276" t="s">
        <v>866</v>
      </c>
      <c r="AK3864" s="276" t="s">
        <v>362</v>
      </c>
      <c r="AL3864" s="277" t="s">
        <v>178</v>
      </c>
      <c r="AM3864" s="276" t="s">
        <v>851</v>
      </c>
      <c r="AN3864" s="276" t="s">
        <v>636</v>
      </c>
      <c r="AO3864" s="277" t="s">
        <v>637</v>
      </c>
    </row>
    <row r="3865" spans="1:41" ht="15" thickBot="1" x14ac:dyDescent="0.4">
      <c r="A3865" s="8">
        <v>2025</v>
      </c>
      <c r="B3865" s="9" t="s">
        <v>172</v>
      </c>
      <c r="C3865" s="9" t="s">
        <v>178</v>
      </c>
      <c r="D3865" s="9" t="s">
        <v>362</v>
      </c>
      <c r="E3865" s="9" t="s">
        <v>31</v>
      </c>
      <c r="F3865" s="8">
        <v>2027</v>
      </c>
      <c r="G3865" s="11" t="s">
        <v>381</v>
      </c>
      <c r="H3865" s="11" t="s">
        <v>381</v>
      </c>
      <c r="I3865" s="11" t="s">
        <v>381</v>
      </c>
      <c r="J3865" s="11" t="s">
        <v>381</v>
      </c>
      <c r="K3865" s="11" t="s">
        <v>381</v>
      </c>
      <c r="L3865" s="11" t="s">
        <v>381</v>
      </c>
      <c r="M3865" s="11" t="s">
        <v>381</v>
      </c>
      <c r="N3865" s="11" t="s">
        <v>381</v>
      </c>
      <c r="O3865" s="11" t="s">
        <v>381</v>
      </c>
      <c r="P3865" s="11" t="s">
        <v>381</v>
      </c>
      <c r="Q3865" s="11" t="s">
        <v>381</v>
      </c>
      <c r="R3865" s="11" t="s">
        <v>381</v>
      </c>
      <c r="S3865" s="11" t="s">
        <v>381</v>
      </c>
      <c r="T3865" s="11" t="s">
        <v>381</v>
      </c>
      <c r="U3865" s="11" t="s">
        <v>381</v>
      </c>
      <c r="V3865" s="11" t="s">
        <v>381</v>
      </c>
      <c r="W3865" s="11" t="s">
        <v>381</v>
      </c>
      <c r="X3865" s="11" t="s">
        <v>381</v>
      </c>
      <c r="Y3865" s="11" t="s">
        <v>381</v>
      </c>
      <c r="Z3865" s="11">
        <v>9.3810000000000004E-2</v>
      </c>
      <c r="AA3865" s="11">
        <v>0.64702000000000004</v>
      </c>
      <c r="AB3865" s="11">
        <v>0.11749999999999999</v>
      </c>
      <c r="AC3865" s="11">
        <v>0.85833000000000004</v>
      </c>
      <c r="AD3865" s="71"/>
      <c r="AE3865" s="71"/>
      <c r="AF3865" s="71">
        <f t="shared" si="185"/>
        <v>0</v>
      </c>
      <c r="AG3865" s="277" t="s">
        <v>907</v>
      </c>
      <c r="AH3865" s="277" t="s">
        <v>864</v>
      </c>
      <c r="AI3865" s="276" t="s">
        <v>865</v>
      </c>
      <c r="AJ3865" s="276" t="s">
        <v>866</v>
      </c>
      <c r="AK3865" s="276" t="s">
        <v>362</v>
      </c>
      <c r="AL3865" s="277" t="s">
        <v>178</v>
      </c>
      <c r="AM3865" s="276" t="s">
        <v>851</v>
      </c>
      <c r="AN3865" s="276" t="s">
        <v>636</v>
      </c>
      <c r="AO3865" s="277" t="s">
        <v>637</v>
      </c>
    </row>
    <row r="3866" spans="1:41" ht="15" thickBot="1" x14ac:dyDescent="0.4">
      <c r="A3866" s="8">
        <v>2025</v>
      </c>
      <c r="B3866" s="9" t="s">
        <v>172</v>
      </c>
      <c r="C3866" s="9" t="s">
        <v>178</v>
      </c>
      <c r="D3866" s="9" t="s">
        <v>362</v>
      </c>
      <c r="E3866" s="9" t="s">
        <v>31</v>
      </c>
      <c r="F3866" s="8">
        <v>2028</v>
      </c>
      <c r="G3866" s="11" t="s">
        <v>381</v>
      </c>
      <c r="H3866" s="11" t="s">
        <v>381</v>
      </c>
      <c r="I3866" s="11" t="s">
        <v>381</v>
      </c>
      <c r="J3866" s="11" t="s">
        <v>381</v>
      </c>
      <c r="K3866" s="11" t="s">
        <v>381</v>
      </c>
      <c r="L3866" s="11" t="s">
        <v>381</v>
      </c>
      <c r="M3866" s="11" t="s">
        <v>381</v>
      </c>
      <c r="N3866" s="11" t="s">
        <v>381</v>
      </c>
      <c r="O3866" s="11" t="s">
        <v>381</v>
      </c>
      <c r="P3866" s="11" t="s">
        <v>381</v>
      </c>
      <c r="Q3866" s="11" t="s">
        <v>381</v>
      </c>
      <c r="R3866" s="11" t="s">
        <v>381</v>
      </c>
      <c r="S3866" s="11" t="s">
        <v>381</v>
      </c>
      <c r="T3866" s="11" t="s">
        <v>381</v>
      </c>
      <c r="U3866" s="11" t="s">
        <v>381</v>
      </c>
      <c r="V3866" s="11" t="s">
        <v>381</v>
      </c>
      <c r="W3866" s="11" t="s">
        <v>381</v>
      </c>
      <c r="X3866" s="11" t="s">
        <v>381</v>
      </c>
      <c r="Y3866" s="11" t="s">
        <v>381</v>
      </c>
      <c r="Z3866" s="11">
        <v>9.2869999999999994E-2</v>
      </c>
      <c r="AA3866" s="11">
        <v>0.64415999999999995</v>
      </c>
      <c r="AB3866" s="11">
        <v>0.12338</v>
      </c>
      <c r="AC3866" s="11">
        <v>0.86041000000000001</v>
      </c>
      <c r="AD3866" s="71"/>
      <c r="AE3866" s="71"/>
      <c r="AF3866" s="71">
        <f t="shared" si="185"/>
        <v>0</v>
      </c>
      <c r="AG3866" s="277" t="s">
        <v>907</v>
      </c>
      <c r="AH3866" s="277" t="s">
        <v>864</v>
      </c>
      <c r="AI3866" s="276" t="s">
        <v>865</v>
      </c>
      <c r="AJ3866" s="276" t="s">
        <v>866</v>
      </c>
      <c r="AK3866" s="276" t="s">
        <v>362</v>
      </c>
      <c r="AL3866" s="277" t="s">
        <v>178</v>
      </c>
      <c r="AM3866" s="276" t="s">
        <v>851</v>
      </c>
      <c r="AN3866" s="276" t="s">
        <v>636</v>
      </c>
      <c r="AO3866" s="277" t="s">
        <v>637</v>
      </c>
    </row>
    <row r="3867" spans="1:41" ht="15" thickBot="1" x14ac:dyDescent="0.4">
      <c r="A3867" s="8">
        <v>2025</v>
      </c>
      <c r="B3867" s="9" t="s">
        <v>172</v>
      </c>
      <c r="C3867" s="9" t="s">
        <v>178</v>
      </c>
      <c r="D3867" s="9" t="s">
        <v>362</v>
      </c>
      <c r="E3867" s="9" t="s">
        <v>31</v>
      </c>
      <c r="F3867" s="8">
        <v>2029</v>
      </c>
      <c r="G3867" s="11" t="s">
        <v>381</v>
      </c>
      <c r="H3867" s="11" t="s">
        <v>381</v>
      </c>
      <c r="I3867" s="11" t="s">
        <v>381</v>
      </c>
      <c r="J3867" s="11" t="s">
        <v>381</v>
      </c>
      <c r="K3867" s="11" t="s">
        <v>381</v>
      </c>
      <c r="L3867" s="11" t="s">
        <v>381</v>
      </c>
      <c r="M3867" s="11" t="s">
        <v>381</v>
      </c>
      <c r="N3867" s="11" t="s">
        <v>381</v>
      </c>
      <c r="O3867" s="11" t="s">
        <v>381</v>
      </c>
      <c r="P3867" s="11" t="s">
        <v>381</v>
      </c>
      <c r="Q3867" s="11" t="s">
        <v>381</v>
      </c>
      <c r="R3867" s="11" t="s">
        <v>381</v>
      </c>
      <c r="S3867" s="11" t="s">
        <v>381</v>
      </c>
      <c r="T3867" s="11" t="s">
        <v>381</v>
      </c>
      <c r="U3867" s="11" t="s">
        <v>381</v>
      </c>
      <c r="V3867" s="11" t="s">
        <v>381</v>
      </c>
      <c r="W3867" s="11" t="s">
        <v>381</v>
      </c>
      <c r="X3867" s="11" t="s">
        <v>381</v>
      </c>
      <c r="Y3867" s="11" t="s">
        <v>381</v>
      </c>
      <c r="Z3867" s="11">
        <v>9.6570000000000003E-2</v>
      </c>
      <c r="AA3867" s="11">
        <v>0.64807999999999999</v>
      </c>
      <c r="AB3867" s="11">
        <v>0.11753</v>
      </c>
      <c r="AC3867" s="11">
        <v>0.86217999999999995</v>
      </c>
      <c r="AD3867" s="71"/>
      <c r="AE3867" s="71"/>
      <c r="AF3867" s="71">
        <f t="shared" si="185"/>
        <v>0</v>
      </c>
      <c r="AG3867" s="277" t="s">
        <v>907</v>
      </c>
      <c r="AH3867" s="277" t="s">
        <v>864</v>
      </c>
      <c r="AI3867" s="276" t="s">
        <v>865</v>
      </c>
      <c r="AJ3867" s="276" t="s">
        <v>866</v>
      </c>
      <c r="AK3867" s="276" t="s">
        <v>362</v>
      </c>
      <c r="AL3867" s="277" t="s">
        <v>178</v>
      </c>
      <c r="AM3867" s="276" t="s">
        <v>851</v>
      </c>
      <c r="AN3867" s="276" t="s">
        <v>636</v>
      </c>
      <c r="AO3867" s="277" t="s">
        <v>637</v>
      </c>
    </row>
    <row r="3868" spans="1:41" ht="15" thickBot="1" x14ac:dyDescent="0.4">
      <c r="A3868" s="8">
        <v>2025</v>
      </c>
      <c r="B3868" s="9" t="s">
        <v>172</v>
      </c>
      <c r="C3868" s="9" t="s">
        <v>178</v>
      </c>
      <c r="D3868" s="9" t="s">
        <v>362</v>
      </c>
      <c r="E3868" s="9" t="s">
        <v>31</v>
      </c>
      <c r="F3868" s="8">
        <v>2030</v>
      </c>
      <c r="G3868" s="11" t="s">
        <v>381</v>
      </c>
      <c r="H3868" s="11" t="s">
        <v>381</v>
      </c>
      <c r="I3868" s="11" t="s">
        <v>381</v>
      </c>
      <c r="J3868" s="11" t="s">
        <v>381</v>
      </c>
      <c r="K3868" s="11" t="s">
        <v>381</v>
      </c>
      <c r="L3868" s="11" t="s">
        <v>381</v>
      </c>
      <c r="M3868" s="11" t="s">
        <v>381</v>
      </c>
      <c r="N3868" s="11" t="s">
        <v>381</v>
      </c>
      <c r="O3868" s="11" t="s">
        <v>381</v>
      </c>
      <c r="P3868" s="11" t="s">
        <v>381</v>
      </c>
      <c r="Q3868" s="11" t="s">
        <v>381</v>
      </c>
      <c r="R3868" s="11" t="s">
        <v>381</v>
      </c>
      <c r="S3868" s="11" t="s">
        <v>381</v>
      </c>
      <c r="T3868" s="11" t="s">
        <v>381</v>
      </c>
      <c r="U3868" s="11" t="s">
        <v>381</v>
      </c>
      <c r="V3868" s="11" t="s">
        <v>381</v>
      </c>
      <c r="W3868" s="11" t="s">
        <v>381</v>
      </c>
      <c r="X3868" s="11" t="s">
        <v>381</v>
      </c>
      <c r="Y3868" s="11" t="s">
        <v>381</v>
      </c>
      <c r="Z3868" s="11">
        <v>8.7550000000000003E-2</v>
      </c>
      <c r="AA3868" s="11">
        <v>0.63970000000000005</v>
      </c>
      <c r="AB3868" s="11">
        <v>0.11677</v>
      </c>
      <c r="AC3868" s="11">
        <v>0.84401000000000004</v>
      </c>
      <c r="AD3868" s="71"/>
      <c r="AE3868" s="71"/>
      <c r="AF3868" s="71">
        <f t="shared" si="185"/>
        <v>0</v>
      </c>
      <c r="AG3868" s="277" t="s">
        <v>907</v>
      </c>
      <c r="AH3868" s="277" t="s">
        <v>864</v>
      </c>
      <c r="AI3868" s="276" t="s">
        <v>865</v>
      </c>
      <c r="AJ3868" s="276" t="s">
        <v>866</v>
      </c>
      <c r="AK3868" s="276" t="s">
        <v>362</v>
      </c>
      <c r="AL3868" s="277" t="s">
        <v>178</v>
      </c>
      <c r="AM3868" s="276" t="s">
        <v>851</v>
      </c>
      <c r="AN3868" s="276" t="s">
        <v>636</v>
      </c>
      <c r="AO3868" s="277" t="s">
        <v>637</v>
      </c>
    </row>
    <row r="3869" spans="1:41" ht="15" thickBot="1" x14ac:dyDescent="0.4">
      <c r="A3869" s="8">
        <v>2025</v>
      </c>
      <c r="B3869" s="9" t="s">
        <v>172</v>
      </c>
      <c r="C3869" s="9" t="s">
        <v>178</v>
      </c>
      <c r="D3869" s="9" t="s">
        <v>362</v>
      </c>
      <c r="E3869" s="9" t="s">
        <v>31</v>
      </c>
      <c r="F3869" s="8">
        <v>2031</v>
      </c>
      <c r="G3869" s="11" t="s">
        <v>381</v>
      </c>
      <c r="H3869" s="11" t="s">
        <v>381</v>
      </c>
      <c r="I3869" s="11" t="s">
        <v>381</v>
      </c>
      <c r="J3869" s="11" t="s">
        <v>381</v>
      </c>
      <c r="K3869" s="11" t="s">
        <v>381</v>
      </c>
      <c r="L3869" s="11" t="s">
        <v>381</v>
      </c>
      <c r="M3869" s="11" t="s">
        <v>381</v>
      </c>
      <c r="N3869" s="11" t="s">
        <v>381</v>
      </c>
      <c r="O3869" s="11" t="s">
        <v>381</v>
      </c>
      <c r="P3869" s="11" t="s">
        <v>381</v>
      </c>
      <c r="Q3869" s="11" t="s">
        <v>381</v>
      </c>
      <c r="R3869" s="11" t="s">
        <v>381</v>
      </c>
      <c r="S3869" s="11" t="s">
        <v>381</v>
      </c>
      <c r="T3869" s="11" t="s">
        <v>381</v>
      </c>
      <c r="U3869" s="11" t="s">
        <v>381</v>
      </c>
      <c r="V3869" s="11" t="s">
        <v>381</v>
      </c>
      <c r="W3869" s="11" t="s">
        <v>381</v>
      </c>
      <c r="X3869" s="11" t="s">
        <v>381</v>
      </c>
      <c r="Y3869" s="11" t="s">
        <v>381</v>
      </c>
      <c r="Z3869" s="11">
        <v>8.7330000000000005E-2</v>
      </c>
      <c r="AA3869" s="11">
        <v>0.66190000000000004</v>
      </c>
      <c r="AB3869" s="11">
        <v>0.10897999999999999</v>
      </c>
      <c r="AC3869" s="11">
        <v>0.85821999999999998</v>
      </c>
      <c r="AD3869" s="71"/>
      <c r="AE3869" s="71"/>
      <c r="AF3869" s="71">
        <f t="shared" si="185"/>
        <v>0</v>
      </c>
      <c r="AG3869" s="277" t="s">
        <v>907</v>
      </c>
      <c r="AH3869" s="277" t="s">
        <v>864</v>
      </c>
      <c r="AI3869" s="276" t="s">
        <v>865</v>
      </c>
      <c r="AJ3869" s="276" t="s">
        <v>866</v>
      </c>
      <c r="AK3869" s="276" t="s">
        <v>362</v>
      </c>
      <c r="AL3869" s="277" t="s">
        <v>178</v>
      </c>
      <c r="AM3869" s="276" t="s">
        <v>851</v>
      </c>
      <c r="AN3869" s="276" t="s">
        <v>636</v>
      </c>
      <c r="AO3869" s="277" t="s">
        <v>637</v>
      </c>
    </row>
    <row r="3870" spans="1:41" ht="15" thickBot="1" x14ac:dyDescent="0.4">
      <c r="A3870" s="8">
        <v>2025</v>
      </c>
      <c r="B3870" s="9" t="s">
        <v>172</v>
      </c>
      <c r="C3870" s="9" t="s">
        <v>178</v>
      </c>
      <c r="D3870" s="9" t="s">
        <v>362</v>
      </c>
      <c r="E3870" s="9" t="s">
        <v>31</v>
      </c>
      <c r="F3870" s="8">
        <v>2032</v>
      </c>
      <c r="G3870" s="11" t="s">
        <v>381</v>
      </c>
      <c r="H3870" s="11" t="s">
        <v>381</v>
      </c>
      <c r="I3870" s="11" t="s">
        <v>381</v>
      </c>
      <c r="J3870" s="11" t="s">
        <v>381</v>
      </c>
      <c r="K3870" s="11" t="s">
        <v>381</v>
      </c>
      <c r="L3870" s="11" t="s">
        <v>381</v>
      </c>
      <c r="M3870" s="11" t="s">
        <v>381</v>
      </c>
      <c r="N3870" s="11" t="s">
        <v>381</v>
      </c>
      <c r="O3870" s="11" t="s">
        <v>381</v>
      </c>
      <c r="P3870" s="11" t="s">
        <v>381</v>
      </c>
      <c r="Q3870" s="11" t="s">
        <v>381</v>
      </c>
      <c r="R3870" s="11" t="s">
        <v>381</v>
      </c>
      <c r="S3870" s="11" t="s">
        <v>381</v>
      </c>
      <c r="T3870" s="11" t="s">
        <v>381</v>
      </c>
      <c r="U3870" s="11" t="s">
        <v>381</v>
      </c>
      <c r="V3870" s="11" t="s">
        <v>381</v>
      </c>
      <c r="W3870" s="11" t="s">
        <v>381</v>
      </c>
      <c r="X3870" s="11" t="s">
        <v>381</v>
      </c>
      <c r="Y3870" s="11" t="s">
        <v>381</v>
      </c>
      <c r="Z3870" s="11">
        <v>9.4689999999999996E-2</v>
      </c>
      <c r="AA3870" s="11">
        <v>0.68305000000000005</v>
      </c>
      <c r="AB3870" s="11">
        <v>0.10018000000000001</v>
      </c>
      <c r="AC3870" s="11">
        <v>0.87792000000000003</v>
      </c>
      <c r="AD3870" s="71"/>
      <c r="AE3870" s="71"/>
      <c r="AF3870" s="71">
        <f t="shared" si="185"/>
        <v>0</v>
      </c>
      <c r="AG3870" s="277" t="s">
        <v>907</v>
      </c>
      <c r="AH3870" s="277" t="s">
        <v>864</v>
      </c>
      <c r="AI3870" s="276" t="s">
        <v>865</v>
      </c>
      <c r="AJ3870" s="276" t="s">
        <v>866</v>
      </c>
      <c r="AK3870" s="276" t="s">
        <v>362</v>
      </c>
      <c r="AL3870" s="277" t="s">
        <v>178</v>
      </c>
      <c r="AM3870" s="276" t="s">
        <v>851</v>
      </c>
      <c r="AN3870" s="276" t="s">
        <v>636</v>
      </c>
      <c r="AO3870" s="277" t="s">
        <v>637</v>
      </c>
    </row>
    <row r="3871" spans="1:41" ht="15" thickBot="1" x14ac:dyDescent="0.4">
      <c r="A3871" s="8">
        <v>2025</v>
      </c>
      <c r="B3871" s="9" t="s">
        <v>172</v>
      </c>
      <c r="C3871" s="9" t="s">
        <v>178</v>
      </c>
      <c r="D3871" s="9" t="s">
        <v>362</v>
      </c>
      <c r="E3871" s="9" t="s">
        <v>31</v>
      </c>
      <c r="F3871" s="8">
        <v>2033</v>
      </c>
      <c r="G3871" s="11" t="s">
        <v>381</v>
      </c>
      <c r="H3871" s="11" t="s">
        <v>381</v>
      </c>
      <c r="I3871" s="11" t="s">
        <v>381</v>
      </c>
      <c r="J3871" s="11" t="s">
        <v>381</v>
      </c>
      <c r="K3871" s="11" t="s">
        <v>381</v>
      </c>
      <c r="L3871" s="11" t="s">
        <v>381</v>
      </c>
      <c r="M3871" s="11" t="s">
        <v>381</v>
      </c>
      <c r="N3871" s="11" t="s">
        <v>381</v>
      </c>
      <c r="O3871" s="11" t="s">
        <v>381</v>
      </c>
      <c r="P3871" s="11" t="s">
        <v>381</v>
      </c>
      <c r="Q3871" s="11" t="s">
        <v>381</v>
      </c>
      <c r="R3871" s="11" t="s">
        <v>381</v>
      </c>
      <c r="S3871" s="11" t="s">
        <v>381</v>
      </c>
      <c r="T3871" s="11" t="s">
        <v>381</v>
      </c>
      <c r="U3871" s="11" t="s">
        <v>381</v>
      </c>
      <c r="V3871" s="11" t="s">
        <v>381</v>
      </c>
      <c r="W3871" s="11" t="s">
        <v>381</v>
      </c>
      <c r="X3871" s="11" t="s">
        <v>381</v>
      </c>
      <c r="Y3871" s="11" t="s">
        <v>381</v>
      </c>
      <c r="Z3871" s="11">
        <v>9.078E-2</v>
      </c>
      <c r="AA3871" s="11">
        <v>0.66569</v>
      </c>
      <c r="AB3871" s="11">
        <v>8.8349999999999998E-2</v>
      </c>
      <c r="AC3871" s="11">
        <v>0.84482000000000002</v>
      </c>
      <c r="AD3871" s="71"/>
      <c r="AE3871" s="71"/>
      <c r="AF3871" s="71">
        <f t="shared" si="185"/>
        <v>0</v>
      </c>
      <c r="AG3871" s="277" t="s">
        <v>907</v>
      </c>
      <c r="AH3871" s="277" t="s">
        <v>864</v>
      </c>
      <c r="AI3871" s="276" t="s">
        <v>865</v>
      </c>
      <c r="AJ3871" s="276" t="s">
        <v>866</v>
      </c>
      <c r="AK3871" s="276" t="s">
        <v>362</v>
      </c>
      <c r="AL3871" s="277" t="s">
        <v>178</v>
      </c>
      <c r="AM3871" s="276" t="s">
        <v>851</v>
      </c>
      <c r="AN3871" s="276" t="s">
        <v>636</v>
      </c>
      <c r="AO3871" s="277" t="s">
        <v>637</v>
      </c>
    </row>
    <row r="3872" spans="1:41" ht="15" thickBot="1" x14ac:dyDescent="0.4">
      <c r="A3872" s="8">
        <v>2025</v>
      </c>
      <c r="B3872" s="9" t="s">
        <v>172</v>
      </c>
      <c r="C3872" s="9" t="s">
        <v>178</v>
      </c>
      <c r="D3872" s="9" t="s">
        <v>362</v>
      </c>
      <c r="E3872" s="9" t="s">
        <v>31</v>
      </c>
      <c r="F3872" s="8">
        <v>2034</v>
      </c>
      <c r="G3872" s="11" t="s">
        <v>381</v>
      </c>
      <c r="H3872" s="11" t="s">
        <v>381</v>
      </c>
      <c r="I3872" s="11" t="s">
        <v>381</v>
      </c>
      <c r="J3872" s="11" t="s">
        <v>381</v>
      </c>
      <c r="K3872" s="11" t="s">
        <v>381</v>
      </c>
      <c r="L3872" s="11" t="s">
        <v>381</v>
      </c>
      <c r="M3872" s="11" t="s">
        <v>381</v>
      </c>
      <c r="N3872" s="11" t="s">
        <v>381</v>
      </c>
      <c r="O3872" s="11" t="s">
        <v>381</v>
      </c>
      <c r="P3872" s="11" t="s">
        <v>381</v>
      </c>
      <c r="Q3872" s="11" t="s">
        <v>381</v>
      </c>
      <c r="R3872" s="11" t="s">
        <v>381</v>
      </c>
      <c r="S3872" s="11" t="s">
        <v>381</v>
      </c>
      <c r="T3872" s="11" t="s">
        <v>381</v>
      </c>
      <c r="U3872" s="11" t="s">
        <v>381</v>
      </c>
      <c r="V3872" s="11" t="s">
        <v>381</v>
      </c>
      <c r="W3872" s="11" t="s">
        <v>381</v>
      </c>
      <c r="X3872" s="11" t="s">
        <v>381</v>
      </c>
      <c r="Y3872" s="11" t="s">
        <v>381</v>
      </c>
      <c r="Z3872" s="11">
        <v>8.1229999999999997E-2</v>
      </c>
      <c r="AA3872" s="11">
        <v>0.64712999999999998</v>
      </c>
      <c r="AB3872" s="11">
        <v>8.5459999999999994E-2</v>
      </c>
      <c r="AC3872" s="11">
        <v>0.81381999999999999</v>
      </c>
      <c r="AD3872" s="71"/>
      <c r="AE3872" s="71"/>
      <c r="AF3872" s="71">
        <f t="shared" si="185"/>
        <v>0</v>
      </c>
      <c r="AG3872" s="277" t="s">
        <v>907</v>
      </c>
      <c r="AH3872" s="277" t="s">
        <v>864</v>
      </c>
      <c r="AI3872" s="276" t="s">
        <v>865</v>
      </c>
      <c r="AJ3872" s="276" t="s">
        <v>866</v>
      </c>
      <c r="AK3872" s="276" t="s">
        <v>362</v>
      </c>
      <c r="AL3872" s="277" t="s">
        <v>178</v>
      </c>
      <c r="AM3872" s="276" t="s">
        <v>851</v>
      </c>
      <c r="AN3872" s="276" t="s">
        <v>636</v>
      </c>
      <c r="AO3872" s="277" t="s">
        <v>637</v>
      </c>
    </row>
    <row r="3873" spans="1:41" ht="15" thickBot="1" x14ac:dyDescent="0.4">
      <c r="A3873" s="8">
        <v>2025</v>
      </c>
      <c r="B3873" s="9" t="s">
        <v>172</v>
      </c>
      <c r="C3873" s="9" t="s">
        <v>178</v>
      </c>
      <c r="D3873" s="9" t="s">
        <v>362</v>
      </c>
      <c r="E3873" s="9" t="s">
        <v>31</v>
      </c>
      <c r="F3873" s="8">
        <v>2035</v>
      </c>
      <c r="G3873" s="11" t="s">
        <v>381</v>
      </c>
      <c r="H3873" s="11" t="s">
        <v>381</v>
      </c>
      <c r="I3873" s="11" t="s">
        <v>381</v>
      </c>
      <c r="J3873" s="11" t="s">
        <v>381</v>
      </c>
      <c r="K3873" s="11" t="s">
        <v>381</v>
      </c>
      <c r="L3873" s="11" t="s">
        <v>381</v>
      </c>
      <c r="M3873" s="11" t="s">
        <v>381</v>
      </c>
      <c r="N3873" s="11" t="s">
        <v>381</v>
      </c>
      <c r="O3873" s="11" t="s">
        <v>381</v>
      </c>
      <c r="P3873" s="11" t="s">
        <v>381</v>
      </c>
      <c r="Q3873" s="11" t="s">
        <v>381</v>
      </c>
      <c r="R3873" s="11" t="s">
        <v>381</v>
      </c>
      <c r="S3873" s="11" t="s">
        <v>381</v>
      </c>
      <c r="T3873" s="11" t="s">
        <v>381</v>
      </c>
      <c r="U3873" s="11" t="s">
        <v>381</v>
      </c>
      <c r="V3873" s="11" t="s">
        <v>381</v>
      </c>
      <c r="W3873" s="11" t="s">
        <v>381</v>
      </c>
      <c r="X3873" s="11" t="s">
        <v>381</v>
      </c>
      <c r="Y3873" s="11" t="s">
        <v>381</v>
      </c>
      <c r="Z3873" s="11">
        <v>8.5360000000000005E-2</v>
      </c>
      <c r="AA3873" s="11">
        <v>0.61934</v>
      </c>
      <c r="AB3873" s="11">
        <v>7.732E-2</v>
      </c>
      <c r="AC3873" s="11">
        <v>0.78203</v>
      </c>
      <c r="AD3873" s="71"/>
      <c r="AE3873" s="71"/>
      <c r="AF3873" s="71">
        <f t="shared" si="185"/>
        <v>0</v>
      </c>
      <c r="AG3873" s="277" t="s">
        <v>907</v>
      </c>
      <c r="AH3873" s="277" t="s">
        <v>864</v>
      </c>
      <c r="AI3873" s="276" t="s">
        <v>865</v>
      </c>
      <c r="AJ3873" s="276" t="s">
        <v>866</v>
      </c>
      <c r="AK3873" s="276" t="s">
        <v>362</v>
      </c>
      <c r="AL3873" s="277" t="s">
        <v>178</v>
      </c>
      <c r="AM3873" s="276" t="s">
        <v>851</v>
      </c>
      <c r="AN3873" s="276" t="s">
        <v>636</v>
      </c>
      <c r="AO3873" s="277" t="s">
        <v>637</v>
      </c>
    </row>
    <row r="3874" spans="1:41" ht="15" thickBot="1" x14ac:dyDescent="0.4">
      <c r="A3874" s="8">
        <v>2025</v>
      </c>
      <c r="B3874" s="9" t="s">
        <v>172</v>
      </c>
      <c r="C3874" s="9" t="s">
        <v>178</v>
      </c>
      <c r="D3874" s="9" t="s">
        <v>362</v>
      </c>
      <c r="E3874" s="9" t="s">
        <v>32</v>
      </c>
      <c r="F3874" s="8">
        <v>2025</v>
      </c>
      <c r="G3874" s="11">
        <v>0</v>
      </c>
      <c r="H3874" s="11">
        <v>0.22842000000000001</v>
      </c>
      <c r="I3874" s="11">
        <v>0.11053</v>
      </c>
      <c r="J3874" s="11">
        <v>5.6092500000000003</v>
      </c>
      <c r="K3874" s="11">
        <v>1.0613999999999999</v>
      </c>
      <c r="L3874" s="11">
        <v>6.3120599999999998</v>
      </c>
      <c r="M3874" s="11">
        <v>0</v>
      </c>
      <c r="N3874" s="11">
        <v>5.9999999999999995E-4</v>
      </c>
      <c r="O3874" s="11">
        <v>0</v>
      </c>
      <c r="P3874" s="11">
        <v>0.66215000000000002</v>
      </c>
      <c r="Q3874" s="11">
        <v>0.38678000000000001</v>
      </c>
      <c r="R3874" s="11">
        <v>0</v>
      </c>
      <c r="S3874" s="11">
        <v>0</v>
      </c>
      <c r="T3874" s="11">
        <v>14.3712</v>
      </c>
      <c r="U3874" s="11">
        <v>0</v>
      </c>
      <c r="V3874" s="11">
        <v>0</v>
      </c>
      <c r="W3874" s="11">
        <v>0</v>
      </c>
      <c r="X3874" s="11">
        <v>0</v>
      </c>
      <c r="Y3874" s="11">
        <v>14.3712</v>
      </c>
      <c r="Z3874" s="11">
        <v>0.26299</v>
      </c>
      <c r="AA3874" s="11">
        <v>2.8425699999999998</v>
      </c>
      <c r="AB3874" s="11">
        <v>3.9325899999999998</v>
      </c>
      <c r="AC3874" s="11">
        <v>7.0381499999999999</v>
      </c>
      <c r="AD3874" s="71">
        <f t="shared" si="183"/>
        <v>0</v>
      </c>
      <c r="AE3874" s="71">
        <f t="shared" si="184"/>
        <v>0</v>
      </c>
      <c r="AF3874" s="71">
        <f t="shared" si="185"/>
        <v>0</v>
      </c>
      <c r="AG3874" s="277" t="s">
        <v>908</v>
      </c>
      <c r="AH3874" s="277" t="s">
        <v>864</v>
      </c>
      <c r="AI3874" s="276" t="s">
        <v>865</v>
      </c>
      <c r="AJ3874" s="276" t="s">
        <v>866</v>
      </c>
      <c r="AK3874" s="276" t="s">
        <v>362</v>
      </c>
      <c r="AL3874" s="277" t="s">
        <v>178</v>
      </c>
      <c r="AM3874" s="276" t="s">
        <v>851</v>
      </c>
      <c r="AN3874" s="276" t="s">
        <v>636</v>
      </c>
      <c r="AO3874" s="277" t="s">
        <v>637</v>
      </c>
    </row>
    <row r="3875" spans="1:41" ht="15" thickBot="1" x14ac:dyDescent="0.4">
      <c r="A3875" s="8">
        <v>2025</v>
      </c>
      <c r="B3875" s="9" t="s">
        <v>172</v>
      </c>
      <c r="C3875" s="9" t="s">
        <v>178</v>
      </c>
      <c r="D3875" s="9" t="s">
        <v>362</v>
      </c>
      <c r="E3875" s="9" t="s">
        <v>32</v>
      </c>
      <c r="F3875" s="8">
        <v>2026</v>
      </c>
      <c r="G3875" s="11">
        <v>0</v>
      </c>
      <c r="H3875" s="11">
        <v>0.22181000000000001</v>
      </c>
      <c r="I3875" s="11">
        <v>0.30171999999999999</v>
      </c>
      <c r="J3875" s="11">
        <v>6.9112200000000001</v>
      </c>
      <c r="K3875" s="11">
        <v>0.97935000000000005</v>
      </c>
      <c r="L3875" s="11">
        <v>6.9838500000000003</v>
      </c>
      <c r="M3875" s="11">
        <v>0</v>
      </c>
      <c r="N3875" s="11">
        <v>9.6900000000000007E-3</v>
      </c>
      <c r="O3875" s="11">
        <v>0</v>
      </c>
      <c r="P3875" s="11">
        <v>0.88856999999999997</v>
      </c>
      <c r="Q3875" s="11">
        <v>0.49517</v>
      </c>
      <c r="R3875" s="11">
        <v>0</v>
      </c>
      <c r="S3875" s="11">
        <v>0</v>
      </c>
      <c r="T3875" s="11">
        <v>16.79138</v>
      </c>
      <c r="U3875" s="11">
        <v>0</v>
      </c>
      <c r="V3875" s="11">
        <v>0</v>
      </c>
      <c r="W3875" s="11">
        <v>0</v>
      </c>
      <c r="X3875" s="11">
        <v>0</v>
      </c>
      <c r="Y3875" s="11">
        <v>16.79138</v>
      </c>
      <c r="Z3875" s="11">
        <v>0.20268</v>
      </c>
      <c r="AA3875" s="11">
        <v>3.0956800000000002</v>
      </c>
      <c r="AB3875" s="11">
        <v>3.3231000000000002</v>
      </c>
      <c r="AC3875" s="11">
        <v>6.6214599999999999</v>
      </c>
      <c r="AD3875" s="71">
        <f t="shared" si="183"/>
        <v>0</v>
      </c>
      <c r="AE3875" s="71">
        <f t="shared" si="184"/>
        <v>0</v>
      </c>
      <c r="AF3875" s="71">
        <f t="shared" si="185"/>
        <v>0</v>
      </c>
      <c r="AG3875" s="277" t="s">
        <v>908</v>
      </c>
      <c r="AH3875" s="277" t="s">
        <v>864</v>
      </c>
      <c r="AI3875" s="276" t="s">
        <v>865</v>
      </c>
      <c r="AJ3875" s="276" t="s">
        <v>866</v>
      </c>
      <c r="AK3875" s="276" t="s">
        <v>362</v>
      </c>
      <c r="AL3875" s="277" t="s">
        <v>178</v>
      </c>
      <c r="AM3875" s="276" t="s">
        <v>851</v>
      </c>
      <c r="AN3875" s="276" t="s">
        <v>636</v>
      </c>
      <c r="AO3875" s="277" t="s">
        <v>637</v>
      </c>
    </row>
    <row r="3876" spans="1:41" ht="15" thickBot="1" x14ac:dyDescent="0.4">
      <c r="A3876" s="8">
        <v>2025</v>
      </c>
      <c r="B3876" s="9" t="s">
        <v>172</v>
      </c>
      <c r="C3876" s="9" t="s">
        <v>178</v>
      </c>
      <c r="D3876" s="9" t="s">
        <v>362</v>
      </c>
      <c r="E3876" s="9" t="s">
        <v>32</v>
      </c>
      <c r="F3876" s="8">
        <v>2027</v>
      </c>
      <c r="G3876" s="11">
        <v>0</v>
      </c>
      <c r="H3876" s="11">
        <v>0.19624</v>
      </c>
      <c r="I3876" s="11">
        <v>0.34825</v>
      </c>
      <c r="J3876" s="11">
        <v>8.5672700000000006</v>
      </c>
      <c r="K3876" s="11">
        <v>1.4487399999999999</v>
      </c>
      <c r="L3876" s="11">
        <v>9.1483500000000006</v>
      </c>
      <c r="M3876" s="11">
        <v>0</v>
      </c>
      <c r="N3876" s="11">
        <v>4.3610000000000003E-2</v>
      </c>
      <c r="O3876" s="11">
        <v>0</v>
      </c>
      <c r="P3876" s="11">
        <v>1.4356199999999999</v>
      </c>
      <c r="Q3876" s="11">
        <v>0.70140000000000002</v>
      </c>
      <c r="R3876" s="11">
        <v>0</v>
      </c>
      <c r="S3876" s="11">
        <v>0</v>
      </c>
      <c r="T3876" s="11">
        <v>21.889489999999999</v>
      </c>
      <c r="U3876" s="11">
        <v>0</v>
      </c>
      <c r="V3876" s="11">
        <v>0</v>
      </c>
      <c r="W3876" s="11">
        <v>0</v>
      </c>
      <c r="X3876" s="11">
        <v>0</v>
      </c>
      <c r="Y3876" s="11">
        <v>21.889489999999999</v>
      </c>
      <c r="Z3876" s="11">
        <v>0.19922000000000001</v>
      </c>
      <c r="AA3876" s="11">
        <v>3.05328</v>
      </c>
      <c r="AB3876" s="11">
        <v>3.25604</v>
      </c>
      <c r="AC3876" s="11">
        <v>6.5085300000000004</v>
      </c>
      <c r="AD3876" s="71">
        <f t="shared" si="183"/>
        <v>0</v>
      </c>
      <c r="AE3876" s="71">
        <f t="shared" si="184"/>
        <v>0</v>
      </c>
      <c r="AF3876" s="71">
        <f t="shared" si="185"/>
        <v>0</v>
      </c>
      <c r="AG3876" s="277" t="s">
        <v>908</v>
      </c>
      <c r="AH3876" s="277" t="s">
        <v>864</v>
      </c>
      <c r="AI3876" s="276" t="s">
        <v>865</v>
      </c>
      <c r="AJ3876" s="276" t="s">
        <v>866</v>
      </c>
      <c r="AK3876" s="276" t="s">
        <v>362</v>
      </c>
      <c r="AL3876" s="277" t="s">
        <v>178</v>
      </c>
      <c r="AM3876" s="276" t="s">
        <v>851</v>
      </c>
      <c r="AN3876" s="276" t="s">
        <v>636</v>
      </c>
      <c r="AO3876" s="277" t="s">
        <v>637</v>
      </c>
    </row>
    <row r="3877" spans="1:41" ht="15" thickBot="1" x14ac:dyDescent="0.4">
      <c r="A3877" s="8">
        <v>2025</v>
      </c>
      <c r="B3877" s="9" t="s">
        <v>172</v>
      </c>
      <c r="C3877" s="9" t="s">
        <v>178</v>
      </c>
      <c r="D3877" s="9" t="s">
        <v>362</v>
      </c>
      <c r="E3877" s="9" t="s">
        <v>32</v>
      </c>
      <c r="F3877" s="8">
        <v>2028</v>
      </c>
      <c r="G3877" s="11">
        <v>0</v>
      </c>
      <c r="H3877" s="11">
        <v>0.29024</v>
      </c>
      <c r="I3877" s="11">
        <v>0.32929000000000003</v>
      </c>
      <c r="J3877" s="11">
        <v>8.0153199999999991</v>
      </c>
      <c r="K3877" s="11">
        <v>1.7313700000000001</v>
      </c>
      <c r="L3877" s="11">
        <v>10.885579999999999</v>
      </c>
      <c r="M3877" s="11">
        <v>0</v>
      </c>
      <c r="N3877" s="11">
        <v>0.14713999999999999</v>
      </c>
      <c r="O3877" s="11">
        <v>0</v>
      </c>
      <c r="P3877" s="11">
        <v>1.82195</v>
      </c>
      <c r="Q3877" s="11">
        <v>0.88444999999999996</v>
      </c>
      <c r="R3877" s="11">
        <v>0</v>
      </c>
      <c r="S3877" s="11">
        <v>0</v>
      </c>
      <c r="T3877" s="11">
        <v>24.105329999999999</v>
      </c>
      <c r="U3877" s="11">
        <v>0</v>
      </c>
      <c r="V3877" s="11">
        <v>0</v>
      </c>
      <c r="W3877" s="11">
        <v>0</v>
      </c>
      <c r="X3877" s="11">
        <v>0</v>
      </c>
      <c r="Y3877" s="11">
        <v>24.105329999999999</v>
      </c>
      <c r="Z3877" s="11">
        <v>0.24990000000000001</v>
      </c>
      <c r="AA3877" s="11">
        <v>3.76484</v>
      </c>
      <c r="AB3877" s="11">
        <v>3.085</v>
      </c>
      <c r="AC3877" s="11">
        <v>7.0997399999999997</v>
      </c>
      <c r="AD3877" s="71">
        <f t="shared" si="183"/>
        <v>0</v>
      </c>
      <c r="AE3877" s="71">
        <f t="shared" si="184"/>
        <v>0</v>
      </c>
      <c r="AF3877" s="71">
        <f t="shared" si="185"/>
        <v>0</v>
      </c>
      <c r="AG3877" s="277" t="s">
        <v>908</v>
      </c>
      <c r="AH3877" s="277" t="s">
        <v>864</v>
      </c>
      <c r="AI3877" s="276" t="s">
        <v>865</v>
      </c>
      <c r="AJ3877" s="276" t="s">
        <v>866</v>
      </c>
      <c r="AK3877" s="276" t="s">
        <v>362</v>
      </c>
      <c r="AL3877" s="277" t="s">
        <v>178</v>
      </c>
      <c r="AM3877" s="276" t="s">
        <v>851</v>
      </c>
      <c r="AN3877" s="276" t="s">
        <v>636</v>
      </c>
      <c r="AO3877" s="277" t="s">
        <v>637</v>
      </c>
    </row>
    <row r="3878" spans="1:41" ht="15" thickBot="1" x14ac:dyDescent="0.4">
      <c r="A3878" s="8">
        <v>2025</v>
      </c>
      <c r="B3878" s="9" t="s">
        <v>172</v>
      </c>
      <c r="C3878" s="9" t="s">
        <v>178</v>
      </c>
      <c r="D3878" s="9" t="s">
        <v>362</v>
      </c>
      <c r="E3878" s="9" t="s">
        <v>32</v>
      </c>
      <c r="F3878" s="8">
        <v>2029</v>
      </c>
      <c r="G3878" s="11">
        <v>0</v>
      </c>
      <c r="H3878" s="11">
        <v>0.51495999999999997</v>
      </c>
      <c r="I3878" s="11">
        <v>0.64900999999999998</v>
      </c>
      <c r="J3878" s="11">
        <v>8.2784600000000008</v>
      </c>
      <c r="K3878" s="11">
        <v>1.7448699999999999</v>
      </c>
      <c r="L3878" s="11">
        <v>11.140079999999999</v>
      </c>
      <c r="M3878" s="11">
        <v>0</v>
      </c>
      <c r="N3878" s="11">
        <v>0.18209</v>
      </c>
      <c r="O3878" s="11">
        <v>0</v>
      </c>
      <c r="P3878" s="11">
        <v>1.6055900000000001</v>
      </c>
      <c r="Q3878" s="11">
        <v>1.46977</v>
      </c>
      <c r="R3878" s="11">
        <v>0</v>
      </c>
      <c r="S3878" s="11">
        <v>0</v>
      </c>
      <c r="T3878" s="11">
        <v>25.58483</v>
      </c>
      <c r="U3878" s="11">
        <v>0</v>
      </c>
      <c r="V3878" s="11">
        <v>0</v>
      </c>
      <c r="W3878" s="11">
        <v>0</v>
      </c>
      <c r="X3878" s="11">
        <v>0</v>
      </c>
      <c r="Y3878" s="11">
        <v>25.58483</v>
      </c>
      <c r="Z3878" s="11">
        <v>0.37257000000000001</v>
      </c>
      <c r="AA3878" s="11">
        <v>4.2750700000000004</v>
      </c>
      <c r="AB3878" s="11">
        <v>2.7678799999999999</v>
      </c>
      <c r="AC3878" s="11">
        <v>7.4155100000000003</v>
      </c>
      <c r="AD3878" s="71">
        <f t="shared" si="183"/>
        <v>0</v>
      </c>
      <c r="AE3878" s="71">
        <f t="shared" si="184"/>
        <v>0</v>
      </c>
      <c r="AF3878" s="71">
        <f t="shared" si="185"/>
        <v>0</v>
      </c>
      <c r="AG3878" s="277" t="s">
        <v>908</v>
      </c>
      <c r="AH3878" s="277" t="s">
        <v>864</v>
      </c>
      <c r="AI3878" s="276" t="s">
        <v>865</v>
      </c>
      <c r="AJ3878" s="276" t="s">
        <v>866</v>
      </c>
      <c r="AK3878" s="276" t="s">
        <v>362</v>
      </c>
      <c r="AL3878" s="277" t="s">
        <v>178</v>
      </c>
      <c r="AM3878" s="276" t="s">
        <v>851</v>
      </c>
      <c r="AN3878" s="276" t="s">
        <v>636</v>
      </c>
      <c r="AO3878" s="277" t="s">
        <v>637</v>
      </c>
    </row>
    <row r="3879" spans="1:41" ht="15" thickBot="1" x14ac:dyDescent="0.4">
      <c r="A3879" s="8">
        <v>2025</v>
      </c>
      <c r="B3879" s="9" t="s">
        <v>172</v>
      </c>
      <c r="C3879" s="9" t="s">
        <v>178</v>
      </c>
      <c r="D3879" s="9" t="s">
        <v>362</v>
      </c>
      <c r="E3879" s="9" t="s">
        <v>32</v>
      </c>
      <c r="F3879" s="8">
        <v>2030</v>
      </c>
      <c r="G3879" s="11">
        <v>0</v>
      </c>
      <c r="H3879" s="11">
        <v>0.25538</v>
      </c>
      <c r="I3879" s="11">
        <v>0.88687000000000005</v>
      </c>
      <c r="J3879" s="11">
        <v>9.0750799999999998</v>
      </c>
      <c r="K3879" s="11">
        <v>2.3466</v>
      </c>
      <c r="L3879" s="11">
        <v>10.292310000000001</v>
      </c>
      <c r="M3879" s="11">
        <v>0</v>
      </c>
      <c r="N3879" s="11">
        <v>0.22217999999999999</v>
      </c>
      <c r="O3879" s="11">
        <v>0</v>
      </c>
      <c r="P3879" s="11">
        <v>1.9515100000000001</v>
      </c>
      <c r="Q3879" s="11">
        <v>1.04992</v>
      </c>
      <c r="R3879" s="11">
        <v>0</v>
      </c>
      <c r="S3879" s="11">
        <v>0</v>
      </c>
      <c r="T3879" s="11">
        <v>26.07986</v>
      </c>
      <c r="U3879" s="11">
        <v>0</v>
      </c>
      <c r="V3879" s="11">
        <v>0</v>
      </c>
      <c r="W3879" s="11">
        <v>0</v>
      </c>
      <c r="X3879" s="11">
        <v>0</v>
      </c>
      <c r="Y3879" s="11">
        <v>26.07986</v>
      </c>
      <c r="Z3879" s="11">
        <v>0.66518999999999995</v>
      </c>
      <c r="AA3879" s="11">
        <v>4.2718299999999996</v>
      </c>
      <c r="AB3879" s="11">
        <v>2.5165299999999999</v>
      </c>
      <c r="AC3879" s="11">
        <v>7.4535600000000004</v>
      </c>
      <c r="AD3879" s="71">
        <f t="shared" si="183"/>
        <v>0</v>
      </c>
      <c r="AE3879" s="71">
        <f t="shared" si="184"/>
        <v>0</v>
      </c>
      <c r="AF3879" s="71">
        <f t="shared" si="185"/>
        <v>0</v>
      </c>
      <c r="AG3879" s="277" t="s">
        <v>908</v>
      </c>
      <c r="AH3879" s="277" t="s">
        <v>864</v>
      </c>
      <c r="AI3879" s="276" t="s">
        <v>865</v>
      </c>
      <c r="AJ3879" s="276" t="s">
        <v>866</v>
      </c>
      <c r="AK3879" s="276" t="s">
        <v>362</v>
      </c>
      <c r="AL3879" s="277" t="s">
        <v>178</v>
      </c>
      <c r="AM3879" s="276" t="s">
        <v>851</v>
      </c>
      <c r="AN3879" s="276" t="s">
        <v>636</v>
      </c>
      <c r="AO3879" s="277" t="s">
        <v>637</v>
      </c>
    </row>
    <row r="3880" spans="1:41" ht="15" thickBot="1" x14ac:dyDescent="0.4">
      <c r="A3880" s="8">
        <v>2025</v>
      </c>
      <c r="B3880" s="9" t="s">
        <v>172</v>
      </c>
      <c r="C3880" s="9" t="s">
        <v>178</v>
      </c>
      <c r="D3880" s="9" t="s">
        <v>362</v>
      </c>
      <c r="E3880" s="9" t="s">
        <v>32</v>
      </c>
      <c r="F3880" s="8">
        <v>2031</v>
      </c>
      <c r="G3880" s="11">
        <v>0</v>
      </c>
      <c r="H3880" s="11">
        <v>0.23871999999999999</v>
      </c>
      <c r="I3880" s="11">
        <v>0.60052000000000005</v>
      </c>
      <c r="J3880" s="11">
        <v>7.9983599999999999</v>
      </c>
      <c r="K3880" s="11">
        <v>2.2776299999999998</v>
      </c>
      <c r="L3880" s="11">
        <v>12.109489999999999</v>
      </c>
      <c r="M3880" s="11">
        <v>0</v>
      </c>
      <c r="N3880" s="11">
        <v>0.23382</v>
      </c>
      <c r="O3880" s="11">
        <v>0</v>
      </c>
      <c r="P3880" s="11">
        <v>2.0935299999999999</v>
      </c>
      <c r="Q3880" s="11">
        <v>1.47061</v>
      </c>
      <c r="R3880" s="11">
        <v>0</v>
      </c>
      <c r="S3880" s="11">
        <v>0</v>
      </c>
      <c r="T3880" s="11">
        <v>27.022670000000002</v>
      </c>
      <c r="U3880" s="11">
        <v>0</v>
      </c>
      <c r="V3880" s="11">
        <v>0</v>
      </c>
      <c r="W3880" s="11">
        <v>0</v>
      </c>
      <c r="X3880" s="11">
        <v>0</v>
      </c>
      <c r="Y3880" s="11">
        <v>27.022670000000002</v>
      </c>
      <c r="Z3880" s="11">
        <v>0.85921000000000003</v>
      </c>
      <c r="AA3880" s="11">
        <v>4.21929</v>
      </c>
      <c r="AB3880" s="11">
        <v>2.7878699999999998</v>
      </c>
      <c r="AC3880" s="11">
        <v>7.8663699999999999</v>
      </c>
      <c r="AD3880" s="71">
        <f t="shared" si="183"/>
        <v>0</v>
      </c>
      <c r="AE3880" s="71">
        <f t="shared" si="184"/>
        <v>0</v>
      </c>
      <c r="AF3880" s="71">
        <f t="shared" si="185"/>
        <v>0</v>
      </c>
      <c r="AG3880" s="277" t="s">
        <v>908</v>
      </c>
      <c r="AH3880" s="277" t="s">
        <v>864</v>
      </c>
      <c r="AI3880" s="276" t="s">
        <v>865</v>
      </c>
      <c r="AJ3880" s="276" t="s">
        <v>866</v>
      </c>
      <c r="AK3880" s="276" t="s">
        <v>362</v>
      </c>
      <c r="AL3880" s="277" t="s">
        <v>178</v>
      </c>
      <c r="AM3880" s="276" t="s">
        <v>851</v>
      </c>
      <c r="AN3880" s="276" t="s">
        <v>636</v>
      </c>
      <c r="AO3880" s="277" t="s">
        <v>637</v>
      </c>
    </row>
    <row r="3881" spans="1:41" ht="15" thickBot="1" x14ac:dyDescent="0.4">
      <c r="A3881" s="8">
        <v>2025</v>
      </c>
      <c r="B3881" s="9" t="s">
        <v>172</v>
      </c>
      <c r="C3881" s="9" t="s">
        <v>178</v>
      </c>
      <c r="D3881" s="9" t="s">
        <v>362</v>
      </c>
      <c r="E3881" s="9" t="s">
        <v>32</v>
      </c>
      <c r="F3881" s="8">
        <v>2032</v>
      </c>
      <c r="G3881" s="11">
        <v>0</v>
      </c>
      <c r="H3881" s="11">
        <v>0.39867999999999998</v>
      </c>
      <c r="I3881" s="11">
        <v>0.68606</v>
      </c>
      <c r="J3881" s="11">
        <v>9.0058799999999994</v>
      </c>
      <c r="K3881" s="11">
        <v>2.07911</v>
      </c>
      <c r="L3881" s="11">
        <v>11.29312</v>
      </c>
      <c r="M3881" s="11">
        <v>0</v>
      </c>
      <c r="N3881" s="11">
        <v>0.27973999999999999</v>
      </c>
      <c r="O3881" s="11">
        <v>0</v>
      </c>
      <c r="P3881" s="11">
        <v>1.7444900000000001</v>
      </c>
      <c r="Q3881" s="11">
        <v>1.57138</v>
      </c>
      <c r="R3881" s="11">
        <v>0</v>
      </c>
      <c r="S3881" s="11">
        <v>0</v>
      </c>
      <c r="T3881" s="11">
        <v>27.058450000000001</v>
      </c>
      <c r="U3881" s="11">
        <v>0</v>
      </c>
      <c r="V3881" s="11">
        <v>0</v>
      </c>
      <c r="W3881" s="11">
        <v>0</v>
      </c>
      <c r="X3881" s="11">
        <v>0</v>
      </c>
      <c r="Y3881" s="11">
        <v>27.058450000000001</v>
      </c>
      <c r="Z3881" s="11">
        <v>1.0676399999999999</v>
      </c>
      <c r="AA3881" s="11">
        <v>4.7514099999999999</v>
      </c>
      <c r="AB3881" s="11">
        <v>3.1646399999999999</v>
      </c>
      <c r="AC3881" s="11">
        <v>8.9837000000000007</v>
      </c>
      <c r="AD3881" s="71">
        <f t="shared" si="183"/>
        <v>0</v>
      </c>
      <c r="AE3881" s="71">
        <f t="shared" si="184"/>
        <v>0</v>
      </c>
      <c r="AF3881" s="71">
        <f t="shared" si="185"/>
        <v>0</v>
      </c>
      <c r="AG3881" s="277" t="s">
        <v>908</v>
      </c>
      <c r="AH3881" s="277" t="s">
        <v>864</v>
      </c>
      <c r="AI3881" s="276" t="s">
        <v>865</v>
      </c>
      <c r="AJ3881" s="276" t="s">
        <v>866</v>
      </c>
      <c r="AK3881" s="276" t="s">
        <v>362</v>
      </c>
      <c r="AL3881" s="277" t="s">
        <v>178</v>
      </c>
      <c r="AM3881" s="276" t="s">
        <v>851</v>
      </c>
      <c r="AN3881" s="276" t="s">
        <v>636</v>
      </c>
      <c r="AO3881" s="277" t="s">
        <v>637</v>
      </c>
    </row>
    <row r="3882" spans="1:41" ht="15" thickBot="1" x14ac:dyDescent="0.4">
      <c r="A3882" s="8">
        <v>2025</v>
      </c>
      <c r="B3882" s="9" t="s">
        <v>172</v>
      </c>
      <c r="C3882" s="9" t="s">
        <v>178</v>
      </c>
      <c r="D3882" s="9" t="s">
        <v>362</v>
      </c>
      <c r="E3882" s="9" t="s">
        <v>32</v>
      </c>
      <c r="F3882" s="8">
        <v>2033</v>
      </c>
      <c r="G3882" s="11">
        <v>0</v>
      </c>
      <c r="H3882" s="11">
        <v>0.23501</v>
      </c>
      <c r="I3882" s="11">
        <v>1.0297499999999999</v>
      </c>
      <c r="J3882" s="11">
        <v>8.6789299999999994</v>
      </c>
      <c r="K3882" s="11">
        <v>2.2886700000000002</v>
      </c>
      <c r="L3882" s="11">
        <v>9.6091599999999993</v>
      </c>
      <c r="M3882" s="11">
        <v>0</v>
      </c>
      <c r="N3882" s="11">
        <v>0.26955000000000001</v>
      </c>
      <c r="O3882" s="11">
        <v>0</v>
      </c>
      <c r="P3882" s="11">
        <v>2.29819</v>
      </c>
      <c r="Q3882" s="11">
        <v>1.41117</v>
      </c>
      <c r="R3882" s="11">
        <v>0</v>
      </c>
      <c r="S3882" s="11">
        <v>0</v>
      </c>
      <c r="T3882" s="11">
        <v>25.820419999999999</v>
      </c>
      <c r="U3882" s="11">
        <v>0</v>
      </c>
      <c r="V3882" s="11">
        <v>0</v>
      </c>
      <c r="W3882" s="11">
        <v>0</v>
      </c>
      <c r="X3882" s="11">
        <v>0</v>
      </c>
      <c r="Y3882" s="11">
        <v>25.820419999999999</v>
      </c>
      <c r="Z3882" s="11">
        <v>1.43232</v>
      </c>
      <c r="AA3882" s="11">
        <v>4.7316900000000004</v>
      </c>
      <c r="AB3882" s="11">
        <v>3.1833</v>
      </c>
      <c r="AC3882" s="11">
        <v>9.3473000000000006</v>
      </c>
      <c r="AD3882" s="71">
        <f t="shared" si="183"/>
        <v>0</v>
      </c>
      <c r="AE3882" s="71">
        <f t="shared" si="184"/>
        <v>0</v>
      </c>
      <c r="AF3882" s="71">
        <f t="shared" si="185"/>
        <v>0</v>
      </c>
      <c r="AG3882" s="277" t="s">
        <v>908</v>
      </c>
      <c r="AH3882" s="277" t="s">
        <v>864</v>
      </c>
      <c r="AI3882" s="276" t="s">
        <v>865</v>
      </c>
      <c r="AJ3882" s="276" t="s">
        <v>866</v>
      </c>
      <c r="AK3882" s="276" t="s">
        <v>362</v>
      </c>
      <c r="AL3882" s="277" t="s">
        <v>178</v>
      </c>
      <c r="AM3882" s="276" t="s">
        <v>851</v>
      </c>
      <c r="AN3882" s="276" t="s">
        <v>636</v>
      </c>
      <c r="AO3882" s="277" t="s">
        <v>637</v>
      </c>
    </row>
    <row r="3883" spans="1:41" ht="15" thickBot="1" x14ac:dyDescent="0.4">
      <c r="A3883" s="8">
        <v>2025</v>
      </c>
      <c r="B3883" s="9" t="s">
        <v>172</v>
      </c>
      <c r="C3883" s="9" t="s">
        <v>178</v>
      </c>
      <c r="D3883" s="9" t="s">
        <v>362</v>
      </c>
      <c r="E3883" s="9" t="s">
        <v>32</v>
      </c>
      <c r="F3883" s="8">
        <v>2034</v>
      </c>
      <c r="G3883" s="11">
        <v>0</v>
      </c>
      <c r="H3883" s="11">
        <v>0.23508000000000001</v>
      </c>
      <c r="I3883" s="11">
        <v>0.81489999999999996</v>
      </c>
      <c r="J3883" s="11">
        <v>8.3600399999999997</v>
      </c>
      <c r="K3883" s="11">
        <v>2.2337099999999999</v>
      </c>
      <c r="L3883" s="11">
        <v>10.41147</v>
      </c>
      <c r="M3883" s="11">
        <v>0</v>
      </c>
      <c r="N3883" s="11">
        <v>0.31730000000000003</v>
      </c>
      <c r="O3883" s="11">
        <v>0</v>
      </c>
      <c r="P3883" s="11">
        <v>1.6355599999999999</v>
      </c>
      <c r="Q3883" s="11">
        <v>1.36117</v>
      </c>
      <c r="R3883" s="11">
        <v>0</v>
      </c>
      <c r="S3883" s="11">
        <v>0</v>
      </c>
      <c r="T3883" s="11">
        <v>25.369219999999999</v>
      </c>
      <c r="U3883" s="11">
        <v>0</v>
      </c>
      <c r="V3883" s="11">
        <v>0</v>
      </c>
      <c r="W3883" s="11">
        <v>0</v>
      </c>
      <c r="X3883" s="11">
        <v>0</v>
      </c>
      <c r="Y3883" s="11">
        <v>25.369219999999999</v>
      </c>
      <c r="Z3883" s="11">
        <v>1.26796</v>
      </c>
      <c r="AA3883" s="11">
        <v>5.16181</v>
      </c>
      <c r="AB3883" s="11">
        <v>3.06691</v>
      </c>
      <c r="AC3883" s="11">
        <v>9.4966799999999996</v>
      </c>
      <c r="AD3883" s="71">
        <f t="shared" si="183"/>
        <v>0</v>
      </c>
      <c r="AE3883" s="71">
        <f t="shared" si="184"/>
        <v>0</v>
      </c>
      <c r="AF3883" s="71">
        <f t="shared" si="185"/>
        <v>0</v>
      </c>
      <c r="AG3883" s="277" t="s">
        <v>908</v>
      </c>
      <c r="AH3883" s="277" t="s">
        <v>864</v>
      </c>
      <c r="AI3883" s="276" t="s">
        <v>865</v>
      </c>
      <c r="AJ3883" s="276" t="s">
        <v>866</v>
      </c>
      <c r="AK3883" s="276" t="s">
        <v>362</v>
      </c>
      <c r="AL3883" s="277" t="s">
        <v>178</v>
      </c>
      <c r="AM3883" s="276" t="s">
        <v>851</v>
      </c>
      <c r="AN3883" s="276" t="s">
        <v>636</v>
      </c>
      <c r="AO3883" s="277" t="s">
        <v>637</v>
      </c>
    </row>
    <row r="3884" spans="1:41" ht="15" thickBot="1" x14ac:dyDescent="0.4">
      <c r="A3884" s="8">
        <v>2025</v>
      </c>
      <c r="B3884" s="9" t="s">
        <v>172</v>
      </c>
      <c r="C3884" s="9" t="s">
        <v>178</v>
      </c>
      <c r="D3884" s="9" t="s">
        <v>362</v>
      </c>
      <c r="E3884" s="9" t="s">
        <v>32</v>
      </c>
      <c r="F3884" s="8">
        <v>2035</v>
      </c>
      <c r="G3884" s="11">
        <v>0</v>
      </c>
      <c r="H3884" s="11">
        <v>0.67001999999999995</v>
      </c>
      <c r="I3884" s="11">
        <v>0.70574999999999999</v>
      </c>
      <c r="J3884" s="11">
        <v>9.0991800000000005</v>
      </c>
      <c r="K3884" s="11">
        <v>2.0943399999999999</v>
      </c>
      <c r="L3884" s="11">
        <v>11.327780000000001</v>
      </c>
      <c r="M3884" s="11">
        <v>0</v>
      </c>
      <c r="N3884" s="11">
        <v>0.14727000000000001</v>
      </c>
      <c r="O3884" s="11">
        <v>0</v>
      </c>
      <c r="P3884" s="11">
        <v>1.5833299999999999</v>
      </c>
      <c r="Q3884" s="11">
        <v>1.3222700000000001</v>
      </c>
      <c r="R3884" s="11">
        <v>0</v>
      </c>
      <c r="S3884" s="11">
        <v>0</v>
      </c>
      <c r="T3884" s="11">
        <v>26.949940000000002</v>
      </c>
      <c r="U3884" s="11">
        <v>0</v>
      </c>
      <c r="V3884" s="11">
        <v>0</v>
      </c>
      <c r="W3884" s="11">
        <v>0</v>
      </c>
      <c r="X3884" s="11">
        <v>0</v>
      </c>
      <c r="Y3884" s="11">
        <v>26.949940000000002</v>
      </c>
      <c r="Z3884" s="11">
        <v>1.36408</v>
      </c>
      <c r="AA3884" s="11">
        <v>6.3212900000000003</v>
      </c>
      <c r="AB3884" s="11">
        <v>2.6678000000000002</v>
      </c>
      <c r="AC3884" s="11">
        <v>10.35318</v>
      </c>
      <c r="AD3884" s="71">
        <f t="shared" si="183"/>
        <v>0</v>
      </c>
      <c r="AE3884" s="71">
        <f t="shared" si="184"/>
        <v>0</v>
      </c>
      <c r="AF3884" s="71">
        <f t="shared" si="185"/>
        <v>0</v>
      </c>
      <c r="AG3884" s="277" t="s">
        <v>908</v>
      </c>
      <c r="AH3884" s="277" t="s">
        <v>864</v>
      </c>
      <c r="AI3884" s="276" t="s">
        <v>865</v>
      </c>
      <c r="AJ3884" s="276" t="s">
        <v>866</v>
      </c>
      <c r="AK3884" s="276" t="s">
        <v>362</v>
      </c>
      <c r="AL3884" s="277" t="s">
        <v>178</v>
      </c>
      <c r="AM3884" s="276" t="s">
        <v>851</v>
      </c>
      <c r="AN3884" s="276" t="s">
        <v>636</v>
      </c>
      <c r="AO3884" s="277" t="s">
        <v>637</v>
      </c>
    </row>
    <row r="3885" spans="1:41" ht="23.5" thickBot="1" x14ac:dyDescent="0.4">
      <c r="A3885" s="8">
        <v>2025</v>
      </c>
      <c r="B3885" s="9" t="s">
        <v>172</v>
      </c>
      <c r="C3885" s="9" t="s">
        <v>179</v>
      </c>
      <c r="D3885" s="9" t="s">
        <v>363</v>
      </c>
      <c r="E3885" s="97" t="s">
        <v>29</v>
      </c>
      <c r="F3885" s="8">
        <v>2025</v>
      </c>
      <c r="G3885" s="10">
        <v>0</v>
      </c>
      <c r="H3885" s="10">
        <v>156</v>
      </c>
      <c r="I3885" s="10">
        <v>50</v>
      </c>
      <c r="J3885" s="10">
        <v>13</v>
      </c>
      <c r="K3885" s="10">
        <v>7</v>
      </c>
      <c r="L3885" s="10" t="s">
        <v>35</v>
      </c>
      <c r="M3885" s="10">
        <v>0</v>
      </c>
      <c r="N3885" s="10">
        <v>0</v>
      </c>
      <c r="O3885" s="10">
        <v>0</v>
      </c>
      <c r="P3885" s="10">
        <v>33</v>
      </c>
      <c r="Q3885" s="10" t="s">
        <v>35</v>
      </c>
      <c r="R3885" s="10">
        <v>0</v>
      </c>
      <c r="S3885" s="10">
        <v>0</v>
      </c>
      <c r="T3885" s="10">
        <v>268</v>
      </c>
      <c r="U3885" s="10">
        <v>0</v>
      </c>
      <c r="V3885" s="10">
        <v>0</v>
      </c>
      <c r="W3885" s="10">
        <v>0</v>
      </c>
      <c r="X3885" s="10">
        <v>0</v>
      </c>
      <c r="Y3885" s="10">
        <v>268</v>
      </c>
      <c r="Z3885" s="29" t="s">
        <v>35</v>
      </c>
      <c r="AA3885" s="10">
        <v>30</v>
      </c>
      <c r="AB3885" s="29" t="s">
        <v>35</v>
      </c>
      <c r="AC3885" s="10">
        <v>51</v>
      </c>
      <c r="AD3885" s="71">
        <f t="shared" si="183"/>
        <v>9</v>
      </c>
      <c r="AE3885" s="71">
        <f t="shared" si="184"/>
        <v>0</v>
      </c>
      <c r="AF3885" s="71">
        <f t="shared" si="185"/>
        <v>21</v>
      </c>
      <c r="AG3885" s="277" t="s">
        <v>905</v>
      </c>
      <c r="AH3885" s="277" t="s">
        <v>867</v>
      </c>
      <c r="AI3885" s="276" t="s">
        <v>868</v>
      </c>
      <c r="AJ3885" s="276" t="s">
        <v>869</v>
      </c>
      <c r="AK3885" s="276" t="s">
        <v>363</v>
      </c>
      <c r="AL3885" s="277" t="s">
        <v>179</v>
      </c>
      <c r="AM3885" s="276" t="s">
        <v>851</v>
      </c>
      <c r="AN3885" s="276" t="s">
        <v>636</v>
      </c>
      <c r="AO3885" s="277" t="s">
        <v>637</v>
      </c>
    </row>
    <row r="3886" spans="1:41" ht="15" thickBot="1" x14ac:dyDescent="0.4">
      <c r="A3886" s="8">
        <v>2025</v>
      </c>
      <c r="B3886" s="9" t="s">
        <v>172</v>
      </c>
      <c r="C3886" s="9" t="s">
        <v>179</v>
      </c>
      <c r="D3886" s="9" t="s">
        <v>363</v>
      </c>
      <c r="E3886" s="9" t="s">
        <v>30</v>
      </c>
      <c r="F3886" s="8">
        <v>2025</v>
      </c>
      <c r="G3886" s="11">
        <v>0</v>
      </c>
      <c r="H3886" s="11">
        <v>0.47186</v>
      </c>
      <c r="I3886" s="11">
        <v>0.14965999999999999</v>
      </c>
      <c r="J3886" s="11">
        <v>4.1209999999999997E-2</v>
      </c>
      <c r="K3886" s="11">
        <v>2.324E-2</v>
      </c>
      <c r="L3886" s="11" t="s">
        <v>35</v>
      </c>
      <c r="M3886" s="11">
        <v>0</v>
      </c>
      <c r="N3886" s="11">
        <v>0</v>
      </c>
      <c r="O3886" s="11">
        <v>0</v>
      </c>
      <c r="P3886" s="11">
        <v>0.113</v>
      </c>
      <c r="Q3886" s="11" t="s">
        <v>35</v>
      </c>
      <c r="R3886" s="11">
        <v>0</v>
      </c>
      <c r="S3886" s="11">
        <v>0</v>
      </c>
      <c r="T3886" s="11">
        <v>0.83340999999999998</v>
      </c>
      <c r="U3886" s="11">
        <v>0</v>
      </c>
      <c r="V3886" s="11">
        <v>0</v>
      </c>
      <c r="W3886" s="11">
        <v>0</v>
      </c>
      <c r="X3886" s="11">
        <v>0</v>
      </c>
      <c r="Y3886" s="11">
        <v>0.83340999999999998</v>
      </c>
      <c r="Z3886" s="28" t="s">
        <v>35</v>
      </c>
      <c r="AA3886" s="11">
        <v>2.8039999999999999E-2</v>
      </c>
      <c r="AB3886" s="28" t="s">
        <v>35</v>
      </c>
      <c r="AC3886" s="11">
        <v>4.6769999999999999E-2</v>
      </c>
      <c r="AD3886" s="71">
        <f t="shared" si="183"/>
        <v>3.44E-2</v>
      </c>
      <c r="AE3886" s="71">
        <f t="shared" si="184"/>
        <v>0</v>
      </c>
      <c r="AF3886" s="71">
        <f t="shared" si="185"/>
        <v>1.8700000000000001E-2</v>
      </c>
      <c r="AG3886" s="277" t="s">
        <v>906</v>
      </c>
      <c r="AH3886" s="277" t="s">
        <v>867</v>
      </c>
      <c r="AI3886" s="276" t="s">
        <v>868</v>
      </c>
      <c r="AJ3886" s="276" t="s">
        <v>869</v>
      </c>
      <c r="AK3886" s="276" t="s">
        <v>363</v>
      </c>
      <c r="AL3886" s="277" t="s">
        <v>179</v>
      </c>
      <c r="AM3886" s="276" t="s">
        <v>851</v>
      </c>
      <c r="AN3886" s="276" t="s">
        <v>636</v>
      </c>
      <c r="AO3886" s="277" t="s">
        <v>637</v>
      </c>
    </row>
    <row r="3887" spans="1:41" ht="15" thickBot="1" x14ac:dyDescent="0.4">
      <c r="A3887" s="8">
        <v>2025</v>
      </c>
      <c r="B3887" s="9" t="s">
        <v>172</v>
      </c>
      <c r="C3887" s="9" t="s">
        <v>179</v>
      </c>
      <c r="D3887" s="9" t="s">
        <v>363</v>
      </c>
      <c r="E3887" s="9" t="s">
        <v>30</v>
      </c>
      <c r="F3887" s="8">
        <v>2026</v>
      </c>
      <c r="G3887" s="11">
        <v>0</v>
      </c>
      <c r="H3887" s="11">
        <v>0.47205000000000003</v>
      </c>
      <c r="I3887" s="11">
        <v>0.15508</v>
      </c>
      <c r="J3887" s="11">
        <v>4.2540000000000001E-2</v>
      </c>
      <c r="K3887" s="11">
        <v>2.266E-2</v>
      </c>
      <c r="L3887" s="11" t="s">
        <v>35</v>
      </c>
      <c r="M3887" s="11">
        <v>0</v>
      </c>
      <c r="N3887" s="11">
        <v>0</v>
      </c>
      <c r="O3887" s="11">
        <v>0</v>
      </c>
      <c r="P3887" s="11">
        <v>0.11051999999999999</v>
      </c>
      <c r="Q3887" s="11" t="s">
        <v>35</v>
      </c>
      <c r="R3887" s="11">
        <v>0</v>
      </c>
      <c r="S3887" s="11">
        <v>0</v>
      </c>
      <c r="T3887" s="11">
        <v>0.83750000000000002</v>
      </c>
      <c r="U3887" s="11">
        <v>0</v>
      </c>
      <c r="V3887" s="11">
        <v>0</v>
      </c>
      <c r="W3887" s="11">
        <v>0</v>
      </c>
      <c r="X3887" s="11">
        <v>0</v>
      </c>
      <c r="Y3887" s="11">
        <v>0.83750000000000002</v>
      </c>
      <c r="Z3887" s="28" t="s">
        <v>35</v>
      </c>
      <c r="AA3887" s="11">
        <v>2.7119999999999998E-2</v>
      </c>
      <c r="AB3887" s="28" t="s">
        <v>35</v>
      </c>
      <c r="AC3887" s="11">
        <v>4.7010000000000003E-2</v>
      </c>
      <c r="AD3887" s="71">
        <f t="shared" si="183"/>
        <v>3.4700000000000002E-2</v>
      </c>
      <c r="AE3887" s="71">
        <f t="shared" si="184"/>
        <v>0</v>
      </c>
      <c r="AF3887" s="71">
        <f t="shared" si="185"/>
        <v>1.9900000000000001E-2</v>
      </c>
      <c r="AG3887" s="277" t="s">
        <v>906</v>
      </c>
      <c r="AH3887" s="277" t="s">
        <v>867</v>
      </c>
      <c r="AI3887" s="276" t="s">
        <v>868</v>
      </c>
      <c r="AJ3887" s="276" t="s">
        <v>869</v>
      </c>
      <c r="AK3887" s="276" t="s">
        <v>363</v>
      </c>
      <c r="AL3887" s="277" t="s">
        <v>179</v>
      </c>
      <c r="AM3887" s="276" t="s">
        <v>851</v>
      </c>
      <c r="AN3887" s="276" t="s">
        <v>636</v>
      </c>
      <c r="AO3887" s="277" t="s">
        <v>637</v>
      </c>
    </row>
    <row r="3888" spans="1:41" ht="15" thickBot="1" x14ac:dyDescent="0.4">
      <c r="A3888" s="8">
        <v>2025</v>
      </c>
      <c r="B3888" s="9" t="s">
        <v>172</v>
      </c>
      <c r="C3888" s="9" t="s">
        <v>179</v>
      </c>
      <c r="D3888" s="9" t="s">
        <v>363</v>
      </c>
      <c r="E3888" s="9" t="s">
        <v>30</v>
      </c>
      <c r="F3888" s="8">
        <v>2027</v>
      </c>
      <c r="G3888" s="11">
        <v>0</v>
      </c>
      <c r="H3888" s="11">
        <v>0.47420000000000001</v>
      </c>
      <c r="I3888" s="11">
        <v>0.15554000000000001</v>
      </c>
      <c r="J3888" s="11">
        <v>4.2369999999999998E-2</v>
      </c>
      <c r="K3888" s="11">
        <v>2.2599999999999999E-2</v>
      </c>
      <c r="L3888" s="11" t="s">
        <v>35</v>
      </c>
      <c r="M3888" s="11">
        <v>0</v>
      </c>
      <c r="N3888" s="11">
        <v>0</v>
      </c>
      <c r="O3888" s="11">
        <v>0</v>
      </c>
      <c r="P3888" s="11">
        <v>0.1099</v>
      </c>
      <c r="Q3888" s="11" t="s">
        <v>35</v>
      </c>
      <c r="R3888" s="11">
        <v>0</v>
      </c>
      <c r="S3888" s="11">
        <v>0</v>
      </c>
      <c r="T3888" s="11">
        <v>0.83974000000000004</v>
      </c>
      <c r="U3888" s="11">
        <v>0</v>
      </c>
      <c r="V3888" s="11">
        <v>0</v>
      </c>
      <c r="W3888" s="11">
        <v>0</v>
      </c>
      <c r="X3888" s="11">
        <v>0</v>
      </c>
      <c r="Y3888" s="11">
        <v>0.83974000000000004</v>
      </c>
      <c r="Z3888" s="28" t="s">
        <v>35</v>
      </c>
      <c r="AA3888" s="11">
        <v>2.5329999999999998E-2</v>
      </c>
      <c r="AB3888" s="28" t="s">
        <v>35</v>
      </c>
      <c r="AC3888" s="11">
        <v>4.5220000000000003E-2</v>
      </c>
      <c r="AD3888" s="71">
        <f t="shared" si="183"/>
        <v>3.5099999999999999E-2</v>
      </c>
      <c r="AE3888" s="71">
        <f t="shared" si="184"/>
        <v>0</v>
      </c>
      <c r="AF3888" s="71">
        <f t="shared" si="185"/>
        <v>1.9900000000000001E-2</v>
      </c>
      <c r="AG3888" s="277" t="s">
        <v>906</v>
      </c>
      <c r="AH3888" s="277" t="s">
        <v>867</v>
      </c>
      <c r="AI3888" s="276" t="s">
        <v>868</v>
      </c>
      <c r="AJ3888" s="276" t="s">
        <v>869</v>
      </c>
      <c r="AK3888" s="276" t="s">
        <v>363</v>
      </c>
      <c r="AL3888" s="277" t="s">
        <v>179</v>
      </c>
      <c r="AM3888" s="276" t="s">
        <v>851</v>
      </c>
      <c r="AN3888" s="276" t="s">
        <v>636</v>
      </c>
      <c r="AO3888" s="277" t="s">
        <v>637</v>
      </c>
    </row>
    <row r="3889" spans="1:41" ht="15" thickBot="1" x14ac:dyDescent="0.4">
      <c r="A3889" s="8">
        <v>2025</v>
      </c>
      <c r="B3889" s="9" t="s">
        <v>172</v>
      </c>
      <c r="C3889" s="9" t="s">
        <v>179</v>
      </c>
      <c r="D3889" s="9" t="s">
        <v>363</v>
      </c>
      <c r="E3889" s="9" t="s">
        <v>30</v>
      </c>
      <c r="F3889" s="8">
        <v>2028</v>
      </c>
      <c r="G3889" s="11">
        <v>0</v>
      </c>
      <c r="H3889" s="11">
        <v>0.47654999999999997</v>
      </c>
      <c r="I3889" s="11">
        <v>0.15917999999999999</v>
      </c>
      <c r="J3889" s="11">
        <v>4.2270000000000002E-2</v>
      </c>
      <c r="K3889" s="11">
        <v>2.2370000000000001E-2</v>
      </c>
      <c r="L3889" s="11" t="s">
        <v>35</v>
      </c>
      <c r="M3889" s="11">
        <v>0</v>
      </c>
      <c r="N3889" s="11">
        <v>0</v>
      </c>
      <c r="O3889" s="11">
        <v>0</v>
      </c>
      <c r="P3889" s="11">
        <v>0.11047</v>
      </c>
      <c r="Q3889" s="11" t="s">
        <v>35</v>
      </c>
      <c r="R3889" s="11">
        <v>0</v>
      </c>
      <c r="S3889" s="11">
        <v>0</v>
      </c>
      <c r="T3889" s="11">
        <v>0.84614</v>
      </c>
      <c r="U3889" s="11">
        <v>0</v>
      </c>
      <c r="V3889" s="11">
        <v>0</v>
      </c>
      <c r="W3889" s="11">
        <v>0</v>
      </c>
      <c r="X3889" s="11">
        <v>0</v>
      </c>
      <c r="Y3889" s="11">
        <v>0.84614</v>
      </c>
      <c r="Z3889" s="28" t="s">
        <v>35</v>
      </c>
      <c r="AA3889" s="11">
        <v>2.6200000000000001E-2</v>
      </c>
      <c r="AB3889" s="28" t="s">
        <v>35</v>
      </c>
      <c r="AC3889" s="11">
        <v>4.5069999999999999E-2</v>
      </c>
      <c r="AD3889" s="71">
        <f t="shared" si="183"/>
        <v>3.5299999999999998E-2</v>
      </c>
      <c r="AE3889" s="71">
        <f t="shared" si="184"/>
        <v>0</v>
      </c>
      <c r="AF3889" s="71">
        <f t="shared" si="185"/>
        <v>1.89E-2</v>
      </c>
      <c r="AG3889" s="277" t="s">
        <v>906</v>
      </c>
      <c r="AH3889" s="277" t="s">
        <v>867</v>
      </c>
      <c r="AI3889" s="276" t="s">
        <v>868</v>
      </c>
      <c r="AJ3889" s="276" t="s">
        <v>869</v>
      </c>
      <c r="AK3889" s="276" t="s">
        <v>363</v>
      </c>
      <c r="AL3889" s="277" t="s">
        <v>179</v>
      </c>
      <c r="AM3889" s="276" t="s">
        <v>851</v>
      </c>
      <c r="AN3889" s="276" t="s">
        <v>636</v>
      </c>
      <c r="AO3889" s="277" t="s">
        <v>637</v>
      </c>
    </row>
    <row r="3890" spans="1:41" ht="15" thickBot="1" x14ac:dyDescent="0.4">
      <c r="A3890" s="8">
        <v>2025</v>
      </c>
      <c r="B3890" s="9" t="s">
        <v>172</v>
      </c>
      <c r="C3890" s="9" t="s">
        <v>179</v>
      </c>
      <c r="D3890" s="9" t="s">
        <v>363</v>
      </c>
      <c r="E3890" s="9" t="s">
        <v>30</v>
      </c>
      <c r="F3890" s="8">
        <v>2029</v>
      </c>
      <c r="G3890" s="11">
        <v>0</v>
      </c>
      <c r="H3890" s="11">
        <v>0.47926999999999997</v>
      </c>
      <c r="I3890" s="11">
        <v>0.16311999999999999</v>
      </c>
      <c r="J3890" s="11">
        <v>4.4249999999999998E-2</v>
      </c>
      <c r="K3890" s="11">
        <v>2.2859999999999998E-2</v>
      </c>
      <c r="L3890" s="11" t="s">
        <v>35</v>
      </c>
      <c r="M3890" s="11">
        <v>0</v>
      </c>
      <c r="N3890" s="11">
        <v>0</v>
      </c>
      <c r="O3890" s="11">
        <v>0</v>
      </c>
      <c r="P3890" s="11">
        <v>0.11105</v>
      </c>
      <c r="Q3890" s="11" t="s">
        <v>35</v>
      </c>
      <c r="R3890" s="11">
        <v>0</v>
      </c>
      <c r="S3890" s="11">
        <v>0</v>
      </c>
      <c r="T3890" s="11">
        <v>0.85638999999999998</v>
      </c>
      <c r="U3890" s="11">
        <v>0</v>
      </c>
      <c r="V3890" s="11">
        <v>0</v>
      </c>
      <c r="W3890" s="11">
        <v>0</v>
      </c>
      <c r="X3890" s="11">
        <v>0</v>
      </c>
      <c r="Y3890" s="11">
        <v>0.85638999999999998</v>
      </c>
      <c r="Z3890" s="28" t="s">
        <v>35</v>
      </c>
      <c r="AA3890" s="11">
        <v>2.366E-2</v>
      </c>
      <c r="AB3890" s="28" t="s">
        <v>35</v>
      </c>
      <c r="AC3890" s="11">
        <v>3.993E-2</v>
      </c>
      <c r="AD3890" s="71">
        <f t="shared" si="183"/>
        <v>3.5799999999999998E-2</v>
      </c>
      <c r="AE3890" s="71">
        <f t="shared" si="184"/>
        <v>0</v>
      </c>
      <c r="AF3890" s="71">
        <f t="shared" si="185"/>
        <v>1.6299999999999999E-2</v>
      </c>
      <c r="AG3890" s="277" t="s">
        <v>906</v>
      </c>
      <c r="AH3890" s="277" t="s">
        <v>867</v>
      </c>
      <c r="AI3890" s="276" t="s">
        <v>868</v>
      </c>
      <c r="AJ3890" s="276" t="s">
        <v>869</v>
      </c>
      <c r="AK3890" s="276" t="s">
        <v>363</v>
      </c>
      <c r="AL3890" s="277" t="s">
        <v>179</v>
      </c>
      <c r="AM3890" s="276" t="s">
        <v>851</v>
      </c>
      <c r="AN3890" s="276" t="s">
        <v>636</v>
      </c>
      <c r="AO3890" s="277" t="s">
        <v>637</v>
      </c>
    </row>
    <row r="3891" spans="1:41" ht="15" thickBot="1" x14ac:dyDescent="0.4">
      <c r="A3891" s="8">
        <v>2025</v>
      </c>
      <c r="B3891" s="9" t="s">
        <v>172</v>
      </c>
      <c r="C3891" s="9" t="s">
        <v>179</v>
      </c>
      <c r="D3891" s="9" t="s">
        <v>363</v>
      </c>
      <c r="E3891" s="9" t="s">
        <v>30</v>
      </c>
      <c r="F3891" s="8">
        <v>2030</v>
      </c>
      <c r="G3891" s="11">
        <v>0</v>
      </c>
      <c r="H3891" s="11">
        <v>0.47350999999999999</v>
      </c>
      <c r="I3891" s="11">
        <v>0.16603000000000001</v>
      </c>
      <c r="J3891" s="11">
        <v>4.6030000000000001E-2</v>
      </c>
      <c r="K3891" s="11">
        <v>2.3210000000000001E-2</v>
      </c>
      <c r="L3891" s="11" t="s">
        <v>35</v>
      </c>
      <c r="M3891" s="11">
        <v>0</v>
      </c>
      <c r="N3891" s="11">
        <v>0</v>
      </c>
      <c r="O3891" s="11">
        <v>0</v>
      </c>
      <c r="P3891" s="11">
        <v>0.11015</v>
      </c>
      <c r="Q3891" s="11" t="s">
        <v>35</v>
      </c>
      <c r="R3891" s="11">
        <v>0</v>
      </c>
      <c r="S3891" s="11">
        <v>0</v>
      </c>
      <c r="T3891" s="11">
        <v>0.85553000000000001</v>
      </c>
      <c r="U3891" s="11">
        <v>0</v>
      </c>
      <c r="V3891" s="11">
        <v>0</v>
      </c>
      <c r="W3891" s="11">
        <v>0</v>
      </c>
      <c r="X3891" s="11">
        <v>0</v>
      </c>
      <c r="Y3891" s="11">
        <v>0.85553000000000001</v>
      </c>
      <c r="Z3891" s="28" t="s">
        <v>35</v>
      </c>
      <c r="AA3891" s="11">
        <v>2.1559999999999999E-2</v>
      </c>
      <c r="AB3891" s="28" t="s">
        <v>35</v>
      </c>
      <c r="AC3891" s="11">
        <v>3.746E-2</v>
      </c>
      <c r="AD3891" s="71">
        <f t="shared" si="183"/>
        <v>3.6600000000000001E-2</v>
      </c>
      <c r="AE3891" s="71">
        <f t="shared" si="184"/>
        <v>0</v>
      </c>
      <c r="AF3891" s="71">
        <f t="shared" si="185"/>
        <v>1.5900000000000001E-2</v>
      </c>
      <c r="AG3891" s="277" t="s">
        <v>906</v>
      </c>
      <c r="AH3891" s="277" t="s">
        <v>867</v>
      </c>
      <c r="AI3891" s="276" t="s">
        <v>868</v>
      </c>
      <c r="AJ3891" s="276" t="s">
        <v>869</v>
      </c>
      <c r="AK3891" s="276" t="s">
        <v>363</v>
      </c>
      <c r="AL3891" s="277" t="s">
        <v>179</v>
      </c>
      <c r="AM3891" s="276" t="s">
        <v>851</v>
      </c>
      <c r="AN3891" s="276" t="s">
        <v>636</v>
      </c>
      <c r="AO3891" s="277" t="s">
        <v>637</v>
      </c>
    </row>
    <row r="3892" spans="1:41" ht="15" thickBot="1" x14ac:dyDescent="0.4">
      <c r="A3892" s="8">
        <v>2025</v>
      </c>
      <c r="B3892" s="9" t="s">
        <v>172</v>
      </c>
      <c r="C3892" s="9" t="s">
        <v>179</v>
      </c>
      <c r="D3892" s="9" t="s">
        <v>363</v>
      </c>
      <c r="E3892" s="9" t="s">
        <v>30</v>
      </c>
      <c r="F3892" s="8">
        <v>2031</v>
      </c>
      <c r="G3892" s="11">
        <v>0</v>
      </c>
      <c r="H3892" s="11">
        <v>0.47527999999999998</v>
      </c>
      <c r="I3892" s="11">
        <v>0.16633999999999999</v>
      </c>
      <c r="J3892" s="11">
        <v>4.6460000000000001E-2</v>
      </c>
      <c r="K3892" s="11">
        <v>2.3560000000000001E-2</v>
      </c>
      <c r="L3892" s="11" t="s">
        <v>35</v>
      </c>
      <c r="M3892" s="11">
        <v>0</v>
      </c>
      <c r="N3892" s="11">
        <v>0</v>
      </c>
      <c r="O3892" s="11">
        <v>0</v>
      </c>
      <c r="P3892" s="11">
        <v>0.11133</v>
      </c>
      <c r="Q3892" s="11" t="s">
        <v>35</v>
      </c>
      <c r="R3892" s="11">
        <v>0</v>
      </c>
      <c r="S3892" s="11">
        <v>0</v>
      </c>
      <c r="T3892" s="11">
        <v>0.85833000000000004</v>
      </c>
      <c r="U3892" s="11">
        <v>0</v>
      </c>
      <c r="V3892" s="11">
        <v>0</v>
      </c>
      <c r="W3892" s="11">
        <v>0</v>
      </c>
      <c r="X3892" s="11">
        <v>0</v>
      </c>
      <c r="Y3892" s="11">
        <v>0.85833000000000004</v>
      </c>
      <c r="Z3892" s="28" t="s">
        <v>35</v>
      </c>
      <c r="AA3892" s="11">
        <v>2.308E-2</v>
      </c>
      <c r="AB3892" s="28" t="s">
        <v>35</v>
      </c>
      <c r="AC3892" s="11">
        <v>4.129E-2</v>
      </c>
      <c r="AD3892" s="71">
        <f t="shared" si="183"/>
        <v>3.5400000000000001E-2</v>
      </c>
      <c r="AE3892" s="71">
        <f t="shared" si="184"/>
        <v>0</v>
      </c>
      <c r="AF3892" s="71">
        <f t="shared" si="185"/>
        <v>1.8200000000000001E-2</v>
      </c>
      <c r="AG3892" s="277" t="s">
        <v>906</v>
      </c>
      <c r="AH3892" s="277" t="s">
        <v>867</v>
      </c>
      <c r="AI3892" s="276" t="s">
        <v>868</v>
      </c>
      <c r="AJ3892" s="276" t="s">
        <v>869</v>
      </c>
      <c r="AK3892" s="276" t="s">
        <v>363</v>
      </c>
      <c r="AL3892" s="277" t="s">
        <v>179</v>
      </c>
      <c r="AM3892" s="276" t="s">
        <v>851</v>
      </c>
      <c r="AN3892" s="276" t="s">
        <v>636</v>
      </c>
      <c r="AO3892" s="277" t="s">
        <v>637</v>
      </c>
    </row>
    <row r="3893" spans="1:41" ht="15" thickBot="1" x14ac:dyDescent="0.4">
      <c r="A3893" s="8">
        <v>2025</v>
      </c>
      <c r="B3893" s="9" t="s">
        <v>172</v>
      </c>
      <c r="C3893" s="9" t="s">
        <v>179</v>
      </c>
      <c r="D3893" s="9" t="s">
        <v>363</v>
      </c>
      <c r="E3893" s="9" t="s">
        <v>30</v>
      </c>
      <c r="F3893" s="8">
        <v>2032</v>
      </c>
      <c r="G3893" s="11">
        <v>0</v>
      </c>
      <c r="H3893" s="11">
        <v>0.47355999999999998</v>
      </c>
      <c r="I3893" s="11">
        <v>0.16650999999999999</v>
      </c>
      <c r="J3893" s="11">
        <v>4.6149999999999997E-2</v>
      </c>
      <c r="K3893" s="11">
        <v>2.4580000000000001E-2</v>
      </c>
      <c r="L3893" s="11" t="s">
        <v>35</v>
      </c>
      <c r="M3893" s="11">
        <v>0</v>
      </c>
      <c r="N3893" s="11">
        <v>0</v>
      </c>
      <c r="O3893" s="11">
        <v>0</v>
      </c>
      <c r="P3893" s="11">
        <v>0.10675</v>
      </c>
      <c r="Q3893" s="11" t="s">
        <v>35</v>
      </c>
      <c r="R3893" s="11">
        <v>0</v>
      </c>
      <c r="S3893" s="11">
        <v>0</v>
      </c>
      <c r="T3893" s="11">
        <v>0.85221000000000002</v>
      </c>
      <c r="U3893" s="11">
        <v>0</v>
      </c>
      <c r="V3893" s="11">
        <v>0</v>
      </c>
      <c r="W3893" s="11">
        <v>0</v>
      </c>
      <c r="X3893" s="11">
        <v>0</v>
      </c>
      <c r="Y3893" s="11">
        <v>0.85221000000000002</v>
      </c>
      <c r="Z3893" s="28" t="s">
        <v>35</v>
      </c>
      <c r="AA3893" s="11">
        <v>2.588E-2</v>
      </c>
      <c r="AB3893" s="28" t="s">
        <v>35</v>
      </c>
      <c r="AC3893" s="11">
        <v>4.4310000000000002E-2</v>
      </c>
      <c r="AD3893" s="71">
        <f t="shared" si="183"/>
        <v>3.4700000000000002E-2</v>
      </c>
      <c r="AE3893" s="71">
        <f t="shared" si="184"/>
        <v>0</v>
      </c>
      <c r="AF3893" s="71">
        <f t="shared" si="185"/>
        <v>1.84E-2</v>
      </c>
      <c r="AG3893" s="277" t="s">
        <v>906</v>
      </c>
      <c r="AH3893" s="277" t="s">
        <v>867</v>
      </c>
      <c r="AI3893" s="276" t="s">
        <v>868</v>
      </c>
      <c r="AJ3893" s="276" t="s">
        <v>869</v>
      </c>
      <c r="AK3893" s="276" t="s">
        <v>363</v>
      </c>
      <c r="AL3893" s="277" t="s">
        <v>179</v>
      </c>
      <c r="AM3893" s="276" t="s">
        <v>851</v>
      </c>
      <c r="AN3893" s="276" t="s">
        <v>636</v>
      </c>
      <c r="AO3893" s="277" t="s">
        <v>637</v>
      </c>
    </row>
    <row r="3894" spans="1:41" ht="15" thickBot="1" x14ac:dyDescent="0.4">
      <c r="A3894" s="8">
        <v>2025</v>
      </c>
      <c r="B3894" s="9" t="s">
        <v>172</v>
      </c>
      <c r="C3894" s="9" t="s">
        <v>179</v>
      </c>
      <c r="D3894" s="9" t="s">
        <v>363</v>
      </c>
      <c r="E3894" s="9" t="s">
        <v>30</v>
      </c>
      <c r="F3894" s="8">
        <v>2033</v>
      </c>
      <c r="G3894" s="11">
        <v>0</v>
      </c>
      <c r="H3894" s="11">
        <v>0.47148000000000001</v>
      </c>
      <c r="I3894" s="11">
        <v>0.1686</v>
      </c>
      <c r="J3894" s="11">
        <v>4.5740000000000003E-2</v>
      </c>
      <c r="K3894" s="11">
        <v>2.2720000000000001E-2</v>
      </c>
      <c r="L3894" s="11" t="s">
        <v>35</v>
      </c>
      <c r="M3894" s="11">
        <v>0</v>
      </c>
      <c r="N3894" s="11">
        <v>0</v>
      </c>
      <c r="O3894" s="11">
        <v>0</v>
      </c>
      <c r="P3894" s="11">
        <v>0.10865</v>
      </c>
      <c r="Q3894" s="11" t="s">
        <v>35</v>
      </c>
      <c r="R3894" s="11">
        <v>0</v>
      </c>
      <c r="S3894" s="11">
        <v>0</v>
      </c>
      <c r="T3894" s="11">
        <v>0.85082000000000002</v>
      </c>
      <c r="U3894" s="11">
        <v>0</v>
      </c>
      <c r="V3894" s="11">
        <v>0</v>
      </c>
      <c r="W3894" s="11">
        <v>0</v>
      </c>
      <c r="X3894" s="11">
        <v>0</v>
      </c>
      <c r="Y3894" s="11">
        <v>0.85082000000000002</v>
      </c>
      <c r="Z3894" s="28" t="s">
        <v>35</v>
      </c>
      <c r="AA3894" s="11">
        <v>2.4209999999999999E-2</v>
      </c>
      <c r="AB3894" s="28" t="s">
        <v>35</v>
      </c>
      <c r="AC3894" s="11">
        <v>4.1230000000000003E-2</v>
      </c>
      <c r="AD3894" s="71">
        <f t="shared" si="183"/>
        <v>3.3599999999999998E-2</v>
      </c>
      <c r="AE3894" s="71">
        <f t="shared" si="184"/>
        <v>0</v>
      </c>
      <c r="AF3894" s="71">
        <f t="shared" si="185"/>
        <v>1.7000000000000001E-2</v>
      </c>
      <c r="AG3894" s="277" t="s">
        <v>906</v>
      </c>
      <c r="AH3894" s="277" t="s">
        <v>867</v>
      </c>
      <c r="AI3894" s="276" t="s">
        <v>868</v>
      </c>
      <c r="AJ3894" s="276" t="s">
        <v>869</v>
      </c>
      <c r="AK3894" s="276" t="s">
        <v>363</v>
      </c>
      <c r="AL3894" s="277" t="s">
        <v>179</v>
      </c>
      <c r="AM3894" s="276" t="s">
        <v>851</v>
      </c>
      <c r="AN3894" s="276" t="s">
        <v>636</v>
      </c>
      <c r="AO3894" s="277" t="s">
        <v>637</v>
      </c>
    </row>
    <row r="3895" spans="1:41" ht="15" thickBot="1" x14ac:dyDescent="0.4">
      <c r="A3895" s="8">
        <v>2025</v>
      </c>
      <c r="B3895" s="9" t="s">
        <v>172</v>
      </c>
      <c r="C3895" s="9" t="s">
        <v>179</v>
      </c>
      <c r="D3895" s="9" t="s">
        <v>363</v>
      </c>
      <c r="E3895" s="9" t="s">
        <v>30</v>
      </c>
      <c r="F3895" s="8">
        <v>2034</v>
      </c>
      <c r="G3895" s="11">
        <v>0</v>
      </c>
      <c r="H3895" s="11">
        <v>0.47610000000000002</v>
      </c>
      <c r="I3895" s="11">
        <v>0.17035</v>
      </c>
      <c r="J3895" s="11">
        <v>4.5289999999999997E-2</v>
      </c>
      <c r="K3895" s="11">
        <v>2.3779999999999999E-2</v>
      </c>
      <c r="L3895" s="11" t="s">
        <v>35</v>
      </c>
      <c r="M3895" s="11">
        <v>0</v>
      </c>
      <c r="N3895" s="11">
        <v>0</v>
      </c>
      <c r="O3895" s="11">
        <v>0</v>
      </c>
      <c r="P3895" s="11">
        <v>0.10872</v>
      </c>
      <c r="Q3895" s="11" t="s">
        <v>35</v>
      </c>
      <c r="R3895" s="11">
        <v>0</v>
      </c>
      <c r="S3895" s="11">
        <v>0</v>
      </c>
      <c r="T3895" s="11">
        <v>0.85509000000000002</v>
      </c>
      <c r="U3895" s="11">
        <v>0</v>
      </c>
      <c r="V3895" s="11">
        <v>0</v>
      </c>
      <c r="W3895" s="11">
        <v>0</v>
      </c>
      <c r="X3895" s="11">
        <v>0</v>
      </c>
      <c r="Y3895" s="11">
        <v>0.85509000000000002</v>
      </c>
      <c r="Z3895" s="28" t="s">
        <v>35</v>
      </c>
      <c r="AA3895" s="11">
        <v>2.2890000000000001E-2</v>
      </c>
      <c r="AB3895" s="28" t="s">
        <v>35</v>
      </c>
      <c r="AC3895" s="11">
        <v>4.206E-2</v>
      </c>
      <c r="AD3895" s="71">
        <f t="shared" si="183"/>
        <v>3.0800000000000001E-2</v>
      </c>
      <c r="AE3895" s="71">
        <f t="shared" si="184"/>
        <v>0</v>
      </c>
      <c r="AF3895" s="71">
        <f t="shared" si="185"/>
        <v>1.9199999999999998E-2</v>
      </c>
      <c r="AG3895" s="277" t="s">
        <v>906</v>
      </c>
      <c r="AH3895" s="277" t="s">
        <v>867</v>
      </c>
      <c r="AI3895" s="276" t="s">
        <v>868</v>
      </c>
      <c r="AJ3895" s="276" t="s">
        <v>869</v>
      </c>
      <c r="AK3895" s="276" t="s">
        <v>363</v>
      </c>
      <c r="AL3895" s="277" t="s">
        <v>179</v>
      </c>
      <c r="AM3895" s="276" t="s">
        <v>851</v>
      </c>
      <c r="AN3895" s="276" t="s">
        <v>636</v>
      </c>
      <c r="AO3895" s="277" t="s">
        <v>637</v>
      </c>
    </row>
    <row r="3896" spans="1:41" ht="15" thickBot="1" x14ac:dyDescent="0.4">
      <c r="A3896" s="8">
        <v>2025</v>
      </c>
      <c r="B3896" s="9" t="s">
        <v>172</v>
      </c>
      <c r="C3896" s="9" t="s">
        <v>179</v>
      </c>
      <c r="D3896" s="9" t="s">
        <v>363</v>
      </c>
      <c r="E3896" s="9" t="s">
        <v>30</v>
      </c>
      <c r="F3896" s="8">
        <v>2035</v>
      </c>
      <c r="G3896" s="11">
        <v>0</v>
      </c>
      <c r="H3896" s="11">
        <v>0.47171000000000002</v>
      </c>
      <c r="I3896" s="11">
        <v>0.1726</v>
      </c>
      <c r="J3896" s="11">
        <v>4.5179999999999998E-2</v>
      </c>
      <c r="K3896" s="11">
        <v>2.4379999999999999E-2</v>
      </c>
      <c r="L3896" s="11" t="s">
        <v>35</v>
      </c>
      <c r="M3896" s="11">
        <v>0</v>
      </c>
      <c r="N3896" s="11">
        <v>0</v>
      </c>
      <c r="O3896" s="11">
        <v>0</v>
      </c>
      <c r="P3896" s="11">
        <v>0.10707</v>
      </c>
      <c r="Q3896" s="11" t="s">
        <v>35</v>
      </c>
      <c r="R3896" s="11">
        <v>0</v>
      </c>
      <c r="S3896" s="11">
        <v>0</v>
      </c>
      <c r="T3896" s="11">
        <v>0.85085999999999995</v>
      </c>
      <c r="U3896" s="11">
        <v>0</v>
      </c>
      <c r="V3896" s="11">
        <v>0</v>
      </c>
      <c r="W3896" s="11">
        <v>0</v>
      </c>
      <c r="X3896" s="11">
        <v>0</v>
      </c>
      <c r="Y3896" s="11">
        <v>0.85085999999999995</v>
      </c>
      <c r="Z3896" s="28" t="s">
        <v>35</v>
      </c>
      <c r="AA3896" s="11">
        <v>2.4170000000000001E-2</v>
      </c>
      <c r="AB3896" s="28" t="s">
        <v>35</v>
      </c>
      <c r="AC3896" s="11">
        <v>4.7320000000000001E-2</v>
      </c>
      <c r="AD3896" s="71">
        <f t="shared" si="183"/>
        <v>2.9899999999999999E-2</v>
      </c>
      <c r="AE3896" s="71">
        <f t="shared" si="184"/>
        <v>0</v>
      </c>
      <c r="AF3896" s="71">
        <f t="shared" si="185"/>
        <v>2.3199999999999998E-2</v>
      </c>
      <c r="AG3896" s="277" t="s">
        <v>906</v>
      </c>
      <c r="AH3896" s="277" t="s">
        <v>867</v>
      </c>
      <c r="AI3896" s="276" t="s">
        <v>868</v>
      </c>
      <c r="AJ3896" s="276" t="s">
        <v>869</v>
      </c>
      <c r="AK3896" s="276" t="s">
        <v>363</v>
      </c>
      <c r="AL3896" s="277" t="s">
        <v>179</v>
      </c>
      <c r="AM3896" s="276" t="s">
        <v>851</v>
      </c>
      <c r="AN3896" s="276" t="s">
        <v>636</v>
      </c>
      <c r="AO3896" s="277" t="s">
        <v>637</v>
      </c>
    </row>
    <row r="3897" spans="1:41" ht="15" thickBot="1" x14ac:dyDescent="0.4">
      <c r="A3897" s="8">
        <v>2025</v>
      </c>
      <c r="B3897" s="9" t="s">
        <v>172</v>
      </c>
      <c r="C3897" s="9" t="s">
        <v>179</v>
      </c>
      <c r="D3897" s="9" t="s">
        <v>363</v>
      </c>
      <c r="E3897" s="9" t="s">
        <v>31</v>
      </c>
      <c r="F3897" s="8">
        <v>2025</v>
      </c>
      <c r="G3897" s="11" t="s">
        <v>381</v>
      </c>
      <c r="H3897" s="11" t="s">
        <v>381</v>
      </c>
      <c r="I3897" s="11" t="s">
        <v>381</v>
      </c>
      <c r="J3897" s="11" t="s">
        <v>381</v>
      </c>
      <c r="K3897" s="11" t="s">
        <v>381</v>
      </c>
      <c r="L3897" s="11" t="s">
        <v>381</v>
      </c>
      <c r="M3897" s="11" t="s">
        <v>381</v>
      </c>
      <c r="N3897" s="11" t="s">
        <v>381</v>
      </c>
      <c r="O3897" s="11" t="s">
        <v>381</v>
      </c>
      <c r="P3897" s="11" t="s">
        <v>381</v>
      </c>
      <c r="Q3897" s="11" t="s">
        <v>381</v>
      </c>
      <c r="R3897" s="11" t="s">
        <v>381</v>
      </c>
      <c r="S3897" s="11" t="s">
        <v>381</v>
      </c>
      <c r="T3897" s="11" t="s">
        <v>381</v>
      </c>
      <c r="U3897" s="11" t="s">
        <v>381</v>
      </c>
      <c r="V3897" s="11" t="s">
        <v>381</v>
      </c>
      <c r="W3897" s="11" t="s">
        <v>381</v>
      </c>
      <c r="X3897" s="11" t="s">
        <v>381</v>
      </c>
      <c r="Y3897" s="11" t="s">
        <v>381</v>
      </c>
      <c r="Z3897" s="28" t="s">
        <v>35</v>
      </c>
      <c r="AA3897" s="11">
        <v>8.9800000000000005E-2</v>
      </c>
      <c r="AB3897" s="28" t="s">
        <v>35</v>
      </c>
      <c r="AC3897" s="11">
        <v>0.17552999999999999</v>
      </c>
      <c r="AD3897" s="71"/>
      <c r="AE3897" s="71"/>
      <c r="AF3897" s="71">
        <f t="shared" si="185"/>
        <v>8.5699999999999998E-2</v>
      </c>
      <c r="AG3897" s="277" t="s">
        <v>907</v>
      </c>
      <c r="AH3897" s="277" t="s">
        <v>867</v>
      </c>
      <c r="AI3897" s="276" t="s">
        <v>868</v>
      </c>
      <c r="AJ3897" s="276" t="s">
        <v>869</v>
      </c>
      <c r="AK3897" s="276" t="s">
        <v>363</v>
      </c>
      <c r="AL3897" s="277" t="s">
        <v>179</v>
      </c>
      <c r="AM3897" s="276" t="s">
        <v>851</v>
      </c>
      <c r="AN3897" s="276" t="s">
        <v>636</v>
      </c>
      <c r="AO3897" s="277" t="s">
        <v>637</v>
      </c>
    </row>
    <row r="3898" spans="1:41" ht="15" thickBot="1" x14ac:dyDescent="0.4">
      <c r="A3898" s="8">
        <v>2025</v>
      </c>
      <c r="B3898" s="9" t="s">
        <v>172</v>
      </c>
      <c r="C3898" s="9" t="s">
        <v>179</v>
      </c>
      <c r="D3898" s="9" t="s">
        <v>363</v>
      </c>
      <c r="E3898" s="9" t="s">
        <v>31</v>
      </c>
      <c r="F3898" s="8">
        <v>2026</v>
      </c>
      <c r="G3898" s="11" t="s">
        <v>381</v>
      </c>
      <c r="H3898" s="11" t="s">
        <v>381</v>
      </c>
      <c r="I3898" s="11" t="s">
        <v>381</v>
      </c>
      <c r="J3898" s="11" t="s">
        <v>381</v>
      </c>
      <c r="K3898" s="11" t="s">
        <v>381</v>
      </c>
      <c r="L3898" s="11" t="s">
        <v>381</v>
      </c>
      <c r="M3898" s="11" t="s">
        <v>381</v>
      </c>
      <c r="N3898" s="11" t="s">
        <v>381</v>
      </c>
      <c r="O3898" s="11" t="s">
        <v>381</v>
      </c>
      <c r="P3898" s="11" t="s">
        <v>381</v>
      </c>
      <c r="Q3898" s="11" t="s">
        <v>381</v>
      </c>
      <c r="R3898" s="11" t="s">
        <v>381</v>
      </c>
      <c r="S3898" s="11" t="s">
        <v>381</v>
      </c>
      <c r="T3898" s="11" t="s">
        <v>381</v>
      </c>
      <c r="U3898" s="11" t="s">
        <v>381</v>
      </c>
      <c r="V3898" s="11" t="s">
        <v>381</v>
      </c>
      <c r="W3898" s="11" t="s">
        <v>381</v>
      </c>
      <c r="X3898" s="11" t="s">
        <v>381</v>
      </c>
      <c r="Y3898" s="11" t="s">
        <v>381</v>
      </c>
      <c r="Z3898" s="28" t="s">
        <v>35</v>
      </c>
      <c r="AA3898" s="11">
        <v>8.6819999999999994E-2</v>
      </c>
      <c r="AB3898" s="28" t="s">
        <v>35</v>
      </c>
      <c r="AC3898" s="11">
        <v>0.17538000000000001</v>
      </c>
      <c r="AD3898" s="71"/>
      <c r="AE3898" s="71"/>
      <c r="AF3898" s="71">
        <f t="shared" si="185"/>
        <v>8.8599999999999998E-2</v>
      </c>
      <c r="AG3898" s="277" t="s">
        <v>907</v>
      </c>
      <c r="AH3898" s="277" t="s">
        <v>867</v>
      </c>
      <c r="AI3898" s="276" t="s">
        <v>868</v>
      </c>
      <c r="AJ3898" s="276" t="s">
        <v>869</v>
      </c>
      <c r="AK3898" s="276" t="s">
        <v>363</v>
      </c>
      <c r="AL3898" s="277" t="s">
        <v>179</v>
      </c>
      <c r="AM3898" s="276" t="s">
        <v>851</v>
      </c>
      <c r="AN3898" s="276" t="s">
        <v>636</v>
      </c>
      <c r="AO3898" s="277" t="s">
        <v>637</v>
      </c>
    </row>
    <row r="3899" spans="1:41" ht="15" thickBot="1" x14ac:dyDescent="0.4">
      <c r="A3899" s="8">
        <v>2025</v>
      </c>
      <c r="B3899" s="9" t="s">
        <v>172</v>
      </c>
      <c r="C3899" s="9" t="s">
        <v>179</v>
      </c>
      <c r="D3899" s="9" t="s">
        <v>363</v>
      </c>
      <c r="E3899" s="9" t="s">
        <v>31</v>
      </c>
      <c r="F3899" s="8">
        <v>2027</v>
      </c>
      <c r="G3899" s="11" t="s">
        <v>381</v>
      </c>
      <c r="H3899" s="11" t="s">
        <v>381</v>
      </c>
      <c r="I3899" s="11" t="s">
        <v>381</v>
      </c>
      <c r="J3899" s="11" t="s">
        <v>381</v>
      </c>
      <c r="K3899" s="11" t="s">
        <v>381</v>
      </c>
      <c r="L3899" s="11" t="s">
        <v>381</v>
      </c>
      <c r="M3899" s="11" t="s">
        <v>381</v>
      </c>
      <c r="N3899" s="11" t="s">
        <v>381</v>
      </c>
      <c r="O3899" s="11" t="s">
        <v>381</v>
      </c>
      <c r="P3899" s="11" t="s">
        <v>381</v>
      </c>
      <c r="Q3899" s="11" t="s">
        <v>381</v>
      </c>
      <c r="R3899" s="11" t="s">
        <v>381</v>
      </c>
      <c r="S3899" s="11" t="s">
        <v>381</v>
      </c>
      <c r="T3899" s="11" t="s">
        <v>381</v>
      </c>
      <c r="U3899" s="11" t="s">
        <v>381</v>
      </c>
      <c r="V3899" s="11" t="s">
        <v>381</v>
      </c>
      <c r="W3899" s="11" t="s">
        <v>381</v>
      </c>
      <c r="X3899" s="11" t="s">
        <v>381</v>
      </c>
      <c r="Y3899" s="11" t="s">
        <v>381</v>
      </c>
      <c r="Z3899" s="28" t="s">
        <v>35</v>
      </c>
      <c r="AA3899" s="11">
        <v>8.8749999999999996E-2</v>
      </c>
      <c r="AB3899" s="28" t="s">
        <v>35</v>
      </c>
      <c r="AC3899" s="11">
        <v>0.16971</v>
      </c>
      <c r="AD3899" s="71"/>
      <c r="AE3899" s="71"/>
      <c r="AF3899" s="71">
        <f t="shared" si="185"/>
        <v>8.1000000000000003E-2</v>
      </c>
      <c r="AG3899" s="277" t="s">
        <v>907</v>
      </c>
      <c r="AH3899" s="277" t="s">
        <v>867</v>
      </c>
      <c r="AI3899" s="276" t="s">
        <v>868</v>
      </c>
      <c r="AJ3899" s="276" t="s">
        <v>869</v>
      </c>
      <c r="AK3899" s="276" t="s">
        <v>363</v>
      </c>
      <c r="AL3899" s="277" t="s">
        <v>179</v>
      </c>
      <c r="AM3899" s="276" t="s">
        <v>851</v>
      </c>
      <c r="AN3899" s="276" t="s">
        <v>636</v>
      </c>
      <c r="AO3899" s="277" t="s">
        <v>637</v>
      </c>
    </row>
    <row r="3900" spans="1:41" ht="15" thickBot="1" x14ac:dyDescent="0.4">
      <c r="A3900" s="8">
        <v>2025</v>
      </c>
      <c r="B3900" s="9" t="s">
        <v>172</v>
      </c>
      <c r="C3900" s="9" t="s">
        <v>179</v>
      </c>
      <c r="D3900" s="9" t="s">
        <v>363</v>
      </c>
      <c r="E3900" s="9" t="s">
        <v>31</v>
      </c>
      <c r="F3900" s="8">
        <v>2028</v>
      </c>
      <c r="G3900" s="11" t="s">
        <v>381</v>
      </c>
      <c r="H3900" s="11" t="s">
        <v>381</v>
      </c>
      <c r="I3900" s="11" t="s">
        <v>381</v>
      </c>
      <c r="J3900" s="11" t="s">
        <v>381</v>
      </c>
      <c r="K3900" s="11" t="s">
        <v>381</v>
      </c>
      <c r="L3900" s="11" t="s">
        <v>381</v>
      </c>
      <c r="M3900" s="11" t="s">
        <v>381</v>
      </c>
      <c r="N3900" s="11" t="s">
        <v>381</v>
      </c>
      <c r="O3900" s="11" t="s">
        <v>381</v>
      </c>
      <c r="P3900" s="11" t="s">
        <v>381</v>
      </c>
      <c r="Q3900" s="11" t="s">
        <v>381</v>
      </c>
      <c r="R3900" s="11" t="s">
        <v>381</v>
      </c>
      <c r="S3900" s="11" t="s">
        <v>381</v>
      </c>
      <c r="T3900" s="11" t="s">
        <v>381</v>
      </c>
      <c r="U3900" s="11" t="s">
        <v>381</v>
      </c>
      <c r="V3900" s="11" t="s">
        <v>381</v>
      </c>
      <c r="W3900" s="11" t="s">
        <v>381</v>
      </c>
      <c r="X3900" s="11" t="s">
        <v>381</v>
      </c>
      <c r="Y3900" s="11" t="s">
        <v>381</v>
      </c>
      <c r="Z3900" s="28" t="s">
        <v>35</v>
      </c>
      <c r="AA3900" s="11">
        <v>8.9399999999999993E-2</v>
      </c>
      <c r="AB3900" s="28" t="s">
        <v>35</v>
      </c>
      <c r="AC3900" s="11">
        <v>0.15928999999999999</v>
      </c>
      <c r="AD3900" s="71"/>
      <c r="AE3900" s="71"/>
      <c r="AF3900" s="71">
        <f t="shared" si="185"/>
        <v>6.9900000000000004E-2</v>
      </c>
      <c r="AG3900" s="277" t="s">
        <v>907</v>
      </c>
      <c r="AH3900" s="277" t="s">
        <v>867</v>
      </c>
      <c r="AI3900" s="276" t="s">
        <v>868</v>
      </c>
      <c r="AJ3900" s="276" t="s">
        <v>869</v>
      </c>
      <c r="AK3900" s="276" t="s">
        <v>363</v>
      </c>
      <c r="AL3900" s="277" t="s">
        <v>179</v>
      </c>
      <c r="AM3900" s="276" t="s">
        <v>851</v>
      </c>
      <c r="AN3900" s="276" t="s">
        <v>636</v>
      </c>
      <c r="AO3900" s="277" t="s">
        <v>637</v>
      </c>
    </row>
    <row r="3901" spans="1:41" ht="15" thickBot="1" x14ac:dyDescent="0.4">
      <c r="A3901" s="8">
        <v>2025</v>
      </c>
      <c r="B3901" s="9" t="s">
        <v>172</v>
      </c>
      <c r="C3901" s="9" t="s">
        <v>179</v>
      </c>
      <c r="D3901" s="9" t="s">
        <v>363</v>
      </c>
      <c r="E3901" s="9" t="s">
        <v>31</v>
      </c>
      <c r="F3901" s="8">
        <v>2029</v>
      </c>
      <c r="G3901" s="11" t="s">
        <v>381</v>
      </c>
      <c r="H3901" s="11" t="s">
        <v>381</v>
      </c>
      <c r="I3901" s="11" t="s">
        <v>381</v>
      </c>
      <c r="J3901" s="11" t="s">
        <v>381</v>
      </c>
      <c r="K3901" s="11" t="s">
        <v>381</v>
      </c>
      <c r="L3901" s="11" t="s">
        <v>381</v>
      </c>
      <c r="M3901" s="11" t="s">
        <v>381</v>
      </c>
      <c r="N3901" s="11" t="s">
        <v>381</v>
      </c>
      <c r="O3901" s="11" t="s">
        <v>381</v>
      </c>
      <c r="P3901" s="11" t="s">
        <v>381</v>
      </c>
      <c r="Q3901" s="11" t="s">
        <v>381</v>
      </c>
      <c r="R3901" s="11" t="s">
        <v>381</v>
      </c>
      <c r="S3901" s="11" t="s">
        <v>381</v>
      </c>
      <c r="T3901" s="11" t="s">
        <v>381</v>
      </c>
      <c r="U3901" s="11" t="s">
        <v>381</v>
      </c>
      <c r="V3901" s="11" t="s">
        <v>381</v>
      </c>
      <c r="W3901" s="11" t="s">
        <v>381</v>
      </c>
      <c r="X3901" s="11" t="s">
        <v>381</v>
      </c>
      <c r="Y3901" s="11" t="s">
        <v>381</v>
      </c>
      <c r="Z3901" s="28" t="s">
        <v>35</v>
      </c>
      <c r="AA3901" s="11">
        <v>8.2110000000000002E-2</v>
      </c>
      <c r="AB3901" s="28" t="s">
        <v>35</v>
      </c>
      <c r="AC3901" s="11">
        <v>0.14959</v>
      </c>
      <c r="AD3901" s="71"/>
      <c r="AE3901" s="71"/>
      <c r="AF3901" s="71">
        <f t="shared" si="185"/>
        <v>6.7500000000000004E-2</v>
      </c>
      <c r="AG3901" s="277" t="s">
        <v>907</v>
      </c>
      <c r="AH3901" s="277" t="s">
        <v>867</v>
      </c>
      <c r="AI3901" s="276" t="s">
        <v>868</v>
      </c>
      <c r="AJ3901" s="276" t="s">
        <v>869</v>
      </c>
      <c r="AK3901" s="276" t="s">
        <v>363</v>
      </c>
      <c r="AL3901" s="277" t="s">
        <v>179</v>
      </c>
      <c r="AM3901" s="276" t="s">
        <v>851</v>
      </c>
      <c r="AN3901" s="276" t="s">
        <v>636</v>
      </c>
      <c r="AO3901" s="277" t="s">
        <v>637</v>
      </c>
    </row>
    <row r="3902" spans="1:41" ht="15" thickBot="1" x14ac:dyDescent="0.4">
      <c r="A3902" s="8">
        <v>2025</v>
      </c>
      <c r="B3902" s="9" t="s">
        <v>172</v>
      </c>
      <c r="C3902" s="9" t="s">
        <v>179</v>
      </c>
      <c r="D3902" s="9" t="s">
        <v>363</v>
      </c>
      <c r="E3902" s="9" t="s">
        <v>31</v>
      </c>
      <c r="F3902" s="8">
        <v>2030</v>
      </c>
      <c r="G3902" s="11" t="s">
        <v>381</v>
      </c>
      <c r="H3902" s="11" t="s">
        <v>381</v>
      </c>
      <c r="I3902" s="11" t="s">
        <v>381</v>
      </c>
      <c r="J3902" s="11" t="s">
        <v>381</v>
      </c>
      <c r="K3902" s="11" t="s">
        <v>381</v>
      </c>
      <c r="L3902" s="11" t="s">
        <v>381</v>
      </c>
      <c r="M3902" s="11" t="s">
        <v>381</v>
      </c>
      <c r="N3902" s="11" t="s">
        <v>381</v>
      </c>
      <c r="O3902" s="11" t="s">
        <v>381</v>
      </c>
      <c r="P3902" s="11" t="s">
        <v>381</v>
      </c>
      <c r="Q3902" s="11" t="s">
        <v>381</v>
      </c>
      <c r="R3902" s="11" t="s">
        <v>381</v>
      </c>
      <c r="S3902" s="11" t="s">
        <v>381</v>
      </c>
      <c r="T3902" s="11" t="s">
        <v>381</v>
      </c>
      <c r="U3902" s="11" t="s">
        <v>381</v>
      </c>
      <c r="V3902" s="11" t="s">
        <v>381</v>
      </c>
      <c r="W3902" s="11" t="s">
        <v>381</v>
      </c>
      <c r="X3902" s="11" t="s">
        <v>381</v>
      </c>
      <c r="Y3902" s="11" t="s">
        <v>381</v>
      </c>
      <c r="Z3902" s="28" t="s">
        <v>35</v>
      </c>
      <c r="AA3902" s="11">
        <v>8.8660000000000003E-2</v>
      </c>
      <c r="AB3902" s="28" t="s">
        <v>35</v>
      </c>
      <c r="AC3902" s="11">
        <v>0.16</v>
      </c>
      <c r="AD3902" s="71"/>
      <c r="AE3902" s="71"/>
      <c r="AF3902" s="71">
        <f t="shared" si="185"/>
        <v>7.1300000000000002E-2</v>
      </c>
      <c r="AG3902" s="277" t="s">
        <v>907</v>
      </c>
      <c r="AH3902" s="277" t="s">
        <v>867</v>
      </c>
      <c r="AI3902" s="276" t="s">
        <v>868</v>
      </c>
      <c r="AJ3902" s="276" t="s">
        <v>869</v>
      </c>
      <c r="AK3902" s="276" t="s">
        <v>363</v>
      </c>
      <c r="AL3902" s="277" t="s">
        <v>179</v>
      </c>
      <c r="AM3902" s="276" t="s">
        <v>851</v>
      </c>
      <c r="AN3902" s="276" t="s">
        <v>636</v>
      </c>
      <c r="AO3902" s="277" t="s">
        <v>637</v>
      </c>
    </row>
    <row r="3903" spans="1:41" ht="15" thickBot="1" x14ac:dyDescent="0.4">
      <c r="A3903" s="8">
        <v>2025</v>
      </c>
      <c r="B3903" s="9" t="s">
        <v>172</v>
      </c>
      <c r="C3903" s="9" t="s">
        <v>179</v>
      </c>
      <c r="D3903" s="9" t="s">
        <v>363</v>
      </c>
      <c r="E3903" s="9" t="s">
        <v>31</v>
      </c>
      <c r="F3903" s="8">
        <v>2031</v>
      </c>
      <c r="G3903" s="11" t="s">
        <v>381</v>
      </c>
      <c r="H3903" s="11" t="s">
        <v>381</v>
      </c>
      <c r="I3903" s="11" t="s">
        <v>381</v>
      </c>
      <c r="J3903" s="11" t="s">
        <v>381</v>
      </c>
      <c r="K3903" s="11" t="s">
        <v>381</v>
      </c>
      <c r="L3903" s="11" t="s">
        <v>381</v>
      </c>
      <c r="M3903" s="11" t="s">
        <v>381</v>
      </c>
      <c r="N3903" s="11" t="s">
        <v>381</v>
      </c>
      <c r="O3903" s="11" t="s">
        <v>381</v>
      </c>
      <c r="P3903" s="11" t="s">
        <v>381</v>
      </c>
      <c r="Q3903" s="11" t="s">
        <v>381</v>
      </c>
      <c r="R3903" s="11" t="s">
        <v>381</v>
      </c>
      <c r="S3903" s="11" t="s">
        <v>381</v>
      </c>
      <c r="T3903" s="11" t="s">
        <v>381</v>
      </c>
      <c r="U3903" s="11" t="s">
        <v>381</v>
      </c>
      <c r="V3903" s="11" t="s">
        <v>381</v>
      </c>
      <c r="W3903" s="11" t="s">
        <v>381</v>
      </c>
      <c r="X3903" s="11" t="s">
        <v>381</v>
      </c>
      <c r="Y3903" s="11" t="s">
        <v>381</v>
      </c>
      <c r="Z3903" s="28" t="s">
        <v>35</v>
      </c>
      <c r="AA3903" s="11">
        <v>9.4829999999999998E-2</v>
      </c>
      <c r="AB3903" s="28" t="s">
        <v>35</v>
      </c>
      <c r="AC3903" s="11">
        <v>0.17235</v>
      </c>
      <c r="AD3903" s="71"/>
      <c r="AE3903" s="71"/>
      <c r="AF3903" s="71">
        <f t="shared" si="185"/>
        <v>7.7499999999999999E-2</v>
      </c>
      <c r="AG3903" s="277" t="s">
        <v>907</v>
      </c>
      <c r="AH3903" s="277" t="s">
        <v>867</v>
      </c>
      <c r="AI3903" s="276" t="s">
        <v>868</v>
      </c>
      <c r="AJ3903" s="276" t="s">
        <v>869</v>
      </c>
      <c r="AK3903" s="276" t="s">
        <v>363</v>
      </c>
      <c r="AL3903" s="277" t="s">
        <v>179</v>
      </c>
      <c r="AM3903" s="276" t="s">
        <v>851</v>
      </c>
      <c r="AN3903" s="276" t="s">
        <v>636</v>
      </c>
      <c r="AO3903" s="277" t="s">
        <v>637</v>
      </c>
    </row>
    <row r="3904" spans="1:41" ht="15" thickBot="1" x14ac:dyDescent="0.4">
      <c r="A3904" s="8">
        <v>2025</v>
      </c>
      <c r="B3904" s="9" t="s">
        <v>172</v>
      </c>
      <c r="C3904" s="9" t="s">
        <v>179</v>
      </c>
      <c r="D3904" s="9" t="s">
        <v>363</v>
      </c>
      <c r="E3904" s="9" t="s">
        <v>31</v>
      </c>
      <c r="F3904" s="8">
        <v>2032</v>
      </c>
      <c r="G3904" s="11" t="s">
        <v>381</v>
      </c>
      <c r="H3904" s="11" t="s">
        <v>381</v>
      </c>
      <c r="I3904" s="11" t="s">
        <v>381</v>
      </c>
      <c r="J3904" s="11" t="s">
        <v>381</v>
      </c>
      <c r="K3904" s="11" t="s">
        <v>381</v>
      </c>
      <c r="L3904" s="11" t="s">
        <v>381</v>
      </c>
      <c r="M3904" s="11" t="s">
        <v>381</v>
      </c>
      <c r="N3904" s="11" t="s">
        <v>381</v>
      </c>
      <c r="O3904" s="11" t="s">
        <v>381</v>
      </c>
      <c r="P3904" s="11" t="s">
        <v>381</v>
      </c>
      <c r="Q3904" s="11" t="s">
        <v>381</v>
      </c>
      <c r="R3904" s="11" t="s">
        <v>381</v>
      </c>
      <c r="S3904" s="11" t="s">
        <v>381</v>
      </c>
      <c r="T3904" s="11" t="s">
        <v>381</v>
      </c>
      <c r="U3904" s="11" t="s">
        <v>381</v>
      </c>
      <c r="V3904" s="11" t="s">
        <v>381</v>
      </c>
      <c r="W3904" s="11" t="s">
        <v>381</v>
      </c>
      <c r="X3904" s="11" t="s">
        <v>381</v>
      </c>
      <c r="Y3904" s="11" t="s">
        <v>381</v>
      </c>
      <c r="Z3904" s="28" t="s">
        <v>35</v>
      </c>
      <c r="AA3904" s="11">
        <v>0.10584</v>
      </c>
      <c r="AB3904" s="28" t="s">
        <v>35</v>
      </c>
      <c r="AC3904" s="11">
        <v>0.19414999999999999</v>
      </c>
      <c r="AD3904" s="71"/>
      <c r="AE3904" s="71"/>
      <c r="AF3904" s="71">
        <f t="shared" si="185"/>
        <v>8.8300000000000003E-2</v>
      </c>
      <c r="AG3904" s="277" t="s">
        <v>907</v>
      </c>
      <c r="AH3904" s="277" t="s">
        <v>867</v>
      </c>
      <c r="AI3904" s="276" t="s">
        <v>868</v>
      </c>
      <c r="AJ3904" s="276" t="s">
        <v>869</v>
      </c>
      <c r="AK3904" s="276" t="s">
        <v>363</v>
      </c>
      <c r="AL3904" s="277" t="s">
        <v>179</v>
      </c>
      <c r="AM3904" s="276" t="s">
        <v>851</v>
      </c>
      <c r="AN3904" s="276" t="s">
        <v>636</v>
      </c>
      <c r="AO3904" s="277" t="s">
        <v>637</v>
      </c>
    </row>
    <row r="3905" spans="1:41" ht="15" thickBot="1" x14ac:dyDescent="0.4">
      <c r="A3905" s="8">
        <v>2025</v>
      </c>
      <c r="B3905" s="9" t="s">
        <v>172</v>
      </c>
      <c r="C3905" s="9" t="s">
        <v>179</v>
      </c>
      <c r="D3905" s="9" t="s">
        <v>363</v>
      </c>
      <c r="E3905" s="9" t="s">
        <v>31</v>
      </c>
      <c r="F3905" s="8">
        <v>2033</v>
      </c>
      <c r="G3905" s="11" t="s">
        <v>381</v>
      </c>
      <c r="H3905" s="11" t="s">
        <v>381</v>
      </c>
      <c r="I3905" s="11" t="s">
        <v>381</v>
      </c>
      <c r="J3905" s="11" t="s">
        <v>381</v>
      </c>
      <c r="K3905" s="11" t="s">
        <v>381</v>
      </c>
      <c r="L3905" s="11" t="s">
        <v>381</v>
      </c>
      <c r="M3905" s="11" t="s">
        <v>381</v>
      </c>
      <c r="N3905" s="11" t="s">
        <v>381</v>
      </c>
      <c r="O3905" s="11" t="s">
        <v>381</v>
      </c>
      <c r="P3905" s="11" t="s">
        <v>381</v>
      </c>
      <c r="Q3905" s="11" t="s">
        <v>381</v>
      </c>
      <c r="R3905" s="11" t="s">
        <v>381</v>
      </c>
      <c r="S3905" s="11" t="s">
        <v>381</v>
      </c>
      <c r="T3905" s="11" t="s">
        <v>381</v>
      </c>
      <c r="U3905" s="11" t="s">
        <v>381</v>
      </c>
      <c r="V3905" s="11" t="s">
        <v>381</v>
      </c>
      <c r="W3905" s="11" t="s">
        <v>381</v>
      </c>
      <c r="X3905" s="11" t="s">
        <v>381</v>
      </c>
      <c r="Y3905" s="11" t="s">
        <v>381</v>
      </c>
      <c r="Z3905" s="28" t="s">
        <v>35</v>
      </c>
      <c r="AA3905" s="11">
        <v>0.11871</v>
      </c>
      <c r="AB3905" s="28" t="s">
        <v>35</v>
      </c>
      <c r="AC3905" s="11">
        <v>0.21182999999999999</v>
      </c>
      <c r="AD3905" s="71"/>
      <c r="AE3905" s="71"/>
      <c r="AF3905" s="71">
        <f t="shared" si="185"/>
        <v>9.3100000000000002E-2</v>
      </c>
      <c r="AG3905" s="277" t="s">
        <v>907</v>
      </c>
      <c r="AH3905" s="277" t="s">
        <v>867</v>
      </c>
      <c r="AI3905" s="276" t="s">
        <v>868</v>
      </c>
      <c r="AJ3905" s="276" t="s">
        <v>869</v>
      </c>
      <c r="AK3905" s="276" t="s">
        <v>363</v>
      </c>
      <c r="AL3905" s="277" t="s">
        <v>179</v>
      </c>
      <c r="AM3905" s="276" t="s">
        <v>851</v>
      </c>
      <c r="AN3905" s="276" t="s">
        <v>636</v>
      </c>
      <c r="AO3905" s="277" t="s">
        <v>637</v>
      </c>
    </row>
    <row r="3906" spans="1:41" ht="15" thickBot="1" x14ac:dyDescent="0.4">
      <c r="A3906" s="8">
        <v>2025</v>
      </c>
      <c r="B3906" s="9" t="s">
        <v>172</v>
      </c>
      <c r="C3906" s="9" t="s">
        <v>179</v>
      </c>
      <c r="D3906" s="9" t="s">
        <v>363</v>
      </c>
      <c r="E3906" s="9" t="s">
        <v>31</v>
      </c>
      <c r="F3906" s="8">
        <v>2034</v>
      </c>
      <c r="G3906" s="11" t="s">
        <v>381</v>
      </c>
      <c r="H3906" s="11" t="s">
        <v>381</v>
      </c>
      <c r="I3906" s="11" t="s">
        <v>381</v>
      </c>
      <c r="J3906" s="11" t="s">
        <v>381</v>
      </c>
      <c r="K3906" s="11" t="s">
        <v>381</v>
      </c>
      <c r="L3906" s="11" t="s">
        <v>381</v>
      </c>
      <c r="M3906" s="11" t="s">
        <v>381</v>
      </c>
      <c r="N3906" s="11" t="s">
        <v>381</v>
      </c>
      <c r="O3906" s="11" t="s">
        <v>381</v>
      </c>
      <c r="P3906" s="11" t="s">
        <v>381</v>
      </c>
      <c r="Q3906" s="11" t="s">
        <v>381</v>
      </c>
      <c r="R3906" s="11" t="s">
        <v>381</v>
      </c>
      <c r="S3906" s="11" t="s">
        <v>381</v>
      </c>
      <c r="T3906" s="11" t="s">
        <v>381</v>
      </c>
      <c r="U3906" s="11" t="s">
        <v>381</v>
      </c>
      <c r="V3906" s="11" t="s">
        <v>381</v>
      </c>
      <c r="W3906" s="11" t="s">
        <v>381</v>
      </c>
      <c r="X3906" s="11" t="s">
        <v>381</v>
      </c>
      <c r="Y3906" s="11" t="s">
        <v>381</v>
      </c>
      <c r="Z3906" s="28" t="s">
        <v>35</v>
      </c>
      <c r="AA3906" s="11">
        <v>0.11283</v>
      </c>
      <c r="AB3906" s="28" t="s">
        <v>35</v>
      </c>
      <c r="AC3906" s="11">
        <v>0.20494000000000001</v>
      </c>
      <c r="AD3906" s="71"/>
      <c r="AE3906" s="71"/>
      <c r="AF3906" s="71">
        <f t="shared" si="185"/>
        <v>9.2100000000000001E-2</v>
      </c>
      <c r="AG3906" s="277" t="s">
        <v>907</v>
      </c>
      <c r="AH3906" s="277" t="s">
        <v>867</v>
      </c>
      <c r="AI3906" s="276" t="s">
        <v>868</v>
      </c>
      <c r="AJ3906" s="276" t="s">
        <v>869</v>
      </c>
      <c r="AK3906" s="276" t="s">
        <v>363</v>
      </c>
      <c r="AL3906" s="277" t="s">
        <v>179</v>
      </c>
      <c r="AM3906" s="276" t="s">
        <v>851</v>
      </c>
      <c r="AN3906" s="276" t="s">
        <v>636</v>
      </c>
      <c r="AO3906" s="277" t="s">
        <v>637</v>
      </c>
    </row>
    <row r="3907" spans="1:41" ht="15" thickBot="1" x14ac:dyDescent="0.4">
      <c r="A3907" s="8">
        <v>2025</v>
      </c>
      <c r="B3907" s="9" t="s">
        <v>172</v>
      </c>
      <c r="C3907" s="9" t="s">
        <v>179</v>
      </c>
      <c r="D3907" s="9" t="s">
        <v>363</v>
      </c>
      <c r="E3907" s="9" t="s">
        <v>31</v>
      </c>
      <c r="F3907" s="8">
        <v>2035</v>
      </c>
      <c r="G3907" s="11" t="s">
        <v>381</v>
      </c>
      <c r="H3907" s="11" t="s">
        <v>381</v>
      </c>
      <c r="I3907" s="11" t="s">
        <v>381</v>
      </c>
      <c r="J3907" s="11" t="s">
        <v>381</v>
      </c>
      <c r="K3907" s="11" t="s">
        <v>381</v>
      </c>
      <c r="L3907" s="11" t="s">
        <v>381</v>
      </c>
      <c r="M3907" s="11" t="s">
        <v>381</v>
      </c>
      <c r="N3907" s="11" t="s">
        <v>381</v>
      </c>
      <c r="O3907" s="11" t="s">
        <v>381</v>
      </c>
      <c r="P3907" s="11" t="s">
        <v>381</v>
      </c>
      <c r="Q3907" s="11" t="s">
        <v>381</v>
      </c>
      <c r="R3907" s="11" t="s">
        <v>381</v>
      </c>
      <c r="S3907" s="11" t="s">
        <v>381</v>
      </c>
      <c r="T3907" s="11" t="s">
        <v>381</v>
      </c>
      <c r="U3907" s="11" t="s">
        <v>381</v>
      </c>
      <c r="V3907" s="11" t="s">
        <v>381</v>
      </c>
      <c r="W3907" s="11" t="s">
        <v>381</v>
      </c>
      <c r="X3907" s="11" t="s">
        <v>381</v>
      </c>
      <c r="Y3907" s="11" t="s">
        <v>381</v>
      </c>
      <c r="Z3907" s="28" t="s">
        <v>35</v>
      </c>
      <c r="AA3907" s="11">
        <v>0.12194000000000001</v>
      </c>
      <c r="AB3907" s="28" t="s">
        <v>35</v>
      </c>
      <c r="AC3907" s="11">
        <v>0.21929000000000001</v>
      </c>
      <c r="AD3907" s="71"/>
      <c r="AE3907" s="71"/>
      <c r="AF3907" s="71">
        <f t="shared" si="185"/>
        <v>9.74E-2</v>
      </c>
      <c r="AG3907" s="277" t="s">
        <v>907</v>
      </c>
      <c r="AH3907" s="277" t="s">
        <v>867</v>
      </c>
      <c r="AI3907" s="276" t="s">
        <v>868</v>
      </c>
      <c r="AJ3907" s="276" t="s">
        <v>869</v>
      </c>
      <c r="AK3907" s="276" t="s">
        <v>363</v>
      </c>
      <c r="AL3907" s="277" t="s">
        <v>179</v>
      </c>
      <c r="AM3907" s="276" t="s">
        <v>851</v>
      </c>
      <c r="AN3907" s="276" t="s">
        <v>636</v>
      </c>
      <c r="AO3907" s="277" t="s">
        <v>637</v>
      </c>
    </row>
    <row r="3908" spans="1:41" ht="15" thickBot="1" x14ac:dyDescent="0.4">
      <c r="A3908" s="8">
        <v>2025</v>
      </c>
      <c r="B3908" s="9" t="s">
        <v>172</v>
      </c>
      <c r="C3908" s="9" t="s">
        <v>179</v>
      </c>
      <c r="D3908" s="9" t="s">
        <v>363</v>
      </c>
      <c r="E3908" s="9" t="s">
        <v>32</v>
      </c>
      <c r="F3908" s="8">
        <v>2025</v>
      </c>
      <c r="G3908" s="11">
        <v>0</v>
      </c>
      <c r="H3908" s="11">
        <v>5.6773100000000003</v>
      </c>
      <c r="I3908" s="11">
        <v>0.73601000000000005</v>
      </c>
      <c r="J3908" s="11">
        <v>1.2749999999999999E-2</v>
      </c>
      <c r="K3908" s="11">
        <v>0.50838000000000005</v>
      </c>
      <c r="L3908" s="11" t="s">
        <v>35</v>
      </c>
      <c r="M3908" s="11">
        <v>0</v>
      </c>
      <c r="N3908" s="11">
        <v>0</v>
      </c>
      <c r="O3908" s="11">
        <v>0</v>
      </c>
      <c r="P3908" s="11">
        <v>1.76491</v>
      </c>
      <c r="Q3908" s="11" t="s">
        <v>35</v>
      </c>
      <c r="R3908" s="11">
        <v>0</v>
      </c>
      <c r="S3908" s="11">
        <v>0</v>
      </c>
      <c r="T3908" s="11">
        <v>8.8148700000000009</v>
      </c>
      <c r="U3908" s="11">
        <v>0</v>
      </c>
      <c r="V3908" s="11">
        <v>0</v>
      </c>
      <c r="W3908" s="11">
        <v>0</v>
      </c>
      <c r="X3908" s="11">
        <v>0</v>
      </c>
      <c r="Y3908" s="11">
        <v>8.8148700000000009</v>
      </c>
      <c r="Z3908" s="28" t="s">
        <v>35</v>
      </c>
      <c r="AA3908" s="11">
        <v>1.5663800000000001</v>
      </c>
      <c r="AB3908" s="28" t="s">
        <v>35</v>
      </c>
      <c r="AC3908" s="11">
        <v>2.1061800000000002</v>
      </c>
      <c r="AD3908" s="71">
        <f t="shared" si="183"/>
        <v>0.11550000000000001</v>
      </c>
      <c r="AE3908" s="71">
        <f t="shared" si="184"/>
        <v>0</v>
      </c>
      <c r="AF3908" s="71">
        <f t="shared" si="185"/>
        <v>0.53979999999999995</v>
      </c>
      <c r="AG3908" s="277" t="s">
        <v>908</v>
      </c>
      <c r="AH3908" s="277" t="s">
        <v>867</v>
      </c>
      <c r="AI3908" s="276" t="s">
        <v>868</v>
      </c>
      <c r="AJ3908" s="276" t="s">
        <v>869</v>
      </c>
      <c r="AK3908" s="276" t="s">
        <v>363</v>
      </c>
      <c r="AL3908" s="277" t="s">
        <v>179</v>
      </c>
      <c r="AM3908" s="276" t="s">
        <v>851</v>
      </c>
      <c r="AN3908" s="276" t="s">
        <v>636</v>
      </c>
      <c r="AO3908" s="277" t="s">
        <v>637</v>
      </c>
    </row>
    <row r="3909" spans="1:41" ht="15" thickBot="1" x14ac:dyDescent="0.4">
      <c r="A3909" s="8">
        <v>2025</v>
      </c>
      <c r="B3909" s="9" t="s">
        <v>172</v>
      </c>
      <c r="C3909" s="9" t="s">
        <v>179</v>
      </c>
      <c r="D3909" s="9" t="s">
        <v>363</v>
      </c>
      <c r="E3909" s="9" t="s">
        <v>32</v>
      </c>
      <c r="F3909" s="8">
        <v>2026</v>
      </c>
      <c r="G3909" s="11">
        <v>0</v>
      </c>
      <c r="H3909" s="11">
        <v>3.6880299999999999</v>
      </c>
      <c r="I3909" s="11">
        <v>0.61285999999999996</v>
      </c>
      <c r="J3909" s="11">
        <v>4.274E-2</v>
      </c>
      <c r="K3909" s="11">
        <v>0.41882999999999998</v>
      </c>
      <c r="L3909" s="11" t="s">
        <v>35</v>
      </c>
      <c r="M3909" s="11">
        <v>0</v>
      </c>
      <c r="N3909" s="11">
        <v>0</v>
      </c>
      <c r="O3909" s="11">
        <v>0</v>
      </c>
      <c r="P3909" s="11">
        <v>0.90051000000000003</v>
      </c>
      <c r="Q3909" s="11" t="s">
        <v>35</v>
      </c>
      <c r="R3909" s="11">
        <v>0</v>
      </c>
      <c r="S3909" s="11">
        <v>0</v>
      </c>
      <c r="T3909" s="11">
        <v>5.8226599999999999</v>
      </c>
      <c r="U3909" s="11">
        <v>0</v>
      </c>
      <c r="V3909" s="11">
        <v>0</v>
      </c>
      <c r="W3909" s="11">
        <v>0</v>
      </c>
      <c r="X3909" s="11">
        <v>0</v>
      </c>
      <c r="Y3909" s="11">
        <v>5.8226599999999999</v>
      </c>
      <c r="Z3909" s="28" t="s">
        <v>35</v>
      </c>
      <c r="AA3909" s="11">
        <v>1.45204</v>
      </c>
      <c r="AB3909" s="28" t="s">
        <v>35</v>
      </c>
      <c r="AC3909" s="11">
        <v>1.7434400000000001</v>
      </c>
      <c r="AD3909" s="71">
        <f t="shared" si="183"/>
        <v>0.15970000000000001</v>
      </c>
      <c r="AE3909" s="71">
        <f t="shared" si="184"/>
        <v>0</v>
      </c>
      <c r="AF3909" s="71">
        <f t="shared" si="185"/>
        <v>0.29139999999999999</v>
      </c>
      <c r="AG3909" s="277" t="s">
        <v>908</v>
      </c>
      <c r="AH3909" s="277" t="s">
        <v>867</v>
      </c>
      <c r="AI3909" s="276" t="s">
        <v>868</v>
      </c>
      <c r="AJ3909" s="276" t="s">
        <v>869</v>
      </c>
      <c r="AK3909" s="276" t="s">
        <v>363</v>
      </c>
      <c r="AL3909" s="277" t="s">
        <v>179</v>
      </c>
      <c r="AM3909" s="276" t="s">
        <v>851</v>
      </c>
      <c r="AN3909" s="276" t="s">
        <v>636</v>
      </c>
      <c r="AO3909" s="277" t="s">
        <v>637</v>
      </c>
    </row>
    <row r="3910" spans="1:41" ht="15" thickBot="1" x14ac:dyDescent="0.4">
      <c r="A3910" s="8">
        <v>2025</v>
      </c>
      <c r="B3910" s="9" t="s">
        <v>172</v>
      </c>
      <c r="C3910" s="9" t="s">
        <v>179</v>
      </c>
      <c r="D3910" s="9" t="s">
        <v>363</v>
      </c>
      <c r="E3910" s="9" t="s">
        <v>32</v>
      </c>
      <c r="F3910" s="8">
        <v>2027</v>
      </c>
      <c r="G3910" s="11">
        <v>0</v>
      </c>
      <c r="H3910" s="11">
        <v>4.3957199999999998</v>
      </c>
      <c r="I3910" s="11">
        <v>0.73324</v>
      </c>
      <c r="J3910" s="11">
        <v>9.3160000000000007E-2</v>
      </c>
      <c r="K3910" s="11">
        <v>0.49204999999999999</v>
      </c>
      <c r="L3910" s="11" t="s">
        <v>35</v>
      </c>
      <c r="M3910" s="11">
        <v>0</v>
      </c>
      <c r="N3910" s="11">
        <v>0</v>
      </c>
      <c r="O3910" s="11">
        <v>0</v>
      </c>
      <c r="P3910" s="11">
        <v>0.73446999999999996</v>
      </c>
      <c r="Q3910" s="11" t="s">
        <v>35</v>
      </c>
      <c r="R3910" s="11">
        <v>0</v>
      </c>
      <c r="S3910" s="11">
        <v>0</v>
      </c>
      <c r="T3910" s="11">
        <v>6.7359900000000001</v>
      </c>
      <c r="U3910" s="11">
        <v>0</v>
      </c>
      <c r="V3910" s="11">
        <v>0</v>
      </c>
      <c r="W3910" s="11">
        <v>0</v>
      </c>
      <c r="X3910" s="11">
        <v>0</v>
      </c>
      <c r="Y3910" s="11">
        <v>6.7359900000000001</v>
      </c>
      <c r="Z3910" s="28" t="s">
        <v>35</v>
      </c>
      <c r="AA3910" s="11">
        <v>1.7577</v>
      </c>
      <c r="AB3910" s="28" t="s">
        <v>35</v>
      </c>
      <c r="AC3910" s="11">
        <v>1.99414</v>
      </c>
      <c r="AD3910" s="71">
        <f t="shared" si="183"/>
        <v>0.28739999999999999</v>
      </c>
      <c r="AE3910" s="71">
        <f t="shared" si="184"/>
        <v>0</v>
      </c>
      <c r="AF3910" s="71">
        <f t="shared" si="185"/>
        <v>0.2364</v>
      </c>
      <c r="AG3910" s="277" t="s">
        <v>908</v>
      </c>
      <c r="AH3910" s="277" t="s">
        <v>867</v>
      </c>
      <c r="AI3910" s="276" t="s">
        <v>868</v>
      </c>
      <c r="AJ3910" s="276" t="s">
        <v>869</v>
      </c>
      <c r="AK3910" s="276" t="s">
        <v>363</v>
      </c>
      <c r="AL3910" s="277" t="s">
        <v>179</v>
      </c>
      <c r="AM3910" s="276" t="s">
        <v>851</v>
      </c>
      <c r="AN3910" s="276" t="s">
        <v>636</v>
      </c>
      <c r="AO3910" s="277" t="s">
        <v>637</v>
      </c>
    </row>
    <row r="3911" spans="1:41" ht="15" thickBot="1" x14ac:dyDescent="0.4">
      <c r="A3911" s="8">
        <v>2025</v>
      </c>
      <c r="B3911" s="9" t="s">
        <v>172</v>
      </c>
      <c r="C3911" s="9" t="s">
        <v>179</v>
      </c>
      <c r="D3911" s="9" t="s">
        <v>363</v>
      </c>
      <c r="E3911" s="9" t="s">
        <v>32</v>
      </c>
      <c r="F3911" s="8">
        <v>2028</v>
      </c>
      <c r="G3911" s="11">
        <v>0</v>
      </c>
      <c r="H3911" s="11">
        <v>4.8803200000000002</v>
      </c>
      <c r="I3911" s="11">
        <v>0.72311000000000003</v>
      </c>
      <c r="J3911" s="11">
        <v>0.1331</v>
      </c>
      <c r="K3911" s="11">
        <v>0.17366999999999999</v>
      </c>
      <c r="L3911" s="11" t="s">
        <v>35</v>
      </c>
      <c r="M3911" s="11">
        <v>0</v>
      </c>
      <c r="N3911" s="11">
        <v>0</v>
      </c>
      <c r="O3911" s="11">
        <v>0</v>
      </c>
      <c r="P3911" s="11">
        <v>0.98099000000000003</v>
      </c>
      <c r="Q3911" s="11" t="s">
        <v>35</v>
      </c>
      <c r="R3911" s="11">
        <v>0</v>
      </c>
      <c r="S3911" s="11">
        <v>0</v>
      </c>
      <c r="T3911" s="11">
        <v>7.0453700000000001</v>
      </c>
      <c r="U3911" s="11">
        <v>0</v>
      </c>
      <c r="V3911" s="11">
        <v>0</v>
      </c>
      <c r="W3911" s="11">
        <v>0</v>
      </c>
      <c r="X3911" s="11">
        <v>0</v>
      </c>
      <c r="Y3911" s="11">
        <v>7.0453700000000001</v>
      </c>
      <c r="Z3911" s="28" t="s">
        <v>35</v>
      </c>
      <c r="AA3911" s="11">
        <v>2.0214400000000001</v>
      </c>
      <c r="AB3911" s="28" t="s">
        <v>35</v>
      </c>
      <c r="AC3911" s="11">
        <v>2.3440799999999999</v>
      </c>
      <c r="AD3911" s="71">
        <f t="shared" si="183"/>
        <v>0.1542</v>
      </c>
      <c r="AE3911" s="71">
        <f t="shared" si="184"/>
        <v>0</v>
      </c>
      <c r="AF3911" s="71">
        <f t="shared" si="185"/>
        <v>0.3226</v>
      </c>
      <c r="AG3911" s="277" t="s">
        <v>908</v>
      </c>
      <c r="AH3911" s="277" t="s">
        <v>867</v>
      </c>
      <c r="AI3911" s="276" t="s">
        <v>868</v>
      </c>
      <c r="AJ3911" s="276" t="s">
        <v>869</v>
      </c>
      <c r="AK3911" s="276" t="s">
        <v>363</v>
      </c>
      <c r="AL3911" s="277" t="s">
        <v>179</v>
      </c>
      <c r="AM3911" s="276" t="s">
        <v>851</v>
      </c>
      <c r="AN3911" s="276" t="s">
        <v>636</v>
      </c>
      <c r="AO3911" s="277" t="s">
        <v>637</v>
      </c>
    </row>
    <row r="3912" spans="1:41" ht="15" thickBot="1" x14ac:dyDescent="0.4">
      <c r="A3912" s="8">
        <v>2025</v>
      </c>
      <c r="B3912" s="9" t="s">
        <v>172</v>
      </c>
      <c r="C3912" s="9" t="s">
        <v>179</v>
      </c>
      <c r="D3912" s="9" t="s">
        <v>363</v>
      </c>
      <c r="E3912" s="9" t="s">
        <v>32</v>
      </c>
      <c r="F3912" s="8">
        <v>2029</v>
      </c>
      <c r="G3912" s="11">
        <v>0</v>
      </c>
      <c r="H3912" s="11">
        <v>3.7079900000000001</v>
      </c>
      <c r="I3912" s="11">
        <v>0.86067000000000005</v>
      </c>
      <c r="J3912" s="11">
        <v>0.31093999999999999</v>
      </c>
      <c r="K3912" s="11">
        <v>0.26202999999999999</v>
      </c>
      <c r="L3912" s="11" t="s">
        <v>35</v>
      </c>
      <c r="M3912" s="11">
        <v>0</v>
      </c>
      <c r="N3912" s="11">
        <v>0</v>
      </c>
      <c r="O3912" s="11">
        <v>0</v>
      </c>
      <c r="P3912" s="11">
        <v>0.87885999999999997</v>
      </c>
      <c r="Q3912" s="11" t="s">
        <v>35</v>
      </c>
      <c r="R3912" s="11">
        <v>0</v>
      </c>
      <c r="S3912" s="11">
        <v>0</v>
      </c>
      <c r="T3912" s="11">
        <v>6.1181700000000001</v>
      </c>
      <c r="U3912" s="11">
        <v>0</v>
      </c>
      <c r="V3912" s="11">
        <v>0</v>
      </c>
      <c r="W3912" s="11">
        <v>0</v>
      </c>
      <c r="X3912" s="11">
        <v>0</v>
      </c>
      <c r="Y3912" s="11">
        <v>6.1181700000000001</v>
      </c>
      <c r="Z3912" s="28" t="s">
        <v>35</v>
      </c>
      <c r="AA3912" s="11">
        <v>1.4138999999999999</v>
      </c>
      <c r="AB3912" s="28" t="s">
        <v>35</v>
      </c>
      <c r="AC3912" s="11">
        <v>1.75051</v>
      </c>
      <c r="AD3912" s="71">
        <f t="shared" si="183"/>
        <v>9.7699999999999995E-2</v>
      </c>
      <c r="AE3912" s="71">
        <f t="shared" si="184"/>
        <v>0</v>
      </c>
      <c r="AF3912" s="71">
        <f t="shared" si="185"/>
        <v>0.33660000000000001</v>
      </c>
      <c r="AG3912" s="277" t="s">
        <v>908</v>
      </c>
      <c r="AH3912" s="277" t="s">
        <v>867</v>
      </c>
      <c r="AI3912" s="276" t="s">
        <v>868</v>
      </c>
      <c r="AJ3912" s="276" t="s">
        <v>869</v>
      </c>
      <c r="AK3912" s="276" t="s">
        <v>363</v>
      </c>
      <c r="AL3912" s="277" t="s">
        <v>179</v>
      </c>
      <c r="AM3912" s="276" t="s">
        <v>851</v>
      </c>
      <c r="AN3912" s="276" t="s">
        <v>636</v>
      </c>
      <c r="AO3912" s="277" t="s">
        <v>637</v>
      </c>
    </row>
    <row r="3913" spans="1:41" ht="15" thickBot="1" x14ac:dyDescent="0.4">
      <c r="A3913" s="8">
        <v>2025</v>
      </c>
      <c r="B3913" s="9" t="s">
        <v>172</v>
      </c>
      <c r="C3913" s="9" t="s">
        <v>179</v>
      </c>
      <c r="D3913" s="9" t="s">
        <v>363</v>
      </c>
      <c r="E3913" s="9" t="s">
        <v>32</v>
      </c>
      <c r="F3913" s="8">
        <v>2030</v>
      </c>
      <c r="G3913" s="11">
        <v>0</v>
      </c>
      <c r="H3913" s="11">
        <v>4.4579599999999999</v>
      </c>
      <c r="I3913" s="11">
        <v>0.89636000000000005</v>
      </c>
      <c r="J3913" s="11">
        <v>0.44124999999999998</v>
      </c>
      <c r="K3913" s="11">
        <v>8.0600000000000005E-2</v>
      </c>
      <c r="L3913" s="11" t="s">
        <v>35</v>
      </c>
      <c r="M3913" s="11">
        <v>0</v>
      </c>
      <c r="N3913" s="11">
        <v>0</v>
      </c>
      <c r="O3913" s="11">
        <v>0</v>
      </c>
      <c r="P3913" s="11">
        <v>0.66222000000000003</v>
      </c>
      <c r="Q3913" s="11" t="s">
        <v>35</v>
      </c>
      <c r="R3913" s="11">
        <v>0</v>
      </c>
      <c r="S3913" s="11">
        <v>0</v>
      </c>
      <c r="T3913" s="11">
        <v>6.7450299999999999</v>
      </c>
      <c r="U3913" s="11">
        <v>0</v>
      </c>
      <c r="V3913" s="11">
        <v>0</v>
      </c>
      <c r="W3913" s="11">
        <v>0</v>
      </c>
      <c r="X3913" s="11">
        <v>0</v>
      </c>
      <c r="Y3913" s="11">
        <v>6.7450299999999999</v>
      </c>
      <c r="Z3913" s="28" t="s">
        <v>35</v>
      </c>
      <c r="AA3913" s="11">
        <v>1.3056399999999999</v>
      </c>
      <c r="AB3913" s="28" t="s">
        <v>35</v>
      </c>
      <c r="AC3913" s="11">
        <v>1.7596799999999999</v>
      </c>
      <c r="AD3913" s="71">
        <f t="shared" si="183"/>
        <v>0.20660000000000001</v>
      </c>
      <c r="AE3913" s="71">
        <f t="shared" si="184"/>
        <v>0</v>
      </c>
      <c r="AF3913" s="71">
        <f t="shared" si="185"/>
        <v>0.45400000000000001</v>
      </c>
      <c r="AG3913" s="277" t="s">
        <v>908</v>
      </c>
      <c r="AH3913" s="277" t="s">
        <v>867</v>
      </c>
      <c r="AI3913" s="276" t="s">
        <v>868</v>
      </c>
      <c r="AJ3913" s="276" t="s">
        <v>869</v>
      </c>
      <c r="AK3913" s="276" t="s">
        <v>363</v>
      </c>
      <c r="AL3913" s="277" t="s">
        <v>179</v>
      </c>
      <c r="AM3913" s="276" t="s">
        <v>851</v>
      </c>
      <c r="AN3913" s="276" t="s">
        <v>636</v>
      </c>
      <c r="AO3913" s="277" t="s">
        <v>637</v>
      </c>
    </row>
    <row r="3914" spans="1:41" ht="15" thickBot="1" x14ac:dyDescent="0.4">
      <c r="A3914" s="8">
        <v>2025</v>
      </c>
      <c r="B3914" s="9" t="s">
        <v>172</v>
      </c>
      <c r="C3914" s="9" t="s">
        <v>179</v>
      </c>
      <c r="D3914" s="9" t="s">
        <v>363</v>
      </c>
      <c r="E3914" s="9" t="s">
        <v>32</v>
      </c>
      <c r="F3914" s="8">
        <v>2031</v>
      </c>
      <c r="G3914" s="11">
        <v>0</v>
      </c>
      <c r="H3914" s="11">
        <v>5.0494700000000003</v>
      </c>
      <c r="I3914" s="11">
        <v>1.2142599999999999</v>
      </c>
      <c r="J3914" s="11">
        <v>0.69121999999999995</v>
      </c>
      <c r="K3914" s="11">
        <v>6.0049999999999999E-2</v>
      </c>
      <c r="L3914" s="11" t="s">
        <v>35</v>
      </c>
      <c r="M3914" s="11">
        <v>0</v>
      </c>
      <c r="N3914" s="11">
        <v>0</v>
      </c>
      <c r="O3914" s="11">
        <v>0</v>
      </c>
      <c r="P3914" s="11">
        <v>0.78908999999999996</v>
      </c>
      <c r="Q3914" s="11" t="s">
        <v>35</v>
      </c>
      <c r="R3914" s="11">
        <v>0</v>
      </c>
      <c r="S3914" s="11">
        <v>0</v>
      </c>
      <c r="T3914" s="11">
        <v>7.8829200000000004</v>
      </c>
      <c r="U3914" s="11">
        <v>0</v>
      </c>
      <c r="V3914" s="11">
        <v>0</v>
      </c>
      <c r="W3914" s="11">
        <v>0</v>
      </c>
      <c r="X3914" s="11">
        <v>0</v>
      </c>
      <c r="Y3914" s="11">
        <v>7.8829200000000004</v>
      </c>
      <c r="Z3914" s="28" t="s">
        <v>35</v>
      </c>
      <c r="AA3914" s="11">
        <v>1.43398</v>
      </c>
      <c r="AB3914" s="28" t="s">
        <v>35</v>
      </c>
      <c r="AC3914" s="11">
        <v>1.9885900000000001</v>
      </c>
      <c r="AD3914" s="71">
        <f t="shared" si="183"/>
        <v>7.8799999999999995E-2</v>
      </c>
      <c r="AE3914" s="71">
        <f t="shared" si="184"/>
        <v>0</v>
      </c>
      <c r="AF3914" s="71">
        <f t="shared" si="185"/>
        <v>0.55459999999999998</v>
      </c>
      <c r="AG3914" s="277" t="s">
        <v>908</v>
      </c>
      <c r="AH3914" s="277" t="s">
        <v>867</v>
      </c>
      <c r="AI3914" s="276" t="s">
        <v>868</v>
      </c>
      <c r="AJ3914" s="276" t="s">
        <v>869</v>
      </c>
      <c r="AK3914" s="276" t="s">
        <v>363</v>
      </c>
      <c r="AL3914" s="277" t="s">
        <v>179</v>
      </c>
      <c r="AM3914" s="276" t="s">
        <v>851</v>
      </c>
      <c r="AN3914" s="276" t="s">
        <v>636</v>
      </c>
      <c r="AO3914" s="277" t="s">
        <v>637</v>
      </c>
    </row>
    <row r="3915" spans="1:41" ht="15" thickBot="1" x14ac:dyDescent="0.4">
      <c r="A3915" s="8">
        <v>2025</v>
      </c>
      <c r="B3915" s="9" t="s">
        <v>172</v>
      </c>
      <c r="C3915" s="9" t="s">
        <v>179</v>
      </c>
      <c r="D3915" s="9" t="s">
        <v>363</v>
      </c>
      <c r="E3915" s="9" t="s">
        <v>32</v>
      </c>
      <c r="F3915" s="8">
        <v>2032</v>
      </c>
      <c r="G3915" s="11">
        <v>0</v>
      </c>
      <c r="H3915" s="11">
        <v>4.57864</v>
      </c>
      <c r="I3915" s="11">
        <v>1.35558</v>
      </c>
      <c r="J3915" s="11">
        <v>0.52461999999999998</v>
      </c>
      <c r="K3915" s="11">
        <v>6.012E-2</v>
      </c>
      <c r="L3915" s="11" t="s">
        <v>35</v>
      </c>
      <c r="M3915" s="11">
        <v>0</v>
      </c>
      <c r="N3915" s="11">
        <v>0</v>
      </c>
      <c r="O3915" s="11">
        <v>0</v>
      </c>
      <c r="P3915" s="11">
        <v>0.81476000000000004</v>
      </c>
      <c r="Q3915" s="11" t="s">
        <v>35</v>
      </c>
      <c r="R3915" s="11">
        <v>0</v>
      </c>
      <c r="S3915" s="11">
        <v>0</v>
      </c>
      <c r="T3915" s="11">
        <v>7.5259299999999998</v>
      </c>
      <c r="U3915" s="11">
        <v>0</v>
      </c>
      <c r="V3915" s="11">
        <v>0</v>
      </c>
      <c r="W3915" s="11">
        <v>0</v>
      </c>
      <c r="X3915" s="11">
        <v>0</v>
      </c>
      <c r="Y3915" s="11">
        <v>7.5259299999999998</v>
      </c>
      <c r="Z3915" s="28" t="s">
        <v>35</v>
      </c>
      <c r="AA3915" s="11">
        <v>1.3949100000000001</v>
      </c>
      <c r="AB3915" s="28" t="s">
        <v>35</v>
      </c>
      <c r="AC3915" s="11">
        <v>1.8736200000000001</v>
      </c>
      <c r="AD3915" s="71">
        <f t="shared" si="183"/>
        <v>0.19220000000000001</v>
      </c>
      <c r="AE3915" s="71">
        <f t="shared" si="184"/>
        <v>0</v>
      </c>
      <c r="AF3915" s="71">
        <f t="shared" si="185"/>
        <v>0.47870000000000001</v>
      </c>
      <c r="AG3915" s="277" t="s">
        <v>908</v>
      </c>
      <c r="AH3915" s="277" t="s">
        <v>867</v>
      </c>
      <c r="AI3915" s="276" t="s">
        <v>868</v>
      </c>
      <c r="AJ3915" s="276" t="s">
        <v>869</v>
      </c>
      <c r="AK3915" s="276" t="s">
        <v>363</v>
      </c>
      <c r="AL3915" s="277" t="s">
        <v>179</v>
      </c>
      <c r="AM3915" s="276" t="s">
        <v>851</v>
      </c>
      <c r="AN3915" s="276" t="s">
        <v>636</v>
      </c>
      <c r="AO3915" s="277" t="s">
        <v>637</v>
      </c>
    </row>
    <row r="3916" spans="1:41" ht="15" thickBot="1" x14ac:dyDescent="0.4">
      <c r="A3916" s="8">
        <v>2025</v>
      </c>
      <c r="B3916" s="9" t="s">
        <v>172</v>
      </c>
      <c r="C3916" s="9" t="s">
        <v>179</v>
      </c>
      <c r="D3916" s="9" t="s">
        <v>363</v>
      </c>
      <c r="E3916" s="9" t="s">
        <v>32</v>
      </c>
      <c r="F3916" s="8">
        <v>2033</v>
      </c>
      <c r="G3916" s="11">
        <v>0</v>
      </c>
      <c r="H3916" s="11">
        <v>4.5225799999999996</v>
      </c>
      <c r="I3916" s="11">
        <v>1.3157099999999999</v>
      </c>
      <c r="J3916" s="11">
        <v>0.68095000000000006</v>
      </c>
      <c r="K3916" s="11">
        <v>3.6659999999999998E-2</v>
      </c>
      <c r="L3916" s="11" t="s">
        <v>35</v>
      </c>
      <c r="M3916" s="11">
        <v>0</v>
      </c>
      <c r="N3916" s="11">
        <v>0</v>
      </c>
      <c r="O3916" s="11">
        <v>0</v>
      </c>
      <c r="P3916" s="11">
        <v>1.22377</v>
      </c>
      <c r="Q3916" s="11" t="s">
        <v>35</v>
      </c>
      <c r="R3916" s="11">
        <v>0</v>
      </c>
      <c r="S3916" s="11">
        <v>0</v>
      </c>
      <c r="T3916" s="11">
        <v>8.0098800000000008</v>
      </c>
      <c r="U3916" s="11">
        <v>0</v>
      </c>
      <c r="V3916" s="11">
        <v>0</v>
      </c>
      <c r="W3916" s="11">
        <v>0</v>
      </c>
      <c r="X3916" s="11">
        <v>0</v>
      </c>
      <c r="Y3916" s="11">
        <v>8.0098800000000008</v>
      </c>
      <c r="Z3916" s="28" t="s">
        <v>35</v>
      </c>
      <c r="AA3916" s="11">
        <v>1.08378</v>
      </c>
      <c r="AB3916" s="28" t="s">
        <v>35</v>
      </c>
      <c r="AC3916" s="11">
        <v>1.66621</v>
      </c>
      <c r="AD3916" s="71">
        <f t="shared" si="183"/>
        <v>0.23019999999999999</v>
      </c>
      <c r="AE3916" s="71">
        <f t="shared" si="184"/>
        <v>0</v>
      </c>
      <c r="AF3916" s="71">
        <f t="shared" si="185"/>
        <v>0.58240000000000003</v>
      </c>
      <c r="AG3916" s="277" t="s">
        <v>908</v>
      </c>
      <c r="AH3916" s="277" t="s">
        <v>867</v>
      </c>
      <c r="AI3916" s="276" t="s">
        <v>868</v>
      </c>
      <c r="AJ3916" s="276" t="s">
        <v>869</v>
      </c>
      <c r="AK3916" s="276" t="s">
        <v>363</v>
      </c>
      <c r="AL3916" s="277" t="s">
        <v>179</v>
      </c>
      <c r="AM3916" s="276" t="s">
        <v>851</v>
      </c>
      <c r="AN3916" s="276" t="s">
        <v>636</v>
      </c>
      <c r="AO3916" s="277" t="s">
        <v>637</v>
      </c>
    </row>
    <row r="3917" spans="1:41" ht="15" thickBot="1" x14ac:dyDescent="0.4">
      <c r="A3917" s="8">
        <v>2025</v>
      </c>
      <c r="B3917" s="9" t="s">
        <v>172</v>
      </c>
      <c r="C3917" s="9" t="s">
        <v>179</v>
      </c>
      <c r="D3917" s="9" t="s">
        <v>363</v>
      </c>
      <c r="E3917" s="9" t="s">
        <v>32</v>
      </c>
      <c r="F3917" s="8">
        <v>2034</v>
      </c>
      <c r="G3917" s="11">
        <v>0</v>
      </c>
      <c r="H3917" s="11">
        <v>5.3056999999999999</v>
      </c>
      <c r="I3917" s="11">
        <v>1.48604</v>
      </c>
      <c r="J3917" s="11">
        <v>0.59962000000000004</v>
      </c>
      <c r="K3917" s="11">
        <v>0.25483</v>
      </c>
      <c r="L3917" s="11" t="s">
        <v>35</v>
      </c>
      <c r="M3917" s="11">
        <v>0</v>
      </c>
      <c r="N3917" s="11">
        <v>0</v>
      </c>
      <c r="O3917" s="11">
        <v>0</v>
      </c>
      <c r="P3917" s="11">
        <v>1.2059</v>
      </c>
      <c r="Q3917" s="11" t="s">
        <v>35</v>
      </c>
      <c r="R3917" s="11">
        <v>0</v>
      </c>
      <c r="S3917" s="11">
        <v>0</v>
      </c>
      <c r="T3917" s="11">
        <v>9.3808699999999998</v>
      </c>
      <c r="U3917" s="11">
        <v>0</v>
      </c>
      <c r="V3917" s="11">
        <v>0</v>
      </c>
      <c r="W3917" s="11">
        <v>0</v>
      </c>
      <c r="X3917" s="11">
        <v>0</v>
      </c>
      <c r="Y3917" s="11">
        <v>9.3808699999999998</v>
      </c>
      <c r="Z3917" s="28" t="s">
        <v>35</v>
      </c>
      <c r="AA3917" s="11">
        <v>0.84026999999999996</v>
      </c>
      <c r="AB3917" s="28" t="s">
        <v>35</v>
      </c>
      <c r="AC3917" s="11">
        <v>1.51711</v>
      </c>
      <c r="AD3917" s="71">
        <f t="shared" ref="AD3917:AD3980" si="186">ROUND(T3917-SUM(G3917:S3917),4)</f>
        <v>0.52880000000000005</v>
      </c>
      <c r="AE3917" s="71">
        <f t="shared" ref="AE3917:AE3980" si="187">ROUND(X3917-SUM(U3917:W3917),4)</f>
        <v>0</v>
      </c>
      <c r="AF3917" s="71">
        <f t="shared" ref="AF3917:AF3980" si="188">ROUND(AC3917-SUM(Z3917:AB3917),4)</f>
        <v>0.67679999999999996</v>
      </c>
      <c r="AG3917" s="277" t="s">
        <v>908</v>
      </c>
      <c r="AH3917" s="277" t="s">
        <v>867</v>
      </c>
      <c r="AI3917" s="276" t="s">
        <v>868</v>
      </c>
      <c r="AJ3917" s="276" t="s">
        <v>869</v>
      </c>
      <c r="AK3917" s="276" t="s">
        <v>363</v>
      </c>
      <c r="AL3917" s="277" t="s">
        <v>179</v>
      </c>
      <c r="AM3917" s="276" t="s">
        <v>851</v>
      </c>
      <c r="AN3917" s="276" t="s">
        <v>636</v>
      </c>
      <c r="AO3917" s="277" t="s">
        <v>637</v>
      </c>
    </row>
    <row r="3918" spans="1:41" ht="15" thickBot="1" x14ac:dyDescent="0.4">
      <c r="A3918" s="8">
        <v>2025</v>
      </c>
      <c r="B3918" s="9" t="s">
        <v>172</v>
      </c>
      <c r="C3918" s="9" t="s">
        <v>179</v>
      </c>
      <c r="D3918" s="9" t="s">
        <v>363</v>
      </c>
      <c r="E3918" s="9" t="s">
        <v>32</v>
      </c>
      <c r="F3918" s="8">
        <v>2035</v>
      </c>
      <c r="G3918" s="11">
        <v>0</v>
      </c>
      <c r="H3918" s="11">
        <v>4.8705499999999997</v>
      </c>
      <c r="I3918" s="11">
        <v>1.8794299999999999</v>
      </c>
      <c r="J3918" s="11">
        <v>0.28939999999999999</v>
      </c>
      <c r="K3918" s="11">
        <v>0.30937999999999999</v>
      </c>
      <c r="L3918" s="11" t="s">
        <v>35</v>
      </c>
      <c r="M3918" s="11">
        <v>0</v>
      </c>
      <c r="N3918" s="11">
        <v>0</v>
      </c>
      <c r="O3918" s="11">
        <v>0</v>
      </c>
      <c r="P3918" s="11">
        <v>0.9587</v>
      </c>
      <c r="Q3918" s="11" t="s">
        <v>35</v>
      </c>
      <c r="R3918" s="11">
        <v>0</v>
      </c>
      <c r="S3918" s="11">
        <v>0</v>
      </c>
      <c r="T3918" s="11">
        <v>9.1004100000000001</v>
      </c>
      <c r="U3918" s="11">
        <v>0</v>
      </c>
      <c r="V3918" s="11">
        <v>0</v>
      </c>
      <c r="W3918" s="11">
        <v>0</v>
      </c>
      <c r="X3918" s="11">
        <v>0</v>
      </c>
      <c r="Y3918" s="11">
        <v>9.1004100000000001</v>
      </c>
      <c r="Z3918" s="28" t="s">
        <v>35</v>
      </c>
      <c r="AA3918" s="11">
        <v>0.72772999999999999</v>
      </c>
      <c r="AB3918" s="28" t="s">
        <v>35</v>
      </c>
      <c r="AC3918" s="11">
        <v>1.40035</v>
      </c>
      <c r="AD3918" s="71">
        <f t="shared" si="186"/>
        <v>0.79300000000000004</v>
      </c>
      <c r="AE3918" s="71">
        <f t="shared" si="187"/>
        <v>0</v>
      </c>
      <c r="AF3918" s="71">
        <f t="shared" si="188"/>
        <v>0.67259999999999998</v>
      </c>
      <c r="AG3918" s="277" t="s">
        <v>908</v>
      </c>
      <c r="AH3918" s="277" t="s">
        <v>867</v>
      </c>
      <c r="AI3918" s="276" t="s">
        <v>868</v>
      </c>
      <c r="AJ3918" s="276" t="s">
        <v>869</v>
      </c>
      <c r="AK3918" s="276" t="s">
        <v>363</v>
      </c>
      <c r="AL3918" s="277" t="s">
        <v>179</v>
      </c>
      <c r="AM3918" s="276" t="s">
        <v>851</v>
      </c>
      <c r="AN3918" s="276" t="s">
        <v>636</v>
      </c>
      <c r="AO3918" s="277" t="s">
        <v>637</v>
      </c>
    </row>
    <row r="3919" spans="1:41" ht="23.5" thickBot="1" x14ac:dyDescent="0.4">
      <c r="A3919" s="8">
        <v>2025</v>
      </c>
      <c r="B3919" s="9" t="s">
        <v>172</v>
      </c>
      <c r="C3919" s="9" t="s">
        <v>180</v>
      </c>
      <c r="D3919" s="9" t="s">
        <v>364</v>
      </c>
      <c r="E3919" s="97" t="s">
        <v>29</v>
      </c>
      <c r="F3919" s="8">
        <v>2025</v>
      </c>
      <c r="G3919" s="10">
        <v>46</v>
      </c>
      <c r="H3919" s="10" t="s">
        <v>35</v>
      </c>
      <c r="I3919" s="10">
        <v>38</v>
      </c>
      <c r="J3919" s="10">
        <v>13</v>
      </c>
      <c r="K3919" s="10">
        <v>65</v>
      </c>
      <c r="L3919" s="10" t="s">
        <v>35</v>
      </c>
      <c r="M3919" s="10">
        <v>56</v>
      </c>
      <c r="N3919" s="10">
        <v>196</v>
      </c>
      <c r="O3919" s="10">
        <v>101</v>
      </c>
      <c r="P3919" s="10">
        <v>229</v>
      </c>
      <c r="Q3919" s="10">
        <v>228</v>
      </c>
      <c r="R3919" s="10">
        <v>58</v>
      </c>
      <c r="S3919" s="10">
        <v>79</v>
      </c>
      <c r="T3919" s="10">
        <v>1118</v>
      </c>
      <c r="U3919" s="10">
        <v>260</v>
      </c>
      <c r="V3919" s="10">
        <v>33</v>
      </c>
      <c r="W3919" s="10">
        <v>20</v>
      </c>
      <c r="X3919" s="10">
        <v>313</v>
      </c>
      <c r="Y3919" s="10">
        <v>1431</v>
      </c>
      <c r="Z3919" s="10">
        <v>45</v>
      </c>
      <c r="AA3919" s="10">
        <v>93</v>
      </c>
      <c r="AB3919" s="10">
        <v>114</v>
      </c>
      <c r="AC3919" s="10">
        <v>252</v>
      </c>
      <c r="AD3919" s="71">
        <f t="shared" si="186"/>
        <v>9</v>
      </c>
      <c r="AE3919" s="71">
        <f t="shared" si="187"/>
        <v>0</v>
      </c>
      <c r="AF3919" s="71">
        <f t="shared" si="188"/>
        <v>0</v>
      </c>
      <c r="AG3919" s="277" t="s">
        <v>905</v>
      </c>
      <c r="AH3919" s="277" t="s">
        <v>870</v>
      </c>
      <c r="AI3919" s="276">
        <v>0</v>
      </c>
      <c r="AJ3919" s="276">
        <v>0</v>
      </c>
      <c r="AK3919" s="276" t="s">
        <v>364</v>
      </c>
      <c r="AL3919" s="277" t="s">
        <v>180</v>
      </c>
      <c r="AM3919" s="276" t="s">
        <v>851</v>
      </c>
      <c r="AN3919" s="276" t="s">
        <v>636</v>
      </c>
      <c r="AO3919" s="277" t="s">
        <v>637</v>
      </c>
    </row>
    <row r="3920" spans="1:41" ht="15" thickBot="1" x14ac:dyDescent="0.4">
      <c r="A3920" s="8">
        <v>2025</v>
      </c>
      <c r="B3920" s="9" t="s">
        <v>172</v>
      </c>
      <c r="C3920" s="9" t="s">
        <v>180</v>
      </c>
      <c r="D3920" s="9" t="s">
        <v>364</v>
      </c>
      <c r="E3920" s="9" t="s">
        <v>30</v>
      </c>
      <c r="F3920" s="8">
        <v>2025</v>
      </c>
      <c r="G3920" s="11">
        <v>0.15029999999999999</v>
      </c>
      <c r="H3920" s="11" t="s">
        <v>35</v>
      </c>
      <c r="I3920" s="11">
        <v>0.12956999999999999</v>
      </c>
      <c r="J3920" s="11">
        <v>3.9559999999999998E-2</v>
      </c>
      <c r="K3920" s="11">
        <v>0.21498999999999999</v>
      </c>
      <c r="L3920" s="11" t="s">
        <v>35</v>
      </c>
      <c r="M3920" s="11">
        <v>0.16678000000000001</v>
      </c>
      <c r="N3920" s="11">
        <v>0.62256999999999996</v>
      </c>
      <c r="O3920" s="11">
        <v>0.32017000000000001</v>
      </c>
      <c r="P3920" s="11">
        <v>0.79246000000000005</v>
      </c>
      <c r="Q3920" s="11">
        <v>0.78930999999999996</v>
      </c>
      <c r="R3920" s="11">
        <v>0.19325999999999999</v>
      </c>
      <c r="S3920" s="11">
        <v>0.27606999999999998</v>
      </c>
      <c r="T3920" s="11">
        <v>3.7301899999999999</v>
      </c>
      <c r="U3920" s="11">
        <v>1.48827</v>
      </c>
      <c r="V3920" s="11">
        <v>0.25019999999999998</v>
      </c>
      <c r="W3920" s="11">
        <v>0.11808</v>
      </c>
      <c r="X3920" s="11">
        <v>1.85656</v>
      </c>
      <c r="Y3920" s="11">
        <v>5.5867399999999998</v>
      </c>
      <c r="Z3920" s="11">
        <v>4.6850000000000003E-2</v>
      </c>
      <c r="AA3920" s="11">
        <v>7.7329999999999996E-2</v>
      </c>
      <c r="AB3920" s="11">
        <v>0.10056</v>
      </c>
      <c r="AC3920" s="11">
        <v>0.22473000000000001</v>
      </c>
      <c r="AD3920" s="71">
        <f t="shared" si="186"/>
        <v>3.5200000000000002E-2</v>
      </c>
      <c r="AE3920" s="71">
        <f t="shared" si="187"/>
        <v>0</v>
      </c>
      <c r="AF3920" s="71">
        <f t="shared" si="188"/>
        <v>0</v>
      </c>
      <c r="AG3920" s="277" t="s">
        <v>906</v>
      </c>
      <c r="AH3920" s="277" t="s">
        <v>870</v>
      </c>
      <c r="AI3920" s="276">
        <v>0</v>
      </c>
      <c r="AJ3920" s="276">
        <v>0</v>
      </c>
      <c r="AK3920" s="276" t="s">
        <v>364</v>
      </c>
      <c r="AL3920" s="277" t="s">
        <v>180</v>
      </c>
      <c r="AM3920" s="276" t="s">
        <v>851</v>
      </c>
      <c r="AN3920" s="276" t="s">
        <v>636</v>
      </c>
      <c r="AO3920" s="277" t="s">
        <v>637</v>
      </c>
    </row>
    <row r="3921" spans="1:41" ht="15" thickBot="1" x14ac:dyDescent="0.4">
      <c r="A3921" s="8">
        <v>2025</v>
      </c>
      <c r="B3921" s="9" t="s">
        <v>172</v>
      </c>
      <c r="C3921" s="9" t="s">
        <v>180</v>
      </c>
      <c r="D3921" s="9" t="s">
        <v>364</v>
      </c>
      <c r="E3921" s="9" t="s">
        <v>30</v>
      </c>
      <c r="F3921" s="8">
        <v>2026</v>
      </c>
      <c r="G3921" s="11">
        <v>0.15378</v>
      </c>
      <c r="H3921" s="11" t="s">
        <v>35</v>
      </c>
      <c r="I3921" s="11">
        <v>0.13156000000000001</v>
      </c>
      <c r="J3921" s="11">
        <v>3.8379999999999997E-2</v>
      </c>
      <c r="K3921" s="11">
        <v>0.21356</v>
      </c>
      <c r="L3921" s="11" t="s">
        <v>35</v>
      </c>
      <c r="M3921" s="11">
        <v>0.17115</v>
      </c>
      <c r="N3921" s="11">
        <v>0.62055000000000005</v>
      </c>
      <c r="O3921" s="11">
        <v>0.32046999999999998</v>
      </c>
      <c r="P3921" s="11">
        <v>0.78878000000000004</v>
      </c>
      <c r="Q3921" s="11">
        <v>0.79364000000000001</v>
      </c>
      <c r="R3921" s="11">
        <v>0.19353000000000001</v>
      </c>
      <c r="S3921" s="11">
        <v>0.27583000000000002</v>
      </c>
      <c r="T3921" s="11">
        <v>3.7374700000000001</v>
      </c>
      <c r="U3921" s="11">
        <v>1.54142</v>
      </c>
      <c r="V3921" s="11">
        <v>0.24349000000000001</v>
      </c>
      <c r="W3921" s="11">
        <v>0.12418999999999999</v>
      </c>
      <c r="X3921" s="11">
        <v>1.9091</v>
      </c>
      <c r="Y3921" s="11">
        <v>5.6465699999999996</v>
      </c>
      <c r="Z3921" s="11">
        <v>4.7600000000000003E-2</v>
      </c>
      <c r="AA3921" s="11">
        <v>8.14E-2</v>
      </c>
      <c r="AB3921" s="11">
        <v>0.10392999999999999</v>
      </c>
      <c r="AC3921" s="11">
        <v>0.23291999999999999</v>
      </c>
      <c r="AD3921" s="71">
        <f t="shared" si="186"/>
        <v>3.6200000000000003E-2</v>
      </c>
      <c r="AE3921" s="71">
        <f t="shared" si="187"/>
        <v>0</v>
      </c>
      <c r="AF3921" s="71">
        <f t="shared" si="188"/>
        <v>0</v>
      </c>
      <c r="AG3921" s="277" t="s">
        <v>906</v>
      </c>
      <c r="AH3921" s="277" t="s">
        <v>870</v>
      </c>
      <c r="AI3921" s="276">
        <v>0</v>
      </c>
      <c r="AJ3921" s="276">
        <v>0</v>
      </c>
      <c r="AK3921" s="276" t="s">
        <v>364</v>
      </c>
      <c r="AL3921" s="277" t="s">
        <v>180</v>
      </c>
      <c r="AM3921" s="276" t="s">
        <v>851</v>
      </c>
      <c r="AN3921" s="276" t="s">
        <v>636</v>
      </c>
      <c r="AO3921" s="277" t="s">
        <v>637</v>
      </c>
    </row>
    <row r="3922" spans="1:41" ht="15" thickBot="1" x14ac:dyDescent="0.4">
      <c r="A3922" s="8">
        <v>2025</v>
      </c>
      <c r="B3922" s="9" t="s">
        <v>172</v>
      </c>
      <c r="C3922" s="9" t="s">
        <v>180</v>
      </c>
      <c r="D3922" s="9" t="s">
        <v>364</v>
      </c>
      <c r="E3922" s="9" t="s">
        <v>30</v>
      </c>
      <c r="F3922" s="8">
        <v>2027</v>
      </c>
      <c r="G3922" s="11">
        <v>0.15195</v>
      </c>
      <c r="H3922" s="11" t="s">
        <v>35</v>
      </c>
      <c r="I3922" s="11">
        <v>0.13170999999999999</v>
      </c>
      <c r="J3922" s="11">
        <v>3.8350000000000002E-2</v>
      </c>
      <c r="K3922" s="11">
        <v>0.21184</v>
      </c>
      <c r="L3922" s="11" t="s">
        <v>35</v>
      </c>
      <c r="M3922" s="11">
        <v>0.17430000000000001</v>
      </c>
      <c r="N3922" s="11">
        <v>0.61441999999999997</v>
      </c>
      <c r="O3922" s="11">
        <v>0.31862000000000001</v>
      </c>
      <c r="P3922" s="11">
        <v>0.79193999999999998</v>
      </c>
      <c r="Q3922" s="11">
        <v>0.79479</v>
      </c>
      <c r="R3922" s="11">
        <v>0.19128000000000001</v>
      </c>
      <c r="S3922" s="11">
        <v>0.27316000000000001</v>
      </c>
      <c r="T3922" s="11">
        <v>3.7284199999999998</v>
      </c>
      <c r="U3922" s="11">
        <v>1.60192</v>
      </c>
      <c r="V3922" s="11">
        <v>0.23577999999999999</v>
      </c>
      <c r="W3922" s="11">
        <v>0.12537999999999999</v>
      </c>
      <c r="X3922" s="11">
        <v>1.96309</v>
      </c>
      <c r="Y3922" s="11">
        <v>5.6915100000000001</v>
      </c>
      <c r="Z3922" s="11">
        <v>4.6699999999999998E-2</v>
      </c>
      <c r="AA3922" s="11">
        <v>8.3760000000000001E-2</v>
      </c>
      <c r="AB3922" s="11">
        <v>9.9279999999999993E-2</v>
      </c>
      <c r="AC3922" s="11">
        <v>0.22974</v>
      </c>
      <c r="AD3922" s="71">
        <f t="shared" si="186"/>
        <v>3.61E-2</v>
      </c>
      <c r="AE3922" s="71">
        <f t="shared" si="187"/>
        <v>0</v>
      </c>
      <c r="AF3922" s="71">
        <f t="shared" si="188"/>
        <v>0</v>
      </c>
      <c r="AG3922" s="277" t="s">
        <v>906</v>
      </c>
      <c r="AH3922" s="277" t="s">
        <v>870</v>
      </c>
      <c r="AI3922" s="276">
        <v>0</v>
      </c>
      <c r="AJ3922" s="276">
        <v>0</v>
      </c>
      <c r="AK3922" s="276" t="s">
        <v>364</v>
      </c>
      <c r="AL3922" s="277" t="s">
        <v>180</v>
      </c>
      <c r="AM3922" s="276" t="s">
        <v>851</v>
      </c>
      <c r="AN3922" s="276" t="s">
        <v>636</v>
      </c>
      <c r="AO3922" s="277" t="s">
        <v>637</v>
      </c>
    </row>
    <row r="3923" spans="1:41" ht="15" thickBot="1" x14ac:dyDescent="0.4">
      <c r="A3923" s="8">
        <v>2025</v>
      </c>
      <c r="B3923" s="9" t="s">
        <v>172</v>
      </c>
      <c r="C3923" s="9" t="s">
        <v>180</v>
      </c>
      <c r="D3923" s="9" t="s">
        <v>364</v>
      </c>
      <c r="E3923" s="9" t="s">
        <v>30</v>
      </c>
      <c r="F3923" s="8">
        <v>2028</v>
      </c>
      <c r="G3923" s="11">
        <v>0.15506</v>
      </c>
      <c r="H3923" s="11" t="s">
        <v>35</v>
      </c>
      <c r="I3923" s="11">
        <v>0.13145000000000001</v>
      </c>
      <c r="J3923" s="11">
        <v>3.8490000000000003E-2</v>
      </c>
      <c r="K3923" s="11">
        <v>0.20968000000000001</v>
      </c>
      <c r="L3923" s="11" t="s">
        <v>35</v>
      </c>
      <c r="M3923" s="11">
        <v>0.17874000000000001</v>
      </c>
      <c r="N3923" s="11">
        <v>0.59672999999999998</v>
      </c>
      <c r="O3923" s="11">
        <v>0.31317</v>
      </c>
      <c r="P3923" s="11">
        <v>0.78634000000000004</v>
      </c>
      <c r="Q3923" s="11">
        <v>0.79851000000000005</v>
      </c>
      <c r="R3923" s="11">
        <v>0.18751999999999999</v>
      </c>
      <c r="S3923" s="11">
        <v>0.27228999999999998</v>
      </c>
      <c r="T3923" s="11">
        <v>3.70479</v>
      </c>
      <c r="U3923" s="11">
        <v>1.6368499999999999</v>
      </c>
      <c r="V3923" s="11">
        <v>0.23432</v>
      </c>
      <c r="W3923" s="11">
        <v>0.13753000000000001</v>
      </c>
      <c r="X3923" s="11">
        <v>2.0087000000000002</v>
      </c>
      <c r="Y3923" s="11">
        <v>5.7134900000000002</v>
      </c>
      <c r="Z3923" s="11">
        <v>5.0799999999999998E-2</v>
      </c>
      <c r="AA3923" s="11">
        <v>7.9500000000000001E-2</v>
      </c>
      <c r="AB3923" s="11">
        <v>9.6100000000000005E-2</v>
      </c>
      <c r="AC3923" s="11">
        <v>0.22639999999999999</v>
      </c>
      <c r="AD3923" s="71">
        <f t="shared" si="186"/>
        <v>3.6799999999999999E-2</v>
      </c>
      <c r="AE3923" s="71">
        <f t="shared" si="187"/>
        <v>0</v>
      </c>
      <c r="AF3923" s="71">
        <f t="shared" si="188"/>
        <v>0</v>
      </c>
      <c r="AG3923" s="277" t="s">
        <v>906</v>
      </c>
      <c r="AH3923" s="277" t="s">
        <v>870</v>
      </c>
      <c r="AI3923" s="276">
        <v>0</v>
      </c>
      <c r="AJ3923" s="276">
        <v>0</v>
      </c>
      <c r="AK3923" s="276" t="s">
        <v>364</v>
      </c>
      <c r="AL3923" s="277" t="s">
        <v>180</v>
      </c>
      <c r="AM3923" s="276" t="s">
        <v>851</v>
      </c>
      <c r="AN3923" s="276" t="s">
        <v>636</v>
      </c>
      <c r="AO3923" s="277" t="s">
        <v>637</v>
      </c>
    </row>
    <row r="3924" spans="1:41" ht="15" thickBot="1" x14ac:dyDescent="0.4">
      <c r="A3924" s="8">
        <v>2025</v>
      </c>
      <c r="B3924" s="9" t="s">
        <v>172</v>
      </c>
      <c r="C3924" s="9" t="s">
        <v>180</v>
      </c>
      <c r="D3924" s="9" t="s">
        <v>364</v>
      </c>
      <c r="E3924" s="9" t="s">
        <v>30</v>
      </c>
      <c r="F3924" s="8">
        <v>2029</v>
      </c>
      <c r="G3924" s="11">
        <v>0.15423000000000001</v>
      </c>
      <c r="H3924" s="11" t="s">
        <v>35</v>
      </c>
      <c r="I3924" s="11">
        <v>0.13342999999999999</v>
      </c>
      <c r="J3924" s="11">
        <v>3.7949999999999998E-2</v>
      </c>
      <c r="K3924" s="11">
        <v>0.21168000000000001</v>
      </c>
      <c r="L3924" s="11" t="s">
        <v>35</v>
      </c>
      <c r="M3924" s="11">
        <v>0.18325</v>
      </c>
      <c r="N3924" s="11">
        <v>0.58504</v>
      </c>
      <c r="O3924" s="11">
        <v>0.30575999999999998</v>
      </c>
      <c r="P3924" s="11">
        <v>0.78139999999999998</v>
      </c>
      <c r="Q3924" s="11">
        <v>0.79759999999999998</v>
      </c>
      <c r="R3924" s="11">
        <v>0.18076</v>
      </c>
      <c r="S3924" s="11">
        <v>0.26978000000000002</v>
      </c>
      <c r="T3924" s="11">
        <v>3.6769400000000001</v>
      </c>
      <c r="U3924" s="11">
        <v>1.66733</v>
      </c>
      <c r="V3924" s="11">
        <v>0.24052000000000001</v>
      </c>
      <c r="W3924" s="11">
        <v>0.14496999999999999</v>
      </c>
      <c r="X3924" s="11">
        <v>2.0528200000000001</v>
      </c>
      <c r="Y3924" s="11">
        <v>5.7297599999999997</v>
      </c>
      <c r="Z3924" s="11">
        <v>5.2159999999999998E-2</v>
      </c>
      <c r="AA3924" s="11">
        <v>8.1589999999999996E-2</v>
      </c>
      <c r="AB3924" s="11">
        <v>9.1980000000000006E-2</v>
      </c>
      <c r="AC3924" s="11">
        <v>0.22572</v>
      </c>
      <c r="AD3924" s="71">
        <f t="shared" si="186"/>
        <v>3.61E-2</v>
      </c>
      <c r="AE3924" s="71">
        <f t="shared" si="187"/>
        <v>0</v>
      </c>
      <c r="AF3924" s="71">
        <f t="shared" si="188"/>
        <v>0</v>
      </c>
      <c r="AG3924" s="277" t="s">
        <v>906</v>
      </c>
      <c r="AH3924" s="277" t="s">
        <v>870</v>
      </c>
      <c r="AI3924" s="276">
        <v>0</v>
      </c>
      <c r="AJ3924" s="276">
        <v>0</v>
      </c>
      <c r="AK3924" s="276" t="s">
        <v>364</v>
      </c>
      <c r="AL3924" s="277" t="s">
        <v>180</v>
      </c>
      <c r="AM3924" s="276" t="s">
        <v>851</v>
      </c>
      <c r="AN3924" s="276" t="s">
        <v>636</v>
      </c>
      <c r="AO3924" s="277" t="s">
        <v>637</v>
      </c>
    </row>
    <row r="3925" spans="1:41" ht="15" thickBot="1" x14ac:dyDescent="0.4">
      <c r="A3925" s="8">
        <v>2025</v>
      </c>
      <c r="B3925" s="9" t="s">
        <v>172</v>
      </c>
      <c r="C3925" s="9" t="s">
        <v>180</v>
      </c>
      <c r="D3925" s="9" t="s">
        <v>364</v>
      </c>
      <c r="E3925" s="9" t="s">
        <v>30</v>
      </c>
      <c r="F3925" s="8">
        <v>2030</v>
      </c>
      <c r="G3925" s="11">
        <v>0.15459000000000001</v>
      </c>
      <c r="H3925" s="11" t="s">
        <v>35</v>
      </c>
      <c r="I3925" s="11">
        <v>0.13702</v>
      </c>
      <c r="J3925" s="11">
        <v>3.952E-2</v>
      </c>
      <c r="K3925" s="11">
        <v>0.21376000000000001</v>
      </c>
      <c r="L3925" s="11" t="s">
        <v>35</v>
      </c>
      <c r="M3925" s="11">
        <v>0.18340000000000001</v>
      </c>
      <c r="N3925" s="11">
        <v>0.56647000000000003</v>
      </c>
      <c r="O3925" s="11">
        <v>0.29602000000000001</v>
      </c>
      <c r="P3925" s="11">
        <v>0.78115000000000001</v>
      </c>
      <c r="Q3925" s="11">
        <v>0.79466999999999999</v>
      </c>
      <c r="R3925" s="11">
        <v>0.17768999999999999</v>
      </c>
      <c r="S3925" s="11">
        <v>0.26673999999999998</v>
      </c>
      <c r="T3925" s="11">
        <v>3.6478999999999999</v>
      </c>
      <c r="U3925" s="11">
        <v>1.7348699999999999</v>
      </c>
      <c r="V3925" s="11">
        <v>0.24851999999999999</v>
      </c>
      <c r="W3925" s="11">
        <v>0.15512999999999999</v>
      </c>
      <c r="X3925" s="11">
        <v>2.1385100000000001</v>
      </c>
      <c r="Y3925" s="11">
        <v>5.7864100000000001</v>
      </c>
      <c r="Z3925" s="11">
        <v>5.1069999999999997E-2</v>
      </c>
      <c r="AA3925" s="11">
        <v>8.9889999999999998E-2</v>
      </c>
      <c r="AB3925" s="11">
        <v>9.0509999999999993E-2</v>
      </c>
      <c r="AC3925" s="11">
        <v>0.23147000000000001</v>
      </c>
      <c r="AD3925" s="71">
        <f t="shared" si="186"/>
        <v>3.6900000000000002E-2</v>
      </c>
      <c r="AE3925" s="71">
        <f t="shared" si="187"/>
        <v>0</v>
      </c>
      <c r="AF3925" s="71">
        <f t="shared" si="188"/>
        <v>0</v>
      </c>
      <c r="AG3925" s="277" t="s">
        <v>906</v>
      </c>
      <c r="AH3925" s="277" t="s">
        <v>870</v>
      </c>
      <c r="AI3925" s="276">
        <v>0</v>
      </c>
      <c r="AJ3925" s="276">
        <v>0</v>
      </c>
      <c r="AK3925" s="276" t="s">
        <v>364</v>
      </c>
      <c r="AL3925" s="277" t="s">
        <v>180</v>
      </c>
      <c r="AM3925" s="276" t="s">
        <v>851</v>
      </c>
      <c r="AN3925" s="276" t="s">
        <v>636</v>
      </c>
      <c r="AO3925" s="277" t="s">
        <v>637</v>
      </c>
    </row>
    <row r="3926" spans="1:41" ht="15" thickBot="1" x14ac:dyDescent="0.4">
      <c r="A3926" s="8">
        <v>2025</v>
      </c>
      <c r="B3926" s="9" t="s">
        <v>172</v>
      </c>
      <c r="C3926" s="9" t="s">
        <v>180</v>
      </c>
      <c r="D3926" s="9" t="s">
        <v>364</v>
      </c>
      <c r="E3926" s="9" t="s">
        <v>30</v>
      </c>
      <c r="F3926" s="8">
        <v>2031</v>
      </c>
      <c r="G3926" s="11">
        <v>0.15454000000000001</v>
      </c>
      <c r="H3926" s="11" t="s">
        <v>35</v>
      </c>
      <c r="I3926" s="11">
        <v>0.1348</v>
      </c>
      <c r="J3926" s="11">
        <v>3.9289999999999999E-2</v>
      </c>
      <c r="K3926" s="11">
        <v>0.21462000000000001</v>
      </c>
      <c r="L3926" s="11" t="s">
        <v>35</v>
      </c>
      <c r="M3926" s="11">
        <v>0.18726999999999999</v>
      </c>
      <c r="N3926" s="11">
        <v>0.54969000000000001</v>
      </c>
      <c r="O3926" s="11">
        <v>0.28184999999999999</v>
      </c>
      <c r="P3926" s="11">
        <v>0.77929000000000004</v>
      </c>
      <c r="Q3926" s="11">
        <v>0.78208999999999995</v>
      </c>
      <c r="R3926" s="11">
        <v>0.17319999999999999</v>
      </c>
      <c r="S3926" s="11">
        <v>0.26447999999999999</v>
      </c>
      <c r="T3926" s="11">
        <v>3.5971000000000002</v>
      </c>
      <c r="U3926" s="11">
        <v>1.79111</v>
      </c>
      <c r="V3926" s="11">
        <v>0.24609</v>
      </c>
      <c r="W3926" s="11">
        <v>0.15729000000000001</v>
      </c>
      <c r="X3926" s="11">
        <v>2.1944900000000001</v>
      </c>
      <c r="Y3926" s="11">
        <v>5.7915999999999999</v>
      </c>
      <c r="Z3926" s="11">
        <v>5.0189999999999999E-2</v>
      </c>
      <c r="AA3926" s="11">
        <v>9.0060000000000001E-2</v>
      </c>
      <c r="AB3926" s="11">
        <v>8.6220000000000005E-2</v>
      </c>
      <c r="AC3926" s="11">
        <v>0.22645999999999999</v>
      </c>
      <c r="AD3926" s="71">
        <f t="shared" si="186"/>
        <v>3.5999999999999997E-2</v>
      </c>
      <c r="AE3926" s="71">
        <f t="shared" si="187"/>
        <v>0</v>
      </c>
      <c r="AF3926" s="71">
        <f t="shared" si="188"/>
        <v>0</v>
      </c>
      <c r="AG3926" s="277" t="s">
        <v>906</v>
      </c>
      <c r="AH3926" s="277" t="s">
        <v>870</v>
      </c>
      <c r="AI3926" s="276">
        <v>0</v>
      </c>
      <c r="AJ3926" s="276">
        <v>0</v>
      </c>
      <c r="AK3926" s="276" t="s">
        <v>364</v>
      </c>
      <c r="AL3926" s="277" t="s">
        <v>180</v>
      </c>
      <c r="AM3926" s="276" t="s">
        <v>851</v>
      </c>
      <c r="AN3926" s="276" t="s">
        <v>636</v>
      </c>
      <c r="AO3926" s="277" t="s">
        <v>637</v>
      </c>
    </row>
    <row r="3927" spans="1:41" ht="15" thickBot="1" x14ac:dyDescent="0.4">
      <c r="A3927" s="8">
        <v>2025</v>
      </c>
      <c r="B3927" s="9" t="s">
        <v>172</v>
      </c>
      <c r="C3927" s="9" t="s">
        <v>180</v>
      </c>
      <c r="D3927" s="9" t="s">
        <v>364</v>
      </c>
      <c r="E3927" s="9" t="s">
        <v>30</v>
      </c>
      <c r="F3927" s="8">
        <v>2032</v>
      </c>
      <c r="G3927" s="11">
        <v>0.15543999999999999</v>
      </c>
      <c r="H3927" s="11" t="s">
        <v>35</v>
      </c>
      <c r="I3927" s="11">
        <v>0.13503000000000001</v>
      </c>
      <c r="J3927" s="11">
        <v>3.9140000000000001E-2</v>
      </c>
      <c r="K3927" s="11">
        <v>0.21489</v>
      </c>
      <c r="L3927" s="11" t="s">
        <v>35</v>
      </c>
      <c r="M3927" s="11">
        <v>0.19444</v>
      </c>
      <c r="N3927" s="11">
        <v>0.54032000000000002</v>
      </c>
      <c r="O3927" s="11">
        <v>0.26585999999999999</v>
      </c>
      <c r="P3927" s="11">
        <v>0.76937999999999995</v>
      </c>
      <c r="Q3927" s="11">
        <v>0.77207999999999999</v>
      </c>
      <c r="R3927" s="11">
        <v>0.16883000000000001</v>
      </c>
      <c r="S3927" s="11">
        <v>0.25446999999999997</v>
      </c>
      <c r="T3927" s="11">
        <v>3.54617</v>
      </c>
      <c r="U3927" s="11">
        <v>1.84616</v>
      </c>
      <c r="V3927" s="11">
        <v>0.24021000000000001</v>
      </c>
      <c r="W3927" s="11">
        <v>0.15060999999999999</v>
      </c>
      <c r="X3927" s="11">
        <v>2.23698</v>
      </c>
      <c r="Y3927" s="11">
        <v>5.78315</v>
      </c>
      <c r="Z3927" s="11">
        <v>4.7410000000000001E-2</v>
      </c>
      <c r="AA3927" s="11">
        <v>0.10075000000000001</v>
      </c>
      <c r="AB3927" s="11">
        <v>8.6209999999999995E-2</v>
      </c>
      <c r="AC3927" s="11">
        <v>0.23436999999999999</v>
      </c>
      <c r="AD3927" s="71">
        <f t="shared" si="186"/>
        <v>3.6299999999999999E-2</v>
      </c>
      <c r="AE3927" s="71">
        <f t="shared" si="187"/>
        <v>0</v>
      </c>
      <c r="AF3927" s="71">
        <f t="shared" si="188"/>
        <v>0</v>
      </c>
      <c r="AG3927" s="277" t="s">
        <v>906</v>
      </c>
      <c r="AH3927" s="277" t="s">
        <v>870</v>
      </c>
      <c r="AI3927" s="276">
        <v>0</v>
      </c>
      <c r="AJ3927" s="276">
        <v>0</v>
      </c>
      <c r="AK3927" s="276" t="s">
        <v>364</v>
      </c>
      <c r="AL3927" s="277" t="s">
        <v>180</v>
      </c>
      <c r="AM3927" s="276" t="s">
        <v>851</v>
      </c>
      <c r="AN3927" s="276" t="s">
        <v>636</v>
      </c>
      <c r="AO3927" s="277" t="s">
        <v>637</v>
      </c>
    </row>
    <row r="3928" spans="1:41" ht="15" thickBot="1" x14ac:dyDescent="0.4">
      <c r="A3928" s="8">
        <v>2025</v>
      </c>
      <c r="B3928" s="9" t="s">
        <v>172</v>
      </c>
      <c r="C3928" s="9" t="s">
        <v>180</v>
      </c>
      <c r="D3928" s="9" t="s">
        <v>364</v>
      </c>
      <c r="E3928" s="9" t="s">
        <v>30</v>
      </c>
      <c r="F3928" s="8">
        <v>2033</v>
      </c>
      <c r="G3928" s="11">
        <v>0.15712999999999999</v>
      </c>
      <c r="H3928" s="11" t="s">
        <v>35</v>
      </c>
      <c r="I3928" s="11">
        <v>0.13611000000000001</v>
      </c>
      <c r="J3928" s="11">
        <v>3.9550000000000002E-2</v>
      </c>
      <c r="K3928" s="11">
        <v>0.20960000000000001</v>
      </c>
      <c r="L3928" s="11" t="s">
        <v>35</v>
      </c>
      <c r="M3928" s="11">
        <v>0.1978</v>
      </c>
      <c r="N3928" s="11">
        <v>0.52798</v>
      </c>
      <c r="O3928" s="11">
        <v>0.24817</v>
      </c>
      <c r="P3928" s="11">
        <v>0.75961000000000001</v>
      </c>
      <c r="Q3928" s="11">
        <v>0.76310999999999996</v>
      </c>
      <c r="R3928" s="11">
        <v>0.16558</v>
      </c>
      <c r="S3928" s="11">
        <v>0.25207000000000002</v>
      </c>
      <c r="T3928" s="11">
        <v>3.4910999999999999</v>
      </c>
      <c r="U3928" s="11">
        <v>1.8764400000000001</v>
      </c>
      <c r="V3928" s="11">
        <v>0.24432000000000001</v>
      </c>
      <c r="W3928" s="11">
        <v>0.15365999999999999</v>
      </c>
      <c r="X3928" s="11">
        <v>2.2744200000000001</v>
      </c>
      <c r="Y3928" s="11">
        <v>5.7655099999999999</v>
      </c>
      <c r="Z3928" s="11">
        <v>4.3520000000000003E-2</v>
      </c>
      <c r="AA3928" s="11">
        <v>9.7640000000000005E-2</v>
      </c>
      <c r="AB3928" s="11">
        <v>9.0539999999999995E-2</v>
      </c>
      <c r="AC3928" s="11">
        <v>0.23169999999999999</v>
      </c>
      <c r="AD3928" s="71">
        <f t="shared" si="186"/>
        <v>3.44E-2</v>
      </c>
      <c r="AE3928" s="71">
        <f t="shared" si="187"/>
        <v>0</v>
      </c>
      <c r="AF3928" s="71">
        <f t="shared" si="188"/>
        <v>0</v>
      </c>
      <c r="AG3928" s="277" t="s">
        <v>906</v>
      </c>
      <c r="AH3928" s="277" t="s">
        <v>870</v>
      </c>
      <c r="AI3928" s="276">
        <v>0</v>
      </c>
      <c r="AJ3928" s="276">
        <v>0</v>
      </c>
      <c r="AK3928" s="276" t="s">
        <v>364</v>
      </c>
      <c r="AL3928" s="277" t="s">
        <v>180</v>
      </c>
      <c r="AM3928" s="276" t="s">
        <v>851</v>
      </c>
      <c r="AN3928" s="276" t="s">
        <v>636</v>
      </c>
      <c r="AO3928" s="277" t="s">
        <v>637</v>
      </c>
    </row>
    <row r="3929" spans="1:41" ht="15" thickBot="1" x14ac:dyDescent="0.4">
      <c r="A3929" s="8">
        <v>2025</v>
      </c>
      <c r="B3929" s="9" t="s">
        <v>172</v>
      </c>
      <c r="C3929" s="9" t="s">
        <v>180</v>
      </c>
      <c r="D3929" s="9" t="s">
        <v>364</v>
      </c>
      <c r="E3929" s="9" t="s">
        <v>30</v>
      </c>
      <c r="F3929" s="8">
        <v>2034</v>
      </c>
      <c r="G3929" s="11">
        <v>0.15997</v>
      </c>
      <c r="H3929" s="11" t="s">
        <v>35</v>
      </c>
      <c r="I3929" s="11">
        <v>0.13628999999999999</v>
      </c>
      <c r="J3929" s="11">
        <v>3.6700000000000003E-2</v>
      </c>
      <c r="K3929" s="11">
        <v>0.20610999999999999</v>
      </c>
      <c r="L3929" s="11" t="s">
        <v>35</v>
      </c>
      <c r="M3929" s="11">
        <v>0.19961999999999999</v>
      </c>
      <c r="N3929" s="11">
        <v>0.50427</v>
      </c>
      <c r="O3929" s="11">
        <v>0.23627999999999999</v>
      </c>
      <c r="P3929" s="11">
        <v>0.75780999999999998</v>
      </c>
      <c r="Q3929" s="11">
        <v>0.75204000000000004</v>
      </c>
      <c r="R3929" s="11">
        <v>0.15536</v>
      </c>
      <c r="S3929" s="11">
        <v>0.24701999999999999</v>
      </c>
      <c r="T3929" s="11">
        <v>3.4239700000000002</v>
      </c>
      <c r="U3929" s="11">
        <v>1.94316</v>
      </c>
      <c r="V3929" s="11">
        <v>0.25692999999999999</v>
      </c>
      <c r="W3929" s="11">
        <v>0.15717999999999999</v>
      </c>
      <c r="X3929" s="11">
        <v>2.3572799999999998</v>
      </c>
      <c r="Y3929" s="11">
        <v>5.7812400000000004</v>
      </c>
      <c r="Z3929" s="11">
        <v>4.3830000000000001E-2</v>
      </c>
      <c r="AA3929" s="11">
        <v>9.715E-2</v>
      </c>
      <c r="AB3929" s="11">
        <v>8.7220000000000006E-2</v>
      </c>
      <c r="AC3929" s="11">
        <v>0.22819999999999999</v>
      </c>
      <c r="AD3929" s="71">
        <f t="shared" si="186"/>
        <v>3.2500000000000001E-2</v>
      </c>
      <c r="AE3929" s="71">
        <f t="shared" si="187"/>
        <v>0</v>
      </c>
      <c r="AF3929" s="71">
        <f t="shared" si="188"/>
        <v>0</v>
      </c>
      <c r="AG3929" s="277" t="s">
        <v>906</v>
      </c>
      <c r="AH3929" s="277" t="s">
        <v>870</v>
      </c>
      <c r="AI3929" s="276">
        <v>0</v>
      </c>
      <c r="AJ3929" s="276">
        <v>0</v>
      </c>
      <c r="AK3929" s="276" t="s">
        <v>364</v>
      </c>
      <c r="AL3929" s="277" t="s">
        <v>180</v>
      </c>
      <c r="AM3929" s="276" t="s">
        <v>851</v>
      </c>
      <c r="AN3929" s="276" t="s">
        <v>636</v>
      </c>
      <c r="AO3929" s="277" t="s">
        <v>637</v>
      </c>
    </row>
    <row r="3930" spans="1:41" ht="15" thickBot="1" x14ac:dyDescent="0.4">
      <c r="A3930" s="8">
        <v>2025</v>
      </c>
      <c r="B3930" s="9" t="s">
        <v>172</v>
      </c>
      <c r="C3930" s="9" t="s">
        <v>180</v>
      </c>
      <c r="D3930" s="9" t="s">
        <v>364</v>
      </c>
      <c r="E3930" s="9" t="s">
        <v>30</v>
      </c>
      <c r="F3930" s="8">
        <v>2035</v>
      </c>
      <c r="G3930" s="11">
        <v>0.15895000000000001</v>
      </c>
      <c r="H3930" s="11" t="s">
        <v>35</v>
      </c>
      <c r="I3930" s="11">
        <v>0.1381</v>
      </c>
      <c r="J3930" s="11">
        <v>3.6979999999999999E-2</v>
      </c>
      <c r="K3930" s="11">
        <v>0.21167</v>
      </c>
      <c r="L3930" s="11" t="s">
        <v>35</v>
      </c>
      <c r="M3930" s="11">
        <v>0.20634</v>
      </c>
      <c r="N3930" s="11">
        <v>0.49292999999999998</v>
      </c>
      <c r="O3930" s="11">
        <v>0.22134000000000001</v>
      </c>
      <c r="P3930" s="11">
        <v>0.75111000000000006</v>
      </c>
      <c r="Q3930" s="11">
        <v>0.74404999999999999</v>
      </c>
      <c r="R3930" s="11">
        <v>0.15060000000000001</v>
      </c>
      <c r="S3930" s="11">
        <v>0.23837</v>
      </c>
      <c r="T3930" s="11">
        <v>3.3790499999999999</v>
      </c>
      <c r="U3930" s="11">
        <v>2.00562</v>
      </c>
      <c r="V3930" s="11">
        <v>0.26871</v>
      </c>
      <c r="W3930" s="11">
        <v>0.15906000000000001</v>
      </c>
      <c r="X3930" s="11">
        <v>2.4333900000000002</v>
      </c>
      <c r="Y3930" s="11">
        <v>5.8124399999999996</v>
      </c>
      <c r="Z3930" s="11">
        <v>4.0090000000000001E-2</v>
      </c>
      <c r="AA3930" s="11">
        <v>9.5219999999999999E-2</v>
      </c>
      <c r="AB3930" s="11">
        <v>8.609E-2</v>
      </c>
      <c r="AC3930" s="11">
        <v>0.22140000000000001</v>
      </c>
      <c r="AD3930" s="71">
        <f t="shared" si="186"/>
        <v>2.86E-2</v>
      </c>
      <c r="AE3930" s="71">
        <f t="shared" si="187"/>
        <v>0</v>
      </c>
      <c r="AF3930" s="71">
        <f t="shared" si="188"/>
        <v>0</v>
      </c>
      <c r="AG3930" s="277" t="s">
        <v>906</v>
      </c>
      <c r="AH3930" s="277" t="s">
        <v>870</v>
      </c>
      <c r="AI3930" s="276">
        <v>0</v>
      </c>
      <c r="AJ3930" s="276">
        <v>0</v>
      </c>
      <c r="AK3930" s="276" t="s">
        <v>364</v>
      </c>
      <c r="AL3930" s="277" t="s">
        <v>180</v>
      </c>
      <c r="AM3930" s="276" t="s">
        <v>851</v>
      </c>
      <c r="AN3930" s="276" t="s">
        <v>636</v>
      </c>
      <c r="AO3930" s="277" t="s">
        <v>637</v>
      </c>
    </row>
    <row r="3931" spans="1:41" ht="15" thickBot="1" x14ac:dyDescent="0.4">
      <c r="A3931" s="8">
        <v>2025</v>
      </c>
      <c r="B3931" s="9" t="s">
        <v>172</v>
      </c>
      <c r="C3931" s="9" t="s">
        <v>180</v>
      </c>
      <c r="D3931" s="9" t="s">
        <v>364</v>
      </c>
      <c r="E3931" s="9" t="s">
        <v>31</v>
      </c>
      <c r="F3931" s="8">
        <v>2025</v>
      </c>
      <c r="G3931" s="11" t="s">
        <v>381</v>
      </c>
      <c r="H3931" s="11" t="s">
        <v>381</v>
      </c>
      <c r="I3931" s="11" t="s">
        <v>381</v>
      </c>
      <c r="J3931" s="11" t="s">
        <v>381</v>
      </c>
      <c r="K3931" s="11" t="s">
        <v>381</v>
      </c>
      <c r="L3931" s="11" t="s">
        <v>381</v>
      </c>
      <c r="M3931" s="11" t="s">
        <v>381</v>
      </c>
      <c r="N3931" s="11" t="s">
        <v>381</v>
      </c>
      <c r="O3931" s="11" t="s">
        <v>381</v>
      </c>
      <c r="P3931" s="11" t="s">
        <v>381</v>
      </c>
      <c r="Q3931" s="11" t="s">
        <v>381</v>
      </c>
      <c r="R3931" s="11" t="s">
        <v>381</v>
      </c>
      <c r="S3931" s="11" t="s">
        <v>381</v>
      </c>
      <c r="T3931" s="11" t="s">
        <v>381</v>
      </c>
      <c r="U3931" s="11" t="s">
        <v>381</v>
      </c>
      <c r="V3931" s="11" t="s">
        <v>381</v>
      </c>
      <c r="W3931" s="11" t="s">
        <v>381</v>
      </c>
      <c r="X3931" s="11" t="s">
        <v>381</v>
      </c>
      <c r="Y3931" s="11" t="s">
        <v>381</v>
      </c>
      <c r="Z3931" s="11">
        <v>0.16481999999999999</v>
      </c>
      <c r="AA3931" s="11">
        <v>0.34904000000000002</v>
      </c>
      <c r="AB3931" s="11">
        <v>0.36269000000000001</v>
      </c>
      <c r="AC3931" s="11">
        <v>0.87655000000000005</v>
      </c>
      <c r="AD3931" s="71"/>
      <c r="AE3931" s="71"/>
      <c r="AF3931" s="71">
        <f t="shared" si="188"/>
        <v>0</v>
      </c>
      <c r="AG3931" s="277" t="s">
        <v>907</v>
      </c>
      <c r="AH3931" s="277" t="s">
        <v>870</v>
      </c>
      <c r="AI3931" s="276">
        <v>0</v>
      </c>
      <c r="AJ3931" s="276">
        <v>0</v>
      </c>
      <c r="AK3931" s="276" t="s">
        <v>364</v>
      </c>
      <c r="AL3931" s="277" t="s">
        <v>180</v>
      </c>
      <c r="AM3931" s="276" t="s">
        <v>851</v>
      </c>
      <c r="AN3931" s="276" t="s">
        <v>636</v>
      </c>
      <c r="AO3931" s="277" t="s">
        <v>637</v>
      </c>
    </row>
    <row r="3932" spans="1:41" ht="15" thickBot="1" x14ac:dyDescent="0.4">
      <c r="A3932" s="8">
        <v>2025</v>
      </c>
      <c r="B3932" s="9" t="s">
        <v>172</v>
      </c>
      <c r="C3932" s="9" t="s">
        <v>180</v>
      </c>
      <c r="D3932" s="9" t="s">
        <v>364</v>
      </c>
      <c r="E3932" s="9" t="s">
        <v>31</v>
      </c>
      <c r="F3932" s="8">
        <v>2026</v>
      </c>
      <c r="G3932" s="11" t="s">
        <v>381</v>
      </c>
      <c r="H3932" s="11" t="s">
        <v>381</v>
      </c>
      <c r="I3932" s="11" t="s">
        <v>381</v>
      </c>
      <c r="J3932" s="11" t="s">
        <v>381</v>
      </c>
      <c r="K3932" s="11" t="s">
        <v>381</v>
      </c>
      <c r="L3932" s="11" t="s">
        <v>381</v>
      </c>
      <c r="M3932" s="11" t="s">
        <v>381</v>
      </c>
      <c r="N3932" s="11" t="s">
        <v>381</v>
      </c>
      <c r="O3932" s="11" t="s">
        <v>381</v>
      </c>
      <c r="P3932" s="11" t="s">
        <v>381</v>
      </c>
      <c r="Q3932" s="11" t="s">
        <v>381</v>
      </c>
      <c r="R3932" s="11" t="s">
        <v>381</v>
      </c>
      <c r="S3932" s="11" t="s">
        <v>381</v>
      </c>
      <c r="T3932" s="11" t="s">
        <v>381</v>
      </c>
      <c r="U3932" s="11" t="s">
        <v>381</v>
      </c>
      <c r="V3932" s="11" t="s">
        <v>381</v>
      </c>
      <c r="W3932" s="11" t="s">
        <v>381</v>
      </c>
      <c r="X3932" s="11" t="s">
        <v>381</v>
      </c>
      <c r="Y3932" s="11" t="s">
        <v>381</v>
      </c>
      <c r="Z3932" s="11">
        <v>0.1578</v>
      </c>
      <c r="AA3932" s="11">
        <v>0.35164000000000001</v>
      </c>
      <c r="AB3932" s="11">
        <v>0.35392000000000001</v>
      </c>
      <c r="AC3932" s="11">
        <v>0.86336000000000002</v>
      </c>
      <c r="AD3932" s="71"/>
      <c r="AE3932" s="71"/>
      <c r="AF3932" s="71">
        <f t="shared" si="188"/>
        <v>0</v>
      </c>
      <c r="AG3932" s="277" t="s">
        <v>907</v>
      </c>
      <c r="AH3932" s="277" t="s">
        <v>870</v>
      </c>
      <c r="AI3932" s="276">
        <v>0</v>
      </c>
      <c r="AJ3932" s="276">
        <v>0</v>
      </c>
      <c r="AK3932" s="276" t="s">
        <v>364</v>
      </c>
      <c r="AL3932" s="277" t="s">
        <v>180</v>
      </c>
      <c r="AM3932" s="276" t="s">
        <v>851</v>
      </c>
      <c r="AN3932" s="276" t="s">
        <v>636</v>
      </c>
      <c r="AO3932" s="277" t="s">
        <v>637</v>
      </c>
    </row>
    <row r="3933" spans="1:41" ht="15" thickBot="1" x14ac:dyDescent="0.4">
      <c r="A3933" s="8">
        <v>2025</v>
      </c>
      <c r="B3933" s="9" t="s">
        <v>172</v>
      </c>
      <c r="C3933" s="9" t="s">
        <v>180</v>
      </c>
      <c r="D3933" s="9" t="s">
        <v>364</v>
      </c>
      <c r="E3933" s="9" t="s">
        <v>31</v>
      </c>
      <c r="F3933" s="8">
        <v>2027</v>
      </c>
      <c r="G3933" s="11" t="s">
        <v>381</v>
      </c>
      <c r="H3933" s="11" t="s">
        <v>381</v>
      </c>
      <c r="I3933" s="11" t="s">
        <v>381</v>
      </c>
      <c r="J3933" s="11" t="s">
        <v>381</v>
      </c>
      <c r="K3933" s="11" t="s">
        <v>381</v>
      </c>
      <c r="L3933" s="11" t="s">
        <v>381</v>
      </c>
      <c r="M3933" s="11" t="s">
        <v>381</v>
      </c>
      <c r="N3933" s="11" t="s">
        <v>381</v>
      </c>
      <c r="O3933" s="11" t="s">
        <v>381</v>
      </c>
      <c r="P3933" s="11" t="s">
        <v>381</v>
      </c>
      <c r="Q3933" s="11" t="s">
        <v>381</v>
      </c>
      <c r="R3933" s="11" t="s">
        <v>381</v>
      </c>
      <c r="S3933" s="11" t="s">
        <v>381</v>
      </c>
      <c r="T3933" s="11" t="s">
        <v>381</v>
      </c>
      <c r="U3933" s="11" t="s">
        <v>381</v>
      </c>
      <c r="V3933" s="11" t="s">
        <v>381</v>
      </c>
      <c r="W3933" s="11" t="s">
        <v>381</v>
      </c>
      <c r="X3933" s="11" t="s">
        <v>381</v>
      </c>
      <c r="Y3933" s="11" t="s">
        <v>381</v>
      </c>
      <c r="Z3933" s="11">
        <v>0.14849000000000001</v>
      </c>
      <c r="AA3933" s="11">
        <v>0.34572000000000003</v>
      </c>
      <c r="AB3933" s="11">
        <v>0.34833999999999998</v>
      </c>
      <c r="AC3933" s="11">
        <v>0.84255000000000002</v>
      </c>
      <c r="AD3933" s="71"/>
      <c r="AE3933" s="71"/>
      <c r="AF3933" s="71">
        <f t="shared" si="188"/>
        <v>0</v>
      </c>
      <c r="AG3933" s="277" t="s">
        <v>907</v>
      </c>
      <c r="AH3933" s="277" t="s">
        <v>870</v>
      </c>
      <c r="AI3933" s="276">
        <v>0</v>
      </c>
      <c r="AJ3933" s="276">
        <v>0</v>
      </c>
      <c r="AK3933" s="276" t="s">
        <v>364</v>
      </c>
      <c r="AL3933" s="277" t="s">
        <v>180</v>
      </c>
      <c r="AM3933" s="276" t="s">
        <v>851</v>
      </c>
      <c r="AN3933" s="276" t="s">
        <v>636</v>
      </c>
      <c r="AO3933" s="277" t="s">
        <v>637</v>
      </c>
    </row>
    <row r="3934" spans="1:41" ht="15" thickBot="1" x14ac:dyDescent="0.4">
      <c r="A3934" s="8">
        <v>2025</v>
      </c>
      <c r="B3934" s="9" t="s">
        <v>172</v>
      </c>
      <c r="C3934" s="9" t="s">
        <v>180</v>
      </c>
      <c r="D3934" s="9" t="s">
        <v>364</v>
      </c>
      <c r="E3934" s="9" t="s">
        <v>31</v>
      </c>
      <c r="F3934" s="8">
        <v>2028</v>
      </c>
      <c r="G3934" s="11" t="s">
        <v>381</v>
      </c>
      <c r="H3934" s="11" t="s">
        <v>381</v>
      </c>
      <c r="I3934" s="11" t="s">
        <v>381</v>
      </c>
      <c r="J3934" s="11" t="s">
        <v>381</v>
      </c>
      <c r="K3934" s="11" t="s">
        <v>381</v>
      </c>
      <c r="L3934" s="11" t="s">
        <v>381</v>
      </c>
      <c r="M3934" s="11" t="s">
        <v>381</v>
      </c>
      <c r="N3934" s="11" t="s">
        <v>381</v>
      </c>
      <c r="O3934" s="11" t="s">
        <v>381</v>
      </c>
      <c r="P3934" s="11" t="s">
        <v>381</v>
      </c>
      <c r="Q3934" s="11" t="s">
        <v>381</v>
      </c>
      <c r="R3934" s="11" t="s">
        <v>381</v>
      </c>
      <c r="S3934" s="11" t="s">
        <v>381</v>
      </c>
      <c r="T3934" s="11" t="s">
        <v>381</v>
      </c>
      <c r="U3934" s="11" t="s">
        <v>381</v>
      </c>
      <c r="V3934" s="11" t="s">
        <v>381</v>
      </c>
      <c r="W3934" s="11" t="s">
        <v>381</v>
      </c>
      <c r="X3934" s="11" t="s">
        <v>381</v>
      </c>
      <c r="Y3934" s="11" t="s">
        <v>381</v>
      </c>
      <c r="Z3934" s="11">
        <v>0.13951</v>
      </c>
      <c r="AA3934" s="11">
        <v>0.34215000000000001</v>
      </c>
      <c r="AB3934" s="11">
        <v>0.36131999999999997</v>
      </c>
      <c r="AC3934" s="11">
        <v>0.84299000000000002</v>
      </c>
      <c r="AD3934" s="71"/>
      <c r="AE3934" s="71"/>
      <c r="AF3934" s="71">
        <f t="shared" si="188"/>
        <v>0</v>
      </c>
      <c r="AG3934" s="277" t="s">
        <v>907</v>
      </c>
      <c r="AH3934" s="277" t="s">
        <v>870</v>
      </c>
      <c r="AI3934" s="276">
        <v>0</v>
      </c>
      <c r="AJ3934" s="276">
        <v>0</v>
      </c>
      <c r="AK3934" s="276" t="s">
        <v>364</v>
      </c>
      <c r="AL3934" s="277" t="s">
        <v>180</v>
      </c>
      <c r="AM3934" s="276" t="s">
        <v>851</v>
      </c>
      <c r="AN3934" s="276" t="s">
        <v>636</v>
      </c>
      <c r="AO3934" s="277" t="s">
        <v>637</v>
      </c>
    </row>
    <row r="3935" spans="1:41" ht="15" thickBot="1" x14ac:dyDescent="0.4">
      <c r="A3935" s="8">
        <v>2025</v>
      </c>
      <c r="B3935" s="9" t="s">
        <v>172</v>
      </c>
      <c r="C3935" s="9" t="s">
        <v>180</v>
      </c>
      <c r="D3935" s="9" t="s">
        <v>364</v>
      </c>
      <c r="E3935" s="9" t="s">
        <v>31</v>
      </c>
      <c r="F3935" s="8">
        <v>2029</v>
      </c>
      <c r="G3935" s="11" t="s">
        <v>381</v>
      </c>
      <c r="H3935" s="11" t="s">
        <v>381</v>
      </c>
      <c r="I3935" s="11" t="s">
        <v>381</v>
      </c>
      <c r="J3935" s="11" t="s">
        <v>381</v>
      </c>
      <c r="K3935" s="11" t="s">
        <v>381</v>
      </c>
      <c r="L3935" s="11" t="s">
        <v>381</v>
      </c>
      <c r="M3935" s="11" t="s">
        <v>381</v>
      </c>
      <c r="N3935" s="11" t="s">
        <v>381</v>
      </c>
      <c r="O3935" s="11" t="s">
        <v>381</v>
      </c>
      <c r="P3935" s="11" t="s">
        <v>381</v>
      </c>
      <c r="Q3935" s="11" t="s">
        <v>381</v>
      </c>
      <c r="R3935" s="11" t="s">
        <v>381</v>
      </c>
      <c r="S3935" s="11" t="s">
        <v>381</v>
      </c>
      <c r="T3935" s="11" t="s">
        <v>381</v>
      </c>
      <c r="U3935" s="11" t="s">
        <v>381</v>
      </c>
      <c r="V3935" s="11" t="s">
        <v>381</v>
      </c>
      <c r="W3935" s="11" t="s">
        <v>381</v>
      </c>
      <c r="X3935" s="11" t="s">
        <v>381</v>
      </c>
      <c r="Y3935" s="11" t="s">
        <v>381</v>
      </c>
      <c r="Z3935" s="11">
        <v>0.13367999999999999</v>
      </c>
      <c r="AA3935" s="11">
        <v>0.32990999999999998</v>
      </c>
      <c r="AB3935" s="11">
        <v>0.33274999999999999</v>
      </c>
      <c r="AC3935" s="11">
        <v>0.79634000000000005</v>
      </c>
      <c r="AD3935" s="71"/>
      <c r="AE3935" s="71"/>
      <c r="AF3935" s="71">
        <f t="shared" si="188"/>
        <v>0</v>
      </c>
      <c r="AG3935" s="277" t="s">
        <v>907</v>
      </c>
      <c r="AH3935" s="277" t="s">
        <v>870</v>
      </c>
      <c r="AI3935" s="276">
        <v>0</v>
      </c>
      <c r="AJ3935" s="276">
        <v>0</v>
      </c>
      <c r="AK3935" s="276" t="s">
        <v>364</v>
      </c>
      <c r="AL3935" s="277" t="s">
        <v>180</v>
      </c>
      <c r="AM3935" s="276" t="s">
        <v>851</v>
      </c>
      <c r="AN3935" s="276" t="s">
        <v>636</v>
      </c>
      <c r="AO3935" s="277" t="s">
        <v>637</v>
      </c>
    </row>
    <row r="3936" spans="1:41" ht="15" thickBot="1" x14ac:dyDescent="0.4">
      <c r="A3936" s="8">
        <v>2025</v>
      </c>
      <c r="B3936" s="9" t="s">
        <v>172</v>
      </c>
      <c r="C3936" s="9" t="s">
        <v>180</v>
      </c>
      <c r="D3936" s="9" t="s">
        <v>364</v>
      </c>
      <c r="E3936" s="9" t="s">
        <v>31</v>
      </c>
      <c r="F3936" s="8">
        <v>2030</v>
      </c>
      <c r="G3936" s="11" t="s">
        <v>381</v>
      </c>
      <c r="H3936" s="11" t="s">
        <v>381</v>
      </c>
      <c r="I3936" s="11" t="s">
        <v>381</v>
      </c>
      <c r="J3936" s="11" t="s">
        <v>381</v>
      </c>
      <c r="K3936" s="11" t="s">
        <v>381</v>
      </c>
      <c r="L3936" s="11" t="s">
        <v>381</v>
      </c>
      <c r="M3936" s="11" t="s">
        <v>381</v>
      </c>
      <c r="N3936" s="11" t="s">
        <v>381</v>
      </c>
      <c r="O3936" s="11" t="s">
        <v>381</v>
      </c>
      <c r="P3936" s="11" t="s">
        <v>381</v>
      </c>
      <c r="Q3936" s="11" t="s">
        <v>381</v>
      </c>
      <c r="R3936" s="11" t="s">
        <v>381</v>
      </c>
      <c r="S3936" s="11" t="s">
        <v>381</v>
      </c>
      <c r="T3936" s="11" t="s">
        <v>381</v>
      </c>
      <c r="U3936" s="11" t="s">
        <v>381</v>
      </c>
      <c r="V3936" s="11" t="s">
        <v>381</v>
      </c>
      <c r="W3936" s="11" t="s">
        <v>381</v>
      </c>
      <c r="X3936" s="11" t="s">
        <v>381</v>
      </c>
      <c r="Y3936" s="11" t="s">
        <v>381</v>
      </c>
      <c r="Z3936" s="11">
        <v>0.12481</v>
      </c>
      <c r="AA3936" s="11">
        <v>0.32130999999999998</v>
      </c>
      <c r="AB3936" s="11">
        <v>0.31480999999999998</v>
      </c>
      <c r="AC3936" s="11">
        <v>0.76093999999999995</v>
      </c>
      <c r="AD3936" s="71"/>
      <c r="AE3936" s="71"/>
      <c r="AF3936" s="71">
        <f t="shared" si="188"/>
        <v>0</v>
      </c>
      <c r="AG3936" s="277" t="s">
        <v>907</v>
      </c>
      <c r="AH3936" s="277" t="s">
        <v>870</v>
      </c>
      <c r="AI3936" s="276">
        <v>0</v>
      </c>
      <c r="AJ3936" s="276">
        <v>0</v>
      </c>
      <c r="AK3936" s="276" t="s">
        <v>364</v>
      </c>
      <c r="AL3936" s="277" t="s">
        <v>180</v>
      </c>
      <c r="AM3936" s="276" t="s">
        <v>851</v>
      </c>
      <c r="AN3936" s="276" t="s">
        <v>636</v>
      </c>
      <c r="AO3936" s="277" t="s">
        <v>637</v>
      </c>
    </row>
    <row r="3937" spans="1:41" ht="15" thickBot="1" x14ac:dyDescent="0.4">
      <c r="A3937" s="8">
        <v>2025</v>
      </c>
      <c r="B3937" s="9" t="s">
        <v>172</v>
      </c>
      <c r="C3937" s="9" t="s">
        <v>180</v>
      </c>
      <c r="D3937" s="9" t="s">
        <v>364</v>
      </c>
      <c r="E3937" s="9" t="s">
        <v>31</v>
      </c>
      <c r="F3937" s="8">
        <v>2031</v>
      </c>
      <c r="G3937" s="11" t="s">
        <v>381</v>
      </c>
      <c r="H3937" s="11" t="s">
        <v>381</v>
      </c>
      <c r="I3937" s="11" t="s">
        <v>381</v>
      </c>
      <c r="J3937" s="11" t="s">
        <v>381</v>
      </c>
      <c r="K3937" s="11" t="s">
        <v>381</v>
      </c>
      <c r="L3937" s="11" t="s">
        <v>381</v>
      </c>
      <c r="M3937" s="11" t="s">
        <v>381</v>
      </c>
      <c r="N3937" s="11" t="s">
        <v>381</v>
      </c>
      <c r="O3937" s="11" t="s">
        <v>381</v>
      </c>
      <c r="P3937" s="11" t="s">
        <v>381</v>
      </c>
      <c r="Q3937" s="11" t="s">
        <v>381</v>
      </c>
      <c r="R3937" s="11" t="s">
        <v>381</v>
      </c>
      <c r="S3937" s="11" t="s">
        <v>381</v>
      </c>
      <c r="T3937" s="11" t="s">
        <v>381</v>
      </c>
      <c r="U3937" s="11" t="s">
        <v>381</v>
      </c>
      <c r="V3937" s="11" t="s">
        <v>381</v>
      </c>
      <c r="W3937" s="11" t="s">
        <v>381</v>
      </c>
      <c r="X3937" s="11" t="s">
        <v>381</v>
      </c>
      <c r="Y3937" s="11" t="s">
        <v>381</v>
      </c>
      <c r="Z3937" s="11">
        <v>0.11695</v>
      </c>
      <c r="AA3937" s="11">
        <v>0.29563</v>
      </c>
      <c r="AB3937" s="11">
        <v>0.29666999999999999</v>
      </c>
      <c r="AC3937" s="11">
        <v>0.70926</v>
      </c>
      <c r="AD3937" s="71"/>
      <c r="AE3937" s="71"/>
      <c r="AF3937" s="71">
        <f t="shared" si="188"/>
        <v>0</v>
      </c>
      <c r="AG3937" s="277" t="s">
        <v>907</v>
      </c>
      <c r="AH3937" s="277" t="s">
        <v>870</v>
      </c>
      <c r="AI3937" s="276">
        <v>0</v>
      </c>
      <c r="AJ3937" s="276">
        <v>0</v>
      </c>
      <c r="AK3937" s="276" t="s">
        <v>364</v>
      </c>
      <c r="AL3937" s="277" t="s">
        <v>180</v>
      </c>
      <c r="AM3937" s="276" t="s">
        <v>851</v>
      </c>
      <c r="AN3937" s="276" t="s">
        <v>636</v>
      </c>
      <c r="AO3937" s="277" t="s">
        <v>637</v>
      </c>
    </row>
    <row r="3938" spans="1:41" ht="15" thickBot="1" x14ac:dyDescent="0.4">
      <c r="A3938" s="8">
        <v>2025</v>
      </c>
      <c r="B3938" s="9" t="s">
        <v>172</v>
      </c>
      <c r="C3938" s="9" t="s">
        <v>180</v>
      </c>
      <c r="D3938" s="9" t="s">
        <v>364</v>
      </c>
      <c r="E3938" s="9" t="s">
        <v>31</v>
      </c>
      <c r="F3938" s="8">
        <v>2032</v>
      </c>
      <c r="G3938" s="11" t="s">
        <v>381</v>
      </c>
      <c r="H3938" s="11" t="s">
        <v>381</v>
      </c>
      <c r="I3938" s="11" t="s">
        <v>381</v>
      </c>
      <c r="J3938" s="11" t="s">
        <v>381</v>
      </c>
      <c r="K3938" s="11" t="s">
        <v>381</v>
      </c>
      <c r="L3938" s="11" t="s">
        <v>381</v>
      </c>
      <c r="M3938" s="11" t="s">
        <v>381</v>
      </c>
      <c r="N3938" s="11" t="s">
        <v>381</v>
      </c>
      <c r="O3938" s="11" t="s">
        <v>381</v>
      </c>
      <c r="P3938" s="11" t="s">
        <v>381</v>
      </c>
      <c r="Q3938" s="11" t="s">
        <v>381</v>
      </c>
      <c r="R3938" s="11" t="s">
        <v>381</v>
      </c>
      <c r="S3938" s="11" t="s">
        <v>381</v>
      </c>
      <c r="T3938" s="11" t="s">
        <v>381</v>
      </c>
      <c r="U3938" s="11" t="s">
        <v>381</v>
      </c>
      <c r="V3938" s="11" t="s">
        <v>381</v>
      </c>
      <c r="W3938" s="11" t="s">
        <v>381</v>
      </c>
      <c r="X3938" s="11" t="s">
        <v>381</v>
      </c>
      <c r="Y3938" s="11" t="s">
        <v>381</v>
      </c>
      <c r="Z3938" s="11">
        <v>0.12318999999999999</v>
      </c>
      <c r="AA3938" s="11">
        <v>0.26527000000000001</v>
      </c>
      <c r="AB3938" s="11">
        <v>0.27872000000000002</v>
      </c>
      <c r="AC3938" s="11">
        <v>0.66718</v>
      </c>
      <c r="AD3938" s="71"/>
      <c r="AE3938" s="71"/>
      <c r="AF3938" s="71">
        <f t="shared" si="188"/>
        <v>0</v>
      </c>
      <c r="AG3938" s="277" t="s">
        <v>907</v>
      </c>
      <c r="AH3938" s="277" t="s">
        <v>870</v>
      </c>
      <c r="AI3938" s="276">
        <v>0</v>
      </c>
      <c r="AJ3938" s="276">
        <v>0</v>
      </c>
      <c r="AK3938" s="276" t="s">
        <v>364</v>
      </c>
      <c r="AL3938" s="277" t="s">
        <v>180</v>
      </c>
      <c r="AM3938" s="276" t="s">
        <v>851</v>
      </c>
      <c r="AN3938" s="276" t="s">
        <v>636</v>
      </c>
      <c r="AO3938" s="277" t="s">
        <v>637</v>
      </c>
    </row>
    <row r="3939" spans="1:41" ht="15" thickBot="1" x14ac:dyDescent="0.4">
      <c r="A3939" s="8">
        <v>2025</v>
      </c>
      <c r="B3939" s="9" t="s">
        <v>172</v>
      </c>
      <c r="C3939" s="9" t="s">
        <v>180</v>
      </c>
      <c r="D3939" s="9" t="s">
        <v>364</v>
      </c>
      <c r="E3939" s="9" t="s">
        <v>31</v>
      </c>
      <c r="F3939" s="8">
        <v>2033</v>
      </c>
      <c r="G3939" s="11" t="s">
        <v>381</v>
      </c>
      <c r="H3939" s="11" t="s">
        <v>381</v>
      </c>
      <c r="I3939" s="11" t="s">
        <v>381</v>
      </c>
      <c r="J3939" s="11" t="s">
        <v>381</v>
      </c>
      <c r="K3939" s="11" t="s">
        <v>381</v>
      </c>
      <c r="L3939" s="11" t="s">
        <v>381</v>
      </c>
      <c r="M3939" s="11" t="s">
        <v>381</v>
      </c>
      <c r="N3939" s="11" t="s">
        <v>381</v>
      </c>
      <c r="O3939" s="11" t="s">
        <v>381</v>
      </c>
      <c r="P3939" s="11" t="s">
        <v>381</v>
      </c>
      <c r="Q3939" s="11" t="s">
        <v>381</v>
      </c>
      <c r="R3939" s="11" t="s">
        <v>381</v>
      </c>
      <c r="S3939" s="11" t="s">
        <v>381</v>
      </c>
      <c r="T3939" s="11" t="s">
        <v>381</v>
      </c>
      <c r="U3939" s="11" t="s">
        <v>381</v>
      </c>
      <c r="V3939" s="11" t="s">
        <v>381</v>
      </c>
      <c r="W3939" s="11" t="s">
        <v>381</v>
      </c>
      <c r="X3939" s="11" t="s">
        <v>381</v>
      </c>
      <c r="Y3939" s="11" t="s">
        <v>381</v>
      </c>
      <c r="Z3939" s="11">
        <v>0.13228000000000001</v>
      </c>
      <c r="AA3939" s="11">
        <v>0.27187</v>
      </c>
      <c r="AB3939" s="11">
        <v>0.2747</v>
      </c>
      <c r="AC3939" s="11">
        <v>0.67886000000000002</v>
      </c>
      <c r="AD3939" s="71"/>
      <c r="AE3939" s="71"/>
      <c r="AF3939" s="71">
        <f t="shared" si="188"/>
        <v>0</v>
      </c>
      <c r="AG3939" s="277" t="s">
        <v>907</v>
      </c>
      <c r="AH3939" s="277" t="s">
        <v>870</v>
      </c>
      <c r="AI3939" s="276">
        <v>0</v>
      </c>
      <c r="AJ3939" s="276">
        <v>0</v>
      </c>
      <c r="AK3939" s="276" t="s">
        <v>364</v>
      </c>
      <c r="AL3939" s="277" t="s">
        <v>180</v>
      </c>
      <c r="AM3939" s="276" t="s">
        <v>851</v>
      </c>
      <c r="AN3939" s="276" t="s">
        <v>636</v>
      </c>
      <c r="AO3939" s="277" t="s">
        <v>637</v>
      </c>
    </row>
    <row r="3940" spans="1:41" ht="15" thickBot="1" x14ac:dyDescent="0.4">
      <c r="A3940" s="8">
        <v>2025</v>
      </c>
      <c r="B3940" s="9" t="s">
        <v>172</v>
      </c>
      <c r="C3940" s="9" t="s">
        <v>180</v>
      </c>
      <c r="D3940" s="9" t="s">
        <v>364</v>
      </c>
      <c r="E3940" s="9" t="s">
        <v>31</v>
      </c>
      <c r="F3940" s="8">
        <v>2034</v>
      </c>
      <c r="G3940" s="11" t="s">
        <v>381</v>
      </c>
      <c r="H3940" s="11" t="s">
        <v>381</v>
      </c>
      <c r="I3940" s="11" t="s">
        <v>381</v>
      </c>
      <c r="J3940" s="11" t="s">
        <v>381</v>
      </c>
      <c r="K3940" s="11" t="s">
        <v>381</v>
      </c>
      <c r="L3940" s="11" t="s">
        <v>381</v>
      </c>
      <c r="M3940" s="11" t="s">
        <v>381</v>
      </c>
      <c r="N3940" s="11" t="s">
        <v>381</v>
      </c>
      <c r="O3940" s="11" t="s">
        <v>381</v>
      </c>
      <c r="P3940" s="11" t="s">
        <v>381</v>
      </c>
      <c r="Q3940" s="11" t="s">
        <v>381</v>
      </c>
      <c r="R3940" s="11" t="s">
        <v>381</v>
      </c>
      <c r="S3940" s="11" t="s">
        <v>381</v>
      </c>
      <c r="T3940" s="11" t="s">
        <v>381</v>
      </c>
      <c r="U3940" s="11" t="s">
        <v>381</v>
      </c>
      <c r="V3940" s="11" t="s">
        <v>381</v>
      </c>
      <c r="W3940" s="11" t="s">
        <v>381</v>
      </c>
      <c r="X3940" s="11" t="s">
        <v>381</v>
      </c>
      <c r="Y3940" s="11" t="s">
        <v>381</v>
      </c>
      <c r="Z3940" s="11">
        <v>0.11464000000000001</v>
      </c>
      <c r="AA3940" s="11">
        <v>0.29852000000000001</v>
      </c>
      <c r="AB3940" s="11">
        <v>0.2777</v>
      </c>
      <c r="AC3940" s="11">
        <v>0.69086000000000003</v>
      </c>
      <c r="AD3940" s="71"/>
      <c r="AE3940" s="71"/>
      <c r="AF3940" s="71">
        <f t="shared" si="188"/>
        <v>0</v>
      </c>
      <c r="AG3940" s="277" t="s">
        <v>907</v>
      </c>
      <c r="AH3940" s="277" t="s">
        <v>870</v>
      </c>
      <c r="AI3940" s="276">
        <v>0</v>
      </c>
      <c r="AJ3940" s="276">
        <v>0</v>
      </c>
      <c r="AK3940" s="276" t="s">
        <v>364</v>
      </c>
      <c r="AL3940" s="277" t="s">
        <v>180</v>
      </c>
      <c r="AM3940" s="276" t="s">
        <v>851</v>
      </c>
      <c r="AN3940" s="276" t="s">
        <v>636</v>
      </c>
      <c r="AO3940" s="277" t="s">
        <v>637</v>
      </c>
    </row>
    <row r="3941" spans="1:41" ht="15" thickBot="1" x14ac:dyDescent="0.4">
      <c r="A3941" s="8">
        <v>2025</v>
      </c>
      <c r="B3941" s="9" t="s">
        <v>172</v>
      </c>
      <c r="C3941" s="9" t="s">
        <v>180</v>
      </c>
      <c r="D3941" s="9" t="s">
        <v>364</v>
      </c>
      <c r="E3941" s="9" t="s">
        <v>31</v>
      </c>
      <c r="F3941" s="8">
        <v>2035</v>
      </c>
      <c r="G3941" s="11" t="s">
        <v>381</v>
      </c>
      <c r="H3941" s="11" t="s">
        <v>381</v>
      </c>
      <c r="I3941" s="11" t="s">
        <v>381</v>
      </c>
      <c r="J3941" s="11" t="s">
        <v>381</v>
      </c>
      <c r="K3941" s="11" t="s">
        <v>381</v>
      </c>
      <c r="L3941" s="11" t="s">
        <v>381</v>
      </c>
      <c r="M3941" s="11" t="s">
        <v>381</v>
      </c>
      <c r="N3941" s="11" t="s">
        <v>381</v>
      </c>
      <c r="O3941" s="11" t="s">
        <v>381</v>
      </c>
      <c r="P3941" s="11" t="s">
        <v>381</v>
      </c>
      <c r="Q3941" s="11" t="s">
        <v>381</v>
      </c>
      <c r="R3941" s="11" t="s">
        <v>381</v>
      </c>
      <c r="S3941" s="11" t="s">
        <v>381</v>
      </c>
      <c r="T3941" s="11" t="s">
        <v>381</v>
      </c>
      <c r="U3941" s="11" t="s">
        <v>381</v>
      </c>
      <c r="V3941" s="11" t="s">
        <v>381</v>
      </c>
      <c r="W3941" s="11" t="s">
        <v>381</v>
      </c>
      <c r="X3941" s="11" t="s">
        <v>381</v>
      </c>
      <c r="Y3941" s="11" t="s">
        <v>381</v>
      </c>
      <c r="Z3941" s="11">
        <v>0.10536</v>
      </c>
      <c r="AA3941" s="11">
        <v>0.307</v>
      </c>
      <c r="AB3941" s="11">
        <v>0.29400999999999999</v>
      </c>
      <c r="AC3941" s="11">
        <v>0.70638000000000001</v>
      </c>
      <c r="AD3941" s="71"/>
      <c r="AE3941" s="71"/>
      <c r="AF3941" s="71">
        <f t="shared" si="188"/>
        <v>0</v>
      </c>
      <c r="AG3941" s="277" t="s">
        <v>907</v>
      </c>
      <c r="AH3941" s="277" t="s">
        <v>870</v>
      </c>
      <c r="AI3941" s="276">
        <v>0</v>
      </c>
      <c r="AJ3941" s="276">
        <v>0</v>
      </c>
      <c r="AK3941" s="276" t="s">
        <v>364</v>
      </c>
      <c r="AL3941" s="277" t="s">
        <v>180</v>
      </c>
      <c r="AM3941" s="276" t="s">
        <v>851</v>
      </c>
      <c r="AN3941" s="276" t="s">
        <v>636</v>
      </c>
      <c r="AO3941" s="277" t="s">
        <v>637</v>
      </c>
    </row>
    <row r="3942" spans="1:41" ht="15" thickBot="1" x14ac:dyDescent="0.4">
      <c r="A3942" s="8">
        <v>2025</v>
      </c>
      <c r="B3942" s="9" t="s">
        <v>172</v>
      </c>
      <c r="C3942" s="9" t="s">
        <v>180</v>
      </c>
      <c r="D3942" s="9" t="s">
        <v>364</v>
      </c>
      <c r="E3942" s="9" t="s">
        <v>32</v>
      </c>
      <c r="F3942" s="8">
        <v>2025</v>
      </c>
      <c r="G3942" s="11">
        <v>0.96863999999999995</v>
      </c>
      <c r="H3942" s="11" t="s">
        <v>35</v>
      </c>
      <c r="I3942" s="11">
        <v>0.34963</v>
      </c>
      <c r="J3942" s="11">
        <v>0.55276000000000003</v>
      </c>
      <c r="K3942" s="11">
        <v>2.3125</v>
      </c>
      <c r="L3942" s="11" t="s">
        <v>35</v>
      </c>
      <c r="M3942" s="11">
        <v>0.91335999999999995</v>
      </c>
      <c r="N3942" s="11">
        <v>5.50047</v>
      </c>
      <c r="O3942" s="11">
        <v>2.3047900000000001</v>
      </c>
      <c r="P3942" s="11">
        <v>4.8914299999999997</v>
      </c>
      <c r="Q3942" s="11">
        <v>3.52067</v>
      </c>
      <c r="R3942" s="11">
        <v>1.2894699999999999</v>
      </c>
      <c r="S3942" s="11">
        <v>0.38222</v>
      </c>
      <c r="T3942" s="11">
        <v>23.000889999999998</v>
      </c>
      <c r="U3942" s="11">
        <v>6.4224399999999999</v>
      </c>
      <c r="V3942" s="11">
        <v>1.3857699999999999</v>
      </c>
      <c r="W3942" s="11">
        <v>0.57103000000000004</v>
      </c>
      <c r="X3942" s="11">
        <v>8.3792399999999994</v>
      </c>
      <c r="Y3942" s="11">
        <v>31.380130000000001</v>
      </c>
      <c r="Z3942" s="11">
        <v>0.2782</v>
      </c>
      <c r="AA3942" s="11">
        <v>2.91899</v>
      </c>
      <c r="AB3942" s="11">
        <v>2.72234</v>
      </c>
      <c r="AC3942" s="11">
        <v>5.91953</v>
      </c>
      <c r="AD3942" s="71">
        <f t="shared" si="186"/>
        <v>1.49E-2</v>
      </c>
      <c r="AE3942" s="71">
        <f t="shared" si="187"/>
        <v>0</v>
      </c>
      <c r="AF3942" s="71">
        <f t="shared" si="188"/>
        <v>0</v>
      </c>
      <c r="AG3942" s="277" t="s">
        <v>908</v>
      </c>
      <c r="AH3942" s="277" t="s">
        <v>870</v>
      </c>
      <c r="AI3942" s="276">
        <v>0</v>
      </c>
      <c r="AJ3942" s="276">
        <v>0</v>
      </c>
      <c r="AK3942" s="276" t="s">
        <v>364</v>
      </c>
      <c r="AL3942" s="277" t="s">
        <v>180</v>
      </c>
      <c r="AM3942" s="276" t="s">
        <v>851</v>
      </c>
      <c r="AN3942" s="276" t="s">
        <v>636</v>
      </c>
      <c r="AO3942" s="277" t="s">
        <v>637</v>
      </c>
    </row>
    <row r="3943" spans="1:41" ht="15" thickBot="1" x14ac:dyDescent="0.4">
      <c r="A3943" s="8">
        <v>2025</v>
      </c>
      <c r="B3943" s="9" t="s">
        <v>172</v>
      </c>
      <c r="C3943" s="9" t="s">
        <v>180</v>
      </c>
      <c r="D3943" s="9" t="s">
        <v>364</v>
      </c>
      <c r="E3943" s="9" t="s">
        <v>32</v>
      </c>
      <c r="F3943" s="8">
        <v>2026</v>
      </c>
      <c r="G3943" s="11">
        <v>1.3041199999999999</v>
      </c>
      <c r="H3943" s="11" t="s">
        <v>35</v>
      </c>
      <c r="I3943" s="11">
        <v>0.52466999999999997</v>
      </c>
      <c r="J3943" s="11">
        <v>0.51265000000000005</v>
      </c>
      <c r="K3943" s="11">
        <v>3.0537000000000001</v>
      </c>
      <c r="L3943" s="11" t="s">
        <v>35</v>
      </c>
      <c r="M3943" s="11">
        <v>1.09856</v>
      </c>
      <c r="N3943" s="11">
        <v>6.1807600000000003</v>
      </c>
      <c r="O3943" s="11">
        <v>2.6115200000000001</v>
      </c>
      <c r="P3943" s="11">
        <v>5.9733900000000002</v>
      </c>
      <c r="Q3943" s="11">
        <v>4.8686499999999997</v>
      </c>
      <c r="R3943" s="11">
        <v>1.4730399999999999</v>
      </c>
      <c r="S3943" s="11">
        <v>1.53894</v>
      </c>
      <c r="T3943" s="11">
        <v>29.18243</v>
      </c>
      <c r="U3943" s="11">
        <v>9.1778099999999991</v>
      </c>
      <c r="V3943" s="11">
        <v>2.0741399999999999</v>
      </c>
      <c r="W3943" s="11">
        <v>0.96284999999999998</v>
      </c>
      <c r="X3943" s="11">
        <v>12.21481</v>
      </c>
      <c r="Y3943" s="11">
        <v>41.397239999999996</v>
      </c>
      <c r="Z3943" s="11">
        <v>0.43747999999999998</v>
      </c>
      <c r="AA3943" s="11">
        <v>3.5282100000000001</v>
      </c>
      <c r="AB3943" s="11">
        <v>2.4055399999999998</v>
      </c>
      <c r="AC3943" s="11">
        <v>6.3712299999999997</v>
      </c>
      <c r="AD3943" s="71">
        <f t="shared" si="186"/>
        <v>4.24E-2</v>
      </c>
      <c r="AE3943" s="71">
        <f t="shared" si="187"/>
        <v>0</v>
      </c>
      <c r="AF3943" s="71">
        <f t="shared" si="188"/>
        <v>0</v>
      </c>
      <c r="AG3943" s="277" t="s">
        <v>908</v>
      </c>
      <c r="AH3943" s="277" t="s">
        <v>870</v>
      </c>
      <c r="AI3943" s="276">
        <v>0</v>
      </c>
      <c r="AJ3943" s="276">
        <v>0</v>
      </c>
      <c r="AK3943" s="276" t="s">
        <v>364</v>
      </c>
      <c r="AL3943" s="277" t="s">
        <v>180</v>
      </c>
      <c r="AM3943" s="276" t="s">
        <v>851</v>
      </c>
      <c r="AN3943" s="276" t="s">
        <v>636</v>
      </c>
      <c r="AO3943" s="277" t="s">
        <v>637</v>
      </c>
    </row>
    <row r="3944" spans="1:41" ht="15" thickBot="1" x14ac:dyDescent="0.4">
      <c r="A3944" s="8">
        <v>2025</v>
      </c>
      <c r="B3944" s="9" t="s">
        <v>172</v>
      </c>
      <c r="C3944" s="9" t="s">
        <v>180</v>
      </c>
      <c r="D3944" s="9" t="s">
        <v>364</v>
      </c>
      <c r="E3944" s="9" t="s">
        <v>32</v>
      </c>
      <c r="F3944" s="8">
        <v>2027</v>
      </c>
      <c r="G3944" s="11">
        <v>1.32267</v>
      </c>
      <c r="H3944" s="11" t="s">
        <v>35</v>
      </c>
      <c r="I3944" s="11">
        <v>0.81023999999999996</v>
      </c>
      <c r="J3944" s="11">
        <v>0.46710000000000002</v>
      </c>
      <c r="K3944" s="11">
        <v>2.5232899999999998</v>
      </c>
      <c r="L3944" s="11" t="s">
        <v>35</v>
      </c>
      <c r="M3944" s="11">
        <v>1.0811999999999999</v>
      </c>
      <c r="N3944" s="11">
        <v>8.0061699999999991</v>
      </c>
      <c r="O3944" s="11">
        <v>2.7005300000000001</v>
      </c>
      <c r="P3944" s="11">
        <v>7.4625500000000002</v>
      </c>
      <c r="Q3944" s="11">
        <v>5.6982900000000001</v>
      </c>
      <c r="R3944" s="11">
        <v>2.18791</v>
      </c>
      <c r="S3944" s="11">
        <v>2.0959400000000001</v>
      </c>
      <c r="T3944" s="11">
        <v>34.482349999999997</v>
      </c>
      <c r="U3944" s="11">
        <v>9.27651</v>
      </c>
      <c r="V3944" s="11">
        <v>1.43509</v>
      </c>
      <c r="W3944" s="11">
        <v>0.90369999999999995</v>
      </c>
      <c r="X3944" s="11">
        <v>11.6153</v>
      </c>
      <c r="Y3944" s="11">
        <v>46.097639999999998</v>
      </c>
      <c r="Z3944" s="11">
        <v>0.58492999999999995</v>
      </c>
      <c r="AA3944" s="11">
        <v>2.80863</v>
      </c>
      <c r="AB3944" s="11">
        <v>2.3782899999999998</v>
      </c>
      <c r="AC3944" s="11">
        <v>5.7718400000000001</v>
      </c>
      <c r="AD3944" s="71">
        <f t="shared" si="186"/>
        <v>0.1265</v>
      </c>
      <c r="AE3944" s="71">
        <f t="shared" si="187"/>
        <v>0</v>
      </c>
      <c r="AF3944" s="71">
        <f t="shared" si="188"/>
        <v>0</v>
      </c>
      <c r="AG3944" s="277" t="s">
        <v>908</v>
      </c>
      <c r="AH3944" s="277" t="s">
        <v>870</v>
      </c>
      <c r="AI3944" s="276">
        <v>0</v>
      </c>
      <c r="AJ3944" s="276">
        <v>0</v>
      </c>
      <c r="AK3944" s="276" t="s">
        <v>364</v>
      </c>
      <c r="AL3944" s="277" t="s">
        <v>180</v>
      </c>
      <c r="AM3944" s="276" t="s">
        <v>851</v>
      </c>
      <c r="AN3944" s="276" t="s">
        <v>636</v>
      </c>
      <c r="AO3944" s="277" t="s">
        <v>637</v>
      </c>
    </row>
    <row r="3945" spans="1:41" ht="15" thickBot="1" x14ac:dyDescent="0.4">
      <c r="A3945" s="8">
        <v>2025</v>
      </c>
      <c r="B3945" s="9" t="s">
        <v>172</v>
      </c>
      <c r="C3945" s="9" t="s">
        <v>180</v>
      </c>
      <c r="D3945" s="9" t="s">
        <v>364</v>
      </c>
      <c r="E3945" s="9" t="s">
        <v>32</v>
      </c>
      <c r="F3945" s="8">
        <v>2028</v>
      </c>
      <c r="G3945" s="11">
        <v>1.3068599999999999</v>
      </c>
      <c r="H3945" s="11" t="s">
        <v>35</v>
      </c>
      <c r="I3945" s="11">
        <v>1.2826599999999999</v>
      </c>
      <c r="J3945" s="11">
        <v>0.66876000000000002</v>
      </c>
      <c r="K3945" s="11">
        <v>2.4132799999999999</v>
      </c>
      <c r="L3945" s="11" t="s">
        <v>35</v>
      </c>
      <c r="M3945" s="11">
        <v>1.3573200000000001</v>
      </c>
      <c r="N3945" s="11">
        <v>8.0164500000000007</v>
      </c>
      <c r="O3945" s="11">
        <v>3.6118100000000002</v>
      </c>
      <c r="P3945" s="11">
        <v>7.9618700000000002</v>
      </c>
      <c r="Q3945" s="11">
        <v>5.9035399999999996</v>
      </c>
      <c r="R3945" s="11">
        <v>1.5578700000000001</v>
      </c>
      <c r="S3945" s="11">
        <v>2.0460400000000001</v>
      </c>
      <c r="T3945" s="11">
        <v>36.299880000000002</v>
      </c>
      <c r="U3945" s="11">
        <v>9.6353799999999996</v>
      </c>
      <c r="V3945" s="11">
        <v>0.58611000000000002</v>
      </c>
      <c r="W3945" s="11">
        <v>0.77644999999999997</v>
      </c>
      <c r="X3945" s="11">
        <v>10.99794</v>
      </c>
      <c r="Y3945" s="11">
        <v>47.297829999999998</v>
      </c>
      <c r="Z3945" s="11">
        <v>0.87499000000000005</v>
      </c>
      <c r="AA3945" s="11">
        <v>3.1297000000000001</v>
      </c>
      <c r="AB3945" s="11">
        <v>3.6305800000000001</v>
      </c>
      <c r="AC3945" s="11">
        <v>7.6352700000000002</v>
      </c>
      <c r="AD3945" s="71">
        <f t="shared" si="186"/>
        <v>0.1734</v>
      </c>
      <c r="AE3945" s="71">
        <f t="shared" si="187"/>
        <v>0</v>
      </c>
      <c r="AF3945" s="71">
        <f t="shared" si="188"/>
        <v>0</v>
      </c>
      <c r="AG3945" s="277" t="s">
        <v>908</v>
      </c>
      <c r="AH3945" s="277" t="s">
        <v>870</v>
      </c>
      <c r="AI3945" s="276">
        <v>0</v>
      </c>
      <c r="AJ3945" s="276">
        <v>0</v>
      </c>
      <c r="AK3945" s="276" t="s">
        <v>364</v>
      </c>
      <c r="AL3945" s="277" t="s">
        <v>180</v>
      </c>
      <c r="AM3945" s="276" t="s">
        <v>851</v>
      </c>
      <c r="AN3945" s="276" t="s">
        <v>636</v>
      </c>
      <c r="AO3945" s="277" t="s">
        <v>637</v>
      </c>
    </row>
    <row r="3946" spans="1:41" ht="15" thickBot="1" x14ac:dyDescent="0.4">
      <c r="A3946" s="8">
        <v>2025</v>
      </c>
      <c r="B3946" s="9" t="s">
        <v>172</v>
      </c>
      <c r="C3946" s="9" t="s">
        <v>180</v>
      </c>
      <c r="D3946" s="9" t="s">
        <v>364</v>
      </c>
      <c r="E3946" s="9" t="s">
        <v>32</v>
      </c>
      <c r="F3946" s="8">
        <v>2029</v>
      </c>
      <c r="G3946" s="11">
        <v>1.4481999999999999</v>
      </c>
      <c r="H3946" s="11" t="s">
        <v>35</v>
      </c>
      <c r="I3946" s="11">
        <v>0.98524</v>
      </c>
      <c r="J3946" s="11">
        <v>0.36667</v>
      </c>
      <c r="K3946" s="11">
        <v>2.4416000000000002</v>
      </c>
      <c r="L3946" s="11" t="s">
        <v>35</v>
      </c>
      <c r="M3946" s="11">
        <v>1.37778</v>
      </c>
      <c r="N3946" s="11">
        <v>8.3332300000000004</v>
      </c>
      <c r="O3946" s="11">
        <v>4.0261699999999996</v>
      </c>
      <c r="P3946" s="11">
        <v>7.4868100000000002</v>
      </c>
      <c r="Q3946" s="11">
        <v>6.6178800000000004</v>
      </c>
      <c r="R3946" s="11">
        <v>1.59901</v>
      </c>
      <c r="S3946" s="11">
        <v>2.0545</v>
      </c>
      <c r="T3946" s="11">
        <v>36.872669999999999</v>
      </c>
      <c r="U3946" s="11">
        <v>9.3032599999999999</v>
      </c>
      <c r="V3946" s="11">
        <v>0.66127000000000002</v>
      </c>
      <c r="W3946" s="11">
        <v>0.73241000000000001</v>
      </c>
      <c r="X3946" s="11">
        <v>10.69694</v>
      </c>
      <c r="Y3946" s="11">
        <v>47.569609999999997</v>
      </c>
      <c r="Z3946" s="11">
        <v>1.3131900000000001</v>
      </c>
      <c r="AA3946" s="11">
        <v>2.9386899999999998</v>
      </c>
      <c r="AB3946" s="11">
        <v>4.7317799999999997</v>
      </c>
      <c r="AC3946" s="11">
        <v>8.9836500000000008</v>
      </c>
      <c r="AD3946" s="71">
        <f t="shared" si="186"/>
        <v>0.1356</v>
      </c>
      <c r="AE3946" s="71">
        <f t="shared" si="187"/>
        <v>0</v>
      </c>
      <c r="AF3946" s="71">
        <f t="shared" si="188"/>
        <v>0</v>
      </c>
      <c r="AG3946" s="277" t="s">
        <v>908</v>
      </c>
      <c r="AH3946" s="277" t="s">
        <v>870</v>
      </c>
      <c r="AI3946" s="276">
        <v>0</v>
      </c>
      <c r="AJ3946" s="276">
        <v>0</v>
      </c>
      <c r="AK3946" s="276" t="s">
        <v>364</v>
      </c>
      <c r="AL3946" s="277" t="s">
        <v>180</v>
      </c>
      <c r="AM3946" s="276" t="s">
        <v>851</v>
      </c>
      <c r="AN3946" s="276" t="s">
        <v>636</v>
      </c>
      <c r="AO3946" s="277" t="s">
        <v>637</v>
      </c>
    </row>
    <row r="3947" spans="1:41" ht="15" thickBot="1" x14ac:dyDescent="0.4">
      <c r="A3947" s="8">
        <v>2025</v>
      </c>
      <c r="B3947" s="9" t="s">
        <v>172</v>
      </c>
      <c r="C3947" s="9" t="s">
        <v>180</v>
      </c>
      <c r="D3947" s="9" t="s">
        <v>364</v>
      </c>
      <c r="E3947" s="9" t="s">
        <v>32</v>
      </c>
      <c r="F3947" s="8">
        <v>2030</v>
      </c>
      <c r="G3947" s="11">
        <v>0.97621000000000002</v>
      </c>
      <c r="H3947" s="11" t="s">
        <v>35</v>
      </c>
      <c r="I3947" s="11">
        <v>1.15151</v>
      </c>
      <c r="J3947" s="11">
        <v>0.29487999999999998</v>
      </c>
      <c r="K3947" s="11">
        <v>2.7084199999999998</v>
      </c>
      <c r="L3947" s="11" t="s">
        <v>35</v>
      </c>
      <c r="M3947" s="11">
        <v>1.10097</v>
      </c>
      <c r="N3947" s="11">
        <v>7.76342</v>
      </c>
      <c r="O3947" s="11">
        <v>4.8387099999999998</v>
      </c>
      <c r="P3947" s="11">
        <v>7.0846</v>
      </c>
      <c r="Q3947" s="11">
        <v>7.1779400000000004</v>
      </c>
      <c r="R3947" s="11">
        <v>1.9678</v>
      </c>
      <c r="S3947" s="11">
        <v>3.6925599999999998</v>
      </c>
      <c r="T3947" s="11">
        <v>39.05198</v>
      </c>
      <c r="U3947" s="11">
        <v>10.07511</v>
      </c>
      <c r="V3947" s="11">
        <v>1.0347999999999999</v>
      </c>
      <c r="W3947" s="11">
        <v>0.73011000000000004</v>
      </c>
      <c r="X3947" s="11">
        <v>11.840020000000001</v>
      </c>
      <c r="Y3947" s="11">
        <v>50.892000000000003</v>
      </c>
      <c r="Z3947" s="11">
        <v>1.78396</v>
      </c>
      <c r="AA3947" s="11">
        <v>2.92605</v>
      </c>
      <c r="AB3947" s="11">
        <v>4.7504499999999998</v>
      </c>
      <c r="AC3947" s="11">
        <v>9.4604499999999998</v>
      </c>
      <c r="AD3947" s="71">
        <f t="shared" si="186"/>
        <v>0.29499999999999998</v>
      </c>
      <c r="AE3947" s="71">
        <f t="shared" si="187"/>
        <v>0</v>
      </c>
      <c r="AF3947" s="71">
        <f t="shared" si="188"/>
        <v>0</v>
      </c>
      <c r="AG3947" s="277" t="s">
        <v>908</v>
      </c>
      <c r="AH3947" s="277" t="s">
        <v>870</v>
      </c>
      <c r="AI3947" s="276">
        <v>0</v>
      </c>
      <c r="AJ3947" s="276">
        <v>0</v>
      </c>
      <c r="AK3947" s="276" t="s">
        <v>364</v>
      </c>
      <c r="AL3947" s="277" t="s">
        <v>180</v>
      </c>
      <c r="AM3947" s="276" t="s">
        <v>851</v>
      </c>
      <c r="AN3947" s="276" t="s">
        <v>636</v>
      </c>
      <c r="AO3947" s="277" t="s">
        <v>637</v>
      </c>
    </row>
    <row r="3948" spans="1:41" ht="15" thickBot="1" x14ac:dyDescent="0.4">
      <c r="A3948" s="8">
        <v>2025</v>
      </c>
      <c r="B3948" s="9" t="s">
        <v>172</v>
      </c>
      <c r="C3948" s="9" t="s">
        <v>180</v>
      </c>
      <c r="D3948" s="9" t="s">
        <v>364</v>
      </c>
      <c r="E3948" s="9" t="s">
        <v>32</v>
      </c>
      <c r="F3948" s="8">
        <v>2031</v>
      </c>
      <c r="G3948" s="11">
        <v>1.1114900000000001</v>
      </c>
      <c r="H3948" s="11" t="s">
        <v>35</v>
      </c>
      <c r="I3948" s="11">
        <v>1.1433599999999999</v>
      </c>
      <c r="J3948" s="11">
        <v>0.38112000000000001</v>
      </c>
      <c r="K3948" s="11">
        <v>2.5809799999999998</v>
      </c>
      <c r="L3948" s="11" t="s">
        <v>35</v>
      </c>
      <c r="M3948" s="11">
        <v>1.51278</v>
      </c>
      <c r="N3948" s="11">
        <v>7.4446899999999996</v>
      </c>
      <c r="O3948" s="11">
        <v>4.54115</v>
      </c>
      <c r="P3948" s="11">
        <v>7.2840100000000003</v>
      </c>
      <c r="Q3948" s="11">
        <v>7.6676000000000002</v>
      </c>
      <c r="R3948" s="11">
        <v>2.00406</v>
      </c>
      <c r="S3948" s="11">
        <v>3.2261299999999999</v>
      </c>
      <c r="T3948" s="11">
        <v>39.226550000000003</v>
      </c>
      <c r="U3948" s="11">
        <v>10.02505</v>
      </c>
      <c r="V3948" s="11">
        <v>1.21828</v>
      </c>
      <c r="W3948" s="11">
        <v>0.61724999999999997</v>
      </c>
      <c r="X3948" s="11">
        <v>11.860569999999999</v>
      </c>
      <c r="Y3948" s="11">
        <v>51.087119999999999</v>
      </c>
      <c r="Z3948" s="11">
        <v>1.8855500000000001</v>
      </c>
      <c r="AA3948" s="11">
        <v>3.0171800000000002</v>
      </c>
      <c r="AB3948" s="11">
        <v>4.8466100000000001</v>
      </c>
      <c r="AC3948" s="11">
        <v>9.7493400000000001</v>
      </c>
      <c r="AD3948" s="71">
        <f t="shared" si="186"/>
        <v>0.32919999999999999</v>
      </c>
      <c r="AE3948" s="71">
        <f t="shared" si="187"/>
        <v>0</v>
      </c>
      <c r="AF3948" s="71">
        <f t="shared" si="188"/>
        <v>0</v>
      </c>
      <c r="AG3948" s="277" t="s">
        <v>908</v>
      </c>
      <c r="AH3948" s="277" t="s">
        <v>870</v>
      </c>
      <c r="AI3948" s="276">
        <v>0</v>
      </c>
      <c r="AJ3948" s="276">
        <v>0</v>
      </c>
      <c r="AK3948" s="276" t="s">
        <v>364</v>
      </c>
      <c r="AL3948" s="277" t="s">
        <v>180</v>
      </c>
      <c r="AM3948" s="276" t="s">
        <v>851</v>
      </c>
      <c r="AN3948" s="276" t="s">
        <v>636</v>
      </c>
      <c r="AO3948" s="277" t="s">
        <v>637</v>
      </c>
    </row>
    <row r="3949" spans="1:41" ht="15" thickBot="1" x14ac:dyDescent="0.4">
      <c r="A3949" s="8">
        <v>2025</v>
      </c>
      <c r="B3949" s="9" t="s">
        <v>172</v>
      </c>
      <c r="C3949" s="9" t="s">
        <v>180</v>
      </c>
      <c r="D3949" s="9" t="s">
        <v>364</v>
      </c>
      <c r="E3949" s="9" t="s">
        <v>32</v>
      </c>
      <c r="F3949" s="8">
        <v>2032</v>
      </c>
      <c r="G3949" s="11">
        <v>0.98950000000000005</v>
      </c>
      <c r="H3949" s="11" t="s">
        <v>35</v>
      </c>
      <c r="I3949" s="11">
        <v>1.32314</v>
      </c>
      <c r="J3949" s="11">
        <v>0.41567999999999999</v>
      </c>
      <c r="K3949" s="11">
        <v>2.5858599999999998</v>
      </c>
      <c r="L3949" s="11" t="s">
        <v>35</v>
      </c>
      <c r="M3949" s="11">
        <v>1.1096699999999999</v>
      </c>
      <c r="N3949" s="11">
        <v>8.7484800000000007</v>
      </c>
      <c r="O3949" s="11">
        <v>5.2409400000000002</v>
      </c>
      <c r="P3949" s="11">
        <v>6.15639</v>
      </c>
      <c r="Q3949" s="11">
        <v>7.9040100000000004</v>
      </c>
      <c r="R3949" s="11">
        <v>1.7995300000000001</v>
      </c>
      <c r="S3949" s="11">
        <v>2.56549</v>
      </c>
      <c r="T3949" s="11">
        <v>39.28839</v>
      </c>
      <c r="U3949" s="11">
        <v>8.9284499999999998</v>
      </c>
      <c r="V3949" s="11">
        <v>0.87422</v>
      </c>
      <c r="W3949" s="11">
        <v>0.54340999999999995</v>
      </c>
      <c r="X3949" s="11">
        <v>10.346080000000001</v>
      </c>
      <c r="Y3949" s="11">
        <v>49.63447</v>
      </c>
      <c r="Z3949" s="11">
        <v>2.28518</v>
      </c>
      <c r="AA3949" s="11">
        <v>3.2334100000000001</v>
      </c>
      <c r="AB3949" s="11">
        <v>4.8406200000000004</v>
      </c>
      <c r="AC3949" s="11">
        <v>10.359209999999999</v>
      </c>
      <c r="AD3949" s="71">
        <f t="shared" si="186"/>
        <v>0.44969999999999999</v>
      </c>
      <c r="AE3949" s="71">
        <f t="shared" si="187"/>
        <v>0</v>
      </c>
      <c r="AF3949" s="71">
        <f t="shared" si="188"/>
        <v>0</v>
      </c>
      <c r="AG3949" s="277" t="s">
        <v>908</v>
      </c>
      <c r="AH3949" s="277" t="s">
        <v>870</v>
      </c>
      <c r="AI3949" s="276">
        <v>0</v>
      </c>
      <c r="AJ3949" s="276">
        <v>0</v>
      </c>
      <c r="AK3949" s="276" t="s">
        <v>364</v>
      </c>
      <c r="AL3949" s="277" t="s">
        <v>180</v>
      </c>
      <c r="AM3949" s="276" t="s">
        <v>851</v>
      </c>
      <c r="AN3949" s="276" t="s">
        <v>636</v>
      </c>
      <c r="AO3949" s="277" t="s">
        <v>637</v>
      </c>
    </row>
    <row r="3950" spans="1:41" ht="15" thickBot="1" x14ac:dyDescent="0.4">
      <c r="A3950" s="8">
        <v>2025</v>
      </c>
      <c r="B3950" s="9" t="s">
        <v>172</v>
      </c>
      <c r="C3950" s="9" t="s">
        <v>180</v>
      </c>
      <c r="D3950" s="9" t="s">
        <v>364</v>
      </c>
      <c r="E3950" s="9" t="s">
        <v>32</v>
      </c>
      <c r="F3950" s="8">
        <v>2033</v>
      </c>
      <c r="G3950" s="11">
        <v>0.99070000000000003</v>
      </c>
      <c r="H3950" s="11" t="s">
        <v>35</v>
      </c>
      <c r="I3950" s="11">
        <v>0.94786999999999999</v>
      </c>
      <c r="J3950" s="11">
        <v>0.37717000000000001</v>
      </c>
      <c r="K3950" s="11">
        <v>2.15896</v>
      </c>
      <c r="L3950" s="11" t="s">
        <v>35</v>
      </c>
      <c r="M3950" s="11">
        <v>0.86051</v>
      </c>
      <c r="N3950" s="11">
        <v>7.4825600000000003</v>
      </c>
      <c r="O3950" s="11">
        <v>5.7646699999999997</v>
      </c>
      <c r="P3950" s="11">
        <v>5.7782499999999999</v>
      </c>
      <c r="Q3950" s="11">
        <v>7.9458299999999999</v>
      </c>
      <c r="R3950" s="11">
        <v>2.6931099999999999</v>
      </c>
      <c r="S3950" s="11">
        <v>3.4809399999999999</v>
      </c>
      <c r="T3950" s="11">
        <v>38.974719999999998</v>
      </c>
      <c r="U3950" s="11">
        <v>8.3461700000000008</v>
      </c>
      <c r="V3950" s="11">
        <v>0.69291999999999998</v>
      </c>
      <c r="W3950" s="11">
        <v>0.34955000000000003</v>
      </c>
      <c r="X3950" s="11">
        <v>9.3886400000000005</v>
      </c>
      <c r="Y3950" s="11">
        <v>48.36336</v>
      </c>
      <c r="Z3950" s="11">
        <v>2.6983700000000002</v>
      </c>
      <c r="AA3950" s="11">
        <v>3.4148000000000001</v>
      </c>
      <c r="AB3950" s="11">
        <v>4.6576300000000002</v>
      </c>
      <c r="AC3950" s="11">
        <v>10.770799999999999</v>
      </c>
      <c r="AD3950" s="71">
        <f t="shared" si="186"/>
        <v>0.49419999999999997</v>
      </c>
      <c r="AE3950" s="71">
        <f t="shared" si="187"/>
        <v>0</v>
      </c>
      <c r="AF3950" s="71">
        <f t="shared" si="188"/>
        <v>0</v>
      </c>
      <c r="AG3950" s="277" t="s">
        <v>908</v>
      </c>
      <c r="AH3950" s="277" t="s">
        <v>870</v>
      </c>
      <c r="AI3950" s="276">
        <v>0</v>
      </c>
      <c r="AJ3950" s="276">
        <v>0</v>
      </c>
      <c r="AK3950" s="276" t="s">
        <v>364</v>
      </c>
      <c r="AL3950" s="277" t="s">
        <v>180</v>
      </c>
      <c r="AM3950" s="276" t="s">
        <v>851</v>
      </c>
      <c r="AN3950" s="276" t="s">
        <v>636</v>
      </c>
      <c r="AO3950" s="277" t="s">
        <v>637</v>
      </c>
    </row>
    <row r="3951" spans="1:41" ht="15" thickBot="1" x14ac:dyDescent="0.4">
      <c r="A3951" s="8">
        <v>2025</v>
      </c>
      <c r="B3951" s="9" t="s">
        <v>172</v>
      </c>
      <c r="C3951" s="9" t="s">
        <v>180</v>
      </c>
      <c r="D3951" s="9" t="s">
        <v>364</v>
      </c>
      <c r="E3951" s="9" t="s">
        <v>32</v>
      </c>
      <c r="F3951" s="8">
        <v>2034</v>
      </c>
      <c r="G3951" s="11">
        <v>1.0496099999999999</v>
      </c>
      <c r="H3951" s="11" t="s">
        <v>35</v>
      </c>
      <c r="I3951" s="11">
        <v>0.68001</v>
      </c>
      <c r="J3951" s="11">
        <v>0.45682</v>
      </c>
      <c r="K3951" s="11">
        <v>1.5889200000000001</v>
      </c>
      <c r="L3951" s="11" t="s">
        <v>35</v>
      </c>
      <c r="M3951" s="11">
        <v>0.93393999999999999</v>
      </c>
      <c r="N3951" s="11">
        <v>8.4640299999999993</v>
      </c>
      <c r="O3951" s="11">
        <v>5.8371000000000004</v>
      </c>
      <c r="P3951" s="11">
        <v>7.2700500000000003</v>
      </c>
      <c r="Q3951" s="11">
        <v>7.6707599999999996</v>
      </c>
      <c r="R3951" s="11">
        <v>2.13185</v>
      </c>
      <c r="S3951" s="11">
        <v>3.2995899999999998</v>
      </c>
      <c r="T3951" s="11">
        <v>39.820889999999999</v>
      </c>
      <c r="U3951" s="11">
        <v>8.8237699999999997</v>
      </c>
      <c r="V3951" s="11">
        <v>0.64324000000000003</v>
      </c>
      <c r="W3951" s="11">
        <v>0.39898</v>
      </c>
      <c r="X3951" s="11">
        <v>9.86599</v>
      </c>
      <c r="Y3951" s="11">
        <v>49.686880000000002</v>
      </c>
      <c r="Z3951" s="11">
        <v>2.7831399999999999</v>
      </c>
      <c r="AA3951" s="11">
        <v>4.1735499999999996</v>
      </c>
      <c r="AB3951" s="11">
        <v>3.8889900000000002</v>
      </c>
      <c r="AC3951" s="11">
        <v>10.84568</v>
      </c>
      <c r="AD3951" s="71">
        <f t="shared" si="186"/>
        <v>0.43819999999999998</v>
      </c>
      <c r="AE3951" s="71">
        <f t="shared" si="187"/>
        <v>0</v>
      </c>
      <c r="AF3951" s="71">
        <f t="shared" si="188"/>
        <v>0</v>
      </c>
      <c r="AG3951" s="277" t="s">
        <v>908</v>
      </c>
      <c r="AH3951" s="277" t="s">
        <v>870</v>
      </c>
      <c r="AI3951" s="276">
        <v>0</v>
      </c>
      <c r="AJ3951" s="276">
        <v>0</v>
      </c>
      <c r="AK3951" s="276" t="s">
        <v>364</v>
      </c>
      <c r="AL3951" s="277" t="s">
        <v>180</v>
      </c>
      <c r="AM3951" s="276" t="s">
        <v>851</v>
      </c>
      <c r="AN3951" s="276" t="s">
        <v>636</v>
      </c>
      <c r="AO3951" s="277" t="s">
        <v>637</v>
      </c>
    </row>
    <row r="3952" spans="1:41" ht="15" thickBot="1" x14ac:dyDescent="0.4">
      <c r="A3952" s="8">
        <v>2025</v>
      </c>
      <c r="B3952" s="9" t="s">
        <v>172</v>
      </c>
      <c r="C3952" s="9" t="s">
        <v>180</v>
      </c>
      <c r="D3952" s="9" t="s">
        <v>364</v>
      </c>
      <c r="E3952" s="9" t="s">
        <v>32</v>
      </c>
      <c r="F3952" s="8">
        <v>2035</v>
      </c>
      <c r="G3952" s="11">
        <v>1.29982</v>
      </c>
      <c r="H3952" s="11" t="s">
        <v>35</v>
      </c>
      <c r="I3952" s="11">
        <v>0.94371000000000005</v>
      </c>
      <c r="J3952" s="11">
        <v>0.69701999999999997</v>
      </c>
      <c r="K3952" s="11">
        <v>2.0489199999999999</v>
      </c>
      <c r="L3952" s="11" t="s">
        <v>35</v>
      </c>
      <c r="M3952" s="11">
        <v>1.1057600000000001</v>
      </c>
      <c r="N3952" s="11">
        <v>9.80593</v>
      </c>
      <c r="O3952" s="11">
        <v>5.8016399999999999</v>
      </c>
      <c r="P3952" s="11">
        <v>7.24153</v>
      </c>
      <c r="Q3952" s="11">
        <v>8.8209599999999995</v>
      </c>
      <c r="R3952" s="11">
        <v>2.2760199999999999</v>
      </c>
      <c r="S3952" s="11">
        <v>2.8391999999999999</v>
      </c>
      <c r="T3952" s="11">
        <v>43.520719999999997</v>
      </c>
      <c r="U3952" s="11">
        <v>7.7295699999999998</v>
      </c>
      <c r="V3952" s="11">
        <v>0.80959000000000003</v>
      </c>
      <c r="W3952" s="11">
        <v>0.65520999999999996</v>
      </c>
      <c r="X3952" s="11">
        <v>9.1943800000000007</v>
      </c>
      <c r="Y3952" s="11">
        <v>52.715089999999996</v>
      </c>
      <c r="Z3952" s="11">
        <v>2.6034999999999999</v>
      </c>
      <c r="AA3952" s="11">
        <v>4.7573299999999996</v>
      </c>
      <c r="AB3952" s="11">
        <v>4.1296400000000002</v>
      </c>
      <c r="AC3952" s="11">
        <v>11.490460000000001</v>
      </c>
      <c r="AD3952" s="71">
        <f t="shared" si="186"/>
        <v>0.64019999999999999</v>
      </c>
      <c r="AE3952" s="71">
        <f t="shared" si="187"/>
        <v>0</v>
      </c>
      <c r="AF3952" s="71">
        <f t="shared" si="188"/>
        <v>0</v>
      </c>
      <c r="AG3952" s="277" t="s">
        <v>908</v>
      </c>
      <c r="AH3952" s="277" t="s">
        <v>870</v>
      </c>
      <c r="AI3952" s="276">
        <v>0</v>
      </c>
      <c r="AJ3952" s="276">
        <v>0</v>
      </c>
      <c r="AK3952" s="276" t="s">
        <v>364</v>
      </c>
      <c r="AL3952" s="277" t="s">
        <v>180</v>
      </c>
      <c r="AM3952" s="276" t="s">
        <v>851</v>
      </c>
      <c r="AN3952" s="276" t="s">
        <v>636</v>
      </c>
      <c r="AO3952" s="277" t="s">
        <v>637</v>
      </c>
    </row>
    <row r="3953" spans="1:41" ht="23.5" thickBot="1" x14ac:dyDescent="0.4">
      <c r="A3953" s="8">
        <v>2025</v>
      </c>
      <c r="B3953" s="9" t="s">
        <v>172</v>
      </c>
      <c r="C3953" s="9" t="s">
        <v>181</v>
      </c>
      <c r="D3953" s="9" t="s">
        <v>365</v>
      </c>
      <c r="E3953" s="97" t="s">
        <v>29</v>
      </c>
      <c r="F3953" s="8">
        <v>2025</v>
      </c>
      <c r="G3953" s="10">
        <v>0</v>
      </c>
      <c r="H3953" s="10">
        <v>0</v>
      </c>
      <c r="I3953" s="10">
        <v>11</v>
      </c>
      <c r="J3953" s="10">
        <v>0</v>
      </c>
      <c r="K3953" s="10" t="s">
        <v>35</v>
      </c>
      <c r="L3953" s="10" t="s">
        <v>35</v>
      </c>
      <c r="M3953" s="10">
        <v>0</v>
      </c>
      <c r="N3953" s="10">
        <v>0</v>
      </c>
      <c r="O3953" s="10">
        <v>11</v>
      </c>
      <c r="P3953" s="10">
        <v>5</v>
      </c>
      <c r="Q3953" s="10">
        <v>62</v>
      </c>
      <c r="R3953" s="10">
        <v>0</v>
      </c>
      <c r="S3953" s="10" t="s">
        <v>35</v>
      </c>
      <c r="T3953" s="10">
        <v>95</v>
      </c>
      <c r="U3953" s="10">
        <v>0</v>
      </c>
      <c r="V3953" s="10">
        <v>0</v>
      </c>
      <c r="W3953" s="10">
        <v>0</v>
      </c>
      <c r="X3953" s="10">
        <v>0</v>
      </c>
      <c r="Y3953" s="10">
        <v>95</v>
      </c>
      <c r="Z3953" s="10">
        <v>7</v>
      </c>
      <c r="AA3953" s="10">
        <v>15</v>
      </c>
      <c r="AB3953" s="10">
        <v>36</v>
      </c>
      <c r="AC3953" s="10">
        <v>58</v>
      </c>
      <c r="AD3953" s="71">
        <f t="shared" si="186"/>
        <v>6</v>
      </c>
      <c r="AE3953" s="71">
        <f t="shared" si="187"/>
        <v>0</v>
      </c>
      <c r="AF3953" s="71">
        <f t="shared" si="188"/>
        <v>0</v>
      </c>
      <c r="AG3953" s="277" t="s">
        <v>905</v>
      </c>
      <c r="AH3953" s="277" t="s">
        <v>871</v>
      </c>
      <c r="AI3953" s="276" t="s">
        <v>872</v>
      </c>
      <c r="AJ3953" s="276" t="s">
        <v>873</v>
      </c>
      <c r="AK3953" s="276" t="s">
        <v>365</v>
      </c>
      <c r="AL3953" s="277" t="s">
        <v>181</v>
      </c>
      <c r="AM3953" s="276" t="s">
        <v>851</v>
      </c>
      <c r="AN3953" s="276" t="s">
        <v>636</v>
      </c>
      <c r="AO3953" s="277" t="s">
        <v>637</v>
      </c>
    </row>
    <row r="3954" spans="1:41" ht="15" thickBot="1" x14ac:dyDescent="0.4">
      <c r="A3954" s="8">
        <v>2025</v>
      </c>
      <c r="B3954" s="9" t="s">
        <v>172</v>
      </c>
      <c r="C3954" s="9" t="s">
        <v>181</v>
      </c>
      <c r="D3954" s="9" t="s">
        <v>365</v>
      </c>
      <c r="E3954" s="9" t="s">
        <v>30</v>
      </c>
      <c r="F3954" s="8">
        <v>2025</v>
      </c>
      <c r="G3954" s="11">
        <v>0</v>
      </c>
      <c r="H3954" s="11">
        <v>0</v>
      </c>
      <c r="I3954" s="11">
        <v>4.0230000000000002E-2</v>
      </c>
      <c r="J3954" s="11">
        <v>0</v>
      </c>
      <c r="K3954" s="11" t="s">
        <v>35</v>
      </c>
      <c r="L3954" s="11" t="s">
        <v>35</v>
      </c>
      <c r="M3954" s="11">
        <v>0</v>
      </c>
      <c r="N3954" s="11">
        <v>0</v>
      </c>
      <c r="O3954" s="11">
        <v>3.4799999999999998E-2</v>
      </c>
      <c r="P3954" s="11">
        <v>1.9439999999999999E-2</v>
      </c>
      <c r="Q3954" s="11">
        <v>0.22112000000000001</v>
      </c>
      <c r="R3954" s="11">
        <v>0</v>
      </c>
      <c r="S3954" s="11" t="s">
        <v>35</v>
      </c>
      <c r="T3954" s="11">
        <v>0.33878000000000003</v>
      </c>
      <c r="U3954" s="11">
        <v>0</v>
      </c>
      <c r="V3954" s="11">
        <v>0</v>
      </c>
      <c r="W3954" s="11">
        <v>0</v>
      </c>
      <c r="X3954" s="11">
        <v>0</v>
      </c>
      <c r="Y3954" s="11">
        <v>0.33878000000000003</v>
      </c>
      <c r="Z3954" s="11">
        <v>6.8799999999999998E-3</v>
      </c>
      <c r="AA3954" s="11">
        <v>1.601E-2</v>
      </c>
      <c r="AB3954" s="11">
        <v>3.1119999999999998E-2</v>
      </c>
      <c r="AC3954" s="11">
        <v>5.4010000000000002E-2</v>
      </c>
      <c r="AD3954" s="71">
        <f t="shared" si="186"/>
        <v>2.3199999999999998E-2</v>
      </c>
      <c r="AE3954" s="71">
        <f t="shared" si="187"/>
        <v>0</v>
      </c>
      <c r="AF3954" s="71">
        <f t="shared" si="188"/>
        <v>0</v>
      </c>
      <c r="AG3954" s="277" t="s">
        <v>906</v>
      </c>
      <c r="AH3954" s="277" t="s">
        <v>871</v>
      </c>
      <c r="AI3954" s="276" t="s">
        <v>872</v>
      </c>
      <c r="AJ3954" s="276" t="s">
        <v>873</v>
      </c>
      <c r="AK3954" s="276" t="s">
        <v>365</v>
      </c>
      <c r="AL3954" s="277" t="s">
        <v>181</v>
      </c>
      <c r="AM3954" s="276" t="s">
        <v>851</v>
      </c>
      <c r="AN3954" s="276" t="s">
        <v>636</v>
      </c>
      <c r="AO3954" s="277" t="s">
        <v>637</v>
      </c>
    </row>
    <row r="3955" spans="1:41" ht="15" thickBot="1" x14ac:dyDescent="0.4">
      <c r="A3955" s="8">
        <v>2025</v>
      </c>
      <c r="B3955" s="9" t="s">
        <v>172</v>
      </c>
      <c r="C3955" s="9" t="s">
        <v>181</v>
      </c>
      <c r="D3955" s="9" t="s">
        <v>365</v>
      </c>
      <c r="E3955" s="9" t="s">
        <v>30</v>
      </c>
      <c r="F3955" s="8">
        <v>2026</v>
      </c>
      <c r="G3955" s="11">
        <v>0</v>
      </c>
      <c r="H3955" s="11">
        <v>0</v>
      </c>
      <c r="I3955" s="11">
        <v>4.0919999999999998E-2</v>
      </c>
      <c r="J3955" s="11">
        <v>0</v>
      </c>
      <c r="K3955" s="11" t="s">
        <v>35</v>
      </c>
      <c r="L3955" s="11" t="s">
        <v>35</v>
      </c>
      <c r="M3955" s="11">
        <v>0</v>
      </c>
      <c r="N3955" s="11">
        <v>0</v>
      </c>
      <c r="O3955" s="11">
        <v>3.601E-2</v>
      </c>
      <c r="P3955" s="11">
        <v>1.993E-2</v>
      </c>
      <c r="Q3955" s="11">
        <v>0.22117999999999999</v>
      </c>
      <c r="R3955" s="11">
        <v>0</v>
      </c>
      <c r="S3955" s="11" t="s">
        <v>35</v>
      </c>
      <c r="T3955" s="11">
        <v>0.34222000000000002</v>
      </c>
      <c r="U3955" s="11">
        <v>0</v>
      </c>
      <c r="V3955" s="11">
        <v>0</v>
      </c>
      <c r="W3955" s="11">
        <v>0</v>
      </c>
      <c r="X3955" s="11">
        <v>0</v>
      </c>
      <c r="Y3955" s="11">
        <v>0.34222000000000002</v>
      </c>
      <c r="Z3955" s="11">
        <v>6.6699999999999997E-3</v>
      </c>
      <c r="AA3955" s="11">
        <v>1.7899999999999999E-2</v>
      </c>
      <c r="AB3955" s="11">
        <v>2.8549999999999999E-2</v>
      </c>
      <c r="AC3955" s="11">
        <v>5.3120000000000001E-2</v>
      </c>
      <c r="AD3955" s="71">
        <f t="shared" si="186"/>
        <v>2.4199999999999999E-2</v>
      </c>
      <c r="AE3955" s="71">
        <f t="shared" si="187"/>
        <v>0</v>
      </c>
      <c r="AF3955" s="71">
        <f t="shared" si="188"/>
        <v>0</v>
      </c>
      <c r="AG3955" s="277" t="s">
        <v>906</v>
      </c>
      <c r="AH3955" s="277" t="s">
        <v>871</v>
      </c>
      <c r="AI3955" s="276" t="s">
        <v>872</v>
      </c>
      <c r="AJ3955" s="276" t="s">
        <v>873</v>
      </c>
      <c r="AK3955" s="276" t="s">
        <v>365</v>
      </c>
      <c r="AL3955" s="277" t="s">
        <v>181</v>
      </c>
      <c r="AM3955" s="276" t="s">
        <v>851</v>
      </c>
      <c r="AN3955" s="276" t="s">
        <v>636</v>
      </c>
      <c r="AO3955" s="277" t="s">
        <v>637</v>
      </c>
    </row>
    <row r="3956" spans="1:41" ht="15" thickBot="1" x14ac:dyDescent="0.4">
      <c r="A3956" s="8">
        <v>2025</v>
      </c>
      <c r="B3956" s="9" t="s">
        <v>172</v>
      </c>
      <c r="C3956" s="9" t="s">
        <v>181</v>
      </c>
      <c r="D3956" s="9" t="s">
        <v>365</v>
      </c>
      <c r="E3956" s="9" t="s">
        <v>30</v>
      </c>
      <c r="F3956" s="8">
        <v>2027</v>
      </c>
      <c r="G3956" s="11">
        <v>0</v>
      </c>
      <c r="H3956" s="11">
        <v>0</v>
      </c>
      <c r="I3956" s="11">
        <v>4.1399999999999999E-2</v>
      </c>
      <c r="J3956" s="11">
        <v>0</v>
      </c>
      <c r="K3956" s="11" t="s">
        <v>35</v>
      </c>
      <c r="L3956" s="11" t="s">
        <v>35</v>
      </c>
      <c r="M3956" s="11">
        <v>0</v>
      </c>
      <c r="N3956" s="11">
        <v>0</v>
      </c>
      <c r="O3956" s="11">
        <v>3.6790000000000003E-2</v>
      </c>
      <c r="P3956" s="11">
        <v>2.043E-2</v>
      </c>
      <c r="Q3956" s="11">
        <v>0.2228</v>
      </c>
      <c r="R3956" s="11">
        <v>0</v>
      </c>
      <c r="S3956" s="11" t="s">
        <v>35</v>
      </c>
      <c r="T3956" s="11">
        <v>0.34656999999999999</v>
      </c>
      <c r="U3956" s="11">
        <v>0</v>
      </c>
      <c r="V3956" s="11">
        <v>0</v>
      </c>
      <c r="W3956" s="11">
        <v>0</v>
      </c>
      <c r="X3956" s="11">
        <v>0</v>
      </c>
      <c r="Y3956" s="11">
        <v>0.34656999999999999</v>
      </c>
      <c r="Z3956" s="11">
        <v>7.9299999999999995E-3</v>
      </c>
      <c r="AA3956" s="11">
        <v>2.0109999999999999E-2</v>
      </c>
      <c r="AB3956" s="11">
        <v>2.7300000000000001E-2</v>
      </c>
      <c r="AC3956" s="11">
        <v>5.534E-2</v>
      </c>
      <c r="AD3956" s="71">
        <f t="shared" si="186"/>
        <v>2.52E-2</v>
      </c>
      <c r="AE3956" s="71">
        <f t="shared" si="187"/>
        <v>0</v>
      </c>
      <c r="AF3956" s="71">
        <f t="shared" si="188"/>
        <v>0</v>
      </c>
      <c r="AG3956" s="277" t="s">
        <v>906</v>
      </c>
      <c r="AH3956" s="277" t="s">
        <v>871</v>
      </c>
      <c r="AI3956" s="276" t="s">
        <v>872</v>
      </c>
      <c r="AJ3956" s="276" t="s">
        <v>873</v>
      </c>
      <c r="AK3956" s="276" t="s">
        <v>365</v>
      </c>
      <c r="AL3956" s="277" t="s">
        <v>181</v>
      </c>
      <c r="AM3956" s="276" t="s">
        <v>851</v>
      </c>
      <c r="AN3956" s="276" t="s">
        <v>636</v>
      </c>
      <c r="AO3956" s="277" t="s">
        <v>637</v>
      </c>
    </row>
    <row r="3957" spans="1:41" ht="15" thickBot="1" x14ac:dyDescent="0.4">
      <c r="A3957" s="8">
        <v>2025</v>
      </c>
      <c r="B3957" s="9" t="s">
        <v>172</v>
      </c>
      <c r="C3957" s="9" t="s">
        <v>181</v>
      </c>
      <c r="D3957" s="9" t="s">
        <v>365</v>
      </c>
      <c r="E3957" s="9" t="s">
        <v>30</v>
      </c>
      <c r="F3957" s="8">
        <v>2028</v>
      </c>
      <c r="G3957" s="11">
        <v>0</v>
      </c>
      <c r="H3957" s="11">
        <v>0</v>
      </c>
      <c r="I3957" s="11">
        <v>4.2070000000000003E-2</v>
      </c>
      <c r="J3957" s="11">
        <v>0</v>
      </c>
      <c r="K3957" s="11" t="s">
        <v>35</v>
      </c>
      <c r="L3957" s="11" t="s">
        <v>35</v>
      </c>
      <c r="M3957" s="11">
        <v>0</v>
      </c>
      <c r="N3957" s="11">
        <v>0</v>
      </c>
      <c r="O3957" s="11">
        <v>3.773E-2</v>
      </c>
      <c r="P3957" s="11">
        <v>2.103E-2</v>
      </c>
      <c r="Q3957" s="11">
        <v>0.22019</v>
      </c>
      <c r="R3957" s="11">
        <v>0</v>
      </c>
      <c r="S3957" s="11" t="s">
        <v>35</v>
      </c>
      <c r="T3957" s="11">
        <v>0.34723999999999999</v>
      </c>
      <c r="U3957" s="11">
        <v>0</v>
      </c>
      <c r="V3957" s="11">
        <v>0</v>
      </c>
      <c r="W3957" s="11">
        <v>0</v>
      </c>
      <c r="X3957" s="11">
        <v>0</v>
      </c>
      <c r="Y3957" s="11">
        <v>0.34723999999999999</v>
      </c>
      <c r="Z3957" s="11">
        <v>8.5100000000000002E-3</v>
      </c>
      <c r="AA3957" s="11">
        <v>2.085E-2</v>
      </c>
      <c r="AB3957" s="11">
        <v>2.7089999999999999E-2</v>
      </c>
      <c r="AC3957" s="11">
        <v>5.6460000000000003E-2</v>
      </c>
      <c r="AD3957" s="71">
        <f t="shared" si="186"/>
        <v>2.6200000000000001E-2</v>
      </c>
      <c r="AE3957" s="71">
        <f t="shared" si="187"/>
        <v>0</v>
      </c>
      <c r="AF3957" s="71">
        <f t="shared" si="188"/>
        <v>0</v>
      </c>
      <c r="AG3957" s="277" t="s">
        <v>906</v>
      </c>
      <c r="AH3957" s="277" t="s">
        <v>871</v>
      </c>
      <c r="AI3957" s="276" t="s">
        <v>872</v>
      </c>
      <c r="AJ3957" s="276" t="s">
        <v>873</v>
      </c>
      <c r="AK3957" s="276" t="s">
        <v>365</v>
      </c>
      <c r="AL3957" s="277" t="s">
        <v>181</v>
      </c>
      <c r="AM3957" s="276" t="s">
        <v>851</v>
      </c>
      <c r="AN3957" s="276" t="s">
        <v>636</v>
      </c>
      <c r="AO3957" s="277" t="s">
        <v>637</v>
      </c>
    </row>
    <row r="3958" spans="1:41" ht="15" thickBot="1" x14ac:dyDescent="0.4">
      <c r="A3958" s="8">
        <v>2025</v>
      </c>
      <c r="B3958" s="9" t="s">
        <v>172</v>
      </c>
      <c r="C3958" s="9" t="s">
        <v>181</v>
      </c>
      <c r="D3958" s="9" t="s">
        <v>365</v>
      </c>
      <c r="E3958" s="9" t="s">
        <v>30</v>
      </c>
      <c r="F3958" s="8">
        <v>2029</v>
      </c>
      <c r="G3958" s="11">
        <v>0</v>
      </c>
      <c r="H3958" s="11">
        <v>0</v>
      </c>
      <c r="I3958" s="11">
        <v>4.2810000000000001E-2</v>
      </c>
      <c r="J3958" s="11">
        <v>0</v>
      </c>
      <c r="K3958" s="11" t="s">
        <v>35</v>
      </c>
      <c r="L3958" s="11" t="s">
        <v>35</v>
      </c>
      <c r="M3958" s="11">
        <v>0</v>
      </c>
      <c r="N3958" s="11">
        <v>0</v>
      </c>
      <c r="O3958" s="11">
        <v>3.6900000000000002E-2</v>
      </c>
      <c r="P3958" s="11">
        <v>2.1600000000000001E-2</v>
      </c>
      <c r="Q3958" s="11">
        <v>0.22098000000000001</v>
      </c>
      <c r="R3958" s="11">
        <v>0</v>
      </c>
      <c r="S3958" s="11" t="s">
        <v>35</v>
      </c>
      <c r="T3958" s="11">
        <v>0.34950999999999999</v>
      </c>
      <c r="U3958" s="11">
        <v>0</v>
      </c>
      <c r="V3958" s="11">
        <v>0</v>
      </c>
      <c r="W3958" s="11">
        <v>0</v>
      </c>
      <c r="X3958" s="11">
        <v>0</v>
      </c>
      <c r="Y3958" s="11">
        <v>0.34950999999999999</v>
      </c>
      <c r="Z3958" s="11">
        <v>7.8499999999999993E-3</v>
      </c>
      <c r="AA3958" s="11">
        <v>2.0109999999999999E-2</v>
      </c>
      <c r="AB3958" s="11">
        <v>2.7619999999999999E-2</v>
      </c>
      <c r="AC3958" s="11">
        <v>5.5579999999999997E-2</v>
      </c>
      <c r="AD3958" s="71">
        <f t="shared" si="186"/>
        <v>2.7199999999999998E-2</v>
      </c>
      <c r="AE3958" s="71">
        <f t="shared" si="187"/>
        <v>0</v>
      </c>
      <c r="AF3958" s="71">
        <f t="shared" si="188"/>
        <v>0</v>
      </c>
      <c r="AG3958" s="277" t="s">
        <v>906</v>
      </c>
      <c r="AH3958" s="277" t="s">
        <v>871</v>
      </c>
      <c r="AI3958" s="276" t="s">
        <v>872</v>
      </c>
      <c r="AJ3958" s="276" t="s">
        <v>873</v>
      </c>
      <c r="AK3958" s="276" t="s">
        <v>365</v>
      </c>
      <c r="AL3958" s="277" t="s">
        <v>181</v>
      </c>
      <c r="AM3958" s="276" t="s">
        <v>851</v>
      </c>
      <c r="AN3958" s="276" t="s">
        <v>636</v>
      </c>
      <c r="AO3958" s="277" t="s">
        <v>637</v>
      </c>
    </row>
    <row r="3959" spans="1:41" ht="15" thickBot="1" x14ac:dyDescent="0.4">
      <c r="A3959" s="8">
        <v>2025</v>
      </c>
      <c r="B3959" s="9" t="s">
        <v>172</v>
      </c>
      <c r="C3959" s="9" t="s">
        <v>181</v>
      </c>
      <c r="D3959" s="9" t="s">
        <v>365</v>
      </c>
      <c r="E3959" s="9" t="s">
        <v>30</v>
      </c>
      <c r="F3959" s="8">
        <v>2030</v>
      </c>
      <c r="G3959" s="11">
        <v>0</v>
      </c>
      <c r="H3959" s="11">
        <v>0</v>
      </c>
      <c r="I3959" s="11">
        <v>3.9140000000000001E-2</v>
      </c>
      <c r="J3959" s="11">
        <v>0</v>
      </c>
      <c r="K3959" s="11" t="s">
        <v>35</v>
      </c>
      <c r="L3959" s="11" t="s">
        <v>35</v>
      </c>
      <c r="M3959" s="11">
        <v>0</v>
      </c>
      <c r="N3959" s="11">
        <v>0</v>
      </c>
      <c r="O3959" s="11">
        <v>3.5619999999999999E-2</v>
      </c>
      <c r="P3959" s="11">
        <v>2.222E-2</v>
      </c>
      <c r="Q3959" s="11">
        <v>0.22145000000000001</v>
      </c>
      <c r="R3959" s="11">
        <v>0</v>
      </c>
      <c r="S3959" s="11" t="s">
        <v>35</v>
      </c>
      <c r="T3959" s="11">
        <v>0.34665000000000001</v>
      </c>
      <c r="U3959" s="11">
        <v>0</v>
      </c>
      <c r="V3959" s="11">
        <v>0</v>
      </c>
      <c r="W3959" s="11">
        <v>0</v>
      </c>
      <c r="X3959" s="11">
        <v>0</v>
      </c>
      <c r="Y3959" s="11">
        <v>0.34665000000000001</v>
      </c>
      <c r="Z3959" s="11">
        <v>7.4099999999999999E-3</v>
      </c>
      <c r="AA3959" s="11">
        <v>1.985E-2</v>
      </c>
      <c r="AB3959" s="11">
        <v>2.5499999999999998E-2</v>
      </c>
      <c r="AC3959" s="11">
        <v>5.2760000000000001E-2</v>
      </c>
      <c r="AD3959" s="71">
        <f t="shared" si="186"/>
        <v>2.8199999999999999E-2</v>
      </c>
      <c r="AE3959" s="71">
        <f t="shared" si="187"/>
        <v>0</v>
      </c>
      <c r="AF3959" s="71">
        <f t="shared" si="188"/>
        <v>0</v>
      </c>
      <c r="AG3959" s="277" t="s">
        <v>906</v>
      </c>
      <c r="AH3959" s="277" t="s">
        <v>871</v>
      </c>
      <c r="AI3959" s="276" t="s">
        <v>872</v>
      </c>
      <c r="AJ3959" s="276" t="s">
        <v>873</v>
      </c>
      <c r="AK3959" s="276" t="s">
        <v>365</v>
      </c>
      <c r="AL3959" s="277" t="s">
        <v>181</v>
      </c>
      <c r="AM3959" s="276" t="s">
        <v>851</v>
      </c>
      <c r="AN3959" s="276" t="s">
        <v>636</v>
      </c>
      <c r="AO3959" s="277" t="s">
        <v>637</v>
      </c>
    </row>
    <row r="3960" spans="1:41" ht="15" thickBot="1" x14ac:dyDescent="0.4">
      <c r="A3960" s="8">
        <v>2025</v>
      </c>
      <c r="B3960" s="9" t="s">
        <v>172</v>
      </c>
      <c r="C3960" s="9" t="s">
        <v>181</v>
      </c>
      <c r="D3960" s="9" t="s">
        <v>365</v>
      </c>
      <c r="E3960" s="9" t="s">
        <v>30</v>
      </c>
      <c r="F3960" s="8">
        <v>2031</v>
      </c>
      <c r="G3960" s="11">
        <v>0</v>
      </c>
      <c r="H3960" s="11">
        <v>0</v>
      </c>
      <c r="I3960" s="11">
        <v>3.977E-2</v>
      </c>
      <c r="J3960" s="11">
        <v>0</v>
      </c>
      <c r="K3960" s="11" t="s">
        <v>35</v>
      </c>
      <c r="L3960" s="11" t="s">
        <v>35</v>
      </c>
      <c r="M3960" s="11">
        <v>0</v>
      </c>
      <c r="N3960" s="11">
        <v>0</v>
      </c>
      <c r="O3960" s="11">
        <v>3.6990000000000002E-2</v>
      </c>
      <c r="P3960" s="11">
        <v>2.1309999999999999E-2</v>
      </c>
      <c r="Q3960" s="11">
        <v>0.22370000000000001</v>
      </c>
      <c r="R3960" s="11">
        <v>0</v>
      </c>
      <c r="S3960" s="11" t="s">
        <v>35</v>
      </c>
      <c r="T3960" s="11">
        <v>0.35138000000000003</v>
      </c>
      <c r="U3960" s="11">
        <v>0</v>
      </c>
      <c r="V3960" s="11">
        <v>0</v>
      </c>
      <c r="W3960" s="11">
        <v>0</v>
      </c>
      <c r="X3960" s="11">
        <v>0</v>
      </c>
      <c r="Y3960" s="11">
        <v>0.35138000000000003</v>
      </c>
      <c r="Z3960" s="11">
        <v>7.1799999999999998E-3</v>
      </c>
      <c r="AA3960" s="11">
        <v>1.917E-2</v>
      </c>
      <c r="AB3960" s="11">
        <v>2.869E-2</v>
      </c>
      <c r="AC3960" s="11">
        <v>5.5039999999999999E-2</v>
      </c>
      <c r="AD3960" s="71">
        <f t="shared" si="186"/>
        <v>2.9600000000000001E-2</v>
      </c>
      <c r="AE3960" s="71">
        <f t="shared" si="187"/>
        <v>0</v>
      </c>
      <c r="AF3960" s="71">
        <f t="shared" si="188"/>
        <v>0</v>
      </c>
      <c r="AG3960" s="277" t="s">
        <v>906</v>
      </c>
      <c r="AH3960" s="277" t="s">
        <v>871</v>
      </c>
      <c r="AI3960" s="276" t="s">
        <v>872</v>
      </c>
      <c r="AJ3960" s="276" t="s">
        <v>873</v>
      </c>
      <c r="AK3960" s="276" t="s">
        <v>365</v>
      </c>
      <c r="AL3960" s="277" t="s">
        <v>181</v>
      </c>
      <c r="AM3960" s="276" t="s">
        <v>851</v>
      </c>
      <c r="AN3960" s="276" t="s">
        <v>636</v>
      </c>
      <c r="AO3960" s="277" t="s">
        <v>637</v>
      </c>
    </row>
    <row r="3961" spans="1:41" ht="15" thickBot="1" x14ac:dyDescent="0.4">
      <c r="A3961" s="8">
        <v>2025</v>
      </c>
      <c r="B3961" s="9" t="s">
        <v>172</v>
      </c>
      <c r="C3961" s="9" t="s">
        <v>181</v>
      </c>
      <c r="D3961" s="9" t="s">
        <v>365</v>
      </c>
      <c r="E3961" s="9" t="s">
        <v>30</v>
      </c>
      <c r="F3961" s="8">
        <v>2032</v>
      </c>
      <c r="G3961" s="11">
        <v>0</v>
      </c>
      <c r="H3961" s="11">
        <v>0</v>
      </c>
      <c r="I3961" s="11">
        <v>3.9600000000000003E-2</v>
      </c>
      <c r="J3961" s="11">
        <v>0</v>
      </c>
      <c r="K3961" s="11" t="s">
        <v>35</v>
      </c>
      <c r="L3961" s="11" t="s">
        <v>35</v>
      </c>
      <c r="M3961" s="11">
        <v>0</v>
      </c>
      <c r="N3961" s="11">
        <v>0</v>
      </c>
      <c r="O3961" s="11">
        <v>3.6299999999999999E-2</v>
      </c>
      <c r="P3961" s="11">
        <v>2.0230000000000001E-2</v>
      </c>
      <c r="Q3961" s="11">
        <v>0.22478000000000001</v>
      </c>
      <c r="R3961" s="11">
        <v>0</v>
      </c>
      <c r="S3961" s="11" t="s">
        <v>35</v>
      </c>
      <c r="T3961" s="11">
        <v>0.3503</v>
      </c>
      <c r="U3961" s="11">
        <v>0</v>
      </c>
      <c r="V3961" s="11">
        <v>0</v>
      </c>
      <c r="W3961" s="11">
        <v>0</v>
      </c>
      <c r="X3961" s="11">
        <v>0</v>
      </c>
      <c r="Y3961" s="11">
        <v>0.3503</v>
      </c>
      <c r="Z3961" s="11">
        <v>7.0800000000000004E-3</v>
      </c>
      <c r="AA3961" s="11">
        <v>1.8020000000000001E-2</v>
      </c>
      <c r="AB3961" s="11">
        <v>2.8070000000000001E-2</v>
      </c>
      <c r="AC3961" s="11">
        <v>5.3170000000000002E-2</v>
      </c>
      <c r="AD3961" s="71">
        <f t="shared" si="186"/>
        <v>2.9399999999999999E-2</v>
      </c>
      <c r="AE3961" s="71">
        <f t="shared" si="187"/>
        <v>0</v>
      </c>
      <c r="AF3961" s="71">
        <f t="shared" si="188"/>
        <v>0</v>
      </c>
      <c r="AG3961" s="277" t="s">
        <v>906</v>
      </c>
      <c r="AH3961" s="277" t="s">
        <v>871</v>
      </c>
      <c r="AI3961" s="276" t="s">
        <v>872</v>
      </c>
      <c r="AJ3961" s="276" t="s">
        <v>873</v>
      </c>
      <c r="AK3961" s="276" t="s">
        <v>365</v>
      </c>
      <c r="AL3961" s="277" t="s">
        <v>181</v>
      </c>
      <c r="AM3961" s="276" t="s">
        <v>851</v>
      </c>
      <c r="AN3961" s="276" t="s">
        <v>636</v>
      </c>
      <c r="AO3961" s="277" t="s">
        <v>637</v>
      </c>
    </row>
    <row r="3962" spans="1:41" ht="15" thickBot="1" x14ac:dyDescent="0.4">
      <c r="A3962" s="8">
        <v>2025</v>
      </c>
      <c r="B3962" s="9" t="s">
        <v>172</v>
      </c>
      <c r="C3962" s="9" t="s">
        <v>181</v>
      </c>
      <c r="D3962" s="9" t="s">
        <v>365</v>
      </c>
      <c r="E3962" s="9" t="s">
        <v>30</v>
      </c>
      <c r="F3962" s="8">
        <v>2033</v>
      </c>
      <c r="G3962" s="11">
        <v>0</v>
      </c>
      <c r="H3962" s="11">
        <v>0</v>
      </c>
      <c r="I3962" s="11">
        <v>3.9570000000000001E-2</v>
      </c>
      <c r="J3962" s="11">
        <v>0</v>
      </c>
      <c r="K3962" s="11" t="s">
        <v>35</v>
      </c>
      <c r="L3962" s="11" t="s">
        <v>35</v>
      </c>
      <c r="M3962" s="11">
        <v>0</v>
      </c>
      <c r="N3962" s="11">
        <v>0</v>
      </c>
      <c r="O3962" s="11">
        <v>3.5869999999999999E-2</v>
      </c>
      <c r="P3962" s="11">
        <v>2.0160000000000001E-2</v>
      </c>
      <c r="Q3962" s="11">
        <v>0.21998999999999999</v>
      </c>
      <c r="R3962" s="11">
        <v>0</v>
      </c>
      <c r="S3962" s="11" t="s">
        <v>35</v>
      </c>
      <c r="T3962" s="11">
        <v>0.34429999999999999</v>
      </c>
      <c r="U3962" s="11">
        <v>0</v>
      </c>
      <c r="V3962" s="11">
        <v>0</v>
      </c>
      <c r="W3962" s="11">
        <v>0</v>
      </c>
      <c r="X3962" s="11">
        <v>0</v>
      </c>
      <c r="Y3962" s="11">
        <v>0.34429999999999999</v>
      </c>
      <c r="Z3962" s="11">
        <v>9.5300000000000003E-3</v>
      </c>
      <c r="AA3962" s="11">
        <v>1.6199999999999999E-2</v>
      </c>
      <c r="AB3962" s="11">
        <v>2.7529999999999999E-2</v>
      </c>
      <c r="AC3962" s="11">
        <v>5.3260000000000002E-2</v>
      </c>
      <c r="AD3962" s="71">
        <f t="shared" si="186"/>
        <v>2.87E-2</v>
      </c>
      <c r="AE3962" s="71">
        <f t="shared" si="187"/>
        <v>0</v>
      </c>
      <c r="AF3962" s="71">
        <f t="shared" si="188"/>
        <v>0</v>
      </c>
      <c r="AG3962" s="277" t="s">
        <v>906</v>
      </c>
      <c r="AH3962" s="277" t="s">
        <v>871</v>
      </c>
      <c r="AI3962" s="276" t="s">
        <v>872</v>
      </c>
      <c r="AJ3962" s="276" t="s">
        <v>873</v>
      </c>
      <c r="AK3962" s="276" t="s">
        <v>365</v>
      </c>
      <c r="AL3962" s="277" t="s">
        <v>181</v>
      </c>
      <c r="AM3962" s="276" t="s">
        <v>851</v>
      </c>
      <c r="AN3962" s="276" t="s">
        <v>636</v>
      </c>
      <c r="AO3962" s="277" t="s">
        <v>637</v>
      </c>
    </row>
    <row r="3963" spans="1:41" ht="15" thickBot="1" x14ac:dyDescent="0.4">
      <c r="A3963" s="8">
        <v>2025</v>
      </c>
      <c r="B3963" s="9" t="s">
        <v>172</v>
      </c>
      <c r="C3963" s="9" t="s">
        <v>181</v>
      </c>
      <c r="D3963" s="9" t="s">
        <v>365</v>
      </c>
      <c r="E3963" s="9" t="s">
        <v>30</v>
      </c>
      <c r="F3963" s="8">
        <v>2034</v>
      </c>
      <c r="G3963" s="11">
        <v>0</v>
      </c>
      <c r="H3963" s="11">
        <v>0</v>
      </c>
      <c r="I3963" s="11">
        <v>3.8710000000000001E-2</v>
      </c>
      <c r="J3963" s="11">
        <v>0</v>
      </c>
      <c r="K3963" s="11" t="s">
        <v>35</v>
      </c>
      <c r="L3963" s="11" t="s">
        <v>35</v>
      </c>
      <c r="M3963" s="11">
        <v>0</v>
      </c>
      <c r="N3963" s="11">
        <v>0</v>
      </c>
      <c r="O3963" s="11">
        <v>3.5000000000000003E-2</v>
      </c>
      <c r="P3963" s="11">
        <v>1.77E-2</v>
      </c>
      <c r="Q3963" s="11">
        <v>0.22192999999999999</v>
      </c>
      <c r="R3963" s="11">
        <v>0</v>
      </c>
      <c r="S3963" s="11" t="s">
        <v>35</v>
      </c>
      <c r="T3963" s="11">
        <v>0.33878999999999998</v>
      </c>
      <c r="U3963" s="11">
        <v>0</v>
      </c>
      <c r="V3963" s="11">
        <v>0</v>
      </c>
      <c r="W3963" s="11">
        <v>0</v>
      </c>
      <c r="X3963" s="11">
        <v>0</v>
      </c>
      <c r="Y3963" s="11">
        <v>0.33878999999999998</v>
      </c>
      <c r="Z3963" s="11">
        <v>9.7300000000000008E-3</v>
      </c>
      <c r="AA3963" s="11">
        <v>1.472E-2</v>
      </c>
      <c r="AB3963" s="11">
        <v>2.554E-2</v>
      </c>
      <c r="AC3963" s="11">
        <v>4.9979999999999997E-2</v>
      </c>
      <c r="AD3963" s="71">
        <f t="shared" si="186"/>
        <v>2.5499999999999998E-2</v>
      </c>
      <c r="AE3963" s="71">
        <f t="shared" si="187"/>
        <v>0</v>
      </c>
      <c r="AF3963" s="71">
        <f t="shared" si="188"/>
        <v>0</v>
      </c>
      <c r="AG3963" s="277" t="s">
        <v>906</v>
      </c>
      <c r="AH3963" s="277" t="s">
        <v>871</v>
      </c>
      <c r="AI3963" s="276" t="s">
        <v>872</v>
      </c>
      <c r="AJ3963" s="276" t="s">
        <v>873</v>
      </c>
      <c r="AK3963" s="276" t="s">
        <v>365</v>
      </c>
      <c r="AL3963" s="277" t="s">
        <v>181</v>
      </c>
      <c r="AM3963" s="276" t="s">
        <v>851</v>
      </c>
      <c r="AN3963" s="276" t="s">
        <v>636</v>
      </c>
      <c r="AO3963" s="277" t="s">
        <v>637</v>
      </c>
    </row>
    <row r="3964" spans="1:41" ht="15" thickBot="1" x14ac:dyDescent="0.4">
      <c r="A3964" s="8">
        <v>2025</v>
      </c>
      <c r="B3964" s="9" t="s">
        <v>172</v>
      </c>
      <c r="C3964" s="9" t="s">
        <v>181</v>
      </c>
      <c r="D3964" s="9" t="s">
        <v>365</v>
      </c>
      <c r="E3964" s="9" t="s">
        <v>30</v>
      </c>
      <c r="F3964" s="8">
        <v>2035</v>
      </c>
      <c r="G3964" s="11">
        <v>0</v>
      </c>
      <c r="H3964" s="11">
        <v>0</v>
      </c>
      <c r="I3964" s="11">
        <v>3.8379999999999997E-2</v>
      </c>
      <c r="J3964" s="11">
        <v>0</v>
      </c>
      <c r="K3964" s="11" t="s">
        <v>35</v>
      </c>
      <c r="L3964" s="11" t="s">
        <v>35</v>
      </c>
      <c r="M3964" s="11">
        <v>0</v>
      </c>
      <c r="N3964" s="11">
        <v>0</v>
      </c>
      <c r="O3964" s="11">
        <v>3.4520000000000002E-2</v>
      </c>
      <c r="P3964" s="11">
        <v>1.729E-2</v>
      </c>
      <c r="Q3964" s="11">
        <v>0.22308</v>
      </c>
      <c r="R3964" s="11">
        <v>0</v>
      </c>
      <c r="S3964" s="11" t="s">
        <v>35</v>
      </c>
      <c r="T3964" s="11">
        <v>0.33876000000000001</v>
      </c>
      <c r="U3964" s="11">
        <v>0</v>
      </c>
      <c r="V3964" s="11">
        <v>0</v>
      </c>
      <c r="W3964" s="11">
        <v>0</v>
      </c>
      <c r="X3964" s="11">
        <v>0</v>
      </c>
      <c r="Y3964" s="11">
        <v>0.33876000000000001</v>
      </c>
      <c r="Z3964" s="11">
        <v>1.0240000000000001E-2</v>
      </c>
      <c r="AA3964" s="11">
        <v>1.491E-2</v>
      </c>
      <c r="AB3964" s="11">
        <v>2.5180000000000001E-2</v>
      </c>
      <c r="AC3964" s="11">
        <v>5.0340000000000003E-2</v>
      </c>
      <c r="AD3964" s="71">
        <f t="shared" si="186"/>
        <v>2.5499999999999998E-2</v>
      </c>
      <c r="AE3964" s="71">
        <f t="shared" si="187"/>
        <v>0</v>
      </c>
      <c r="AF3964" s="71">
        <f t="shared" si="188"/>
        <v>0</v>
      </c>
      <c r="AG3964" s="277" t="s">
        <v>906</v>
      </c>
      <c r="AH3964" s="277" t="s">
        <v>871</v>
      </c>
      <c r="AI3964" s="276" t="s">
        <v>872</v>
      </c>
      <c r="AJ3964" s="276" t="s">
        <v>873</v>
      </c>
      <c r="AK3964" s="276" t="s">
        <v>365</v>
      </c>
      <c r="AL3964" s="277" t="s">
        <v>181</v>
      </c>
      <c r="AM3964" s="276" t="s">
        <v>851</v>
      </c>
      <c r="AN3964" s="276" t="s">
        <v>636</v>
      </c>
      <c r="AO3964" s="277" t="s">
        <v>637</v>
      </c>
    </row>
    <row r="3965" spans="1:41" ht="15" thickBot="1" x14ac:dyDescent="0.4">
      <c r="A3965" s="8">
        <v>2025</v>
      </c>
      <c r="B3965" s="9" t="s">
        <v>172</v>
      </c>
      <c r="C3965" s="9" t="s">
        <v>181</v>
      </c>
      <c r="D3965" s="9" t="s">
        <v>365</v>
      </c>
      <c r="E3965" s="9" t="s">
        <v>31</v>
      </c>
      <c r="F3965" s="8">
        <v>2025</v>
      </c>
      <c r="G3965" s="11" t="s">
        <v>381</v>
      </c>
      <c r="H3965" s="11" t="s">
        <v>381</v>
      </c>
      <c r="I3965" s="11" t="s">
        <v>381</v>
      </c>
      <c r="J3965" s="11" t="s">
        <v>381</v>
      </c>
      <c r="K3965" s="11" t="s">
        <v>381</v>
      </c>
      <c r="L3965" s="11" t="s">
        <v>381</v>
      </c>
      <c r="M3965" s="11" t="s">
        <v>381</v>
      </c>
      <c r="N3965" s="11" t="s">
        <v>381</v>
      </c>
      <c r="O3965" s="11" t="s">
        <v>381</v>
      </c>
      <c r="P3965" s="11" t="s">
        <v>381</v>
      </c>
      <c r="Q3965" s="11" t="s">
        <v>381</v>
      </c>
      <c r="R3965" s="11" t="s">
        <v>381</v>
      </c>
      <c r="S3965" s="11" t="s">
        <v>381</v>
      </c>
      <c r="T3965" s="11" t="s">
        <v>381</v>
      </c>
      <c r="U3965" s="11" t="s">
        <v>381</v>
      </c>
      <c r="V3965" s="11" t="s">
        <v>381</v>
      </c>
      <c r="W3965" s="11" t="s">
        <v>381</v>
      </c>
      <c r="X3965" s="11" t="s">
        <v>381</v>
      </c>
      <c r="Y3965" s="11" t="s">
        <v>381</v>
      </c>
      <c r="Z3965" s="11">
        <v>2.4039999999999999E-2</v>
      </c>
      <c r="AA3965" s="11">
        <v>6.5629999999999994E-2</v>
      </c>
      <c r="AB3965" s="11">
        <v>0.11799999999999999</v>
      </c>
      <c r="AC3965" s="11">
        <v>0.20766999999999999</v>
      </c>
      <c r="AD3965" s="71"/>
      <c r="AE3965" s="71"/>
      <c r="AF3965" s="71">
        <f t="shared" si="188"/>
        <v>0</v>
      </c>
      <c r="AG3965" s="277" t="s">
        <v>907</v>
      </c>
      <c r="AH3965" s="277" t="s">
        <v>871</v>
      </c>
      <c r="AI3965" s="276" t="s">
        <v>872</v>
      </c>
      <c r="AJ3965" s="276" t="s">
        <v>873</v>
      </c>
      <c r="AK3965" s="276" t="s">
        <v>365</v>
      </c>
      <c r="AL3965" s="277" t="s">
        <v>181</v>
      </c>
      <c r="AM3965" s="276" t="s">
        <v>851</v>
      </c>
      <c r="AN3965" s="276" t="s">
        <v>636</v>
      </c>
      <c r="AO3965" s="277" t="s">
        <v>637</v>
      </c>
    </row>
    <row r="3966" spans="1:41" ht="15" thickBot="1" x14ac:dyDescent="0.4">
      <c r="A3966" s="8">
        <v>2025</v>
      </c>
      <c r="B3966" s="9" t="s">
        <v>172</v>
      </c>
      <c r="C3966" s="9" t="s">
        <v>181</v>
      </c>
      <c r="D3966" s="9" t="s">
        <v>365</v>
      </c>
      <c r="E3966" s="9" t="s">
        <v>31</v>
      </c>
      <c r="F3966" s="8">
        <v>2026</v>
      </c>
      <c r="G3966" s="11" t="s">
        <v>381</v>
      </c>
      <c r="H3966" s="11" t="s">
        <v>381</v>
      </c>
      <c r="I3966" s="11" t="s">
        <v>381</v>
      </c>
      <c r="J3966" s="11" t="s">
        <v>381</v>
      </c>
      <c r="K3966" s="11" t="s">
        <v>381</v>
      </c>
      <c r="L3966" s="11" t="s">
        <v>381</v>
      </c>
      <c r="M3966" s="11" t="s">
        <v>381</v>
      </c>
      <c r="N3966" s="11" t="s">
        <v>381</v>
      </c>
      <c r="O3966" s="11" t="s">
        <v>381</v>
      </c>
      <c r="P3966" s="11" t="s">
        <v>381</v>
      </c>
      <c r="Q3966" s="11" t="s">
        <v>381</v>
      </c>
      <c r="R3966" s="11" t="s">
        <v>381</v>
      </c>
      <c r="S3966" s="11" t="s">
        <v>381</v>
      </c>
      <c r="T3966" s="11" t="s">
        <v>381</v>
      </c>
      <c r="U3966" s="11" t="s">
        <v>381</v>
      </c>
      <c r="V3966" s="11" t="s">
        <v>381</v>
      </c>
      <c r="W3966" s="11" t="s">
        <v>381</v>
      </c>
      <c r="X3966" s="11" t="s">
        <v>381</v>
      </c>
      <c r="Y3966" s="11" t="s">
        <v>381</v>
      </c>
      <c r="Z3966" s="11">
        <v>1.9089999999999999E-2</v>
      </c>
      <c r="AA3966" s="11">
        <v>6.9059999999999996E-2</v>
      </c>
      <c r="AB3966" s="11">
        <v>0.12581999999999999</v>
      </c>
      <c r="AC3966" s="11">
        <v>0.21396999999999999</v>
      </c>
      <c r="AD3966" s="71"/>
      <c r="AE3966" s="71"/>
      <c r="AF3966" s="71">
        <f t="shared" si="188"/>
        <v>0</v>
      </c>
      <c r="AG3966" s="277" t="s">
        <v>907</v>
      </c>
      <c r="AH3966" s="277" t="s">
        <v>871</v>
      </c>
      <c r="AI3966" s="276" t="s">
        <v>872</v>
      </c>
      <c r="AJ3966" s="276" t="s">
        <v>873</v>
      </c>
      <c r="AK3966" s="276" t="s">
        <v>365</v>
      </c>
      <c r="AL3966" s="277" t="s">
        <v>181</v>
      </c>
      <c r="AM3966" s="276" t="s">
        <v>851</v>
      </c>
      <c r="AN3966" s="276" t="s">
        <v>636</v>
      </c>
      <c r="AO3966" s="277" t="s">
        <v>637</v>
      </c>
    </row>
    <row r="3967" spans="1:41" ht="15" thickBot="1" x14ac:dyDescent="0.4">
      <c r="A3967" s="8">
        <v>2025</v>
      </c>
      <c r="B3967" s="9" t="s">
        <v>172</v>
      </c>
      <c r="C3967" s="9" t="s">
        <v>181</v>
      </c>
      <c r="D3967" s="9" t="s">
        <v>365</v>
      </c>
      <c r="E3967" s="9" t="s">
        <v>31</v>
      </c>
      <c r="F3967" s="8">
        <v>2027</v>
      </c>
      <c r="G3967" s="11" t="s">
        <v>381</v>
      </c>
      <c r="H3967" s="11" t="s">
        <v>381</v>
      </c>
      <c r="I3967" s="11" t="s">
        <v>381</v>
      </c>
      <c r="J3967" s="11" t="s">
        <v>381</v>
      </c>
      <c r="K3967" s="11" t="s">
        <v>381</v>
      </c>
      <c r="L3967" s="11" t="s">
        <v>381</v>
      </c>
      <c r="M3967" s="11" t="s">
        <v>381</v>
      </c>
      <c r="N3967" s="11" t="s">
        <v>381</v>
      </c>
      <c r="O3967" s="11" t="s">
        <v>381</v>
      </c>
      <c r="P3967" s="11" t="s">
        <v>381</v>
      </c>
      <c r="Q3967" s="11" t="s">
        <v>381</v>
      </c>
      <c r="R3967" s="11" t="s">
        <v>381</v>
      </c>
      <c r="S3967" s="11" t="s">
        <v>381</v>
      </c>
      <c r="T3967" s="11" t="s">
        <v>381</v>
      </c>
      <c r="U3967" s="11" t="s">
        <v>381</v>
      </c>
      <c r="V3967" s="11" t="s">
        <v>381</v>
      </c>
      <c r="W3967" s="11" t="s">
        <v>381</v>
      </c>
      <c r="X3967" s="11" t="s">
        <v>381</v>
      </c>
      <c r="Y3967" s="11" t="s">
        <v>381</v>
      </c>
      <c r="Z3967" s="11">
        <v>2.0109999999999999E-2</v>
      </c>
      <c r="AA3967" s="11">
        <v>6.8940000000000001E-2</v>
      </c>
      <c r="AB3967" s="11">
        <v>0.12232</v>
      </c>
      <c r="AC3967" s="11">
        <v>0.21137</v>
      </c>
      <c r="AD3967" s="71"/>
      <c r="AE3967" s="71"/>
      <c r="AF3967" s="71">
        <f t="shared" si="188"/>
        <v>0</v>
      </c>
      <c r="AG3967" s="277" t="s">
        <v>907</v>
      </c>
      <c r="AH3967" s="277" t="s">
        <v>871</v>
      </c>
      <c r="AI3967" s="276" t="s">
        <v>872</v>
      </c>
      <c r="AJ3967" s="276" t="s">
        <v>873</v>
      </c>
      <c r="AK3967" s="276" t="s">
        <v>365</v>
      </c>
      <c r="AL3967" s="277" t="s">
        <v>181</v>
      </c>
      <c r="AM3967" s="276" t="s">
        <v>851</v>
      </c>
      <c r="AN3967" s="276" t="s">
        <v>636</v>
      </c>
      <c r="AO3967" s="277" t="s">
        <v>637</v>
      </c>
    </row>
    <row r="3968" spans="1:41" ht="15" thickBot="1" x14ac:dyDescent="0.4">
      <c r="A3968" s="8">
        <v>2025</v>
      </c>
      <c r="B3968" s="9" t="s">
        <v>172</v>
      </c>
      <c r="C3968" s="9" t="s">
        <v>181</v>
      </c>
      <c r="D3968" s="9" t="s">
        <v>365</v>
      </c>
      <c r="E3968" s="9" t="s">
        <v>31</v>
      </c>
      <c r="F3968" s="8">
        <v>2028</v>
      </c>
      <c r="G3968" s="11" t="s">
        <v>381</v>
      </c>
      <c r="H3968" s="11" t="s">
        <v>381</v>
      </c>
      <c r="I3968" s="11" t="s">
        <v>381</v>
      </c>
      <c r="J3968" s="11" t="s">
        <v>381</v>
      </c>
      <c r="K3968" s="11" t="s">
        <v>381</v>
      </c>
      <c r="L3968" s="11" t="s">
        <v>381</v>
      </c>
      <c r="M3968" s="11" t="s">
        <v>381</v>
      </c>
      <c r="N3968" s="11" t="s">
        <v>381</v>
      </c>
      <c r="O3968" s="11" t="s">
        <v>381</v>
      </c>
      <c r="P3968" s="11" t="s">
        <v>381</v>
      </c>
      <c r="Q3968" s="11" t="s">
        <v>381</v>
      </c>
      <c r="R3968" s="11" t="s">
        <v>381</v>
      </c>
      <c r="S3968" s="11" t="s">
        <v>381</v>
      </c>
      <c r="T3968" s="11" t="s">
        <v>381</v>
      </c>
      <c r="U3968" s="11" t="s">
        <v>381</v>
      </c>
      <c r="V3968" s="11" t="s">
        <v>381</v>
      </c>
      <c r="W3968" s="11" t="s">
        <v>381</v>
      </c>
      <c r="X3968" s="11" t="s">
        <v>381</v>
      </c>
      <c r="Y3968" s="11" t="s">
        <v>381</v>
      </c>
      <c r="Z3968" s="11">
        <v>2.1299999999999999E-2</v>
      </c>
      <c r="AA3968" s="11">
        <v>7.2749999999999995E-2</v>
      </c>
      <c r="AB3968" s="11">
        <v>9.0569999999999998E-2</v>
      </c>
      <c r="AC3968" s="11">
        <v>0.18462000000000001</v>
      </c>
      <c r="AD3968" s="71"/>
      <c r="AE3968" s="71"/>
      <c r="AF3968" s="71">
        <f t="shared" si="188"/>
        <v>0</v>
      </c>
      <c r="AG3968" s="277" t="s">
        <v>907</v>
      </c>
      <c r="AH3968" s="277" t="s">
        <v>871</v>
      </c>
      <c r="AI3968" s="276" t="s">
        <v>872</v>
      </c>
      <c r="AJ3968" s="276" t="s">
        <v>873</v>
      </c>
      <c r="AK3968" s="276" t="s">
        <v>365</v>
      </c>
      <c r="AL3968" s="277" t="s">
        <v>181</v>
      </c>
      <c r="AM3968" s="276" t="s">
        <v>851</v>
      </c>
      <c r="AN3968" s="276" t="s">
        <v>636</v>
      </c>
      <c r="AO3968" s="277" t="s">
        <v>637</v>
      </c>
    </row>
    <row r="3969" spans="1:41" ht="15" thickBot="1" x14ac:dyDescent="0.4">
      <c r="A3969" s="8">
        <v>2025</v>
      </c>
      <c r="B3969" s="9" t="s">
        <v>172</v>
      </c>
      <c r="C3969" s="9" t="s">
        <v>181</v>
      </c>
      <c r="D3969" s="9" t="s">
        <v>365</v>
      </c>
      <c r="E3969" s="9" t="s">
        <v>31</v>
      </c>
      <c r="F3969" s="8">
        <v>2029</v>
      </c>
      <c r="G3969" s="11" t="s">
        <v>381</v>
      </c>
      <c r="H3969" s="11" t="s">
        <v>381</v>
      </c>
      <c r="I3969" s="11" t="s">
        <v>381</v>
      </c>
      <c r="J3969" s="11" t="s">
        <v>381</v>
      </c>
      <c r="K3969" s="11" t="s">
        <v>381</v>
      </c>
      <c r="L3969" s="11" t="s">
        <v>381</v>
      </c>
      <c r="M3969" s="11" t="s">
        <v>381</v>
      </c>
      <c r="N3969" s="11" t="s">
        <v>381</v>
      </c>
      <c r="O3969" s="11" t="s">
        <v>381</v>
      </c>
      <c r="P3969" s="11" t="s">
        <v>381</v>
      </c>
      <c r="Q3969" s="11" t="s">
        <v>381</v>
      </c>
      <c r="R3969" s="11" t="s">
        <v>381</v>
      </c>
      <c r="S3969" s="11" t="s">
        <v>381</v>
      </c>
      <c r="T3969" s="11" t="s">
        <v>381</v>
      </c>
      <c r="U3969" s="11" t="s">
        <v>381</v>
      </c>
      <c r="V3969" s="11" t="s">
        <v>381</v>
      </c>
      <c r="W3969" s="11" t="s">
        <v>381</v>
      </c>
      <c r="X3969" s="11" t="s">
        <v>381</v>
      </c>
      <c r="Y3969" s="11" t="s">
        <v>381</v>
      </c>
      <c r="Z3969" s="11">
        <v>1.924E-2</v>
      </c>
      <c r="AA3969" s="11">
        <v>5.6980000000000003E-2</v>
      </c>
      <c r="AB3969" s="11">
        <v>8.7440000000000004E-2</v>
      </c>
      <c r="AC3969" s="11">
        <v>0.16366</v>
      </c>
      <c r="AD3969" s="71"/>
      <c r="AE3969" s="71"/>
      <c r="AF3969" s="71">
        <f t="shared" si="188"/>
        <v>0</v>
      </c>
      <c r="AG3969" s="277" t="s">
        <v>907</v>
      </c>
      <c r="AH3969" s="277" t="s">
        <v>871</v>
      </c>
      <c r="AI3969" s="276" t="s">
        <v>872</v>
      </c>
      <c r="AJ3969" s="276" t="s">
        <v>873</v>
      </c>
      <c r="AK3969" s="276" t="s">
        <v>365</v>
      </c>
      <c r="AL3969" s="277" t="s">
        <v>181</v>
      </c>
      <c r="AM3969" s="276" t="s">
        <v>851</v>
      </c>
      <c r="AN3969" s="276" t="s">
        <v>636</v>
      </c>
      <c r="AO3969" s="277" t="s">
        <v>637</v>
      </c>
    </row>
    <row r="3970" spans="1:41" ht="15" thickBot="1" x14ac:dyDescent="0.4">
      <c r="A3970" s="8">
        <v>2025</v>
      </c>
      <c r="B3970" s="9" t="s">
        <v>172</v>
      </c>
      <c r="C3970" s="9" t="s">
        <v>181</v>
      </c>
      <c r="D3970" s="9" t="s">
        <v>365</v>
      </c>
      <c r="E3970" s="9" t="s">
        <v>31</v>
      </c>
      <c r="F3970" s="8">
        <v>2030</v>
      </c>
      <c r="G3970" s="11" t="s">
        <v>381</v>
      </c>
      <c r="H3970" s="11" t="s">
        <v>381</v>
      </c>
      <c r="I3970" s="11" t="s">
        <v>381</v>
      </c>
      <c r="J3970" s="11" t="s">
        <v>381</v>
      </c>
      <c r="K3970" s="11" t="s">
        <v>381</v>
      </c>
      <c r="L3970" s="11" t="s">
        <v>381</v>
      </c>
      <c r="M3970" s="11" t="s">
        <v>381</v>
      </c>
      <c r="N3970" s="11" t="s">
        <v>381</v>
      </c>
      <c r="O3970" s="11" t="s">
        <v>381</v>
      </c>
      <c r="P3970" s="11" t="s">
        <v>381</v>
      </c>
      <c r="Q3970" s="11" t="s">
        <v>381</v>
      </c>
      <c r="R3970" s="11" t="s">
        <v>381</v>
      </c>
      <c r="S3970" s="11" t="s">
        <v>381</v>
      </c>
      <c r="T3970" s="11" t="s">
        <v>381</v>
      </c>
      <c r="U3970" s="11" t="s">
        <v>381</v>
      </c>
      <c r="V3970" s="11" t="s">
        <v>381</v>
      </c>
      <c r="W3970" s="11" t="s">
        <v>381</v>
      </c>
      <c r="X3970" s="11" t="s">
        <v>381</v>
      </c>
      <c r="Y3970" s="11" t="s">
        <v>381</v>
      </c>
      <c r="Z3970" s="11">
        <v>1.6719999999999999E-2</v>
      </c>
      <c r="AA3970" s="11">
        <v>6.139E-2</v>
      </c>
      <c r="AB3970" s="11">
        <v>8.4839999999999999E-2</v>
      </c>
      <c r="AC3970" s="11">
        <v>0.16295000000000001</v>
      </c>
      <c r="AD3970" s="71"/>
      <c r="AE3970" s="71"/>
      <c r="AF3970" s="71">
        <f t="shared" si="188"/>
        <v>0</v>
      </c>
      <c r="AG3970" s="277" t="s">
        <v>907</v>
      </c>
      <c r="AH3970" s="277" t="s">
        <v>871</v>
      </c>
      <c r="AI3970" s="276" t="s">
        <v>872</v>
      </c>
      <c r="AJ3970" s="276" t="s">
        <v>873</v>
      </c>
      <c r="AK3970" s="276" t="s">
        <v>365</v>
      </c>
      <c r="AL3970" s="277" t="s">
        <v>181</v>
      </c>
      <c r="AM3970" s="276" t="s">
        <v>851</v>
      </c>
      <c r="AN3970" s="276" t="s">
        <v>636</v>
      </c>
      <c r="AO3970" s="277" t="s">
        <v>637</v>
      </c>
    </row>
    <row r="3971" spans="1:41" ht="15" thickBot="1" x14ac:dyDescent="0.4">
      <c r="A3971" s="8">
        <v>2025</v>
      </c>
      <c r="B3971" s="9" t="s">
        <v>172</v>
      </c>
      <c r="C3971" s="9" t="s">
        <v>181</v>
      </c>
      <c r="D3971" s="9" t="s">
        <v>365</v>
      </c>
      <c r="E3971" s="9" t="s">
        <v>31</v>
      </c>
      <c r="F3971" s="8">
        <v>2031</v>
      </c>
      <c r="G3971" s="11" t="s">
        <v>381</v>
      </c>
      <c r="H3971" s="11" t="s">
        <v>381</v>
      </c>
      <c r="I3971" s="11" t="s">
        <v>381</v>
      </c>
      <c r="J3971" s="11" t="s">
        <v>381</v>
      </c>
      <c r="K3971" s="11" t="s">
        <v>381</v>
      </c>
      <c r="L3971" s="11" t="s">
        <v>381</v>
      </c>
      <c r="M3971" s="11" t="s">
        <v>381</v>
      </c>
      <c r="N3971" s="11" t="s">
        <v>381</v>
      </c>
      <c r="O3971" s="11" t="s">
        <v>381</v>
      </c>
      <c r="P3971" s="11" t="s">
        <v>381</v>
      </c>
      <c r="Q3971" s="11" t="s">
        <v>381</v>
      </c>
      <c r="R3971" s="11" t="s">
        <v>381</v>
      </c>
      <c r="S3971" s="11" t="s">
        <v>381</v>
      </c>
      <c r="T3971" s="11" t="s">
        <v>381</v>
      </c>
      <c r="U3971" s="11" t="s">
        <v>381</v>
      </c>
      <c r="V3971" s="11" t="s">
        <v>381</v>
      </c>
      <c r="W3971" s="11" t="s">
        <v>381</v>
      </c>
      <c r="X3971" s="11" t="s">
        <v>381</v>
      </c>
      <c r="Y3971" s="11" t="s">
        <v>381</v>
      </c>
      <c r="Z3971" s="11">
        <v>1.8200000000000001E-2</v>
      </c>
      <c r="AA3971" s="11">
        <v>5.6070000000000002E-2</v>
      </c>
      <c r="AB3971" s="11">
        <v>8.609E-2</v>
      </c>
      <c r="AC3971" s="11">
        <v>0.16034999999999999</v>
      </c>
      <c r="AD3971" s="71"/>
      <c r="AE3971" s="71"/>
      <c r="AF3971" s="71">
        <f t="shared" si="188"/>
        <v>0</v>
      </c>
      <c r="AG3971" s="277" t="s">
        <v>907</v>
      </c>
      <c r="AH3971" s="277" t="s">
        <v>871</v>
      </c>
      <c r="AI3971" s="276" t="s">
        <v>872</v>
      </c>
      <c r="AJ3971" s="276" t="s">
        <v>873</v>
      </c>
      <c r="AK3971" s="276" t="s">
        <v>365</v>
      </c>
      <c r="AL3971" s="277" t="s">
        <v>181</v>
      </c>
      <c r="AM3971" s="276" t="s">
        <v>851</v>
      </c>
      <c r="AN3971" s="276" t="s">
        <v>636</v>
      </c>
      <c r="AO3971" s="277" t="s">
        <v>637</v>
      </c>
    </row>
    <row r="3972" spans="1:41" ht="15" thickBot="1" x14ac:dyDescent="0.4">
      <c r="A3972" s="8">
        <v>2025</v>
      </c>
      <c r="B3972" s="9" t="s">
        <v>172</v>
      </c>
      <c r="C3972" s="9" t="s">
        <v>181</v>
      </c>
      <c r="D3972" s="9" t="s">
        <v>365</v>
      </c>
      <c r="E3972" s="9" t="s">
        <v>31</v>
      </c>
      <c r="F3972" s="8">
        <v>2032</v>
      </c>
      <c r="G3972" s="11" t="s">
        <v>381</v>
      </c>
      <c r="H3972" s="11" t="s">
        <v>381</v>
      </c>
      <c r="I3972" s="11" t="s">
        <v>381</v>
      </c>
      <c r="J3972" s="11" t="s">
        <v>381</v>
      </c>
      <c r="K3972" s="11" t="s">
        <v>381</v>
      </c>
      <c r="L3972" s="11" t="s">
        <v>381</v>
      </c>
      <c r="M3972" s="11" t="s">
        <v>381</v>
      </c>
      <c r="N3972" s="11" t="s">
        <v>381</v>
      </c>
      <c r="O3972" s="11" t="s">
        <v>381</v>
      </c>
      <c r="P3972" s="11" t="s">
        <v>381</v>
      </c>
      <c r="Q3972" s="11" t="s">
        <v>381</v>
      </c>
      <c r="R3972" s="11" t="s">
        <v>381</v>
      </c>
      <c r="S3972" s="11" t="s">
        <v>381</v>
      </c>
      <c r="T3972" s="11" t="s">
        <v>381</v>
      </c>
      <c r="U3972" s="11" t="s">
        <v>381</v>
      </c>
      <c r="V3972" s="11" t="s">
        <v>381</v>
      </c>
      <c r="W3972" s="11" t="s">
        <v>381</v>
      </c>
      <c r="X3972" s="11" t="s">
        <v>381</v>
      </c>
      <c r="Y3972" s="11" t="s">
        <v>381</v>
      </c>
      <c r="Z3972" s="11">
        <v>1.976E-2</v>
      </c>
      <c r="AA3972" s="11">
        <v>3.3480000000000003E-2</v>
      </c>
      <c r="AB3972" s="11">
        <v>7.9500000000000001E-2</v>
      </c>
      <c r="AC3972" s="11">
        <v>0.13275000000000001</v>
      </c>
      <c r="AD3972" s="71"/>
      <c r="AE3972" s="71"/>
      <c r="AF3972" s="71">
        <f t="shared" si="188"/>
        <v>0</v>
      </c>
      <c r="AG3972" s="277" t="s">
        <v>907</v>
      </c>
      <c r="AH3972" s="277" t="s">
        <v>871</v>
      </c>
      <c r="AI3972" s="276" t="s">
        <v>872</v>
      </c>
      <c r="AJ3972" s="276" t="s">
        <v>873</v>
      </c>
      <c r="AK3972" s="276" t="s">
        <v>365</v>
      </c>
      <c r="AL3972" s="277" t="s">
        <v>181</v>
      </c>
      <c r="AM3972" s="276" t="s">
        <v>851</v>
      </c>
      <c r="AN3972" s="276" t="s">
        <v>636</v>
      </c>
      <c r="AO3972" s="277" t="s">
        <v>637</v>
      </c>
    </row>
    <row r="3973" spans="1:41" ht="15" thickBot="1" x14ac:dyDescent="0.4">
      <c r="A3973" s="8">
        <v>2025</v>
      </c>
      <c r="B3973" s="9" t="s">
        <v>172</v>
      </c>
      <c r="C3973" s="9" t="s">
        <v>181</v>
      </c>
      <c r="D3973" s="9" t="s">
        <v>365</v>
      </c>
      <c r="E3973" s="9" t="s">
        <v>31</v>
      </c>
      <c r="F3973" s="8">
        <v>2033</v>
      </c>
      <c r="G3973" s="11" t="s">
        <v>381</v>
      </c>
      <c r="H3973" s="11" t="s">
        <v>381</v>
      </c>
      <c r="I3973" s="11" t="s">
        <v>381</v>
      </c>
      <c r="J3973" s="11" t="s">
        <v>381</v>
      </c>
      <c r="K3973" s="11" t="s">
        <v>381</v>
      </c>
      <c r="L3973" s="11" t="s">
        <v>381</v>
      </c>
      <c r="M3973" s="11" t="s">
        <v>381</v>
      </c>
      <c r="N3973" s="11" t="s">
        <v>381</v>
      </c>
      <c r="O3973" s="11" t="s">
        <v>381</v>
      </c>
      <c r="P3973" s="11" t="s">
        <v>381</v>
      </c>
      <c r="Q3973" s="11" t="s">
        <v>381</v>
      </c>
      <c r="R3973" s="11" t="s">
        <v>381</v>
      </c>
      <c r="S3973" s="11" t="s">
        <v>381</v>
      </c>
      <c r="T3973" s="11" t="s">
        <v>381</v>
      </c>
      <c r="U3973" s="11" t="s">
        <v>381</v>
      </c>
      <c r="V3973" s="11" t="s">
        <v>381</v>
      </c>
      <c r="W3973" s="11" t="s">
        <v>381</v>
      </c>
      <c r="X3973" s="11" t="s">
        <v>381</v>
      </c>
      <c r="Y3973" s="11" t="s">
        <v>381</v>
      </c>
      <c r="Z3973" s="11">
        <v>1.5720000000000001E-2</v>
      </c>
      <c r="AA3973" s="11">
        <v>2.9919999999999999E-2</v>
      </c>
      <c r="AB3973" s="11">
        <v>8.301E-2</v>
      </c>
      <c r="AC3973" s="11">
        <v>0.12864</v>
      </c>
      <c r="AD3973" s="71"/>
      <c r="AE3973" s="71"/>
      <c r="AF3973" s="71">
        <f t="shared" si="188"/>
        <v>0</v>
      </c>
      <c r="AG3973" s="277" t="s">
        <v>907</v>
      </c>
      <c r="AH3973" s="277" t="s">
        <v>871</v>
      </c>
      <c r="AI3973" s="276" t="s">
        <v>872</v>
      </c>
      <c r="AJ3973" s="276" t="s">
        <v>873</v>
      </c>
      <c r="AK3973" s="276" t="s">
        <v>365</v>
      </c>
      <c r="AL3973" s="277" t="s">
        <v>181</v>
      </c>
      <c r="AM3973" s="276" t="s">
        <v>851</v>
      </c>
      <c r="AN3973" s="276" t="s">
        <v>636</v>
      </c>
      <c r="AO3973" s="277" t="s">
        <v>637</v>
      </c>
    </row>
    <row r="3974" spans="1:41" ht="15" thickBot="1" x14ac:dyDescent="0.4">
      <c r="A3974" s="8">
        <v>2025</v>
      </c>
      <c r="B3974" s="9" t="s">
        <v>172</v>
      </c>
      <c r="C3974" s="9" t="s">
        <v>181</v>
      </c>
      <c r="D3974" s="9" t="s">
        <v>365</v>
      </c>
      <c r="E3974" s="9" t="s">
        <v>31</v>
      </c>
      <c r="F3974" s="8">
        <v>2034</v>
      </c>
      <c r="G3974" s="11" t="s">
        <v>381</v>
      </c>
      <c r="H3974" s="11" t="s">
        <v>381</v>
      </c>
      <c r="I3974" s="11" t="s">
        <v>381</v>
      </c>
      <c r="J3974" s="11" t="s">
        <v>381</v>
      </c>
      <c r="K3974" s="11" t="s">
        <v>381</v>
      </c>
      <c r="L3974" s="11" t="s">
        <v>381</v>
      </c>
      <c r="M3974" s="11" t="s">
        <v>381</v>
      </c>
      <c r="N3974" s="11" t="s">
        <v>381</v>
      </c>
      <c r="O3974" s="11" t="s">
        <v>381</v>
      </c>
      <c r="P3974" s="11" t="s">
        <v>381</v>
      </c>
      <c r="Q3974" s="11" t="s">
        <v>381</v>
      </c>
      <c r="R3974" s="11" t="s">
        <v>381</v>
      </c>
      <c r="S3974" s="11" t="s">
        <v>381</v>
      </c>
      <c r="T3974" s="11" t="s">
        <v>381</v>
      </c>
      <c r="U3974" s="11" t="s">
        <v>381</v>
      </c>
      <c r="V3974" s="11" t="s">
        <v>381</v>
      </c>
      <c r="W3974" s="11" t="s">
        <v>381</v>
      </c>
      <c r="X3974" s="11" t="s">
        <v>381</v>
      </c>
      <c r="Y3974" s="11" t="s">
        <v>381</v>
      </c>
      <c r="Z3974" s="11">
        <v>7.0099999999999997E-3</v>
      </c>
      <c r="AA3974" s="11">
        <v>3.2890000000000003E-2</v>
      </c>
      <c r="AB3974" s="11">
        <v>8.0839999999999995E-2</v>
      </c>
      <c r="AC3974" s="11">
        <v>0.12075</v>
      </c>
      <c r="AD3974" s="71"/>
      <c r="AE3974" s="71"/>
      <c r="AF3974" s="71">
        <f t="shared" si="188"/>
        <v>0</v>
      </c>
      <c r="AG3974" s="277" t="s">
        <v>907</v>
      </c>
      <c r="AH3974" s="277" t="s">
        <v>871</v>
      </c>
      <c r="AI3974" s="276" t="s">
        <v>872</v>
      </c>
      <c r="AJ3974" s="276" t="s">
        <v>873</v>
      </c>
      <c r="AK3974" s="276" t="s">
        <v>365</v>
      </c>
      <c r="AL3974" s="277" t="s">
        <v>181</v>
      </c>
      <c r="AM3974" s="276" t="s">
        <v>851</v>
      </c>
      <c r="AN3974" s="276" t="s">
        <v>636</v>
      </c>
      <c r="AO3974" s="277" t="s">
        <v>637</v>
      </c>
    </row>
    <row r="3975" spans="1:41" ht="15" thickBot="1" x14ac:dyDescent="0.4">
      <c r="A3975" s="8">
        <v>2025</v>
      </c>
      <c r="B3975" s="9" t="s">
        <v>172</v>
      </c>
      <c r="C3975" s="9" t="s">
        <v>181</v>
      </c>
      <c r="D3975" s="9" t="s">
        <v>365</v>
      </c>
      <c r="E3975" s="9" t="s">
        <v>31</v>
      </c>
      <c r="F3975" s="8">
        <v>2035</v>
      </c>
      <c r="G3975" s="11" t="s">
        <v>381</v>
      </c>
      <c r="H3975" s="11" t="s">
        <v>381</v>
      </c>
      <c r="I3975" s="11" t="s">
        <v>381</v>
      </c>
      <c r="J3975" s="11" t="s">
        <v>381</v>
      </c>
      <c r="K3975" s="11" t="s">
        <v>381</v>
      </c>
      <c r="L3975" s="11" t="s">
        <v>381</v>
      </c>
      <c r="M3975" s="11" t="s">
        <v>381</v>
      </c>
      <c r="N3975" s="11" t="s">
        <v>381</v>
      </c>
      <c r="O3975" s="11" t="s">
        <v>381</v>
      </c>
      <c r="P3975" s="11" t="s">
        <v>381</v>
      </c>
      <c r="Q3975" s="11" t="s">
        <v>381</v>
      </c>
      <c r="R3975" s="11" t="s">
        <v>381</v>
      </c>
      <c r="S3975" s="11" t="s">
        <v>381</v>
      </c>
      <c r="T3975" s="11" t="s">
        <v>381</v>
      </c>
      <c r="U3975" s="11" t="s">
        <v>381</v>
      </c>
      <c r="V3975" s="11" t="s">
        <v>381</v>
      </c>
      <c r="W3975" s="11" t="s">
        <v>381</v>
      </c>
      <c r="X3975" s="11" t="s">
        <v>381</v>
      </c>
      <c r="Y3975" s="11" t="s">
        <v>381</v>
      </c>
      <c r="Z3975" s="11">
        <v>7.8600000000000007E-3</v>
      </c>
      <c r="AA3975" s="11">
        <v>2.989E-2</v>
      </c>
      <c r="AB3975" s="11">
        <v>8.9690000000000006E-2</v>
      </c>
      <c r="AC3975" s="11">
        <v>0.12744</v>
      </c>
      <c r="AD3975" s="71"/>
      <c r="AE3975" s="71"/>
      <c r="AF3975" s="71">
        <f t="shared" si="188"/>
        <v>0</v>
      </c>
      <c r="AG3975" s="277" t="s">
        <v>907</v>
      </c>
      <c r="AH3975" s="277" t="s">
        <v>871</v>
      </c>
      <c r="AI3975" s="276" t="s">
        <v>872</v>
      </c>
      <c r="AJ3975" s="276" t="s">
        <v>873</v>
      </c>
      <c r="AK3975" s="276" t="s">
        <v>365</v>
      </c>
      <c r="AL3975" s="277" t="s">
        <v>181</v>
      </c>
      <c r="AM3975" s="276" t="s">
        <v>851</v>
      </c>
      <c r="AN3975" s="276" t="s">
        <v>636</v>
      </c>
      <c r="AO3975" s="277" t="s">
        <v>637</v>
      </c>
    </row>
    <row r="3976" spans="1:41" ht="15" thickBot="1" x14ac:dyDescent="0.4">
      <c r="A3976" s="8">
        <v>2025</v>
      </c>
      <c r="B3976" s="9" t="s">
        <v>172</v>
      </c>
      <c r="C3976" s="9" t="s">
        <v>181</v>
      </c>
      <c r="D3976" s="9" t="s">
        <v>365</v>
      </c>
      <c r="E3976" s="9" t="s">
        <v>32</v>
      </c>
      <c r="F3976" s="8">
        <v>2025</v>
      </c>
      <c r="G3976" s="11">
        <v>0</v>
      </c>
      <c r="H3976" s="11">
        <v>0</v>
      </c>
      <c r="I3976" s="11">
        <v>0.23577000000000001</v>
      </c>
      <c r="J3976" s="11">
        <v>0</v>
      </c>
      <c r="K3976" s="11" t="s">
        <v>35</v>
      </c>
      <c r="L3976" s="11" t="s">
        <v>35</v>
      </c>
      <c r="M3976" s="11">
        <v>0</v>
      </c>
      <c r="N3976" s="11">
        <v>0</v>
      </c>
      <c r="O3976" s="11">
        <v>6.45E-3</v>
      </c>
      <c r="P3976" s="11">
        <v>3.0200000000000001E-3</v>
      </c>
      <c r="Q3976" s="11">
        <v>1.44703</v>
      </c>
      <c r="R3976" s="11">
        <v>0</v>
      </c>
      <c r="S3976" s="11" t="s">
        <v>35</v>
      </c>
      <c r="T3976" s="11">
        <v>1.6943999999999999</v>
      </c>
      <c r="U3976" s="11">
        <v>0</v>
      </c>
      <c r="V3976" s="11">
        <v>0</v>
      </c>
      <c r="W3976" s="11">
        <v>0</v>
      </c>
      <c r="X3976" s="11">
        <v>0</v>
      </c>
      <c r="Y3976" s="11">
        <v>1.6943999999999999</v>
      </c>
      <c r="Z3976" s="11">
        <v>0.15709000000000001</v>
      </c>
      <c r="AA3976" s="11">
        <v>0.70921999999999996</v>
      </c>
      <c r="AB3976" s="11">
        <v>0.40664</v>
      </c>
      <c r="AC3976" s="11">
        <v>1.27295</v>
      </c>
      <c r="AD3976" s="71">
        <f t="shared" si="186"/>
        <v>2.0999999999999999E-3</v>
      </c>
      <c r="AE3976" s="71">
        <f t="shared" si="187"/>
        <v>0</v>
      </c>
      <c r="AF3976" s="71">
        <f t="shared" si="188"/>
        <v>0</v>
      </c>
      <c r="AG3976" s="277" t="s">
        <v>908</v>
      </c>
      <c r="AH3976" s="277" t="s">
        <v>871</v>
      </c>
      <c r="AI3976" s="276" t="s">
        <v>872</v>
      </c>
      <c r="AJ3976" s="276" t="s">
        <v>873</v>
      </c>
      <c r="AK3976" s="276" t="s">
        <v>365</v>
      </c>
      <c r="AL3976" s="277" t="s">
        <v>181</v>
      </c>
      <c r="AM3976" s="276" t="s">
        <v>851</v>
      </c>
      <c r="AN3976" s="276" t="s">
        <v>636</v>
      </c>
      <c r="AO3976" s="277" t="s">
        <v>637</v>
      </c>
    </row>
    <row r="3977" spans="1:41" ht="15" thickBot="1" x14ac:dyDescent="0.4">
      <c r="A3977" s="8">
        <v>2025</v>
      </c>
      <c r="B3977" s="9" t="s">
        <v>172</v>
      </c>
      <c r="C3977" s="9" t="s">
        <v>181</v>
      </c>
      <c r="D3977" s="9" t="s">
        <v>365</v>
      </c>
      <c r="E3977" s="9" t="s">
        <v>32</v>
      </c>
      <c r="F3977" s="8">
        <v>2026</v>
      </c>
      <c r="G3977" s="11">
        <v>0</v>
      </c>
      <c r="H3977" s="11">
        <v>0</v>
      </c>
      <c r="I3977" s="11">
        <v>0.219</v>
      </c>
      <c r="J3977" s="11">
        <v>0</v>
      </c>
      <c r="K3977" s="11" t="s">
        <v>35</v>
      </c>
      <c r="L3977" s="11" t="s">
        <v>35</v>
      </c>
      <c r="M3977" s="11">
        <v>0</v>
      </c>
      <c r="N3977" s="11">
        <v>0</v>
      </c>
      <c r="O3977" s="11">
        <v>4.8399999999999997E-3</v>
      </c>
      <c r="P3977" s="11">
        <v>3.4399999999999999E-3</v>
      </c>
      <c r="Q3977" s="11">
        <v>1.3727799999999999</v>
      </c>
      <c r="R3977" s="11">
        <v>0</v>
      </c>
      <c r="S3977" s="11" t="s">
        <v>35</v>
      </c>
      <c r="T3977" s="11">
        <v>1.60318</v>
      </c>
      <c r="U3977" s="11">
        <v>0</v>
      </c>
      <c r="V3977" s="11">
        <v>0</v>
      </c>
      <c r="W3977" s="11">
        <v>0</v>
      </c>
      <c r="X3977" s="11">
        <v>0</v>
      </c>
      <c r="Y3977" s="11">
        <v>1.60318</v>
      </c>
      <c r="Z3977" s="11">
        <v>0.31136999999999998</v>
      </c>
      <c r="AA3977" s="11">
        <v>0.42881999999999998</v>
      </c>
      <c r="AB3977" s="11">
        <v>0.75831000000000004</v>
      </c>
      <c r="AC3977" s="11">
        <v>1.4984999999999999</v>
      </c>
      <c r="AD3977" s="71">
        <f t="shared" si="186"/>
        <v>3.0999999999999999E-3</v>
      </c>
      <c r="AE3977" s="71">
        <f t="shared" si="187"/>
        <v>0</v>
      </c>
      <c r="AF3977" s="71">
        <f t="shared" si="188"/>
        <v>0</v>
      </c>
      <c r="AG3977" s="277" t="s">
        <v>908</v>
      </c>
      <c r="AH3977" s="277" t="s">
        <v>871</v>
      </c>
      <c r="AI3977" s="276" t="s">
        <v>872</v>
      </c>
      <c r="AJ3977" s="276" t="s">
        <v>873</v>
      </c>
      <c r="AK3977" s="276" t="s">
        <v>365</v>
      </c>
      <c r="AL3977" s="277" t="s">
        <v>181</v>
      </c>
      <c r="AM3977" s="276" t="s">
        <v>851</v>
      </c>
      <c r="AN3977" s="276" t="s">
        <v>636</v>
      </c>
      <c r="AO3977" s="277" t="s">
        <v>637</v>
      </c>
    </row>
    <row r="3978" spans="1:41" ht="15" thickBot="1" x14ac:dyDescent="0.4">
      <c r="A3978" s="8">
        <v>2025</v>
      </c>
      <c r="B3978" s="9" t="s">
        <v>172</v>
      </c>
      <c r="C3978" s="9" t="s">
        <v>181</v>
      </c>
      <c r="D3978" s="9" t="s">
        <v>365</v>
      </c>
      <c r="E3978" s="9" t="s">
        <v>32</v>
      </c>
      <c r="F3978" s="8">
        <v>2027</v>
      </c>
      <c r="G3978" s="11">
        <v>0</v>
      </c>
      <c r="H3978" s="11">
        <v>0</v>
      </c>
      <c r="I3978" s="11">
        <v>0.1915</v>
      </c>
      <c r="J3978" s="11">
        <v>0</v>
      </c>
      <c r="K3978" s="11" t="s">
        <v>35</v>
      </c>
      <c r="L3978" s="11" t="s">
        <v>35</v>
      </c>
      <c r="M3978" s="11">
        <v>0</v>
      </c>
      <c r="N3978" s="11">
        <v>0</v>
      </c>
      <c r="O3978" s="11">
        <v>1.4760000000000001E-2</v>
      </c>
      <c r="P3978" s="11">
        <v>4.7400000000000003E-3</v>
      </c>
      <c r="Q3978" s="11">
        <v>0.84811999999999999</v>
      </c>
      <c r="R3978" s="11">
        <v>0</v>
      </c>
      <c r="S3978" s="11" t="s">
        <v>35</v>
      </c>
      <c r="T3978" s="11">
        <v>1.0649500000000001</v>
      </c>
      <c r="U3978" s="11">
        <v>0</v>
      </c>
      <c r="V3978" s="11">
        <v>0</v>
      </c>
      <c r="W3978" s="11">
        <v>0</v>
      </c>
      <c r="X3978" s="11">
        <v>0</v>
      </c>
      <c r="Y3978" s="11">
        <v>1.0649500000000001</v>
      </c>
      <c r="Z3978" s="11">
        <v>0.46012999999999998</v>
      </c>
      <c r="AA3978" s="11">
        <v>0.29930000000000001</v>
      </c>
      <c r="AB3978" s="11">
        <v>0.94786000000000004</v>
      </c>
      <c r="AC3978" s="11">
        <v>1.70729</v>
      </c>
      <c r="AD3978" s="71">
        <f t="shared" si="186"/>
        <v>5.7999999999999996E-3</v>
      </c>
      <c r="AE3978" s="71">
        <f t="shared" si="187"/>
        <v>0</v>
      </c>
      <c r="AF3978" s="71">
        <f t="shared" si="188"/>
        <v>0</v>
      </c>
      <c r="AG3978" s="277" t="s">
        <v>908</v>
      </c>
      <c r="AH3978" s="277" t="s">
        <v>871</v>
      </c>
      <c r="AI3978" s="276" t="s">
        <v>872</v>
      </c>
      <c r="AJ3978" s="276" t="s">
        <v>873</v>
      </c>
      <c r="AK3978" s="276" t="s">
        <v>365</v>
      </c>
      <c r="AL3978" s="277" t="s">
        <v>181</v>
      </c>
      <c r="AM3978" s="276" t="s">
        <v>851</v>
      </c>
      <c r="AN3978" s="276" t="s">
        <v>636</v>
      </c>
      <c r="AO3978" s="277" t="s">
        <v>637</v>
      </c>
    </row>
    <row r="3979" spans="1:41" ht="15" thickBot="1" x14ac:dyDescent="0.4">
      <c r="A3979" s="8">
        <v>2025</v>
      </c>
      <c r="B3979" s="9" t="s">
        <v>172</v>
      </c>
      <c r="C3979" s="9" t="s">
        <v>181</v>
      </c>
      <c r="D3979" s="9" t="s">
        <v>365</v>
      </c>
      <c r="E3979" s="9" t="s">
        <v>32</v>
      </c>
      <c r="F3979" s="8">
        <v>2028</v>
      </c>
      <c r="G3979" s="11">
        <v>0</v>
      </c>
      <c r="H3979" s="11">
        <v>0</v>
      </c>
      <c r="I3979" s="11">
        <v>0.30504999999999999</v>
      </c>
      <c r="J3979" s="11">
        <v>0</v>
      </c>
      <c r="K3979" s="11" t="s">
        <v>35</v>
      </c>
      <c r="L3979" s="11" t="s">
        <v>35</v>
      </c>
      <c r="M3979" s="11">
        <v>0</v>
      </c>
      <c r="N3979" s="11">
        <v>0</v>
      </c>
      <c r="O3979" s="11">
        <v>2.972E-2</v>
      </c>
      <c r="P3979" s="11">
        <v>4.2599999999999999E-3</v>
      </c>
      <c r="Q3979" s="11">
        <v>1.17042</v>
      </c>
      <c r="R3979" s="11">
        <v>0</v>
      </c>
      <c r="S3979" s="11" t="s">
        <v>35</v>
      </c>
      <c r="T3979" s="11">
        <v>1.5159899999999999</v>
      </c>
      <c r="U3979" s="11">
        <v>0</v>
      </c>
      <c r="V3979" s="11">
        <v>0</v>
      </c>
      <c r="W3979" s="11">
        <v>0</v>
      </c>
      <c r="X3979" s="11">
        <v>0</v>
      </c>
      <c r="Y3979" s="11">
        <v>1.5159899999999999</v>
      </c>
      <c r="Z3979" s="11">
        <v>0.42342000000000002</v>
      </c>
      <c r="AA3979" s="11">
        <v>0.37919999999999998</v>
      </c>
      <c r="AB3979" s="11">
        <v>1.0721099999999999</v>
      </c>
      <c r="AC3979" s="11">
        <v>1.87473</v>
      </c>
      <c r="AD3979" s="71">
        <f t="shared" si="186"/>
        <v>6.4999999999999997E-3</v>
      </c>
      <c r="AE3979" s="71">
        <f t="shared" si="187"/>
        <v>0</v>
      </c>
      <c r="AF3979" s="71">
        <f t="shared" si="188"/>
        <v>0</v>
      </c>
      <c r="AG3979" s="277" t="s">
        <v>908</v>
      </c>
      <c r="AH3979" s="277" t="s">
        <v>871</v>
      </c>
      <c r="AI3979" s="276" t="s">
        <v>872</v>
      </c>
      <c r="AJ3979" s="276" t="s">
        <v>873</v>
      </c>
      <c r="AK3979" s="276" t="s">
        <v>365</v>
      </c>
      <c r="AL3979" s="277" t="s">
        <v>181</v>
      </c>
      <c r="AM3979" s="276" t="s">
        <v>851</v>
      </c>
      <c r="AN3979" s="276" t="s">
        <v>636</v>
      </c>
      <c r="AO3979" s="277" t="s">
        <v>637</v>
      </c>
    </row>
    <row r="3980" spans="1:41" ht="15" thickBot="1" x14ac:dyDescent="0.4">
      <c r="A3980" s="8">
        <v>2025</v>
      </c>
      <c r="B3980" s="9" t="s">
        <v>172</v>
      </c>
      <c r="C3980" s="9" t="s">
        <v>181</v>
      </c>
      <c r="D3980" s="9" t="s">
        <v>365</v>
      </c>
      <c r="E3980" s="9" t="s">
        <v>32</v>
      </c>
      <c r="F3980" s="8">
        <v>2029</v>
      </c>
      <c r="G3980" s="11">
        <v>0</v>
      </c>
      <c r="H3980" s="11">
        <v>0</v>
      </c>
      <c r="I3980" s="11">
        <v>0.53044999999999998</v>
      </c>
      <c r="J3980" s="11">
        <v>0</v>
      </c>
      <c r="K3980" s="11" t="s">
        <v>35</v>
      </c>
      <c r="L3980" s="11" t="s">
        <v>35</v>
      </c>
      <c r="M3980" s="11">
        <v>0</v>
      </c>
      <c r="N3980" s="11">
        <v>0</v>
      </c>
      <c r="O3980" s="11">
        <v>0.14466000000000001</v>
      </c>
      <c r="P3980" s="11">
        <v>1.2460000000000001E-2</v>
      </c>
      <c r="Q3980" s="11">
        <v>1.23224</v>
      </c>
      <c r="R3980" s="11">
        <v>0</v>
      </c>
      <c r="S3980" s="11" t="s">
        <v>35</v>
      </c>
      <c r="T3980" s="11">
        <v>1.9271199999999999</v>
      </c>
      <c r="U3980" s="11">
        <v>0</v>
      </c>
      <c r="V3980" s="11">
        <v>0</v>
      </c>
      <c r="W3980" s="11">
        <v>0</v>
      </c>
      <c r="X3980" s="11">
        <v>0</v>
      </c>
      <c r="Y3980" s="11">
        <v>1.9271199999999999</v>
      </c>
      <c r="Z3980" s="11">
        <v>0.26723000000000002</v>
      </c>
      <c r="AA3980" s="11">
        <v>0.41045999999999999</v>
      </c>
      <c r="AB3980" s="11">
        <v>0.94077999999999995</v>
      </c>
      <c r="AC3980" s="11">
        <v>1.6184700000000001</v>
      </c>
      <c r="AD3980" s="71">
        <f t="shared" si="186"/>
        <v>7.3000000000000001E-3</v>
      </c>
      <c r="AE3980" s="71">
        <f t="shared" si="187"/>
        <v>0</v>
      </c>
      <c r="AF3980" s="71">
        <f t="shared" si="188"/>
        <v>0</v>
      </c>
      <c r="AG3980" s="277" t="s">
        <v>908</v>
      </c>
      <c r="AH3980" s="277" t="s">
        <v>871</v>
      </c>
      <c r="AI3980" s="276" t="s">
        <v>872</v>
      </c>
      <c r="AJ3980" s="276" t="s">
        <v>873</v>
      </c>
      <c r="AK3980" s="276" t="s">
        <v>365</v>
      </c>
      <c r="AL3980" s="277" t="s">
        <v>181</v>
      </c>
      <c r="AM3980" s="276" t="s">
        <v>851</v>
      </c>
      <c r="AN3980" s="276" t="s">
        <v>636</v>
      </c>
      <c r="AO3980" s="277" t="s">
        <v>637</v>
      </c>
    </row>
    <row r="3981" spans="1:41" ht="15" thickBot="1" x14ac:dyDescent="0.4">
      <c r="A3981" s="8">
        <v>2025</v>
      </c>
      <c r="B3981" s="9" t="s">
        <v>172</v>
      </c>
      <c r="C3981" s="9" t="s">
        <v>181</v>
      </c>
      <c r="D3981" s="9" t="s">
        <v>365</v>
      </c>
      <c r="E3981" s="9" t="s">
        <v>32</v>
      </c>
      <c r="F3981" s="8">
        <v>2030</v>
      </c>
      <c r="G3981" s="11">
        <v>0</v>
      </c>
      <c r="H3981" s="11">
        <v>0</v>
      </c>
      <c r="I3981" s="11">
        <v>0.27472000000000002</v>
      </c>
      <c r="J3981" s="11">
        <v>0</v>
      </c>
      <c r="K3981" s="11" t="s">
        <v>35</v>
      </c>
      <c r="L3981" s="11" t="s">
        <v>35</v>
      </c>
      <c r="M3981" s="11">
        <v>0</v>
      </c>
      <c r="N3981" s="11">
        <v>0</v>
      </c>
      <c r="O3981" s="11">
        <v>0.17033000000000001</v>
      </c>
      <c r="P3981" s="11">
        <v>2.4740000000000002E-2</v>
      </c>
      <c r="Q3981" s="11">
        <v>0.87968000000000002</v>
      </c>
      <c r="R3981" s="11">
        <v>0</v>
      </c>
      <c r="S3981" s="11" t="s">
        <v>35</v>
      </c>
      <c r="T3981" s="11">
        <v>1.3654599999999999</v>
      </c>
      <c r="U3981" s="11">
        <v>0</v>
      </c>
      <c r="V3981" s="11">
        <v>0</v>
      </c>
      <c r="W3981" s="11">
        <v>0</v>
      </c>
      <c r="X3981" s="11">
        <v>0</v>
      </c>
      <c r="Y3981" s="11">
        <v>1.3654599999999999</v>
      </c>
      <c r="Z3981" s="11">
        <v>0.18506</v>
      </c>
      <c r="AA3981" s="11">
        <v>0.53164</v>
      </c>
      <c r="AB3981" s="11">
        <v>1.2174199999999999</v>
      </c>
      <c r="AC3981" s="11">
        <v>1.93411</v>
      </c>
      <c r="AD3981" s="71">
        <f t="shared" ref="AD3981:AD4044" si="189">ROUND(T3981-SUM(G3981:S3981),4)</f>
        <v>1.6E-2</v>
      </c>
      <c r="AE3981" s="71">
        <f t="shared" ref="AE3981:AE4044" si="190">ROUND(X3981-SUM(U3981:W3981),4)</f>
        <v>0</v>
      </c>
      <c r="AF3981" s="71">
        <f t="shared" ref="AF3981:AF4044" si="191">ROUND(AC3981-SUM(Z3981:AB3981),4)</f>
        <v>0</v>
      </c>
      <c r="AG3981" s="277" t="s">
        <v>908</v>
      </c>
      <c r="AH3981" s="277" t="s">
        <v>871</v>
      </c>
      <c r="AI3981" s="276" t="s">
        <v>872</v>
      </c>
      <c r="AJ3981" s="276" t="s">
        <v>873</v>
      </c>
      <c r="AK3981" s="276" t="s">
        <v>365</v>
      </c>
      <c r="AL3981" s="277" t="s">
        <v>181</v>
      </c>
      <c r="AM3981" s="276" t="s">
        <v>851</v>
      </c>
      <c r="AN3981" s="276" t="s">
        <v>636</v>
      </c>
      <c r="AO3981" s="277" t="s">
        <v>637</v>
      </c>
    </row>
    <row r="3982" spans="1:41" ht="15" thickBot="1" x14ac:dyDescent="0.4">
      <c r="A3982" s="8">
        <v>2025</v>
      </c>
      <c r="B3982" s="9" t="s">
        <v>172</v>
      </c>
      <c r="C3982" s="9" t="s">
        <v>181</v>
      </c>
      <c r="D3982" s="9" t="s">
        <v>365</v>
      </c>
      <c r="E3982" s="9" t="s">
        <v>32</v>
      </c>
      <c r="F3982" s="8">
        <v>2031</v>
      </c>
      <c r="G3982" s="11">
        <v>0</v>
      </c>
      <c r="H3982" s="11">
        <v>0</v>
      </c>
      <c r="I3982" s="11">
        <v>0.47217999999999999</v>
      </c>
      <c r="J3982" s="11">
        <v>0</v>
      </c>
      <c r="K3982" s="11" t="s">
        <v>35</v>
      </c>
      <c r="L3982" s="11" t="s">
        <v>35</v>
      </c>
      <c r="M3982" s="11">
        <v>0</v>
      </c>
      <c r="N3982" s="11">
        <v>0</v>
      </c>
      <c r="O3982" s="11">
        <v>0.3523</v>
      </c>
      <c r="P3982" s="11">
        <v>3.8859999999999999E-2</v>
      </c>
      <c r="Q3982" s="11">
        <v>0.98768999999999996</v>
      </c>
      <c r="R3982" s="11">
        <v>0</v>
      </c>
      <c r="S3982" s="11" t="s">
        <v>35</v>
      </c>
      <c r="T3982" s="11">
        <v>1.8813899999999999</v>
      </c>
      <c r="U3982" s="11">
        <v>0</v>
      </c>
      <c r="V3982" s="11">
        <v>0</v>
      </c>
      <c r="W3982" s="11">
        <v>0</v>
      </c>
      <c r="X3982" s="11">
        <v>0</v>
      </c>
      <c r="Y3982" s="11">
        <v>1.8813899999999999</v>
      </c>
      <c r="Z3982" s="11">
        <v>0.14280000000000001</v>
      </c>
      <c r="AA3982" s="11">
        <v>0.76378000000000001</v>
      </c>
      <c r="AB3982" s="11">
        <v>1.33839</v>
      </c>
      <c r="AC3982" s="11">
        <v>2.2449699999999999</v>
      </c>
      <c r="AD3982" s="71">
        <f t="shared" si="189"/>
        <v>3.04E-2</v>
      </c>
      <c r="AE3982" s="71">
        <f t="shared" si="190"/>
        <v>0</v>
      </c>
      <c r="AF3982" s="71">
        <f t="shared" si="191"/>
        <v>0</v>
      </c>
      <c r="AG3982" s="277" t="s">
        <v>908</v>
      </c>
      <c r="AH3982" s="277" t="s">
        <v>871</v>
      </c>
      <c r="AI3982" s="276" t="s">
        <v>872</v>
      </c>
      <c r="AJ3982" s="276" t="s">
        <v>873</v>
      </c>
      <c r="AK3982" s="276" t="s">
        <v>365</v>
      </c>
      <c r="AL3982" s="277" t="s">
        <v>181</v>
      </c>
      <c r="AM3982" s="276" t="s">
        <v>851</v>
      </c>
      <c r="AN3982" s="276" t="s">
        <v>636</v>
      </c>
      <c r="AO3982" s="277" t="s">
        <v>637</v>
      </c>
    </row>
    <row r="3983" spans="1:41" ht="15" thickBot="1" x14ac:dyDescent="0.4">
      <c r="A3983" s="8">
        <v>2025</v>
      </c>
      <c r="B3983" s="9" t="s">
        <v>172</v>
      </c>
      <c r="C3983" s="9" t="s">
        <v>181</v>
      </c>
      <c r="D3983" s="9" t="s">
        <v>365</v>
      </c>
      <c r="E3983" s="9" t="s">
        <v>32</v>
      </c>
      <c r="F3983" s="8">
        <v>2032</v>
      </c>
      <c r="G3983" s="11">
        <v>0</v>
      </c>
      <c r="H3983" s="11">
        <v>0</v>
      </c>
      <c r="I3983" s="11">
        <v>0.36296</v>
      </c>
      <c r="J3983" s="11">
        <v>0</v>
      </c>
      <c r="K3983" s="11" t="s">
        <v>35</v>
      </c>
      <c r="L3983" s="11" t="s">
        <v>35</v>
      </c>
      <c r="M3983" s="11">
        <v>0</v>
      </c>
      <c r="N3983" s="11">
        <v>0</v>
      </c>
      <c r="O3983" s="11">
        <v>0.48992000000000002</v>
      </c>
      <c r="P3983" s="11">
        <v>0.20827999999999999</v>
      </c>
      <c r="Q3983" s="11">
        <v>1.56968</v>
      </c>
      <c r="R3983" s="11">
        <v>0</v>
      </c>
      <c r="S3983" s="11" t="s">
        <v>35</v>
      </c>
      <c r="T3983" s="11">
        <v>2.6775199999999999</v>
      </c>
      <c r="U3983" s="11">
        <v>0</v>
      </c>
      <c r="V3983" s="11">
        <v>0</v>
      </c>
      <c r="W3983" s="11">
        <v>0</v>
      </c>
      <c r="X3983" s="11">
        <v>0</v>
      </c>
      <c r="Y3983" s="11">
        <v>2.6775199999999999</v>
      </c>
      <c r="Z3983" s="11">
        <v>8.5510000000000003E-2</v>
      </c>
      <c r="AA3983" s="11">
        <v>0.77307999999999999</v>
      </c>
      <c r="AB3983" s="11">
        <v>1.2534700000000001</v>
      </c>
      <c r="AC3983" s="11">
        <v>2.11206</v>
      </c>
      <c r="AD3983" s="71">
        <f t="shared" si="189"/>
        <v>4.6699999999999998E-2</v>
      </c>
      <c r="AE3983" s="71">
        <f t="shared" si="190"/>
        <v>0</v>
      </c>
      <c r="AF3983" s="71">
        <f t="shared" si="191"/>
        <v>0</v>
      </c>
      <c r="AG3983" s="277" t="s">
        <v>908</v>
      </c>
      <c r="AH3983" s="277" t="s">
        <v>871</v>
      </c>
      <c r="AI3983" s="276" t="s">
        <v>872</v>
      </c>
      <c r="AJ3983" s="276" t="s">
        <v>873</v>
      </c>
      <c r="AK3983" s="276" t="s">
        <v>365</v>
      </c>
      <c r="AL3983" s="277" t="s">
        <v>181</v>
      </c>
      <c r="AM3983" s="276" t="s">
        <v>851</v>
      </c>
      <c r="AN3983" s="276" t="s">
        <v>636</v>
      </c>
      <c r="AO3983" s="277" t="s">
        <v>637</v>
      </c>
    </row>
    <row r="3984" spans="1:41" ht="15" thickBot="1" x14ac:dyDescent="0.4">
      <c r="A3984" s="8">
        <v>2025</v>
      </c>
      <c r="B3984" s="9" t="s">
        <v>172</v>
      </c>
      <c r="C3984" s="9" t="s">
        <v>181</v>
      </c>
      <c r="D3984" s="9" t="s">
        <v>365</v>
      </c>
      <c r="E3984" s="9" t="s">
        <v>32</v>
      </c>
      <c r="F3984" s="8">
        <v>2033</v>
      </c>
      <c r="G3984" s="11">
        <v>0</v>
      </c>
      <c r="H3984" s="11">
        <v>0</v>
      </c>
      <c r="I3984" s="11">
        <v>0.27116000000000001</v>
      </c>
      <c r="J3984" s="11">
        <v>0</v>
      </c>
      <c r="K3984" s="11" t="s">
        <v>35</v>
      </c>
      <c r="L3984" s="11" t="s">
        <v>35</v>
      </c>
      <c r="M3984" s="11">
        <v>0</v>
      </c>
      <c r="N3984" s="11">
        <v>0</v>
      </c>
      <c r="O3984" s="11">
        <v>0.55064000000000002</v>
      </c>
      <c r="P3984" s="11">
        <v>0.37503999999999998</v>
      </c>
      <c r="Q3984" s="11">
        <v>1.6054299999999999</v>
      </c>
      <c r="R3984" s="11">
        <v>0</v>
      </c>
      <c r="S3984" s="11" t="s">
        <v>35</v>
      </c>
      <c r="T3984" s="11">
        <v>3.0266199999999999</v>
      </c>
      <c r="U3984" s="11">
        <v>0</v>
      </c>
      <c r="V3984" s="11">
        <v>0</v>
      </c>
      <c r="W3984" s="11">
        <v>0</v>
      </c>
      <c r="X3984" s="11">
        <v>0</v>
      </c>
      <c r="Y3984" s="11">
        <v>3.0266199999999999</v>
      </c>
      <c r="Z3984" s="11">
        <v>3.8640000000000001E-2</v>
      </c>
      <c r="AA3984" s="11">
        <v>0.74080000000000001</v>
      </c>
      <c r="AB3984" s="11">
        <v>1.67621</v>
      </c>
      <c r="AC3984" s="11">
        <v>2.4556399999999998</v>
      </c>
      <c r="AD3984" s="71">
        <f t="shared" si="189"/>
        <v>0.22439999999999999</v>
      </c>
      <c r="AE3984" s="71">
        <f t="shared" si="190"/>
        <v>0</v>
      </c>
      <c r="AF3984" s="71">
        <f t="shared" si="191"/>
        <v>0</v>
      </c>
      <c r="AG3984" s="277" t="s">
        <v>908</v>
      </c>
      <c r="AH3984" s="277" t="s">
        <v>871</v>
      </c>
      <c r="AI3984" s="276" t="s">
        <v>872</v>
      </c>
      <c r="AJ3984" s="276" t="s">
        <v>873</v>
      </c>
      <c r="AK3984" s="276" t="s">
        <v>365</v>
      </c>
      <c r="AL3984" s="277" t="s">
        <v>181</v>
      </c>
      <c r="AM3984" s="276" t="s">
        <v>851</v>
      </c>
      <c r="AN3984" s="276" t="s">
        <v>636</v>
      </c>
      <c r="AO3984" s="277" t="s">
        <v>637</v>
      </c>
    </row>
    <row r="3985" spans="1:41" ht="15" thickBot="1" x14ac:dyDescent="0.4">
      <c r="A3985" s="8">
        <v>2025</v>
      </c>
      <c r="B3985" s="9" t="s">
        <v>172</v>
      </c>
      <c r="C3985" s="9" t="s">
        <v>181</v>
      </c>
      <c r="D3985" s="9" t="s">
        <v>365</v>
      </c>
      <c r="E3985" s="9" t="s">
        <v>32</v>
      </c>
      <c r="F3985" s="8">
        <v>2034</v>
      </c>
      <c r="G3985" s="11">
        <v>0</v>
      </c>
      <c r="H3985" s="11">
        <v>0</v>
      </c>
      <c r="I3985" s="11">
        <v>0.57613000000000003</v>
      </c>
      <c r="J3985" s="11">
        <v>0</v>
      </c>
      <c r="K3985" s="11" t="s">
        <v>35</v>
      </c>
      <c r="L3985" s="11" t="s">
        <v>35</v>
      </c>
      <c r="M3985" s="11">
        <v>0</v>
      </c>
      <c r="N3985" s="11">
        <v>0</v>
      </c>
      <c r="O3985" s="11">
        <v>0.53219000000000005</v>
      </c>
      <c r="P3985" s="11">
        <v>0.30165999999999998</v>
      </c>
      <c r="Q3985" s="11">
        <v>1.8882699999999999</v>
      </c>
      <c r="R3985" s="11">
        <v>0</v>
      </c>
      <c r="S3985" s="11" t="s">
        <v>35</v>
      </c>
      <c r="T3985" s="11">
        <v>3.6195400000000002</v>
      </c>
      <c r="U3985" s="11">
        <v>0</v>
      </c>
      <c r="V3985" s="11">
        <v>0</v>
      </c>
      <c r="W3985" s="11">
        <v>0</v>
      </c>
      <c r="X3985" s="11">
        <v>0</v>
      </c>
      <c r="Y3985" s="11">
        <v>3.6195400000000002</v>
      </c>
      <c r="Z3985" s="11">
        <v>3.1189999999999999E-2</v>
      </c>
      <c r="AA3985" s="11">
        <v>1.0323199999999999</v>
      </c>
      <c r="AB3985" s="11">
        <v>1.91127</v>
      </c>
      <c r="AC3985" s="11">
        <v>2.9747699999999999</v>
      </c>
      <c r="AD3985" s="71">
        <f t="shared" si="189"/>
        <v>0.32129999999999997</v>
      </c>
      <c r="AE3985" s="71">
        <f t="shared" si="190"/>
        <v>0</v>
      </c>
      <c r="AF3985" s="71">
        <f t="shared" si="191"/>
        <v>0</v>
      </c>
      <c r="AG3985" s="277" t="s">
        <v>908</v>
      </c>
      <c r="AH3985" s="277" t="s">
        <v>871</v>
      </c>
      <c r="AI3985" s="276" t="s">
        <v>872</v>
      </c>
      <c r="AJ3985" s="276" t="s">
        <v>873</v>
      </c>
      <c r="AK3985" s="276" t="s">
        <v>365</v>
      </c>
      <c r="AL3985" s="277" t="s">
        <v>181</v>
      </c>
      <c r="AM3985" s="276" t="s">
        <v>851</v>
      </c>
      <c r="AN3985" s="276" t="s">
        <v>636</v>
      </c>
      <c r="AO3985" s="277" t="s">
        <v>637</v>
      </c>
    </row>
    <row r="3986" spans="1:41" ht="15" thickBot="1" x14ac:dyDescent="0.4">
      <c r="A3986" s="8">
        <v>2025</v>
      </c>
      <c r="B3986" s="9" t="s">
        <v>172</v>
      </c>
      <c r="C3986" s="9" t="s">
        <v>181</v>
      </c>
      <c r="D3986" s="9" t="s">
        <v>365</v>
      </c>
      <c r="E3986" s="9" t="s">
        <v>32</v>
      </c>
      <c r="F3986" s="8">
        <v>2035</v>
      </c>
      <c r="G3986" s="11">
        <v>0</v>
      </c>
      <c r="H3986" s="11">
        <v>0</v>
      </c>
      <c r="I3986" s="11">
        <v>0.27571000000000001</v>
      </c>
      <c r="J3986" s="11">
        <v>0</v>
      </c>
      <c r="K3986" s="11" t="s">
        <v>35</v>
      </c>
      <c r="L3986" s="11" t="s">
        <v>35</v>
      </c>
      <c r="M3986" s="11">
        <v>0</v>
      </c>
      <c r="N3986" s="11">
        <v>0</v>
      </c>
      <c r="O3986" s="11">
        <v>0.37095</v>
      </c>
      <c r="P3986" s="11">
        <v>0.59475</v>
      </c>
      <c r="Q3986" s="11">
        <v>2.2616999999999998</v>
      </c>
      <c r="R3986" s="11">
        <v>0</v>
      </c>
      <c r="S3986" s="11" t="s">
        <v>35</v>
      </c>
      <c r="T3986" s="11">
        <v>4.1256599999999999</v>
      </c>
      <c r="U3986" s="11">
        <v>0</v>
      </c>
      <c r="V3986" s="11">
        <v>0</v>
      </c>
      <c r="W3986" s="11">
        <v>0</v>
      </c>
      <c r="X3986" s="11">
        <v>0</v>
      </c>
      <c r="Y3986" s="11">
        <v>4.1256599999999999</v>
      </c>
      <c r="Z3986" s="11">
        <v>0.24953</v>
      </c>
      <c r="AA3986" s="11">
        <v>0.91634000000000004</v>
      </c>
      <c r="AB3986" s="11">
        <v>1.90852</v>
      </c>
      <c r="AC3986" s="11">
        <v>3.0743900000000002</v>
      </c>
      <c r="AD3986" s="71">
        <f t="shared" si="189"/>
        <v>0.62260000000000004</v>
      </c>
      <c r="AE3986" s="71">
        <f t="shared" si="190"/>
        <v>0</v>
      </c>
      <c r="AF3986" s="71">
        <f t="shared" si="191"/>
        <v>0</v>
      </c>
      <c r="AG3986" s="277" t="s">
        <v>908</v>
      </c>
      <c r="AH3986" s="277" t="s">
        <v>871</v>
      </c>
      <c r="AI3986" s="276" t="s">
        <v>872</v>
      </c>
      <c r="AJ3986" s="276" t="s">
        <v>873</v>
      </c>
      <c r="AK3986" s="276" t="s">
        <v>365</v>
      </c>
      <c r="AL3986" s="277" t="s">
        <v>181</v>
      </c>
      <c r="AM3986" s="276" t="s">
        <v>851</v>
      </c>
      <c r="AN3986" s="276" t="s">
        <v>636</v>
      </c>
      <c r="AO3986" s="277" t="s">
        <v>637</v>
      </c>
    </row>
    <row r="3987" spans="1:41" ht="23.5" thickBot="1" x14ac:dyDescent="0.4">
      <c r="A3987" s="8">
        <v>2025</v>
      </c>
      <c r="B3987" s="9" t="s">
        <v>182</v>
      </c>
      <c r="C3987" s="9" t="s">
        <v>183</v>
      </c>
      <c r="D3987" s="9" t="s">
        <v>366</v>
      </c>
      <c r="E3987" s="97" t="s">
        <v>29</v>
      </c>
      <c r="F3987" s="8">
        <v>2025</v>
      </c>
      <c r="G3987" s="10">
        <v>0</v>
      </c>
      <c r="H3987" s="10">
        <v>61</v>
      </c>
      <c r="I3987" s="10">
        <v>54</v>
      </c>
      <c r="J3987" s="10">
        <v>65</v>
      </c>
      <c r="K3987" s="10">
        <v>33</v>
      </c>
      <c r="L3987" s="10">
        <v>48</v>
      </c>
      <c r="M3987" s="10">
        <v>0</v>
      </c>
      <c r="N3987" s="10">
        <v>28</v>
      </c>
      <c r="O3987" s="10">
        <v>35</v>
      </c>
      <c r="P3987" s="10">
        <v>52</v>
      </c>
      <c r="Q3987" s="10">
        <v>61</v>
      </c>
      <c r="R3987" s="10">
        <v>24</v>
      </c>
      <c r="S3987" s="10">
        <v>13</v>
      </c>
      <c r="T3987" s="10">
        <v>474</v>
      </c>
      <c r="U3987" s="10">
        <v>0</v>
      </c>
      <c r="V3987" s="10">
        <v>0</v>
      </c>
      <c r="W3987" s="10">
        <v>0</v>
      </c>
      <c r="X3987" s="10">
        <v>0</v>
      </c>
      <c r="Y3987" s="10">
        <v>474</v>
      </c>
      <c r="Z3987" s="10">
        <v>28</v>
      </c>
      <c r="AA3987" s="10">
        <v>93</v>
      </c>
      <c r="AB3987" s="10">
        <v>65</v>
      </c>
      <c r="AC3987" s="10">
        <v>186</v>
      </c>
      <c r="AD3987" s="71">
        <f t="shared" si="189"/>
        <v>0</v>
      </c>
      <c r="AE3987" s="71">
        <f t="shared" si="190"/>
        <v>0</v>
      </c>
      <c r="AF3987" s="71">
        <f t="shared" si="191"/>
        <v>0</v>
      </c>
      <c r="AG3987" s="277" t="s">
        <v>905</v>
      </c>
      <c r="AH3987" s="277" t="s">
        <v>874</v>
      </c>
      <c r="AI3987" s="276" t="s">
        <v>875</v>
      </c>
      <c r="AJ3987" s="276" t="s">
        <v>876</v>
      </c>
      <c r="AK3987" s="276" t="s">
        <v>366</v>
      </c>
      <c r="AL3987" s="277" t="s">
        <v>183</v>
      </c>
      <c r="AM3987" s="276" t="s">
        <v>877</v>
      </c>
      <c r="AN3987" s="276" t="s">
        <v>518</v>
      </c>
      <c r="AO3987" s="277" t="s">
        <v>519</v>
      </c>
    </row>
    <row r="3988" spans="1:41" ht="15" thickBot="1" x14ac:dyDescent="0.4">
      <c r="A3988" s="8">
        <v>2025</v>
      </c>
      <c r="B3988" s="9" t="s">
        <v>182</v>
      </c>
      <c r="C3988" s="9" t="s">
        <v>183</v>
      </c>
      <c r="D3988" s="9" t="s">
        <v>366</v>
      </c>
      <c r="E3988" s="9" t="s">
        <v>30</v>
      </c>
      <c r="F3988" s="8">
        <v>2025</v>
      </c>
      <c r="G3988" s="11">
        <v>0</v>
      </c>
      <c r="H3988" s="11">
        <v>0.18379000000000001</v>
      </c>
      <c r="I3988" s="11">
        <v>0.17315</v>
      </c>
      <c r="J3988" s="11">
        <v>0.20277999999999999</v>
      </c>
      <c r="K3988" s="11">
        <v>0.11260000000000001</v>
      </c>
      <c r="L3988" s="11">
        <v>0.16042000000000001</v>
      </c>
      <c r="M3988" s="11">
        <v>0</v>
      </c>
      <c r="N3988" s="11">
        <v>9.4820000000000002E-2</v>
      </c>
      <c r="O3988" s="11">
        <v>0.11243</v>
      </c>
      <c r="P3988" s="11">
        <v>0.17635999999999999</v>
      </c>
      <c r="Q3988" s="11">
        <v>0.21617</v>
      </c>
      <c r="R3988" s="11">
        <v>7.7880000000000005E-2</v>
      </c>
      <c r="S3988" s="11">
        <v>4.2220000000000001E-2</v>
      </c>
      <c r="T3988" s="11">
        <v>1.5526199999999999</v>
      </c>
      <c r="U3988" s="11">
        <v>0</v>
      </c>
      <c r="V3988" s="11">
        <v>0</v>
      </c>
      <c r="W3988" s="11">
        <v>0</v>
      </c>
      <c r="X3988" s="11">
        <v>0</v>
      </c>
      <c r="Y3988" s="11">
        <v>1.5526199999999999</v>
      </c>
      <c r="Z3988" s="11">
        <v>3.1669999999999997E-2</v>
      </c>
      <c r="AA3988" s="11">
        <v>9.2100000000000001E-2</v>
      </c>
      <c r="AB3988" s="11">
        <v>5.9560000000000002E-2</v>
      </c>
      <c r="AC3988" s="11">
        <v>0.18332999999999999</v>
      </c>
      <c r="AD3988" s="71">
        <f t="shared" si="189"/>
        <v>0</v>
      </c>
      <c r="AE3988" s="71">
        <f t="shared" si="190"/>
        <v>0</v>
      </c>
      <c r="AF3988" s="71">
        <f t="shared" si="191"/>
        <v>0</v>
      </c>
      <c r="AG3988" s="277" t="s">
        <v>906</v>
      </c>
      <c r="AH3988" s="277" t="s">
        <v>874</v>
      </c>
      <c r="AI3988" s="276" t="s">
        <v>875</v>
      </c>
      <c r="AJ3988" s="276" t="s">
        <v>876</v>
      </c>
      <c r="AK3988" s="276" t="s">
        <v>366</v>
      </c>
      <c r="AL3988" s="277" t="s">
        <v>183</v>
      </c>
      <c r="AM3988" s="276" t="s">
        <v>877</v>
      </c>
      <c r="AN3988" s="276" t="s">
        <v>518</v>
      </c>
      <c r="AO3988" s="277" t="s">
        <v>519</v>
      </c>
    </row>
    <row r="3989" spans="1:41" ht="15" thickBot="1" x14ac:dyDescent="0.4">
      <c r="A3989" s="8">
        <v>2025</v>
      </c>
      <c r="B3989" s="9" t="s">
        <v>182</v>
      </c>
      <c r="C3989" s="9" t="s">
        <v>183</v>
      </c>
      <c r="D3989" s="9" t="s">
        <v>366</v>
      </c>
      <c r="E3989" s="9" t="s">
        <v>30</v>
      </c>
      <c r="F3989" s="8">
        <v>2026</v>
      </c>
      <c r="G3989" s="11">
        <v>0</v>
      </c>
      <c r="H3989" s="11">
        <v>0.18790999999999999</v>
      </c>
      <c r="I3989" s="11">
        <v>0.17793</v>
      </c>
      <c r="J3989" s="11">
        <v>0.20065</v>
      </c>
      <c r="K3989" s="11">
        <v>0.11289</v>
      </c>
      <c r="L3989" s="11">
        <v>0.15856000000000001</v>
      </c>
      <c r="M3989" s="11">
        <v>0</v>
      </c>
      <c r="N3989" s="11">
        <v>9.4240000000000004E-2</v>
      </c>
      <c r="O3989" s="11">
        <v>0.11017</v>
      </c>
      <c r="P3989" s="11">
        <v>0.17757999999999999</v>
      </c>
      <c r="Q3989" s="11">
        <v>0.21521999999999999</v>
      </c>
      <c r="R3989" s="11">
        <v>7.7799999999999994E-2</v>
      </c>
      <c r="S3989" s="11">
        <v>4.2810000000000001E-2</v>
      </c>
      <c r="T3989" s="11">
        <v>1.55576</v>
      </c>
      <c r="U3989" s="11">
        <v>0</v>
      </c>
      <c r="V3989" s="11">
        <v>0</v>
      </c>
      <c r="W3989" s="11">
        <v>0</v>
      </c>
      <c r="X3989" s="11">
        <v>0</v>
      </c>
      <c r="Y3989" s="11">
        <v>1.55576</v>
      </c>
      <c r="Z3989" s="11">
        <v>3.288E-2</v>
      </c>
      <c r="AA3989" s="11">
        <v>8.9359999999999995E-2</v>
      </c>
      <c r="AB3989" s="11">
        <v>5.7360000000000001E-2</v>
      </c>
      <c r="AC3989" s="11">
        <v>0.17960999999999999</v>
      </c>
      <c r="AD3989" s="71">
        <f t="shared" si="189"/>
        <v>0</v>
      </c>
      <c r="AE3989" s="71">
        <f t="shared" si="190"/>
        <v>0</v>
      </c>
      <c r="AF3989" s="71">
        <f t="shared" si="191"/>
        <v>0</v>
      </c>
      <c r="AG3989" s="277" t="s">
        <v>906</v>
      </c>
      <c r="AH3989" s="277" t="s">
        <v>874</v>
      </c>
      <c r="AI3989" s="276" t="s">
        <v>875</v>
      </c>
      <c r="AJ3989" s="276" t="s">
        <v>876</v>
      </c>
      <c r="AK3989" s="276" t="s">
        <v>366</v>
      </c>
      <c r="AL3989" s="277" t="s">
        <v>183</v>
      </c>
      <c r="AM3989" s="276" t="s">
        <v>877</v>
      </c>
      <c r="AN3989" s="276" t="s">
        <v>518</v>
      </c>
      <c r="AO3989" s="277" t="s">
        <v>519</v>
      </c>
    </row>
    <row r="3990" spans="1:41" ht="15" thickBot="1" x14ac:dyDescent="0.4">
      <c r="A3990" s="8">
        <v>2025</v>
      </c>
      <c r="B3990" s="9" t="s">
        <v>182</v>
      </c>
      <c r="C3990" s="9" t="s">
        <v>183</v>
      </c>
      <c r="D3990" s="9" t="s">
        <v>366</v>
      </c>
      <c r="E3990" s="9" t="s">
        <v>30</v>
      </c>
      <c r="F3990" s="8">
        <v>2027</v>
      </c>
      <c r="G3990" s="11">
        <v>0</v>
      </c>
      <c r="H3990" s="11">
        <v>0.19156000000000001</v>
      </c>
      <c r="I3990" s="11">
        <v>0.18112</v>
      </c>
      <c r="J3990" s="11">
        <v>0.19869999999999999</v>
      </c>
      <c r="K3990" s="11">
        <v>0.11753</v>
      </c>
      <c r="L3990" s="11">
        <v>0.16145999999999999</v>
      </c>
      <c r="M3990" s="11">
        <v>0</v>
      </c>
      <c r="N3990" s="11">
        <v>9.3130000000000004E-2</v>
      </c>
      <c r="O3990" s="11">
        <v>0.10681</v>
      </c>
      <c r="P3990" s="11">
        <v>0.17377999999999999</v>
      </c>
      <c r="Q3990" s="11">
        <v>0.21548999999999999</v>
      </c>
      <c r="R3990" s="11">
        <v>7.7369999999999994E-2</v>
      </c>
      <c r="S3990" s="11">
        <v>4.095E-2</v>
      </c>
      <c r="T3990" s="11">
        <v>1.5579000000000001</v>
      </c>
      <c r="U3990" s="11">
        <v>0</v>
      </c>
      <c r="V3990" s="11">
        <v>0</v>
      </c>
      <c r="W3990" s="11">
        <v>0</v>
      </c>
      <c r="X3990" s="11">
        <v>0</v>
      </c>
      <c r="Y3990" s="11">
        <v>1.5579000000000001</v>
      </c>
      <c r="Z3990" s="11">
        <v>3.6229999999999998E-2</v>
      </c>
      <c r="AA3990" s="11">
        <v>8.7959999999999997E-2</v>
      </c>
      <c r="AB3990" s="11">
        <v>6.1969999999999997E-2</v>
      </c>
      <c r="AC3990" s="11">
        <v>0.18617</v>
      </c>
      <c r="AD3990" s="71">
        <f t="shared" si="189"/>
        <v>0</v>
      </c>
      <c r="AE3990" s="71">
        <f t="shared" si="190"/>
        <v>0</v>
      </c>
      <c r="AF3990" s="71">
        <f t="shared" si="191"/>
        <v>0</v>
      </c>
      <c r="AG3990" s="277" t="s">
        <v>906</v>
      </c>
      <c r="AH3990" s="277" t="s">
        <v>874</v>
      </c>
      <c r="AI3990" s="276" t="s">
        <v>875</v>
      </c>
      <c r="AJ3990" s="276" t="s">
        <v>876</v>
      </c>
      <c r="AK3990" s="276" t="s">
        <v>366</v>
      </c>
      <c r="AL3990" s="277" t="s">
        <v>183</v>
      </c>
      <c r="AM3990" s="276" t="s">
        <v>877</v>
      </c>
      <c r="AN3990" s="276" t="s">
        <v>518</v>
      </c>
      <c r="AO3990" s="277" t="s">
        <v>519</v>
      </c>
    </row>
    <row r="3991" spans="1:41" ht="15" thickBot="1" x14ac:dyDescent="0.4">
      <c r="A3991" s="8">
        <v>2025</v>
      </c>
      <c r="B3991" s="9" t="s">
        <v>182</v>
      </c>
      <c r="C3991" s="9" t="s">
        <v>183</v>
      </c>
      <c r="D3991" s="9" t="s">
        <v>366</v>
      </c>
      <c r="E3991" s="9" t="s">
        <v>30</v>
      </c>
      <c r="F3991" s="8">
        <v>2028</v>
      </c>
      <c r="G3991" s="11">
        <v>0</v>
      </c>
      <c r="H3991" s="11">
        <v>0.19350000000000001</v>
      </c>
      <c r="I3991" s="11">
        <v>0.18343000000000001</v>
      </c>
      <c r="J3991" s="11">
        <v>0.19814000000000001</v>
      </c>
      <c r="K3991" s="11">
        <v>0.11841</v>
      </c>
      <c r="L3991" s="11">
        <v>0.16475000000000001</v>
      </c>
      <c r="M3991" s="11">
        <v>0</v>
      </c>
      <c r="N3991" s="11">
        <v>9.1289999999999996E-2</v>
      </c>
      <c r="O3991" s="11">
        <v>0.10604</v>
      </c>
      <c r="P3991" s="11">
        <v>0.17351</v>
      </c>
      <c r="Q3991" s="11">
        <v>0.21554999999999999</v>
      </c>
      <c r="R3991" s="11">
        <v>7.3459999999999998E-2</v>
      </c>
      <c r="S3991" s="11">
        <v>4.0599999999999997E-2</v>
      </c>
      <c r="T3991" s="11">
        <v>1.5587</v>
      </c>
      <c r="U3991" s="11">
        <v>0</v>
      </c>
      <c r="V3991" s="11">
        <v>0</v>
      </c>
      <c r="W3991" s="11">
        <v>0</v>
      </c>
      <c r="X3991" s="11">
        <v>0</v>
      </c>
      <c r="Y3991" s="11">
        <v>1.5587</v>
      </c>
      <c r="Z3991" s="11">
        <v>3.7400000000000003E-2</v>
      </c>
      <c r="AA3991" s="11">
        <v>0.10017</v>
      </c>
      <c r="AB3991" s="11">
        <v>5.9700000000000003E-2</v>
      </c>
      <c r="AC3991" s="11">
        <v>0.19728000000000001</v>
      </c>
      <c r="AD3991" s="71">
        <f t="shared" si="189"/>
        <v>0</v>
      </c>
      <c r="AE3991" s="71">
        <f t="shared" si="190"/>
        <v>0</v>
      </c>
      <c r="AF3991" s="71">
        <f t="shared" si="191"/>
        <v>0</v>
      </c>
      <c r="AG3991" s="277" t="s">
        <v>906</v>
      </c>
      <c r="AH3991" s="277" t="s">
        <v>874</v>
      </c>
      <c r="AI3991" s="276" t="s">
        <v>875</v>
      </c>
      <c r="AJ3991" s="276" t="s">
        <v>876</v>
      </c>
      <c r="AK3991" s="276" t="s">
        <v>366</v>
      </c>
      <c r="AL3991" s="277" t="s">
        <v>183</v>
      </c>
      <c r="AM3991" s="276" t="s">
        <v>877</v>
      </c>
      <c r="AN3991" s="276" t="s">
        <v>518</v>
      </c>
      <c r="AO3991" s="277" t="s">
        <v>519</v>
      </c>
    </row>
    <row r="3992" spans="1:41" ht="15" thickBot="1" x14ac:dyDescent="0.4">
      <c r="A3992" s="8">
        <v>2025</v>
      </c>
      <c r="B3992" s="9" t="s">
        <v>182</v>
      </c>
      <c r="C3992" s="9" t="s">
        <v>183</v>
      </c>
      <c r="D3992" s="9" t="s">
        <v>366</v>
      </c>
      <c r="E3992" s="9" t="s">
        <v>30</v>
      </c>
      <c r="F3992" s="8">
        <v>2029</v>
      </c>
      <c r="G3992" s="11">
        <v>0</v>
      </c>
      <c r="H3992" s="11">
        <v>0.19918</v>
      </c>
      <c r="I3992" s="11">
        <v>0.18643999999999999</v>
      </c>
      <c r="J3992" s="11">
        <v>0.19636999999999999</v>
      </c>
      <c r="K3992" s="11">
        <v>0.1196</v>
      </c>
      <c r="L3992" s="11">
        <v>0.16419</v>
      </c>
      <c r="M3992" s="11">
        <v>0</v>
      </c>
      <c r="N3992" s="11">
        <v>8.9889999999999998E-2</v>
      </c>
      <c r="O3992" s="11">
        <v>0.10768999999999999</v>
      </c>
      <c r="P3992" s="11">
        <v>0.16975000000000001</v>
      </c>
      <c r="Q3992" s="11">
        <v>0.21565999999999999</v>
      </c>
      <c r="R3992" s="11">
        <v>7.0650000000000004E-2</v>
      </c>
      <c r="S3992" s="11">
        <v>4.2250000000000003E-2</v>
      </c>
      <c r="T3992" s="11">
        <v>1.56169</v>
      </c>
      <c r="U3992" s="11">
        <v>0</v>
      </c>
      <c r="V3992" s="11">
        <v>0</v>
      </c>
      <c r="W3992" s="11">
        <v>0</v>
      </c>
      <c r="X3992" s="11">
        <v>0</v>
      </c>
      <c r="Y3992" s="11">
        <v>1.56169</v>
      </c>
      <c r="Z3992" s="11">
        <v>3.5560000000000001E-2</v>
      </c>
      <c r="AA3992" s="11">
        <v>0.10004</v>
      </c>
      <c r="AB3992" s="11">
        <v>6.0999999999999999E-2</v>
      </c>
      <c r="AC3992" s="11">
        <v>0.1966</v>
      </c>
      <c r="AD3992" s="71">
        <f t="shared" si="189"/>
        <v>0</v>
      </c>
      <c r="AE3992" s="71">
        <f t="shared" si="190"/>
        <v>0</v>
      </c>
      <c r="AF3992" s="71">
        <f t="shared" si="191"/>
        <v>0</v>
      </c>
      <c r="AG3992" s="277" t="s">
        <v>906</v>
      </c>
      <c r="AH3992" s="277" t="s">
        <v>874</v>
      </c>
      <c r="AI3992" s="276" t="s">
        <v>875</v>
      </c>
      <c r="AJ3992" s="276" t="s">
        <v>876</v>
      </c>
      <c r="AK3992" s="276" t="s">
        <v>366</v>
      </c>
      <c r="AL3992" s="277" t="s">
        <v>183</v>
      </c>
      <c r="AM3992" s="276" t="s">
        <v>877</v>
      </c>
      <c r="AN3992" s="276" t="s">
        <v>518</v>
      </c>
      <c r="AO3992" s="277" t="s">
        <v>519</v>
      </c>
    </row>
    <row r="3993" spans="1:41" ht="15" thickBot="1" x14ac:dyDescent="0.4">
      <c r="A3993" s="8">
        <v>2025</v>
      </c>
      <c r="B3993" s="9" t="s">
        <v>182</v>
      </c>
      <c r="C3993" s="9" t="s">
        <v>183</v>
      </c>
      <c r="D3993" s="9" t="s">
        <v>366</v>
      </c>
      <c r="E3993" s="9" t="s">
        <v>30</v>
      </c>
      <c r="F3993" s="8">
        <v>2030</v>
      </c>
      <c r="G3993" s="11">
        <v>0</v>
      </c>
      <c r="H3993" s="11">
        <v>0.20266000000000001</v>
      </c>
      <c r="I3993" s="11">
        <v>0.19081999999999999</v>
      </c>
      <c r="J3993" s="11">
        <v>0.19835</v>
      </c>
      <c r="K3993" s="11">
        <v>0.11995</v>
      </c>
      <c r="L3993" s="11">
        <v>0.16549</v>
      </c>
      <c r="M3993" s="11">
        <v>0</v>
      </c>
      <c r="N3993" s="11">
        <v>8.5139999999999993E-2</v>
      </c>
      <c r="O3993" s="11">
        <v>0.10503999999999999</v>
      </c>
      <c r="P3993" s="11">
        <v>0.16675999999999999</v>
      </c>
      <c r="Q3993" s="11">
        <v>0.20963999999999999</v>
      </c>
      <c r="R3993" s="11">
        <v>6.4159999999999995E-2</v>
      </c>
      <c r="S3993" s="11">
        <v>4.095E-2</v>
      </c>
      <c r="T3993" s="11">
        <v>1.5489599999999999</v>
      </c>
      <c r="U3993" s="11">
        <v>0</v>
      </c>
      <c r="V3993" s="11">
        <v>0</v>
      </c>
      <c r="W3993" s="11">
        <v>0</v>
      </c>
      <c r="X3993" s="11">
        <v>0</v>
      </c>
      <c r="Y3993" s="11">
        <v>1.5489599999999999</v>
      </c>
      <c r="Z3993" s="11">
        <v>3.4259999999999999E-2</v>
      </c>
      <c r="AA3993" s="11">
        <v>0.10532999999999999</v>
      </c>
      <c r="AB3993" s="11">
        <v>6.3570000000000002E-2</v>
      </c>
      <c r="AC3993" s="11">
        <v>0.20316000000000001</v>
      </c>
      <c r="AD3993" s="71">
        <f t="shared" si="189"/>
        <v>0</v>
      </c>
      <c r="AE3993" s="71">
        <f t="shared" si="190"/>
        <v>0</v>
      </c>
      <c r="AF3993" s="71">
        <f t="shared" si="191"/>
        <v>0</v>
      </c>
      <c r="AG3993" s="277" t="s">
        <v>906</v>
      </c>
      <c r="AH3993" s="277" t="s">
        <v>874</v>
      </c>
      <c r="AI3993" s="276" t="s">
        <v>875</v>
      </c>
      <c r="AJ3993" s="276" t="s">
        <v>876</v>
      </c>
      <c r="AK3993" s="276" t="s">
        <v>366</v>
      </c>
      <c r="AL3993" s="277" t="s">
        <v>183</v>
      </c>
      <c r="AM3993" s="276" t="s">
        <v>877</v>
      </c>
      <c r="AN3993" s="276" t="s">
        <v>518</v>
      </c>
      <c r="AO3993" s="277" t="s">
        <v>519</v>
      </c>
    </row>
    <row r="3994" spans="1:41" ht="15" thickBot="1" x14ac:dyDescent="0.4">
      <c r="A3994" s="8">
        <v>2025</v>
      </c>
      <c r="B3994" s="9" t="s">
        <v>182</v>
      </c>
      <c r="C3994" s="9" t="s">
        <v>183</v>
      </c>
      <c r="D3994" s="9" t="s">
        <v>366</v>
      </c>
      <c r="E3994" s="9" t="s">
        <v>30</v>
      </c>
      <c r="F3994" s="8">
        <v>2031</v>
      </c>
      <c r="G3994" s="11">
        <v>0</v>
      </c>
      <c r="H3994" s="11">
        <v>0.20982999999999999</v>
      </c>
      <c r="I3994" s="11">
        <v>0.19513</v>
      </c>
      <c r="J3994" s="11">
        <v>0.20232</v>
      </c>
      <c r="K3994" s="11">
        <v>0.12005</v>
      </c>
      <c r="L3994" s="11">
        <v>0.16597999999999999</v>
      </c>
      <c r="M3994" s="11">
        <v>0</v>
      </c>
      <c r="N3994" s="11">
        <v>8.5139999999999993E-2</v>
      </c>
      <c r="O3994" s="11">
        <v>0.10278</v>
      </c>
      <c r="P3994" s="11">
        <v>0.15778</v>
      </c>
      <c r="Q3994" s="11">
        <v>0.20788999999999999</v>
      </c>
      <c r="R3994" s="11">
        <v>6.2600000000000003E-2</v>
      </c>
      <c r="S3994" s="11">
        <v>4.0399999999999998E-2</v>
      </c>
      <c r="T3994" s="11">
        <v>1.5499000000000001</v>
      </c>
      <c r="U3994" s="11">
        <v>0</v>
      </c>
      <c r="V3994" s="11">
        <v>0</v>
      </c>
      <c r="W3994" s="11">
        <v>0</v>
      </c>
      <c r="X3994" s="11">
        <v>0</v>
      </c>
      <c r="Y3994" s="11">
        <v>1.5499000000000001</v>
      </c>
      <c r="Z3994" s="11">
        <v>3.6720000000000003E-2</v>
      </c>
      <c r="AA3994" s="11">
        <v>0.10069</v>
      </c>
      <c r="AB3994" s="11">
        <v>6.3960000000000003E-2</v>
      </c>
      <c r="AC3994" s="11">
        <v>0.20136999999999999</v>
      </c>
      <c r="AD3994" s="71">
        <f t="shared" si="189"/>
        <v>0</v>
      </c>
      <c r="AE3994" s="71">
        <f t="shared" si="190"/>
        <v>0</v>
      </c>
      <c r="AF3994" s="71">
        <f t="shared" si="191"/>
        <v>0</v>
      </c>
      <c r="AG3994" s="277" t="s">
        <v>906</v>
      </c>
      <c r="AH3994" s="277" t="s">
        <v>874</v>
      </c>
      <c r="AI3994" s="276" t="s">
        <v>875</v>
      </c>
      <c r="AJ3994" s="276" t="s">
        <v>876</v>
      </c>
      <c r="AK3994" s="276" t="s">
        <v>366</v>
      </c>
      <c r="AL3994" s="277" t="s">
        <v>183</v>
      </c>
      <c r="AM3994" s="276" t="s">
        <v>877</v>
      </c>
      <c r="AN3994" s="276" t="s">
        <v>518</v>
      </c>
      <c r="AO3994" s="277" t="s">
        <v>519</v>
      </c>
    </row>
    <row r="3995" spans="1:41" ht="15" thickBot="1" x14ac:dyDescent="0.4">
      <c r="A3995" s="8">
        <v>2025</v>
      </c>
      <c r="B3995" s="9" t="s">
        <v>182</v>
      </c>
      <c r="C3995" s="9" t="s">
        <v>183</v>
      </c>
      <c r="D3995" s="9" t="s">
        <v>366</v>
      </c>
      <c r="E3995" s="9" t="s">
        <v>30</v>
      </c>
      <c r="F3995" s="8">
        <v>2032</v>
      </c>
      <c r="G3995" s="11">
        <v>0</v>
      </c>
      <c r="H3995" s="11">
        <v>0.21210999999999999</v>
      </c>
      <c r="I3995" s="11">
        <v>0.1991</v>
      </c>
      <c r="J3995" s="11">
        <v>0.20580999999999999</v>
      </c>
      <c r="K3995" s="11">
        <v>0.12241</v>
      </c>
      <c r="L3995" s="11">
        <v>0.16897999999999999</v>
      </c>
      <c r="M3995" s="11">
        <v>0</v>
      </c>
      <c r="N3995" s="11">
        <v>8.448E-2</v>
      </c>
      <c r="O3995" s="11">
        <v>0.10281999999999999</v>
      </c>
      <c r="P3995" s="11">
        <v>0.15362000000000001</v>
      </c>
      <c r="Q3995" s="11">
        <v>0.20616000000000001</v>
      </c>
      <c r="R3995" s="11">
        <v>5.8799999999999998E-2</v>
      </c>
      <c r="S3995" s="11">
        <v>3.8120000000000001E-2</v>
      </c>
      <c r="T3995" s="11">
        <v>1.5524199999999999</v>
      </c>
      <c r="U3995" s="11">
        <v>0</v>
      </c>
      <c r="V3995" s="11">
        <v>0</v>
      </c>
      <c r="W3995" s="11">
        <v>0</v>
      </c>
      <c r="X3995" s="11">
        <v>0</v>
      </c>
      <c r="Y3995" s="11">
        <v>1.5524199999999999</v>
      </c>
      <c r="Z3995" s="11">
        <v>3.6979999999999999E-2</v>
      </c>
      <c r="AA3995" s="11">
        <v>0.10329000000000001</v>
      </c>
      <c r="AB3995" s="11">
        <v>6.4449999999999993E-2</v>
      </c>
      <c r="AC3995" s="11">
        <v>0.20472000000000001</v>
      </c>
      <c r="AD3995" s="71">
        <f t="shared" si="189"/>
        <v>0</v>
      </c>
      <c r="AE3995" s="71">
        <f t="shared" si="190"/>
        <v>0</v>
      </c>
      <c r="AF3995" s="71">
        <f t="shared" si="191"/>
        <v>0</v>
      </c>
      <c r="AG3995" s="277" t="s">
        <v>906</v>
      </c>
      <c r="AH3995" s="277" t="s">
        <v>874</v>
      </c>
      <c r="AI3995" s="276" t="s">
        <v>875</v>
      </c>
      <c r="AJ3995" s="276" t="s">
        <v>876</v>
      </c>
      <c r="AK3995" s="276" t="s">
        <v>366</v>
      </c>
      <c r="AL3995" s="277" t="s">
        <v>183</v>
      </c>
      <c r="AM3995" s="276" t="s">
        <v>877</v>
      </c>
      <c r="AN3995" s="276" t="s">
        <v>518</v>
      </c>
      <c r="AO3995" s="277" t="s">
        <v>519</v>
      </c>
    </row>
    <row r="3996" spans="1:41" ht="15" thickBot="1" x14ac:dyDescent="0.4">
      <c r="A3996" s="8">
        <v>2025</v>
      </c>
      <c r="B3996" s="9" t="s">
        <v>182</v>
      </c>
      <c r="C3996" s="9" t="s">
        <v>183</v>
      </c>
      <c r="D3996" s="9" t="s">
        <v>366</v>
      </c>
      <c r="E3996" s="9" t="s">
        <v>30</v>
      </c>
      <c r="F3996" s="8">
        <v>2033</v>
      </c>
      <c r="G3996" s="11">
        <v>0</v>
      </c>
      <c r="H3996" s="11">
        <v>0.21365000000000001</v>
      </c>
      <c r="I3996" s="11">
        <v>0.19738</v>
      </c>
      <c r="J3996" s="11">
        <v>0.20727000000000001</v>
      </c>
      <c r="K3996" s="11">
        <v>0.12543000000000001</v>
      </c>
      <c r="L3996" s="11">
        <v>0.17230000000000001</v>
      </c>
      <c r="M3996" s="11">
        <v>0</v>
      </c>
      <c r="N3996" s="11">
        <v>8.3360000000000004E-2</v>
      </c>
      <c r="O3996" s="11">
        <v>0.10134</v>
      </c>
      <c r="P3996" s="11">
        <v>0.14918000000000001</v>
      </c>
      <c r="Q3996" s="11">
        <v>0.20685000000000001</v>
      </c>
      <c r="R3996" s="11">
        <v>5.5509999999999997E-2</v>
      </c>
      <c r="S3996" s="11">
        <v>3.4000000000000002E-2</v>
      </c>
      <c r="T3996" s="11">
        <v>1.54627</v>
      </c>
      <c r="U3996" s="11">
        <v>0</v>
      </c>
      <c r="V3996" s="11">
        <v>0</v>
      </c>
      <c r="W3996" s="11">
        <v>0</v>
      </c>
      <c r="X3996" s="11">
        <v>0</v>
      </c>
      <c r="Y3996" s="11">
        <v>1.54627</v>
      </c>
      <c r="Z3996" s="11">
        <v>3.5560000000000001E-2</v>
      </c>
      <c r="AA3996" s="11">
        <v>9.844E-2</v>
      </c>
      <c r="AB3996" s="11">
        <v>6.2560000000000004E-2</v>
      </c>
      <c r="AC3996" s="11">
        <v>0.19655</v>
      </c>
      <c r="AD3996" s="71">
        <f t="shared" si="189"/>
        <v>0</v>
      </c>
      <c r="AE3996" s="71">
        <f t="shared" si="190"/>
        <v>0</v>
      </c>
      <c r="AF3996" s="71">
        <f t="shared" si="191"/>
        <v>0</v>
      </c>
      <c r="AG3996" s="277" t="s">
        <v>906</v>
      </c>
      <c r="AH3996" s="277" t="s">
        <v>874</v>
      </c>
      <c r="AI3996" s="276" t="s">
        <v>875</v>
      </c>
      <c r="AJ3996" s="276" t="s">
        <v>876</v>
      </c>
      <c r="AK3996" s="276" t="s">
        <v>366</v>
      </c>
      <c r="AL3996" s="277" t="s">
        <v>183</v>
      </c>
      <c r="AM3996" s="276" t="s">
        <v>877</v>
      </c>
      <c r="AN3996" s="276" t="s">
        <v>518</v>
      </c>
      <c r="AO3996" s="277" t="s">
        <v>519</v>
      </c>
    </row>
    <row r="3997" spans="1:41" ht="15" thickBot="1" x14ac:dyDescent="0.4">
      <c r="A3997" s="8">
        <v>2025</v>
      </c>
      <c r="B3997" s="9" t="s">
        <v>182</v>
      </c>
      <c r="C3997" s="9" t="s">
        <v>183</v>
      </c>
      <c r="D3997" s="9" t="s">
        <v>366</v>
      </c>
      <c r="E3997" s="9" t="s">
        <v>30</v>
      </c>
      <c r="F3997" s="8">
        <v>2034</v>
      </c>
      <c r="G3997" s="11">
        <v>0</v>
      </c>
      <c r="H3997" s="11">
        <v>0.22033</v>
      </c>
      <c r="I3997" s="11">
        <v>0.19953000000000001</v>
      </c>
      <c r="J3997" s="11">
        <v>0.20905000000000001</v>
      </c>
      <c r="K3997" s="11">
        <v>0.12522</v>
      </c>
      <c r="L3997" s="11">
        <v>0.17299999999999999</v>
      </c>
      <c r="M3997" s="11">
        <v>0</v>
      </c>
      <c r="N3997" s="11">
        <v>8.1589999999999996E-2</v>
      </c>
      <c r="O3997" s="11">
        <v>9.9830000000000002E-2</v>
      </c>
      <c r="P3997" s="11">
        <v>0.14616999999999999</v>
      </c>
      <c r="Q3997" s="11">
        <v>0.20774000000000001</v>
      </c>
      <c r="R3997" s="11">
        <v>5.2749999999999998E-2</v>
      </c>
      <c r="S3997" s="11">
        <v>3.288E-2</v>
      </c>
      <c r="T3997" s="11">
        <v>1.5480799999999999</v>
      </c>
      <c r="U3997" s="11">
        <v>0</v>
      </c>
      <c r="V3997" s="11">
        <v>0</v>
      </c>
      <c r="W3997" s="11">
        <v>0</v>
      </c>
      <c r="X3997" s="11">
        <v>0</v>
      </c>
      <c r="Y3997" s="11">
        <v>1.5480799999999999</v>
      </c>
      <c r="Z3997" s="11">
        <v>3.3779999999999998E-2</v>
      </c>
      <c r="AA3997" s="11">
        <v>9.6369999999999997E-2</v>
      </c>
      <c r="AB3997" s="11">
        <v>5.9270000000000003E-2</v>
      </c>
      <c r="AC3997" s="11">
        <v>0.18942000000000001</v>
      </c>
      <c r="AD3997" s="71">
        <f t="shared" si="189"/>
        <v>0</v>
      </c>
      <c r="AE3997" s="71">
        <f t="shared" si="190"/>
        <v>0</v>
      </c>
      <c r="AF3997" s="71">
        <f t="shared" si="191"/>
        <v>0</v>
      </c>
      <c r="AG3997" s="277" t="s">
        <v>906</v>
      </c>
      <c r="AH3997" s="277" t="s">
        <v>874</v>
      </c>
      <c r="AI3997" s="276" t="s">
        <v>875</v>
      </c>
      <c r="AJ3997" s="276" t="s">
        <v>876</v>
      </c>
      <c r="AK3997" s="276" t="s">
        <v>366</v>
      </c>
      <c r="AL3997" s="277" t="s">
        <v>183</v>
      </c>
      <c r="AM3997" s="276" t="s">
        <v>877</v>
      </c>
      <c r="AN3997" s="276" t="s">
        <v>518</v>
      </c>
      <c r="AO3997" s="277" t="s">
        <v>519</v>
      </c>
    </row>
    <row r="3998" spans="1:41" ht="15" thickBot="1" x14ac:dyDescent="0.4">
      <c r="A3998" s="8">
        <v>2025</v>
      </c>
      <c r="B3998" s="9" t="s">
        <v>182</v>
      </c>
      <c r="C3998" s="9" t="s">
        <v>183</v>
      </c>
      <c r="D3998" s="9" t="s">
        <v>366</v>
      </c>
      <c r="E3998" s="9" t="s">
        <v>30</v>
      </c>
      <c r="F3998" s="8">
        <v>2035</v>
      </c>
      <c r="G3998" s="11">
        <v>0</v>
      </c>
      <c r="H3998" s="11">
        <v>0.22192000000000001</v>
      </c>
      <c r="I3998" s="11">
        <v>0.20196</v>
      </c>
      <c r="J3998" s="11">
        <v>0.21642</v>
      </c>
      <c r="K3998" s="11">
        <v>0.13106999999999999</v>
      </c>
      <c r="L3998" s="11">
        <v>0.17391000000000001</v>
      </c>
      <c r="M3998" s="11">
        <v>0</v>
      </c>
      <c r="N3998" s="11">
        <v>8.2839999999999997E-2</v>
      </c>
      <c r="O3998" s="11">
        <v>9.9709999999999993E-2</v>
      </c>
      <c r="P3998" s="11">
        <v>0.14385999999999999</v>
      </c>
      <c r="Q3998" s="11">
        <v>0.20446</v>
      </c>
      <c r="R3998" s="11">
        <v>4.7600000000000003E-2</v>
      </c>
      <c r="S3998" s="11">
        <v>3.141E-2</v>
      </c>
      <c r="T3998" s="11">
        <v>1.5551600000000001</v>
      </c>
      <c r="U3998" s="11">
        <v>0</v>
      </c>
      <c r="V3998" s="11">
        <v>0</v>
      </c>
      <c r="W3998" s="11">
        <v>0</v>
      </c>
      <c r="X3998" s="11">
        <v>0</v>
      </c>
      <c r="Y3998" s="11">
        <v>1.5551600000000001</v>
      </c>
      <c r="Z3998" s="11">
        <v>3.2340000000000001E-2</v>
      </c>
      <c r="AA3998" s="11">
        <v>9.4789999999999999E-2</v>
      </c>
      <c r="AB3998" s="11">
        <v>5.9429999999999997E-2</v>
      </c>
      <c r="AC3998" s="11">
        <v>0.18657000000000001</v>
      </c>
      <c r="AD3998" s="71">
        <f t="shared" si="189"/>
        <v>0</v>
      </c>
      <c r="AE3998" s="71">
        <f t="shared" si="190"/>
        <v>0</v>
      </c>
      <c r="AF3998" s="71">
        <f t="shared" si="191"/>
        <v>0</v>
      </c>
      <c r="AG3998" s="277" t="s">
        <v>906</v>
      </c>
      <c r="AH3998" s="277" t="s">
        <v>874</v>
      </c>
      <c r="AI3998" s="276" t="s">
        <v>875</v>
      </c>
      <c r="AJ3998" s="276" t="s">
        <v>876</v>
      </c>
      <c r="AK3998" s="276" t="s">
        <v>366</v>
      </c>
      <c r="AL3998" s="277" t="s">
        <v>183</v>
      </c>
      <c r="AM3998" s="276" t="s">
        <v>877</v>
      </c>
      <c r="AN3998" s="276" t="s">
        <v>518</v>
      </c>
      <c r="AO3998" s="277" t="s">
        <v>519</v>
      </c>
    </row>
    <row r="3999" spans="1:41" ht="15" thickBot="1" x14ac:dyDescent="0.4">
      <c r="A3999" s="8">
        <v>2025</v>
      </c>
      <c r="B3999" s="9" t="s">
        <v>182</v>
      </c>
      <c r="C3999" s="9" t="s">
        <v>183</v>
      </c>
      <c r="D3999" s="9" t="s">
        <v>366</v>
      </c>
      <c r="E3999" s="9" t="s">
        <v>31</v>
      </c>
      <c r="F3999" s="8">
        <v>2025</v>
      </c>
      <c r="G3999" s="11" t="s">
        <v>381</v>
      </c>
      <c r="H3999" s="11" t="s">
        <v>381</v>
      </c>
      <c r="I3999" s="11" t="s">
        <v>381</v>
      </c>
      <c r="J3999" s="11" t="s">
        <v>381</v>
      </c>
      <c r="K3999" s="11" t="s">
        <v>381</v>
      </c>
      <c r="L3999" s="11" t="s">
        <v>381</v>
      </c>
      <c r="M3999" s="11" t="s">
        <v>381</v>
      </c>
      <c r="N3999" s="11" t="s">
        <v>381</v>
      </c>
      <c r="O3999" s="11" t="s">
        <v>381</v>
      </c>
      <c r="P3999" s="11" t="s">
        <v>381</v>
      </c>
      <c r="Q3999" s="11" t="s">
        <v>381</v>
      </c>
      <c r="R3999" s="11" t="s">
        <v>381</v>
      </c>
      <c r="S3999" s="11" t="s">
        <v>381</v>
      </c>
      <c r="T3999" s="11" t="s">
        <v>381</v>
      </c>
      <c r="U3999" s="11" t="s">
        <v>381</v>
      </c>
      <c r="V3999" s="11" t="s">
        <v>381</v>
      </c>
      <c r="W3999" s="11" t="s">
        <v>381</v>
      </c>
      <c r="X3999" s="11" t="s">
        <v>381</v>
      </c>
      <c r="Y3999" s="11" t="s">
        <v>381</v>
      </c>
      <c r="Z3999" s="11">
        <v>0.10068000000000001</v>
      </c>
      <c r="AA3999" s="11">
        <v>0.3861</v>
      </c>
      <c r="AB3999" s="11">
        <v>0.15475</v>
      </c>
      <c r="AC3999" s="11">
        <v>0.64153000000000004</v>
      </c>
      <c r="AD3999" s="71"/>
      <c r="AE3999" s="71"/>
      <c r="AF3999" s="71">
        <f t="shared" si="191"/>
        <v>0</v>
      </c>
      <c r="AG3999" s="277" t="s">
        <v>907</v>
      </c>
      <c r="AH3999" s="277" t="s">
        <v>874</v>
      </c>
      <c r="AI3999" s="276" t="s">
        <v>875</v>
      </c>
      <c r="AJ3999" s="276" t="s">
        <v>876</v>
      </c>
      <c r="AK3999" s="276" t="s">
        <v>366</v>
      </c>
      <c r="AL3999" s="277" t="s">
        <v>183</v>
      </c>
      <c r="AM3999" s="276" t="s">
        <v>877</v>
      </c>
      <c r="AN3999" s="276" t="s">
        <v>518</v>
      </c>
      <c r="AO3999" s="277" t="s">
        <v>519</v>
      </c>
    </row>
    <row r="4000" spans="1:41" ht="15" thickBot="1" x14ac:dyDescent="0.4">
      <c r="A4000" s="8">
        <v>2025</v>
      </c>
      <c r="B4000" s="9" t="s">
        <v>182</v>
      </c>
      <c r="C4000" s="9" t="s">
        <v>183</v>
      </c>
      <c r="D4000" s="9" t="s">
        <v>366</v>
      </c>
      <c r="E4000" s="9" t="s">
        <v>31</v>
      </c>
      <c r="F4000" s="8">
        <v>2026</v>
      </c>
      <c r="G4000" s="11" t="s">
        <v>381</v>
      </c>
      <c r="H4000" s="11" t="s">
        <v>381</v>
      </c>
      <c r="I4000" s="11" t="s">
        <v>381</v>
      </c>
      <c r="J4000" s="11" t="s">
        <v>381</v>
      </c>
      <c r="K4000" s="11" t="s">
        <v>381</v>
      </c>
      <c r="L4000" s="11" t="s">
        <v>381</v>
      </c>
      <c r="M4000" s="11" t="s">
        <v>381</v>
      </c>
      <c r="N4000" s="11" t="s">
        <v>381</v>
      </c>
      <c r="O4000" s="11" t="s">
        <v>381</v>
      </c>
      <c r="P4000" s="11" t="s">
        <v>381</v>
      </c>
      <c r="Q4000" s="11" t="s">
        <v>381</v>
      </c>
      <c r="R4000" s="11" t="s">
        <v>381</v>
      </c>
      <c r="S4000" s="11" t="s">
        <v>381</v>
      </c>
      <c r="T4000" s="11" t="s">
        <v>381</v>
      </c>
      <c r="U4000" s="11" t="s">
        <v>381</v>
      </c>
      <c r="V4000" s="11" t="s">
        <v>381</v>
      </c>
      <c r="W4000" s="11" t="s">
        <v>381</v>
      </c>
      <c r="X4000" s="11" t="s">
        <v>381</v>
      </c>
      <c r="Y4000" s="11" t="s">
        <v>381</v>
      </c>
      <c r="Z4000" s="11">
        <v>8.9480000000000004E-2</v>
      </c>
      <c r="AA4000" s="11">
        <v>0.38048999999999999</v>
      </c>
      <c r="AB4000" s="11">
        <v>0.14979000000000001</v>
      </c>
      <c r="AC4000" s="11">
        <v>0.61975000000000002</v>
      </c>
      <c r="AD4000" s="71"/>
      <c r="AE4000" s="71"/>
      <c r="AF4000" s="71">
        <f t="shared" si="191"/>
        <v>0</v>
      </c>
      <c r="AG4000" s="277" t="s">
        <v>907</v>
      </c>
      <c r="AH4000" s="277" t="s">
        <v>874</v>
      </c>
      <c r="AI4000" s="276" t="s">
        <v>875</v>
      </c>
      <c r="AJ4000" s="276" t="s">
        <v>876</v>
      </c>
      <c r="AK4000" s="276" t="s">
        <v>366</v>
      </c>
      <c r="AL4000" s="277" t="s">
        <v>183</v>
      </c>
      <c r="AM4000" s="276" t="s">
        <v>877</v>
      </c>
      <c r="AN4000" s="276" t="s">
        <v>518</v>
      </c>
      <c r="AO4000" s="277" t="s">
        <v>519</v>
      </c>
    </row>
    <row r="4001" spans="1:41" ht="15" thickBot="1" x14ac:dyDescent="0.4">
      <c r="A4001" s="8">
        <v>2025</v>
      </c>
      <c r="B4001" s="9" t="s">
        <v>182</v>
      </c>
      <c r="C4001" s="9" t="s">
        <v>183</v>
      </c>
      <c r="D4001" s="9" t="s">
        <v>366</v>
      </c>
      <c r="E4001" s="9" t="s">
        <v>31</v>
      </c>
      <c r="F4001" s="8">
        <v>2027</v>
      </c>
      <c r="G4001" s="11" t="s">
        <v>381</v>
      </c>
      <c r="H4001" s="11" t="s">
        <v>381</v>
      </c>
      <c r="I4001" s="11" t="s">
        <v>381</v>
      </c>
      <c r="J4001" s="11" t="s">
        <v>381</v>
      </c>
      <c r="K4001" s="11" t="s">
        <v>381</v>
      </c>
      <c r="L4001" s="11" t="s">
        <v>381</v>
      </c>
      <c r="M4001" s="11" t="s">
        <v>381</v>
      </c>
      <c r="N4001" s="11" t="s">
        <v>381</v>
      </c>
      <c r="O4001" s="11" t="s">
        <v>381</v>
      </c>
      <c r="P4001" s="11" t="s">
        <v>381</v>
      </c>
      <c r="Q4001" s="11" t="s">
        <v>381</v>
      </c>
      <c r="R4001" s="11" t="s">
        <v>381</v>
      </c>
      <c r="S4001" s="11" t="s">
        <v>381</v>
      </c>
      <c r="T4001" s="11" t="s">
        <v>381</v>
      </c>
      <c r="U4001" s="11" t="s">
        <v>381</v>
      </c>
      <c r="V4001" s="11" t="s">
        <v>381</v>
      </c>
      <c r="W4001" s="11" t="s">
        <v>381</v>
      </c>
      <c r="X4001" s="11" t="s">
        <v>381</v>
      </c>
      <c r="Y4001" s="11" t="s">
        <v>381</v>
      </c>
      <c r="Z4001" s="11">
        <v>9.0950000000000003E-2</v>
      </c>
      <c r="AA4001" s="11">
        <v>0.38607000000000002</v>
      </c>
      <c r="AB4001" s="11">
        <v>0.14799000000000001</v>
      </c>
      <c r="AC4001" s="11">
        <v>0.62500999999999995</v>
      </c>
      <c r="AD4001" s="71"/>
      <c r="AE4001" s="71"/>
      <c r="AF4001" s="71">
        <f t="shared" si="191"/>
        <v>0</v>
      </c>
      <c r="AG4001" s="277" t="s">
        <v>907</v>
      </c>
      <c r="AH4001" s="277" t="s">
        <v>874</v>
      </c>
      <c r="AI4001" s="276" t="s">
        <v>875</v>
      </c>
      <c r="AJ4001" s="276" t="s">
        <v>876</v>
      </c>
      <c r="AK4001" s="276" t="s">
        <v>366</v>
      </c>
      <c r="AL4001" s="277" t="s">
        <v>183</v>
      </c>
      <c r="AM4001" s="276" t="s">
        <v>877</v>
      </c>
      <c r="AN4001" s="276" t="s">
        <v>518</v>
      </c>
      <c r="AO4001" s="277" t="s">
        <v>519</v>
      </c>
    </row>
    <row r="4002" spans="1:41" ht="15" thickBot="1" x14ac:dyDescent="0.4">
      <c r="A4002" s="8">
        <v>2025</v>
      </c>
      <c r="B4002" s="9" t="s">
        <v>182</v>
      </c>
      <c r="C4002" s="9" t="s">
        <v>183</v>
      </c>
      <c r="D4002" s="9" t="s">
        <v>366</v>
      </c>
      <c r="E4002" s="9" t="s">
        <v>31</v>
      </c>
      <c r="F4002" s="8">
        <v>2028</v>
      </c>
      <c r="G4002" s="11" t="s">
        <v>381</v>
      </c>
      <c r="H4002" s="11" t="s">
        <v>381</v>
      </c>
      <c r="I4002" s="11" t="s">
        <v>381</v>
      </c>
      <c r="J4002" s="11" t="s">
        <v>381</v>
      </c>
      <c r="K4002" s="11" t="s">
        <v>381</v>
      </c>
      <c r="L4002" s="11" t="s">
        <v>381</v>
      </c>
      <c r="M4002" s="11" t="s">
        <v>381</v>
      </c>
      <c r="N4002" s="11" t="s">
        <v>381</v>
      </c>
      <c r="O4002" s="11" t="s">
        <v>381</v>
      </c>
      <c r="P4002" s="11" t="s">
        <v>381</v>
      </c>
      <c r="Q4002" s="11" t="s">
        <v>381</v>
      </c>
      <c r="R4002" s="11" t="s">
        <v>381</v>
      </c>
      <c r="S4002" s="11" t="s">
        <v>381</v>
      </c>
      <c r="T4002" s="11" t="s">
        <v>381</v>
      </c>
      <c r="U4002" s="11" t="s">
        <v>381</v>
      </c>
      <c r="V4002" s="11" t="s">
        <v>381</v>
      </c>
      <c r="W4002" s="11" t="s">
        <v>381</v>
      </c>
      <c r="X4002" s="11" t="s">
        <v>381</v>
      </c>
      <c r="Y4002" s="11" t="s">
        <v>381</v>
      </c>
      <c r="Z4002" s="11">
        <v>8.0299999999999996E-2</v>
      </c>
      <c r="AA4002" s="11">
        <v>0.35966999999999999</v>
      </c>
      <c r="AB4002" s="11">
        <v>0.14579</v>
      </c>
      <c r="AC4002" s="11">
        <v>0.58577000000000001</v>
      </c>
      <c r="AD4002" s="71"/>
      <c r="AE4002" s="71"/>
      <c r="AF4002" s="71">
        <f t="shared" si="191"/>
        <v>0</v>
      </c>
      <c r="AG4002" s="277" t="s">
        <v>907</v>
      </c>
      <c r="AH4002" s="277" t="s">
        <v>874</v>
      </c>
      <c r="AI4002" s="276" t="s">
        <v>875</v>
      </c>
      <c r="AJ4002" s="276" t="s">
        <v>876</v>
      </c>
      <c r="AK4002" s="276" t="s">
        <v>366</v>
      </c>
      <c r="AL4002" s="277" t="s">
        <v>183</v>
      </c>
      <c r="AM4002" s="276" t="s">
        <v>877</v>
      </c>
      <c r="AN4002" s="276" t="s">
        <v>518</v>
      </c>
      <c r="AO4002" s="277" t="s">
        <v>519</v>
      </c>
    </row>
    <row r="4003" spans="1:41" ht="15" thickBot="1" x14ac:dyDescent="0.4">
      <c r="A4003" s="8">
        <v>2025</v>
      </c>
      <c r="B4003" s="9" t="s">
        <v>182</v>
      </c>
      <c r="C4003" s="9" t="s">
        <v>183</v>
      </c>
      <c r="D4003" s="9" t="s">
        <v>366</v>
      </c>
      <c r="E4003" s="9" t="s">
        <v>31</v>
      </c>
      <c r="F4003" s="8">
        <v>2029</v>
      </c>
      <c r="G4003" s="11" t="s">
        <v>381</v>
      </c>
      <c r="H4003" s="11" t="s">
        <v>381</v>
      </c>
      <c r="I4003" s="11" t="s">
        <v>381</v>
      </c>
      <c r="J4003" s="11" t="s">
        <v>381</v>
      </c>
      <c r="K4003" s="11" t="s">
        <v>381</v>
      </c>
      <c r="L4003" s="11" t="s">
        <v>381</v>
      </c>
      <c r="M4003" s="11" t="s">
        <v>381</v>
      </c>
      <c r="N4003" s="11" t="s">
        <v>381</v>
      </c>
      <c r="O4003" s="11" t="s">
        <v>381</v>
      </c>
      <c r="P4003" s="11" t="s">
        <v>381</v>
      </c>
      <c r="Q4003" s="11" t="s">
        <v>381</v>
      </c>
      <c r="R4003" s="11" t="s">
        <v>381</v>
      </c>
      <c r="S4003" s="11" t="s">
        <v>381</v>
      </c>
      <c r="T4003" s="11" t="s">
        <v>381</v>
      </c>
      <c r="U4003" s="11" t="s">
        <v>381</v>
      </c>
      <c r="V4003" s="11" t="s">
        <v>381</v>
      </c>
      <c r="W4003" s="11" t="s">
        <v>381</v>
      </c>
      <c r="X4003" s="11" t="s">
        <v>381</v>
      </c>
      <c r="Y4003" s="11" t="s">
        <v>381</v>
      </c>
      <c r="Z4003" s="11">
        <v>8.5010000000000002E-2</v>
      </c>
      <c r="AA4003" s="11">
        <v>0.36345</v>
      </c>
      <c r="AB4003" s="11">
        <v>0.14668</v>
      </c>
      <c r="AC4003" s="11">
        <v>0.59514</v>
      </c>
      <c r="AD4003" s="71"/>
      <c r="AE4003" s="71"/>
      <c r="AF4003" s="71">
        <f t="shared" si="191"/>
        <v>0</v>
      </c>
      <c r="AG4003" s="277" t="s">
        <v>907</v>
      </c>
      <c r="AH4003" s="277" t="s">
        <v>874</v>
      </c>
      <c r="AI4003" s="276" t="s">
        <v>875</v>
      </c>
      <c r="AJ4003" s="276" t="s">
        <v>876</v>
      </c>
      <c r="AK4003" s="276" t="s">
        <v>366</v>
      </c>
      <c r="AL4003" s="277" t="s">
        <v>183</v>
      </c>
      <c r="AM4003" s="276" t="s">
        <v>877</v>
      </c>
      <c r="AN4003" s="276" t="s">
        <v>518</v>
      </c>
      <c r="AO4003" s="277" t="s">
        <v>519</v>
      </c>
    </row>
    <row r="4004" spans="1:41" ht="15" thickBot="1" x14ac:dyDescent="0.4">
      <c r="A4004" s="8">
        <v>2025</v>
      </c>
      <c r="B4004" s="9" t="s">
        <v>182</v>
      </c>
      <c r="C4004" s="9" t="s">
        <v>183</v>
      </c>
      <c r="D4004" s="9" t="s">
        <v>366</v>
      </c>
      <c r="E4004" s="9" t="s">
        <v>31</v>
      </c>
      <c r="F4004" s="8">
        <v>2030</v>
      </c>
      <c r="G4004" s="11" t="s">
        <v>381</v>
      </c>
      <c r="H4004" s="11" t="s">
        <v>381</v>
      </c>
      <c r="I4004" s="11" t="s">
        <v>381</v>
      </c>
      <c r="J4004" s="11" t="s">
        <v>381</v>
      </c>
      <c r="K4004" s="11" t="s">
        <v>381</v>
      </c>
      <c r="L4004" s="11" t="s">
        <v>381</v>
      </c>
      <c r="M4004" s="11" t="s">
        <v>381</v>
      </c>
      <c r="N4004" s="11" t="s">
        <v>381</v>
      </c>
      <c r="O4004" s="11" t="s">
        <v>381</v>
      </c>
      <c r="P4004" s="11" t="s">
        <v>381</v>
      </c>
      <c r="Q4004" s="11" t="s">
        <v>381</v>
      </c>
      <c r="R4004" s="11" t="s">
        <v>381</v>
      </c>
      <c r="S4004" s="11" t="s">
        <v>381</v>
      </c>
      <c r="T4004" s="11" t="s">
        <v>381</v>
      </c>
      <c r="U4004" s="11" t="s">
        <v>381</v>
      </c>
      <c r="V4004" s="11" t="s">
        <v>381</v>
      </c>
      <c r="W4004" s="11" t="s">
        <v>381</v>
      </c>
      <c r="X4004" s="11" t="s">
        <v>381</v>
      </c>
      <c r="Y4004" s="11" t="s">
        <v>381</v>
      </c>
      <c r="Z4004" s="11">
        <v>8.0060000000000006E-2</v>
      </c>
      <c r="AA4004" s="11">
        <v>0.37706000000000001</v>
      </c>
      <c r="AB4004" s="11">
        <v>0.13904</v>
      </c>
      <c r="AC4004" s="11">
        <v>0.59616000000000002</v>
      </c>
      <c r="AD4004" s="71"/>
      <c r="AE4004" s="71"/>
      <c r="AF4004" s="71">
        <f t="shared" si="191"/>
        <v>0</v>
      </c>
      <c r="AG4004" s="277" t="s">
        <v>907</v>
      </c>
      <c r="AH4004" s="277" t="s">
        <v>874</v>
      </c>
      <c r="AI4004" s="276" t="s">
        <v>875</v>
      </c>
      <c r="AJ4004" s="276" t="s">
        <v>876</v>
      </c>
      <c r="AK4004" s="276" t="s">
        <v>366</v>
      </c>
      <c r="AL4004" s="277" t="s">
        <v>183</v>
      </c>
      <c r="AM4004" s="276" t="s">
        <v>877</v>
      </c>
      <c r="AN4004" s="276" t="s">
        <v>518</v>
      </c>
      <c r="AO4004" s="277" t="s">
        <v>519</v>
      </c>
    </row>
    <row r="4005" spans="1:41" ht="15" thickBot="1" x14ac:dyDescent="0.4">
      <c r="A4005" s="8">
        <v>2025</v>
      </c>
      <c r="B4005" s="9" t="s">
        <v>182</v>
      </c>
      <c r="C4005" s="9" t="s">
        <v>183</v>
      </c>
      <c r="D4005" s="9" t="s">
        <v>366</v>
      </c>
      <c r="E4005" s="9" t="s">
        <v>31</v>
      </c>
      <c r="F4005" s="8">
        <v>2031</v>
      </c>
      <c r="G4005" s="11" t="s">
        <v>381</v>
      </c>
      <c r="H4005" s="11" t="s">
        <v>381</v>
      </c>
      <c r="I4005" s="11" t="s">
        <v>381</v>
      </c>
      <c r="J4005" s="11" t="s">
        <v>381</v>
      </c>
      <c r="K4005" s="11" t="s">
        <v>381</v>
      </c>
      <c r="L4005" s="11" t="s">
        <v>381</v>
      </c>
      <c r="M4005" s="11" t="s">
        <v>381</v>
      </c>
      <c r="N4005" s="11" t="s">
        <v>381</v>
      </c>
      <c r="O4005" s="11" t="s">
        <v>381</v>
      </c>
      <c r="P4005" s="11" t="s">
        <v>381</v>
      </c>
      <c r="Q4005" s="11" t="s">
        <v>381</v>
      </c>
      <c r="R4005" s="11" t="s">
        <v>381</v>
      </c>
      <c r="S4005" s="11" t="s">
        <v>381</v>
      </c>
      <c r="T4005" s="11" t="s">
        <v>381</v>
      </c>
      <c r="U4005" s="11" t="s">
        <v>381</v>
      </c>
      <c r="V4005" s="11" t="s">
        <v>381</v>
      </c>
      <c r="W4005" s="11" t="s">
        <v>381</v>
      </c>
      <c r="X4005" s="11" t="s">
        <v>381</v>
      </c>
      <c r="Y4005" s="11" t="s">
        <v>381</v>
      </c>
      <c r="Z4005" s="11">
        <v>7.3969999999999994E-2</v>
      </c>
      <c r="AA4005" s="11">
        <v>0.35148000000000001</v>
      </c>
      <c r="AB4005" s="11">
        <v>0.13600999999999999</v>
      </c>
      <c r="AC4005" s="11">
        <v>0.56145</v>
      </c>
      <c r="AD4005" s="71"/>
      <c r="AE4005" s="71"/>
      <c r="AF4005" s="71">
        <f t="shared" si="191"/>
        <v>0</v>
      </c>
      <c r="AG4005" s="277" t="s">
        <v>907</v>
      </c>
      <c r="AH4005" s="277" t="s">
        <v>874</v>
      </c>
      <c r="AI4005" s="276" t="s">
        <v>875</v>
      </c>
      <c r="AJ4005" s="276" t="s">
        <v>876</v>
      </c>
      <c r="AK4005" s="276" t="s">
        <v>366</v>
      </c>
      <c r="AL4005" s="277" t="s">
        <v>183</v>
      </c>
      <c r="AM4005" s="276" t="s">
        <v>877</v>
      </c>
      <c r="AN4005" s="276" t="s">
        <v>518</v>
      </c>
      <c r="AO4005" s="277" t="s">
        <v>519</v>
      </c>
    </row>
    <row r="4006" spans="1:41" ht="15" thickBot="1" x14ac:dyDescent="0.4">
      <c r="A4006" s="8">
        <v>2025</v>
      </c>
      <c r="B4006" s="9" t="s">
        <v>182</v>
      </c>
      <c r="C4006" s="9" t="s">
        <v>183</v>
      </c>
      <c r="D4006" s="9" t="s">
        <v>366</v>
      </c>
      <c r="E4006" s="9" t="s">
        <v>31</v>
      </c>
      <c r="F4006" s="8">
        <v>2032</v>
      </c>
      <c r="G4006" s="11" t="s">
        <v>381</v>
      </c>
      <c r="H4006" s="11" t="s">
        <v>381</v>
      </c>
      <c r="I4006" s="11" t="s">
        <v>381</v>
      </c>
      <c r="J4006" s="11" t="s">
        <v>381</v>
      </c>
      <c r="K4006" s="11" t="s">
        <v>381</v>
      </c>
      <c r="L4006" s="11" t="s">
        <v>381</v>
      </c>
      <c r="M4006" s="11" t="s">
        <v>381</v>
      </c>
      <c r="N4006" s="11" t="s">
        <v>381</v>
      </c>
      <c r="O4006" s="11" t="s">
        <v>381</v>
      </c>
      <c r="P4006" s="11" t="s">
        <v>381</v>
      </c>
      <c r="Q4006" s="11" t="s">
        <v>381</v>
      </c>
      <c r="R4006" s="11" t="s">
        <v>381</v>
      </c>
      <c r="S4006" s="11" t="s">
        <v>381</v>
      </c>
      <c r="T4006" s="11" t="s">
        <v>381</v>
      </c>
      <c r="U4006" s="11" t="s">
        <v>381</v>
      </c>
      <c r="V4006" s="11" t="s">
        <v>381</v>
      </c>
      <c r="W4006" s="11" t="s">
        <v>381</v>
      </c>
      <c r="X4006" s="11" t="s">
        <v>381</v>
      </c>
      <c r="Y4006" s="11" t="s">
        <v>381</v>
      </c>
      <c r="Z4006" s="11">
        <v>7.4490000000000001E-2</v>
      </c>
      <c r="AA4006" s="11">
        <v>0.32999000000000001</v>
      </c>
      <c r="AB4006" s="11">
        <v>0.14445</v>
      </c>
      <c r="AC4006" s="11">
        <v>0.54893000000000003</v>
      </c>
      <c r="AD4006" s="71"/>
      <c r="AE4006" s="71"/>
      <c r="AF4006" s="71">
        <f t="shared" si="191"/>
        <v>0</v>
      </c>
      <c r="AG4006" s="277" t="s">
        <v>907</v>
      </c>
      <c r="AH4006" s="277" t="s">
        <v>874</v>
      </c>
      <c r="AI4006" s="276" t="s">
        <v>875</v>
      </c>
      <c r="AJ4006" s="276" t="s">
        <v>876</v>
      </c>
      <c r="AK4006" s="276" t="s">
        <v>366</v>
      </c>
      <c r="AL4006" s="277" t="s">
        <v>183</v>
      </c>
      <c r="AM4006" s="276" t="s">
        <v>877</v>
      </c>
      <c r="AN4006" s="276" t="s">
        <v>518</v>
      </c>
      <c r="AO4006" s="277" t="s">
        <v>519</v>
      </c>
    </row>
    <row r="4007" spans="1:41" ht="15" thickBot="1" x14ac:dyDescent="0.4">
      <c r="A4007" s="8">
        <v>2025</v>
      </c>
      <c r="B4007" s="9" t="s">
        <v>182</v>
      </c>
      <c r="C4007" s="9" t="s">
        <v>183</v>
      </c>
      <c r="D4007" s="9" t="s">
        <v>366</v>
      </c>
      <c r="E4007" s="9" t="s">
        <v>31</v>
      </c>
      <c r="F4007" s="8">
        <v>2033</v>
      </c>
      <c r="G4007" s="11" t="s">
        <v>381</v>
      </c>
      <c r="H4007" s="11" t="s">
        <v>381</v>
      </c>
      <c r="I4007" s="11" t="s">
        <v>381</v>
      </c>
      <c r="J4007" s="11" t="s">
        <v>381</v>
      </c>
      <c r="K4007" s="11" t="s">
        <v>381</v>
      </c>
      <c r="L4007" s="11" t="s">
        <v>381</v>
      </c>
      <c r="M4007" s="11" t="s">
        <v>381</v>
      </c>
      <c r="N4007" s="11" t="s">
        <v>381</v>
      </c>
      <c r="O4007" s="11" t="s">
        <v>381</v>
      </c>
      <c r="P4007" s="11" t="s">
        <v>381</v>
      </c>
      <c r="Q4007" s="11" t="s">
        <v>381</v>
      </c>
      <c r="R4007" s="11" t="s">
        <v>381</v>
      </c>
      <c r="S4007" s="11" t="s">
        <v>381</v>
      </c>
      <c r="T4007" s="11" t="s">
        <v>381</v>
      </c>
      <c r="U4007" s="11" t="s">
        <v>381</v>
      </c>
      <c r="V4007" s="11" t="s">
        <v>381</v>
      </c>
      <c r="W4007" s="11" t="s">
        <v>381</v>
      </c>
      <c r="X4007" s="11" t="s">
        <v>381</v>
      </c>
      <c r="Y4007" s="11" t="s">
        <v>381</v>
      </c>
      <c r="Z4007" s="11">
        <v>6.6820000000000004E-2</v>
      </c>
      <c r="AA4007" s="11">
        <v>0.32740999999999998</v>
      </c>
      <c r="AB4007" s="11">
        <v>0.12739</v>
      </c>
      <c r="AC4007" s="11">
        <v>0.52163000000000004</v>
      </c>
      <c r="AD4007" s="71"/>
      <c r="AE4007" s="71"/>
      <c r="AF4007" s="71">
        <f t="shared" si="191"/>
        <v>0</v>
      </c>
      <c r="AG4007" s="277" t="s">
        <v>907</v>
      </c>
      <c r="AH4007" s="277" t="s">
        <v>874</v>
      </c>
      <c r="AI4007" s="276" t="s">
        <v>875</v>
      </c>
      <c r="AJ4007" s="276" t="s">
        <v>876</v>
      </c>
      <c r="AK4007" s="276" t="s">
        <v>366</v>
      </c>
      <c r="AL4007" s="277" t="s">
        <v>183</v>
      </c>
      <c r="AM4007" s="276" t="s">
        <v>877</v>
      </c>
      <c r="AN4007" s="276" t="s">
        <v>518</v>
      </c>
      <c r="AO4007" s="277" t="s">
        <v>519</v>
      </c>
    </row>
    <row r="4008" spans="1:41" ht="15" thickBot="1" x14ac:dyDescent="0.4">
      <c r="A4008" s="8">
        <v>2025</v>
      </c>
      <c r="B4008" s="9" t="s">
        <v>182</v>
      </c>
      <c r="C4008" s="9" t="s">
        <v>183</v>
      </c>
      <c r="D4008" s="9" t="s">
        <v>366</v>
      </c>
      <c r="E4008" s="9" t="s">
        <v>31</v>
      </c>
      <c r="F4008" s="8">
        <v>2034</v>
      </c>
      <c r="G4008" s="11" t="s">
        <v>381</v>
      </c>
      <c r="H4008" s="11" t="s">
        <v>381</v>
      </c>
      <c r="I4008" s="11" t="s">
        <v>381</v>
      </c>
      <c r="J4008" s="11" t="s">
        <v>381</v>
      </c>
      <c r="K4008" s="11" t="s">
        <v>381</v>
      </c>
      <c r="L4008" s="11" t="s">
        <v>381</v>
      </c>
      <c r="M4008" s="11" t="s">
        <v>381</v>
      </c>
      <c r="N4008" s="11" t="s">
        <v>381</v>
      </c>
      <c r="O4008" s="11" t="s">
        <v>381</v>
      </c>
      <c r="P4008" s="11" t="s">
        <v>381</v>
      </c>
      <c r="Q4008" s="11" t="s">
        <v>381</v>
      </c>
      <c r="R4008" s="11" t="s">
        <v>381</v>
      </c>
      <c r="S4008" s="11" t="s">
        <v>381</v>
      </c>
      <c r="T4008" s="11" t="s">
        <v>381</v>
      </c>
      <c r="U4008" s="11" t="s">
        <v>381</v>
      </c>
      <c r="V4008" s="11" t="s">
        <v>381</v>
      </c>
      <c r="W4008" s="11" t="s">
        <v>381</v>
      </c>
      <c r="X4008" s="11" t="s">
        <v>381</v>
      </c>
      <c r="Y4008" s="11" t="s">
        <v>381</v>
      </c>
      <c r="Z4008" s="11">
        <v>6.0900000000000003E-2</v>
      </c>
      <c r="AA4008" s="11">
        <v>0.30779000000000001</v>
      </c>
      <c r="AB4008" s="11">
        <v>0.12759999999999999</v>
      </c>
      <c r="AC4008" s="11">
        <v>0.49630000000000002</v>
      </c>
      <c r="AD4008" s="71"/>
      <c r="AE4008" s="71"/>
      <c r="AF4008" s="71">
        <f t="shared" si="191"/>
        <v>0</v>
      </c>
      <c r="AG4008" s="277" t="s">
        <v>907</v>
      </c>
      <c r="AH4008" s="277" t="s">
        <v>874</v>
      </c>
      <c r="AI4008" s="276" t="s">
        <v>875</v>
      </c>
      <c r="AJ4008" s="276" t="s">
        <v>876</v>
      </c>
      <c r="AK4008" s="276" t="s">
        <v>366</v>
      </c>
      <c r="AL4008" s="277" t="s">
        <v>183</v>
      </c>
      <c r="AM4008" s="276" t="s">
        <v>877</v>
      </c>
      <c r="AN4008" s="276" t="s">
        <v>518</v>
      </c>
      <c r="AO4008" s="277" t="s">
        <v>519</v>
      </c>
    </row>
    <row r="4009" spans="1:41" ht="15" thickBot="1" x14ac:dyDescent="0.4">
      <c r="A4009" s="8">
        <v>2025</v>
      </c>
      <c r="B4009" s="9" t="s">
        <v>182</v>
      </c>
      <c r="C4009" s="9" t="s">
        <v>183</v>
      </c>
      <c r="D4009" s="9" t="s">
        <v>366</v>
      </c>
      <c r="E4009" s="9" t="s">
        <v>31</v>
      </c>
      <c r="F4009" s="8">
        <v>2035</v>
      </c>
      <c r="G4009" s="11" t="s">
        <v>381</v>
      </c>
      <c r="H4009" s="11" t="s">
        <v>381</v>
      </c>
      <c r="I4009" s="11" t="s">
        <v>381</v>
      </c>
      <c r="J4009" s="11" t="s">
        <v>381</v>
      </c>
      <c r="K4009" s="11" t="s">
        <v>381</v>
      </c>
      <c r="L4009" s="11" t="s">
        <v>381</v>
      </c>
      <c r="M4009" s="11" t="s">
        <v>381</v>
      </c>
      <c r="N4009" s="11" t="s">
        <v>381</v>
      </c>
      <c r="O4009" s="11" t="s">
        <v>381</v>
      </c>
      <c r="P4009" s="11" t="s">
        <v>381</v>
      </c>
      <c r="Q4009" s="11" t="s">
        <v>381</v>
      </c>
      <c r="R4009" s="11" t="s">
        <v>381</v>
      </c>
      <c r="S4009" s="11" t="s">
        <v>381</v>
      </c>
      <c r="T4009" s="11" t="s">
        <v>381</v>
      </c>
      <c r="U4009" s="11" t="s">
        <v>381</v>
      </c>
      <c r="V4009" s="11" t="s">
        <v>381</v>
      </c>
      <c r="W4009" s="11" t="s">
        <v>381</v>
      </c>
      <c r="X4009" s="11" t="s">
        <v>381</v>
      </c>
      <c r="Y4009" s="11" t="s">
        <v>381</v>
      </c>
      <c r="Z4009" s="11">
        <v>6.7849999999999994E-2</v>
      </c>
      <c r="AA4009" s="11">
        <v>0.30681000000000003</v>
      </c>
      <c r="AB4009" s="11">
        <v>0.13691</v>
      </c>
      <c r="AC4009" s="11">
        <v>0.51156999999999997</v>
      </c>
      <c r="AD4009" s="71"/>
      <c r="AE4009" s="71"/>
      <c r="AF4009" s="71">
        <f t="shared" si="191"/>
        <v>0</v>
      </c>
      <c r="AG4009" s="277" t="s">
        <v>907</v>
      </c>
      <c r="AH4009" s="277" t="s">
        <v>874</v>
      </c>
      <c r="AI4009" s="276" t="s">
        <v>875</v>
      </c>
      <c r="AJ4009" s="276" t="s">
        <v>876</v>
      </c>
      <c r="AK4009" s="276" t="s">
        <v>366</v>
      </c>
      <c r="AL4009" s="277" t="s">
        <v>183</v>
      </c>
      <c r="AM4009" s="276" t="s">
        <v>877</v>
      </c>
      <c r="AN4009" s="276" t="s">
        <v>518</v>
      </c>
      <c r="AO4009" s="277" t="s">
        <v>519</v>
      </c>
    </row>
    <row r="4010" spans="1:41" ht="15" thickBot="1" x14ac:dyDescent="0.4">
      <c r="A4010" s="8">
        <v>2025</v>
      </c>
      <c r="B4010" s="9" t="s">
        <v>182</v>
      </c>
      <c r="C4010" s="9" t="s">
        <v>183</v>
      </c>
      <c r="D4010" s="9" t="s">
        <v>366</v>
      </c>
      <c r="E4010" s="9" t="s">
        <v>32</v>
      </c>
      <c r="F4010" s="8">
        <v>2025</v>
      </c>
      <c r="G4010" s="11">
        <v>0</v>
      </c>
      <c r="H4010" s="11">
        <v>0.89625999999999995</v>
      </c>
      <c r="I4010" s="11">
        <v>1.1458200000000001</v>
      </c>
      <c r="J4010" s="11">
        <v>2.41893</v>
      </c>
      <c r="K4010" s="11">
        <v>0.57137000000000004</v>
      </c>
      <c r="L4010" s="11">
        <v>1.2139800000000001</v>
      </c>
      <c r="M4010" s="11">
        <v>0</v>
      </c>
      <c r="N4010" s="11">
        <v>0.51498999999999995</v>
      </c>
      <c r="O4010" s="11">
        <v>0.53347</v>
      </c>
      <c r="P4010" s="11">
        <v>1.0221100000000001</v>
      </c>
      <c r="Q4010" s="11">
        <v>1.7198199999999999</v>
      </c>
      <c r="R4010" s="11">
        <v>0.51734999999999998</v>
      </c>
      <c r="S4010" s="11">
        <v>0.151</v>
      </c>
      <c r="T4010" s="11">
        <v>10.7051</v>
      </c>
      <c r="U4010" s="11">
        <v>0</v>
      </c>
      <c r="V4010" s="11">
        <v>0</v>
      </c>
      <c r="W4010" s="11">
        <v>0</v>
      </c>
      <c r="X4010" s="11">
        <v>0</v>
      </c>
      <c r="Y4010" s="11">
        <v>10.7051</v>
      </c>
      <c r="Z4010" s="11">
        <v>0.70557999999999998</v>
      </c>
      <c r="AA4010" s="11">
        <v>3.1807300000000001</v>
      </c>
      <c r="AB4010" s="11">
        <v>1.6847700000000001</v>
      </c>
      <c r="AC4010" s="11">
        <v>5.5710800000000003</v>
      </c>
      <c r="AD4010" s="71">
        <f t="shared" si="189"/>
        <v>0</v>
      </c>
      <c r="AE4010" s="71">
        <f t="shared" si="190"/>
        <v>0</v>
      </c>
      <c r="AF4010" s="71">
        <f t="shared" si="191"/>
        <v>0</v>
      </c>
      <c r="AG4010" s="277" t="s">
        <v>908</v>
      </c>
      <c r="AH4010" s="277" t="s">
        <v>874</v>
      </c>
      <c r="AI4010" s="276" t="s">
        <v>875</v>
      </c>
      <c r="AJ4010" s="276" t="s">
        <v>876</v>
      </c>
      <c r="AK4010" s="276" t="s">
        <v>366</v>
      </c>
      <c r="AL4010" s="277" t="s">
        <v>183</v>
      </c>
      <c r="AM4010" s="276" t="s">
        <v>877</v>
      </c>
      <c r="AN4010" s="276" t="s">
        <v>518</v>
      </c>
      <c r="AO4010" s="277" t="s">
        <v>519</v>
      </c>
    </row>
    <row r="4011" spans="1:41" ht="15" thickBot="1" x14ac:dyDescent="0.4">
      <c r="A4011" s="8">
        <v>2025</v>
      </c>
      <c r="B4011" s="9" t="s">
        <v>182</v>
      </c>
      <c r="C4011" s="9" t="s">
        <v>183</v>
      </c>
      <c r="D4011" s="9" t="s">
        <v>366</v>
      </c>
      <c r="E4011" s="9" t="s">
        <v>32</v>
      </c>
      <c r="F4011" s="8">
        <v>2026</v>
      </c>
      <c r="G4011" s="11">
        <v>0</v>
      </c>
      <c r="H4011" s="11">
        <v>0.98719999999999997</v>
      </c>
      <c r="I4011" s="11">
        <v>0.70891000000000004</v>
      </c>
      <c r="J4011" s="11">
        <v>2.23861</v>
      </c>
      <c r="K4011" s="11">
        <v>0.81264000000000003</v>
      </c>
      <c r="L4011" s="11">
        <v>1.07975</v>
      </c>
      <c r="M4011" s="11">
        <v>0</v>
      </c>
      <c r="N4011" s="11">
        <v>0.83723999999999998</v>
      </c>
      <c r="O4011" s="11">
        <v>0.99146000000000001</v>
      </c>
      <c r="P4011" s="11">
        <v>1.3113600000000001</v>
      </c>
      <c r="Q4011" s="11">
        <v>1.3305400000000001</v>
      </c>
      <c r="R4011" s="11">
        <v>0.53574999999999995</v>
      </c>
      <c r="S4011" s="11">
        <v>0.21858</v>
      </c>
      <c r="T4011" s="11">
        <v>11.05204</v>
      </c>
      <c r="U4011" s="11">
        <v>0</v>
      </c>
      <c r="V4011" s="11">
        <v>0</v>
      </c>
      <c r="W4011" s="11">
        <v>0</v>
      </c>
      <c r="X4011" s="11">
        <v>0</v>
      </c>
      <c r="Y4011" s="11">
        <v>11.05204</v>
      </c>
      <c r="Z4011" s="11">
        <v>0.93567</v>
      </c>
      <c r="AA4011" s="11">
        <v>3.2769499999999998</v>
      </c>
      <c r="AB4011" s="11">
        <v>1.9161699999999999</v>
      </c>
      <c r="AC4011" s="11">
        <v>6.1287900000000004</v>
      </c>
      <c r="AD4011" s="71">
        <f t="shared" si="189"/>
        <v>0</v>
      </c>
      <c r="AE4011" s="71">
        <f t="shared" si="190"/>
        <v>0</v>
      </c>
      <c r="AF4011" s="71">
        <f t="shared" si="191"/>
        <v>0</v>
      </c>
      <c r="AG4011" s="277" t="s">
        <v>908</v>
      </c>
      <c r="AH4011" s="277" t="s">
        <v>874</v>
      </c>
      <c r="AI4011" s="276" t="s">
        <v>875</v>
      </c>
      <c r="AJ4011" s="276" t="s">
        <v>876</v>
      </c>
      <c r="AK4011" s="276" t="s">
        <v>366</v>
      </c>
      <c r="AL4011" s="277" t="s">
        <v>183</v>
      </c>
      <c r="AM4011" s="276" t="s">
        <v>877</v>
      </c>
      <c r="AN4011" s="276" t="s">
        <v>518</v>
      </c>
      <c r="AO4011" s="277" t="s">
        <v>519</v>
      </c>
    </row>
    <row r="4012" spans="1:41" ht="15" thickBot="1" x14ac:dyDescent="0.4">
      <c r="A4012" s="8">
        <v>2025</v>
      </c>
      <c r="B4012" s="9" t="s">
        <v>182</v>
      </c>
      <c r="C4012" s="9" t="s">
        <v>183</v>
      </c>
      <c r="D4012" s="9" t="s">
        <v>366</v>
      </c>
      <c r="E4012" s="9" t="s">
        <v>32</v>
      </c>
      <c r="F4012" s="8">
        <v>2027</v>
      </c>
      <c r="G4012" s="11">
        <v>0</v>
      </c>
      <c r="H4012" s="11">
        <v>0.68567999999999996</v>
      </c>
      <c r="I4012" s="11">
        <v>0.68632000000000004</v>
      </c>
      <c r="J4012" s="11">
        <v>2.39011</v>
      </c>
      <c r="K4012" s="11">
        <v>1.0566899999999999</v>
      </c>
      <c r="L4012" s="11">
        <v>0.99158000000000002</v>
      </c>
      <c r="M4012" s="11">
        <v>0</v>
      </c>
      <c r="N4012" s="11">
        <v>0.84562000000000004</v>
      </c>
      <c r="O4012" s="11">
        <v>1.0149900000000001</v>
      </c>
      <c r="P4012" s="11">
        <v>1.52041</v>
      </c>
      <c r="Q4012" s="11">
        <v>1.65316</v>
      </c>
      <c r="R4012" s="11">
        <v>1.2542199999999999</v>
      </c>
      <c r="S4012" s="11">
        <v>0.30613000000000001</v>
      </c>
      <c r="T4012" s="11">
        <v>12.4049</v>
      </c>
      <c r="U4012" s="11">
        <v>0</v>
      </c>
      <c r="V4012" s="11">
        <v>0</v>
      </c>
      <c r="W4012" s="11">
        <v>0</v>
      </c>
      <c r="X4012" s="11">
        <v>0</v>
      </c>
      <c r="Y4012" s="11">
        <v>12.4049</v>
      </c>
      <c r="Z4012" s="11">
        <v>1.07315</v>
      </c>
      <c r="AA4012" s="11">
        <v>3.8785099999999999</v>
      </c>
      <c r="AB4012" s="11">
        <v>2.4421900000000001</v>
      </c>
      <c r="AC4012" s="11">
        <v>7.3938499999999996</v>
      </c>
      <c r="AD4012" s="71">
        <f t="shared" si="189"/>
        <v>0</v>
      </c>
      <c r="AE4012" s="71">
        <f t="shared" si="190"/>
        <v>0</v>
      </c>
      <c r="AF4012" s="71">
        <f t="shared" si="191"/>
        <v>0</v>
      </c>
      <c r="AG4012" s="277" t="s">
        <v>908</v>
      </c>
      <c r="AH4012" s="277" t="s">
        <v>874</v>
      </c>
      <c r="AI4012" s="276" t="s">
        <v>875</v>
      </c>
      <c r="AJ4012" s="276" t="s">
        <v>876</v>
      </c>
      <c r="AK4012" s="276" t="s">
        <v>366</v>
      </c>
      <c r="AL4012" s="277" t="s">
        <v>183</v>
      </c>
      <c r="AM4012" s="276" t="s">
        <v>877</v>
      </c>
      <c r="AN4012" s="276" t="s">
        <v>518</v>
      </c>
      <c r="AO4012" s="277" t="s">
        <v>519</v>
      </c>
    </row>
    <row r="4013" spans="1:41" ht="15" thickBot="1" x14ac:dyDescent="0.4">
      <c r="A4013" s="8">
        <v>2025</v>
      </c>
      <c r="B4013" s="9" t="s">
        <v>182</v>
      </c>
      <c r="C4013" s="9" t="s">
        <v>183</v>
      </c>
      <c r="D4013" s="9" t="s">
        <v>366</v>
      </c>
      <c r="E4013" s="9" t="s">
        <v>32</v>
      </c>
      <c r="F4013" s="8">
        <v>2028</v>
      </c>
      <c r="G4013" s="11">
        <v>0</v>
      </c>
      <c r="H4013" s="11">
        <v>0.81264999999999998</v>
      </c>
      <c r="I4013" s="11">
        <v>1.08887</v>
      </c>
      <c r="J4013" s="11">
        <v>1.85212</v>
      </c>
      <c r="K4013" s="11">
        <v>1.2550300000000001</v>
      </c>
      <c r="L4013" s="11">
        <v>1.63256</v>
      </c>
      <c r="M4013" s="11">
        <v>0</v>
      </c>
      <c r="N4013" s="11">
        <v>0.74663999999999997</v>
      </c>
      <c r="O4013" s="11">
        <v>1.14456</v>
      </c>
      <c r="P4013" s="11">
        <v>1.95238</v>
      </c>
      <c r="Q4013" s="11">
        <v>1.8236000000000001</v>
      </c>
      <c r="R4013" s="11">
        <v>1.2578</v>
      </c>
      <c r="S4013" s="11">
        <v>0.37182999999999999</v>
      </c>
      <c r="T4013" s="11">
        <v>13.938029999999999</v>
      </c>
      <c r="U4013" s="11">
        <v>0</v>
      </c>
      <c r="V4013" s="11">
        <v>0</v>
      </c>
      <c r="W4013" s="11">
        <v>0</v>
      </c>
      <c r="X4013" s="11">
        <v>0</v>
      </c>
      <c r="Y4013" s="11">
        <v>13.938029999999999</v>
      </c>
      <c r="Z4013" s="11">
        <v>1.35229</v>
      </c>
      <c r="AA4013" s="11">
        <v>3.6993100000000001</v>
      </c>
      <c r="AB4013" s="11">
        <v>2.1952699999999998</v>
      </c>
      <c r="AC4013" s="11">
        <v>7.2468700000000004</v>
      </c>
      <c r="AD4013" s="71">
        <f t="shared" si="189"/>
        <v>0</v>
      </c>
      <c r="AE4013" s="71">
        <f t="shared" si="190"/>
        <v>0</v>
      </c>
      <c r="AF4013" s="71">
        <f t="shared" si="191"/>
        <v>0</v>
      </c>
      <c r="AG4013" s="277" t="s">
        <v>908</v>
      </c>
      <c r="AH4013" s="277" t="s">
        <v>874</v>
      </c>
      <c r="AI4013" s="276" t="s">
        <v>875</v>
      </c>
      <c r="AJ4013" s="276" t="s">
        <v>876</v>
      </c>
      <c r="AK4013" s="276" t="s">
        <v>366</v>
      </c>
      <c r="AL4013" s="277" t="s">
        <v>183</v>
      </c>
      <c r="AM4013" s="276" t="s">
        <v>877</v>
      </c>
      <c r="AN4013" s="276" t="s">
        <v>518</v>
      </c>
      <c r="AO4013" s="277" t="s">
        <v>519</v>
      </c>
    </row>
    <row r="4014" spans="1:41" ht="15" thickBot="1" x14ac:dyDescent="0.4">
      <c r="A4014" s="8">
        <v>2025</v>
      </c>
      <c r="B4014" s="9" t="s">
        <v>182</v>
      </c>
      <c r="C4014" s="9" t="s">
        <v>183</v>
      </c>
      <c r="D4014" s="9" t="s">
        <v>366</v>
      </c>
      <c r="E4014" s="9" t="s">
        <v>32</v>
      </c>
      <c r="F4014" s="8">
        <v>2029</v>
      </c>
      <c r="G4014" s="11">
        <v>0</v>
      </c>
      <c r="H4014" s="11">
        <v>1.31454</v>
      </c>
      <c r="I4014" s="11">
        <v>1.03043</v>
      </c>
      <c r="J4014" s="11">
        <v>1.9834000000000001</v>
      </c>
      <c r="K4014" s="11">
        <v>1.31027</v>
      </c>
      <c r="L4014" s="11">
        <v>0.99607000000000001</v>
      </c>
      <c r="M4014" s="11">
        <v>0</v>
      </c>
      <c r="N4014" s="11">
        <v>0.93881999999999999</v>
      </c>
      <c r="O4014" s="11">
        <v>1.28671</v>
      </c>
      <c r="P4014" s="11">
        <v>2.1751</v>
      </c>
      <c r="Q4014" s="11">
        <v>1.3834</v>
      </c>
      <c r="R4014" s="11">
        <v>0.84041999999999994</v>
      </c>
      <c r="S4014" s="11">
        <v>0.84758999999999995</v>
      </c>
      <c r="T4014" s="11">
        <v>14.10675</v>
      </c>
      <c r="U4014" s="11">
        <v>0</v>
      </c>
      <c r="V4014" s="11">
        <v>0</v>
      </c>
      <c r="W4014" s="11">
        <v>0</v>
      </c>
      <c r="X4014" s="11">
        <v>0</v>
      </c>
      <c r="Y4014" s="11">
        <v>14.10675</v>
      </c>
      <c r="Z4014" s="11">
        <v>1.3617999999999999</v>
      </c>
      <c r="AA4014" s="11">
        <v>4.1507399999999999</v>
      </c>
      <c r="AB4014" s="11">
        <v>2.4702500000000001</v>
      </c>
      <c r="AC4014" s="11">
        <v>7.98278</v>
      </c>
      <c r="AD4014" s="71">
        <f t="shared" si="189"/>
        <v>0</v>
      </c>
      <c r="AE4014" s="71">
        <f t="shared" si="190"/>
        <v>0</v>
      </c>
      <c r="AF4014" s="71">
        <f t="shared" si="191"/>
        <v>0</v>
      </c>
      <c r="AG4014" s="277" t="s">
        <v>908</v>
      </c>
      <c r="AH4014" s="277" t="s">
        <v>874</v>
      </c>
      <c r="AI4014" s="276" t="s">
        <v>875</v>
      </c>
      <c r="AJ4014" s="276" t="s">
        <v>876</v>
      </c>
      <c r="AK4014" s="276" t="s">
        <v>366</v>
      </c>
      <c r="AL4014" s="277" t="s">
        <v>183</v>
      </c>
      <c r="AM4014" s="276" t="s">
        <v>877</v>
      </c>
      <c r="AN4014" s="276" t="s">
        <v>518</v>
      </c>
      <c r="AO4014" s="277" t="s">
        <v>519</v>
      </c>
    </row>
    <row r="4015" spans="1:41" ht="15" thickBot="1" x14ac:dyDescent="0.4">
      <c r="A4015" s="8">
        <v>2025</v>
      </c>
      <c r="B4015" s="9" t="s">
        <v>182</v>
      </c>
      <c r="C4015" s="9" t="s">
        <v>183</v>
      </c>
      <c r="D4015" s="9" t="s">
        <v>366</v>
      </c>
      <c r="E4015" s="9" t="s">
        <v>32</v>
      </c>
      <c r="F4015" s="8">
        <v>2030</v>
      </c>
      <c r="G4015" s="11">
        <v>0</v>
      </c>
      <c r="H4015" s="11">
        <v>0.88617999999999997</v>
      </c>
      <c r="I4015" s="11">
        <v>0.72052000000000005</v>
      </c>
      <c r="J4015" s="11">
        <v>2.00847</v>
      </c>
      <c r="K4015" s="11">
        <v>1.9275199999999999</v>
      </c>
      <c r="L4015" s="11">
        <v>1.48156</v>
      </c>
      <c r="M4015" s="11">
        <v>0</v>
      </c>
      <c r="N4015" s="11">
        <v>1.00206</v>
      </c>
      <c r="O4015" s="11">
        <v>1.37059</v>
      </c>
      <c r="P4015" s="11">
        <v>2.2785600000000001</v>
      </c>
      <c r="Q4015" s="11">
        <v>1.3417600000000001</v>
      </c>
      <c r="R4015" s="11">
        <v>0.90778000000000003</v>
      </c>
      <c r="S4015" s="11">
        <v>0.70989000000000002</v>
      </c>
      <c r="T4015" s="11">
        <v>14.634869999999999</v>
      </c>
      <c r="U4015" s="11">
        <v>0</v>
      </c>
      <c r="V4015" s="11">
        <v>0</v>
      </c>
      <c r="W4015" s="11">
        <v>0</v>
      </c>
      <c r="X4015" s="11">
        <v>0</v>
      </c>
      <c r="Y4015" s="11">
        <v>14.634869999999999</v>
      </c>
      <c r="Z4015" s="11">
        <v>1.3048900000000001</v>
      </c>
      <c r="AA4015" s="11">
        <v>4.36639</v>
      </c>
      <c r="AB4015" s="11">
        <v>2.40713</v>
      </c>
      <c r="AC4015" s="11">
        <v>8.0784000000000002</v>
      </c>
      <c r="AD4015" s="71">
        <f t="shared" si="189"/>
        <v>0</v>
      </c>
      <c r="AE4015" s="71">
        <f t="shared" si="190"/>
        <v>0</v>
      </c>
      <c r="AF4015" s="71">
        <f t="shared" si="191"/>
        <v>0</v>
      </c>
      <c r="AG4015" s="277" t="s">
        <v>908</v>
      </c>
      <c r="AH4015" s="277" t="s">
        <v>874</v>
      </c>
      <c r="AI4015" s="276" t="s">
        <v>875</v>
      </c>
      <c r="AJ4015" s="276" t="s">
        <v>876</v>
      </c>
      <c r="AK4015" s="276" t="s">
        <v>366</v>
      </c>
      <c r="AL4015" s="277" t="s">
        <v>183</v>
      </c>
      <c r="AM4015" s="276" t="s">
        <v>877</v>
      </c>
      <c r="AN4015" s="276" t="s">
        <v>518</v>
      </c>
      <c r="AO4015" s="277" t="s">
        <v>519</v>
      </c>
    </row>
    <row r="4016" spans="1:41" ht="15" thickBot="1" x14ac:dyDescent="0.4">
      <c r="A4016" s="8">
        <v>2025</v>
      </c>
      <c r="B4016" s="9" t="s">
        <v>182</v>
      </c>
      <c r="C4016" s="9" t="s">
        <v>183</v>
      </c>
      <c r="D4016" s="9" t="s">
        <v>366</v>
      </c>
      <c r="E4016" s="9" t="s">
        <v>32</v>
      </c>
      <c r="F4016" s="8">
        <v>2031</v>
      </c>
      <c r="G4016" s="11">
        <v>0</v>
      </c>
      <c r="H4016" s="11">
        <v>1.19546</v>
      </c>
      <c r="I4016" s="11">
        <v>0.74534</v>
      </c>
      <c r="J4016" s="11">
        <v>1.6385799999999999</v>
      </c>
      <c r="K4016" s="11">
        <v>1.05081</v>
      </c>
      <c r="L4016" s="11">
        <v>1.7237</v>
      </c>
      <c r="M4016" s="11">
        <v>0</v>
      </c>
      <c r="N4016" s="11">
        <v>1.22861</v>
      </c>
      <c r="O4016" s="11">
        <v>1.2963499999999999</v>
      </c>
      <c r="P4016" s="11">
        <v>2.3423699999999998</v>
      </c>
      <c r="Q4016" s="11">
        <v>1.89463</v>
      </c>
      <c r="R4016" s="11">
        <v>1.6649499999999999</v>
      </c>
      <c r="S4016" s="11">
        <v>0.87573000000000001</v>
      </c>
      <c r="T4016" s="11">
        <v>15.65652</v>
      </c>
      <c r="U4016" s="11">
        <v>0</v>
      </c>
      <c r="V4016" s="11">
        <v>0</v>
      </c>
      <c r="W4016" s="11">
        <v>0</v>
      </c>
      <c r="X4016" s="11">
        <v>0</v>
      </c>
      <c r="Y4016" s="11">
        <v>15.65652</v>
      </c>
      <c r="Z4016" s="11">
        <v>1.5596000000000001</v>
      </c>
      <c r="AA4016" s="11">
        <v>3.84937</v>
      </c>
      <c r="AB4016" s="11">
        <v>2.5436999999999999</v>
      </c>
      <c r="AC4016" s="11">
        <v>7.9526599999999998</v>
      </c>
      <c r="AD4016" s="71">
        <f t="shared" si="189"/>
        <v>0</v>
      </c>
      <c r="AE4016" s="71">
        <f t="shared" si="190"/>
        <v>0</v>
      </c>
      <c r="AF4016" s="71">
        <f t="shared" si="191"/>
        <v>0</v>
      </c>
      <c r="AG4016" s="277" t="s">
        <v>908</v>
      </c>
      <c r="AH4016" s="277" t="s">
        <v>874</v>
      </c>
      <c r="AI4016" s="276" t="s">
        <v>875</v>
      </c>
      <c r="AJ4016" s="276" t="s">
        <v>876</v>
      </c>
      <c r="AK4016" s="276" t="s">
        <v>366</v>
      </c>
      <c r="AL4016" s="277" t="s">
        <v>183</v>
      </c>
      <c r="AM4016" s="276" t="s">
        <v>877</v>
      </c>
      <c r="AN4016" s="276" t="s">
        <v>518</v>
      </c>
      <c r="AO4016" s="277" t="s">
        <v>519</v>
      </c>
    </row>
    <row r="4017" spans="1:41" ht="15" thickBot="1" x14ac:dyDescent="0.4">
      <c r="A4017" s="8">
        <v>2025</v>
      </c>
      <c r="B4017" s="9" t="s">
        <v>182</v>
      </c>
      <c r="C4017" s="9" t="s">
        <v>183</v>
      </c>
      <c r="D4017" s="9" t="s">
        <v>366</v>
      </c>
      <c r="E4017" s="9" t="s">
        <v>32</v>
      </c>
      <c r="F4017" s="8">
        <v>2032</v>
      </c>
      <c r="G4017" s="11">
        <v>0</v>
      </c>
      <c r="H4017" s="11">
        <v>1.49488</v>
      </c>
      <c r="I4017" s="11">
        <v>1.19472</v>
      </c>
      <c r="J4017" s="11">
        <v>1.6103099999999999</v>
      </c>
      <c r="K4017" s="11">
        <v>1.0871599999999999</v>
      </c>
      <c r="L4017" s="11">
        <v>1.3622700000000001</v>
      </c>
      <c r="M4017" s="11">
        <v>0</v>
      </c>
      <c r="N4017" s="11">
        <v>0.98621000000000003</v>
      </c>
      <c r="O4017" s="11">
        <v>1.13672</v>
      </c>
      <c r="P4017" s="11">
        <v>2.25996</v>
      </c>
      <c r="Q4017" s="11">
        <v>2.0705100000000001</v>
      </c>
      <c r="R4017" s="11">
        <v>1.1254999999999999</v>
      </c>
      <c r="S4017" s="11">
        <v>0.84911000000000003</v>
      </c>
      <c r="T4017" s="11">
        <v>15.177350000000001</v>
      </c>
      <c r="U4017" s="11">
        <v>0</v>
      </c>
      <c r="V4017" s="11">
        <v>0</v>
      </c>
      <c r="W4017" s="11">
        <v>0</v>
      </c>
      <c r="X4017" s="11">
        <v>0</v>
      </c>
      <c r="Y4017" s="11">
        <v>15.177350000000001</v>
      </c>
      <c r="Z4017" s="11">
        <v>1.21174</v>
      </c>
      <c r="AA4017" s="11">
        <v>4.0137799999999997</v>
      </c>
      <c r="AB4017" s="11">
        <v>3.1286100000000001</v>
      </c>
      <c r="AC4017" s="11">
        <v>8.3541299999999996</v>
      </c>
      <c r="AD4017" s="71">
        <f t="shared" si="189"/>
        <v>0</v>
      </c>
      <c r="AE4017" s="71">
        <f t="shared" si="190"/>
        <v>0</v>
      </c>
      <c r="AF4017" s="71">
        <f t="shared" si="191"/>
        <v>0</v>
      </c>
      <c r="AG4017" s="277" t="s">
        <v>908</v>
      </c>
      <c r="AH4017" s="277" t="s">
        <v>874</v>
      </c>
      <c r="AI4017" s="276" t="s">
        <v>875</v>
      </c>
      <c r="AJ4017" s="276" t="s">
        <v>876</v>
      </c>
      <c r="AK4017" s="276" t="s">
        <v>366</v>
      </c>
      <c r="AL4017" s="277" t="s">
        <v>183</v>
      </c>
      <c r="AM4017" s="276" t="s">
        <v>877</v>
      </c>
      <c r="AN4017" s="276" t="s">
        <v>518</v>
      </c>
      <c r="AO4017" s="277" t="s">
        <v>519</v>
      </c>
    </row>
    <row r="4018" spans="1:41" ht="15" thickBot="1" x14ac:dyDescent="0.4">
      <c r="A4018" s="8">
        <v>2025</v>
      </c>
      <c r="B4018" s="9" t="s">
        <v>182</v>
      </c>
      <c r="C4018" s="9" t="s">
        <v>183</v>
      </c>
      <c r="D4018" s="9" t="s">
        <v>366</v>
      </c>
      <c r="E4018" s="9" t="s">
        <v>32</v>
      </c>
      <c r="F4018" s="8">
        <v>2033</v>
      </c>
      <c r="G4018" s="11">
        <v>0</v>
      </c>
      <c r="H4018" s="11">
        <v>1.7293700000000001</v>
      </c>
      <c r="I4018" s="11">
        <v>1.4899899999999999</v>
      </c>
      <c r="J4018" s="11">
        <v>1.6709400000000001</v>
      </c>
      <c r="K4018" s="11">
        <v>1.13107</v>
      </c>
      <c r="L4018" s="11">
        <v>1.64514</v>
      </c>
      <c r="M4018" s="11">
        <v>0</v>
      </c>
      <c r="N4018" s="11">
        <v>1.1846000000000001</v>
      </c>
      <c r="O4018" s="11">
        <v>1.1775</v>
      </c>
      <c r="P4018" s="11">
        <v>2.3481999999999998</v>
      </c>
      <c r="Q4018" s="11">
        <v>1.8410299999999999</v>
      </c>
      <c r="R4018" s="11">
        <v>1.1181700000000001</v>
      </c>
      <c r="S4018" s="11">
        <v>0.73463999999999996</v>
      </c>
      <c r="T4018" s="11">
        <v>16.07066</v>
      </c>
      <c r="U4018" s="11">
        <v>0</v>
      </c>
      <c r="V4018" s="11">
        <v>0</v>
      </c>
      <c r="W4018" s="11">
        <v>0</v>
      </c>
      <c r="X4018" s="11">
        <v>0</v>
      </c>
      <c r="Y4018" s="11">
        <v>16.07066</v>
      </c>
      <c r="Z4018" s="11">
        <v>1.55426</v>
      </c>
      <c r="AA4018" s="11">
        <v>4.1425799999999997</v>
      </c>
      <c r="AB4018" s="11">
        <v>3.7399399999999998</v>
      </c>
      <c r="AC4018" s="11">
        <v>9.4367800000000006</v>
      </c>
      <c r="AD4018" s="71">
        <f t="shared" si="189"/>
        <v>0</v>
      </c>
      <c r="AE4018" s="71">
        <f t="shared" si="190"/>
        <v>0</v>
      </c>
      <c r="AF4018" s="71">
        <f t="shared" si="191"/>
        <v>0</v>
      </c>
      <c r="AG4018" s="277" t="s">
        <v>908</v>
      </c>
      <c r="AH4018" s="277" t="s">
        <v>874</v>
      </c>
      <c r="AI4018" s="276" t="s">
        <v>875</v>
      </c>
      <c r="AJ4018" s="276" t="s">
        <v>876</v>
      </c>
      <c r="AK4018" s="276" t="s">
        <v>366</v>
      </c>
      <c r="AL4018" s="277" t="s">
        <v>183</v>
      </c>
      <c r="AM4018" s="276" t="s">
        <v>877</v>
      </c>
      <c r="AN4018" s="276" t="s">
        <v>518</v>
      </c>
      <c r="AO4018" s="277" t="s">
        <v>519</v>
      </c>
    </row>
    <row r="4019" spans="1:41" ht="15" thickBot="1" x14ac:dyDescent="0.4">
      <c r="A4019" s="8">
        <v>2025</v>
      </c>
      <c r="B4019" s="9" t="s">
        <v>182</v>
      </c>
      <c r="C4019" s="9" t="s">
        <v>183</v>
      </c>
      <c r="D4019" s="9" t="s">
        <v>366</v>
      </c>
      <c r="E4019" s="9" t="s">
        <v>32</v>
      </c>
      <c r="F4019" s="8">
        <v>2034</v>
      </c>
      <c r="G4019" s="11">
        <v>0</v>
      </c>
      <c r="H4019" s="11">
        <v>1.9652000000000001</v>
      </c>
      <c r="I4019" s="11">
        <v>0.91590000000000005</v>
      </c>
      <c r="J4019" s="11">
        <v>1.20591</v>
      </c>
      <c r="K4019" s="11">
        <v>0.50512999999999997</v>
      </c>
      <c r="L4019" s="11">
        <v>1.7710600000000001</v>
      </c>
      <c r="M4019" s="11">
        <v>0</v>
      </c>
      <c r="N4019" s="11">
        <v>1.23227</v>
      </c>
      <c r="O4019" s="11">
        <v>0.80022000000000004</v>
      </c>
      <c r="P4019" s="11">
        <v>1.96035</v>
      </c>
      <c r="Q4019" s="11">
        <v>2.3624700000000001</v>
      </c>
      <c r="R4019" s="11">
        <v>1.5878300000000001</v>
      </c>
      <c r="S4019" s="11">
        <v>0.71784000000000003</v>
      </c>
      <c r="T4019" s="11">
        <v>15.02417</v>
      </c>
      <c r="U4019" s="11">
        <v>0</v>
      </c>
      <c r="V4019" s="11">
        <v>0</v>
      </c>
      <c r="W4019" s="11">
        <v>0</v>
      </c>
      <c r="X4019" s="11">
        <v>0</v>
      </c>
      <c r="Y4019" s="11">
        <v>15.02417</v>
      </c>
      <c r="Z4019" s="11">
        <v>1.51084</v>
      </c>
      <c r="AA4019" s="11">
        <v>3.528</v>
      </c>
      <c r="AB4019" s="11">
        <v>3.8061099999999999</v>
      </c>
      <c r="AC4019" s="11">
        <v>8.8449500000000008</v>
      </c>
      <c r="AD4019" s="71">
        <f t="shared" si="189"/>
        <v>0</v>
      </c>
      <c r="AE4019" s="71">
        <f t="shared" si="190"/>
        <v>0</v>
      </c>
      <c r="AF4019" s="71">
        <f t="shared" si="191"/>
        <v>0</v>
      </c>
      <c r="AG4019" s="277" t="s">
        <v>908</v>
      </c>
      <c r="AH4019" s="277" t="s">
        <v>874</v>
      </c>
      <c r="AI4019" s="276" t="s">
        <v>875</v>
      </c>
      <c r="AJ4019" s="276" t="s">
        <v>876</v>
      </c>
      <c r="AK4019" s="276" t="s">
        <v>366</v>
      </c>
      <c r="AL4019" s="277" t="s">
        <v>183</v>
      </c>
      <c r="AM4019" s="276" t="s">
        <v>877</v>
      </c>
      <c r="AN4019" s="276" t="s">
        <v>518</v>
      </c>
      <c r="AO4019" s="277" t="s">
        <v>519</v>
      </c>
    </row>
    <row r="4020" spans="1:41" ht="15" thickBot="1" x14ac:dyDescent="0.4">
      <c r="A4020" s="8">
        <v>2025</v>
      </c>
      <c r="B4020" s="9" t="s">
        <v>182</v>
      </c>
      <c r="C4020" s="9" t="s">
        <v>183</v>
      </c>
      <c r="D4020" s="9" t="s">
        <v>366</v>
      </c>
      <c r="E4020" s="9" t="s">
        <v>32</v>
      </c>
      <c r="F4020" s="8">
        <v>2035</v>
      </c>
      <c r="G4020" s="11">
        <v>0</v>
      </c>
      <c r="H4020" s="11">
        <v>2.2693500000000002</v>
      </c>
      <c r="I4020" s="11">
        <v>1.0265599999999999</v>
      </c>
      <c r="J4020" s="11">
        <v>1.3492999999999999</v>
      </c>
      <c r="K4020" s="11">
        <v>0.37373000000000001</v>
      </c>
      <c r="L4020" s="11">
        <v>1.52633</v>
      </c>
      <c r="M4020" s="11">
        <v>0</v>
      </c>
      <c r="N4020" s="11">
        <v>0.73631999999999997</v>
      </c>
      <c r="O4020" s="11">
        <v>0.74851999999999996</v>
      </c>
      <c r="P4020" s="11">
        <v>2.26111</v>
      </c>
      <c r="Q4020" s="11">
        <v>1.98891</v>
      </c>
      <c r="R4020" s="11">
        <v>1.1553899999999999</v>
      </c>
      <c r="S4020" s="11">
        <v>0.42615999999999998</v>
      </c>
      <c r="T4020" s="11">
        <v>13.861689999999999</v>
      </c>
      <c r="U4020" s="11">
        <v>0</v>
      </c>
      <c r="V4020" s="11">
        <v>0</v>
      </c>
      <c r="W4020" s="11">
        <v>0</v>
      </c>
      <c r="X4020" s="11">
        <v>0</v>
      </c>
      <c r="Y4020" s="11">
        <v>13.861689999999999</v>
      </c>
      <c r="Z4020" s="11">
        <v>2.1257199999999998</v>
      </c>
      <c r="AA4020" s="11">
        <v>3.30111</v>
      </c>
      <c r="AB4020" s="11">
        <v>4.1494600000000004</v>
      </c>
      <c r="AC4020" s="11">
        <v>9.5762900000000002</v>
      </c>
      <c r="AD4020" s="71">
        <f t="shared" si="189"/>
        <v>0</v>
      </c>
      <c r="AE4020" s="71">
        <f t="shared" si="190"/>
        <v>0</v>
      </c>
      <c r="AF4020" s="71">
        <f t="shared" si="191"/>
        <v>0</v>
      </c>
      <c r="AG4020" s="277" t="s">
        <v>908</v>
      </c>
      <c r="AH4020" s="277" t="s">
        <v>874</v>
      </c>
      <c r="AI4020" s="276" t="s">
        <v>875</v>
      </c>
      <c r="AJ4020" s="276" t="s">
        <v>876</v>
      </c>
      <c r="AK4020" s="276" t="s">
        <v>366</v>
      </c>
      <c r="AL4020" s="277" t="s">
        <v>183</v>
      </c>
      <c r="AM4020" s="276" t="s">
        <v>877</v>
      </c>
      <c r="AN4020" s="276" t="s">
        <v>518</v>
      </c>
      <c r="AO4020" s="277" t="s">
        <v>519</v>
      </c>
    </row>
    <row r="4021" spans="1:41" ht="23.5" thickBot="1" x14ac:dyDescent="0.4">
      <c r="A4021" s="8">
        <v>2025</v>
      </c>
      <c r="B4021" s="9" t="s">
        <v>182</v>
      </c>
      <c r="C4021" s="9" t="s">
        <v>184</v>
      </c>
      <c r="D4021" s="9" t="s">
        <v>367</v>
      </c>
      <c r="E4021" s="97" t="s">
        <v>29</v>
      </c>
      <c r="F4021" s="8">
        <v>2025</v>
      </c>
      <c r="G4021" s="29" t="s">
        <v>35</v>
      </c>
      <c r="H4021" s="10">
        <v>0</v>
      </c>
      <c r="I4021" s="10" t="s">
        <v>35</v>
      </c>
      <c r="J4021" s="10">
        <v>0</v>
      </c>
      <c r="K4021" s="10">
        <v>0</v>
      </c>
      <c r="L4021" s="10">
        <v>0</v>
      </c>
      <c r="M4021" s="10">
        <v>0</v>
      </c>
      <c r="N4021" s="10" t="s">
        <v>35</v>
      </c>
      <c r="O4021" s="10" t="s">
        <v>35</v>
      </c>
      <c r="P4021" s="10">
        <v>21</v>
      </c>
      <c r="Q4021" s="10">
        <v>41</v>
      </c>
      <c r="R4021" s="10">
        <v>6</v>
      </c>
      <c r="S4021" s="10">
        <v>0</v>
      </c>
      <c r="T4021" s="10">
        <v>76</v>
      </c>
      <c r="U4021" s="10">
        <v>0</v>
      </c>
      <c r="V4021" s="10">
        <v>0</v>
      </c>
      <c r="W4021" s="10">
        <v>0</v>
      </c>
      <c r="X4021" s="10">
        <v>0</v>
      </c>
      <c r="Y4021" s="10">
        <v>76</v>
      </c>
      <c r="Z4021" s="10">
        <v>0</v>
      </c>
      <c r="AA4021" s="29" t="s">
        <v>35</v>
      </c>
      <c r="AB4021" s="29" t="s">
        <v>35</v>
      </c>
      <c r="AC4021" s="10">
        <v>14</v>
      </c>
      <c r="AD4021" s="71">
        <f t="shared" si="189"/>
        <v>8</v>
      </c>
      <c r="AE4021" s="71">
        <f t="shared" si="190"/>
        <v>0</v>
      </c>
      <c r="AF4021" s="71">
        <f t="shared" si="191"/>
        <v>14</v>
      </c>
      <c r="AG4021" s="277" t="s">
        <v>905</v>
      </c>
      <c r="AH4021" s="277" t="s">
        <v>878</v>
      </c>
      <c r="AI4021" s="276" t="s">
        <v>879</v>
      </c>
      <c r="AJ4021" s="276" t="s">
        <v>880</v>
      </c>
      <c r="AK4021" s="276" t="s">
        <v>367</v>
      </c>
      <c r="AL4021" s="277" t="s">
        <v>184</v>
      </c>
      <c r="AM4021" s="276" t="s">
        <v>877</v>
      </c>
      <c r="AN4021" s="276" t="s">
        <v>518</v>
      </c>
      <c r="AO4021" s="277" t="s">
        <v>519</v>
      </c>
    </row>
    <row r="4022" spans="1:41" ht="15" thickBot="1" x14ac:dyDescent="0.4">
      <c r="A4022" s="8">
        <v>2025</v>
      </c>
      <c r="B4022" s="9" t="s">
        <v>182</v>
      </c>
      <c r="C4022" s="9" t="s">
        <v>184</v>
      </c>
      <c r="D4022" s="9" t="s">
        <v>367</v>
      </c>
      <c r="E4022" s="9" t="s">
        <v>30</v>
      </c>
      <c r="F4022" s="8">
        <v>2025</v>
      </c>
      <c r="G4022" s="28" t="s">
        <v>35</v>
      </c>
      <c r="H4022" s="11">
        <v>0</v>
      </c>
      <c r="I4022" s="11" t="s">
        <v>35</v>
      </c>
      <c r="J4022" s="11">
        <v>0</v>
      </c>
      <c r="K4022" s="11">
        <v>0</v>
      </c>
      <c r="L4022" s="11">
        <v>0</v>
      </c>
      <c r="M4022" s="11">
        <v>0</v>
      </c>
      <c r="N4022" s="11" t="s">
        <v>35</v>
      </c>
      <c r="O4022" s="11" t="s">
        <v>35</v>
      </c>
      <c r="P4022" s="11">
        <v>5.8819999999999997E-2</v>
      </c>
      <c r="Q4022" s="11">
        <v>0.12687000000000001</v>
      </c>
      <c r="R4022" s="11">
        <v>1.9900000000000001E-2</v>
      </c>
      <c r="S4022" s="11">
        <v>0</v>
      </c>
      <c r="T4022" s="11">
        <v>0.22932</v>
      </c>
      <c r="U4022" s="11">
        <v>0</v>
      </c>
      <c r="V4022" s="11">
        <v>0</v>
      </c>
      <c r="W4022" s="11">
        <v>0</v>
      </c>
      <c r="X4022" s="11">
        <v>0</v>
      </c>
      <c r="Y4022" s="11">
        <v>0.22932</v>
      </c>
      <c r="Z4022" s="11">
        <v>0</v>
      </c>
      <c r="AA4022" s="28" t="s">
        <v>35</v>
      </c>
      <c r="AB4022" s="28" t="s">
        <v>35</v>
      </c>
      <c r="AC4022" s="11">
        <v>1.081E-2</v>
      </c>
      <c r="AD4022" s="71">
        <f t="shared" si="189"/>
        <v>2.3699999999999999E-2</v>
      </c>
      <c r="AE4022" s="71">
        <f t="shared" si="190"/>
        <v>0</v>
      </c>
      <c r="AF4022" s="71">
        <f t="shared" si="191"/>
        <v>1.0800000000000001E-2</v>
      </c>
      <c r="AG4022" s="277" t="s">
        <v>906</v>
      </c>
      <c r="AH4022" s="277" t="s">
        <v>878</v>
      </c>
      <c r="AI4022" s="276" t="s">
        <v>879</v>
      </c>
      <c r="AJ4022" s="276" t="s">
        <v>880</v>
      </c>
      <c r="AK4022" s="276" t="s">
        <v>367</v>
      </c>
      <c r="AL4022" s="277" t="s">
        <v>184</v>
      </c>
      <c r="AM4022" s="276" t="s">
        <v>877</v>
      </c>
      <c r="AN4022" s="276" t="s">
        <v>518</v>
      </c>
      <c r="AO4022" s="277" t="s">
        <v>519</v>
      </c>
    </row>
    <row r="4023" spans="1:41" ht="15" thickBot="1" x14ac:dyDescent="0.4">
      <c r="A4023" s="8">
        <v>2025</v>
      </c>
      <c r="B4023" s="9" t="s">
        <v>182</v>
      </c>
      <c r="C4023" s="9" t="s">
        <v>184</v>
      </c>
      <c r="D4023" s="9" t="s">
        <v>367</v>
      </c>
      <c r="E4023" s="9" t="s">
        <v>30</v>
      </c>
      <c r="F4023" s="8">
        <v>2026</v>
      </c>
      <c r="G4023" s="28" t="s">
        <v>35</v>
      </c>
      <c r="H4023" s="11">
        <v>0</v>
      </c>
      <c r="I4023" s="11" t="s">
        <v>35</v>
      </c>
      <c r="J4023" s="11">
        <v>0</v>
      </c>
      <c r="K4023" s="11">
        <v>0</v>
      </c>
      <c r="L4023" s="11">
        <v>0</v>
      </c>
      <c r="M4023" s="11">
        <v>0</v>
      </c>
      <c r="N4023" s="11" t="s">
        <v>35</v>
      </c>
      <c r="O4023" s="11" t="s">
        <v>35</v>
      </c>
      <c r="P4023" s="11">
        <v>5.9670000000000001E-2</v>
      </c>
      <c r="Q4023" s="11">
        <v>0.12920999999999999</v>
      </c>
      <c r="R4023" s="11">
        <v>2.0230000000000001E-2</v>
      </c>
      <c r="S4023" s="11">
        <v>0</v>
      </c>
      <c r="T4023" s="11">
        <v>0.23291000000000001</v>
      </c>
      <c r="U4023" s="11">
        <v>0</v>
      </c>
      <c r="V4023" s="11">
        <v>0</v>
      </c>
      <c r="W4023" s="11">
        <v>0</v>
      </c>
      <c r="X4023" s="11">
        <v>0</v>
      </c>
      <c r="Y4023" s="11">
        <v>0.23291999999999999</v>
      </c>
      <c r="Z4023" s="11">
        <v>0</v>
      </c>
      <c r="AA4023" s="28" t="s">
        <v>35</v>
      </c>
      <c r="AB4023" s="28" t="s">
        <v>35</v>
      </c>
      <c r="AC4023" s="11">
        <v>1.057E-2</v>
      </c>
      <c r="AD4023" s="71">
        <f t="shared" si="189"/>
        <v>2.3800000000000002E-2</v>
      </c>
      <c r="AE4023" s="71">
        <f t="shared" si="190"/>
        <v>0</v>
      </c>
      <c r="AF4023" s="71">
        <f t="shared" si="191"/>
        <v>1.06E-2</v>
      </c>
      <c r="AG4023" s="277" t="s">
        <v>906</v>
      </c>
      <c r="AH4023" s="277" t="s">
        <v>878</v>
      </c>
      <c r="AI4023" s="276" t="s">
        <v>879</v>
      </c>
      <c r="AJ4023" s="276" t="s">
        <v>880</v>
      </c>
      <c r="AK4023" s="276" t="s">
        <v>367</v>
      </c>
      <c r="AL4023" s="277" t="s">
        <v>184</v>
      </c>
      <c r="AM4023" s="276" t="s">
        <v>877</v>
      </c>
      <c r="AN4023" s="276" t="s">
        <v>518</v>
      </c>
      <c r="AO4023" s="277" t="s">
        <v>519</v>
      </c>
    </row>
    <row r="4024" spans="1:41" ht="15" thickBot="1" x14ac:dyDescent="0.4">
      <c r="A4024" s="8">
        <v>2025</v>
      </c>
      <c r="B4024" s="9" t="s">
        <v>182</v>
      </c>
      <c r="C4024" s="9" t="s">
        <v>184</v>
      </c>
      <c r="D4024" s="9" t="s">
        <v>367</v>
      </c>
      <c r="E4024" s="9" t="s">
        <v>30</v>
      </c>
      <c r="F4024" s="8">
        <v>2027</v>
      </c>
      <c r="G4024" s="28" t="s">
        <v>35</v>
      </c>
      <c r="H4024" s="11">
        <v>0</v>
      </c>
      <c r="I4024" s="11" t="s">
        <v>35</v>
      </c>
      <c r="J4024" s="11">
        <v>0</v>
      </c>
      <c r="K4024" s="11">
        <v>0</v>
      </c>
      <c r="L4024" s="11">
        <v>0</v>
      </c>
      <c r="M4024" s="11">
        <v>0</v>
      </c>
      <c r="N4024" s="11" t="s">
        <v>35</v>
      </c>
      <c r="O4024" s="11" t="s">
        <v>35</v>
      </c>
      <c r="P4024" s="11">
        <v>6.2350000000000003E-2</v>
      </c>
      <c r="Q4024" s="11">
        <v>0.12728</v>
      </c>
      <c r="R4024" s="11">
        <v>2.0719999999999999E-2</v>
      </c>
      <c r="S4024" s="11">
        <v>0</v>
      </c>
      <c r="T4024" s="11">
        <v>0.23472000000000001</v>
      </c>
      <c r="U4024" s="11">
        <v>0</v>
      </c>
      <c r="V4024" s="11">
        <v>0</v>
      </c>
      <c r="W4024" s="11">
        <v>0</v>
      </c>
      <c r="X4024" s="11">
        <v>0</v>
      </c>
      <c r="Y4024" s="11">
        <v>0.23472000000000001</v>
      </c>
      <c r="Z4024" s="11">
        <v>0</v>
      </c>
      <c r="AA4024" s="28" t="s">
        <v>35</v>
      </c>
      <c r="AB4024" s="28" t="s">
        <v>35</v>
      </c>
      <c r="AC4024" s="11">
        <v>1.1209999999999999E-2</v>
      </c>
      <c r="AD4024" s="71">
        <f t="shared" si="189"/>
        <v>2.4400000000000002E-2</v>
      </c>
      <c r="AE4024" s="71">
        <f t="shared" si="190"/>
        <v>0</v>
      </c>
      <c r="AF4024" s="71">
        <f t="shared" si="191"/>
        <v>1.12E-2</v>
      </c>
      <c r="AG4024" s="277" t="s">
        <v>906</v>
      </c>
      <c r="AH4024" s="277" t="s">
        <v>878</v>
      </c>
      <c r="AI4024" s="276" t="s">
        <v>879</v>
      </c>
      <c r="AJ4024" s="276" t="s">
        <v>880</v>
      </c>
      <c r="AK4024" s="276" t="s">
        <v>367</v>
      </c>
      <c r="AL4024" s="277" t="s">
        <v>184</v>
      </c>
      <c r="AM4024" s="276" t="s">
        <v>877</v>
      </c>
      <c r="AN4024" s="276" t="s">
        <v>518</v>
      </c>
      <c r="AO4024" s="277" t="s">
        <v>519</v>
      </c>
    </row>
    <row r="4025" spans="1:41" ht="15" thickBot="1" x14ac:dyDescent="0.4">
      <c r="A4025" s="8">
        <v>2025</v>
      </c>
      <c r="B4025" s="9" t="s">
        <v>182</v>
      </c>
      <c r="C4025" s="9" t="s">
        <v>184</v>
      </c>
      <c r="D4025" s="9" t="s">
        <v>367</v>
      </c>
      <c r="E4025" s="9" t="s">
        <v>30</v>
      </c>
      <c r="F4025" s="8">
        <v>2028</v>
      </c>
      <c r="G4025" s="28" t="s">
        <v>35</v>
      </c>
      <c r="H4025" s="11">
        <v>0</v>
      </c>
      <c r="I4025" s="11" t="s">
        <v>35</v>
      </c>
      <c r="J4025" s="11">
        <v>0</v>
      </c>
      <c r="K4025" s="11">
        <v>0</v>
      </c>
      <c r="L4025" s="11">
        <v>0</v>
      </c>
      <c r="M4025" s="11">
        <v>0</v>
      </c>
      <c r="N4025" s="11" t="s">
        <v>35</v>
      </c>
      <c r="O4025" s="11" t="s">
        <v>35</v>
      </c>
      <c r="P4025" s="11">
        <v>6.3399999999999998E-2</v>
      </c>
      <c r="Q4025" s="11">
        <v>0.12803999999999999</v>
      </c>
      <c r="R4025" s="11">
        <v>2.0559999999999998E-2</v>
      </c>
      <c r="S4025" s="11">
        <v>0</v>
      </c>
      <c r="T4025" s="11">
        <v>0.23591000000000001</v>
      </c>
      <c r="U4025" s="11">
        <v>0</v>
      </c>
      <c r="V4025" s="11">
        <v>0</v>
      </c>
      <c r="W4025" s="11">
        <v>0</v>
      </c>
      <c r="X4025" s="11">
        <v>0</v>
      </c>
      <c r="Y4025" s="11">
        <v>0.23591000000000001</v>
      </c>
      <c r="Z4025" s="11">
        <v>0</v>
      </c>
      <c r="AA4025" s="28" t="s">
        <v>35</v>
      </c>
      <c r="AB4025" s="28" t="s">
        <v>35</v>
      </c>
      <c r="AC4025" s="11">
        <v>1.2529999999999999E-2</v>
      </c>
      <c r="AD4025" s="71">
        <f t="shared" si="189"/>
        <v>2.3900000000000001E-2</v>
      </c>
      <c r="AE4025" s="71">
        <f t="shared" si="190"/>
        <v>0</v>
      </c>
      <c r="AF4025" s="71">
        <f t="shared" si="191"/>
        <v>1.2500000000000001E-2</v>
      </c>
      <c r="AG4025" s="277" t="s">
        <v>906</v>
      </c>
      <c r="AH4025" s="277" t="s">
        <v>878</v>
      </c>
      <c r="AI4025" s="276" t="s">
        <v>879</v>
      </c>
      <c r="AJ4025" s="276" t="s">
        <v>880</v>
      </c>
      <c r="AK4025" s="276" t="s">
        <v>367</v>
      </c>
      <c r="AL4025" s="277" t="s">
        <v>184</v>
      </c>
      <c r="AM4025" s="276" t="s">
        <v>877</v>
      </c>
      <c r="AN4025" s="276" t="s">
        <v>518</v>
      </c>
      <c r="AO4025" s="277" t="s">
        <v>519</v>
      </c>
    </row>
    <row r="4026" spans="1:41" ht="15" thickBot="1" x14ac:dyDescent="0.4">
      <c r="A4026" s="8">
        <v>2025</v>
      </c>
      <c r="B4026" s="9" t="s">
        <v>182</v>
      </c>
      <c r="C4026" s="9" t="s">
        <v>184</v>
      </c>
      <c r="D4026" s="9" t="s">
        <v>367</v>
      </c>
      <c r="E4026" s="9" t="s">
        <v>30</v>
      </c>
      <c r="F4026" s="8">
        <v>2029</v>
      </c>
      <c r="G4026" s="28" t="s">
        <v>35</v>
      </c>
      <c r="H4026" s="11">
        <v>0</v>
      </c>
      <c r="I4026" s="11" t="s">
        <v>35</v>
      </c>
      <c r="J4026" s="11">
        <v>0</v>
      </c>
      <c r="K4026" s="11">
        <v>0</v>
      </c>
      <c r="L4026" s="11">
        <v>0</v>
      </c>
      <c r="M4026" s="11">
        <v>0</v>
      </c>
      <c r="N4026" s="11" t="s">
        <v>35</v>
      </c>
      <c r="O4026" s="11" t="s">
        <v>35</v>
      </c>
      <c r="P4026" s="11">
        <v>6.3759999999999997E-2</v>
      </c>
      <c r="Q4026" s="11">
        <v>0.13067000000000001</v>
      </c>
      <c r="R4026" s="11">
        <v>2.0789999999999999E-2</v>
      </c>
      <c r="S4026" s="11">
        <v>0</v>
      </c>
      <c r="T4026" s="11">
        <v>0.23860000000000001</v>
      </c>
      <c r="U4026" s="11">
        <v>0</v>
      </c>
      <c r="V4026" s="11">
        <v>0</v>
      </c>
      <c r="W4026" s="11">
        <v>0</v>
      </c>
      <c r="X4026" s="11">
        <v>0</v>
      </c>
      <c r="Y4026" s="11">
        <v>0.23860000000000001</v>
      </c>
      <c r="Z4026" s="11">
        <v>0</v>
      </c>
      <c r="AA4026" s="28" t="s">
        <v>35</v>
      </c>
      <c r="AB4026" s="28" t="s">
        <v>35</v>
      </c>
      <c r="AC4026" s="11">
        <v>1.2630000000000001E-2</v>
      </c>
      <c r="AD4026" s="71">
        <f t="shared" si="189"/>
        <v>2.3400000000000001E-2</v>
      </c>
      <c r="AE4026" s="71">
        <f t="shared" si="190"/>
        <v>0</v>
      </c>
      <c r="AF4026" s="71">
        <f t="shared" si="191"/>
        <v>1.26E-2</v>
      </c>
      <c r="AG4026" s="277" t="s">
        <v>906</v>
      </c>
      <c r="AH4026" s="277" t="s">
        <v>878</v>
      </c>
      <c r="AI4026" s="276" t="s">
        <v>879</v>
      </c>
      <c r="AJ4026" s="276" t="s">
        <v>880</v>
      </c>
      <c r="AK4026" s="276" t="s">
        <v>367</v>
      </c>
      <c r="AL4026" s="277" t="s">
        <v>184</v>
      </c>
      <c r="AM4026" s="276" t="s">
        <v>877</v>
      </c>
      <c r="AN4026" s="276" t="s">
        <v>518</v>
      </c>
      <c r="AO4026" s="277" t="s">
        <v>519</v>
      </c>
    </row>
    <row r="4027" spans="1:41" ht="15" thickBot="1" x14ac:dyDescent="0.4">
      <c r="A4027" s="8">
        <v>2025</v>
      </c>
      <c r="B4027" s="9" t="s">
        <v>182</v>
      </c>
      <c r="C4027" s="9" t="s">
        <v>184</v>
      </c>
      <c r="D4027" s="9" t="s">
        <v>367</v>
      </c>
      <c r="E4027" s="9" t="s">
        <v>30</v>
      </c>
      <c r="F4027" s="8">
        <v>2030</v>
      </c>
      <c r="G4027" s="28" t="s">
        <v>35</v>
      </c>
      <c r="H4027" s="11">
        <v>0</v>
      </c>
      <c r="I4027" s="11" t="s">
        <v>35</v>
      </c>
      <c r="J4027" s="11">
        <v>0</v>
      </c>
      <c r="K4027" s="11">
        <v>0</v>
      </c>
      <c r="L4027" s="11">
        <v>0</v>
      </c>
      <c r="M4027" s="11">
        <v>0</v>
      </c>
      <c r="N4027" s="11" t="s">
        <v>35</v>
      </c>
      <c r="O4027" s="11" t="s">
        <v>35</v>
      </c>
      <c r="P4027" s="11">
        <v>6.5860000000000002E-2</v>
      </c>
      <c r="Q4027" s="11">
        <v>0.13352</v>
      </c>
      <c r="R4027" s="11">
        <v>2.0400000000000001E-2</v>
      </c>
      <c r="S4027" s="11">
        <v>0</v>
      </c>
      <c r="T4027" s="11">
        <v>0.24471999999999999</v>
      </c>
      <c r="U4027" s="11">
        <v>0</v>
      </c>
      <c r="V4027" s="11">
        <v>0</v>
      </c>
      <c r="W4027" s="11">
        <v>0</v>
      </c>
      <c r="X4027" s="11">
        <v>0</v>
      </c>
      <c r="Y4027" s="11">
        <v>0.24471999999999999</v>
      </c>
      <c r="Z4027" s="11">
        <v>0</v>
      </c>
      <c r="AA4027" s="28" t="s">
        <v>35</v>
      </c>
      <c r="AB4027" s="28" t="s">
        <v>35</v>
      </c>
      <c r="AC4027" s="11">
        <v>1.153E-2</v>
      </c>
      <c r="AD4027" s="71">
        <f t="shared" si="189"/>
        <v>2.4899999999999999E-2</v>
      </c>
      <c r="AE4027" s="71">
        <f t="shared" si="190"/>
        <v>0</v>
      </c>
      <c r="AF4027" s="71">
        <f t="shared" si="191"/>
        <v>1.15E-2</v>
      </c>
      <c r="AG4027" s="277" t="s">
        <v>906</v>
      </c>
      <c r="AH4027" s="277" t="s">
        <v>878</v>
      </c>
      <c r="AI4027" s="276" t="s">
        <v>879</v>
      </c>
      <c r="AJ4027" s="276" t="s">
        <v>880</v>
      </c>
      <c r="AK4027" s="276" t="s">
        <v>367</v>
      </c>
      <c r="AL4027" s="277" t="s">
        <v>184</v>
      </c>
      <c r="AM4027" s="276" t="s">
        <v>877</v>
      </c>
      <c r="AN4027" s="276" t="s">
        <v>518</v>
      </c>
      <c r="AO4027" s="277" t="s">
        <v>519</v>
      </c>
    </row>
    <row r="4028" spans="1:41" ht="15" thickBot="1" x14ac:dyDescent="0.4">
      <c r="A4028" s="8">
        <v>2025</v>
      </c>
      <c r="B4028" s="9" t="s">
        <v>182</v>
      </c>
      <c r="C4028" s="9" t="s">
        <v>184</v>
      </c>
      <c r="D4028" s="9" t="s">
        <v>367</v>
      </c>
      <c r="E4028" s="9" t="s">
        <v>30</v>
      </c>
      <c r="F4028" s="8">
        <v>2031</v>
      </c>
      <c r="G4028" s="28" t="s">
        <v>35</v>
      </c>
      <c r="H4028" s="11">
        <v>0</v>
      </c>
      <c r="I4028" s="11" t="s">
        <v>35</v>
      </c>
      <c r="J4028" s="11">
        <v>0</v>
      </c>
      <c r="K4028" s="11">
        <v>0</v>
      </c>
      <c r="L4028" s="11">
        <v>0</v>
      </c>
      <c r="M4028" s="11">
        <v>0</v>
      </c>
      <c r="N4028" s="11" t="s">
        <v>35</v>
      </c>
      <c r="O4028" s="11" t="s">
        <v>35</v>
      </c>
      <c r="P4028" s="11">
        <v>6.5939999999999999E-2</v>
      </c>
      <c r="Q4028" s="11">
        <v>0.13705000000000001</v>
      </c>
      <c r="R4028" s="11">
        <v>2.07E-2</v>
      </c>
      <c r="S4028" s="11">
        <v>0</v>
      </c>
      <c r="T4028" s="11">
        <v>0.24845</v>
      </c>
      <c r="U4028" s="11">
        <v>0</v>
      </c>
      <c r="V4028" s="11">
        <v>0</v>
      </c>
      <c r="W4028" s="11">
        <v>0</v>
      </c>
      <c r="X4028" s="11">
        <v>0</v>
      </c>
      <c r="Y4028" s="11">
        <v>0.24845999999999999</v>
      </c>
      <c r="Z4028" s="11">
        <v>0</v>
      </c>
      <c r="AA4028" s="28" t="s">
        <v>35</v>
      </c>
      <c r="AB4028" s="28" t="s">
        <v>35</v>
      </c>
      <c r="AC4028" s="11">
        <v>1.14E-2</v>
      </c>
      <c r="AD4028" s="71">
        <f t="shared" si="189"/>
        <v>2.4799999999999999E-2</v>
      </c>
      <c r="AE4028" s="71">
        <f t="shared" si="190"/>
        <v>0</v>
      </c>
      <c r="AF4028" s="71">
        <f t="shared" si="191"/>
        <v>1.14E-2</v>
      </c>
      <c r="AG4028" s="277" t="s">
        <v>906</v>
      </c>
      <c r="AH4028" s="277" t="s">
        <v>878</v>
      </c>
      <c r="AI4028" s="276" t="s">
        <v>879</v>
      </c>
      <c r="AJ4028" s="276" t="s">
        <v>880</v>
      </c>
      <c r="AK4028" s="276" t="s">
        <v>367</v>
      </c>
      <c r="AL4028" s="277" t="s">
        <v>184</v>
      </c>
      <c r="AM4028" s="276" t="s">
        <v>877</v>
      </c>
      <c r="AN4028" s="276" t="s">
        <v>518</v>
      </c>
      <c r="AO4028" s="277" t="s">
        <v>519</v>
      </c>
    </row>
    <row r="4029" spans="1:41" ht="15" thickBot="1" x14ac:dyDescent="0.4">
      <c r="A4029" s="8">
        <v>2025</v>
      </c>
      <c r="B4029" s="9" t="s">
        <v>182</v>
      </c>
      <c r="C4029" s="9" t="s">
        <v>184</v>
      </c>
      <c r="D4029" s="9" t="s">
        <v>367</v>
      </c>
      <c r="E4029" s="9" t="s">
        <v>30</v>
      </c>
      <c r="F4029" s="8">
        <v>2032</v>
      </c>
      <c r="G4029" s="28" t="s">
        <v>35</v>
      </c>
      <c r="H4029" s="11">
        <v>0</v>
      </c>
      <c r="I4029" s="11" t="s">
        <v>35</v>
      </c>
      <c r="J4029" s="11">
        <v>0</v>
      </c>
      <c r="K4029" s="11">
        <v>0</v>
      </c>
      <c r="L4029" s="11">
        <v>0</v>
      </c>
      <c r="M4029" s="11">
        <v>0</v>
      </c>
      <c r="N4029" s="11" t="s">
        <v>35</v>
      </c>
      <c r="O4029" s="11" t="s">
        <v>35</v>
      </c>
      <c r="P4029" s="11">
        <v>6.837E-2</v>
      </c>
      <c r="Q4029" s="11">
        <v>0.14052999999999999</v>
      </c>
      <c r="R4029" s="11">
        <v>2.1579999999999998E-2</v>
      </c>
      <c r="S4029" s="11">
        <v>0</v>
      </c>
      <c r="T4029" s="11">
        <v>0.25427</v>
      </c>
      <c r="U4029" s="11">
        <v>0</v>
      </c>
      <c r="V4029" s="11">
        <v>0</v>
      </c>
      <c r="W4029" s="11">
        <v>0</v>
      </c>
      <c r="X4029" s="11">
        <v>0</v>
      </c>
      <c r="Y4029" s="11">
        <v>0.25427</v>
      </c>
      <c r="Z4029" s="11">
        <v>0</v>
      </c>
      <c r="AA4029" s="28" t="s">
        <v>35</v>
      </c>
      <c r="AB4029" s="28" t="s">
        <v>35</v>
      </c>
      <c r="AC4029" s="11">
        <v>1.197E-2</v>
      </c>
      <c r="AD4029" s="71">
        <f t="shared" si="189"/>
        <v>2.3800000000000002E-2</v>
      </c>
      <c r="AE4029" s="71">
        <f t="shared" si="190"/>
        <v>0</v>
      </c>
      <c r="AF4029" s="71">
        <f t="shared" si="191"/>
        <v>1.2E-2</v>
      </c>
      <c r="AG4029" s="277" t="s">
        <v>906</v>
      </c>
      <c r="AH4029" s="277" t="s">
        <v>878</v>
      </c>
      <c r="AI4029" s="276" t="s">
        <v>879</v>
      </c>
      <c r="AJ4029" s="276" t="s">
        <v>880</v>
      </c>
      <c r="AK4029" s="276" t="s">
        <v>367</v>
      </c>
      <c r="AL4029" s="277" t="s">
        <v>184</v>
      </c>
      <c r="AM4029" s="276" t="s">
        <v>877</v>
      </c>
      <c r="AN4029" s="276" t="s">
        <v>518</v>
      </c>
      <c r="AO4029" s="277" t="s">
        <v>519</v>
      </c>
    </row>
    <row r="4030" spans="1:41" ht="15" thickBot="1" x14ac:dyDescent="0.4">
      <c r="A4030" s="8">
        <v>2025</v>
      </c>
      <c r="B4030" s="9" t="s">
        <v>182</v>
      </c>
      <c r="C4030" s="9" t="s">
        <v>184</v>
      </c>
      <c r="D4030" s="9" t="s">
        <v>367</v>
      </c>
      <c r="E4030" s="9" t="s">
        <v>30</v>
      </c>
      <c r="F4030" s="8">
        <v>2033</v>
      </c>
      <c r="G4030" s="28" t="s">
        <v>35</v>
      </c>
      <c r="H4030" s="11">
        <v>0</v>
      </c>
      <c r="I4030" s="11" t="s">
        <v>35</v>
      </c>
      <c r="J4030" s="11">
        <v>0</v>
      </c>
      <c r="K4030" s="11">
        <v>0</v>
      </c>
      <c r="L4030" s="11">
        <v>0</v>
      </c>
      <c r="M4030" s="11">
        <v>0</v>
      </c>
      <c r="N4030" s="11" t="s">
        <v>35</v>
      </c>
      <c r="O4030" s="11" t="s">
        <v>35</v>
      </c>
      <c r="P4030" s="11">
        <v>6.7930000000000004E-2</v>
      </c>
      <c r="Q4030" s="11">
        <v>0.14288999999999999</v>
      </c>
      <c r="R4030" s="11">
        <v>2.1139999999999999E-2</v>
      </c>
      <c r="S4030" s="11">
        <v>0</v>
      </c>
      <c r="T4030" s="11">
        <v>0.25386999999999998</v>
      </c>
      <c r="U4030" s="11">
        <v>0</v>
      </c>
      <c r="V4030" s="11">
        <v>0</v>
      </c>
      <c r="W4030" s="11">
        <v>0</v>
      </c>
      <c r="X4030" s="11">
        <v>0</v>
      </c>
      <c r="Y4030" s="11">
        <v>0.25386999999999998</v>
      </c>
      <c r="Z4030" s="11">
        <v>0</v>
      </c>
      <c r="AA4030" s="28" t="s">
        <v>35</v>
      </c>
      <c r="AB4030" s="28" t="s">
        <v>35</v>
      </c>
      <c r="AC4030" s="11">
        <v>1.1560000000000001E-2</v>
      </c>
      <c r="AD4030" s="71">
        <f t="shared" si="189"/>
        <v>2.1899999999999999E-2</v>
      </c>
      <c r="AE4030" s="71">
        <f t="shared" si="190"/>
        <v>0</v>
      </c>
      <c r="AF4030" s="71">
        <f t="shared" si="191"/>
        <v>1.1599999999999999E-2</v>
      </c>
      <c r="AG4030" s="277" t="s">
        <v>906</v>
      </c>
      <c r="AH4030" s="277" t="s">
        <v>878</v>
      </c>
      <c r="AI4030" s="276" t="s">
        <v>879</v>
      </c>
      <c r="AJ4030" s="276" t="s">
        <v>880</v>
      </c>
      <c r="AK4030" s="276" t="s">
        <v>367</v>
      </c>
      <c r="AL4030" s="277" t="s">
        <v>184</v>
      </c>
      <c r="AM4030" s="276" t="s">
        <v>877</v>
      </c>
      <c r="AN4030" s="276" t="s">
        <v>518</v>
      </c>
      <c r="AO4030" s="277" t="s">
        <v>519</v>
      </c>
    </row>
    <row r="4031" spans="1:41" ht="15" thickBot="1" x14ac:dyDescent="0.4">
      <c r="A4031" s="8">
        <v>2025</v>
      </c>
      <c r="B4031" s="9" t="s">
        <v>182</v>
      </c>
      <c r="C4031" s="9" t="s">
        <v>184</v>
      </c>
      <c r="D4031" s="9" t="s">
        <v>367</v>
      </c>
      <c r="E4031" s="9" t="s">
        <v>30</v>
      </c>
      <c r="F4031" s="8">
        <v>2034</v>
      </c>
      <c r="G4031" s="28" t="s">
        <v>35</v>
      </c>
      <c r="H4031" s="11">
        <v>0</v>
      </c>
      <c r="I4031" s="11" t="s">
        <v>35</v>
      </c>
      <c r="J4031" s="11">
        <v>0</v>
      </c>
      <c r="K4031" s="11">
        <v>0</v>
      </c>
      <c r="L4031" s="11">
        <v>0</v>
      </c>
      <c r="M4031" s="11">
        <v>0</v>
      </c>
      <c r="N4031" s="11" t="s">
        <v>35</v>
      </c>
      <c r="O4031" s="11" t="s">
        <v>35</v>
      </c>
      <c r="P4031" s="11">
        <v>6.6669999999999993E-2</v>
      </c>
      <c r="Q4031" s="11">
        <v>0.14501</v>
      </c>
      <c r="R4031" s="11">
        <v>2.1590000000000002E-2</v>
      </c>
      <c r="S4031" s="11">
        <v>0</v>
      </c>
      <c r="T4031" s="11">
        <v>0.25392999999999999</v>
      </c>
      <c r="U4031" s="11">
        <v>0</v>
      </c>
      <c r="V4031" s="11">
        <v>0</v>
      </c>
      <c r="W4031" s="11">
        <v>0</v>
      </c>
      <c r="X4031" s="11">
        <v>0</v>
      </c>
      <c r="Y4031" s="11">
        <v>0.25392999999999999</v>
      </c>
      <c r="Z4031" s="11">
        <v>0</v>
      </c>
      <c r="AA4031" s="28" t="s">
        <v>35</v>
      </c>
      <c r="AB4031" s="28" t="s">
        <v>35</v>
      </c>
      <c r="AC4031" s="11">
        <v>1.306E-2</v>
      </c>
      <c r="AD4031" s="71">
        <f t="shared" si="189"/>
        <v>2.07E-2</v>
      </c>
      <c r="AE4031" s="71">
        <f t="shared" si="190"/>
        <v>0</v>
      </c>
      <c r="AF4031" s="71">
        <f t="shared" si="191"/>
        <v>1.3100000000000001E-2</v>
      </c>
      <c r="AG4031" s="277" t="s">
        <v>906</v>
      </c>
      <c r="AH4031" s="277" t="s">
        <v>878</v>
      </c>
      <c r="AI4031" s="276" t="s">
        <v>879</v>
      </c>
      <c r="AJ4031" s="276" t="s">
        <v>880</v>
      </c>
      <c r="AK4031" s="276" t="s">
        <v>367</v>
      </c>
      <c r="AL4031" s="277" t="s">
        <v>184</v>
      </c>
      <c r="AM4031" s="276" t="s">
        <v>877</v>
      </c>
      <c r="AN4031" s="276" t="s">
        <v>518</v>
      </c>
      <c r="AO4031" s="277" t="s">
        <v>519</v>
      </c>
    </row>
    <row r="4032" spans="1:41" ht="15" thickBot="1" x14ac:dyDescent="0.4">
      <c r="A4032" s="8">
        <v>2025</v>
      </c>
      <c r="B4032" s="9" t="s">
        <v>182</v>
      </c>
      <c r="C4032" s="9" t="s">
        <v>184</v>
      </c>
      <c r="D4032" s="9" t="s">
        <v>367</v>
      </c>
      <c r="E4032" s="9" t="s">
        <v>30</v>
      </c>
      <c r="F4032" s="8">
        <v>2035</v>
      </c>
      <c r="G4032" s="28" t="s">
        <v>35</v>
      </c>
      <c r="H4032" s="11">
        <v>0</v>
      </c>
      <c r="I4032" s="11" t="s">
        <v>35</v>
      </c>
      <c r="J4032" s="11">
        <v>0</v>
      </c>
      <c r="K4032" s="11">
        <v>0</v>
      </c>
      <c r="L4032" s="11">
        <v>0</v>
      </c>
      <c r="M4032" s="11">
        <v>0</v>
      </c>
      <c r="N4032" s="11" t="s">
        <v>35</v>
      </c>
      <c r="O4032" s="11" t="s">
        <v>35</v>
      </c>
      <c r="P4032" s="11">
        <v>6.4509999999999998E-2</v>
      </c>
      <c r="Q4032" s="11">
        <v>0.14849000000000001</v>
      </c>
      <c r="R4032" s="11">
        <v>2.12E-2</v>
      </c>
      <c r="S4032" s="11">
        <v>0</v>
      </c>
      <c r="T4032" s="11">
        <v>0.25419000000000003</v>
      </c>
      <c r="U4032" s="11">
        <v>0</v>
      </c>
      <c r="V4032" s="11">
        <v>0</v>
      </c>
      <c r="W4032" s="11">
        <v>0</v>
      </c>
      <c r="X4032" s="11">
        <v>0</v>
      </c>
      <c r="Y4032" s="11">
        <v>0.25419000000000003</v>
      </c>
      <c r="Z4032" s="11">
        <v>0</v>
      </c>
      <c r="AA4032" s="28" t="s">
        <v>35</v>
      </c>
      <c r="AB4032" s="28" t="s">
        <v>35</v>
      </c>
      <c r="AC4032" s="11">
        <v>1.273E-2</v>
      </c>
      <c r="AD4032" s="71">
        <f t="shared" si="189"/>
        <v>0.02</v>
      </c>
      <c r="AE4032" s="71">
        <f t="shared" si="190"/>
        <v>0</v>
      </c>
      <c r="AF4032" s="71">
        <f t="shared" si="191"/>
        <v>1.2699999999999999E-2</v>
      </c>
      <c r="AG4032" s="277" t="s">
        <v>906</v>
      </c>
      <c r="AH4032" s="277" t="s">
        <v>878</v>
      </c>
      <c r="AI4032" s="276" t="s">
        <v>879</v>
      </c>
      <c r="AJ4032" s="276" t="s">
        <v>880</v>
      </c>
      <c r="AK4032" s="276" t="s">
        <v>367</v>
      </c>
      <c r="AL4032" s="277" t="s">
        <v>184</v>
      </c>
      <c r="AM4032" s="276" t="s">
        <v>877</v>
      </c>
      <c r="AN4032" s="276" t="s">
        <v>518</v>
      </c>
      <c r="AO4032" s="277" t="s">
        <v>519</v>
      </c>
    </row>
    <row r="4033" spans="1:41" ht="15" thickBot="1" x14ac:dyDescent="0.4">
      <c r="A4033" s="8">
        <v>2025</v>
      </c>
      <c r="B4033" s="9" t="s">
        <v>182</v>
      </c>
      <c r="C4033" s="9" t="s">
        <v>184</v>
      </c>
      <c r="D4033" s="9" t="s">
        <v>367</v>
      </c>
      <c r="E4033" s="9" t="s">
        <v>31</v>
      </c>
      <c r="F4033" s="8">
        <v>2025</v>
      </c>
      <c r="G4033" s="11" t="s">
        <v>381</v>
      </c>
      <c r="H4033" s="11" t="s">
        <v>381</v>
      </c>
      <c r="I4033" s="11" t="s">
        <v>381</v>
      </c>
      <c r="J4033" s="11" t="s">
        <v>381</v>
      </c>
      <c r="K4033" s="11" t="s">
        <v>381</v>
      </c>
      <c r="L4033" s="11" t="s">
        <v>381</v>
      </c>
      <c r="M4033" s="11" t="s">
        <v>381</v>
      </c>
      <c r="N4033" s="11" t="s">
        <v>381</v>
      </c>
      <c r="O4033" s="11" t="s">
        <v>381</v>
      </c>
      <c r="P4033" s="11" t="s">
        <v>381</v>
      </c>
      <c r="Q4033" s="11" t="s">
        <v>381</v>
      </c>
      <c r="R4033" s="11" t="s">
        <v>381</v>
      </c>
      <c r="S4033" s="11" t="s">
        <v>381</v>
      </c>
      <c r="T4033" s="11" t="s">
        <v>381</v>
      </c>
      <c r="U4033" s="11" t="s">
        <v>381</v>
      </c>
      <c r="V4033" s="11" t="s">
        <v>381</v>
      </c>
      <c r="W4033" s="11" t="s">
        <v>381</v>
      </c>
      <c r="X4033" s="11" t="s">
        <v>381</v>
      </c>
      <c r="Y4033" s="11" t="s">
        <v>381</v>
      </c>
      <c r="Z4033" s="11">
        <v>0</v>
      </c>
      <c r="AA4033" s="28" t="s">
        <v>35</v>
      </c>
      <c r="AB4033" s="28" t="s">
        <v>35</v>
      </c>
      <c r="AC4033" s="11">
        <v>3.0880000000000001E-2</v>
      </c>
      <c r="AD4033" s="71"/>
      <c r="AE4033" s="71"/>
      <c r="AF4033" s="71">
        <f t="shared" si="191"/>
        <v>3.09E-2</v>
      </c>
      <c r="AG4033" s="277" t="s">
        <v>907</v>
      </c>
      <c r="AH4033" s="277" t="s">
        <v>878</v>
      </c>
      <c r="AI4033" s="276" t="s">
        <v>879</v>
      </c>
      <c r="AJ4033" s="276" t="s">
        <v>880</v>
      </c>
      <c r="AK4033" s="276" t="s">
        <v>367</v>
      </c>
      <c r="AL4033" s="277" t="s">
        <v>184</v>
      </c>
      <c r="AM4033" s="276" t="s">
        <v>877</v>
      </c>
      <c r="AN4033" s="276" t="s">
        <v>518</v>
      </c>
      <c r="AO4033" s="277" t="s">
        <v>519</v>
      </c>
    </row>
    <row r="4034" spans="1:41" ht="15" thickBot="1" x14ac:dyDescent="0.4">
      <c r="A4034" s="8">
        <v>2025</v>
      </c>
      <c r="B4034" s="9" t="s">
        <v>182</v>
      </c>
      <c r="C4034" s="9" t="s">
        <v>184</v>
      </c>
      <c r="D4034" s="9" t="s">
        <v>367</v>
      </c>
      <c r="E4034" s="9" t="s">
        <v>31</v>
      </c>
      <c r="F4034" s="8">
        <v>2026</v>
      </c>
      <c r="G4034" s="11" t="s">
        <v>381</v>
      </c>
      <c r="H4034" s="11" t="s">
        <v>381</v>
      </c>
      <c r="I4034" s="11" t="s">
        <v>381</v>
      </c>
      <c r="J4034" s="11" t="s">
        <v>381</v>
      </c>
      <c r="K4034" s="11" t="s">
        <v>381</v>
      </c>
      <c r="L4034" s="11" t="s">
        <v>381</v>
      </c>
      <c r="M4034" s="11" t="s">
        <v>381</v>
      </c>
      <c r="N4034" s="11" t="s">
        <v>381</v>
      </c>
      <c r="O4034" s="11" t="s">
        <v>381</v>
      </c>
      <c r="P4034" s="11" t="s">
        <v>381</v>
      </c>
      <c r="Q4034" s="11" t="s">
        <v>381</v>
      </c>
      <c r="R4034" s="11" t="s">
        <v>381</v>
      </c>
      <c r="S4034" s="11" t="s">
        <v>381</v>
      </c>
      <c r="T4034" s="11" t="s">
        <v>381</v>
      </c>
      <c r="U4034" s="11" t="s">
        <v>381</v>
      </c>
      <c r="V4034" s="11" t="s">
        <v>381</v>
      </c>
      <c r="W4034" s="11" t="s">
        <v>381</v>
      </c>
      <c r="X4034" s="11" t="s">
        <v>381</v>
      </c>
      <c r="Y4034" s="11" t="s">
        <v>381</v>
      </c>
      <c r="Z4034" s="11">
        <v>0</v>
      </c>
      <c r="AA4034" s="28" t="s">
        <v>35</v>
      </c>
      <c r="AB4034" s="28" t="s">
        <v>35</v>
      </c>
      <c r="AC4034" s="11">
        <v>2.971E-2</v>
      </c>
      <c r="AD4034" s="71"/>
      <c r="AE4034" s="71"/>
      <c r="AF4034" s="71">
        <f t="shared" si="191"/>
        <v>2.9700000000000001E-2</v>
      </c>
      <c r="AG4034" s="277" t="s">
        <v>907</v>
      </c>
      <c r="AH4034" s="277" t="s">
        <v>878</v>
      </c>
      <c r="AI4034" s="276" t="s">
        <v>879</v>
      </c>
      <c r="AJ4034" s="276" t="s">
        <v>880</v>
      </c>
      <c r="AK4034" s="276" t="s">
        <v>367</v>
      </c>
      <c r="AL4034" s="277" t="s">
        <v>184</v>
      </c>
      <c r="AM4034" s="276" t="s">
        <v>877</v>
      </c>
      <c r="AN4034" s="276" t="s">
        <v>518</v>
      </c>
      <c r="AO4034" s="277" t="s">
        <v>519</v>
      </c>
    </row>
    <row r="4035" spans="1:41" ht="15" thickBot="1" x14ac:dyDescent="0.4">
      <c r="A4035" s="8">
        <v>2025</v>
      </c>
      <c r="B4035" s="9" t="s">
        <v>182</v>
      </c>
      <c r="C4035" s="9" t="s">
        <v>184</v>
      </c>
      <c r="D4035" s="9" t="s">
        <v>367</v>
      </c>
      <c r="E4035" s="9" t="s">
        <v>31</v>
      </c>
      <c r="F4035" s="8">
        <v>2027</v>
      </c>
      <c r="G4035" s="11" t="s">
        <v>381</v>
      </c>
      <c r="H4035" s="11" t="s">
        <v>381</v>
      </c>
      <c r="I4035" s="11" t="s">
        <v>381</v>
      </c>
      <c r="J4035" s="11" t="s">
        <v>381</v>
      </c>
      <c r="K4035" s="11" t="s">
        <v>381</v>
      </c>
      <c r="L4035" s="11" t="s">
        <v>381</v>
      </c>
      <c r="M4035" s="11" t="s">
        <v>381</v>
      </c>
      <c r="N4035" s="11" t="s">
        <v>381</v>
      </c>
      <c r="O4035" s="11" t="s">
        <v>381</v>
      </c>
      <c r="P4035" s="11" t="s">
        <v>381</v>
      </c>
      <c r="Q4035" s="11" t="s">
        <v>381</v>
      </c>
      <c r="R4035" s="11" t="s">
        <v>381</v>
      </c>
      <c r="S4035" s="11" t="s">
        <v>381</v>
      </c>
      <c r="T4035" s="11" t="s">
        <v>381</v>
      </c>
      <c r="U4035" s="11" t="s">
        <v>381</v>
      </c>
      <c r="V4035" s="11" t="s">
        <v>381</v>
      </c>
      <c r="W4035" s="11" t="s">
        <v>381</v>
      </c>
      <c r="X4035" s="11" t="s">
        <v>381</v>
      </c>
      <c r="Y4035" s="11" t="s">
        <v>381</v>
      </c>
      <c r="Z4035" s="11">
        <v>0</v>
      </c>
      <c r="AA4035" s="28" t="s">
        <v>35</v>
      </c>
      <c r="AB4035" s="28" t="s">
        <v>35</v>
      </c>
      <c r="AC4035" s="11">
        <v>3.1570000000000001E-2</v>
      </c>
      <c r="AD4035" s="71"/>
      <c r="AE4035" s="71"/>
      <c r="AF4035" s="71">
        <f t="shared" si="191"/>
        <v>3.1600000000000003E-2</v>
      </c>
      <c r="AG4035" s="277" t="s">
        <v>907</v>
      </c>
      <c r="AH4035" s="277" t="s">
        <v>878</v>
      </c>
      <c r="AI4035" s="276" t="s">
        <v>879</v>
      </c>
      <c r="AJ4035" s="276" t="s">
        <v>880</v>
      </c>
      <c r="AK4035" s="276" t="s">
        <v>367</v>
      </c>
      <c r="AL4035" s="277" t="s">
        <v>184</v>
      </c>
      <c r="AM4035" s="276" t="s">
        <v>877</v>
      </c>
      <c r="AN4035" s="276" t="s">
        <v>518</v>
      </c>
      <c r="AO4035" s="277" t="s">
        <v>519</v>
      </c>
    </row>
    <row r="4036" spans="1:41" ht="15" thickBot="1" x14ac:dyDescent="0.4">
      <c r="A4036" s="8">
        <v>2025</v>
      </c>
      <c r="B4036" s="9" t="s">
        <v>182</v>
      </c>
      <c r="C4036" s="9" t="s">
        <v>184</v>
      </c>
      <c r="D4036" s="9" t="s">
        <v>367</v>
      </c>
      <c r="E4036" s="9" t="s">
        <v>31</v>
      </c>
      <c r="F4036" s="8">
        <v>2028</v>
      </c>
      <c r="G4036" s="11" t="s">
        <v>381</v>
      </c>
      <c r="H4036" s="11" t="s">
        <v>381</v>
      </c>
      <c r="I4036" s="11" t="s">
        <v>381</v>
      </c>
      <c r="J4036" s="11" t="s">
        <v>381</v>
      </c>
      <c r="K4036" s="11" t="s">
        <v>381</v>
      </c>
      <c r="L4036" s="11" t="s">
        <v>381</v>
      </c>
      <c r="M4036" s="11" t="s">
        <v>381</v>
      </c>
      <c r="N4036" s="11" t="s">
        <v>381</v>
      </c>
      <c r="O4036" s="11" t="s">
        <v>381</v>
      </c>
      <c r="P4036" s="11" t="s">
        <v>381</v>
      </c>
      <c r="Q4036" s="11" t="s">
        <v>381</v>
      </c>
      <c r="R4036" s="11" t="s">
        <v>381</v>
      </c>
      <c r="S4036" s="11" t="s">
        <v>381</v>
      </c>
      <c r="T4036" s="11" t="s">
        <v>381</v>
      </c>
      <c r="U4036" s="11" t="s">
        <v>381</v>
      </c>
      <c r="V4036" s="11" t="s">
        <v>381</v>
      </c>
      <c r="W4036" s="11" t="s">
        <v>381</v>
      </c>
      <c r="X4036" s="11" t="s">
        <v>381</v>
      </c>
      <c r="Y4036" s="11" t="s">
        <v>381</v>
      </c>
      <c r="Z4036" s="11">
        <v>0</v>
      </c>
      <c r="AA4036" s="28" t="s">
        <v>35</v>
      </c>
      <c r="AB4036" s="28" t="s">
        <v>35</v>
      </c>
      <c r="AC4036" s="11">
        <v>3.0120000000000001E-2</v>
      </c>
      <c r="AD4036" s="71"/>
      <c r="AE4036" s="71"/>
      <c r="AF4036" s="71">
        <f t="shared" si="191"/>
        <v>3.0099999999999998E-2</v>
      </c>
      <c r="AG4036" s="277" t="s">
        <v>907</v>
      </c>
      <c r="AH4036" s="277" t="s">
        <v>878</v>
      </c>
      <c r="AI4036" s="276" t="s">
        <v>879</v>
      </c>
      <c r="AJ4036" s="276" t="s">
        <v>880</v>
      </c>
      <c r="AK4036" s="276" t="s">
        <v>367</v>
      </c>
      <c r="AL4036" s="277" t="s">
        <v>184</v>
      </c>
      <c r="AM4036" s="276" t="s">
        <v>877</v>
      </c>
      <c r="AN4036" s="276" t="s">
        <v>518</v>
      </c>
      <c r="AO4036" s="277" t="s">
        <v>519</v>
      </c>
    </row>
    <row r="4037" spans="1:41" ht="15" thickBot="1" x14ac:dyDescent="0.4">
      <c r="A4037" s="8">
        <v>2025</v>
      </c>
      <c r="B4037" s="9" t="s">
        <v>182</v>
      </c>
      <c r="C4037" s="9" t="s">
        <v>184</v>
      </c>
      <c r="D4037" s="9" t="s">
        <v>367</v>
      </c>
      <c r="E4037" s="9" t="s">
        <v>31</v>
      </c>
      <c r="F4037" s="8">
        <v>2029</v>
      </c>
      <c r="G4037" s="11" t="s">
        <v>381</v>
      </c>
      <c r="H4037" s="11" t="s">
        <v>381</v>
      </c>
      <c r="I4037" s="11" t="s">
        <v>381</v>
      </c>
      <c r="J4037" s="11" t="s">
        <v>381</v>
      </c>
      <c r="K4037" s="11" t="s">
        <v>381</v>
      </c>
      <c r="L4037" s="11" t="s">
        <v>381</v>
      </c>
      <c r="M4037" s="11" t="s">
        <v>381</v>
      </c>
      <c r="N4037" s="11" t="s">
        <v>381</v>
      </c>
      <c r="O4037" s="11" t="s">
        <v>381</v>
      </c>
      <c r="P4037" s="11" t="s">
        <v>381</v>
      </c>
      <c r="Q4037" s="11" t="s">
        <v>381</v>
      </c>
      <c r="R4037" s="11" t="s">
        <v>381</v>
      </c>
      <c r="S4037" s="11" t="s">
        <v>381</v>
      </c>
      <c r="T4037" s="11" t="s">
        <v>381</v>
      </c>
      <c r="U4037" s="11" t="s">
        <v>381</v>
      </c>
      <c r="V4037" s="11" t="s">
        <v>381</v>
      </c>
      <c r="W4037" s="11" t="s">
        <v>381</v>
      </c>
      <c r="X4037" s="11" t="s">
        <v>381</v>
      </c>
      <c r="Y4037" s="11" t="s">
        <v>381</v>
      </c>
      <c r="Z4037" s="11">
        <v>0</v>
      </c>
      <c r="AA4037" s="28" t="s">
        <v>35</v>
      </c>
      <c r="AB4037" s="28" t="s">
        <v>35</v>
      </c>
      <c r="AC4037" s="11">
        <v>3.2000000000000001E-2</v>
      </c>
      <c r="AD4037" s="71"/>
      <c r="AE4037" s="71"/>
      <c r="AF4037" s="71">
        <f t="shared" si="191"/>
        <v>3.2000000000000001E-2</v>
      </c>
      <c r="AG4037" s="277" t="s">
        <v>907</v>
      </c>
      <c r="AH4037" s="277" t="s">
        <v>878</v>
      </c>
      <c r="AI4037" s="276" t="s">
        <v>879</v>
      </c>
      <c r="AJ4037" s="276" t="s">
        <v>880</v>
      </c>
      <c r="AK4037" s="276" t="s">
        <v>367</v>
      </c>
      <c r="AL4037" s="277" t="s">
        <v>184</v>
      </c>
      <c r="AM4037" s="276" t="s">
        <v>877</v>
      </c>
      <c r="AN4037" s="276" t="s">
        <v>518</v>
      </c>
      <c r="AO4037" s="277" t="s">
        <v>519</v>
      </c>
    </row>
    <row r="4038" spans="1:41" ht="15" thickBot="1" x14ac:dyDescent="0.4">
      <c r="A4038" s="8">
        <v>2025</v>
      </c>
      <c r="B4038" s="9" t="s">
        <v>182</v>
      </c>
      <c r="C4038" s="9" t="s">
        <v>184</v>
      </c>
      <c r="D4038" s="9" t="s">
        <v>367</v>
      </c>
      <c r="E4038" s="9" t="s">
        <v>31</v>
      </c>
      <c r="F4038" s="8">
        <v>2030</v>
      </c>
      <c r="G4038" s="11" t="s">
        <v>381</v>
      </c>
      <c r="H4038" s="11" t="s">
        <v>381</v>
      </c>
      <c r="I4038" s="11" t="s">
        <v>381</v>
      </c>
      <c r="J4038" s="11" t="s">
        <v>381</v>
      </c>
      <c r="K4038" s="11" t="s">
        <v>381</v>
      </c>
      <c r="L4038" s="11" t="s">
        <v>381</v>
      </c>
      <c r="M4038" s="11" t="s">
        <v>381</v>
      </c>
      <c r="N4038" s="11" t="s">
        <v>381</v>
      </c>
      <c r="O4038" s="11" t="s">
        <v>381</v>
      </c>
      <c r="P4038" s="11" t="s">
        <v>381</v>
      </c>
      <c r="Q4038" s="11" t="s">
        <v>381</v>
      </c>
      <c r="R4038" s="11" t="s">
        <v>381</v>
      </c>
      <c r="S4038" s="11" t="s">
        <v>381</v>
      </c>
      <c r="T4038" s="11" t="s">
        <v>381</v>
      </c>
      <c r="U4038" s="11" t="s">
        <v>381</v>
      </c>
      <c r="V4038" s="11" t="s">
        <v>381</v>
      </c>
      <c r="W4038" s="11" t="s">
        <v>381</v>
      </c>
      <c r="X4038" s="11" t="s">
        <v>381</v>
      </c>
      <c r="Y4038" s="11" t="s">
        <v>381</v>
      </c>
      <c r="Z4038" s="11">
        <v>0</v>
      </c>
      <c r="AA4038" s="28" t="s">
        <v>35</v>
      </c>
      <c r="AB4038" s="28" t="s">
        <v>35</v>
      </c>
      <c r="AC4038" s="11">
        <v>3.0700000000000002E-2</v>
      </c>
      <c r="AD4038" s="71"/>
      <c r="AE4038" s="71"/>
      <c r="AF4038" s="71">
        <f t="shared" si="191"/>
        <v>3.0700000000000002E-2</v>
      </c>
      <c r="AG4038" s="277" t="s">
        <v>907</v>
      </c>
      <c r="AH4038" s="277" t="s">
        <v>878</v>
      </c>
      <c r="AI4038" s="276" t="s">
        <v>879</v>
      </c>
      <c r="AJ4038" s="276" t="s">
        <v>880</v>
      </c>
      <c r="AK4038" s="276" t="s">
        <v>367</v>
      </c>
      <c r="AL4038" s="277" t="s">
        <v>184</v>
      </c>
      <c r="AM4038" s="276" t="s">
        <v>877</v>
      </c>
      <c r="AN4038" s="276" t="s">
        <v>518</v>
      </c>
      <c r="AO4038" s="277" t="s">
        <v>519</v>
      </c>
    </row>
    <row r="4039" spans="1:41" ht="15" thickBot="1" x14ac:dyDescent="0.4">
      <c r="A4039" s="8">
        <v>2025</v>
      </c>
      <c r="B4039" s="9" t="s">
        <v>182</v>
      </c>
      <c r="C4039" s="9" t="s">
        <v>184</v>
      </c>
      <c r="D4039" s="9" t="s">
        <v>367</v>
      </c>
      <c r="E4039" s="9" t="s">
        <v>31</v>
      </c>
      <c r="F4039" s="8">
        <v>2031</v>
      </c>
      <c r="G4039" s="11" t="s">
        <v>381</v>
      </c>
      <c r="H4039" s="11" t="s">
        <v>381</v>
      </c>
      <c r="I4039" s="11" t="s">
        <v>381</v>
      </c>
      <c r="J4039" s="11" t="s">
        <v>381</v>
      </c>
      <c r="K4039" s="11" t="s">
        <v>381</v>
      </c>
      <c r="L4039" s="11" t="s">
        <v>381</v>
      </c>
      <c r="M4039" s="11" t="s">
        <v>381</v>
      </c>
      <c r="N4039" s="11" t="s">
        <v>381</v>
      </c>
      <c r="O4039" s="11" t="s">
        <v>381</v>
      </c>
      <c r="P4039" s="11" t="s">
        <v>381</v>
      </c>
      <c r="Q4039" s="11" t="s">
        <v>381</v>
      </c>
      <c r="R4039" s="11" t="s">
        <v>381</v>
      </c>
      <c r="S4039" s="11" t="s">
        <v>381</v>
      </c>
      <c r="T4039" s="11" t="s">
        <v>381</v>
      </c>
      <c r="U4039" s="11" t="s">
        <v>381</v>
      </c>
      <c r="V4039" s="11" t="s">
        <v>381</v>
      </c>
      <c r="W4039" s="11" t="s">
        <v>381</v>
      </c>
      <c r="X4039" s="11" t="s">
        <v>381</v>
      </c>
      <c r="Y4039" s="11" t="s">
        <v>381</v>
      </c>
      <c r="Z4039" s="11">
        <v>0</v>
      </c>
      <c r="AA4039" s="28" t="s">
        <v>35</v>
      </c>
      <c r="AB4039" s="28" t="s">
        <v>35</v>
      </c>
      <c r="AC4039" s="11">
        <v>3.2849999999999997E-2</v>
      </c>
      <c r="AD4039" s="71"/>
      <c r="AE4039" s="71"/>
      <c r="AF4039" s="71">
        <f t="shared" si="191"/>
        <v>3.2899999999999999E-2</v>
      </c>
      <c r="AG4039" s="277" t="s">
        <v>907</v>
      </c>
      <c r="AH4039" s="277" t="s">
        <v>878</v>
      </c>
      <c r="AI4039" s="276" t="s">
        <v>879</v>
      </c>
      <c r="AJ4039" s="276" t="s">
        <v>880</v>
      </c>
      <c r="AK4039" s="276" t="s">
        <v>367</v>
      </c>
      <c r="AL4039" s="277" t="s">
        <v>184</v>
      </c>
      <c r="AM4039" s="276" t="s">
        <v>877</v>
      </c>
      <c r="AN4039" s="276" t="s">
        <v>518</v>
      </c>
      <c r="AO4039" s="277" t="s">
        <v>519</v>
      </c>
    </row>
    <row r="4040" spans="1:41" ht="15" thickBot="1" x14ac:dyDescent="0.4">
      <c r="A4040" s="8">
        <v>2025</v>
      </c>
      <c r="B4040" s="9" t="s">
        <v>182</v>
      </c>
      <c r="C4040" s="9" t="s">
        <v>184</v>
      </c>
      <c r="D4040" s="9" t="s">
        <v>367</v>
      </c>
      <c r="E4040" s="9" t="s">
        <v>31</v>
      </c>
      <c r="F4040" s="8">
        <v>2032</v>
      </c>
      <c r="G4040" s="11" t="s">
        <v>381</v>
      </c>
      <c r="H4040" s="11" t="s">
        <v>381</v>
      </c>
      <c r="I4040" s="11" t="s">
        <v>381</v>
      </c>
      <c r="J4040" s="11" t="s">
        <v>381</v>
      </c>
      <c r="K4040" s="11" t="s">
        <v>381</v>
      </c>
      <c r="L4040" s="11" t="s">
        <v>381</v>
      </c>
      <c r="M4040" s="11" t="s">
        <v>381</v>
      </c>
      <c r="N4040" s="11" t="s">
        <v>381</v>
      </c>
      <c r="O4040" s="11" t="s">
        <v>381</v>
      </c>
      <c r="P4040" s="11" t="s">
        <v>381</v>
      </c>
      <c r="Q4040" s="11" t="s">
        <v>381</v>
      </c>
      <c r="R4040" s="11" t="s">
        <v>381</v>
      </c>
      <c r="S4040" s="11" t="s">
        <v>381</v>
      </c>
      <c r="T4040" s="11" t="s">
        <v>381</v>
      </c>
      <c r="U4040" s="11" t="s">
        <v>381</v>
      </c>
      <c r="V4040" s="11" t="s">
        <v>381</v>
      </c>
      <c r="W4040" s="11" t="s">
        <v>381</v>
      </c>
      <c r="X4040" s="11" t="s">
        <v>381</v>
      </c>
      <c r="Y4040" s="11" t="s">
        <v>381</v>
      </c>
      <c r="Z4040" s="11">
        <v>0</v>
      </c>
      <c r="AA4040" s="28" t="s">
        <v>35</v>
      </c>
      <c r="AB4040" s="28" t="s">
        <v>35</v>
      </c>
      <c r="AC4040" s="11">
        <v>3.474E-2</v>
      </c>
      <c r="AD4040" s="71"/>
      <c r="AE4040" s="71"/>
      <c r="AF4040" s="71">
        <f t="shared" si="191"/>
        <v>3.4700000000000002E-2</v>
      </c>
      <c r="AG4040" s="277" t="s">
        <v>907</v>
      </c>
      <c r="AH4040" s="277" t="s">
        <v>878</v>
      </c>
      <c r="AI4040" s="276" t="s">
        <v>879</v>
      </c>
      <c r="AJ4040" s="276" t="s">
        <v>880</v>
      </c>
      <c r="AK4040" s="276" t="s">
        <v>367</v>
      </c>
      <c r="AL4040" s="277" t="s">
        <v>184</v>
      </c>
      <c r="AM4040" s="276" t="s">
        <v>877</v>
      </c>
      <c r="AN4040" s="276" t="s">
        <v>518</v>
      </c>
      <c r="AO4040" s="277" t="s">
        <v>519</v>
      </c>
    </row>
    <row r="4041" spans="1:41" ht="15" thickBot="1" x14ac:dyDescent="0.4">
      <c r="A4041" s="8">
        <v>2025</v>
      </c>
      <c r="B4041" s="9" t="s">
        <v>182</v>
      </c>
      <c r="C4041" s="9" t="s">
        <v>184</v>
      </c>
      <c r="D4041" s="9" t="s">
        <v>367</v>
      </c>
      <c r="E4041" s="9" t="s">
        <v>31</v>
      </c>
      <c r="F4041" s="8">
        <v>2033</v>
      </c>
      <c r="G4041" s="11" t="s">
        <v>381</v>
      </c>
      <c r="H4041" s="11" t="s">
        <v>381</v>
      </c>
      <c r="I4041" s="11" t="s">
        <v>381</v>
      </c>
      <c r="J4041" s="11" t="s">
        <v>381</v>
      </c>
      <c r="K4041" s="11" t="s">
        <v>381</v>
      </c>
      <c r="L4041" s="11" t="s">
        <v>381</v>
      </c>
      <c r="M4041" s="11" t="s">
        <v>381</v>
      </c>
      <c r="N4041" s="11" t="s">
        <v>381</v>
      </c>
      <c r="O4041" s="11" t="s">
        <v>381</v>
      </c>
      <c r="P4041" s="11" t="s">
        <v>381</v>
      </c>
      <c r="Q4041" s="11" t="s">
        <v>381</v>
      </c>
      <c r="R4041" s="11" t="s">
        <v>381</v>
      </c>
      <c r="S4041" s="11" t="s">
        <v>381</v>
      </c>
      <c r="T4041" s="11" t="s">
        <v>381</v>
      </c>
      <c r="U4041" s="11" t="s">
        <v>381</v>
      </c>
      <c r="V4041" s="11" t="s">
        <v>381</v>
      </c>
      <c r="W4041" s="11" t="s">
        <v>381</v>
      </c>
      <c r="X4041" s="11" t="s">
        <v>381</v>
      </c>
      <c r="Y4041" s="11" t="s">
        <v>381</v>
      </c>
      <c r="Z4041" s="11">
        <v>0</v>
      </c>
      <c r="AA4041" s="28" t="s">
        <v>35</v>
      </c>
      <c r="AB4041" s="28" t="s">
        <v>35</v>
      </c>
      <c r="AC4041" s="11">
        <v>3.7130000000000003E-2</v>
      </c>
      <c r="AD4041" s="71"/>
      <c r="AE4041" s="71"/>
      <c r="AF4041" s="71">
        <f t="shared" si="191"/>
        <v>3.7100000000000001E-2</v>
      </c>
      <c r="AG4041" s="277" t="s">
        <v>907</v>
      </c>
      <c r="AH4041" s="277" t="s">
        <v>878</v>
      </c>
      <c r="AI4041" s="276" t="s">
        <v>879</v>
      </c>
      <c r="AJ4041" s="276" t="s">
        <v>880</v>
      </c>
      <c r="AK4041" s="276" t="s">
        <v>367</v>
      </c>
      <c r="AL4041" s="277" t="s">
        <v>184</v>
      </c>
      <c r="AM4041" s="276" t="s">
        <v>877</v>
      </c>
      <c r="AN4041" s="276" t="s">
        <v>518</v>
      </c>
      <c r="AO4041" s="277" t="s">
        <v>519</v>
      </c>
    </row>
    <row r="4042" spans="1:41" ht="15" thickBot="1" x14ac:dyDescent="0.4">
      <c r="A4042" s="8">
        <v>2025</v>
      </c>
      <c r="B4042" s="9" t="s">
        <v>182</v>
      </c>
      <c r="C4042" s="9" t="s">
        <v>184</v>
      </c>
      <c r="D4042" s="9" t="s">
        <v>367</v>
      </c>
      <c r="E4042" s="9" t="s">
        <v>31</v>
      </c>
      <c r="F4042" s="8">
        <v>2034</v>
      </c>
      <c r="G4042" s="11" t="s">
        <v>381</v>
      </c>
      <c r="H4042" s="11" t="s">
        <v>381</v>
      </c>
      <c r="I4042" s="11" t="s">
        <v>381</v>
      </c>
      <c r="J4042" s="11" t="s">
        <v>381</v>
      </c>
      <c r="K4042" s="11" t="s">
        <v>381</v>
      </c>
      <c r="L4042" s="11" t="s">
        <v>381</v>
      </c>
      <c r="M4042" s="11" t="s">
        <v>381</v>
      </c>
      <c r="N4042" s="11" t="s">
        <v>381</v>
      </c>
      <c r="O4042" s="11" t="s">
        <v>381</v>
      </c>
      <c r="P4042" s="11" t="s">
        <v>381</v>
      </c>
      <c r="Q4042" s="11" t="s">
        <v>381</v>
      </c>
      <c r="R4042" s="11" t="s">
        <v>381</v>
      </c>
      <c r="S4042" s="11" t="s">
        <v>381</v>
      </c>
      <c r="T4042" s="11" t="s">
        <v>381</v>
      </c>
      <c r="U4042" s="11" t="s">
        <v>381</v>
      </c>
      <c r="V4042" s="11" t="s">
        <v>381</v>
      </c>
      <c r="W4042" s="11" t="s">
        <v>381</v>
      </c>
      <c r="X4042" s="11" t="s">
        <v>381</v>
      </c>
      <c r="Y4042" s="11" t="s">
        <v>381</v>
      </c>
      <c r="Z4042" s="11">
        <v>0</v>
      </c>
      <c r="AA4042" s="28" t="s">
        <v>35</v>
      </c>
      <c r="AB4042" s="28" t="s">
        <v>35</v>
      </c>
      <c r="AC4042" s="11">
        <v>2.5770000000000001E-2</v>
      </c>
      <c r="AD4042" s="71"/>
      <c r="AE4042" s="71"/>
      <c r="AF4042" s="71">
        <f t="shared" si="191"/>
        <v>2.58E-2</v>
      </c>
      <c r="AG4042" s="277" t="s">
        <v>907</v>
      </c>
      <c r="AH4042" s="277" t="s">
        <v>878</v>
      </c>
      <c r="AI4042" s="276" t="s">
        <v>879</v>
      </c>
      <c r="AJ4042" s="276" t="s">
        <v>880</v>
      </c>
      <c r="AK4042" s="276" t="s">
        <v>367</v>
      </c>
      <c r="AL4042" s="277" t="s">
        <v>184</v>
      </c>
      <c r="AM4042" s="276" t="s">
        <v>877</v>
      </c>
      <c r="AN4042" s="276" t="s">
        <v>518</v>
      </c>
      <c r="AO4042" s="277" t="s">
        <v>519</v>
      </c>
    </row>
    <row r="4043" spans="1:41" ht="15" thickBot="1" x14ac:dyDescent="0.4">
      <c r="A4043" s="8">
        <v>2025</v>
      </c>
      <c r="B4043" s="9" t="s">
        <v>182</v>
      </c>
      <c r="C4043" s="9" t="s">
        <v>184</v>
      </c>
      <c r="D4043" s="9" t="s">
        <v>367</v>
      </c>
      <c r="E4043" s="9" t="s">
        <v>31</v>
      </c>
      <c r="F4043" s="8">
        <v>2035</v>
      </c>
      <c r="G4043" s="11" t="s">
        <v>381</v>
      </c>
      <c r="H4043" s="11" t="s">
        <v>381</v>
      </c>
      <c r="I4043" s="11" t="s">
        <v>381</v>
      </c>
      <c r="J4043" s="11" t="s">
        <v>381</v>
      </c>
      <c r="K4043" s="11" t="s">
        <v>381</v>
      </c>
      <c r="L4043" s="11" t="s">
        <v>381</v>
      </c>
      <c r="M4043" s="11" t="s">
        <v>381</v>
      </c>
      <c r="N4043" s="11" t="s">
        <v>381</v>
      </c>
      <c r="O4043" s="11" t="s">
        <v>381</v>
      </c>
      <c r="P4043" s="11" t="s">
        <v>381</v>
      </c>
      <c r="Q4043" s="11" t="s">
        <v>381</v>
      </c>
      <c r="R4043" s="11" t="s">
        <v>381</v>
      </c>
      <c r="S4043" s="11" t="s">
        <v>381</v>
      </c>
      <c r="T4043" s="11" t="s">
        <v>381</v>
      </c>
      <c r="U4043" s="11" t="s">
        <v>381</v>
      </c>
      <c r="V4043" s="11" t="s">
        <v>381</v>
      </c>
      <c r="W4043" s="11" t="s">
        <v>381</v>
      </c>
      <c r="X4043" s="11" t="s">
        <v>381</v>
      </c>
      <c r="Y4043" s="11" t="s">
        <v>381</v>
      </c>
      <c r="Z4043" s="11">
        <v>0</v>
      </c>
      <c r="AA4043" s="28" t="s">
        <v>35</v>
      </c>
      <c r="AB4043" s="28" t="s">
        <v>35</v>
      </c>
      <c r="AC4043" s="11">
        <v>2.7980000000000001E-2</v>
      </c>
      <c r="AD4043" s="71"/>
      <c r="AE4043" s="71"/>
      <c r="AF4043" s="71">
        <f t="shared" si="191"/>
        <v>2.8000000000000001E-2</v>
      </c>
      <c r="AG4043" s="277" t="s">
        <v>907</v>
      </c>
      <c r="AH4043" s="277" t="s">
        <v>878</v>
      </c>
      <c r="AI4043" s="276" t="s">
        <v>879</v>
      </c>
      <c r="AJ4043" s="276" t="s">
        <v>880</v>
      </c>
      <c r="AK4043" s="276" t="s">
        <v>367</v>
      </c>
      <c r="AL4043" s="277" t="s">
        <v>184</v>
      </c>
      <c r="AM4043" s="276" t="s">
        <v>877</v>
      </c>
      <c r="AN4043" s="276" t="s">
        <v>518</v>
      </c>
      <c r="AO4043" s="277" t="s">
        <v>519</v>
      </c>
    </row>
    <row r="4044" spans="1:41" ht="15" thickBot="1" x14ac:dyDescent="0.4">
      <c r="A4044" s="8">
        <v>2025</v>
      </c>
      <c r="B4044" s="9" t="s">
        <v>182</v>
      </c>
      <c r="C4044" s="9" t="s">
        <v>184</v>
      </c>
      <c r="D4044" s="9" t="s">
        <v>367</v>
      </c>
      <c r="E4044" s="9" t="s">
        <v>32</v>
      </c>
      <c r="F4044" s="8">
        <v>2025</v>
      </c>
      <c r="G4044" s="28" t="s">
        <v>35</v>
      </c>
      <c r="H4044" s="11">
        <v>0</v>
      </c>
      <c r="I4044" s="11" t="s">
        <v>35</v>
      </c>
      <c r="J4044" s="11">
        <v>0</v>
      </c>
      <c r="K4044" s="11">
        <v>0</v>
      </c>
      <c r="L4044" s="11">
        <v>0</v>
      </c>
      <c r="M4044" s="11">
        <v>0</v>
      </c>
      <c r="N4044" s="11" t="s">
        <v>35</v>
      </c>
      <c r="O4044" s="11" t="s">
        <v>35</v>
      </c>
      <c r="P4044" s="11">
        <v>1.5339999999999999E-2</v>
      </c>
      <c r="Q4044" s="11">
        <v>0.48187999999999998</v>
      </c>
      <c r="R4044" s="11">
        <v>1.8000000000000001E-4</v>
      </c>
      <c r="S4044" s="11">
        <v>0</v>
      </c>
      <c r="T4044" s="11">
        <v>0.64975000000000005</v>
      </c>
      <c r="U4044" s="11">
        <v>0</v>
      </c>
      <c r="V4044" s="11">
        <v>0</v>
      </c>
      <c r="W4044" s="11">
        <v>0</v>
      </c>
      <c r="X4044" s="11">
        <v>0</v>
      </c>
      <c r="Y4044" s="11">
        <v>0.64975000000000005</v>
      </c>
      <c r="Z4044" s="11">
        <v>0</v>
      </c>
      <c r="AA4044" s="28" t="s">
        <v>35</v>
      </c>
      <c r="AB4044" s="28" t="s">
        <v>35</v>
      </c>
      <c r="AC4044" s="11">
        <v>0.1444</v>
      </c>
      <c r="AD4044" s="71">
        <f t="shared" si="189"/>
        <v>0.15240000000000001</v>
      </c>
      <c r="AE4044" s="71">
        <f t="shared" si="190"/>
        <v>0</v>
      </c>
      <c r="AF4044" s="71">
        <f t="shared" si="191"/>
        <v>0.1444</v>
      </c>
      <c r="AG4044" s="277" t="s">
        <v>908</v>
      </c>
      <c r="AH4044" s="277" t="s">
        <v>878</v>
      </c>
      <c r="AI4044" s="276" t="s">
        <v>879</v>
      </c>
      <c r="AJ4044" s="276" t="s">
        <v>880</v>
      </c>
      <c r="AK4044" s="276" t="s">
        <v>367</v>
      </c>
      <c r="AL4044" s="277" t="s">
        <v>184</v>
      </c>
      <c r="AM4044" s="276" t="s">
        <v>877</v>
      </c>
      <c r="AN4044" s="276" t="s">
        <v>518</v>
      </c>
      <c r="AO4044" s="277" t="s">
        <v>519</v>
      </c>
    </row>
    <row r="4045" spans="1:41" ht="15" thickBot="1" x14ac:dyDescent="0.4">
      <c r="A4045" s="8">
        <v>2025</v>
      </c>
      <c r="B4045" s="9" t="s">
        <v>182</v>
      </c>
      <c r="C4045" s="9" t="s">
        <v>184</v>
      </c>
      <c r="D4045" s="9" t="s">
        <v>367</v>
      </c>
      <c r="E4045" s="9" t="s">
        <v>32</v>
      </c>
      <c r="F4045" s="8">
        <v>2026</v>
      </c>
      <c r="G4045" s="28" t="s">
        <v>35</v>
      </c>
      <c r="H4045" s="11">
        <v>0</v>
      </c>
      <c r="I4045" s="11" t="s">
        <v>35</v>
      </c>
      <c r="J4045" s="11">
        <v>0</v>
      </c>
      <c r="K4045" s="11">
        <v>0</v>
      </c>
      <c r="L4045" s="11">
        <v>0</v>
      </c>
      <c r="M4045" s="11">
        <v>0</v>
      </c>
      <c r="N4045" s="11" t="s">
        <v>35</v>
      </c>
      <c r="O4045" s="11" t="s">
        <v>35</v>
      </c>
      <c r="P4045" s="11">
        <v>7.7640000000000001E-2</v>
      </c>
      <c r="Q4045" s="11">
        <v>0.30935000000000001</v>
      </c>
      <c r="R4045" s="11">
        <v>1.5399999999999999E-3</v>
      </c>
      <c r="S4045" s="11">
        <v>0</v>
      </c>
      <c r="T4045" s="11">
        <v>0.58536999999999995</v>
      </c>
      <c r="U4045" s="11">
        <v>0</v>
      </c>
      <c r="V4045" s="11">
        <v>0</v>
      </c>
      <c r="W4045" s="11">
        <v>0</v>
      </c>
      <c r="X4045" s="11">
        <v>0</v>
      </c>
      <c r="Y4045" s="11">
        <v>0.58536999999999995</v>
      </c>
      <c r="Z4045" s="11">
        <v>0</v>
      </c>
      <c r="AA4045" s="28" t="s">
        <v>35</v>
      </c>
      <c r="AB4045" s="28" t="s">
        <v>35</v>
      </c>
      <c r="AC4045" s="11">
        <v>0.34133000000000002</v>
      </c>
      <c r="AD4045" s="71">
        <f t="shared" ref="AD4045:AD4100" si="192">ROUND(T4045-SUM(G4045:S4045),4)</f>
        <v>0.1968</v>
      </c>
      <c r="AE4045" s="71">
        <f t="shared" ref="AE4045:AE4100" si="193">ROUND(X4045-SUM(U4045:W4045),4)</f>
        <v>0</v>
      </c>
      <c r="AF4045" s="71">
        <f t="shared" ref="AF4045:AF4108" si="194">ROUND(AC4045-SUM(Z4045:AB4045),4)</f>
        <v>0.34129999999999999</v>
      </c>
      <c r="AG4045" s="277" t="s">
        <v>908</v>
      </c>
      <c r="AH4045" s="277" t="s">
        <v>878</v>
      </c>
      <c r="AI4045" s="276" t="s">
        <v>879</v>
      </c>
      <c r="AJ4045" s="276" t="s">
        <v>880</v>
      </c>
      <c r="AK4045" s="276" t="s">
        <v>367</v>
      </c>
      <c r="AL4045" s="277" t="s">
        <v>184</v>
      </c>
      <c r="AM4045" s="276" t="s">
        <v>877</v>
      </c>
      <c r="AN4045" s="276" t="s">
        <v>518</v>
      </c>
      <c r="AO4045" s="277" t="s">
        <v>519</v>
      </c>
    </row>
    <row r="4046" spans="1:41" ht="15" thickBot="1" x14ac:dyDescent="0.4">
      <c r="A4046" s="8">
        <v>2025</v>
      </c>
      <c r="B4046" s="9" t="s">
        <v>182</v>
      </c>
      <c r="C4046" s="9" t="s">
        <v>184</v>
      </c>
      <c r="D4046" s="9" t="s">
        <v>367</v>
      </c>
      <c r="E4046" s="9" t="s">
        <v>32</v>
      </c>
      <c r="F4046" s="8">
        <v>2027</v>
      </c>
      <c r="G4046" s="28" t="s">
        <v>35</v>
      </c>
      <c r="H4046" s="11">
        <v>0</v>
      </c>
      <c r="I4046" s="11" t="s">
        <v>35</v>
      </c>
      <c r="J4046" s="11">
        <v>0</v>
      </c>
      <c r="K4046" s="11">
        <v>0</v>
      </c>
      <c r="L4046" s="11">
        <v>0</v>
      </c>
      <c r="M4046" s="11">
        <v>0</v>
      </c>
      <c r="N4046" s="11" t="s">
        <v>35</v>
      </c>
      <c r="O4046" s="11" t="s">
        <v>35</v>
      </c>
      <c r="P4046" s="11">
        <v>0.19678000000000001</v>
      </c>
      <c r="Q4046" s="11">
        <v>0.42902000000000001</v>
      </c>
      <c r="R4046" s="11">
        <v>2.4000000000000001E-4</v>
      </c>
      <c r="S4046" s="11">
        <v>0</v>
      </c>
      <c r="T4046" s="11">
        <v>0.93772</v>
      </c>
      <c r="U4046" s="11">
        <v>0</v>
      </c>
      <c r="V4046" s="11">
        <v>0</v>
      </c>
      <c r="W4046" s="11">
        <v>0</v>
      </c>
      <c r="X4046" s="11">
        <v>0</v>
      </c>
      <c r="Y4046" s="11">
        <v>0.93772</v>
      </c>
      <c r="Z4046" s="11">
        <v>0</v>
      </c>
      <c r="AA4046" s="28" t="s">
        <v>35</v>
      </c>
      <c r="AB4046" s="28" t="s">
        <v>35</v>
      </c>
      <c r="AC4046" s="11">
        <v>0.30785000000000001</v>
      </c>
      <c r="AD4046" s="71">
        <f t="shared" si="192"/>
        <v>0.31169999999999998</v>
      </c>
      <c r="AE4046" s="71">
        <f t="shared" si="193"/>
        <v>0</v>
      </c>
      <c r="AF4046" s="71">
        <f t="shared" si="194"/>
        <v>0.30790000000000001</v>
      </c>
      <c r="AG4046" s="277" t="s">
        <v>908</v>
      </c>
      <c r="AH4046" s="277" t="s">
        <v>878</v>
      </c>
      <c r="AI4046" s="276" t="s">
        <v>879</v>
      </c>
      <c r="AJ4046" s="276" t="s">
        <v>880</v>
      </c>
      <c r="AK4046" s="276" t="s">
        <v>367</v>
      </c>
      <c r="AL4046" s="277" t="s">
        <v>184</v>
      </c>
      <c r="AM4046" s="276" t="s">
        <v>877</v>
      </c>
      <c r="AN4046" s="276" t="s">
        <v>518</v>
      </c>
      <c r="AO4046" s="277" t="s">
        <v>519</v>
      </c>
    </row>
    <row r="4047" spans="1:41" ht="15" thickBot="1" x14ac:dyDescent="0.4">
      <c r="A4047" s="8">
        <v>2025</v>
      </c>
      <c r="B4047" s="9" t="s">
        <v>182</v>
      </c>
      <c r="C4047" s="9" t="s">
        <v>184</v>
      </c>
      <c r="D4047" s="9" t="s">
        <v>367</v>
      </c>
      <c r="E4047" s="9" t="s">
        <v>32</v>
      </c>
      <c r="F4047" s="8">
        <v>2028</v>
      </c>
      <c r="G4047" s="28" t="s">
        <v>35</v>
      </c>
      <c r="H4047" s="11">
        <v>0</v>
      </c>
      <c r="I4047" s="11" t="s">
        <v>35</v>
      </c>
      <c r="J4047" s="11">
        <v>0</v>
      </c>
      <c r="K4047" s="11">
        <v>0</v>
      </c>
      <c r="L4047" s="11">
        <v>0</v>
      </c>
      <c r="M4047" s="11">
        <v>0</v>
      </c>
      <c r="N4047" s="11" t="s">
        <v>35</v>
      </c>
      <c r="O4047" s="11" t="s">
        <v>35</v>
      </c>
      <c r="P4047" s="11">
        <v>0.23524999999999999</v>
      </c>
      <c r="Q4047" s="11">
        <v>0.87370999999999999</v>
      </c>
      <c r="R4047" s="11">
        <v>1.42E-3</v>
      </c>
      <c r="S4047" s="11">
        <v>0</v>
      </c>
      <c r="T4047" s="11">
        <v>1.2357899999999999</v>
      </c>
      <c r="U4047" s="11">
        <v>0</v>
      </c>
      <c r="V4047" s="11">
        <v>0</v>
      </c>
      <c r="W4047" s="11">
        <v>0</v>
      </c>
      <c r="X4047" s="11">
        <v>0</v>
      </c>
      <c r="Y4047" s="11">
        <v>1.2357899999999999</v>
      </c>
      <c r="Z4047" s="11">
        <v>0</v>
      </c>
      <c r="AA4047" s="28" t="s">
        <v>35</v>
      </c>
      <c r="AB4047" s="28" t="s">
        <v>35</v>
      </c>
      <c r="AC4047" s="11">
        <v>0.36351</v>
      </c>
      <c r="AD4047" s="71">
        <f t="shared" si="192"/>
        <v>0.12540000000000001</v>
      </c>
      <c r="AE4047" s="71">
        <f t="shared" si="193"/>
        <v>0</v>
      </c>
      <c r="AF4047" s="71">
        <f t="shared" si="194"/>
        <v>0.36349999999999999</v>
      </c>
      <c r="AG4047" s="277" t="s">
        <v>908</v>
      </c>
      <c r="AH4047" s="277" t="s">
        <v>878</v>
      </c>
      <c r="AI4047" s="276" t="s">
        <v>879</v>
      </c>
      <c r="AJ4047" s="276" t="s">
        <v>880</v>
      </c>
      <c r="AK4047" s="276" t="s">
        <v>367</v>
      </c>
      <c r="AL4047" s="277" t="s">
        <v>184</v>
      </c>
      <c r="AM4047" s="276" t="s">
        <v>877</v>
      </c>
      <c r="AN4047" s="276" t="s">
        <v>518</v>
      </c>
      <c r="AO4047" s="277" t="s">
        <v>519</v>
      </c>
    </row>
    <row r="4048" spans="1:41" ht="15" thickBot="1" x14ac:dyDescent="0.4">
      <c r="A4048" s="8">
        <v>2025</v>
      </c>
      <c r="B4048" s="9" t="s">
        <v>182</v>
      </c>
      <c r="C4048" s="9" t="s">
        <v>184</v>
      </c>
      <c r="D4048" s="9" t="s">
        <v>367</v>
      </c>
      <c r="E4048" s="9" t="s">
        <v>32</v>
      </c>
      <c r="F4048" s="8">
        <v>2029</v>
      </c>
      <c r="G4048" s="28" t="s">
        <v>35</v>
      </c>
      <c r="H4048" s="11">
        <v>0</v>
      </c>
      <c r="I4048" s="11" t="s">
        <v>35</v>
      </c>
      <c r="J4048" s="11">
        <v>0</v>
      </c>
      <c r="K4048" s="11">
        <v>0</v>
      </c>
      <c r="L4048" s="11">
        <v>0</v>
      </c>
      <c r="M4048" s="11">
        <v>0</v>
      </c>
      <c r="N4048" s="11" t="s">
        <v>35</v>
      </c>
      <c r="O4048" s="11" t="s">
        <v>35</v>
      </c>
      <c r="P4048" s="11">
        <v>0.30803999999999998</v>
      </c>
      <c r="Q4048" s="11">
        <v>0.60336999999999996</v>
      </c>
      <c r="R4048" s="11">
        <v>6.77E-3</v>
      </c>
      <c r="S4048" s="11">
        <v>0</v>
      </c>
      <c r="T4048" s="11">
        <v>1.0702700000000001</v>
      </c>
      <c r="U4048" s="11">
        <v>0</v>
      </c>
      <c r="V4048" s="11">
        <v>0</v>
      </c>
      <c r="W4048" s="11">
        <v>0</v>
      </c>
      <c r="X4048" s="11">
        <v>0</v>
      </c>
      <c r="Y4048" s="11">
        <v>1.0702700000000001</v>
      </c>
      <c r="Z4048" s="11">
        <v>0</v>
      </c>
      <c r="AA4048" s="28" t="s">
        <v>35</v>
      </c>
      <c r="AB4048" s="28" t="s">
        <v>35</v>
      </c>
      <c r="AC4048" s="11">
        <v>0.29731999999999997</v>
      </c>
      <c r="AD4048" s="71">
        <f t="shared" si="192"/>
        <v>0.15210000000000001</v>
      </c>
      <c r="AE4048" s="71">
        <f t="shared" si="193"/>
        <v>0</v>
      </c>
      <c r="AF4048" s="71">
        <f t="shared" si="194"/>
        <v>0.29730000000000001</v>
      </c>
      <c r="AG4048" s="277" t="s">
        <v>908</v>
      </c>
      <c r="AH4048" s="277" t="s">
        <v>878</v>
      </c>
      <c r="AI4048" s="276" t="s">
        <v>879</v>
      </c>
      <c r="AJ4048" s="276" t="s">
        <v>880</v>
      </c>
      <c r="AK4048" s="276" t="s">
        <v>367</v>
      </c>
      <c r="AL4048" s="277" t="s">
        <v>184</v>
      </c>
      <c r="AM4048" s="276" t="s">
        <v>877</v>
      </c>
      <c r="AN4048" s="276" t="s">
        <v>518</v>
      </c>
      <c r="AO4048" s="277" t="s">
        <v>519</v>
      </c>
    </row>
    <row r="4049" spans="1:41" ht="15" thickBot="1" x14ac:dyDescent="0.4">
      <c r="A4049" s="8">
        <v>2025</v>
      </c>
      <c r="B4049" s="9" t="s">
        <v>182</v>
      </c>
      <c r="C4049" s="9" t="s">
        <v>184</v>
      </c>
      <c r="D4049" s="9" t="s">
        <v>367</v>
      </c>
      <c r="E4049" s="9" t="s">
        <v>32</v>
      </c>
      <c r="F4049" s="8">
        <v>2030</v>
      </c>
      <c r="G4049" s="28" t="s">
        <v>35</v>
      </c>
      <c r="H4049" s="11">
        <v>0</v>
      </c>
      <c r="I4049" s="11" t="s">
        <v>35</v>
      </c>
      <c r="J4049" s="11">
        <v>0</v>
      </c>
      <c r="K4049" s="11">
        <v>0</v>
      </c>
      <c r="L4049" s="11">
        <v>0</v>
      </c>
      <c r="M4049" s="11">
        <v>0</v>
      </c>
      <c r="N4049" s="11" t="s">
        <v>35</v>
      </c>
      <c r="O4049" s="11" t="s">
        <v>35</v>
      </c>
      <c r="P4049" s="11">
        <v>0.47431000000000001</v>
      </c>
      <c r="Q4049" s="11">
        <v>0.51807999999999998</v>
      </c>
      <c r="R4049" s="11">
        <v>6.3E-3</v>
      </c>
      <c r="S4049" s="11">
        <v>0</v>
      </c>
      <c r="T4049" s="11">
        <v>1.25281</v>
      </c>
      <c r="U4049" s="11">
        <v>0</v>
      </c>
      <c r="V4049" s="11">
        <v>0</v>
      </c>
      <c r="W4049" s="11">
        <v>0</v>
      </c>
      <c r="X4049" s="11">
        <v>0</v>
      </c>
      <c r="Y4049" s="11">
        <v>1.25281</v>
      </c>
      <c r="Z4049" s="11">
        <v>0</v>
      </c>
      <c r="AA4049" s="28" t="s">
        <v>35</v>
      </c>
      <c r="AB4049" s="28" t="s">
        <v>35</v>
      </c>
      <c r="AC4049" s="11">
        <v>0.85636999999999996</v>
      </c>
      <c r="AD4049" s="71">
        <f t="shared" si="192"/>
        <v>0.25409999999999999</v>
      </c>
      <c r="AE4049" s="71">
        <f t="shared" si="193"/>
        <v>0</v>
      </c>
      <c r="AF4049" s="71">
        <f t="shared" si="194"/>
        <v>0.85640000000000005</v>
      </c>
      <c r="AG4049" s="277" t="s">
        <v>908</v>
      </c>
      <c r="AH4049" s="277" t="s">
        <v>878</v>
      </c>
      <c r="AI4049" s="276" t="s">
        <v>879</v>
      </c>
      <c r="AJ4049" s="276" t="s">
        <v>880</v>
      </c>
      <c r="AK4049" s="276" t="s">
        <v>367</v>
      </c>
      <c r="AL4049" s="277" t="s">
        <v>184</v>
      </c>
      <c r="AM4049" s="276" t="s">
        <v>877</v>
      </c>
      <c r="AN4049" s="276" t="s">
        <v>518</v>
      </c>
      <c r="AO4049" s="277" t="s">
        <v>519</v>
      </c>
    </row>
    <row r="4050" spans="1:41" ht="15" thickBot="1" x14ac:dyDescent="0.4">
      <c r="A4050" s="8">
        <v>2025</v>
      </c>
      <c r="B4050" s="9" t="s">
        <v>182</v>
      </c>
      <c r="C4050" s="9" t="s">
        <v>184</v>
      </c>
      <c r="D4050" s="9" t="s">
        <v>367</v>
      </c>
      <c r="E4050" s="9" t="s">
        <v>32</v>
      </c>
      <c r="F4050" s="8">
        <v>2031</v>
      </c>
      <c r="G4050" s="28" t="s">
        <v>35</v>
      </c>
      <c r="H4050" s="11">
        <v>0</v>
      </c>
      <c r="I4050" s="11" t="s">
        <v>35</v>
      </c>
      <c r="J4050" s="11">
        <v>0</v>
      </c>
      <c r="K4050" s="11">
        <v>0</v>
      </c>
      <c r="L4050" s="11">
        <v>0</v>
      </c>
      <c r="M4050" s="11">
        <v>0</v>
      </c>
      <c r="N4050" s="11" t="s">
        <v>35</v>
      </c>
      <c r="O4050" s="11" t="s">
        <v>35</v>
      </c>
      <c r="P4050" s="11">
        <v>0.52664999999999995</v>
      </c>
      <c r="Q4050" s="11">
        <v>0.91122999999999998</v>
      </c>
      <c r="R4050" s="11">
        <v>9.7570000000000004E-2</v>
      </c>
      <c r="S4050" s="11">
        <v>0</v>
      </c>
      <c r="T4050" s="11">
        <v>1.7884899999999999</v>
      </c>
      <c r="U4050" s="11">
        <v>0</v>
      </c>
      <c r="V4050" s="11">
        <v>0</v>
      </c>
      <c r="W4050" s="11">
        <v>0</v>
      </c>
      <c r="X4050" s="11">
        <v>0</v>
      </c>
      <c r="Y4050" s="11">
        <v>1.7885</v>
      </c>
      <c r="Z4050" s="11">
        <v>0</v>
      </c>
      <c r="AA4050" s="28" t="s">
        <v>35</v>
      </c>
      <c r="AB4050" s="28" t="s">
        <v>35</v>
      </c>
      <c r="AC4050" s="11">
        <v>0.83604000000000001</v>
      </c>
      <c r="AD4050" s="71">
        <f t="shared" si="192"/>
        <v>0.253</v>
      </c>
      <c r="AE4050" s="71">
        <f t="shared" si="193"/>
        <v>0</v>
      </c>
      <c r="AF4050" s="71">
        <f t="shared" si="194"/>
        <v>0.83599999999999997</v>
      </c>
      <c r="AG4050" s="277" t="s">
        <v>908</v>
      </c>
      <c r="AH4050" s="277" t="s">
        <v>878</v>
      </c>
      <c r="AI4050" s="276" t="s">
        <v>879</v>
      </c>
      <c r="AJ4050" s="276" t="s">
        <v>880</v>
      </c>
      <c r="AK4050" s="276" t="s">
        <v>367</v>
      </c>
      <c r="AL4050" s="277" t="s">
        <v>184</v>
      </c>
      <c r="AM4050" s="276" t="s">
        <v>877</v>
      </c>
      <c r="AN4050" s="276" t="s">
        <v>518</v>
      </c>
      <c r="AO4050" s="277" t="s">
        <v>519</v>
      </c>
    </row>
    <row r="4051" spans="1:41" ht="15" thickBot="1" x14ac:dyDescent="0.4">
      <c r="A4051" s="8">
        <v>2025</v>
      </c>
      <c r="B4051" s="9" t="s">
        <v>182</v>
      </c>
      <c r="C4051" s="9" t="s">
        <v>184</v>
      </c>
      <c r="D4051" s="9" t="s">
        <v>367</v>
      </c>
      <c r="E4051" s="9" t="s">
        <v>32</v>
      </c>
      <c r="F4051" s="8">
        <v>2032</v>
      </c>
      <c r="G4051" s="28" t="s">
        <v>35</v>
      </c>
      <c r="H4051" s="11">
        <v>0</v>
      </c>
      <c r="I4051" s="11" t="s">
        <v>35</v>
      </c>
      <c r="J4051" s="11">
        <v>0</v>
      </c>
      <c r="K4051" s="11">
        <v>0</v>
      </c>
      <c r="L4051" s="11">
        <v>0</v>
      </c>
      <c r="M4051" s="11">
        <v>0</v>
      </c>
      <c r="N4051" s="11" t="s">
        <v>35</v>
      </c>
      <c r="O4051" s="11" t="s">
        <v>35</v>
      </c>
      <c r="P4051" s="11">
        <v>0.62875999999999999</v>
      </c>
      <c r="Q4051" s="11">
        <v>0.78742000000000001</v>
      </c>
      <c r="R4051" s="11">
        <v>8.4510000000000002E-2</v>
      </c>
      <c r="S4051" s="11">
        <v>0</v>
      </c>
      <c r="T4051" s="11">
        <v>1.74838</v>
      </c>
      <c r="U4051" s="11">
        <v>0</v>
      </c>
      <c r="V4051" s="11">
        <v>0</v>
      </c>
      <c r="W4051" s="11">
        <v>0</v>
      </c>
      <c r="X4051" s="11">
        <v>0</v>
      </c>
      <c r="Y4051" s="11">
        <v>1.74838</v>
      </c>
      <c r="Z4051" s="11">
        <v>0</v>
      </c>
      <c r="AA4051" s="28" t="s">
        <v>35</v>
      </c>
      <c r="AB4051" s="28" t="s">
        <v>35</v>
      </c>
      <c r="AC4051" s="11">
        <v>0.84170999999999996</v>
      </c>
      <c r="AD4051" s="71">
        <f t="shared" si="192"/>
        <v>0.2477</v>
      </c>
      <c r="AE4051" s="71">
        <f t="shared" si="193"/>
        <v>0</v>
      </c>
      <c r="AF4051" s="71">
        <f t="shared" si="194"/>
        <v>0.8417</v>
      </c>
      <c r="AG4051" s="277" t="s">
        <v>908</v>
      </c>
      <c r="AH4051" s="277" t="s">
        <v>878</v>
      </c>
      <c r="AI4051" s="276" t="s">
        <v>879</v>
      </c>
      <c r="AJ4051" s="276" t="s">
        <v>880</v>
      </c>
      <c r="AK4051" s="276" t="s">
        <v>367</v>
      </c>
      <c r="AL4051" s="277" t="s">
        <v>184</v>
      </c>
      <c r="AM4051" s="276" t="s">
        <v>877</v>
      </c>
      <c r="AN4051" s="276" t="s">
        <v>518</v>
      </c>
      <c r="AO4051" s="277" t="s">
        <v>519</v>
      </c>
    </row>
    <row r="4052" spans="1:41" ht="15" thickBot="1" x14ac:dyDescent="0.4">
      <c r="A4052" s="8">
        <v>2025</v>
      </c>
      <c r="B4052" s="9" t="s">
        <v>182</v>
      </c>
      <c r="C4052" s="9" t="s">
        <v>184</v>
      </c>
      <c r="D4052" s="9" t="s">
        <v>367</v>
      </c>
      <c r="E4052" s="9" t="s">
        <v>32</v>
      </c>
      <c r="F4052" s="8">
        <v>2033</v>
      </c>
      <c r="G4052" s="28" t="s">
        <v>35</v>
      </c>
      <c r="H4052" s="11">
        <v>0</v>
      </c>
      <c r="I4052" s="11" t="s">
        <v>35</v>
      </c>
      <c r="J4052" s="11">
        <v>0</v>
      </c>
      <c r="K4052" s="11">
        <v>0</v>
      </c>
      <c r="L4052" s="11">
        <v>0</v>
      </c>
      <c r="M4052" s="11">
        <v>0</v>
      </c>
      <c r="N4052" s="11" t="s">
        <v>35</v>
      </c>
      <c r="O4052" s="11" t="s">
        <v>35</v>
      </c>
      <c r="P4052" s="11">
        <v>0.79551000000000005</v>
      </c>
      <c r="Q4052" s="11">
        <v>0.55628</v>
      </c>
      <c r="R4052" s="11">
        <v>0.11838</v>
      </c>
      <c r="S4052" s="11">
        <v>0</v>
      </c>
      <c r="T4052" s="11">
        <v>1.8059400000000001</v>
      </c>
      <c r="U4052" s="11">
        <v>0</v>
      </c>
      <c r="V4052" s="11">
        <v>0</v>
      </c>
      <c r="W4052" s="11">
        <v>0</v>
      </c>
      <c r="X4052" s="11">
        <v>0</v>
      </c>
      <c r="Y4052" s="11">
        <v>1.8059400000000001</v>
      </c>
      <c r="Z4052" s="11">
        <v>0</v>
      </c>
      <c r="AA4052" s="28" t="s">
        <v>35</v>
      </c>
      <c r="AB4052" s="28" t="s">
        <v>35</v>
      </c>
      <c r="AC4052" s="11">
        <v>0.86209000000000002</v>
      </c>
      <c r="AD4052" s="71">
        <f t="shared" si="192"/>
        <v>0.33579999999999999</v>
      </c>
      <c r="AE4052" s="71">
        <f t="shared" si="193"/>
        <v>0</v>
      </c>
      <c r="AF4052" s="71">
        <f t="shared" si="194"/>
        <v>0.86209999999999998</v>
      </c>
      <c r="AG4052" s="277" t="s">
        <v>908</v>
      </c>
      <c r="AH4052" s="277" t="s">
        <v>878</v>
      </c>
      <c r="AI4052" s="276" t="s">
        <v>879</v>
      </c>
      <c r="AJ4052" s="276" t="s">
        <v>880</v>
      </c>
      <c r="AK4052" s="276" t="s">
        <v>367</v>
      </c>
      <c r="AL4052" s="277" t="s">
        <v>184</v>
      </c>
      <c r="AM4052" s="276" t="s">
        <v>877</v>
      </c>
      <c r="AN4052" s="276" t="s">
        <v>518</v>
      </c>
      <c r="AO4052" s="277" t="s">
        <v>519</v>
      </c>
    </row>
    <row r="4053" spans="1:41" ht="15" thickBot="1" x14ac:dyDescent="0.4">
      <c r="A4053" s="8">
        <v>2025</v>
      </c>
      <c r="B4053" s="9" t="s">
        <v>182</v>
      </c>
      <c r="C4053" s="9" t="s">
        <v>184</v>
      </c>
      <c r="D4053" s="9" t="s">
        <v>367</v>
      </c>
      <c r="E4053" s="9" t="s">
        <v>32</v>
      </c>
      <c r="F4053" s="8">
        <v>2034</v>
      </c>
      <c r="G4053" s="28" t="s">
        <v>35</v>
      </c>
      <c r="H4053" s="11">
        <v>0</v>
      </c>
      <c r="I4053" s="11" t="s">
        <v>35</v>
      </c>
      <c r="J4053" s="11">
        <v>0</v>
      </c>
      <c r="K4053" s="11">
        <v>0</v>
      </c>
      <c r="L4053" s="11">
        <v>0</v>
      </c>
      <c r="M4053" s="11">
        <v>0</v>
      </c>
      <c r="N4053" s="11" t="s">
        <v>35</v>
      </c>
      <c r="O4053" s="11" t="s">
        <v>35</v>
      </c>
      <c r="P4053" s="11">
        <v>0.78698999999999997</v>
      </c>
      <c r="Q4053" s="11">
        <v>0.70942000000000005</v>
      </c>
      <c r="R4053" s="11">
        <v>0.31707000000000002</v>
      </c>
      <c r="S4053" s="11">
        <v>0</v>
      </c>
      <c r="T4053" s="11">
        <v>2.2022599999999999</v>
      </c>
      <c r="U4053" s="11">
        <v>0</v>
      </c>
      <c r="V4053" s="11">
        <v>0</v>
      </c>
      <c r="W4053" s="11">
        <v>0</v>
      </c>
      <c r="X4053" s="11">
        <v>0</v>
      </c>
      <c r="Y4053" s="11">
        <v>2.2022599999999999</v>
      </c>
      <c r="Z4053" s="11">
        <v>0</v>
      </c>
      <c r="AA4053" s="28" t="s">
        <v>35</v>
      </c>
      <c r="AB4053" s="28" t="s">
        <v>35</v>
      </c>
      <c r="AC4053" s="11">
        <v>0.82167000000000001</v>
      </c>
      <c r="AD4053" s="71">
        <f t="shared" si="192"/>
        <v>0.38879999999999998</v>
      </c>
      <c r="AE4053" s="71">
        <f t="shared" si="193"/>
        <v>0</v>
      </c>
      <c r="AF4053" s="71">
        <f t="shared" si="194"/>
        <v>0.82169999999999999</v>
      </c>
      <c r="AG4053" s="277" t="s">
        <v>908</v>
      </c>
      <c r="AH4053" s="277" t="s">
        <v>878</v>
      </c>
      <c r="AI4053" s="276" t="s">
        <v>879</v>
      </c>
      <c r="AJ4053" s="276" t="s">
        <v>880</v>
      </c>
      <c r="AK4053" s="276" t="s">
        <v>367</v>
      </c>
      <c r="AL4053" s="277" t="s">
        <v>184</v>
      </c>
      <c r="AM4053" s="276" t="s">
        <v>877</v>
      </c>
      <c r="AN4053" s="276" t="s">
        <v>518</v>
      </c>
      <c r="AO4053" s="277" t="s">
        <v>519</v>
      </c>
    </row>
    <row r="4054" spans="1:41" ht="15" thickBot="1" x14ac:dyDescent="0.4">
      <c r="A4054" s="8">
        <v>2025</v>
      </c>
      <c r="B4054" s="9" t="s">
        <v>182</v>
      </c>
      <c r="C4054" s="9" t="s">
        <v>184</v>
      </c>
      <c r="D4054" s="9" t="s">
        <v>367</v>
      </c>
      <c r="E4054" s="9" t="s">
        <v>32</v>
      </c>
      <c r="F4054" s="8">
        <v>2035</v>
      </c>
      <c r="G4054" s="28" t="s">
        <v>35</v>
      </c>
      <c r="H4054" s="11">
        <v>0</v>
      </c>
      <c r="I4054" s="11" t="s">
        <v>35</v>
      </c>
      <c r="J4054" s="11">
        <v>0</v>
      </c>
      <c r="K4054" s="11">
        <v>0</v>
      </c>
      <c r="L4054" s="11">
        <v>0</v>
      </c>
      <c r="M4054" s="11">
        <v>0</v>
      </c>
      <c r="N4054" s="11" t="s">
        <v>35</v>
      </c>
      <c r="O4054" s="11" t="s">
        <v>35</v>
      </c>
      <c r="P4054" s="11">
        <v>1.00149</v>
      </c>
      <c r="Q4054" s="11">
        <v>0.46006999999999998</v>
      </c>
      <c r="R4054" s="11">
        <v>0.20635999999999999</v>
      </c>
      <c r="S4054" s="11">
        <v>0</v>
      </c>
      <c r="T4054" s="11">
        <v>2.15713</v>
      </c>
      <c r="U4054" s="11">
        <v>0</v>
      </c>
      <c r="V4054" s="11">
        <v>0</v>
      </c>
      <c r="W4054" s="11">
        <v>0</v>
      </c>
      <c r="X4054" s="11">
        <v>0</v>
      </c>
      <c r="Y4054" s="11">
        <v>2.15713</v>
      </c>
      <c r="Z4054" s="11">
        <v>0</v>
      </c>
      <c r="AA4054" s="28" t="s">
        <v>35</v>
      </c>
      <c r="AB4054" s="28" t="s">
        <v>35</v>
      </c>
      <c r="AC4054" s="11">
        <v>0.62373000000000001</v>
      </c>
      <c r="AD4054" s="71">
        <f t="shared" si="192"/>
        <v>0.48920000000000002</v>
      </c>
      <c r="AE4054" s="71">
        <f t="shared" si="193"/>
        <v>0</v>
      </c>
      <c r="AF4054" s="71">
        <f t="shared" si="194"/>
        <v>0.62370000000000003</v>
      </c>
      <c r="AG4054" s="277" t="s">
        <v>908</v>
      </c>
      <c r="AH4054" s="277" t="s">
        <v>878</v>
      </c>
      <c r="AI4054" s="276" t="s">
        <v>879</v>
      </c>
      <c r="AJ4054" s="276" t="s">
        <v>880</v>
      </c>
      <c r="AK4054" s="276" t="s">
        <v>367</v>
      </c>
      <c r="AL4054" s="277" t="s">
        <v>184</v>
      </c>
      <c r="AM4054" s="276" t="s">
        <v>877</v>
      </c>
      <c r="AN4054" s="276" t="s">
        <v>518</v>
      </c>
      <c r="AO4054" s="277" t="s">
        <v>519</v>
      </c>
    </row>
    <row r="4055" spans="1:41" ht="23.5" thickBot="1" x14ac:dyDescent="0.4">
      <c r="A4055" s="8">
        <v>2025</v>
      </c>
      <c r="B4055" s="9" t="s">
        <v>182</v>
      </c>
      <c r="C4055" s="9" t="s">
        <v>185</v>
      </c>
      <c r="D4055" s="9" t="s">
        <v>368</v>
      </c>
      <c r="E4055" s="97" t="s">
        <v>29</v>
      </c>
      <c r="F4055" s="8">
        <v>2025</v>
      </c>
      <c r="G4055" s="10">
        <v>0</v>
      </c>
      <c r="H4055" s="10" t="s">
        <v>35</v>
      </c>
      <c r="I4055" s="10">
        <v>0</v>
      </c>
      <c r="J4055" s="10" t="s">
        <v>35</v>
      </c>
      <c r="K4055" s="10">
        <v>11</v>
      </c>
      <c r="L4055" s="10">
        <v>10</v>
      </c>
      <c r="M4055" s="10">
        <v>0</v>
      </c>
      <c r="N4055" s="10">
        <v>0</v>
      </c>
      <c r="O4055" s="10">
        <v>0</v>
      </c>
      <c r="P4055" s="10" t="s">
        <v>35</v>
      </c>
      <c r="Q4055" s="10">
        <v>0</v>
      </c>
      <c r="R4055" s="10">
        <v>0</v>
      </c>
      <c r="S4055" s="10">
        <v>0</v>
      </c>
      <c r="T4055" s="10">
        <v>25</v>
      </c>
      <c r="U4055" s="10">
        <v>0</v>
      </c>
      <c r="V4055" s="10">
        <v>0</v>
      </c>
      <c r="W4055" s="10">
        <v>0</v>
      </c>
      <c r="X4055" s="10">
        <v>0</v>
      </c>
      <c r="Y4055" s="10">
        <v>25</v>
      </c>
      <c r="Z4055" s="10">
        <v>0</v>
      </c>
      <c r="AA4055" s="29" t="s">
        <v>35</v>
      </c>
      <c r="AB4055" s="29" t="s">
        <v>35</v>
      </c>
      <c r="AC4055" s="10">
        <v>11</v>
      </c>
      <c r="AD4055" s="71">
        <f t="shared" si="192"/>
        <v>4</v>
      </c>
      <c r="AE4055" s="71">
        <f t="shared" si="193"/>
        <v>0</v>
      </c>
      <c r="AF4055" s="71">
        <f t="shared" si="194"/>
        <v>11</v>
      </c>
      <c r="AG4055" s="277" t="s">
        <v>905</v>
      </c>
      <c r="AH4055" s="277" t="s">
        <v>881</v>
      </c>
      <c r="AI4055" s="276" t="s">
        <v>882</v>
      </c>
      <c r="AJ4055" s="276" t="s">
        <v>883</v>
      </c>
      <c r="AK4055" s="276" t="s">
        <v>368</v>
      </c>
      <c r="AL4055" s="277" t="s">
        <v>185</v>
      </c>
      <c r="AM4055" s="276" t="s">
        <v>877</v>
      </c>
      <c r="AN4055" s="276" t="s">
        <v>518</v>
      </c>
      <c r="AO4055" s="277" t="s">
        <v>519</v>
      </c>
    </row>
    <row r="4056" spans="1:41" ht="15" thickBot="1" x14ac:dyDescent="0.4">
      <c r="A4056" s="8">
        <v>2025</v>
      </c>
      <c r="B4056" s="9" t="s">
        <v>182</v>
      </c>
      <c r="C4056" s="9" t="s">
        <v>185</v>
      </c>
      <c r="D4056" s="9" t="s">
        <v>368</v>
      </c>
      <c r="E4056" s="9" t="s">
        <v>30</v>
      </c>
      <c r="F4056" s="8">
        <v>2025</v>
      </c>
      <c r="G4056" s="11">
        <v>0</v>
      </c>
      <c r="H4056" s="11" t="s">
        <v>35</v>
      </c>
      <c r="I4056" s="11">
        <v>0</v>
      </c>
      <c r="J4056" s="11" t="s">
        <v>35</v>
      </c>
      <c r="K4056" s="11">
        <v>3.5090000000000003E-2</v>
      </c>
      <c r="L4056" s="11">
        <v>3.4790000000000001E-2</v>
      </c>
      <c r="M4056" s="11">
        <v>0</v>
      </c>
      <c r="N4056" s="11">
        <v>0</v>
      </c>
      <c r="O4056" s="11">
        <v>0</v>
      </c>
      <c r="P4056" s="11" t="s">
        <v>35</v>
      </c>
      <c r="Q4056" s="11">
        <v>0</v>
      </c>
      <c r="R4056" s="11">
        <v>0</v>
      </c>
      <c r="S4056" s="11">
        <v>0</v>
      </c>
      <c r="T4056" s="11">
        <v>8.3909999999999998E-2</v>
      </c>
      <c r="U4056" s="11">
        <v>0</v>
      </c>
      <c r="V4056" s="11">
        <v>0</v>
      </c>
      <c r="W4056" s="11">
        <v>0</v>
      </c>
      <c r="X4056" s="11">
        <v>0</v>
      </c>
      <c r="Y4056" s="11">
        <v>8.3909999999999998E-2</v>
      </c>
      <c r="Z4056" s="11">
        <v>0</v>
      </c>
      <c r="AA4056" s="28" t="s">
        <v>35</v>
      </c>
      <c r="AB4056" s="28" t="s">
        <v>35</v>
      </c>
      <c r="AC4056" s="11">
        <v>5.8599999999999998E-3</v>
      </c>
      <c r="AD4056" s="71">
        <f t="shared" si="192"/>
        <v>1.4E-2</v>
      </c>
      <c r="AE4056" s="71">
        <f t="shared" si="193"/>
        <v>0</v>
      </c>
      <c r="AF4056" s="71">
        <f t="shared" si="194"/>
        <v>5.8999999999999999E-3</v>
      </c>
      <c r="AG4056" s="277" t="s">
        <v>906</v>
      </c>
      <c r="AH4056" s="277" t="s">
        <v>881</v>
      </c>
      <c r="AI4056" s="276" t="s">
        <v>882</v>
      </c>
      <c r="AJ4056" s="276" t="s">
        <v>883</v>
      </c>
      <c r="AK4056" s="276" t="s">
        <v>368</v>
      </c>
      <c r="AL4056" s="277" t="s">
        <v>185</v>
      </c>
      <c r="AM4056" s="276" t="s">
        <v>877</v>
      </c>
      <c r="AN4056" s="276" t="s">
        <v>518</v>
      </c>
      <c r="AO4056" s="277" t="s">
        <v>519</v>
      </c>
    </row>
    <row r="4057" spans="1:41" ht="15" thickBot="1" x14ac:dyDescent="0.4">
      <c r="A4057" s="8">
        <v>2025</v>
      </c>
      <c r="B4057" s="9" t="s">
        <v>182</v>
      </c>
      <c r="C4057" s="9" t="s">
        <v>185</v>
      </c>
      <c r="D4057" s="9" t="s">
        <v>368</v>
      </c>
      <c r="E4057" s="9" t="s">
        <v>30</v>
      </c>
      <c r="F4057" s="8">
        <v>2026</v>
      </c>
      <c r="G4057" s="11">
        <v>0</v>
      </c>
      <c r="H4057" s="11" t="s">
        <v>35</v>
      </c>
      <c r="I4057" s="11">
        <v>0</v>
      </c>
      <c r="J4057" s="11" t="s">
        <v>35</v>
      </c>
      <c r="K4057" s="11">
        <v>3.6749999999999998E-2</v>
      </c>
      <c r="L4057" s="11">
        <v>3.603E-2</v>
      </c>
      <c r="M4057" s="11">
        <v>0</v>
      </c>
      <c r="N4057" s="11">
        <v>0</v>
      </c>
      <c r="O4057" s="11">
        <v>0</v>
      </c>
      <c r="P4057" s="11" t="s">
        <v>35</v>
      </c>
      <c r="Q4057" s="11">
        <v>0</v>
      </c>
      <c r="R4057" s="11">
        <v>0</v>
      </c>
      <c r="S4057" s="11">
        <v>0</v>
      </c>
      <c r="T4057" s="11">
        <v>8.6840000000000001E-2</v>
      </c>
      <c r="U4057" s="11">
        <v>0</v>
      </c>
      <c r="V4057" s="11">
        <v>0</v>
      </c>
      <c r="W4057" s="11">
        <v>0</v>
      </c>
      <c r="X4057" s="11">
        <v>0</v>
      </c>
      <c r="Y4057" s="11">
        <v>8.6840000000000001E-2</v>
      </c>
      <c r="Z4057" s="11">
        <v>0</v>
      </c>
      <c r="AA4057" s="28" t="s">
        <v>35</v>
      </c>
      <c r="AB4057" s="28" t="s">
        <v>35</v>
      </c>
      <c r="AC4057" s="11">
        <v>7.3000000000000001E-3</v>
      </c>
      <c r="AD4057" s="71">
        <f t="shared" si="192"/>
        <v>1.41E-2</v>
      </c>
      <c r="AE4057" s="71">
        <f t="shared" si="193"/>
        <v>0</v>
      </c>
      <c r="AF4057" s="71">
        <f t="shared" si="194"/>
        <v>7.3000000000000001E-3</v>
      </c>
      <c r="AG4057" s="277" t="s">
        <v>906</v>
      </c>
      <c r="AH4057" s="277" t="s">
        <v>881</v>
      </c>
      <c r="AI4057" s="276" t="s">
        <v>882</v>
      </c>
      <c r="AJ4057" s="276" t="s">
        <v>883</v>
      </c>
      <c r="AK4057" s="276" t="s">
        <v>368</v>
      </c>
      <c r="AL4057" s="277" t="s">
        <v>185</v>
      </c>
      <c r="AM4057" s="276" t="s">
        <v>877</v>
      </c>
      <c r="AN4057" s="276" t="s">
        <v>518</v>
      </c>
      <c r="AO4057" s="277" t="s">
        <v>519</v>
      </c>
    </row>
    <row r="4058" spans="1:41" ht="15" thickBot="1" x14ac:dyDescent="0.4">
      <c r="A4058" s="8">
        <v>2025</v>
      </c>
      <c r="B4058" s="9" t="s">
        <v>182</v>
      </c>
      <c r="C4058" s="9" t="s">
        <v>185</v>
      </c>
      <c r="D4058" s="9" t="s">
        <v>368</v>
      </c>
      <c r="E4058" s="9" t="s">
        <v>30</v>
      </c>
      <c r="F4058" s="8">
        <v>2027</v>
      </c>
      <c r="G4058" s="11">
        <v>0</v>
      </c>
      <c r="H4058" s="11" t="s">
        <v>35</v>
      </c>
      <c r="I4058" s="11">
        <v>0</v>
      </c>
      <c r="J4058" s="11" t="s">
        <v>35</v>
      </c>
      <c r="K4058" s="11">
        <v>3.9870000000000003E-2</v>
      </c>
      <c r="L4058" s="11">
        <v>3.8620000000000002E-2</v>
      </c>
      <c r="M4058" s="11">
        <v>0</v>
      </c>
      <c r="N4058" s="11">
        <v>0</v>
      </c>
      <c r="O4058" s="11">
        <v>0</v>
      </c>
      <c r="P4058" s="11" t="s">
        <v>35</v>
      </c>
      <c r="Q4058" s="11">
        <v>0</v>
      </c>
      <c r="R4058" s="11">
        <v>0</v>
      </c>
      <c r="S4058" s="11">
        <v>0</v>
      </c>
      <c r="T4058" s="11">
        <v>9.2969999999999997E-2</v>
      </c>
      <c r="U4058" s="11">
        <v>0</v>
      </c>
      <c r="V4058" s="11">
        <v>0</v>
      </c>
      <c r="W4058" s="11">
        <v>0</v>
      </c>
      <c r="X4058" s="11">
        <v>0</v>
      </c>
      <c r="Y4058" s="11">
        <v>9.2969999999999997E-2</v>
      </c>
      <c r="Z4058" s="11">
        <v>0</v>
      </c>
      <c r="AA4058" s="28" t="s">
        <v>35</v>
      </c>
      <c r="AB4058" s="28" t="s">
        <v>35</v>
      </c>
      <c r="AC4058" s="11">
        <v>7.0899999999999999E-3</v>
      </c>
      <c r="AD4058" s="71">
        <f t="shared" si="192"/>
        <v>1.4500000000000001E-2</v>
      </c>
      <c r="AE4058" s="71">
        <f t="shared" si="193"/>
        <v>0</v>
      </c>
      <c r="AF4058" s="71">
        <f t="shared" si="194"/>
        <v>7.1000000000000004E-3</v>
      </c>
      <c r="AG4058" s="277" t="s">
        <v>906</v>
      </c>
      <c r="AH4058" s="277" t="s">
        <v>881</v>
      </c>
      <c r="AI4058" s="276" t="s">
        <v>882</v>
      </c>
      <c r="AJ4058" s="276" t="s">
        <v>883</v>
      </c>
      <c r="AK4058" s="276" t="s">
        <v>368</v>
      </c>
      <c r="AL4058" s="277" t="s">
        <v>185</v>
      </c>
      <c r="AM4058" s="276" t="s">
        <v>877</v>
      </c>
      <c r="AN4058" s="276" t="s">
        <v>518</v>
      </c>
      <c r="AO4058" s="277" t="s">
        <v>519</v>
      </c>
    </row>
    <row r="4059" spans="1:41" ht="15" thickBot="1" x14ac:dyDescent="0.4">
      <c r="A4059" s="8">
        <v>2025</v>
      </c>
      <c r="B4059" s="9" t="s">
        <v>182</v>
      </c>
      <c r="C4059" s="9" t="s">
        <v>185</v>
      </c>
      <c r="D4059" s="9" t="s">
        <v>368</v>
      </c>
      <c r="E4059" s="9" t="s">
        <v>30</v>
      </c>
      <c r="F4059" s="8">
        <v>2028</v>
      </c>
      <c r="G4059" s="11">
        <v>0</v>
      </c>
      <c r="H4059" s="11" t="s">
        <v>35</v>
      </c>
      <c r="I4059" s="11">
        <v>0</v>
      </c>
      <c r="J4059" s="11" t="s">
        <v>35</v>
      </c>
      <c r="K4059" s="11">
        <v>4.163E-2</v>
      </c>
      <c r="L4059" s="11">
        <v>3.9579999999999997E-2</v>
      </c>
      <c r="M4059" s="11">
        <v>0</v>
      </c>
      <c r="N4059" s="11">
        <v>0</v>
      </c>
      <c r="O4059" s="11">
        <v>0</v>
      </c>
      <c r="P4059" s="11" t="s">
        <v>35</v>
      </c>
      <c r="Q4059" s="11">
        <v>0</v>
      </c>
      <c r="R4059" s="11">
        <v>0</v>
      </c>
      <c r="S4059" s="11">
        <v>0</v>
      </c>
      <c r="T4059" s="11">
        <v>9.6129999999999993E-2</v>
      </c>
      <c r="U4059" s="11">
        <v>0</v>
      </c>
      <c r="V4059" s="11">
        <v>0</v>
      </c>
      <c r="W4059" s="11">
        <v>0</v>
      </c>
      <c r="X4059" s="11">
        <v>0</v>
      </c>
      <c r="Y4059" s="11">
        <v>9.6129999999999993E-2</v>
      </c>
      <c r="Z4059" s="11">
        <v>0</v>
      </c>
      <c r="AA4059" s="28" t="s">
        <v>35</v>
      </c>
      <c r="AB4059" s="28" t="s">
        <v>35</v>
      </c>
      <c r="AC4059" s="11">
        <v>6.8500000000000002E-3</v>
      </c>
      <c r="AD4059" s="71">
        <f t="shared" si="192"/>
        <v>1.49E-2</v>
      </c>
      <c r="AE4059" s="71">
        <f t="shared" si="193"/>
        <v>0</v>
      </c>
      <c r="AF4059" s="71">
        <f t="shared" si="194"/>
        <v>6.8999999999999999E-3</v>
      </c>
      <c r="AG4059" s="277" t="s">
        <v>906</v>
      </c>
      <c r="AH4059" s="277" t="s">
        <v>881</v>
      </c>
      <c r="AI4059" s="276" t="s">
        <v>882</v>
      </c>
      <c r="AJ4059" s="276" t="s">
        <v>883</v>
      </c>
      <c r="AK4059" s="276" t="s">
        <v>368</v>
      </c>
      <c r="AL4059" s="277" t="s">
        <v>185</v>
      </c>
      <c r="AM4059" s="276" t="s">
        <v>877</v>
      </c>
      <c r="AN4059" s="276" t="s">
        <v>518</v>
      </c>
      <c r="AO4059" s="277" t="s">
        <v>519</v>
      </c>
    </row>
    <row r="4060" spans="1:41" ht="15" thickBot="1" x14ac:dyDescent="0.4">
      <c r="A4060" s="8">
        <v>2025</v>
      </c>
      <c r="B4060" s="9" t="s">
        <v>182</v>
      </c>
      <c r="C4060" s="9" t="s">
        <v>185</v>
      </c>
      <c r="D4060" s="9" t="s">
        <v>368</v>
      </c>
      <c r="E4060" s="9" t="s">
        <v>30</v>
      </c>
      <c r="F4060" s="8">
        <v>2029</v>
      </c>
      <c r="G4060" s="11">
        <v>0</v>
      </c>
      <c r="H4060" s="11" t="s">
        <v>35</v>
      </c>
      <c r="I4060" s="11">
        <v>0</v>
      </c>
      <c r="J4060" s="11" t="s">
        <v>35</v>
      </c>
      <c r="K4060" s="11">
        <v>4.4409999999999998E-2</v>
      </c>
      <c r="L4060" s="11">
        <v>4.0689999999999997E-2</v>
      </c>
      <c r="M4060" s="11">
        <v>0</v>
      </c>
      <c r="N4060" s="11">
        <v>0</v>
      </c>
      <c r="O4060" s="11">
        <v>0</v>
      </c>
      <c r="P4060" s="11" t="s">
        <v>35</v>
      </c>
      <c r="Q4060" s="11">
        <v>0</v>
      </c>
      <c r="R4060" s="11">
        <v>0</v>
      </c>
      <c r="S4060" s="11">
        <v>0</v>
      </c>
      <c r="T4060" s="11">
        <v>0.10050000000000001</v>
      </c>
      <c r="U4060" s="11">
        <v>0</v>
      </c>
      <c r="V4060" s="11">
        <v>0</v>
      </c>
      <c r="W4060" s="11">
        <v>0</v>
      </c>
      <c r="X4060" s="11">
        <v>0</v>
      </c>
      <c r="Y4060" s="11">
        <v>0.10050000000000001</v>
      </c>
      <c r="Z4060" s="11">
        <v>0</v>
      </c>
      <c r="AA4060" s="28" t="s">
        <v>35</v>
      </c>
      <c r="AB4060" s="28" t="s">
        <v>35</v>
      </c>
      <c r="AC4060" s="11">
        <v>6.8100000000000001E-3</v>
      </c>
      <c r="AD4060" s="71">
        <f t="shared" si="192"/>
        <v>1.54E-2</v>
      </c>
      <c r="AE4060" s="71">
        <f t="shared" si="193"/>
        <v>0</v>
      </c>
      <c r="AF4060" s="71">
        <f t="shared" si="194"/>
        <v>6.7999999999999996E-3</v>
      </c>
      <c r="AG4060" s="277" t="s">
        <v>906</v>
      </c>
      <c r="AH4060" s="277" t="s">
        <v>881</v>
      </c>
      <c r="AI4060" s="276" t="s">
        <v>882</v>
      </c>
      <c r="AJ4060" s="276" t="s">
        <v>883</v>
      </c>
      <c r="AK4060" s="276" t="s">
        <v>368</v>
      </c>
      <c r="AL4060" s="277" t="s">
        <v>185</v>
      </c>
      <c r="AM4060" s="276" t="s">
        <v>877</v>
      </c>
      <c r="AN4060" s="276" t="s">
        <v>518</v>
      </c>
      <c r="AO4060" s="277" t="s">
        <v>519</v>
      </c>
    </row>
    <row r="4061" spans="1:41" ht="15" thickBot="1" x14ac:dyDescent="0.4">
      <c r="A4061" s="8">
        <v>2025</v>
      </c>
      <c r="B4061" s="9" t="s">
        <v>182</v>
      </c>
      <c r="C4061" s="9" t="s">
        <v>185</v>
      </c>
      <c r="D4061" s="9" t="s">
        <v>368</v>
      </c>
      <c r="E4061" s="9" t="s">
        <v>30</v>
      </c>
      <c r="F4061" s="8">
        <v>2030</v>
      </c>
      <c r="G4061" s="11">
        <v>0</v>
      </c>
      <c r="H4061" s="11" t="s">
        <v>35</v>
      </c>
      <c r="I4061" s="11">
        <v>0</v>
      </c>
      <c r="J4061" s="11" t="s">
        <v>35</v>
      </c>
      <c r="K4061" s="11">
        <v>4.5760000000000002E-2</v>
      </c>
      <c r="L4061" s="11">
        <v>4.1860000000000001E-2</v>
      </c>
      <c r="M4061" s="11">
        <v>0</v>
      </c>
      <c r="N4061" s="11">
        <v>0</v>
      </c>
      <c r="O4061" s="11">
        <v>0</v>
      </c>
      <c r="P4061" s="11" t="s">
        <v>35</v>
      </c>
      <c r="Q4061" s="11">
        <v>0</v>
      </c>
      <c r="R4061" s="11">
        <v>0</v>
      </c>
      <c r="S4061" s="11">
        <v>0</v>
      </c>
      <c r="T4061" s="11">
        <v>0.10408000000000001</v>
      </c>
      <c r="U4061" s="11">
        <v>0</v>
      </c>
      <c r="V4061" s="11">
        <v>0</v>
      </c>
      <c r="W4061" s="11">
        <v>0</v>
      </c>
      <c r="X4061" s="11">
        <v>0</v>
      </c>
      <c r="Y4061" s="11">
        <v>0.10408000000000001</v>
      </c>
      <c r="Z4061" s="11">
        <v>0</v>
      </c>
      <c r="AA4061" s="28" t="s">
        <v>35</v>
      </c>
      <c r="AB4061" s="28" t="s">
        <v>35</v>
      </c>
      <c r="AC4061" s="11">
        <v>6.5700000000000003E-3</v>
      </c>
      <c r="AD4061" s="71">
        <f t="shared" si="192"/>
        <v>1.6500000000000001E-2</v>
      </c>
      <c r="AE4061" s="71">
        <f t="shared" si="193"/>
        <v>0</v>
      </c>
      <c r="AF4061" s="71">
        <f t="shared" si="194"/>
        <v>6.6E-3</v>
      </c>
      <c r="AG4061" s="277" t="s">
        <v>906</v>
      </c>
      <c r="AH4061" s="277" t="s">
        <v>881</v>
      </c>
      <c r="AI4061" s="276" t="s">
        <v>882</v>
      </c>
      <c r="AJ4061" s="276" t="s">
        <v>883</v>
      </c>
      <c r="AK4061" s="276" t="s">
        <v>368</v>
      </c>
      <c r="AL4061" s="277" t="s">
        <v>185</v>
      </c>
      <c r="AM4061" s="276" t="s">
        <v>877</v>
      </c>
      <c r="AN4061" s="276" t="s">
        <v>518</v>
      </c>
      <c r="AO4061" s="277" t="s">
        <v>519</v>
      </c>
    </row>
    <row r="4062" spans="1:41" ht="15" thickBot="1" x14ac:dyDescent="0.4">
      <c r="A4062" s="8">
        <v>2025</v>
      </c>
      <c r="B4062" s="9" t="s">
        <v>182</v>
      </c>
      <c r="C4062" s="9" t="s">
        <v>185</v>
      </c>
      <c r="D4062" s="9" t="s">
        <v>368</v>
      </c>
      <c r="E4062" s="9" t="s">
        <v>30</v>
      </c>
      <c r="F4062" s="8">
        <v>2031</v>
      </c>
      <c r="G4062" s="11">
        <v>0</v>
      </c>
      <c r="H4062" s="11" t="s">
        <v>35</v>
      </c>
      <c r="I4062" s="11">
        <v>0</v>
      </c>
      <c r="J4062" s="11" t="s">
        <v>35</v>
      </c>
      <c r="K4062" s="11">
        <v>4.514E-2</v>
      </c>
      <c r="L4062" s="11">
        <v>4.3639999999999998E-2</v>
      </c>
      <c r="M4062" s="11">
        <v>0</v>
      </c>
      <c r="N4062" s="11">
        <v>0</v>
      </c>
      <c r="O4062" s="11">
        <v>0</v>
      </c>
      <c r="P4062" s="11" t="s">
        <v>35</v>
      </c>
      <c r="Q4062" s="11">
        <v>0</v>
      </c>
      <c r="R4062" s="11">
        <v>0</v>
      </c>
      <c r="S4062" s="11">
        <v>0</v>
      </c>
      <c r="T4062" s="11">
        <v>0.10419</v>
      </c>
      <c r="U4062" s="11">
        <v>0</v>
      </c>
      <c r="V4062" s="11">
        <v>0</v>
      </c>
      <c r="W4062" s="11">
        <v>0</v>
      </c>
      <c r="X4062" s="11">
        <v>0</v>
      </c>
      <c r="Y4062" s="11">
        <v>0.10419</v>
      </c>
      <c r="Z4062" s="11">
        <v>0</v>
      </c>
      <c r="AA4062" s="28" t="s">
        <v>35</v>
      </c>
      <c r="AB4062" s="28" t="s">
        <v>35</v>
      </c>
      <c r="AC4062" s="11">
        <v>6.9300000000000004E-3</v>
      </c>
      <c r="AD4062" s="71">
        <f t="shared" si="192"/>
        <v>1.54E-2</v>
      </c>
      <c r="AE4062" s="71">
        <f t="shared" si="193"/>
        <v>0</v>
      </c>
      <c r="AF4062" s="71">
        <f t="shared" si="194"/>
        <v>6.8999999999999999E-3</v>
      </c>
      <c r="AG4062" s="277" t="s">
        <v>906</v>
      </c>
      <c r="AH4062" s="277" t="s">
        <v>881</v>
      </c>
      <c r="AI4062" s="276" t="s">
        <v>882</v>
      </c>
      <c r="AJ4062" s="276" t="s">
        <v>883</v>
      </c>
      <c r="AK4062" s="276" t="s">
        <v>368</v>
      </c>
      <c r="AL4062" s="277" t="s">
        <v>185</v>
      </c>
      <c r="AM4062" s="276" t="s">
        <v>877</v>
      </c>
      <c r="AN4062" s="276" t="s">
        <v>518</v>
      </c>
      <c r="AO4062" s="277" t="s">
        <v>519</v>
      </c>
    </row>
    <row r="4063" spans="1:41" ht="15" thickBot="1" x14ac:dyDescent="0.4">
      <c r="A4063" s="8">
        <v>2025</v>
      </c>
      <c r="B4063" s="9" t="s">
        <v>182</v>
      </c>
      <c r="C4063" s="9" t="s">
        <v>185</v>
      </c>
      <c r="D4063" s="9" t="s">
        <v>368</v>
      </c>
      <c r="E4063" s="9" t="s">
        <v>30</v>
      </c>
      <c r="F4063" s="8">
        <v>2032</v>
      </c>
      <c r="G4063" s="11">
        <v>0</v>
      </c>
      <c r="H4063" s="11" t="s">
        <v>35</v>
      </c>
      <c r="I4063" s="11">
        <v>0</v>
      </c>
      <c r="J4063" s="11" t="s">
        <v>35</v>
      </c>
      <c r="K4063" s="11">
        <v>4.6050000000000001E-2</v>
      </c>
      <c r="L4063" s="11">
        <v>4.4299999999999999E-2</v>
      </c>
      <c r="M4063" s="11">
        <v>0</v>
      </c>
      <c r="N4063" s="11">
        <v>0</v>
      </c>
      <c r="O4063" s="11">
        <v>0</v>
      </c>
      <c r="P4063" s="11" t="s">
        <v>35</v>
      </c>
      <c r="Q4063" s="11">
        <v>0</v>
      </c>
      <c r="R4063" s="11">
        <v>0</v>
      </c>
      <c r="S4063" s="11">
        <v>0</v>
      </c>
      <c r="T4063" s="11">
        <v>0.10621999999999999</v>
      </c>
      <c r="U4063" s="11">
        <v>0</v>
      </c>
      <c r="V4063" s="11">
        <v>0</v>
      </c>
      <c r="W4063" s="11">
        <v>0</v>
      </c>
      <c r="X4063" s="11">
        <v>0</v>
      </c>
      <c r="Y4063" s="11">
        <v>0.10621999999999999</v>
      </c>
      <c r="Z4063" s="11">
        <v>0</v>
      </c>
      <c r="AA4063" s="28" t="s">
        <v>35</v>
      </c>
      <c r="AB4063" s="28" t="s">
        <v>35</v>
      </c>
      <c r="AC4063" s="11">
        <v>9.3600000000000003E-3</v>
      </c>
      <c r="AD4063" s="71">
        <f t="shared" si="192"/>
        <v>1.5900000000000001E-2</v>
      </c>
      <c r="AE4063" s="71">
        <f t="shared" si="193"/>
        <v>0</v>
      </c>
      <c r="AF4063" s="71">
        <f t="shared" si="194"/>
        <v>9.4000000000000004E-3</v>
      </c>
      <c r="AG4063" s="277" t="s">
        <v>906</v>
      </c>
      <c r="AH4063" s="277" t="s">
        <v>881</v>
      </c>
      <c r="AI4063" s="276" t="s">
        <v>882</v>
      </c>
      <c r="AJ4063" s="276" t="s">
        <v>883</v>
      </c>
      <c r="AK4063" s="276" t="s">
        <v>368</v>
      </c>
      <c r="AL4063" s="277" t="s">
        <v>185</v>
      </c>
      <c r="AM4063" s="276" t="s">
        <v>877</v>
      </c>
      <c r="AN4063" s="276" t="s">
        <v>518</v>
      </c>
      <c r="AO4063" s="277" t="s">
        <v>519</v>
      </c>
    </row>
    <row r="4064" spans="1:41" ht="15" thickBot="1" x14ac:dyDescent="0.4">
      <c r="A4064" s="8">
        <v>2025</v>
      </c>
      <c r="B4064" s="9" t="s">
        <v>182</v>
      </c>
      <c r="C4064" s="9" t="s">
        <v>185</v>
      </c>
      <c r="D4064" s="9" t="s">
        <v>368</v>
      </c>
      <c r="E4064" s="9" t="s">
        <v>30</v>
      </c>
      <c r="F4064" s="8">
        <v>2033</v>
      </c>
      <c r="G4064" s="11">
        <v>0</v>
      </c>
      <c r="H4064" s="11" t="s">
        <v>35</v>
      </c>
      <c r="I4064" s="11">
        <v>0</v>
      </c>
      <c r="J4064" s="11" t="s">
        <v>35</v>
      </c>
      <c r="K4064" s="11">
        <v>4.6620000000000002E-2</v>
      </c>
      <c r="L4064" s="11">
        <v>4.5130000000000003E-2</v>
      </c>
      <c r="M4064" s="11">
        <v>0</v>
      </c>
      <c r="N4064" s="11">
        <v>0</v>
      </c>
      <c r="O4064" s="11">
        <v>0</v>
      </c>
      <c r="P4064" s="11" t="s">
        <v>35</v>
      </c>
      <c r="Q4064" s="11">
        <v>0</v>
      </c>
      <c r="R4064" s="11">
        <v>0</v>
      </c>
      <c r="S4064" s="11">
        <v>0</v>
      </c>
      <c r="T4064" s="11">
        <v>0.10781</v>
      </c>
      <c r="U4064" s="11">
        <v>0</v>
      </c>
      <c r="V4064" s="11">
        <v>0</v>
      </c>
      <c r="W4064" s="11">
        <v>0</v>
      </c>
      <c r="X4064" s="11">
        <v>0</v>
      </c>
      <c r="Y4064" s="11">
        <v>0.10781</v>
      </c>
      <c r="Z4064" s="11">
        <v>0</v>
      </c>
      <c r="AA4064" s="28" t="s">
        <v>35</v>
      </c>
      <c r="AB4064" s="28" t="s">
        <v>35</v>
      </c>
      <c r="AC4064" s="11">
        <v>9.1800000000000007E-3</v>
      </c>
      <c r="AD4064" s="71">
        <f t="shared" si="192"/>
        <v>1.61E-2</v>
      </c>
      <c r="AE4064" s="71">
        <f t="shared" si="193"/>
        <v>0</v>
      </c>
      <c r="AF4064" s="71">
        <f t="shared" si="194"/>
        <v>9.1999999999999998E-3</v>
      </c>
      <c r="AG4064" s="277" t="s">
        <v>906</v>
      </c>
      <c r="AH4064" s="277" t="s">
        <v>881</v>
      </c>
      <c r="AI4064" s="276" t="s">
        <v>882</v>
      </c>
      <c r="AJ4064" s="276" t="s">
        <v>883</v>
      </c>
      <c r="AK4064" s="276" t="s">
        <v>368</v>
      </c>
      <c r="AL4064" s="277" t="s">
        <v>185</v>
      </c>
      <c r="AM4064" s="276" t="s">
        <v>877</v>
      </c>
      <c r="AN4064" s="276" t="s">
        <v>518</v>
      </c>
      <c r="AO4064" s="277" t="s">
        <v>519</v>
      </c>
    </row>
    <row r="4065" spans="1:41" ht="15" thickBot="1" x14ac:dyDescent="0.4">
      <c r="A4065" s="8">
        <v>2025</v>
      </c>
      <c r="B4065" s="9" t="s">
        <v>182</v>
      </c>
      <c r="C4065" s="9" t="s">
        <v>185</v>
      </c>
      <c r="D4065" s="9" t="s">
        <v>368</v>
      </c>
      <c r="E4065" s="9" t="s">
        <v>30</v>
      </c>
      <c r="F4065" s="8">
        <v>2034</v>
      </c>
      <c r="G4065" s="11">
        <v>0</v>
      </c>
      <c r="H4065" s="11" t="s">
        <v>35</v>
      </c>
      <c r="I4065" s="11">
        <v>0</v>
      </c>
      <c r="J4065" s="11" t="s">
        <v>35</v>
      </c>
      <c r="K4065" s="11">
        <v>4.9480000000000003E-2</v>
      </c>
      <c r="L4065" s="11">
        <v>4.4979999999999999E-2</v>
      </c>
      <c r="M4065" s="11">
        <v>0</v>
      </c>
      <c r="N4065" s="11">
        <v>0</v>
      </c>
      <c r="O4065" s="11">
        <v>0</v>
      </c>
      <c r="P4065" s="11" t="s">
        <v>35</v>
      </c>
      <c r="Q4065" s="11">
        <v>0</v>
      </c>
      <c r="R4065" s="11">
        <v>0</v>
      </c>
      <c r="S4065" s="11">
        <v>0</v>
      </c>
      <c r="T4065" s="11">
        <v>0.11089</v>
      </c>
      <c r="U4065" s="11">
        <v>0</v>
      </c>
      <c r="V4065" s="11">
        <v>0</v>
      </c>
      <c r="W4065" s="11">
        <v>0</v>
      </c>
      <c r="X4065" s="11">
        <v>0</v>
      </c>
      <c r="Y4065" s="11">
        <v>0.11089</v>
      </c>
      <c r="Z4065" s="11">
        <v>0</v>
      </c>
      <c r="AA4065" s="28" t="s">
        <v>35</v>
      </c>
      <c r="AB4065" s="28" t="s">
        <v>35</v>
      </c>
      <c r="AC4065" s="11">
        <v>8.6999999999999994E-3</v>
      </c>
      <c r="AD4065" s="71">
        <f t="shared" si="192"/>
        <v>1.6400000000000001E-2</v>
      </c>
      <c r="AE4065" s="71">
        <f t="shared" si="193"/>
        <v>0</v>
      </c>
      <c r="AF4065" s="71">
        <f t="shared" si="194"/>
        <v>8.6999999999999994E-3</v>
      </c>
      <c r="AG4065" s="277" t="s">
        <v>906</v>
      </c>
      <c r="AH4065" s="277" t="s">
        <v>881</v>
      </c>
      <c r="AI4065" s="276" t="s">
        <v>882</v>
      </c>
      <c r="AJ4065" s="276" t="s">
        <v>883</v>
      </c>
      <c r="AK4065" s="276" t="s">
        <v>368</v>
      </c>
      <c r="AL4065" s="277" t="s">
        <v>185</v>
      </c>
      <c r="AM4065" s="276" t="s">
        <v>877</v>
      </c>
      <c r="AN4065" s="276" t="s">
        <v>518</v>
      </c>
      <c r="AO4065" s="277" t="s">
        <v>519</v>
      </c>
    </row>
    <row r="4066" spans="1:41" ht="15" thickBot="1" x14ac:dyDescent="0.4">
      <c r="A4066" s="8">
        <v>2025</v>
      </c>
      <c r="B4066" s="9" t="s">
        <v>182</v>
      </c>
      <c r="C4066" s="9" t="s">
        <v>185</v>
      </c>
      <c r="D4066" s="9" t="s">
        <v>368</v>
      </c>
      <c r="E4066" s="9" t="s">
        <v>30</v>
      </c>
      <c r="F4066" s="8">
        <v>2035</v>
      </c>
      <c r="G4066" s="11">
        <v>0</v>
      </c>
      <c r="H4066" s="11" t="s">
        <v>35</v>
      </c>
      <c r="I4066" s="11">
        <v>0</v>
      </c>
      <c r="J4066" s="11" t="s">
        <v>35</v>
      </c>
      <c r="K4066" s="11">
        <v>5.033E-2</v>
      </c>
      <c r="L4066" s="11">
        <v>4.614E-2</v>
      </c>
      <c r="M4066" s="11">
        <v>0</v>
      </c>
      <c r="N4066" s="11">
        <v>0</v>
      </c>
      <c r="O4066" s="11">
        <v>0</v>
      </c>
      <c r="P4066" s="11" t="s">
        <v>35</v>
      </c>
      <c r="Q4066" s="11">
        <v>0</v>
      </c>
      <c r="R4066" s="11">
        <v>0</v>
      </c>
      <c r="S4066" s="11">
        <v>0</v>
      </c>
      <c r="T4066" s="11">
        <v>0.11312999999999999</v>
      </c>
      <c r="U4066" s="11">
        <v>0</v>
      </c>
      <c r="V4066" s="11">
        <v>0</v>
      </c>
      <c r="W4066" s="11">
        <v>0</v>
      </c>
      <c r="X4066" s="11">
        <v>0</v>
      </c>
      <c r="Y4066" s="11">
        <v>0.11312999999999999</v>
      </c>
      <c r="Z4066" s="11">
        <v>0</v>
      </c>
      <c r="AA4066" s="28" t="s">
        <v>35</v>
      </c>
      <c r="AB4066" s="28" t="s">
        <v>35</v>
      </c>
      <c r="AC4066" s="11">
        <v>8.3499999999999998E-3</v>
      </c>
      <c r="AD4066" s="71">
        <f t="shared" si="192"/>
        <v>1.67E-2</v>
      </c>
      <c r="AE4066" s="71">
        <f t="shared" si="193"/>
        <v>0</v>
      </c>
      <c r="AF4066" s="71">
        <f t="shared" si="194"/>
        <v>8.3999999999999995E-3</v>
      </c>
      <c r="AG4066" s="277" t="s">
        <v>906</v>
      </c>
      <c r="AH4066" s="277" t="s">
        <v>881</v>
      </c>
      <c r="AI4066" s="276" t="s">
        <v>882</v>
      </c>
      <c r="AJ4066" s="276" t="s">
        <v>883</v>
      </c>
      <c r="AK4066" s="276" t="s">
        <v>368</v>
      </c>
      <c r="AL4066" s="277" t="s">
        <v>185</v>
      </c>
      <c r="AM4066" s="276" t="s">
        <v>877</v>
      </c>
      <c r="AN4066" s="276" t="s">
        <v>518</v>
      </c>
      <c r="AO4066" s="277" t="s">
        <v>519</v>
      </c>
    </row>
    <row r="4067" spans="1:41" ht="15" thickBot="1" x14ac:dyDescent="0.4">
      <c r="A4067" s="8">
        <v>2025</v>
      </c>
      <c r="B4067" s="9" t="s">
        <v>182</v>
      </c>
      <c r="C4067" s="9" t="s">
        <v>185</v>
      </c>
      <c r="D4067" s="9" t="s">
        <v>368</v>
      </c>
      <c r="E4067" s="9" t="s">
        <v>31</v>
      </c>
      <c r="F4067" s="8">
        <v>2025</v>
      </c>
      <c r="G4067" s="11" t="s">
        <v>381</v>
      </c>
      <c r="H4067" s="11" t="s">
        <v>381</v>
      </c>
      <c r="I4067" s="11" t="s">
        <v>381</v>
      </c>
      <c r="J4067" s="11" t="s">
        <v>381</v>
      </c>
      <c r="K4067" s="11" t="s">
        <v>381</v>
      </c>
      <c r="L4067" s="11" t="s">
        <v>381</v>
      </c>
      <c r="M4067" s="11" t="s">
        <v>381</v>
      </c>
      <c r="N4067" s="11" t="s">
        <v>381</v>
      </c>
      <c r="O4067" s="11" t="s">
        <v>381</v>
      </c>
      <c r="P4067" s="11" t="s">
        <v>381</v>
      </c>
      <c r="Q4067" s="11" t="s">
        <v>381</v>
      </c>
      <c r="R4067" s="11" t="s">
        <v>381</v>
      </c>
      <c r="S4067" s="11" t="s">
        <v>381</v>
      </c>
      <c r="T4067" s="11" t="s">
        <v>381</v>
      </c>
      <c r="U4067" s="11" t="s">
        <v>381</v>
      </c>
      <c r="V4067" s="11" t="s">
        <v>381</v>
      </c>
      <c r="W4067" s="11" t="s">
        <v>381</v>
      </c>
      <c r="X4067" s="11" t="s">
        <v>381</v>
      </c>
      <c r="Y4067" s="11" t="s">
        <v>381</v>
      </c>
      <c r="Z4067" s="11">
        <v>0</v>
      </c>
      <c r="AA4067" s="28" t="s">
        <v>35</v>
      </c>
      <c r="AB4067" s="28" t="s">
        <v>35</v>
      </c>
      <c r="AC4067" s="11">
        <v>5.4280000000000002E-2</v>
      </c>
      <c r="AD4067" s="71"/>
      <c r="AE4067" s="71"/>
      <c r="AF4067" s="71">
        <f t="shared" si="194"/>
        <v>5.4300000000000001E-2</v>
      </c>
      <c r="AG4067" s="277" t="s">
        <v>907</v>
      </c>
      <c r="AH4067" s="277" t="s">
        <v>881</v>
      </c>
      <c r="AI4067" s="276" t="s">
        <v>882</v>
      </c>
      <c r="AJ4067" s="276" t="s">
        <v>883</v>
      </c>
      <c r="AK4067" s="276" t="s">
        <v>368</v>
      </c>
      <c r="AL4067" s="277" t="s">
        <v>185</v>
      </c>
      <c r="AM4067" s="276" t="s">
        <v>877</v>
      </c>
      <c r="AN4067" s="276" t="s">
        <v>518</v>
      </c>
      <c r="AO4067" s="277" t="s">
        <v>519</v>
      </c>
    </row>
    <row r="4068" spans="1:41" ht="15" thickBot="1" x14ac:dyDescent="0.4">
      <c r="A4068" s="8">
        <v>2025</v>
      </c>
      <c r="B4068" s="9" t="s">
        <v>182</v>
      </c>
      <c r="C4068" s="9" t="s">
        <v>185</v>
      </c>
      <c r="D4068" s="9" t="s">
        <v>368</v>
      </c>
      <c r="E4068" s="9" t="s">
        <v>31</v>
      </c>
      <c r="F4068" s="8">
        <v>2026</v>
      </c>
      <c r="G4068" s="11" t="s">
        <v>381</v>
      </c>
      <c r="H4068" s="11" t="s">
        <v>381</v>
      </c>
      <c r="I4068" s="11" t="s">
        <v>381</v>
      </c>
      <c r="J4068" s="11" t="s">
        <v>381</v>
      </c>
      <c r="K4068" s="11" t="s">
        <v>381</v>
      </c>
      <c r="L4068" s="11" t="s">
        <v>381</v>
      </c>
      <c r="M4068" s="11" t="s">
        <v>381</v>
      </c>
      <c r="N4068" s="11" t="s">
        <v>381</v>
      </c>
      <c r="O4068" s="11" t="s">
        <v>381</v>
      </c>
      <c r="P4068" s="11" t="s">
        <v>381</v>
      </c>
      <c r="Q4068" s="11" t="s">
        <v>381</v>
      </c>
      <c r="R4068" s="11" t="s">
        <v>381</v>
      </c>
      <c r="S4068" s="11" t="s">
        <v>381</v>
      </c>
      <c r="T4068" s="11" t="s">
        <v>381</v>
      </c>
      <c r="U4068" s="11" t="s">
        <v>381</v>
      </c>
      <c r="V4068" s="11" t="s">
        <v>381</v>
      </c>
      <c r="W4068" s="11" t="s">
        <v>381</v>
      </c>
      <c r="X4068" s="11" t="s">
        <v>381</v>
      </c>
      <c r="Y4068" s="11" t="s">
        <v>381</v>
      </c>
      <c r="Z4068" s="11">
        <v>0</v>
      </c>
      <c r="AA4068" s="28" t="s">
        <v>35</v>
      </c>
      <c r="AB4068" s="28" t="s">
        <v>35</v>
      </c>
      <c r="AC4068" s="11">
        <v>6.0019999999999997E-2</v>
      </c>
      <c r="AD4068" s="71"/>
      <c r="AE4068" s="71"/>
      <c r="AF4068" s="71">
        <f t="shared" si="194"/>
        <v>0.06</v>
      </c>
      <c r="AG4068" s="277" t="s">
        <v>907</v>
      </c>
      <c r="AH4068" s="277" t="s">
        <v>881</v>
      </c>
      <c r="AI4068" s="276" t="s">
        <v>882</v>
      </c>
      <c r="AJ4068" s="276" t="s">
        <v>883</v>
      </c>
      <c r="AK4068" s="276" t="s">
        <v>368</v>
      </c>
      <c r="AL4068" s="277" t="s">
        <v>185</v>
      </c>
      <c r="AM4068" s="276" t="s">
        <v>877</v>
      </c>
      <c r="AN4068" s="276" t="s">
        <v>518</v>
      </c>
      <c r="AO4068" s="277" t="s">
        <v>519</v>
      </c>
    </row>
    <row r="4069" spans="1:41" ht="15" thickBot="1" x14ac:dyDescent="0.4">
      <c r="A4069" s="8">
        <v>2025</v>
      </c>
      <c r="B4069" s="9" t="s">
        <v>182</v>
      </c>
      <c r="C4069" s="9" t="s">
        <v>185</v>
      </c>
      <c r="D4069" s="9" t="s">
        <v>368</v>
      </c>
      <c r="E4069" s="9" t="s">
        <v>31</v>
      </c>
      <c r="F4069" s="8">
        <v>2027</v>
      </c>
      <c r="G4069" s="11" t="s">
        <v>381</v>
      </c>
      <c r="H4069" s="11" t="s">
        <v>381</v>
      </c>
      <c r="I4069" s="11" t="s">
        <v>381</v>
      </c>
      <c r="J4069" s="11" t="s">
        <v>381</v>
      </c>
      <c r="K4069" s="11" t="s">
        <v>381</v>
      </c>
      <c r="L4069" s="11" t="s">
        <v>381</v>
      </c>
      <c r="M4069" s="11" t="s">
        <v>381</v>
      </c>
      <c r="N4069" s="11" t="s">
        <v>381</v>
      </c>
      <c r="O4069" s="11" t="s">
        <v>381</v>
      </c>
      <c r="P4069" s="11" t="s">
        <v>381</v>
      </c>
      <c r="Q4069" s="11" t="s">
        <v>381</v>
      </c>
      <c r="R4069" s="11" t="s">
        <v>381</v>
      </c>
      <c r="S4069" s="11" t="s">
        <v>381</v>
      </c>
      <c r="T4069" s="11" t="s">
        <v>381</v>
      </c>
      <c r="U4069" s="11" t="s">
        <v>381</v>
      </c>
      <c r="V4069" s="11" t="s">
        <v>381</v>
      </c>
      <c r="W4069" s="11" t="s">
        <v>381</v>
      </c>
      <c r="X4069" s="11" t="s">
        <v>381</v>
      </c>
      <c r="Y4069" s="11" t="s">
        <v>381</v>
      </c>
      <c r="Z4069" s="11">
        <v>0</v>
      </c>
      <c r="AA4069" s="28" t="s">
        <v>35</v>
      </c>
      <c r="AB4069" s="28" t="s">
        <v>35</v>
      </c>
      <c r="AC4069" s="11">
        <v>6.3530000000000003E-2</v>
      </c>
      <c r="AD4069" s="71"/>
      <c r="AE4069" s="71"/>
      <c r="AF4069" s="71">
        <f t="shared" si="194"/>
        <v>6.3500000000000001E-2</v>
      </c>
      <c r="AG4069" s="277" t="s">
        <v>907</v>
      </c>
      <c r="AH4069" s="277" t="s">
        <v>881</v>
      </c>
      <c r="AI4069" s="276" t="s">
        <v>882</v>
      </c>
      <c r="AJ4069" s="276" t="s">
        <v>883</v>
      </c>
      <c r="AK4069" s="276" t="s">
        <v>368</v>
      </c>
      <c r="AL4069" s="277" t="s">
        <v>185</v>
      </c>
      <c r="AM4069" s="276" t="s">
        <v>877</v>
      </c>
      <c r="AN4069" s="276" t="s">
        <v>518</v>
      </c>
      <c r="AO4069" s="277" t="s">
        <v>519</v>
      </c>
    </row>
    <row r="4070" spans="1:41" ht="15" thickBot="1" x14ac:dyDescent="0.4">
      <c r="A4070" s="8">
        <v>2025</v>
      </c>
      <c r="B4070" s="9" t="s">
        <v>182</v>
      </c>
      <c r="C4070" s="9" t="s">
        <v>185</v>
      </c>
      <c r="D4070" s="9" t="s">
        <v>368</v>
      </c>
      <c r="E4070" s="9" t="s">
        <v>31</v>
      </c>
      <c r="F4070" s="8">
        <v>2028</v>
      </c>
      <c r="G4070" s="11" t="s">
        <v>381</v>
      </c>
      <c r="H4070" s="11" t="s">
        <v>381</v>
      </c>
      <c r="I4070" s="11" t="s">
        <v>381</v>
      </c>
      <c r="J4070" s="11" t="s">
        <v>381</v>
      </c>
      <c r="K4070" s="11" t="s">
        <v>381</v>
      </c>
      <c r="L4070" s="11" t="s">
        <v>381</v>
      </c>
      <c r="M4070" s="11" t="s">
        <v>381</v>
      </c>
      <c r="N4070" s="11" t="s">
        <v>381</v>
      </c>
      <c r="O4070" s="11" t="s">
        <v>381</v>
      </c>
      <c r="P4070" s="11" t="s">
        <v>381</v>
      </c>
      <c r="Q4070" s="11" t="s">
        <v>381</v>
      </c>
      <c r="R4070" s="11" t="s">
        <v>381</v>
      </c>
      <c r="S4070" s="11" t="s">
        <v>381</v>
      </c>
      <c r="T4070" s="11" t="s">
        <v>381</v>
      </c>
      <c r="U4070" s="11" t="s">
        <v>381</v>
      </c>
      <c r="V4070" s="11" t="s">
        <v>381</v>
      </c>
      <c r="W4070" s="11" t="s">
        <v>381</v>
      </c>
      <c r="X4070" s="11" t="s">
        <v>381</v>
      </c>
      <c r="Y4070" s="11" t="s">
        <v>381</v>
      </c>
      <c r="Z4070" s="11">
        <v>0</v>
      </c>
      <c r="AA4070" s="28" t="s">
        <v>35</v>
      </c>
      <c r="AB4070" s="28" t="s">
        <v>35</v>
      </c>
      <c r="AC4070" s="11">
        <v>6.2640000000000001E-2</v>
      </c>
      <c r="AD4070" s="71"/>
      <c r="AE4070" s="71"/>
      <c r="AF4070" s="71">
        <f t="shared" si="194"/>
        <v>6.2600000000000003E-2</v>
      </c>
      <c r="AG4070" s="277" t="s">
        <v>907</v>
      </c>
      <c r="AH4070" s="277" t="s">
        <v>881</v>
      </c>
      <c r="AI4070" s="276" t="s">
        <v>882</v>
      </c>
      <c r="AJ4070" s="276" t="s">
        <v>883</v>
      </c>
      <c r="AK4070" s="276" t="s">
        <v>368</v>
      </c>
      <c r="AL4070" s="277" t="s">
        <v>185</v>
      </c>
      <c r="AM4070" s="276" t="s">
        <v>877</v>
      </c>
      <c r="AN4070" s="276" t="s">
        <v>518</v>
      </c>
      <c r="AO4070" s="277" t="s">
        <v>519</v>
      </c>
    </row>
    <row r="4071" spans="1:41" ht="15" thickBot="1" x14ac:dyDescent="0.4">
      <c r="A4071" s="8">
        <v>2025</v>
      </c>
      <c r="B4071" s="9" t="s">
        <v>182</v>
      </c>
      <c r="C4071" s="9" t="s">
        <v>185</v>
      </c>
      <c r="D4071" s="9" t="s">
        <v>368</v>
      </c>
      <c r="E4071" s="9" t="s">
        <v>31</v>
      </c>
      <c r="F4071" s="8">
        <v>2029</v>
      </c>
      <c r="G4071" s="11" t="s">
        <v>381</v>
      </c>
      <c r="H4071" s="11" t="s">
        <v>381</v>
      </c>
      <c r="I4071" s="11" t="s">
        <v>381</v>
      </c>
      <c r="J4071" s="11" t="s">
        <v>381</v>
      </c>
      <c r="K4071" s="11" t="s">
        <v>381</v>
      </c>
      <c r="L4071" s="11" t="s">
        <v>381</v>
      </c>
      <c r="M4071" s="11" t="s">
        <v>381</v>
      </c>
      <c r="N4071" s="11" t="s">
        <v>381</v>
      </c>
      <c r="O4071" s="11" t="s">
        <v>381</v>
      </c>
      <c r="P4071" s="11" t="s">
        <v>381</v>
      </c>
      <c r="Q4071" s="11" t="s">
        <v>381</v>
      </c>
      <c r="R4071" s="11" t="s">
        <v>381</v>
      </c>
      <c r="S4071" s="11" t="s">
        <v>381</v>
      </c>
      <c r="T4071" s="11" t="s">
        <v>381</v>
      </c>
      <c r="U4071" s="11" t="s">
        <v>381</v>
      </c>
      <c r="V4071" s="11" t="s">
        <v>381</v>
      </c>
      <c r="W4071" s="11" t="s">
        <v>381</v>
      </c>
      <c r="X4071" s="11" t="s">
        <v>381</v>
      </c>
      <c r="Y4071" s="11" t="s">
        <v>381</v>
      </c>
      <c r="Z4071" s="11">
        <v>0</v>
      </c>
      <c r="AA4071" s="28" t="s">
        <v>35</v>
      </c>
      <c r="AB4071" s="28" t="s">
        <v>35</v>
      </c>
      <c r="AC4071" s="11">
        <v>4.369E-2</v>
      </c>
      <c r="AD4071" s="71"/>
      <c r="AE4071" s="71"/>
      <c r="AF4071" s="71">
        <f t="shared" si="194"/>
        <v>4.3700000000000003E-2</v>
      </c>
      <c r="AG4071" s="277" t="s">
        <v>907</v>
      </c>
      <c r="AH4071" s="277" t="s">
        <v>881</v>
      </c>
      <c r="AI4071" s="276" t="s">
        <v>882</v>
      </c>
      <c r="AJ4071" s="276" t="s">
        <v>883</v>
      </c>
      <c r="AK4071" s="276" t="s">
        <v>368</v>
      </c>
      <c r="AL4071" s="277" t="s">
        <v>185</v>
      </c>
      <c r="AM4071" s="276" t="s">
        <v>877</v>
      </c>
      <c r="AN4071" s="276" t="s">
        <v>518</v>
      </c>
      <c r="AO4071" s="277" t="s">
        <v>519</v>
      </c>
    </row>
    <row r="4072" spans="1:41" ht="15" thickBot="1" x14ac:dyDescent="0.4">
      <c r="A4072" s="8">
        <v>2025</v>
      </c>
      <c r="B4072" s="9" t="s">
        <v>182</v>
      </c>
      <c r="C4072" s="9" t="s">
        <v>185</v>
      </c>
      <c r="D4072" s="9" t="s">
        <v>368</v>
      </c>
      <c r="E4072" s="9" t="s">
        <v>31</v>
      </c>
      <c r="F4072" s="8">
        <v>2030</v>
      </c>
      <c r="G4072" s="11" t="s">
        <v>381</v>
      </c>
      <c r="H4072" s="11" t="s">
        <v>381</v>
      </c>
      <c r="I4072" s="11" t="s">
        <v>381</v>
      </c>
      <c r="J4072" s="11" t="s">
        <v>381</v>
      </c>
      <c r="K4072" s="11" t="s">
        <v>381</v>
      </c>
      <c r="L4072" s="11" t="s">
        <v>381</v>
      </c>
      <c r="M4072" s="11" t="s">
        <v>381</v>
      </c>
      <c r="N4072" s="11" t="s">
        <v>381</v>
      </c>
      <c r="O4072" s="11" t="s">
        <v>381</v>
      </c>
      <c r="P4072" s="11" t="s">
        <v>381</v>
      </c>
      <c r="Q4072" s="11" t="s">
        <v>381</v>
      </c>
      <c r="R4072" s="11" t="s">
        <v>381</v>
      </c>
      <c r="S4072" s="11" t="s">
        <v>381</v>
      </c>
      <c r="T4072" s="11" t="s">
        <v>381</v>
      </c>
      <c r="U4072" s="11" t="s">
        <v>381</v>
      </c>
      <c r="V4072" s="11" t="s">
        <v>381</v>
      </c>
      <c r="W4072" s="11" t="s">
        <v>381</v>
      </c>
      <c r="X4072" s="11" t="s">
        <v>381</v>
      </c>
      <c r="Y4072" s="11" t="s">
        <v>381</v>
      </c>
      <c r="Z4072" s="11">
        <v>0</v>
      </c>
      <c r="AA4072" s="28" t="s">
        <v>35</v>
      </c>
      <c r="AB4072" s="28" t="s">
        <v>35</v>
      </c>
      <c r="AC4072" s="11">
        <v>4.7350000000000003E-2</v>
      </c>
      <c r="AD4072" s="71"/>
      <c r="AE4072" s="71"/>
      <c r="AF4072" s="71">
        <f t="shared" si="194"/>
        <v>4.7399999999999998E-2</v>
      </c>
      <c r="AG4072" s="277" t="s">
        <v>907</v>
      </c>
      <c r="AH4072" s="277" t="s">
        <v>881</v>
      </c>
      <c r="AI4072" s="276" t="s">
        <v>882</v>
      </c>
      <c r="AJ4072" s="276" t="s">
        <v>883</v>
      </c>
      <c r="AK4072" s="276" t="s">
        <v>368</v>
      </c>
      <c r="AL4072" s="277" t="s">
        <v>185</v>
      </c>
      <c r="AM4072" s="276" t="s">
        <v>877</v>
      </c>
      <c r="AN4072" s="276" t="s">
        <v>518</v>
      </c>
      <c r="AO4072" s="277" t="s">
        <v>519</v>
      </c>
    </row>
    <row r="4073" spans="1:41" ht="15" thickBot="1" x14ac:dyDescent="0.4">
      <c r="A4073" s="8">
        <v>2025</v>
      </c>
      <c r="B4073" s="9" t="s">
        <v>182</v>
      </c>
      <c r="C4073" s="9" t="s">
        <v>185</v>
      </c>
      <c r="D4073" s="9" t="s">
        <v>368</v>
      </c>
      <c r="E4073" s="9" t="s">
        <v>31</v>
      </c>
      <c r="F4073" s="8">
        <v>2031</v>
      </c>
      <c r="G4073" s="11" t="s">
        <v>381</v>
      </c>
      <c r="H4073" s="11" t="s">
        <v>381</v>
      </c>
      <c r="I4073" s="11" t="s">
        <v>381</v>
      </c>
      <c r="J4073" s="11" t="s">
        <v>381</v>
      </c>
      <c r="K4073" s="11" t="s">
        <v>381</v>
      </c>
      <c r="L4073" s="11" t="s">
        <v>381</v>
      </c>
      <c r="M4073" s="11" t="s">
        <v>381</v>
      </c>
      <c r="N4073" s="11" t="s">
        <v>381</v>
      </c>
      <c r="O4073" s="11" t="s">
        <v>381</v>
      </c>
      <c r="P4073" s="11" t="s">
        <v>381</v>
      </c>
      <c r="Q4073" s="11" t="s">
        <v>381</v>
      </c>
      <c r="R4073" s="11" t="s">
        <v>381</v>
      </c>
      <c r="S4073" s="11" t="s">
        <v>381</v>
      </c>
      <c r="T4073" s="11" t="s">
        <v>381</v>
      </c>
      <c r="U4073" s="11" t="s">
        <v>381</v>
      </c>
      <c r="V4073" s="11" t="s">
        <v>381</v>
      </c>
      <c r="W4073" s="11" t="s">
        <v>381</v>
      </c>
      <c r="X4073" s="11" t="s">
        <v>381</v>
      </c>
      <c r="Y4073" s="11" t="s">
        <v>381</v>
      </c>
      <c r="Z4073" s="11">
        <v>0</v>
      </c>
      <c r="AA4073" s="28" t="s">
        <v>35</v>
      </c>
      <c r="AB4073" s="28" t="s">
        <v>35</v>
      </c>
      <c r="AC4073" s="11">
        <v>5.0840000000000003E-2</v>
      </c>
      <c r="AD4073" s="71"/>
      <c r="AE4073" s="71"/>
      <c r="AF4073" s="71">
        <f t="shared" si="194"/>
        <v>5.0799999999999998E-2</v>
      </c>
      <c r="AG4073" s="277" t="s">
        <v>907</v>
      </c>
      <c r="AH4073" s="277" t="s">
        <v>881</v>
      </c>
      <c r="AI4073" s="276" t="s">
        <v>882</v>
      </c>
      <c r="AJ4073" s="276" t="s">
        <v>883</v>
      </c>
      <c r="AK4073" s="276" t="s">
        <v>368</v>
      </c>
      <c r="AL4073" s="277" t="s">
        <v>185</v>
      </c>
      <c r="AM4073" s="276" t="s">
        <v>877</v>
      </c>
      <c r="AN4073" s="276" t="s">
        <v>518</v>
      </c>
      <c r="AO4073" s="277" t="s">
        <v>519</v>
      </c>
    </row>
    <row r="4074" spans="1:41" ht="15" thickBot="1" x14ac:dyDescent="0.4">
      <c r="A4074" s="8">
        <v>2025</v>
      </c>
      <c r="B4074" s="9" t="s">
        <v>182</v>
      </c>
      <c r="C4074" s="9" t="s">
        <v>185</v>
      </c>
      <c r="D4074" s="9" t="s">
        <v>368</v>
      </c>
      <c r="E4074" s="9" t="s">
        <v>31</v>
      </c>
      <c r="F4074" s="8">
        <v>2032</v>
      </c>
      <c r="G4074" s="11" t="s">
        <v>381</v>
      </c>
      <c r="H4074" s="11" t="s">
        <v>381</v>
      </c>
      <c r="I4074" s="11" t="s">
        <v>381</v>
      </c>
      <c r="J4074" s="11" t="s">
        <v>381</v>
      </c>
      <c r="K4074" s="11" t="s">
        <v>381</v>
      </c>
      <c r="L4074" s="11" t="s">
        <v>381</v>
      </c>
      <c r="M4074" s="11" t="s">
        <v>381</v>
      </c>
      <c r="N4074" s="11" t="s">
        <v>381</v>
      </c>
      <c r="O4074" s="11" t="s">
        <v>381</v>
      </c>
      <c r="P4074" s="11" t="s">
        <v>381</v>
      </c>
      <c r="Q4074" s="11" t="s">
        <v>381</v>
      </c>
      <c r="R4074" s="11" t="s">
        <v>381</v>
      </c>
      <c r="S4074" s="11" t="s">
        <v>381</v>
      </c>
      <c r="T4074" s="11" t="s">
        <v>381</v>
      </c>
      <c r="U4074" s="11" t="s">
        <v>381</v>
      </c>
      <c r="V4074" s="11" t="s">
        <v>381</v>
      </c>
      <c r="W4074" s="11" t="s">
        <v>381</v>
      </c>
      <c r="X4074" s="11" t="s">
        <v>381</v>
      </c>
      <c r="Y4074" s="11" t="s">
        <v>381</v>
      </c>
      <c r="Z4074" s="11">
        <v>0</v>
      </c>
      <c r="AA4074" s="28" t="s">
        <v>35</v>
      </c>
      <c r="AB4074" s="28" t="s">
        <v>35</v>
      </c>
      <c r="AC4074" s="11">
        <v>4.582E-2</v>
      </c>
      <c r="AD4074" s="71"/>
      <c r="AE4074" s="71"/>
      <c r="AF4074" s="71">
        <f t="shared" si="194"/>
        <v>4.58E-2</v>
      </c>
      <c r="AG4074" s="277" t="s">
        <v>907</v>
      </c>
      <c r="AH4074" s="277" t="s">
        <v>881</v>
      </c>
      <c r="AI4074" s="276" t="s">
        <v>882</v>
      </c>
      <c r="AJ4074" s="276" t="s">
        <v>883</v>
      </c>
      <c r="AK4074" s="276" t="s">
        <v>368</v>
      </c>
      <c r="AL4074" s="277" t="s">
        <v>185</v>
      </c>
      <c r="AM4074" s="276" t="s">
        <v>877</v>
      </c>
      <c r="AN4074" s="276" t="s">
        <v>518</v>
      </c>
      <c r="AO4074" s="277" t="s">
        <v>519</v>
      </c>
    </row>
    <row r="4075" spans="1:41" ht="15" thickBot="1" x14ac:dyDescent="0.4">
      <c r="A4075" s="8">
        <v>2025</v>
      </c>
      <c r="B4075" s="9" t="s">
        <v>182</v>
      </c>
      <c r="C4075" s="9" t="s">
        <v>185</v>
      </c>
      <c r="D4075" s="9" t="s">
        <v>368</v>
      </c>
      <c r="E4075" s="9" t="s">
        <v>31</v>
      </c>
      <c r="F4075" s="8">
        <v>2033</v>
      </c>
      <c r="G4075" s="11" t="s">
        <v>381</v>
      </c>
      <c r="H4075" s="11" t="s">
        <v>381</v>
      </c>
      <c r="I4075" s="11" t="s">
        <v>381</v>
      </c>
      <c r="J4075" s="11" t="s">
        <v>381</v>
      </c>
      <c r="K4075" s="11" t="s">
        <v>381</v>
      </c>
      <c r="L4075" s="11" t="s">
        <v>381</v>
      </c>
      <c r="M4075" s="11" t="s">
        <v>381</v>
      </c>
      <c r="N4075" s="11" t="s">
        <v>381</v>
      </c>
      <c r="O4075" s="11" t="s">
        <v>381</v>
      </c>
      <c r="P4075" s="11" t="s">
        <v>381</v>
      </c>
      <c r="Q4075" s="11" t="s">
        <v>381</v>
      </c>
      <c r="R4075" s="11" t="s">
        <v>381</v>
      </c>
      <c r="S4075" s="11" t="s">
        <v>381</v>
      </c>
      <c r="T4075" s="11" t="s">
        <v>381</v>
      </c>
      <c r="U4075" s="11" t="s">
        <v>381</v>
      </c>
      <c r="V4075" s="11" t="s">
        <v>381</v>
      </c>
      <c r="W4075" s="11" t="s">
        <v>381</v>
      </c>
      <c r="X4075" s="11" t="s">
        <v>381</v>
      </c>
      <c r="Y4075" s="11" t="s">
        <v>381</v>
      </c>
      <c r="Z4075" s="11">
        <v>0</v>
      </c>
      <c r="AA4075" s="28" t="s">
        <v>35</v>
      </c>
      <c r="AB4075" s="28" t="s">
        <v>35</v>
      </c>
      <c r="AC4075" s="11">
        <v>4.9500000000000002E-2</v>
      </c>
      <c r="AD4075" s="71"/>
      <c r="AE4075" s="71"/>
      <c r="AF4075" s="71">
        <f t="shared" si="194"/>
        <v>4.9500000000000002E-2</v>
      </c>
      <c r="AG4075" s="277" t="s">
        <v>907</v>
      </c>
      <c r="AH4075" s="277" t="s">
        <v>881</v>
      </c>
      <c r="AI4075" s="276" t="s">
        <v>882</v>
      </c>
      <c r="AJ4075" s="276" t="s">
        <v>883</v>
      </c>
      <c r="AK4075" s="276" t="s">
        <v>368</v>
      </c>
      <c r="AL4075" s="277" t="s">
        <v>185</v>
      </c>
      <c r="AM4075" s="276" t="s">
        <v>877</v>
      </c>
      <c r="AN4075" s="276" t="s">
        <v>518</v>
      </c>
      <c r="AO4075" s="277" t="s">
        <v>519</v>
      </c>
    </row>
    <row r="4076" spans="1:41" ht="15" thickBot="1" x14ac:dyDescent="0.4">
      <c r="A4076" s="8">
        <v>2025</v>
      </c>
      <c r="B4076" s="9" t="s">
        <v>182</v>
      </c>
      <c r="C4076" s="9" t="s">
        <v>185</v>
      </c>
      <c r="D4076" s="9" t="s">
        <v>368</v>
      </c>
      <c r="E4076" s="9" t="s">
        <v>31</v>
      </c>
      <c r="F4076" s="8">
        <v>2034</v>
      </c>
      <c r="G4076" s="11" t="s">
        <v>381</v>
      </c>
      <c r="H4076" s="11" t="s">
        <v>381</v>
      </c>
      <c r="I4076" s="11" t="s">
        <v>381</v>
      </c>
      <c r="J4076" s="11" t="s">
        <v>381</v>
      </c>
      <c r="K4076" s="11" t="s">
        <v>381</v>
      </c>
      <c r="L4076" s="11" t="s">
        <v>381</v>
      </c>
      <c r="M4076" s="11" t="s">
        <v>381</v>
      </c>
      <c r="N4076" s="11" t="s">
        <v>381</v>
      </c>
      <c r="O4076" s="11" t="s">
        <v>381</v>
      </c>
      <c r="P4076" s="11" t="s">
        <v>381</v>
      </c>
      <c r="Q4076" s="11" t="s">
        <v>381</v>
      </c>
      <c r="R4076" s="11" t="s">
        <v>381</v>
      </c>
      <c r="S4076" s="11" t="s">
        <v>381</v>
      </c>
      <c r="T4076" s="11" t="s">
        <v>381</v>
      </c>
      <c r="U4076" s="11" t="s">
        <v>381</v>
      </c>
      <c r="V4076" s="11" t="s">
        <v>381</v>
      </c>
      <c r="W4076" s="11" t="s">
        <v>381</v>
      </c>
      <c r="X4076" s="11" t="s">
        <v>381</v>
      </c>
      <c r="Y4076" s="11" t="s">
        <v>381</v>
      </c>
      <c r="Z4076" s="11">
        <v>0</v>
      </c>
      <c r="AA4076" s="28" t="s">
        <v>35</v>
      </c>
      <c r="AB4076" s="28" t="s">
        <v>35</v>
      </c>
      <c r="AC4076" s="11">
        <v>5.4429999999999999E-2</v>
      </c>
      <c r="AD4076" s="71"/>
      <c r="AE4076" s="71"/>
      <c r="AF4076" s="71">
        <f t="shared" si="194"/>
        <v>5.4399999999999997E-2</v>
      </c>
      <c r="AG4076" s="277" t="s">
        <v>907</v>
      </c>
      <c r="AH4076" s="277" t="s">
        <v>881</v>
      </c>
      <c r="AI4076" s="276" t="s">
        <v>882</v>
      </c>
      <c r="AJ4076" s="276" t="s">
        <v>883</v>
      </c>
      <c r="AK4076" s="276" t="s">
        <v>368</v>
      </c>
      <c r="AL4076" s="277" t="s">
        <v>185</v>
      </c>
      <c r="AM4076" s="276" t="s">
        <v>877</v>
      </c>
      <c r="AN4076" s="276" t="s">
        <v>518</v>
      </c>
      <c r="AO4076" s="277" t="s">
        <v>519</v>
      </c>
    </row>
    <row r="4077" spans="1:41" ht="15" thickBot="1" x14ac:dyDescent="0.4">
      <c r="A4077" s="8">
        <v>2025</v>
      </c>
      <c r="B4077" s="9" t="s">
        <v>182</v>
      </c>
      <c r="C4077" s="9" t="s">
        <v>185</v>
      </c>
      <c r="D4077" s="9" t="s">
        <v>368</v>
      </c>
      <c r="E4077" s="9" t="s">
        <v>31</v>
      </c>
      <c r="F4077" s="8">
        <v>2035</v>
      </c>
      <c r="G4077" s="11" t="s">
        <v>381</v>
      </c>
      <c r="H4077" s="11" t="s">
        <v>381</v>
      </c>
      <c r="I4077" s="11" t="s">
        <v>381</v>
      </c>
      <c r="J4077" s="11" t="s">
        <v>381</v>
      </c>
      <c r="K4077" s="11" t="s">
        <v>381</v>
      </c>
      <c r="L4077" s="11" t="s">
        <v>381</v>
      </c>
      <c r="M4077" s="11" t="s">
        <v>381</v>
      </c>
      <c r="N4077" s="11" t="s">
        <v>381</v>
      </c>
      <c r="O4077" s="11" t="s">
        <v>381</v>
      </c>
      <c r="P4077" s="11" t="s">
        <v>381</v>
      </c>
      <c r="Q4077" s="11" t="s">
        <v>381</v>
      </c>
      <c r="R4077" s="11" t="s">
        <v>381</v>
      </c>
      <c r="S4077" s="11" t="s">
        <v>381</v>
      </c>
      <c r="T4077" s="11" t="s">
        <v>381</v>
      </c>
      <c r="U4077" s="11" t="s">
        <v>381</v>
      </c>
      <c r="V4077" s="11" t="s">
        <v>381</v>
      </c>
      <c r="W4077" s="11" t="s">
        <v>381</v>
      </c>
      <c r="X4077" s="11" t="s">
        <v>381</v>
      </c>
      <c r="Y4077" s="11" t="s">
        <v>381</v>
      </c>
      <c r="Z4077" s="11">
        <v>0</v>
      </c>
      <c r="AA4077" s="28" t="s">
        <v>35</v>
      </c>
      <c r="AB4077" s="28" t="s">
        <v>35</v>
      </c>
      <c r="AC4077" s="11">
        <v>5.9040000000000002E-2</v>
      </c>
      <c r="AD4077" s="71"/>
      <c r="AE4077" s="71"/>
      <c r="AF4077" s="71">
        <f t="shared" si="194"/>
        <v>5.8999999999999997E-2</v>
      </c>
      <c r="AG4077" s="277" t="s">
        <v>907</v>
      </c>
      <c r="AH4077" s="277" t="s">
        <v>881</v>
      </c>
      <c r="AI4077" s="276" t="s">
        <v>882</v>
      </c>
      <c r="AJ4077" s="276" t="s">
        <v>883</v>
      </c>
      <c r="AK4077" s="276" t="s">
        <v>368</v>
      </c>
      <c r="AL4077" s="277" t="s">
        <v>185</v>
      </c>
      <c r="AM4077" s="276" t="s">
        <v>877</v>
      </c>
      <c r="AN4077" s="276" t="s">
        <v>518</v>
      </c>
      <c r="AO4077" s="277" t="s">
        <v>519</v>
      </c>
    </row>
    <row r="4078" spans="1:41" ht="15" thickBot="1" x14ac:dyDescent="0.4">
      <c r="A4078" s="8">
        <v>2025</v>
      </c>
      <c r="B4078" s="9" t="s">
        <v>182</v>
      </c>
      <c r="C4078" s="9" t="s">
        <v>185</v>
      </c>
      <c r="D4078" s="9" t="s">
        <v>368</v>
      </c>
      <c r="E4078" s="9" t="s">
        <v>32</v>
      </c>
      <c r="F4078" s="8">
        <v>2025</v>
      </c>
      <c r="G4078" s="11">
        <v>0</v>
      </c>
      <c r="H4078" s="11" t="s">
        <v>35</v>
      </c>
      <c r="I4078" s="11">
        <v>0</v>
      </c>
      <c r="J4078" s="11" t="s">
        <v>35</v>
      </c>
      <c r="K4078" s="11">
        <v>1.0120000000000001E-2</v>
      </c>
      <c r="L4078" s="11">
        <v>5.4900000000000001E-3</v>
      </c>
      <c r="M4078" s="11">
        <v>0</v>
      </c>
      <c r="N4078" s="11">
        <v>0</v>
      </c>
      <c r="O4078" s="11">
        <v>0</v>
      </c>
      <c r="P4078" s="11" t="s">
        <v>35</v>
      </c>
      <c r="Q4078" s="11">
        <v>0</v>
      </c>
      <c r="R4078" s="11">
        <v>0</v>
      </c>
      <c r="S4078" s="11">
        <v>0</v>
      </c>
      <c r="T4078" s="11">
        <v>1.7950000000000001E-2</v>
      </c>
      <c r="U4078" s="11">
        <v>0</v>
      </c>
      <c r="V4078" s="11">
        <v>0</v>
      </c>
      <c r="W4078" s="11">
        <v>0</v>
      </c>
      <c r="X4078" s="11">
        <v>0</v>
      </c>
      <c r="Y4078" s="11">
        <v>1.7950000000000001E-2</v>
      </c>
      <c r="Z4078" s="11">
        <v>0</v>
      </c>
      <c r="AA4078" s="28" t="s">
        <v>35</v>
      </c>
      <c r="AB4078" s="28" t="s">
        <v>35</v>
      </c>
      <c r="AC4078" s="11">
        <v>0.50634999999999997</v>
      </c>
      <c r="AD4078" s="71">
        <f t="shared" si="192"/>
        <v>2.3E-3</v>
      </c>
      <c r="AE4078" s="71">
        <f t="shared" si="193"/>
        <v>0</v>
      </c>
      <c r="AF4078" s="71">
        <f t="shared" si="194"/>
        <v>0.50639999999999996</v>
      </c>
      <c r="AG4078" s="277" t="s">
        <v>908</v>
      </c>
      <c r="AH4078" s="277" t="s">
        <v>881</v>
      </c>
      <c r="AI4078" s="276" t="s">
        <v>882</v>
      </c>
      <c r="AJ4078" s="276" t="s">
        <v>883</v>
      </c>
      <c r="AK4078" s="276" t="s">
        <v>368</v>
      </c>
      <c r="AL4078" s="277" t="s">
        <v>185</v>
      </c>
      <c r="AM4078" s="276" t="s">
        <v>877</v>
      </c>
      <c r="AN4078" s="276" t="s">
        <v>518</v>
      </c>
      <c r="AO4078" s="277" t="s">
        <v>519</v>
      </c>
    </row>
    <row r="4079" spans="1:41" ht="15" thickBot="1" x14ac:dyDescent="0.4">
      <c r="A4079" s="8">
        <v>2025</v>
      </c>
      <c r="B4079" s="9" t="s">
        <v>182</v>
      </c>
      <c r="C4079" s="9" t="s">
        <v>185</v>
      </c>
      <c r="D4079" s="9" t="s">
        <v>368</v>
      </c>
      <c r="E4079" s="9" t="s">
        <v>32</v>
      </c>
      <c r="F4079" s="8">
        <v>2026</v>
      </c>
      <c r="G4079" s="11">
        <v>0</v>
      </c>
      <c r="H4079" s="11" t="s">
        <v>35</v>
      </c>
      <c r="I4079" s="11">
        <v>0</v>
      </c>
      <c r="J4079" s="11" t="s">
        <v>35</v>
      </c>
      <c r="K4079" s="11">
        <v>9.75E-3</v>
      </c>
      <c r="L4079" s="11">
        <v>2.427E-2</v>
      </c>
      <c r="M4079" s="11">
        <v>0</v>
      </c>
      <c r="N4079" s="11">
        <v>0</v>
      </c>
      <c r="O4079" s="11">
        <v>0</v>
      </c>
      <c r="P4079" s="11" t="s">
        <v>35</v>
      </c>
      <c r="Q4079" s="11">
        <v>0</v>
      </c>
      <c r="R4079" s="11">
        <v>0</v>
      </c>
      <c r="S4079" s="11">
        <v>0</v>
      </c>
      <c r="T4079" s="11">
        <v>3.7490000000000002E-2</v>
      </c>
      <c r="U4079" s="11">
        <v>0</v>
      </c>
      <c r="V4079" s="11">
        <v>0</v>
      </c>
      <c r="W4079" s="11">
        <v>0</v>
      </c>
      <c r="X4079" s="11">
        <v>0</v>
      </c>
      <c r="Y4079" s="11">
        <v>3.7490000000000002E-2</v>
      </c>
      <c r="Z4079" s="11">
        <v>0</v>
      </c>
      <c r="AA4079" s="28" t="s">
        <v>35</v>
      </c>
      <c r="AB4079" s="28" t="s">
        <v>35</v>
      </c>
      <c r="AC4079" s="11">
        <v>0.49570999999999998</v>
      </c>
      <c r="AD4079" s="71">
        <f t="shared" si="192"/>
        <v>3.5000000000000001E-3</v>
      </c>
      <c r="AE4079" s="71">
        <f t="shared" si="193"/>
        <v>0</v>
      </c>
      <c r="AF4079" s="71">
        <f t="shared" si="194"/>
        <v>0.49569999999999997</v>
      </c>
      <c r="AG4079" s="277" t="s">
        <v>908</v>
      </c>
      <c r="AH4079" s="277" t="s">
        <v>881</v>
      </c>
      <c r="AI4079" s="276" t="s">
        <v>882</v>
      </c>
      <c r="AJ4079" s="276" t="s">
        <v>883</v>
      </c>
      <c r="AK4079" s="276" t="s">
        <v>368</v>
      </c>
      <c r="AL4079" s="277" t="s">
        <v>185</v>
      </c>
      <c r="AM4079" s="276" t="s">
        <v>877</v>
      </c>
      <c r="AN4079" s="276" t="s">
        <v>518</v>
      </c>
      <c r="AO4079" s="277" t="s">
        <v>519</v>
      </c>
    </row>
    <row r="4080" spans="1:41" ht="15" thickBot="1" x14ac:dyDescent="0.4">
      <c r="A4080" s="8">
        <v>2025</v>
      </c>
      <c r="B4080" s="9" t="s">
        <v>182</v>
      </c>
      <c r="C4080" s="9" t="s">
        <v>185</v>
      </c>
      <c r="D4080" s="9" t="s">
        <v>368</v>
      </c>
      <c r="E4080" s="9" t="s">
        <v>32</v>
      </c>
      <c r="F4080" s="8">
        <v>2027</v>
      </c>
      <c r="G4080" s="11">
        <v>0</v>
      </c>
      <c r="H4080" s="11" t="s">
        <v>35</v>
      </c>
      <c r="I4080" s="11">
        <v>0</v>
      </c>
      <c r="J4080" s="11" t="s">
        <v>35</v>
      </c>
      <c r="K4080" s="11">
        <v>9.6119999999999997E-2</v>
      </c>
      <c r="L4080" s="11">
        <v>0.10162</v>
      </c>
      <c r="M4080" s="11">
        <v>0</v>
      </c>
      <c r="N4080" s="11">
        <v>0</v>
      </c>
      <c r="O4080" s="11">
        <v>0</v>
      </c>
      <c r="P4080" s="11" t="s">
        <v>35</v>
      </c>
      <c r="Q4080" s="11">
        <v>0</v>
      </c>
      <c r="R4080" s="11">
        <v>0</v>
      </c>
      <c r="S4080" s="11">
        <v>0</v>
      </c>
      <c r="T4080" s="11">
        <v>0.20229</v>
      </c>
      <c r="U4080" s="11">
        <v>0</v>
      </c>
      <c r="V4080" s="11">
        <v>0</v>
      </c>
      <c r="W4080" s="11">
        <v>0</v>
      </c>
      <c r="X4080" s="11">
        <v>0</v>
      </c>
      <c r="Y4080" s="11">
        <v>0.20229</v>
      </c>
      <c r="Z4080" s="11">
        <v>0</v>
      </c>
      <c r="AA4080" s="28" t="s">
        <v>35</v>
      </c>
      <c r="AB4080" s="28" t="s">
        <v>35</v>
      </c>
      <c r="AC4080" s="11">
        <v>0.5393</v>
      </c>
      <c r="AD4080" s="71">
        <f t="shared" si="192"/>
        <v>4.5999999999999999E-3</v>
      </c>
      <c r="AE4080" s="71">
        <f t="shared" si="193"/>
        <v>0</v>
      </c>
      <c r="AF4080" s="71">
        <f t="shared" si="194"/>
        <v>0.5393</v>
      </c>
      <c r="AG4080" s="277" t="s">
        <v>908</v>
      </c>
      <c r="AH4080" s="277" t="s">
        <v>881</v>
      </c>
      <c r="AI4080" s="276" t="s">
        <v>882</v>
      </c>
      <c r="AJ4080" s="276" t="s">
        <v>883</v>
      </c>
      <c r="AK4080" s="276" t="s">
        <v>368</v>
      </c>
      <c r="AL4080" s="277" t="s">
        <v>185</v>
      </c>
      <c r="AM4080" s="276" t="s">
        <v>877</v>
      </c>
      <c r="AN4080" s="276" t="s">
        <v>518</v>
      </c>
      <c r="AO4080" s="277" t="s">
        <v>519</v>
      </c>
    </row>
    <row r="4081" spans="1:41" ht="15" thickBot="1" x14ac:dyDescent="0.4">
      <c r="A4081" s="8">
        <v>2025</v>
      </c>
      <c r="B4081" s="9" t="s">
        <v>182</v>
      </c>
      <c r="C4081" s="9" t="s">
        <v>185</v>
      </c>
      <c r="D4081" s="9" t="s">
        <v>368</v>
      </c>
      <c r="E4081" s="9" t="s">
        <v>32</v>
      </c>
      <c r="F4081" s="8">
        <v>2028</v>
      </c>
      <c r="G4081" s="11">
        <v>0</v>
      </c>
      <c r="H4081" s="11" t="s">
        <v>35</v>
      </c>
      <c r="I4081" s="11">
        <v>0</v>
      </c>
      <c r="J4081" s="11" t="s">
        <v>35</v>
      </c>
      <c r="K4081" s="11">
        <v>0.12342</v>
      </c>
      <c r="L4081" s="11">
        <v>0.13227</v>
      </c>
      <c r="M4081" s="11">
        <v>0</v>
      </c>
      <c r="N4081" s="11">
        <v>0</v>
      </c>
      <c r="O4081" s="11">
        <v>0</v>
      </c>
      <c r="P4081" s="11" t="s">
        <v>35</v>
      </c>
      <c r="Q4081" s="11">
        <v>0</v>
      </c>
      <c r="R4081" s="11">
        <v>0</v>
      </c>
      <c r="S4081" s="11">
        <v>0</v>
      </c>
      <c r="T4081" s="11">
        <v>0.26068000000000002</v>
      </c>
      <c r="U4081" s="11">
        <v>0</v>
      </c>
      <c r="V4081" s="11">
        <v>0</v>
      </c>
      <c r="W4081" s="11">
        <v>0</v>
      </c>
      <c r="X4081" s="11">
        <v>0</v>
      </c>
      <c r="Y4081" s="11">
        <v>0.26068000000000002</v>
      </c>
      <c r="Z4081" s="11">
        <v>0</v>
      </c>
      <c r="AA4081" s="28" t="s">
        <v>35</v>
      </c>
      <c r="AB4081" s="28" t="s">
        <v>35</v>
      </c>
      <c r="AC4081" s="11">
        <v>0.24079999999999999</v>
      </c>
      <c r="AD4081" s="71">
        <f t="shared" si="192"/>
        <v>5.0000000000000001E-3</v>
      </c>
      <c r="AE4081" s="71">
        <f t="shared" si="193"/>
        <v>0</v>
      </c>
      <c r="AF4081" s="71">
        <f t="shared" si="194"/>
        <v>0.24079999999999999</v>
      </c>
      <c r="AG4081" s="277" t="s">
        <v>908</v>
      </c>
      <c r="AH4081" s="277" t="s">
        <v>881</v>
      </c>
      <c r="AI4081" s="276" t="s">
        <v>882</v>
      </c>
      <c r="AJ4081" s="276" t="s">
        <v>883</v>
      </c>
      <c r="AK4081" s="276" t="s">
        <v>368</v>
      </c>
      <c r="AL4081" s="277" t="s">
        <v>185</v>
      </c>
      <c r="AM4081" s="276" t="s">
        <v>877</v>
      </c>
      <c r="AN4081" s="276" t="s">
        <v>518</v>
      </c>
      <c r="AO4081" s="277" t="s">
        <v>519</v>
      </c>
    </row>
    <row r="4082" spans="1:41" ht="15" thickBot="1" x14ac:dyDescent="0.4">
      <c r="A4082" s="8">
        <v>2025</v>
      </c>
      <c r="B4082" s="9" t="s">
        <v>182</v>
      </c>
      <c r="C4082" s="9" t="s">
        <v>185</v>
      </c>
      <c r="D4082" s="9" t="s">
        <v>368</v>
      </c>
      <c r="E4082" s="9" t="s">
        <v>32</v>
      </c>
      <c r="F4082" s="8">
        <v>2029</v>
      </c>
      <c r="G4082" s="11">
        <v>0</v>
      </c>
      <c r="H4082" s="11" t="s">
        <v>35</v>
      </c>
      <c r="I4082" s="11">
        <v>0</v>
      </c>
      <c r="J4082" s="11" t="s">
        <v>35</v>
      </c>
      <c r="K4082" s="11">
        <v>0.12581000000000001</v>
      </c>
      <c r="L4082" s="11">
        <v>9.4229999999999994E-2</v>
      </c>
      <c r="M4082" s="11">
        <v>0</v>
      </c>
      <c r="N4082" s="11">
        <v>0</v>
      </c>
      <c r="O4082" s="11">
        <v>0</v>
      </c>
      <c r="P4082" s="11" t="s">
        <v>35</v>
      </c>
      <c r="Q4082" s="11">
        <v>0</v>
      </c>
      <c r="R4082" s="11">
        <v>0</v>
      </c>
      <c r="S4082" s="11">
        <v>0</v>
      </c>
      <c r="T4082" s="11">
        <v>0.23164999999999999</v>
      </c>
      <c r="U4082" s="11">
        <v>0</v>
      </c>
      <c r="V4082" s="11">
        <v>0</v>
      </c>
      <c r="W4082" s="11">
        <v>0</v>
      </c>
      <c r="X4082" s="11">
        <v>0</v>
      </c>
      <c r="Y4082" s="11">
        <v>0.23164999999999999</v>
      </c>
      <c r="Z4082" s="11">
        <v>0</v>
      </c>
      <c r="AA4082" s="28" t="s">
        <v>35</v>
      </c>
      <c r="AB4082" s="28" t="s">
        <v>35</v>
      </c>
      <c r="AC4082" s="11">
        <v>0.21473999999999999</v>
      </c>
      <c r="AD4082" s="71">
        <f t="shared" si="192"/>
        <v>1.1599999999999999E-2</v>
      </c>
      <c r="AE4082" s="71">
        <f t="shared" si="193"/>
        <v>0</v>
      </c>
      <c r="AF4082" s="71">
        <f t="shared" si="194"/>
        <v>0.2147</v>
      </c>
      <c r="AG4082" s="277" t="s">
        <v>908</v>
      </c>
      <c r="AH4082" s="277" t="s">
        <v>881</v>
      </c>
      <c r="AI4082" s="276" t="s">
        <v>882</v>
      </c>
      <c r="AJ4082" s="276" t="s">
        <v>883</v>
      </c>
      <c r="AK4082" s="276" t="s">
        <v>368</v>
      </c>
      <c r="AL4082" s="277" t="s">
        <v>185</v>
      </c>
      <c r="AM4082" s="276" t="s">
        <v>877</v>
      </c>
      <c r="AN4082" s="276" t="s">
        <v>518</v>
      </c>
      <c r="AO4082" s="277" t="s">
        <v>519</v>
      </c>
    </row>
    <row r="4083" spans="1:41" ht="15" thickBot="1" x14ac:dyDescent="0.4">
      <c r="A4083" s="8">
        <v>2025</v>
      </c>
      <c r="B4083" s="9" t="s">
        <v>182</v>
      </c>
      <c r="C4083" s="9" t="s">
        <v>185</v>
      </c>
      <c r="D4083" s="9" t="s">
        <v>368</v>
      </c>
      <c r="E4083" s="9" t="s">
        <v>32</v>
      </c>
      <c r="F4083" s="8">
        <v>2030</v>
      </c>
      <c r="G4083" s="11">
        <v>0</v>
      </c>
      <c r="H4083" s="11" t="s">
        <v>35</v>
      </c>
      <c r="I4083" s="11">
        <v>0</v>
      </c>
      <c r="J4083" s="11" t="s">
        <v>35</v>
      </c>
      <c r="K4083" s="11">
        <v>0.25047999999999998</v>
      </c>
      <c r="L4083" s="11">
        <v>8.5080000000000003E-2</v>
      </c>
      <c r="M4083" s="11">
        <v>0</v>
      </c>
      <c r="N4083" s="11">
        <v>0</v>
      </c>
      <c r="O4083" s="11">
        <v>0</v>
      </c>
      <c r="P4083" s="11" t="s">
        <v>35</v>
      </c>
      <c r="Q4083" s="11">
        <v>0</v>
      </c>
      <c r="R4083" s="11">
        <v>0</v>
      </c>
      <c r="S4083" s="11">
        <v>0</v>
      </c>
      <c r="T4083" s="11">
        <v>0.36324000000000001</v>
      </c>
      <c r="U4083" s="11">
        <v>0</v>
      </c>
      <c r="V4083" s="11">
        <v>0</v>
      </c>
      <c r="W4083" s="11">
        <v>0</v>
      </c>
      <c r="X4083" s="11">
        <v>0</v>
      </c>
      <c r="Y4083" s="11">
        <v>0.36324000000000001</v>
      </c>
      <c r="Z4083" s="11">
        <v>0</v>
      </c>
      <c r="AA4083" s="28" t="s">
        <v>35</v>
      </c>
      <c r="AB4083" s="28" t="s">
        <v>35</v>
      </c>
      <c r="AC4083" s="11">
        <v>0.27450000000000002</v>
      </c>
      <c r="AD4083" s="71">
        <f t="shared" si="192"/>
        <v>2.7699999999999999E-2</v>
      </c>
      <c r="AE4083" s="71">
        <f t="shared" si="193"/>
        <v>0</v>
      </c>
      <c r="AF4083" s="71">
        <f t="shared" si="194"/>
        <v>0.27450000000000002</v>
      </c>
      <c r="AG4083" s="277" t="s">
        <v>908</v>
      </c>
      <c r="AH4083" s="277" t="s">
        <v>881</v>
      </c>
      <c r="AI4083" s="276" t="s">
        <v>882</v>
      </c>
      <c r="AJ4083" s="276" t="s">
        <v>883</v>
      </c>
      <c r="AK4083" s="276" t="s">
        <v>368</v>
      </c>
      <c r="AL4083" s="277" t="s">
        <v>185</v>
      </c>
      <c r="AM4083" s="276" t="s">
        <v>877</v>
      </c>
      <c r="AN4083" s="276" t="s">
        <v>518</v>
      </c>
      <c r="AO4083" s="277" t="s">
        <v>519</v>
      </c>
    </row>
    <row r="4084" spans="1:41" ht="15" thickBot="1" x14ac:dyDescent="0.4">
      <c r="A4084" s="8">
        <v>2025</v>
      </c>
      <c r="B4084" s="9" t="s">
        <v>182</v>
      </c>
      <c r="C4084" s="9" t="s">
        <v>185</v>
      </c>
      <c r="D4084" s="9" t="s">
        <v>368</v>
      </c>
      <c r="E4084" s="9" t="s">
        <v>32</v>
      </c>
      <c r="F4084" s="8">
        <v>2031</v>
      </c>
      <c r="G4084" s="11">
        <v>0</v>
      </c>
      <c r="H4084" s="11" t="s">
        <v>35</v>
      </c>
      <c r="I4084" s="11">
        <v>0</v>
      </c>
      <c r="J4084" s="11" t="s">
        <v>35</v>
      </c>
      <c r="K4084" s="11">
        <v>0.33788000000000001</v>
      </c>
      <c r="L4084" s="11">
        <v>0.20649999999999999</v>
      </c>
      <c r="M4084" s="11">
        <v>0</v>
      </c>
      <c r="N4084" s="11">
        <v>0</v>
      </c>
      <c r="O4084" s="11">
        <v>0</v>
      </c>
      <c r="P4084" s="11" t="s">
        <v>35</v>
      </c>
      <c r="Q4084" s="11">
        <v>0</v>
      </c>
      <c r="R4084" s="11">
        <v>0</v>
      </c>
      <c r="S4084" s="11">
        <v>0</v>
      </c>
      <c r="T4084" s="11">
        <v>0.57150999999999996</v>
      </c>
      <c r="U4084" s="11">
        <v>0</v>
      </c>
      <c r="V4084" s="11">
        <v>0</v>
      </c>
      <c r="W4084" s="11">
        <v>0</v>
      </c>
      <c r="X4084" s="11">
        <v>0</v>
      </c>
      <c r="Y4084" s="11">
        <v>0.57150999999999996</v>
      </c>
      <c r="Z4084" s="11">
        <v>0</v>
      </c>
      <c r="AA4084" s="28" t="s">
        <v>35</v>
      </c>
      <c r="AB4084" s="28" t="s">
        <v>35</v>
      </c>
      <c r="AC4084" s="11">
        <v>0.16864000000000001</v>
      </c>
      <c r="AD4084" s="71">
        <f t="shared" si="192"/>
        <v>2.7099999999999999E-2</v>
      </c>
      <c r="AE4084" s="71">
        <f t="shared" si="193"/>
        <v>0</v>
      </c>
      <c r="AF4084" s="71">
        <f t="shared" si="194"/>
        <v>0.1686</v>
      </c>
      <c r="AG4084" s="277" t="s">
        <v>908</v>
      </c>
      <c r="AH4084" s="277" t="s">
        <v>881</v>
      </c>
      <c r="AI4084" s="276" t="s">
        <v>882</v>
      </c>
      <c r="AJ4084" s="276" t="s">
        <v>883</v>
      </c>
      <c r="AK4084" s="276" t="s">
        <v>368</v>
      </c>
      <c r="AL4084" s="277" t="s">
        <v>185</v>
      </c>
      <c r="AM4084" s="276" t="s">
        <v>877</v>
      </c>
      <c r="AN4084" s="276" t="s">
        <v>518</v>
      </c>
      <c r="AO4084" s="277" t="s">
        <v>519</v>
      </c>
    </row>
    <row r="4085" spans="1:41" ht="15" thickBot="1" x14ac:dyDescent="0.4">
      <c r="A4085" s="8">
        <v>2025</v>
      </c>
      <c r="B4085" s="9" t="s">
        <v>182</v>
      </c>
      <c r="C4085" s="9" t="s">
        <v>185</v>
      </c>
      <c r="D4085" s="9" t="s">
        <v>368</v>
      </c>
      <c r="E4085" s="9" t="s">
        <v>32</v>
      </c>
      <c r="F4085" s="8">
        <v>2032</v>
      </c>
      <c r="G4085" s="11">
        <v>0</v>
      </c>
      <c r="H4085" s="11" t="s">
        <v>35</v>
      </c>
      <c r="I4085" s="11">
        <v>0</v>
      </c>
      <c r="J4085" s="11" t="s">
        <v>35</v>
      </c>
      <c r="K4085" s="11">
        <v>0.30901000000000001</v>
      </c>
      <c r="L4085" s="11">
        <v>0.16483999999999999</v>
      </c>
      <c r="M4085" s="11">
        <v>0</v>
      </c>
      <c r="N4085" s="11">
        <v>0</v>
      </c>
      <c r="O4085" s="11">
        <v>0</v>
      </c>
      <c r="P4085" s="11" t="s">
        <v>35</v>
      </c>
      <c r="Q4085" s="11">
        <v>0</v>
      </c>
      <c r="R4085" s="11">
        <v>0</v>
      </c>
      <c r="S4085" s="11">
        <v>0</v>
      </c>
      <c r="T4085" s="11">
        <v>0.63099000000000005</v>
      </c>
      <c r="U4085" s="11">
        <v>0</v>
      </c>
      <c r="V4085" s="11">
        <v>0</v>
      </c>
      <c r="W4085" s="11">
        <v>0</v>
      </c>
      <c r="X4085" s="11">
        <v>0</v>
      </c>
      <c r="Y4085" s="11">
        <v>0.63099000000000005</v>
      </c>
      <c r="Z4085" s="11">
        <v>0</v>
      </c>
      <c r="AA4085" s="28" t="s">
        <v>35</v>
      </c>
      <c r="AB4085" s="28" t="s">
        <v>35</v>
      </c>
      <c r="AC4085" s="11">
        <v>0.15154000000000001</v>
      </c>
      <c r="AD4085" s="71">
        <f t="shared" si="192"/>
        <v>0.15709999999999999</v>
      </c>
      <c r="AE4085" s="71">
        <f t="shared" si="193"/>
        <v>0</v>
      </c>
      <c r="AF4085" s="71">
        <f t="shared" si="194"/>
        <v>0.1515</v>
      </c>
      <c r="AG4085" s="277" t="s">
        <v>908</v>
      </c>
      <c r="AH4085" s="277" t="s">
        <v>881</v>
      </c>
      <c r="AI4085" s="276" t="s">
        <v>882</v>
      </c>
      <c r="AJ4085" s="276" t="s">
        <v>883</v>
      </c>
      <c r="AK4085" s="276" t="s">
        <v>368</v>
      </c>
      <c r="AL4085" s="277" t="s">
        <v>185</v>
      </c>
      <c r="AM4085" s="276" t="s">
        <v>877</v>
      </c>
      <c r="AN4085" s="276" t="s">
        <v>518</v>
      </c>
      <c r="AO4085" s="277" t="s">
        <v>519</v>
      </c>
    </row>
    <row r="4086" spans="1:41" ht="15" thickBot="1" x14ac:dyDescent="0.4">
      <c r="A4086" s="8">
        <v>2025</v>
      </c>
      <c r="B4086" s="9" t="s">
        <v>182</v>
      </c>
      <c r="C4086" s="9" t="s">
        <v>185</v>
      </c>
      <c r="D4086" s="9" t="s">
        <v>368</v>
      </c>
      <c r="E4086" s="9" t="s">
        <v>32</v>
      </c>
      <c r="F4086" s="8">
        <v>2033</v>
      </c>
      <c r="G4086" s="11">
        <v>0</v>
      </c>
      <c r="H4086" s="11" t="s">
        <v>35</v>
      </c>
      <c r="I4086" s="11">
        <v>0</v>
      </c>
      <c r="J4086" s="11" t="s">
        <v>35</v>
      </c>
      <c r="K4086" s="11">
        <v>0.35235</v>
      </c>
      <c r="L4086" s="11">
        <v>9.2259999999999995E-2</v>
      </c>
      <c r="M4086" s="11">
        <v>0</v>
      </c>
      <c r="N4086" s="11">
        <v>0</v>
      </c>
      <c r="O4086" s="11">
        <v>0</v>
      </c>
      <c r="P4086" s="11" t="s">
        <v>35</v>
      </c>
      <c r="Q4086" s="11">
        <v>0</v>
      </c>
      <c r="R4086" s="11">
        <v>0</v>
      </c>
      <c r="S4086" s="11">
        <v>0</v>
      </c>
      <c r="T4086" s="11">
        <v>0.56508999999999998</v>
      </c>
      <c r="U4086" s="11">
        <v>0</v>
      </c>
      <c r="V4086" s="11">
        <v>0</v>
      </c>
      <c r="W4086" s="11">
        <v>0</v>
      </c>
      <c r="X4086" s="11">
        <v>0</v>
      </c>
      <c r="Y4086" s="11">
        <v>0.56508999999999998</v>
      </c>
      <c r="Z4086" s="11">
        <v>0</v>
      </c>
      <c r="AA4086" s="28" t="s">
        <v>35</v>
      </c>
      <c r="AB4086" s="28" t="s">
        <v>35</v>
      </c>
      <c r="AC4086" s="11">
        <v>0.25650000000000001</v>
      </c>
      <c r="AD4086" s="71">
        <f t="shared" si="192"/>
        <v>0.1205</v>
      </c>
      <c r="AE4086" s="71">
        <f t="shared" si="193"/>
        <v>0</v>
      </c>
      <c r="AF4086" s="71">
        <f t="shared" si="194"/>
        <v>0.25650000000000001</v>
      </c>
      <c r="AG4086" s="277" t="s">
        <v>908</v>
      </c>
      <c r="AH4086" s="277" t="s">
        <v>881</v>
      </c>
      <c r="AI4086" s="276" t="s">
        <v>882</v>
      </c>
      <c r="AJ4086" s="276" t="s">
        <v>883</v>
      </c>
      <c r="AK4086" s="276" t="s">
        <v>368</v>
      </c>
      <c r="AL4086" s="277" t="s">
        <v>185</v>
      </c>
      <c r="AM4086" s="276" t="s">
        <v>877</v>
      </c>
      <c r="AN4086" s="276" t="s">
        <v>518</v>
      </c>
      <c r="AO4086" s="277" t="s">
        <v>519</v>
      </c>
    </row>
    <row r="4087" spans="1:41" ht="15" thickBot="1" x14ac:dyDescent="0.4">
      <c r="A4087" s="8">
        <v>2025</v>
      </c>
      <c r="B4087" s="9" t="s">
        <v>182</v>
      </c>
      <c r="C4087" s="9" t="s">
        <v>185</v>
      </c>
      <c r="D4087" s="9" t="s">
        <v>368</v>
      </c>
      <c r="E4087" s="9" t="s">
        <v>32</v>
      </c>
      <c r="F4087" s="8">
        <v>2034</v>
      </c>
      <c r="G4087" s="11">
        <v>0</v>
      </c>
      <c r="H4087" s="11" t="s">
        <v>35</v>
      </c>
      <c r="I4087" s="11">
        <v>0</v>
      </c>
      <c r="J4087" s="11" t="s">
        <v>35</v>
      </c>
      <c r="K4087" s="11">
        <v>0.42986999999999997</v>
      </c>
      <c r="L4087" s="11">
        <v>0.11575000000000001</v>
      </c>
      <c r="M4087" s="11">
        <v>0</v>
      </c>
      <c r="N4087" s="11">
        <v>0</v>
      </c>
      <c r="O4087" s="11">
        <v>0</v>
      </c>
      <c r="P4087" s="11" t="s">
        <v>35</v>
      </c>
      <c r="Q4087" s="11">
        <v>0</v>
      </c>
      <c r="R4087" s="11">
        <v>0</v>
      </c>
      <c r="S4087" s="11">
        <v>0</v>
      </c>
      <c r="T4087" s="11">
        <v>0.67384999999999995</v>
      </c>
      <c r="U4087" s="11">
        <v>0</v>
      </c>
      <c r="V4087" s="11">
        <v>0</v>
      </c>
      <c r="W4087" s="11">
        <v>0</v>
      </c>
      <c r="X4087" s="11">
        <v>0</v>
      </c>
      <c r="Y4087" s="11">
        <v>0.67384999999999995</v>
      </c>
      <c r="Z4087" s="11">
        <v>0</v>
      </c>
      <c r="AA4087" s="28" t="s">
        <v>35</v>
      </c>
      <c r="AB4087" s="28" t="s">
        <v>35</v>
      </c>
      <c r="AC4087" s="11">
        <v>0.23733000000000001</v>
      </c>
      <c r="AD4087" s="71">
        <f t="shared" si="192"/>
        <v>0.12820000000000001</v>
      </c>
      <c r="AE4087" s="71">
        <f t="shared" si="193"/>
        <v>0</v>
      </c>
      <c r="AF4087" s="71">
        <f t="shared" si="194"/>
        <v>0.23730000000000001</v>
      </c>
      <c r="AG4087" s="277" t="s">
        <v>908</v>
      </c>
      <c r="AH4087" s="277" t="s">
        <v>881</v>
      </c>
      <c r="AI4087" s="276" t="s">
        <v>882</v>
      </c>
      <c r="AJ4087" s="276" t="s">
        <v>883</v>
      </c>
      <c r="AK4087" s="276" t="s">
        <v>368</v>
      </c>
      <c r="AL4087" s="277" t="s">
        <v>185</v>
      </c>
      <c r="AM4087" s="276" t="s">
        <v>877</v>
      </c>
      <c r="AN4087" s="276" t="s">
        <v>518</v>
      </c>
      <c r="AO4087" s="277" t="s">
        <v>519</v>
      </c>
    </row>
    <row r="4088" spans="1:41" ht="15" thickBot="1" x14ac:dyDescent="0.4">
      <c r="A4088" s="8">
        <v>2025</v>
      </c>
      <c r="B4088" s="9" t="s">
        <v>182</v>
      </c>
      <c r="C4088" s="9" t="s">
        <v>185</v>
      </c>
      <c r="D4088" s="9" t="s">
        <v>368</v>
      </c>
      <c r="E4088" s="9" t="s">
        <v>32</v>
      </c>
      <c r="F4088" s="8">
        <v>2035</v>
      </c>
      <c r="G4088" s="11">
        <v>0</v>
      </c>
      <c r="H4088" s="11" t="s">
        <v>35</v>
      </c>
      <c r="I4088" s="11">
        <v>0</v>
      </c>
      <c r="J4088" s="11" t="s">
        <v>35</v>
      </c>
      <c r="K4088" s="11">
        <v>0.55627000000000004</v>
      </c>
      <c r="L4088" s="11">
        <v>0.23727999999999999</v>
      </c>
      <c r="M4088" s="11">
        <v>0</v>
      </c>
      <c r="N4088" s="11">
        <v>0</v>
      </c>
      <c r="O4088" s="11">
        <v>0</v>
      </c>
      <c r="P4088" s="11" t="s">
        <v>35</v>
      </c>
      <c r="Q4088" s="11">
        <v>0</v>
      </c>
      <c r="R4088" s="11">
        <v>0</v>
      </c>
      <c r="S4088" s="11">
        <v>0</v>
      </c>
      <c r="T4088" s="11">
        <v>1.1026199999999999</v>
      </c>
      <c r="U4088" s="11">
        <v>0</v>
      </c>
      <c r="V4088" s="11">
        <v>0</v>
      </c>
      <c r="W4088" s="11">
        <v>0</v>
      </c>
      <c r="X4088" s="11">
        <v>0</v>
      </c>
      <c r="Y4088" s="11">
        <v>1.1026199999999999</v>
      </c>
      <c r="Z4088" s="11">
        <v>0</v>
      </c>
      <c r="AA4088" s="28" t="s">
        <v>35</v>
      </c>
      <c r="AB4088" s="28" t="s">
        <v>35</v>
      </c>
      <c r="AC4088" s="11">
        <v>0.26129000000000002</v>
      </c>
      <c r="AD4088" s="71">
        <f t="shared" si="192"/>
        <v>0.30909999999999999</v>
      </c>
      <c r="AE4088" s="71">
        <f t="shared" si="193"/>
        <v>0</v>
      </c>
      <c r="AF4088" s="71">
        <f t="shared" si="194"/>
        <v>0.26129999999999998</v>
      </c>
      <c r="AG4088" s="277" t="s">
        <v>908</v>
      </c>
      <c r="AH4088" s="277" t="s">
        <v>881</v>
      </c>
      <c r="AI4088" s="276" t="s">
        <v>882</v>
      </c>
      <c r="AJ4088" s="276" t="s">
        <v>883</v>
      </c>
      <c r="AK4088" s="276" t="s">
        <v>368</v>
      </c>
      <c r="AL4088" s="277" t="s">
        <v>185</v>
      </c>
      <c r="AM4088" s="276" t="s">
        <v>877</v>
      </c>
      <c r="AN4088" s="276" t="s">
        <v>518</v>
      </c>
      <c r="AO4088" s="277" t="s">
        <v>519</v>
      </c>
    </row>
    <row r="4089" spans="1:41" ht="23.5" thickBot="1" x14ac:dyDescent="0.4">
      <c r="A4089" s="8">
        <v>2025</v>
      </c>
      <c r="B4089" s="9" t="s">
        <v>182</v>
      </c>
      <c r="C4089" s="9" t="s">
        <v>186</v>
      </c>
      <c r="D4089" s="9" t="s">
        <v>369</v>
      </c>
      <c r="E4089" s="97" t="s">
        <v>29</v>
      </c>
      <c r="F4089" s="8">
        <v>2025</v>
      </c>
      <c r="G4089" s="10">
        <v>0</v>
      </c>
      <c r="H4089" s="10">
        <v>142</v>
      </c>
      <c r="I4089" s="10">
        <v>94</v>
      </c>
      <c r="J4089" s="10">
        <v>215</v>
      </c>
      <c r="K4089" s="10">
        <v>81</v>
      </c>
      <c r="L4089" s="10">
        <v>250</v>
      </c>
      <c r="M4089" s="10">
        <v>0</v>
      </c>
      <c r="N4089" s="10">
        <v>10</v>
      </c>
      <c r="O4089" s="10">
        <v>0</v>
      </c>
      <c r="P4089" s="10">
        <v>60</v>
      </c>
      <c r="Q4089" s="10">
        <v>39</v>
      </c>
      <c r="R4089" s="10">
        <v>0</v>
      </c>
      <c r="S4089" s="10">
        <v>0</v>
      </c>
      <c r="T4089" s="10">
        <v>891</v>
      </c>
      <c r="U4089" s="10">
        <v>0</v>
      </c>
      <c r="V4089" s="10">
        <v>0</v>
      </c>
      <c r="W4089" s="10">
        <v>0</v>
      </c>
      <c r="X4089" s="10">
        <v>0</v>
      </c>
      <c r="Y4089" s="10">
        <v>891</v>
      </c>
      <c r="Z4089" s="10">
        <v>20</v>
      </c>
      <c r="AA4089" s="10">
        <v>86</v>
      </c>
      <c r="AB4089" s="10">
        <v>35</v>
      </c>
      <c r="AC4089" s="10">
        <v>141</v>
      </c>
      <c r="AD4089" s="71">
        <f t="shared" si="192"/>
        <v>0</v>
      </c>
      <c r="AE4089" s="71">
        <f t="shared" si="193"/>
        <v>0</v>
      </c>
      <c r="AF4089" s="71">
        <f t="shared" si="194"/>
        <v>0</v>
      </c>
      <c r="AG4089" s="277" t="s">
        <v>905</v>
      </c>
      <c r="AH4089" s="277" t="s">
        <v>884</v>
      </c>
      <c r="AI4089" s="276" t="s">
        <v>885</v>
      </c>
      <c r="AJ4089" s="276" t="s">
        <v>886</v>
      </c>
      <c r="AK4089" s="276" t="s">
        <v>369</v>
      </c>
      <c r="AL4089" s="277" t="s">
        <v>186</v>
      </c>
      <c r="AM4089" s="276" t="s">
        <v>877</v>
      </c>
      <c r="AN4089" s="276" t="s">
        <v>518</v>
      </c>
      <c r="AO4089" s="277" t="s">
        <v>519</v>
      </c>
    </row>
    <row r="4090" spans="1:41" ht="15" thickBot="1" x14ac:dyDescent="0.4">
      <c r="A4090" s="8">
        <v>2025</v>
      </c>
      <c r="B4090" s="9" t="s">
        <v>182</v>
      </c>
      <c r="C4090" s="9" t="s">
        <v>186</v>
      </c>
      <c r="D4090" s="9" t="s">
        <v>369</v>
      </c>
      <c r="E4090" s="9" t="s">
        <v>30</v>
      </c>
      <c r="F4090" s="8">
        <v>2025</v>
      </c>
      <c r="G4090" s="11">
        <v>0</v>
      </c>
      <c r="H4090" s="11">
        <v>0.44098999999999999</v>
      </c>
      <c r="I4090" s="11">
        <v>0.30064999999999997</v>
      </c>
      <c r="J4090" s="11">
        <v>0.65729000000000004</v>
      </c>
      <c r="K4090" s="11">
        <v>0.28792000000000001</v>
      </c>
      <c r="L4090" s="11">
        <v>0.78495000000000004</v>
      </c>
      <c r="M4090" s="11">
        <v>0</v>
      </c>
      <c r="N4090" s="11">
        <v>2.7779999999999999E-2</v>
      </c>
      <c r="O4090" s="11">
        <v>0</v>
      </c>
      <c r="P4090" s="11">
        <v>0.21081</v>
      </c>
      <c r="Q4090" s="11">
        <v>0.13639999999999999</v>
      </c>
      <c r="R4090" s="11">
        <v>0</v>
      </c>
      <c r="S4090" s="11">
        <v>0</v>
      </c>
      <c r="T4090" s="11">
        <v>2.8467799999999999</v>
      </c>
      <c r="U4090" s="11">
        <v>0</v>
      </c>
      <c r="V4090" s="11">
        <v>0</v>
      </c>
      <c r="W4090" s="11">
        <v>0</v>
      </c>
      <c r="X4090" s="11">
        <v>0</v>
      </c>
      <c r="Y4090" s="11">
        <v>2.8467799999999999</v>
      </c>
      <c r="Z4090" s="11">
        <v>1.057E-2</v>
      </c>
      <c r="AA4090" s="11">
        <v>5.8700000000000002E-2</v>
      </c>
      <c r="AB4090" s="11">
        <v>2.9989999999999999E-2</v>
      </c>
      <c r="AC4090" s="11">
        <v>9.9260000000000001E-2</v>
      </c>
      <c r="AD4090" s="71">
        <f t="shared" si="192"/>
        <v>0</v>
      </c>
      <c r="AE4090" s="71">
        <f t="shared" si="193"/>
        <v>0</v>
      </c>
      <c r="AF4090" s="71">
        <f t="shared" si="194"/>
        <v>0</v>
      </c>
      <c r="AG4090" s="277" t="s">
        <v>906</v>
      </c>
      <c r="AH4090" s="277" t="s">
        <v>884</v>
      </c>
      <c r="AI4090" s="276" t="s">
        <v>885</v>
      </c>
      <c r="AJ4090" s="276" t="s">
        <v>886</v>
      </c>
      <c r="AK4090" s="276" t="s">
        <v>369</v>
      </c>
      <c r="AL4090" s="277" t="s">
        <v>186</v>
      </c>
      <c r="AM4090" s="276" t="s">
        <v>877</v>
      </c>
      <c r="AN4090" s="276" t="s">
        <v>518</v>
      </c>
      <c r="AO4090" s="277" t="s">
        <v>519</v>
      </c>
    </row>
    <row r="4091" spans="1:41" ht="15" thickBot="1" x14ac:dyDescent="0.4">
      <c r="A4091" s="8">
        <v>2025</v>
      </c>
      <c r="B4091" s="9" t="s">
        <v>182</v>
      </c>
      <c r="C4091" s="9" t="s">
        <v>186</v>
      </c>
      <c r="D4091" s="9" t="s">
        <v>369</v>
      </c>
      <c r="E4091" s="9" t="s">
        <v>30</v>
      </c>
      <c r="F4091" s="8">
        <v>2026</v>
      </c>
      <c r="G4091" s="11">
        <v>0</v>
      </c>
      <c r="H4091" s="11">
        <v>0.45071</v>
      </c>
      <c r="I4091" s="11">
        <v>0.30874000000000001</v>
      </c>
      <c r="J4091" s="11">
        <v>0.65961999999999998</v>
      </c>
      <c r="K4091" s="11">
        <v>0.29543000000000003</v>
      </c>
      <c r="L4091" s="11">
        <v>0.80578000000000005</v>
      </c>
      <c r="M4091" s="11">
        <v>0</v>
      </c>
      <c r="N4091" s="11">
        <v>2.7609999999999999E-2</v>
      </c>
      <c r="O4091" s="11">
        <v>0</v>
      </c>
      <c r="P4091" s="11">
        <v>0.21099000000000001</v>
      </c>
      <c r="Q4091" s="11">
        <v>0.13444999999999999</v>
      </c>
      <c r="R4091" s="11">
        <v>0</v>
      </c>
      <c r="S4091" s="11">
        <v>0</v>
      </c>
      <c r="T4091" s="11">
        <v>2.8933200000000001</v>
      </c>
      <c r="U4091" s="11">
        <v>0</v>
      </c>
      <c r="V4091" s="11">
        <v>0</v>
      </c>
      <c r="W4091" s="11">
        <v>0</v>
      </c>
      <c r="X4091" s="11">
        <v>0</v>
      </c>
      <c r="Y4091" s="11">
        <v>2.8933200000000001</v>
      </c>
      <c r="Z4091" s="11">
        <v>1.0120000000000001E-2</v>
      </c>
      <c r="AA4091" s="11">
        <v>5.8650000000000001E-2</v>
      </c>
      <c r="AB4091" s="11">
        <v>2.9520000000000001E-2</v>
      </c>
      <c r="AC4091" s="11">
        <v>9.8290000000000002E-2</v>
      </c>
      <c r="AD4091" s="71">
        <f t="shared" si="192"/>
        <v>0</v>
      </c>
      <c r="AE4091" s="71">
        <f t="shared" si="193"/>
        <v>0</v>
      </c>
      <c r="AF4091" s="71">
        <f t="shared" si="194"/>
        <v>0</v>
      </c>
      <c r="AG4091" s="277" t="s">
        <v>906</v>
      </c>
      <c r="AH4091" s="277" t="s">
        <v>884</v>
      </c>
      <c r="AI4091" s="276" t="s">
        <v>885</v>
      </c>
      <c r="AJ4091" s="276" t="s">
        <v>886</v>
      </c>
      <c r="AK4091" s="276" t="s">
        <v>369</v>
      </c>
      <c r="AL4091" s="277" t="s">
        <v>186</v>
      </c>
      <c r="AM4091" s="276" t="s">
        <v>877</v>
      </c>
      <c r="AN4091" s="276" t="s">
        <v>518</v>
      </c>
      <c r="AO4091" s="277" t="s">
        <v>519</v>
      </c>
    </row>
    <row r="4092" spans="1:41" ht="15" thickBot="1" x14ac:dyDescent="0.4">
      <c r="A4092" s="8">
        <v>2025</v>
      </c>
      <c r="B4092" s="9" t="s">
        <v>182</v>
      </c>
      <c r="C4092" s="9" t="s">
        <v>186</v>
      </c>
      <c r="D4092" s="9" t="s">
        <v>369</v>
      </c>
      <c r="E4092" s="9" t="s">
        <v>30</v>
      </c>
      <c r="F4092" s="8">
        <v>2027</v>
      </c>
      <c r="G4092" s="11">
        <v>0</v>
      </c>
      <c r="H4092" s="11">
        <v>0.46626000000000001</v>
      </c>
      <c r="I4092" s="11">
        <v>0.31141999999999997</v>
      </c>
      <c r="J4092" s="11">
        <v>0.65569</v>
      </c>
      <c r="K4092" s="11">
        <v>0.30409999999999998</v>
      </c>
      <c r="L4092" s="11">
        <v>0.82303999999999999</v>
      </c>
      <c r="M4092" s="11">
        <v>0</v>
      </c>
      <c r="N4092" s="11">
        <v>2.7890000000000002E-2</v>
      </c>
      <c r="O4092" s="11">
        <v>0</v>
      </c>
      <c r="P4092" s="11">
        <v>0.20976</v>
      </c>
      <c r="Q4092" s="11">
        <v>0.13109000000000001</v>
      </c>
      <c r="R4092" s="11">
        <v>0</v>
      </c>
      <c r="S4092" s="11">
        <v>0</v>
      </c>
      <c r="T4092" s="11">
        <v>2.9292400000000001</v>
      </c>
      <c r="U4092" s="11">
        <v>0</v>
      </c>
      <c r="V4092" s="11">
        <v>0</v>
      </c>
      <c r="W4092" s="11">
        <v>0</v>
      </c>
      <c r="X4092" s="11">
        <v>0</v>
      </c>
      <c r="Y4092" s="11">
        <v>2.9292400000000001</v>
      </c>
      <c r="Z4092" s="11">
        <v>1.166E-2</v>
      </c>
      <c r="AA4092" s="11">
        <v>5.4289999999999998E-2</v>
      </c>
      <c r="AB4092" s="11">
        <v>2.9510000000000002E-2</v>
      </c>
      <c r="AC4092" s="11">
        <v>9.5460000000000003E-2</v>
      </c>
      <c r="AD4092" s="71">
        <f t="shared" si="192"/>
        <v>0</v>
      </c>
      <c r="AE4092" s="71">
        <f t="shared" si="193"/>
        <v>0</v>
      </c>
      <c r="AF4092" s="71">
        <f t="shared" si="194"/>
        <v>0</v>
      </c>
      <c r="AG4092" s="277" t="s">
        <v>906</v>
      </c>
      <c r="AH4092" s="277" t="s">
        <v>884</v>
      </c>
      <c r="AI4092" s="276" t="s">
        <v>885</v>
      </c>
      <c r="AJ4092" s="276" t="s">
        <v>886</v>
      </c>
      <c r="AK4092" s="276" t="s">
        <v>369</v>
      </c>
      <c r="AL4092" s="277" t="s">
        <v>186</v>
      </c>
      <c r="AM4092" s="276" t="s">
        <v>877</v>
      </c>
      <c r="AN4092" s="276" t="s">
        <v>518</v>
      </c>
      <c r="AO4092" s="277" t="s">
        <v>519</v>
      </c>
    </row>
    <row r="4093" spans="1:41" ht="15" thickBot="1" x14ac:dyDescent="0.4">
      <c r="A4093" s="8">
        <v>2025</v>
      </c>
      <c r="B4093" s="9" t="s">
        <v>182</v>
      </c>
      <c r="C4093" s="9" t="s">
        <v>186</v>
      </c>
      <c r="D4093" s="9" t="s">
        <v>369</v>
      </c>
      <c r="E4093" s="9" t="s">
        <v>30</v>
      </c>
      <c r="F4093" s="8">
        <v>2028</v>
      </c>
      <c r="G4093" s="11">
        <v>0</v>
      </c>
      <c r="H4093" s="11">
        <v>0.48004000000000002</v>
      </c>
      <c r="I4093" s="11">
        <v>0.31592999999999999</v>
      </c>
      <c r="J4093" s="11">
        <v>0.64847999999999995</v>
      </c>
      <c r="K4093" s="11">
        <v>0.31259999999999999</v>
      </c>
      <c r="L4093" s="11">
        <v>0.83821000000000001</v>
      </c>
      <c r="M4093" s="11">
        <v>0</v>
      </c>
      <c r="N4093" s="11">
        <v>2.7959999999999999E-2</v>
      </c>
      <c r="O4093" s="11">
        <v>0</v>
      </c>
      <c r="P4093" s="11">
        <v>0.21304000000000001</v>
      </c>
      <c r="Q4093" s="11">
        <v>0.13166</v>
      </c>
      <c r="R4093" s="11">
        <v>0</v>
      </c>
      <c r="S4093" s="11">
        <v>0</v>
      </c>
      <c r="T4093" s="11">
        <v>2.9679199999999999</v>
      </c>
      <c r="U4093" s="11">
        <v>0</v>
      </c>
      <c r="V4093" s="11">
        <v>0</v>
      </c>
      <c r="W4093" s="11">
        <v>0</v>
      </c>
      <c r="X4093" s="11">
        <v>0</v>
      </c>
      <c r="Y4093" s="11">
        <v>2.9679199999999999</v>
      </c>
      <c r="Z4093" s="11">
        <v>1.286E-2</v>
      </c>
      <c r="AA4093" s="11">
        <v>6.1129999999999997E-2</v>
      </c>
      <c r="AB4093" s="11">
        <v>3.0020000000000002E-2</v>
      </c>
      <c r="AC4093" s="11">
        <v>0.10401000000000001</v>
      </c>
      <c r="AD4093" s="71">
        <f t="shared" si="192"/>
        <v>0</v>
      </c>
      <c r="AE4093" s="71">
        <f t="shared" si="193"/>
        <v>0</v>
      </c>
      <c r="AF4093" s="71">
        <f t="shared" si="194"/>
        <v>0</v>
      </c>
      <c r="AG4093" s="277" t="s">
        <v>906</v>
      </c>
      <c r="AH4093" s="277" t="s">
        <v>884</v>
      </c>
      <c r="AI4093" s="276" t="s">
        <v>885</v>
      </c>
      <c r="AJ4093" s="276" t="s">
        <v>886</v>
      </c>
      <c r="AK4093" s="276" t="s">
        <v>369</v>
      </c>
      <c r="AL4093" s="277" t="s">
        <v>186</v>
      </c>
      <c r="AM4093" s="276" t="s">
        <v>877</v>
      </c>
      <c r="AN4093" s="276" t="s">
        <v>518</v>
      </c>
      <c r="AO4093" s="277" t="s">
        <v>519</v>
      </c>
    </row>
    <row r="4094" spans="1:41" ht="15" thickBot="1" x14ac:dyDescent="0.4">
      <c r="A4094" s="8">
        <v>2025</v>
      </c>
      <c r="B4094" s="9" t="s">
        <v>182</v>
      </c>
      <c r="C4094" s="9" t="s">
        <v>186</v>
      </c>
      <c r="D4094" s="9" t="s">
        <v>369</v>
      </c>
      <c r="E4094" s="9" t="s">
        <v>30</v>
      </c>
      <c r="F4094" s="8">
        <v>2029</v>
      </c>
      <c r="G4094" s="11">
        <v>0</v>
      </c>
      <c r="H4094" s="11">
        <v>0.49757000000000001</v>
      </c>
      <c r="I4094" s="11">
        <v>0.31888</v>
      </c>
      <c r="J4094" s="11">
        <v>0.63927999999999996</v>
      </c>
      <c r="K4094" s="11">
        <v>0.32278000000000001</v>
      </c>
      <c r="L4094" s="11">
        <v>0.85414999999999996</v>
      </c>
      <c r="M4094" s="11">
        <v>0</v>
      </c>
      <c r="N4094" s="11">
        <v>2.887E-2</v>
      </c>
      <c r="O4094" s="11">
        <v>0</v>
      </c>
      <c r="P4094" s="11">
        <v>0.21237</v>
      </c>
      <c r="Q4094" s="11">
        <v>0.12816</v>
      </c>
      <c r="R4094" s="11">
        <v>0</v>
      </c>
      <c r="S4094" s="11">
        <v>0</v>
      </c>
      <c r="T4094" s="11">
        <v>3.0020699999999998</v>
      </c>
      <c r="U4094" s="11">
        <v>0</v>
      </c>
      <c r="V4094" s="11">
        <v>0</v>
      </c>
      <c r="W4094" s="11">
        <v>0</v>
      </c>
      <c r="X4094" s="11">
        <v>0</v>
      </c>
      <c r="Y4094" s="11">
        <v>3.0020699999999998</v>
      </c>
      <c r="Z4094" s="11">
        <v>1.601E-2</v>
      </c>
      <c r="AA4094" s="11">
        <v>6.4500000000000002E-2</v>
      </c>
      <c r="AB4094" s="11">
        <v>2.9739999999999999E-2</v>
      </c>
      <c r="AC4094" s="11">
        <v>0.11026</v>
      </c>
      <c r="AD4094" s="71">
        <f t="shared" si="192"/>
        <v>0</v>
      </c>
      <c r="AE4094" s="71">
        <f t="shared" si="193"/>
        <v>0</v>
      </c>
      <c r="AF4094" s="71">
        <f t="shared" si="194"/>
        <v>0</v>
      </c>
      <c r="AG4094" s="277" t="s">
        <v>906</v>
      </c>
      <c r="AH4094" s="277" t="s">
        <v>884</v>
      </c>
      <c r="AI4094" s="276" t="s">
        <v>885</v>
      </c>
      <c r="AJ4094" s="276" t="s">
        <v>886</v>
      </c>
      <c r="AK4094" s="276" t="s">
        <v>369</v>
      </c>
      <c r="AL4094" s="277" t="s">
        <v>186</v>
      </c>
      <c r="AM4094" s="276" t="s">
        <v>877</v>
      </c>
      <c r="AN4094" s="276" t="s">
        <v>518</v>
      </c>
      <c r="AO4094" s="277" t="s">
        <v>519</v>
      </c>
    </row>
    <row r="4095" spans="1:41" ht="15" thickBot="1" x14ac:dyDescent="0.4">
      <c r="A4095" s="8">
        <v>2025</v>
      </c>
      <c r="B4095" s="9" t="s">
        <v>182</v>
      </c>
      <c r="C4095" s="9" t="s">
        <v>186</v>
      </c>
      <c r="D4095" s="9" t="s">
        <v>369</v>
      </c>
      <c r="E4095" s="9" t="s">
        <v>30</v>
      </c>
      <c r="F4095" s="8">
        <v>2030</v>
      </c>
      <c r="G4095" s="11">
        <v>0</v>
      </c>
      <c r="H4095" s="11">
        <v>0.5091</v>
      </c>
      <c r="I4095" s="11">
        <v>0.32308999999999999</v>
      </c>
      <c r="J4095" s="11">
        <v>0.64253000000000005</v>
      </c>
      <c r="K4095" s="11">
        <v>0.32747999999999999</v>
      </c>
      <c r="L4095" s="11">
        <v>0.86079000000000006</v>
      </c>
      <c r="M4095" s="11">
        <v>0</v>
      </c>
      <c r="N4095" s="11">
        <v>2.9960000000000001E-2</v>
      </c>
      <c r="O4095" s="11">
        <v>0</v>
      </c>
      <c r="P4095" s="11">
        <v>0.21259</v>
      </c>
      <c r="Q4095" s="11">
        <v>0.12948000000000001</v>
      </c>
      <c r="R4095" s="11">
        <v>0</v>
      </c>
      <c r="S4095" s="11">
        <v>0</v>
      </c>
      <c r="T4095" s="11">
        <v>3.0350299999999999</v>
      </c>
      <c r="U4095" s="11">
        <v>0</v>
      </c>
      <c r="V4095" s="11">
        <v>0</v>
      </c>
      <c r="W4095" s="11">
        <v>0</v>
      </c>
      <c r="X4095" s="11">
        <v>0</v>
      </c>
      <c r="Y4095" s="11">
        <v>3.0350299999999999</v>
      </c>
      <c r="Z4095" s="11">
        <v>1.821E-2</v>
      </c>
      <c r="AA4095" s="11">
        <v>6.3369999999999996E-2</v>
      </c>
      <c r="AB4095" s="11">
        <v>3.0329999999999999E-2</v>
      </c>
      <c r="AC4095" s="11">
        <v>0.11191</v>
      </c>
      <c r="AD4095" s="71">
        <f t="shared" si="192"/>
        <v>0</v>
      </c>
      <c r="AE4095" s="71">
        <f t="shared" si="193"/>
        <v>0</v>
      </c>
      <c r="AF4095" s="71">
        <f t="shared" si="194"/>
        <v>0</v>
      </c>
      <c r="AG4095" s="277" t="s">
        <v>906</v>
      </c>
      <c r="AH4095" s="277" t="s">
        <v>884</v>
      </c>
      <c r="AI4095" s="276" t="s">
        <v>885</v>
      </c>
      <c r="AJ4095" s="276" t="s">
        <v>886</v>
      </c>
      <c r="AK4095" s="276" t="s">
        <v>369</v>
      </c>
      <c r="AL4095" s="277" t="s">
        <v>186</v>
      </c>
      <c r="AM4095" s="276" t="s">
        <v>877</v>
      </c>
      <c r="AN4095" s="276" t="s">
        <v>518</v>
      </c>
      <c r="AO4095" s="277" t="s">
        <v>519</v>
      </c>
    </row>
    <row r="4096" spans="1:41" ht="15" thickBot="1" x14ac:dyDescent="0.4">
      <c r="A4096" s="8">
        <v>2025</v>
      </c>
      <c r="B4096" s="9" t="s">
        <v>182</v>
      </c>
      <c r="C4096" s="9" t="s">
        <v>186</v>
      </c>
      <c r="D4096" s="9" t="s">
        <v>369</v>
      </c>
      <c r="E4096" s="9" t="s">
        <v>30</v>
      </c>
      <c r="F4096" s="8">
        <v>2031</v>
      </c>
      <c r="G4096" s="11">
        <v>0</v>
      </c>
      <c r="H4096" s="11">
        <v>0.51798999999999995</v>
      </c>
      <c r="I4096" s="11">
        <v>0.32606000000000002</v>
      </c>
      <c r="J4096" s="11">
        <v>0.64412000000000003</v>
      </c>
      <c r="K4096" s="11">
        <v>0.33067999999999997</v>
      </c>
      <c r="L4096" s="11">
        <v>0.872</v>
      </c>
      <c r="M4096" s="11">
        <v>0</v>
      </c>
      <c r="N4096" s="11">
        <v>3.09E-2</v>
      </c>
      <c r="O4096" s="11">
        <v>0</v>
      </c>
      <c r="P4096" s="11">
        <v>0.21504999999999999</v>
      </c>
      <c r="Q4096" s="11">
        <v>0.12852</v>
      </c>
      <c r="R4096" s="11">
        <v>0</v>
      </c>
      <c r="S4096" s="11">
        <v>0</v>
      </c>
      <c r="T4096" s="11">
        <v>3.0653199999999998</v>
      </c>
      <c r="U4096" s="11">
        <v>0</v>
      </c>
      <c r="V4096" s="11">
        <v>0</v>
      </c>
      <c r="W4096" s="11">
        <v>0</v>
      </c>
      <c r="X4096" s="11">
        <v>0</v>
      </c>
      <c r="Y4096" s="11">
        <v>3.0653199999999998</v>
      </c>
      <c r="Z4096" s="11">
        <v>1.8630000000000001E-2</v>
      </c>
      <c r="AA4096" s="11">
        <v>6.3250000000000001E-2</v>
      </c>
      <c r="AB4096" s="11">
        <v>3.2280000000000003E-2</v>
      </c>
      <c r="AC4096" s="11">
        <v>0.11415</v>
      </c>
      <c r="AD4096" s="71">
        <f t="shared" si="192"/>
        <v>0</v>
      </c>
      <c r="AE4096" s="71">
        <f t="shared" si="193"/>
        <v>0</v>
      </c>
      <c r="AF4096" s="71">
        <f t="shared" si="194"/>
        <v>0</v>
      </c>
      <c r="AG4096" s="277" t="s">
        <v>906</v>
      </c>
      <c r="AH4096" s="277" t="s">
        <v>884</v>
      </c>
      <c r="AI4096" s="276" t="s">
        <v>885</v>
      </c>
      <c r="AJ4096" s="276" t="s">
        <v>886</v>
      </c>
      <c r="AK4096" s="276" t="s">
        <v>369</v>
      </c>
      <c r="AL4096" s="277" t="s">
        <v>186</v>
      </c>
      <c r="AM4096" s="276" t="s">
        <v>877</v>
      </c>
      <c r="AN4096" s="276" t="s">
        <v>518</v>
      </c>
      <c r="AO4096" s="277" t="s">
        <v>519</v>
      </c>
    </row>
    <row r="4097" spans="1:41" ht="15" thickBot="1" x14ac:dyDescent="0.4">
      <c r="A4097" s="8">
        <v>2025</v>
      </c>
      <c r="B4097" s="9" t="s">
        <v>182</v>
      </c>
      <c r="C4097" s="9" t="s">
        <v>186</v>
      </c>
      <c r="D4097" s="9" t="s">
        <v>369</v>
      </c>
      <c r="E4097" s="9" t="s">
        <v>30</v>
      </c>
      <c r="F4097" s="8">
        <v>2032</v>
      </c>
      <c r="G4097" s="11">
        <v>0</v>
      </c>
      <c r="H4097" s="11">
        <v>0.53212999999999999</v>
      </c>
      <c r="I4097" s="11">
        <v>0.32837</v>
      </c>
      <c r="J4097" s="11">
        <v>0.64280999999999999</v>
      </c>
      <c r="K4097" s="11">
        <v>0.33679999999999999</v>
      </c>
      <c r="L4097" s="11">
        <v>0.88375999999999999</v>
      </c>
      <c r="M4097" s="11">
        <v>0</v>
      </c>
      <c r="N4097" s="11">
        <v>3.1559999999999998E-2</v>
      </c>
      <c r="O4097" s="11">
        <v>0</v>
      </c>
      <c r="P4097" s="11">
        <v>0.21653</v>
      </c>
      <c r="Q4097" s="11">
        <v>0.12698000000000001</v>
      </c>
      <c r="R4097" s="11">
        <v>0</v>
      </c>
      <c r="S4097" s="11">
        <v>0</v>
      </c>
      <c r="T4097" s="11">
        <v>3.0989399999999998</v>
      </c>
      <c r="U4097" s="11">
        <v>0</v>
      </c>
      <c r="V4097" s="11">
        <v>0</v>
      </c>
      <c r="W4097" s="11">
        <v>0</v>
      </c>
      <c r="X4097" s="11">
        <v>0</v>
      </c>
      <c r="Y4097" s="11">
        <v>3.0989399999999998</v>
      </c>
      <c r="Z4097" s="11">
        <v>1.916E-2</v>
      </c>
      <c r="AA4097" s="11">
        <v>6.232E-2</v>
      </c>
      <c r="AB4097" s="11">
        <v>3.4290000000000001E-2</v>
      </c>
      <c r="AC4097" s="11">
        <v>0.11576</v>
      </c>
      <c r="AD4097" s="71">
        <f t="shared" si="192"/>
        <v>0</v>
      </c>
      <c r="AE4097" s="71">
        <f t="shared" si="193"/>
        <v>0</v>
      </c>
      <c r="AF4097" s="71">
        <f t="shared" si="194"/>
        <v>0</v>
      </c>
      <c r="AG4097" s="277" t="s">
        <v>906</v>
      </c>
      <c r="AH4097" s="277" t="s">
        <v>884</v>
      </c>
      <c r="AI4097" s="276" t="s">
        <v>885</v>
      </c>
      <c r="AJ4097" s="276" t="s">
        <v>886</v>
      </c>
      <c r="AK4097" s="276" t="s">
        <v>369</v>
      </c>
      <c r="AL4097" s="277" t="s">
        <v>186</v>
      </c>
      <c r="AM4097" s="276" t="s">
        <v>877</v>
      </c>
      <c r="AN4097" s="276" t="s">
        <v>518</v>
      </c>
      <c r="AO4097" s="277" t="s">
        <v>519</v>
      </c>
    </row>
    <row r="4098" spans="1:41" ht="15" thickBot="1" x14ac:dyDescent="0.4">
      <c r="A4098" s="8">
        <v>2025</v>
      </c>
      <c r="B4098" s="9" t="s">
        <v>182</v>
      </c>
      <c r="C4098" s="9" t="s">
        <v>186</v>
      </c>
      <c r="D4098" s="9" t="s">
        <v>369</v>
      </c>
      <c r="E4098" s="9" t="s">
        <v>30</v>
      </c>
      <c r="F4098" s="8">
        <v>2033</v>
      </c>
      <c r="G4098" s="11">
        <v>0</v>
      </c>
      <c r="H4098" s="11">
        <v>0.53791999999999995</v>
      </c>
      <c r="I4098" s="11">
        <v>0.33350000000000002</v>
      </c>
      <c r="J4098" s="11">
        <v>0.63700999999999997</v>
      </c>
      <c r="K4098" s="11">
        <v>0.34138000000000002</v>
      </c>
      <c r="L4098" s="11">
        <v>0.88739000000000001</v>
      </c>
      <c r="M4098" s="11">
        <v>0</v>
      </c>
      <c r="N4098" s="11">
        <v>3.0970000000000001E-2</v>
      </c>
      <c r="O4098" s="11">
        <v>0</v>
      </c>
      <c r="P4098" s="11">
        <v>0.22034999999999999</v>
      </c>
      <c r="Q4098" s="11">
        <v>0.12739</v>
      </c>
      <c r="R4098" s="11">
        <v>0</v>
      </c>
      <c r="S4098" s="11">
        <v>0</v>
      </c>
      <c r="T4098" s="11">
        <v>3.1158999999999999</v>
      </c>
      <c r="U4098" s="11">
        <v>0</v>
      </c>
      <c r="V4098" s="11">
        <v>0</v>
      </c>
      <c r="W4098" s="11">
        <v>0</v>
      </c>
      <c r="X4098" s="11">
        <v>0</v>
      </c>
      <c r="Y4098" s="11">
        <v>3.1158999999999999</v>
      </c>
      <c r="Z4098" s="11">
        <v>1.9779999999999999E-2</v>
      </c>
      <c r="AA4098" s="11">
        <v>7.1279999999999996E-2</v>
      </c>
      <c r="AB4098" s="11">
        <v>3.4869999999999998E-2</v>
      </c>
      <c r="AC4098" s="11">
        <v>0.12592999999999999</v>
      </c>
      <c r="AD4098" s="71">
        <f t="shared" si="192"/>
        <v>0</v>
      </c>
      <c r="AE4098" s="71">
        <f t="shared" si="193"/>
        <v>0</v>
      </c>
      <c r="AF4098" s="71">
        <f t="shared" si="194"/>
        <v>0</v>
      </c>
      <c r="AG4098" s="277" t="s">
        <v>906</v>
      </c>
      <c r="AH4098" s="277" t="s">
        <v>884</v>
      </c>
      <c r="AI4098" s="276" t="s">
        <v>885</v>
      </c>
      <c r="AJ4098" s="276" t="s">
        <v>886</v>
      </c>
      <c r="AK4098" s="276" t="s">
        <v>369</v>
      </c>
      <c r="AL4098" s="277" t="s">
        <v>186</v>
      </c>
      <c r="AM4098" s="276" t="s">
        <v>877</v>
      </c>
      <c r="AN4098" s="276" t="s">
        <v>518</v>
      </c>
      <c r="AO4098" s="277" t="s">
        <v>519</v>
      </c>
    </row>
    <row r="4099" spans="1:41" ht="15" thickBot="1" x14ac:dyDescent="0.4">
      <c r="A4099" s="8">
        <v>2025</v>
      </c>
      <c r="B4099" s="9" t="s">
        <v>182</v>
      </c>
      <c r="C4099" s="9" t="s">
        <v>186</v>
      </c>
      <c r="D4099" s="9" t="s">
        <v>369</v>
      </c>
      <c r="E4099" s="9" t="s">
        <v>30</v>
      </c>
      <c r="F4099" s="8">
        <v>2034</v>
      </c>
      <c r="G4099" s="11">
        <v>0</v>
      </c>
      <c r="H4099" s="11">
        <v>0.55518999999999996</v>
      </c>
      <c r="I4099" s="11">
        <v>0.33829999999999999</v>
      </c>
      <c r="J4099" s="11">
        <v>0.63285000000000002</v>
      </c>
      <c r="K4099" s="11">
        <v>0.34895999999999999</v>
      </c>
      <c r="L4099" s="11">
        <v>0.89034000000000002</v>
      </c>
      <c r="M4099" s="11">
        <v>0</v>
      </c>
      <c r="N4099" s="11">
        <v>3.3180000000000001E-2</v>
      </c>
      <c r="O4099" s="11">
        <v>0</v>
      </c>
      <c r="P4099" s="11">
        <v>0.22564999999999999</v>
      </c>
      <c r="Q4099" s="11">
        <v>0.12716</v>
      </c>
      <c r="R4099" s="11">
        <v>0</v>
      </c>
      <c r="S4099" s="11">
        <v>0</v>
      </c>
      <c r="T4099" s="11">
        <v>3.15164</v>
      </c>
      <c r="U4099" s="11">
        <v>0</v>
      </c>
      <c r="V4099" s="11">
        <v>0</v>
      </c>
      <c r="W4099" s="11">
        <v>0</v>
      </c>
      <c r="X4099" s="11">
        <v>0</v>
      </c>
      <c r="Y4099" s="11">
        <v>3.15164</v>
      </c>
      <c r="Z4099" s="11">
        <v>2.1100000000000001E-2</v>
      </c>
      <c r="AA4099" s="11">
        <v>7.8460000000000002E-2</v>
      </c>
      <c r="AB4099" s="11">
        <v>3.7280000000000001E-2</v>
      </c>
      <c r="AC4099" s="11">
        <v>0.13683999999999999</v>
      </c>
      <c r="AD4099" s="71">
        <f t="shared" si="192"/>
        <v>0</v>
      </c>
      <c r="AE4099" s="71">
        <f t="shared" si="193"/>
        <v>0</v>
      </c>
      <c r="AF4099" s="71">
        <f t="shared" si="194"/>
        <v>0</v>
      </c>
      <c r="AG4099" s="277" t="s">
        <v>906</v>
      </c>
      <c r="AH4099" s="277" t="s">
        <v>884</v>
      </c>
      <c r="AI4099" s="276" t="s">
        <v>885</v>
      </c>
      <c r="AJ4099" s="276" t="s">
        <v>886</v>
      </c>
      <c r="AK4099" s="276" t="s">
        <v>369</v>
      </c>
      <c r="AL4099" s="277" t="s">
        <v>186</v>
      </c>
      <c r="AM4099" s="276" t="s">
        <v>877</v>
      </c>
      <c r="AN4099" s="276" t="s">
        <v>518</v>
      </c>
      <c r="AO4099" s="277" t="s">
        <v>519</v>
      </c>
    </row>
    <row r="4100" spans="1:41" ht="15" thickBot="1" x14ac:dyDescent="0.4">
      <c r="A4100" s="8">
        <v>2025</v>
      </c>
      <c r="B4100" s="9" t="s">
        <v>182</v>
      </c>
      <c r="C4100" s="9" t="s">
        <v>186</v>
      </c>
      <c r="D4100" s="9" t="s">
        <v>369</v>
      </c>
      <c r="E4100" s="9" t="s">
        <v>30</v>
      </c>
      <c r="F4100" s="8">
        <v>2035</v>
      </c>
      <c r="G4100" s="11">
        <v>0</v>
      </c>
      <c r="H4100" s="11">
        <v>0.56237999999999999</v>
      </c>
      <c r="I4100" s="11">
        <v>0.34356999999999999</v>
      </c>
      <c r="J4100" s="11">
        <v>0.63268999999999997</v>
      </c>
      <c r="K4100" s="11">
        <v>0.35619000000000001</v>
      </c>
      <c r="L4100" s="11">
        <v>0.90729000000000004</v>
      </c>
      <c r="M4100" s="11">
        <v>0</v>
      </c>
      <c r="N4100" s="11">
        <v>3.4130000000000001E-2</v>
      </c>
      <c r="O4100" s="11">
        <v>0</v>
      </c>
      <c r="P4100" s="11">
        <v>0.22822999999999999</v>
      </c>
      <c r="Q4100" s="11">
        <v>0.12379</v>
      </c>
      <c r="R4100" s="11">
        <v>0</v>
      </c>
      <c r="S4100" s="11">
        <v>0</v>
      </c>
      <c r="T4100" s="11">
        <v>3.1882700000000002</v>
      </c>
      <c r="U4100" s="11">
        <v>0</v>
      </c>
      <c r="V4100" s="11">
        <v>0</v>
      </c>
      <c r="W4100" s="11">
        <v>0</v>
      </c>
      <c r="X4100" s="11">
        <v>0</v>
      </c>
      <c r="Y4100" s="11">
        <v>3.1882700000000002</v>
      </c>
      <c r="Z4100" s="11">
        <v>2.291E-2</v>
      </c>
      <c r="AA4100" s="11">
        <v>8.4760000000000002E-2</v>
      </c>
      <c r="AB4100" s="11">
        <v>3.8969999999999998E-2</v>
      </c>
      <c r="AC4100" s="11">
        <v>0.14663999999999999</v>
      </c>
      <c r="AD4100" s="71">
        <f t="shared" si="192"/>
        <v>0</v>
      </c>
      <c r="AE4100" s="71">
        <f t="shared" si="193"/>
        <v>0</v>
      </c>
      <c r="AF4100" s="71">
        <f t="shared" si="194"/>
        <v>0</v>
      </c>
      <c r="AG4100" s="277" t="s">
        <v>906</v>
      </c>
      <c r="AH4100" s="277" t="s">
        <v>884</v>
      </c>
      <c r="AI4100" s="276" t="s">
        <v>885</v>
      </c>
      <c r="AJ4100" s="276" t="s">
        <v>886</v>
      </c>
      <c r="AK4100" s="276" t="s">
        <v>369</v>
      </c>
      <c r="AL4100" s="277" t="s">
        <v>186</v>
      </c>
      <c r="AM4100" s="276" t="s">
        <v>877</v>
      </c>
      <c r="AN4100" s="276" t="s">
        <v>518</v>
      </c>
      <c r="AO4100" s="277" t="s">
        <v>519</v>
      </c>
    </row>
    <row r="4101" spans="1:41" ht="15" thickBot="1" x14ac:dyDescent="0.4">
      <c r="A4101" s="8">
        <v>2025</v>
      </c>
      <c r="B4101" s="9" t="s">
        <v>182</v>
      </c>
      <c r="C4101" s="9" t="s">
        <v>186</v>
      </c>
      <c r="D4101" s="9" t="s">
        <v>369</v>
      </c>
      <c r="E4101" s="9" t="s">
        <v>31</v>
      </c>
      <c r="F4101" s="8">
        <v>2025</v>
      </c>
      <c r="G4101" s="11" t="s">
        <v>381</v>
      </c>
      <c r="H4101" s="11" t="s">
        <v>381</v>
      </c>
      <c r="I4101" s="11" t="s">
        <v>381</v>
      </c>
      <c r="J4101" s="11" t="s">
        <v>381</v>
      </c>
      <c r="K4101" s="11" t="s">
        <v>381</v>
      </c>
      <c r="L4101" s="11" t="s">
        <v>381</v>
      </c>
      <c r="M4101" s="11" t="s">
        <v>381</v>
      </c>
      <c r="N4101" s="11" t="s">
        <v>381</v>
      </c>
      <c r="O4101" s="11" t="s">
        <v>381</v>
      </c>
      <c r="P4101" s="11" t="s">
        <v>381</v>
      </c>
      <c r="Q4101" s="11" t="s">
        <v>381</v>
      </c>
      <c r="R4101" s="11" t="s">
        <v>381</v>
      </c>
      <c r="S4101" s="11" t="s">
        <v>381</v>
      </c>
      <c r="T4101" s="11" t="s">
        <v>381</v>
      </c>
      <c r="U4101" s="11" t="s">
        <v>381</v>
      </c>
      <c r="V4101" s="11" t="s">
        <v>381</v>
      </c>
      <c r="W4101" s="11" t="s">
        <v>381</v>
      </c>
      <c r="X4101" s="11" t="s">
        <v>381</v>
      </c>
      <c r="Y4101" s="11" t="s">
        <v>381</v>
      </c>
      <c r="Z4101" s="11">
        <v>8.9550000000000005E-2</v>
      </c>
      <c r="AA4101" s="11">
        <v>0.50982000000000005</v>
      </c>
      <c r="AB4101" s="11">
        <v>9.4100000000000003E-2</v>
      </c>
      <c r="AC4101" s="11">
        <v>0.69347000000000003</v>
      </c>
      <c r="AD4101" s="71"/>
      <c r="AE4101" s="71"/>
      <c r="AF4101" s="71">
        <f t="shared" si="194"/>
        <v>0</v>
      </c>
      <c r="AG4101" s="277" t="s">
        <v>907</v>
      </c>
      <c r="AH4101" s="277" t="s">
        <v>884</v>
      </c>
      <c r="AI4101" s="276" t="s">
        <v>885</v>
      </c>
      <c r="AJ4101" s="276" t="s">
        <v>886</v>
      </c>
      <c r="AK4101" s="276" t="s">
        <v>369</v>
      </c>
      <c r="AL4101" s="277" t="s">
        <v>186</v>
      </c>
      <c r="AM4101" s="276" t="s">
        <v>877</v>
      </c>
      <c r="AN4101" s="276" t="s">
        <v>518</v>
      </c>
      <c r="AO4101" s="277" t="s">
        <v>519</v>
      </c>
    </row>
    <row r="4102" spans="1:41" ht="15" thickBot="1" x14ac:dyDescent="0.4">
      <c r="A4102" s="8">
        <v>2025</v>
      </c>
      <c r="B4102" s="9" t="s">
        <v>182</v>
      </c>
      <c r="C4102" s="9" t="s">
        <v>186</v>
      </c>
      <c r="D4102" s="9" t="s">
        <v>369</v>
      </c>
      <c r="E4102" s="9" t="s">
        <v>31</v>
      </c>
      <c r="F4102" s="8">
        <v>2026</v>
      </c>
      <c r="G4102" s="11" t="s">
        <v>381</v>
      </c>
      <c r="H4102" s="11" t="s">
        <v>381</v>
      </c>
      <c r="I4102" s="11" t="s">
        <v>381</v>
      </c>
      <c r="J4102" s="11" t="s">
        <v>381</v>
      </c>
      <c r="K4102" s="11" t="s">
        <v>381</v>
      </c>
      <c r="L4102" s="11" t="s">
        <v>381</v>
      </c>
      <c r="M4102" s="11" t="s">
        <v>381</v>
      </c>
      <c r="N4102" s="11" t="s">
        <v>381</v>
      </c>
      <c r="O4102" s="11" t="s">
        <v>381</v>
      </c>
      <c r="P4102" s="11" t="s">
        <v>381</v>
      </c>
      <c r="Q4102" s="11" t="s">
        <v>381</v>
      </c>
      <c r="R4102" s="11" t="s">
        <v>381</v>
      </c>
      <c r="S4102" s="11" t="s">
        <v>381</v>
      </c>
      <c r="T4102" s="11" t="s">
        <v>381</v>
      </c>
      <c r="U4102" s="11" t="s">
        <v>381</v>
      </c>
      <c r="V4102" s="11" t="s">
        <v>381</v>
      </c>
      <c r="W4102" s="11" t="s">
        <v>381</v>
      </c>
      <c r="X4102" s="11" t="s">
        <v>381</v>
      </c>
      <c r="Y4102" s="11" t="s">
        <v>381</v>
      </c>
      <c r="Z4102" s="11">
        <v>9.221E-2</v>
      </c>
      <c r="AA4102" s="11">
        <v>0.50622</v>
      </c>
      <c r="AB4102" s="11">
        <v>0.10417</v>
      </c>
      <c r="AC4102" s="11">
        <v>0.70259000000000005</v>
      </c>
      <c r="AD4102" s="71"/>
      <c r="AE4102" s="71"/>
      <c r="AF4102" s="71">
        <f t="shared" si="194"/>
        <v>0</v>
      </c>
      <c r="AG4102" s="277" t="s">
        <v>907</v>
      </c>
      <c r="AH4102" s="277" t="s">
        <v>884</v>
      </c>
      <c r="AI4102" s="276" t="s">
        <v>885</v>
      </c>
      <c r="AJ4102" s="276" t="s">
        <v>886</v>
      </c>
      <c r="AK4102" s="276" t="s">
        <v>369</v>
      </c>
      <c r="AL4102" s="277" t="s">
        <v>186</v>
      </c>
      <c r="AM4102" s="276" t="s">
        <v>877</v>
      </c>
      <c r="AN4102" s="276" t="s">
        <v>518</v>
      </c>
      <c r="AO4102" s="277" t="s">
        <v>519</v>
      </c>
    </row>
    <row r="4103" spans="1:41" ht="15" thickBot="1" x14ac:dyDescent="0.4">
      <c r="A4103" s="8">
        <v>2025</v>
      </c>
      <c r="B4103" s="9" t="s">
        <v>182</v>
      </c>
      <c r="C4103" s="9" t="s">
        <v>186</v>
      </c>
      <c r="D4103" s="9" t="s">
        <v>369</v>
      </c>
      <c r="E4103" s="9" t="s">
        <v>31</v>
      </c>
      <c r="F4103" s="8">
        <v>2027</v>
      </c>
      <c r="G4103" s="11" t="s">
        <v>381</v>
      </c>
      <c r="H4103" s="11" t="s">
        <v>381</v>
      </c>
      <c r="I4103" s="11" t="s">
        <v>381</v>
      </c>
      <c r="J4103" s="11" t="s">
        <v>381</v>
      </c>
      <c r="K4103" s="11" t="s">
        <v>381</v>
      </c>
      <c r="L4103" s="11" t="s">
        <v>381</v>
      </c>
      <c r="M4103" s="11" t="s">
        <v>381</v>
      </c>
      <c r="N4103" s="11" t="s">
        <v>381</v>
      </c>
      <c r="O4103" s="11" t="s">
        <v>381</v>
      </c>
      <c r="P4103" s="11" t="s">
        <v>381</v>
      </c>
      <c r="Q4103" s="11" t="s">
        <v>381</v>
      </c>
      <c r="R4103" s="11" t="s">
        <v>381</v>
      </c>
      <c r="S4103" s="11" t="s">
        <v>381</v>
      </c>
      <c r="T4103" s="11" t="s">
        <v>381</v>
      </c>
      <c r="U4103" s="11" t="s">
        <v>381</v>
      </c>
      <c r="V4103" s="11" t="s">
        <v>381</v>
      </c>
      <c r="W4103" s="11" t="s">
        <v>381</v>
      </c>
      <c r="X4103" s="11" t="s">
        <v>381</v>
      </c>
      <c r="Y4103" s="11" t="s">
        <v>381</v>
      </c>
      <c r="Z4103" s="11">
        <v>9.6589999999999995E-2</v>
      </c>
      <c r="AA4103" s="11">
        <v>0.48259999999999997</v>
      </c>
      <c r="AB4103" s="11">
        <v>0.10324</v>
      </c>
      <c r="AC4103" s="11">
        <v>0.68242999999999998</v>
      </c>
      <c r="AD4103" s="71"/>
      <c r="AE4103" s="71"/>
      <c r="AF4103" s="71">
        <f t="shared" si="194"/>
        <v>0</v>
      </c>
      <c r="AG4103" s="277" t="s">
        <v>907</v>
      </c>
      <c r="AH4103" s="277" t="s">
        <v>884</v>
      </c>
      <c r="AI4103" s="276" t="s">
        <v>885</v>
      </c>
      <c r="AJ4103" s="276" t="s">
        <v>886</v>
      </c>
      <c r="AK4103" s="276" t="s">
        <v>369</v>
      </c>
      <c r="AL4103" s="277" t="s">
        <v>186</v>
      </c>
      <c r="AM4103" s="276" t="s">
        <v>877</v>
      </c>
      <c r="AN4103" s="276" t="s">
        <v>518</v>
      </c>
      <c r="AO4103" s="277" t="s">
        <v>519</v>
      </c>
    </row>
    <row r="4104" spans="1:41" ht="15" thickBot="1" x14ac:dyDescent="0.4">
      <c r="A4104" s="8">
        <v>2025</v>
      </c>
      <c r="B4104" s="9" t="s">
        <v>182</v>
      </c>
      <c r="C4104" s="9" t="s">
        <v>186</v>
      </c>
      <c r="D4104" s="9" t="s">
        <v>369</v>
      </c>
      <c r="E4104" s="9" t="s">
        <v>31</v>
      </c>
      <c r="F4104" s="8">
        <v>2028</v>
      </c>
      <c r="G4104" s="11" t="s">
        <v>381</v>
      </c>
      <c r="H4104" s="11" t="s">
        <v>381</v>
      </c>
      <c r="I4104" s="11" t="s">
        <v>381</v>
      </c>
      <c r="J4104" s="11" t="s">
        <v>381</v>
      </c>
      <c r="K4104" s="11" t="s">
        <v>381</v>
      </c>
      <c r="L4104" s="11" t="s">
        <v>381</v>
      </c>
      <c r="M4104" s="11" t="s">
        <v>381</v>
      </c>
      <c r="N4104" s="11" t="s">
        <v>381</v>
      </c>
      <c r="O4104" s="11" t="s">
        <v>381</v>
      </c>
      <c r="P4104" s="11" t="s">
        <v>381</v>
      </c>
      <c r="Q4104" s="11" t="s">
        <v>381</v>
      </c>
      <c r="R4104" s="11" t="s">
        <v>381</v>
      </c>
      <c r="S4104" s="11" t="s">
        <v>381</v>
      </c>
      <c r="T4104" s="11" t="s">
        <v>381</v>
      </c>
      <c r="U4104" s="11" t="s">
        <v>381</v>
      </c>
      <c r="V4104" s="11" t="s">
        <v>381</v>
      </c>
      <c r="W4104" s="11" t="s">
        <v>381</v>
      </c>
      <c r="X4104" s="11" t="s">
        <v>381</v>
      </c>
      <c r="Y4104" s="11" t="s">
        <v>381</v>
      </c>
      <c r="Z4104" s="11">
        <v>9.8610000000000003E-2</v>
      </c>
      <c r="AA4104" s="11">
        <v>0.48194999999999999</v>
      </c>
      <c r="AB4104" s="11">
        <v>0.10206</v>
      </c>
      <c r="AC4104" s="11">
        <v>0.68262999999999996</v>
      </c>
      <c r="AD4104" s="71"/>
      <c r="AE4104" s="71"/>
      <c r="AF4104" s="71">
        <f t="shared" si="194"/>
        <v>0</v>
      </c>
      <c r="AG4104" s="277" t="s">
        <v>907</v>
      </c>
      <c r="AH4104" s="277" t="s">
        <v>884</v>
      </c>
      <c r="AI4104" s="276" t="s">
        <v>885</v>
      </c>
      <c r="AJ4104" s="276" t="s">
        <v>886</v>
      </c>
      <c r="AK4104" s="276" t="s">
        <v>369</v>
      </c>
      <c r="AL4104" s="277" t="s">
        <v>186</v>
      </c>
      <c r="AM4104" s="276" t="s">
        <v>877</v>
      </c>
      <c r="AN4104" s="276" t="s">
        <v>518</v>
      </c>
      <c r="AO4104" s="277" t="s">
        <v>519</v>
      </c>
    </row>
    <row r="4105" spans="1:41" ht="15" thickBot="1" x14ac:dyDescent="0.4">
      <c r="A4105" s="8">
        <v>2025</v>
      </c>
      <c r="B4105" s="9" t="s">
        <v>182</v>
      </c>
      <c r="C4105" s="9" t="s">
        <v>186</v>
      </c>
      <c r="D4105" s="9" t="s">
        <v>369</v>
      </c>
      <c r="E4105" s="9" t="s">
        <v>31</v>
      </c>
      <c r="F4105" s="8">
        <v>2029</v>
      </c>
      <c r="G4105" s="11" t="s">
        <v>381</v>
      </c>
      <c r="H4105" s="11" t="s">
        <v>381</v>
      </c>
      <c r="I4105" s="11" t="s">
        <v>381</v>
      </c>
      <c r="J4105" s="11" t="s">
        <v>381</v>
      </c>
      <c r="K4105" s="11" t="s">
        <v>381</v>
      </c>
      <c r="L4105" s="11" t="s">
        <v>381</v>
      </c>
      <c r="M4105" s="11" t="s">
        <v>381</v>
      </c>
      <c r="N4105" s="11" t="s">
        <v>381</v>
      </c>
      <c r="O4105" s="11" t="s">
        <v>381</v>
      </c>
      <c r="P4105" s="11" t="s">
        <v>381</v>
      </c>
      <c r="Q4105" s="11" t="s">
        <v>381</v>
      </c>
      <c r="R4105" s="11" t="s">
        <v>381</v>
      </c>
      <c r="S4105" s="11" t="s">
        <v>381</v>
      </c>
      <c r="T4105" s="11" t="s">
        <v>381</v>
      </c>
      <c r="U4105" s="11" t="s">
        <v>381</v>
      </c>
      <c r="V4105" s="11" t="s">
        <v>381</v>
      </c>
      <c r="W4105" s="11" t="s">
        <v>381</v>
      </c>
      <c r="X4105" s="11" t="s">
        <v>381</v>
      </c>
      <c r="Y4105" s="11" t="s">
        <v>381</v>
      </c>
      <c r="Z4105" s="11">
        <v>0.10763</v>
      </c>
      <c r="AA4105" s="11">
        <v>0.48430000000000001</v>
      </c>
      <c r="AB4105" s="11">
        <v>8.8660000000000003E-2</v>
      </c>
      <c r="AC4105" s="11">
        <v>0.68059000000000003</v>
      </c>
      <c r="AD4105" s="71"/>
      <c r="AE4105" s="71"/>
      <c r="AF4105" s="71">
        <f t="shared" si="194"/>
        <v>0</v>
      </c>
      <c r="AG4105" s="277" t="s">
        <v>907</v>
      </c>
      <c r="AH4105" s="277" t="s">
        <v>884</v>
      </c>
      <c r="AI4105" s="276" t="s">
        <v>885</v>
      </c>
      <c r="AJ4105" s="276" t="s">
        <v>886</v>
      </c>
      <c r="AK4105" s="276" t="s">
        <v>369</v>
      </c>
      <c r="AL4105" s="277" t="s">
        <v>186</v>
      </c>
      <c r="AM4105" s="276" t="s">
        <v>877</v>
      </c>
      <c r="AN4105" s="276" t="s">
        <v>518</v>
      </c>
      <c r="AO4105" s="277" t="s">
        <v>519</v>
      </c>
    </row>
    <row r="4106" spans="1:41" ht="15" thickBot="1" x14ac:dyDescent="0.4">
      <c r="A4106" s="8">
        <v>2025</v>
      </c>
      <c r="B4106" s="9" t="s">
        <v>182</v>
      </c>
      <c r="C4106" s="9" t="s">
        <v>186</v>
      </c>
      <c r="D4106" s="9" t="s">
        <v>369</v>
      </c>
      <c r="E4106" s="9" t="s">
        <v>31</v>
      </c>
      <c r="F4106" s="8">
        <v>2030</v>
      </c>
      <c r="G4106" s="11" t="s">
        <v>381</v>
      </c>
      <c r="H4106" s="11" t="s">
        <v>381</v>
      </c>
      <c r="I4106" s="11" t="s">
        <v>381</v>
      </c>
      <c r="J4106" s="11" t="s">
        <v>381</v>
      </c>
      <c r="K4106" s="11" t="s">
        <v>381</v>
      </c>
      <c r="L4106" s="11" t="s">
        <v>381</v>
      </c>
      <c r="M4106" s="11" t="s">
        <v>381</v>
      </c>
      <c r="N4106" s="11" t="s">
        <v>381</v>
      </c>
      <c r="O4106" s="11" t="s">
        <v>381</v>
      </c>
      <c r="P4106" s="11" t="s">
        <v>381</v>
      </c>
      <c r="Q4106" s="11" t="s">
        <v>381</v>
      </c>
      <c r="R4106" s="11" t="s">
        <v>381</v>
      </c>
      <c r="S4106" s="11" t="s">
        <v>381</v>
      </c>
      <c r="T4106" s="11" t="s">
        <v>381</v>
      </c>
      <c r="U4106" s="11" t="s">
        <v>381</v>
      </c>
      <c r="V4106" s="11" t="s">
        <v>381</v>
      </c>
      <c r="W4106" s="11" t="s">
        <v>381</v>
      </c>
      <c r="X4106" s="11" t="s">
        <v>381</v>
      </c>
      <c r="Y4106" s="11" t="s">
        <v>381</v>
      </c>
      <c r="Z4106" s="11">
        <v>0.10047</v>
      </c>
      <c r="AA4106" s="11">
        <v>0.499</v>
      </c>
      <c r="AB4106" s="11">
        <v>9.3609999999999999E-2</v>
      </c>
      <c r="AC4106" s="11">
        <v>0.69306999999999996</v>
      </c>
      <c r="AD4106" s="71"/>
      <c r="AE4106" s="71"/>
      <c r="AF4106" s="71">
        <f t="shared" si="194"/>
        <v>0</v>
      </c>
      <c r="AG4106" s="277" t="s">
        <v>907</v>
      </c>
      <c r="AH4106" s="277" t="s">
        <v>884</v>
      </c>
      <c r="AI4106" s="276" t="s">
        <v>885</v>
      </c>
      <c r="AJ4106" s="276" t="s">
        <v>886</v>
      </c>
      <c r="AK4106" s="276" t="s">
        <v>369</v>
      </c>
      <c r="AL4106" s="277" t="s">
        <v>186</v>
      </c>
      <c r="AM4106" s="276" t="s">
        <v>877</v>
      </c>
      <c r="AN4106" s="276" t="s">
        <v>518</v>
      </c>
      <c r="AO4106" s="277" t="s">
        <v>519</v>
      </c>
    </row>
    <row r="4107" spans="1:41" ht="15" thickBot="1" x14ac:dyDescent="0.4">
      <c r="A4107" s="8">
        <v>2025</v>
      </c>
      <c r="B4107" s="9" t="s">
        <v>182</v>
      </c>
      <c r="C4107" s="9" t="s">
        <v>186</v>
      </c>
      <c r="D4107" s="9" t="s">
        <v>369</v>
      </c>
      <c r="E4107" s="9" t="s">
        <v>31</v>
      </c>
      <c r="F4107" s="8">
        <v>2031</v>
      </c>
      <c r="G4107" s="11" t="s">
        <v>381</v>
      </c>
      <c r="H4107" s="11" t="s">
        <v>381</v>
      </c>
      <c r="I4107" s="11" t="s">
        <v>381</v>
      </c>
      <c r="J4107" s="11" t="s">
        <v>381</v>
      </c>
      <c r="K4107" s="11" t="s">
        <v>381</v>
      </c>
      <c r="L4107" s="11" t="s">
        <v>381</v>
      </c>
      <c r="M4107" s="11" t="s">
        <v>381</v>
      </c>
      <c r="N4107" s="11" t="s">
        <v>381</v>
      </c>
      <c r="O4107" s="11" t="s">
        <v>381</v>
      </c>
      <c r="P4107" s="11" t="s">
        <v>381</v>
      </c>
      <c r="Q4107" s="11" t="s">
        <v>381</v>
      </c>
      <c r="R4107" s="11" t="s">
        <v>381</v>
      </c>
      <c r="S4107" s="11" t="s">
        <v>381</v>
      </c>
      <c r="T4107" s="11" t="s">
        <v>381</v>
      </c>
      <c r="U4107" s="11" t="s">
        <v>381</v>
      </c>
      <c r="V4107" s="11" t="s">
        <v>381</v>
      </c>
      <c r="W4107" s="11" t="s">
        <v>381</v>
      </c>
      <c r="X4107" s="11" t="s">
        <v>381</v>
      </c>
      <c r="Y4107" s="11" t="s">
        <v>381</v>
      </c>
      <c r="Z4107" s="11">
        <v>0.10902000000000001</v>
      </c>
      <c r="AA4107" s="11">
        <v>0.48931000000000002</v>
      </c>
      <c r="AB4107" s="11">
        <v>9.5699999999999993E-2</v>
      </c>
      <c r="AC4107" s="11">
        <v>0.69403000000000004</v>
      </c>
      <c r="AD4107" s="71"/>
      <c r="AE4107" s="71"/>
      <c r="AF4107" s="71">
        <f t="shared" si="194"/>
        <v>0</v>
      </c>
      <c r="AG4107" s="277" t="s">
        <v>907</v>
      </c>
      <c r="AH4107" s="277" t="s">
        <v>884</v>
      </c>
      <c r="AI4107" s="276" t="s">
        <v>885</v>
      </c>
      <c r="AJ4107" s="276" t="s">
        <v>886</v>
      </c>
      <c r="AK4107" s="276" t="s">
        <v>369</v>
      </c>
      <c r="AL4107" s="277" t="s">
        <v>186</v>
      </c>
      <c r="AM4107" s="276" t="s">
        <v>877</v>
      </c>
      <c r="AN4107" s="276" t="s">
        <v>518</v>
      </c>
      <c r="AO4107" s="277" t="s">
        <v>519</v>
      </c>
    </row>
    <row r="4108" spans="1:41" ht="15" thickBot="1" x14ac:dyDescent="0.4">
      <c r="A4108" s="8">
        <v>2025</v>
      </c>
      <c r="B4108" s="9" t="s">
        <v>182</v>
      </c>
      <c r="C4108" s="9" t="s">
        <v>186</v>
      </c>
      <c r="D4108" s="9" t="s">
        <v>369</v>
      </c>
      <c r="E4108" s="9" t="s">
        <v>31</v>
      </c>
      <c r="F4108" s="8">
        <v>2032</v>
      </c>
      <c r="G4108" s="11" t="s">
        <v>381</v>
      </c>
      <c r="H4108" s="11" t="s">
        <v>381</v>
      </c>
      <c r="I4108" s="11" t="s">
        <v>381</v>
      </c>
      <c r="J4108" s="11" t="s">
        <v>381</v>
      </c>
      <c r="K4108" s="11" t="s">
        <v>381</v>
      </c>
      <c r="L4108" s="11" t="s">
        <v>381</v>
      </c>
      <c r="M4108" s="11" t="s">
        <v>381</v>
      </c>
      <c r="N4108" s="11" t="s">
        <v>381</v>
      </c>
      <c r="O4108" s="11" t="s">
        <v>381</v>
      </c>
      <c r="P4108" s="11" t="s">
        <v>381</v>
      </c>
      <c r="Q4108" s="11" t="s">
        <v>381</v>
      </c>
      <c r="R4108" s="11" t="s">
        <v>381</v>
      </c>
      <c r="S4108" s="11" t="s">
        <v>381</v>
      </c>
      <c r="T4108" s="11" t="s">
        <v>381</v>
      </c>
      <c r="U4108" s="11" t="s">
        <v>381</v>
      </c>
      <c r="V4108" s="11" t="s">
        <v>381</v>
      </c>
      <c r="W4108" s="11" t="s">
        <v>381</v>
      </c>
      <c r="X4108" s="11" t="s">
        <v>381</v>
      </c>
      <c r="Y4108" s="11" t="s">
        <v>381</v>
      </c>
      <c r="Z4108" s="11">
        <v>0.12231</v>
      </c>
      <c r="AA4108" s="11">
        <v>0.51717999999999997</v>
      </c>
      <c r="AB4108" s="11">
        <v>0.1019</v>
      </c>
      <c r="AC4108" s="11">
        <v>0.74138999999999999</v>
      </c>
      <c r="AD4108" s="71"/>
      <c r="AE4108" s="71"/>
      <c r="AF4108" s="71">
        <f t="shared" si="194"/>
        <v>0</v>
      </c>
      <c r="AG4108" s="277" t="s">
        <v>907</v>
      </c>
      <c r="AH4108" s="277" t="s">
        <v>884</v>
      </c>
      <c r="AI4108" s="276" t="s">
        <v>885</v>
      </c>
      <c r="AJ4108" s="276" t="s">
        <v>886</v>
      </c>
      <c r="AK4108" s="276" t="s">
        <v>369</v>
      </c>
      <c r="AL4108" s="277" t="s">
        <v>186</v>
      </c>
      <c r="AM4108" s="276" t="s">
        <v>877</v>
      </c>
      <c r="AN4108" s="276" t="s">
        <v>518</v>
      </c>
      <c r="AO4108" s="277" t="s">
        <v>519</v>
      </c>
    </row>
    <row r="4109" spans="1:41" ht="15" thickBot="1" x14ac:dyDescent="0.4">
      <c r="A4109" s="8">
        <v>2025</v>
      </c>
      <c r="B4109" s="9" t="s">
        <v>182</v>
      </c>
      <c r="C4109" s="9" t="s">
        <v>186</v>
      </c>
      <c r="D4109" s="9" t="s">
        <v>369</v>
      </c>
      <c r="E4109" s="9" t="s">
        <v>31</v>
      </c>
      <c r="F4109" s="8">
        <v>2033</v>
      </c>
      <c r="G4109" s="11" t="s">
        <v>381</v>
      </c>
      <c r="H4109" s="11" t="s">
        <v>381</v>
      </c>
      <c r="I4109" s="11" t="s">
        <v>381</v>
      </c>
      <c r="J4109" s="11" t="s">
        <v>381</v>
      </c>
      <c r="K4109" s="11" t="s">
        <v>381</v>
      </c>
      <c r="L4109" s="11" t="s">
        <v>381</v>
      </c>
      <c r="M4109" s="11" t="s">
        <v>381</v>
      </c>
      <c r="N4109" s="11" t="s">
        <v>381</v>
      </c>
      <c r="O4109" s="11" t="s">
        <v>381</v>
      </c>
      <c r="P4109" s="11" t="s">
        <v>381</v>
      </c>
      <c r="Q4109" s="11" t="s">
        <v>381</v>
      </c>
      <c r="R4109" s="11" t="s">
        <v>381</v>
      </c>
      <c r="S4109" s="11" t="s">
        <v>381</v>
      </c>
      <c r="T4109" s="11" t="s">
        <v>381</v>
      </c>
      <c r="U4109" s="11" t="s">
        <v>381</v>
      </c>
      <c r="V4109" s="11" t="s">
        <v>381</v>
      </c>
      <c r="W4109" s="11" t="s">
        <v>381</v>
      </c>
      <c r="X4109" s="11" t="s">
        <v>381</v>
      </c>
      <c r="Y4109" s="11" t="s">
        <v>381</v>
      </c>
      <c r="Z4109" s="11">
        <v>0.10428</v>
      </c>
      <c r="AA4109" s="11">
        <v>0.55966000000000005</v>
      </c>
      <c r="AB4109" s="11">
        <v>9.8369999999999999E-2</v>
      </c>
      <c r="AC4109" s="11">
        <v>0.76229999999999998</v>
      </c>
      <c r="AD4109" s="71"/>
      <c r="AE4109" s="71"/>
      <c r="AF4109" s="71">
        <f t="shared" ref="AF4109:AF4172" si="195">ROUND(AC4109-SUM(Z4109:AB4109),4)</f>
        <v>0</v>
      </c>
      <c r="AG4109" s="277" t="s">
        <v>907</v>
      </c>
      <c r="AH4109" s="277" t="s">
        <v>884</v>
      </c>
      <c r="AI4109" s="276" t="s">
        <v>885</v>
      </c>
      <c r="AJ4109" s="276" t="s">
        <v>886</v>
      </c>
      <c r="AK4109" s="276" t="s">
        <v>369</v>
      </c>
      <c r="AL4109" s="277" t="s">
        <v>186</v>
      </c>
      <c r="AM4109" s="276" t="s">
        <v>877</v>
      </c>
      <c r="AN4109" s="276" t="s">
        <v>518</v>
      </c>
      <c r="AO4109" s="277" t="s">
        <v>519</v>
      </c>
    </row>
    <row r="4110" spans="1:41" ht="15" thickBot="1" x14ac:dyDescent="0.4">
      <c r="A4110" s="8">
        <v>2025</v>
      </c>
      <c r="B4110" s="9" t="s">
        <v>182</v>
      </c>
      <c r="C4110" s="9" t="s">
        <v>186</v>
      </c>
      <c r="D4110" s="9" t="s">
        <v>369</v>
      </c>
      <c r="E4110" s="9" t="s">
        <v>31</v>
      </c>
      <c r="F4110" s="8">
        <v>2034</v>
      </c>
      <c r="G4110" s="11" t="s">
        <v>381</v>
      </c>
      <c r="H4110" s="11" t="s">
        <v>381</v>
      </c>
      <c r="I4110" s="11" t="s">
        <v>381</v>
      </c>
      <c r="J4110" s="11" t="s">
        <v>381</v>
      </c>
      <c r="K4110" s="11" t="s">
        <v>381</v>
      </c>
      <c r="L4110" s="11" t="s">
        <v>381</v>
      </c>
      <c r="M4110" s="11" t="s">
        <v>381</v>
      </c>
      <c r="N4110" s="11" t="s">
        <v>381</v>
      </c>
      <c r="O4110" s="11" t="s">
        <v>381</v>
      </c>
      <c r="P4110" s="11" t="s">
        <v>381</v>
      </c>
      <c r="Q4110" s="11" t="s">
        <v>381</v>
      </c>
      <c r="R4110" s="11" t="s">
        <v>381</v>
      </c>
      <c r="S4110" s="11" t="s">
        <v>381</v>
      </c>
      <c r="T4110" s="11" t="s">
        <v>381</v>
      </c>
      <c r="U4110" s="11" t="s">
        <v>381</v>
      </c>
      <c r="V4110" s="11" t="s">
        <v>381</v>
      </c>
      <c r="W4110" s="11" t="s">
        <v>381</v>
      </c>
      <c r="X4110" s="11" t="s">
        <v>381</v>
      </c>
      <c r="Y4110" s="11" t="s">
        <v>381</v>
      </c>
      <c r="Z4110" s="11">
        <v>0.10416</v>
      </c>
      <c r="AA4110" s="11">
        <v>0.56810000000000005</v>
      </c>
      <c r="AB4110" s="11">
        <v>9.3380000000000005E-2</v>
      </c>
      <c r="AC4110" s="11">
        <v>0.76563999999999999</v>
      </c>
      <c r="AD4110" s="71"/>
      <c r="AE4110" s="71"/>
      <c r="AF4110" s="71">
        <f t="shared" si="195"/>
        <v>0</v>
      </c>
      <c r="AG4110" s="277" t="s">
        <v>907</v>
      </c>
      <c r="AH4110" s="277" t="s">
        <v>884</v>
      </c>
      <c r="AI4110" s="276" t="s">
        <v>885</v>
      </c>
      <c r="AJ4110" s="276" t="s">
        <v>886</v>
      </c>
      <c r="AK4110" s="276" t="s">
        <v>369</v>
      </c>
      <c r="AL4110" s="277" t="s">
        <v>186</v>
      </c>
      <c r="AM4110" s="276" t="s">
        <v>877</v>
      </c>
      <c r="AN4110" s="276" t="s">
        <v>518</v>
      </c>
      <c r="AO4110" s="277" t="s">
        <v>519</v>
      </c>
    </row>
    <row r="4111" spans="1:41" ht="15" thickBot="1" x14ac:dyDescent="0.4">
      <c r="A4111" s="8">
        <v>2025</v>
      </c>
      <c r="B4111" s="9" t="s">
        <v>182</v>
      </c>
      <c r="C4111" s="9" t="s">
        <v>186</v>
      </c>
      <c r="D4111" s="9" t="s">
        <v>369</v>
      </c>
      <c r="E4111" s="9" t="s">
        <v>31</v>
      </c>
      <c r="F4111" s="8">
        <v>2035</v>
      </c>
      <c r="G4111" s="11" t="s">
        <v>381</v>
      </c>
      <c r="H4111" s="11" t="s">
        <v>381</v>
      </c>
      <c r="I4111" s="11" t="s">
        <v>381</v>
      </c>
      <c r="J4111" s="11" t="s">
        <v>381</v>
      </c>
      <c r="K4111" s="11" t="s">
        <v>381</v>
      </c>
      <c r="L4111" s="11" t="s">
        <v>381</v>
      </c>
      <c r="M4111" s="11" t="s">
        <v>381</v>
      </c>
      <c r="N4111" s="11" t="s">
        <v>381</v>
      </c>
      <c r="O4111" s="11" t="s">
        <v>381</v>
      </c>
      <c r="P4111" s="11" t="s">
        <v>381</v>
      </c>
      <c r="Q4111" s="11" t="s">
        <v>381</v>
      </c>
      <c r="R4111" s="11" t="s">
        <v>381</v>
      </c>
      <c r="S4111" s="11" t="s">
        <v>381</v>
      </c>
      <c r="T4111" s="11" t="s">
        <v>381</v>
      </c>
      <c r="U4111" s="11" t="s">
        <v>381</v>
      </c>
      <c r="V4111" s="11" t="s">
        <v>381</v>
      </c>
      <c r="W4111" s="11" t="s">
        <v>381</v>
      </c>
      <c r="X4111" s="11" t="s">
        <v>381</v>
      </c>
      <c r="Y4111" s="11" t="s">
        <v>381</v>
      </c>
      <c r="Z4111" s="11">
        <v>7.7350000000000002E-2</v>
      </c>
      <c r="AA4111" s="11">
        <v>0.53759999999999997</v>
      </c>
      <c r="AB4111" s="11">
        <v>9.8839999999999997E-2</v>
      </c>
      <c r="AC4111" s="11">
        <v>0.71379000000000004</v>
      </c>
      <c r="AD4111" s="71"/>
      <c r="AE4111" s="71"/>
      <c r="AF4111" s="71">
        <f t="shared" si="195"/>
        <v>0</v>
      </c>
      <c r="AG4111" s="277" t="s">
        <v>907</v>
      </c>
      <c r="AH4111" s="277" t="s">
        <v>884</v>
      </c>
      <c r="AI4111" s="276" t="s">
        <v>885</v>
      </c>
      <c r="AJ4111" s="276" t="s">
        <v>886</v>
      </c>
      <c r="AK4111" s="276" t="s">
        <v>369</v>
      </c>
      <c r="AL4111" s="277" t="s">
        <v>186</v>
      </c>
      <c r="AM4111" s="276" t="s">
        <v>877</v>
      </c>
      <c r="AN4111" s="276" t="s">
        <v>518</v>
      </c>
      <c r="AO4111" s="277" t="s">
        <v>519</v>
      </c>
    </row>
    <row r="4112" spans="1:41" ht="15" thickBot="1" x14ac:dyDescent="0.4">
      <c r="A4112" s="8">
        <v>2025</v>
      </c>
      <c r="B4112" s="9" t="s">
        <v>182</v>
      </c>
      <c r="C4112" s="9" t="s">
        <v>186</v>
      </c>
      <c r="D4112" s="9" t="s">
        <v>369</v>
      </c>
      <c r="E4112" s="9" t="s">
        <v>32</v>
      </c>
      <c r="F4112" s="8">
        <v>2025</v>
      </c>
      <c r="G4112" s="11">
        <v>0</v>
      </c>
      <c r="H4112" s="11">
        <v>1.20445</v>
      </c>
      <c r="I4112" s="11">
        <v>1.40937</v>
      </c>
      <c r="J4112" s="11">
        <v>6.7395199999999997</v>
      </c>
      <c r="K4112" s="11">
        <v>0.41605999999999999</v>
      </c>
      <c r="L4112" s="11">
        <v>4.0890300000000002</v>
      </c>
      <c r="M4112" s="11">
        <v>0</v>
      </c>
      <c r="N4112" s="11">
        <v>2.793E-2</v>
      </c>
      <c r="O4112" s="11">
        <v>0</v>
      </c>
      <c r="P4112" s="11">
        <v>1.97546</v>
      </c>
      <c r="Q4112" s="11">
        <v>1.46184</v>
      </c>
      <c r="R4112" s="11">
        <v>0</v>
      </c>
      <c r="S4112" s="11">
        <v>0</v>
      </c>
      <c r="T4112" s="11">
        <v>17.32366</v>
      </c>
      <c r="U4112" s="11">
        <v>0</v>
      </c>
      <c r="V4112" s="11">
        <v>0</v>
      </c>
      <c r="W4112" s="11">
        <v>0</v>
      </c>
      <c r="X4112" s="11">
        <v>0</v>
      </c>
      <c r="Y4112" s="11">
        <v>17.32366</v>
      </c>
      <c r="Z4112" s="11">
        <v>0.64917999999999998</v>
      </c>
      <c r="AA4112" s="11">
        <v>2.1828799999999999</v>
      </c>
      <c r="AB4112" s="11">
        <v>0.72389000000000003</v>
      </c>
      <c r="AC4112" s="11">
        <v>3.5559599999999998</v>
      </c>
      <c r="AD4112" s="71">
        <f t="shared" ref="AD4112:AD4168" si="196">ROUND(T4112-SUM(G4112:S4112),4)</f>
        <v>0</v>
      </c>
      <c r="AE4112" s="71">
        <f t="shared" ref="AE4112:AE4168" si="197">ROUND(X4112-SUM(U4112:W4112),4)</f>
        <v>0</v>
      </c>
      <c r="AF4112" s="71">
        <f t="shared" si="195"/>
        <v>0</v>
      </c>
      <c r="AG4112" s="277" t="s">
        <v>908</v>
      </c>
      <c r="AH4112" s="277" t="s">
        <v>884</v>
      </c>
      <c r="AI4112" s="276" t="s">
        <v>885</v>
      </c>
      <c r="AJ4112" s="276" t="s">
        <v>886</v>
      </c>
      <c r="AK4112" s="276" t="s">
        <v>369</v>
      </c>
      <c r="AL4112" s="277" t="s">
        <v>186</v>
      </c>
      <c r="AM4112" s="276" t="s">
        <v>877</v>
      </c>
      <c r="AN4112" s="276" t="s">
        <v>518</v>
      </c>
      <c r="AO4112" s="277" t="s">
        <v>519</v>
      </c>
    </row>
    <row r="4113" spans="1:41" ht="15" thickBot="1" x14ac:dyDescent="0.4">
      <c r="A4113" s="8">
        <v>2025</v>
      </c>
      <c r="B4113" s="9" t="s">
        <v>182</v>
      </c>
      <c r="C4113" s="9" t="s">
        <v>186</v>
      </c>
      <c r="D4113" s="9" t="s">
        <v>369</v>
      </c>
      <c r="E4113" s="9" t="s">
        <v>32</v>
      </c>
      <c r="F4113" s="8">
        <v>2026</v>
      </c>
      <c r="G4113" s="11">
        <v>0</v>
      </c>
      <c r="H4113" s="11">
        <v>0.88222</v>
      </c>
      <c r="I4113" s="11">
        <v>2.0157099999999999</v>
      </c>
      <c r="J4113" s="11">
        <v>7.1201499999999998</v>
      </c>
      <c r="K4113" s="11">
        <v>0.87546000000000002</v>
      </c>
      <c r="L4113" s="11">
        <v>4.32599</v>
      </c>
      <c r="M4113" s="11">
        <v>0</v>
      </c>
      <c r="N4113" s="11">
        <v>0.12659999999999999</v>
      </c>
      <c r="O4113" s="11">
        <v>0</v>
      </c>
      <c r="P4113" s="11">
        <v>2.0111400000000001</v>
      </c>
      <c r="Q4113" s="11">
        <v>1.27935</v>
      </c>
      <c r="R4113" s="11">
        <v>0</v>
      </c>
      <c r="S4113" s="11">
        <v>0</v>
      </c>
      <c r="T4113" s="11">
        <v>18.636620000000001</v>
      </c>
      <c r="U4113" s="11">
        <v>0</v>
      </c>
      <c r="V4113" s="11">
        <v>0</v>
      </c>
      <c r="W4113" s="11">
        <v>0</v>
      </c>
      <c r="X4113" s="11">
        <v>0</v>
      </c>
      <c r="Y4113" s="11">
        <v>18.636620000000001</v>
      </c>
      <c r="Z4113" s="11">
        <v>0.37679000000000001</v>
      </c>
      <c r="AA4113" s="11">
        <v>2.7020200000000001</v>
      </c>
      <c r="AB4113" s="11">
        <v>0.45699000000000001</v>
      </c>
      <c r="AC4113" s="11">
        <v>3.5358000000000001</v>
      </c>
      <c r="AD4113" s="71">
        <f t="shared" si="196"/>
        <v>0</v>
      </c>
      <c r="AE4113" s="71">
        <f t="shared" si="197"/>
        <v>0</v>
      </c>
      <c r="AF4113" s="71">
        <f t="shared" si="195"/>
        <v>0</v>
      </c>
      <c r="AG4113" s="277" t="s">
        <v>908</v>
      </c>
      <c r="AH4113" s="277" t="s">
        <v>884</v>
      </c>
      <c r="AI4113" s="276" t="s">
        <v>885</v>
      </c>
      <c r="AJ4113" s="276" t="s">
        <v>886</v>
      </c>
      <c r="AK4113" s="276" t="s">
        <v>369</v>
      </c>
      <c r="AL4113" s="277" t="s">
        <v>186</v>
      </c>
      <c r="AM4113" s="276" t="s">
        <v>877</v>
      </c>
      <c r="AN4113" s="276" t="s">
        <v>518</v>
      </c>
      <c r="AO4113" s="277" t="s">
        <v>519</v>
      </c>
    </row>
    <row r="4114" spans="1:41" ht="15" thickBot="1" x14ac:dyDescent="0.4">
      <c r="A4114" s="8">
        <v>2025</v>
      </c>
      <c r="B4114" s="9" t="s">
        <v>182</v>
      </c>
      <c r="C4114" s="9" t="s">
        <v>186</v>
      </c>
      <c r="D4114" s="9" t="s">
        <v>369</v>
      </c>
      <c r="E4114" s="9" t="s">
        <v>32</v>
      </c>
      <c r="F4114" s="8">
        <v>2027</v>
      </c>
      <c r="G4114" s="11">
        <v>0</v>
      </c>
      <c r="H4114" s="11">
        <v>1.06219</v>
      </c>
      <c r="I4114" s="11">
        <v>2.2429100000000002</v>
      </c>
      <c r="J4114" s="11">
        <v>7.3770899999999999</v>
      </c>
      <c r="K4114" s="11">
        <v>0.98597999999999997</v>
      </c>
      <c r="L4114" s="11">
        <v>6.0383100000000001</v>
      </c>
      <c r="M4114" s="11">
        <v>0</v>
      </c>
      <c r="N4114" s="11">
        <v>0.15919</v>
      </c>
      <c r="O4114" s="11">
        <v>0</v>
      </c>
      <c r="P4114" s="11">
        <v>1.45017</v>
      </c>
      <c r="Q4114" s="11">
        <v>0.94786999999999999</v>
      </c>
      <c r="R4114" s="11">
        <v>0</v>
      </c>
      <c r="S4114" s="11">
        <v>0</v>
      </c>
      <c r="T4114" s="11">
        <v>20.263719999999999</v>
      </c>
      <c r="U4114" s="11">
        <v>0</v>
      </c>
      <c r="V4114" s="11">
        <v>0</v>
      </c>
      <c r="W4114" s="11">
        <v>0</v>
      </c>
      <c r="X4114" s="11">
        <v>0</v>
      </c>
      <c r="Y4114" s="11">
        <v>20.263719999999999</v>
      </c>
      <c r="Z4114" s="11">
        <v>0.31733</v>
      </c>
      <c r="AA4114" s="11">
        <v>3.0522999999999998</v>
      </c>
      <c r="AB4114" s="11">
        <v>0.34556999999999999</v>
      </c>
      <c r="AC4114" s="11">
        <v>3.7151900000000002</v>
      </c>
      <c r="AD4114" s="71">
        <f t="shared" si="196"/>
        <v>0</v>
      </c>
      <c r="AE4114" s="71">
        <f t="shared" si="197"/>
        <v>0</v>
      </c>
      <c r="AF4114" s="71">
        <f t="shared" si="195"/>
        <v>0</v>
      </c>
      <c r="AG4114" s="277" t="s">
        <v>908</v>
      </c>
      <c r="AH4114" s="277" t="s">
        <v>884</v>
      </c>
      <c r="AI4114" s="276" t="s">
        <v>885</v>
      </c>
      <c r="AJ4114" s="276" t="s">
        <v>886</v>
      </c>
      <c r="AK4114" s="276" t="s">
        <v>369</v>
      </c>
      <c r="AL4114" s="277" t="s">
        <v>186</v>
      </c>
      <c r="AM4114" s="276" t="s">
        <v>877</v>
      </c>
      <c r="AN4114" s="276" t="s">
        <v>518</v>
      </c>
      <c r="AO4114" s="277" t="s">
        <v>519</v>
      </c>
    </row>
    <row r="4115" spans="1:41" ht="15" thickBot="1" x14ac:dyDescent="0.4">
      <c r="A4115" s="8">
        <v>2025</v>
      </c>
      <c r="B4115" s="9" t="s">
        <v>182</v>
      </c>
      <c r="C4115" s="9" t="s">
        <v>186</v>
      </c>
      <c r="D4115" s="9" t="s">
        <v>369</v>
      </c>
      <c r="E4115" s="9" t="s">
        <v>32</v>
      </c>
      <c r="F4115" s="8">
        <v>2028</v>
      </c>
      <c r="G4115" s="11">
        <v>0</v>
      </c>
      <c r="H4115" s="11">
        <v>1.25037</v>
      </c>
      <c r="I4115" s="11">
        <v>1.7210099999999999</v>
      </c>
      <c r="J4115" s="11">
        <v>7.8845099999999997</v>
      </c>
      <c r="K4115" s="11">
        <v>1.10964</v>
      </c>
      <c r="L4115" s="11">
        <v>5.85215</v>
      </c>
      <c r="M4115" s="11">
        <v>0</v>
      </c>
      <c r="N4115" s="11">
        <v>0.13503000000000001</v>
      </c>
      <c r="O4115" s="11">
        <v>0</v>
      </c>
      <c r="P4115" s="11">
        <v>1.5491900000000001</v>
      </c>
      <c r="Q4115" s="11">
        <v>0.92203999999999997</v>
      </c>
      <c r="R4115" s="11">
        <v>0</v>
      </c>
      <c r="S4115" s="11">
        <v>0</v>
      </c>
      <c r="T4115" s="11">
        <v>20.423950000000001</v>
      </c>
      <c r="U4115" s="11">
        <v>0</v>
      </c>
      <c r="V4115" s="11">
        <v>0</v>
      </c>
      <c r="W4115" s="11">
        <v>0</v>
      </c>
      <c r="X4115" s="11">
        <v>0</v>
      </c>
      <c r="Y4115" s="11">
        <v>20.423950000000001</v>
      </c>
      <c r="Z4115" s="11">
        <v>0.33193</v>
      </c>
      <c r="AA4115" s="11">
        <v>2.9582899999999999</v>
      </c>
      <c r="AB4115" s="11">
        <v>0.55167999999999995</v>
      </c>
      <c r="AC4115" s="11">
        <v>3.8418999999999999</v>
      </c>
      <c r="AD4115" s="71">
        <f t="shared" si="196"/>
        <v>0</v>
      </c>
      <c r="AE4115" s="71">
        <f t="shared" si="197"/>
        <v>0</v>
      </c>
      <c r="AF4115" s="71">
        <f t="shared" si="195"/>
        <v>0</v>
      </c>
      <c r="AG4115" s="277" t="s">
        <v>908</v>
      </c>
      <c r="AH4115" s="277" t="s">
        <v>884</v>
      </c>
      <c r="AI4115" s="276" t="s">
        <v>885</v>
      </c>
      <c r="AJ4115" s="276" t="s">
        <v>886</v>
      </c>
      <c r="AK4115" s="276" t="s">
        <v>369</v>
      </c>
      <c r="AL4115" s="277" t="s">
        <v>186</v>
      </c>
      <c r="AM4115" s="276" t="s">
        <v>877</v>
      </c>
      <c r="AN4115" s="276" t="s">
        <v>518</v>
      </c>
      <c r="AO4115" s="277" t="s">
        <v>519</v>
      </c>
    </row>
    <row r="4116" spans="1:41" ht="15" thickBot="1" x14ac:dyDescent="0.4">
      <c r="A4116" s="8">
        <v>2025</v>
      </c>
      <c r="B4116" s="9" t="s">
        <v>182</v>
      </c>
      <c r="C4116" s="9" t="s">
        <v>186</v>
      </c>
      <c r="D4116" s="9" t="s">
        <v>369</v>
      </c>
      <c r="E4116" s="9" t="s">
        <v>32</v>
      </c>
      <c r="F4116" s="8">
        <v>2029</v>
      </c>
      <c r="G4116" s="11">
        <v>0</v>
      </c>
      <c r="H4116" s="11">
        <v>1.6162700000000001</v>
      </c>
      <c r="I4116" s="11">
        <v>2.2836599999999998</v>
      </c>
      <c r="J4116" s="11">
        <v>6.9751200000000004</v>
      </c>
      <c r="K4116" s="11">
        <v>1.9858499999999999</v>
      </c>
      <c r="L4116" s="11">
        <v>5.8116899999999996</v>
      </c>
      <c r="M4116" s="11">
        <v>0</v>
      </c>
      <c r="N4116" s="11">
        <v>0.13139000000000001</v>
      </c>
      <c r="O4116" s="11">
        <v>0</v>
      </c>
      <c r="P4116" s="11">
        <v>0.84672000000000003</v>
      </c>
      <c r="Q4116" s="11">
        <v>0.96287999999999996</v>
      </c>
      <c r="R4116" s="11">
        <v>0</v>
      </c>
      <c r="S4116" s="11">
        <v>0</v>
      </c>
      <c r="T4116" s="11">
        <v>20.613589999999999</v>
      </c>
      <c r="U4116" s="11">
        <v>0</v>
      </c>
      <c r="V4116" s="11">
        <v>0</v>
      </c>
      <c r="W4116" s="11">
        <v>0</v>
      </c>
      <c r="X4116" s="11">
        <v>0</v>
      </c>
      <c r="Y4116" s="11">
        <v>20.613589999999999</v>
      </c>
      <c r="Z4116" s="11">
        <v>0.24401999999999999</v>
      </c>
      <c r="AA4116" s="11">
        <v>2.7820999999999998</v>
      </c>
      <c r="AB4116" s="11">
        <v>0.52083000000000002</v>
      </c>
      <c r="AC4116" s="11">
        <v>3.5469599999999999</v>
      </c>
      <c r="AD4116" s="71">
        <f t="shared" si="196"/>
        <v>0</v>
      </c>
      <c r="AE4116" s="71">
        <f t="shared" si="197"/>
        <v>0</v>
      </c>
      <c r="AF4116" s="71">
        <f t="shared" si="195"/>
        <v>0</v>
      </c>
      <c r="AG4116" s="277" t="s">
        <v>908</v>
      </c>
      <c r="AH4116" s="277" t="s">
        <v>884</v>
      </c>
      <c r="AI4116" s="276" t="s">
        <v>885</v>
      </c>
      <c r="AJ4116" s="276" t="s">
        <v>886</v>
      </c>
      <c r="AK4116" s="276" t="s">
        <v>369</v>
      </c>
      <c r="AL4116" s="277" t="s">
        <v>186</v>
      </c>
      <c r="AM4116" s="276" t="s">
        <v>877</v>
      </c>
      <c r="AN4116" s="276" t="s">
        <v>518</v>
      </c>
      <c r="AO4116" s="277" t="s">
        <v>519</v>
      </c>
    </row>
    <row r="4117" spans="1:41" ht="15" thickBot="1" x14ac:dyDescent="0.4">
      <c r="A4117" s="8">
        <v>2025</v>
      </c>
      <c r="B4117" s="9" t="s">
        <v>182</v>
      </c>
      <c r="C4117" s="9" t="s">
        <v>186</v>
      </c>
      <c r="D4117" s="9" t="s">
        <v>369</v>
      </c>
      <c r="E4117" s="9" t="s">
        <v>32</v>
      </c>
      <c r="F4117" s="8">
        <v>2030</v>
      </c>
      <c r="G4117" s="11">
        <v>0</v>
      </c>
      <c r="H4117" s="11">
        <v>1.8921699999999999</v>
      </c>
      <c r="I4117" s="11">
        <v>2.0217100000000001</v>
      </c>
      <c r="J4117" s="11">
        <v>7.42523</v>
      </c>
      <c r="K4117" s="11">
        <v>2.0720299999999998</v>
      </c>
      <c r="L4117" s="11">
        <v>7.37181</v>
      </c>
      <c r="M4117" s="11">
        <v>0</v>
      </c>
      <c r="N4117" s="11">
        <v>0.27199000000000001</v>
      </c>
      <c r="O4117" s="11">
        <v>0</v>
      </c>
      <c r="P4117" s="11">
        <v>0.87404000000000004</v>
      </c>
      <c r="Q4117" s="11">
        <v>1.3571</v>
      </c>
      <c r="R4117" s="11">
        <v>0</v>
      </c>
      <c r="S4117" s="11">
        <v>0</v>
      </c>
      <c r="T4117" s="11">
        <v>23.286069999999999</v>
      </c>
      <c r="U4117" s="11">
        <v>0</v>
      </c>
      <c r="V4117" s="11">
        <v>0</v>
      </c>
      <c r="W4117" s="11">
        <v>0</v>
      </c>
      <c r="X4117" s="11">
        <v>0</v>
      </c>
      <c r="Y4117" s="11">
        <v>23.286069999999999</v>
      </c>
      <c r="Z4117" s="11">
        <v>8.1680000000000003E-2</v>
      </c>
      <c r="AA4117" s="11">
        <v>2.6634799999999998</v>
      </c>
      <c r="AB4117" s="11">
        <v>0.66069999999999995</v>
      </c>
      <c r="AC4117" s="11">
        <v>3.4058700000000002</v>
      </c>
      <c r="AD4117" s="71">
        <f t="shared" si="196"/>
        <v>0</v>
      </c>
      <c r="AE4117" s="71">
        <f t="shared" si="197"/>
        <v>0</v>
      </c>
      <c r="AF4117" s="71">
        <f t="shared" si="195"/>
        <v>0</v>
      </c>
      <c r="AG4117" s="277" t="s">
        <v>908</v>
      </c>
      <c r="AH4117" s="277" t="s">
        <v>884</v>
      </c>
      <c r="AI4117" s="276" t="s">
        <v>885</v>
      </c>
      <c r="AJ4117" s="276" t="s">
        <v>886</v>
      </c>
      <c r="AK4117" s="276" t="s">
        <v>369</v>
      </c>
      <c r="AL4117" s="277" t="s">
        <v>186</v>
      </c>
      <c r="AM4117" s="276" t="s">
        <v>877</v>
      </c>
      <c r="AN4117" s="276" t="s">
        <v>518</v>
      </c>
      <c r="AO4117" s="277" t="s">
        <v>519</v>
      </c>
    </row>
    <row r="4118" spans="1:41" ht="15" thickBot="1" x14ac:dyDescent="0.4">
      <c r="A4118" s="8">
        <v>2025</v>
      </c>
      <c r="B4118" s="9" t="s">
        <v>182</v>
      </c>
      <c r="C4118" s="9" t="s">
        <v>186</v>
      </c>
      <c r="D4118" s="9" t="s">
        <v>369</v>
      </c>
      <c r="E4118" s="9" t="s">
        <v>32</v>
      </c>
      <c r="F4118" s="8">
        <v>2031</v>
      </c>
      <c r="G4118" s="11">
        <v>0</v>
      </c>
      <c r="H4118" s="11">
        <v>2.1107999999999998</v>
      </c>
      <c r="I4118" s="11">
        <v>1.88791</v>
      </c>
      <c r="J4118" s="11">
        <v>7.8778199999999998</v>
      </c>
      <c r="K4118" s="11">
        <v>1.9284699999999999</v>
      </c>
      <c r="L4118" s="11">
        <v>6.9752799999999997</v>
      </c>
      <c r="M4118" s="11">
        <v>0</v>
      </c>
      <c r="N4118" s="11">
        <v>0.10625</v>
      </c>
      <c r="O4118" s="11">
        <v>0</v>
      </c>
      <c r="P4118" s="11">
        <v>1.3403499999999999</v>
      </c>
      <c r="Q4118" s="11">
        <v>1.42469</v>
      </c>
      <c r="R4118" s="11">
        <v>0</v>
      </c>
      <c r="S4118" s="11">
        <v>0</v>
      </c>
      <c r="T4118" s="11">
        <v>23.65155</v>
      </c>
      <c r="U4118" s="11">
        <v>0</v>
      </c>
      <c r="V4118" s="11">
        <v>0</v>
      </c>
      <c r="W4118" s="11">
        <v>0</v>
      </c>
      <c r="X4118" s="11">
        <v>0</v>
      </c>
      <c r="Y4118" s="11">
        <v>23.65155</v>
      </c>
      <c r="Z4118" s="11">
        <v>5.747E-2</v>
      </c>
      <c r="AA4118" s="11">
        <v>2.4292899999999999</v>
      </c>
      <c r="AB4118" s="11">
        <v>0.61934999999999996</v>
      </c>
      <c r="AC4118" s="11">
        <v>3.1061200000000002</v>
      </c>
      <c r="AD4118" s="71">
        <f t="shared" si="196"/>
        <v>0</v>
      </c>
      <c r="AE4118" s="71">
        <f t="shared" si="197"/>
        <v>0</v>
      </c>
      <c r="AF4118" s="71">
        <f t="shared" si="195"/>
        <v>0</v>
      </c>
      <c r="AG4118" s="277" t="s">
        <v>908</v>
      </c>
      <c r="AH4118" s="277" t="s">
        <v>884</v>
      </c>
      <c r="AI4118" s="276" t="s">
        <v>885</v>
      </c>
      <c r="AJ4118" s="276" t="s">
        <v>886</v>
      </c>
      <c r="AK4118" s="276" t="s">
        <v>369</v>
      </c>
      <c r="AL4118" s="277" t="s">
        <v>186</v>
      </c>
      <c r="AM4118" s="276" t="s">
        <v>877</v>
      </c>
      <c r="AN4118" s="276" t="s">
        <v>518</v>
      </c>
      <c r="AO4118" s="277" t="s">
        <v>519</v>
      </c>
    </row>
    <row r="4119" spans="1:41" ht="15" thickBot="1" x14ac:dyDescent="0.4">
      <c r="A4119" s="8">
        <v>2025</v>
      </c>
      <c r="B4119" s="9" t="s">
        <v>182</v>
      </c>
      <c r="C4119" s="9" t="s">
        <v>186</v>
      </c>
      <c r="D4119" s="9" t="s">
        <v>369</v>
      </c>
      <c r="E4119" s="9" t="s">
        <v>32</v>
      </c>
      <c r="F4119" s="8">
        <v>2032</v>
      </c>
      <c r="G4119" s="11">
        <v>0</v>
      </c>
      <c r="H4119" s="11">
        <v>2.6077599999999999</v>
      </c>
      <c r="I4119" s="11">
        <v>2.0230600000000001</v>
      </c>
      <c r="J4119" s="11">
        <v>9.4210100000000008</v>
      </c>
      <c r="K4119" s="11">
        <v>2.3694600000000001</v>
      </c>
      <c r="L4119" s="11">
        <v>7.9259300000000001</v>
      </c>
      <c r="M4119" s="11">
        <v>0</v>
      </c>
      <c r="N4119" s="11">
        <v>9.9709999999999993E-2</v>
      </c>
      <c r="O4119" s="11">
        <v>0</v>
      </c>
      <c r="P4119" s="11">
        <v>1.11744</v>
      </c>
      <c r="Q4119" s="11">
        <v>1.01383</v>
      </c>
      <c r="R4119" s="11">
        <v>0</v>
      </c>
      <c r="S4119" s="11">
        <v>0</v>
      </c>
      <c r="T4119" s="11">
        <v>26.578199999999999</v>
      </c>
      <c r="U4119" s="11">
        <v>0</v>
      </c>
      <c r="V4119" s="11">
        <v>0</v>
      </c>
      <c r="W4119" s="11">
        <v>0</v>
      </c>
      <c r="X4119" s="11">
        <v>0</v>
      </c>
      <c r="Y4119" s="11">
        <v>26.578199999999999</v>
      </c>
      <c r="Z4119" s="11">
        <v>8.1839999999999996E-2</v>
      </c>
      <c r="AA4119" s="11">
        <v>2.11497</v>
      </c>
      <c r="AB4119" s="11">
        <v>0.56557000000000002</v>
      </c>
      <c r="AC4119" s="11">
        <v>2.7623799999999998</v>
      </c>
      <c r="AD4119" s="71">
        <f t="shared" si="196"/>
        <v>0</v>
      </c>
      <c r="AE4119" s="71">
        <f t="shared" si="197"/>
        <v>0</v>
      </c>
      <c r="AF4119" s="71">
        <f t="shared" si="195"/>
        <v>0</v>
      </c>
      <c r="AG4119" s="277" t="s">
        <v>908</v>
      </c>
      <c r="AH4119" s="277" t="s">
        <v>884</v>
      </c>
      <c r="AI4119" s="276" t="s">
        <v>885</v>
      </c>
      <c r="AJ4119" s="276" t="s">
        <v>886</v>
      </c>
      <c r="AK4119" s="276" t="s">
        <v>369</v>
      </c>
      <c r="AL4119" s="277" t="s">
        <v>186</v>
      </c>
      <c r="AM4119" s="276" t="s">
        <v>877</v>
      </c>
      <c r="AN4119" s="276" t="s">
        <v>518</v>
      </c>
      <c r="AO4119" s="277" t="s">
        <v>519</v>
      </c>
    </row>
    <row r="4120" spans="1:41" ht="15" thickBot="1" x14ac:dyDescent="0.4">
      <c r="A4120" s="8">
        <v>2025</v>
      </c>
      <c r="B4120" s="9" t="s">
        <v>182</v>
      </c>
      <c r="C4120" s="9" t="s">
        <v>186</v>
      </c>
      <c r="D4120" s="9" t="s">
        <v>369</v>
      </c>
      <c r="E4120" s="9" t="s">
        <v>32</v>
      </c>
      <c r="F4120" s="8">
        <v>2033</v>
      </c>
      <c r="G4120" s="11">
        <v>0</v>
      </c>
      <c r="H4120" s="11">
        <v>2.63043</v>
      </c>
      <c r="I4120" s="11">
        <v>2.4691100000000001</v>
      </c>
      <c r="J4120" s="11">
        <v>8.4344999999999999</v>
      </c>
      <c r="K4120" s="11">
        <v>2.4958999999999998</v>
      </c>
      <c r="L4120" s="11">
        <v>7.5446600000000004</v>
      </c>
      <c r="M4120" s="11">
        <v>0</v>
      </c>
      <c r="N4120" s="11">
        <v>8.5610000000000006E-2</v>
      </c>
      <c r="O4120" s="11">
        <v>0</v>
      </c>
      <c r="P4120" s="11">
        <v>1.1922699999999999</v>
      </c>
      <c r="Q4120" s="11">
        <v>1.33758</v>
      </c>
      <c r="R4120" s="11">
        <v>0</v>
      </c>
      <c r="S4120" s="11">
        <v>0</v>
      </c>
      <c r="T4120" s="11">
        <v>26.190059999999999</v>
      </c>
      <c r="U4120" s="11">
        <v>0</v>
      </c>
      <c r="V4120" s="11">
        <v>0</v>
      </c>
      <c r="W4120" s="11">
        <v>0</v>
      </c>
      <c r="X4120" s="11">
        <v>0</v>
      </c>
      <c r="Y4120" s="11">
        <v>26.190059999999999</v>
      </c>
      <c r="Z4120" s="11">
        <v>2.8819999999999998E-2</v>
      </c>
      <c r="AA4120" s="11">
        <v>1.94814</v>
      </c>
      <c r="AB4120" s="11">
        <v>0.76219000000000003</v>
      </c>
      <c r="AC4120" s="11">
        <v>2.73915</v>
      </c>
      <c r="AD4120" s="71">
        <f t="shared" si="196"/>
        <v>0</v>
      </c>
      <c r="AE4120" s="71">
        <f t="shared" si="197"/>
        <v>0</v>
      </c>
      <c r="AF4120" s="71">
        <f t="shared" si="195"/>
        <v>0</v>
      </c>
      <c r="AG4120" s="277" t="s">
        <v>908</v>
      </c>
      <c r="AH4120" s="277" t="s">
        <v>884</v>
      </c>
      <c r="AI4120" s="276" t="s">
        <v>885</v>
      </c>
      <c r="AJ4120" s="276" t="s">
        <v>886</v>
      </c>
      <c r="AK4120" s="276" t="s">
        <v>369</v>
      </c>
      <c r="AL4120" s="277" t="s">
        <v>186</v>
      </c>
      <c r="AM4120" s="276" t="s">
        <v>877</v>
      </c>
      <c r="AN4120" s="276" t="s">
        <v>518</v>
      </c>
      <c r="AO4120" s="277" t="s">
        <v>519</v>
      </c>
    </row>
    <row r="4121" spans="1:41" ht="15" thickBot="1" x14ac:dyDescent="0.4">
      <c r="A4121" s="8">
        <v>2025</v>
      </c>
      <c r="B4121" s="9" t="s">
        <v>182</v>
      </c>
      <c r="C4121" s="9" t="s">
        <v>186</v>
      </c>
      <c r="D4121" s="9" t="s">
        <v>369</v>
      </c>
      <c r="E4121" s="9" t="s">
        <v>32</v>
      </c>
      <c r="F4121" s="8">
        <v>2034</v>
      </c>
      <c r="G4121" s="11">
        <v>0</v>
      </c>
      <c r="H4121" s="11">
        <v>3.0785200000000001</v>
      </c>
      <c r="I4121" s="11">
        <v>3.1539899999999998</v>
      </c>
      <c r="J4121" s="11">
        <v>8.8936899999999994</v>
      </c>
      <c r="K4121" s="11">
        <v>2.0234899999999998</v>
      </c>
      <c r="L4121" s="11">
        <v>7.3317399999999999</v>
      </c>
      <c r="M4121" s="11">
        <v>0</v>
      </c>
      <c r="N4121" s="11">
        <v>0.20993000000000001</v>
      </c>
      <c r="O4121" s="11">
        <v>0</v>
      </c>
      <c r="P4121" s="11">
        <v>1.7315700000000001</v>
      </c>
      <c r="Q4121" s="11">
        <v>1.19716</v>
      </c>
      <c r="R4121" s="11">
        <v>0</v>
      </c>
      <c r="S4121" s="11">
        <v>0</v>
      </c>
      <c r="T4121" s="11">
        <v>27.620080000000002</v>
      </c>
      <c r="U4121" s="11">
        <v>0</v>
      </c>
      <c r="V4121" s="11">
        <v>0</v>
      </c>
      <c r="W4121" s="11">
        <v>0</v>
      </c>
      <c r="X4121" s="11">
        <v>0</v>
      </c>
      <c r="Y4121" s="11">
        <v>27.620080000000002</v>
      </c>
      <c r="Z4121" s="11">
        <v>0.18406</v>
      </c>
      <c r="AA4121" s="11">
        <v>2.1909900000000002</v>
      </c>
      <c r="AB4121" s="11">
        <v>1.1612100000000001</v>
      </c>
      <c r="AC4121" s="11">
        <v>3.53627</v>
      </c>
      <c r="AD4121" s="71">
        <f t="shared" si="196"/>
        <v>0</v>
      </c>
      <c r="AE4121" s="71">
        <f t="shared" si="197"/>
        <v>0</v>
      </c>
      <c r="AF4121" s="71">
        <f t="shared" si="195"/>
        <v>0</v>
      </c>
      <c r="AG4121" s="277" t="s">
        <v>908</v>
      </c>
      <c r="AH4121" s="277" t="s">
        <v>884</v>
      </c>
      <c r="AI4121" s="276" t="s">
        <v>885</v>
      </c>
      <c r="AJ4121" s="276" t="s">
        <v>886</v>
      </c>
      <c r="AK4121" s="276" t="s">
        <v>369</v>
      </c>
      <c r="AL4121" s="277" t="s">
        <v>186</v>
      </c>
      <c r="AM4121" s="276" t="s">
        <v>877</v>
      </c>
      <c r="AN4121" s="276" t="s">
        <v>518</v>
      </c>
      <c r="AO4121" s="277" t="s">
        <v>519</v>
      </c>
    </row>
    <row r="4122" spans="1:41" ht="15" thickBot="1" x14ac:dyDescent="0.4">
      <c r="A4122" s="8">
        <v>2025</v>
      </c>
      <c r="B4122" s="9" t="s">
        <v>182</v>
      </c>
      <c r="C4122" s="9" t="s">
        <v>186</v>
      </c>
      <c r="D4122" s="9" t="s">
        <v>369</v>
      </c>
      <c r="E4122" s="9" t="s">
        <v>32</v>
      </c>
      <c r="F4122" s="8">
        <v>2035</v>
      </c>
      <c r="G4122" s="11">
        <v>0</v>
      </c>
      <c r="H4122" s="11">
        <v>3.20688</v>
      </c>
      <c r="I4122" s="11">
        <v>3.20872</v>
      </c>
      <c r="J4122" s="11">
        <v>8.7787600000000001</v>
      </c>
      <c r="K4122" s="11">
        <v>2.2562700000000002</v>
      </c>
      <c r="L4122" s="11">
        <v>7.62798</v>
      </c>
      <c r="M4122" s="11">
        <v>0</v>
      </c>
      <c r="N4122" s="11">
        <v>0.41924</v>
      </c>
      <c r="O4122" s="11">
        <v>0</v>
      </c>
      <c r="P4122" s="11">
        <v>1.13212</v>
      </c>
      <c r="Q4122" s="11">
        <v>1.1906000000000001</v>
      </c>
      <c r="R4122" s="11">
        <v>0</v>
      </c>
      <c r="S4122" s="11">
        <v>0</v>
      </c>
      <c r="T4122" s="11">
        <v>27.82057</v>
      </c>
      <c r="U4122" s="11">
        <v>0</v>
      </c>
      <c r="V4122" s="11">
        <v>0</v>
      </c>
      <c r="W4122" s="11">
        <v>0</v>
      </c>
      <c r="X4122" s="11">
        <v>0</v>
      </c>
      <c r="Y4122" s="11">
        <v>27.82057</v>
      </c>
      <c r="Z4122" s="11">
        <v>0.37656000000000001</v>
      </c>
      <c r="AA4122" s="11">
        <v>2.5255999999999998</v>
      </c>
      <c r="AB4122" s="11">
        <v>1.4633100000000001</v>
      </c>
      <c r="AC4122" s="11">
        <v>4.3654700000000002</v>
      </c>
      <c r="AD4122" s="71">
        <f t="shared" si="196"/>
        <v>0</v>
      </c>
      <c r="AE4122" s="71">
        <f t="shared" si="197"/>
        <v>0</v>
      </c>
      <c r="AF4122" s="71">
        <f t="shared" si="195"/>
        <v>0</v>
      </c>
      <c r="AG4122" s="277" t="s">
        <v>908</v>
      </c>
      <c r="AH4122" s="277" t="s">
        <v>884</v>
      </c>
      <c r="AI4122" s="276" t="s">
        <v>885</v>
      </c>
      <c r="AJ4122" s="276" t="s">
        <v>886</v>
      </c>
      <c r="AK4122" s="276" t="s">
        <v>369</v>
      </c>
      <c r="AL4122" s="277" t="s">
        <v>186</v>
      </c>
      <c r="AM4122" s="276" t="s">
        <v>877</v>
      </c>
      <c r="AN4122" s="276" t="s">
        <v>518</v>
      </c>
      <c r="AO4122" s="277" t="s">
        <v>519</v>
      </c>
    </row>
    <row r="4123" spans="1:41" ht="23.5" thickBot="1" x14ac:dyDescent="0.4">
      <c r="A4123" s="8">
        <v>2025</v>
      </c>
      <c r="B4123" s="9" t="s">
        <v>182</v>
      </c>
      <c r="C4123" s="9" t="s">
        <v>187</v>
      </c>
      <c r="D4123" s="9" t="s">
        <v>370</v>
      </c>
      <c r="E4123" s="97" t="s">
        <v>29</v>
      </c>
      <c r="F4123" s="8">
        <v>2025</v>
      </c>
      <c r="G4123" s="10">
        <v>13</v>
      </c>
      <c r="H4123" s="10">
        <v>68</v>
      </c>
      <c r="I4123" s="10">
        <v>61</v>
      </c>
      <c r="J4123" s="10">
        <v>6</v>
      </c>
      <c r="K4123" s="10">
        <v>44</v>
      </c>
      <c r="L4123" s="10">
        <v>6</v>
      </c>
      <c r="M4123" s="10">
        <v>145</v>
      </c>
      <c r="N4123" s="10">
        <v>174</v>
      </c>
      <c r="O4123" s="10">
        <v>131</v>
      </c>
      <c r="P4123" s="10">
        <v>218</v>
      </c>
      <c r="Q4123" s="10">
        <v>143</v>
      </c>
      <c r="R4123" s="10">
        <v>150</v>
      </c>
      <c r="S4123" s="10">
        <v>53</v>
      </c>
      <c r="T4123" s="10">
        <v>1212</v>
      </c>
      <c r="U4123" s="10">
        <v>179</v>
      </c>
      <c r="V4123" s="10">
        <v>0</v>
      </c>
      <c r="W4123" s="10">
        <v>40</v>
      </c>
      <c r="X4123" s="10">
        <v>219</v>
      </c>
      <c r="Y4123" s="10">
        <v>1431</v>
      </c>
      <c r="Z4123" s="10">
        <v>34</v>
      </c>
      <c r="AA4123" s="10">
        <v>112</v>
      </c>
      <c r="AB4123" s="10">
        <v>109</v>
      </c>
      <c r="AC4123" s="10">
        <v>255</v>
      </c>
      <c r="AD4123" s="71">
        <f t="shared" si="196"/>
        <v>0</v>
      </c>
      <c r="AE4123" s="71">
        <f t="shared" si="197"/>
        <v>0</v>
      </c>
      <c r="AF4123" s="71">
        <f t="shared" si="195"/>
        <v>0</v>
      </c>
      <c r="AG4123" s="277" t="s">
        <v>905</v>
      </c>
      <c r="AH4123" s="277" t="s">
        <v>887</v>
      </c>
      <c r="AI4123" s="276" t="s">
        <v>888</v>
      </c>
      <c r="AJ4123" s="276" t="s">
        <v>889</v>
      </c>
      <c r="AK4123" s="276" t="s">
        <v>370</v>
      </c>
      <c r="AL4123" s="277" t="s">
        <v>187</v>
      </c>
      <c r="AM4123" s="276" t="s">
        <v>877</v>
      </c>
      <c r="AN4123" s="276" t="s">
        <v>518</v>
      </c>
      <c r="AO4123" s="277" t="s">
        <v>519</v>
      </c>
    </row>
    <row r="4124" spans="1:41" ht="15" thickBot="1" x14ac:dyDescent="0.4">
      <c r="A4124" s="8">
        <v>2025</v>
      </c>
      <c r="B4124" s="9" t="s">
        <v>182</v>
      </c>
      <c r="C4124" s="9" t="s">
        <v>187</v>
      </c>
      <c r="D4124" s="9" t="s">
        <v>370</v>
      </c>
      <c r="E4124" s="9" t="s">
        <v>30</v>
      </c>
      <c r="F4124" s="8">
        <v>2025</v>
      </c>
      <c r="G4124" s="11">
        <v>4.1209999999999997E-2</v>
      </c>
      <c r="H4124" s="11">
        <v>0.22026000000000001</v>
      </c>
      <c r="I4124" s="11">
        <v>0.18991</v>
      </c>
      <c r="J4124" s="11">
        <v>1.694E-2</v>
      </c>
      <c r="K4124" s="11">
        <v>0.14527000000000001</v>
      </c>
      <c r="L4124" s="11">
        <v>1.9099999999999999E-2</v>
      </c>
      <c r="M4124" s="11">
        <v>0.46023999999999998</v>
      </c>
      <c r="N4124" s="11">
        <v>0.55057</v>
      </c>
      <c r="O4124" s="11">
        <v>0.41647000000000001</v>
      </c>
      <c r="P4124" s="11">
        <v>0.74990999999999997</v>
      </c>
      <c r="Q4124" s="11">
        <v>0.49409999999999998</v>
      </c>
      <c r="R4124" s="11">
        <v>0.50692000000000004</v>
      </c>
      <c r="S4124" s="11">
        <v>0.17534</v>
      </c>
      <c r="T4124" s="11">
        <v>3.9862500000000001</v>
      </c>
      <c r="U4124" s="11">
        <v>0.88066</v>
      </c>
      <c r="V4124" s="11">
        <v>0</v>
      </c>
      <c r="W4124" s="11">
        <v>0.31273000000000001</v>
      </c>
      <c r="X4124" s="11">
        <v>1.19339</v>
      </c>
      <c r="Y4124" s="11">
        <v>5.17964</v>
      </c>
      <c r="Z4124" s="11">
        <v>3.2059999999999998E-2</v>
      </c>
      <c r="AA4124" s="11">
        <v>9.4490000000000005E-2</v>
      </c>
      <c r="AB4124" s="11">
        <v>9.8640000000000005E-2</v>
      </c>
      <c r="AC4124" s="11">
        <v>0.22519</v>
      </c>
      <c r="AD4124" s="71">
        <f t="shared" si="196"/>
        <v>0</v>
      </c>
      <c r="AE4124" s="71">
        <f t="shared" si="197"/>
        <v>0</v>
      </c>
      <c r="AF4124" s="71">
        <f t="shared" si="195"/>
        <v>0</v>
      </c>
      <c r="AG4124" s="277" t="s">
        <v>906</v>
      </c>
      <c r="AH4124" s="277" t="s">
        <v>887</v>
      </c>
      <c r="AI4124" s="276" t="s">
        <v>888</v>
      </c>
      <c r="AJ4124" s="276" t="s">
        <v>889</v>
      </c>
      <c r="AK4124" s="276" t="s">
        <v>370</v>
      </c>
      <c r="AL4124" s="277" t="s">
        <v>187</v>
      </c>
      <c r="AM4124" s="276" t="s">
        <v>877</v>
      </c>
      <c r="AN4124" s="276" t="s">
        <v>518</v>
      </c>
      <c r="AO4124" s="277" t="s">
        <v>519</v>
      </c>
    </row>
    <row r="4125" spans="1:41" ht="15" thickBot="1" x14ac:dyDescent="0.4">
      <c r="A4125" s="8">
        <v>2025</v>
      </c>
      <c r="B4125" s="9" t="s">
        <v>182</v>
      </c>
      <c r="C4125" s="9" t="s">
        <v>187</v>
      </c>
      <c r="D4125" s="9" t="s">
        <v>370</v>
      </c>
      <c r="E4125" s="9" t="s">
        <v>30</v>
      </c>
      <c r="F4125" s="8">
        <v>2026</v>
      </c>
      <c r="G4125" s="11">
        <v>4.2560000000000001E-2</v>
      </c>
      <c r="H4125" s="11">
        <v>0.22494</v>
      </c>
      <c r="I4125" s="11">
        <v>0.19688</v>
      </c>
      <c r="J4125" s="11">
        <v>1.685E-2</v>
      </c>
      <c r="K4125" s="11">
        <v>0.14996000000000001</v>
      </c>
      <c r="L4125" s="11">
        <v>1.975E-2</v>
      </c>
      <c r="M4125" s="11">
        <v>0.4597</v>
      </c>
      <c r="N4125" s="11">
        <v>0.55259999999999998</v>
      </c>
      <c r="O4125" s="11">
        <v>0.42176999999999998</v>
      </c>
      <c r="P4125" s="11">
        <v>0.75502000000000002</v>
      </c>
      <c r="Q4125" s="11">
        <v>0.50058999999999998</v>
      </c>
      <c r="R4125" s="11">
        <v>0.50539999999999996</v>
      </c>
      <c r="S4125" s="11">
        <v>0.17763000000000001</v>
      </c>
      <c r="T4125" s="11">
        <v>4.0236499999999999</v>
      </c>
      <c r="U4125" s="11">
        <v>0.91930000000000001</v>
      </c>
      <c r="V4125" s="11">
        <v>0</v>
      </c>
      <c r="W4125" s="11">
        <v>0.31456000000000001</v>
      </c>
      <c r="X4125" s="11">
        <v>1.23386</v>
      </c>
      <c r="Y4125" s="11">
        <v>5.2575099999999999</v>
      </c>
      <c r="Z4125" s="11">
        <v>3.1320000000000001E-2</v>
      </c>
      <c r="AA4125" s="11">
        <v>9.9809999999999996E-2</v>
      </c>
      <c r="AB4125" s="11">
        <v>9.7000000000000003E-2</v>
      </c>
      <c r="AC4125" s="11">
        <v>0.22813</v>
      </c>
      <c r="AD4125" s="71">
        <f t="shared" si="196"/>
        <v>0</v>
      </c>
      <c r="AE4125" s="71">
        <f t="shared" si="197"/>
        <v>0</v>
      </c>
      <c r="AF4125" s="71">
        <f t="shared" si="195"/>
        <v>0</v>
      </c>
      <c r="AG4125" s="277" t="s">
        <v>906</v>
      </c>
      <c r="AH4125" s="277" t="s">
        <v>887</v>
      </c>
      <c r="AI4125" s="276" t="s">
        <v>888</v>
      </c>
      <c r="AJ4125" s="276" t="s">
        <v>889</v>
      </c>
      <c r="AK4125" s="276" t="s">
        <v>370</v>
      </c>
      <c r="AL4125" s="277" t="s">
        <v>187</v>
      </c>
      <c r="AM4125" s="276" t="s">
        <v>877</v>
      </c>
      <c r="AN4125" s="276" t="s">
        <v>518</v>
      </c>
      <c r="AO4125" s="277" t="s">
        <v>519</v>
      </c>
    </row>
    <row r="4126" spans="1:41" ht="15" thickBot="1" x14ac:dyDescent="0.4">
      <c r="A4126" s="8">
        <v>2025</v>
      </c>
      <c r="B4126" s="9" t="s">
        <v>182</v>
      </c>
      <c r="C4126" s="9" t="s">
        <v>187</v>
      </c>
      <c r="D4126" s="9" t="s">
        <v>370</v>
      </c>
      <c r="E4126" s="9" t="s">
        <v>30</v>
      </c>
      <c r="F4126" s="8">
        <v>2027</v>
      </c>
      <c r="G4126" s="11">
        <v>4.4830000000000002E-2</v>
      </c>
      <c r="H4126" s="11">
        <v>0.2291</v>
      </c>
      <c r="I4126" s="11">
        <v>0.20082</v>
      </c>
      <c r="J4126" s="11">
        <v>1.694E-2</v>
      </c>
      <c r="K4126" s="11">
        <v>0.15539</v>
      </c>
      <c r="L4126" s="11">
        <v>2.1690000000000001E-2</v>
      </c>
      <c r="M4126" s="11">
        <v>0.46961999999999998</v>
      </c>
      <c r="N4126" s="11">
        <v>0.55462</v>
      </c>
      <c r="O4126" s="11">
        <v>0.41826000000000002</v>
      </c>
      <c r="P4126" s="11">
        <v>0.75268999999999997</v>
      </c>
      <c r="Q4126" s="11">
        <v>0.50738000000000005</v>
      </c>
      <c r="R4126" s="11">
        <v>0.50136999999999998</v>
      </c>
      <c r="S4126" s="11">
        <v>0.1779</v>
      </c>
      <c r="T4126" s="11">
        <v>4.0506200000000003</v>
      </c>
      <c r="U4126" s="11">
        <v>0.93379000000000001</v>
      </c>
      <c r="V4126" s="11">
        <v>0</v>
      </c>
      <c r="W4126" s="11">
        <v>0.32343</v>
      </c>
      <c r="X4126" s="11">
        <v>1.25722</v>
      </c>
      <c r="Y4126" s="11">
        <v>5.3078399999999997</v>
      </c>
      <c r="Z4126" s="11">
        <v>3.2849999999999997E-2</v>
      </c>
      <c r="AA4126" s="11">
        <v>9.9150000000000002E-2</v>
      </c>
      <c r="AB4126" s="11">
        <v>0.10038</v>
      </c>
      <c r="AC4126" s="11">
        <v>0.23236999999999999</v>
      </c>
      <c r="AD4126" s="71">
        <f t="shared" si="196"/>
        <v>0</v>
      </c>
      <c r="AE4126" s="71">
        <f t="shared" si="197"/>
        <v>0</v>
      </c>
      <c r="AF4126" s="71">
        <f t="shared" si="195"/>
        <v>0</v>
      </c>
      <c r="AG4126" s="277" t="s">
        <v>906</v>
      </c>
      <c r="AH4126" s="277" t="s">
        <v>887</v>
      </c>
      <c r="AI4126" s="276" t="s">
        <v>888</v>
      </c>
      <c r="AJ4126" s="276" t="s">
        <v>889</v>
      </c>
      <c r="AK4126" s="276" t="s">
        <v>370</v>
      </c>
      <c r="AL4126" s="277" t="s">
        <v>187</v>
      </c>
      <c r="AM4126" s="276" t="s">
        <v>877</v>
      </c>
      <c r="AN4126" s="276" t="s">
        <v>518</v>
      </c>
      <c r="AO4126" s="277" t="s">
        <v>519</v>
      </c>
    </row>
    <row r="4127" spans="1:41" ht="15" thickBot="1" x14ac:dyDescent="0.4">
      <c r="A4127" s="8">
        <v>2025</v>
      </c>
      <c r="B4127" s="9" t="s">
        <v>182</v>
      </c>
      <c r="C4127" s="9" t="s">
        <v>187</v>
      </c>
      <c r="D4127" s="9" t="s">
        <v>370</v>
      </c>
      <c r="E4127" s="9" t="s">
        <v>30</v>
      </c>
      <c r="F4127" s="8">
        <v>2028</v>
      </c>
      <c r="G4127" s="11">
        <v>4.7E-2</v>
      </c>
      <c r="H4127" s="11">
        <v>0.23352000000000001</v>
      </c>
      <c r="I4127" s="11">
        <v>0.20707999999999999</v>
      </c>
      <c r="J4127" s="11">
        <v>1.6199999999999999E-2</v>
      </c>
      <c r="K4127" s="11">
        <v>0.15967999999999999</v>
      </c>
      <c r="L4127" s="11">
        <v>2.3230000000000001E-2</v>
      </c>
      <c r="M4127" s="11">
        <v>0.47160000000000002</v>
      </c>
      <c r="N4127" s="11">
        <v>0.54991000000000001</v>
      </c>
      <c r="O4127" s="11">
        <v>0.41442000000000001</v>
      </c>
      <c r="P4127" s="11">
        <v>0.75668000000000002</v>
      </c>
      <c r="Q4127" s="11">
        <v>0.51185999999999998</v>
      </c>
      <c r="R4127" s="11">
        <v>0.49857000000000001</v>
      </c>
      <c r="S4127" s="11">
        <v>0.17965999999999999</v>
      </c>
      <c r="T4127" s="11">
        <v>4.0694299999999997</v>
      </c>
      <c r="U4127" s="11">
        <v>0.96457000000000004</v>
      </c>
      <c r="V4127" s="11">
        <v>0</v>
      </c>
      <c r="W4127" s="11">
        <v>0.34073999999999999</v>
      </c>
      <c r="X4127" s="11">
        <v>1.30531</v>
      </c>
      <c r="Y4127" s="11">
        <v>5.3747400000000001</v>
      </c>
      <c r="Z4127" s="11">
        <v>3.499E-2</v>
      </c>
      <c r="AA4127" s="11">
        <v>9.3429999999999999E-2</v>
      </c>
      <c r="AB4127" s="11">
        <v>9.7850000000000006E-2</v>
      </c>
      <c r="AC4127" s="11">
        <v>0.22625999999999999</v>
      </c>
      <c r="AD4127" s="71">
        <f t="shared" si="196"/>
        <v>0</v>
      </c>
      <c r="AE4127" s="71">
        <f t="shared" si="197"/>
        <v>0</v>
      </c>
      <c r="AF4127" s="71">
        <f t="shared" si="195"/>
        <v>0</v>
      </c>
      <c r="AG4127" s="277" t="s">
        <v>906</v>
      </c>
      <c r="AH4127" s="277" t="s">
        <v>887</v>
      </c>
      <c r="AI4127" s="276" t="s">
        <v>888</v>
      </c>
      <c r="AJ4127" s="276" t="s">
        <v>889</v>
      </c>
      <c r="AK4127" s="276" t="s">
        <v>370</v>
      </c>
      <c r="AL4127" s="277" t="s">
        <v>187</v>
      </c>
      <c r="AM4127" s="276" t="s">
        <v>877</v>
      </c>
      <c r="AN4127" s="276" t="s">
        <v>518</v>
      </c>
      <c r="AO4127" s="277" t="s">
        <v>519</v>
      </c>
    </row>
    <row r="4128" spans="1:41" ht="15" thickBot="1" x14ac:dyDescent="0.4">
      <c r="A4128" s="8">
        <v>2025</v>
      </c>
      <c r="B4128" s="9" t="s">
        <v>182</v>
      </c>
      <c r="C4128" s="9" t="s">
        <v>187</v>
      </c>
      <c r="D4128" s="9" t="s">
        <v>370</v>
      </c>
      <c r="E4128" s="9" t="s">
        <v>30</v>
      </c>
      <c r="F4128" s="8">
        <v>2029</v>
      </c>
      <c r="G4128" s="11">
        <v>4.8419999999999998E-2</v>
      </c>
      <c r="H4128" s="11">
        <v>0.23832</v>
      </c>
      <c r="I4128" s="11">
        <v>0.21051</v>
      </c>
      <c r="J4128" s="11">
        <v>1.393E-2</v>
      </c>
      <c r="K4128" s="11">
        <v>0.16596</v>
      </c>
      <c r="L4128" s="11">
        <v>2.4150000000000001E-2</v>
      </c>
      <c r="M4128" s="11">
        <v>0.47503000000000001</v>
      </c>
      <c r="N4128" s="11">
        <v>0.54842000000000002</v>
      </c>
      <c r="O4128" s="11">
        <v>0.41364000000000001</v>
      </c>
      <c r="P4128" s="11">
        <v>0.75575999999999999</v>
      </c>
      <c r="Q4128" s="11">
        <v>0.51197000000000004</v>
      </c>
      <c r="R4128" s="11">
        <v>0.48920999999999998</v>
      </c>
      <c r="S4128" s="11">
        <v>0.17968999999999999</v>
      </c>
      <c r="T4128" s="11">
        <v>4.0750299999999999</v>
      </c>
      <c r="U4128" s="11">
        <v>0.97738000000000003</v>
      </c>
      <c r="V4128" s="11">
        <v>0</v>
      </c>
      <c r="W4128" s="11">
        <v>0.32777000000000001</v>
      </c>
      <c r="X4128" s="11">
        <v>1.30515</v>
      </c>
      <c r="Y4128" s="11">
        <v>5.3801699999999997</v>
      </c>
      <c r="Z4128" s="11">
        <v>3.7400000000000003E-2</v>
      </c>
      <c r="AA4128" s="11">
        <v>9.5710000000000003E-2</v>
      </c>
      <c r="AB4128" s="11">
        <v>0.10113999999999999</v>
      </c>
      <c r="AC4128" s="11">
        <v>0.23425000000000001</v>
      </c>
      <c r="AD4128" s="71">
        <f t="shared" si="196"/>
        <v>0</v>
      </c>
      <c r="AE4128" s="71">
        <f t="shared" si="197"/>
        <v>0</v>
      </c>
      <c r="AF4128" s="71">
        <f t="shared" si="195"/>
        <v>0</v>
      </c>
      <c r="AG4128" s="277" t="s">
        <v>906</v>
      </c>
      <c r="AH4128" s="277" t="s">
        <v>887</v>
      </c>
      <c r="AI4128" s="276" t="s">
        <v>888</v>
      </c>
      <c r="AJ4128" s="276" t="s">
        <v>889</v>
      </c>
      <c r="AK4128" s="276" t="s">
        <v>370</v>
      </c>
      <c r="AL4128" s="277" t="s">
        <v>187</v>
      </c>
      <c r="AM4128" s="276" t="s">
        <v>877</v>
      </c>
      <c r="AN4128" s="276" t="s">
        <v>518</v>
      </c>
      <c r="AO4128" s="277" t="s">
        <v>519</v>
      </c>
    </row>
    <row r="4129" spans="1:41" ht="15" thickBot="1" x14ac:dyDescent="0.4">
      <c r="A4129" s="8">
        <v>2025</v>
      </c>
      <c r="B4129" s="9" t="s">
        <v>182</v>
      </c>
      <c r="C4129" s="9" t="s">
        <v>187</v>
      </c>
      <c r="D4129" s="9" t="s">
        <v>370</v>
      </c>
      <c r="E4129" s="9" t="s">
        <v>30</v>
      </c>
      <c r="F4129" s="8">
        <v>2030</v>
      </c>
      <c r="G4129" s="11">
        <v>4.9000000000000002E-2</v>
      </c>
      <c r="H4129" s="11">
        <v>0.24010000000000001</v>
      </c>
      <c r="I4129" s="11">
        <v>0.21859999999999999</v>
      </c>
      <c r="J4129" s="11">
        <v>1.299E-2</v>
      </c>
      <c r="K4129" s="11">
        <v>0.16639999999999999</v>
      </c>
      <c r="L4129" s="11">
        <v>2.5059999999999999E-2</v>
      </c>
      <c r="M4129" s="11">
        <v>0.47177000000000002</v>
      </c>
      <c r="N4129" s="11">
        <v>0.53974</v>
      </c>
      <c r="O4129" s="11">
        <v>0.40921000000000002</v>
      </c>
      <c r="P4129" s="11">
        <v>0.75873999999999997</v>
      </c>
      <c r="Q4129" s="11">
        <v>0.51387000000000005</v>
      </c>
      <c r="R4129" s="11">
        <v>0.48592999999999997</v>
      </c>
      <c r="S4129" s="11">
        <v>0.17593</v>
      </c>
      <c r="T4129" s="11">
        <v>4.0673399999999997</v>
      </c>
      <c r="U4129" s="11">
        <v>1.0153000000000001</v>
      </c>
      <c r="V4129" s="11">
        <v>0</v>
      </c>
      <c r="W4129" s="11">
        <v>0.32612999999999998</v>
      </c>
      <c r="X4129" s="11">
        <v>1.3414299999999999</v>
      </c>
      <c r="Y4129" s="11">
        <v>5.4087699999999996</v>
      </c>
      <c r="Z4129" s="11">
        <v>3.721E-2</v>
      </c>
      <c r="AA4129" s="11">
        <v>9.2560000000000003E-2</v>
      </c>
      <c r="AB4129" s="11">
        <v>9.9930000000000005E-2</v>
      </c>
      <c r="AC4129" s="11">
        <v>0.22971</v>
      </c>
      <c r="AD4129" s="71">
        <f t="shared" si="196"/>
        <v>0</v>
      </c>
      <c r="AE4129" s="71">
        <f t="shared" si="197"/>
        <v>0</v>
      </c>
      <c r="AF4129" s="71">
        <f t="shared" si="195"/>
        <v>0</v>
      </c>
      <c r="AG4129" s="277" t="s">
        <v>906</v>
      </c>
      <c r="AH4129" s="277" t="s">
        <v>887</v>
      </c>
      <c r="AI4129" s="276" t="s">
        <v>888</v>
      </c>
      <c r="AJ4129" s="276" t="s">
        <v>889</v>
      </c>
      <c r="AK4129" s="276" t="s">
        <v>370</v>
      </c>
      <c r="AL4129" s="277" t="s">
        <v>187</v>
      </c>
      <c r="AM4129" s="276" t="s">
        <v>877</v>
      </c>
      <c r="AN4129" s="276" t="s">
        <v>518</v>
      </c>
      <c r="AO4129" s="277" t="s">
        <v>519</v>
      </c>
    </row>
    <row r="4130" spans="1:41" ht="15" thickBot="1" x14ac:dyDescent="0.4">
      <c r="A4130" s="8">
        <v>2025</v>
      </c>
      <c r="B4130" s="9" t="s">
        <v>182</v>
      </c>
      <c r="C4130" s="9" t="s">
        <v>187</v>
      </c>
      <c r="D4130" s="9" t="s">
        <v>370</v>
      </c>
      <c r="E4130" s="9" t="s">
        <v>30</v>
      </c>
      <c r="F4130" s="8">
        <v>2031</v>
      </c>
      <c r="G4130" s="11">
        <v>4.929E-2</v>
      </c>
      <c r="H4130" s="11">
        <v>0.24351999999999999</v>
      </c>
      <c r="I4130" s="11">
        <v>0.22361</v>
      </c>
      <c r="J4130" s="11">
        <v>1.2200000000000001E-2</v>
      </c>
      <c r="K4130" s="11">
        <v>0.16800000000000001</v>
      </c>
      <c r="L4130" s="11">
        <v>2.6749999999999999E-2</v>
      </c>
      <c r="M4130" s="11">
        <v>0.47839999999999999</v>
      </c>
      <c r="N4130" s="11">
        <v>0.53395000000000004</v>
      </c>
      <c r="O4130" s="11">
        <v>0.40226000000000001</v>
      </c>
      <c r="P4130" s="11">
        <v>0.76441999999999999</v>
      </c>
      <c r="Q4130" s="11">
        <v>0.51361000000000001</v>
      </c>
      <c r="R4130" s="11">
        <v>0.47631000000000001</v>
      </c>
      <c r="S4130" s="11">
        <v>0.17910999999999999</v>
      </c>
      <c r="T4130" s="11">
        <v>4.0714199999999998</v>
      </c>
      <c r="U4130" s="11">
        <v>1.0202199999999999</v>
      </c>
      <c r="V4130" s="11">
        <v>0</v>
      </c>
      <c r="W4130" s="11">
        <v>0.32575999999999999</v>
      </c>
      <c r="X4130" s="11">
        <v>1.34598</v>
      </c>
      <c r="Y4130" s="11">
        <v>5.4174100000000003</v>
      </c>
      <c r="Z4130" s="11">
        <v>3.6749999999999998E-2</v>
      </c>
      <c r="AA4130" s="11">
        <v>0.10477</v>
      </c>
      <c r="AB4130" s="11">
        <v>0.10489999999999999</v>
      </c>
      <c r="AC4130" s="11">
        <v>0.24642</v>
      </c>
      <c r="AD4130" s="71">
        <f t="shared" si="196"/>
        <v>0</v>
      </c>
      <c r="AE4130" s="71">
        <f t="shared" si="197"/>
        <v>0</v>
      </c>
      <c r="AF4130" s="71">
        <f t="shared" si="195"/>
        <v>0</v>
      </c>
      <c r="AG4130" s="277" t="s">
        <v>906</v>
      </c>
      <c r="AH4130" s="277" t="s">
        <v>887</v>
      </c>
      <c r="AI4130" s="276" t="s">
        <v>888</v>
      </c>
      <c r="AJ4130" s="276" t="s">
        <v>889</v>
      </c>
      <c r="AK4130" s="276" t="s">
        <v>370</v>
      </c>
      <c r="AL4130" s="277" t="s">
        <v>187</v>
      </c>
      <c r="AM4130" s="276" t="s">
        <v>877</v>
      </c>
      <c r="AN4130" s="276" t="s">
        <v>518</v>
      </c>
      <c r="AO4130" s="277" t="s">
        <v>519</v>
      </c>
    </row>
    <row r="4131" spans="1:41" ht="15" thickBot="1" x14ac:dyDescent="0.4">
      <c r="A4131" s="8">
        <v>2025</v>
      </c>
      <c r="B4131" s="9" t="s">
        <v>182</v>
      </c>
      <c r="C4131" s="9" t="s">
        <v>187</v>
      </c>
      <c r="D4131" s="9" t="s">
        <v>370</v>
      </c>
      <c r="E4131" s="9" t="s">
        <v>30</v>
      </c>
      <c r="F4131" s="8">
        <v>2032</v>
      </c>
      <c r="G4131" s="11">
        <v>5.1740000000000001E-2</v>
      </c>
      <c r="H4131" s="11">
        <v>0.24728</v>
      </c>
      <c r="I4131" s="11">
        <v>0.23200999999999999</v>
      </c>
      <c r="J4131" s="11">
        <v>1.187E-2</v>
      </c>
      <c r="K4131" s="11">
        <v>0.17199999999999999</v>
      </c>
      <c r="L4131" s="11">
        <v>2.7969999999999998E-2</v>
      </c>
      <c r="M4131" s="11">
        <v>0.48805999999999999</v>
      </c>
      <c r="N4131" s="11">
        <v>0.52693000000000001</v>
      </c>
      <c r="O4131" s="11">
        <v>0.39651999999999998</v>
      </c>
      <c r="P4131" s="11">
        <v>0.76985000000000003</v>
      </c>
      <c r="Q4131" s="11">
        <v>0.51612000000000002</v>
      </c>
      <c r="R4131" s="11">
        <v>0.46446999999999999</v>
      </c>
      <c r="S4131" s="11">
        <v>0.18052000000000001</v>
      </c>
      <c r="T4131" s="11">
        <v>4.0853400000000004</v>
      </c>
      <c r="U4131" s="11">
        <v>1.0564899999999999</v>
      </c>
      <c r="V4131" s="11">
        <v>0</v>
      </c>
      <c r="W4131" s="11">
        <v>0.33184000000000002</v>
      </c>
      <c r="X4131" s="11">
        <v>1.3883300000000001</v>
      </c>
      <c r="Y4131" s="11">
        <v>5.4736700000000003</v>
      </c>
      <c r="Z4131" s="11">
        <v>3.3640000000000003E-2</v>
      </c>
      <c r="AA4131" s="11">
        <v>0.10347000000000001</v>
      </c>
      <c r="AB4131" s="11">
        <v>0.10398</v>
      </c>
      <c r="AC4131" s="11">
        <v>0.24109</v>
      </c>
      <c r="AD4131" s="71">
        <f t="shared" si="196"/>
        <v>0</v>
      </c>
      <c r="AE4131" s="71">
        <f t="shared" si="197"/>
        <v>0</v>
      </c>
      <c r="AF4131" s="71">
        <f t="shared" si="195"/>
        <v>0</v>
      </c>
      <c r="AG4131" s="277" t="s">
        <v>906</v>
      </c>
      <c r="AH4131" s="277" t="s">
        <v>887</v>
      </c>
      <c r="AI4131" s="276" t="s">
        <v>888</v>
      </c>
      <c r="AJ4131" s="276" t="s">
        <v>889</v>
      </c>
      <c r="AK4131" s="276" t="s">
        <v>370</v>
      </c>
      <c r="AL4131" s="277" t="s">
        <v>187</v>
      </c>
      <c r="AM4131" s="276" t="s">
        <v>877</v>
      </c>
      <c r="AN4131" s="276" t="s">
        <v>518</v>
      </c>
      <c r="AO4131" s="277" t="s">
        <v>519</v>
      </c>
    </row>
    <row r="4132" spans="1:41" ht="15" thickBot="1" x14ac:dyDescent="0.4">
      <c r="A4132" s="8">
        <v>2025</v>
      </c>
      <c r="B4132" s="9" t="s">
        <v>182</v>
      </c>
      <c r="C4132" s="9" t="s">
        <v>187</v>
      </c>
      <c r="D4132" s="9" t="s">
        <v>370</v>
      </c>
      <c r="E4132" s="9" t="s">
        <v>30</v>
      </c>
      <c r="F4132" s="8">
        <v>2033</v>
      </c>
      <c r="G4132" s="11">
        <v>5.1330000000000001E-2</v>
      </c>
      <c r="H4132" s="11">
        <v>0.24978</v>
      </c>
      <c r="I4132" s="11">
        <v>0.23807</v>
      </c>
      <c r="J4132" s="11">
        <v>1.167E-2</v>
      </c>
      <c r="K4132" s="11">
        <v>0.17357</v>
      </c>
      <c r="L4132" s="11">
        <v>2.8750000000000001E-2</v>
      </c>
      <c r="M4132" s="11">
        <v>0.49648999999999999</v>
      </c>
      <c r="N4132" s="11">
        <v>0.51751999999999998</v>
      </c>
      <c r="O4132" s="11">
        <v>0.38225999999999999</v>
      </c>
      <c r="P4132" s="11">
        <v>0.77392000000000005</v>
      </c>
      <c r="Q4132" s="11">
        <v>0.51670000000000005</v>
      </c>
      <c r="R4132" s="11">
        <v>0.45347999999999999</v>
      </c>
      <c r="S4132" s="11">
        <v>0.17571999999999999</v>
      </c>
      <c r="T4132" s="11">
        <v>4.0692599999999999</v>
      </c>
      <c r="U4132" s="11">
        <v>1.09318</v>
      </c>
      <c r="V4132" s="11">
        <v>0</v>
      </c>
      <c r="W4132" s="11">
        <v>0.32873999999999998</v>
      </c>
      <c r="X4132" s="11">
        <v>1.4219200000000001</v>
      </c>
      <c r="Y4132" s="11">
        <v>5.4911799999999999</v>
      </c>
      <c r="Z4132" s="11">
        <v>3.2030000000000003E-2</v>
      </c>
      <c r="AA4132" s="11">
        <v>9.8680000000000004E-2</v>
      </c>
      <c r="AB4132" s="11">
        <v>0.10502</v>
      </c>
      <c r="AC4132" s="11">
        <v>0.23574000000000001</v>
      </c>
      <c r="AD4132" s="71">
        <f t="shared" si="196"/>
        <v>0</v>
      </c>
      <c r="AE4132" s="71">
        <f t="shared" si="197"/>
        <v>0</v>
      </c>
      <c r="AF4132" s="71">
        <f t="shared" si="195"/>
        <v>0</v>
      </c>
      <c r="AG4132" s="277" t="s">
        <v>906</v>
      </c>
      <c r="AH4132" s="277" t="s">
        <v>887</v>
      </c>
      <c r="AI4132" s="276" t="s">
        <v>888</v>
      </c>
      <c r="AJ4132" s="276" t="s">
        <v>889</v>
      </c>
      <c r="AK4132" s="276" t="s">
        <v>370</v>
      </c>
      <c r="AL4132" s="277" t="s">
        <v>187</v>
      </c>
      <c r="AM4132" s="276" t="s">
        <v>877</v>
      </c>
      <c r="AN4132" s="276" t="s">
        <v>518</v>
      </c>
      <c r="AO4132" s="277" t="s">
        <v>519</v>
      </c>
    </row>
    <row r="4133" spans="1:41" ht="15" thickBot="1" x14ac:dyDescent="0.4">
      <c r="A4133" s="8">
        <v>2025</v>
      </c>
      <c r="B4133" s="9" t="s">
        <v>182</v>
      </c>
      <c r="C4133" s="9" t="s">
        <v>187</v>
      </c>
      <c r="D4133" s="9" t="s">
        <v>370</v>
      </c>
      <c r="E4133" s="9" t="s">
        <v>30</v>
      </c>
      <c r="F4133" s="8">
        <v>2034</v>
      </c>
      <c r="G4133" s="11">
        <v>5.3839999999999999E-2</v>
      </c>
      <c r="H4133" s="11">
        <v>0.24873999999999999</v>
      </c>
      <c r="I4133" s="11">
        <v>0.24138000000000001</v>
      </c>
      <c r="J4133" s="11">
        <v>1.1809999999999999E-2</v>
      </c>
      <c r="K4133" s="11">
        <v>0.17449000000000001</v>
      </c>
      <c r="L4133" s="11">
        <v>3.007E-2</v>
      </c>
      <c r="M4133" s="11">
        <v>0.50063999999999997</v>
      </c>
      <c r="N4133" s="11">
        <v>0.50683999999999996</v>
      </c>
      <c r="O4133" s="11">
        <v>0.37741999999999998</v>
      </c>
      <c r="P4133" s="11">
        <v>0.77944000000000002</v>
      </c>
      <c r="Q4133" s="11">
        <v>0.51144000000000001</v>
      </c>
      <c r="R4133" s="11">
        <v>0.44391000000000003</v>
      </c>
      <c r="S4133" s="11">
        <v>0.17504</v>
      </c>
      <c r="T4133" s="11">
        <v>4.0550699999999997</v>
      </c>
      <c r="U4133" s="11">
        <v>1.1093299999999999</v>
      </c>
      <c r="V4133" s="11">
        <v>0</v>
      </c>
      <c r="W4133" s="11">
        <v>0.32729999999999998</v>
      </c>
      <c r="X4133" s="11">
        <v>1.4366300000000001</v>
      </c>
      <c r="Y4133" s="11">
        <v>5.4916900000000002</v>
      </c>
      <c r="Z4133" s="11">
        <v>3.1579999999999997E-2</v>
      </c>
      <c r="AA4133" s="11">
        <v>0.10931</v>
      </c>
      <c r="AB4133" s="11">
        <v>0.10451000000000001</v>
      </c>
      <c r="AC4133" s="11">
        <v>0.24540000000000001</v>
      </c>
      <c r="AD4133" s="71">
        <f t="shared" si="196"/>
        <v>0</v>
      </c>
      <c r="AE4133" s="71">
        <f t="shared" si="197"/>
        <v>0</v>
      </c>
      <c r="AF4133" s="71">
        <f t="shared" si="195"/>
        <v>0</v>
      </c>
      <c r="AG4133" s="277" t="s">
        <v>906</v>
      </c>
      <c r="AH4133" s="277" t="s">
        <v>887</v>
      </c>
      <c r="AI4133" s="276" t="s">
        <v>888</v>
      </c>
      <c r="AJ4133" s="276" t="s">
        <v>889</v>
      </c>
      <c r="AK4133" s="276" t="s">
        <v>370</v>
      </c>
      <c r="AL4133" s="277" t="s">
        <v>187</v>
      </c>
      <c r="AM4133" s="276" t="s">
        <v>877</v>
      </c>
      <c r="AN4133" s="276" t="s">
        <v>518</v>
      </c>
      <c r="AO4133" s="277" t="s">
        <v>519</v>
      </c>
    </row>
    <row r="4134" spans="1:41" ht="15" thickBot="1" x14ac:dyDescent="0.4">
      <c r="A4134" s="8">
        <v>2025</v>
      </c>
      <c r="B4134" s="9" t="s">
        <v>182</v>
      </c>
      <c r="C4134" s="9" t="s">
        <v>187</v>
      </c>
      <c r="D4134" s="9" t="s">
        <v>370</v>
      </c>
      <c r="E4134" s="9" t="s">
        <v>30</v>
      </c>
      <c r="F4134" s="8">
        <v>2035</v>
      </c>
      <c r="G4134" s="11">
        <v>5.4969999999999998E-2</v>
      </c>
      <c r="H4134" s="11">
        <v>0.24973999999999999</v>
      </c>
      <c r="I4134" s="11">
        <v>0.24575</v>
      </c>
      <c r="J4134" s="11">
        <v>1.1990000000000001E-2</v>
      </c>
      <c r="K4134" s="11">
        <v>0.17196</v>
      </c>
      <c r="L4134" s="11">
        <v>3.1649999999999998E-2</v>
      </c>
      <c r="M4134" s="11">
        <v>0.49981999999999999</v>
      </c>
      <c r="N4134" s="11">
        <v>0.49659999999999999</v>
      </c>
      <c r="O4134" s="11">
        <v>0.37071999999999999</v>
      </c>
      <c r="P4134" s="11">
        <v>0.79174</v>
      </c>
      <c r="Q4134" s="11">
        <v>0.50617999999999996</v>
      </c>
      <c r="R4134" s="11">
        <v>0.42685000000000001</v>
      </c>
      <c r="S4134" s="11">
        <v>0.16950000000000001</v>
      </c>
      <c r="T4134" s="11">
        <v>4.0274599999999996</v>
      </c>
      <c r="U4134" s="11">
        <v>1.1119600000000001</v>
      </c>
      <c r="V4134" s="11">
        <v>0</v>
      </c>
      <c r="W4134" s="11">
        <v>0.34007999999999999</v>
      </c>
      <c r="X4134" s="11">
        <v>1.45204</v>
      </c>
      <c r="Y4134" s="11">
        <v>5.4795100000000003</v>
      </c>
      <c r="Z4134" s="11">
        <v>2.9899999999999999E-2</v>
      </c>
      <c r="AA4134" s="11">
        <v>0.11772000000000001</v>
      </c>
      <c r="AB4134" s="11">
        <v>0.10323</v>
      </c>
      <c r="AC4134" s="11">
        <v>0.25085000000000002</v>
      </c>
      <c r="AD4134" s="71">
        <f t="shared" si="196"/>
        <v>0</v>
      </c>
      <c r="AE4134" s="71">
        <f t="shared" si="197"/>
        <v>0</v>
      </c>
      <c r="AF4134" s="71">
        <f t="shared" si="195"/>
        <v>0</v>
      </c>
      <c r="AG4134" s="277" t="s">
        <v>906</v>
      </c>
      <c r="AH4134" s="277" t="s">
        <v>887</v>
      </c>
      <c r="AI4134" s="276" t="s">
        <v>888</v>
      </c>
      <c r="AJ4134" s="276" t="s">
        <v>889</v>
      </c>
      <c r="AK4134" s="276" t="s">
        <v>370</v>
      </c>
      <c r="AL4134" s="277" t="s">
        <v>187</v>
      </c>
      <c r="AM4134" s="276" t="s">
        <v>877</v>
      </c>
      <c r="AN4134" s="276" t="s">
        <v>518</v>
      </c>
      <c r="AO4134" s="277" t="s">
        <v>519</v>
      </c>
    </row>
    <row r="4135" spans="1:41" ht="15" thickBot="1" x14ac:dyDescent="0.4">
      <c r="A4135" s="8">
        <v>2025</v>
      </c>
      <c r="B4135" s="9" t="s">
        <v>182</v>
      </c>
      <c r="C4135" s="9" t="s">
        <v>187</v>
      </c>
      <c r="D4135" s="9" t="s">
        <v>370</v>
      </c>
      <c r="E4135" s="9" t="s">
        <v>31</v>
      </c>
      <c r="F4135" s="8">
        <v>2025</v>
      </c>
      <c r="G4135" s="11" t="s">
        <v>381</v>
      </c>
      <c r="H4135" s="11" t="s">
        <v>381</v>
      </c>
      <c r="I4135" s="11" t="s">
        <v>381</v>
      </c>
      <c r="J4135" s="11" t="s">
        <v>381</v>
      </c>
      <c r="K4135" s="11" t="s">
        <v>381</v>
      </c>
      <c r="L4135" s="11" t="s">
        <v>381</v>
      </c>
      <c r="M4135" s="11" t="s">
        <v>381</v>
      </c>
      <c r="N4135" s="11" t="s">
        <v>381</v>
      </c>
      <c r="O4135" s="11" t="s">
        <v>381</v>
      </c>
      <c r="P4135" s="11" t="s">
        <v>381</v>
      </c>
      <c r="Q4135" s="11" t="s">
        <v>381</v>
      </c>
      <c r="R4135" s="11" t="s">
        <v>381</v>
      </c>
      <c r="S4135" s="11" t="s">
        <v>381</v>
      </c>
      <c r="T4135" s="11" t="s">
        <v>381</v>
      </c>
      <c r="U4135" s="11" t="s">
        <v>381</v>
      </c>
      <c r="V4135" s="11" t="s">
        <v>381</v>
      </c>
      <c r="W4135" s="11" t="s">
        <v>381</v>
      </c>
      <c r="X4135" s="11" t="s">
        <v>381</v>
      </c>
      <c r="Y4135" s="11" t="s">
        <v>381</v>
      </c>
      <c r="Z4135" s="11">
        <v>0.11867999999999999</v>
      </c>
      <c r="AA4135" s="11">
        <v>0.45763999999999999</v>
      </c>
      <c r="AB4135" s="11">
        <v>0.37902000000000002</v>
      </c>
      <c r="AC4135" s="11">
        <v>0.95533999999999997</v>
      </c>
      <c r="AD4135" s="71"/>
      <c r="AE4135" s="71"/>
      <c r="AF4135" s="71">
        <f t="shared" si="195"/>
        <v>0</v>
      </c>
      <c r="AG4135" s="277" t="s">
        <v>907</v>
      </c>
      <c r="AH4135" s="277" t="s">
        <v>887</v>
      </c>
      <c r="AI4135" s="276" t="s">
        <v>888</v>
      </c>
      <c r="AJ4135" s="276" t="s">
        <v>889</v>
      </c>
      <c r="AK4135" s="276" t="s">
        <v>370</v>
      </c>
      <c r="AL4135" s="277" t="s">
        <v>187</v>
      </c>
      <c r="AM4135" s="276" t="s">
        <v>877</v>
      </c>
      <c r="AN4135" s="276" t="s">
        <v>518</v>
      </c>
      <c r="AO4135" s="277" t="s">
        <v>519</v>
      </c>
    </row>
    <row r="4136" spans="1:41" ht="15" thickBot="1" x14ac:dyDescent="0.4">
      <c r="A4136" s="8">
        <v>2025</v>
      </c>
      <c r="B4136" s="9" t="s">
        <v>182</v>
      </c>
      <c r="C4136" s="9" t="s">
        <v>187</v>
      </c>
      <c r="D4136" s="9" t="s">
        <v>370</v>
      </c>
      <c r="E4136" s="9" t="s">
        <v>31</v>
      </c>
      <c r="F4136" s="8">
        <v>2026</v>
      </c>
      <c r="G4136" s="11" t="s">
        <v>381</v>
      </c>
      <c r="H4136" s="11" t="s">
        <v>381</v>
      </c>
      <c r="I4136" s="11" t="s">
        <v>381</v>
      </c>
      <c r="J4136" s="11" t="s">
        <v>381</v>
      </c>
      <c r="K4136" s="11" t="s">
        <v>381</v>
      </c>
      <c r="L4136" s="11" t="s">
        <v>381</v>
      </c>
      <c r="M4136" s="11" t="s">
        <v>381</v>
      </c>
      <c r="N4136" s="11" t="s">
        <v>381</v>
      </c>
      <c r="O4136" s="11" t="s">
        <v>381</v>
      </c>
      <c r="P4136" s="11" t="s">
        <v>381</v>
      </c>
      <c r="Q4136" s="11" t="s">
        <v>381</v>
      </c>
      <c r="R4136" s="11" t="s">
        <v>381</v>
      </c>
      <c r="S4136" s="11" t="s">
        <v>381</v>
      </c>
      <c r="T4136" s="11" t="s">
        <v>381</v>
      </c>
      <c r="U4136" s="11" t="s">
        <v>381</v>
      </c>
      <c r="V4136" s="11" t="s">
        <v>381</v>
      </c>
      <c r="W4136" s="11" t="s">
        <v>381</v>
      </c>
      <c r="X4136" s="11" t="s">
        <v>381</v>
      </c>
      <c r="Y4136" s="11" t="s">
        <v>381</v>
      </c>
      <c r="Z4136" s="11">
        <v>8.7819999999999995E-2</v>
      </c>
      <c r="AA4136" s="11">
        <v>0.44811000000000001</v>
      </c>
      <c r="AB4136" s="11">
        <v>0.39245999999999998</v>
      </c>
      <c r="AC4136" s="11">
        <v>0.92839000000000005</v>
      </c>
      <c r="AD4136" s="71"/>
      <c r="AE4136" s="71"/>
      <c r="AF4136" s="71">
        <f t="shared" si="195"/>
        <v>0</v>
      </c>
      <c r="AG4136" s="277" t="s">
        <v>907</v>
      </c>
      <c r="AH4136" s="277" t="s">
        <v>887</v>
      </c>
      <c r="AI4136" s="276" t="s">
        <v>888</v>
      </c>
      <c r="AJ4136" s="276" t="s">
        <v>889</v>
      </c>
      <c r="AK4136" s="276" t="s">
        <v>370</v>
      </c>
      <c r="AL4136" s="277" t="s">
        <v>187</v>
      </c>
      <c r="AM4136" s="276" t="s">
        <v>877</v>
      </c>
      <c r="AN4136" s="276" t="s">
        <v>518</v>
      </c>
      <c r="AO4136" s="277" t="s">
        <v>519</v>
      </c>
    </row>
    <row r="4137" spans="1:41" ht="15" thickBot="1" x14ac:dyDescent="0.4">
      <c r="A4137" s="8">
        <v>2025</v>
      </c>
      <c r="B4137" s="9" t="s">
        <v>182</v>
      </c>
      <c r="C4137" s="9" t="s">
        <v>187</v>
      </c>
      <c r="D4137" s="9" t="s">
        <v>370</v>
      </c>
      <c r="E4137" s="9" t="s">
        <v>31</v>
      </c>
      <c r="F4137" s="8">
        <v>2027</v>
      </c>
      <c r="G4137" s="11" t="s">
        <v>381</v>
      </c>
      <c r="H4137" s="11" t="s">
        <v>381</v>
      </c>
      <c r="I4137" s="11" t="s">
        <v>381</v>
      </c>
      <c r="J4137" s="11" t="s">
        <v>381</v>
      </c>
      <c r="K4137" s="11" t="s">
        <v>381</v>
      </c>
      <c r="L4137" s="11" t="s">
        <v>381</v>
      </c>
      <c r="M4137" s="11" t="s">
        <v>381</v>
      </c>
      <c r="N4137" s="11" t="s">
        <v>381</v>
      </c>
      <c r="O4137" s="11" t="s">
        <v>381</v>
      </c>
      <c r="P4137" s="11" t="s">
        <v>381</v>
      </c>
      <c r="Q4137" s="11" t="s">
        <v>381</v>
      </c>
      <c r="R4137" s="11" t="s">
        <v>381</v>
      </c>
      <c r="S4137" s="11" t="s">
        <v>381</v>
      </c>
      <c r="T4137" s="11" t="s">
        <v>381</v>
      </c>
      <c r="U4137" s="11" t="s">
        <v>381</v>
      </c>
      <c r="V4137" s="11" t="s">
        <v>381</v>
      </c>
      <c r="W4137" s="11" t="s">
        <v>381</v>
      </c>
      <c r="X4137" s="11" t="s">
        <v>381</v>
      </c>
      <c r="Y4137" s="11" t="s">
        <v>381</v>
      </c>
      <c r="Z4137" s="11">
        <v>8.5459999999999994E-2</v>
      </c>
      <c r="AA4137" s="11">
        <v>0.44001000000000001</v>
      </c>
      <c r="AB4137" s="11">
        <v>0.39178000000000002</v>
      </c>
      <c r="AC4137" s="11">
        <v>0.91724000000000006</v>
      </c>
      <c r="AD4137" s="71"/>
      <c r="AE4137" s="71"/>
      <c r="AF4137" s="71">
        <f t="shared" si="195"/>
        <v>0</v>
      </c>
      <c r="AG4137" s="277" t="s">
        <v>907</v>
      </c>
      <c r="AH4137" s="277" t="s">
        <v>887</v>
      </c>
      <c r="AI4137" s="276" t="s">
        <v>888</v>
      </c>
      <c r="AJ4137" s="276" t="s">
        <v>889</v>
      </c>
      <c r="AK4137" s="276" t="s">
        <v>370</v>
      </c>
      <c r="AL4137" s="277" t="s">
        <v>187</v>
      </c>
      <c r="AM4137" s="276" t="s">
        <v>877</v>
      </c>
      <c r="AN4137" s="276" t="s">
        <v>518</v>
      </c>
      <c r="AO4137" s="277" t="s">
        <v>519</v>
      </c>
    </row>
    <row r="4138" spans="1:41" ht="15" thickBot="1" x14ac:dyDescent="0.4">
      <c r="A4138" s="8">
        <v>2025</v>
      </c>
      <c r="B4138" s="9" t="s">
        <v>182</v>
      </c>
      <c r="C4138" s="9" t="s">
        <v>187</v>
      </c>
      <c r="D4138" s="9" t="s">
        <v>370</v>
      </c>
      <c r="E4138" s="9" t="s">
        <v>31</v>
      </c>
      <c r="F4138" s="8">
        <v>2028</v>
      </c>
      <c r="G4138" s="11" t="s">
        <v>381</v>
      </c>
      <c r="H4138" s="11" t="s">
        <v>381</v>
      </c>
      <c r="I4138" s="11" t="s">
        <v>381</v>
      </c>
      <c r="J4138" s="11" t="s">
        <v>381</v>
      </c>
      <c r="K4138" s="11" t="s">
        <v>381</v>
      </c>
      <c r="L4138" s="11" t="s">
        <v>381</v>
      </c>
      <c r="M4138" s="11" t="s">
        <v>381</v>
      </c>
      <c r="N4138" s="11" t="s">
        <v>381</v>
      </c>
      <c r="O4138" s="11" t="s">
        <v>381</v>
      </c>
      <c r="P4138" s="11" t="s">
        <v>381</v>
      </c>
      <c r="Q4138" s="11" t="s">
        <v>381</v>
      </c>
      <c r="R4138" s="11" t="s">
        <v>381</v>
      </c>
      <c r="S4138" s="11" t="s">
        <v>381</v>
      </c>
      <c r="T4138" s="11" t="s">
        <v>381</v>
      </c>
      <c r="U4138" s="11" t="s">
        <v>381</v>
      </c>
      <c r="V4138" s="11" t="s">
        <v>381</v>
      </c>
      <c r="W4138" s="11" t="s">
        <v>381</v>
      </c>
      <c r="X4138" s="11" t="s">
        <v>381</v>
      </c>
      <c r="Y4138" s="11" t="s">
        <v>381</v>
      </c>
      <c r="Z4138" s="11">
        <v>7.1300000000000002E-2</v>
      </c>
      <c r="AA4138" s="11">
        <v>0.43625999999999998</v>
      </c>
      <c r="AB4138" s="11">
        <v>0.36923</v>
      </c>
      <c r="AC4138" s="11">
        <v>0.87678999999999996</v>
      </c>
      <c r="AD4138" s="71"/>
      <c r="AE4138" s="71"/>
      <c r="AF4138" s="71">
        <f t="shared" si="195"/>
        <v>0</v>
      </c>
      <c r="AG4138" s="277" t="s">
        <v>907</v>
      </c>
      <c r="AH4138" s="277" t="s">
        <v>887</v>
      </c>
      <c r="AI4138" s="276" t="s">
        <v>888</v>
      </c>
      <c r="AJ4138" s="276" t="s">
        <v>889</v>
      </c>
      <c r="AK4138" s="276" t="s">
        <v>370</v>
      </c>
      <c r="AL4138" s="277" t="s">
        <v>187</v>
      </c>
      <c r="AM4138" s="276" t="s">
        <v>877</v>
      </c>
      <c r="AN4138" s="276" t="s">
        <v>518</v>
      </c>
      <c r="AO4138" s="277" t="s">
        <v>519</v>
      </c>
    </row>
    <row r="4139" spans="1:41" ht="15" thickBot="1" x14ac:dyDescent="0.4">
      <c r="A4139" s="8">
        <v>2025</v>
      </c>
      <c r="B4139" s="9" t="s">
        <v>182</v>
      </c>
      <c r="C4139" s="9" t="s">
        <v>187</v>
      </c>
      <c r="D4139" s="9" t="s">
        <v>370</v>
      </c>
      <c r="E4139" s="9" t="s">
        <v>31</v>
      </c>
      <c r="F4139" s="8">
        <v>2029</v>
      </c>
      <c r="G4139" s="11" t="s">
        <v>381</v>
      </c>
      <c r="H4139" s="11" t="s">
        <v>381</v>
      </c>
      <c r="I4139" s="11" t="s">
        <v>381</v>
      </c>
      <c r="J4139" s="11" t="s">
        <v>381</v>
      </c>
      <c r="K4139" s="11" t="s">
        <v>381</v>
      </c>
      <c r="L4139" s="11" t="s">
        <v>381</v>
      </c>
      <c r="M4139" s="11" t="s">
        <v>381</v>
      </c>
      <c r="N4139" s="11" t="s">
        <v>381</v>
      </c>
      <c r="O4139" s="11" t="s">
        <v>381</v>
      </c>
      <c r="P4139" s="11" t="s">
        <v>381</v>
      </c>
      <c r="Q4139" s="11" t="s">
        <v>381</v>
      </c>
      <c r="R4139" s="11" t="s">
        <v>381</v>
      </c>
      <c r="S4139" s="11" t="s">
        <v>381</v>
      </c>
      <c r="T4139" s="11" t="s">
        <v>381</v>
      </c>
      <c r="U4139" s="11" t="s">
        <v>381</v>
      </c>
      <c r="V4139" s="11" t="s">
        <v>381</v>
      </c>
      <c r="W4139" s="11" t="s">
        <v>381</v>
      </c>
      <c r="X4139" s="11" t="s">
        <v>381</v>
      </c>
      <c r="Y4139" s="11" t="s">
        <v>381</v>
      </c>
      <c r="Z4139" s="11">
        <v>7.1260000000000004E-2</v>
      </c>
      <c r="AA4139" s="11">
        <v>0.45166000000000001</v>
      </c>
      <c r="AB4139" s="11">
        <v>0.36065000000000003</v>
      </c>
      <c r="AC4139" s="11">
        <v>0.88356999999999997</v>
      </c>
      <c r="AD4139" s="71"/>
      <c r="AE4139" s="71"/>
      <c r="AF4139" s="71">
        <f t="shared" si="195"/>
        <v>0</v>
      </c>
      <c r="AG4139" s="277" t="s">
        <v>907</v>
      </c>
      <c r="AH4139" s="277" t="s">
        <v>887</v>
      </c>
      <c r="AI4139" s="276" t="s">
        <v>888</v>
      </c>
      <c r="AJ4139" s="276" t="s">
        <v>889</v>
      </c>
      <c r="AK4139" s="276" t="s">
        <v>370</v>
      </c>
      <c r="AL4139" s="277" t="s">
        <v>187</v>
      </c>
      <c r="AM4139" s="276" t="s">
        <v>877</v>
      </c>
      <c r="AN4139" s="276" t="s">
        <v>518</v>
      </c>
      <c r="AO4139" s="277" t="s">
        <v>519</v>
      </c>
    </row>
    <row r="4140" spans="1:41" ht="15" thickBot="1" x14ac:dyDescent="0.4">
      <c r="A4140" s="8">
        <v>2025</v>
      </c>
      <c r="B4140" s="9" t="s">
        <v>182</v>
      </c>
      <c r="C4140" s="9" t="s">
        <v>187</v>
      </c>
      <c r="D4140" s="9" t="s">
        <v>370</v>
      </c>
      <c r="E4140" s="9" t="s">
        <v>31</v>
      </c>
      <c r="F4140" s="8">
        <v>2030</v>
      </c>
      <c r="G4140" s="11" t="s">
        <v>381</v>
      </c>
      <c r="H4140" s="11" t="s">
        <v>381</v>
      </c>
      <c r="I4140" s="11" t="s">
        <v>381</v>
      </c>
      <c r="J4140" s="11" t="s">
        <v>381</v>
      </c>
      <c r="K4140" s="11" t="s">
        <v>381</v>
      </c>
      <c r="L4140" s="11" t="s">
        <v>381</v>
      </c>
      <c r="M4140" s="11" t="s">
        <v>381</v>
      </c>
      <c r="N4140" s="11" t="s">
        <v>381</v>
      </c>
      <c r="O4140" s="11" t="s">
        <v>381</v>
      </c>
      <c r="P4140" s="11" t="s">
        <v>381</v>
      </c>
      <c r="Q4140" s="11" t="s">
        <v>381</v>
      </c>
      <c r="R4140" s="11" t="s">
        <v>381</v>
      </c>
      <c r="S4140" s="11" t="s">
        <v>381</v>
      </c>
      <c r="T4140" s="11" t="s">
        <v>381</v>
      </c>
      <c r="U4140" s="11" t="s">
        <v>381</v>
      </c>
      <c r="V4140" s="11" t="s">
        <v>381</v>
      </c>
      <c r="W4140" s="11" t="s">
        <v>381</v>
      </c>
      <c r="X4140" s="11" t="s">
        <v>381</v>
      </c>
      <c r="Y4140" s="11" t="s">
        <v>381</v>
      </c>
      <c r="Z4140" s="11">
        <v>7.5289999999999996E-2</v>
      </c>
      <c r="AA4140" s="11">
        <v>0.45660000000000001</v>
      </c>
      <c r="AB4140" s="11">
        <v>0.34916000000000003</v>
      </c>
      <c r="AC4140" s="11">
        <v>0.88105999999999995</v>
      </c>
      <c r="AD4140" s="71"/>
      <c r="AE4140" s="71"/>
      <c r="AF4140" s="71">
        <f t="shared" si="195"/>
        <v>0</v>
      </c>
      <c r="AG4140" s="277" t="s">
        <v>907</v>
      </c>
      <c r="AH4140" s="277" t="s">
        <v>887</v>
      </c>
      <c r="AI4140" s="276" t="s">
        <v>888</v>
      </c>
      <c r="AJ4140" s="276" t="s">
        <v>889</v>
      </c>
      <c r="AK4140" s="276" t="s">
        <v>370</v>
      </c>
      <c r="AL4140" s="277" t="s">
        <v>187</v>
      </c>
      <c r="AM4140" s="276" t="s">
        <v>877</v>
      </c>
      <c r="AN4140" s="276" t="s">
        <v>518</v>
      </c>
      <c r="AO4140" s="277" t="s">
        <v>519</v>
      </c>
    </row>
    <row r="4141" spans="1:41" ht="15" thickBot="1" x14ac:dyDescent="0.4">
      <c r="A4141" s="8">
        <v>2025</v>
      </c>
      <c r="B4141" s="9" t="s">
        <v>182</v>
      </c>
      <c r="C4141" s="9" t="s">
        <v>187</v>
      </c>
      <c r="D4141" s="9" t="s">
        <v>370</v>
      </c>
      <c r="E4141" s="9" t="s">
        <v>31</v>
      </c>
      <c r="F4141" s="8">
        <v>2031</v>
      </c>
      <c r="G4141" s="11" t="s">
        <v>381</v>
      </c>
      <c r="H4141" s="11" t="s">
        <v>381</v>
      </c>
      <c r="I4141" s="11" t="s">
        <v>381</v>
      </c>
      <c r="J4141" s="11" t="s">
        <v>381</v>
      </c>
      <c r="K4141" s="11" t="s">
        <v>381</v>
      </c>
      <c r="L4141" s="11" t="s">
        <v>381</v>
      </c>
      <c r="M4141" s="11" t="s">
        <v>381</v>
      </c>
      <c r="N4141" s="11" t="s">
        <v>381</v>
      </c>
      <c r="O4141" s="11" t="s">
        <v>381</v>
      </c>
      <c r="P4141" s="11" t="s">
        <v>381</v>
      </c>
      <c r="Q4141" s="11" t="s">
        <v>381</v>
      </c>
      <c r="R4141" s="11" t="s">
        <v>381</v>
      </c>
      <c r="S4141" s="11" t="s">
        <v>381</v>
      </c>
      <c r="T4141" s="11" t="s">
        <v>381</v>
      </c>
      <c r="U4141" s="11" t="s">
        <v>381</v>
      </c>
      <c r="V4141" s="11" t="s">
        <v>381</v>
      </c>
      <c r="W4141" s="11" t="s">
        <v>381</v>
      </c>
      <c r="X4141" s="11" t="s">
        <v>381</v>
      </c>
      <c r="Y4141" s="11" t="s">
        <v>381</v>
      </c>
      <c r="Z4141" s="11">
        <v>7.4340000000000003E-2</v>
      </c>
      <c r="AA4141" s="11">
        <v>0.48834</v>
      </c>
      <c r="AB4141" s="11">
        <v>0.33906999999999998</v>
      </c>
      <c r="AC4141" s="11">
        <v>0.90175000000000005</v>
      </c>
      <c r="AD4141" s="71"/>
      <c r="AE4141" s="71"/>
      <c r="AF4141" s="71">
        <f t="shared" si="195"/>
        <v>0</v>
      </c>
      <c r="AG4141" s="277" t="s">
        <v>907</v>
      </c>
      <c r="AH4141" s="277" t="s">
        <v>887</v>
      </c>
      <c r="AI4141" s="276" t="s">
        <v>888</v>
      </c>
      <c r="AJ4141" s="276" t="s">
        <v>889</v>
      </c>
      <c r="AK4141" s="276" t="s">
        <v>370</v>
      </c>
      <c r="AL4141" s="277" t="s">
        <v>187</v>
      </c>
      <c r="AM4141" s="276" t="s">
        <v>877</v>
      </c>
      <c r="AN4141" s="276" t="s">
        <v>518</v>
      </c>
      <c r="AO4141" s="277" t="s">
        <v>519</v>
      </c>
    </row>
    <row r="4142" spans="1:41" ht="15" thickBot="1" x14ac:dyDescent="0.4">
      <c r="A4142" s="8">
        <v>2025</v>
      </c>
      <c r="B4142" s="9" t="s">
        <v>182</v>
      </c>
      <c r="C4142" s="9" t="s">
        <v>187</v>
      </c>
      <c r="D4142" s="9" t="s">
        <v>370</v>
      </c>
      <c r="E4142" s="9" t="s">
        <v>31</v>
      </c>
      <c r="F4142" s="8">
        <v>2032</v>
      </c>
      <c r="G4142" s="11" t="s">
        <v>381</v>
      </c>
      <c r="H4142" s="11" t="s">
        <v>381</v>
      </c>
      <c r="I4142" s="11" t="s">
        <v>381</v>
      </c>
      <c r="J4142" s="11" t="s">
        <v>381</v>
      </c>
      <c r="K4142" s="11" t="s">
        <v>381</v>
      </c>
      <c r="L4142" s="11" t="s">
        <v>381</v>
      </c>
      <c r="M4142" s="11" t="s">
        <v>381</v>
      </c>
      <c r="N4142" s="11" t="s">
        <v>381</v>
      </c>
      <c r="O4142" s="11" t="s">
        <v>381</v>
      </c>
      <c r="P4142" s="11" t="s">
        <v>381</v>
      </c>
      <c r="Q4142" s="11" t="s">
        <v>381</v>
      </c>
      <c r="R4142" s="11" t="s">
        <v>381</v>
      </c>
      <c r="S4142" s="11" t="s">
        <v>381</v>
      </c>
      <c r="T4142" s="11" t="s">
        <v>381</v>
      </c>
      <c r="U4142" s="11" t="s">
        <v>381</v>
      </c>
      <c r="V4142" s="11" t="s">
        <v>381</v>
      </c>
      <c r="W4142" s="11" t="s">
        <v>381</v>
      </c>
      <c r="X4142" s="11" t="s">
        <v>381</v>
      </c>
      <c r="Y4142" s="11" t="s">
        <v>381</v>
      </c>
      <c r="Z4142" s="11">
        <v>7.5370000000000006E-2</v>
      </c>
      <c r="AA4142" s="11">
        <v>0.4955</v>
      </c>
      <c r="AB4142" s="11">
        <v>0.33279999999999998</v>
      </c>
      <c r="AC4142" s="11">
        <v>0.90366999999999997</v>
      </c>
      <c r="AD4142" s="71"/>
      <c r="AE4142" s="71"/>
      <c r="AF4142" s="71">
        <f t="shared" si="195"/>
        <v>0</v>
      </c>
      <c r="AG4142" s="277" t="s">
        <v>907</v>
      </c>
      <c r="AH4142" s="277" t="s">
        <v>887</v>
      </c>
      <c r="AI4142" s="276" t="s">
        <v>888</v>
      </c>
      <c r="AJ4142" s="276" t="s">
        <v>889</v>
      </c>
      <c r="AK4142" s="276" t="s">
        <v>370</v>
      </c>
      <c r="AL4142" s="277" t="s">
        <v>187</v>
      </c>
      <c r="AM4142" s="276" t="s">
        <v>877</v>
      </c>
      <c r="AN4142" s="276" t="s">
        <v>518</v>
      </c>
      <c r="AO4142" s="277" t="s">
        <v>519</v>
      </c>
    </row>
    <row r="4143" spans="1:41" ht="15" thickBot="1" x14ac:dyDescent="0.4">
      <c r="A4143" s="8">
        <v>2025</v>
      </c>
      <c r="B4143" s="9" t="s">
        <v>182</v>
      </c>
      <c r="C4143" s="9" t="s">
        <v>187</v>
      </c>
      <c r="D4143" s="9" t="s">
        <v>370</v>
      </c>
      <c r="E4143" s="9" t="s">
        <v>31</v>
      </c>
      <c r="F4143" s="8">
        <v>2033</v>
      </c>
      <c r="G4143" s="11" t="s">
        <v>381</v>
      </c>
      <c r="H4143" s="11" t="s">
        <v>381</v>
      </c>
      <c r="I4143" s="11" t="s">
        <v>381</v>
      </c>
      <c r="J4143" s="11" t="s">
        <v>381</v>
      </c>
      <c r="K4143" s="11" t="s">
        <v>381</v>
      </c>
      <c r="L4143" s="11" t="s">
        <v>381</v>
      </c>
      <c r="M4143" s="11" t="s">
        <v>381</v>
      </c>
      <c r="N4143" s="11" t="s">
        <v>381</v>
      </c>
      <c r="O4143" s="11" t="s">
        <v>381</v>
      </c>
      <c r="P4143" s="11" t="s">
        <v>381</v>
      </c>
      <c r="Q4143" s="11" t="s">
        <v>381</v>
      </c>
      <c r="R4143" s="11" t="s">
        <v>381</v>
      </c>
      <c r="S4143" s="11" t="s">
        <v>381</v>
      </c>
      <c r="T4143" s="11" t="s">
        <v>381</v>
      </c>
      <c r="U4143" s="11" t="s">
        <v>381</v>
      </c>
      <c r="V4143" s="11" t="s">
        <v>381</v>
      </c>
      <c r="W4143" s="11" t="s">
        <v>381</v>
      </c>
      <c r="X4143" s="11" t="s">
        <v>381</v>
      </c>
      <c r="Y4143" s="11" t="s">
        <v>381</v>
      </c>
      <c r="Z4143" s="11">
        <v>7.4539999999999995E-2</v>
      </c>
      <c r="AA4143" s="11">
        <v>0.52346999999999999</v>
      </c>
      <c r="AB4143" s="11">
        <v>0.32685999999999998</v>
      </c>
      <c r="AC4143" s="11">
        <v>0.92488000000000004</v>
      </c>
      <c r="AD4143" s="71"/>
      <c r="AE4143" s="71"/>
      <c r="AF4143" s="71">
        <f t="shared" si="195"/>
        <v>0</v>
      </c>
      <c r="AG4143" s="277" t="s">
        <v>907</v>
      </c>
      <c r="AH4143" s="277" t="s">
        <v>887</v>
      </c>
      <c r="AI4143" s="276" t="s">
        <v>888</v>
      </c>
      <c r="AJ4143" s="276" t="s">
        <v>889</v>
      </c>
      <c r="AK4143" s="276" t="s">
        <v>370</v>
      </c>
      <c r="AL4143" s="277" t="s">
        <v>187</v>
      </c>
      <c r="AM4143" s="276" t="s">
        <v>877</v>
      </c>
      <c r="AN4143" s="276" t="s">
        <v>518</v>
      </c>
      <c r="AO4143" s="277" t="s">
        <v>519</v>
      </c>
    </row>
    <row r="4144" spans="1:41" ht="15" thickBot="1" x14ac:dyDescent="0.4">
      <c r="A4144" s="8">
        <v>2025</v>
      </c>
      <c r="B4144" s="9" t="s">
        <v>182</v>
      </c>
      <c r="C4144" s="9" t="s">
        <v>187</v>
      </c>
      <c r="D4144" s="9" t="s">
        <v>370</v>
      </c>
      <c r="E4144" s="9" t="s">
        <v>31</v>
      </c>
      <c r="F4144" s="8">
        <v>2034</v>
      </c>
      <c r="G4144" s="11" t="s">
        <v>381</v>
      </c>
      <c r="H4144" s="11" t="s">
        <v>381</v>
      </c>
      <c r="I4144" s="11" t="s">
        <v>381</v>
      </c>
      <c r="J4144" s="11" t="s">
        <v>381</v>
      </c>
      <c r="K4144" s="11" t="s">
        <v>381</v>
      </c>
      <c r="L4144" s="11" t="s">
        <v>381</v>
      </c>
      <c r="M4144" s="11" t="s">
        <v>381</v>
      </c>
      <c r="N4144" s="11" t="s">
        <v>381</v>
      </c>
      <c r="O4144" s="11" t="s">
        <v>381</v>
      </c>
      <c r="P4144" s="11" t="s">
        <v>381</v>
      </c>
      <c r="Q4144" s="11" t="s">
        <v>381</v>
      </c>
      <c r="R4144" s="11" t="s">
        <v>381</v>
      </c>
      <c r="S4144" s="11" t="s">
        <v>381</v>
      </c>
      <c r="T4144" s="11" t="s">
        <v>381</v>
      </c>
      <c r="U4144" s="11" t="s">
        <v>381</v>
      </c>
      <c r="V4144" s="11" t="s">
        <v>381</v>
      </c>
      <c r="W4144" s="11" t="s">
        <v>381</v>
      </c>
      <c r="X4144" s="11" t="s">
        <v>381</v>
      </c>
      <c r="Y4144" s="11" t="s">
        <v>381</v>
      </c>
      <c r="Z4144" s="11">
        <v>6.6689999999999999E-2</v>
      </c>
      <c r="AA4144" s="11">
        <v>0.50683</v>
      </c>
      <c r="AB4144" s="11">
        <v>0.31584000000000001</v>
      </c>
      <c r="AC4144" s="11">
        <v>0.88936999999999999</v>
      </c>
      <c r="AD4144" s="71"/>
      <c r="AE4144" s="71"/>
      <c r="AF4144" s="71">
        <f t="shared" si="195"/>
        <v>0</v>
      </c>
      <c r="AG4144" s="277" t="s">
        <v>907</v>
      </c>
      <c r="AH4144" s="277" t="s">
        <v>887</v>
      </c>
      <c r="AI4144" s="276" t="s">
        <v>888</v>
      </c>
      <c r="AJ4144" s="276" t="s">
        <v>889</v>
      </c>
      <c r="AK4144" s="276" t="s">
        <v>370</v>
      </c>
      <c r="AL4144" s="277" t="s">
        <v>187</v>
      </c>
      <c r="AM4144" s="276" t="s">
        <v>877</v>
      </c>
      <c r="AN4144" s="276" t="s">
        <v>518</v>
      </c>
      <c r="AO4144" s="277" t="s">
        <v>519</v>
      </c>
    </row>
    <row r="4145" spans="1:41" ht="15" thickBot="1" x14ac:dyDescent="0.4">
      <c r="A4145" s="8">
        <v>2025</v>
      </c>
      <c r="B4145" s="9" t="s">
        <v>182</v>
      </c>
      <c r="C4145" s="9" t="s">
        <v>187</v>
      </c>
      <c r="D4145" s="9" t="s">
        <v>370</v>
      </c>
      <c r="E4145" s="9" t="s">
        <v>31</v>
      </c>
      <c r="F4145" s="8">
        <v>2035</v>
      </c>
      <c r="G4145" s="11" t="s">
        <v>381</v>
      </c>
      <c r="H4145" s="11" t="s">
        <v>381</v>
      </c>
      <c r="I4145" s="11" t="s">
        <v>381</v>
      </c>
      <c r="J4145" s="11" t="s">
        <v>381</v>
      </c>
      <c r="K4145" s="11" t="s">
        <v>381</v>
      </c>
      <c r="L4145" s="11" t="s">
        <v>381</v>
      </c>
      <c r="M4145" s="11" t="s">
        <v>381</v>
      </c>
      <c r="N4145" s="11" t="s">
        <v>381</v>
      </c>
      <c r="O4145" s="11" t="s">
        <v>381</v>
      </c>
      <c r="P4145" s="11" t="s">
        <v>381</v>
      </c>
      <c r="Q4145" s="11" t="s">
        <v>381</v>
      </c>
      <c r="R4145" s="11" t="s">
        <v>381</v>
      </c>
      <c r="S4145" s="11" t="s">
        <v>381</v>
      </c>
      <c r="T4145" s="11" t="s">
        <v>381</v>
      </c>
      <c r="U4145" s="11" t="s">
        <v>381</v>
      </c>
      <c r="V4145" s="11" t="s">
        <v>381</v>
      </c>
      <c r="W4145" s="11" t="s">
        <v>381</v>
      </c>
      <c r="X4145" s="11" t="s">
        <v>381</v>
      </c>
      <c r="Y4145" s="11" t="s">
        <v>381</v>
      </c>
      <c r="Z4145" s="11">
        <v>6.1370000000000001E-2</v>
      </c>
      <c r="AA4145" s="11">
        <v>0.50083</v>
      </c>
      <c r="AB4145" s="11">
        <v>0.31032999999999999</v>
      </c>
      <c r="AC4145" s="11">
        <v>0.87253000000000003</v>
      </c>
      <c r="AD4145" s="71"/>
      <c r="AE4145" s="71"/>
      <c r="AF4145" s="71">
        <f t="shared" si="195"/>
        <v>0</v>
      </c>
      <c r="AG4145" s="277" t="s">
        <v>907</v>
      </c>
      <c r="AH4145" s="277" t="s">
        <v>887</v>
      </c>
      <c r="AI4145" s="276" t="s">
        <v>888</v>
      </c>
      <c r="AJ4145" s="276" t="s">
        <v>889</v>
      </c>
      <c r="AK4145" s="276" t="s">
        <v>370</v>
      </c>
      <c r="AL4145" s="277" t="s">
        <v>187</v>
      </c>
      <c r="AM4145" s="276" t="s">
        <v>877</v>
      </c>
      <c r="AN4145" s="276" t="s">
        <v>518</v>
      </c>
      <c r="AO4145" s="277" t="s">
        <v>519</v>
      </c>
    </row>
    <row r="4146" spans="1:41" ht="15" thickBot="1" x14ac:dyDescent="0.4">
      <c r="A4146" s="8">
        <v>2025</v>
      </c>
      <c r="B4146" s="9" t="s">
        <v>182</v>
      </c>
      <c r="C4146" s="9" t="s">
        <v>187</v>
      </c>
      <c r="D4146" s="9" t="s">
        <v>370</v>
      </c>
      <c r="E4146" s="9" t="s">
        <v>32</v>
      </c>
      <c r="F4146" s="8">
        <v>2025</v>
      </c>
      <c r="G4146" s="11">
        <v>4.8000000000000001E-4</v>
      </c>
      <c r="H4146" s="11">
        <v>0.56130000000000002</v>
      </c>
      <c r="I4146" s="11">
        <v>0.22217000000000001</v>
      </c>
      <c r="J4146" s="11">
        <v>0.39240999999999998</v>
      </c>
      <c r="K4146" s="11">
        <v>0.50983000000000001</v>
      </c>
      <c r="L4146" s="11">
        <v>0</v>
      </c>
      <c r="M4146" s="11">
        <v>3.3527900000000002</v>
      </c>
      <c r="N4146" s="11">
        <v>2.3846099999999999</v>
      </c>
      <c r="O4146" s="11">
        <v>1.32392</v>
      </c>
      <c r="P4146" s="11">
        <v>3.13191</v>
      </c>
      <c r="Q4146" s="11">
        <v>1.2371099999999999</v>
      </c>
      <c r="R4146" s="11">
        <v>2.53688</v>
      </c>
      <c r="S4146" s="11">
        <v>0.94369999999999998</v>
      </c>
      <c r="T4146" s="11">
        <v>16.597100000000001</v>
      </c>
      <c r="U4146" s="11">
        <v>6.88558</v>
      </c>
      <c r="V4146" s="11">
        <v>0</v>
      </c>
      <c r="W4146" s="11">
        <v>1.2516400000000001</v>
      </c>
      <c r="X4146" s="11">
        <v>8.1372300000000006</v>
      </c>
      <c r="Y4146" s="11">
        <v>24.73433</v>
      </c>
      <c r="Z4146" s="11">
        <v>0.92578000000000005</v>
      </c>
      <c r="AA4146" s="11">
        <v>3.9446500000000002</v>
      </c>
      <c r="AB4146" s="11">
        <v>1.45458</v>
      </c>
      <c r="AC4146" s="11">
        <v>6.3250099999999998</v>
      </c>
      <c r="AD4146" s="71">
        <f t="shared" si="196"/>
        <v>0</v>
      </c>
      <c r="AE4146" s="71">
        <f t="shared" si="197"/>
        <v>0</v>
      </c>
      <c r="AF4146" s="71">
        <f t="shared" si="195"/>
        <v>0</v>
      </c>
      <c r="AG4146" s="277" t="s">
        <v>908</v>
      </c>
      <c r="AH4146" s="277" t="s">
        <v>887</v>
      </c>
      <c r="AI4146" s="276" t="s">
        <v>888</v>
      </c>
      <c r="AJ4146" s="276" t="s">
        <v>889</v>
      </c>
      <c r="AK4146" s="276" t="s">
        <v>370</v>
      </c>
      <c r="AL4146" s="277" t="s">
        <v>187</v>
      </c>
      <c r="AM4146" s="276" t="s">
        <v>877</v>
      </c>
      <c r="AN4146" s="276" t="s">
        <v>518</v>
      </c>
      <c r="AO4146" s="277" t="s">
        <v>519</v>
      </c>
    </row>
    <row r="4147" spans="1:41" ht="15" thickBot="1" x14ac:dyDescent="0.4">
      <c r="A4147" s="8">
        <v>2025</v>
      </c>
      <c r="B4147" s="9" t="s">
        <v>182</v>
      </c>
      <c r="C4147" s="9" t="s">
        <v>187</v>
      </c>
      <c r="D4147" s="9" t="s">
        <v>370</v>
      </c>
      <c r="E4147" s="9" t="s">
        <v>32</v>
      </c>
      <c r="F4147" s="8">
        <v>2026</v>
      </c>
      <c r="G4147" s="11">
        <v>2.7499999999999998E-3</v>
      </c>
      <c r="H4147" s="11">
        <v>1.2752399999999999</v>
      </c>
      <c r="I4147" s="11">
        <v>0.24656</v>
      </c>
      <c r="J4147" s="11">
        <v>0.39526</v>
      </c>
      <c r="K4147" s="11">
        <v>0.69810000000000005</v>
      </c>
      <c r="L4147" s="11">
        <v>6.7000000000000002E-4</v>
      </c>
      <c r="M4147" s="11">
        <v>3.82023</v>
      </c>
      <c r="N4147" s="11">
        <v>3.4297200000000001</v>
      </c>
      <c r="O4147" s="11">
        <v>1.7953699999999999</v>
      </c>
      <c r="P4147" s="11">
        <v>4.2226600000000003</v>
      </c>
      <c r="Q4147" s="11">
        <v>1.7779400000000001</v>
      </c>
      <c r="R4147" s="11">
        <v>3.0795300000000001</v>
      </c>
      <c r="S4147" s="11">
        <v>0.94981000000000004</v>
      </c>
      <c r="T4147" s="11">
        <v>21.693819999999999</v>
      </c>
      <c r="U4147" s="11">
        <v>8.0881600000000002</v>
      </c>
      <c r="V4147" s="11">
        <v>0</v>
      </c>
      <c r="W4147" s="11">
        <v>1.48933</v>
      </c>
      <c r="X4147" s="11">
        <v>9.5774899999999992</v>
      </c>
      <c r="Y4147" s="11">
        <v>31.27131</v>
      </c>
      <c r="Z4147" s="11">
        <v>1.2461800000000001</v>
      </c>
      <c r="AA4147" s="11">
        <v>3.77556</v>
      </c>
      <c r="AB4147" s="11">
        <v>1.75414</v>
      </c>
      <c r="AC4147" s="11">
        <v>6.7758700000000003</v>
      </c>
      <c r="AD4147" s="71">
        <f t="shared" si="196"/>
        <v>0</v>
      </c>
      <c r="AE4147" s="71">
        <f t="shared" si="197"/>
        <v>0</v>
      </c>
      <c r="AF4147" s="71">
        <f t="shared" si="195"/>
        <v>0</v>
      </c>
      <c r="AG4147" s="277" t="s">
        <v>908</v>
      </c>
      <c r="AH4147" s="277" t="s">
        <v>887</v>
      </c>
      <c r="AI4147" s="276" t="s">
        <v>888</v>
      </c>
      <c r="AJ4147" s="276" t="s">
        <v>889</v>
      </c>
      <c r="AK4147" s="276" t="s">
        <v>370</v>
      </c>
      <c r="AL4147" s="277" t="s">
        <v>187</v>
      </c>
      <c r="AM4147" s="276" t="s">
        <v>877</v>
      </c>
      <c r="AN4147" s="276" t="s">
        <v>518</v>
      </c>
      <c r="AO4147" s="277" t="s">
        <v>519</v>
      </c>
    </row>
    <row r="4148" spans="1:41" ht="15" thickBot="1" x14ac:dyDescent="0.4">
      <c r="A4148" s="8">
        <v>2025</v>
      </c>
      <c r="B4148" s="9" t="s">
        <v>182</v>
      </c>
      <c r="C4148" s="9" t="s">
        <v>187</v>
      </c>
      <c r="D4148" s="9" t="s">
        <v>370</v>
      </c>
      <c r="E4148" s="9" t="s">
        <v>32</v>
      </c>
      <c r="F4148" s="8">
        <v>2027</v>
      </c>
      <c r="G4148" s="11">
        <v>2.31E-3</v>
      </c>
      <c r="H4148" s="11">
        <v>0.96177000000000001</v>
      </c>
      <c r="I4148" s="11">
        <v>0.25674000000000002</v>
      </c>
      <c r="J4148" s="11">
        <v>0.60072000000000003</v>
      </c>
      <c r="K4148" s="11">
        <v>0.96908000000000005</v>
      </c>
      <c r="L4148" s="11">
        <v>4.4000000000000002E-4</v>
      </c>
      <c r="M4148" s="11">
        <v>3.3551700000000002</v>
      </c>
      <c r="N4148" s="11">
        <v>4.3535500000000003</v>
      </c>
      <c r="O4148" s="11">
        <v>2.4539599999999999</v>
      </c>
      <c r="P4148" s="11">
        <v>4.8498200000000002</v>
      </c>
      <c r="Q4148" s="11">
        <v>1.9084000000000001</v>
      </c>
      <c r="R4148" s="11">
        <v>2.9466000000000001</v>
      </c>
      <c r="S4148" s="11">
        <v>1.03583</v>
      </c>
      <c r="T4148" s="11">
        <v>23.694389999999999</v>
      </c>
      <c r="U4148" s="11">
        <v>8.1125000000000007</v>
      </c>
      <c r="V4148" s="11">
        <v>0</v>
      </c>
      <c r="W4148" s="11">
        <v>1.6539900000000001</v>
      </c>
      <c r="X4148" s="11">
        <v>9.7664899999999992</v>
      </c>
      <c r="Y4148" s="11">
        <v>33.460880000000003</v>
      </c>
      <c r="Z4148" s="11">
        <v>1.32395</v>
      </c>
      <c r="AA4148" s="11">
        <v>4.3444000000000003</v>
      </c>
      <c r="AB4148" s="11">
        <v>1.90656</v>
      </c>
      <c r="AC4148" s="11">
        <v>7.57491</v>
      </c>
      <c r="AD4148" s="71">
        <f t="shared" si="196"/>
        <v>0</v>
      </c>
      <c r="AE4148" s="71">
        <f t="shared" si="197"/>
        <v>0</v>
      </c>
      <c r="AF4148" s="71">
        <f t="shared" si="195"/>
        <v>0</v>
      </c>
      <c r="AG4148" s="277" t="s">
        <v>908</v>
      </c>
      <c r="AH4148" s="277" t="s">
        <v>887</v>
      </c>
      <c r="AI4148" s="276" t="s">
        <v>888</v>
      </c>
      <c r="AJ4148" s="276" t="s">
        <v>889</v>
      </c>
      <c r="AK4148" s="276" t="s">
        <v>370</v>
      </c>
      <c r="AL4148" s="277" t="s">
        <v>187</v>
      </c>
      <c r="AM4148" s="276" t="s">
        <v>877</v>
      </c>
      <c r="AN4148" s="276" t="s">
        <v>518</v>
      </c>
      <c r="AO4148" s="277" t="s">
        <v>519</v>
      </c>
    </row>
    <row r="4149" spans="1:41" ht="15" thickBot="1" x14ac:dyDescent="0.4">
      <c r="A4149" s="8">
        <v>2025</v>
      </c>
      <c r="B4149" s="9" t="s">
        <v>182</v>
      </c>
      <c r="C4149" s="9" t="s">
        <v>187</v>
      </c>
      <c r="D4149" s="9" t="s">
        <v>370</v>
      </c>
      <c r="E4149" s="9" t="s">
        <v>32</v>
      </c>
      <c r="F4149" s="8">
        <v>2028</v>
      </c>
      <c r="G4149" s="11">
        <v>1.41E-3</v>
      </c>
      <c r="H4149" s="11">
        <v>1.17031</v>
      </c>
      <c r="I4149" s="11">
        <v>0.51441000000000003</v>
      </c>
      <c r="J4149" s="11">
        <v>0.56076000000000004</v>
      </c>
      <c r="K4149" s="11">
        <v>0.79169999999999996</v>
      </c>
      <c r="L4149" s="11">
        <v>2.2000000000000001E-4</v>
      </c>
      <c r="M4149" s="11">
        <v>3.3207100000000001</v>
      </c>
      <c r="N4149" s="11">
        <v>5.2474299999999996</v>
      </c>
      <c r="O4149" s="11">
        <v>3.5308999999999999</v>
      </c>
      <c r="P4149" s="11">
        <v>5.6152800000000003</v>
      </c>
      <c r="Q4149" s="11">
        <v>2.5544199999999999</v>
      </c>
      <c r="R4149" s="11">
        <v>4.51607</v>
      </c>
      <c r="S4149" s="11">
        <v>0.99021999999999999</v>
      </c>
      <c r="T4149" s="11">
        <v>28.813829999999999</v>
      </c>
      <c r="U4149" s="11">
        <v>7.6528099999999997</v>
      </c>
      <c r="V4149" s="11">
        <v>0</v>
      </c>
      <c r="W4149" s="11">
        <v>1.9894400000000001</v>
      </c>
      <c r="X4149" s="11">
        <v>9.6422399999999993</v>
      </c>
      <c r="Y4149" s="11">
        <v>38.45608</v>
      </c>
      <c r="Z4149" s="11">
        <v>1.3551299999999999</v>
      </c>
      <c r="AA4149" s="11">
        <v>4.7067199999999998</v>
      </c>
      <c r="AB4149" s="11">
        <v>2.3188300000000002</v>
      </c>
      <c r="AC4149" s="11">
        <v>8.3806799999999999</v>
      </c>
      <c r="AD4149" s="71">
        <f t="shared" si="196"/>
        <v>0</v>
      </c>
      <c r="AE4149" s="71">
        <f t="shared" si="197"/>
        <v>0</v>
      </c>
      <c r="AF4149" s="71">
        <f t="shared" si="195"/>
        <v>0</v>
      </c>
      <c r="AG4149" s="277" t="s">
        <v>908</v>
      </c>
      <c r="AH4149" s="277" t="s">
        <v>887</v>
      </c>
      <c r="AI4149" s="276" t="s">
        <v>888</v>
      </c>
      <c r="AJ4149" s="276" t="s">
        <v>889</v>
      </c>
      <c r="AK4149" s="276" t="s">
        <v>370</v>
      </c>
      <c r="AL4149" s="277" t="s">
        <v>187</v>
      </c>
      <c r="AM4149" s="276" t="s">
        <v>877</v>
      </c>
      <c r="AN4149" s="276" t="s">
        <v>518</v>
      </c>
      <c r="AO4149" s="277" t="s">
        <v>519</v>
      </c>
    </row>
    <row r="4150" spans="1:41" ht="15" thickBot="1" x14ac:dyDescent="0.4">
      <c r="A4150" s="8">
        <v>2025</v>
      </c>
      <c r="B4150" s="9" t="s">
        <v>182</v>
      </c>
      <c r="C4150" s="9" t="s">
        <v>187</v>
      </c>
      <c r="D4150" s="9" t="s">
        <v>370</v>
      </c>
      <c r="E4150" s="9" t="s">
        <v>32</v>
      </c>
      <c r="F4150" s="8">
        <v>2029</v>
      </c>
      <c r="G4150" s="11">
        <v>9.1000000000000004E-3</v>
      </c>
      <c r="H4150" s="11">
        <v>1.47611</v>
      </c>
      <c r="I4150" s="11">
        <v>0.50036999999999998</v>
      </c>
      <c r="J4150" s="11">
        <v>0.51424999999999998</v>
      </c>
      <c r="K4150" s="11">
        <v>1.0513300000000001</v>
      </c>
      <c r="L4150" s="11">
        <v>0</v>
      </c>
      <c r="M4150" s="11">
        <v>4.3144099999999996</v>
      </c>
      <c r="N4150" s="11">
        <v>6.0088100000000004</v>
      </c>
      <c r="O4150" s="11">
        <v>3.03511</v>
      </c>
      <c r="P4150" s="11">
        <v>5.9679900000000004</v>
      </c>
      <c r="Q4150" s="11">
        <v>2.92564</v>
      </c>
      <c r="R4150" s="11">
        <v>3.8460899999999998</v>
      </c>
      <c r="S4150" s="11">
        <v>1.19615</v>
      </c>
      <c r="T4150" s="11">
        <v>30.84535</v>
      </c>
      <c r="U4150" s="11">
        <v>8.2432200000000009</v>
      </c>
      <c r="V4150" s="11">
        <v>0</v>
      </c>
      <c r="W4150" s="11">
        <v>1.7217</v>
      </c>
      <c r="X4150" s="11">
        <v>9.9649199999999993</v>
      </c>
      <c r="Y4150" s="11">
        <v>40.810270000000003</v>
      </c>
      <c r="Z4150" s="11">
        <v>1.47149</v>
      </c>
      <c r="AA4150" s="11">
        <v>4.0151700000000003</v>
      </c>
      <c r="AB4150" s="11">
        <v>1.88025</v>
      </c>
      <c r="AC4150" s="11">
        <v>7.3669099999999998</v>
      </c>
      <c r="AD4150" s="71">
        <f t="shared" si="196"/>
        <v>0</v>
      </c>
      <c r="AE4150" s="71">
        <f t="shared" si="197"/>
        <v>0</v>
      </c>
      <c r="AF4150" s="71">
        <f t="shared" si="195"/>
        <v>0</v>
      </c>
      <c r="AG4150" s="277" t="s">
        <v>908</v>
      </c>
      <c r="AH4150" s="277" t="s">
        <v>887</v>
      </c>
      <c r="AI4150" s="276" t="s">
        <v>888</v>
      </c>
      <c r="AJ4150" s="276" t="s">
        <v>889</v>
      </c>
      <c r="AK4150" s="276" t="s">
        <v>370</v>
      </c>
      <c r="AL4150" s="277" t="s">
        <v>187</v>
      </c>
      <c r="AM4150" s="276" t="s">
        <v>877</v>
      </c>
      <c r="AN4150" s="276" t="s">
        <v>518</v>
      </c>
      <c r="AO4150" s="277" t="s">
        <v>519</v>
      </c>
    </row>
    <row r="4151" spans="1:41" ht="15" thickBot="1" x14ac:dyDescent="0.4">
      <c r="A4151" s="8">
        <v>2025</v>
      </c>
      <c r="B4151" s="9" t="s">
        <v>182</v>
      </c>
      <c r="C4151" s="9" t="s">
        <v>187</v>
      </c>
      <c r="D4151" s="9" t="s">
        <v>370</v>
      </c>
      <c r="E4151" s="9" t="s">
        <v>32</v>
      </c>
      <c r="F4151" s="8">
        <v>2030</v>
      </c>
      <c r="G4151" s="11">
        <v>2.094E-2</v>
      </c>
      <c r="H4151" s="11">
        <v>2.01355</v>
      </c>
      <c r="I4151" s="11">
        <v>0.81688000000000005</v>
      </c>
      <c r="J4151" s="11">
        <v>0.47939999999999999</v>
      </c>
      <c r="K4151" s="11">
        <v>0.83204999999999996</v>
      </c>
      <c r="L4151" s="11">
        <v>4.6000000000000001E-4</v>
      </c>
      <c r="M4151" s="11">
        <v>4.2696199999999997</v>
      </c>
      <c r="N4151" s="11">
        <v>6.1594600000000002</v>
      </c>
      <c r="O4151" s="11">
        <v>3.0686</v>
      </c>
      <c r="P4151" s="11">
        <v>5.6520000000000001</v>
      </c>
      <c r="Q4151" s="11">
        <v>2.8516699999999999</v>
      </c>
      <c r="R4151" s="11">
        <v>4.3981899999999996</v>
      </c>
      <c r="S4151" s="11">
        <v>0.99839</v>
      </c>
      <c r="T4151" s="11">
        <v>31.561209999999999</v>
      </c>
      <c r="U4151" s="11">
        <v>7.0233400000000001</v>
      </c>
      <c r="V4151" s="11">
        <v>0</v>
      </c>
      <c r="W4151" s="11">
        <v>1.5552999999999999</v>
      </c>
      <c r="X4151" s="11">
        <v>8.57864</v>
      </c>
      <c r="Y4151" s="11">
        <v>40.139859999999999</v>
      </c>
      <c r="Z4151" s="11">
        <v>1.9332</v>
      </c>
      <c r="AA4151" s="11">
        <v>3.3266900000000001</v>
      </c>
      <c r="AB4151" s="11">
        <v>2.1074899999999999</v>
      </c>
      <c r="AC4151" s="11">
        <v>7.3673799999999998</v>
      </c>
      <c r="AD4151" s="71">
        <f t="shared" si="196"/>
        <v>0</v>
      </c>
      <c r="AE4151" s="71">
        <f t="shared" si="197"/>
        <v>0</v>
      </c>
      <c r="AF4151" s="71">
        <f t="shared" si="195"/>
        <v>0</v>
      </c>
      <c r="AG4151" s="277" t="s">
        <v>908</v>
      </c>
      <c r="AH4151" s="277" t="s">
        <v>887</v>
      </c>
      <c r="AI4151" s="276" t="s">
        <v>888</v>
      </c>
      <c r="AJ4151" s="276" t="s">
        <v>889</v>
      </c>
      <c r="AK4151" s="276" t="s">
        <v>370</v>
      </c>
      <c r="AL4151" s="277" t="s">
        <v>187</v>
      </c>
      <c r="AM4151" s="276" t="s">
        <v>877</v>
      </c>
      <c r="AN4151" s="276" t="s">
        <v>518</v>
      </c>
      <c r="AO4151" s="277" t="s">
        <v>519</v>
      </c>
    </row>
    <row r="4152" spans="1:41" ht="15" thickBot="1" x14ac:dyDescent="0.4">
      <c r="A4152" s="8">
        <v>2025</v>
      </c>
      <c r="B4152" s="9" t="s">
        <v>182</v>
      </c>
      <c r="C4152" s="9" t="s">
        <v>187</v>
      </c>
      <c r="D4152" s="9" t="s">
        <v>370</v>
      </c>
      <c r="E4152" s="9" t="s">
        <v>32</v>
      </c>
      <c r="F4152" s="8">
        <v>2031</v>
      </c>
      <c r="G4152" s="11">
        <v>0.10348</v>
      </c>
      <c r="H4152" s="11">
        <v>1.95963</v>
      </c>
      <c r="I4152" s="11">
        <v>0.84989000000000003</v>
      </c>
      <c r="J4152" s="11">
        <v>0.30476999999999999</v>
      </c>
      <c r="K4152" s="11">
        <v>1.0399700000000001</v>
      </c>
      <c r="L4152" s="11">
        <v>7.1000000000000002E-4</v>
      </c>
      <c r="M4152" s="11">
        <v>4.1367799999999999</v>
      </c>
      <c r="N4152" s="11">
        <v>5.8918600000000003</v>
      </c>
      <c r="O4152" s="11">
        <v>4.2685300000000002</v>
      </c>
      <c r="P4152" s="11">
        <v>6.6630799999999999</v>
      </c>
      <c r="Q4152" s="11">
        <v>3.0328300000000001</v>
      </c>
      <c r="R4152" s="11">
        <v>4.7294299999999998</v>
      </c>
      <c r="S4152" s="11">
        <v>1.3510599999999999</v>
      </c>
      <c r="T4152" s="11">
        <v>34.332009999999997</v>
      </c>
      <c r="U4152" s="11">
        <v>6.6423699999999997</v>
      </c>
      <c r="V4152" s="11">
        <v>0</v>
      </c>
      <c r="W4152" s="11">
        <v>0.98638999999999999</v>
      </c>
      <c r="X4152" s="11">
        <v>7.6287599999999998</v>
      </c>
      <c r="Y4152" s="11">
        <v>41.96078</v>
      </c>
      <c r="Z4152" s="11">
        <v>2.18885</v>
      </c>
      <c r="AA4152" s="11">
        <v>3.3616799999999998</v>
      </c>
      <c r="AB4152" s="11">
        <v>2.5378799999999999</v>
      </c>
      <c r="AC4152" s="11">
        <v>8.0884099999999997</v>
      </c>
      <c r="AD4152" s="71">
        <f t="shared" si="196"/>
        <v>0</v>
      </c>
      <c r="AE4152" s="71">
        <f t="shared" si="197"/>
        <v>0</v>
      </c>
      <c r="AF4152" s="71">
        <f t="shared" si="195"/>
        <v>0</v>
      </c>
      <c r="AG4152" s="277" t="s">
        <v>908</v>
      </c>
      <c r="AH4152" s="277" t="s">
        <v>887</v>
      </c>
      <c r="AI4152" s="276" t="s">
        <v>888</v>
      </c>
      <c r="AJ4152" s="276" t="s">
        <v>889</v>
      </c>
      <c r="AK4152" s="276" t="s">
        <v>370</v>
      </c>
      <c r="AL4152" s="277" t="s">
        <v>187</v>
      </c>
      <c r="AM4152" s="276" t="s">
        <v>877</v>
      </c>
      <c r="AN4152" s="276" t="s">
        <v>518</v>
      </c>
      <c r="AO4152" s="277" t="s">
        <v>519</v>
      </c>
    </row>
    <row r="4153" spans="1:41" ht="15" thickBot="1" x14ac:dyDescent="0.4">
      <c r="A4153" s="8">
        <v>2025</v>
      </c>
      <c r="B4153" s="9" t="s">
        <v>182</v>
      </c>
      <c r="C4153" s="9" t="s">
        <v>187</v>
      </c>
      <c r="D4153" s="9" t="s">
        <v>370</v>
      </c>
      <c r="E4153" s="9" t="s">
        <v>32</v>
      </c>
      <c r="F4153" s="8">
        <v>2032</v>
      </c>
      <c r="G4153" s="11">
        <v>0.17871000000000001</v>
      </c>
      <c r="H4153" s="11">
        <v>2.0139200000000002</v>
      </c>
      <c r="I4153" s="11">
        <v>1.1330800000000001</v>
      </c>
      <c r="J4153" s="11">
        <v>0.19633</v>
      </c>
      <c r="K4153" s="11">
        <v>1.26709</v>
      </c>
      <c r="L4153" s="11">
        <v>0</v>
      </c>
      <c r="M4153" s="11">
        <v>3.8657300000000001</v>
      </c>
      <c r="N4153" s="11">
        <v>6.7262700000000004</v>
      </c>
      <c r="O4153" s="11">
        <v>4.8610899999999999</v>
      </c>
      <c r="P4153" s="11">
        <v>5.5467599999999999</v>
      </c>
      <c r="Q4153" s="11">
        <v>3.7729300000000001</v>
      </c>
      <c r="R4153" s="11">
        <v>4.7290700000000001</v>
      </c>
      <c r="S4153" s="11">
        <v>1.36385</v>
      </c>
      <c r="T4153" s="11">
        <v>35.65484</v>
      </c>
      <c r="U4153" s="11">
        <v>5.91812</v>
      </c>
      <c r="V4153" s="11">
        <v>0</v>
      </c>
      <c r="W4153" s="11">
        <v>1.0144299999999999</v>
      </c>
      <c r="X4153" s="11">
        <v>6.93255</v>
      </c>
      <c r="Y4153" s="11">
        <v>42.587389999999999</v>
      </c>
      <c r="Z4153" s="11">
        <v>2.0316100000000001</v>
      </c>
      <c r="AA4153" s="11">
        <v>2.89777</v>
      </c>
      <c r="AB4153" s="11">
        <v>2.7680799999999999</v>
      </c>
      <c r="AC4153" s="11">
        <v>7.6974600000000004</v>
      </c>
      <c r="AD4153" s="71">
        <f t="shared" si="196"/>
        <v>0</v>
      </c>
      <c r="AE4153" s="71">
        <f t="shared" si="197"/>
        <v>0</v>
      </c>
      <c r="AF4153" s="71">
        <f t="shared" si="195"/>
        <v>0</v>
      </c>
      <c r="AG4153" s="277" t="s">
        <v>908</v>
      </c>
      <c r="AH4153" s="277" t="s">
        <v>887</v>
      </c>
      <c r="AI4153" s="276" t="s">
        <v>888</v>
      </c>
      <c r="AJ4153" s="276" t="s">
        <v>889</v>
      </c>
      <c r="AK4153" s="276" t="s">
        <v>370</v>
      </c>
      <c r="AL4153" s="277" t="s">
        <v>187</v>
      </c>
      <c r="AM4153" s="276" t="s">
        <v>877</v>
      </c>
      <c r="AN4153" s="276" t="s">
        <v>518</v>
      </c>
      <c r="AO4153" s="277" t="s">
        <v>519</v>
      </c>
    </row>
    <row r="4154" spans="1:41" ht="15" thickBot="1" x14ac:dyDescent="0.4">
      <c r="A4154" s="8">
        <v>2025</v>
      </c>
      <c r="B4154" s="9" t="s">
        <v>182</v>
      </c>
      <c r="C4154" s="9" t="s">
        <v>187</v>
      </c>
      <c r="D4154" s="9" t="s">
        <v>370</v>
      </c>
      <c r="E4154" s="9" t="s">
        <v>32</v>
      </c>
      <c r="F4154" s="8">
        <v>2033</v>
      </c>
      <c r="G4154" s="11">
        <v>0.14366000000000001</v>
      </c>
      <c r="H4154" s="11">
        <v>2.56819</v>
      </c>
      <c r="I4154" s="11">
        <v>1.3217000000000001</v>
      </c>
      <c r="J4154" s="11">
        <v>0.20577000000000001</v>
      </c>
      <c r="K4154" s="11">
        <v>1.4824900000000001</v>
      </c>
      <c r="L4154" s="11">
        <v>1.7600000000000001E-3</v>
      </c>
      <c r="M4154" s="11">
        <v>4.6908700000000003</v>
      </c>
      <c r="N4154" s="11">
        <v>6.4909400000000002</v>
      </c>
      <c r="O4154" s="11">
        <v>4.3336499999999996</v>
      </c>
      <c r="P4154" s="11">
        <v>5.46922</v>
      </c>
      <c r="Q4154" s="11">
        <v>4.3431899999999999</v>
      </c>
      <c r="R4154" s="11">
        <v>5.1301699999999997</v>
      </c>
      <c r="S4154" s="11">
        <v>1.6088100000000001</v>
      </c>
      <c r="T4154" s="11">
        <v>37.790419999999997</v>
      </c>
      <c r="U4154" s="11">
        <v>5.8967200000000002</v>
      </c>
      <c r="V4154" s="11">
        <v>0</v>
      </c>
      <c r="W4154" s="11">
        <v>1.03044</v>
      </c>
      <c r="X4154" s="11">
        <v>6.9271500000000001</v>
      </c>
      <c r="Y4154" s="11">
        <v>44.717579999999998</v>
      </c>
      <c r="Z4154" s="11">
        <v>2.09823</v>
      </c>
      <c r="AA4154" s="11">
        <v>2.34131</v>
      </c>
      <c r="AB4154" s="11">
        <v>3.2564199999999999</v>
      </c>
      <c r="AC4154" s="11">
        <v>7.69597</v>
      </c>
      <c r="AD4154" s="71">
        <f t="shared" si="196"/>
        <v>0</v>
      </c>
      <c r="AE4154" s="71">
        <f t="shared" si="197"/>
        <v>0</v>
      </c>
      <c r="AF4154" s="71">
        <f t="shared" si="195"/>
        <v>0</v>
      </c>
      <c r="AG4154" s="277" t="s">
        <v>908</v>
      </c>
      <c r="AH4154" s="277" t="s">
        <v>887</v>
      </c>
      <c r="AI4154" s="276" t="s">
        <v>888</v>
      </c>
      <c r="AJ4154" s="276" t="s">
        <v>889</v>
      </c>
      <c r="AK4154" s="276" t="s">
        <v>370</v>
      </c>
      <c r="AL4154" s="277" t="s">
        <v>187</v>
      </c>
      <c r="AM4154" s="276" t="s">
        <v>877</v>
      </c>
      <c r="AN4154" s="276" t="s">
        <v>518</v>
      </c>
      <c r="AO4154" s="277" t="s">
        <v>519</v>
      </c>
    </row>
    <row r="4155" spans="1:41" ht="15" thickBot="1" x14ac:dyDescent="0.4">
      <c r="A4155" s="8">
        <v>2025</v>
      </c>
      <c r="B4155" s="9" t="s">
        <v>182</v>
      </c>
      <c r="C4155" s="9" t="s">
        <v>187</v>
      </c>
      <c r="D4155" s="9" t="s">
        <v>370</v>
      </c>
      <c r="E4155" s="9" t="s">
        <v>32</v>
      </c>
      <c r="F4155" s="8">
        <v>2034</v>
      </c>
      <c r="G4155" s="11">
        <v>0.34179999999999999</v>
      </c>
      <c r="H4155" s="11">
        <v>2.14412</v>
      </c>
      <c r="I4155" s="11">
        <v>1.7589300000000001</v>
      </c>
      <c r="J4155" s="11">
        <v>0.17645</v>
      </c>
      <c r="K4155" s="11">
        <v>2.0653600000000001</v>
      </c>
      <c r="L4155" s="11">
        <v>5.4000000000000001E-4</v>
      </c>
      <c r="M4155" s="11">
        <v>4.9477599999999997</v>
      </c>
      <c r="N4155" s="11">
        <v>6.1633199999999997</v>
      </c>
      <c r="O4155" s="11">
        <v>5.2188800000000004</v>
      </c>
      <c r="P4155" s="11">
        <v>5.05389</v>
      </c>
      <c r="Q4155" s="11">
        <v>4.5381900000000002</v>
      </c>
      <c r="R4155" s="11">
        <v>5.8354499999999998</v>
      </c>
      <c r="S4155" s="11">
        <v>2.13829</v>
      </c>
      <c r="T4155" s="11">
        <v>40.38297</v>
      </c>
      <c r="U4155" s="11">
        <v>6.6696200000000001</v>
      </c>
      <c r="V4155" s="11">
        <v>0</v>
      </c>
      <c r="W4155" s="11">
        <v>0.88658000000000003</v>
      </c>
      <c r="X4155" s="11">
        <v>7.5561999999999996</v>
      </c>
      <c r="Y4155" s="11">
        <v>47.939169999999997</v>
      </c>
      <c r="Z4155" s="11">
        <v>1.99942</v>
      </c>
      <c r="AA4155" s="11">
        <v>2.5487299999999999</v>
      </c>
      <c r="AB4155" s="11">
        <v>3.8795000000000002</v>
      </c>
      <c r="AC4155" s="11">
        <v>8.4276499999999999</v>
      </c>
      <c r="AD4155" s="71">
        <f t="shared" si="196"/>
        <v>0</v>
      </c>
      <c r="AE4155" s="71">
        <f t="shared" si="197"/>
        <v>0</v>
      </c>
      <c r="AF4155" s="71">
        <f t="shared" si="195"/>
        <v>0</v>
      </c>
      <c r="AG4155" s="277" t="s">
        <v>908</v>
      </c>
      <c r="AH4155" s="277" t="s">
        <v>887</v>
      </c>
      <c r="AI4155" s="276" t="s">
        <v>888</v>
      </c>
      <c r="AJ4155" s="276" t="s">
        <v>889</v>
      </c>
      <c r="AK4155" s="276" t="s">
        <v>370</v>
      </c>
      <c r="AL4155" s="277" t="s">
        <v>187</v>
      </c>
      <c r="AM4155" s="276" t="s">
        <v>877</v>
      </c>
      <c r="AN4155" s="276" t="s">
        <v>518</v>
      </c>
      <c r="AO4155" s="277" t="s">
        <v>519</v>
      </c>
    </row>
    <row r="4156" spans="1:41" ht="15" thickBot="1" x14ac:dyDescent="0.4">
      <c r="A4156" s="8">
        <v>2025</v>
      </c>
      <c r="B4156" s="9" t="s">
        <v>182</v>
      </c>
      <c r="C4156" s="9" t="s">
        <v>187</v>
      </c>
      <c r="D4156" s="9" t="s">
        <v>370</v>
      </c>
      <c r="E4156" s="9" t="s">
        <v>32</v>
      </c>
      <c r="F4156" s="8">
        <v>2035</v>
      </c>
      <c r="G4156" s="11">
        <v>0.52576999999999996</v>
      </c>
      <c r="H4156" s="11">
        <v>1.74535</v>
      </c>
      <c r="I4156" s="11">
        <v>1.8492900000000001</v>
      </c>
      <c r="J4156" s="11">
        <v>6.2390000000000001E-2</v>
      </c>
      <c r="K4156" s="11">
        <v>2.1049699999999998</v>
      </c>
      <c r="L4156" s="11">
        <v>2.5000000000000001E-3</v>
      </c>
      <c r="M4156" s="11">
        <v>4.8001500000000004</v>
      </c>
      <c r="N4156" s="11">
        <v>6.7974600000000001</v>
      </c>
      <c r="O4156" s="11">
        <v>5.1484300000000003</v>
      </c>
      <c r="P4156" s="11">
        <v>4.3368399999999996</v>
      </c>
      <c r="Q4156" s="11">
        <v>5.6348399999999996</v>
      </c>
      <c r="R4156" s="11">
        <v>5.9757600000000002</v>
      </c>
      <c r="S4156" s="11">
        <v>2.0621299999999998</v>
      </c>
      <c r="T4156" s="11">
        <v>41.045870000000001</v>
      </c>
      <c r="U4156" s="11">
        <v>5.4639199999999999</v>
      </c>
      <c r="V4156" s="11">
        <v>0</v>
      </c>
      <c r="W4156" s="11">
        <v>1.2064999999999999</v>
      </c>
      <c r="X4156" s="11">
        <v>6.67042</v>
      </c>
      <c r="Y4156" s="11">
        <v>47.716290000000001</v>
      </c>
      <c r="Z4156" s="11">
        <v>1.72367</v>
      </c>
      <c r="AA4156" s="11">
        <v>2.59877</v>
      </c>
      <c r="AB4156" s="11">
        <v>4.4796500000000004</v>
      </c>
      <c r="AC4156" s="11">
        <v>8.8020899999999997</v>
      </c>
      <c r="AD4156" s="71">
        <f t="shared" si="196"/>
        <v>0</v>
      </c>
      <c r="AE4156" s="71">
        <f t="shared" si="197"/>
        <v>0</v>
      </c>
      <c r="AF4156" s="71">
        <f t="shared" si="195"/>
        <v>0</v>
      </c>
      <c r="AG4156" s="277" t="s">
        <v>908</v>
      </c>
      <c r="AH4156" s="277" t="s">
        <v>887</v>
      </c>
      <c r="AI4156" s="276" t="s">
        <v>888</v>
      </c>
      <c r="AJ4156" s="276" t="s">
        <v>889</v>
      </c>
      <c r="AK4156" s="276" t="s">
        <v>370</v>
      </c>
      <c r="AL4156" s="277" t="s">
        <v>187</v>
      </c>
      <c r="AM4156" s="276" t="s">
        <v>877</v>
      </c>
      <c r="AN4156" s="276" t="s">
        <v>518</v>
      </c>
      <c r="AO4156" s="277" t="s">
        <v>519</v>
      </c>
    </row>
    <row r="4157" spans="1:41" ht="23.5" thickBot="1" x14ac:dyDescent="0.4">
      <c r="A4157" s="8">
        <v>2025</v>
      </c>
      <c r="B4157" s="9" t="s">
        <v>182</v>
      </c>
      <c r="C4157" s="9" t="s">
        <v>188</v>
      </c>
      <c r="D4157" s="9" t="s">
        <v>371</v>
      </c>
      <c r="E4157" s="97" t="s">
        <v>29</v>
      </c>
      <c r="F4157" s="8">
        <v>2025</v>
      </c>
      <c r="G4157" s="29" t="s">
        <v>35</v>
      </c>
      <c r="H4157" s="10">
        <v>55</v>
      </c>
      <c r="I4157" s="10">
        <v>49</v>
      </c>
      <c r="J4157" s="10">
        <v>24</v>
      </c>
      <c r="K4157" s="10">
        <v>8</v>
      </c>
      <c r="L4157" s="10">
        <v>47</v>
      </c>
      <c r="M4157" s="10" t="s">
        <v>35</v>
      </c>
      <c r="N4157" s="10">
        <v>35</v>
      </c>
      <c r="O4157" s="10">
        <v>39</v>
      </c>
      <c r="P4157" s="10">
        <v>78</v>
      </c>
      <c r="Q4157" s="10">
        <v>38</v>
      </c>
      <c r="R4157" s="10">
        <v>17</v>
      </c>
      <c r="S4157" s="10">
        <v>18</v>
      </c>
      <c r="T4157" s="10">
        <v>419</v>
      </c>
      <c r="U4157" s="10">
        <v>150</v>
      </c>
      <c r="V4157" s="10">
        <v>0</v>
      </c>
      <c r="W4157" s="10">
        <v>0</v>
      </c>
      <c r="X4157" s="10">
        <v>150</v>
      </c>
      <c r="Y4157" s="10">
        <v>569</v>
      </c>
      <c r="Z4157" s="10">
        <v>17</v>
      </c>
      <c r="AA4157" s="10">
        <v>29</v>
      </c>
      <c r="AB4157" s="10">
        <v>32</v>
      </c>
      <c r="AC4157" s="10">
        <v>78</v>
      </c>
      <c r="AD4157" s="71">
        <f t="shared" si="196"/>
        <v>11</v>
      </c>
      <c r="AE4157" s="71">
        <f t="shared" si="197"/>
        <v>0</v>
      </c>
      <c r="AF4157" s="71">
        <f t="shared" si="195"/>
        <v>0</v>
      </c>
      <c r="AG4157" s="277" t="s">
        <v>905</v>
      </c>
      <c r="AH4157" s="277" t="s">
        <v>890</v>
      </c>
      <c r="AI4157" s="276" t="s">
        <v>891</v>
      </c>
      <c r="AJ4157" s="276" t="s">
        <v>892</v>
      </c>
      <c r="AK4157" s="276" t="s">
        <v>371</v>
      </c>
      <c r="AL4157" s="277" t="s">
        <v>188</v>
      </c>
      <c r="AM4157" s="276" t="s">
        <v>877</v>
      </c>
      <c r="AN4157" s="276" t="s">
        <v>518</v>
      </c>
      <c r="AO4157" s="277" t="s">
        <v>519</v>
      </c>
    </row>
    <row r="4158" spans="1:41" ht="15" thickBot="1" x14ac:dyDescent="0.4">
      <c r="A4158" s="8">
        <v>2025</v>
      </c>
      <c r="B4158" s="9" t="s">
        <v>182</v>
      </c>
      <c r="C4158" s="9" t="s">
        <v>188</v>
      </c>
      <c r="D4158" s="9" t="s">
        <v>371</v>
      </c>
      <c r="E4158" s="9" t="s">
        <v>30</v>
      </c>
      <c r="F4158" s="8">
        <v>2025</v>
      </c>
      <c r="G4158" s="28" t="s">
        <v>35</v>
      </c>
      <c r="H4158" s="11">
        <v>0.16528999999999999</v>
      </c>
      <c r="I4158" s="11">
        <v>0.16259999999999999</v>
      </c>
      <c r="J4158" s="11">
        <v>7.4179999999999996E-2</v>
      </c>
      <c r="K4158" s="11">
        <v>2.3519999999999999E-2</v>
      </c>
      <c r="L4158" s="11">
        <v>0.15364</v>
      </c>
      <c r="M4158" s="11" t="s">
        <v>35</v>
      </c>
      <c r="N4158" s="11">
        <v>0.11836000000000001</v>
      </c>
      <c r="O4158" s="11">
        <v>0.13048000000000001</v>
      </c>
      <c r="P4158" s="11">
        <v>0.25501000000000001</v>
      </c>
      <c r="Q4158" s="11">
        <v>0.13077</v>
      </c>
      <c r="R4158" s="11">
        <v>5.4269999999999999E-2</v>
      </c>
      <c r="S4158" s="11">
        <v>5.851E-2</v>
      </c>
      <c r="T4158" s="11">
        <v>1.36056</v>
      </c>
      <c r="U4158" s="11">
        <v>0.69945000000000002</v>
      </c>
      <c r="V4158" s="11">
        <v>0</v>
      </c>
      <c r="W4158" s="11">
        <v>0</v>
      </c>
      <c r="X4158" s="11">
        <v>0.69945000000000002</v>
      </c>
      <c r="Y4158" s="11">
        <v>2.0600100000000001</v>
      </c>
      <c r="Z4158" s="11">
        <v>1.4120000000000001E-2</v>
      </c>
      <c r="AA4158" s="11">
        <v>1.677E-2</v>
      </c>
      <c r="AB4158" s="11">
        <v>2.564E-2</v>
      </c>
      <c r="AC4158" s="11">
        <v>5.6529999999999997E-2</v>
      </c>
      <c r="AD4158" s="71">
        <f t="shared" si="196"/>
        <v>3.39E-2</v>
      </c>
      <c r="AE4158" s="71">
        <f t="shared" si="197"/>
        <v>0</v>
      </c>
      <c r="AF4158" s="71">
        <f t="shared" si="195"/>
        <v>0</v>
      </c>
      <c r="AG4158" s="277" t="s">
        <v>906</v>
      </c>
      <c r="AH4158" s="277" t="s">
        <v>890</v>
      </c>
      <c r="AI4158" s="276" t="s">
        <v>891</v>
      </c>
      <c r="AJ4158" s="276" t="s">
        <v>892</v>
      </c>
      <c r="AK4158" s="276" t="s">
        <v>371</v>
      </c>
      <c r="AL4158" s="277" t="s">
        <v>188</v>
      </c>
      <c r="AM4158" s="276" t="s">
        <v>877</v>
      </c>
      <c r="AN4158" s="276" t="s">
        <v>518</v>
      </c>
      <c r="AO4158" s="277" t="s">
        <v>519</v>
      </c>
    </row>
    <row r="4159" spans="1:41" ht="15" thickBot="1" x14ac:dyDescent="0.4">
      <c r="A4159" s="8">
        <v>2025</v>
      </c>
      <c r="B4159" s="9" t="s">
        <v>182</v>
      </c>
      <c r="C4159" s="9" t="s">
        <v>188</v>
      </c>
      <c r="D4159" s="9" t="s">
        <v>371</v>
      </c>
      <c r="E4159" s="9" t="s">
        <v>30</v>
      </c>
      <c r="F4159" s="8">
        <v>2026</v>
      </c>
      <c r="G4159" s="28" t="s">
        <v>35</v>
      </c>
      <c r="H4159" s="11">
        <v>0.16857</v>
      </c>
      <c r="I4159" s="11">
        <v>0.16137000000000001</v>
      </c>
      <c r="J4159" s="11">
        <v>7.2760000000000005E-2</v>
      </c>
      <c r="K4159" s="11">
        <v>2.3570000000000001E-2</v>
      </c>
      <c r="L4159" s="11">
        <v>0.15805</v>
      </c>
      <c r="M4159" s="11" t="s">
        <v>35</v>
      </c>
      <c r="N4159" s="11">
        <v>0.11923</v>
      </c>
      <c r="O4159" s="11">
        <v>0.13189999999999999</v>
      </c>
      <c r="P4159" s="11">
        <v>0.25081999999999999</v>
      </c>
      <c r="Q4159" s="11">
        <v>0.13059999999999999</v>
      </c>
      <c r="R4159" s="11">
        <v>5.4780000000000002E-2</v>
      </c>
      <c r="S4159" s="11">
        <v>5.9249999999999997E-2</v>
      </c>
      <c r="T4159" s="11">
        <v>1.36459</v>
      </c>
      <c r="U4159" s="11">
        <v>0.71638000000000002</v>
      </c>
      <c r="V4159" s="11">
        <v>0</v>
      </c>
      <c r="W4159" s="11">
        <v>0</v>
      </c>
      <c r="X4159" s="11">
        <v>0.71638000000000002</v>
      </c>
      <c r="Y4159" s="11">
        <v>2.0809700000000002</v>
      </c>
      <c r="Z4159" s="11">
        <v>1.482E-2</v>
      </c>
      <c r="AA4159" s="11">
        <v>1.873E-2</v>
      </c>
      <c r="AB4159" s="11">
        <v>2.6669999999999999E-2</v>
      </c>
      <c r="AC4159" s="11">
        <v>6.0220000000000003E-2</v>
      </c>
      <c r="AD4159" s="71">
        <f t="shared" si="196"/>
        <v>3.3700000000000001E-2</v>
      </c>
      <c r="AE4159" s="71">
        <f t="shared" si="197"/>
        <v>0</v>
      </c>
      <c r="AF4159" s="71">
        <f t="shared" si="195"/>
        <v>0</v>
      </c>
      <c r="AG4159" s="277" t="s">
        <v>906</v>
      </c>
      <c r="AH4159" s="277" t="s">
        <v>890</v>
      </c>
      <c r="AI4159" s="276" t="s">
        <v>891</v>
      </c>
      <c r="AJ4159" s="276" t="s">
        <v>892</v>
      </c>
      <c r="AK4159" s="276" t="s">
        <v>371</v>
      </c>
      <c r="AL4159" s="277" t="s">
        <v>188</v>
      </c>
      <c r="AM4159" s="276" t="s">
        <v>877</v>
      </c>
      <c r="AN4159" s="276" t="s">
        <v>518</v>
      </c>
      <c r="AO4159" s="277" t="s">
        <v>519</v>
      </c>
    </row>
    <row r="4160" spans="1:41" ht="15" thickBot="1" x14ac:dyDescent="0.4">
      <c r="A4160" s="8">
        <v>2025</v>
      </c>
      <c r="B4160" s="9" t="s">
        <v>182</v>
      </c>
      <c r="C4160" s="9" t="s">
        <v>188</v>
      </c>
      <c r="D4160" s="9" t="s">
        <v>371</v>
      </c>
      <c r="E4160" s="9" t="s">
        <v>30</v>
      </c>
      <c r="F4160" s="8">
        <v>2027</v>
      </c>
      <c r="G4160" s="28" t="s">
        <v>35</v>
      </c>
      <c r="H4160" s="11">
        <v>0.16972999999999999</v>
      </c>
      <c r="I4160" s="11">
        <v>0.15515999999999999</v>
      </c>
      <c r="J4160" s="11">
        <v>7.2840000000000002E-2</v>
      </c>
      <c r="K4160" s="11">
        <v>2.2440000000000002E-2</v>
      </c>
      <c r="L4160" s="11">
        <v>0.16244</v>
      </c>
      <c r="M4160" s="11" t="s">
        <v>35</v>
      </c>
      <c r="N4160" s="11">
        <v>0.11915000000000001</v>
      </c>
      <c r="O4160" s="11">
        <v>0.13155</v>
      </c>
      <c r="P4160" s="11">
        <v>0.25080999999999998</v>
      </c>
      <c r="Q4160" s="11">
        <v>0.12748000000000001</v>
      </c>
      <c r="R4160" s="11">
        <v>5.0709999999999998E-2</v>
      </c>
      <c r="S4160" s="11">
        <v>5.9089999999999997E-2</v>
      </c>
      <c r="T4160" s="11">
        <v>1.35453</v>
      </c>
      <c r="U4160" s="11">
        <v>0.75380999999999998</v>
      </c>
      <c r="V4160" s="11">
        <v>0</v>
      </c>
      <c r="W4160" s="11">
        <v>0</v>
      </c>
      <c r="X4160" s="11">
        <v>0.75380999999999998</v>
      </c>
      <c r="Y4160" s="11">
        <v>2.1083500000000002</v>
      </c>
      <c r="Z4160" s="11">
        <v>1.6490000000000001E-2</v>
      </c>
      <c r="AA4160" s="11">
        <v>1.9879999999999998E-2</v>
      </c>
      <c r="AB4160" s="11">
        <v>2.8400000000000002E-2</v>
      </c>
      <c r="AC4160" s="11">
        <v>6.4769999999999994E-2</v>
      </c>
      <c r="AD4160" s="71">
        <f t="shared" si="196"/>
        <v>3.3099999999999997E-2</v>
      </c>
      <c r="AE4160" s="71">
        <f t="shared" si="197"/>
        <v>0</v>
      </c>
      <c r="AF4160" s="71">
        <f t="shared" si="195"/>
        <v>0</v>
      </c>
      <c r="AG4160" s="277" t="s">
        <v>906</v>
      </c>
      <c r="AH4160" s="277" t="s">
        <v>890</v>
      </c>
      <c r="AI4160" s="276" t="s">
        <v>891</v>
      </c>
      <c r="AJ4160" s="276" t="s">
        <v>892</v>
      </c>
      <c r="AK4160" s="276" t="s">
        <v>371</v>
      </c>
      <c r="AL4160" s="277" t="s">
        <v>188</v>
      </c>
      <c r="AM4160" s="276" t="s">
        <v>877</v>
      </c>
      <c r="AN4160" s="276" t="s">
        <v>518</v>
      </c>
      <c r="AO4160" s="277" t="s">
        <v>519</v>
      </c>
    </row>
    <row r="4161" spans="1:41" ht="15" thickBot="1" x14ac:dyDescent="0.4">
      <c r="A4161" s="8">
        <v>2025</v>
      </c>
      <c r="B4161" s="9" t="s">
        <v>182</v>
      </c>
      <c r="C4161" s="9" t="s">
        <v>188</v>
      </c>
      <c r="D4161" s="9" t="s">
        <v>371</v>
      </c>
      <c r="E4161" s="9" t="s">
        <v>30</v>
      </c>
      <c r="F4161" s="8">
        <v>2028</v>
      </c>
      <c r="G4161" s="28" t="s">
        <v>35</v>
      </c>
      <c r="H4161" s="11">
        <v>0.17319000000000001</v>
      </c>
      <c r="I4161" s="11">
        <v>0.15598999999999999</v>
      </c>
      <c r="J4161" s="11">
        <v>7.0849999999999996E-2</v>
      </c>
      <c r="K4161" s="11">
        <v>2.257E-2</v>
      </c>
      <c r="L4161" s="11">
        <v>0.16367000000000001</v>
      </c>
      <c r="M4161" s="11" t="s">
        <v>35</v>
      </c>
      <c r="N4161" s="11">
        <v>0.11683</v>
      </c>
      <c r="O4161" s="11">
        <v>0.12709999999999999</v>
      </c>
      <c r="P4161" s="11">
        <v>0.24925</v>
      </c>
      <c r="Q4161" s="11">
        <v>0.12483</v>
      </c>
      <c r="R4161" s="11">
        <v>4.9070000000000003E-2</v>
      </c>
      <c r="S4161" s="11">
        <v>5.8540000000000002E-2</v>
      </c>
      <c r="T4161" s="11">
        <v>1.34429</v>
      </c>
      <c r="U4161" s="11">
        <v>0.79252999999999996</v>
      </c>
      <c r="V4161" s="11">
        <v>0</v>
      </c>
      <c r="W4161" s="11">
        <v>0</v>
      </c>
      <c r="X4161" s="11">
        <v>0.79252999999999996</v>
      </c>
      <c r="Y4161" s="11">
        <v>2.1368200000000002</v>
      </c>
      <c r="Z4161" s="11">
        <v>1.8509999999999999E-2</v>
      </c>
      <c r="AA4161" s="11">
        <v>2.2409999999999999E-2</v>
      </c>
      <c r="AB4161" s="11">
        <v>3.074E-2</v>
      </c>
      <c r="AC4161" s="11">
        <v>7.1660000000000001E-2</v>
      </c>
      <c r="AD4161" s="71">
        <f t="shared" si="196"/>
        <v>3.2399999999999998E-2</v>
      </c>
      <c r="AE4161" s="71">
        <f t="shared" si="197"/>
        <v>0</v>
      </c>
      <c r="AF4161" s="71">
        <f t="shared" si="195"/>
        <v>0</v>
      </c>
      <c r="AG4161" s="277" t="s">
        <v>906</v>
      </c>
      <c r="AH4161" s="277" t="s">
        <v>890</v>
      </c>
      <c r="AI4161" s="276" t="s">
        <v>891</v>
      </c>
      <c r="AJ4161" s="276" t="s">
        <v>892</v>
      </c>
      <c r="AK4161" s="276" t="s">
        <v>371</v>
      </c>
      <c r="AL4161" s="277" t="s">
        <v>188</v>
      </c>
      <c r="AM4161" s="276" t="s">
        <v>877</v>
      </c>
      <c r="AN4161" s="276" t="s">
        <v>518</v>
      </c>
      <c r="AO4161" s="277" t="s">
        <v>519</v>
      </c>
    </row>
    <row r="4162" spans="1:41" ht="15" thickBot="1" x14ac:dyDescent="0.4">
      <c r="A4162" s="8">
        <v>2025</v>
      </c>
      <c r="B4162" s="9" t="s">
        <v>182</v>
      </c>
      <c r="C4162" s="9" t="s">
        <v>188</v>
      </c>
      <c r="D4162" s="9" t="s">
        <v>371</v>
      </c>
      <c r="E4162" s="9" t="s">
        <v>30</v>
      </c>
      <c r="F4162" s="8">
        <v>2029</v>
      </c>
      <c r="G4162" s="28" t="s">
        <v>35</v>
      </c>
      <c r="H4162" s="11">
        <v>0.17463000000000001</v>
      </c>
      <c r="I4162" s="11">
        <v>0.14838999999999999</v>
      </c>
      <c r="J4162" s="11">
        <v>7.0110000000000006E-2</v>
      </c>
      <c r="K4162" s="11">
        <v>2.257E-2</v>
      </c>
      <c r="L4162" s="11">
        <v>0.16927</v>
      </c>
      <c r="M4162" s="11" t="s">
        <v>35</v>
      </c>
      <c r="N4162" s="11">
        <v>0.11641</v>
      </c>
      <c r="O4162" s="11">
        <v>0.12332</v>
      </c>
      <c r="P4162" s="11">
        <v>0.24826999999999999</v>
      </c>
      <c r="Q4162" s="11">
        <v>0.12078</v>
      </c>
      <c r="R4162" s="11">
        <v>4.7980000000000002E-2</v>
      </c>
      <c r="S4162" s="11">
        <v>5.901E-2</v>
      </c>
      <c r="T4162" s="11">
        <v>1.33188</v>
      </c>
      <c r="U4162" s="11">
        <v>0.81947999999999999</v>
      </c>
      <c r="V4162" s="11">
        <v>0</v>
      </c>
      <c r="W4162" s="11">
        <v>0</v>
      </c>
      <c r="X4162" s="11">
        <v>0.81947999999999999</v>
      </c>
      <c r="Y4162" s="11">
        <v>2.1513599999999999</v>
      </c>
      <c r="Z4162" s="11">
        <v>2.298E-2</v>
      </c>
      <c r="AA4162" s="11">
        <v>2.5080000000000002E-2</v>
      </c>
      <c r="AB4162" s="11">
        <v>3.1220000000000001E-2</v>
      </c>
      <c r="AC4162" s="11">
        <v>7.9269999999999993E-2</v>
      </c>
      <c r="AD4162" s="71">
        <f t="shared" si="196"/>
        <v>3.1099999999999999E-2</v>
      </c>
      <c r="AE4162" s="71">
        <f t="shared" si="197"/>
        <v>0</v>
      </c>
      <c r="AF4162" s="71">
        <f t="shared" si="195"/>
        <v>0</v>
      </c>
      <c r="AG4162" s="277" t="s">
        <v>906</v>
      </c>
      <c r="AH4162" s="277" t="s">
        <v>890</v>
      </c>
      <c r="AI4162" s="276" t="s">
        <v>891</v>
      </c>
      <c r="AJ4162" s="276" t="s">
        <v>892</v>
      </c>
      <c r="AK4162" s="276" t="s">
        <v>371</v>
      </c>
      <c r="AL4162" s="277" t="s">
        <v>188</v>
      </c>
      <c r="AM4162" s="276" t="s">
        <v>877</v>
      </c>
      <c r="AN4162" s="276" t="s">
        <v>518</v>
      </c>
      <c r="AO4162" s="277" t="s">
        <v>519</v>
      </c>
    </row>
    <row r="4163" spans="1:41" ht="15" thickBot="1" x14ac:dyDescent="0.4">
      <c r="A4163" s="8">
        <v>2025</v>
      </c>
      <c r="B4163" s="9" t="s">
        <v>182</v>
      </c>
      <c r="C4163" s="9" t="s">
        <v>188</v>
      </c>
      <c r="D4163" s="9" t="s">
        <v>371</v>
      </c>
      <c r="E4163" s="9" t="s">
        <v>30</v>
      </c>
      <c r="F4163" s="8">
        <v>2030</v>
      </c>
      <c r="G4163" s="28" t="s">
        <v>35</v>
      </c>
      <c r="H4163" s="11">
        <v>0.17768</v>
      </c>
      <c r="I4163" s="11">
        <v>0.15049000000000001</v>
      </c>
      <c r="J4163" s="11">
        <v>6.9769999999999999E-2</v>
      </c>
      <c r="K4163" s="11">
        <v>2.2100000000000002E-2</v>
      </c>
      <c r="L4163" s="11">
        <v>0.17494999999999999</v>
      </c>
      <c r="M4163" s="11" t="s">
        <v>35</v>
      </c>
      <c r="N4163" s="11">
        <v>0.11609</v>
      </c>
      <c r="O4163" s="11">
        <v>0.1216</v>
      </c>
      <c r="P4163" s="11">
        <v>0.24362</v>
      </c>
      <c r="Q4163" s="11">
        <v>0.1142</v>
      </c>
      <c r="R4163" s="11">
        <v>4.7530000000000003E-2</v>
      </c>
      <c r="S4163" s="11">
        <v>5.7939999999999998E-2</v>
      </c>
      <c r="T4163" s="11">
        <v>1.3272900000000001</v>
      </c>
      <c r="U4163" s="11">
        <v>0.83896000000000004</v>
      </c>
      <c r="V4163" s="11">
        <v>0</v>
      </c>
      <c r="W4163" s="11">
        <v>0</v>
      </c>
      <c r="X4163" s="11">
        <v>0.83896000000000004</v>
      </c>
      <c r="Y4163" s="11">
        <v>2.1662499999999998</v>
      </c>
      <c r="Z4163" s="11">
        <v>2.342E-2</v>
      </c>
      <c r="AA4163" s="11">
        <v>2.8910000000000002E-2</v>
      </c>
      <c r="AB4163" s="11">
        <v>3.0030000000000001E-2</v>
      </c>
      <c r="AC4163" s="11">
        <v>8.2360000000000003E-2</v>
      </c>
      <c r="AD4163" s="71">
        <f t="shared" si="196"/>
        <v>3.1300000000000001E-2</v>
      </c>
      <c r="AE4163" s="71">
        <f t="shared" si="197"/>
        <v>0</v>
      </c>
      <c r="AF4163" s="71">
        <f t="shared" si="195"/>
        <v>0</v>
      </c>
      <c r="AG4163" s="277" t="s">
        <v>906</v>
      </c>
      <c r="AH4163" s="277" t="s">
        <v>890</v>
      </c>
      <c r="AI4163" s="276" t="s">
        <v>891</v>
      </c>
      <c r="AJ4163" s="276" t="s">
        <v>892</v>
      </c>
      <c r="AK4163" s="276" t="s">
        <v>371</v>
      </c>
      <c r="AL4163" s="277" t="s">
        <v>188</v>
      </c>
      <c r="AM4163" s="276" t="s">
        <v>877</v>
      </c>
      <c r="AN4163" s="276" t="s">
        <v>518</v>
      </c>
      <c r="AO4163" s="277" t="s">
        <v>519</v>
      </c>
    </row>
    <row r="4164" spans="1:41" ht="15" thickBot="1" x14ac:dyDescent="0.4">
      <c r="A4164" s="8">
        <v>2025</v>
      </c>
      <c r="B4164" s="9" t="s">
        <v>182</v>
      </c>
      <c r="C4164" s="9" t="s">
        <v>188</v>
      </c>
      <c r="D4164" s="9" t="s">
        <v>371</v>
      </c>
      <c r="E4164" s="9" t="s">
        <v>30</v>
      </c>
      <c r="F4164" s="8">
        <v>2031</v>
      </c>
      <c r="G4164" s="28" t="s">
        <v>35</v>
      </c>
      <c r="H4164" s="11">
        <v>0.18223</v>
      </c>
      <c r="I4164" s="11">
        <v>0.15001</v>
      </c>
      <c r="J4164" s="11">
        <v>6.8659999999999999E-2</v>
      </c>
      <c r="K4164" s="11">
        <v>2.213E-2</v>
      </c>
      <c r="L4164" s="11">
        <v>0.17791999999999999</v>
      </c>
      <c r="M4164" s="11" t="s">
        <v>35</v>
      </c>
      <c r="N4164" s="11">
        <v>0.1123</v>
      </c>
      <c r="O4164" s="11">
        <v>0.11824999999999999</v>
      </c>
      <c r="P4164" s="11">
        <v>0.24018</v>
      </c>
      <c r="Q4164" s="11">
        <v>0.10877000000000001</v>
      </c>
      <c r="R4164" s="11">
        <v>4.5269999999999998E-2</v>
      </c>
      <c r="S4164" s="11">
        <v>5.7169999999999999E-2</v>
      </c>
      <c r="T4164" s="11">
        <v>1.31288</v>
      </c>
      <c r="U4164" s="11">
        <v>0.86404999999999998</v>
      </c>
      <c r="V4164" s="11">
        <v>0</v>
      </c>
      <c r="W4164" s="11">
        <v>0</v>
      </c>
      <c r="X4164" s="11">
        <v>0.86404999999999998</v>
      </c>
      <c r="Y4164" s="11">
        <v>2.17693</v>
      </c>
      <c r="Z4164" s="11">
        <v>2.3470000000000001E-2</v>
      </c>
      <c r="AA4164" s="11">
        <v>3.0530000000000002E-2</v>
      </c>
      <c r="AB4164" s="11">
        <v>2.9690000000000001E-2</v>
      </c>
      <c r="AC4164" s="11">
        <v>8.3699999999999997E-2</v>
      </c>
      <c r="AD4164" s="71">
        <f t="shared" si="196"/>
        <v>0.03</v>
      </c>
      <c r="AE4164" s="71">
        <f t="shared" si="197"/>
        <v>0</v>
      </c>
      <c r="AF4164" s="71">
        <f t="shared" si="195"/>
        <v>0</v>
      </c>
      <c r="AG4164" s="277" t="s">
        <v>906</v>
      </c>
      <c r="AH4164" s="277" t="s">
        <v>890</v>
      </c>
      <c r="AI4164" s="276" t="s">
        <v>891</v>
      </c>
      <c r="AJ4164" s="276" t="s">
        <v>892</v>
      </c>
      <c r="AK4164" s="276" t="s">
        <v>371</v>
      </c>
      <c r="AL4164" s="277" t="s">
        <v>188</v>
      </c>
      <c r="AM4164" s="276" t="s">
        <v>877</v>
      </c>
      <c r="AN4164" s="276" t="s">
        <v>518</v>
      </c>
      <c r="AO4164" s="277" t="s">
        <v>519</v>
      </c>
    </row>
    <row r="4165" spans="1:41" ht="15" thickBot="1" x14ac:dyDescent="0.4">
      <c r="A4165" s="8">
        <v>2025</v>
      </c>
      <c r="B4165" s="9" t="s">
        <v>182</v>
      </c>
      <c r="C4165" s="9" t="s">
        <v>188</v>
      </c>
      <c r="D4165" s="9" t="s">
        <v>371</v>
      </c>
      <c r="E4165" s="9" t="s">
        <v>30</v>
      </c>
      <c r="F4165" s="8">
        <v>2032</v>
      </c>
      <c r="G4165" s="28" t="s">
        <v>35</v>
      </c>
      <c r="H4165" s="11">
        <v>0.18393000000000001</v>
      </c>
      <c r="I4165" s="11">
        <v>0.15073</v>
      </c>
      <c r="J4165" s="11">
        <v>6.5320000000000003E-2</v>
      </c>
      <c r="K4165" s="11">
        <v>2.1739999999999999E-2</v>
      </c>
      <c r="L4165" s="11">
        <v>0.17610000000000001</v>
      </c>
      <c r="M4165" s="11" t="s">
        <v>35</v>
      </c>
      <c r="N4165" s="11">
        <v>0.11224000000000001</v>
      </c>
      <c r="O4165" s="11">
        <v>0.11169</v>
      </c>
      <c r="P4165" s="11">
        <v>0.23164999999999999</v>
      </c>
      <c r="Q4165" s="11">
        <v>0.10451000000000001</v>
      </c>
      <c r="R4165" s="11">
        <v>4.3270000000000003E-2</v>
      </c>
      <c r="S4165" s="11">
        <v>5.6489999999999999E-2</v>
      </c>
      <c r="T4165" s="11">
        <v>1.2878099999999999</v>
      </c>
      <c r="U4165" s="11">
        <v>0.87812999999999997</v>
      </c>
      <c r="V4165" s="11">
        <v>0</v>
      </c>
      <c r="W4165" s="11">
        <v>0</v>
      </c>
      <c r="X4165" s="11">
        <v>0.87812999999999997</v>
      </c>
      <c r="Y4165" s="11">
        <v>2.16594</v>
      </c>
      <c r="Z4165" s="11">
        <v>2.3470000000000001E-2</v>
      </c>
      <c r="AA4165" s="11">
        <v>3.2399999999999998E-2</v>
      </c>
      <c r="AB4165" s="11">
        <v>2.9309999999999999E-2</v>
      </c>
      <c r="AC4165" s="11">
        <v>8.5180000000000006E-2</v>
      </c>
      <c r="AD4165" s="71">
        <f t="shared" si="196"/>
        <v>3.0099999999999998E-2</v>
      </c>
      <c r="AE4165" s="71">
        <f t="shared" si="197"/>
        <v>0</v>
      </c>
      <c r="AF4165" s="71">
        <f t="shared" si="195"/>
        <v>0</v>
      </c>
      <c r="AG4165" s="277" t="s">
        <v>906</v>
      </c>
      <c r="AH4165" s="277" t="s">
        <v>890</v>
      </c>
      <c r="AI4165" s="276" t="s">
        <v>891</v>
      </c>
      <c r="AJ4165" s="276" t="s">
        <v>892</v>
      </c>
      <c r="AK4165" s="276" t="s">
        <v>371</v>
      </c>
      <c r="AL4165" s="277" t="s">
        <v>188</v>
      </c>
      <c r="AM4165" s="276" t="s">
        <v>877</v>
      </c>
      <c r="AN4165" s="276" t="s">
        <v>518</v>
      </c>
      <c r="AO4165" s="277" t="s">
        <v>519</v>
      </c>
    </row>
    <row r="4166" spans="1:41" ht="15" thickBot="1" x14ac:dyDescent="0.4">
      <c r="A4166" s="8">
        <v>2025</v>
      </c>
      <c r="B4166" s="9" t="s">
        <v>182</v>
      </c>
      <c r="C4166" s="9" t="s">
        <v>188</v>
      </c>
      <c r="D4166" s="9" t="s">
        <v>371</v>
      </c>
      <c r="E4166" s="9" t="s">
        <v>30</v>
      </c>
      <c r="F4166" s="8">
        <v>2033</v>
      </c>
      <c r="G4166" s="28" t="s">
        <v>35</v>
      </c>
      <c r="H4166" s="11">
        <v>0.18395</v>
      </c>
      <c r="I4166" s="11">
        <v>0.14856</v>
      </c>
      <c r="J4166" s="11">
        <v>6.5579999999999999E-2</v>
      </c>
      <c r="K4166" s="11">
        <v>2.1700000000000001E-2</v>
      </c>
      <c r="L4166" s="11">
        <v>0.17349999999999999</v>
      </c>
      <c r="M4166" s="11" t="s">
        <v>35</v>
      </c>
      <c r="N4166" s="11">
        <v>0.11076</v>
      </c>
      <c r="O4166" s="11">
        <v>0.10738</v>
      </c>
      <c r="P4166" s="11">
        <v>0.22894999999999999</v>
      </c>
      <c r="Q4166" s="11">
        <v>9.7470000000000001E-2</v>
      </c>
      <c r="R4166" s="11">
        <v>4.2410000000000003E-2</v>
      </c>
      <c r="S4166" s="11">
        <v>5.5390000000000002E-2</v>
      </c>
      <c r="T4166" s="11">
        <v>1.2664200000000001</v>
      </c>
      <c r="U4166" s="11">
        <v>0.88673000000000002</v>
      </c>
      <c r="V4166" s="11">
        <v>0</v>
      </c>
      <c r="W4166" s="11">
        <v>0</v>
      </c>
      <c r="X4166" s="11">
        <v>0.88673000000000002</v>
      </c>
      <c r="Y4166" s="11">
        <v>2.1531500000000001</v>
      </c>
      <c r="Z4166" s="11">
        <v>2.3199999999999998E-2</v>
      </c>
      <c r="AA4166" s="11">
        <v>3.4139999999999997E-2</v>
      </c>
      <c r="AB4166" s="11">
        <v>2.7810000000000001E-2</v>
      </c>
      <c r="AC4166" s="11">
        <v>8.5150000000000003E-2</v>
      </c>
      <c r="AD4166" s="71">
        <f t="shared" si="196"/>
        <v>3.0800000000000001E-2</v>
      </c>
      <c r="AE4166" s="71">
        <f t="shared" si="197"/>
        <v>0</v>
      </c>
      <c r="AF4166" s="71">
        <f t="shared" si="195"/>
        <v>0</v>
      </c>
      <c r="AG4166" s="277" t="s">
        <v>906</v>
      </c>
      <c r="AH4166" s="277" t="s">
        <v>890</v>
      </c>
      <c r="AI4166" s="276" t="s">
        <v>891</v>
      </c>
      <c r="AJ4166" s="276" t="s">
        <v>892</v>
      </c>
      <c r="AK4166" s="276" t="s">
        <v>371</v>
      </c>
      <c r="AL4166" s="277" t="s">
        <v>188</v>
      </c>
      <c r="AM4166" s="276" t="s">
        <v>877</v>
      </c>
      <c r="AN4166" s="276" t="s">
        <v>518</v>
      </c>
      <c r="AO4166" s="277" t="s">
        <v>519</v>
      </c>
    </row>
    <row r="4167" spans="1:41" ht="15" thickBot="1" x14ac:dyDescent="0.4">
      <c r="A4167" s="8">
        <v>2025</v>
      </c>
      <c r="B4167" s="9" t="s">
        <v>182</v>
      </c>
      <c r="C4167" s="9" t="s">
        <v>188</v>
      </c>
      <c r="D4167" s="9" t="s">
        <v>371</v>
      </c>
      <c r="E4167" s="9" t="s">
        <v>30</v>
      </c>
      <c r="F4167" s="8">
        <v>2034</v>
      </c>
      <c r="G4167" s="28" t="s">
        <v>35</v>
      </c>
      <c r="H4167" s="11">
        <v>0.18392</v>
      </c>
      <c r="I4167" s="11">
        <v>0.14480000000000001</v>
      </c>
      <c r="J4167" s="11">
        <v>6.6110000000000002E-2</v>
      </c>
      <c r="K4167" s="11">
        <v>2.2179999999999998E-2</v>
      </c>
      <c r="L4167" s="11">
        <v>0.17516000000000001</v>
      </c>
      <c r="M4167" s="11" t="s">
        <v>35</v>
      </c>
      <c r="N4167" s="11">
        <v>0.10607</v>
      </c>
      <c r="O4167" s="11">
        <v>0.1033</v>
      </c>
      <c r="P4167" s="11">
        <v>0.22548000000000001</v>
      </c>
      <c r="Q4167" s="11">
        <v>9.5269999999999994E-2</v>
      </c>
      <c r="R4167" s="11">
        <v>4.3700000000000003E-2</v>
      </c>
      <c r="S4167" s="11">
        <v>5.4980000000000001E-2</v>
      </c>
      <c r="T4167" s="11">
        <v>1.24996</v>
      </c>
      <c r="U4167" s="11">
        <v>0.90841000000000005</v>
      </c>
      <c r="V4167" s="11">
        <v>0</v>
      </c>
      <c r="W4167" s="11">
        <v>0</v>
      </c>
      <c r="X4167" s="11">
        <v>0.90841000000000005</v>
      </c>
      <c r="Y4167" s="11">
        <v>2.1583700000000001</v>
      </c>
      <c r="Z4167" s="11">
        <v>2.2679999999999999E-2</v>
      </c>
      <c r="AA4167" s="11">
        <v>3.3649999999999999E-2</v>
      </c>
      <c r="AB4167" s="11">
        <v>2.606E-2</v>
      </c>
      <c r="AC4167" s="11">
        <v>8.2390000000000005E-2</v>
      </c>
      <c r="AD4167" s="71">
        <f t="shared" si="196"/>
        <v>2.9000000000000001E-2</v>
      </c>
      <c r="AE4167" s="71">
        <f t="shared" si="197"/>
        <v>0</v>
      </c>
      <c r="AF4167" s="71">
        <f t="shared" si="195"/>
        <v>0</v>
      </c>
      <c r="AG4167" s="277" t="s">
        <v>906</v>
      </c>
      <c r="AH4167" s="277" t="s">
        <v>890</v>
      </c>
      <c r="AI4167" s="276" t="s">
        <v>891</v>
      </c>
      <c r="AJ4167" s="276" t="s">
        <v>892</v>
      </c>
      <c r="AK4167" s="276" t="s">
        <v>371</v>
      </c>
      <c r="AL4167" s="277" t="s">
        <v>188</v>
      </c>
      <c r="AM4167" s="276" t="s">
        <v>877</v>
      </c>
      <c r="AN4167" s="276" t="s">
        <v>518</v>
      </c>
      <c r="AO4167" s="277" t="s">
        <v>519</v>
      </c>
    </row>
    <row r="4168" spans="1:41" ht="15" thickBot="1" x14ac:dyDescent="0.4">
      <c r="A4168" s="8">
        <v>2025</v>
      </c>
      <c r="B4168" s="9" t="s">
        <v>182</v>
      </c>
      <c r="C4168" s="9" t="s">
        <v>188</v>
      </c>
      <c r="D4168" s="9" t="s">
        <v>371</v>
      </c>
      <c r="E4168" s="9" t="s">
        <v>30</v>
      </c>
      <c r="F4168" s="8">
        <v>2035</v>
      </c>
      <c r="G4168" s="28" t="s">
        <v>35</v>
      </c>
      <c r="H4168" s="11">
        <v>0.18404999999999999</v>
      </c>
      <c r="I4168" s="11">
        <v>0.1416</v>
      </c>
      <c r="J4168" s="11">
        <v>6.8390000000000006E-2</v>
      </c>
      <c r="K4168" s="11">
        <v>2.2380000000000001E-2</v>
      </c>
      <c r="L4168" s="11">
        <v>0.17265</v>
      </c>
      <c r="M4168" s="11" t="s">
        <v>35</v>
      </c>
      <c r="N4168" s="11">
        <v>0.10527</v>
      </c>
      <c r="O4168" s="11">
        <v>9.8860000000000003E-2</v>
      </c>
      <c r="P4168" s="11">
        <v>0.22283</v>
      </c>
      <c r="Q4168" s="11">
        <v>9.4439999999999996E-2</v>
      </c>
      <c r="R4168" s="11">
        <v>4.197E-2</v>
      </c>
      <c r="S4168" s="11">
        <v>5.5599999999999997E-2</v>
      </c>
      <c r="T4168" s="11">
        <v>1.2376100000000001</v>
      </c>
      <c r="U4168" s="11">
        <v>0.92862999999999996</v>
      </c>
      <c r="V4168" s="11">
        <v>0</v>
      </c>
      <c r="W4168" s="11">
        <v>0</v>
      </c>
      <c r="X4168" s="11">
        <v>0.92862999999999996</v>
      </c>
      <c r="Y4168" s="11">
        <v>2.1662499999999998</v>
      </c>
      <c r="Z4168" s="11">
        <v>2.4649999999999998E-2</v>
      </c>
      <c r="AA4168" s="11">
        <v>3.9789999999999999E-2</v>
      </c>
      <c r="AB4168" s="11">
        <v>2.537E-2</v>
      </c>
      <c r="AC4168" s="11">
        <v>8.9819999999999997E-2</v>
      </c>
      <c r="AD4168" s="71">
        <f t="shared" si="196"/>
        <v>2.9600000000000001E-2</v>
      </c>
      <c r="AE4168" s="71">
        <f t="shared" si="197"/>
        <v>0</v>
      </c>
      <c r="AF4168" s="71">
        <f t="shared" si="195"/>
        <v>0</v>
      </c>
      <c r="AG4168" s="277" t="s">
        <v>906</v>
      </c>
      <c r="AH4168" s="277" t="s">
        <v>890</v>
      </c>
      <c r="AI4168" s="276" t="s">
        <v>891</v>
      </c>
      <c r="AJ4168" s="276" t="s">
        <v>892</v>
      </c>
      <c r="AK4168" s="276" t="s">
        <v>371</v>
      </c>
      <c r="AL4168" s="277" t="s">
        <v>188</v>
      </c>
      <c r="AM4168" s="276" t="s">
        <v>877</v>
      </c>
      <c r="AN4168" s="276" t="s">
        <v>518</v>
      </c>
      <c r="AO4168" s="277" t="s">
        <v>519</v>
      </c>
    </row>
    <row r="4169" spans="1:41" ht="15" thickBot="1" x14ac:dyDescent="0.4">
      <c r="A4169" s="8">
        <v>2025</v>
      </c>
      <c r="B4169" s="9" t="s">
        <v>182</v>
      </c>
      <c r="C4169" s="9" t="s">
        <v>188</v>
      </c>
      <c r="D4169" s="9" t="s">
        <v>371</v>
      </c>
      <c r="E4169" s="9" t="s">
        <v>31</v>
      </c>
      <c r="F4169" s="8">
        <v>2025</v>
      </c>
      <c r="G4169" s="11" t="s">
        <v>381</v>
      </c>
      <c r="H4169" s="11" t="s">
        <v>381</v>
      </c>
      <c r="I4169" s="11" t="s">
        <v>381</v>
      </c>
      <c r="J4169" s="11" t="s">
        <v>381</v>
      </c>
      <c r="K4169" s="11" t="s">
        <v>381</v>
      </c>
      <c r="L4169" s="11" t="s">
        <v>381</v>
      </c>
      <c r="M4169" s="11" t="s">
        <v>381</v>
      </c>
      <c r="N4169" s="11" t="s">
        <v>381</v>
      </c>
      <c r="O4169" s="11" t="s">
        <v>381</v>
      </c>
      <c r="P4169" s="11" t="s">
        <v>381</v>
      </c>
      <c r="Q4169" s="11" t="s">
        <v>381</v>
      </c>
      <c r="R4169" s="11" t="s">
        <v>381</v>
      </c>
      <c r="S4169" s="11" t="s">
        <v>381</v>
      </c>
      <c r="T4169" s="11" t="s">
        <v>381</v>
      </c>
      <c r="U4169" s="11" t="s">
        <v>381</v>
      </c>
      <c r="V4169" s="11" t="s">
        <v>381</v>
      </c>
      <c r="W4169" s="11" t="s">
        <v>381</v>
      </c>
      <c r="X4169" s="11" t="s">
        <v>381</v>
      </c>
      <c r="Y4169" s="11" t="s">
        <v>381</v>
      </c>
      <c r="Z4169" s="11">
        <v>5.2449999999999997E-2</v>
      </c>
      <c r="AA4169" s="11">
        <v>0.13086999999999999</v>
      </c>
      <c r="AB4169" s="11">
        <v>0.10528999999999999</v>
      </c>
      <c r="AC4169" s="11">
        <v>0.28860999999999998</v>
      </c>
      <c r="AD4169" s="71"/>
      <c r="AE4169" s="71"/>
      <c r="AF4169" s="71">
        <f t="shared" si="195"/>
        <v>0</v>
      </c>
      <c r="AG4169" s="277" t="s">
        <v>907</v>
      </c>
      <c r="AH4169" s="277" t="s">
        <v>890</v>
      </c>
      <c r="AI4169" s="276" t="s">
        <v>891</v>
      </c>
      <c r="AJ4169" s="276" t="s">
        <v>892</v>
      </c>
      <c r="AK4169" s="276" t="s">
        <v>371</v>
      </c>
      <c r="AL4169" s="277" t="s">
        <v>188</v>
      </c>
      <c r="AM4169" s="276" t="s">
        <v>877</v>
      </c>
      <c r="AN4169" s="276" t="s">
        <v>518</v>
      </c>
      <c r="AO4169" s="277" t="s">
        <v>519</v>
      </c>
    </row>
    <row r="4170" spans="1:41" ht="15" thickBot="1" x14ac:dyDescent="0.4">
      <c r="A4170" s="8">
        <v>2025</v>
      </c>
      <c r="B4170" s="9" t="s">
        <v>182</v>
      </c>
      <c r="C4170" s="9" t="s">
        <v>188</v>
      </c>
      <c r="D4170" s="9" t="s">
        <v>371</v>
      </c>
      <c r="E4170" s="9" t="s">
        <v>31</v>
      </c>
      <c r="F4170" s="8">
        <v>2026</v>
      </c>
      <c r="G4170" s="11" t="s">
        <v>381</v>
      </c>
      <c r="H4170" s="11" t="s">
        <v>381</v>
      </c>
      <c r="I4170" s="11" t="s">
        <v>381</v>
      </c>
      <c r="J4170" s="11" t="s">
        <v>381</v>
      </c>
      <c r="K4170" s="11" t="s">
        <v>381</v>
      </c>
      <c r="L4170" s="11" t="s">
        <v>381</v>
      </c>
      <c r="M4170" s="11" t="s">
        <v>381</v>
      </c>
      <c r="N4170" s="11" t="s">
        <v>381</v>
      </c>
      <c r="O4170" s="11" t="s">
        <v>381</v>
      </c>
      <c r="P4170" s="11" t="s">
        <v>381</v>
      </c>
      <c r="Q4170" s="11" t="s">
        <v>381</v>
      </c>
      <c r="R4170" s="11" t="s">
        <v>381</v>
      </c>
      <c r="S4170" s="11" t="s">
        <v>381</v>
      </c>
      <c r="T4170" s="11" t="s">
        <v>381</v>
      </c>
      <c r="U4170" s="11" t="s">
        <v>381</v>
      </c>
      <c r="V4170" s="11" t="s">
        <v>381</v>
      </c>
      <c r="W4170" s="11" t="s">
        <v>381</v>
      </c>
      <c r="X4170" s="11" t="s">
        <v>381</v>
      </c>
      <c r="Y4170" s="11" t="s">
        <v>381</v>
      </c>
      <c r="Z4170" s="11">
        <v>4.8640000000000003E-2</v>
      </c>
      <c r="AA4170" s="11">
        <v>0.12300999999999999</v>
      </c>
      <c r="AB4170" s="11">
        <v>0.10711</v>
      </c>
      <c r="AC4170" s="11">
        <v>0.27876000000000001</v>
      </c>
      <c r="AD4170" s="71"/>
      <c r="AE4170" s="71"/>
      <c r="AF4170" s="71">
        <f t="shared" si="195"/>
        <v>0</v>
      </c>
      <c r="AG4170" s="277" t="s">
        <v>907</v>
      </c>
      <c r="AH4170" s="277" t="s">
        <v>890</v>
      </c>
      <c r="AI4170" s="276" t="s">
        <v>891</v>
      </c>
      <c r="AJ4170" s="276" t="s">
        <v>892</v>
      </c>
      <c r="AK4170" s="276" t="s">
        <v>371</v>
      </c>
      <c r="AL4170" s="277" t="s">
        <v>188</v>
      </c>
      <c r="AM4170" s="276" t="s">
        <v>877</v>
      </c>
      <c r="AN4170" s="276" t="s">
        <v>518</v>
      </c>
      <c r="AO4170" s="277" t="s">
        <v>519</v>
      </c>
    </row>
    <row r="4171" spans="1:41" ht="15" thickBot="1" x14ac:dyDescent="0.4">
      <c r="A4171" s="8">
        <v>2025</v>
      </c>
      <c r="B4171" s="9" t="s">
        <v>182</v>
      </c>
      <c r="C4171" s="9" t="s">
        <v>188</v>
      </c>
      <c r="D4171" s="9" t="s">
        <v>371</v>
      </c>
      <c r="E4171" s="9" t="s">
        <v>31</v>
      </c>
      <c r="F4171" s="8">
        <v>2027</v>
      </c>
      <c r="G4171" s="11" t="s">
        <v>381</v>
      </c>
      <c r="H4171" s="11" t="s">
        <v>381</v>
      </c>
      <c r="I4171" s="11" t="s">
        <v>381</v>
      </c>
      <c r="J4171" s="11" t="s">
        <v>381</v>
      </c>
      <c r="K4171" s="11" t="s">
        <v>381</v>
      </c>
      <c r="L4171" s="11" t="s">
        <v>381</v>
      </c>
      <c r="M4171" s="11" t="s">
        <v>381</v>
      </c>
      <c r="N4171" s="11" t="s">
        <v>381</v>
      </c>
      <c r="O4171" s="11" t="s">
        <v>381</v>
      </c>
      <c r="P4171" s="11" t="s">
        <v>381</v>
      </c>
      <c r="Q4171" s="11" t="s">
        <v>381</v>
      </c>
      <c r="R4171" s="11" t="s">
        <v>381</v>
      </c>
      <c r="S4171" s="11" t="s">
        <v>381</v>
      </c>
      <c r="T4171" s="11" t="s">
        <v>381</v>
      </c>
      <c r="U4171" s="11" t="s">
        <v>381</v>
      </c>
      <c r="V4171" s="11" t="s">
        <v>381</v>
      </c>
      <c r="W4171" s="11" t="s">
        <v>381</v>
      </c>
      <c r="X4171" s="11" t="s">
        <v>381</v>
      </c>
      <c r="Y4171" s="11" t="s">
        <v>381</v>
      </c>
      <c r="Z4171" s="11">
        <v>4.5109999999999997E-2</v>
      </c>
      <c r="AA4171" s="11">
        <v>0.12640000000000001</v>
      </c>
      <c r="AB4171" s="11">
        <v>0.10281999999999999</v>
      </c>
      <c r="AC4171" s="11">
        <v>0.27433000000000002</v>
      </c>
      <c r="AD4171" s="71"/>
      <c r="AE4171" s="71"/>
      <c r="AF4171" s="71">
        <f t="shared" si="195"/>
        <v>0</v>
      </c>
      <c r="AG4171" s="277" t="s">
        <v>907</v>
      </c>
      <c r="AH4171" s="277" t="s">
        <v>890</v>
      </c>
      <c r="AI4171" s="276" t="s">
        <v>891</v>
      </c>
      <c r="AJ4171" s="276" t="s">
        <v>892</v>
      </c>
      <c r="AK4171" s="276" t="s">
        <v>371</v>
      </c>
      <c r="AL4171" s="277" t="s">
        <v>188</v>
      </c>
      <c r="AM4171" s="276" t="s">
        <v>877</v>
      </c>
      <c r="AN4171" s="276" t="s">
        <v>518</v>
      </c>
      <c r="AO4171" s="277" t="s">
        <v>519</v>
      </c>
    </row>
    <row r="4172" spans="1:41" ht="15" thickBot="1" x14ac:dyDescent="0.4">
      <c r="A4172" s="8">
        <v>2025</v>
      </c>
      <c r="B4172" s="9" t="s">
        <v>182</v>
      </c>
      <c r="C4172" s="9" t="s">
        <v>188</v>
      </c>
      <c r="D4172" s="9" t="s">
        <v>371</v>
      </c>
      <c r="E4172" s="9" t="s">
        <v>31</v>
      </c>
      <c r="F4172" s="8">
        <v>2028</v>
      </c>
      <c r="G4172" s="11" t="s">
        <v>381</v>
      </c>
      <c r="H4172" s="11" t="s">
        <v>381</v>
      </c>
      <c r="I4172" s="11" t="s">
        <v>381</v>
      </c>
      <c r="J4172" s="11" t="s">
        <v>381</v>
      </c>
      <c r="K4172" s="11" t="s">
        <v>381</v>
      </c>
      <c r="L4172" s="11" t="s">
        <v>381</v>
      </c>
      <c r="M4172" s="11" t="s">
        <v>381</v>
      </c>
      <c r="N4172" s="11" t="s">
        <v>381</v>
      </c>
      <c r="O4172" s="11" t="s">
        <v>381</v>
      </c>
      <c r="P4172" s="11" t="s">
        <v>381</v>
      </c>
      <c r="Q4172" s="11" t="s">
        <v>381</v>
      </c>
      <c r="R4172" s="11" t="s">
        <v>381</v>
      </c>
      <c r="S4172" s="11" t="s">
        <v>381</v>
      </c>
      <c r="T4172" s="11" t="s">
        <v>381</v>
      </c>
      <c r="U4172" s="11" t="s">
        <v>381</v>
      </c>
      <c r="V4172" s="11" t="s">
        <v>381</v>
      </c>
      <c r="W4172" s="11" t="s">
        <v>381</v>
      </c>
      <c r="X4172" s="11" t="s">
        <v>381</v>
      </c>
      <c r="Y4172" s="11" t="s">
        <v>381</v>
      </c>
      <c r="Z4172" s="11">
        <v>4.4639999999999999E-2</v>
      </c>
      <c r="AA4172" s="11">
        <v>0.13375999999999999</v>
      </c>
      <c r="AB4172" s="11">
        <v>0.10127</v>
      </c>
      <c r="AC4172" s="11">
        <v>0.27966999999999997</v>
      </c>
      <c r="AD4172" s="71"/>
      <c r="AE4172" s="71"/>
      <c r="AF4172" s="71">
        <f t="shared" si="195"/>
        <v>0</v>
      </c>
      <c r="AG4172" s="277" t="s">
        <v>907</v>
      </c>
      <c r="AH4172" s="277" t="s">
        <v>890</v>
      </c>
      <c r="AI4172" s="276" t="s">
        <v>891</v>
      </c>
      <c r="AJ4172" s="276" t="s">
        <v>892</v>
      </c>
      <c r="AK4172" s="276" t="s">
        <v>371</v>
      </c>
      <c r="AL4172" s="277" t="s">
        <v>188</v>
      </c>
      <c r="AM4172" s="276" t="s">
        <v>877</v>
      </c>
      <c r="AN4172" s="276" t="s">
        <v>518</v>
      </c>
      <c r="AO4172" s="277" t="s">
        <v>519</v>
      </c>
    </row>
    <row r="4173" spans="1:41" ht="15" thickBot="1" x14ac:dyDescent="0.4">
      <c r="A4173" s="8">
        <v>2025</v>
      </c>
      <c r="B4173" s="9" t="s">
        <v>182</v>
      </c>
      <c r="C4173" s="9" t="s">
        <v>188</v>
      </c>
      <c r="D4173" s="9" t="s">
        <v>371</v>
      </c>
      <c r="E4173" s="9" t="s">
        <v>31</v>
      </c>
      <c r="F4173" s="8">
        <v>2029</v>
      </c>
      <c r="G4173" s="11" t="s">
        <v>381</v>
      </c>
      <c r="H4173" s="11" t="s">
        <v>381</v>
      </c>
      <c r="I4173" s="11" t="s">
        <v>381</v>
      </c>
      <c r="J4173" s="11" t="s">
        <v>381</v>
      </c>
      <c r="K4173" s="11" t="s">
        <v>381</v>
      </c>
      <c r="L4173" s="11" t="s">
        <v>381</v>
      </c>
      <c r="M4173" s="11" t="s">
        <v>381</v>
      </c>
      <c r="N4173" s="11" t="s">
        <v>381</v>
      </c>
      <c r="O4173" s="11" t="s">
        <v>381</v>
      </c>
      <c r="P4173" s="11" t="s">
        <v>381</v>
      </c>
      <c r="Q4173" s="11" t="s">
        <v>381</v>
      </c>
      <c r="R4173" s="11" t="s">
        <v>381</v>
      </c>
      <c r="S4173" s="11" t="s">
        <v>381</v>
      </c>
      <c r="T4173" s="11" t="s">
        <v>381</v>
      </c>
      <c r="U4173" s="11" t="s">
        <v>381</v>
      </c>
      <c r="V4173" s="11" t="s">
        <v>381</v>
      </c>
      <c r="W4173" s="11" t="s">
        <v>381</v>
      </c>
      <c r="X4173" s="11" t="s">
        <v>381</v>
      </c>
      <c r="Y4173" s="11" t="s">
        <v>381</v>
      </c>
      <c r="Z4173" s="11">
        <v>3.9510000000000003E-2</v>
      </c>
      <c r="AA4173" s="11">
        <v>0.14182</v>
      </c>
      <c r="AB4173" s="11">
        <v>9.9220000000000003E-2</v>
      </c>
      <c r="AC4173" s="11">
        <v>0.28055999999999998</v>
      </c>
      <c r="AD4173" s="71"/>
      <c r="AE4173" s="71"/>
      <c r="AF4173" s="71">
        <f t="shared" ref="AF4173:AF4236" si="198">ROUND(AC4173-SUM(Z4173:AB4173),4)</f>
        <v>0</v>
      </c>
      <c r="AG4173" s="277" t="s">
        <v>907</v>
      </c>
      <c r="AH4173" s="277" t="s">
        <v>890</v>
      </c>
      <c r="AI4173" s="276" t="s">
        <v>891</v>
      </c>
      <c r="AJ4173" s="276" t="s">
        <v>892</v>
      </c>
      <c r="AK4173" s="276" t="s">
        <v>371</v>
      </c>
      <c r="AL4173" s="277" t="s">
        <v>188</v>
      </c>
      <c r="AM4173" s="276" t="s">
        <v>877</v>
      </c>
      <c r="AN4173" s="276" t="s">
        <v>518</v>
      </c>
      <c r="AO4173" s="277" t="s">
        <v>519</v>
      </c>
    </row>
    <row r="4174" spans="1:41" ht="15" thickBot="1" x14ac:dyDescent="0.4">
      <c r="A4174" s="8">
        <v>2025</v>
      </c>
      <c r="B4174" s="9" t="s">
        <v>182</v>
      </c>
      <c r="C4174" s="9" t="s">
        <v>188</v>
      </c>
      <c r="D4174" s="9" t="s">
        <v>371</v>
      </c>
      <c r="E4174" s="9" t="s">
        <v>31</v>
      </c>
      <c r="F4174" s="8">
        <v>2030</v>
      </c>
      <c r="G4174" s="11" t="s">
        <v>381</v>
      </c>
      <c r="H4174" s="11" t="s">
        <v>381</v>
      </c>
      <c r="I4174" s="11" t="s">
        <v>381</v>
      </c>
      <c r="J4174" s="11" t="s">
        <v>381</v>
      </c>
      <c r="K4174" s="11" t="s">
        <v>381</v>
      </c>
      <c r="L4174" s="11" t="s">
        <v>381</v>
      </c>
      <c r="M4174" s="11" t="s">
        <v>381</v>
      </c>
      <c r="N4174" s="11" t="s">
        <v>381</v>
      </c>
      <c r="O4174" s="11" t="s">
        <v>381</v>
      </c>
      <c r="P4174" s="11" t="s">
        <v>381</v>
      </c>
      <c r="Q4174" s="11" t="s">
        <v>381</v>
      </c>
      <c r="R4174" s="11" t="s">
        <v>381</v>
      </c>
      <c r="S4174" s="11" t="s">
        <v>381</v>
      </c>
      <c r="T4174" s="11" t="s">
        <v>381</v>
      </c>
      <c r="U4174" s="11" t="s">
        <v>381</v>
      </c>
      <c r="V4174" s="11" t="s">
        <v>381</v>
      </c>
      <c r="W4174" s="11" t="s">
        <v>381</v>
      </c>
      <c r="X4174" s="11" t="s">
        <v>381</v>
      </c>
      <c r="Y4174" s="11" t="s">
        <v>381</v>
      </c>
      <c r="Z4174" s="11">
        <v>4.1680000000000002E-2</v>
      </c>
      <c r="AA4174" s="11">
        <v>0.15329999999999999</v>
      </c>
      <c r="AB4174" s="11">
        <v>7.6520000000000005E-2</v>
      </c>
      <c r="AC4174" s="11">
        <v>0.27150000000000002</v>
      </c>
      <c r="AD4174" s="71"/>
      <c r="AE4174" s="71"/>
      <c r="AF4174" s="71">
        <f t="shared" si="198"/>
        <v>0</v>
      </c>
      <c r="AG4174" s="277" t="s">
        <v>907</v>
      </c>
      <c r="AH4174" s="277" t="s">
        <v>890</v>
      </c>
      <c r="AI4174" s="276" t="s">
        <v>891</v>
      </c>
      <c r="AJ4174" s="276" t="s">
        <v>892</v>
      </c>
      <c r="AK4174" s="276" t="s">
        <v>371</v>
      </c>
      <c r="AL4174" s="277" t="s">
        <v>188</v>
      </c>
      <c r="AM4174" s="276" t="s">
        <v>877</v>
      </c>
      <c r="AN4174" s="276" t="s">
        <v>518</v>
      </c>
      <c r="AO4174" s="277" t="s">
        <v>519</v>
      </c>
    </row>
    <row r="4175" spans="1:41" ht="15" thickBot="1" x14ac:dyDescent="0.4">
      <c r="A4175" s="8">
        <v>2025</v>
      </c>
      <c r="B4175" s="9" t="s">
        <v>182</v>
      </c>
      <c r="C4175" s="9" t="s">
        <v>188</v>
      </c>
      <c r="D4175" s="9" t="s">
        <v>371</v>
      </c>
      <c r="E4175" s="9" t="s">
        <v>31</v>
      </c>
      <c r="F4175" s="8">
        <v>2031</v>
      </c>
      <c r="G4175" s="11" t="s">
        <v>381</v>
      </c>
      <c r="H4175" s="11" t="s">
        <v>381</v>
      </c>
      <c r="I4175" s="11" t="s">
        <v>381</v>
      </c>
      <c r="J4175" s="11" t="s">
        <v>381</v>
      </c>
      <c r="K4175" s="11" t="s">
        <v>381</v>
      </c>
      <c r="L4175" s="11" t="s">
        <v>381</v>
      </c>
      <c r="M4175" s="11" t="s">
        <v>381</v>
      </c>
      <c r="N4175" s="11" t="s">
        <v>381</v>
      </c>
      <c r="O4175" s="11" t="s">
        <v>381</v>
      </c>
      <c r="P4175" s="11" t="s">
        <v>381</v>
      </c>
      <c r="Q4175" s="11" t="s">
        <v>381</v>
      </c>
      <c r="R4175" s="11" t="s">
        <v>381</v>
      </c>
      <c r="S4175" s="11" t="s">
        <v>381</v>
      </c>
      <c r="T4175" s="11" t="s">
        <v>381</v>
      </c>
      <c r="U4175" s="11" t="s">
        <v>381</v>
      </c>
      <c r="V4175" s="11" t="s">
        <v>381</v>
      </c>
      <c r="W4175" s="11" t="s">
        <v>381</v>
      </c>
      <c r="X4175" s="11" t="s">
        <v>381</v>
      </c>
      <c r="Y4175" s="11" t="s">
        <v>381</v>
      </c>
      <c r="Z4175" s="11">
        <v>4.5359999999999998E-2</v>
      </c>
      <c r="AA4175" s="11">
        <v>0.156</v>
      </c>
      <c r="AB4175" s="11">
        <v>7.7179999999999999E-2</v>
      </c>
      <c r="AC4175" s="11">
        <v>0.27855000000000002</v>
      </c>
      <c r="AD4175" s="71"/>
      <c r="AE4175" s="71"/>
      <c r="AF4175" s="71">
        <f t="shared" si="198"/>
        <v>0</v>
      </c>
      <c r="AG4175" s="277" t="s">
        <v>907</v>
      </c>
      <c r="AH4175" s="277" t="s">
        <v>890</v>
      </c>
      <c r="AI4175" s="276" t="s">
        <v>891</v>
      </c>
      <c r="AJ4175" s="276" t="s">
        <v>892</v>
      </c>
      <c r="AK4175" s="276" t="s">
        <v>371</v>
      </c>
      <c r="AL4175" s="277" t="s">
        <v>188</v>
      </c>
      <c r="AM4175" s="276" t="s">
        <v>877</v>
      </c>
      <c r="AN4175" s="276" t="s">
        <v>518</v>
      </c>
      <c r="AO4175" s="277" t="s">
        <v>519</v>
      </c>
    </row>
    <row r="4176" spans="1:41" ht="15" thickBot="1" x14ac:dyDescent="0.4">
      <c r="A4176" s="8">
        <v>2025</v>
      </c>
      <c r="B4176" s="9" t="s">
        <v>182</v>
      </c>
      <c r="C4176" s="9" t="s">
        <v>188</v>
      </c>
      <c r="D4176" s="9" t="s">
        <v>371</v>
      </c>
      <c r="E4176" s="9" t="s">
        <v>31</v>
      </c>
      <c r="F4176" s="8">
        <v>2032</v>
      </c>
      <c r="G4176" s="11" t="s">
        <v>381</v>
      </c>
      <c r="H4176" s="11" t="s">
        <v>381</v>
      </c>
      <c r="I4176" s="11" t="s">
        <v>381</v>
      </c>
      <c r="J4176" s="11" t="s">
        <v>381</v>
      </c>
      <c r="K4176" s="11" t="s">
        <v>381</v>
      </c>
      <c r="L4176" s="11" t="s">
        <v>381</v>
      </c>
      <c r="M4176" s="11" t="s">
        <v>381</v>
      </c>
      <c r="N4176" s="11" t="s">
        <v>381</v>
      </c>
      <c r="O4176" s="11" t="s">
        <v>381</v>
      </c>
      <c r="P4176" s="11" t="s">
        <v>381</v>
      </c>
      <c r="Q4176" s="11" t="s">
        <v>381</v>
      </c>
      <c r="R4176" s="11" t="s">
        <v>381</v>
      </c>
      <c r="S4176" s="11" t="s">
        <v>381</v>
      </c>
      <c r="T4176" s="11" t="s">
        <v>381</v>
      </c>
      <c r="U4176" s="11" t="s">
        <v>381</v>
      </c>
      <c r="V4176" s="11" t="s">
        <v>381</v>
      </c>
      <c r="W4176" s="11" t="s">
        <v>381</v>
      </c>
      <c r="X4176" s="11" t="s">
        <v>381</v>
      </c>
      <c r="Y4176" s="11" t="s">
        <v>381</v>
      </c>
      <c r="Z4176" s="11">
        <v>2.826E-2</v>
      </c>
      <c r="AA4176" s="11">
        <v>0.13608999999999999</v>
      </c>
      <c r="AB4176" s="11">
        <v>7.3830000000000007E-2</v>
      </c>
      <c r="AC4176" s="11">
        <v>0.23816999999999999</v>
      </c>
      <c r="AD4176" s="71"/>
      <c r="AE4176" s="71"/>
      <c r="AF4176" s="71">
        <f t="shared" si="198"/>
        <v>0</v>
      </c>
      <c r="AG4176" s="277" t="s">
        <v>907</v>
      </c>
      <c r="AH4176" s="277" t="s">
        <v>890</v>
      </c>
      <c r="AI4176" s="276" t="s">
        <v>891</v>
      </c>
      <c r="AJ4176" s="276" t="s">
        <v>892</v>
      </c>
      <c r="AK4176" s="276" t="s">
        <v>371</v>
      </c>
      <c r="AL4176" s="277" t="s">
        <v>188</v>
      </c>
      <c r="AM4176" s="276" t="s">
        <v>877</v>
      </c>
      <c r="AN4176" s="276" t="s">
        <v>518</v>
      </c>
      <c r="AO4176" s="277" t="s">
        <v>519</v>
      </c>
    </row>
    <row r="4177" spans="1:41" ht="15" thickBot="1" x14ac:dyDescent="0.4">
      <c r="A4177" s="8">
        <v>2025</v>
      </c>
      <c r="B4177" s="9" t="s">
        <v>182</v>
      </c>
      <c r="C4177" s="9" t="s">
        <v>188</v>
      </c>
      <c r="D4177" s="9" t="s">
        <v>371</v>
      </c>
      <c r="E4177" s="9" t="s">
        <v>31</v>
      </c>
      <c r="F4177" s="8">
        <v>2033</v>
      </c>
      <c r="G4177" s="11" t="s">
        <v>381</v>
      </c>
      <c r="H4177" s="11" t="s">
        <v>381</v>
      </c>
      <c r="I4177" s="11" t="s">
        <v>381</v>
      </c>
      <c r="J4177" s="11" t="s">
        <v>381</v>
      </c>
      <c r="K4177" s="11" t="s">
        <v>381</v>
      </c>
      <c r="L4177" s="11" t="s">
        <v>381</v>
      </c>
      <c r="M4177" s="11" t="s">
        <v>381</v>
      </c>
      <c r="N4177" s="11" t="s">
        <v>381</v>
      </c>
      <c r="O4177" s="11" t="s">
        <v>381</v>
      </c>
      <c r="P4177" s="11" t="s">
        <v>381</v>
      </c>
      <c r="Q4177" s="11" t="s">
        <v>381</v>
      </c>
      <c r="R4177" s="11" t="s">
        <v>381</v>
      </c>
      <c r="S4177" s="11" t="s">
        <v>381</v>
      </c>
      <c r="T4177" s="11" t="s">
        <v>381</v>
      </c>
      <c r="U4177" s="11" t="s">
        <v>381</v>
      </c>
      <c r="V4177" s="11" t="s">
        <v>381</v>
      </c>
      <c r="W4177" s="11" t="s">
        <v>381</v>
      </c>
      <c r="X4177" s="11" t="s">
        <v>381</v>
      </c>
      <c r="Y4177" s="11" t="s">
        <v>381</v>
      </c>
      <c r="Z4177" s="11">
        <v>2.5190000000000001E-2</v>
      </c>
      <c r="AA4177" s="11">
        <v>0.14544000000000001</v>
      </c>
      <c r="AB4177" s="11">
        <v>7.7119999999999994E-2</v>
      </c>
      <c r="AC4177" s="11">
        <v>0.24773999999999999</v>
      </c>
      <c r="AD4177" s="71"/>
      <c r="AE4177" s="71"/>
      <c r="AF4177" s="71">
        <f t="shared" si="198"/>
        <v>0</v>
      </c>
      <c r="AG4177" s="277" t="s">
        <v>907</v>
      </c>
      <c r="AH4177" s="277" t="s">
        <v>890</v>
      </c>
      <c r="AI4177" s="276" t="s">
        <v>891</v>
      </c>
      <c r="AJ4177" s="276" t="s">
        <v>892</v>
      </c>
      <c r="AK4177" s="276" t="s">
        <v>371</v>
      </c>
      <c r="AL4177" s="277" t="s">
        <v>188</v>
      </c>
      <c r="AM4177" s="276" t="s">
        <v>877</v>
      </c>
      <c r="AN4177" s="276" t="s">
        <v>518</v>
      </c>
      <c r="AO4177" s="277" t="s">
        <v>519</v>
      </c>
    </row>
    <row r="4178" spans="1:41" ht="15" thickBot="1" x14ac:dyDescent="0.4">
      <c r="A4178" s="8">
        <v>2025</v>
      </c>
      <c r="B4178" s="9" t="s">
        <v>182</v>
      </c>
      <c r="C4178" s="9" t="s">
        <v>188</v>
      </c>
      <c r="D4178" s="9" t="s">
        <v>371</v>
      </c>
      <c r="E4178" s="9" t="s">
        <v>31</v>
      </c>
      <c r="F4178" s="8">
        <v>2034</v>
      </c>
      <c r="G4178" s="11" t="s">
        <v>381</v>
      </c>
      <c r="H4178" s="11" t="s">
        <v>381</v>
      </c>
      <c r="I4178" s="11" t="s">
        <v>381</v>
      </c>
      <c r="J4178" s="11" t="s">
        <v>381</v>
      </c>
      <c r="K4178" s="11" t="s">
        <v>381</v>
      </c>
      <c r="L4178" s="11" t="s">
        <v>381</v>
      </c>
      <c r="M4178" s="11" t="s">
        <v>381</v>
      </c>
      <c r="N4178" s="11" t="s">
        <v>381</v>
      </c>
      <c r="O4178" s="11" t="s">
        <v>381</v>
      </c>
      <c r="P4178" s="11" t="s">
        <v>381</v>
      </c>
      <c r="Q4178" s="11" t="s">
        <v>381</v>
      </c>
      <c r="R4178" s="11" t="s">
        <v>381</v>
      </c>
      <c r="S4178" s="11" t="s">
        <v>381</v>
      </c>
      <c r="T4178" s="11" t="s">
        <v>381</v>
      </c>
      <c r="U4178" s="11" t="s">
        <v>381</v>
      </c>
      <c r="V4178" s="11" t="s">
        <v>381</v>
      </c>
      <c r="W4178" s="11" t="s">
        <v>381</v>
      </c>
      <c r="X4178" s="11" t="s">
        <v>381</v>
      </c>
      <c r="Y4178" s="11" t="s">
        <v>381</v>
      </c>
      <c r="Z4178" s="11">
        <v>2.0840000000000001E-2</v>
      </c>
      <c r="AA4178" s="11">
        <v>0.14940000000000001</v>
      </c>
      <c r="AB4178" s="11">
        <v>5.4280000000000002E-2</v>
      </c>
      <c r="AC4178" s="11">
        <v>0.22452</v>
      </c>
      <c r="AD4178" s="71"/>
      <c r="AE4178" s="71"/>
      <c r="AF4178" s="71">
        <f t="shared" si="198"/>
        <v>0</v>
      </c>
      <c r="AG4178" s="277" t="s">
        <v>907</v>
      </c>
      <c r="AH4178" s="277" t="s">
        <v>890</v>
      </c>
      <c r="AI4178" s="276" t="s">
        <v>891</v>
      </c>
      <c r="AJ4178" s="276" t="s">
        <v>892</v>
      </c>
      <c r="AK4178" s="276" t="s">
        <v>371</v>
      </c>
      <c r="AL4178" s="277" t="s">
        <v>188</v>
      </c>
      <c r="AM4178" s="276" t="s">
        <v>877</v>
      </c>
      <c r="AN4178" s="276" t="s">
        <v>518</v>
      </c>
      <c r="AO4178" s="277" t="s">
        <v>519</v>
      </c>
    </row>
    <row r="4179" spans="1:41" ht="15" thickBot="1" x14ac:dyDescent="0.4">
      <c r="A4179" s="8">
        <v>2025</v>
      </c>
      <c r="B4179" s="9" t="s">
        <v>182</v>
      </c>
      <c r="C4179" s="9" t="s">
        <v>188</v>
      </c>
      <c r="D4179" s="9" t="s">
        <v>371</v>
      </c>
      <c r="E4179" s="9" t="s">
        <v>31</v>
      </c>
      <c r="F4179" s="8">
        <v>2035</v>
      </c>
      <c r="G4179" s="11" t="s">
        <v>381</v>
      </c>
      <c r="H4179" s="11" t="s">
        <v>381</v>
      </c>
      <c r="I4179" s="11" t="s">
        <v>381</v>
      </c>
      <c r="J4179" s="11" t="s">
        <v>381</v>
      </c>
      <c r="K4179" s="11" t="s">
        <v>381</v>
      </c>
      <c r="L4179" s="11" t="s">
        <v>381</v>
      </c>
      <c r="M4179" s="11" t="s">
        <v>381</v>
      </c>
      <c r="N4179" s="11" t="s">
        <v>381</v>
      </c>
      <c r="O4179" s="11" t="s">
        <v>381</v>
      </c>
      <c r="P4179" s="11" t="s">
        <v>381</v>
      </c>
      <c r="Q4179" s="11" t="s">
        <v>381</v>
      </c>
      <c r="R4179" s="11" t="s">
        <v>381</v>
      </c>
      <c r="S4179" s="11" t="s">
        <v>381</v>
      </c>
      <c r="T4179" s="11" t="s">
        <v>381</v>
      </c>
      <c r="U4179" s="11" t="s">
        <v>381</v>
      </c>
      <c r="V4179" s="11" t="s">
        <v>381</v>
      </c>
      <c r="W4179" s="11" t="s">
        <v>381</v>
      </c>
      <c r="X4179" s="11" t="s">
        <v>381</v>
      </c>
      <c r="Y4179" s="11" t="s">
        <v>381</v>
      </c>
      <c r="Z4179" s="11">
        <v>7.9399999999999991E-3</v>
      </c>
      <c r="AA4179" s="11">
        <v>0.14853</v>
      </c>
      <c r="AB4179" s="11">
        <v>5.5489999999999998E-2</v>
      </c>
      <c r="AC4179" s="11">
        <v>0.21196000000000001</v>
      </c>
      <c r="AD4179" s="71"/>
      <c r="AE4179" s="71"/>
      <c r="AF4179" s="71">
        <f t="shared" si="198"/>
        <v>0</v>
      </c>
      <c r="AG4179" s="277" t="s">
        <v>907</v>
      </c>
      <c r="AH4179" s="277" t="s">
        <v>890</v>
      </c>
      <c r="AI4179" s="276" t="s">
        <v>891</v>
      </c>
      <c r="AJ4179" s="276" t="s">
        <v>892</v>
      </c>
      <c r="AK4179" s="276" t="s">
        <v>371</v>
      </c>
      <c r="AL4179" s="277" t="s">
        <v>188</v>
      </c>
      <c r="AM4179" s="276" t="s">
        <v>877</v>
      </c>
      <c r="AN4179" s="276" t="s">
        <v>518</v>
      </c>
      <c r="AO4179" s="277" t="s">
        <v>519</v>
      </c>
    </row>
    <row r="4180" spans="1:41" ht="15" thickBot="1" x14ac:dyDescent="0.4">
      <c r="A4180" s="8">
        <v>2025</v>
      </c>
      <c r="B4180" s="9" t="s">
        <v>182</v>
      </c>
      <c r="C4180" s="9" t="s">
        <v>188</v>
      </c>
      <c r="D4180" s="9" t="s">
        <v>371</v>
      </c>
      <c r="E4180" s="9" t="s">
        <v>32</v>
      </c>
      <c r="F4180" s="8">
        <v>2025</v>
      </c>
      <c r="G4180" s="28" t="s">
        <v>35</v>
      </c>
      <c r="H4180" s="11">
        <v>0.64232999999999996</v>
      </c>
      <c r="I4180" s="11">
        <v>1.98102</v>
      </c>
      <c r="J4180" s="11">
        <v>0.67305000000000004</v>
      </c>
      <c r="K4180" s="11">
        <v>0.43670999999999999</v>
      </c>
      <c r="L4180" s="11">
        <v>0.25903999999999999</v>
      </c>
      <c r="M4180" s="11" t="s">
        <v>35</v>
      </c>
      <c r="N4180" s="11">
        <v>0.61660999999999999</v>
      </c>
      <c r="O4180" s="11">
        <v>0.19861999999999999</v>
      </c>
      <c r="P4180" s="11">
        <v>1.86077</v>
      </c>
      <c r="Q4180" s="11">
        <v>0.94359999999999999</v>
      </c>
      <c r="R4180" s="11">
        <v>0.40033000000000002</v>
      </c>
      <c r="S4180" s="11">
        <v>0.19617000000000001</v>
      </c>
      <c r="T4180" s="11">
        <v>8.6664999999999992</v>
      </c>
      <c r="U4180" s="11">
        <v>3.99159</v>
      </c>
      <c r="V4180" s="11">
        <v>0</v>
      </c>
      <c r="W4180" s="11">
        <v>0</v>
      </c>
      <c r="X4180" s="11">
        <v>3.99159</v>
      </c>
      <c r="Y4180" s="11">
        <v>12.65809</v>
      </c>
      <c r="Z4180" s="11">
        <v>0.35876000000000002</v>
      </c>
      <c r="AA4180" s="11">
        <v>0.74917</v>
      </c>
      <c r="AB4180" s="11">
        <v>0.23913000000000001</v>
      </c>
      <c r="AC4180" s="11">
        <v>1.3470599999999999</v>
      </c>
      <c r="AD4180" s="71">
        <f t="shared" ref="AD4180:AD4236" si="199">ROUND(T4180-SUM(G4180:S4180),4)</f>
        <v>0.4582</v>
      </c>
      <c r="AE4180" s="71">
        <f t="shared" ref="AE4180:AE4236" si="200">ROUND(X4180-SUM(U4180:W4180),4)</f>
        <v>0</v>
      </c>
      <c r="AF4180" s="71">
        <f t="shared" si="198"/>
        <v>0</v>
      </c>
      <c r="AG4180" s="277" t="s">
        <v>908</v>
      </c>
      <c r="AH4180" s="277" t="s">
        <v>890</v>
      </c>
      <c r="AI4180" s="276" t="s">
        <v>891</v>
      </c>
      <c r="AJ4180" s="276" t="s">
        <v>892</v>
      </c>
      <c r="AK4180" s="276" t="s">
        <v>371</v>
      </c>
      <c r="AL4180" s="277" t="s">
        <v>188</v>
      </c>
      <c r="AM4180" s="276" t="s">
        <v>877</v>
      </c>
      <c r="AN4180" s="276" t="s">
        <v>518</v>
      </c>
      <c r="AO4180" s="277" t="s">
        <v>519</v>
      </c>
    </row>
    <row r="4181" spans="1:41" ht="15" thickBot="1" x14ac:dyDescent="0.4">
      <c r="A4181" s="8">
        <v>2025</v>
      </c>
      <c r="B4181" s="9" t="s">
        <v>182</v>
      </c>
      <c r="C4181" s="9" t="s">
        <v>188</v>
      </c>
      <c r="D4181" s="9" t="s">
        <v>371</v>
      </c>
      <c r="E4181" s="9" t="s">
        <v>32</v>
      </c>
      <c r="F4181" s="8">
        <v>2026</v>
      </c>
      <c r="G4181" s="28" t="s">
        <v>35</v>
      </c>
      <c r="H4181" s="11">
        <v>0.49126999999999998</v>
      </c>
      <c r="I4181" s="11">
        <v>2.7450700000000001</v>
      </c>
      <c r="J4181" s="11">
        <v>0.75938000000000005</v>
      </c>
      <c r="K4181" s="11">
        <v>0.46425</v>
      </c>
      <c r="L4181" s="11">
        <v>0.50329000000000002</v>
      </c>
      <c r="M4181" s="11" t="s">
        <v>35</v>
      </c>
      <c r="N4181" s="11">
        <v>1.0110699999999999</v>
      </c>
      <c r="O4181" s="11">
        <v>0.34464</v>
      </c>
      <c r="P4181" s="11">
        <v>2.3639399999999999</v>
      </c>
      <c r="Q4181" s="11">
        <v>1.38944</v>
      </c>
      <c r="R4181" s="11">
        <v>0.35136000000000001</v>
      </c>
      <c r="S4181" s="11">
        <v>0.21104000000000001</v>
      </c>
      <c r="T4181" s="11">
        <v>10.92315</v>
      </c>
      <c r="U4181" s="11">
        <v>4.7018199999999997</v>
      </c>
      <c r="V4181" s="11">
        <v>0</v>
      </c>
      <c r="W4181" s="11">
        <v>0</v>
      </c>
      <c r="X4181" s="11">
        <v>4.7018199999999997</v>
      </c>
      <c r="Y4181" s="11">
        <v>15.624969999999999</v>
      </c>
      <c r="Z4181" s="11">
        <v>0.47469</v>
      </c>
      <c r="AA4181" s="11">
        <v>0.72511999999999999</v>
      </c>
      <c r="AB4181" s="11">
        <v>0.27310000000000001</v>
      </c>
      <c r="AC4181" s="11">
        <v>1.4729099999999999</v>
      </c>
      <c r="AD4181" s="71">
        <f t="shared" si="199"/>
        <v>0.28839999999999999</v>
      </c>
      <c r="AE4181" s="71">
        <f t="shared" si="200"/>
        <v>0</v>
      </c>
      <c r="AF4181" s="71">
        <f t="shared" si="198"/>
        <v>0</v>
      </c>
      <c r="AG4181" s="277" t="s">
        <v>908</v>
      </c>
      <c r="AH4181" s="277" t="s">
        <v>890</v>
      </c>
      <c r="AI4181" s="276" t="s">
        <v>891</v>
      </c>
      <c r="AJ4181" s="276" t="s">
        <v>892</v>
      </c>
      <c r="AK4181" s="276" t="s">
        <v>371</v>
      </c>
      <c r="AL4181" s="277" t="s">
        <v>188</v>
      </c>
      <c r="AM4181" s="276" t="s">
        <v>877</v>
      </c>
      <c r="AN4181" s="276" t="s">
        <v>518</v>
      </c>
      <c r="AO4181" s="277" t="s">
        <v>519</v>
      </c>
    </row>
    <row r="4182" spans="1:41" ht="15" thickBot="1" x14ac:dyDescent="0.4">
      <c r="A4182" s="8">
        <v>2025</v>
      </c>
      <c r="B4182" s="9" t="s">
        <v>182</v>
      </c>
      <c r="C4182" s="9" t="s">
        <v>188</v>
      </c>
      <c r="D4182" s="9" t="s">
        <v>371</v>
      </c>
      <c r="E4182" s="9" t="s">
        <v>32</v>
      </c>
      <c r="F4182" s="8">
        <v>2027</v>
      </c>
      <c r="G4182" s="28" t="s">
        <v>35</v>
      </c>
      <c r="H4182" s="11">
        <v>0.72640000000000005</v>
      </c>
      <c r="I4182" s="11">
        <v>1.8273600000000001</v>
      </c>
      <c r="J4182" s="11">
        <v>0.90937999999999997</v>
      </c>
      <c r="K4182" s="11">
        <v>0.51156999999999997</v>
      </c>
      <c r="L4182" s="11">
        <v>0.70423999999999998</v>
      </c>
      <c r="M4182" s="11" t="s">
        <v>35</v>
      </c>
      <c r="N4182" s="11">
        <v>0.71753999999999996</v>
      </c>
      <c r="O4182" s="11">
        <v>0.77088000000000001</v>
      </c>
      <c r="P4182" s="11">
        <v>2.83419</v>
      </c>
      <c r="Q4182" s="11">
        <v>1.4588300000000001</v>
      </c>
      <c r="R4182" s="11">
        <v>1.0929800000000001</v>
      </c>
      <c r="S4182" s="11">
        <v>0.24221000000000001</v>
      </c>
      <c r="T4182" s="11">
        <v>12.28669</v>
      </c>
      <c r="U4182" s="11">
        <v>5.2399899999999997</v>
      </c>
      <c r="V4182" s="11">
        <v>0</v>
      </c>
      <c r="W4182" s="11">
        <v>0</v>
      </c>
      <c r="X4182" s="11">
        <v>5.2399899999999997</v>
      </c>
      <c r="Y4182" s="11">
        <v>17.526679999999999</v>
      </c>
      <c r="Z4182" s="11">
        <v>0.38677</v>
      </c>
      <c r="AA4182" s="11">
        <v>0.72711999999999999</v>
      </c>
      <c r="AB4182" s="11">
        <v>0.49147000000000002</v>
      </c>
      <c r="AC4182" s="11">
        <v>1.6053599999999999</v>
      </c>
      <c r="AD4182" s="71">
        <f t="shared" si="199"/>
        <v>0.49109999999999998</v>
      </c>
      <c r="AE4182" s="71">
        <f t="shared" si="200"/>
        <v>0</v>
      </c>
      <c r="AF4182" s="71">
        <f t="shared" si="198"/>
        <v>0</v>
      </c>
      <c r="AG4182" s="277" t="s">
        <v>908</v>
      </c>
      <c r="AH4182" s="277" t="s">
        <v>890</v>
      </c>
      <c r="AI4182" s="276" t="s">
        <v>891</v>
      </c>
      <c r="AJ4182" s="276" t="s">
        <v>892</v>
      </c>
      <c r="AK4182" s="276" t="s">
        <v>371</v>
      </c>
      <c r="AL4182" s="277" t="s">
        <v>188</v>
      </c>
      <c r="AM4182" s="276" t="s">
        <v>877</v>
      </c>
      <c r="AN4182" s="276" t="s">
        <v>518</v>
      </c>
      <c r="AO4182" s="277" t="s">
        <v>519</v>
      </c>
    </row>
    <row r="4183" spans="1:41" ht="15" thickBot="1" x14ac:dyDescent="0.4">
      <c r="A4183" s="8">
        <v>2025</v>
      </c>
      <c r="B4183" s="9" t="s">
        <v>182</v>
      </c>
      <c r="C4183" s="9" t="s">
        <v>188</v>
      </c>
      <c r="D4183" s="9" t="s">
        <v>371</v>
      </c>
      <c r="E4183" s="9" t="s">
        <v>32</v>
      </c>
      <c r="F4183" s="8">
        <v>2028</v>
      </c>
      <c r="G4183" s="28" t="s">
        <v>35</v>
      </c>
      <c r="H4183" s="11">
        <v>1.30602</v>
      </c>
      <c r="I4183" s="11">
        <v>1.92475</v>
      </c>
      <c r="J4183" s="11">
        <v>1.2336499999999999</v>
      </c>
      <c r="K4183" s="11">
        <v>0.38997999999999999</v>
      </c>
      <c r="L4183" s="11">
        <v>0.51841999999999999</v>
      </c>
      <c r="M4183" s="11" t="s">
        <v>35</v>
      </c>
      <c r="N4183" s="11">
        <v>1.14835</v>
      </c>
      <c r="O4183" s="11">
        <v>1.1416299999999999</v>
      </c>
      <c r="P4183" s="11">
        <v>3.0497700000000001</v>
      </c>
      <c r="Q4183" s="11">
        <v>1.7743100000000001</v>
      </c>
      <c r="R4183" s="11">
        <v>0.70659000000000005</v>
      </c>
      <c r="S4183" s="11">
        <v>0.60648000000000002</v>
      </c>
      <c r="T4183" s="11">
        <v>14.620509999999999</v>
      </c>
      <c r="U4183" s="11">
        <v>5.8368099999999998</v>
      </c>
      <c r="V4183" s="11">
        <v>0</v>
      </c>
      <c r="W4183" s="11">
        <v>0</v>
      </c>
      <c r="X4183" s="11">
        <v>5.8368099999999998</v>
      </c>
      <c r="Y4183" s="11">
        <v>20.457319999999999</v>
      </c>
      <c r="Z4183" s="11">
        <v>0.36434</v>
      </c>
      <c r="AA4183" s="11">
        <v>0.34914000000000001</v>
      </c>
      <c r="AB4183" s="11">
        <v>0.89244999999999997</v>
      </c>
      <c r="AC4183" s="11">
        <v>1.60592</v>
      </c>
      <c r="AD4183" s="71">
        <f t="shared" si="199"/>
        <v>0.8206</v>
      </c>
      <c r="AE4183" s="71">
        <f t="shared" si="200"/>
        <v>0</v>
      </c>
      <c r="AF4183" s="71">
        <f t="shared" si="198"/>
        <v>0</v>
      </c>
      <c r="AG4183" s="277" t="s">
        <v>908</v>
      </c>
      <c r="AH4183" s="277" t="s">
        <v>890</v>
      </c>
      <c r="AI4183" s="276" t="s">
        <v>891</v>
      </c>
      <c r="AJ4183" s="276" t="s">
        <v>892</v>
      </c>
      <c r="AK4183" s="276" t="s">
        <v>371</v>
      </c>
      <c r="AL4183" s="277" t="s">
        <v>188</v>
      </c>
      <c r="AM4183" s="276" t="s">
        <v>877</v>
      </c>
      <c r="AN4183" s="276" t="s">
        <v>518</v>
      </c>
      <c r="AO4183" s="277" t="s">
        <v>519</v>
      </c>
    </row>
    <row r="4184" spans="1:41" ht="15" thickBot="1" x14ac:dyDescent="0.4">
      <c r="A4184" s="8">
        <v>2025</v>
      </c>
      <c r="B4184" s="9" t="s">
        <v>182</v>
      </c>
      <c r="C4184" s="9" t="s">
        <v>188</v>
      </c>
      <c r="D4184" s="9" t="s">
        <v>371</v>
      </c>
      <c r="E4184" s="9" t="s">
        <v>32</v>
      </c>
      <c r="F4184" s="8">
        <v>2029</v>
      </c>
      <c r="G4184" s="28" t="s">
        <v>35</v>
      </c>
      <c r="H4184" s="11">
        <v>0.96333000000000002</v>
      </c>
      <c r="I4184" s="11">
        <v>1.3888</v>
      </c>
      <c r="J4184" s="11">
        <v>1.18666</v>
      </c>
      <c r="K4184" s="11">
        <v>0.30548999999999998</v>
      </c>
      <c r="L4184" s="11">
        <v>0.59369000000000005</v>
      </c>
      <c r="M4184" s="11" t="s">
        <v>35</v>
      </c>
      <c r="N4184" s="11">
        <v>0.83877000000000002</v>
      </c>
      <c r="O4184" s="11">
        <v>1.7878700000000001</v>
      </c>
      <c r="P4184" s="11">
        <v>3.3923899999999998</v>
      </c>
      <c r="Q4184" s="11">
        <v>2.3288799999999998</v>
      </c>
      <c r="R4184" s="11">
        <v>0.46173999999999998</v>
      </c>
      <c r="S4184" s="11">
        <v>0.83447000000000005</v>
      </c>
      <c r="T4184" s="11">
        <v>14.472160000000001</v>
      </c>
      <c r="U4184" s="11">
        <v>6.2864000000000004</v>
      </c>
      <c r="V4184" s="11">
        <v>0</v>
      </c>
      <c r="W4184" s="11">
        <v>0</v>
      </c>
      <c r="X4184" s="11">
        <v>6.2864000000000004</v>
      </c>
      <c r="Y4184" s="11">
        <v>20.758559999999999</v>
      </c>
      <c r="Z4184" s="11">
        <v>0.41724</v>
      </c>
      <c r="AA4184" s="11">
        <v>0.38438</v>
      </c>
      <c r="AB4184" s="11">
        <v>1.20082</v>
      </c>
      <c r="AC4184" s="11">
        <v>2.00244</v>
      </c>
      <c r="AD4184" s="71">
        <f t="shared" si="199"/>
        <v>0.3901</v>
      </c>
      <c r="AE4184" s="71">
        <f t="shared" si="200"/>
        <v>0</v>
      </c>
      <c r="AF4184" s="71">
        <f t="shared" si="198"/>
        <v>0</v>
      </c>
      <c r="AG4184" s="277" t="s">
        <v>908</v>
      </c>
      <c r="AH4184" s="277" t="s">
        <v>890</v>
      </c>
      <c r="AI4184" s="276" t="s">
        <v>891</v>
      </c>
      <c r="AJ4184" s="276" t="s">
        <v>892</v>
      </c>
      <c r="AK4184" s="276" t="s">
        <v>371</v>
      </c>
      <c r="AL4184" s="277" t="s">
        <v>188</v>
      </c>
      <c r="AM4184" s="276" t="s">
        <v>877</v>
      </c>
      <c r="AN4184" s="276" t="s">
        <v>518</v>
      </c>
      <c r="AO4184" s="277" t="s">
        <v>519</v>
      </c>
    </row>
    <row r="4185" spans="1:41" ht="15" thickBot="1" x14ac:dyDescent="0.4">
      <c r="A4185" s="8">
        <v>2025</v>
      </c>
      <c r="B4185" s="9" t="s">
        <v>182</v>
      </c>
      <c r="C4185" s="9" t="s">
        <v>188</v>
      </c>
      <c r="D4185" s="9" t="s">
        <v>371</v>
      </c>
      <c r="E4185" s="9" t="s">
        <v>32</v>
      </c>
      <c r="F4185" s="8">
        <v>2030</v>
      </c>
      <c r="G4185" s="28" t="s">
        <v>35</v>
      </c>
      <c r="H4185" s="11">
        <v>1.07576</v>
      </c>
      <c r="I4185" s="11">
        <v>1.4863</v>
      </c>
      <c r="J4185" s="11">
        <v>1.00135</v>
      </c>
      <c r="K4185" s="11">
        <v>0.30809999999999998</v>
      </c>
      <c r="L4185" s="11">
        <v>1.00996</v>
      </c>
      <c r="M4185" s="11" t="s">
        <v>35</v>
      </c>
      <c r="N4185" s="11">
        <v>1.3504700000000001</v>
      </c>
      <c r="O4185" s="11">
        <v>1.78478</v>
      </c>
      <c r="P4185" s="11">
        <v>3.1383700000000001</v>
      </c>
      <c r="Q4185" s="11">
        <v>2.2242799999999998</v>
      </c>
      <c r="R4185" s="11">
        <v>0.47866999999999998</v>
      </c>
      <c r="S4185" s="11">
        <v>0.56001999999999996</v>
      </c>
      <c r="T4185" s="11">
        <v>14.8447</v>
      </c>
      <c r="U4185" s="11">
        <v>5.8061600000000002</v>
      </c>
      <c r="V4185" s="11">
        <v>0</v>
      </c>
      <c r="W4185" s="11">
        <v>0</v>
      </c>
      <c r="X4185" s="11">
        <v>5.8061600000000002</v>
      </c>
      <c r="Y4185" s="11">
        <v>20.650860000000002</v>
      </c>
      <c r="Z4185" s="11">
        <v>0.48443000000000003</v>
      </c>
      <c r="AA4185" s="11">
        <v>0.43764999999999998</v>
      </c>
      <c r="AB4185" s="11">
        <v>0.99153000000000002</v>
      </c>
      <c r="AC4185" s="11">
        <v>1.91361</v>
      </c>
      <c r="AD4185" s="71">
        <f t="shared" si="199"/>
        <v>0.42659999999999998</v>
      </c>
      <c r="AE4185" s="71">
        <f t="shared" si="200"/>
        <v>0</v>
      </c>
      <c r="AF4185" s="71">
        <f t="shared" si="198"/>
        <v>0</v>
      </c>
      <c r="AG4185" s="277" t="s">
        <v>908</v>
      </c>
      <c r="AH4185" s="277" t="s">
        <v>890</v>
      </c>
      <c r="AI4185" s="276" t="s">
        <v>891</v>
      </c>
      <c r="AJ4185" s="276" t="s">
        <v>892</v>
      </c>
      <c r="AK4185" s="276" t="s">
        <v>371</v>
      </c>
      <c r="AL4185" s="277" t="s">
        <v>188</v>
      </c>
      <c r="AM4185" s="276" t="s">
        <v>877</v>
      </c>
      <c r="AN4185" s="276" t="s">
        <v>518</v>
      </c>
      <c r="AO4185" s="277" t="s">
        <v>519</v>
      </c>
    </row>
    <row r="4186" spans="1:41" ht="15" thickBot="1" x14ac:dyDescent="0.4">
      <c r="A4186" s="8">
        <v>2025</v>
      </c>
      <c r="B4186" s="9" t="s">
        <v>182</v>
      </c>
      <c r="C4186" s="9" t="s">
        <v>188</v>
      </c>
      <c r="D4186" s="9" t="s">
        <v>371</v>
      </c>
      <c r="E4186" s="9" t="s">
        <v>32</v>
      </c>
      <c r="F4186" s="8">
        <v>2031</v>
      </c>
      <c r="G4186" s="28" t="s">
        <v>35</v>
      </c>
      <c r="H4186" s="11">
        <v>1.6459600000000001</v>
      </c>
      <c r="I4186" s="11">
        <v>1.2708600000000001</v>
      </c>
      <c r="J4186" s="11">
        <v>0.97755000000000003</v>
      </c>
      <c r="K4186" s="11">
        <v>0.46969</v>
      </c>
      <c r="L4186" s="11">
        <v>1.2791600000000001</v>
      </c>
      <c r="M4186" s="11" t="s">
        <v>35</v>
      </c>
      <c r="N4186" s="11">
        <v>1.12219</v>
      </c>
      <c r="O4186" s="11">
        <v>1.89855</v>
      </c>
      <c r="P4186" s="11">
        <v>2.7534800000000001</v>
      </c>
      <c r="Q4186" s="11">
        <v>2.3547500000000001</v>
      </c>
      <c r="R4186" s="11">
        <v>0.88166999999999995</v>
      </c>
      <c r="S4186" s="11">
        <v>0.43181999999999998</v>
      </c>
      <c r="T4186" s="11">
        <v>15.62</v>
      </c>
      <c r="U4186" s="11">
        <v>5.51328</v>
      </c>
      <c r="V4186" s="11">
        <v>0</v>
      </c>
      <c r="W4186" s="11">
        <v>0</v>
      </c>
      <c r="X4186" s="11">
        <v>5.51328</v>
      </c>
      <c r="Y4186" s="11">
        <v>21.13327</v>
      </c>
      <c r="Z4186" s="11">
        <v>0.45621</v>
      </c>
      <c r="AA4186" s="11">
        <v>0.28487000000000001</v>
      </c>
      <c r="AB4186" s="11">
        <v>0.94125000000000003</v>
      </c>
      <c r="AC4186" s="11">
        <v>1.68232</v>
      </c>
      <c r="AD4186" s="71">
        <f t="shared" si="199"/>
        <v>0.5343</v>
      </c>
      <c r="AE4186" s="71">
        <f t="shared" si="200"/>
        <v>0</v>
      </c>
      <c r="AF4186" s="71">
        <f t="shared" si="198"/>
        <v>0</v>
      </c>
      <c r="AG4186" s="277" t="s">
        <v>908</v>
      </c>
      <c r="AH4186" s="277" t="s">
        <v>890</v>
      </c>
      <c r="AI4186" s="276" t="s">
        <v>891</v>
      </c>
      <c r="AJ4186" s="276" t="s">
        <v>892</v>
      </c>
      <c r="AK4186" s="276" t="s">
        <v>371</v>
      </c>
      <c r="AL4186" s="277" t="s">
        <v>188</v>
      </c>
      <c r="AM4186" s="276" t="s">
        <v>877</v>
      </c>
      <c r="AN4186" s="276" t="s">
        <v>518</v>
      </c>
      <c r="AO4186" s="277" t="s">
        <v>519</v>
      </c>
    </row>
    <row r="4187" spans="1:41" ht="15" thickBot="1" x14ac:dyDescent="0.4">
      <c r="A4187" s="8">
        <v>2025</v>
      </c>
      <c r="B4187" s="9" t="s">
        <v>182</v>
      </c>
      <c r="C4187" s="9" t="s">
        <v>188</v>
      </c>
      <c r="D4187" s="9" t="s">
        <v>371</v>
      </c>
      <c r="E4187" s="9" t="s">
        <v>32</v>
      </c>
      <c r="F4187" s="8">
        <v>2032</v>
      </c>
      <c r="G4187" s="28" t="s">
        <v>35</v>
      </c>
      <c r="H4187" s="11">
        <v>1.8980699999999999</v>
      </c>
      <c r="I4187" s="11">
        <v>1.1834100000000001</v>
      </c>
      <c r="J4187" s="11">
        <v>0.90361000000000002</v>
      </c>
      <c r="K4187" s="11">
        <v>0.17935000000000001</v>
      </c>
      <c r="L4187" s="11">
        <v>1.27755</v>
      </c>
      <c r="M4187" s="11" t="s">
        <v>35</v>
      </c>
      <c r="N4187" s="11">
        <v>1.4283699999999999</v>
      </c>
      <c r="O4187" s="11">
        <v>1.8473999999999999</v>
      </c>
      <c r="P4187" s="11">
        <v>2.6587200000000002</v>
      </c>
      <c r="Q4187" s="11">
        <v>2.3879899999999998</v>
      </c>
      <c r="R4187" s="11">
        <v>0.72358999999999996</v>
      </c>
      <c r="S4187" s="11">
        <v>0.90134000000000003</v>
      </c>
      <c r="T4187" s="11">
        <v>15.67137</v>
      </c>
      <c r="U4187" s="11">
        <v>4.6842699999999997</v>
      </c>
      <c r="V4187" s="11">
        <v>0</v>
      </c>
      <c r="W4187" s="11">
        <v>0</v>
      </c>
      <c r="X4187" s="11">
        <v>4.6842699999999997</v>
      </c>
      <c r="Y4187" s="11">
        <v>20.355650000000001</v>
      </c>
      <c r="Z4187" s="11">
        <v>0.60750999999999999</v>
      </c>
      <c r="AA4187" s="11">
        <v>0.46989999999999998</v>
      </c>
      <c r="AB4187" s="11">
        <v>1.23007</v>
      </c>
      <c r="AC4187" s="11">
        <v>2.30748</v>
      </c>
      <c r="AD4187" s="71">
        <f t="shared" si="199"/>
        <v>0.28199999999999997</v>
      </c>
      <c r="AE4187" s="71">
        <f t="shared" si="200"/>
        <v>0</v>
      </c>
      <c r="AF4187" s="71">
        <f t="shared" si="198"/>
        <v>0</v>
      </c>
      <c r="AG4187" s="277" t="s">
        <v>908</v>
      </c>
      <c r="AH4187" s="277" t="s">
        <v>890</v>
      </c>
      <c r="AI4187" s="276" t="s">
        <v>891</v>
      </c>
      <c r="AJ4187" s="276" t="s">
        <v>892</v>
      </c>
      <c r="AK4187" s="276" t="s">
        <v>371</v>
      </c>
      <c r="AL4187" s="277" t="s">
        <v>188</v>
      </c>
      <c r="AM4187" s="276" t="s">
        <v>877</v>
      </c>
      <c r="AN4187" s="276" t="s">
        <v>518</v>
      </c>
      <c r="AO4187" s="277" t="s">
        <v>519</v>
      </c>
    </row>
    <row r="4188" spans="1:41" ht="15" thickBot="1" x14ac:dyDescent="0.4">
      <c r="A4188" s="8">
        <v>2025</v>
      </c>
      <c r="B4188" s="9" t="s">
        <v>182</v>
      </c>
      <c r="C4188" s="9" t="s">
        <v>188</v>
      </c>
      <c r="D4188" s="9" t="s">
        <v>371</v>
      </c>
      <c r="E4188" s="9" t="s">
        <v>32</v>
      </c>
      <c r="F4188" s="8">
        <v>2033</v>
      </c>
      <c r="G4188" s="28" t="s">
        <v>35</v>
      </c>
      <c r="H4188" s="11">
        <v>1.98889</v>
      </c>
      <c r="I4188" s="11">
        <v>2.1038999999999999</v>
      </c>
      <c r="J4188" s="11">
        <v>1.2701</v>
      </c>
      <c r="K4188" s="11">
        <v>0.19542000000000001</v>
      </c>
      <c r="L4188" s="11">
        <v>1.5951</v>
      </c>
      <c r="M4188" s="11" t="s">
        <v>35</v>
      </c>
      <c r="N4188" s="11">
        <v>1.4972700000000001</v>
      </c>
      <c r="O4188" s="11">
        <v>2.5049299999999999</v>
      </c>
      <c r="P4188" s="11">
        <v>2.29623</v>
      </c>
      <c r="Q4188" s="11">
        <v>1.9911099999999999</v>
      </c>
      <c r="R4188" s="11">
        <v>0.42653000000000002</v>
      </c>
      <c r="S4188" s="11">
        <v>0.61302000000000001</v>
      </c>
      <c r="T4188" s="11">
        <v>16.618480000000002</v>
      </c>
      <c r="U4188" s="11">
        <v>4.7628000000000004</v>
      </c>
      <c r="V4188" s="11">
        <v>0</v>
      </c>
      <c r="W4188" s="11">
        <v>0</v>
      </c>
      <c r="X4188" s="11">
        <v>4.7628000000000004</v>
      </c>
      <c r="Y4188" s="11">
        <v>21.38128</v>
      </c>
      <c r="Z4188" s="11">
        <v>0.73273999999999995</v>
      </c>
      <c r="AA4188" s="11">
        <v>0.49640000000000001</v>
      </c>
      <c r="AB4188" s="11">
        <v>1.19407</v>
      </c>
      <c r="AC4188" s="11">
        <v>2.4232100000000001</v>
      </c>
      <c r="AD4188" s="71">
        <f t="shared" si="199"/>
        <v>0.13600000000000001</v>
      </c>
      <c r="AE4188" s="71">
        <f t="shared" si="200"/>
        <v>0</v>
      </c>
      <c r="AF4188" s="71">
        <f t="shared" si="198"/>
        <v>0</v>
      </c>
      <c r="AG4188" s="277" t="s">
        <v>908</v>
      </c>
      <c r="AH4188" s="277" t="s">
        <v>890</v>
      </c>
      <c r="AI4188" s="276" t="s">
        <v>891</v>
      </c>
      <c r="AJ4188" s="276" t="s">
        <v>892</v>
      </c>
      <c r="AK4188" s="276" t="s">
        <v>371</v>
      </c>
      <c r="AL4188" s="277" t="s">
        <v>188</v>
      </c>
      <c r="AM4188" s="276" t="s">
        <v>877</v>
      </c>
      <c r="AN4188" s="276" t="s">
        <v>518</v>
      </c>
      <c r="AO4188" s="277" t="s">
        <v>519</v>
      </c>
    </row>
    <row r="4189" spans="1:41" ht="15" thickBot="1" x14ac:dyDescent="0.4">
      <c r="A4189" s="8">
        <v>2025</v>
      </c>
      <c r="B4189" s="9" t="s">
        <v>182</v>
      </c>
      <c r="C4189" s="9" t="s">
        <v>188</v>
      </c>
      <c r="D4189" s="9" t="s">
        <v>371</v>
      </c>
      <c r="E4189" s="9" t="s">
        <v>32</v>
      </c>
      <c r="F4189" s="8">
        <v>2034</v>
      </c>
      <c r="G4189" s="28" t="s">
        <v>35</v>
      </c>
      <c r="H4189" s="11">
        <v>2.0200900000000002</v>
      </c>
      <c r="I4189" s="11">
        <v>1.6937199999999999</v>
      </c>
      <c r="J4189" s="11">
        <v>0.93640999999999996</v>
      </c>
      <c r="K4189" s="11">
        <v>0.29726999999999998</v>
      </c>
      <c r="L4189" s="11">
        <v>2.5034000000000001</v>
      </c>
      <c r="M4189" s="11" t="s">
        <v>35</v>
      </c>
      <c r="N4189" s="11">
        <v>1.0052000000000001</v>
      </c>
      <c r="O4189" s="11">
        <v>1.69584</v>
      </c>
      <c r="P4189" s="11">
        <v>2.45669</v>
      </c>
      <c r="Q4189" s="11">
        <v>1.35754</v>
      </c>
      <c r="R4189" s="11">
        <v>0.62490000000000001</v>
      </c>
      <c r="S4189" s="11">
        <v>0.28689999999999999</v>
      </c>
      <c r="T4189" s="11">
        <v>15.04968</v>
      </c>
      <c r="U4189" s="11">
        <v>5.0199600000000002</v>
      </c>
      <c r="V4189" s="11">
        <v>0</v>
      </c>
      <c r="W4189" s="11">
        <v>0</v>
      </c>
      <c r="X4189" s="11">
        <v>5.0199600000000002</v>
      </c>
      <c r="Y4189" s="11">
        <v>20.06963</v>
      </c>
      <c r="Z4189" s="11">
        <v>1.12321</v>
      </c>
      <c r="AA4189" s="11">
        <v>0.58906999999999998</v>
      </c>
      <c r="AB4189" s="11">
        <v>1.0798000000000001</v>
      </c>
      <c r="AC4189" s="11">
        <v>2.7920799999999999</v>
      </c>
      <c r="AD4189" s="71">
        <f t="shared" si="199"/>
        <v>0.17169999999999999</v>
      </c>
      <c r="AE4189" s="71">
        <f t="shared" si="200"/>
        <v>0</v>
      </c>
      <c r="AF4189" s="71">
        <f t="shared" si="198"/>
        <v>0</v>
      </c>
      <c r="AG4189" s="277" t="s">
        <v>908</v>
      </c>
      <c r="AH4189" s="277" t="s">
        <v>890</v>
      </c>
      <c r="AI4189" s="276" t="s">
        <v>891</v>
      </c>
      <c r="AJ4189" s="276" t="s">
        <v>892</v>
      </c>
      <c r="AK4189" s="276" t="s">
        <v>371</v>
      </c>
      <c r="AL4189" s="277" t="s">
        <v>188</v>
      </c>
      <c r="AM4189" s="276" t="s">
        <v>877</v>
      </c>
      <c r="AN4189" s="276" t="s">
        <v>518</v>
      </c>
      <c r="AO4189" s="277" t="s">
        <v>519</v>
      </c>
    </row>
    <row r="4190" spans="1:41" ht="15" thickBot="1" x14ac:dyDescent="0.4">
      <c r="A4190" s="8">
        <v>2025</v>
      </c>
      <c r="B4190" s="9" t="s">
        <v>182</v>
      </c>
      <c r="C4190" s="9" t="s">
        <v>188</v>
      </c>
      <c r="D4190" s="9" t="s">
        <v>371</v>
      </c>
      <c r="E4190" s="9" t="s">
        <v>32</v>
      </c>
      <c r="F4190" s="8">
        <v>2035</v>
      </c>
      <c r="G4190" s="28" t="s">
        <v>35</v>
      </c>
      <c r="H4190" s="11">
        <v>2.97716</v>
      </c>
      <c r="I4190" s="11">
        <v>1.5590299999999999</v>
      </c>
      <c r="J4190" s="11">
        <v>0.68232000000000004</v>
      </c>
      <c r="K4190" s="11">
        <v>0.16161</v>
      </c>
      <c r="L4190" s="11">
        <v>1.74966</v>
      </c>
      <c r="M4190" s="11" t="s">
        <v>35</v>
      </c>
      <c r="N4190" s="11">
        <v>1.1620900000000001</v>
      </c>
      <c r="O4190" s="11">
        <v>1.8794200000000001</v>
      </c>
      <c r="P4190" s="11">
        <v>1.9369400000000001</v>
      </c>
      <c r="Q4190" s="11">
        <v>1.1938599999999999</v>
      </c>
      <c r="R4190" s="11">
        <v>0.64441999999999999</v>
      </c>
      <c r="S4190" s="11">
        <v>0.42264000000000002</v>
      </c>
      <c r="T4190" s="11">
        <v>14.69153</v>
      </c>
      <c r="U4190" s="11">
        <v>4.1398099999999998</v>
      </c>
      <c r="V4190" s="11">
        <v>0</v>
      </c>
      <c r="W4190" s="11">
        <v>0</v>
      </c>
      <c r="X4190" s="11">
        <v>4.1398099999999998</v>
      </c>
      <c r="Y4190" s="11">
        <v>18.831340000000001</v>
      </c>
      <c r="Z4190" s="11">
        <v>1.3663400000000001</v>
      </c>
      <c r="AA4190" s="11">
        <v>0.67527000000000004</v>
      </c>
      <c r="AB4190" s="11">
        <v>1.4047400000000001</v>
      </c>
      <c r="AC4190" s="11">
        <v>3.4463400000000002</v>
      </c>
      <c r="AD4190" s="71">
        <f t="shared" si="199"/>
        <v>0.32240000000000002</v>
      </c>
      <c r="AE4190" s="71">
        <f t="shared" si="200"/>
        <v>0</v>
      </c>
      <c r="AF4190" s="71">
        <f t="shared" si="198"/>
        <v>0</v>
      </c>
      <c r="AG4190" s="277" t="s">
        <v>908</v>
      </c>
      <c r="AH4190" s="277" t="s">
        <v>890</v>
      </c>
      <c r="AI4190" s="276" t="s">
        <v>891</v>
      </c>
      <c r="AJ4190" s="276" t="s">
        <v>892</v>
      </c>
      <c r="AK4190" s="276" t="s">
        <v>371</v>
      </c>
      <c r="AL4190" s="277" t="s">
        <v>188</v>
      </c>
      <c r="AM4190" s="276" t="s">
        <v>877</v>
      </c>
      <c r="AN4190" s="276" t="s">
        <v>518</v>
      </c>
      <c r="AO4190" s="277" t="s">
        <v>519</v>
      </c>
    </row>
    <row r="4191" spans="1:41" ht="23.5" thickBot="1" x14ac:dyDescent="0.4">
      <c r="A4191" s="8">
        <v>2025</v>
      </c>
      <c r="B4191" s="9" t="s">
        <v>182</v>
      </c>
      <c r="C4191" s="9" t="s">
        <v>189</v>
      </c>
      <c r="D4191" s="9" t="s">
        <v>372</v>
      </c>
      <c r="E4191" s="97" t="s">
        <v>29</v>
      </c>
      <c r="F4191" s="8">
        <v>2025</v>
      </c>
      <c r="G4191" s="10">
        <v>0</v>
      </c>
      <c r="H4191" s="10">
        <v>26</v>
      </c>
      <c r="I4191" s="10">
        <v>36</v>
      </c>
      <c r="J4191" s="10" t="s">
        <v>35</v>
      </c>
      <c r="K4191" s="10">
        <v>11</v>
      </c>
      <c r="L4191" s="10">
        <v>31</v>
      </c>
      <c r="M4191" s="10" t="s">
        <v>35</v>
      </c>
      <c r="N4191" s="10">
        <v>32</v>
      </c>
      <c r="O4191" s="10">
        <v>18</v>
      </c>
      <c r="P4191" s="10">
        <v>56</v>
      </c>
      <c r="Q4191" s="10">
        <v>62</v>
      </c>
      <c r="R4191" s="10">
        <v>16</v>
      </c>
      <c r="S4191" s="10">
        <v>0</v>
      </c>
      <c r="T4191" s="10">
        <v>298</v>
      </c>
      <c r="U4191" s="10">
        <v>0</v>
      </c>
      <c r="V4191" s="10">
        <v>0</v>
      </c>
      <c r="W4191" s="10">
        <v>0</v>
      </c>
      <c r="X4191" s="10">
        <v>0</v>
      </c>
      <c r="Y4191" s="10">
        <v>298</v>
      </c>
      <c r="Z4191" s="10">
        <v>20</v>
      </c>
      <c r="AA4191" s="10">
        <v>41</v>
      </c>
      <c r="AB4191" s="10">
        <v>41</v>
      </c>
      <c r="AC4191" s="10">
        <v>102</v>
      </c>
      <c r="AD4191" s="71">
        <f t="shared" si="199"/>
        <v>10</v>
      </c>
      <c r="AE4191" s="71">
        <f t="shared" si="200"/>
        <v>0</v>
      </c>
      <c r="AF4191" s="71">
        <f t="shared" si="198"/>
        <v>0</v>
      </c>
      <c r="AG4191" s="277" t="s">
        <v>905</v>
      </c>
      <c r="AH4191" s="277" t="s">
        <v>893</v>
      </c>
      <c r="AI4191" s="276" t="s">
        <v>894</v>
      </c>
      <c r="AJ4191" s="276" t="s">
        <v>895</v>
      </c>
      <c r="AK4191" s="276" t="s">
        <v>372</v>
      </c>
      <c r="AL4191" s="277" t="s">
        <v>189</v>
      </c>
      <c r="AM4191" s="276" t="s">
        <v>877</v>
      </c>
      <c r="AN4191" s="276" t="s">
        <v>518</v>
      </c>
      <c r="AO4191" s="277" t="s">
        <v>519</v>
      </c>
    </row>
    <row r="4192" spans="1:41" ht="15" thickBot="1" x14ac:dyDescent="0.4">
      <c r="A4192" s="8">
        <v>2025</v>
      </c>
      <c r="B4192" s="9" t="s">
        <v>182</v>
      </c>
      <c r="C4192" s="9" t="s">
        <v>189</v>
      </c>
      <c r="D4192" s="9" t="s">
        <v>372</v>
      </c>
      <c r="E4192" s="9" t="s">
        <v>30</v>
      </c>
      <c r="F4192" s="8">
        <v>2025</v>
      </c>
      <c r="G4192" s="11">
        <v>0</v>
      </c>
      <c r="H4192" s="11">
        <v>8.2699999999999996E-2</v>
      </c>
      <c r="I4192" s="11">
        <v>0.11766</v>
      </c>
      <c r="J4192" s="11" t="s">
        <v>35</v>
      </c>
      <c r="K4192" s="11">
        <v>3.4320000000000003E-2</v>
      </c>
      <c r="L4192" s="11">
        <v>0.10012</v>
      </c>
      <c r="M4192" s="11" t="s">
        <v>35</v>
      </c>
      <c r="N4192" s="11">
        <v>9.7680000000000003E-2</v>
      </c>
      <c r="O4192" s="11">
        <v>5.74E-2</v>
      </c>
      <c r="P4192" s="11">
        <v>0.19520000000000001</v>
      </c>
      <c r="Q4192" s="11">
        <v>0.21196999999999999</v>
      </c>
      <c r="R4192" s="11">
        <v>5.2850000000000001E-2</v>
      </c>
      <c r="S4192" s="11">
        <v>0</v>
      </c>
      <c r="T4192" s="11">
        <v>0.98555999999999999</v>
      </c>
      <c r="U4192" s="11">
        <v>0</v>
      </c>
      <c r="V4192" s="11">
        <v>0</v>
      </c>
      <c r="W4192" s="11">
        <v>0</v>
      </c>
      <c r="X4192" s="11">
        <v>0</v>
      </c>
      <c r="Y4192" s="11">
        <v>0.98555999999999999</v>
      </c>
      <c r="Z4192" s="11">
        <v>2.0070000000000001E-2</v>
      </c>
      <c r="AA4192" s="11">
        <v>3.4959999999999998E-2</v>
      </c>
      <c r="AB4192" s="11">
        <v>3.1609999999999999E-2</v>
      </c>
      <c r="AC4192" s="11">
        <v>8.6639999999999995E-2</v>
      </c>
      <c r="AD4192" s="71">
        <f t="shared" si="199"/>
        <v>3.5700000000000003E-2</v>
      </c>
      <c r="AE4192" s="71">
        <f t="shared" si="200"/>
        <v>0</v>
      </c>
      <c r="AF4192" s="71">
        <f t="shared" si="198"/>
        <v>0</v>
      </c>
      <c r="AG4192" s="277" t="s">
        <v>906</v>
      </c>
      <c r="AH4192" s="277" t="s">
        <v>893</v>
      </c>
      <c r="AI4192" s="276" t="s">
        <v>894</v>
      </c>
      <c r="AJ4192" s="276" t="s">
        <v>895</v>
      </c>
      <c r="AK4192" s="276" t="s">
        <v>372</v>
      </c>
      <c r="AL4192" s="277" t="s">
        <v>189</v>
      </c>
      <c r="AM4192" s="276" t="s">
        <v>877</v>
      </c>
      <c r="AN4192" s="276" t="s">
        <v>518</v>
      </c>
      <c r="AO4192" s="277" t="s">
        <v>519</v>
      </c>
    </row>
    <row r="4193" spans="1:41" ht="15" thickBot="1" x14ac:dyDescent="0.4">
      <c r="A4193" s="8">
        <v>2025</v>
      </c>
      <c r="B4193" s="9" t="s">
        <v>182</v>
      </c>
      <c r="C4193" s="9" t="s">
        <v>189</v>
      </c>
      <c r="D4193" s="9" t="s">
        <v>372</v>
      </c>
      <c r="E4193" s="9" t="s">
        <v>30</v>
      </c>
      <c r="F4193" s="8">
        <v>2026</v>
      </c>
      <c r="G4193" s="11">
        <v>0</v>
      </c>
      <c r="H4193" s="11">
        <v>8.4059999999999996E-2</v>
      </c>
      <c r="I4193" s="11">
        <v>0.11901</v>
      </c>
      <c r="J4193" s="11" t="s">
        <v>35</v>
      </c>
      <c r="K4193" s="11">
        <v>3.4479999999999997E-2</v>
      </c>
      <c r="L4193" s="11">
        <v>0.10082000000000001</v>
      </c>
      <c r="M4193" s="11" t="s">
        <v>35</v>
      </c>
      <c r="N4193" s="11">
        <v>9.8659999999999998E-2</v>
      </c>
      <c r="O4193" s="11">
        <v>5.6800000000000003E-2</v>
      </c>
      <c r="P4193" s="11">
        <v>0.19872999999999999</v>
      </c>
      <c r="Q4193" s="11">
        <v>0.21017</v>
      </c>
      <c r="R4193" s="11">
        <v>5.2990000000000002E-2</v>
      </c>
      <c r="S4193" s="11">
        <v>0</v>
      </c>
      <c r="T4193" s="11">
        <v>0.99216000000000004</v>
      </c>
      <c r="U4193" s="11">
        <v>0</v>
      </c>
      <c r="V4193" s="11">
        <v>0</v>
      </c>
      <c r="W4193" s="11">
        <v>0</v>
      </c>
      <c r="X4193" s="11">
        <v>0</v>
      </c>
      <c r="Y4193" s="11">
        <v>0.99216000000000004</v>
      </c>
      <c r="Z4193" s="11">
        <v>2.2020000000000001E-2</v>
      </c>
      <c r="AA4193" s="11">
        <v>3.5090000000000003E-2</v>
      </c>
      <c r="AB4193" s="11">
        <v>3.057E-2</v>
      </c>
      <c r="AC4193" s="11">
        <v>8.7679999999999994E-2</v>
      </c>
      <c r="AD4193" s="71">
        <f t="shared" si="199"/>
        <v>3.6400000000000002E-2</v>
      </c>
      <c r="AE4193" s="71">
        <f t="shared" si="200"/>
        <v>0</v>
      </c>
      <c r="AF4193" s="71">
        <f t="shared" si="198"/>
        <v>0</v>
      </c>
      <c r="AG4193" s="277" t="s">
        <v>906</v>
      </c>
      <c r="AH4193" s="277" t="s">
        <v>893</v>
      </c>
      <c r="AI4193" s="276" t="s">
        <v>894</v>
      </c>
      <c r="AJ4193" s="276" t="s">
        <v>895</v>
      </c>
      <c r="AK4193" s="276" t="s">
        <v>372</v>
      </c>
      <c r="AL4193" s="277" t="s">
        <v>189</v>
      </c>
      <c r="AM4193" s="276" t="s">
        <v>877</v>
      </c>
      <c r="AN4193" s="276" t="s">
        <v>518</v>
      </c>
      <c r="AO4193" s="277" t="s">
        <v>519</v>
      </c>
    </row>
    <row r="4194" spans="1:41" ht="15" thickBot="1" x14ac:dyDescent="0.4">
      <c r="A4194" s="8">
        <v>2025</v>
      </c>
      <c r="B4194" s="9" t="s">
        <v>182</v>
      </c>
      <c r="C4194" s="9" t="s">
        <v>189</v>
      </c>
      <c r="D4194" s="9" t="s">
        <v>372</v>
      </c>
      <c r="E4194" s="9" t="s">
        <v>30</v>
      </c>
      <c r="F4194" s="8">
        <v>2027</v>
      </c>
      <c r="G4194" s="11">
        <v>0</v>
      </c>
      <c r="H4194" s="11">
        <v>8.6629999999999999E-2</v>
      </c>
      <c r="I4194" s="11">
        <v>0.11999</v>
      </c>
      <c r="J4194" s="11" t="s">
        <v>35</v>
      </c>
      <c r="K4194" s="11">
        <v>3.4700000000000002E-2</v>
      </c>
      <c r="L4194" s="11">
        <v>0.10167</v>
      </c>
      <c r="M4194" s="11" t="s">
        <v>35</v>
      </c>
      <c r="N4194" s="11">
        <v>9.9180000000000004E-2</v>
      </c>
      <c r="O4194" s="11">
        <v>5.5570000000000001E-2</v>
      </c>
      <c r="P4194" s="11">
        <v>0.20152999999999999</v>
      </c>
      <c r="Q4194" s="11">
        <v>0.20252000000000001</v>
      </c>
      <c r="R4194" s="11">
        <v>5.3760000000000002E-2</v>
      </c>
      <c r="S4194" s="11">
        <v>0</v>
      </c>
      <c r="T4194" s="11">
        <v>0.99285000000000001</v>
      </c>
      <c r="U4194" s="11">
        <v>0</v>
      </c>
      <c r="V4194" s="11">
        <v>0</v>
      </c>
      <c r="W4194" s="11">
        <v>0</v>
      </c>
      <c r="X4194" s="11">
        <v>0</v>
      </c>
      <c r="Y4194" s="11">
        <v>0.99285000000000001</v>
      </c>
      <c r="Z4194" s="11">
        <v>2.402E-2</v>
      </c>
      <c r="AA4194" s="11">
        <v>3.4959999999999998E-2</v>
      </c>
      <c r="AB4194" s="11">
        <v>2.9360000000000001E-2</v>
      </c>
      <c r="AC4194" s="11">
        <v>8.8340000000000002E-2</v>
      </c>
      <c r="AD4194" s="71">
        <f t="shared" si="199"/>
        <v>3.73E-2</v>
      </c>
      <c r="AE4194" s="71">
        <f t="shared" si="200"/>
        <v>0</v>
      </c>
      <c r="AF4194" s="71">
        <f t="shared" si="198"/>
        <v>0</v>
      </c>
      <c r="AG4194" s="277" t="s">
        <v>906</v>
      </c>
      <c r="AH4194" s="277" t="s">
        <v>893</v>
      </c>
      <c r="AI4194" s="276" t="s">
        <v>894</v>
      </c>
      <c r="AJ4194" s="276" t="s">
        <v>895</v>
      </c>
      <c r="AK4194" s="276" t="s">
        <v>372</v>
      </c>
      <c r="AL4194" s="277" t="s">
        <v>189</v>
      </c>
      <c r="AM4194" s="276" t="s">
        <v>877</v>
      </c>
      <c r="AN4194" s="276" t="s">
        <v>518</v>
      </c>
      <c r="AO4194" s="277" t="s">
        <v>519</v>
      </c>
    </row>
    <row r="4195" spans="1:41" ht="15" thickBot="1" x14ac:dyDescent="0.4">
      <c r="A4195" s="8">
        <v>2025</v>
      </c>
      <c r="B4195" s="9" t="s">
        <v>182</v>
      </c>
      <c r="C4195" s="9" t="s">
        <v>189</v>
      </c>
      <c r="D4195" s="9" t="s">
        <v>372</v>
      </c>
      <c r="E4195" s="9" t="s">
        <v>30</v>
      </c>
      <c r="F4195" s="8">
        <v>2028</v>
      </c>
      <c r="G4195" s="11">
        <v>0</v>
      </c>
      <c r="H4195" s="11">
        <v>8.5540000000000005E-2</v>
      </c>
      <c r="I4195" s="11">
        <v>0.1182</v>
      </c>
      <c r="J4195" s="11" t="s">
        <v>35</v>
      </c>
      <c r="K4195" s="11">
        <v>3.5659999999999997E-2</v>
      </c>
      <c r="L4195" s="11">
        <v>0.10285</v>
      </c>
      <c r="M4195" s="11" t="s">
        <v>35</v>
      </c>
      <c r="N4195" s="11">
        <v>9.8350000000000007E-2</v>
      </c>
      <c r="O4195" s="11">
        <v>5.3460000000000001E-2</v>
      </c>
      <c r="P4195" s="11">
        <v>0.20709</v>
      </c>
      <c r="Q4195" s="11">
        <v>0.19486000000000001</v>
      </c>
      <c r="R4195" s="11">
        <v>5.4059999999999997E-2</v>
      </c>
      <c r="S4195" s="11">
        <v>0</v>
      </c>
      <c r="T4195" s="11">
        <v>0.98853999999999997</v>
      </c>
      <c r="U4195" s="11">
        <v>0</v>
      </c>
      <c r="V4195" s="11">
        <v>0</v>
      </c>
      <c r="W4195" s="11">
        <v>0</v>
      </c>
      <c r="X4195" s="11">
        <v>0</v>
      </c>
      <c r="Y4195" s="11">
        <v>0.98853999999999997</v>
      </c>
      <c r="Z4195" s="11">
        <v>2.3640000000000001E-2</v>
      </c>
      <c r="AA4195" s="11">
        <v>3.7280000000000001E-2</v>
      </c>
      <c r="AB4195" s="11">
        <v>3.015E-2</v>
      </c>
      <c r="AC4195" s="11">
        <v>9.1060000000000002E-2</v>
      </c>
      <c r="AD4195" s="71">
        <f t="shared" si="199"/>
        <v>3.85E-2</v>
      </c>
      <c r="AE4195" s="71">
        <f t="shared" si="200"/>
        <v>0</v>
      </c>
      <c r="AF4195" s="71">
        <f t="shared" si="198"/>
        <v>0</v>
      </c>
      <c r="AG4195" s="277" t="s">
        <v>906</v>
      </c>
      <c r="AH4195" s="277" t="s">
        <v>893</v>
      </c>
      <c r="AI4195" s="276" t="s">
        <v>894</v>
      </c>
      <c r="AJ4195" s="276" t="s">
        <v>895</v>
      </c>
      <c r="AK4195" s="276" t="s">
        <v>372</v>
      </c>
      <c r="AL4195" s="277" t="s">
        <v>189</v>
      </c>
      <c r="AM4195" s="276" t="s">
        <v>877</v>
      </c>
      <c r="AN4195" s="276" t="s">
        <v>518</v>
      </c>
      <c r="AO4195" s="277" t="s">
        <v>519</v>
      </c>
    </row>
    <row r="4196" spans="1:41" ht="15" thickBot="1" x14ac:dyDescent="0.4">
      <c r="A4196" s="8">
        <v>2025</v>
      </c>
      <c r="B4196" s="9" t="s">
        <v>182</v>
      </c>
      <c r="C4196" s="9" t="s">
        <v>189</v>
      </c>
      <c r="D4196" s="9" t="s">
        <v>372</v>
      </c>
      <c r="E4196" s="9" t="s">
        <v>30</v>
      </c>
      <c r="F4196" s="8">
        <v>2029</v>
      </c>
      <c r="G4196" s="11">
        <v>0</v>
      </c>
      <c r="H4196" s="11">
        <v>8.6069999999999994E-2</v>
      </c>
      <c r="I4196" s="11">
        <v>0.12048</v>
      </c>
      <c r="J4196" s="11" t="s">
        <v>35</v>
      </c>
      <c r="K4196" s="11">
        <v>3.5610000000000003E-2</v>
      </c>
      <c r="L4196" s="11">
        <v>0.10600999999999999</v>
      </c>
      <c r="M4196" s="11" t="s">
        <v>35</v>
      </c>
      <c r="N4196" s="11">
        <v>0.10009999999999999</v>
      </c>
      <c r="O4196" s="11">
        <v>5.3159999999999999E-2</v>
      </c>
      <c r="P4196" s="11">
        <v>0.20887</v>
      </c>
      <c r="Q4196" s="11">
        <v>0.19125</v>
      </c>
      <c r="R4196" s="11">
        <v>5.4199999999999998E-2</v>
      </c>
      <c r="S4196" s="11">
        <v>0</v>
      </c>
      <c r="T4196" s="11">
        <v>0.99251</v>
      </c>
      <c r="U4196" s="11">
        <v>0</v>
      </c>
      <c r="V4196" s="11">
        <v>0</v>
      </c>
      <c r="W4196" s="11">
        <v>0</v>
      </c>
      <c r="X4196" s="11">
        <v>0</v>
      </c>
      <c r="Y4196" s="11">
        <v>0.99251</v>
      </c>
      <c r="Z4196" s="11">
        <v>2.3709999999999998E-2</v>
      </c>
      <c r="AA4196" s="11">
        <v>4.0169999999999997E-2</v>
      </c>
      <c r="AB4196" s="11">
        <v>3.2820000000000002E-2</v>
      </c>
      <c r="AC4196" s="11">
        <v>9.6699999999999994E-2</v>
      </c>
      <c r="AD4196" s="71">
        <f t="shared" si="199"/>
        <v>3.6799999999999999E-2</v>
      </c>
      <c r="AE4196" s="71">
        <f t="shared" si="200"/>
        <v>0</v>
      </c>
      <c r="AF4196" s="71">
        <f t="shared" si="198"/>
        <v>0</v>
      </c>
      <c r="AG4196" s="277" t="s">
        <v>906</v>
      </c>
      <c r="AH4196" s="277" t="s">
        <v>893</v>
      </c>
      <c r="AI4196" s="276" t="s">
        <v>894</v>
      </c>
      <c r="AJ4196" s="276" t="s">
        <v>895</v>
      </c>
      <c r="AK4196" s="276" t="s">
        <v>372</v>
      </c>
      <c r="AL4196" s="277" t="s">
        <v>189</v>
      </c>
      <c r="AM4196" s="276" t="s">
        <v>877</v>
      </c>
      <c r="AN4196" s="276" t="s">
        <v>518</v>
      </c>
      <c r="AO4196" s="277" t="s">
        <v>519</v>
      </c>
    </row>
    <row r="4197" spans="1:41" ht="15" thickBot="1" x14ac:dyDescent="0.4">
      <c r="A4197" s="8">
        <v>2025</v>
      </c>
      <c r="B4197" s="9" t="s">
        <v>182</v>
      </c>
      <c r="C4197" s="9" t="s">
        <v>189</v>
      </c>
      <c r="D4197" s="9" t="s">
        <v>372</v>
      </c>
      <c r="E4197" s="9" t="s">
        <v>30</v>
      </c>
      <c r="F4197" s="8">
        <v>2030</v>
      </c>
      <c r="G4197" s="11">
        <v>0</v>
      </c>
      <c r="H4197" s="11">
        <v>8.591E-2</v>
      </c>
      <c r="I4197" s="11">
        <v>0.12382</v>
      </c>
      <c r="J4197" s="11" t="s">
        <v>35</v>
      </c>
      <c r="K4197" s="11">
        <v>3.124E-2</v>
      </c>
      <c r="L4197" s="11">
        <v>0.10634</v>
      </c>
      <c r="M4197" s="11" t="s">
        <v>35</v>
      </c>
      <c r="N4197" s="11">
        <v>9.8629999999999995E-2</v>
      </c>
      <c r="O4197" s="11">
        <v>5.0610000000000002E-2</v>
      </c>
      <c r="P4197" s="11">
        <v>0.21010000000000001</v>
      </c>
      <c r="Q4197" s="11">
        <v>0.18612000000000001</v>
      </c>
      <c r="R4197" s="11">
        <v>5.3879999999999997E-2</v>
      </c>
      <c r="S4197" s="11">
        <v>0</v>
      </c>
      <c r="T4197" s="11">
        <v>0.98384000000000005</v>
      </c>
      <c r="U4197" s="11">
        <v>0</v>
      </c>
      <c r="V4197" s="11">
        <v>0</v>
      </c>
      <c r="W4197" s="11">
        <v>0</v>
      </c>
      <c r="X4197" s="11">
        <v>0</v>
      </c>
      <c r="Y4197" s="11">
        <v>0.98384000000000005</v>
      </c>
      <c r="Z4197" s="11">
        <v>2.2669999999999999E-2</v>
      </c>
      <c r="AA4197" s="11">
        <v>4.1730000000000003E-2</v>
      </c>
      <c r="AB4197" s="11">
        <v>3.2460000000000003E-2</v>
      </c>
      <c r="AC4197" s="11">
        <v>9.6860000000000002E-2</v>
      </c>
      <c r="AD4197" s="71">
        <f t="shared" si="199"/>
        <v>3.7199999999999997E-2</v>
      </c>
      <c r="AE4197" s="71">
        <f t="shared" si="200"/>
        <v>0</v>
      </c>
      <c r="AF4197" s="71">
        <f t="shared" si="198"/>
        <v>0</v>
      </c>
      <c r="AG4197" s="277" t="s">
        <v>906</v>
      </c>
      <c r="AH4197" s="277" t="s">
        <v>893</v>
      </c>
      <c r="AI4197" s="276" t="s">
        <v>894</v>
      </c>
      <c r="AJ4197" s="276" t="s">
        <v>895</v>
      </c>
      <c r="AK4197" s="276" t="s">
        <v>372</v>
      </c>
      <c r="AL4197" s="277" t="s">
        <v>189</v>
      </c>
      <c r="AM4197" s="276" t="s">
        <v>877</v>
      </c>
      <c r="AN4197" s="276" t="s">
        <v>518</v>
      </c>
      <c r="AO4197" s="277" t="s">
        <v>519</v>
      </c>
    </row>
    <row r="4198" spans="1:41" ht="15" thickBot="1" x14ac:dyDescent="0.4">
      <c r="A4198" s="8">
        <v>2025</v>
      </c>
      <c r="B4198" s="9" t="s">
        <v>182</v>
      </c>
      <c r="C4198" s="9" t="s">
        <v>189</v>
      </c>
      <c r="D4198" s="9" t="s">
        <v>372</v>
      </c>
      <c r="E4198" s="9" t="s">
        <v>30</v>
      </c>
      <c r="F4198" s="8">
        <v>2031</v>
      </c>
      <c r="G4198" s="11">
        <v>0</v>
      </c>
      <c r="H4198" s="11">
        <v>8.4820000000000007E-2</v>
      </c>
      <c r="I4198" s="11">
        <v>0.12332</v>
      </c>
      <c r="J4198" s="11" t="s">
        <v>35</v>
      </c>
      <c r="K4198" s="11">
        <v>3.2030000000000003E-2</v>
      </c>
      <c r="L4198" s="11">
        <v>0.10798000000000001</v>
      </c>
      <c r="M4198" s="11" t="s">
        <v>35</v>
      </c>
      <c r="N4198" s="11">
        <v>0.10013</v>
      </c>
      <c r="O4198" s="11">
        <v>4.7730000000000002E-2</v>
      </c>
      <c r="P4198" s="11">
        <v>0.21185000000000001</v>
      </c>
      <c r="Q4198" s="11">
        <v>0.18231</v>
      </c>
      <c r="R4198" s="11">
        <v>5.3429999999999998E-2</v>
      </c>
      <c r="S4198" s="11">
        <v>0</v>
      </c>
      <c r="T4198" s="11">
        <v>0.98170999999999997</v>
      </c>
      <c r="U4198" s="11">
        <v>0</v>
      </c>
      <c r="V4198" s="11">
        <v>0</v>
      </c>
      <c r="W4198" s="11">
        <v>0</v>
      </c>
      <c r="X4198" s="11">
        <v>0</v>
      </c>
      <c r="Y4198" s="11">
        <v>0.98170999999999997</v>
      </c>
      <c r="Z4198" s="11">
        <v>2.1919999999999999E-2</v>
      </c>
      <c r="AA4198" s="11">
        <v>4.018E-2</v>
      </c>
      <c r="AB4198" s="11">
        <v>3.1469999999999998E-2</v>
      </c>
      <c r="AC4198" s="11">
        <v>9.3579999999999997E-2</v>
      </c>
      <c r="AD4198" s="71">
        <f t="shared" si="199"/>
        <v>3.8100000000000002E-2</v>
      </c>
      <c r="AE4198" s="71">
        <f t="shared" si="200"/>
        <v>0</v>
      </c>
      <c r="AF4198" s="71">
        <f t="shared" si="198"/>
        <v>0</v>
      </c>
      <c r="AG4198" s="277" t="s">
        <v>906</v>
      </c>
      <c r="AH4198" s="277" t="s">
        <v>893</v>
      </c>
      <c r="AI4198" s="276" t="s">
        <v>894</v>
      </c>
      <c r="AJ4198" s="276" t="s">
        <v>895</v>
      </c>
      <c r="AK4198" s="276" t="s">
        <v>372</v>
      </c>
      <c r="AL4198" s="277" t="s">
        <v>189</v>
      </c>
      <c r="AM4198" s="276" t="s">
        <v>877</v>
      </c>
      <c r="AN4198" s="276" t="s">
        <v>518</v>
      </c>
      <c r="AO4198" s="277" t="s">
        <v>519</v>
      </c>
    </row>
    <row r="4199" spans="1:41" ht="15" thickBot="1" x14ac:dyDescent="0.4">
      <c r="A4199" s="8">
        <v>2025</v>
      </c>
      <c r="B4199" s="9" t="s">
        <v>182</v>
      </c>
      <c r="C4199" s="9" t="s">
        <v>189</v>
      </c>
      <c r="D4199" s="9" t="s">
        <v>372</v>
      </c>
      <c r="E4199" s="9" t="s">
        <v>30</v>
      </c>
      <c r="F4199" s="8">
        <v>2032</v>
      </c>
      <c r="G4199" s="11">
        <v>0</v>
      </c>
      <c r="H4199" s="11">
        <v>8.5089999999999999E-2</v>
      </c>
      <c r="I4199" s="11">
        <v>0.11948</v>
      </c>
      <c r="J4199" s="11" t="s">
        <v>35</v>
      </c>
      <c r="K4199" s="11">
        <v>3.2079999999999997E-2</v>
      </c>
      <c r="L4199" s="11">
        <v>0.10795</v>
      </c>
      <c r="M4199" s="11" t="s">
        <v>35</v>
      </c>
      <c r="N4199" s="11">
        <v>0.10197000000000001</v>
      </c>
      <c r="O4199" s="11">
        <v>4.274E-2</v>
      </c>
      <c r="P4199" s="11">
        <v>0.20799999999999999</v>
      </c>
      <c r="Q4199" s="11">
        <v>0.18109</v>
      </c>
      <c r="R4199" s="11">
        <v>5.373E-2</v>
      </c>
      <c r="S4199" s="11">
        <v>0</v>
      </c>
      <c r="T4199" s="11">
        <v>0.97194000000000003</v>
      </c>
      <c r="U4199" s="11">
        <v>0</v>
      </c>
      <c r="V4199" s="11">
        <v>0</v>
      </c>
      <c r="W4199" s="11">
        <v>0</v>
      </c>
      <c r="X4199" s="11">
        <v>0</v>
      </c>
      <c r="Y4199" s="11">
        <v>0.97194000000000003</v>
      </c>
      <c r="Z4199" s="11">
        <v>2.0140000000000002E-2</v>
      </c>
      <c r="AA4199" s="11">
        <v>4.249E-2</v>
      </c>
      <c r="AB4199" s="11">
        <v>3.1210000000000002E-2</v>
      </c>
      <c r="AC4199" s="11">
        <v>9.3840000000000007E-2</v>
      </c>
      <c r="AD4199" s="71">
        <f t="shared" si="199"/>
        <v>3.9800000000000002E-2</v>
      </c>
      <c r="AE4199" s="71">
        <f t="shared" si="200"/>
        <v>0</v>
      </c>
      <c r="AF4199" s="71">
        <f t="shared" si="198"/>
        <v>0</v>
      </c>
      <c r="AG4199" s="277" t="s">
        <v>906</v>
      </c>
      <c r="AH4199" s="277" t="s">
        <v>893</v>
      </c>
      <c r="AI4199" s="276" t="s">
        <v>894</v>
      </c>
      <c r="AJ4199" s="276" t="s">
        <v>895</v>
      </c>
      <c r="AK4199" s="276" t="s">
        <v>372</v>
      </c>
      <c r="AL4199" s="277" t="s">
        <v>189</v>
      </c>
      <c r="AM4199" s="276" t="s">
        <v>877</v>
      </c>
      <c r="AN4199" s="276" t="s">
        <v>518</v>
      </c>
      <c r="AO4199" s="277" t="s">
        <v>519</v>
      </c>
    </row>
    <row r="4200" spans="1:41" ht="15" thickBot="1" x14ac:dyDescent="0.4">
      <c r="A4200" s="8">
        <v>2025</v>
      </c>
      <c r="B4200" s="9" t="s">
        <v>182</v>
      </c>
      <c r="C4200" s="9" t="s">
        <v>189</v>
      </c>
      <c r="D4200" s="9" t="s">
        <v>372</v>
      </c>
      <c r="E4200" s="9" t="s">
        <v>30</v>
      </c>
      <c r="F4200" s="8">
        <v>2033</v>
      </c>
      <c r="G4200" s="11">
        <v>0</v>
      </c>
      <c r="H4200" s="11">
        <v>8.3979999999999999E-2</v>
      </c>
      <c r="I4200" s="11">
        <v>0.11978</v>
      </c>
      <c r="J4200" s="11" t="s">
        <v>35</v>
      </c>
      <c r="K4200" s="11">
        <v>3.27E-2</v>
      </c>
      <c r="L4200" s="11">
        <v>0.11045000000000001</v>
      </c>
      <c r="M4200" s="11" t="s">
        <v>35</v>
      </c>
      <c r="N4200" s="11">
        <v>0.10356</v>
      </c>
      <c r="O4200" s="11">
        <v>3.8159999999999999E-2</v>
      </c>
      <c r="P4200" s="11">
        <v>0.20616000000000001</v>
      </c>
      <c r="Q4200" s="11">
        <v>0.1784</v>
      </c>
      <c r="R4200" s="11">
        <v>5.6079999999999998E-2</v>
      </c>
      <c r="S4200" s="11">
        <v>0</v>
      </c>
      <c r="T4200" s="11">
        <v>0.97038999999999997</v>
      </c>
      <c r="U4200" s="11">
        <v>0</v>
      </c>
      <c r="V4200" s="11">
        <v>0</v>
      </c>
      <c r="W4200" s="11">
        <v>0</v>
      </c>
      <c r="X4200" s="11">
        <v>0</v>
      </c>
      <c r="Y4200" s="11">
        <v>0.97038999999999997</v>
      </c>
      <c r="Z4200" s="11">
        <v>1.908E-2</v>
      </c>
      <c r="AA4200" s="11">
        <v>4.7600000000000003E-2</v>
      </c>
      <c r="AB4200" s="11">
        <v>3.0329999999999999E-2</v>
      </c>
      <c r="AC4200" s="11">
        <v>9.7009999999999999E-2</v>
      </c>
      <c r="AD4200" s="71">
        <f t="shared" si="199"/>
        <v>4.1099999999999998E-2</v>
      </c>
      <c r="AE4200" s="71">
        <f t="shared" si="200"/>
        <v>0</v>
      </c>
      <c r="AF4200" s="71">
        <f t="shared" si="198"/>
        <v>0</v>
      </c>
      <c r="AG4200" s="277" t="s">
        <v>906</v>
      </c>
      <c r="AH4200" s="277" t="s">
        <v>893</v>
      </c>
      <c r="AI4200" s="276" t="s">
        <v>894</v>
      </c>
      <c r="AJ4200" s="276" t="s">
        <v>895</v>
      </c>
      <c r="AK4200" s="276" t="s">
        <v>372</v>
      </c>
      <c r="AL4200" s="277" t="s">
        <v>189</v>
      </c>
      <c r="AM4200" s="276" t="s">
        <v>877</v>
      </c>
      <c r="AN4200" s="276" t="s">
        <v>518</v>
      </c>
      <c r="AO4200" s="277" t="s">
        <v>519</v>
      </c>
    </row>
    <row r="4201" spans="1:41" ht="15" thickBot="1" x14ac:dyDescent="0.4">
      <c r="A4201" s="8">
        <v>2025</v>
      </c>
      <c r="B4201" s="9" t="s">
        <v>182</v>
      </c>
      <c r="C4201" s="9" t="s">
        <v>189</v>
      </c>
      <c r="D4201" s="9" t="s">
        <v>372</v>
      </c>
      <c r="E4201" s="9" t="s">
        <v>30</v>
      </c>
      <c r="F4201" s="8">
        <v>2034</v>
      </c>
      <c r="G4201" s="11">
        <v>0</v>
      </c>
      <c r="H4201" s="11">
        <v>8.3269999999999997E-2</v>
      </c>
      <c r="I4201" s="11">
        <v>0.11674</v>
      </c>
      <c r="J4201" s="11" t="s">
        <v>35</v>
      </c>
      <c r="K4201" s="11">
        <v>3.3799999999999997E-2</v>
      </c>
      <c r="L4201" s="11">
        <v>0.1123</v>
      </c>
      <c r="M4201" s="11" t="s">
        <v>35</v>
      </c>
      <c r="N4201" s="11">
        <v>9.8239999999999994E-2</v>
      </c>
      <c r="O4201" s="11">
        <v>3.5929999999999997E-2</v>
      </c>
      <c r="P4201" s="11">
        <v>0.20444999999999999</v>
      </c>
      <c r="Q4201" s="11">
        <v>0.17860000000000001</v>
      </c>
      <c r="R4201" s="11">
        <v>5.518E-2</v>
      </c>
      <c r="S4201" s="11">
        <v>0</v>
      </c>
      <c r="T4201" s="11">
        <v>0.95845000000000002</v>
      </c>
      <c r="U4201" s="11">
        <v>0</v>
      </c>
      <c r="V4201" s="11">
        <v>0</v>
      </c>
      <c r="W4201" s="11">
        <v>0</v>
      </c>
      <c r="X4201" s="11">
        <v>0</v>
      </c>
      <c r="Y4201" s="11">
        <v>0.95845000000000002</v>
      </c>
      <c r="Z4201" s="11">
        <v>1.7489999999999999E-2</v>
      </c>
      <c r="AA4201" s="11">
        <v>4.65E-2</v>
      </c>
      <c r="AB4201" s="11">
        <v>3.2419999999999997E-2</v>
      </c>
      <c r="AC4201" s="11">
        <v>9.6420000000000006E-2</v>
      </c>
      <c r="AD4201" s="71">
        <f t="shared" si="199"/>
        <v>3.9899999999999998E-2</v>
      </c>
      <c r="AE4201" s="71">
        <f t="shared" si="200"/>
        <v>0</v>
      </c>
      <c r="AF4201" s="71">
        <f t="shared" si="198"/>
        <v>0</v>
      </c>
      <c r="AG4201" s="277" t="s">
        <v>906</v>
      </c>
      <c r="AH4201" s="277" t="s">
        <v>893</v>
      </c>
      <c r="AI4201" s="276" t="s">
        <v>894</v>
      </c>
      <c r="AJ4201" s="276" t="s">
        <v>895</v>
      </c>
      <c r="AK4201" s="276" t="s">
        <v>372</v>
      </c>
      <c r="AL4201" s="277" t="s">
        <v>189</v>
      </c>
      <c r="AM4201" s="276" t="s">
        <v>877</v>
      </c>
      <c r="AN4201" s="276" t="s">
        <v>518</v>
      </c>
      <c r="AO4201" s="277" t="s">
        <v>519</v>
      </c>
    </row>
    <row r="4202" spans="1:41" ht="15" thickBot="1" x14ac:dyDescent="0.4">
      <c r="A4202" s="8">
        <v>2025</v>
      </c>
      <c r="B4202" s="9" t="s">
        <v>182</v>
      </c>
      <c r="C4202" s="9" t="s">
        <v>189</v>
      </c>
      <c r="D4202" s="9" t="s">
        <v>372</v>
      </c>
      <c r="E4202" s="9" t="s">
        <v>30</v>
      </c>
      <c r="F4202" s="8">
        <v>2035</v>
      </c>
      <c r="G4202" s="11">
        <v>0</v>
      </c>
      <c r="H4202" s="11">
        <v>8.1390000000000004E-2</v>
      </c>
      <c r="I4202" s="11">
        <v>0.11729000000000001</v>
      </c>
      <c r="J4202" s="11" t="s">
        <v>35</v>
      </c>
      <c r="K4202" s="11">
        <v>3.415E-2</v>
      </c>
      <c r="L4202" s="11">
        <v>0.11352</v>
      </c>
      <c r="M4202" s="11" t="s">
        <v>35</v>
      </c>
      <c r="N4202" s="11">
        <v>0.10051</v>
      </c>
      <c r="O4202" s="11">
        <v>3.3829999999999999E-2</v>
      </c>
      <c r="P4202" s="11">
        <v>0.19900999999999999</v>
      </c>
      <c r="Q4202" s="11">
        <v>0.17291000000000001</v>
      </c>
      <c r="R4202" s="11">
        <v>5.1819999999999998E-2</v>
      </c>
      <c r="S4202" s="11">
        <v>0</v>
      </c>
      <c r="T4202" s="11">
        <v>0.94567999999999997</v>
      </c>
      <c r="U4202" s="11">
        <v>0</v>
      </c>
      <c r="V4202" s="11">
        <v>0</v>
      </c>
      <c r="W4202" s="11">
        <v>0</v>
      </c>
      <c r="X4202" s="11">
        <v>0</v>
      </c>
      <c r="Y4202" s="11">
        <v>0.94567999999999997</v>
      </c>
      <c r="Z4202" s="11">
        <v>1.6240000000000001E-2</v>
      </c>
      <c r="AA4202" s="11">
        <v>4.4900000000000002E-2</v>
      </c>
      <c r="AB4202" s="11">
        <v>3.2340000000000001E-2</v>
      </c>
      <c r="AC4202" s="11">
        <v>9.3479999999999994E-2</v>
      </c>
      <c r="AD4202" s="71">
        <f t="shared" si="199"/>
        <v>4.1200000000000001E-2</v>
      </c>
      <c r="AE4202" s="71">
        <f t="shared" si="200"/>
        <v>0</v>
      </c>
      <c r="AF4202" s="71">
        <f t="shared" si="198"/>
        <v>0</v>
      </c>
      <c r="AG4202" s="277" t="s">
        <v>906</v>
      </c>
      <c r="AH4202" s="277" t="s">
        <v>893</v>
      </c>
      <c r="AI4202" s="276" t="s">
        <v>894</v>
      </c>
      <c r="AJ4202" s="276" t="s">
        <v>895</v>
      </c>
      <c r="AK4202" s="276" t="s">
        <v>372</v>
      </c>
      <c r="AL4202" s="277" t="s">
        <v>189</v>
      </c>
      <c r="AM4202" s="276" t="s">
        <v>877</v>
      </c>
      <c r="AN4202" s="276" t="s">
        <v>518</v>
      </c>
      <c r="AO4202" s="277" t="s">
        <v>519</v>
      </c>
    </row>
    <row r="4203" spans="1:41" ht="15" thickBot="1" x14ac:dyDescent="0.4">
      <c r="A4203" s="8">
        <v>2025</v>
      </c>
      <c r="B4203" s="9" t="s">
        <v>182</v>
      </c>
      <c r="C4203" s="9" t="s">
        <v>189</v>
      </c>
      <c r="D4203" s="9" t="s">
        <v>372</v>
      </c>
      <c r="E4203" s="9" t="s">
        <v>31</v>
      </c>
      <c r="F4203" s="8">
        <v>2025</v>
      </c>
      <c r="G4203" s="11" t="s">
        <v>381</v>
      </c>
      <c r="H4203" s="11" t="s">
        <v>381</v>
      </c>
      <c r="I4203" s="11" t="s">
        <v>381</v>
      </c>
      <c r="J4203" s="11" t="s">
        <v>381</v>
      </c>
      <c r="K4203" s="11" t="s">
        <v>381</v>
      </c>
      <c r="L4203" s="11" t="s">
        <v>381</v>
      </c>
      <c r="M4203" s="11" t="s">
        <v>381</v>
      </c>
      <c r="N4203" s="11" t="s">
        <v>381</v>
      </c>
      <c r="O4203" s="11" t="s">
        <v>381</v>
      </c>
      <c r="P4203" s="11" t="s">
        <v>381</v>
      </c>
      <c r="Q4203" s="11" t="s">
        <v>381</v>
      </c>
      <c r="R4203" s="11" t="s">
        <v>381</v>
      </c>
      <c r="S4203" s="11" t="s">
        <v>381</v>
      </c>
      <c r="T4203" s="11" t="s">
        <v>381</v>
      </c>
      <c r="U4203" s="11" t="s">
        <v>381</v>
      </c>
      <c r="V4203" s="11" t="s">
        <v>381</v>
      </c>
      <c r="W4203" s="11" t="s">
        <v>381</v>
      </c>
      <c r="X4203" s="11" t="s">
        <v>381</v>
      </c>
      <c r="Y4203" s="11" t="s">
        <v>381</v>
      </c>
      <c r="Z4203" s="11">
        <v>4.4420000000000001E-2</v>
      </c>
      <c r="AA4203" s="11">
        <v>0.14987</v>
      </c>
      <c r="AB4203" s="11">
        <v>0.1187</v>
      </c>
      <c r="AC4203" s="11">
        <v>0.31297999999999998</v>
      </c>
      <c r="AD4203" s="71"/>
      <c r="AE4203" s="71"/>
      <c r="AF4203" s="71">
        <f t="shared" si="198"/>
        <v>0</v>
      </c>
      <c r="AG4203" s="277" t="s">
        <v>907</v>
      </c>
      <c r="AH4203" s="277" t="s">
        <v>893</v>
      </c>
      <c r="AI4203" s="276" t="s">
        <v>894</v>
      </c>
      <c r="AJ4203" s="276" t="s">
        <v>895</v>
      </c>
      <c r="AK4203" s="276" t="s">
        <v>372</v>
      </c>
      <c r="AL4203" s="277" t="s">
        <v>189</v>
      </c>
      <c r="AM4203" s="276" t="s">
        <v>877</v>
      </c>
      <c r="AN4203" s="276" t="s">
        <v>518</v>
      </c>
      <c r="AO4203" s="277" t="s">
        <v>519</v>
      </c>
    </row>
    <row r="4204" spans="1:41" ht="15" thickBot="1" x14ac:dyDescent="0.4">
      <c r="A4204" s="8">
        <v>2025</v>
      </c>
      <c r="B4204" s="9" t="s">
        <v>182</v>
      </c>
      <c r="C4204" s="9" t="s">
        <v>189</v>
      </c>
      <c r="D4204" s="9" t="s">
        <v>372</v>
      </c>
      <c r="E4204" s="9" t="s">
        <v>31</v>
      </c>
      <c r="F4204" s="8">
        <v>2026</v>
      </c>
      <c r="G4204" s="11" t="s">
        <v>381</v>
      </c>
      <c r="H4204" s="11" t="s">
        <v>381</v>
      </c>
      <c r="I4204" s="11" t="s">
        <v>381</v>
      </c>
      <c r="J4204" s="11" t="s">
        <v>381</v>
      </c>
      <c r="K4204" s="11" t="s">
        <v>381</v>
      </c>
      <c r="L4204" s="11" t="s">
        <v>381</v>
      </c>
      <c r="M4204" s="11" t="s">
        <v>381</v>
      </c>
      <c r="N4204" s="11" t="s">
        <v>381</v>
      </c>
      <c r="O4204" s="11" t="s">
        <v>381</v>
      </c>
      <c r="P4204" s="11" t="s">
        <v>381</v>
      </c>
      <c r="Q4204" s="11" t="s">
        <v>381</v>
      </c>
      <c r="R4204" s="11" t="s">
        <v>381</v>
      </c>
      <c r="S4204" s="11" t="s">
        <v>381</v>
      </c>
      <c r="T4204" s="11" t="s">
        <v>381</v>
      </c>
      <c r="U4204" s="11" t="s">
        <v>381</v>
      </c>
      <c r="V4204" s="11" t="s">
        <v>381</v>
      </c>
      <c r="W4204" s="11" t="s">
        <v>381</v>
      </c>
      <c r="X4204" s="11" t="s">
        <v>381</v>
      </c>
      <c r="Y4204" s="11" t="s">
        <v>381</v>
      </c>
      <c r="Z4204" s="11">
        <v>4.0099999999999997E-2</v>
      </c>
      <c r="AA4204" s="11">
        <v>0.14216000000000001</v>
      </c>
      <c r="AB4204" s="11">
        <v>0.11833</v>
      </c>
      <c r="AC4204" s="11">
        <v>0.30059999999999998</v>
      </c>
      <c r="AD4204" s="71"/>
      <c r="AE4204" s="71"/>
      <c r="AF4204" s="71">
        <f t="shared" si="198"/>
        <v>0</v>
      </c>
      <c r="AG4204" s="277" t="s">
        <v>907</v>
      </c>
      <c r="AH4204" s="277" t="s">
        <v>893</v>
      </c>
      <c r="AI4204" s="276" t="s">
        <v>894</v>
      </c>
      <c r="AJ4204" s="276" t="s">
        <v>895</v>
      </c>
      <c r="AK4204" s="276" t="s">
        <v>372</v>
      </c>
      <c r="AL4204" s="277" t="s">
        <v>189</v>
      </c>
      <c r="AM4204" s="276" t="s">
        <v>877</v>
      </c>
      <c r="AN4204" s="276" t="s">
        <v>518</v>
      </c>
      <c r="AO4204" s="277" t="s">
        <v>519</v>
      </c>
    </row>
    <row r="4205" spans="1:41" ht="15" thickBot="1" x14ac:dyDescent="0.4">
      <c r="A4205" s="8">
        <v>2025</v>
      </c>
      <c r="B4205" s="9" t="s">
        <v>182</v>
      </c>
      <c r="C4205" s="9" t="s">
        <v>189</v>
      </c>
      <c r="D4205" s="9" t="s">
        <v>372</v>
      </c>
      <c r="E4205" s="9" t="s">
        <v>31</v>
      </c>
      <c r="F4205" s="8">
        <v>2027</v>
      </c>
      <c r="G4205" s="11" t="s">
        <v>381</v>
      </c>
      <c r="H4205" s="11" t="s">
        <v>381</v>
      </c>
      <c r="I4205" s="11" t="s">
        <v>381</v>
      </c>
      <c r="J4205" s="11" t="s">
        <v>381</v>
      </c>
      <c r="K4205" s="11" t="s">
        <v>381</v>
      </c>
      <c r="L4205" s="11" t="s">
        <v>381</v>
      </c>
      <c r="M4205" s="11" t="s">
        <v>381</v>
      </c>
      <c r="N4205" s="11" t="s">
        <v>381</v>
      </c>
      <c r="O4205" s="11" t="s">
        <v>381</v>
      </c>
      <c r="P4205" s="11" t="s">
        <v>381</v>
      </c>
      <c r="Q4205" s="11" t="s">
        <v>381</v>
      </c>
      <c r="R4205" s="11" t="s">
        <v>381</v>
      </c>
      <c r="S4205" s="11" t="s">
        <v>381</v>
      </c>
      <c r="T4205" s="11" t="s">
        <v>381</v>
      </c>
      <c r="U4205" s="11" t="s">
        <v>381</v>
      </c>
      <c r="V4205" s="11" t="s">
        <v>381</v>
      </c>
      <c r="W4205" s="11" t="s">
        <v>381</v>
      </c>
      <c r="X4205" s="11" t="s">
        <v>381</v>
      </c>
      <c r="Y4205" s="11" t="s">
        <v>381</v>
      </c>
      <c r="Z4205" s="11">
        <v>3.2120000000000003E-2</v>
      </c>
      <c r="AA4205" s="11">
        <v>0.14186000000000001</v>
      </c>
      <c r="AB4205" s="11">
        <v>0.12669</v>
      </c>
      <c r="AC4205" s="11">
        <v>0.30066999999999999</v>
      </c>
      <c r="AD4205" s="71"/>
      <c r="AE4205" s="71"/>
      <c r="AF4205" s="71">
        <f t="shared" si="198"/>
        <v>0</v>
      </c>
      <c r="AG4205" s="277" t="s">
        <v>907</v>
      </c>
      <c r="AH4205" s="277" t="s">
        <v>893</v>
      </c>
      <c r="AI4205" s="276" t="s">
        <v>894</v>
      </c>
      <c r="AJ4205" s="276" t="s">
        <v>895</v>
      </c>
      <c r="AK4205" s="276" t="s">
        <v>372</v>
      </c>
      <c r="AL4205" s="277" t="s">
        <v>189</v>
      </c>
      <c r="AM4205" s="276" t="s">
        <v>877</v>
      </c>
      <c r="AN4205" s="276" t="s">
        <v>518</v>
      </c>
      <c r="AO4205" s="277" t="s">
        <v>519</v>
      </c>
    </row>
    <row r="4206" spans="1:41" ht="15" thickBot="1" x14ac:dyDescent="0.4">
      <c r="A4206" s="8">
        <v>2025</v>
      </c>
      <c r="B4206" s="9" t="s">
        <v>182</v>
      </c>
      <c r="C4206" s="9" t="s">
        <v>189</v>
      </c>
      <c r="D4206" s="9" t="s">
        <v>372</v>
      </c>
      <c r="E4206" s="9" t="s">
        <v>31</v>
      </c>
      <c r="F4206" s="8">
        <v>2028</v>
      </c>
      <c r="G4206" s="11" t="s">
        <v>381</v>
      </c>
      <c r="H4206" s="11" t="s">
        <v>381</v>
      </c>
      <c r="I4206" s="11" t="s">
        <v>381</v>
      </c>
      <c r="J4206" s="11" t="s">
        <v>381</v>
      </c>
      <c r="K4206" s="11" t="s">
        <v>381</v>
      </c>
      <c r="L4206" s="11" t="s">
        <v>381</v>
      </c>
      <c r="M4206" s="11" t="s">
        <v>381</v>
      </c>
      <c r="N4206" s="11" t="s">
        <v>381</v>
      </c>
      <c r="O4206" s="11" t="s">
        <v>381</v>
      </c>
      <c r="P4206" s="11" t="s">
        <v>381</v>
      </c>
      <c r="Q4206" s="11" t="s">
        <v>381</v>
      </c>
      <c r="R4206" s="11" t="s">
        <v>381</v>
      </c>
      <c r="S4206" s="11" t="s">
        <v>381</v>
      </c>
      <c r="T4206" s="11" t="s">
        <v>381</v>
      </c>
      <c r="U4206" s="11" t="s">
        <v>381</v>
      </c>
      <c r="V4206" s="11" t="s">
        <v>381</v>
      </c>
      <c r="W4206" s="11" t="s">
        <v>381</v>
      </c>
      <c r="X4206" s="11" t="s">
        <v>381</v>
      </c>
      <c r="Y4206" s="11" t="s">
        <v>381</v>
      </c>
      <c r="Z4206" s="11">
        <v>3.3009999999999998E-2</v>
      </c>
      <c r="AA4206" s="11">
        <v>0.14166000000000001</v>
      </c>
      <c r="AB4206" s="11">
        <v>0.11083999999999999</v>
      </c>
      <c r="AC4206" s="11">
        <v>0.28550999999999999</v>
      </c>
      <c r="AD4206" s="71"/>
      <c r="AE4206" s="71"/>
      <c r="AF4206" s="71">
        <f t="shared" si="198"/>
        <v>0</v>
      </c>
      <c r="AG4206" s="277" t="s">
        <v>907</v>
      </c>
      <c r="AH4206" s="277" t="s">
        <v>893</v>
      </c>
      <c r="AI4206" s="276" t="s">
        <v>894</v>
      </c>
      <c r="AJ4206" s="276" t="s">
        <v>895</v>
      </c>
      <c r="AK4206" s="276" t="s">
        <v>372</v>
      </c>
      <c r="AL4206" s="277" t="s">
        <v>189</v>
      </c>
      <c r="AM4206" s="276" t="s">
        <v>877</v>
      </c>
      <c r="AN4206" s="276" t="s">
        <v>518</v>
      </c>
      <c r="AO4206" s="277" t="s">
        <v>519</v>
      </c>
    </row>
    <row r="4207" spans="1:41" ht="15" thickBot="1" x14ac:dyDescent="0.4">
      <c r="A4207" s="8">
        <v>2025</v>
      </c>
      <c r="B4207" s="9" t="s">
        <v>182</v>
      </c>
      <c r="C4207" s="9" t="s">
        <v>189</v>
      </c>
      <c r="D4207" s="9" t="s">
        <v>372</v>
      </c>
      <c r="E4207" s="9" t="s">
        <v>31</v>
      </c>
      <c r="F4207" s="8">
        <v>2029</v>
      </c>
      <c r="G4207" s="11" t="s">
        <v>381</v>
      </c>
      <c r="H4207" s="11" t="s">
        <v>381</v>
      </c>
      <c r="I4207" s="11" t="s">
        <v>381</v>
      </c>
      <c r="J4207" s="11" t="s">
        <v>381</v>
      </c>
      <c r="K4207" s="11" t="s">
        <v>381</v>
      </c>
      <c r="L4207" s="11" t="s">
        <v>381</v>
      </c>
      <c r="M4207" s="11" t="s">
        <v>381</v>
      </c>
      <c r="N4207" s="11" t="s">
        <v>381</v>
      </c>
      <c r="O4207" s="11" t="s">
        <v>381</v>
      </c>
      <c r="P4207" s="11" t="s">
        <v>381</v>
      </c>
      <c r="Q4207" s="11" t="s">
        <v>381</v>
      </c>
      <c r="R4207" s="11" t="s">
        <v>381</v>
      </c>
      <c r="S4207" s="11" t="s">
        <v>381</v>
      </c>
      <c r="T4207" s="11" t="s">
        <v>381</v>
      </c>
      <c r="U4207" s="11" t="s">
        <v>381</v>
      </c>
      <c r="V4207" s="11" t="s">
        <v>381</v>
      </c>
      <c r="W4207" s="11" t="s">
        <v>381</v>
      </c>
      <c r="X4207" s="11" t="s">
        <v>381</v>
      </c>
      <c r="Y4207" s="11" t="s">
        <v>381</v>
      </c>
      <c r="Z4207" s="11">
        <v>3.8440000000000002E-2</v>
      </c>
      <c r="AA4207" s="11">
        <v>0.1171</v>
      </c>
      <c r="AB4207" s="11">
        <v>9.3950000000000006E-2</v>
      </c>
      <c r="AC4207" s="11">
        <v>0.2495</v>
      </c>
      <c r="AD4207" s="71"/>
      <c r="AE4207" s="71"/>
      <c r="AF4207" s="71">
        <f t="shared" si="198"/>
        <v>0</v>
      </c>
      <c r="AG4207" s="277" t="s">
        <v>907</v>
      </c>
      <c r="AH4207" s="277" t="s">
        <v>893</v>
      </c>
      <c r="AI4207" s="276" t="s">
        <v>894</v>
      </c>
      <c r="AJ4207" s="276" t="s">
        <v>895</v>
      </c>
      <c r="AK4207" s="276" t="s">
        <v>372</v>
      </c>
      <c r="AL4207" s="277" t="s">
        <v>189</v>
      </c>
      <c r="AM4207" s="276" t="s">
        <v>877</v>
      </c>
      <c r="AN4207" s="276" t="s">
        <v>518</v>
      </c>
      <c r="AO4207" s="277" t="s">
        <v>519</v>
      </c>
    </row>
    <row r="4208" spans="1:41" ht="15" thickBot="1" x14ac:dyDescent="0.4">
      <c r="A4208" s="8">
        <v>2025</v>
      </c>
      <c r="B4208" s="9" t="s">
        <v>182</v>
      </c>
      <c r="C4208" s="9" t="s">
        <v>189</v>
      </c>
      <c r="D4208" s="9" t="s">
        <v>372</v>
      </c>
      <c r="E4208" s="9" t="s">
        <v>31</v>
      </c>
      <c r="F4208" s="8">
        <v>2030</v>
      </c>
      <c r="G4208" s="11" t="s">
        <v>381</v>
      </c>
      <c r="H4208" s="11" t="s">
        <v>381</v>
      </c>
      <c r="I4208" s="11" t="s">
        <v>381</v>
      </c>
      <c r="J4208" s="11" t="s">
        <v>381</v>
      </c>
      <c r="K4208" s="11" t="s">
        <v>381</v>
      </c>
      <c r="L4208" s="11" t="s">
        <v>381</v>
      </c>
      <c r="M4208" s="11" t="s">
        <v>381</v>
      </c>
      <c r="N4208" s="11" t="s">
        <v>381</v>
      </c>
      <c r="O4208" s="11" t="s">
        <v>381</v>
      </c>
      <c r="P4208" s="11" t="s">
        <v>381</v>
      </c>
      <c r="Q4208" s="11" t="s">
        <v>381</v>
      </c>
      <c r="R4208" s="11" t="s">
        <v>381</v>
      </c>
      <c r="S4208" s="11" t="s">
        <v>381</v>
      </c>
      <c r="T4208" s="11" t="s">
        <v>381</v>
      </c>
      <c r="U4208" s="11" t="s">
        <v>381</v>
      </c>
      <c r="V4208" s="11" t="s">
        <v>381</v>
      </c>
      <c r="W4208" s="11" t="s">
        <v>381</v>
      </c>
      <c r="X4208" s="11" t="s">
        <v>381</v>
      </c>
      <c r="Y4208" s="11" t="s">
        <v>381</v>
      </c>
      <c r="Z4208" s="11">
        <v>3.5920000000000001E-2</v>
      </c>
      <c r="AA4208" s="11">
        <v>0.12179</v>
      </c>
      <c r="AB4208" s="11">
        <v>9.8669999999999994E-2</v>
      </c>
      <c r="AC4208" s="11">
        <v>0.25638</v>
      </c>
      <c r="AD4208" s="71"/>
      <c r="AE4208" s="71"/>
      <c r="AF4208" s="71">
        <f t="shared" si="198"/>
        <v>0</v>
      </c>
      <c r="AG4208" s="277" t="s">
        <v>907</v>
      </c>
      <c r="AH4208" s="277" t="s">
        <v>893</v>
      </c>
      <c r="AI4208" s="276" t="s">
        <v>894</v>
      </c>
      <c r="AJ4208" s="276" t="s">
        <v>895</v>
      </c>
      <c r="AK4208" s="276" t="s">
        <v>372</v>
      </c>
      <c r="AL4208" s="277" t="s">
        <v>189</v>
      </c>
      <c r="AM4208" s="276" t="s">
        <v>877</v>
      </c>
      <c r="AN4208" s="276" t="s">
        <v>518</v>
      </c>
      <c r="AO4208" s="277" t="s">
        <v>519</v>
      </c>
    </row>
    <row r="4209" spans="1:41" ht="15" thickBot="1" x14ac:dyDescent="0.4">
      <c r="A4209" s="8">
        <v>2025</v>
      </c>
      <c r="B4209" s="9" t="s">
        <v>182</v>
      </c>
      <c r="C4209" s="9" t="s">
        <v>189</v>
      </c>
      <c r="D4209" s="9" t="s">
        <v>372</v>
      </c>
      <c r="E4209" s="9" t="s">
        <v>31</v>
      </c>
      <c r="F4209" s="8">
        <v>2031</v>
      </c>
      <c r="G4209" s="11" t="s">
        <v>381</v>
      </c>
      <c r="H4209" s="11" t="s">
        <v>381</v>
      </c>
      <c r="I4209" s="11" t="s">
        <v>381</v>
      </c>
      <c r="J4209" s="11" t="s">
        <v>381</v>
      </c>
      <c r="K4209" s="11" t="s">
        <v>381</v>
      </c>
      <c r="L4209" s="11" t="s">
        <v>381</v>
      </c>
      <c r="M4209" s="11" t="s">
        <v>381</v>
      </c>
      <c r="N4209" s="11" t="s">
        <v>381</v>
      </c>
      <c r="O4209" s="11" t="s">
        <v>381</v>
      </c>
      <c r="P4209" s="11" t="s">
        <v>381</v>
      </c>
      <c r="Q4209" s="11" t="s">
        <v>381</v>
      </c>
      <c r="R4209" s="11" t="s">
        <v>381</v>
      </c>
      <c r="S4209" s="11" t="s">
        <v>381</v>
      </c>
      <c r="T4209" s="11" t="s">
        <v>381</v>
      </c>
      <c r="U4209" s="11" t="s">
        <v>381</v>
      </c>
      <c r="V4209" s="11" t="s">
        <v>381</v>
      </c>
      <c r="W4209" s="11" t="s">
        <v>381</v>
      </c>
      <c r="X4209" s="11" t="s">
        <v>381</v>
      </c>
      <c r="Y4209" s="11" t="s">
        <v>381</v>
      </c>
      <c r="Z4209" s="11">
        <v>3.9170000000000003E-2</v>
      </c>
      <c r="AA4209" s="11">
        <v>0.12407</v>
      </c>
      <c r="AB4209" s="11">
        <v>9.6839999999999996E-2</v>
      </c>
      <c r="AC4209" s="11">
        <v>0.26007000000000002</v>
      </c>
      <c r="AD4209" s="71"/>
      <c r="AE4209" s="71"/>
      <c r="AF4209" s="71">
        <f t="shared" si="198"/>
        <v>0</v>
      </c>
      <c r="AG4209" s="277" t="s">
        <v>907</v>
      </c>
      <c r="AH4209" s="277" t="s">
        <v>893</v>
      </c>
      <c r="AI4209" s="276" t="s">
        <v>894</v>
      </c>
      <c r="AJ4209" s="276" t="s">
        <v>895</v>
      </c>
      <c r="AK4209" s="276" t="s">
        <v>372</v>
      </c>
      <c r="AL4209" s="277" t="s">
        <v>189</v>
      </c>
      <c r="AM4209" s="276" t="s">
        <v>877</v>
      </c>
      <c r="AN4209" s="276" t="s">
        <v>518</v>
      </c>
      <c r="AO4209" s="277" t="s">
        <v>519</v>
      </c>
    </row>
    <row r="4210" spans="1:41" ht="15" thickBot="1" x14ac:dyDescent="0.4">
      <c r="A4210" s="8">
        <v>2025</v>
      </c>
      <c r="B4210" s="9" t="s">
        <v>182</v>
      </c>
      <c r="C4210" s="9" t="s">
        <v>189</v>
      </c>
      <c r="D4210" s="9" t="s">
        <v>372</v>
      </c>
      <c r="E4210" s="9" t="s">
        <v>31</v>
      </c>
      <c r="F4210" s="8">
        <v>2032</v>
      </c>
      <c r="G4210" s="11" t="s">
        <v>381</v>
      </c>
      <c r="H4210" s="11" t="s">
        <v>381</v>
      </c>
      <c r="I4210" s="11" t="s">
        <v>381</v>
      </c>
      <c r="J4210" s="11" t="s">
        <v>381</v>
      </c>
      <c r="K4210" s="11" t="s">
        <v>381</v>
      </c>
      <c r="L4210" s="11" t="s">
        <v>381</v>
      </c>
      <c r="M4210" s="11" t="s">
        <v>381</v>
      </c>
      <c r="N4210" s="11" t="s">
        <v>381</v>
      </c>
      <c r="O4210" s="11" t="s">
        <v>381</v>
      </c>
      <c r="P4210" s="11" t="s">
        <v>381</v>
      </c>
      <c r="Q4210" s="11" t="s">
        <v>381</v>
      </c>
      <c r="R4210" s="11" t="s">
        <v>381</v>
      </c>
      <c r="S4210" s="11" t="s">
        <v>381</v>
      </c>
      <c r="T4210" s="11" t="s">
        <v>381</v>
      </c>
      <c r="U4210" s="11" t="s">
        <v>381</v>
      </c>
      <c r="V4210" s="11" t="s">
        <v>381</v>
      </c>
      <c r="W4210" s="11" t="s">
        <v>381</v>
      </c>
      <c r="X4210" s="11" t="s">
        <v>381</v>
      </c>
      <c r="Y4210" s="11" t="s">
        <v>381</v>
      </c>
      <c r="Z4210" s="11">
        <v>3.4279999999999998E-2</v>
      </c>
      <c r="AA4210" s="11">
        <v>0.13297999999999999</v>
      </c>
      <c r="AB4210" s="11">
        <v>9.8739999999999994E-2</v>
      </c>
      <c r="AC4210" s="11">
        <v>0.26601000000000002</v>
      </c>
      <c r="AD4210" s="71"/>
      <c r="AE4210" s="71"/>
      <c r="AF4210" s="71">
        <f t="shared" si="198"/>
        <v>0</v>
      </c>
      <c r="AG4210" s="277" t="s">
        <v>907</v>
      </c>
      <c r="AH4210" s="277" t="s">
        <v>893</v>
      </c>
      <c r="AI4210" s="276" t="s">
        <v>894</v>
      </c>
      <c r="AJ4210" s="276" t="s">
        <v>895</v>
      </c>
      <c r="AK4210" s="276" t="s">
        <v>372</v>
      </c>
      <c r="AL4210" s="277" t="s">
        <v>189</v>
      </c>
      <c r="AM4210" s="276" t="s">
        <v>877</v>
      </c>
      <c r="AN4210" s="276" t="s">
        <v>518</v>
      </c>
      <c r="AO4210" s="277" t="s">
        <v>519</v>
      </c>
    </row>
    <row r="4211" spans="1:41" ht="15" thickBot="1" x14ac:dyDescent="0.4">
      <c r="A4211" s="8">
        <v>2025</v>
      </c>
      <c r="B4211" s="9" t="s">
        <v>182</v>
      </c>
      <c r="C4211" s="9" t="s">
        <v>189</v>
      </c>
      <c r="D4211" s="9" t="s">
        <v>372</v>
      </c>
      <c r="E4211" s="9" t="s">
        <v>31</v>
      </c>
      <c r="F4211" s="8">
        <v>2033</v>
      </c>
      <c r="G4211" s="11" t="s">
        <v>381</v>
      </c>
      <c r="H4211" s="11" t="s">
        <v>381</v>
      </c>
      <c r="I4211" s="11" t="s">
        <v>381</v>
      </c>
      <c r="J4211" s="11" t="s">
        <v>381</v>
      </c>
      <c r="K4211" s="11" t="s">
        <v>381</v>
      </c>
      <c r="L4211" s="11" t="s">
        <v>381</v>
      </c>
      <c r="M4211" s="11" t="s">
        <v>381</v>
      </c>
      <c r="N4211" s="11" t="s">
        <v>381</v>
      </c>
      <c r="O4211" s="11" t="s">
        <v>381</v>
      </c>
      <c r="P4211" s="11" t="s">
        <v>381</v>
      </c>
      <c r="Q4211" s="11" t="s">
        <v>381</v>
      </c>
      <c r="R4211" s="11" t="s">
        <v>381</v>
      </c>
      <c r="S4211" s="11" t="s">
        <v>381</v>
      </c>
      <c r="T4211" s="11" t="s">
        <v>381</v>
      </c>
      <c r="U4211" s="11" t="s">
        <v>381</v>
      </c>
      <c r="V4211" s="11" t="s">
        <v>381</v>
      </c>
      <c r="W4211" s="11" t="s">
        <v>381</v>
      </c>
      <c r="X4211" s="11" t="s">
        <v>381</v>
      </c>
      <c r="Y4211" s="11" t="s">
        <v>381</v>
      </c>
      <c r="Z4211" s="11">
        <v>2.41E-2</v>
      </c>
      <c r="AA4211" s="11">
        <v>0.13866999999999999</v>
      </c>
      <c r="AB4211" s="11">
        <v>9.7489999999999993E-2</v>
      </c>
      <c r="AC4211" s="11">
        <v>0.26027</v>
      </c>
      <c r="AD4211" s="71"/>
      <c r="AE4211" s="71"/>
      <c r="AF4211" s="71">
        <f t="shared" si="198"/>
        <v>0</v>
      </c>
      <c r="AG4211" s="277" t="s">
        <v>907</v>
      </c>
      <c r="AH4211" s="277" t="s">
        <v>893</v>
      </c>
      <c r="AI4211" s="276" t="s">
        <v>894</v>
      </c>
      <c r="AJ4211" s="276" t="s">
        <v>895</v>
      </c>
      <c r="AK4211" s="276" t="s">
        <v>372</v>
      </c>
      <c r="AL4211" s="277" t="s">
        <v>189</v>
      </c>
      <c r="AM4211" s="276" t="s">
        <v>877</v>
      </c>
      <c r="AN4211" s="276" t="s">
        <v>518</v>
      </c>
      <c r="AO4211" s="277" t="s">
        <v>519</v>
      </c>
    </row>
    <row r="4212" spans="1:41" ht="15" thickBot="1" x14ac:dyDescent="0.4">
      <c r="A4212" s="8">
        <v>2025</v>
      </c>
      <c r="B4212" s="9" t="s">
        <v>182</v>
      </c>
      <c r="C4212" s="9" t="s">
        <v>189</v>
      </c>
      <c r="D4212" s="9" t="s">
        <v>372</v>
      </c>
      <c r="E4212" s="9" t="s">
        <v>31</v>
      </c>
      <c r="F4212" s="8">
        <v>2034</v>
      </c>
      <c r="G4212" s="11" t="s">
        <v>381</v>
      </c>
      <c r="H4212" s="11" t="s">
        <v>381</v>
      </c>
      <c r="I4212" s="11" t="s">
        <v>381</v>
      </c>
      <c r="J4212" s="11" t="s">
        <v>381</v>
      </c>
      <c r="K4212" s="11" t="s">
        <v>381</v>
      </c>
      <c r="L4212" s="11" t="s">
        <v>381</v>
      </c>
      <c r="M4212" s="11" t="s">
        <v>381</v>
      </c>
      <c r="N4212" s="11" t="s">
        <v>381</v>
      </c>
      <c r="O4212" s="11" t="s">
        <v>381</v>
      </c>
      <c r="P4212" s="11" t="s">
        <v>381</v>
      </c>
      <c r="Q4212" s="11" t="s">
        <v>381</v>
      </c>
      <c r="R4212" s="11" t="s">
        <v>381</v>
      </c>
      <c r="S4212" s="11" t="s">
        <v>381</v>
      </c>
      <c r="T4212" s="11" t="s">
        <v>381</v>
      </c>
      <c r="U4212" s="11" t="s">
        <v>381</v>
      </c>
      <c r="V4212" s="11" t="s">
        <v>381</v>
      </c>
      <c r="W4212" s="11" t="s">
        <v>381</v>
      </c>
      <c r="X4212" s="11" t="s">
        <v>381</v>
      </c>
      <c r="Y4212" s="11" t="s">
        <v>381</v>
      </c>
      <c r="Z4212" s="11">
        <v>2.1319999999999999E-2</v>
      </c>
      <c r="AA4212" s="11">
        <v>0.13461999999999999</v>
      </c>
      <c r="AB4212" s="11">
        <v>9.6689999999999998E-2</v>
      </c>
      <c r="AC4212" s="11">
        <v>0.25263000000000002</v>
      </c>
      <c r="AD4212" s="71"/>
      <c r="AE4212" s="71"/>
      <c r="AF4212" s="71">
        <f t="shared" si="198"/>
        <v>0</v>
      </c>
      <c r="AG4212" s="277" t="s">
        <v>907</v>
      </c>
      <c r="AH4212" s="277" t="s">
        <v>893</v>
      </c>
      <c r="AI4212" s="276" t="s">
        <v>894</v>
      </c>
      <c r="AJ4212" s="276" t="s">
        <v>895</v>
      </c>
      <c r="AK4212" s="276" t="s">
        <v>372</v>
      </c>
      <c r="AL4212" s="277" t="s">
        <v>189</v>
      </c>
      <c r="AM4212" s="276" t="s">
        <v>877</v>
      </c>
      <c r="AN4212" s="276" t="s">
        <v>518</v>
      </c>
      <c r="AO4212" s="277" t="s">
        <v>519</v>
      </c>
    </row>
    <row r="4213" spans="1:41" ht="15" thickBot="1" x14ac:dyDescent="0.4">
      <c r="A4213" s="8">
        <v>2025</v>
      </c>
      <c r="B4213" s="9" t="s">
        <v>182</v>
      </c>
      <c r="C4213" s="9" t="s">
        <v>189</v>
      </c>
      <c r="D4213" s="9" t="s">
        <v>372</v>
      </c>
      <c r="E4213" s="9" t="s">
        <v>31</v>
      </c>
      <c r="F4213" s="8">
        <v>2035</v>
      </c>
      <c r="G4213" s="11" t="s">
        <v>381</v>
      </c>
      <c r="H4213" s="11" t="s">
        <v>381</v>
      </c>
      <c r="I4213" s="11" t="s">
        <v>381</v>
      </c>
      <c r="J4213" s="11" t="s">
        <v>381</v>
      </c>
      <c r="K4213" s="11" t="s">
        <v>381</v>
      </c>
      <c r="L4213" s="11" t="s">
        <v>381</v>
      </c>
      <c r="M4213" s="11" t="s">
        <v>381</v>
      </c>
      <c r="N4213" s="11" t="s">
        <v>381</v>
      </c>
      <c r="O4213" s="11" t="s">
        <v>381</v>
      </c>
      <c r="P4213" s="11" t="s">
        <v>381</v>
      </c>
      <c r="Q4213" s="11" t="s">
        <v>381</v>
      </c>
      <c r="R4213" s="11" t="s">
        <v>381</v>
      </c>
      <c r="S4213" s="11" t="s">
        <v>381</v>
      </c>
      <c r="T4213" s="11" t="s">
        <v>381</v>
      </c>
      <c r="U4213" s="11" t="s">
        <v>381</v>
      </c>
      <c r="V4213" s="11" t="s">
        <v>381</v>
      </c>
      <c r="W4213" s="11" t="s">
        <v>381</v>
      </c>
      <c r="X4213" s="11" t="s">
        <v>381</v>
      </c>
      <c r="Y4213" s="11" t="s">
        <v>381</v>
      </c>
      <c r="Z4213" s="11">
        <v>2.402E-2</v>
      </c>
      <c r="AA4213" s="11">
        <v>0.13677</v>
      </c>
      <c r="AB4213" s="11">
        <v>9.3729999999999994E-2</v>
      </c>
      <c r="AC4213" s="11">
        <v>0.25452000000000002</v>
      </c>
      <c r="AD4213" s="71"/>
      <c r="AE4213" s="71"/>
      <c r="AF4213" s="71">
        <f t="shared" si="198"/>
        <v>0</v>
      </c>
      <c r="AG4213" s="277" t="s">
        <v>907</v>
      </c>
      <c r="AH4213" s="277" t="s">
        <v>893</v>
      </c>
      <c r="AI4213" s="276" t="s">
        <v>894</v>
      </c>
      <c r="AJ4213" s="276" t="s">
        <v>895</v>
      </c>
      <c r="AK4213" s="276" t="s">
        <v>372</v>
      </c>
      <c r="AL4213" s="277" t="s">
        <v>189</v>
      </c>
      <c r="AM4213" s="276" t="s">
        <v>877</v>
      </c>
      <c r="AN4213" s="276" t="s">
        <v>518</v>
      </c>
      <c r="AO4213" s="277" t="s">
        <v>519</v>
      </c>
    </row>
    <row r="4214" spans="1:41" ht="15" thickBot="1" x14ac:dyDescent="0.4">
      <c r="A4214" s="8">
        <v>2025</v>
      </c>
      <c r="B4214" s="9" t="s">
        <v>182</v>
      </c>
      <c r="C4214" s="9" t="s">
        <v>189</v>
      </c>
      <c r="D4214" s="9" t="s">
        <v>372</v>
      </c>
      <c r="E4214" s="9" t="s">
        <v>32</v>
      </c>
      <c r="F4214" s="8">
        <v>2025</v>
      </c>
      <c r="G4214" s="11">
        <v>0</v>
      </c>
      <c r="H4214" s="11">
        <v>0.20268</v>
      </c>
      <c r="I4214" s="11">
        <v>0.45893</v>
      </c>
      <c r="J4214" s="11" t="s">
        <v>35</v>
      </c>
      <c r="K4214" s="11">
        <v>0.38325999999999999</v>
      </c>
      <c r="L4214" s="11">
        <v>1.1922299999999999</v>
      </c>
      <c r="M4214" s="11" t="s">
        <v>35</v>
      </c>
      <c r="N4214" s="11">
        <v>0.12959000000000001</v>
      </c>
      <c r="O4214" s="11">
        <v>0.37081999999999998</v>
      </c>
      <c r="P4214" s="11">
        <v>0.17968000000000001</v>
      </c>
      <c r="Q4214" s="11">
        <v>2.3509799999999998</v>
      </c>
      <c r="R4214" s="11">
        <v>2.7490000000000001E-2</v>
      </c>
      <c r="S4214" s="11">
        <v>0</v>
      </c>
      <c r="T4214" s="11">
        <v>5.4537000000000004</v>
      </c>
      <c r="U4214" s="11">
        <v>0</v>
      </c>
      <c r="V4214" s="11">
        <v>0</v>
      </c>
      <c r="W4214" s="11">
        <v>0</v>
      </c>
      <c r="X4214" s="11">
        <v>0</v>
      </c>
      <c r="Y4214" s="11">
        <v>5.4537000000000004</v>
      </c>
      <c r="Z4214" s="11">
        <v>0.29016999999999998</v>
      </c>
      <c r="AA4214" s="11">
        <v>1.01207</v>
      </c>
      <c r="AB4214" s="11">
        <v>0.92300000000000004</v>
      </c>
      <c r="AC4214" s="11">
        <v>2.2252399999999999</v>
      </c>
      <c r="AD4214" s="71">
        <f t="shared" si="199"/>
        <v>0.158</v>
      </c>
      <c r="AE4214" s="71">
        <f t="shared" si="200"/>
        <v>0</v>
      </c>
      <c r="AF4214" s="71">
        <f t="shared" si="198"/>
        <v>0</v>
      </c>
      <c r="AG4214" s="277" t="s">
        <v>908</v>
      </c>
      <c r="AH4214" s="277" t="s">
        <v>893</v>
      </c>
      <c r="AI4214" s="276" t="s">
        <v>894</v>
      </c>
      <c r="AJ4214" s="276" t="s">
        <v>895</v>
      </c>
      <c r="AK4214" s="276" t="s">
        <v>372</v>
      </c>
      <c r="AL4214" s="277" t="s">
        <v>189</v>
      </c>
      <c r="AM4214" s="276" t="s">
        <v>877</v>
      </c>
      <c r="AN4214" s="276" t="s">
        <v>518</v>
      </c>
      <c r="AO4214" s="277" t="s">
        <v>519</v>
      </c>
    </row>
    <row r="4215" spans="1:41" ht="15" thickBot="1" x14ac:dyDescent="0.4">
      <c r="A4215" s="8">
        <v>2025</v>
      </c>
      <c r="B4215" s="9" t="s">
        <v>182</v>
      </c>
      <c r="C4215" s="9" t="s">
        <v>189</v>
      </c>
      <c r="D4215" s="9" t="s">
        <v>372</v>
      </c>
      <c r="E4215" s="9" t="s">
        <v>32</v>
      </c>
      <c r="F4215" s="8">
        <v>2026</v>
      </c>
      <c r="G4215" s="11">
        <v>0</v>
      </c>
      <c r="H4215" s="11">
        <v>0.23507</v>
      </c>
      <c r="I4215" s="11">
        <v>0.47039999999999998</v>
      </c>
      <c r="J4215" s="11" t="s">
        <v>35</v>
      </c>
      <c r="K4215" s="11">
        <v>0.50192999999999999</v>
      </c>
      <c r="L4215" s="11">
        <v>0.90627999999999997</v>
      </c>
      <c r="M4215" s="11" t="s">
        <v>35</v>
      </c>
      <c r="N4215" s="11">
        <v>0.16134000000000001</v>
      </c>
      <c r="O4215" s="11">
        <v>0.35674</v>
      </c>
      <c r="P4215" s="11">
        <v>0.28005000000000002</v>
      </c>
      <c r="Q4215" s="11">
        <v>2.7965599999999999</v>
      </c>
      <c r="R4215" s="11">
        <v>0.1046</v>
      </c>
      <c r="S4215" s="11">
        <v>0</v>
      </c>
      <c r="T4215" s="11">
        <v>5.9453500000000004</v>
      </c>
      <c r="U4215" s="11">
        <v>0</v>
      </c>
      <c r="V4215" s="11">
        <v>0</v>
      </c>
      <c r="W4215" s="11">
        <v>0</v>
      </c>
      <c r="X4215" s="11">
        <v>0</v>
      </c>
      <c r="Y4215" s="11">
        <v>5.9453500000000004</v>
      </c>
      <c r="Z4215" s="11">
        <v>0.26774999999999999</v>
      </c>
      <c r="AA4215" s="11">
        <v>0.92171000000000003</v>
      </c>
      <c r="AB4215" s="11">
        <v>1.5400400000000001</v>
      </c>
      <c r="AC4215" s="11">
        <v>2.7294999999999998</v>
      </c>
      <c r="AD4215" s="71">
        <f t="shared" si="199"/>
        <v>0.13239999999999999</v>
      </c>
      <c r="AE4215" s="71">
        <f t="shared" si="200"/>
        <v>0</v>
      </c>
      <c r="AF4215" s="71">
        <f t="shared" si="198"/>
        <v>0</v>
      </c>
      <c r="AG4215" s="277" t="s">
        <v>908</v>
      </c>
      <c r="AH4215" s="277" t="s">
        <v>893</v>
      </c>
      <c r="AI4215" s="276" t="s">
        <v>894</v>
      </c>
      <c r="AJ4215" s="276" t="s">
        <v>895</v>
      </c>
      <c r="AK4215" s="276" t="s">
        <v>372</v>
      </c>
      <c r="AL4215" s="277" t="s">
        <v>189</v>
      </c>
      <c r="AM4215" s="276" t="s">
        <v>877</v>
      </c>
      <c r="AN4215" s="276" t="s">
        <v>518</v>
      </c>
      <c r="AO4215" s="277" t="s">
        <v>519</v>
      </c>
    </row>
    <row r="4216" spans="1:41" ht="15" thickBot="1" x14ac:dyDescent="0.4">
      <c r="A4216" s="8">
        <v>2025</v>
      </c>
      <c r="B4216" s="9" t="s">
        <v>182</v>
      </c>
      <c r="C4216" s="9" t="s">
        <v>189</v>
      </c>
      <c r="D4216" s="9" t="s">
        <v>372</v>
      </c>
      <c r="E4216" s="9" t="s">
        <v>32</v>
      </c>
      <c r="F4216" s="8">
        <v>2027</v>
      </c>
      <c r="G4216" s="11">
        <v>0</v>
      </c>
      <c r="H4216" s="11">
        <v>0.5383</v>
      </c>
      <c r="I4216" s="11">
        <v>0.69160999999999995</v>
      </c>
      <c r="J4216" s="11" t="s">
        <v>35</v>
      </c>
      <c r="K4216" s="11">
        <v>0.35352</v>
      </c>
      <c r="L4216" s="11">
        <v>0.95313999999999999</v>
      </c>
      <c r="M4216" s="11" t="s">
        <v>35</v>
      </c>
      <c r="N4216" s="11">
        <v>0.30273</v>
      </c>
      <c r="O4216" s="11">
        <v>0.72687999999999997</v>
      </c>
      <c r="P4216" s="11">
        <v>0.61451999999999996</v>
      </c>
      <c r="Q4216" s="11">
        <v>2.6501399999999999</v>
      </c>
      <c r="R4216" s="11">
        <v>0.14130000000000001</v>
      </c>
      <c r="S4216" s="11">
        <v>0</v>
      </c>
      <c r="T4216" s="11">
        <v>7.1156800000000002</v>
      </c>
      <c r="U4216" s="11">
        <v>0</v>
      </c>
      <c r="V4216" s="11">
        <v>0</v>
      </c>
      <c r="W4216" s="11">
        <v>0</v>
      </c>
      <c r="X4216" s="11">
        <v>0</v>
      </c>
      <c r="Y4216" s="11">
        <v>7.1156800000000002</v>
      </c>
      <c r="Z4216" s="11">
        <v>0.38871</v>
      </c>
      <c r="AA4216" s="11">
        <v>1.0560099999999999</v>
      </c>
      <c r="AB4216" s="11">
        <v>1.6125700000000001</v>
      </c>
      <c r="AC4216" s="11">
        <v>3.0572900000000001</v>
      </c>
      <c r="AD4216" s="71">
        <f t="shared" si="199"/>
        <v>0.14349999999999999</v>
      </c>
      <c r="AE4216" s="71">
        <f t="shared" si="200"/>
        <v>0</v>
      </c>
      <c r="AF4216" s="71">
        <f t="shared" si="198"/>
        <v>0</v>
      </c>
      <c r="AG4216" s="277" t="s">
        <v>908</v>
      </c>
      <c r="AH4216" s="277" t="s">
        <v>893</v>
      </c>
      <c r="AI4216" s="276" t="s">
        <v>894</v>
      </c>
      <c r="AJ4216" s="276" t="s">
        <v>895</v>
      </c>
      <c r="AK4216" s="276" t="s">
        <v>372</v>
      </c>
      <c r="AL4216" s="277" t="s">
        <v>189</v>
      </c>
      <c r="AM4216" s="276" t="s">
        <v>877</v>
      </c>
      <c r="AN4216" s="276" t="s">
        <v>518</v>
      </c>
      <c r="AO4216" s="277" t="s">
        <v>519</v>
      </c>
    </row>
    <row r="4217" spans="1:41" ht="15" thickBot="1" x14ac:dyDescent="0.4">
      <c r="A4217" s="8">
        <v>2025</v>
      </c>
      <c r="B4217" s="9" t="s">
        <v>182</v>
      </c>
      <c r="C4217" s="9" t="s">
        <v>189</v>
      </c>
      <c r="D4217" s="9" t="s">
        <v>372</v>
      </c>
      <c r="E4217" s="9" t="s">
        <v>32</v>
      </c>
      <c r="F4217" s="8">
        <v>2028</v>
      </c>
      <c r="G4217" s="11">
        <v>0</v>
      </c>
      <c r="H4217" s="11">
        <v>0.56521999999999994</v>
      </c>
      <c r="I4217" s="11">
        <v>0.76566999999999996</v>
      </c>
      <c r="J4217" s="11" t="s">
        <v>35</v>
      </c>
      <c r="K4217" s="11">
        <v>0.44220999999999999</v>
      </c>
      <c r="L4217" s="11">
        <v>0.70904</v>
      </c>
      <c r="M4217" s="11" t="s">
        <v>35</v>
      </c>
      <c r="N4217" s="11">
        <v>0.46514</v>
      </c>
      <c r="O4217" s="11">
        <v>0.56537999999999999</v>
      </c>
      <c r="P4217" s="11">
        <v>0.88085999999999998</v>
      </c>
      <c r="Q4217" s="11">
        <v>2.45966</v>
      </c>
      <c r="R4217" s="11">
        <v>0.17662</v>
      </c>
      <c r="S4217" s="11">
        <v>0</v>
      </c>
      <c r="T4217" s="11">
        <v>7.35785</v>
      </c>
      <c r="U4217" s="11">
        <v>0</v>
      </c>
      <c r="V4217" s="11">
        <v>0</v>
      </c>
      <c r="W4217" s="11">
        <v>0</v>
      </c>
      <c r="X4217" s="11">
        <v>0</v>
      </c>
      <c r="Y4217" s="11">
        <v>7.35785</v>
      </c>
      <c r="Z4217" s="11">
        <v>0.63553999999999999</v>
      </c>
      <c r="AA4217" s="11">
        <v>1.2832300000000001</v>
      </c>
      <c r="AB4217" s="11">
        <v>1.6773400000000001</v>
      </c>
      <c r="AC4217" s="11">
        <v>3.59612</v>
      </c>
      <c r="AD4217" s="71">
        <f t="shared" si="199"/>
        <v>0.3281</v>
      </c>
      <c r="AE4217" s="71">
        <f t="shared" si="200"/>
        <v>0</v>
      </c>
      <c r="AF4217" s="71">
        <f t="shared" si="198"/>
        <v>0</v>
      </c>
      <c r="AG4217" s="277" t="s">
        <v>908</v>
      </c>
      <c r="AH4217" s="277" t="s">
        <v>893</v>
      </c>
      <c r="AI4217" s="276" t="s">
        <v>894</v>
      </c>
      <c r="AJ4217" s="276" t="s">
        <v>895</v>
      </c>
      <c r="AK4217" s="276" t="s">
        <v>372</v>
      </c>
      <c r="AL4217" s="277" t="s">
        <v>189</v>
      </c>
      <c r="AM4217" s="276" t="s">
        <v>877</v>
      </c>
      <c r="AN4217" s="276" t="s">
        <v>518</v>
      </c>
      <c r="AO4217" s="277" t="s">
        <v>519</v>
      </c>
    </row>
    <row r="4218" spans="1:41" ht="15" thickBot="1" x14ac:dyDescent="0.4">
      <c r="A4218" s="8">
        <v>2025</v>
      </c>
      <c r="B4218" s="9" t="s">
        <v>182</v>
      </c>
      <c r="C4218" s="9" t="s">
        <v>189</v>
      </c>
      <c r="D4218" s="9" t="s">
        <v>372</v>
      </c>
      <c r="E4218" s="9" t="s">
        <v>32</v>
      </c>
      <c r="F4218" s="8">
        <v>2029</v>
      </c>
      <c r="G4218" s="11">
        <v>0</v>
      </c>
      <c r="H4218" s="11">
        <v>0.65517000000000003</v>
      </c>
      <c r="I4218" s="11">
        <v>0.79947999999999997</v>
      </c>
      <c r="J4218" s="11" t="s">
        <v>35</v>
      </c>
      <c r="K4218" s="11">
        <v>0.74199000000000004</v>
      </c>
      <c r="L4218" s="11">
        <v>0.82647999999999999</v>
      </c>
      <c r="M4218" s="11" t="s">
        <v>35</v>
      </c>
      <c r="N4218" s="11">
        <v>0.73641000000000001</v>
      </c>
      <c r="O4218" s="11">
        <v>0.79103000000000001</v>
      </c>
      <c r="P4218" s="11">
        <v>0.8548</v>
      </c>
      <c r="Q4218" s="11">
        <v>1.98105</v>
      </c>
      <c r="R4218" s="11">
        <v>0.20837</v>
      </c>
      <c r="S4218" s="11">
        <v>0</v>
      </c>
      <c r="T4218" s="11">
        <v>7.7782099999999996</v>
      </c>
      <c r="U4218" s="11">
        <v>0</v>
      </c>
      <c r="V4218" s="11">
        <v>0</v>
      </c>
      <c r="W4218" s="11">
        <v>0</v>
      </c>
      <c r="X4218" s="11">
        <v>0</v>
      </c>
      <c r="Y4218" s="11">
        <v>7.7782099999999996</v>
      </c>
      <c r="Z4218" s="11">
        <v>0.83443999999999996</v>
      </c>
      <c r="AA4218" s="11">
        <v>1.0835900000000001</v>
      </c>
      <c r="AB4218" s="11">
        <v>2.0855899999999998</v>
      </c>
      <c r="AC4218" s="11">
        <v>4.0036199999999997</v>
      </c>
      <c r="AD4218" s="71">
        <f t="shared" si="199"/>
        <v>0.18340000000000001</v>
      </c>
      <c r="AE4218" s="71">
        <f t="shared" si="200"/>
        <v>0</v>
      </c>
      <c r="AF4218" s="71">
        <f t="shared" si="198"/>
        <v>0</v>
      </c>
      <c r="AG4218" s="277" t="s">
        <v>908</v>
      </c>
      <c r="AH4218" s="277" t="s">
        <v>893</v>
      </c>
      <c r="AI4218" s="276" t="s">
        <v>894</v>
      </c>
      <c r="AJ4218" s="276" t="s">
        <v>895</v>
      </c>
      <c r="AK4218" s="276" t="s">
        <v>372</v>
      </c>
      <c r="AL4218" s="277" t="s">
        <v>189</v>
      </c>
      <c r="AM4218" s="276" t="s">
        <v>877</v>
      </c>
      <c r="AN4218" s="276" t="s">
        <v>518</v>
      </c>
      <c r="AO4218" s="277" t="s">
        <v>519</v>
      </c>
    </row>
    <row r="4219" spans="1:41" ht="15" thickBot="1" x14ac:dyDescent="0.4">
      <c r="A4219" s="8">
        <v>2025</v>
      </c>
      <c r="B4219" s="9" t="s">
        <v>182</v>
      </c>
      <c r="C4219" s="9" t="s">
        <v>189</v>
      </c>
      <c r="D4219" s="9" t="s">
        <v>372</v>
      </c>
      <c r="E4219" s="9" t="s">
        <v>32</v>
      </c>
      <c r="F4219" s="8">
        <v>2030</v>
      </c>
      <c r="G4219" s="11">
        <v>0</v>
      </c>
      <c r="H4219" s="11">
        <v>0.64797000000000005</v>
      </c>
      <c r="I4219" s="11">
        <v>1.1337299999999999</v>
      </c>
      <c r="J4219" s="11" t="s">
        <v>35</v>
      </c>
      <c r="K4219" s="11">
        <v>0.32539000000000001</v>
      </c>
      <c r="L4219" s="11">
        <v>0.99528000000000005</v>
      </c>
      <c r="M4219" s="11" t="s">
        <v>35</v>
      </c>
      <c r="N4219" s="11">
        <v>0.81723000000000001</v>
      </c>
      <c r="O4219" s="11">
        <v>0.89156000000000002</v>
      </c>
      <c r="P4219" s="11">
        <v>1.31427</v>
      </c>
      <c r="Q4219" s="11">
        <v>2.0535999999999999</v>
      </c>
      <c r="R4219" s="11">
        <v>0.36376999999999998</v>
      </c>
      <c r="S4219" s="11">
        <v>0</v>
      </c>
      <c r="T4219" s="11">
        <v>8.7289600000000007</v>
      </c>
      <c r="U4219" s="11">
        <v>0</v>
      </c>
      <c r="V4219" s="11">
        <v>0</v>
      </c>
      <c r="W4219" s="11">
        <v>0</v>
      </c>
      <c r="X4219" s="11">
        <v>0</v>
      </c>
      <c r="Y4219" s="11">
        <v>8.7289600000000007</v>
      </c>
      <c r="Z4219" s="11">
        <v>1.1536</v>
      </c>
      <c r="AA4219" s="11">
        <v>0.91844000000000003</v>
      </c>
      <c r="AB4219" s="11">
        <v>2.2275299999999998</v>
      </c>
      <c r="AC4219" s="11">
        <v>4.2995700000000001</v>
      </c>
      <c r="AD4219" s="71">
        <f t="shared" si="199"/>
        <v>0.1862</v>
      </c>
      <c r="AE4219" s="71">
        <f t="shared" si="200"/>
        <v>0</v>
      </c>
      <c r="AF4219" s="71">
        <f t="shared" si="198"/>
        <v>0</v>
      </c>
      <c r="AG4219" s="277" t="s">
        <v>908</v>
      </c>
      <c r="AH4219" s="277" t="s">
        <v>893</v>
      </c>
      <c r="AI4219" s="276" t="s">
        <v>894</v>
      </c>
      <c r="AJ4219" s="276" t="s">
        <v>895</v>
      </c>
      <c r="AK4219" s="276" t="s">
        <v>372</v>
      </c>
      <c r="AL4219" s="277" t="s">
        <v>189</v>
      </c>
      <c r="AM4219" s="276" t="s">
        <v>877</v>
      </c>
      <c r="AN4219" s="276" t="s">
        <v>518</v>
      </c>
      <c r="AO4219" s="277" t="s">
        <v>519</v>
      </c>
    </row>
    <row r="4220" spans="1:41" ht="15" thickBot="1" x14ac:dyDescent="0.4">
      <c r="A4220" s="8">
        <v>2025</v>
      </c>
      <c r="B4220" s="9" t="s">
        <v>182</v>
      </c>
      <c r="C4220" s="9" t="s">
        <v>189</v>
      </c>
      <c r="D4220" s="9" t="s">
        <v>372</v>
      </c>
      <c r="E4220" s="9" t="s">
        <v>32</v>
      </c>
      <c r="F4220" s="8">
        <v>2031</v>
      </c>
      <c r="G4220" s="11">
        <v>0</v>
      </c>
      <c r="H4220" s="11">
        <v>0.59992999999999996</v>
      </c>
      <c r="I4220" s="11">
        <v>1.3648899999999999</v>
      </c>
      <c r="J4220" s="11" t="s">
        <v>35</v>
      </c>
      <c r="K4220" s="11">
        <v>0.52420999999999995</v>
      </c>
      <c r="L4220" s="11">
        <v>0.76315999999999995</v>
      </c>
      <c r="M4220" s="11" t="s">
        <v>35</v>
      </c>
      <c r="N4220" s="11">
        <v>1.0197099999999999</v>
      </c>
      <c r="O4220" s="11">
        <v>0.84387000000000001</v>
      </c>
      <c r="P4220" s="11">
        <v>1.78352</v>
      </c>
      <c r="Q4220" s="11">
        <v>2.19015</v>
      </c>
      <c r="R4220" s="11">
        <v>0.30864000000000003</v>
      </c>
      <c r="S4220" s="11">
        <v>0</v>
      </c>
      <c r="T4220" s="11">
        <v>9.5541599999999995</v>
      </c>
      <c r="U4220" s="11">
        <v>0</v>
      </c>
      <c r="V4220" s="11">
        <v>0</v>
      </c>
      <c r="W4220" s="11">
        <v>0</v>
      </c>
      <c r="X4220" s="11">
        <v>0</v>
      </c>
      <c r="Y4220" s="11">
        <v>9.5541599999999995</v>
      </c>
      <c r="Z4220" s="11">
        <v>1.39933</v>
      </c>
      <c r="AA4220" s="11">
        <v>1.2954300000000001</v>
      </c>
      <c r="AB4220" s="11">
        <v>2.0748500000000001</v>
      </c>
      <c r="AC4220" s="11">
        <v>4.7696100000000001</v>
      </c>
      <c r="AD4220" s="71">
        <f t="shared" si="199"/>
        <v>0.15609999999999999</v>
      </c>
      <c r="AE4220" s="71">
        <f t="shared" si="200"/>
        <v>0</v>
      </c>
      <c r="AF4220" s="71">
        <f t="shared" si="198"/>
        <v>0</v>
      </c>
      <c r="AG4220" s="277" t="s">
        <v>908</v>
      </c>
      <c r="AH4220" s="277" t="s">
        <v>893</v>
      </c>
      <c r="AI4220" s="276" t="s">
        <v>894</v>
      </c>
      <c r="AJ4220" s="276" t="s">
        <v>895</v>
      </c>
      <c r="AK4220" s="276" t="s">
        <v>372</v>
      </c>
      <c r="AL4220" s="277" t="s">
        <v>189</v>
      </c>
      <c r="AM4220" s="276" t="s">
        <v>877</v>
      </c>
      <c r="AN4220" s="276" t="s">
        <v>518</v>
      </c>
      <c r="AO4220" s="277" t="s">
        <v>519</v>
      </c>
    </row>
    <row r="4221" spans="1:41" ht="15" thickBot="1" x14ac:dyDescent="0.4">
      <c r="A4221" s="8">
        <v>2025</v>
      </c>
      <c r="B4221" s="9" t="s">
        <v>182</v>
      </c>
      <c r="C4221" s="9" t="s">
        <v>189</v>
      </c>
      <c r="D4221" s="9" t="s">
        <v>372</v>
      </c>
      <c r="E4221" s="9" t="s">
        <v>32</v>
      </c>
      <c r="F4221" s="8">
        <v>2032</v>
      </c>
      <c r="G4221" s="11">
        <v>0</v>
      </c>
      <c r="H4221" s="11">
        <v>0.80198999999999998</v>
      </c>
      <c r="I4221" s="11">
        <v>1.3841699999999999</v>
      </c>
      <c r="J4221" s="11" t="s">
        <v>35</v>
      </c>
      <c r="K4221" s="11">
        <v>0.41910999999999998</v>
      </c>
      <c r="L4221" s="11">
        <v>0.79454000000000002</v>
      </c>
      <c r="M4221" s="11" t="s">
        <v>35</v>
      </c>
      <c r="N4221" s="11">
        <v>1.1695899999999999</v>
      </c>
      <c r="O4221" s="11">
        <v>1.15245</v>
      </c>
      <c r="P4221" s="11">
        <v>2.1516000000000002</v>
      </c>
      <c r="Q4221" s="11">
        <v>2.3265799999999999</v>
      </c>
      <c r="R4221" s="11">
        <v>0.38135000000000002</v>
      </c>
      <c r="S4221" s="11">
        <v>0</v>
      </c>
      <c r="T4221" s="11">
        <v>10.705159999999999</v>
      </c>
      <c r="U4221" s="11">
        <v>0</v>
      </c>
      <c r="V4221" s="11">
        <v>0</v>
      </c>
      <c r="W4221" s="11">
        <v>0</v>
      </c>
      <c r="X4221" s="11">
        <v>0</v>
      </c>
      <c r="Y4221" s="11">
        <v>10.705159999999999</v>
      </c>
      <c r="Z4221" s="11">
        <v>1.6528700000000001</v>
      </c>
      <c r="AA4221" s="11">
        <v>1.08013</v>
      </c>
      <c r="AB4221" s="11">
        <v>1.7644899999999999</v>
      </c>
      <c r="AC4221" s="11">
        <v>4.49749</v>
      </c>
      <c r="AD4221" s="71">
        <f t="shared" si="199"/>
        <v>0.12379999999999999</v>
      </c>
      <c r="AE4221" s="71">
        <f t="shared" si="200"/>
        <v>0</v>
      </c>
      <c r="AF4221" s="71">
        <f t="shared" si="198"/>
        <v>0</v>
      </c>
      <c r="AG4221" s="277" t="s">
        <v>908</v>
      </c>
      <c r="AH4221" s="277" t="s">
        <v>893</v>
      </c>
      <c r="AI4221" s="276" t="s">
        <v>894</v>
      </c>
      <c r="AJ4221" s="276" t="s">
        <v>895</v>
      </c>
      <c r="AK4221" s="276" t="s">
        <v>372</v>
      </c>
      <c r="AL4221" s="277" t="s">
        <v>189</v>
      </c>
      <c r="AM4221" s="276" t="s">
        <v>877</v>
      </c>
      <c r="AN4221" s="276" t="s">
        <v>518</v>
      </c>
      <c r="AO4221" s="277" t="s">
        <v>519</v>
      </c>
    </row>
    <row r="4222" spans="1:41" ht="15" thickBot="1" x14ac:dyDescent="0.4">
      <c r="A4222" s="8">
        <v>2025</v>
      </c>
      <c r="B4222" s="9" t="s">
        <v>182</v>
      </c>
      <c r="C4222" s="9" t="s">
        <v>189</v>
      </c>
      <c r="D4222" s="9" t="s">
        <v>372</v>
      </c>
      <c r="E4222" s="9" t="s">
        <v>32</v>
      </c>
      <c r="F4222" s="8">
        <v>2033</v>
      </c>
      <c r="G4222" s="11">
        <v>0</v>
      </c>
      <c r="H4222" s="11">
        <v>0.76461999999999997</v>
      </c>
      <c r="I4222" s="11">
        <v>1.7865599999999999</v>
      </c>
      <c r="J4222" s="11" t="s">
        <v>35</v>
      </c>
      <c r="K4222" s="11">
        <v>0.25935999999999998</v>
      </c>
      <c r="L4222" s="11">
        <v>0.89227999999999996</v>
      </c>
      <c r="M4222" s="11" t="s">
        <v>35</v>
      </c>
      <c r="N4222" s="11">
        <v>1.47374</v>
      </c>
      <c r="O4222" s="11">
        <v>1.0970500000000001</v>
      </c>
      <c r="P4222" s="11">
        <v>1.9588399999999999</v>
      </c>
      <c r="Q4222" s="11">
        <v>2.00596</v>
      </c>
      <c r="R4222" s="11">
        <v>0.32374000000000003</v>
      </c>
      <c r="S4222" s="11">
        <v>0</v>
      </c>
      <c r="T4222" s="11">
        <v>10.86002</v>
      </c>
      <c r="U4222" s="11">
        <v>0</v>
      </c>
      <c r="V4222" s="11">
        <v>0</v>
      </c>
      <c r="W4222" s="11">
        <v>0</v>
      </c>
      <c r="X4222" s="11">
        <v>0</v>
      </c>
      <c r="Y4222" s="11">
        <v>10.86002</v>
      </c>
      <c r="Z4222" s="11">
        <v>1.8349200000000001</v>
      </c>
      <c r="AA4222" s="11">
        <v>1.01875</v>
      </c>
      <c r="AB4222" s="11">
        <v>1.73068</v>
      </c>
      <c r="AC4222" s="11">
        <v>4.5843499999999997</v>
      </c>
      <c r="AD4222" s="71">
        <f t="shared" si="199"/>
        <v>0.2979</v>
      </c>
      <c r="AE4222" s="71">
        <f t="shared" si="200"/>
        <v>0</v>
      </c>
      <c r="AF4222" s="71">
        <f t="shared" si="198"/>
        <v>0</v>
      </c>
      <c r="AG4222" s="277" t="s">
        <v>908</v>
      </c>
      <c r="AH4222" s="277" t="s">
        <v>893</v>
      </c>
      <c r="AI4222" s="276" t="s">
        <v>894</v>
      </c>
      <c r="AJ4222" s="276" t="s">
        <v>895</v>
      </c>
      <c r="AK4222" s="276" t="s">
        <v>372</v>
      </c>
      <c r="AL4222" s="277" t="s">
        <v>189</v>
      </c>
      <c r="AM4222" s="276" t="s">
        <v>877</v>
      </c>
      <c r="AN4222" s="276" t="s">
        <v>518</v>
      </c>
      <c r="AO4222" s="277" t="s">
        <v>519</v>
      </c>
    </row>
    <row r="4223" spans="1:41" ht="15" thickBot="1" x14ac:dyDescent="0.4">
      <c r="A4223" s="8">
        <v>2025</v>
      </c>
      <c r="B4223" s="9" t="s">
        <v>182</v>
      </c>
      <c r="C4223" s="9" t="s">
        <v>189</v>
      </c>
      <c r="D4223" s="9" t="s">
        <v>372</v>
      </c>
      <c r="E4223" s="9" t="s">
        <v>32</v>
      </c>
      <c r="F4223" s="8">
        <v>2034</v>
      </c>
      <c r="G4223" s="11">
        <v>0</v>
      </c>
      <c r="H4223" s="11">
        <v>0.81957000000000002</v>
      </c>
      <c r="I4223" s="11">
        <v>1.5846100000000001</v>
      </c>
      <c r="J4223" s="11" t="s">
        <v>35</v>
      </c>
      <c r="K4223" s="11">
        <v>0.46922000000000003</v>
      </c>
      <c r="L4223" s="11">
        <v>0.98536000000000001</v>
      </c>
      <c r="M4223" s="11" t="s">
        <v>35</v>
      </c>
      <c r="N4223" s="11">
        <v>1.3872800000000001</v>
      </c>
      <c r="O4223" s="11">
        <v>1.01681</v>
      </c>
      <c r="P4223" s="11">
        <v>2.5443699999999998</v>
      </c>
      <c r="Q4223" s="11">
        <v>2.55409</v>
      </c>
      <c r="R4223" s="11">
        <v>0.50616000000000005</v>
      </c>
      <c r="S4223" s="11">
        <v>0</v>
      </c>
      <c r="T4223" s="11">
        <v>12.03412</v>
      </c>
      <c r="U4223" s="11">
        <v>0</v>
      </c>
      <c r="V4223" s="11">
        <v>0</v>
      </c>
      <c r="W4223" s="11">
        <v>0</v>
      </c>
      <c r="X4223" s="11">
        <v>0</v>
      </c>
      <c r="Y4223" s="11">
        <v>12.03412</v>
      </c>
      <c r="Z4223" s="11">
        <v>1.47987</v>
      </c>
      <c r="AA4223" s="11">
        <v>1.15968</v>
      </c>
      <c r="AB4223" s="11">
        <v>1.56542</v>
      </c>
      <c r="AC4223" s="11">
        <v>4.2049599999999998</v>
      </c>
      <c r="AD4223" s="71">
        <f t="shared" si="199"/>
        <v>0.1666</v>
      </c>
      <c r="AE4223" s="71">
        <f t="shared" si="200"/>
        <v>0</v>
      </c>
      <c r="AF4223" s="71">
        <f t="shared" si="198"/>
        <v>0</v>
      </c>
      <c r="AG4223" s="277" t="s">
        <v>908</v>
      </c>
      <c r="AH4223" s="277" t="s">
        <v>893</v>
      </c>
      <c r="AI4223" s="276" t="s">
        <v>894</v>
      </c>
      <c r="AJ4223" s="276" t="s">
        <v>895</v>
      </c>
      <c r="AK4223" s="276" t="s">
        <v>372</v>
      </c>
      <c r="AL4223" s="277" t="s">
        <v>189</v>
      </c>
      <c r="AM4223" s="276" t="s">
        <v>877</v>
      </c>
      <c r="AN4223" s="276" t="s">
        <v>518</v>
      </c>
      <c r="AO4223" s="277" t="s">
        <v>519</v>
      </c>
    </row>
    <row r="4224" spans="1:41" ht="15" thickBot="1" x14ac:dyDescent="0.4">
      <c r="A4224" s="8">
        <v>2025</v>
      </c>
      <c r="B4224" s="9" t="s">
        <v>182</v>
      </c>
      <c r="C4224" s="9" t="s">
        <v>189</v>
      </c>
      <c r="D4224" s="9" t="s">
        <v>372</v>
      </c>
      <c r="E4224" s="9" t="s">
        <v>32</v>
      </c>
      <c r="F4224" s="8">
        <v>2035</v>
      </c>
      <c r="G4224" s="11">
        <v>0</v>
      </c>
      <c r="H4224" s="11">
        <v>1.0007699999999999</v>
      </c>
      <c r="I4224" s="11">
        <v>1.5713299999999999</v>
      </c>
      <c r="J4224" s="11" t="s">
        <v>35</v>
      </c>
      <c r="K4224" s="11">
        <v>0.28967999999999999</v>
      </c>
      <c r="L4224" s="11">
        <v>0.78896999999999995</v>
      </c>
      <c r="M4224" s="11" t="s">
        <v>35</v>
      </c>
      <c r="N4224" s="11">
        <v>1.5504</v>
      </c>
      <c r="O4224" s="11">
        <v>0.97306999999999999</v>
      </c>
      <c r="P4224" s="11">
        <v>2.6429100000000001</v>
      </c>
      <c r="Q4224" s="11">
        <v>2.6556000000000002</v>
      </c>
      <c r="R4224" s="11">
        <v>0.51868999999999998</v>
      </c>
      <c r="S4224" s="11">
        <v>0</v>
      </c>
      <c r="T4224" s="11">
        <v>12.147729999999999</v>
      </c>
      <c r="U4224" s="11">
        <v>0</v>
      </c>
      <c r="V4224" s="11">
        <v>0</v>
      </c>
      <c r="W4224" s="11">
        <v>0</v>
      </c>
      <c r="X4224" s="11">
        <v>0</v>
      </c>
      <c r="Y4224" s="11">
        <v>12.147729999999999</v>
      </c>
      <c r="Z4224" s="11">
        <v>1.28851</v>
      </c>
      <c r="AA4224" s="11">
        <v>1.8253699999999999</v>
      </c>
      <c r="AB4224" s="11">
        <v>2.2010399999999999</v>
      </c>
      <c r="AC4224" s="11">
        <v>5.3149300000000004</v>
      </c>
      <c r="AD4224" s="71">
        <f t="shared" si="199"/>
        <v>0.15629999999999999</v>
      </c>
      <c r="AE4224" s="71">
        <f t="shared" si="200"/>
        <v>0</v>
      </c>
      <c r="AF4224" s="71">
        <f t="shared" si="198"/>
        <v>0</v>
      </c>
      <c r="AG4224" s="277" t="s">
        <v>908</v>
      </c>
      <c r="AH4224" s="277" t="s">
        <v>893</v>
      </c>
      <c r="AI4224" s="276" t="s">
        <v>894</v>
      </c>
      <c r="AJ4224" s="276" t="s">
        <v>895</v>
      </c>
      <c r="AK4224" s="276" t="s">
        <v>372</v>
      </c>
      <c r="AL4224" s="277" t="s">
        <v>189</v>
      </c>
      <c r="AM4224" s="276" t="s">
        <v>877</v>
      </c>
      <c r="AN4224" s="276" t="s">
        <v>518</v>
      </c>
      <c r="AO4224" s="277" t="s">
        <v>519</v>
      </c>
    </row>
    <row r="4225" spans="1:41" ht="23.5" thickBot="1" x14ac:dyDescent="0.4">
      <c r="A4225" s="8">
        <v>2025</v>
      </c>
      <c r="B4225" s="9" t="s">
        <v>182</v>
      </c>
      <c r="C4225" s="9" t="s">
        <v>190</v>
      </c>
      <c r="D4225" s="9" t="s">
        <v>373</v>
      </c>
      <c r="E4225" s="97" t="s">
        <v>29</v>
      </c>
      <c r="F4225" s="8">
        <v>2025</v>
      </c>
      <c r="G4225" s="10">
        <v>0</v>
      </c>
      <c r="H4225" s="10">
        <v>0</v>
      </c>
      <c r="I4225" s="10">
        <v>0</v>
      </c>
      <c r="J4225" s="10">
        <v>0</v>
      </c>
      <c r="K4225" s="10">
        <v>0</v>
      </c>
      <c r="L4225" s="10">
        <v>0</v>
      </c>
      <c r="M4225" s="10">
        <v>0</v>
      </c>
      <c r="N4225" s="10">
        <v>0</v>
      </c>
      <c r="O4225" s="10">
        <v>0</v>
      </c>
      <c r="P4225" s="10" t="s">
        <v>35</v>
      </c>
      <c r="Q4225" s="10" t="s">
        <v>35</v>
      </c>
      <c r="R4225" s="10">
        <v>0</v>
      </c>
      <c r="S4225" s="10">
        <v>0</v>
      </c>
      <c r="T4225" s="10">
        <v>25</v>
      </c>
      <c r="U4225" s="10">
        <v>0</v>
      </c>
      <c r="V4225" s="10">
        <v>0</v>
      </c>
      <c r="W4225" s="10">
        <v>0</v>
      </c>
      <c r="X4225" s="10">
        <v>0</v>
      </c>
      <c r="Y4225" s="10">
        <v>25</v>
      </c>
      <c r="Z4225" s="10">
        <v>0</v>
      </c>
      <c r="AA4225" s="29" t="s">
        <v>35</v>
      </c>
      <c r="AB4225" s="29" t="s">
        <v>35</v>
      </c>
      <c r="AC4225" s="10" t="s">
        <v>35</v>
      </c>
      <c r="AD4225" s="71">
        <f t="shared" si="199"/>
        <v>25</v>
      </c>
      <c r="AE4225" s="71">
        <f t="shared" si="200"/>
        <v>0</v>
      </c>
      <c r="AF4225" s="71" t="e">
        <f t="shared" si="198"/>
        <v>#VALUE!</v>
      </c>
      <c r="AG4225" s="277" t="s">
        <v>905</v>
      </c>
      <c r="AH4225" s="277" t="s">
        <v>896</v>
      </c>
      <c r="AI4225" s="276" t="s">
        <v>897</v>
      </c>
      <c r="AJ4225" s="276" t="s">
        <v>898</v>
      </c>
      <c r="AK4225" s="276" t="s">
        <v>373</v>
      </c>
      <c r="AL4225" s="277" t="s">
        <v>190</v>
      </c>
      <c r="AM4225" s="276" t="s">
        <v>877</v>
      </c>
      <c r="AN4225" s="276" t="s">
        <v>518</v>
      </c>
      <c r="AO4225" s="277" t="s">
        <v>519</v>
      </c>
    </row>
    <row r="4226" spans="1:41" ht="15" thickBot="1" x14ac:dyDescent="0.4">
      <c r="A4226" s="8">
        <v>2025</v>
      </c>
      <c r="B4226" s="9" t="s">
        <v>182</v>
      </c>
      <c r="C4226" s="9" t="s">
        <v>190</v>
      </c>
      <c r="D4226" s="9" t="s">
        <v>373</v>
      </c>
      <c r="E4226" s="9" t="s">
        <v>30</v>
      </c>
      <c r="F4226" s="8">
        <v>2025</v>
      </c>
      <c r="G4226" s="11">
        <v>0</v>
      </c>
      <c r="H4226" s="11">
        <v>0</v>
      </c>
      <c r="I4226" s="11">
        <v>0</v>
      </c>
      <c r="J4226" s="11">
        <v>0</v>
      </c>
      <c r="K4226" s="11">
        <v>0</v>
      </c>
      <c r="L4226" s="11">
        <v>0</v>
      </c>
      <c r="M4226" s="11">
        <v>0</v>
      </c>
      <c r="N4226" s="11">
        <v>0</v>
      </c>
      <c r="O4226" s="11">
        <v>0</v>
      </c>
      <c r="P4226" s="11" t="s">
        <v>35</v>
      </c>
      <c r="Q4226" s="11" t="s">
        <v>35</v>
      </c>
      <c r="R4226" s="11">
        <v>0</v>
      </c>
      <c r="S4226" s="11">
        <v>0</v>
      </c>
      <c r="T4226" s="11">
        <v>8.7569999999999995E-2</v>
      </c>
      <c r="U4226" s="11">
        <v>0</v>
      </c>
      <c r="V4226" s="11">
        <v>0</v>
      </c>
      <c r="W4226" s="11">
        <v>0</v>
      </c>
      <c r="X4226" s="11">
        <v>0</v>
      </c>
      <c r="Y4226" s="11">
        <v>8.7569999999999995E-2</v>
      </c>
      <c r="Z4226" s="11">
        <v>0</v>
      </c>
      <c r="AA4226" s="28" t="s">
        <v>35</v>
      </c>
      <c r="AB4226" s="28" t="s">
        <v>35</v>
      </c>
      <c r="AC4226" s="11" t="s">
        <v>35</v>
      </c>
      <c r="AD4226" s="71">
        <f t="shared" si="199"/>
        <v>8.7599999999999997E-2</v>
      </c>
      <c r="AE4226" s="71">
        <f t="shared" si="200"/>
        <v>0</v>
      </c>
      <c r="AF4226" s="71" t="e">
        <f t="shared" si="198"/>
        <v>#VALUE!</v>
      </c>
      <c r="AG4226" s="277" t="s">
        <v>906</v>
      </c>
      <c r="AH4226" s="277" t="s">
        <v>896</v>
      </c>
      <c r="AI4226" s="276" t="s">
        <v>897</v>
      </c>
      <c r="AJ4226" s="276" t="s">
        <v>898</v>
      </c>
      <c r="AK4226" s="276" t="s">
        <v>373</v>
      </c>
      <c r="AL4226" s="277" t="s">
        <v>190</v>
      </c>
      <c r="AM4226" s="276" t="s">
        <v>877</v>
      </c>
      <c r="AN4226" s="276" t="s">
        <v>518</v>
      </c>
      <c r="AO4226" s="277" t="s">
        <v>519</v>
      </c>
    </row>
    <row r="4227" spans="1:41" ht="15" thickBot="1" x14ac:dyDescent="0.4">
      <c r="A4227" s="8">
        <v>2025</v>
      </c>
      <c r="B4227" s="9" t="s">
        <v>182</v>
      </c>
      <c r="C4227" s="9" t="s">
        <v>190</v>
      </c>
      <c r="D4227" s="9" t="s">
        <v>373</v>
      </c>
      <c r="E4227" s="9" t="s">
        <v>30</v>
      </c>
      <c r="F4227" s="8">
        <v>2026</v>
      </c>
      <c r="G4227" s="11">
        <v>0</v>
      </c>
      <c r="H4227" s="11">
        <v>0</v>
      </c>
      <c r="I4227" s="11">
        <v>0</v>
      </c>
      <c r="J4227" s="11">
        <v>0</v>
      </c>
      <c r="K4227" s="11">
        <v>0</v>
      </c>
      <c r="L4227" s="11">
        <v>0</v>
      </c>
      <c r="M4227" s="11">
        <v>0</v>
      </c>
      <c r="N4227" s="11">
        <v>0</v>
      </c>
      <c r="O4227" s="11">
        <v>0</v>
      </c>
      <c r="P4227" s="11" t="s">
        <v>35</v>
      </c>
      <c r="Q4227" s="11" t="s">
        <v>35</v>
      </c>
      <c r="R4227" s="11">
        <v>0</v>
      </c>
      <c r="S4227" s="11">
        <v>0</v>
      </c>
      <c r="T4227" s="11">
        <v>9.0749999999999997E-2</v>
      </c>
      <c r="U4227" s="11">
        <v>0</v>
      </c>
      <c r="V4227" s="11">
        <v>0</v>
      </c>
      <c r="W4227" s="11">
        <v>0</v>
      </c>
      <c r="X4227" s="11">
        <v>0</v>
      </c>
      <c r="Y4227" s="11">
        <v>9.0749999999999997E-2</v>
      </c>
      <c r="Z4227" s="11">
        <v>0</v>
      </c>
      <c r="AA4227" s="28" t="s">
        <v>35</v>
      </c>
      <c r="AB4227" s="28" t="s">
        <v>35</v>
      </c>
      <c r="AC4227" s="11" t="s">
        <v>35</v>
      </c>
      <c r="AD4227" s="71">
        <f t="shared" si="199"/>
        <v>9.0800000000000006E-2</v>
      </c>
      <c r="AE4227" s="71">
        <f t="shared" si="200"/>
        <v>0</v>
      </c>
      <c r="AF4227" s="71" t="e">
        <f t="shared" si="198"/>
        <v>#VALUE!</v>
      </c>
      <c r="AG4227" s="277" t="s">
        <v>906</v>
      </c>
      <c r="AH4227" s="277" t="s">
        <v>896</v>
      </c>
      <c r="AI4227" s="276" t="s">
        <v>897</v>
      </c>
      <c r="AJ4227" s="276" t="s">
        <v>898</v>
      </c>
      <c r="AK4227" s="276" t="s">
        <v>373</v>
      </c>
      <c r="AL4227" s="277" t="s">
        <v>190</v>
      </c>
      <c r="AM4227" s="276" t="s">
        <v>877</v>
      </c>
      <c r="AN4227" s="276" t="s">
        <v>518</v>
      </c>
      <c r="AO4227" s="277" t="s">
        <v>519</v>
      </c>
    </row>
    <row r="4228" spans="1:41" ht="15" thickBot="1" x14ac:dyDescent="0.4">
      <c r="A4228" s="8">
        <v>2025</v>
      </c>
      <c r="B4228" s="9" t="s">
        <v>182</v>
      </c>
      <c r="C4228" s="9" t="s">
        <v>190</v>
      </c>
      <c r="D4228" s="9" t="s">
        <v>373</v>
      </c>
      <c r="E4228" s="9" t="s">
        <v>30</v>
      </c>
      <c r="F4228" s="8">
        <v>2027</v>
      </c>
      <c r="G4228" s="11">
        <v>0</v>
      </c>
      <c r="H4228" s="11">
        <v>0</v>
      </c>
      <c r="I4228" s="11">
        <v>0</v>
      </c>
      <c r="J4228" s="11">
        <v>0</v>
      </c>
      <c r="K4228" s="11">
        <v>0</v>
      </c>
      <c r="L4228" s="11">
        <v>0</v>
      </c>
      <c r="M4228" s="11">
        <v>0</v>
      </c>
      <c r="N4228" s="11">
        <v>0</v>
      </c>
      <c r="O4228" s="11">
        <v>0</v>
      </c>
      <c r="P4228" s="11" t="s">
        <v>35</v>
      </c>
      <c r="Q4228" s="11" t="s">
        <v>35</v>
      </c>
      <c r="R4228" s="11">
        <v>0</v>
      </c>
      <c r="S4228" s="11">
        <v>0</v>
      </c>
      <c r="T4228" s="11">
        <v>9.2649999999999996E-2</v>
      </c>
      <c r="U4228" s="11">
        <v>0</v>
      </c>
      <c r="V4228" s="11">
        <v>0</v>
      </c>
      <c r="W4228" s="11">
        <v>0</v>
      </c>
      <c r="X4228" s="11">
        <v>0</v>
      </c>
      <c r="Y4228" s="11">
        <v>9.2649999999999996E-2</v>
      </c>
      <c r="Z4228" s="11">
        <v>0</v>
      </c>
      <c r="AA4228" s="28" t="s">
        <v>35</v>
      </c>
      <c r="AB4228" s="28" t="s">
        <v>35</v>
      </c>
      <c r="AC4228" s="11" t="s">
        <v>35</v>
      </c>
      <c r="AD4228" s="71">
        <f t="shared" si="199"/>
        <v>9.2700000000000005E-2</v>
      </c>
      <c r="AE4228" s="71">
        <f t="shared" si="200"/>
        <v>0</v>
      </c>
      <c r="AF4228" s="71" t="e">
        <f t="shared" si="198"/>
        <v>#VALUE!</v>
      </c>
      <c r="AG4228" s="277" t="s">
        <v>906</v>
      </c>
      <c r="AH4228" s="277" t="s">
        <v>896</v>
      </c>
      <c r="AI4228" s="276" t="s">
        <v>897</v>
      </c>
      <c r="AJ4228" s="276" t="s">
        <v>898</v>
      </c>
      <c r="AK4228" s="276" t="s">
        <v>373</v>
      </c>
      <c r="AL4228" s="277" t="s">
        <v>190</v>
      </c>
      <c r="AM4228" s="276" t="s">
        <v>877</v>
      </c>
      <c r="AN4228" s="276" t="s">
        <v>518</v>
      </c>
      <c r="AO4228" s="277" t="s">
        <v>519</v>
      </c>
    </row>
    <row r="4229" spans="1:41" ht="15" thickBot="1" x14ac:dyDescent="0.4">
      <c r="A4229" s="8">
        <v>2025</v>
      </c>
      <c r="B4229" s="9" t="s">
        <v>182</v>
      </c>
      <c r="C4229" s="9" t="s">
        <v>190</v>
      </c>
      <c r="D4229" s="9" t="s">
        <v>373</v>
      </c>
      <c r="E4229" s="9" t="s">
        <v>30</v>
      </c>
      <c r="F4229" s="8">
        <v>2028</v>
      </c>
      <c r="G4229" s="11">
        <v>0</v>
      </c>
      <c r="H4229" s="11">
        <v>0</v>
      </c>
      <c r="I4229" s="11">
        <v>0</v>
      </c>
      <c r="J4229" s="11">
        <v>0</v>
      </c>
      <c r="K4229" s="11">
        <v>0</v>
      </c>
      <c r="L4229" s="11">
        <v>0</v>
      </c>
      <c r="M4229" s="11">
        <v>0</v>
      </c>
      <c r="N4229" s="11">
        <v>0</v>
      </c>
      <c r="O4229" s="11">
        <v>0</v>
      </c>
      <c r="P4229" s="11" t="s">
        <v>35</v>
      </c>
      <c r="Q4229" s="11" t="s">
        <v>35</v>
      </c>
      <c r="R4229" s="11">
        <v>0</v>
      </c>
      <c r="S4229" s="11">
        <v>0</v>
      </c>
      <c r="T4229" s="11">
        <v>9.4060000000000005E-2</v>
      </c>
      <c r="U4229" s="11">
        <v>0</v>
      </c>
      <c r="V4229" s="11">
        <v>0</v>
      </c>
      <c r="W4229" s="11">
        <v>0</v>
      </c>
      <c r="X4229" s="11">
        <v>0</v>
      </c>
      <c r="Y4229" s="11">
        <v>9.4060000000000005E-2</v>
      </c>
      <c r="Z4229" s="11">
        <v>0</v>
      </c>
      <c r="AA4229" s="28" t="s">
        <v>35</v>
      </c>
      <c r="AB4229" s="28" t="s">
        <v>35</v>
      </c>
      <c r="AC4229" s="11" t="s">
        <v>35</v>
      </c>
      <c r="AD4229" s="71">
        <f t="shared" si="199"/>
        <v>9.4100000000000003E-2</v>
      </c>
      <c r="AE4229" s="71">
        <f t="shared" si="200"/>
        <v>0</v>
      </c>
      <c r="AF4229" s="71" t="e">
        <f t="shared" si="198"/>
        <v>#VALUE!</v>
      </c>
      <c r="AG4229" s="277" t="s">
        <v>906</v>
      </c>
      <c r="AH4229" s="277" t="s">
        <v>896</v>
      </c>
      <c r="AI4229" s="276" t="s">
        <v>897</v>
      </c>
      <c r="AJ4229" s="276" t="s">
        <v>898</v>
      </c>
      <c r="AK4229" s="276" t="s">
        <v>373</v>
      </c>
      <c r="AL4229" s="277" t="s">
        <v>190</v>
      </c>
      <c r="AM4229" s="276" t="s">
        <v>877</v>
      </c>
      <c r="AN4229" s="276" t="s">
        <v>518</v>
      </c>
      <c r="AO4229" s="277" t="s">
        <v>519</v>
      </c>
    </row>
    <row r="4230" spans="1:41" ht="15" thickBot="1" x14ac:dyDescent="0.4">
      <c r="A4230" s="8">
        <v>2025</v>
      </c>
      <c r="B4230" s="9" t="s">
        <v>182</v>
      </c>
      <c r="C4230" s="9" t="s">
        <v>190</v>
      </c>
      <c r="D4230" s="9" t="s">
        <v>373</v>
      </c>
      <c r="E4230" s="9" t="s">
        <v>30</v>
      </c>
      <c r="F4230" s="8">
        <v>2029</v>
      </c>
      <c r="G4230" s="11">
        <v>0</v>
      </c>
      <c r="H4230" s="11">
        <v>0</v>
      </c>
      <c r="I4230" s="11">
        <v>0</v>
      </c>
      <c r="J4230" s="11">
        <v>0</v>
      </c>
      <c r="K4230" s="11">
        <v>0</v>
      </c>
      <c r="L4230" s="11">
        <v>0</v>
      </c>
      <c r="M4230" s="11">
        <v>0</v>
      </c>
      <c r="N4230" s="11">
        <v>0</v>
      </c>
      <c r="O4230" s="11">
        <v>0</v>
      </c>
      <c r="P4230" s="11" t="s">
        <v>35</v>
      </c>
      <c r="Q4230" s="11" t="s">
        <v>35</v>
      </c>
      <c r="R4230" s="11">
        <v>0</v>
      </c>
      <c r="S4230" s="11">
        <v>0</v>
      </c>
      <c r="T4230" s="11">
        <v>9.6320000000000003E-2</v>
      </c>
      <c r="U4230" s="11">
        <v>0</v>
      </c>
      <c r="V4230" s="11">
        <v>0</v>
      </c>
      <c r="W4230" s="11">
        <v>0</v>
      </c>
      <c r="X4230" s="11">
        <v>0</v>
      </c>
      <c r="Y4230" s="11">
        <v>9.6320000000000003E-2</v>
      </c>
      <c r="Z4230" s="11">
        <v>0</v>
      </c>
      <c r="AA4230" s="28" t="s">
        <v>35</v>
      </c>
      <c r="AB4230" s="28" t="s">
        <v>35</v>
      </c>
      <c r="AC4230" s="11" t="s">
        <v>35</v>
      </c>
      <c r="AD4230" s="71">
        <f t="shared" si="199"/>
        <v>9.6299999999999997E-2</v>
      </c>
      <c r="AE4230" s="71">
        <f t="shared" si="200"/>
        <v>0</v>
      </c>
      <c r="AF4230" s="71" t="e">
        <f t="shared" si="198"/>
        <v>#VALUE!</v>
      </c>
      <c r="AG4230" s="277" t="s">
        <v>906</v>
      </c>
      <c r="AH4230" s="277" t="s">
        <v>896</v>
      </c>
      <c r="AI4230" s="276" t="s">
        <v>897</v>
      </c>
      <c r="AJ4230" s="276" t="s">
        <v>898</v>
      </c>
      <c r="AK4230" s="276" t="s">
        <v>373</v>
      </c>
      <c r="AL4230" s="277" t="s">
        <v>190</v>
      </c>
      <c r="AM4230" s="276" t="s">
        <v>877</v>
      </c>
      <c r="AN4230" s="276" t="s">
        <v>518</v>
      </c>
      <c r="AO4230" s="277" t="s">
        <v>519</v>
      </c>
    </row>
    <row r="4231" spans="1:41" ht="15" thickBot="1" x14ac:dyDescent="0.4">
      <c r="A4231" s="8">
        <v>2025</v>
      </c>
      <c r="B4231" s="9" t="s">
        <v>182</v>
      </c>
      <c r="C4231" s="9" t="s">
        <v>190</v>
      </c>
      <c r="D4231" s="9" t="s">
        <v>373</v>
      </c>
      <c r="E4231" s="9" t="s">
        <v>30</v>
      </c>
      <c r="F4231" s="8">
        <v>2030</v>
      </c>
      <c r="G4231" s="11">
        <v>0</v>
      </c>
      <c r="H4231" s="11">
        <v>0</v>
      </c>
      <c r="I4231" s="11">
        <v>0</v>
      </c>
      <c r="J4231" s="11">
        <v>0</v>
      </c>
      <c r="K4231" s="11">
        <v>0</v>
      </c>
      <c r="L4231" s="11">
        <v>0</v>
      </c>
      <c r="M4231" s="11">
        <v>0</v>
      </c>
      <c r="N4231" s="11">
        <v>0</v>
      </c>
      <c r="O4231" s="11">
        <v>0</v>
      </c>
      <c r="P4231" s="11" t="s">
        <v>35</v>
      </c>
      <c r="Q4231" s="11" t="s">
        <v>35</v>
      </c>
      <c r="R4231" s="11">
        <v>0</v>
      </c>
      <c r="S4231" s="11">
        <v>0</v>
      </c>
      <c r="T4231" s="11">
        <v>9.7489999999999993E-2</v>
      </c>
      <c r="U4231" s="11">
        <v>0</v>
      </c>
      <c r="V4231" s="11">
        <v>0</v>
      </c>
      <c r="W4231" s="11">
        <v>0</v>
      </c>
      <c r="X4231" s="11">
        <v>0</v>
      </c>
      <c r="Y4231" s="11">
        <v>9.7489999999999993E-2</v>
      </c>
      <c r="Z4231" s="11">
        <v>0</v>
      </c>
      <c r="AA4231" s="28" t="s">
        <v>35</v>
      </c>
      <c r="AB4231" s="28" t="s">
        <v>35</v>
      </c>
      <c r="AC4231" s="11" t="s">
        <v>35</v>
      </c>
      <c r="AD4231" s="71">
        <f t="shared" si="199"/>
        <v>9.7500000000000003E-2</v>
      </c>
      <c r="AE4231" s="71">
        <f t="shared" si="200"/>
        <v>0</v>
      </c>
      <c r="AF4231" s="71" t="e">
        <f t="shared" si="198"/>
        <v>#VALUE!</v>
      </c>
      <c r="AG4231" s="277" t="s">
        <v>906</v>
      </c>
      <c r="AH4231" s="277" t="s">
        <v>896</v>
      </c>
      <c r="AI4231" s="276" t="s">
        <v>897</v>
      </c>
      <c r="AJ4231" s="276" t="s">
        <v>898</v>
      </c>
      <c r="AK4231" s="276" t="s">
        <v>373</v>
      </c>
      <c r="AL4231" s="277" t="s">
        <v>190</v>
      </c>
      <c r="AM4231" s="276" t="s">
        <v>877</v>
      </c>
      <c r="AN4231" s="276" t="s">
        <v>518</v>
      </c>
      <c r="AO4231" s="277" t="s">
        <v>519</v>
      </c>
    </row>
    <row r="4232" spans="1:41" ht="15" thickBot="1" x14ac:dyDescent="0.4">
      <c r="A4232" s="8">
        <v>2025</v>
      </c>
      <c r="B4232" s="9" t="s">
        <v>182</v>
      </c>
      <c r="C4232" s="9" t="s">
        <v>190</v>
      </c>
      <c r="D4232" s="9" t="s">
        <v>373</v>
      </c>
      <c r="E4232" s="9" t="s">
        <v>30</v>
      </c>
      <c r="F4232" s="8">
        <v>2031</v>
      </c>
      <c r="G4232" s="11">
        <v>0</v>
      </c>
      <c r="H4232" s="11">
        <v>0</v>
      </c>
      <c r="I4232" s="11">
        <v>0</v>
      </c>
      <c r="J4232" s="11">
        <v>0</v>
      </c>
      <c r="K4232" s="11">
        <v>0</v>
      </c>
      <c r="L4232" s="11">
        <v>0</v>
      </c>
      <c r="M4232" s="11">
        <v>0</v>
      </c>
      <c r="N4232" s="11">
        <v>0</v>
      </c>
      <c r="O4232" s="11">
        <v>0</v>
      </c>
      <c r="P4232" s="11" t="s">
        <v>35</v>
      </c>
      <c r="Q4232" s="11" t="s">
        <v>35</v>
      </c>
      <c r="R4232" s="11">
        <v>0</v>
      </c>
      <c r="S4232" s="11">
        <v>0</v>
      </c>
      <c r="T4232" s="11">
        <v>9.7059999999999994E-2</v>
      </c>
      <c r="U4232" s="11">
        <v>0</v>
      </c>
      <c r="V4232" s="11">
        <v>0</v>
      </c>
      <c r="W4232" s="11">
        <v>0</v>
      </c>
      <c r="X4232" s="11">
        <v>0</v>
      </c>
      <c r="Y4232" s="11">
        <v>9.7059999999999994E-2</v>
      </c>
      <c r="Z4232" s="11">
        <v>0</v>
      </c>
      <c r="AA4232" s="28" t="s">
        <v>35</v>
      </c>
      <c r="AB4232" s="28" t="s">
        <v>35</v>
      </c>
      <c r="AC4232" s="11" t="s">
        <v>35</v>
      </c>
      <c r="AD4232" s="71">
        <f t="shared" si="199"/>
        <v>9.7100000000000006E-2</v>
      </c>
      <c r="AE4232" s="71">
        <f t="shared" si="200"/>
        <v>0</v>
      </c>
      <c r="AF4232" s="71" t="e">
        <f t="shared" si="198"/>
        <v>#VALUE!</v>
      </c>
      <c r="AG4232" s="277" t="s">
        <v>906</v>
      </c>
      <c r="AH4232" s="277" t="s">
        <v>896</v>
      </c>
      <c r="AI4232" s="276" t="s">
        <v>897</v>
      </c>
      <c r="AJ4232" s="276" t="s">
        <v>898</v>
      </c>
      <c r="AK4232" s="276" t="s">
        <v>373</v>
      </c>
      <c r="AL4232" s="277" t="s">
        <v>190</v>
      </c>
      <c r="AM4232" s="276" t="s">
        <v>877</v>
      </c>
      <c r="AN4232" s="276" t="s">
        <v>518</v>
      </c>
      <c r="AO4232" s="277" t="s">
        <v>519</v>
      </c>
    </row>
    <row r="4233" spans="1:41" ht="15" thickBot="1" x14ac:dyDescent="0.4">
      <c r="A4233" s="8">
        <v>2025</v>
      </c>
      <c r="B4233" s="9" t="s">
        <v>182</v>
      </c>
      <c r="C4233" s="9" t="s">
        <v>190</v>
      </c>
      <c r="D4233" s="9" t="s">
        <v>373</v>
      </c>
      <c r="E4233" s="9" t="s">
        <v>30</v>
      </c>
      <c r="F4233" s="8">
        <v>2032</v>
      </c>
      <c r="G4233" s="11">
        <v>0</v>
      </c>
      <c r="H4233" s="11">
        <v>0</v>
      </c>
      <c r="I4233" s="11">
        <v>0</v>
      </c>
      <c r="J4233" s="11">
        <v>0</v>
      </c>
      <c r="K4233" s="11">
        <v>0</v>
      </c>
      <c r="L4233" s="11">
        <v>0</v>
      </c>
      <c r="M4233" s="11">
        <v>0</v>
      </c>
      <c r="N4233" s="11">
        <v>0</v>
      </c>
      <c r="O4233" s="11">
        <v>0</v>
      </c>
      <c r="P4233" s="11" t="s">
        <v>35</v>
      </c>
      <c r="Q4233" s="11" t="s">
        <v>35</v>
      </c>
      <c r="R4233" s="11">
        <v>0</v>
      </c>
      <c r="S4233" s="11">
        <v>0</v>
      </c>
      <c r="T4233" s="11">
        <v>9.8540000000000003E-2</v>
      </c>
      <c r="U4233" s="11">
        <v>0</v>
      </c>
      <c r="V4233" s="11">
        <v>0</v>
      </c>
      <c r="W4233" s="11">
        <v>0</v>
      </c>
      <c r="X4233" s="11">
        <v>0</v>
      </c>
      <c r="Y4233" s="11">
        <v>9.8540000000000003E-2</v>
      </c>
      <c r="Z4233" s="11">
        <v>0</v>
      </c>
      <c r="AA4233" s="28" t="s">
        <v>35</v>
      </c>
      <c r="AB4233" s="28" t="s">
        <v>35</v>
      </c>
      <c r="AC4233" s="11" t="s">
        <v>35</v>
      </c>
      <c r="AD4233" s="71">
        <f t="shared" si="199"/>
        <v>9.8500000000000004E-2</v>
      </c>
      <c r="AE4233" s="71">
        <f t="shared" si="200"/>
        <v>0</v>
      </c>
      <c r="AF4233" s="71" t="e">
        <f t="shared" si="198"/>
        <v>#VALUE!</v>
      </c>
      <c r="AG4233" s="277" t="s">
        <v>906</v>
      </c>
      <c r="AH4233" s="277" t="s">
        <v>896</v>
      </c>
      <c r="AI4233" s="276" t="s">
        <v>897</v>
      </c>
      <c r="AJ4233" s="276" t="s">
        <v>898</v>
      </c>
      <c r="AK4233" s="276" t="s">
        <v>373</v>
      </c>
      <c r="AL4233" s="277" t="s">
        <v>190</v>
      </c>
      <c r="AM4233" s="276" t="s">
        <v>877</v>
      </c>
      <c r="AN4233" s="276" t="s">
        <v>518</v>
      </c>
      <c r="AO4233" s="277" t="s">
        <v>519</v>
      </c>
    </row>
    <row r="4234" spans="1:41" ht="15" thickBot="1" x14ac:dyDescent="0.4">
      <c r="A4234" s="8">
        <v>2025</v>
      </c>
      <c r="B4234" s="9" t="s">
        <v>182</v>
      </c>
      <c r="C4234" s="9" t="s">
        <v>190</v>
      </c>
      <c r="D4234" s="9" t="s">
        <v>373</v>
      </c>
      <c r="E4234" s="9" t="s">
        <v>30</v>
      </c>
      <c r="F4234" s="8">
        <v>2033</v>
      </c>
      <c r="G4234" s="11">
        <v>0</v>
      </c>
      <c r="H4234" s="11">
        <v>0</v>
      </c>
      <c r="I4234" s="11">
        <v>0</v>
      </c>
      <c r="J4234" s="11">
        <v>0</v>
      </c>
      <c r="K4234" s="11">
        <v>0</v>
      </c>
      <c r="L4234" s="11">
        <v>0</v>
      </c>
      <c r="M4234" s="11">
        <v>0</v>
      </c>
      <c r="N4234" s="11">
        <v>0</v>
      </c>
      <c r="O4234" s="11">
        <v>0</v>
      </c>
      <c r="P4234" s="11" t="s">
        <v>35</v>
      </c>
      <c r="Q4234" s="11" t="s">
        <v>35</v>
      </c>
      <c r="R4234" s="11">
        <v>0</v>
      </c>
      <c r="S4234" s="11">
        <v>0</v>
      </c>
      <c r="T4234" s="11">
        <v>0.10052999999999999</v>
      </c>
      <c r="U4234" s="11">
        <v>0</v>
      </c>
      <c r="V4234" s="11">
        <v>0</v>
      </c>
      <c r="W4234" s="11">
        <v>0</v>
      </c>
      <c r="X4234" s="11">
        <v>0</v>
      </c>
      <c r="Y4234" s="11">
        <v>0.10052999999999999</v>
      </c>
      <c r="Z4234" s="11">
        <v>0</v>
      </c>
      <c r="AA4234" s="28" t="s">
        <v>35</v>
      </c>
      <c r="AB4234" s="28" t="s">
        <v>35</v>
      </c>
      <c r="AC4234" s="11" t="s">
        <v>35</v>
      </c>
      <c r="AD4234" s="71">
        <f t="shared" si="199"/>
        <v>0.10050000000000001</v>
      </c>
      <c r="AE4234" s="71">
        <f t="shared" si="200"/>
        <v>0</v>
      </c>
      <c r="AF4234" s="71" t="e">
        <f t="shared" si="198"/>
        <v>#VALUE!</v>
      </c>
      <c r="AG4234" s="277" t="s">
        <v>906</v>
      </c>
      <c r="AH4234" s="277" t="s">
        <v>896</v>
      </c>
      <c r="AI4234" s="276" t="s">
        <v>897</v>
      </c>
      <c r="AJ4234" s="276" t="s">
        <v>898</v>
      </c>
      <c r="AK4234" s="276" t="s">
        <v>373</v>
      </c>
      <c r="AL4234" s="277" t="s">
        <v>190</v>
      </c>
      <c r="AM4234" s="276" t="s">
        <v>877</v>
      </c>
      <c r="AN4234" s="276" t="s">
        <v>518</v>
      </c>
      <c r="AO4234" s="277" t="s">
        <v>519</v>
      </c>
    </row>
    <row r="4235" spans="1:41" ht="15" thickBot="1" x14ac:dyDescent="0.4">
      <c r="A4235" s="8">
        <v>2025</v>
      </c>
      <c r="B4235" s="9" t="s">
        <v>182</v>
      </c>
      <c r="C4235" s="9" t="s">
        <v>190</v>
      </c>
      <c r="D4235" s="9" t="s">
        <v>373</v>
      </c>
      <c r="E4235" s="9" t="s">
        <v>30</v>
      </c>
      <c r="F4235" s="8">
        <v>2034</v>
      </c>
      <c r="G4235" s="11">
        <v>0</v>
      </c>
      <c r="H4235" s="11">
        <v>0</v>
      </c>
      <c r="I4235" s="11">
        <v>0</v>
      </c>
      <c r="J4235" s="11">
        <v>0</v>
      </c>
      <c r="K4235" s="11">
        <v>0</v>
      </c>
      <c r="L4235" s="11">
        <v>0</v>
      </c>
      <c r="M4235" s="11">
        <v>0</v>
      </c>
      <c r="N4235" s="11">
        <v>0</v>
      </c>
      <c r="O4235" s="11">
        <v>0</v>
      </c>
      <c r="P4235" s="11" t="s">
        <v>35</v>
      </c>
      <c r="Q4235" s="11" t="s">
        <v>35</v>
      </c>
      <c r="R4235" s="11">
        <v>0</v>
      </c>
      <c r="S4235" s="11">
        <v>0</v>
      </c>
      <c r="T4235" s="11">
        <v>0.10333000000000001</v>
      </c>
      <c r="U4235" s="11">
        <v>0</v>
      </c>
      <c r="V4235" s="11">
        <v>0</v>
      </c>
      <c r="W4235" s="11">
        <v>0</v>
      </c>
      <c r="X4235" s="11">
        <v>0</v>
      </c>
      <c r="Y4235" s="11">
        <v>0.10333000000000001</v>
      </c>
      <c r="Z4235" s="11">
        <v>0</v>
      </c>
      <c r="AA4235" s="28" t="s">
        <v>35</v>
      </c>
      <c r="AB4235" s="28" t="s">
        <v>35</v>
      </c>
      <c r="AC4235" s="11" t="s">
        <v>35</v>
      </c>
      <c r="AD4235" s="71">
        <f t="shared" si="199"/>
        <v>0.1033</v>
      </c>
      <c r="AE4235" s="71">
        <f t="shared" si="200"/>
        <v>0</v>
      </c>
      <c r="AF4235" s="71" t="e">
        <f t="shared" si="198"/>
        <v>#VALUE!</v>
      </c>
      <c r="AG4235" s="277" t="s">
        <v>906</v>
      </c>
      <c r="AH4235" s="277" t="s">
        <v>896</v>
      </c>
      <c r="AI4235" s="276" t="s">
        <v>897</v>
      </c>
      <c r="AJ4235" s="276" t="s">
        <v>898</v>
      </c>
      <c r="AK4235" s="276" t="s">
        <v>373</v>
      </c>
      <c r="AL4235" s="277" t="s">
        <v>190</v>
      </c>
      <c r="AM4235" s="276" t="s">
        <v>877</v>
      </c>
      <c r="AN4235" s="276" t="s">
        <v>518</v>
      </c>
      <c r="AO4235" s="277" t="s">
        <v>519</v>
      </c>
    </row>
    <row r="4236" spans="1:41" ht="15" thickBot="1" x14ac:dyDescent="0.4">
      <c r="A4236" s="8">
        <v>2025</v>
      </c>
      <c r="B4236" s="9" t="s">
        <v>182</v>
      </c>
      <c r="C4236" s="9" t="s">
        <v>190</v>
      </c>
      <c r="D4236" s="9" t="s">
        <v>373</v>
      </c>
      <c r="E4236" s="9" t="s">
        <v>30</v>
      </c>
      <c r="F4236" s="8">
        <v>2035</v>
      </c>
      <c r="G4236" s="11">
        <v>0</v>
      </c>
      <c r="H4236" s="11">
        <v>0</v>
      </c>
      <c r="I4236" s="11">
        <v>0</v>
      </c>
      <c r="J4236" s="11">
        <v>0</v>
      </c>
      <c r="K4236" s="11">
        <v>0</v>
      </c>
      <c r="L4236" s="11">
        <v>0</v>
      </c>
      <c r="M4236" s="11">
        <v>0</v>
      </c>
      <c r="N4236" s="11">
        <v>0</v>
      </c>
      <c r="O4236" s="11">
        <v>0</v>
      </c>
      <c r="P4236" s="11" t="s">
        <v>35</v>
      </c>
      <c r="Q4236" s="11" t="s">
        <v>35</v>
      </c>
      <c r="R4236" s="11">
        <v>0</v>
      </c>
      <c r="S4236" s="11">
        <v>0</v>
      </c>
      <c r="T4236" s="11">
        <v>0.10643</v>
      </c>
      <c r="U4236" s="11">
        <v>0</v>
      </c>
      <c r="V4236" s="11">
        <v>0</v>
      </c>
      <c r="W4236" s="11">
        <v>0</v>
      </c>
      <c r="X4236" s="11">
        <v>0</v>
      </c>
      <c r="Y4236" s="11">
        <v>0.10643</v>
      </c>
      <c r="Z4236" s="11">
        <v>0</v>
      </c>
      <c r="AA4236" s="28" t="s">
        <v>35</v>
      </c>
      <c r="AB4236" s="28" t="s">
        <v>35</v>
      </c>
      <c r="AC4236" s="11" t="s">
        <v>35</v>
      </c>
      <c r="AD4236" s="71">
        <f t="shared" si="199"/>
        <v>0.10639999999999999</v>
      </c>
      <c r="AE4236" s="71">
        <f t="shared" si="200"/>
        <v>0</v>
      </c>
      <c r="AF4236" s="71" t="e">
        <f t="shared" si="198"/>
        <v>#VALUE!</v>
      </c>
      <c r="AG4236" s="277" t="s">
        <v>906</v>
      </c>
      <c r="AH4236" s="277" t="s">
        <v>896</v>
      </c>
      <c r="AI4236" s="276" t="s">
        <v>897</v>
      </c>
      <c r="AJ4236" s="276" t="s">
        <v>898</v>
      </c>
      <c r="AK4236" s="276" t="s">
        <v>373</v>
      </c>
      <c r="AL4236" s="277" t="s">
        <v>190</v>
      </c>
      <c r="AM4236" s="276" t="s">
        <v>877</v>
      </c>
      <c r="AN4236" s="276" t="s">
        <v>518</v>
      </c>
      <c r="AO4236" s="277" t="s">
        <v>519</v>
      </c>
    </row>
    <row r="4237" spans="1:41" ht="15" thickBot="1" x14ac:dyDescent="0.4">
      <c r="A4237" s="8">
        <v>2025</v>
      </c>
      <c r="B4237" s="9" t="s">
        <v>182</v>
      </c>
      <c r="C4237" s="9" t="s">
        <v>190</v>
      </c>
      <c r="D4237" s="9" t="s">
        <v>373</v>
      </c>
      <c r="E4237" s="9" t="s">
        <v>31</v>
      </c>
      <c r="F4237" s="8">
        <v>2025</v>
      </c>
      <c r="G4237" s="11" t="s">
        <v>381</v>
      </c>
      <c r="H4237" s="11" t="s">
        <v>381</v>
      </c>
      <c r="I4237" s="11" t="s">
        <v>381</v>
      </c>
      <c r="J4237" s="11" t="s">
        <v>381</v>
      </c>
      <c r="K4237" s="11" t="s">
        <v>381</v>
      </c>
      <c r="L4237" s="11" t="s">
        <v>381</v>
      </c>
      <c r="M4237" s="11" t="s">
        <v>381</v>
      </c>
      <c r="N4237" s="11" t="s">
        <v>381</v>
      </c>
      <c r="O4237" s="11" t="s">
        <v>381</v>
      </c>
      <c r="P4237" s="11" t="s">
        <v>381</v>
      </c>
      <c r="Q4237" s="11" t="s">
        <v>381</v>
      </c>
      <c r="R4237" s="11" t="s">
        <v>381</v>
      </c>
      <c r="S4237" s="11" t="s">
        <v>381</v>
      </c>
      <c r="T4237" s="11" t="s">
        <v>381</v>
      </c>
      <c r="U4237" s="11" t="s">
        <v>381</v>
      </c>
      <c r="V4237" s="11" t="s">
        <v>381</v>
      </c>
      <c r="W4237" s="11" t="s">
        <v>381</v>
      </c>
      <c r="X4237" s="11" t="s">
        <v>381</v>
      </c>
      <c r="Y4237" s="11" t="s">
        <v>381</v>
      </c>
      <c r="Z4237" s="11">
        <v>0</v>
      </c>
      <c r="AA4237" s="28" t="s">
        <v>35</v>
      </c>
      <c r="AB4237" s="28" t="s">
        <v>35</v>
      </c>
      <c r="AC4237" s="11" t="s">
        <v>35</v>
      </c>
      <c r="AD4237" s="71"/>
      <c r="AE4237" s="71"/>
      <c r="AF4237" s="71" t="e">
        <f t="shared" ref="AF4237:AF4300" si="201">ROUND(AC4237-SUM(Z4237:AB4237),4)</f>
        <v>#VALUE!</v>
      </c>
      <c r="AG4237" s="277" t="s">
        <v>907</v>
      </c>
      <c r="AH4237" s="277" t="s">
        <v>896</v>
      </c>
      <c r="AI4237" s="276" t="s">
        <v>897</v>
      </c>
      <c r="AJ4237" s="276" t="s">
        <v>898</v>
      </c>
      <c r="AK4237" s="276" t="s">
        <v>373</v>
      </c>
      <c r="AL4237" s="277" t="s">
        <v>190</v>
      </c>
      <c r="AM4237" s="276" t="s">
        <v>877</v>
      </c>
      <c r="AN4237" s="276" t="s">
        <v>518</v>
      </c>
      <c r="AO4237" s="277" t="s">
        <v>519</v>
      </c>
    </row>
    <row r="4238" spans="1:41" ht="15" thickBot="1" x14ac:dyDescent="0.4">
      <c r="A4238" s="8">
        <v>2025</v>
      </c>
      <c r="B4238" s="9" t="s">
        <v>182</v>
      </c>
      <c r="C4238" s="9" t="s">
        <v>190</v>
      </c>
      <c r="D4238" s="9" t="s">
        <v>373</v>
      </c>
      <c r="E4238" s="9" t="s">
        <v>31</v>
      </c>
      <c r="F4238" s="8">
        <v>2026</v>
      </c>
      <c r="G4238" s="11" t="s">
        <v>381</v>
      </c>
      <c r="H4238" s="11" t="s">
        <v>381</v>
      </c>
      <c r="I4238" s="11" t="s">
        <v>381</v>
      </c>
      <c r="J4238" s="11" t="s">
        <v>381</v>
      </c>
      <c r="K4238" s="11" t="s">
        <v>381</v>
      </c>
      <c r="L4238" s="11" t="s">
        <v>381</v>
      </c>
      <c r="M4238" s="11" t="s">
        <v>381</v>
      </c>
      <c r="N4238" s="11" t="s">
        <v>381</v>
      </c>
      <c r="O4238" s="11" t="s">
        <v>381</v>
      </c>
      <c r="P4238" s="11" t="s">
        <v>381</v>
      </c>
      <c r="Q4238" s="11" t="s">
        <v>381</v>
      </c>
      <c r="R4238" s="11" t="s">
        <v>381</v>
      </c>
      <c r="S4238" s="11" t="s">
        <v>381</v>
      </c>
      <c r="T4238" s="11" t="s">
        <v>381</v>
      </c>
      <c r="U4238" s="11" t="s">
        <v>381</v>
      </c>
      <c r="V4238" s="11" t="s">
        <v>381</v>
      </c>
      <c r="W4238" s="11" t="s">
        <v>381</v>
      </c>
      <c r="X4238" s="11" t="s">
        <v>381</v>
      </c>
      <c r="Y4238" s="11" t="s">
        <v>381</v>
      </c>
      <c r="Z4238" s="11">
        <v>0</v>
      </c>
      <c r="AA4238" s="28" t="s">
        <v>35</v>
      </c>
      <c r="AB4238" s="28" t="s">
        <v>35</v>
      </c>
      <c r="AC4238" s="11" t="s">
        <v>35</v>
      </c>
      <c r="AD4238" s="71"/>
      <c r="AE4238" s="71"/>
      <c r="AF4238" s="71" t="e">
        <f t="shared" si="201"/>
        <v>#VALUE!</v>
      </c>
      <c r="AG4238" s="277" t="s">
        <v>907</v>
      </c>
      <c r="AH4238" s="277" t="s">
        <v>896</v>
      </c>
      <c r="AI4238" s="276" t="s">
        <v>897</v>
      </c>
      <c r="AJ4238" s="276" t="s">
        <v>898</v>
      </c>
      <c r="AK4238" s="276" t="s">
        <v>373</v>
      </c>
      <c r="AL4238" s="277" t="s">
        <v>190</v>
      </c>
      <c r="AM4238" s="276" t="s">
        <v>877</v>
      </c>
      <c r="AN4238" s="276" t="s">
        <v>518</v>
      </c>
      <c r="AO4238" s="277" t="s">
        <v>519</v>
      </c>
    </row>
    <row r="4239" spans="1:41" ht="15" thickBot="1" x14ac:dyDescent="0.4">
      <c r="A4239" s="8">
        <v>2025</v>
      </c>
      <c r="B4239" s="9" t="s">
        <v>182</v>
      </c>
      <c r="C4239" s="9" t="s">
        <v>190</v>
      </c>
      <c r="D4239" s="9" t="s">
        <v>373</v>
      </c>
      <c r="E4239" s="9" t="s">
        <v>31</v>
      </c>
      <c r="F4239" s="8">
        <v>2027</v>
      </c>
      <c r="G4239" s="11" t="s">
        <v>381</v>
      </c>
      <c r="H4239" s="11" t="s">
        <v>381</v>
      </c>
      <c r="I4239" s="11" t="s">
        <v>381</v>
      </c>
      <c r="J4239" s="11" t="s">
        <v>381</v>
      </c>
      <c r="K4239" s="11" t="s">
        <v>381</v>
      </c>
      <c r="L4239" s="11" t="s">
        <v>381</v>
      </c>
      <c r="M4239" s="11" t="s">
        <v>381</v>
      </c>
      <c r="N4239" s="11" t="s">
        <v>381</v>
      </c>
      <c r="O4239" s="11" t="s">
        <v>381</v>
      </c>
      <c r="P4239" s="11" t="s">
        <v>381</v>
      </c>
      <c r="Q4239" s="11" t="s">
        <v>381</v>
      </c>
      <c r="R4239" s="11" t="s">
        <v>381</v>
      </c>
      <c r="S4239" s="11" t="s">
        <v>381</v>
      </c>
      <c r="T4239" s="11" t="s">
        <v>381</v>
      </c>
      <c r="U4239" s="11" t="s">
        <v>381</v>
      </c>
      <c r="V4239" s="11" t="s">
        <v>381</v>
      </c>
      <c r="W4239" s="11" t="s">
        <v>381</v>
      </c>
      <c r="X4239" s="11" t="s">
        <v>381</v>
      </c>
      <c r="Y4239" s="11" t="s">
        <v>381</v>
      </c>
      <c r="Z4239" s="11">
        <v>0</v>
      </c>
      <c r="AA4239" s="28" t="s">
        <v>35</v>
      </c>
      <c r="AB4239" s="28" t="s">
        <v>35</v>
      </c>
      <c r="AC4239" s="11" t="s">
        <v>35</v>
      </c>
      <c r="AD4239" s="71"/>
      <c r="AE4239" s="71"/>
      <c r="AF4239" s="71" t="e">
        <f t="shared" si="201"/>
        <v>#VALUE!</v>
      </c>
      <c r="AG4239" s="277" t="s">
        <v>907</v>
      </c>
      <c r="AH4239" s="277" t="s">
        <v>896</v>
      </c>
      <c r="AI4239" s="276" t="s">
        <v>897</v>
      </c>
      <c r="AJ4239" s="276" t="s">
        <v>898</v>
      </c>
      <c r="AK4239" s="276" t="s">
        <v>373</v>
      </c>
      <c r="AL4239" s="277" t="s">
        <v>190</v>
      </c>
      <c r="AM4239" s="276" t="s">
        <v>877</v>
      </c>
      <c r="AN4239" s="276" t="s">
        <v>518</v>
      </c>
      <c r="AO4239" s="277" t="s">
        <v>519</v>
      </c>
    </row>
    <row r="4240" spans="1:41" ht="15" thickBot="1" x14ac:dyDescent="0.4">
      <c r="A4240" s="8">
        <v>2025</v>
      </c>
      <c r="B4240" s="9" t="s">
        <v>182</v>
      </c>
      <c r="C4240" s="9" t="s">
        <v>190</v>
      </c>
      <c r="D4240" s="9" t="s">
        <v>373</v>
      </c>
      <c r="E4240" s="9" t="s">
        <v>31</v>
      </c>
      <c r="F4240" s="8">
        <v>2028</v>
      </c>
      <c r="G4240" s="11" t="s">
        <v>381</v>
      </c>
      <c r="H4240" s="11" t="s">
        <v>381</v>
      </c>
      <c r="I4240" s="11" t="s">
        <v>381</v>
      </c>
      <c r="J4240" s="11" t="s">
        <v>381</v>
      </c>
      <c r="K4240" s="11" t="s">
        <v>381</v>
      </c>
      <c r="L4240" s="11" t="s">
        <v>381</v>
      </c>
      <c r="M4240" s="11" t="s">
        <v>381</v>
      </c>
      <c r="N4240" s="11" t="s">
        <v>381</v>
      </c>
      <c r="O4240" s="11" t="s">
        <v>381</v>
      </c>
      <c r="P4240" s="11" t="s">
        <v>381</v>
      </c>
      <c r="Q4240" s="11" t="s">
        <v>381</v>
      </c>
      <c r="R4240" s="11" t="s">
        <v>381</v>
      </c>
      <c r="S4240" s="11" t="s">
        <v>381</v>
      </c>
      <c r="T4240" s="11" t="s">
        <v>381</v>
      </c>
      <c r="U4240" s="11" t="s">
        <v>381</v>
      </c>
      <c r="V4240" s="11" t="s">
        <v>381</v>
      </c>
      <c r="W4240" s="11" t="s">
        <v>381</v>
      </c>
      <c r="X4240" s="11" t="s">
        <v>381</v>
      </c>
      <c r="Y4240" s="11" t="s">
        <v>381</v>
      </c>
      <c r="Z4240" s="11">
        <v>0</v>
      </c>
      <c r="AA4240" s="28" t="s">
        <v>35</v>
      </c>
      <c r="AB4240" s="28" t="s">
        <v>35</v>
      </c>
      <c r="AC4240" s="11" t="s">
        <v>35</v>
      </c>
      <c r="AD4240" s="71"/>
      <c r="AE4240" s="71"/>
      <c r="AF4240" s="71" t="e">
        <f t="shared" si="201"/>
        <v>#VALUE!</v>
      </c>
      <c r="AG4240" s="277" t="s">
        <v>907</v>
      </c>
      <c r="AH4240" s="277" t="s">
        <v>896</v>
      </c>
      <c r="AI4240" s="276" t="s">
        <v>897</v>
      </c>
      <c r="AJ4240" s="276" t="s">
        <v>898</v>
      </c>
      <c r="AK4240" s="276" t="s">
        <v>373</v>
      </c>
      <c r="AL4240" s="277" t="s">
        <v>190</v>
      </c>
      <c r="AM4240" s="276" t="s">
        <v>877</v>
      </c>
      <c r="AN4240" s="276" t="s">
        <v>518</v>
      </c>
      <c r="AO4240" s="277" t="s">
        <v>519</v>
      </c>
    </row>
    <row r="4241" spans="1:41" ht="15" thickBot="1" x14ac:dyDescent="0.4">
      <c r="A4241" s="8">
        <v>2025</v>
      </c>
      <c r="B4241" s="9" t="s">
        <v>182</v>
      </c>
      <c r="C4241" s="9" t="s">
        <v>190</v>
      </c>
      <c r="D4241" s="9" t="s">
        <v>373</v>
      </c>
      <c r="E4241" s="9" t="s">
        <v>31</v>
      </c>
      <c r="F4241" s="8">
        <v>2029</v>
      </c>
      <c r="G4241" s="11" t="s">
        <v>381</v>
      </c>
      <c r="H4241" s="11" t="s">
        <v>381</v>
      </c>
      <c r="I4241" s="11" t="s">
        <v>381</v>
      </c>
      <c r="J4241" s="11" t="s">
        <v>381</v>
      </c>
      <c r="K4241" s="11" t="s">
        <v>381</v>
      </c>
      <c r="L4241" s="11" t="s">
        <v>381</v>
      </c>
      <c r="M4241" s="11" t="s">
        <v>381</v>
      </c>
      <c r="N4241" s="11" t="s">
        <v>381</v>
      </c>
      <c r="O4241" s="11" t="s">
        <v>381</v>
      </c>
      <c r="P4241" s="11" t="s">
        <v>381</v>
      </c>
      <c r="Q4241" s="11" t="s">
        <v>381</v>
      </c>
      <c r="R4241" s="11" t="s">
        <v>381</v>
      </c>
      <c r="S4241" s="11" t="s">
        <v>381</v>
      </c>
      <c r="T4241" s="11" t="s">
        <v>381</v>
      </c>
      <c r="U4241" s="11" t="s">
        <v>381</v>
      </c>
      <c r="V4241" s="11" t="s">
        <v>381</v>
      </c>
      <c r="W4241" s="11" t="s">
        <v>381</v>
      </c>
      <c r="X4241" s="11" t="s">
        <v>381</v>
      </c>
      <c r="Y4241" s="11" t="s">
        <v>381</v>
      </c>
      <c r="Z4241" s="11">
        <v>0</v>
      </c>
      <c r="AA4241" s="28" t="s">
        <v>35</v>
      </c>
      <c r="AB4241" s="28" t="s">
        <v>35</v>
      </c>
      <c r="AC4241" s="11" t="s">
        <v>35</v>
      </c>
      <c r="AD4241" s="71"/>
      <c r="AE4241" s="71"/>
      <c r="AF4241" s="71" t="e">
        <f t="shared" si="201"/>
        <v>#VALUE!</v>
      </c>
      <c r="AG4241" s="277" t="s">
        <v>907</v>
      </c>
      <c r="AH4241" s="277" t="s">
        <v>896</v>
      </c>
      <c r="AI4241" s="276" t="s">
        <v>897</v>
      </c>
      <c r="AJ4241" s="276" t="s">
        <v>898</v>
      </c>
      <c r="AK4241" s="276" t="s">
        <v>373</v>
      </c>
      <c r="AL4241" s="277" t="s">
        <v>190</v>
      </c>
      <c r="AM4241" s="276" t="s">
        <v>877</v>
      </c>
      <c r="AN4241" s="276" t="s">
        <v>518</v>
      </c>
      <c r="AO4241" s="277" t="s">
        <v>519</v>
      </c>
    </row>
    <row r="4242" spans="1:41" ht="15" thickBot="1" x14ac:dyDescent="0.4">
      <c r="A4242" s="8">
        <v>2025</v>
      </c>
      <c r="B4242" s="9" t="s">
        <v>182</v>
      </c>
      <c r="C4242" s="9" t="s">
        <v>190</v>
      </c>
      <c r="D4242" s="9" t="s">
        <v>373</v>
      </c>
      <c r="E4242" s="9" t="s">
        <v>31</v>
      </c>
      <c r="F4242" s="8">
        <v>2030</v>
      </c>
      <c r="G4242" s="11" t="s">
        <v>381</v>
      </c>
      <c r="H4242" s="11" t="s">
        <v>381</v>
      </c>
      <c r="I4242" s="11" t="s">
        <v>381</v>
      </c>
      <c r="J4242" s="11" t="s">
        <v>381</v>
      </c>
      <c r="K4242" s="11" t="s">
        <v>381</v>
      </c>
      <c r="L4242" s="11" t="s">
        <v>381</v>
      </c>
      <c r="M4242" s="11" t="s">
        <v>381</v>
      </c>
      <c r="N4242" s="11" t="s">
        <v>381</v>
      </c>
      <c r="O4242" s="11" t="s">
        <v>381</v>
      </c>
      <c r="P4242" s="11" t="s">
        <v>381</v>
      </c>
      <c r="Q4242" s="11" t="s">
        <v>381</v>
      </c>
      <c r="R4242" s="11" t="s">
        <v>381</v>
      </c>
      <c r="S4242" s="11" t="s">
        <v>381</v>
      </c>
      <c r="T4242" s="11" t="s">
        <v>381</v>
      </c>
      <c r="U4242" s="11" t="s">
        <v>381</v>
      </c>
      <c r="V4242" s="11" t="s">
        <v>381</v>
      </c>
      <c r="W4242" s="11" t="s">
        <v>381</v>
      </c>
      <c r="X4242" s="11" t="s">
        <v>381</v>
      </c>
      <c r="Y4242" s="11" t="s">
        <v>381</v>
      </c>
      <c r="Z4242" s="11">
        <v>0</v>
      </c>
      <c r="AA4242" s="28" t="s">
        <v>35</v>
      </c>
      <c r="AB4242" s="28" t="s">
        <v>35</v>
      </c>
      <c r="AC4242" s="11" t="s">
        <v>35</v>
      </c>
      <c r="AD4242" s="71"/>
      <c r="AE4242" s="71"/>
      <c r="AF4242" s="71" t="e">
        <f t="shared" si="201"/>
        <v>#VALUE!</v>
      </c>
      <c r="AG4242" s="277" t="s">
        <v>907</v>
      </c>
      <c r="AH4242" s="277" t="s">
        <v>896</v>
      </c>
      <c r="AI4242" s="276" t="s">
        <v>897</v>
      </c>
      <c r="AJ4242" s="276" t="s">
        <v>898</v>
      </c>
      <c r="AK4242" s="276" t="s">
        <v>373</v>
      </c>
      <c r="AL4242" s="277" t="s">
        <v>190</v>
      </c>
      <c r="AM4242" s="276" t="s">
        <v>877</v>
      </c>
      <c r="AN4242" s="276" t="s">
        <v>518</v>
      </c>
      <c r="AO4242" s="277" t="s">
        <v>519</v>
      </c>
    </row>
    <row r="4243" spans="1:41" ht="15" thickBot="1" x14ac:dyDescent="0.4">
      <c r="A4243" s="8">
        <v>2025</v>
      </c>
      <c r="B4243" s="9" t="s">
        <v>182</v>
      </c>
      <c r="C4243" s="9" t="s">
        <v>190</v>
      </c>
      <c r="D4243" s="9" t="s">
        <v>373</v>
      </c>
      <c r="E4243" s="9" t="s">
        <v>31</v>
      </c>
      <c r="F4243" s="8">
        <v>2031</v>
      </c>
      <c r="G4243" s="11" t="s">
        <v>381</v>
      </c>
      <c r="H4243" s="11" t="s">
        <v>381</v>
      </c>
      <c r="I4243" s="11" t="s">
        <v>381</v>
      </c>
      <c r="J4243" s="11" t="s">
        <v>381</v>
      </c>
      <c r="K4243" s="11" t="s">
        <v>381</v>
      </c>
      <c r="L4243" s="11" t="s">
        <v>381</v>
      </c>
      <c r="M4243" s="11" t="s">
        <v>381</v>
      </c>
      <c r="N4243" s="11" t="s">
        <v>381</v>
      </c>
      <c r="O4243" s="11" t="s">
        <v>381</v>
      </c>
      <c r="P4243" s="11" t="s">
        <v>381</v>
      </c>
      <c r="Q4243" s="11" t="s">
        <v>381</v>
      </c>
      <c r="R4243" s="11" t="s">
        <v>381</v>
      </c>
      <c r="S4243" s="11" t="s">
        <v>381</v>
      </c>
      <c r="T4243" s="11" t="s">
        <v>381</v>
      </c>
      <c r="U4243" s="11" t="s">
        <v>381</v>
      </c>
      <c r="V4243" s="11" t="s">
        <v>381</v>
      </c>
      <c r="W4243" s="11" t="s">
        <v>381</v>
      </c>
      <c r="X4243" s="11" t="s">
        <v>381</v>
      </c>
      <c r="Y4243" s="11" t="s">
        <v>381</v>
      </c>
      <c r="Z4243" s="11">
        <v>0</v>
      </c>
      <c r="AA4243" s="28" t="s">
        <v>35</v>
      </c>
      <c r="AB4243" s="28" t="s">
        <v>35</v>
      </c>
      <c r="AC4243" s="11" t="s">
        <v>35</v>
      </c>
      <c r="AD4243" s="71"/>
      <c r="AE4243" s="71"/>
      <c r="AF4243" s="71" t="e">
        <f t="shared" si="201"/>
        <v>#VALUE!</v>
      </c>
      <c r="AG4243" s="277" t="s">
        <v>907</v>
      </c>
      <c r="AH4243" s="277" t="s">
        <v>896</v>
      </c>
      <c r="AI4243" s="276" t="s">
        <v>897</v>
      </c>
      <c r="AJ4243" s="276" t="s">
        <v>898</v>
      </c>
      <c r="AK4243" s="276" t="s">
        <v>373</v>
      </c>
      <c r="AL4243" s="277" t="s">
        <v>190</v>
      </c>
      <c r="AM4243" s="276" t="s">
        <v>877</v>
      </c>
      <c r="AN4243" s="276" t="s">
        <v>518</v>
      </c>
      <c r="AO4243" s="277" t="s">
        <v>519</v>
      </c>
    </row>
    <row r="4244" spans="1:41" ht="15" thickBot="1" x14ac:dyDescent="0.4">
      <c r="A4244" s="8">
        <v>2025</v>
      </c>
      <c r="B4244" s="9" t="s">
        <v>182</v>
      </c>
      <c r="C4244" s="9" t="s">
        <v>190</v>
      </c>
      <c r="D4244" s="9" t="s">
        <v>373</v>
      </c>
      <c r="E4244" s="9" t="s">
        <v>31</v>
      </c>
      <c r="F4244" s="8">
        <v>2032</v>
      </c>
      <c r="G4244" s="11" t="s">
        <v>381</v>
      </c>
      <c r="H4244" s="11" t="s">
        <v>381</v>
      </c>
      <c r="I4244" s="11" t="s">
        <v>381</v>
      </c>
      <c r="J4244" s="11" t="s">
        <v>381</v>
      </c>
      <c r="K4244" s="11" t="s">
        <v>381</v>
      </c>
      <c r="L4244" s="11" t="s">
        <v>381</v>
      </c>
      <c r="M4244" s="11" t="s">
        <v>381</v>
      </c>
      <c r="N4244" s="11" t="s">
        <v>381</v>
      </c>
      <c r="O4244" s="11" t="s">
        <v>381</v>
      </c>
      <c r="P4244" s="11" t="s">
        <v>381</v>
      </c>
      <c r="Q4244" s="11" t="s">
        <v>381</v>
      </c>
      <c r="R4244" s="11" t="s">
        <v>381</v>
      </c>
      <c r="S4244" s="11" t="s">
        <v>381</v>
      </c>
      <c r="T4244" s="11" t="s">
        <v>381</v>
      </c>
      <c r="U4244" s="11" t="s">
        <v>381</v>
      </c>
      <c r="V4244" s="11" t="s">
        <v>381</v>
      </c>
      <c r="W4244" s="11" t="s">
        <v>381</v>
      </c>
      <c r="X4244" s="11" t="s">
        <v>381</v>
      </c>
      <c r="Y4244" s="11" t="s">
        <v>381</v>
      </c>
      <c r="Z4244" s="11">
        <v>0</v>
      </c>
      <c r="AA4244" s="28" t="s">
        <v>35</v>
      </c>
      <c r="AB4244" s="28" t="s">
        <v>35</v>
      </c>
      <c r="AC4244" s="11" t="s">
        <v>35</v>
      </c>
      <c r="AD4244" s="71"/>
      <c r="AE4244" s="71"/>
      <c r="AF4244" s="71" t="e">
        <f t="shared" si="201"/>
        <v>#VALUE!</v>
      </c>
      <c r="AG4244" s="277" t="s">
        <v>907</v>
      </c>
      <c r="AH4244" s="277" t="s">
        <v>896</v>
      </c>
      <c r="AI4244" s="276" t="s">
        <v>897</v>
      </c>
      <c r="AJ4244" s="276" t="s">
        <v>898</v>
      </c>
      <c r="AK4244" s="276" t="s">
        <v>373</v>
      </c>
      <c r="AL4244" s="277" t="s">
        <v>190</v>
      </c>
      <c r="AM4244" s="276" t="s">
        <v>877</v>
      </c>
      <c r="AN4244" s="276" t="s">
        <v>518</v>
      </c>
      <c r="AO4244" s="277" t="s">
        <v>519</v>
      </c>
    </row>
    <row r="4245" spans="1:41" ht="15" thickBot="1" x14ac:dyDescent="0.4">
      <c r="A4245" s="8">
        <v>2025</v>
      </c>
      <c r="B4245" s="9" t="s">
        <v>182</v>
      </c>
      <c r="C4245" s="9" t="s">
        <v>190</v>
      </c>
      <c r="D4245" s="9" t="s">
        <v>373</v>
      </c>
      <c r="E4245" s="9" t="s">
        <v>31</v>
      </c>
      <c r="F4245" s="8">
        <v>2033</v>
      </c>
      <c r="G4245" s="11" t="s">
        <v>381</v>
      </c>
      <c r="H4245" s="11" t="s">
        <v>381</v>
      </c>
      <c r="I4245" s="11" t="s">
        <v>381</v>
      </c>
      <c r="J4245" s="11" t="s">
        <v>381</v>
      </c>
      <c r="K4245" s="11" t="s">
        <v>381</v>
      </c>
      <c r="L4245" s="11" t="s">
        <v>381</v>
      </c>
      <c r="M4245" s="11" t="s">
        <v>381</v>
      </c>
      <c r="N4245" s="11" t="s">
        <v>381</v>
      </c>
      <c r="O4245" s="11" t="s">
        <v>381</v>
      </c>
      <c r="P4245" s="11" t="s">
        <v>381</v>
      </c>
      <c r="Q4245" s="11" t="s">
        <v>381</v>
      </c>
      <c r="R4245" s="11" t="s">
        <v>381</v>
      </c>
      <c r="S4245" s="11" t="s">
        <v>381</v>
      </c>
      <c r="T4245" s="11" t="s">
        <v>381</v>
      </c>
      <c r="U4245" s="11" t="s">
        <v>381</v>
      </c>
      <c r="V4245" s="11" t="s">
        <v>381</v>
      </c>
      <c r="W4245" s="11" t="s">
        <v>381</v>
      </c>
      <c r="X4245" s="11" t="s">
        <v>381</v>
      </c>
      <c r="Y4245" s="11" t="s">
        <v>381</v>
      </c>
      <c r="Z4245" s="11">
        <v>0</v>
      </c>
      <c r="AA4245" s="28" t="s">
        <v>35</v>
      </c>
      <c r="AB4245" s="28" t="s">
        <v>35</v>
      </c>
      <c r="AC4245" s="11" t="s">
        <v>35</v>
      </c>
      <c r="AD4245" s="71"/>
      <c r="AE4245" s="71"/>
      <c r="AF4245" s="71" t="e">
        <f t="shared" si="201"/>
        <v>#VALUE!</v>
      </c>
      <c r="AG4245" s="277" t="s">
        <v>907</v>
      </c>
      <c r="AH4245" s="277" t="s">
        <v>896</v>
      </c>
      <c r="AI4245" s="276" t="s">
        <v>897</v>
      </c>
      <c r="AJ4245" s="276" t="s">
        <v>898</v>
      </c>
      <c r="AK4245" s="276" t="s">
        <v>373</v>
      </c>
      <c r="AL4245" s="277" t="s">
        <v>190</v>
      </c>
      <c r="AM4245" s="276" t="s">
        <v>877</v>
      </c>
      <c r="AN4245" s="276" t="s">
        <v>518</v>
      </c>
      <c r="AO4245" s="277" t="s">
        <v>519</v>
      </c>
    </row>
    <row r="4246" spans="1:41" ht="15" thickBot="1" x14ac:dyDescent="0.4">
      <c r="A4246" s="8">
        <v>2025</v>
      </c>
      <c r="B4246" s="9" t="s">
        <v>182</v>
      </c>
      <c r="C4246" s="9" t="s">
        <v>190</v>
      </c>
      <c r="D4246" s="9" t="s">
        <v>373</v>
      </c>
      <c r="E4246" s="9" t="s">
        <v>31</v>
      </c>
      <c r="F4246" s="8">
        <v>2034</v>
      </c>
      <c r="G4246" s="11" t="s">
        <v>381</v>
      </c>
      <c r="H4246" s="11" t="s">
        <v>381</v>
      </c>
      <c r="I4246" s="11" t="s">
        <v>381</v>
      </c>
      <c r="J4246" s="11" t="s">
        <v>381</v>
      </c>
      <c r="K4246" s="11" t="s">
        <v>381</v>
      </c>
      <c r="L4246" s="11" t="s">
        <v>381</v>
      </c>
      <c r="M4246" s="11" t="s">
        <v>381</v>
      </c>
      <c r="N4246" s="11" t="s">
        <v>381</v>
      </c>
      <c r="O4246" s="11" t="s">
        <v>381</v>
      </c>
      <c r="P4246" s="11" t="s">
        <v>381</v>
      </c>
      <c r="Q4246" s="11" t="s">
        <v>381</v>
      </c>
      <c r="R4246" s="11" t="s">
        <v>381</v>
      </c>
      <c r="S4246" s="11" t="s">
        <v>381</v>
      </c>
      <c r="T4246" s="11" t="s">
        <v>381</v>
      </c>
      <c r="U4246" s="11" t="s">
        <v>381</v>
      </c>
      <c r="V4246" s="11" t="s">
        <v>381</v>
      </c>
      <c r="W4246" s="11" t="s">
        <v>381</v>
      </c>
      <c r="X4246" s="11" t="s">
        <v>381</v>
      </c>
      <c r="Y4246" s="11" t="s">
        <v>381</v>
      </c>
      <c r="Z4246" s="11">
        <v>0</v>
      </c>
      <c r="AA4246" s="28" t="s">
        <v>35</v>
      </c>
      <c r="AB4246" s="28" t="s">
        <v>35</v>
      </c>
      <c r="AC4246" s="11" t="s">
        <v>35</v>
      </c>
      <c r="AD4246" s="71"/>
      <c r="AE4246" s="71"/>
      <c r="AF4246" s="71" t="e">
        <f t="shared" si="201"/>
        <v>#VALUE!</v>
      </c>
      <c r="AG4246" s="277" t="s">
        <v>907</v>
      </c>
      <c r="AH4246" s="277" t="s">
        <v>896</v>
      </c>
      <c r="AI4246" s="276" t="s">
        <v>897</v>
      </c>
      <c r="AJ4246" s="276" t="s">
        <v>898</v>
      </c>
      <c r="AK4246" s="276" t="s">
        <v>373</v>
      </c>
      <c r="AL4246" s="277" t="s">
        <v>190</v>
      </c>
      <c r="AM4246" s="276" t="s">
        <v>877</v>
      </c>
      <c r="AN4246" s="276" t="s">
        <v>518</v>
      </c>
      <c r="AO4246" s="277" t="s">
        <v>519</v>
      </c>
    </row>
    <row r="4247" spans="1:41" ht="15" thickBot="1" x14ac:dyDescent="0.4">
      <c r="A4247" s="8">
        <v>2025</v>
      </c>
      <c r="B4247" s="9" t="s">
        <v>182</v>
      </c>
      <c r="C4247" s="9" t="s">
        <v>190</v>
      </c>
      <c r="D4247" s="9" t="s">
        <v>373</v>
      </c>
      <c r="E4247" s="9" t="s">
        <v>31</v>
      </c>
      <c r="F4247" s="8">
        <v>2035</v>
      </c>
      <c r="G4247" s="11" t="s">
        <v>381</v>
      </c>
      <c r="H4247" s="11" t="s">
        <v>381</v>
      </c>
      <c r="I4247" s="11" t="s">
        <v>381</v>
      </c>
      <c r="J4247" s="11" t="s">
        <v>381</v>
      </c>
      <c r="K4247" s="11" t="s">
        <v>381</v>
      </c>
      <c r="L4247" s="11" t="s">
        <v>381</v>
      </c>
      <c r="M4247" s="11" t="s">
        <v>381</v>
      </c>
      <c r="N4247" s="11" t="s">
        <v>381</v>
      </c>
      <c r="O4247" s="11" t="s">
        <v>381</v>
      </c>
      <c r="P4247" s="11" t="s">
        <v>381</v>
      </c>
      <c r="Q4247" s="11" t="s">
        <v>381</v>
      </c>
      <c r="R4247" s="11" t="s">
        <v>381</v>
      </c>
      <c r="S4247" s="11" t="s">
        <v>381</v>
      </c>
      <c r="T4247" s="11" t="s">
        <v>381</v>
      </c>
      <c r="U4247" s="11" t="s">
        <v>381</v>
      </c>
      <c r="V4247" s="11" t="s">
        <v>381</v>
      </c>
      <c r="W4247" s="11" t="s">
        <v>381</v>
      </c>
      <c r="X4247" s="11" t="s">
        <v>381</v>
      </c>
      <c r="Y4247" s="11" t="s">
        <v>381</v>
      </c>
      <c r="Z4247" s="11">
        <v>0</v>
      </c>
      <c r="AA4247" s="28" t="s">
        <v>35</v>
      </c>
      <c r="AB4247" s="28" t="s">
        <v>35</v>
      </c>
      <c r="AC4247" s="11" t="s">
        <v>35</v>
      </c>
      <c r="AD4247" s="71"/>
      <c r="AE4247" s="71"/>
      <c r="AF4247" s="71" t="e">
        <f t="shared" si="201"/>
        <v>#VALUE!</v>
      </c>
      <c r="AG4247" s="277" t="s">
        <v>907</v>
      </c>
      <c r="AH4247" s="277" t="s">
        <v>896</v>
      </c>
      <c r="AI4247" s="276" t="s">
        <v>897</v>
      </c>
      <c r="AJ4247" s="276" t="s">
        <v>898</v>
      </c>
      <c r="AK4247" s="276" t="s">
        <v>373</v>
      </c>
      <c r="AL4247" s="277" t="s">
        <v>190</v>
      </c>
      <c r="AM4247" s="276" t="s">
        <v>877</v>
      </c>
      <c r="AN4247" s="276" t="s">
        <v>518</v>
      </c>
      <c r="AO4247" s="277" t="s">
        <v>519</v>
      </c>
    </row>
    <row r="4248" spans="1:41" ht="15" thickBot="1" x14ac:dyDescent="0.4">
      <c r="A4248" s="8">
        <v>2025</v>
      </c>
      <c r="B4248" s="9" t="s">
        <v>182</v>
      </c>
      <c r="C4248" s="9" t="s">
        <v>190</v>
      </c>
      <c r="D4248" s="9" t="s">
        <v>373</v>
      </c>
      <c r="E4248" s="9" t="s">
        <v>32</v>
      </c>
      <c r="F4248" s="8">
        <v>2025</v>
      </c>
      <c r="G4248" s="11">
        <v>0</v>
      </c>
      <c r="H4248" s="11">
        <v>0</v>
      </c>
      <c r="I4248" s="11">
        <v>0</v>
      </c>
      <c r="J4248" s="11">
        <v>0</v>
      </c>
      <c r="K4248" s="11">
        <v>0</v>
      </c>
      <c r="L4248" s="11">
        <v>0</v>
      </c>
      <c r="M4248" s="11">
        <v>0</v>
      </c>
      <c r="N4248" s="11">
        <v>0</v>
      </c>
      <c r="O4248" s="11">
        <v>0</v>
      </c>
      <c r="P4248" s="11" t="s">
        <v>35</v>
      </c>
      <c r="Q4248" s="11" t="s">
        <v>35</v>
      </c>
      <c r="R4248" s="11">
        <v>0</v>
      </c>
      <c r="S4248" s="11">
        <v>0</v>
      </c>
      <c r="T4248" s="11">
        <v>0.14679</v>
      </c>
      <c r="U4248" s="11">
        <v>0</v>
      </c>
      <c r="V4248" s="11">
        <v>0</v>
      </c>
      <c r="W4248" s="11">
        <v>0</v>
      </c>
      <c r="X4248" s="11">
        <v>0</v>
      </c>
      <c r="Y4248" s="11">
        <v>0.14679</v>
      </c>
      <c r="Z4248" s="11">
        <v>0</v>
      </c>
      <c r="AA4248" s="28" t="s">
        <v>35</v>
      </c>
      <c r="AB4248" s="28" t="s">
        <v>35</v>
      </c>
      <c r="AC4248" s="11" t="s">
        <v>35</v>
      </c>
      <c r="AD4248" s="71">
        <f t="shared" ref="AD4248:AD4300" si="202">ROUND(T4248-SUM(G4248:S4248),4)</f>
        <v>0.14680000000000001</v>
      </c>
      <c r="AE4248" s="71">
        <f t="shared" ref="AE4248:AE4300" si="203">ROUND(X4248-SUM(U4248:W4248),4)</f>
        <v>0</v>
      </c>
      <c r="AF4248" s="71" t="e">
        <f t="shared" si="201"/>
        <v>#VALUE!</v>
      </c>
      <c r="AG4248" s="277" t="s">
        <v>908</v>
      </c>
      <c r="AH4248" s="277" t="s">
        <v>896</v>
      </c>
      <c r="AI4248" s="276" t="s">
        <v>897</v>
      </c>
      <c r="AJ4248" s="276" t="s">
        <v>898</v>
      </c>
      <c r="AK4248" s="276" t="s">
        <v>373</v>
      </c>
      <c r="AL4248" s="277" t="s">
        <v>190</v>
      </c>
      <c r="AM4248" s="276" t="s">
        <v>877</v>
      </c>
      <c r="AN4248" s="276" t="s">
        <v>518</v>
      </c>
      <c r="AO4248" s="277" t="s">
        <v>519</v>
      </c>
    </row>
    <row r="4249" spans="1:41" ht="15" thickBot="1" x14ac:dyDescent="0.4">
      <c r="A4249" s="8">
        <v>2025</v>
      </c>
      <c r="B4249" s="9" t="s">
        <v>182</v>
      </c>
      <c r="C4249" s="9" t="s">
        <v>190</v>
      </c>
      <c r="D4249" s="9" t="s">
        <v>373</v>
      </c>
      <c r="E4249" s="9" t="s">
        <v>32</v>
      </c>
      <c r="F4249" s="8">
        <v>2026</v>
      </c>
      <c r="G4249" s="11">
        <v>0</v>
      </c>
      <c r="H4249" s="11">
        <v>0</v>
      </c>
      <c r="I4249" s="11">
        <v>0</v>
      </c>
      <c r="J4249" s="11">
        <v>0</v>
      </c>
      <c r="K4249" s="11">
        <v>0</v>
      </c>
      <c r="L4249" s="11">
        <v>0</v>
      </c>
      <c r="M4249" s="11">
        <v>0</v>
      </c>
      <c r="N4249" s="11">
        <v>0</v>
      </c>
      <c r="O4249" s="11">
        <v>0</v>
      </c>
      <c r="P4249" s="11" t="s">
        <v>35</v>
      </c>
      <c r="Q4249" s="11" t="s">
        <v>35</v>
      </c>
      <c r="R4249" s="11">
        <v>0</v>
      </c>
      <c r="S4249" s="11">
        <v>0</v>
      </c>
      <c r="T4249" s="11">
        <v>0.42148000000000002</v>
      </c>
      <c r="U4249" s="11">
        <v>0</v>
      </c>
      <c r="V4249" s="11">
        <v>0</v>
      </c>
      <c r="W4249" s="11">
        <v>0</v>
      </c>
      <c r="X4249" s="11">
        <v>0</v>
      </c>
      <c r="Y4249" s="11">
        <v>0.42148000000000002</v>
      </c>
      <c r="Z4249" s="11">
        <v>0</v>
      </c>
      <c r="AA4249" s="28" t="s">
        <v>35</v>
      </c>
      <c r="AB4249" s="28" t="s">
        <v>35</v>
      </c>
      <c r="AC4249" s="11" t="s">
        <v>35</v>
      </c>
      <c r="AD4249" s="71">
        <f t="shared" si="202"/>
        <v>0.42149999999999999</v>
      </c>
      <c r="AE4249" s="71">
        <f t="shared" si="203"/>
        <v>0</v>
      </c>
      <c r="AF4249" s="71" t="e">
        <f t="shared" si="201"/>
        <v>#VALUE!</v>
      </c>
      <c r="AG4249" s="277" t="s">
        <v>908</v>
      </c>
      <c r="AH4249" s="277" t="s">
        <v>896</v>
      </c>
      <c r="AI4249" s="276" t="s">
        <v>897</v>
      </c>
      <c r="AJ4249" s="276" t="s">
        <v>898</v>
      </c>
      <c r="AK4249" s="276" t="s">
        <v>373</v>
      </c>
      <c r="AL4249" s="277" t="s">
        <v>190</v>
      </c>
      <c r="AM4249" s="276" t="s">
        <v>877</v>
      </c>
      <c r="AN4249" s="276" t="s">
        <v>518</v>
      </c>
      <c r="AO4249" s="277" t="s">
        <v>519</v>
      </c>
    </row>
    <row r="4250" spans="1:41" ht="15" thickBot="1" x14ac:dyDescent="0.4">
      <c r="A4250" s="8">
        <v>2025</v>
      </c>
      <c r="B4250" s="9" t="s">
        <v>182</v>
      </c>
      <c r="C4250" s="9" t="s">
        <v>190</v>
      </c>
      <c r="D4250" s="9" t="s">
        <v>373</v>
      </c>
      <c r="E4250" s="9" t="s">
        <v>32</v>
      </c>
      <c r="F4250" s="8">
        <v>2027</v>
      </c>
      <c r="G4250" s="11">
        <v>0</v>
      </c>
      <c r="H4250" s="11">
        <v>0</v>
      </c>
      <c r="I4250" s="11">
        <v>0</v>
      </c>
      <c r="J4250" s="11">
        <v>0</v>
      </c>
      <c r="K4250" s="11">
        <v>0</v>
      </c>
      <c r="L4250" s="11">
        <v>0</v>
      </c>
      <c r="M4250" s="11">
        <v>0</v>
      </c>
      <c r="N4250" s="11">
        <v>0</v>
      </c>
      <c r="O4250" s="11">
        <v>0</v>
      </c>
      <c r="P4250" s="11" t="s">
        <v>35</v>
      </c>
      <c r="Q4250" s="11" t="s">
        <v>35</v>
      </c>
      <c r="R4250" s="11">
        <v>0</v>
      </c>
      <c r="S4250" s="11">
        <v>0</v>
      </c>
      <c r="T4250" s="11">
        <v>0.40789999999999998</v>
      </c>
      <c r="U4250" s="11">
        <v>0</v>
      </c>
      <c r="V4250" s="11">
        <v>0</v>
      </c>
      <c r="W4250" s="11">
        <v>0</v>
      </c>
      <c r="X4250" s="11">
        <v>0</v>
      </c>
      <c r="Y4250" s="11">
        <v>0.40789999999999998</v>
      </c>
      <c r="Z4250" s="11">
        <v>0</v>
      </c>
      <c r="AA4250" s="28" t="s">
        <v>35</v>
      </c>
      <c r="AB4250" s="28" t="s">
        <v>35</v>
      </c>
      <c r="AC4250" s="11" t="s">
        <v>35</v>
      </c>
      <c r="AD4250" s="71">
        <f t="shared" si="202"/>
        <v>0.40789999999999998</v>
      </c>
      <c r="AE4250" s="71">
        <f t="shared" si="203"/>
        <v>0</v>
      </c>
      <c r="AF4250" s="71" t="e">
        <f t="shared" si="201"/>
        <v>#VALUE!</v>
      </c>
      <c r="AG4250" s="277" t="s">
        <v>908</v>
      </c>
      <c r="AH4250" s="277" t="s">
        <v>896</v>
      </c>
      <c r="AI4250" s="276" t="s">
        <v>897</v>
      </c>
      <c r="AJ4250" s="276" t="s">
        <v>898</v>
      </c>
      <c r="AK4250" s="276" t="s">
        <v>373</v>
      </c>
      <c r="AL4250" s="277" t="s">
        <v>190</v>
      </c>
      <c r="AM4250" s="276" t="s">
        <v>877</v>
      </c>
      <c r="AN4250" s="276" t="s">
        <v>518</v>
      </c>
      <c r="AO4250" s="277" t="s">
        <v>519</v>
      </c>
    </row>
    <row r="4251" spans="1:41" ht="15" thickBot="1" x14ac:dyDescent="0.4">
      <c r="A4251" s="8">
        <v>2025</v>
      </c>
      <c r="B4251" s="9" t="s">
        <v>182</v>
      </c>
      <c r="C4251" s="9" t="s">
        <v>190</v>
      </c>
      <c r="D4251" s="9" t="s">
        <v>373</v>
      </c>
      <c r="E4251" s="9" t="s">
        <v>32</v>
      </c>
      <c r="F4251" s="8">
        <v>2028</v>
      </c>
      <c r="G4251" s="11">
        <v>0</v>
      </c>
      <c r="H4251" s="11">
        <v>0</v>
      </c>
      <c r="I4251" s="11">
        <v>0</v>
      </c>
      <c r="J4251" s="11">
        <v>0</v>
      </c>
      <c r="K4251" s="11">
        <v>0</v>
      </c>
      <c r="L4251" s="11">
        <v>0</v>
      </c>
      <c r="M4251" s="11">
        <v>0</v>
      </c>
      <c r="N4251" s="11">
        <v>0</v>
      </c>
      <c r="O4251" s="11">
        <v>0</v>
      </c>
      <c r="P4251" s="11" t="s">
        <v>35</v>
      </c>
      <c r="Q4251" s="11" t="s">
        <v>35</v>
      </c>
      <c r="R4251" s="11">
        <v>0</v>
      </c>
      <c r="S4251" s="11">
        <v>0</v>
      </c>
      <c r="T4251" s="11">
        <v>0.37070999999999998</v>
      </c>
      <c r="U4251" s="11">
        <v>0</v>
      </c>
      <c r="V4251" s="11">
        <v>0</v>
      </c>
      <c r="W4251" s="11">
        <v>0</v>
      </c>
      <c r="X4251" s="11">
        <v>0</v>
      </c>
      <c r="Y4251" s="11">
        <v>0.37070999999999998</v>
      </c>
      <c r="Z4251" s="11">
        <v>0</v>
      </c>
      <c r="AA4251" s="28" t="s">
        <v>35</v>
      </c>
      <c r="AB4251" s="28" t="s">
        <v>35</v>
      </c>
      <c r="AC4251" s="11" t="s">
        <v>35</v>
      </c>
      <c r="AD4251" s="71">
        <f t="shared" si="202"/>
        <v>0.37069999999999997</v>
      </c>
      <c r="AE4251" s="71">
        <f t="shared" si="203"/>
        <v>0</v>
      </c>
      <c r="AF4251" s="71" t="e">
        <f t="shared" si="201"/>
        <v>#VALUE!</v>
      </c>
      <c r="AG4251" s="277" t="s">
        <v>908</v>
      </c>
      <c r="AH4251" s="277" t="s">
        <v>896</v>
      </c>
      <c r="AI4251" s="276" t="s">
        <v>897</v>
      </c>
      <c r="AJ4251" s="276" t="s">
        <v>898</v>
      </c>
      <c r="AK4251" s="276" t="s">
        <v>373</v>
      </c>
      <c r="AL4251" s="277" t="s">
        <v>190</v>
      </c>
      <c r="AM4251" s="276" t="s">
        <v>877</v>
      </c>
      <c r="AN4251" s="276" t="s">
        <v>518</v>
      </c>
      <c r="AO4251" s="277" t="s">
        <v>519</v>
      </c>
    </row>
    <row r="4252" spans="1:41" ht="15" thickBot="1" x14ac:dyDescent="0.4">
      <c r="A4252" s="8">
        <v>2025</v>
      </c>
      <c r="B4252" s="9" t="s">
        <v>182</v>
      </c>
      <c r="C4252" s="9" t="s">
        <v>190</v>
      </c>
      <c r="D4252" s="9" t="s">
        <v>373</v>
      </c>
      <c r="E4252" s="9" t="s">
        <v>32</v>
      </c>
      <c r="F4252" s="8">
        <v>2029</v>
      </c>
      <c r="G4252" s="11">
        <v>0</v>
      </c>
      <c r="H4252" s="11">
        <v>0</v>
      </c>
      <c r="I4252" s="11">
        <v>0</v>
      </c>
      <c r="J4252" s="11">
        <v>0</v>
      </c>
      <c r="K4252" s="11">
        <v>0</v>
      </c>
      <c r="L4252" s="11">
        <v>0</v>
      </c>
      <c r="M4252" s="11">
        <v>0</v>
      </c>
      <c r="N4252" s="11">
        <v>0</v>
      </c>
      <c r="O4252" s="11">
        <v>0</v>
      </c>
      <c r="P4252" s="11" t="s">
        <v>35</v>
      </c>
      <c r="Q4252" s="11" t="s">
        <v>35</v>
      </c>
      <c r="R4252" s="11">
        <v>0</v>
      </c>
      <c r="S4252" s="11">
        <v>0</v>
      </c>
      <c r="T4252" s="11">
        <v>0.56593000000000004</v>
      </c>
      <c r="U4252" s="11">
        <v>0</v>
      </c>
      <c r="V4252" s="11">
        <v>0</v>
      </c>
      <c r="W4252" s="11">
        <v>0</v>
      </c>
      <c r="X4252" s="11">
        <v>0</v>
      </c>
      <c r="Y4252" s="11">
        <v>0.56593000000000004</v>
      </c>
      <c r="Z4252" s="11">
        <v>0</v>
      </c>
      <c r="AA4252" s="28" t="s">
        <v>35</v>
      </c>
      <c r="AB4252" s="28" t="s">
        <v>35</v>
      </c>
      <c r="AC4252" s="11" t="s">
        <v>35</v>
      </c>
      <c r="AD4252" s="71">
        <f t="shared" si="202"/>
        <v>0.56589999999999996</v>
      </c>
      <c r="AE4252" s="71">
        <f t="shared" si="203"/>
        <v>0</v>
      </c>
      <c r="AF4252" s="71" t="e">
        <f t="shared" si="201"/>
        <v>#VALUE!</v>
      </c>
      <c r="AG4252" s="277" t="s">
        <v>908</v>
      </c>
      <c r="AH4252" s="277" t="s">
        <v>896</v>
      </c>
      <c r="AI4252" s="276" t="s">
        <v>897</v>
      </c>
      <c r="AJ4252" s="276" t="s">
        <v>898</v>
      </c>
      <c r="AK4252" s="276" t="s">
        <v>373</v>
      </c>
      <c r="AL4252" s="277" t="s">
        <v>190</v>
      </c>
      <c r="AM4252" s="276" t="s">
        <v>877</v>
      </c>
      <c r="AN4252" s="276" t="s">
        <v>518</v>
      </c>
      <c r="AO4252" s="277" t="s">
        <v>519</v>
      </c>
    </row>
    <row r="4253" spans="1:41" ht="15" thickBot="1" x14ac:dyDescent="0.4">
      <c r="A4253" s="8">
        <v>2025</v>
      </c>
      <c r="B4253" s="9" t="s">
        <v>182</v>
      </c>
      <c r="C4253" s="9" t="s">
        <v>190</v>
      </c>
      <c r="D4253" s="9" t="s">
        <v>373</v>
      </c>
      <c r="E4253" s="9" t="s">
        <v>32</v>
      </c>
      <c r="F4253" s="8">
        <v>2030</v>
      </c>
      <c r="G4253" s="11">
        <v>0</v>
      </c>
      <c r="H4253" s="11">
        <v>0</v>
      </c>
      <c r="I4253" s="11">
        <v>0</v>
      </c>
      <c r="J4253" s="11">
        <v>0</v>
      </c>
      <c r="K4253" s="11">
        <v>0</v>
      </c>
      <c r="L4253" s="11">
        <v>0</v>
      </c>
      <c r="M4253" s="11">
        <v>0</v>
      </c>
      <c r="N4253" s="11">
        <v>0</v>
      </c>
      <c r="O4253" s="11">
        <v>0</v>
      </c>
      <c r="P4253" s="11" t="s">
        <v>35</v>
      </c>
      <c r="Q4253" s="11" t="s">
        <v>35</v>
      </c>
      <c r="R4253" s="11">
        <v>0</v>
      </c>
      <c r="S4253" s="11">
        <v>0</v>
      </c>
      <c r="T4253" s="11">
        <v>0.59662000000000004</v>
      </c>
      <c r="U4253" s="11">
        <v>0</v>
      </c>
      <c r="V4253" s="11">
        <v>0</v>
      </c>
      <c r="W4253" s="11">
        <v>0</v>
      </c>
      <c r="X4253" s="11">
        <v>0</v>
      </c>
      <c r="Y4253" s="11">
        <v>0.59662000000000004</v>
      </c>
      <c r="Z4253" s="11">
        <v>0</v>
      </c>
      <c r="AA4253" s="28" t="s">
        <v>35</v>
      </c>
      <c r="AB4253" s="28" t="s">
        <v>35</v>
      </c>
      <c r="AC4253" s="11" t="s">
        <v>35</v>
      </c>
      <c r="AD4253" s="71">
        <f t="shared" si="202"/>
        <v>0.59660000000000002</v>
      </c>
      <c r="AE4253" s="71">
        <f t="shared" si="203"/>
        <v>0</v>
      </c>
      <c r="AF4253" s="71" t="e">
        <f t="shared" si="201"/>
        <v>#VALUE!</v>
      </c>
      <c r="AG4253" s="277" t="s">
        <v>908</v>
      </c>
      <c r="AH4253" s="277" t="s">
        <v>896</v>
      </c>
      <c r="AI4253" s="276" t="s">
        <v>897</v>
      </c>
      <c r="AJ4253" s="276" t="s">
        <v>898</v>
      </c>
      <c r="AK4253" s="276" t="s">
        <v>373</v>
      </c>
      <c r="AL4253" s="277" t="s">
        <v>190</v>
      </c>
      <c r="AM4253" s="276" t="s">
        <v>877</v>
      </c>
      <c r="AN4253" s="276" t="s">
        <v>518</v>
      </c>
      <c r="AO4253" s="277" t="s">
        <v>519</v>
      </c>
    </row>
    <row r="4254" spans="1:41" ht="15" thickBot="1" x14ac:dyDescent="0.4">
      <c r="A4254" s="8">
        <v>2025</v>
      </c>
      <c r="B4254" s="9" t="s">
        <v>182</v>
      </c>
      <c r="C4254" s="9" t="s">
        <v>190</v>
      </c>
      <c r="D4254" s="9" t="s">
        <v>373</v>
      </c>
      <c r="E4254" s="9" t="s">
        <v>32</v>
      </c>
      <c r="F4254" s="8">
        <v>2031</v>
      </c>
      <c r="G4254" s="11">
        <v>0</v>
      </c>
      <c r="H4254" s="11">
        <v>0</v>
      </c>
      <c r="I4254" s="11">
        <v>0</v>
      </c>
      <c r="J4254" s="11">
        <v>0</v>
      </c>
      <c r="K4254" s="11">
        <v>0</v>
      </c>
      <c r="L4254" s="11">
        <v>0</v>
      </c>
      <c r="M4254" s="11">
        <v>0</v>
      </c>
      <c r="N4254" s="11">
        <v>0</v>
      </c>
      <c r="O4254" s="11">
        <v>0</v>
      </c>
      <c r="P4254" s="11" t="s">
        <v>35</v>
      </c>
      <c r="Q4254" s="11" t="s">
        <v>35</v>
      </c>
      <c r="R4254" s="11">
        <v>0</v>
      </c>
      <c r="S4254" s="11">
        <v>0</v>
      </c>
      <c r="T4254" s="11">
        <v>0.42379</v>
      </c>
      <c r="U4254" s="11">
        <v>0</v>
      </c>
      <c r="V4254" s="11">
        <v>0</v>
      </c>
      <c r="W4254" s="11">
        <v>0</v>
      </c>
      <c r="X4254" s="11">
        <v>0</v>
      </c>
      <c r="Y4254" s="11">
        <v>0.42379</v>
      </c>
      <c r="Z4254" s="11">
        <v>0</v>
      </c>
      <c r="AA4254" s="28" t="s">
        <v>35</v>
      </c>
      <c r="AB4254" s="28" t="s">
        <v>35</v>
      </c>
      <c r="AC4254" s="11" t="s">
        <v>35</v>
      </c>
      <c r="AD4254" s="71">
        <f t="shared" si="202"/>
        <v>0.42380000000000001</v>
      </c>
      <c r="AE4254" s="71">
        <f t="shared" si="203"/>
        <v>0</v>
      </c>
      <c r="AF4254" s="71" t="e">
        <f t="shared" si="201"/>
        <v>#VALUE!</v>
      </c>
      <c r="AG4254" s="277" t="s">
        <v>908</v>
      </c>
      <c r="AH4254" s="277" t="s">
        <v>896</v>
      </c>
      <c r="AI4254" s="276" t="s">
        <v>897</v>
      </c>
      <c r="AJ4254" s="276" t="s">
        <v>898</v>
      </c>
      <c r="AK4254" s="276" t="s">
        <v>373</v>
      </c>
      <c r="AL4254" s="277" t="s">
        <v>190</v>
      </c>
      <c r="AM4254" s="276" t="s">
        <v>877</v>
      </c>
      <c r="AN4254" s="276" t="s">
        <v>518</v>
      </c>
      <c r="AO4254" s="277" t="s">
        <v>519</v>
      </c>
    </row>
    <row r="4255" spans="1:41" ht="15" thickBot="1" x14ac:dyDescent="0.4">
      <c r="A4255" s="8">
        <v>2025</v>
      </c>
      <c r="B4255" s="9" t="s">
        <v>182</v>
      </c>
      <c r="C4255" s="9" t="s">
        <v>190</v>
      </c>
      <c r="D4255" s="9" t="s">
        <v>373</v>
      </c>
      <c r="E4255" s="9" t="s">
        <v>32</v>
      </c>
      <c r="F4255" s="8">
        <v>2032</v>
      </c>
      <c r="G4255" s="11">
        <v>0</v>
      </c>
      <c r="H4255" s="11">
        <v>0</v>
      </c>
      <c r="I4255" s="11">
        <v>0</v>
      </c>
      <c r="J4255" s="11">
        <v>0</v>
      </c>
      <c r="K4255" s="11">
        <v>0</v>
      </c>
      <c r="L4255" s="11">
        <v>0</v>
      </c>
      <c r="M4255" s="11">
        <v>0</v>
      </c>
      <c r="N4255" s="11">
        <v>0</v>
      </c>
      <c r="O4255" s="11">
        <v>0</v>
      </c>
      <c r="P4255" s="11" t="s">
        <v>35</v>
      </c>
      <c r="Q4255" s="11" t="s">
        <v>35</v>
      </c>
      <c r="R4255" s="11">
        <v>0</v>
      </c>
      <c r="S4255" s="11">
        <v>0</v>
      </c>
      <c r="T4255" s="11">
        <v>0.59138000000000002</v>
      </c>
      <c r="U4255" s="11">
        <v>0</v>
      </c>
      <c r="V4255" s="11">
        <v>0</v>
      </c>
      <c r="W4255" s="11">
        <v>0</v>
      </c>
      <c r="X4255" s="11">
        <v>0</v>
      </c>
      <c r="Y4255" s="11">
        <v>0.59138000000000002</v>
      </c>
      <c r="Z4255" s="11">
        <v>0</v>
      </c>
      <c r="AA4255" s="28" t="s">
        <v>35</v>
      </c>
      <c r="AB4255" s="28" t="s">
        <v>35</v>
      </c>
      <c r="AC4255" s="11" t="s">
        <v>35</v>
      </c>
      <c r="AD4255" s="71">
        <f t="shared" si="202"/>
        <v>0.59140000000000004</v>
      </c>
      <c r="AE4255" s="71">
        <f t="shared" si="203"/>
        <v>0</v>
      </c>
      <c r="AF4255" s="71" t="e">
        <f t="shared" si="201"/>
        <v>#VALUE!</v>
      </c>
      <c r="AG4255" s="277" t="s">
        <v>908</v>
      </c>
      <c r="AH4255" s="277" t="s">
        <v>896</v>
      </c>
      <c r="AI4255" s="276" t="s">
        <v>897</v>
      </c>
      <c r="AJ4255" s="276" t="s">
        <v>898</v>
      </c>
      <c r="AK4255" s="276" t="s">
        <v>373</v>
      </c>
      <c r="AL4255" s="277" t="s">
        <v>190</v>
      </c>
      <c r="AM4255" s="276" t="s">
        <v>877</v>
      </c>
      <c r="AN4255" s="276" t="s">
        <v>518</v>
      </c>
      <c r="AO4255" s="277" t="s">
        <v>519</v>
      </c>
    </row>
    <row r="4256" spans="1:41" ht="15" thickBot="1" x14ac:dyDescent="0.4">
      <c r="A4256" s="8">
        <v>2025</v>
      </c>
      <c r="B4256" s="9" t="s">
        <v>182</v>
      </c>
      <c r="C4256" s="9" t="s">
        <v>190</v>
      </c>
      <c r="D4256" s="9" t="s">
        <v>373</v>
      </c>
      <c r="E4256" s="9" t="s">
        <v>32</v>
      </c>
      <c r="F4256" s="8">
        <v>2033</v>
      </c>
      <c r="G4256" s="11">
        <v>0</v>
      </c>
      <c r="H4256" s="11">
        <v>0</v>
      </c>
      <c r="I4256" s="11">
        <v>0</v>
      </c>
      <c r="J4256" s="11">
        <v>0</v>
      </c>
      <c r="K4256" s="11">
        <v>0</v>
      </c>
      <c r="L4256" s="11">
        <v>0</v>
      </c>
      <c r="M4256" s="11">
        <v>0</v>
      </c>
      <c r="N4256" s="11">
        <v>0</v>
      </c>
      <c r="O4256" s="11">
        <v>0</v>
      </c>
      <c r="P4256" s="11" t="s">
        <v>35</v>
      </c>
      <c r="Q4256" s="11" t="s">
        <v>35</v>
      </c>
      <c r="R4256" s="11">
        <v>0</v>
      </c>
      <c r="S4256" s="11">
        <v>0</v>
      </c>
      <c r="T4256" s="11">
        <v>0.41275000000000001</v>
      </c>
      <c r="U4256" s="11">
        <v>0</v>
      </c>
      <c r="V4256" s="11">
        <v>0</v>
      </c>
      <c r="W4256" s="11">
        <v>0</v>
      </c>
      <c r="X4256" s="11">
        <v>0</v>
      </c>
      <c r="Y4256" s="11">
        <v>0.41275000000000001</v>
      </c>
      <c r="Z4256" s="11">
        <v>0</v>
      </c>
      <c r="AA4256" s="28" t="s">
        <v>35</v>
      </c>
      <c r="AB4256" s="28" t="s">
        <v>35</v>
      </c>
      <c r="AC4256" s="11" t="s">
        <v>35</v>
      </c>
      <c r="AD4256" s="71">
        <f t="shared" si="202"/>
        <v>0.4128</v>
      </c>
      <c r="AE4256" s="71">
        <f t="shared" si="203"/>
        <v>0</v>
      </c>
      <c r="AF4256" s="71" t="e">
        <f t="shared" si="201"/>
        <v>#VALUE!</v>
      </c>
      <c r="AG4256" s="277" t="s">
        <v>908</v>
      </c>
      <c r="AH4256" s="277" t="s">
        <v>896</v>
      </c>
      <c r="AI4256" s="276" t="s">
        <v>897</v>
      </c>
      <c r="AJ4256" s="276" t="s">
        <v>898</v>
      </c>
      <c r="AK4256" s="276" t="s">
        <v>373</v>
      </c>
      <c r="AL4256" s="277" t="s">
        <v>190</v>
      </c>
      <c r="AM4256" s="276" t="s">
        <v>877</v>
      </c>
      <c r="AN4256" s="276" t="s">
        <v>518</v>
      </c>
      <c r="AO4256" s="277" t="s">
        <v>519</v>
      </c>
    </row>
    <row r="4257" spans="1:41" ht="15" thickBot="1" x14ac:dyDescent="0.4">
      <c r="A4257" s="8">
        <v>2025</v>
      </c>
      <c r="B4257" s="9" t="s">
        <v>182</v>
      </c>
      <c r="C4257" s="9" t="s">
        <v>190</v>
      </c>
      <c r="D4257" s="9" t="s">
        <v>373</v>
      </c>
      <c r="E4257" s="9" t="s">
        <v>32</v>
      </c>
      <c r="F4257" s="8">
        <v>2034</v>
      </c>
      <c r="G4257" s="11">
        <v>0</v>
      </c>
      <c r="H4257" s="11">
        <v>0</v>
      </c>
      <c r="I4257" s="11">
        <v>0</v>
      </c>
      <c r="J4257" s="11">
        <v>0</v>
      </c>
      <c r="K4257" s="11">
        <v>0</v>
      </c>
      <c r="L4257" s="11">
        <v>0</v>
      </c>
      <c r="M4257" s="11">
        <v>0</v>
      </c>
      <c r="N4257" s="11">
        <v>0</v>
      </c>
      <c r="O4257" s="11">
        <v>0</v>
      </c>
      <c r="P4257" s="11" t="s">
        <v>35</v>
      </c>
      <c r="Q4257" s="11" t="s">
        <v>35</v>
      </c>
      <c r="R4257" s="11">
        <v>0</v>
      </c>
      <c r="S4257" s="11">
        <v>0</v>
      </c>
      <c r="T4257" s="11">
        <v>0.27495999999999998</v>
      </c>
      <c r="U4257" s="11">
        <v>0</v>
      </c>
      <c r="V4257" s="11">
        <v>0</v>
      </c>
      <c r="W4257" s="11">
        <v>0</v>
      </c>
      <c r="X4257" s="11">
        <v>0</v>
      </c>
      <c r="Y4257" s="11">
        <v>0.27495999999999998</v>
      </c>
      <c r="Z4257" s="11">
        <v>0</v>
      </c>
      <c r="AA4257" s="28" t="s">
        <v>35</v>
      </c>
      <c r="AB4257" s="28" t="s">
        <v>35</v>
      </c>
      <c r="AC4257" s="11" t="s">
        <v>35</v>
      </c>
      <c r="AD4257" s="71">
        <f t="shared" si="202"/>
        <v>0.27500000000000002</v>
      </c>
      <c r="AE4257" s="71">
        <f t="shared" si="203"/>
        <v>0</v>
      </c>
      <c r="AF4257" s="71" t="e">
        <f t="shared" si="201"/>
        <v>#VALUE!</v>
      </c>
      <c r="AG4257" s="277" t="s">
        <v>908</v>
      </c>
      <c r="AH4257" s="277" t="s">
        <v>896</v>
      </c>
      <c r="AI4257" s="276" t="s">
        <v>897</v>
      </c>
      <c r="AJ4257" s="276" t="s">
        <v>898</v>
      </c>
      <c r="AK4257" s="276" t="s">
        <v>373</v>
      </c>
      <c r="AL4257" s="277" t="s">
        <v>190</v>
      </c>
      <c r="AM4257" s="276" t="s">
        <v>877</v>
      </c>
      <c r="AN4257" s="276" t="s">
        <v>518</v>
      </c>
      <c r="AO4257" s="277" t="s">
        <v>519</v>
      </c>
    </row>
    <row r="4258" spans="1:41" ht="15" thickBot="1" x14ac:dyDescent="0.4">
      <c r="A4258" s="8">
        <v>2025</v>
      </c>
      <c r="B4258" s="9" t="s">
        <v>182</v>
      </c>
      <c r="C4258" s="9" t="s">
        <v>190</v>
      </c>
      <c r="D4258" s="9" t="s">
        <v>373</v>
      </c>
      <c r="E4258" s="9" t="s">
        <v>32</v>
      </c>
      <c r="F4258" s="8">
        <v>2035</v>
      </c>
      <c r="G4258" s="11">
        <v>0</v>
      </c>
      <c r="H4258" s="11">
        <v>0</v>
      </c>
      <c r="I4258" s="11">
        <v>0</v>
      </c>
      <c r="J4258" s="11">
        <v>0</v>
      </c>
      <c r="K4258" s="11">
        <v>0</v>
      </c>
      <c r="L4258" s="11">
        <v>0</v>
      </c>
      <c r="M4258" s="11">
        <v>0</v>
      </c>
      <c r="N4258" s="11">
        <v>0</v>
      </c>
      <c r="O4258" s="11">
        <v>0</v>
      </c>
      <c r="P4258" s="11" t="s">
        <v>35</v>
      </c>
      <c r="Q4258" s="11" t="s">
        <v>35</v>
      </c>
      <c r="R4258" s="11">
        <v>0</v>
      </c>
      <c r="S4258" s="11">
        <v>0</v>
      </c>
      <c r="T4258" s="11">
        <v>0.46500000000000002</v>
      </c>
      <c r="U4258" s="11">
        <v>0</v>
      </c>
      <c r="V4258" s="11">
        <v>0</v>
      </c>
      <c r="W4258" s="11">
        <v>0</v>
      </c>
      <c r="X4258" s="11">
        <v>0</v>
      </c>
      <c r="Y4258" s="11">
        <v>0.46500000000000002</v>
      </c>
      <c r="Z4258" s="11">
        <v>0</v>
      </c>
      <c r="AA4258" s="28" t="s">
        <v>35</v>
      </c>
      <c r="AB4258" s="28" t="s">
        <v>35</v>
      </c>
      <c r="AC4258" s="11" t="s">
        <v>35</v>
      </c>
      <c r="AD4258" s="71">
        <f t="shared" si="202"/>
        <v>0.46500000000000002</v>
      </c>
      <c r="AE4258" s="71">
        <f t="shared" si="203"/>
        <v>0</v>
      </c>
      <c r="AF4258" s="71" t="e">
        <f t="shared" si="201"/>
        <v>#VALUE!</v>
      </c>
      <c r="AG4258" s="277" t="s">
        <v>908</v>
      </c>
      <c r="AH4258" s="277" t="s">
        <v>896</v>
      </c>
      <c r="AI4258" s="276" t="s">
        <v>897</v>
      </c>
      <c r="AJ4258" s="276" t="s">
        <v>898</v>
      </c>
      <c r="AK4258" s="276" t="s">
        <v>373</v>
      </c>
      <c r="AL4258" s="277" t="s">
        <v>190</v>
      </c>
      <c r="AM4258" s="276" t="s">
        <v>877</v>
      </c>
      <c r="AN4258" s="276" t="s">
        <v>518</v>
      </c>
      <c r="AO4258" s="277" t="s">
        <v>519</v>
      </c>
    </row>
    <row r="4259" spans="1:41" ht="23.5" thickBot="1" x14ac:dyDescent="0.4">
      <c r="A4259" s="8">
        <v>2025</v>
      </c>
      <c r="B4259" s="9" t="s">
        <v>182</v>
      </c>
      <c r="C4259" s="9" t="s">
        <v>191</v>
      </c>
      <c r="D4259" s="9" t="s">
        <v>374</v>
      </c>
      <c r="E4259" s="97" t="s">
        <v>29</v>
      </c>
      <c r="F4259" s="8">
        <v>2025</v>
      </c>
      <c r="G4259" s="10">
        <v>0</v>
      </c>
      <c r="H4259" s="10">
        <v>0</v>
      </c>
      <c r="I4259" s="10">
        <v>0</v>
      </c>
      <c r="J4259" s="10">
        <v>0</v>
      </c>
      <c r="K4259" s="10" t="s">
        <v>35</v>
      </c>
      <c r="L4259" s="10">
        <v>0</v>
      </c>
      <c r="M4259" s="10">
        <v>0</v>
      </c>
      <c r="N4259" s="10">
        <v>0</v>
      </c>
      <c r="O4259" s="10">
        <v>0</v>
      </c>
      <c r="P4259" s="10" t="s">
        <v>35</v>
      </c>
      <c r="Q4259" s="10">
        <v>33</v>
      </c>
      <c r="R4259" s="10">
        <v>0</v>
      </c>
      <c r="S4259" s="10">
        <v>0</v>
      </c>
      <c r="T4259" s="10">
        <v>37</v>
      </c>
      <c r="U4259" s="10">
        <v>0</v>
      </c>
      <c r="V4259" s="10">
        <v>0</v>
      </c>
      <c r="W4259" s="10">
        <v>0</v>
      </c>
      <c r="X4259" s="10">
        <v>0</v>
      </c>
      <c r="Y4259" s="10">
        <v>37</v>
      </c>
      <c r="Z4259" s="29" t="s">
        <v>35</v>
      </c>
      <c r="AA4259" s="29" t="s">
        <v>35</v>
      </c>
      <c r="AB4259" s="10">
        <v>20</v>
      </c>
      <c r="AC4259" s="10">
        <v>24</v>
      </c>
      <c r="AD4259" s="71">
        <f t="shared" si="202"/>
        <v>4</v>
      </c>
      <c r="AE4259" s="71">
        <f t="shared" si="203"/>
        <v>0</v>
      </c>
      <c r="AF4259" s="71">
        <f t="shared" si="201"/>
        <v>4</v>
      </c>
      <c r="AG4259" s="277" t="s">
        <v>905</v>
      </c>
      <c r="AH4259" s="277" t="s">
        <v>899</v>
      </c>
      <c r="AI4259" s="276" t="s">
        <v>900</v>
      </c>
      <c r="AJ4259" s="276" t="s">
        <v>901</v>
      </c>
      <c r="AK4259" s="276" t="s">
        <v>374</v>
      </c>
      <c r="AL4259" s="277" t="s">
        <v>191</v>
      </c>
      <c r="AM4259" s="276" t="s">
        <v>877</v>
      </c>
      <c r="AN4259" s="276" t="s">
        <v>518</v>
      </c>
      <c r="AO4259" s="277" t="s">
        <v>519</v>
      </c>
    </row>
    <row r="4260" spans="1:41" ht="15" thickBot="1" x14ac:dyDescent="0.4">
      <c r="A4260" s="8">
        <v>2025</v>
      </c>
      <c r="B4260" s="9" t="s">
        <v>182</v>
      </c>
      <c r="C4260" s="9" t="s">
        <v>191</v>
      </c>
      <c r="D4260" s="9" t="s">
        <v>374</v>
      </c>
      <c r="E4260" s="9" t="s">
        <v>30</v>
      </c>
      <c r="F4260" s="8">
        <v>2025</v>
      </c>
      <c r="G4260" s="11">
        <v>0</v>
      </c>
      <c r="H4260" s="11">
        <v>0</v>
      </c>
      <c r="I4260" s="11">
        <v>0</v>
      </c>
      <c r="J4260" s="11">
        <v>0</v>
      </c>
      <c r="K4260" s="11" t="s">
        <v>35</v>
      </c>
      <c r="L4260" s="11">
        <v>0</v>
      </c>
      <c r="M4260" s="11">
        <v>0</v>
      </c>
      <c r="N4260" s="11">
        <v>0</v>
      </c>
      <c r="O4260" s="11">
        <v>0</v>
      </c>
      <c r="P4260" s="11" t="s">
        <v>35</v>
      </c>
      <c r="Q4260" s="11">
        <v>0.10366</v>
      </c>
      <c r="R4260" s="11">
        <v>0</v>
      </c>
      <c r="S4260" s="11">
        <v>0</v>
      </c>
      <c r="T4260" s="11">
        <v>0.11706999999999999</v>
      </c>
      <c r="U4260" s="11">
        <v>0</v>
      </c>
      <c r="V4260" s="11">
        <v>0</v>
      </c>
      <c r="W4260" s="11">
        <v>0</v>
      </c>
      <c r="X4260" s="11">
        <v>0</v>
      </c>
      <c r="Y4260" s="11">
        <v>0.11706999999999999</v>
      </c>
      <c r="Z4260" s="28" t="s">
        <v>35</v>
      </c>
      <c r="AA4260" s="28" t="s">
        <v>35</v>
      </c>
      <c r="AB4260" s="11">
        <v>1.3820000000000001E-2</v>
      </c>
      <c r="AC4260" s="11">
        <v>1.8370000000000001E-2</v>
      </c>
      <c r="AD4260" s="71">
        <f t="shared" si="202"/>
        <v>1.34E-2</v>
      </c>
      <c r="AE4260" s="71">
        <f t="shared" si="203"/>
        <v>0</v>
      </c>
      <c r="AF4260" s="71">
        <f t="shared" si="201"/>
        <v>4.5999999999999999E-3</v>
      </c>
      <c r="AG4260" s="277" t="s">
        <v>906</v>
      </c>
      <c r="AH4260" s="277" t="s">
        <v>899</v>
      </c>
      <c r="AI4260" s="276" t="s">
        <v>900</v>
      </c>
      <c r="AJ4260" s="276" t="s">
        <v>901</v>
      </c>
      <c r="AK4260" s="276" t="s">
        <v>374</v>
      </c>
      <c r="AL4260" s="277" t="s">
        <v>191</v>
      </c>
      <c r="AM4260" s="276" t="s">
        <v>877</v>
      </c>
      <c r="AN4260" s="276" t="s">
        <v>518</v>
      </c>
      <c r="AO4260" s="277" t="s">
        <v>519</v>
      </c>
    </row>
    <row r="4261" spans="1:41" ht="15" thickBot="1" x14ac:dyDescent="0.4">
      <c r="A4261" s="8">
        <v>2025</v>
      </c>
      <c r="B4261" s="9" t="s">
        <v>182</v>
      </c>
      <c r="C4261" s="9" t="s">
        <v>191</v>
      </c>
      <c r="D4261" s="9" t="s">
        <v>374</v>
      </c>
      <c r="E4261" s="9" t="s">
        <v>30</v>
      </c>
      <c r="F4261" s="8">
        <v>2026</v>
      </c>
      <c r="G4261" s="11">
        <v>0</v>
      </c>
      <c r="H4261" s="11">
        <v>0</v>
      </c>
      <c r="I4261" s="11">
        <v>0</v>
      </c>
      <c r="J4261" s="11">
        <v>0</v>
      </c>
      <c r="K4261" s="11" t="s">
        <v>35</v>
      </c>
      <c r="L4261" s="11">
        <v>0</v>
      </c>
      <c r="M4261" s="11">
        <v>0</v>
      </c>
      <c r="N4261" s="11">
        <v>0</v>
      </c>
      <c r="O4261" s="11">
        <v>0</v>
      </c>
      <c r="P4261" s="11" t="s">
        <v>35</v>
      </c>
      <c r="Q4261" s="11">
        <v>0.1004</v>
      </c>
      <c r="R4261" s="11">
        <v>0</v>
      </c>
      <c r="S4261" s="11">
        <v>0</v>
      </c>
      <c r="T4261" s="11">
        <v>0.11371000000000001</v>
      </c>
      <c r="U4261" s="11">
        <v>0</v>
      </c>
      <c r="V4261" s="11">
        <v>0</v>
      </c>
      <c r="W4261" s="11">
        <v>0</v>
      </c>
      <c r="X4261" s="11">
        <v>0</v>
      </c>
      <c r="Y4261" s="11">
        <v>0.11371000000000001</v>
      </c>
      <c r="Z4261" s="28" t="s">
        <v>35</v>
      </c>
      <c r="AA4261" s="28" t="s">
        <v>35</v>
      </c>
      <c r="AB4261" s="11">
        <v>1.404E-2</v>
      </c>
      <c r="AC4261" s="11">
        <v>1.865E-2</v>
      </c>
      <c r="AD4261" s="71">
        <f t="shared" si="202"/>
        <v>1.3299999999999999E-2</v>
      </c>
      <c r="AE4261" s="71">
        <f t="shared" si="203"/>
        <v>0</v>
      </c>
      <c r="AF4261" s="71">
        <f t="shared" si="201"/>
        <v>4.5999999999999999E-3</v>
      </c>
      <c r="AG4261" s="277" t="s">
        <v>906</v>
      </c>
      <c r="AH4261" s="277" t="s">
        <v>899</v>
      </c>
      <c r="AI4261" s="276" t="s">
        <v>900</v>
      </c>
      <c r="AJ4261" s="276" t="s">
        <v>901</v>
      </c>
      <c r="AK4261" s="276" t="s">
        <v>374</v>
      </c>
      <c r="AL4261" s="277" t="s">
        <v>191</v>
      </c>
      <c r="AM4261" s="276" t="s">
        <v>877</v>
      </c>
      <c r="AN4261" s="276" t="s">
        <v>518</v>
      </c>
      <c r="AO4261" s="277" t="s">
        <v>519</v>
      </c>
    </row>
    <row r="4262" spans="1:41" ht="15" thickBot="1" x14ac:dyDescent="0.4">
      <c r="A4262" s="8">
        <v>2025</v>
      </c>
      <c r="B4262" s="9" t="s">
        <v>182</v>
      </c>
      <c r="C4262" s="9" t="s">
        <v>191</v>
      </c>
      <c r="D4262" s="9" t="s">
        <v>374</v>
      </c>
      <c r="E4262" s="9" t="s">
        <v>30</v>
      </c>
      <c r="F4262" s="8">
        <v>2027</v>
      </c>
      <c r="G4262" s="11">
        <v>0</v>
      </c>
      <c r="H4262" s="11">
        <v>0</v>
      </c>
      <c r="I4262" s="11">
        <v>0</v>
      </c>
      <c r="J4262" s="11">
        <v>0</v>
      </c>
      <c r="K4262" s="11" t="s">
        <v>35</v>
      </c>
      <c r="L4262" s="11">
        <v>0</v>
      </c>
      <c r="M4262" s="11">
        <v>0</v>
      </c>
      <c r="N4262" s="11">
        <v>0</v>
      </c>
      <c r="O4262" s="11">
        <v>0</v>
      </c>
      <c r="P4262" s="11" t="s">
        <v>35</v>
      </c>
      <c r="Q4262" s="11">
        <v>9.8159999999999997E-2</v>
      </c>
      <c r="R4262" s="11">
        <v>0</v>
      </c>
      <c r="S4262" s="11">
        <v>0</v>
      </c>
      <c r="T4262" s="11">
        <v>0.10989</v>
      </c>
      <c r="U4262" s="11">
        <v>0</v>
      </c>
      <c r="V4262" s="11">
        <v>0</v>
      </c>
      <c r="W4262" s="11">
        <v>0</v>
      </c>
      <c r="X4262" s="11">
        <v>0</v>
      </c>
      <c r="Y4262" s="11">
        <v>0.10989</v>
      </c>
      <c r="Z4262" s="28" t="s">
        <v>35</v>
      </c>
      <c r="AA4262" s="28" t="s">
        <v>35</v>
      </c>
      <c r="AB4262" s="11">
        <v>1.362E-2</v>
      </c>
      <c r="AC4262" s="11">
        <v>1.831E-2</v>
      </c>
      <c r="AD4262" s="71">
        <f t="shared" si="202"/>
        <v>1.17E-2</v>
      </c>
      <c r="AE4262" s="71">
        <f t="shared" si="203"/>
        <v>0</v>
      </c>
      <c r="AF4262" s="71">
        <f t="shared" si="201"/>
        <v>4.7000000000000002E-3</v>
      </c>
      <c r="AG4262" s="277" t="s">
        <v>906</v>
      </c>
      <c r="AH4262" s="277" t="s">
        <v>899</v>
      </c>
      <c r="AI4262" s="276" t="s">
        <v>900</v>
      </c>
      <c r="AJ4262" s="276" t="s">
        <v>901</v>
      </c>
      <c r="AK4262" s="276" t="s">
        <v>374</v>
      </c>
      <c r="AL4262" s="277" t="s">
        <v>191</v>
      </c>
      <c r="AM4262" s="276" t="s">
        <v>877</v>
      </c>
      <c r="AN4262" s="276" t="s">
        <v>518</v>
      </c>
      <c r="AO4262" s="277" t="s">
        <v>519</v>
      </c>
    </row>
    <row r="4263" spans="1:41" ht="15" thickBot="1" x14ac:dyDescent="0.4">
      <c r="A4263" s="8">
        <v>2025</v>
      </c>
      <c r="B4263" s="9" t="s">
        <v>182</v>
      </c>
      <c r="C4263" s="9" t="s">
        <v>191</v>
      </c>
      <c r="D4263" s="9" t="s">
        <v>374</v>
      </c>
      <c r="E4263" s="9" t="s">
        <v>30</v>
      </c>
      <c r="F4263" s="8">
        <v>2028</v>
      </c>
      <c r="G4263" s="11">
        <v>0</v>
      </c>
      <c r="H4263" s="11">
        <v>0</v>
      </c>
      <c r="I4263" s="11">
        <v>0</v>
      </c>
      <c r="J4263" s="11">
        <v>0</v>
      </c>
      <c r="K4263" s="11" t="s">
        <v>35</v>
      </c>
      <c r="L4263" s="11">
        <v>0</v>
      </c>
      <c r="M4263" s="11">
        <v>0</v>
      </c>
      <c r="N4263" s="11">
        <v>0</v>
      </c>
      <c r="O4263" s="11">
        <v>0</v>
      </c>
      <c r="P4263" s="11" t="s">
        <v>35</v>
      </c>
      <c r="Q4263" s="11">
        <v>9.5009999999999997E-2</v>
      </c>
      <c r="R4263" s="11">
        <v>0</v>
      </c>
      <c r="S4263" s="11">
        <v>0</v>
      </c>
      <c r="T4263" s="11">
        <v>0.10647</v>
      </c>
      <c r="U4263" s="11">
        <v>0</v>
      </c>
      <c r="V4263" s="11">
        <v>0</v>
      </c>
      <c r="W4263" s="11">
        <v>0</v>
      </c>
      <c r="X4263" s="11">
        <v>0</v>
      </c>
      <c r="Y4263" s="11">
        <v>0.10647</v>
      </c>
      <c r="Z4263" s="28" t="s">
        <v>35</v>
      </c>
      <c r="AA4263" s="28" t="s">
        <v>35</v>
      </c>
      <c r="AB4263" s="11">
        <v>1.5140000000000001E-2</v>
      </c>
      <c r="AC4263" s="11">
        <v>2.018E-2</v>
      </c>
      <c r="AD4263" s="71">
        <f t="shared" si="202"/>
        <v>1.15E-2</v>
      </c>
      <c r="AE4263" s="71">
        <f t="shared" si="203"/>
        <v>0</v>
      </c>
      <c r="AF4263" s="71">
        <f t="shared" si="201"/>
        <v>5.0000000000000001E-3</v>
      </c>
      <c r="AG4263" s="277" t="s">
        <v>906</v>
      </c>
      <c r="AH4263" s="277" t="s">
        <v>899</v>
      </c>
      <c r="AI4263" s="276" t="s">
        <v>900</v>
      </c>
      <c r="AJ4263" s="276" t="s">
        <v>901</v>
      </c>
      <c r="AK4263" s="276" t="s">
        <v>374</v>
      </c>
      <c r="AL4263" s="277" t="s">
        <v>191</v>
      </c>
      <c r="AM4263" s="276" t="s">
        <v>877</v>
      </c>
      <c r="AN4263" s="276" t="s">
        <v>518</v>
      </c>
      <c r="AO4263" s="277" t="s">
        <v>519</v>
      </c>
    </row>
    <row r="4264" spans="1:41" ht="15" thickBot="1" x14ac:dyDescent="0.4">
      <c r="A4264" s="8">
        <v>2025</v>
      </c>
      <c r="B4264" s="9" t="s">
        <v>182</v>
      </c>
      <c r="C4264" s="9" t="s">
        <v>191</v>
      </c>
      <c r="D4264" s="9" t="s">
        <v>374</v>
      </c>
      <c r="E4264" s="9" t="s">
        <v>30</v>
      </c>
      <c r="F4264" s="8">
        <v>2029</v>
      </c>
      <c r="G4264" s="11">
        <v>0</v>
      </c>
      <c r="H4264" s="11">
        <v>0</v>
      </c>
      <c r="I4264" s="11">
        <v>0</v>
      </c>
      <c r="J4264" s="11">
        <v>0</v>
      </c>
      <c r="K4264" s="11" t="s">
        <v>35</v>
      </c>
      <c r="L4264" s="11">
        <v>0</v>
      </c>
      <c r="M4264" s="11">
        <v>0</v>
      </c>
      <c r="N4264" s="11">
        <v>0</v>
      </c>
      <c r="O4264" s="11">
        <v>0</v>
      </c>
      <c r="P4264" s="11" t="s">
        <v>35</v>
      </c>
      <c r="Q4264" s="11">
        <v>9.5039999999999999E-2</v>
      </c>
      <c r="R4264" s="11">
        <v>0</v>
      </c>
      <c r="S4264" s="11">
        <v>0</v>
      </c>
      <c r="T4264" s="11">
        <v>0.10637000000000001</v>
      </c>
      <c r="U4264" s="11">
        <v>0</v>
      </c>
      <c r="V4264" s="11">
        <v>0</v>
      </c>
      <c r="W4264" s="11">
        <v>0</v>
      </c>
      <c r="X4264" s="11">
        <v>0</v>
      </c>
      <c r="Y4264" s="11">
        <v>0.10637000000000001</v>
      </c>
      <c r="Z4264" s="28" t="s">
        <v>35</v>
      </c>
      <c r="AA4264" s="28" t="s">
        <v>35</v>
      </c>
      <c r="AB4264" s="11">
        <v>1.7579999999999998E-2</v>
      </c>
      <c r="AC4264" s="11">
        <v>2.3539999999999998E-2</v>
      </c>
      <c r="AD4264" s="71">
        <f t="shared" si="202"/>
        <v>1.1299999999999999E-2</v>
      </c>
      <c r="AE4264" s="71">
        <f t="shared" si="203"/>
        <v>0</v>
      </c>
      <c r="AF4264" s="71">
        <f t="shared" si="201"/>
        <v>6.0000000000000001E-3</v>
      </c>
      <c r="AG4264" s="277" t="s">
        <v>906</v>
      </c>
      <c r="AH4264" s="277" t="s">
        <v>899</v>
      </c>
      <c r="AI4264" s="276" t="s">
        <v>900</v>
      </c>
      <c r="AJ4264" s="276" t="s">
        <v>901</v>
      </c>
      <c r="AK4264" s="276" t="s">
        <v>374</v>
      </c>
      <c r="AL4264" s="277" t="s">
        <v>191</v>
      </c>
      <c r="AM4264" s="276" t="s">
        <v>877</v>
      </c>
      <c r="AN4264" s="276" t="s">
        <v>518</v>
      </c>
      <c r="AO4264" s="277" t="s">
        <v>519</v>
      </c>
    </row>
    <row r="4265" spans="1:41" ht="15" thickBot="1" x14ac:dyDescent="0.4">
      <c r="A4265" s="8">
        <v>2025</v>
      </c>
      <c r="B4265" s="9" t="s">
        <v>182</v>
      </c>
      <c r="C4265" s="9" t="s">
        <v>191</v>
      </c>
      <c r="D4265" s="9" t="s">
        <v>374</v>
      </c>
      <c r="E4265" s="9" t="s">
        <v>30</v>
      </c>
      <c r="F4265" s="8">
        <v>2030</v>
      </c>
      <c r="G4265" s="11">
        <v>0</v>
      </c>
      <c r="H4265" s="11">
        <v>0</v>
      </c>
      <c r="I4265" s="11">
        <v>0</v>
      </c>
      <c r="J4265" s="11">
        <v>0</v>
      </c>
      <c r="K4265" s="11" t="s">
        <v>35</v>
      </c>
      <c r="L4265" s="11">
        <v>0</v>
      </c>
      <c r="M4265" s="11">
        <v>0</v>
      </c>
      <c r="N4265" s="11">
        <v>0</v>
      </c>
      <c r="O4265" s="11">
        <v>0</v>
      </c>
      <c r="P4265" s="11" t="s">
        <v>35</v>
      </c>
      <c r="Q4265" s="11">
        <v>9.6640000000000004E-2</v>
      </c>
      <c r="R4265" s="11">
        <v>0</v>
      </c>
      <c r="S4265" s="11">
        <v>0</v>
      </c>
      <c r="T4265" s="11">
        <v>0.10836999999999999</v>
      </c>
      <c r="U4265" s="11">
        <v>0</v>
      </c>
      <c r="V4265" s="11">
        <v>0</v>
      </c>
      <c r="W4265" s="11">
        <v>0</v>
      </c>
      <c r="X4265" s="11">
        <v>0</v>
      </c>
      <c r="Y4265" s="11">
        <v>0.10836999999999999</v>
      </c>
      <c r="Z4265" s="28" t="s">
        <v>35</v>
      </c>
      <c r="AA4265" s="28" t="s">
        <v>35</v>
      </c>
      <c r="AB4265" s="11">
        <v>1.6469999999999999E-2</v>
      </c>
      <c r="AC4265" s="11">
        <v>2.2290000000000001E-2</v>
      </c>
      <c r="AD4265" s="71">
        <f t="shared" si="202"/>
        <v>1.17E-2</v>
      </c>
      <c r="AE4265" s="71">
        <f t="shared" si="203"/>
        <v>0</v>
      </c>
      <c r="AF4265" s="71">
        <f t="shared" si="201"/>
        <v>5.7999999999999996E-3</v>
      </c>
      <c r="AG4265" s="277" t="s">
        <v>906</v>
      </c>
      <c r="AH4265" s="277" t="s">
        <v>899</v>
      </c>
      <c r="AI4265" s="276" t="s">
        <v>900</v>
      </c>
      <c r="AJ4265" s="276" t="s">
        <v>901</v>
      </c>
      <c r="AK4265" s="276" t="s">
        <v>374</v>
      </c>
      <c r="AL4265" s="277" t="s">
        <v>191</v>
      </c>
      <c r="AM4265" s="276" t="s">
        <v>877</v>
      </c>
      <c r="AN4265" s="276" t="s">
        <v>518</v>
      </c>
      <c r="AO4265" s="277" t="s">
        <v>519</v>
      </c>
    </row>
    <row r="4266" spans="1:41" ht="15" thickBot="1" x14ac:dyDescent="0.4">
      <c r="A4266" s="8">
        <v>2025</v>
      </c>
      <c r="B4266" s="9" t="s">
        <v>182</v>
      </c>
      <c r="C4266" s="9" t="s">
        <v>191</v>
      </c>
      <c r="D4266" s="9" t="s">
        <v>374</v>
      </c>
      <c r="E4266" s="9" t="s">
        <v>30</v>
      </c>
      <c r="F4266" s="8">
        <v>2031</v>
      </c>
      <c r="G4266" s="11">
        <v>0</v>
      </c>
      <c r="H4266" s="11">
        <v>0</v>
      </c>
      <c r="I4266" s="11">
        <v>0</v>
      </c>
      <c r="J4266" s="11">
        <v>0</v>
      </c>
      <c r="K4266" s="11" t="s">
        <v>35</v>
      </c>
      <c r="L4266" s="11">
        <v>0</v>
      </c>
      <c r="M4266" s="11">
        <v>0</v>
      </c>
      <c r="N4266" s="11">
        <v>0</v>
      </c>
      <c r="O4266" s="11">
        <v>0</v>
      </c>
      <c r="P4266" s="11" t="s">
        <v>35</v>
      </c>
      <c r="Q4266" s="11">
        <v>9.6479999999999996E-2</v>
      </c>
      <c r="R4266" s="11">
        <v>0</v>
      </c>
      <c r="S4266" s="11">
        <v>0</v>
      </c>
      <c r="T4266" s="11">
        <v>0.10841000000000001</v>
      </c>
      <c r="U4266" s="11">
        <v>0</v>
      </c>
      <c r="V4266" s="11">
        <v>0</v>
      </c>
      <c r="W4266" s="11">
        <v>0</v>
      </c>
      <c r="X4266" s="11">
        <v>0</v>
      </c>
      <c r="Y4266" s="11">
        <v>0.10841000000000001</v>
      </c>
      <c r="Z4266" s="28" t="s">
        <v>35</v>
      </c>
      <c r="AA4266" s="28" t="s">
        <v>35</v>
      </c>
      <c r="AB4266" s="11">
        <v>1.9109999999999999E-2</v>
      </c>
      <c r="AC4266" s="11">
        <v>2.4629999999999999E-2</v>
      </c>
      <c r="AD4266" s="71">
        <f t="shared" si="202"/>
        <v>1.1900000000000001E-2</v>
      </c>
      <c r="AE4266" s="71">
        <f t="shared" si="203"/>
        <v>0</v>
      </c>
      <c r="AF4266" s="71">
        <f t="shared" si="201"/>
        <v>5.4999999999999997E-3</v>
      </c>
      <c r="AG4266" s="277" t="s">
        <v>906</v>
      </c>
      <c r="AH4266" s="277" t="s">
        <v>899</v>
      </c>
      <c r="AI4266" s="276" t="s">
        <v>900</v>
      </c>
      <c r="AJ4266" s="276" t="s">
        <v>901</v>
      </c>
      <c r="AK4266" s="276" t="s">
        <v>374</v>
      </c>
      <c r="AL4266" s="277" t="s">
        <v>191</v>
      </c>
      <c r="AM4266" s="276" t="s">
        <v>877</v>
      </c>
      <c r="AN4266" s="276" t="s">
        <v>518</v>
      </c>
      <c r="AO4266" s="277" t="s">
        <v>519</v>
      </c>
    </row>
    <row r="4267" spans="1:41" ht="15" thickBot="1" x14ac:dyDescent="0.4">
      <c r="A4267" s="8">
        <v>2025</v>
      </c>
      <c r="B4267" s="9" t="s">
        <v>182</v>
      </c>
      <c r="C4267" s="9" t="s">
        <v>191</v>
      </c>
      <c r="D4267" s="9" t="s">
        <v>374</v>
      </c>
      <c r="E4267" s="9" t="s">
        <v>30</v>
      </c>
      <c r="F4267" s="8">
        <v>2032</v>
      </c>
      <c r="G4267" s="11">
        <v>0</v>
      </c>
      <c r="H4267" s="11">
        <v>0</v>
      </c>
      <c r="I4267" s="11">
        <v>0</v>
      </c>
      <c r="J4267" s="11">
        <v>0</v>
      </c>
      <c r="K4267" s="11" t="s">
        <v>35</v>
      </c>
      <c r="L4267" s="11">
        <v>0</v>
      </c>
      <c r="M4267" s="11">
        <v>0</v>
      </c>
      <c r="N4267" s="11">
        <v>0</v>
      </c>
      <c r="O4267" s="11">
        <v>0</v>
      </c>
      <c r="P4267" s="11" t="s">
        <v>35</v>
      </c>
      <c r="Q4267" s="11">
        <v>9.5089999999999994E-2</v>
      </c>
      <c r="R4267" s="11">
        <v>0</v>
      </c>
      <c r="S4267" s="11">
        <v>0</v>
      </c>
      <c r="T4267" s="11">
        <v>0.10698000000000001</v>
      </c>
      <c r="U4267" s="11">
        <v>0</v>
      </c>
      <c r="V4267" s="11">
        <v>0</v>
      </c>
      <c r="W4267" s="11">
        <v>0</v>
      </c>
      <c r="X4267" s="11">
        <v>0</v>
      </c>
      <c r="Y4267" s="11">
        <v>0.10698000000000001</v>
      </c>
      <c r="Z4267" s="28" t="s">
        <v>35</v>
      </c>
      <c r="AA4267" s="28" t="s">
        <v>35</v>
      </c>
      <c r="AB4267" s="11">
        <v>1.9E-2</v>
      </c>
      <c r="AC4267" s="11">
        <v>2.4279999999999999E-2</v>
      </c>
      <c r="AD4267" s="71">
        <f t="shared" si="202"/>
        <v>1.1900000000000001E-2</v>
      </c>
      <c r="AE4267" s="71">
        <f t="shared" si="203"/>
        <v>0</v>
      </c>
      <c r="AF4267" s="71">
        <f t="shared" si="201"/>
        <v>5.3E-3</v>
      </c>
      <c r="AG4267" s="277" t="s">
        <v>906</v>
      </c>
      <c r="AH4267" s="277" t="s">
        <v>899</v>
      </c>
      <c r="AI4267" s="276" t="s">
        <v>900</v>
      </c>
      <c r="AJ4267" s="276" t="s">
        <v>901</v>
      </c>
      <c r="AK4267" s="276" t="s">
        <v>374</v>
      </c>
      <c r="AL4267" s="277" t="s">
        <v>191</v>
      </c>
      <c r="AM4267" s="276" t="s">
        <v>877</v>
      </c>
      <c r="AN4267" s="276" t="s">
        <v>518</v>
      </c>
      <c r="AO4267" s="277" t="s">
        <v>519</v>
      </c>
    </row>
    <row r="4268" spans="1:41" ht="15" thickBot="1" x14ac:dyDescent="0.4">
      <c r="A4268" s="8">
        <v>2025</v>
      </c>
      <c r="B4268" s="9" t="s">
        <v>182</v>
      </c>
      <c r="C4268" s="9" t="s">
        <v>191</v>
      </c>
      <c r="D4268" s="9" t="s">
        <v>374</v>
      </c>
      <c r="E4268" s="9" t="s">
        <v>30</v>
      </c>
      <c r="F4268" s="8">
        <v>2033</v>
      </c>
      <c r="G4268" s="11">
        <v>0</v>
      </c>
      <c r="H4268" s="11">
        <v>0</v>
      </c>
      <c r="I4268" s="11">
        <v>0</v>
      </c>
      <c r="J4268" s="11">
        <v>0</v>
      </c>
      <c r="K4268" s="11" t="s">
        <v>35</v>
      </c>
      <c r="L4268" s="11">
        <v>0</v>
      </c>
      <c r="M4268" s="11">
        <v>0</v>
      </c>
      <c r="N4268" s="11">
        <v>0</v>
      </c>
      <c r="O4268" s="11">
        <v>0</v>
      </c>
      <c r="P4268" s="11" t="s">
        <v>35</v>
      </c>
      <c r="Q4268" s="11">
        <v>9.6329999999999999E-2</v>
      </c>
      <c r="R4268" s="11">
        <v>0</v>
      </c>
      <c r="S4268" s="11">
        <v>0</v>
      </c>
      <c r="T4268" s="11">
        <v>0.10836999999999999</v>
      </c>
      <c r="U4268" s="11">
        <v>0</v>
      </c>
      <c r="V4268" s="11">
        <v>0</v>
      </c>
      <c r="W4268" s="11">
        <v>0</v>
      </c>
      <c r="X4268" s="11">
        <v>0</v>
      </c>
      <c r="Y4268" s="11">
        <v>0.10836999999999999</v>
      </c>
      <c r="Z4268" s="28" t="s">
        <v>35</v>
      </c>
      <c r="AA4268" s="28" t="s">
        <v>35</v>
      </c>
      <c r="AB4268" s="11">
        <v>1.8540000000000001E-2</v>
      </c>
      <c r="AC4268" s="11">
        <v>2.53E-2</v>
      </c>
      <c r="AD4268" s="71">
        <f t="shared" si="202"/>
        <v>1.2E-2</v>
      </c>
      <c r="AE4268" s="71">
        <f t="shared" si="203"/>
        <v>0</v>
      </c>
      <c r="AF4268" s="71">
        <f t="shared" si="201"/>
        <v>6.7999999999999996E-3</v>
      </c>
      <c r="AG4268" s="277" t="s">
        <v>906</v>
      </c>
      <c r="AH4268" s="277" t="s">
        <v>899</v>
      </c>
      <c r="AI4268" s="276" t="s">
        <v>900</v>
      </c>
      <c r="AJ4268" s="276" t="s">
        <v>901</v>
      </c>
      <c r="AK4268" s="276" t="s">
        <v>374</v>
      </c>
      <c r="AL4268" s="277" t="s">
        <v>191</v>
      </c>
      <c r="AM4268" s="276" t="s">
        <v>877</v>
      </c>
      <c r="AN4268" s="276" t="s">
        <v>518</v>
      </c>
      <c r="AO4268" s="277" t="s">
        <v>519</v>
      </c>
    </row>
    <row r="4269" spans="1:41" ht="15" thickBot="1" x14ac:dyDescent="0.4">
      <c r="A4269" s="8">
        <v>2025</v>
      </c>
      <c r="B4269" s="9" t="s">
        <v>182</v>
      </c>
      <c r="C4269" s="9" t="s">
        <v>191</v>
      </c>
      <c r="D4269" s="9" t="s">
        <v>374</v>
      </c>
      <c r="E4269" s="9" t="s">
        <v>30</v>
      </c>
      <c r="F4269" s="8">
        <v>2034</v>
      </c>
      <c r="G4269" s="11">
        <v>0</v>
      </c>
      <c r="H4269" s="11">
        <v>0</v>
      </c>
      <c r="I4269" s="11">
        <v>0</v>
      </c>
      <c r="J4269" s="11">
        <v>0</v>
      </c>
      <c r="K4269" s="11" t="s">
        <v>35</v>
      </c>
      <c r="L4269" s="11">
        <v>0</v>
      </c>
      <c r="M4269" s="11">
        <v>0</v>
      </c>
      <c r="N4269" s="11">
        <v>0</v>
      </c>
      <c r="O4269" s="11">
        <v>0</v>
      </c>
      <c r="P4269" s="11" t="s">
        <v>35</v>
      </c>
      <c r="Q4269" s="11">
        <v>9.529E-2</v>
      </c>
      <c r="R4269" s="11">
        <v>0</v>
      </c>
      <c r="S4269" s="11">
        <v>0</v>
      </c>
      <c r="T4269" s="11">
        <v>0.10750999999999999</v>
      </c>
      <c r="U4269" s="11">
        <v>0</v>
      </c>
      <c r="V4269" s="11">
        <v>0</v>
      </c>
      <c r="W4269" s="11">
        <v>0</v>
      </c>
      <c r="X4269" s="11">
        <v>0</v>
      </c>
      <c r="Y4269" s="11">
        <v>0.10750999999999999</v>
      </c>
      <c r="Z4269" s="28" t="s">
        <v>35</v>
      </c>
      <c r="AA4269" s="28" t="s">
        <v>35</v>
      </c>
      <c r="AB4269" s="11">
        <v>1.823E-2</v>
      </c>
      <c r="AC4269" s="11">
        <v>2.426E-2</v>
      </c>
      <c r="AD4269" s="71">
        <f t="shared" si="202"/>
        <v>1.2200000000000001E-2</v>
      </c>
      <c r="AE4269" s="71">
        <f t="shared" si="203"/>
        <v>0</v>
      </c>
      <c r="AF4269" s="71">
        <f t="shared" si="201"/>
        <v>6.0000000000000001E-3</v>
      </c>
      <c r="AG4269" s="277" t="s">
        <v>906</v>
      </c>
      <c r="AH4269" s="277" t="s">
        <v>899</v>
      </c>
      <c r="AI4269" s="276" t="s">
        <v>900</v>
      </c>
      <c r="AJ4269" s="276" t="s">
        <v>901</v>
      </c>
      <c r="AK4269" s="276" t="s">
        <v>374</v>
      </c>
      <c r="AL4269" s="277" t="s">
        <v>191</v>
      </c>
      <c r="AM4269" s="276" t="s">
        <v>877</v>
      </c>
      <c r="AN4269" s="276" t="s">
        <v>518</v>
      </c>
      <c r="AO4269" s="277" t="s">
        <v>519</v>
      </c>
    </row>
    <row r="4270" spans="1:41" ht="15" thickBot="1" x14ac:dyDescent="0.4">
      <c r="A4270" s="8">
        <v>2025</v>
      </c>
      <c r="B4270" s="9" t="s">
        <v>182</v>
      </c>
      <c r="C4270" s="9" t="s">
        <v>191</v>
      </c>
      <c r="D4270" s="9" t="s">
        <v>374</v>
      </c>
      <c r="E4270" s="9" t="s">
        <v>30</v>
      </c>
      <c r="F4270" s="8">
        <v>2035</v>
      </c>
      <c r="G4270" s="11">
        <v>0</v>
      </c>
      <c r="H4270" s="11">
        <v>0</v>
      </c>
      <c r="I4270" s="11">
        <v>0</v>
      </c>
      <c r="J4270" s="11">
        <v>0</v>
      </c>
      <c r="K4270" s="11" t="s">
        <v>35</v>
      </c>
      <c r="L4270" s="11">
        <v>0</v>
      </c>
      <c r="M4270" s="11">
        <v>0</v>
      </c>
      <c r="N4270" s="11">
        <v>0</v>
      </c>
      <c r="O4270" s="11">
        <v>0</v>
      </c>
      <c r="P4270" s="11" t="s">
        <v>35</v>
      </c>
      <c r="Q4270" s="11">
        <v>9.6629999999999994E-2</v>
      </c>
      <c r="R4270" s="11">
        <v>0</v>
      </c>
      <c r="S4270" s="11">
        <v>0</v>
      </c>
      <c r="T4270" s="11">
        <v>0.10847999999999999</v>
      </c>
      <c r="U4270" s="11">
        <v>0</v>
      </c>
      <c r="V4270" s="11">
        <v>0</v>
      </c>
      <c r="W4270" s="11">
        <v>0</v>
      </c>
      <c r="X4270" s="11">
        <v>0</v>
      </c>
      <c r="Y4270" s="11">
        <v>0.10847999999999999</v>
      </c>
      <c r="Z4270" s="28" t="s">
        <v>35</v>
      </c>
      <c r="AA4270" s="28" t="s">
        <v>35</v>
      </c>
      <c r="AB4270" s="11">
        <v>1.821E-2</v>
      </c>
      <c r="AC4270" s="11">
        <v>2.3779999999999999E-2</v>
      </c>
      <c r="AD4270" s="71">
        <f t="shared" si="202"/>
        <v>1.1900000000000001E-2</v>
      </c>
      <c r="AE4270" s="71">
        <f t="shared" si="203"/>
        <v>0</v>
      </c>
      <c r="AF4270" s="71">
        <f t="shared" si="201"/>
        <v>5.5999999999999999E-3</v>
      </c>
      <c r="AG4270" s="277" t="s">
        <v>906</v>
      </c>
      <c r="AH4270" s="277" t="s">
        <v>899</v>
      </c>
      <c r="AI4270" s="276" t="s">
        <v>900</v>
      </c>
      <c r="AJ4270" s="276" t="s">
        <v>901</v>
      </c>
      <c r="AK4270" s="276" t="s">
        <v>374</v>
      </c>
      <c r="AL4270" s="277" t="s">
        <v>191</v>
      </c>
      <c r="AM4270" s="276" t="s">
        <v>877</v>
      </c>
      <c r="AN4270" s="276" t="s">
        <v>518</v>
      </c>
      <c r="AO4270" s="277" t="s">
        <v>519</v>
      </c>
    </row>
    <row r="4271" spans="1:41" ht="15" thickBot="1" x14ac:dyDescent="0.4">
      <c r="A4271" s="8">
        <v>2025</v>
      </c>
      <c r="B4271" s="9" t="s">
        <v>182</v>
      </c>
      <c r="C4271" s="9" t="s">
        <v>191</v>
      </c>
      <c r="D4271" s="9" t="s">
        <v>374</v>
      </c>
      <c r="E4271" s="9" t="s">
        <v>31</v>
      </c>
      <c r="F4271" s="8">
        <v>2025</v>
      </c>
      <c r="G4271" s="11" t="s">
        <v>381</v>
      </c>
      <c r="H4271" s="11" t="s">
        <v>381</v>
      </c>
      <c r="I4271" s="11" t="s">
        <v>381</v>
      </c>
      <c r="J4271" s="11" t="s">
        <v>381</v>
      </c>
      <c r="K4271" s="11" t="s">
        <v>381</v>
      </c>
      <c r="L4271" s="11" t="s">
        <v>381</v>
      </c>
      <c r="M4271" s="11" t="s">
        <v>381</v>
      </c>
      <c r="N4271" s="11" t="s">
        <v>381</v>
      </c>
      <c r="O4271" s="11" t="s">
        <v>381</v>
      </c>
      <c r="P4271" s="11" t="s">
        <v>381</v>
      </c>
      <c r="Q4271" s="11" t="s">
        <v>381</v>
      </c>
      <c r="R4271" s="11" t="s">
        <v>381</v>
      </c>
      <c r="S4271" s="11" t="s">
        <v>381</v>
      </c>
      <c r="T4271" s="11" t="s">
        <v>381</v>
      </c>
      <c r="U4271" s="11" t="s">
        <v>381</v>
      </c>
      <c r="V4271" s="11" t="s">
        <v>381</v>
      </c>
      <c r="W4271" s="11" t="s">
        <v>381</v>
      </c>
      <c r="X4271" s="11" t="s">
        <v>381</v>
      </c>
      <c r="Y4271" s="11" t="s">
        <v>381</v>
      </c>
      <c r="Z4271" s="28" t="s">
        <v>35</v>
      </c>
      <c r="AA4271" s="28" t="s">
        <v>35</v>
      </c>
      <c r="AB4271" s="11">
        <v>5.2609999999999997E-2</v>
      </c>
      <c r="AC4271" s="11">
        <v>6.7680000000000004E-2</v>
      </c>
      <c r="AD4271" s="71"/>
      <c r="AE4271" s="71"/>
      <c r="AF4271" s="71">
        <f t="shared" si="201"/>
        <v>1.5100000000000001E-2</v>
      </c>
      <c r="AG4271" s="277" t="s">
        <v>907</v>
      </c>
      <c r="AH4271" s="277" t="s">
        <v>899</v>
      </c>
      <c r="AI4271" s="276" t="s">
        <v>900</v>
      </c>
      <c r="AJ4271" s="276" t="s">
        <v>901</v>
      </c>
      <c r="AK4271" s="276" t="s">
        <v>374</v>
      </c>
      <c r="AL4271" s="277" t="s">
        <v>191</v>
      </c>
      <c r="AM4271" s="276" t="s">
        <v>877</v>
      </c>
      <c r="AN4271" s="276" t="s">
        <v>518</v>
      </c>
      <c r="AO4271" s="277" t="s">
        <v>519</v>
      </c>
    </row>
    <row r="4272" spans="1:41" ht="15" thickBot="1" x14ac:dyDescent="0.4">
      <c r="A4272" s="8">
        <v>2025</v>
      </c>
      <c r="B4272" s="9" t="s">
        <v>182</v>
      </c>
      <c r="C4272" s="9" t="s">
        <v>191</v>
      </c>
      <c r="D4272" s="9" t="s">
        <v>374</v>
      </c>
      <c r="E4272" s="9" t="s">
        <v>31</v>
      </c>
      <c r="F4272" s="8">
        <v>2026</v>
      </c>
      <c r="G4272" s="11" t="s">
        <v>381</v>
      </c>
      <c r="H4272" s="11" t="s">
        <v>381</v>
      </c>
      <c r="I4272" s="11" t="s">
        <v>381</v>
      </c>
      <c r="J4272" s="11" t="s">
        <v>381</v>
      </c>
      <c r="K4272" s="11" t="s">
        <v>381</v>
      </c>
      <c r="L4272" s="11" t="s">
        <v>381</v>
      </c>
      <c r="M4272" s="11" t="s">
        <v>381</v>
      </c>
      <c r="N4272" s="11" t="s">
        <v>381</v>
      </c>
      <c r="O4272" s="11" t="s">
        <v>381</v>
      </c>
      <c r="P4272" s="11" t="s">
        <v>381</v>
      </c>
      <c r="Q4272" s="11" t="s">
        <v>381</v>
      </c>
      <c r="R4272" s="11" t="s">
        <v>381</v>
      </c>
      <c r="S4272" s="11" t="s">
        <v>381</v>
      </c>
      <c r="T4272" s="11" t="s">
        <v>381</v>
      </c>
      <c r="U4272" s="11" t="s">
        <v>381</v>
      </c>
      <c r="V4272" s="11" t="s">
        <v>381</v>
      </c>
      <c r="W4272" s="11" t="s">
        <v>381</v>
      </c>
      <c r="X4272" s="11" t="s">
        <v>381</v>
      </c>
      <c r="Y4272" s="11" t="s">
        <v>381</v>
      </c>
      <c r="Z4272" s="28" t="s">
        <v>35</v>
      </c>
      <c r="AA4272" s="28" t="s">
        <v>35</v>
      </c>
      <c r="AB4272" s="11">
        <v>5.4899999999999997E-2</v>
      </c>
      <c r="AC4272" s="11">
        <v>7.0709999999999995E-2</v>
      </c>
      <c r="AD4272" s="71"/>
      <c r="AE4272" s="71"/>
      <c r="AF4272" s="71">
        <f t="shared" si="201"/>
        <v>1.5800000000000002E-2</v>
      </c>
      <c r="AG4272" s="277" t="s">
        <v>907</v>
      </c>
      <c r="AH4272" s="277" t="s">
        <v>899</v>
      </c>
      <c r="AI4272" s="276" t="s">
        <v>900</v>
      </c>
      <c r="AJ4272" s="276" t="s">
        <v>901</v>
      </c>
      <c r="AK4272" s="276" t="s">
        <v>374</v>
      </c>
      <c r="AL4272" s="277" t="s">
        <v>191</v>
      </c>
      <c r="AM4272" s="276" t="s">
        <v>877</v>
      </c>
      <c r="AN4272" s="276" t="s">
        <v>518</v>
      </c>
      <c r="AO4272" s="277" t="s">
        <v>519</v>
      </c>
    </row>
    <row r="4273" spans="1:41" ht="15" thickBot="1" x14ac:dyDescent="0.4">
      <c r="A4273" s="8">
        <v>2025</v>
      </c>
      <c r="B4273" s="9" t="s">
        <v>182</v>
      </c>
      <c r="C4273" s="9" t="s">
        <v>191</v>
      </c>
      <c r="D4273" s="9" t="s">
        <v>374</v>
      </c>
      <c r="E4273" s="9" t="s">
        <v>31</v>
      </c>
      <c r="F4273" s="8">
        <v>2027</v>
      </c>
      <c r="G4273" s="11" t="s">
        <v>381</v>
      </c>
      <c r="H4273" s="11" t="s">
        <v>381</v>
      </c>
      <c r="I4273" s="11" t="s">
        <v>381</v>
      </c>
      <c r="J4273" s="11" t="s">
        <v>381</v>
      </c>
      <c r="K4273" s="11" t="s">
        <v>381</v>
      </c>
      <c r="L4273" s="11" t="s">
        <v>381</v>
      </c>
      <c r="M4273" s="11" t="s">
        <v>381</v>
      </c>
      <c r="N4273" s="11" t="s">
        <v>381</v>
      </c>
      <c r="O4273" s="11" t="s">
        <v>381</v>
      </c>
      <c r="P4273" s="11" t="s">
        <v>381</v>
      </c>
      <c r="Q4273" s="11" t="s">
        <v>381</v>
      </c>
      <c r="R4273" s="11" t="s">
        <v>381</v>
      </c>
      <c r="S4273" s="11" t="s">
        <v>381</v>
      </c>
      <c r="T4273" s="11" t="s">
        <v>381</v>
      </c>
      <c r="U4273" s="11" t="s">
        <v>381</v>
      </c>
      <c r="V4273" s="11" t="s">
        <v>381</v>
      </c>
      <c r="W4273" s="11" t="s">
        <v>381</v>
      </c>
      <c r="X4273" s="11" t="s">
        <v>381</v>
      </c>
      <c r="Y4273" s="11" t="s">
        <v>381</v>
      </c>
      <c r="Z4273" s="28" t="s">
        <v>35</v>
      </c>
      <c r="AA4273" s="28" t="s">
        <v>35</v>
      </c>
      <c r="AB4273" s="11">
        <v>5.7349999999999998E-2</v>
      </c>
      <c r="AC4273" s="11">
        <v>7.4090000000000003E-2</v>
      </c>
      <c r="AD4273" s="71"/>
      <c r="AE4273" s="71"/>
      <c r="AF4273" s="71">
        <f t="shared" si="201"/>
        <v>1.67E-2</v>
      </c>
      <c r="AG4273" s="277" t="s">
        <v>907</v>
      </c>
      <c r="AH4273" s="277" t="s">
        <v>899</v>
      </c>
      <c r="AI4273" s="276" t="s">
        <v>900</v>
      </c>
      <c r="AJ4273" s="276" t="s">
        <v>901</v>
      </c>
      <c r="AK4273" s="276" t="s">
        <v>374</v>
      </c>
      <c r="AL4273" s="277" t="s">
        <v>191</v>
      </c>
      <c r="AM4273" s="276" t="s">
        <v>877</v>
      </c>
      <c r="AN4273" s="276" t="s">
        <v>518</v>
      </c>
      <c r="AO4273" s="277" t="s">
        <v>519</v>
      </c>
    </row>
    <row r="4274" spans="1:41" ht="15" thickBot="1" x14ac:dyDescent="0.4">
      <c r="A4274" s="8">
        <v>2025</v>
      </c>
      <c r="B4274" s="9" t="s">
        <v>182</v>
      </c>
      <c r="C4274" s="9" t="s">
        <v>191</v>
      </c>
      <c r="D4274" s="9" t="s">
        <v>374</v>
      </c>
      <c r="E4274" s="9" t="s">
        <v>31</v>
      </c>
      <c r="F4274" s="8">
        <v>2028</v>
      </c>
      <c r="G4274" s="11" t="s">
        <v>381</v>
      </c>
      <c r="H4274" s="11" t="s">
        <v>381</v>
      </c>
      <c r="I4274" s="11" t="s">
        <v>381</v>
      </c>
      <c r="J4274" s="11" t="s">
        <v>381</v>
      </c>
      <c r="K4274" s="11" t="s">
        <v>381</v>
      </c>
      <c r="L4274" s="11" t="s">
        <v>381</v>
      </c>
      <c r="M4274" s="11" t="s">
        <v>381</v>
      </c>
      <c r="N4274" s="11" t="s">
        <v>381</v>
      </c>
      <c r="O4274" s="11" t="s">
        <v>381</v>
      </c>
      <c r="P4274" s="11" t="s">
        <v>381</v>
      </c>
      <c r="Q4274" s="11" t="s">
        <v>381</v>
      </c>
      <c r="R4274" s="11" t="s">
        <v>381</v>
      </c>
      <c r="S4274" s="11" t="s">
        <v>381</v>
      </c>
      <c r="T4274" s="11" t="s">
        <v>381</v>
      </c>
      <c r="U4274" s="11" t="s">
        <v>381</v>
      </c>
      <c r="V4274" s="11" t="s">
        <v>381</v>
      </c>
      <c r="W4274" s="11" t="s">
        <v>381</v>
      </c>
      <c r="X4274" s="11" t="s">
        <v>381</v>
      </c>
      <c r="Y4274" s="11" t="s">
        <v>381</v>
      </c>
      <c r="Z4274" s="28" t="s">
        <v>35</v>
      </c>
      <c r="AA4274" s="28" t="s">
        <v>35</v>
      </c>
      <c r="AB4274" s="11">
        <v>4.7629999999999999E-2</v>
      </c>
      <c r="AC4274" s="11">
        <v>5.8639999999999998E-2</v>
      </c>
      <c r="AD4274" s="71"/>
      <c r="AE4274" s="71"/>
      <c r="AF4274" s="71">
        <f t="shared" si="201"/>
        <v>1.0999999999999999E-2</v>
      </c>
      <c r="AG4274" s="277" t="s">
        <v>907</v>
      </c>
      <c r="AH4274" s="277" t="s">
        <v>899</v>
      </c>
      <c r="AI4274" s="276" t="s">
        <v>900</v>
      </c>
      <c r="AJ4274" s="276" t="s">
        <v>901</v>
      </c>
      <c r="AK4274" s="276" t="s">
        <v>374</v>
      </c>
      <c r="AL4274" s="277" t="s">
        <v>191</v>
      </c>
      <c r="AM4274" s="276" t="s">
        <v>877</v>
      </c>
      <c r="AN4274" s="276" t="s">
        <v>518</v>
      </c>
      <c r="AO4274" s="277" t="s">
        <v>519</v>
      </c>
    </row>
    <row r="4275" spans="1:41" ht="15" thickBot="1" x14ac:dyDescent="0.4">
      <c r="A4275" s="8">
        <v>2025</v>
      </c>
      <c r="B4275" s="9" t="s">
        <v>182</v>
      </c>
      <c r="C4275" s="9" t="s">
        <v>191</v>
      </c>
      <c r="D4275" s="9" t="s">
        <v>374</v>
      </c>
      <c r="E4275" s="9" t="s">
        <v>31</v>
      </c>
      <c r="F4275" s="8">
        <v>2029</v>
      </c>
      <c r="G4275" s="11" t="s">
        <v>381</v>
      </c>
      <c r="H4275" s="11" t="s">
        <v>381</v>
      </c>
      <c r="I4275" s="11" t="s">
        <v>381</v>
      </c>
      <c r="J4275" s="11" t="s">
        <v>381</v>
      </c>
      <c r="K4275" s="11" t="s">
        <v>381</v>
      </c>
      <c r="L4275" s="11" t="s">
        <v>381</v>
      </c>
      <c r="M4275" s="11" t="s">
        <v>381</v>
      </c>
      <c r="N4275" s="11" t="s">
        <v>381</v>
      </c>
      <c r="O4275" s="11" t="s">
        <v>381</v>
      </c>
      <c r="P4275" s="11" t="s">
        <v>381</v>
      </c>
      <c r="Q4275" s="11" t="s">
        <v>381</v>
      </c>
      <c r="R4275" s="11" t="s">
        <v>381</v>
      </c>
      <c r="S4275" s="11" t="s">
        <v>381</v>
      </c>
      <c r="T4275" s="11" t="s">
        <v>381</v>
      </c>
      <c r="U4275" s="11" t="s">
        <v>381</v>
      </c>
      <c r="V4275" s="11" t="s">
        <v>381</v>
      </c>
      <c r="W4275" s="11" t="s">
        <v>381</v>
      </c>
      <c r="X4275" s="11" t="s">
        <v>381</v>
      </c>
      <c r="Y4275" s="11" t="s">
        <v>381</v>
      </c>
      <c r="Z4275" s="28" t="s">
        <v>35</v>
      </c>
      <c r="AA4275" s="28" t="s">
        <v>35</v>
      </c>
      <c r="AB4275" s="11">
        <v>4.3860000000000003E-2</v>
      </c>
      <c r="AC4275" s="11">
        <v>5.5550000000000002E-2</v>
      </c>
      <c r="AD4275" s="71"/>
      <c r="AE4275" s="71"/>
      <c r="AF4275" s="71">
        <f t="shared" si="201"/>
        <v>1.17E-2</v>
      </c>
      <c r="AG4275" s="277" t="s">
        <v>907</v>
      </c>
      <c r="AH4275" s="277" t="s">
        <v>899</v>
      </c>
      <c r="AI4275" s="276" t="s">
        <v>900</v>
      </c>
      <c r="AJ4275" s="276" t="s">
        <v>901</v>
      </c>
      <c r="AK4275" s="276" t="s">
        <v>374</v>
      </c>
      <c r="AL4275" s="277" t="s">
        <v>191</v>
      </c>
      <c r="AM4275" s="276" t="s">
        <v>877</v>
      </c>
      <c r="AN4275" s="276" t="s">
        <v>518</v>
      </c>
      <c r="AO4275" s="277" t="s">
        <v>519</v>
      </c>
    </row>
    <row r="4276" spans="1:41" ht="15" thickBot="1" x14ac:dyDescent="0.4">
      <c r="A4276" s="8">
        <v>2025</v>
      </c>
      <c r="B4276" s="9" t="s">
        <v>182</v>
      </c>
      <c r="C4276" s="9" t="s">
        <v>191</v>
      </c>
      <c r="D4276" s="9" t="s">
        <v>374</v>
      </c>
      <c r="E4276" s="9" t="s">
        <v>31</v>
      </c>
      <c r="F4276" s="8">
        <v>2030</v>
      </c>
      <c r="G4276" s="11" t="s">
        <v>381</v>
      </c>
      <c r="H4276" s="11" t="s">
        <v>381</v>
      </c>
      <c r="I4276" s="11" t="s">
        <v>381</v>
      </c>
      <c r="J4276" s="11" t="s">
        <v>381</v>
      </c>
      <c r="K4276" s="11" t="s">
        <v>381</v>
      </c>
      <c r="L4276" s="11" t="s">
        <v>381</v>
      </c>
      <c r="M4276" s="11" t="s">
        <v>381</v>
      </c>
      <c r="N4276" s="11" t="s">
        <v>381</v>
      </c>
      <c r="O4276" s="11" t="s">
        <v>381</v>
      </c>
      <c r="P4276" s="11" t="s">
        <v>381</v>
      </c>
      <c r="Q4276" s="11" t="s">
        <v>381</v>
      </c>
      <c r="R4276" s="11" t="s">
        <v>381</v>
      </c>
      <c r="S4276" s="11" t="s">
        <v>381</v>
      </c>
      <c r="T4276" s="11" t="s">
        <v>381</v>
      </c>
      <c r="U4276" s="11" t="s">
        <v>381</v>
      </c>
      <c r="V4276" s="11" t="s">
        <v>381</v>
      </c>
      <c r="W4276" s="11" t="s">
        <v>381</v>
      </c>
      <c r="X4276" s="11" t="s">
        <v>381</v>
      </c>
      <c r="Y4276" s="11" t="s">
        <v>381</v>
      </c>
      <c r="Z4276" s="28" t="s">
        <v>35</v>
      </c>
      <c r="AA4276" s="28" t="s">
        <v>35</v>
      </c>
      <c r="AB4276" s="11">
        <v>4.6210000000000001E-2</v>
      </c>
      <c r="AC4276" s="11">
        <v>5.4039999999999998E-2</v>
      </c>
      <c r="AD4276" s="71"/>
      <c r="AE4276" s="71"/>
      <c r="AF4276" s="71">
        <f t="shared" si="201"/>
        <v>7.7999999999999996E-3</v>
      </c>
      <c r="AG4276" s="277" t="s">
        <v>907</v>
      </c>
      <c r="AH4276" s="277" t="s">
        <v>899</v>
      </c>
      <c r="AI4276" s="276" t="s">
        <v>900</v>
      </c>
      <c r="AJ4276" s="276" t="s">
        <v>901</v>
      </c>
      <c r="AK4276" s="276" t="s">
        <v>374</v>
      </c>
      <c r="AL4276" s="277" t="s">
        <v>191</v>
      </c>
      <c r="AM4276" s="276" t="s">
        <v>877</v>
      </c>
      <c r="AN4276" s="276" t="s">
        <v>518</v>
      </c>
      <c r="AO4276" s="277" t="s">
        <v>519</v>
      </c>
    </row>
    <row r="4277" spans="1:41" ht="15" thickBot="1" x14ac:dyDescent="0.4">
      <c r="A4277" s="8">
        <v>2025</v>
      </c>
      <c r="B4277" s="9" t="s">
        <v>182</v>
      </c>
      <c r="C4277" s="9" t="s">
        <v>191</v>
      </c>
      <c r="D4277" s="9" t="s">
        <v>374</v>
      </c>
      <c r="E4277" s="9" t="s">
        <v>31</v>
      </c>
      <c r="F4277" s="8">
        <v>2031</v>
      </c>
      <c r="G4277" s="11" t="s">
        <v>381</v>
      </c>
      <c r="H4277" s="11" t="s">
        <v>381</v>
      </c>
      <c r="I4277" s="11" t="s">
        <v>381</v>
      </c>
      <c r="J4277" s="11" t="s">
        <v>381</v>
      </c>
      <c r="K4277" s="11" t="s">
        <v>381</v>
      </c>
      <c r="L4277" s="11" t="s">
        <v>381</v>
      </c>
      <c r="M4277" s="11" t="s">
        <v>381</v>
      </c>
      <c r="N4277" s="11" t="s">
        <v>381</v>
      </c>
      <c r="O4277" s="11" t="s">
        <v>381</v>
      </c>
      <c r="P4277" s="11" t="s">
        <v>381</v>
      </c>
      <c r="Q4277" s="11" t="s">
        <v>381</v>
      </c>
      <c r="R4277" s="11" t="s">
        <v>381</v>
      </c>
      <c r="S4277" s="11" t="s">
        <v>381</v>
      </c>
      <c r="T4277" s="11" t="s">
        <v>381</v>
      </c>
      <c r="U4277" s="11" t="s">
        <v>381</v>
      </c>
      <c r="V4277" s="11" t="s">
        <v>381</v>
      </c>
      <c r="W4277" s="11" t="s">
        <v>381</v>
      </c>
      <c r="X4277" s="11" t="s">
        <v>381</v>
      </c>
      <c r="Y4277" s="11" t="s">
        <v>381</v>
      </c>
      <c r="Z4277" s="28" t="s">
        <v>35</v>
      </c>
      <c r="AA4277" s="28" t="s">
        <v>35</v>
      </c>
      <c r="AB4277" s="11">
        <v>4.9029999999999997E-2</v>
      </c>
      <c r="AC4277" s="11">
        <v>5.7430000000000002E-2</v>
      </c>
      <c r="AD4277" s="71"/>
      <c r="AE4277" s="71"/>
      <c r="AF4277" s="71">
        <f t="shared" si="201"/>
        <v>8.3999999999999995E-3</v>
      </c>
      <c r="AG4277" s="277" t="s">
        <v>907</v>
      </c>
      <c r="AH4277" s="277" t="s">
        <v>899</v>
      </c>
      <c r="AI4277" s="276" t="s">
        <v>900</v>
      </c>
      <c r="AJ4277" s="276" t="s">
        <v>901</v>
      </c>
      <c r="AK4277" s="276" t="s">
        <v>374</v>
      </c>
      <c r="AL4277" s="277" t="s">
        <v>191</v>
      </c>
      <c r="AM4277" s="276" t="s">
        <v>877</v>
      </c>
      <c r="AN4277" s="276" t="s">
        <v>518</v>
      </c>
      <c r="AO4277" s="277" t="s">
        <v>519</v>
      </c>
    </row>
    <row r="4278" spans="1:41" ht="15" thickBot="1" x14ac:dyDescent="0.4">
      <c r="A4278" s="8">
        <v>2025</v>
      </c>
      <c r="B4278" s="9" t="s">
        <v>182</v>
      </c>
      <c r="C4278" s="9" t="s">
        <v>191</v>
      </c>
      <c r="D4278" s="9" t="s">
        <v>374</v>
      </c>
      <c r="E4278" s="9" t="s">
        <v>31</v>
      </c>
      <c r="F4278" s="8">
        <v>2032</v>
      </c>
      <c r="G4278" s="11" t="s">
        <v>381</v>
      </c>
      <c r="H4278" s="11" t="s">
        <v>381</v>
      </c>
      <c r="I4278" s="11" t="s">
        <v>381</v>
      </c>
      <c r="J4278" s="11" t="s">
        <v>381</v>
      </c>
      <c r="K4278" s="11" t="s">
        <v>381</v>
      </c>
      <c r="L4278" s="11" t="s">
        <v>381</v>
      </c>
      <c r="M4278" s="11" t="s">
        <v>381</v>
      </c>
      <c r="N4278" s="11" t="s">
        <v>381</v>
      </c>
      <c r="O4278" s="11" t="s">
        <v>381</v>
      </c>
      <c r="P4278" s="11" t="s">
        <v>381</v>
      </c>
      <c r="Q4278" s="11" t="s">
        <v>381</v>
      </c>
      <c r="R4278" s="11" t="s">
        <v>381</v>
      </c>
      <c r="S4278" s="11" t="s">
        <v>381</v>
      </c>
      <c r="T4278" s="11" t="s">
        <v>381</v>
      </c>
      <c r="U4278" s="11" t="s">
        <v>381</v>
      </c>
      <c r="V4278" s="11" t="s">
        <v>381</v>
      </c>
      <c r="W4278" s="11" t="s">
        <v>381</v>
      </c>
      <c r="X4278" s="11" t="s">
        <v>381</v>
      </c>
      <c r="Y4278" s="11" t="s">
        <v>381</v>
      </c>
      <c r="Z4278" s="28" t="s">
        <v>35</v>
      </c>
      <c r="AA4278" s="28" t="s">
        <v>35</v>
      </c>
      <c r="AB4278" s="11">
        <v>4.8210000000000003E-2</v>
      </c>
      <c r="AC4278" s="11">
        <v>5.7180000000000002E-2</v>
      </c>
      <c r="AD4278" s="71"/>
      <c r="AE4278" s="71"/>
      <c r="AF4278" s="71">
        <f t="shared" si="201"/>
        <v>8.9999999999999993E-3</v>
      </c>
      <c r="AG4278" s="277" t="s">
        <v>907</v>
      </c>
      <c r="AH4278" s="277" t="s">
        <v>899</v>
      </c>
      <c r="AI4278" s="276" t="s">
        <v>900</v>
      </c>
      <c r="AJ4278" s="276" t="s">
        <v>901</v>
      </c>
      <c r="AK4278" s="276" t="s">
        <v>374</v>
      </c>
      <c r="AL4278" s="277" t="s">
        <v>191</v>
      </c>
      <c r="AM4278" s="276" t="s">
        <v>877</v>
      </c>
      <c r="AN4278" s="276" t="s">
        <v>518</v>
      </c>
      <c r="AO4278" s="277" t="s">
        <v>519</v>
      </c>
    </row>
    <row r="4279" spans="1:41" ht="15" thickBot="1" x14ac:dyDescent="0.4">
      <c r="A4279" s="8">
        <v>2025</v>
      </c>
      <c r="B4279" s="9" t="s">
        <v>182</v>
      </c>
      <c r="C4279" s="9" t="s">
        <v>191</v>
      </c>
      <c r="D4279" s="9" t="s">
        <v>374</v>
      </c>
      <c r="E4279" s="9" t="s">
        <v>31</v>
      </c>
      <c r="F4279" s="8">
        <v>2033</v>
      </c>
      <c r="G4279" s="11" t="s">
        <v>381</v>
      </c>
      <c r="H4279" s="11" t="s">
        <v>381</v>
      </c>
      <c r="I4279" s="11" t="s">
        <v>381</v>
      </c>
      <c r="J4279" s="11" t="s">
        <v>381</v>
      </c>
      <c r="K4279" s="11" t="s">
        <v>381</v>
      </c>
      <c r="L4279" s="11" t="s">
        <v>381</v>
      </c>
      <c r="M4279" s="11" t="s">
        <v>381</v>
      </c>
      <c r="N4279" s="11" t="s">
        <v>381</v>
      </c>
      <c r="O4279" s="11" t="s">
        <v>381</v>
      </c>
      <c r="P4279" s="11" t="s">
        <v>381</v>
      </c>
      <c r="Q4279" s="11" t="s">
        <v>381</v>
      </c>
      <c r="R4279" s="11" t="s">
        <v>381</v>
      </c>
      <c r="S4279" s="11" t="s">
        <v>381</v>
      </c>
      <c r="T4279" s="11" t="s">
        <v>381</v>
      </c>
      <c r="U4279" s="11" t="s">
        <v>381</v>
      </c>
      <c r="V4279" s="11" t="s">
        <v>381</v>
      </c>
      <c r="W4279" s="11" t="s">
        <v>381</v>
      </c>
      <c r="X4279" s="11" t="s">
        <v>381</v>
      </c>
      <c r="Y4279" s="11" t="s">
        <v>381</v>
      </c>
      <c r="Z4279" s="28" t="s">
        <v>35</v>
      </c>
      <c r="AA4279" s="28" t="s">
        <v>35</v>
      </c>
      <c r="AB4279" s="11">
        <v>5.0470000000000001E-2</v>
      </c>
      <c r="AC4279" s="11">
        <v>6.0130000000000003E-2</v>
      </c>
      <c r="AD4279" s="71"/>
      <c r="AE4279" s="71"/>
      <c r="AF4279" s="71">
        <f t="shared" si="201"/>
        <v>9.7000000000000003E-3</v>
      </c>
      <c r="AG4279" s="277" t="s">
        <v>907</v>
      </c>
      <c r="AH4279" s="277" t="s">
        <v>899</v>
      </c>
      <c r="AI4279" s="276" t="s">
        <v>900</v>
      </c>
      <c r="AJ4279" s="276" t="s">
        <v>901</v>
      </c>
      <c r="AK4279" s="276" t="s">
        <v>374</v>
      </c>
      <c r="AL4279" s="277" t="s">
        <v>191</v>
      </c>
      <c r="AM4279" s="276" t="s">
        <v>877</v>
      </c>
      <c r="AN4279" s="276" t="s">
        <v>518</v>
      </c>
      <c r="AO4279" s="277" t="s">
        <v>519</v>
      </c>
    </row>
    <row r="4280" spans="1:41" ht="15" thickBot="1" x14ac:dyDescent="0.4">
      <c r="A4280" s="8">
        <v>2025</v>
      </c>
      <c r="B4280" s="9" t="s">
        <v>182</v>
      </c>
      <c r="C4280" s="9" t="s">
        <v>191</v>
      </c>
      <c r="D4280" s="9" t="s">
        <v>374</v>
      </c>
      <c r="E4280" s="9" t="s">
        <v>31</v>
      </c>
      <c r="F4280" s="8">
        <v>2034</v>
      </c>
      <c r="G4280" s="11" t="s">
        <v>381</v>
      </c>
      <c r="H4280" s="11" t="s">
        <v>381</v>
      </c>
      <c r="I4280" s="11" t="s">
        <v>381</v>
      </c>
      <c r="J4280" s="11" t="s">
        <v>381</v>
      </c>
      <c r="K4280" s="11" t="s">
        <v>381</v>
      </c>
      <c r="L4280" s="11" t="s">
        <v>381</v>
      </c>
      <c r="M4280" s="11" t="s">
        <v>381</v>
      </c>
      <c r="N4280" s="11" t="s">
        <v>381</v>
      </c>
      <c r="O4280" s="11" t="s">
        <v>381</v>
      </c>
      <c r="P4280" s="11" t="s">
        <v>381</v>
      </c>
      <c r="Q4280" s="11" t="s">
        <v>381</v>
      </c>
      <c r="R4280" s="11" t="s">
        <v>381</v>
      </c>
      <c r="S4280" s="11" t="s">
        <v>381</v>
      </c>
      <c r="T4280" s="11" t="s">
        <v>381</v>
      </c>
      <c r="U4280" s="11" t="s">
        <v>381</v>
      </c>
      <c r="V4280" s="11" t="s">
        <v>381</v>
      </c>
      <c r="W4280" s="11" t="s">
        <v>381</v>
      </c>
      <c r="X4280" s="11" t="s">
        <v>381</v>
      </c>
      <c r="Y4280" s="11" t="s">
        <v>381</v>
      </c>
      <c r="Z4280" s="28" t="s">
        <v>35</v>
      </c>
      <c r="AA4280" s="28" t="s">
        <v>35</v>
      </c>
      <c r="AB4280" s="11">
        <v>5.5059999999999998E-2</v>
      </c>
      <c r="AC4280" s="11">
        <v>6.5600000000000006E-2</v>
      </c>
      <c r="AD4280" s="71"/>
      <c r="AE4280" s="71"/>
      <c r="AF4280" s="71">
        <f t="shared" si="201"/>
        <v>1.0500000000000001E-2</v>
      </c>
      <c r="AG4280" s="277" t="s">
        <v>907</v>
      </c>
      <c r="AH4280" s="277" t="s">
        <v>899</v>
      </c>
      <c r="AI4280" s="276" t="s">
        <v>900</v>
      </c>
      <c r="AJ4280" s="276" t="s">
        <v>901</v>
      </c>
      <c r="AK4280" s="276" t="s">
        <v>374</v>
      </c>
      <c r="AL4280" s="277" t="s">
        <v>191</v>
      </c>
      <c r="AM4280" s="276" t="s">
        <v>877</v>
      </c>
      <c r="AN4280" s="276" t="s">
        <v>518</v>
      </c>
      <c r="AO4280" s="277" t="s">
        <v>519</v>
      </c>
    </row>
    <row r="4281" spans="1:41" ht="15" thickBot="1" x14ac:dyDescent="0.4">
      <c r="A4281" s="8">
        <v>2025</v>
      </c>
      <c r="B4281" s="9" t="s">
        <v>182</v>
      </c>
      <c r="C4281" s="9" t="s">
        <v>191</v>
      </c>
      <c r="D4281" s="9" t="s">
        <v>374</v>
      </c>
      <c r="E4281" s="9" t="s">
        <v>31</v>
      </c>
      <c r="F4281" s="8">
        <v>2035</v>
      </c>
      <c r="G4281" s="11" t="s">
        <v>381</v>
      </c>
      <c r="H4281" s="11" t="s">
        <v>381</v>
      </c>
      <c r="I4281" s="11" t="s">
        <v>381</v>
      </c>
      <c r="J4281" s="11" t="s">
        <v>381</v>
      </c>
      <c r="K4281" s="11" t="s">
        <v>381</v>
      </c>
      <c r="L4281" s="11" t="s">
        <v>381</v>
      </c>
      <c r="M4281" s="11" t="s">
        <v>381</v>
      </c>
      <c r="N4281" s="11" t="s">
        <v>381</v>
      </c>
      <c r="O4281" s="11" t="s">
        <v>381</v>
      </c>
      <c r="P4281" s="11" t="s">
        <v>381</v>
      </c>
      <c r="Q4281" s="11" t="s">
        <v>381</v>
      </c>
      <c r="R4281" s="11" t="s">
        <v>381</v>
      </c>
      <c r="S4281" s="11" t="s">
        <v>381</v>
      </c>
      <c r="T4281" s="11" t="s">
        <v>381</v>
      </c>
      <c r="U4281" s="11" t="s">
        <v>381</v>
      </c>
      <c r="V4281" s="11" t="s">
        <v>381</v>
      </c>
      <c r="W4281" s="11" t="s">
        <v>381</v>
      </c>
      <c r="X4281" s="11" t="s">
        <v>381</v>
      </c>
      <c r="Y4281" s="11" t="s">
        <v>381</v>
      </c>
      <c r="Z4281" s="28" t="s">
        <v>35</v>
      </c>
      <c r="AA4281" s="28" t="s">
        <v>35</v>
      </c>
      <c r="AB4281" s="11">
        <v>5.1459999999999999E-2</v>
      </c>
      <c r="AC4281" s="11">
        <v>6.2839999999999993E-2</v>
      </c>
      <c r="AD4281" s="71"/>
      <c r="AE4281" s="71"/>
      <c r="AF4281" s="71">
        <f t="shared" si="201"/>
        <v>1.14E-2</v>
      </c>
      <c r="AG4281" s="277" t="s">
        <v>907</v>
      </c>
      <c r="AH4281" s="277" t="s">
        <v>899</v>
      </c>
      <c r="AI4281" s="276" t="s">
        <v>900</v>
      </c>
      <c r="AJ4281" s="276" t="s">
        <v>901</v>
      </c>
      <c r="AK4281" s="276" t="s">
        <v>374</v>
      </c>
      <c r="AL4281" s="277" t="s">
        <v>191</v>
      </c>
      <c r="AM4281" s="276" t="s">
        <v>877</v>
      </c>
      <c r="AN4281" s="276" t="s">
        <v>518</v>
      </c>
      <c r="AO4281" s="277" t="s">
        <v>519</v>
      </c>
    </row>
    <row r="4282" spans="1:41" ht="15" thickBot="1" x14ac:dyDescent="0.4">
      <c r="A4282" s="8">
        <v>2025</v>
      </c>
      <c r="B4282" s="9" t="s">
        <v>182</v>
      </c>
      <c r="C4282" s="9" t="s">
        <v>191</v>
      </c>
      <c r="D4282" s="9" t="s">
        <v>374</v>
      </c>
      <c r="E4282" s="9" t="s">
        <v>32</v>
      </c>
      <c r="F4282" s="8">
        <v>2025</v>
      </c>
      <c r="G4282" s="11">
        <v>0</v>
      </c>
      <c r="H4282" s="11">
        <v>0</v>
      </c>
      <c r="I4282" s="11">
        <v>0</v>
      </c>
      <c r="J4282" s="11">
        <v>0</v>
      </c>
      <c r="K4282" s="11" t="s">
        <v>35</v>
      </c>
      <c r="L4282" s="11">
        <v>0</v>
      </c>
      <c r="M4282" s="11">
        <v>0</v>
      </c>
      <c r="N4282" s="11">
        <v>0</v>
      </c>
      <c r="O4282" s="11">
        <v>0</v>
      </c>
      <c r="P4282" s="11" t="s">
        <v>35</v>
      </c>
      <c r="Q4282" s="11">
        <v>2.0505</v>
      </c>
      <c r="R4282" s="11">
        <v>0</v>
      </c>
      <c r="S4282" s="11">
        <v>0</v>
      </c>
      <c r="T4282" s="11">
        <v>2.21028</v>
      </c>
      <c r="U4282" s="11">
        <v>0</v>
      </c>
      <c r="V4282" s="11">
        <v>0</v>
      </c>
      <c r="W4282" s="11">
        <v>0</v>
      </c>
      <c r="X4282" s="11">
        <v>0</v>
      </c>
      <c r="Y4282" s="11">
        <v>2.21028</v>
      </c>
      <c r="Z4282" s="28" t="s">
        <v>35</v>
      </c>
      <c r="AA4282" s="28" t="s">
        <v>35</v>
      </c>
      <c r="AB4282" s="11">
        <v>0.57667999999999997</v>
      </c>
      <c r="AC4282" s="11">
        <v>0.58428000000000002</v>
      </c>
      <c r="AD4282" s="71">
        <f t="shared" si="202"/>
        <v>0.1598</v>
      </c>
      <c r="AE4282" s="71">
        <f t="shared" si="203"/>
        <v>0</v>
      </c>
      <c r="AF4282" s="71">
        <f t="shared" si="201"/>
        <v>7.6E-3</v>
      </c>
      <c r="AG4282" s="277" t="s">
        <v>908</v>
      </c>
      <c r="AH4282" s="277" t="s">
        <v>899</v>
      </c>
      <c r="AI4282" s="276" t="s">
        <v>900</v>
      </c>
      <c r="AJ4282" s="276" t="s">
        <v>901</v>
      </c>
      <c r="AK4282" s="276" t="s">
        <v>374</v>
      </c>
      <c r="AL4282" s="277" t="s">
        <v>191</v>
      </c>
      <c r="AM4282" s="276" t="s">
        <v>877</v>
      </c>
      <c r="AN4282" s="276" t="s">
        <v>518</v>
      </c>
      <c r="AO4282" s="277" t="s">
        <v>519</v>
      </c>
    </row>
    <row r="4283" spans="1:41" ht="15" thickBot="1" x14ac:dyDescent="0.4">
      <c r="A4283" s="8">
        <v>2025</v>
      </c>
      <c r="B4283" s="9" t="s">
        <v>182</v>
      </c>
      <c r="C4283" s="9" t="s">
        <v>191</v>
      </c>
      <c r="D4283" s="9" t="s">
        <v>374</v>
      </c>
      <c r="E4283" s="9" t="s">
        <v>32</v>
      </c>
      <c r="F4283" s="8">
        <v>2026</v>
      </c>
      <c r="G4283" s="11">
        <v>0</v>
      </c>
      <c r="H4283" s="11">
        <v>0</v>
      </c>
      <c r="I4283" s="11">
        <v>0</v>
      </c>
      <c r="J4283" s="11">
        <v>0</v>
      </c>
      <c r="K4283" s="11" t="s">
        <v>35</v>
      </c>
      <c r="L4283" s="11">
        <v>0</v>
      </c>
      <c r="M4283" s="11">
        <v>0</v>
      </c>
      <c r="N4283" s="11">
        <v>0</v>
      </c>
      <c r="O4283" s="11">
        <v>0</v>
      </c>
      <c r="P4283" s="11" t="s">
        <v>35</v>
      </c>
      <c r="Q4283" s="11">
        <v>1.6343000000000001</v>
      </c>
      <c r="R4283" s="11">
        <v>0</v>
      </c>
      <c r="S4283" s="11">
        <v>0</v>
      </c>
      <c r="T4283" s="11">
        <v>2.04678</v>
      </c>
      <c r="U4283" s="11">
        <v>0</v>
      </c>
      <c r="V4283" s="11">
        <v>0</v>
      </c>
      <c r="W4283" s="11">
        <v>0</v>
      </c>
      <c r="X4283" s="11">
        <v>0</v>
      </c>
      <c r="Y4283" s="11">
        <v>2.04678</v>
      </c>
      <c r="Z4283" s="28" t="s">
        <v>35</v>
      </c>
      <c r="AA4283" s="28" t="s">
        <v>35</v>
      </c>
      <c r="AB4283" s="11">
        <v>0.59250999999999998</v>
      </c>
      <c r="AC4283" s="11">
        <v>0.60006000000000004</v>
      </c>
      <c r="AD4283" s="71">
        <f t="shared" si="202"/>
        <v>0.41249999999999998</v>
      </c>
      <c r="AE4283" s="71">
        <f t="shared" si="203"/>
        <v>0</v>
      </c>
      <c r="AF4283" s="71">
        <f t="shared" si="201"/>
        <v>7.6E-3</v>
      </c>
      <c r="AG4283" s="277" t="s">
        <v>908</v>
      </c>
      <c r="AH4283" s="277" t="s">
        <v>899</v>
      </c>
      <c r="AI4283" s="276" t="s">
        <v>900</v>
      </c>
      <c r="AJ4283" s="276" t="s">
        <v>901</v>
      </c>
      <c r="AK4283" s="276" t="s">
        <v>374</v>
      </c>
      <c r="AL4283" s="277" t="s">
        <v>191</v>
      </c>
      <c r="AM4283" s="276" t="s">
        <v>877</v>
      </c>
      <c r="AN4283" s="276" t="s">
        <v>518</v>
      </c>
      <c r="AO4283" s="277" t="s">
        <v>519</v>
      </c>
    </row>
    <row r="4284" spans="1:41" ht="15" thickBot="1" x14ac:dyDescent="0.4">
      <c r="A4284" s="8">
        <v>2025</v>
      </c>
      <c r="B4284" s="9" t="s">
        <v>182</v>
      </c>
      <c r="C4284" s="9" t="s">
        <v>191</v>
      </c>
      <c r="D4284" s="9" t="s">
        <v>374</v>
      </c>
      <c r="E4284" s="9" t="s">
        <v>32</v>
      </c>
      <c r="F4284" s="8">
        <v>2027</v>
      </c>
      <c r="G4284" s="11">
        <v>0</v>
      </c>
      <c r="H4284" s="11">
        <v>0</v>
      </c>
      <c r="I4284" s="11">
        <v>0</v>
      </c>
      <c r="J4284" s="11">
        <v>0</v>
      </c>
      <c r="K4284" s="11" t="s">
        <v>35</v>
      </c>
      <c r="L4284" s="11">
        <v>0</v>
      </c>
      <c r="M4284" s="11">
        <v>0</v>
      </c>
      <c r="N4284" s="11">
        <v>0</v>
      </c>
      <c r="O4284" s="11">
        <v>0</v>
      </c>
      <c r="P4284" s="11" t="s">
        <v>35</v>
      </c>
      <c r="Q4284" s="11">
        <v>1.5168999999999999</v>
      </c>
      <c r="R4284" s="11">
        <v>0</v>
      </c>
      <c r="S4284" s="11">
        <v>0</v>
      </c>
      <c r="T4284" s="11">
        <v>1.73729</v>
      </c>
      <c r="U4284" s="11">
        <v>0</v>
      </c>
      <c r="V4284" s="11">
        <v>0</v>
      </c>
      <c r="W4284" s="11">
        <v>0</v>
      </c>
      <c r="X4284" s="11">
        <v>0</v>
      </c>
      <c r="Y4284" s="11">
        <v>1.73729</v>
      </c>
      <c r="Z4284" s="28" t="s">
        <v>35</v>
      </c>
      <c r="AA4284" s="28" t="s">
        <v>35</v>
      </c>
      <c r="AB4284" s="11">
        <v>0.44331999999999999</v>
      </c>
      <c r="AC4284" s="11">
        <v>0.45084000000000002</v>
      </c>
      <c r="AD4284" s="71">
        <f t="shared" si="202"/>
        <v>0.22040000000000001</v>
      </c>
      <c r="AE4284" s="71">
        <f t="shared" si="203"/>
        <v>0</v>
      </c>
      <c r="AF4284" s="71">
        <f t="shared" si="201"/>
        <v>7.4999999999999997E-3</v>
      </c>
      <c r="AG4284" s="277" t="s">
        <v>908</v>
      </c>
      <c r="AH4284" s="277" t="s">
        <v>899</v>
      </c>
      <c r="AI4284" s="276" t="s">
        <v>900</v>
      </c>
      <c r="AJ4284" s="276" t="s">
        <v>901</v>
      </c>
      <c r="AK4284" s="276" t="s">
        <v>374</v>
      </c>
      <c r="AL4284" s="277" t="s">
        <v>191</v>
      </c>
      <c r="AM4284" s="276" t="s">
        <v>877</v>
      </c>
      <c r="AN4284" s="276" t="s">
        <v>518</v>
      </c>
      <c r="AO4284" s="277" t="s">
        <v>519</v>
      </c>
    </row>
    <row r="4285" spans="1:41" ht="15" thickBot="1" x14ac:dyDescent="0.4">
      <c r="A4285" s="8">
        <v>2025</v>
      </c>
      <c r="B4285" s="9" t="s">
        <v>182</v>
      </c>
      <c r="C4285" s="9" t="s">
        <v>191</v>
      </c>
      <c r="D4285" s="9" t="s">
        <v>374</v>
      </c>
      <c r="E4285" s="9" t="s">
        <v>32</v>
      </c>
      <c r="F4285" s="8">
        <v>2028</v>
      </c>
      <c r="G4285" s="11">
        <v>0</v>
      </c>
      <c r="H4285" s="11">
        <v>0</v>
      </c>
      <c r="I4285" s="11">
        <v>0</v>
      </c>
      <c r="J4285" s="11">
        <v>0</v>
      </c>
      <c r="K4285" s="11" t="s">
        <v>35</v>
      </c>
      <c r="L4285" s="11">
        <v>0</v>
      </c>
      <c r="M4285" s="11">
        <v>0</v>
      </c>
      <c r="N4285" s="11">
        <v>0</v>
      </c>
      <c r="O4285" s="11">
        <v>0</v>
      </c>
      <c r="P4285" s="11" t="s">
        <v>35</v>
      </c>
      <c r="Q4285" s="11">
        <v>1.54488</v>
      </c>
      <c r="R4285" s="11">
        <v>0</v>
      </c>
      <c r="S4285" s="11">
        <v>0</v>
      </c>
      <c r="T4285" s="11">
        <v>1.7064600000000001</v>
      </c>
      <c r="U4285" s="11">
        <v>0</v>
      </c>
      <c r="V4285" s="11">
        <v>0</v>
      </c>
      <c r="W4285" s="11">
        <v>0</v>
      </c>
      <c r="X4285" s="11">
        <v>0</v>
      </c>
      <c r="Y4285" s="11">
        <v>1.7064600000000001</v>
      </c>
      <c r="Z4285" s="28" t="s">
        <v>35</v>
      </c>
      <c r="AA4285" s="28" t="s">
        <v>35</v>
      </c>
      <c r="AB4285" s="11">
        <v>0.59143999999999997</v>
      </c>
      <c r="AC4285" s="11">
        <v>0.63627999999999996</v>
      </c>
      <c r="AD4285" s="71">
        <f t="shared" si="202"/>
        <v>0.16159999999999999</v>
      </c>
      <c r="AE4285" s="71">
        <f t="shared" si="203"/>
        <v>0</v>
      </c>
      <c r="AF4285" s="71">
        <f t="shared" si="201"/>
        <v>4.48E-2</v>
      </c>
      <c r="AG4285" s="277" t="s">
        <v>908</v>
      </c>
      <c r="AH4285" s="277" t="s">
        <v>899</v>
      </c>
      <c r="AI4285" s="276" t="s">
        <v>900</v>
      </c>
      <c r="AJ4285" s="276" t="s">
        <v>901</v>
      </c>
      <c r="AK4285" s="276" t="s">
        <v>374</v>
      </c>
      <c r="AL4285" s="277" t="s">
        <v>191</v>
      </c>
      <c r="AM4285" s="276" t="s">
        <v>877</v>
      </c>
      <c r="AN4285" s="276" t="s">
        <v>518</v>
      </c>
      <c r="AO4285" s="277" t="s">
        <v>519</v>
      </c>
    </row>
    <row r="4286" spans="1:41" ht="15" thickBot="1" x14ac:dyDescent="0.4">
      <c r="A4286" s="8">
        <v>2025</v>
      </c>
      <c r="B4286" s="9" t="s">
        <v>182</v>
      </c>
      <c r="C4286" s="9" t="s">
        <v>191</v>
      </c>
      <c r="D4286" s="9" t="s">
        <v>374</v>
      </c>
      <c r="E4286" s="9" t="s">
        <v>32</v>
      </c>
      <c r="F4286" s="8">
        <v>2029</v>
      </c>
      <c r="G4286" s="11">
        <v>0</v>
      </c>
      <c r="H4286" s="11">
        <v>0</v>
      </c>
      <c r="I4286" s="11">
        <v>0</v>
      </c>
      <c r="J4286" s="11">
        <v>0</v>
      </c>
      <c r="K4286" s="11" t="s">
        <v>35</v>
      </c>
      <c r="L4286" s="11">
        <v>0</v>
      </c>
      <c r="M4286" s="11">
        <v>0</v>
      </c>
      <c r="N4286" s="11">
        <v>0</v>
      </c>
      <c r="O4286" s="11">
        <v>0</v>
      </c>
      <c r="P4286" s="11" t="s">
        <v>35</v>
      </c>
      <c r="Q4286" s="11">
        <v>0.84582999999999997</v>
      </c>
      <c r="R4286" s="11">
        <v>0</v>
      </c>
      <c r="S4286" s="11">
        <v>0</v>
      </c>
      <c r="T4286" s="11">
        <v>0.99117999999999995</v>
      </c>
      <c r="U4286" s="11">
        <v>0</v>
      </c>
      <c r="V4286" s="11">
        <v>0</v>
      </c>
      <c r="W4286" s="11">
        <v>0</v>
      </c>
      <c r="X4286" s="11">
        <v>0</v>
      </c>
      <c r="Y4286" s="11">
        <v>0.99117999999999995</v>
      </c>
      <c r="Z4286" s="28" t="s">
        <v>35</v>
      </c>
      <c r="AA4286" s="28" t="s">
        <v>35</v>
      </c>
      <c r="AB4286" s="11">
        <v>0.65581999999999996</v>
      </c>
      <c r="AC4286" s="11">
        <v>0.76995999999999998</v>
      </c>
      <c r="AD4286" s="71">
        <f t="shared" si="202"/>
        <v>0.1454</v>
      </c>
      <c r="AE4286" s="71">
        <f t="shared" si="203"/>
        <v>0</v>
      </c>
      <c r="AF4286" s="71">
        <f t="shared" si="201"/>
        <v>0.11409999999999999</v>
      </c>
      <c r="AG4286" s="277" t="s">
        <v>908</v>
      </c>
      <c r="AH4286" s="277" t="s">
        <v>899</v>
      </c>
      <c r="AI4286" s="276" t="s">
        <v>900</v>
      </c>
      <c r="AJ4286" s="276" t="s">
        <v>901</v>
      </c>
      <c r="AK4286" s="276" t="s">
        <v>374</v>
      </c>
      <c r="AL4286" s="277" t="s">
        <v>191</v>
      </c>
      <c r="AM4286" s="276" t="s">
        <v>877</v>
      </c>
      <c r="AN4286" s="276" t="s">
        <v>518</v>
      </c>
      <c r="AO4286" s="277" t="s">
        <v>519</v>
      </c>
    </row>
    <row r="4287" spans="1:41" ht="15" thickBot="1" x14ac:dyDescent="0.4">
      <c r="A4287" s="8">
        <v>2025</v>
      </c>
      <c r="B4287" s="9" t="s">
        <v>182</v>
      </c>
      <c r="C4287" s="9" t="s">
        <v>191</v>
      </c>
      <c r="D4287" s="9" t="s">
        <v>374</v>
      </c>
      <c r="E4287" s="9" t="s">
        <v>32</v>
      </c>
      <c r="F4287" s="8">
        <v>2030</v>
      </c>
      <c r="G4287" s="11">
        <v>0</v>
      </c>
      <c r="H4287" s="11">
        <v>0</v>
      </c>
      <c r="I4287" s="11">
        <v>0</v>
      </c>
      <c r="J4287" s="11">
        <v>0</v>
      </c>
      <c r="K4287" s="11" t="s">
        <v>35</v>
      </c>
      <c r="L4287" s="11">
        <v>0</v>
      </c>
      <c r="M4287" s="11">
        <v>0</v>
      </c>
      <c r="N4287" s="11">
        <v>0</v>
      </c>
      <c r="O4287" s="11">
        <v>0</v>
      </c>
      <c r="P4287" s="11" t="s">
        <v>35</v>
      </c>
      <c r="Q4287" s="11">
        <v>0.85426999999999997</v>
      </c>
      <c r="R4287" s="11">
        <v>0</v>
      </c>
      <c r="S4287" s="11">
        <v>0</v>
      </c>
      <c r="T4287" s="11">
        <v>0.95482</v>
      </c>
      <c r="U4287" s="11">
        <v>0</v>
      </c>
      <c r="V4287" s="11">
        <v>0</v>
      </c>
      <c r="W4287" s="11">
        <v>0</v>
      </c>
      <c r="X4287" s="11">
        <v>0</v>
      </c>
      <c r="Y4287" s="11">
        <v>0.95482</v>
      </c>
      <c r="Z4287" s="28" t="s">
        <v>35</v>
      </c>
      <c r="AA4287" s="28" t="s">
        <v>35</v>
      </c>
      <c r="AB4287" s="11">
        <v>0.55110000000000003</v>
      </c>
      <c r="AC4287" s="11">
        <v>0.74333000000000005</v>
      </c>
      <c r="AD4287" s="71">
        <f t="shared" si="202"/>
        <v>0.10059999999999999</v>
      </c>
      <c r="AE4287" s="71">
        <f t="shared" si="203"/>
        <v>0</v>
      </c>
      <c r="AF4287" s="71">
        <f t="shared" si="201"/>
        <v>0.19220000000000001</v>
      </c>
      <c r="AG4287" s="277" t="s">
        <v>908</v>
      </c>
      <c r="AH4287" s="277" t="s">
        <v>899</v>
      </c>
      <c r="AI4287" s="276" t="s">
        <v>900</v>
      </c>
      <c r="AJ4287" s="276" t="s">
        <v>901</v>
      </c>
      <c r="AK4287" s="276" t="s">
        <v>374</v>
      </c>
      <c r="AL4287" s="277" t="s">
        <v>191</v>
      </c>
      <c r="AM4287" s="276" t="s">
        <v>877</v>
      </c>
      <c r="AN4287" s="276" t="s">
        <v>518</v>
      </c>
      <c r="AO4287" s="277" t="s">
        <v>519</v>
      </c>
    </row>
    <row r="4288" spans="1:41" ht="15" thickBot="1" x14ac:dyDescent="0.4">
      <c r="A4288" s="8">
        <v>2025</v>
      </c>
      <c r="B4288" s="9" t="s">
        <v>182</v>
      </c>
      <c r="C4288" s="9" t="s">
        <v>191</v>
      </c>
      <c r="D4288" s="9" t="s">
        <v>374</v>
      </c>
      <c r="E4288" s="9" t="s">
        <v>32</v>
      </c>
      <c r="F4288" s="8">
        <v>2031</v>
      </c>
      <c r="G4288" s="11">
        <v>0</v>
      </c>
      <c r="H4288" s="11">
        <v>0</v>
      </c>
      <c r="I4288" s="11">
        <v>0</v>
      </c>
      <c r="J4288" s="11">
        <v>0</v>
      </c>
      <c r="K4288" s="11" t="s">
        <v>35</v>
      </c>
      <c r="L4288" s="11">
        <v>0</v>
      </c>
      <c r="M4288" s="11">
        <v>0</v>
      </c>
      <c r="N4288" s="11">
        <v>0</v>
      </c>
      <c r="O4288" s="11">
        <v>0</v>
      </c>
      <c r="P4288" s="11" t="s">
        <v>35</v>
      </c>
      <c r="Q4288" s="11">
        <v>0.89847999999999995</v>
      </c>
      <c r="R4288" s="11">
        <v>0</v>
      </c>
      <c r="S4288" s="11">
        <v>0</v>
      </c>
      <c r="T4288" s="11">
        <v>1.06393</v>
      </c>
      <c r="U4288" s="11">
        <v>0</v>
      </c>
      <c r="V4288" s="11">
        <v>0</v>
      </c>
      <c r="W4288" s="11">
        <v>0</v>
      </c>
      <c r="X4288" s="11">
        <v>0</v>
      </c>
      <c r="Y4288" s="11">
        <v>1.06393</v>
      </c>
      <c r="Z4288" s="28" t="s">
        <v>35</v>
      </c>
      <c r="AA4288" s="28" t="s">
        <v>35</v>
      </c>
      <c r="AB4288" s="11">
        <v>0.75290999999999997</v>
      </c>
      <c r="AC4288" s="11">
        <v>0.91774</v>
      </c>
      <c r="AD4288" s="71">
        <f t="shared" si="202"/>
        <v>0.16550000000000001</v>
      </c>
      <c r="AE4288" s="71">
        <f t="shared" si="203"/>
        <v>0</v>
      </c>
      <c r="AF4288" s="71">
        <f t="shared" si="201"/>
        <v>0.1648</v>
      </c>
      <c r="AG4288" s="277" t="s">
        <v>908</v>
      </c>
      <c r="AH4288" s="277" t="s">
        <v>899</v>
      </c>
      <c r="AI4288" s="276" t="s">
        <v>900</v>
      </c>
      <c r="AJ4288" s="276" t="s">
        <v>901</v>
      </c>
      <c r="AK4288" s="276" t="s">
        <v>374</v>
      </c>
      <c r="AL4288" s="277" t="s">
        <v>191</v>
      </c>
      <c r="AM4288" s="276" t="s">
        <v>877</v>
      </c>
      <c r="AN4288" s="276" t="s">
        <v>518</v>
      </c>
      <c r="AO4288" s="277" t="s">
        <v>519</v>
      </c>
    </row>
    <row r="4289" spans="1:41" ht="15" thickBot="1" x14ac:dyDescent="0.4">
      <c r="A4289" s="8">
        <v>2025</v>
      </c>
      <c r="B4289" s="9" t="s">
        <v>182</v>
      </c>
      <c r="C4289" s="9" t="s">
        <v>191</v>
      </c>
      <c r="D4289" s="9" t="s">
        <v>374</v>
      </c>
      <c r="E4289" s="9" t="s">
        <v>32</v>
      </c>
      <c r="F4289" s="8">
        <v>2032</v>
      </c>
      <c r="G4289" s="11">
        <v>0</v>
      </c>
      <c r="H4289" s="11">
        <v>0</v>
      </c>
      <c r="I4289" s="11">
        <v>0</v>
      </c>
      <c r="J4289" s="11">
        <v>0</v>
      </c>
      <c r="K4289" s="11" t="s">
        <v>35</v>
      </c>
      <c r="L4289" s="11">
        <v>0</v>
      </c>
      <c r="M4289" s="11">
        <v>0</v>
      </c>
      <c r="N4289" s="11">
        <v>0</v>
      </c>
      <c r="O4289" s="11">
        <v>0</v>
      </c>
      <c r="P4289" s="11" t="s">
        <v>35</v>
      </c>
      <c r="Q4289" s="11">
        <v>0.65164999999999995</v>
      </c>
      <c r="R4289" s="11">
        <v>0</v>
      </c>
      <c r="S4289" s="11">
        <v>0</v>
      </c>
      <c r="T4289" s="11">
        <v>0.75956999999999997</v>
      </c>
      <c r="U4289" s="11">
        <v>0</v>
      </c>
      <c r="V4289" s="11">
        <v>0</v>
      </c>
      <c r="W4289" s="11">
        <v>0</v>
      </c>
      <c r="X4289" s="11">
        <v>0</v>
      </c>
      <c r="Y4289" s="11">
        <v>0.75956999999999997</v>
      </c>
      <c r="Z4289" s="28" t="s">
        <v>35</v>
      </c>
      <c r="AA4289" s="28" t="s">
        <v>35</v>
      </c>
      <c r="AB4289" s="11">
        <v>0.73526000000000002</v>
      </c>
      <c r="AC4289" s="11">
        <v>0.97116999999999998</v>
      </c>
      <c r="AD4289" s="71">
        <f t="shared" si="202"/>
        <v>0.1079</v>
      </c>
      <c r="AE4289" s="71">
        <f t="shared" si="203"/>
        <v>0</v>
      </c>
      <c r="AF4289" s="71">
        <f t="shared" si="201"/>
        <v>0.2359</v>
      </c>
      <c r="AG4289" s="277" t="s">
        <v>908</v>
      </c>
      <c r="AH4289" s="277" t="s">
        <v>899</v>
      </c>
      <c r="AI4289" s="276" t="s">
        <v>900</v>
      </c>
      <c r="AJ4289" s="276" t="s">
        <v>901</v>
      </c>
      <c r="AK4289" s="276" t="s">
        <v>374</v>
      </c>
      <c r="AL4289" s="277" t="s">
        <v>191</v>
      </c>
      <c r="AM4289" s="276" t="s">
        <v>877</v>
      </c>
      <c r="AN4289" s="276" t="s">
        <v>518</v>
      </c>
      <c r="AO4289" s="277" t="s">
        <v>519</v>
      </c>
    </row>
    <row r="4290" spans="1:41" ht="15" thickBot="1" x14ac:dyDescent="0.4">
      <c r="A4290" s="8">
        <v>2025</v>
      </c>
      <c r="B4290" s="9" t="s">
        <v>182</v>
      </c>
      <c r="C4290" s="9" t="s">
        <v>191</v>
      </c>
      <c r="D4290" s="9" t="s">
        <v>374</v>
      </c>
      <c r="E4290" s="9" t="s">
        <v>32</v>
      </c>
      <c r="F4290" s="8">
        <v>2033</v>
      </c>
      <c r="G4290" s="11">
        <v>0</v>
      </c>
      <c r="H4290" s="11">
        <v>0</v>
      </c>
      <c r="I4290" s="11">
        <v>0</v>
      </c>
      <c r="J4290" s="11">
        <v>0</v>
      </c>
      <c r="K4290" s="11" t="s">
        <v>35</v>
      </c>
      <c r="L4290" s="11">
        <v>0</v>
      </c>
      <c r="M4290" s="11">
        <v>0</v>
      </c>
      <c r="N4290" s="11">
        <v>0</v>
      </c>
      <c r="O4290" s="11">
        <v>0</v>
      </c>
      <c r="P4290" s="11" t="s">
        <v>35</v>
      </c>
      <c r="Q4290" s="11">
        <v>0.72448999999999997</v>
      </c>
      <c r="R4290" s="11">
        <v>0</v>
      </c>
      <c r="S4290" s="11">
        <v>0</v>
      </c>
      <c r="T4290" s="11">
        <v>0.79574</v>
      </c>
      <c r="U4290" s="11">
        <v>0</v>
      </c>
      <c r="V4290" s="11">
        <v>0</v>
      </c>
      <c r="W4290" s="11">
        <v>0</v>
      </c>
      <c r="X4290" s="11">
        <v>0</v>
      </c>
      <c r="Y4290" s="11">
        <v>0.79574</v>
      </c>
      <c r="Z4290" s="28" t="s">
        <v>35</v>
      </c>
      <c r="AA4290" s="28" t="s">
        <v>35</v>
      </c>
      <c r="AB4290" s="11">
        <v>0.64478999999999997</v>
      </c>
      <c r="AC4290" s="11">
        <v>0.98763999999999996</v>
      </c>
      <c r="AD4290" s="71">
        <f t="shared" si="202"/>
        <v>7.1300000000000002E-2</v>
      </c>
      <c r="AE4290" s="71">
        <f t="shared" si="203"/>
        <v>0</v>
      </c>
      <c r="AF4290" s="71">
        <f t="shared" si="201"/>
        <v>0.34289999999999998</v>
      </c>
      <c r="AG4290" s="277" t="s">
        <v>908</v>
      </c>
      <c r="AH4290" s="277" t="s">
        <v>899</v>
      </c>
      <c r="AI4290" s="276" t="s">
        <v>900</v>
      </c>
      <c r="AJ4290" s="276" t="s">
        <v>901</v>
      </c>
      <c r="AK4290" s="276" t="s">
        <v>374</v>
      </c>
      <c r="AL4290" s="277" t="s">
        <v>191</v>
      </c>
      <c r="AM4290" s="276" t="s">
        <v>877</v>
      </c>
      <c r="AN4290" s="276" t="s">
        <v>518</v>
      </c>
      <c r="AO4290" s="277" t="s">
        <v>519</v>
      </c>
    </row>
    <row r="4291" spans="1:41" ht="15" thickBot="1" x14ac:dyDescent="0.4">
      <c r="A4291" s="8">
        <v>2025</v>
      </c>
      <c r="B4291" s="9" t="s">
        <v>182</v>
      </c>
      <c r="C4291" s="9" t="s">
        <v>191</v>
      </c>
      <c r="D4291" s="9" t="s">
        <v>374</v>
      </c>
      <c r="E4291" s="9" t="s">
        <v>32</v>
      </c>
      <c r="F4291" s="8">
        <v>2034</v>
      </c>
      <c r="G4291" s="11">
        <v>0</v>
      </c>
      <c r="H4291" s="11">
        <v>0</v>
      </c>
      <c r="I4291" s="11">
        <v>0</v>
      </c>
      <c r="J4291" s="11">
        <v>0</v>
      </c>
      <c r="K4291" s="11" t="s">
        <v>35</v>
      </c>
      <c r="L4291" s="11">
        <v>0</v>
      </c>
      <c r="M4291" s="11">
        <v>0</v>
      </c>
      <c r="N4291" s="11">
        <v>0</v>
      </c>
      <c r="O4291" s="11">
        <v>0</v>
      </c>
      <c r="P4291" s="11" t="s">
        <v>35</v>
      </c>
      <c r="Q4291" s="11">
        <v>0.54659000000000002</v>
      </c>
      <c r="R4291" s="11">
        <v>0</v>
      </c>
      <c r="S4291" s="11">
        <v>0</v>
      </c>
      <c r="T4291" s="11">
        <v>0.83436999999999995</v>
      </c>
      <c r="U4291" s="11">
        <v>0</v>
      </c>
      <c r="V4291" s="11">
        <v>0</v>
      </c>
      <c r="W4291" s="11">
        <v>0</v>
      </c>
      <c r="X4291" s="11">
        <v>0</v>
      </c>
      <c r="Y4291" s="11">
        <v>0.83436999999999995</v>
      </c>
      <c r="Z4291" s="28" t="s">
        <v>35</v>
      </c>
      <c r="AA4291" s="28" t="s">
        <v>35</v>
      </c>
      <c r="AB4291" s="11">
        <v>0.60482000000000002</v>
      </c>
      <c r="AC4291" s="11">
        <v>0.85448000000000002</v>
      </c>
      <c r="AD4291" s="71">
        <f t="shared" si="202"/>
        <v>0.2878</v>
      </c>
      <c r="AE4291" s="71">
        <f t="shared" si="203"/>
        <v>0</v>
      </c>
      <c r="AF4291" s="71">
        <f t="shared" si="201"/>
        <v>0.24970000000000001</v>
      </c>
      <c r="AG4291" s="277" t="s">
        <v>908</v>
      </c>
      <c r="AH4291" s="277" t="s">
        <v>899</v>
      </c>
      <c r="AI4291" s="276" t="s">
        <v>900</v>
      </c>
      <c r="AJ4291" s="276" t="s">
        <v>901</v>
      </c>
      <c r="AK4291" s="276" t="s">
        <v>374</v>
      </c>
      <c r="AL4291" s="277" t="s">
        <v>191</v>
      </c>
      <c r="AM4291" s="276" t="s">
        <v>877</v>
      </c>
      <c r="AN4291" s="276" t="s">
        <v>518</v>
      </c>
      <c r="AO4291" s="277" t="s">
        <v>519</v>
      </c>
    </row>
    <row r="4292" spans="1:41" ht="15" thickBot="1" x14ac:dyDescent="0.4">
      <c r="A4292" s="8">
        <v>2025</v>
      </c>
      <c r="B4292" s="9" t="s">
        <v>182</v>
      </c>
      <c r="C4292" s="9" t="s">
        <v>191</v>
      </c>
      <c r="D4292" s="9" t="s">
        <v>374</v>
      </c>
      <c r="E4292" s="9" t="s">
        <v>32</v>
      </c>
      <c r="F4292" s="8">
        <v>2035</v>
      </c>
      <c r="G4292" s="11">
        <v>0</v>
      </c>
      <c r="H4292" s="11">
        <v>0</v>
      </c>
      <c r="I4292" s="11">
        <v>0</v>
      </c>
      <c r="J4292" s="11">
        <v>0</v>
      </c>
      <c r="K4292" s="11" t="s">
        <v>35</v>
      </c>
      <c r="L4292" s="11">
        <v>0</v>
      </c>
      <c r="M4292" s="11">
        <v>0</v>
      </c>
      <c r="N4292" s="11">
        <v>0</v>
      </c>
      <c r="O4292" s="11">
        <v>0</v>
      </c>
      <c r="P4292" s="11" t="s">
        <v>35</v>
      </c>
      <c r="Q4292" s="11">
        <v>0.59423999999999999</v>
      </c>
      <c r="R4292" s="11">
        <v>0</v>
      </c>
      <c r="S4292" s="11">
        <v>0</v>
      </c>
      <c r="T4292" s="11">
        <v>0.71038999999999997</v>
      </c>
      <c r="U4292" s="11">
        <v>0</v>
      </c>
      <c r="V4292" s="11">
        <v>0</v>
      </c>
      <c r="W4292" s="11">
        <v>0</v>
      </c>
      <c r="X4292" s="11">
        <v>0</v>
      </c>
      <c r="Y4292" s="11">
        <v>0.71038999999999997</v>
      </c>
      <c r="Z4292" s="28" t="s">
        <v>35</v>
      </c>
      <c r="AA4292" s="28" t="s">
        <v>35</v>
      </c>
      <c r="AB4292" s="11">
        <v>0.40719</v>
      </c>
      <c r="AC4292" s="11">
        <v>0.70508000000000004</v>
      </c>
      <c r="AD4292" s="71">
        <f t="shared" si="202"/>
        <v>0.1162</v>
      </c>
      <c r="AE4292" s="71">
        <f t="shared" si="203"/>
        <v>0</v>
      </c>
      <c r="AF4292" s="71">
        <f t="shared" si="201"/>
        <v>0.2979</v>
      </c>
      <c r="AG4292" s="277" t="s">
        <v>908</v>
      </c>
      <c r="AH4292" s="277" t="s">
        <v>899</v>
      </c>
      <c r="AI4292" s="276" t="s">
        <v>900</v>
      </c>
      <c r="AJ4292" s="276" t="s">
        <v>901</v>
      </c>
      <c r="AK4292" s="276" t="s">
        <v>374</v>
      </c>
      <c r="AL4292" s="277" t="s">
        <v>191</v>
      </c>
      <c r="AM4292" s="276" t="s">
        <v>877</v>
      </c>
      <c r="AN4292" s="276" t="s">
        <v>518</v>
      </c>
      <c r="AO4292" s="277" t="s">
        <v>519</v>
      </c>
    </row>
    <row r="4293" spans="1:41" ht="23.5" thickBot="1" x14ac:dyDescent="0.4">
      <c r="A4293" s="8">
        <v>2025</v>
      </c>
      <c r="B4293" s="9" t="s">
        <v>182</v>
      </c>
      <c r="C4293" s="9" t="s">
        <v>192</v>
      </c>
      <c r="D4293" s="9" t="s">
        <v>375</v>
      </c>
      <c r="E4293" s="97" t="s">
        <v>29</v>
      </c>
      <c r="F4293" s="8">
        <v>2025</v>
      </c>
      <c r="G4293" s="10">
        <v>0</v>
      </c>
      <c r="H4293" s="10">
        <v>0</v>
      </c>
      <c r="I4293" s="10">
        <v>10</v>
      </c>
      <c r="J4293" s="10" t="s">
        <v>35</v>
      </c>
      <c r="K4293" s="10" t="s">
        <v>35</v>
      </c>
      <c r="L4293" s="10">
        <v>8</v>
      </c>
      <c r="M4293" s="10">
        <v>0</v>
      </c>
      <c r="N4293" s="10">
        <v>8</v>
      </c>
      <c r="O4293" s="10">
        <v>8</v>
      </c>
      <c r="P4293" s="10">
        <v>22</v>
      </c>
      <c r="Q4293" s="10">
        <v>53</v>
      </c>
      <c r="R4293" s="10">
        <v>10</v>
      </c>
      <c r="S4293" s="10" t="s">
        <v>35</v>
      </c>
      <c r="T4293" s="10">
        <v>124</v>
      </c>
      <c r="U4293" s="10">
        <v>0</v>
      </c>
      <c r="V4293" s="10">
        <v>0</v>
      </c>
      <c r="W4293" s="10">
        <v>0</v>
      </c>
      <c r="X4293" s="10">
        <v>0</v>
      </c>
      <c r="Y4293" s="10">
        <v>124</v>
      </c>
      <c r="Z4293" s="29" t="s">
        <v>35</v>
      </c>
      <c r="AA4293" s="29" t="s">
        <v>35</v>
      </c>
      <c r="AB4293" s="10">
        <v>29</v>
      </c>
      <c r="AC4293" s="10">
        <v>39</v>
      </c>
      <c r="AD4293" s="71">
        <f t="shared" si="202"/>
        <v>5</v>
      </c>
      <c r="AE4293" s="71">
        <f t="shared" si="203"/>
        <v>0</v>
      </c>
      <c r="AF4293" s="71">
        <f t="shared" si="201"/>
        <v>10</v>
      </c>
      <c r="AG4293" s="277" t="s">
        <v>905</v>
      </c>
      <c r="AH4293" s="277" t="s">
        <v>902</v>
      </c>
      <c r="AI4293" s="276" t="s">
        <v>903</v>
      </c>
      <c r="AJ4293" s="276" t="s">
        <v>904</v>
      </c>
      <c r="AK4293" s="276" t="s">
        <v>375</v>
      </c>
      <c r="AL4293" s="277" t="s">
        <v>192</v>
      </c>
      <c r="AM4293" s="276" t="s">
        <v>877</v>
      </c>
      <c r="AN4293" s="276" t="s">
        <v>518</v>
      </c>
      <c r="AO4293" s="277" t="s">
        <v>519</v>
      </c>
    </row>
    <row r="4294" spans="1:41" ht="15" thickBot="1" x14ac:dyDescent="0.4">
      <c r="A4294" s="8">
        <v>2025</v>
      </c>
      <c r="B4294" s="9" t="s">
        <v>182</v>
      </c>
      <c r="C4294" s="9" t="s">
        <v>192</v>
      </c>
      <c r="D4294" s="9" t="s">
        <v>375</v>
      </c>
      <c r="E4294" s="9" t="s">
        <v>30</v>
      </c>
      <c r="F4294" s="8">
        <v>2025</v>
      </c>
      <c r="G4294" s="11">
        <v>0</v>
      </c>
      <c r="H4294" s="11">
        <v>0</v>
      </c>
      <c r="I4294" s="11">
        <v>3.2750000000000001E-2</v>
      </c>
      <c r="J4294" s="11" t="s">
        <v>35</v>
      </c>
      <c r="K4294" s="11" t="s">
        <v>35</v>
      </c>
      <c r="L4294" s="11">
        <v>2.4719999999999999E-2</v>
      </c>
      <c r="M4294" s="11">
        <v>0</v>
      </c>
      <c r="N4294" s="11">
        <v>2.4340000000000001E-2</v>
      </c>
      <c r="O4294" s="11">
        <v>2.6669999999999999E-2</v>
      </c>
      <c r="P4294" s="11">
        <v>7.195E-2</v>
      </c>
      <c r="Q4294" s="11">
        <v>0.17732999999999999</v>
      </c>
      <c r="R4294" s="11">
        <v>3.2500000000000001E-2</v>
      </c>
      <c r="S4294" s="11" t="s">
        <v>35</v>
      </c>
      <c r="T4294" s="11">
        <v>0.40517999999999998</v>
      </c>
      <c r="U4294" s="11">
        <v>0</v>
      </c>
      <c r="V4294" s="11">
        <v>0</v>
      </c>
      <c r="W4294" s="11">
        <v>0</v>
      </c>
      <c r="X4294" s="11">
        <v>0</v>
      </c>
      <c r="Y4294" s="11">
        <v>0.40517999999999998</v>
      </c>
      <c r="Z4294" s="28" t="s">
        <v>35</v>
      </c>
      <c r="AA4294" s="28" t="s">
        <v>35</v>
      </c>
      <c r="AB4294" s="11">
        <v>2.5409999999999999E-2</v>
      </c>
      <c r="AC4294" s="11">
        <v>3.1119999999999998E-2</v>
      </c>
      <c r="AD4294" s="71">
        <f t="shared" si="202"/>
        <v>1.49E-2</v>
      </c>
      <c r="AE4294" s="71">
        <f t="shared" si="203"/>
        <v>0</v>
      </c>
      <c r="AF4294" s="71">
        <f t="shared" si="201"/>
        <v>5.7000000000000002E-3</v>
      </c>
      <c r="AG4294" s="277" t="s">
        <v>906</v>
      </c>
      <c r="AH4294" s="277" t="s">
        <v>902</v>
      </c>
      <c r="AI4294" s="276" t="s">
        <v>903</v>
      </c>
      <c r="AJ4294" s="276" t="s">
        <v>904</v>
      </c>
      <c r="AK4294" s="276" t="s">
        <v>375</v>
      </c>
      <c r="AL4294" s="277" t="s">
        <v>192</v>
      </c>
      <c r="AM4294" s="276" t="s">
        <v>877</v>
      </c>
      <c r="AN4294" s="276" t="s">
        <v>518</v>
      </c>
      <c r="AO4294" s="277" t="s">
        <v>519</v>
      </c>
    </row>
    <row r="4295" spans="1:41" ht="15" thickBot="1" x14ac:dyDescent="0.4">
      <c r="A4295" s="8">
        <v>2025</v>
      </c>
      <c r="B4295" s="9" t="s">
        <v>182</v>
      </c>
      <c r="C4295" s="9" t="s">
        <v>192</v>
      </c>
      <c r="D4295" s="9" t="s">
        <v>375</v>
      </c>
      <c r="E4295" s="9" t="s">
        <v>30</v>
      </c>
      <c r="F4295" s="8">
        <v>2026</v>
      </c>
      <c r="G4295" s="11">
        <v>0</v>
      </c>
      <c r="H4295" s="11">
        <v>0</v>
      </c>
      <c r="I4295" s="11">
        <v>3.2489999999999998E-2</v>
      </c>
      <c r="J4295" s="11" t="s">
        <v>35</v>
      </c>
      <c r="K4295" s="11" t="s">
        <v>35</v>
      </c>
      <c r="L4295" s="11">
        <v>2.5319999999999999E-2</v>
      </c>
      <c r="M4295" s="11">
        <v>0</v>
      </c>
      <c r="N4295" s="11">
        <v>2.349E-2</v>
      </c>
      <c r="O4295" s="11">
        <v>2.7089999999999999E-2</v>
      </c>
      <c r="P4295" s="11">
        <v>7.2370000000000004E-2</v>
      </c>
      <c r="Q4295" s="11">
        <v>0.18052000000000001</v>
      </c>
      <c r="R4295" s="11">
        <v>3.3020000000000001E-2</v>
      </c>
      <c r="S4295" s="11" t="s">
        <v>35</v>
      </c>
      <c r="T4295" s="11">
        <v>0.40971999999999997</v>
      </c>
      <c r="U4295" s="11">
        <v>0</v>
      </c>
      <c r="V4295" s="11">
        <v>0</v>
      </c>
      <c r="W4295" s="11">
        <v>0</v>
      </c>
      <c r="X4295" s="11">
        <v>0</v>
      </c>
      <c r="Y4295" s="11">
        <v>0.40971999999999997</v>
      </c>
      <c r="Z4295" s="28" t="s">
        <v>35</v>
      </c>
      <c r="AA4295" s="28" t="s">
        <v>35</v>
      </c>
      <c r="AB4295" s="11">
        <v>2.5899999999999999E-2</v>
      </c>
      <c r="AC4295" s="11">
        <v>3.168E-2</v>
      </c>
      <c r="AD4295" s="71">
        <f t="shared" si="202"/>
        <v>1.54E-2</v>
      </c>
      <c r="AE4295" s="71">
        <f t="shared" si="203"/>
        <v>0</v>
      </c>
      <c r="AF4295" s="71">
        <f t="shared" si="201"/>
        <v>5.7999999999999996E-3</v>
      </c>
      <c r="AG4295" s="277" t="s">
        <v>906</v>
      </c>
      <c r="AH4295" s="277" t="s">
        <v>902</v>
      </c>
      <c r="AI4295" s="276" t="s">
        <v>903</v>
      </c>
      <c r="AJ4295" s="276" t="s">
        <v>904</v>
      </c>
      <c r="AK4295" s="276" t="s">
        <v>375</v>
      </c>
      <c r="AL4295" s="277" t="s">
        <v>192</v>
      </c>
      <c r="AM4295" s="276" t="s">
        <v>877</v>
      </c>
      <c r="AN4295" s="276" t="s">
        <v>518</v>
      </c>
      <c r="AO4295" s="277" t="s">
        <v>519</v>
      </c>
    </row>
    <row r="4296" spans="1:41" ht="15" thickBot="1" x14ac:dyDescent="0.4">
      <c r="A4296" s="8">
        <v>2025</v>
      </c>
      <c r="B4296" s="9" t="s">
        <v>182</v>
      </c>
      <c r="C4296" s="9" t="s">
        <v>192</v>
      </c>
      <c r="D4296" s="9" t="s">
        <v>375</v>
      </c>
      <c r="E4296" s="9" t="s">
        <v>30</v>
      </c>
      <c r="F4296" s="8">
        <v>2027</v>
      </c>
      <c r="G4296" s="11">
        <v>0</v>
      </c>
      <c r="H4296" s="11">
        <v>0</v>
      </c>
      <c r="I4296" s="11">
        <v>3.2939999999999997E-2</v>
      </c>
      <c r="J4296" s="11" t="s">
        <v>35</v>
      </c>
      <c r="K4296" s="11" t="s">
        <v>35</v>
      </c>
      <c r="L4296" s="11">
        <v>2.5180000000000001E-2</v>
      </c>
      <c r="M4296" s="11">
        <v>0</v>
      </c>
      <c r="N4296" s="11">
        <v>2.2790000000000001E-2</v>
      </c>
      <c r="O4296" s="11">
        <v>2.809E-2</v>
      </c>
      <c r="P4296" s="11">
        <v>7.1709999999999996E-2</v>
      </c>
      <c r="Q4296" s="11">
        <v>0.18089</v>
      </c>
      <c r="R4296" s="11">
        <v>3.2759999999999997E-2</v>
      </c>
      <c r="S4296" s="11" t="s">
        <v>35</v>
      </c>
      <c r="T4296" s="11">
        <v>0.41033999999999998</v>
      </c>
      <c r="U4296" s="11">
        <v>0</v>
      </c>
      <c r="V4296" s="11">
        <v>0</v>
      </c>
      <c r="W4296" s="11">
        <v>0</v>
      </c>
      <c r="X4296" s="11">
        <v>0</v>
      </c>
      <c r="Y4296" s="11">
        <v>0.41033999999999998</v>
      </c>
      <c r="Z4296" s="28" t="s">
        <v>35</v>
      </c>
      <c r="AA4296" s="28" t="s">
        <v>35</v>
      </c>
      <c r="AB4296" s="11">
        <v>2.2780000000000002E-2</v>
      </c>
      <c r="AC4296" s="11">
        <v>2.8049999999999999E-2</v>
      </c>
      <c r="AD4296" s="71">
        <f t="shared" si="202"/>
        <v>1.6E-2</v>
      </c>
      <c r="AE4296" s="71">
        <f t="shared" si="203"/>
        <v>0</v>
      </c>
      <c r="AF4296" s="71">
        <f t="shared" si="201"/>
        <v>5.3E-3</v>
      </c>
      <c r="AG4296" s="277" t="s">
        <v>906</v>
      </c>
      <c r="AH4296" s="277" t="s">
        <v>902</v>
      </c>
      <c r="AI4296" s="276" t="s">
        <v>903</v>
      </c>
      <c r="AJ4296" s="276" t="s">
        <v>904</v>
      </c>
      <c r="AK4296" s="276" t="s">
        <v>375</v>
      </c>
      <c r="AL4296" s="277" t="s">
        <v>192</v>
      </c>
      <c r="AM4296" s="276" t="s">
        <v>877</v>
      </c>
      <c r="AN4296" s="276" t="s">
        <v>518</v>
      </c>
      <c r="AO4296" s="277" t="s">
        <v>519</v>
      </c>
    </row>
    <row r="4297" spans="1:41" ht="15" thickBot="1" x14ac:dyDescent="0.4">
      <c r="A4297" s="8">
        <v>2025</v>
      </c>
      <c r="B4297" s="9" t="s">
        <v>182</v>
      </c>
      <c r="C4297" s="9" t="s">
        <v>192</v>
      </c>
      <c r="D4297" s="9" t="s">
        <v>375</v>
      </c>
      <c r="E4297" s="9" t="s">
        <v>30</v>
      </c>
      <c r="F4297" s="8">
        <v>2028</v>
      </c>
      <c r="G4297" s="11">
        <v>0</v>
      </c>
      <c r="H4297" s="11">
        <v>0</v>
      </c>
      <c r="I4297" s="11">
        <v>3.1699999999999999E-2</v>
      </c>
      <c r="J4297" s="11" t="s">
        <v>35</v>
      </c>
      <c r="K4297" s="11" t="s">
        <v>35</v>
      </c>
      <c r="L4297" s="11">
        <v>2.5229999999999999E-2</v>
      </c>
      <c r="M4297" s="11">
        <v>0</v>
      </c>
      <c r="N4297" s="11">
        <v>2.223E-2</v>
      </c>
      <c r="O4297" s="11">
        <v>2.811E-2</v>
      </c>
      <c r="P4297" s="11">
        <v>6.7309999999999995E-2</v>
      </c>
      <c r="Q4297" s="11">
        <v>0.18193000000000001</v>
      </c>
      <c r="R4297" s="11">
        <v>3.2919999999999998E-2</v>
      </c>
      <c r="S4297" s="11" t="s">
        <v>35</v>
      </c>
      <c r="T4297" s="11">
        <v>0.40605999999999998</v>
      </c>
      <c r="U4297" s="11">
        <v>0</v>
      </c>
      <c r="V4297" s="11">
        <v>0</v>
      </c>
      <c r="W4297" s="11">
        <v>0</v>
      </c>
      <c r="X4297" s="11">
        <v>0</v>
      </c>
      <c r="Y4297" s="11">
        <v>0.40605999999999998</v>
      </c>
      <c r="Z4297" s="28" t="s">
        <v>35</v>
      </c>
      <c r="AA4297" s="28" t="s">
        <v>35</v>
      </c>
      <c r="AB4297" s="11">
        <v>2.2919999999999999E-2</v>
      </c>
      <c r="AC4297" s="11">
        <v>2.8400000000000002E-2</v>
      </c>
      <c r="AD4297" s="71">
        <f t="shared" si="202"/>
        <v>1.66E-2</v>
      </c>
      <c r="AE4297" s="71">
        <f t="shared" si="203"/>
        <v>0</v>
      </c>
      <c r="AF4297" s="71">
        <f t="shared" si="201"/>
        <v>5.4999999999999997E-3</v>
      </c>
      <c r="AG4297" s="277" t="s">
        <v>906</v>
      </c>
      <c r="AH4297" s="277" t="s">
        <v>902</v>
      </c>
      <c r="AI4297" s="276" t="s">
        <v>903</v>
      </c>
      <c r="AJ4297" s="276" t="s">
        <v>904</v>
      </c>
      <c r="AK4297" s="276" t="s">
        <v>375</v>
      </c>
      <c r="AL4297" s="277" t="s">
        <v>192</v>
      </c>
      <c r="AM4297" s="276" t="s">
        <v>877</v>
      </c>
      <c r="AN4297" s="276" t="s">
        <v>518</v>
      </c>
      <c r="AO4297" s="277" t="s">
        <v>519</v>
      </c>
    </row>
    <row r="4298" spans="1:41" ht="15" thickBot="1" x14ac:dyDescent="0.4">
      <c r="A4298" s="8">
        <v>2025</v>
      </c>
      <c r="B4298" s="9" t="s">
        <v>182</v>
      </c>
      <c r="C4298" s="9" t="s">
        <v>192</v>
      </c>
      <c r="D4298" s="9" t="s">
        <v>375</v>
      </c>
      <c r="E4298" s="9" t="s">
        <v>30</v>
      </c>
      <c r="F4298" s="8">
        <v>2029</v>
      </c>
      <c r="G4298" s="11">
        <v>0</v>
      </c>
      <c r="H4298" s="11">
        <v>0</v>
      </c>
      <c r="I4298" s="11">
        <v>3.2030000000000003E-2</v>
      </c>
      <c r="J4298" s="11" t="s">
        <v>35</v>
      </c>
      <c r="K4298" s="11" t="s">
        <v>35</v>
      </c>
      <c r="L4298" s="11">
        <v>2.529E-2</v>
      </c>
      <c r="M4298" s="11">
        <v>0</v>
      </c>
      <c r="N4298" s="11">
        <v>2.171E-2</v>
      </c>
      <c r="O4298" s="11">
        <v>2.7640000000000001E-2</v>
      </c>
      <c r="P4298" s="11">
        <v>6.6100000000000006E-2</v>
      </c>
      <c r="Q4298" s="11">
        <v>0.18482999999999999</v>
      </c>
      <c r="R4298" s="11">
        <v>3.3680000000000002E-2</v>
      </c>
      <c r="S4298" s="11" t="s">
        <v>35</v>
      </c>
      <c r="T4298" s="11">
        <v>0.40849000000000002</v>
      </c>
      <c r="U4298" s="11">
        <v>0</v>
      </c>
      <c r="V4298" s="11">
        <v>0</v>
      </c>
      <c r="W4298" s="11">
        <v>0</v>
      </c>
      <c r="X4298" s="11">
        <v>0</v>
      </c>
      <c r="Y4298" s="11">
        <v>0.40849000000000002</v>
      </c>
      <c r="Z4298" s="28" t="s">
        <v>35</v>
      </c>
      <c r="AA4298" s="28" t="s">
        <v>35</v>
      </c>
      <c r="AB4298" s="11">
        <v>2.1780000000000001E-2</v>
      </c>
      <c r="AC4298" s="11">
        <v>2.512E-2</v>
      </c>
      <c r="AD4298" s="71">
        <f t="shared" si="202"/>
        <v>1.72E-2</v>
      </c>
      <c r="AE4298" s="71">
        <f t="shared" si="203"/>
        <v>0</v>
      </c>
      <c r="AF4298" s="71">
        <f t="shared" si="201"/>
        <v>3.3E-3</v>
      </c>
      <c r="AG4298" s="277" t="s">
        <v>906</v>
      </c>
      <c r="AH4298" s="277" t="s">
        <v>902</v>
      </c>
      <c r="AI4298" s="276" t="s">
        <v>903</v>
      </c>
      <c r="AJ4298" s="276" t="s">
        <v>904</v>
      </c>
      <c r="AK4298" s="276" t="s">
        <v>375</v>
      </c>
      <c r="AL4298" s="277" t="s">
        <v>192</v>
      </c>
      <c r="AM4298" s="276" t="s">
        <v>877</v>
      </c>
      <c r="AN4298" s="276" t="s">
        <v>518</v>
      </c>
      <c r="AO4298" s="277" t="s">
        <v>519</v>
      </c>
    </row>
    <row r="4299" spans="1:41" ht="15" thickBot="1" x14ac:dyDescent="0.4">
      <c r="A4299" s="8">
        <v>2025</v>
      </c>
      <c r="B4299" s="9" t="s">
        <v>182</v>
      </c>
      <c r="C4299" s="9" t="s">
        <v>192</v>
      </c>
      <c r="D4299" s="9" t="s">
        <v>375</v>
      </c>
      <c r="E4299" s="9" t="s">
        <v>30</v>
      </c>
      <c r="F4299" s="8">
        <v>2030</v>
      </c>
      <c r="G4299" s="11">
        <v>0</v>
      </c>
      <c r="H4299" s="11">
        <v>0</v>
      </c>
      <c r="I4299" s="11">
        <v>3.3099999999999997E-2</v>
      </c>
      <c r="J4299" s="11" t="s">
        <v>35</v>
      </c>
      <c r="K4299" s="11" t="s">
        <v>35</v>
      </c>
      <c r="L4299" s="11">
        <v>2.563E-2</v>
      </c>
      <c r="M4299" s="11">
        <v>0</v>
      </c>
      <c r="N4299" s="11">
        <v>2.1229999999999999E-2</v>
      </c>
      <c r="O4299" s="11">
        <v>2.777E-2</v>
      </c>
      <c r="P4299" s="11">
        <v>6.5879999999999994E-2</v>
      </c>
      <c r="Q4299" s="11">
        <v>0.18340000000000001</v>
      </c>
      <c r="R4299" s="11">
        <v>3.3779999999999998E-2</v>
      </c>
      <c r="S4299" s="11" t="s">
        <v>35</v>
      </c>
      <c r="T4299" s="11">
        <v>0.40910999999999997</v>
      </c>
      <c r="U4299" s="11">
        <v>0</v>
      </c>
      <c r="V4299" s="11">
        <v>0</v>
      </c>
      <c r="W4299" s="11">
        <v>0</v>
      </c>
      <c r="X4299" s="11">
        <v>0</v>
      </c>
      <c r="Y4299" s="11">
        <v>0.40910999999999997</v>
      </c>
      <c r="Z4299" s="28" t="s">
        <v>35</v>
      </c>
      <c r="AA4299" s="28" t="s">
        <v>35</v>
      </c>
      <c r="AB4299" s="11">
        <v>2.0209999999999999E-2</v>
      </c>
      <c r="AC4299" s="11">
        <v>2.3290000000000002E-2</v>
      </c>
      <c r="AD4299" s="71">
        <f t="shared" si="202"/>
        <v>1.83E-2</v>
      </c>
      <c r="AE4299" s="71">
        <f t="shared" si="203"/>
        <v>0</v>
      </c>
      <c r="AF4299" s="71">
        <f t="shared" si="201"/>
        <v>3.0999999999999999E-3</v>
      </c>
      <c r="AG4299" s="277" t="s">
        <v>906</v>
      </c>
      <c r="AH4299" s="277" t="s">
        <v>902</v>
      </c>
      <c r="AI4299" s="276" t="s">
        <v>903</v>
      </c>
      <c r="AJ4299" s="276" t="s">
        <v>904</v>
      </c>
      <c r="AK4299" s="276" t="s">
        <v>375</v>
      </c>
      <c r="AL4299" s="277" t="s">
        <v>192</v>
      </c>
      <c r="AM4299" s="276" t="s">
        <v>877</v>
      </c>
      <c r="AN4299" s="276" t="s">
        <v>518</v>
      </c>
      <c r="AO4299" s="277" t="s">
        <v>519</v>
      </c>
    </row>
    <row r="4300" spans="1:41" ht="15" thickBot="1" x14ac:dyDescent="0.4">
      <c r="A4300" s="8">
        <v>2025</v>
      </c>
      <c r="B4300" s="9" t="s">
        <v>182</v>
      </c>
      <c r="C4300" s="9" t="s">
        <v>192</v>
      </c>
      <c r="D4300" s="9" t="s">
        <v>375</v>
      </c>
      <c r="E4300" s="9" t="s">
        <v>30</v>
      </c>
      <c r="F4300" s="8">
        <v>2031</v>
      </c>
      <c r="G4300" s="11">
        <v>0</v>
      </c>
      <c r="H4300" s="11">
        <v>0</v>
      </c>
      <c r="I4300" s="11">
        <v>3.2169999999999997E-2</v>
      </c>
      <c r="J4300" s="11" t="s">
        <v>35</v>
      </c>
      <c r="K4300" s="11" t="s">
        <v>35</v>
      </c>
      <c r="L4300" s="11">
        <v>2.5159999999999998E-2</v>
      </c>
      <c r="M4300" s="11">
        <v>0</v>
      </c>
      <c r="N4300" s="11">
        <v>2.1579999999999998E-2</v>
      </c>
      <c r="O4300" s="11">
        <v>2.6780000000000002E-2</v>
      </c>
      <c r="P4300" s="11">
        <v>6.5290000000000001E-2</v>
      </c>
      <c r="Q4300" s="11">
        <v>0.18157000000000001</v>
      </c>
      <c r="R4300" s="11">
        <v>3.3340000000000002E-2</v>
      </c>
      <c r="S4300" s="11" t="s">
        <v>35</v>
      </c>
      <c r="T4300" s="11">
        <v>0.40497</v>
      </c>
      <c r="U4300" s="11">
        <v>0</v>
      </c>
      <c r="V4300" s="11">
        <v>0</v>
      </c>
      <c r="W4300" s="11">
        <v>0</v>
      </c>
      <c r="X4300" s="11">
        <v>0</v>
      </c>
      <c r="Y4300" s="11">
        <v>0.40497</v>
      </c>
      <c r="Z4300" s="28" t="s">
        <v>35</v>
      </c>
      <c r="AA4300" s="28" t="s">
        <v>35</v>
      </c>
      <c r="AB4300" s="11">
        <v>2.1309999999999999E-2</v>
      </c>
      <c r="AC4300" s="11">
        <v>2.6270000000000002E-2</v>
      </c>
      <c r="AD4300" s="71">
        <f t="shared" si="202"/>
        <v>1.9099999999999999E-2</v>
      </c>
      <c r="AE4300" s="71">
        <f t="shared" si="203"/>
        <v>0</v>
      </c>
      <c r="AF4300" s="71">
        <f t="shared" si="201"/>
        <v>5.0000000000000001E-3</v>
      </c>
      <c r="AG4300" s="277" t="s">
        <v>906</v>
      </c>
      <c r="AH4300" s="277" t="s">
        <v>902</v>
      </c>
      <c r="AI4300" s="276" t="s">
        <v>903</v>
      </c>
      <c r="AJ4300" s="276" t="s">
        <v>904</v>
      </c>
      <c r="AK4300" s="276" t="s">
        <v>375</v>
      </c>
      <c r="AL4300" s="277" t="s">
        <v>192</v>
      </c>
      <c r="AM4300" s="276" t="s">
        <v>877</v>
      </c>
      <c r="AN4300" s="276" t="s">
        <v>518</v>
      </c>
      <c r="AO4300" s="277" t="s">
        <v>519</v>
      </c>
    </row>
    <row r="4301" spans="1:41" ht="15" thickBot="1" x14ac:dyDescent="0.4">
      <c r="A4301" s="8">
        <v>2025</v>
      </c>
      <c r="B4301" s="9" t="s">
        <v>182</v>
      </c>
      <c r="C4301" s="9" t="s">
        <v>192</v>
      </c>
      <c r="D4301" s="9" t="s">
        <v>375</v>
      </c>
      <c r="E4301" s="9" t="s">
        <v>30</v>
      </c>
      <c r="F4301" s="8">
        <v>2032</v>
      </c>
      <c r="G4301" s="11">
        <v>0</v>
      </c>
      <c r="H4301" s="11">
        <v>0</v>
      </c>
      <c r="I4301" s="11">
        <v>3.2379999999999999E-2</v>
      </c>
      <c r="J4301" s="11" t="s">
        <v>35</v>
      </c>
      <c r="K4301" s="11" t="s">
        <v>35</v>
      </c>
      <c r="L4301" s="11">
        <v>2.4590000000000001E-2</v>
      </c>
      <c r="M4301" s="11">
        <v>0</v>
      </c>
      <c r="N4301" s="11">
        <v>2.163E-2</v>
      </c>
      <c r="O4301" s="11">
        <v>2.5899999999999999E-2</v>
      </c>
      <c r="P4301" s="11">
        <v>6.4820000000000003E-2</v>
      </c>
      <c r="Q4301" s="11">
        <v>0.18282000000000001</v>
      </c>
      <c r="R4301" s="11">
        <v>3.2120000000000003E-2</v>
      </c>
      <c r="S4301" s="11" t="s">
        <v>35</v>
      </c>
      <c r="T4301" s="11">
        <v>0.40414</v>
      </c>
      <c r="U4301" s="11">
        <v>0</v>
      </c>
      <c r="V4301" s="11">
        <v>0</v>
      </c>
      <c r="W4301" s="11">
        <v>0</v>
      </c>
      <c r="X4301" s="11">
        <v>0</v>
      </c>
      <c r="Y4301" s="11">
        <v>0.40414</v>
      </c>
      <c r="Z4301" s="28" t="s">
        <v>35</v>
      </c>
      <c r="AA4301" s="28" t="s">
        <v>35</v>
      </c>
      <c r="AB4301" s="11">
        <v>2.3460000000000002E-2</v>
      </c>
      <c r="AC4301" s="11">
        <v>2.8469999999999999E-2</v>
      </c>
      <c r="AD4301" s="71">
        <f t="shared" ref="AD4301:AD4326" si="204">ROUND(T4301-SUM(G4301:S4301),4)</f>
        <v>1.9900000000000001E-2</v>
      </c>
      <c r="AE4301" s="71">
        <f t="shared" ref="AE4301:AE4326" si="205">ROUND(X4301-SUM(U4301:W4301),4)</f>
        <v>0</v>
      </c>
      <c r="AF4301" s="71">
        <f t="shared" ref="AF4301:AF4326" si="206">ROUND(AC4301-SUM(Z4301:AB4301),4)</f>
        <v>5.0000000000000001E-3</v>
      </c>
      <c r="AG4301" s="277" t="s">
        <v>906</v>
      </c>
      <c r="AH4301" s="277" t="s">
        <v>902</v>
      </c>
      <c r="AI4301" s="276" t="s">
        <v>903</v>
      </c>
      <c r="AJ4301" s="276" t="s">
        <v>904</v>
      </c>
      <c r="AK4301" s="276" t="s">
        <v>375</v>
      </c>
      <c r="AL4301" s="277" t="s">
        <v>192</v>
      </c>
      <c r="AM4301" s="276" t="s">
        <v>877</v>
      </c>
      <c r="AN4301" s="276" t="s">
        <v>518</v>
      </c>
      <c r="AO4301" s="277" t="s">
        <v>519</v>
      </c>
    </row>
    <row r="4302" spans="1:41" ht="15" thickBot="1" x14ac:dyDescent="0.4">
      <c r="A4302" s="8">
        <v>2025</v>
      </c>
      <c r="B4302" s="9" t="s">
        <v>182</v>
      </c>
      <c r="C4302" s="9" t="s">
        <v>192</v>
      </c>
      <c r="D4302" s="9" t="s">
        <v>375</v>
      </c>
      <c r="E4302" s="9" t="s">
        <v>30</v>
      </c>
      <c r="F4302" s="8">
        <v>2033</v>
      </c>
      <c r="G4302" s="11">
        <v>0</v>
      </c>
      <c r="H4302" s="11">
        <v>0</v>
      </c>
      <c r="I4302" s="11">
        <v>3.1690000000000003E-2</v>
      </c>
      <c r="J4302" s="11" t="s">
        <v>35</v>
      </c>
      <c r="K4302" s="11" t="s">
        <v>35</v>
      </c>
      <c r="L4302" s="11">
        <v>2.4809999999999999E-2</v>
      </c>
      <c r="M4302" s="11">
        <v>0</v>
      </c>
      <c r="N4302" s="11">
        <v>2.0910000000000002E-2</v>
      </c>
      <c r="O4302" s="11">
        <v>2.5239999999999999E-2</v>
      </c>
      <c r="P4302" s="11">
        <v>6.5299999999999997E-2</v>
      </c>
      <c r="Q4302" s="11">
        <v>0.18024999999999999</v>
      </c>
      <c r="R4302" s="11">
        <v>3.074E-2</v>
      </c>
      <c r="S4302" s="11" t="s">
        <v>35</v>
      </c>
      <c r="T4302" s="11">
        <v>0.39968999999999999</v>
      </c>
      <c r="U4302" s="11">
        <v>0</v>
      </c>
      <c r="V4302" s="11">
        <v>0</v>
      </c>
      <c r="W4302" s="11">
        <v>0</v>
      </c>
      <c r="X4302" s="11">
        <v>0</v>
      </c>
      <c r="Y4302" s="11">
        <v>0.39968999999999999</v>
      </c>
      <c r="Z4302" s="28" t="s">
        <v>35</v>
      </c>
      <c r="AA4302" s="28" t="s">
        <v>35</v>
      </c>
      <c r="AB4302" s="11">
        <v>2.5260000000000001E-2</v>
      </c>
      <c r="AC4302" s="11">
        <v>3.1559999999999998E-2</v>
      </c>
      <c r="AD4302" s="71">
        <f t="shared" si="204"/>
        <v>2.0799999999999999E-2</v>
      </c>
      <c r="AE4302" s="71">
        <f t="shared" si="205"/>
        <v>0</v>
      </c>
      <c r="AF4302" s="71">
        <f t="shared" si="206"/>
        <v>6.3E-3</v>
      </c>
      <c r="AG4302" s="277" t="s">
        <v>906</v>
      </c>
      <c r="AH4302" s="277" t="s">
        <v>902</v>
      </c>
      <c r="AI4302" s="276" t="s">
        <v>903</v>
      </c>
      <c r="AJ4302" s="276" t="s">
        <v>904</v>
      </c>
      <c r="AK4302" s="276" t="s">
        <v>375</v>
      </c>
      <c r="AL4302" s="277" t="s">
        <v>192</v>
      </c>
      <c r="AM4302" s="276" t="s">
        <v>877</v>
      </c>
      <c r="AN4302" s="276" t="s">
        <v>518</v>
      </c>
      <c r="AO4302" s="277" t="s">
        <v>519</v>
      </c>
    </row>
    <row r="4303" spans="1:41" ht="15" thickBot="1" x14ac:dyDescent="0.4">
      <c r="A4303" s="8">
        <v>2025</v>
      </c>
      <c r="B4303" s="9" t="s">
        <v>182</v>
      </c>
      <c r="C4303" s="9" t="s">
        <v>192</v>
      </c>
      <c r="D4303" s="9" t="s">
        <v>375</v>
      </c>
      <c r="E4303" s="9" t="s">
        <v>30</v>
      </c>
      <c r="F4303" s="8">
        <v>2034</v>
      </c>
      <c r="G4303" s="11">
        <v>0</v>
      </c>
      <c r="H4303" s="11">
        <v>0</v>
      </c>
      <c r="I4303" s="11">
        <v>3.1419999999999997E-2</v>
      </c>
      <c r="J4303" s="11" t="s">
        <v>35</v>
      </c>
      <c r="K4303" s="11" t="s">
        <v>35</v>
      </c>
      <c r="L4303" s="11">
        <v>2.4760000000000001E-2</v>
      </c>
      <c r="M4303" s="11">
        <v>0</v>
      </c>
      <c r="N4303" s="11">
        <v>1.9970000000000002E-2</v>
      </c>
      <c r="O4303" s="11">
        <v>2.3599999999999999E-2</v>
      </c>
      <c r="P4303" s="11">
        <v>6.4490000000000006E-2</v>
      </c>
      <c r="Q4303" s="11">
        <v>0.18113000000000001</v>
      </c>
      <c r="R4303" s="11">
        <v>3.0040000000000001E-2</v>
      </c>
      <c r="S4303" s="11" t="s">
        <v>35</v>
      </c>
      <c r="T4303" s="11">
        <v>0.39899000000000001</v>
      </c>
      <c r="U4303" s="11">
        <v>0</v>
      </c>
      <c r="V4303" s="11">
        <v>0</v>
      </c>
      <c r="W4303" s="11">
        <v>0</v>
      </c>
      <c r="X4303" s="11">
        <v>0</v>
      </c>
      <c r="Y4303" s="11">
        <v>0.39899000000000001</v>
      </c>
      <c r="Z4303" s="28" t="s">
        <v>35</v>
      </c>
      <c r="AA4303" s="28" t="s">
        <v>35</v>
      </c>
      <c r="AB4303" s="11">
        <v>2.588E-2</v>
      </c>
      <c r="AC4303" s="11">
        <v>3.218E-2</v>
      </c>
      <c r="AD4303" s="71">
        <f t="shared" si="204"/>
        <v>2.3599999999999999E-2</v>
      </c>
      <c r="AE4303" s="71">
        <f t="shared" si="205"/>
        <v>0</v>
      </c>
      <c r="AF4303" s="71">
        <f t="shared" si="206"/>
        <v>6.3E-3</v>
      </c>
      <c r="AG4303" s="277" t="s">
        <v>906</v>
      </c>
      <c r="AH4303" s="277" t="s">
        <v>902</v>
      </c>
      <c r="AI4303" s="276" t="s">
        <v>903</v>
      </c>
      <c r="AJ4303" s="276" t="s">
        <v>904</v>
      </c>
      <c r="AK4303" s="276" t="s">
        <v>375</v>
      </c>
      <c r="AL4303" s="277" t="s">
        <v>192</v>
      </c>
      <c r="AM4303" s="276" t="s">
        <v>877</v>
      </c>
      <c r="AN4303" s="276" t="s">
        <v>518</v>
      </c>
      <c r="AO4303" s="277" t="s">
        <v>519</v>
      </c>
    </row>
    <row r="4304" spans="1:41" ht="15" thickBot="1" x14ac:dyDescent="0.4">
      <c r="A4304" s="8">
        <v>2025</v>
      </c>
      <c r="B4304" s="9" t="s">
        <v>182</v>
      </c>
      <c r="C4304" s="9" t="s">
        <v>192</v>
      </c>
      <c r="D4304" s="9" t="s">
        <v>375</v>
      </c>
      <c r="E4304" s="9" t="s">
        <v>30</v>
      </c>
      <c r="F4304" s="8">
        <v>2035</v>
      </c>
      <c r="G4304" s="11">
        <v>0</v>
      </c>
      <c r="H4304" s="11">
        <v>0</v>
      </c>
      <c r="I4304" s="11">
        <v>3.2640000000000002E-2</v>
      </c>
      <c r="J4304" s="11" t="s">
        <v>35</v>
      </c>
      <c r="K4304" s="11" t="s">
        <v>35</v>
      </c>
      <c r="L4304" s="11">
        <v>2.5059999999999999E-2</v>
      </c>
      <c r="M4304" s="11">
        <v>0</v>
      </c>
      <c r="N4304" s="11">
        <v>2.0420000000000001E-2</v>
      </c>
      <c r="O4304" s="11">
        <v>2.2880000000000001E-2</v>
      </c>
      <c r="P4304" s="11">
        <v>6.6220000000000001E-2</v>
      </c>
      <c r="Q4304" s="11">
        <v>0.18052000000000001</v>
      </c>
      <c r="R4304" s="11">
        <v>2.9430000000000001E-2</v>
      </c>
      <c r="S4304" s="11" t="s">
        <v>35</v>
      </c>
      <c r="T4304" s="11">
        <v>0.39998</v>
      </c>
      <c r="U4304" s="11">
        <v>0</v>
      </c>
      <c r="V4304" s="11">
        <v>0</v>
      </c>
      <c r="W4304" s="11">
        <v>0</v>
      </c>
      <c r="X4304" s="11">
        <v>0</v>
      </c>
      <c r="Y4304" s="11">
        <v>0.39998</v>
      </c>
      <c r="Z4304" s="28" t="s">
        <v>35</v>
      </c>
      <c r="AA4304" s="28" t="s">
        <v>35</v>
      </c>
      <c r="AB4304" s="11">
        <v>3.0779999999999998E-2</v>
      </c>
      <c r="AC4304" s="11">
        <v>3.7100000000000001E-2</v>
      </c>
      <c r="AD4304" s="71">
        <f t="shared" si="204"/>
        <v>2.2800000000000001E-2</v>
      </c>
      <c r="AE4304" s="71">
        <f t="shared" si="205"/>
        <v>0</v>
      </c>
      <c r="AF4304" s="71">
        <f t="shared" si="206"/>
        <v>6.3E-3</v>
      </c>
      <c r="AG4304" s="277" t="s">
        <v>906</v>
      </c>
      <c r="AH4304" s="277" t="s">
        <v>902</v>
      </c>
      <c r="AI4304" s="276" t="s">
        <v>903</v>
      </c>
      <c r="AJ4304" s="276" t="s">
        <v>904</v>
      </c>
      <c r="AK4304" s="276" t="s">
        <v>375</v>
      </c>
      <c r="AL4304" s="277" t="s">
        <v>192</v>
      </c>
      <c r="AM4304" s="276" t="s">
        <v>877</v>
      </c>
      <c r="AN4304" s="276" t="s">
        <v>518</v>
      </c>
      <c r="AO4304" s="277" t="s">
        <v>519</v>
      </c>
    </row>
    <row r="4305" spans="1:41" ht="15" thickBot="1" x14ac:dyDescent="0.4">
      <c r="A4305" s="8">
        <v>2025</v>
      </c>
      <c r="B4305" s="9" t="s">
        <v>182</v>
      </c>
      <c r="C4305" s="9" t="s">
        <v>192</v>
      </c>
      <c r="D4305" s="9" t="s">
        <v>375</v>
      </c>
      <c r="E4305" s="9" t="s">
        <v>31</v>
      </c>
      <c r="F4305" s="8">
        <v>2025</v>
      </c>
      <c r="G4305" s="11" t="s">
        <v>381</v>
      </c>
      <c r="H4305" s="11" t="s">
        <v>381</v>
      </c>
      <c r="I4305" s="11" t="s">
        <v>381</v>
      </c>
      <c r="J4305" s="11" t="s">
        <v>381</v>
      </c>
      <c r="K4305" s="11" t="s">
        <v>381</v>
      </c>
      <c r="L4305" s="11" t="s">
        <v>381</v>
      </c>
      <c r="M4305" s="11" t="s">
        <v>381</v>
      </c>
      <c r="N4305" s="11" t="s">
        <v>381</v>
      </c>
      <c r="O4305" s="11" t="s">
        <v>381</v>
      </c>
      <c r="P4305" s="11" t="s">
        <v>381</v>
      </c>
      <c r="Q4305" s="11" t="s">
        <v>381</v>
      </c>
      <c r="R4305" s="11" t="s">
        <v>381</v>
      </c>
      <c r="S4305" s="11" t="s">
        <v>381</v>
      </c>
      <c r="T4305" s="11" t="s">
        <v>381</v>
      </c>
      <c r="U4305" s="11" t="s">
        <v>381</v>
      </c>
      <c r="V4305" s="11" t="s">
        <v>381</v>
      </c>
      <c r="W4305" s="11" t="s">
        <v>381</v>
      </c>
      <c r="X4305" s="11" t="s">
        <v>381</v>
      </c>
      <c r="Y4305" s="11" t="s">
        <v>381</v>
      </c>
      <c r="Z4305" s="28" t="s">
        <v>35</v>
      </c>
      <c r="AA4305" s="28" t="s">
        <v>35</v>
      </c>
      <c r="AB4305" s="11">
        <v>0.13333999999999999</v>
      </c>
      <c r="AC4305" s="11">
        <v>0.22103999999999999</v>
      </c>
      <c r="AD4305" s="71"/>
      <c r="AE4305" s="71"/>
      <c r="AF4305" s="71">
        <f t="shared" si="206"/>
        <v>8.77E-2</v>
      </c>
      <c r="AG4305" s="277" t="s">
        <v>907</v>
      </c>
      <c r="AH4305" s="277" t="s">
        <v>902</v>
      </c>
      <c r="AI4305" s="276" t="s">
        <v>903</v>
      </c>
      <c r="AJ4305" s="276" t="s">
        <v>904</v>
      </c>
      <c r="AK4305" s="276" t="s">
        <v>375</v>
      </c>
      <c r="AL4305" s="277" t="s">
        <v>192</v>
      </c>
      <c r="AM4305" s="276" t="s">
        <v>877</v>
      </c>
      <c r="AN4305" s="276" t="s">
        <v>518</v>
      </c>
      <c r="AO4305" s="277" t="s">
        <v>519</v>
      </c>
    </row>
    <row r="4306" spans="1:41" ht="15" thickBot="1" x14ac:dyDescent="0.4">
      <c r="A4306" s="8">
        <v>2025</v>
      </c>
      <c r="B4306" s="9" t="s">
        <v>182</v>
      </c>
      <c r="C4306" s="9" t="s">
        <v>192</v>
      </c>
      <c r="D4306" s="9" t="s">
        <v>375</v>
      </c>
      <c r="E4306" s="9" t="s">
        <v>31</v>
      </c>
      <c r="F4306" s="8">
        <v>2026</v>
      </c>
      <c r="G4306" s="11" t="s">
        <v>381</v>
      </c>
      <c r="H4306" s="11" t="s">
        <v>381</v>
      </c>
      <c r="I4306" s="11" t="s">
        <v>381</v>
      </c>
      <c r="J4306" s="11" t="s">
        <v>381</v>
      </c>
      <c r="K4306" s="11" t="s">
        <v>381</v>
      </c>
      <c r="L4306" s="11" t="s">
        <v>381</v>
      </c>
      <c r="M4306" s="11" t="s">
        <v>381</v>
      </c>
      <c r="N4306" s="11" t="s">
        <v>381</v>
      </c>
      <c r="O4306" s="11" t="s">
        <v>381</v>
      </c>
      <c r="P4306" s="11" t="s">
        <v>381</v>
      </c>
      <c r="Q4306" s="11" t="s">
        <v>381</v>
      </c>
      <c r="R4306" s="11" t="s">
        <v>381</v>
      </c>
      <c r="S4306" s="11" t="s">
        <v>381</v>
      </c>
      <c r="T4306" s="11" t="s">
        <v>381</v>
      </c>
      <c r="U4306" s="11" t="s">
        <v>381</v>
      </c>
      <c r="V4306" s="11" t="s">
        <v>381</v>
      </c>
      <c r="W4306" s="11" t="s">
        <v>381</v>
      </c>
      <c r="X4306" s="11" t="s">
        <v>381</v>
      </c>
      <c r="Y4306" s="11" t="s">
        <v>381</v>
      </c>
      <c r="Z4306" s="28" t="s">
        <v>35</v>
      </c>
      <c r="AA4306" s="28" t="s">
        <v>35</v>
      </c>
      <c r="AB4306" s="11">
        <v>0.13854</v>
      </c>
      <c r="AC4306" s="11">
        <v>0.21496999999999999</v>
      </c>
      <c r="AD4306" s="71"/>
      <c r="AE4306" s="71"/>
      <c r="AF4306" s="71">
        <f t="shared" si="206"/>
        <v>7.6399999999999996E-2</v>
      </c>
      <c r="AG4306" s="277" t="s">
        <v>907</v>
      </c>
      <c r="AH4306" s="277" t="s">
        <v>902</v>
      </c>
      <c r="AI4306" s="276" t="s">
        <v>903</v>
      </c>
      <c r="AJ4306" s="276" t="s">
        <v>904</v>
      </c>
      <c r="AK4306" s="276" t="s">
        <v>375</v>
      </c>
      <c r="AL4306" s="277" t="s">
        <v>192</v>
      </c>
      <c r="AM4306" s="276" t="s">
        <v>877</v>
      </c>
      <c r="AN4306" s="276" t="s">
        <v>518</v>
      </c>
      <c r="AO4306" s="277" t="s">
        <v>519</v>
      </c>
    </row>
    <row r="4307" spans="1:41" ht="15" thickBot="1" x14ac:dyDescent="0.4">
      <c r="A4307" s="8">
        <v>2025</v>
      </c>
      <c r="B4307" s="9" t="s">
        <v>182</v>
      </c>
      <c r="C4307" s="9" t="s">
        <v>192</v>
      </c>
      <c r="D4307" s="9" t="s">
        <v>375</v>
      </c>
      <c r="E4307" s="9" t="s">
        <v>31</v>
      </c>
      <c r="F4307" s="8">
        <v>2027</v>
      </c>
      <c r="G4307" s="11" t="s">
        <v>381</v>
      </c>
      <c r="H4307" s="11" t="s">
        <v>381</v>
      </c>
      <c r="I4307" s="11" t="s">
        <v>381</v>
      </c>
      <c r="J4307" s="11" t="s">
        <v>381</v>
      </c>
      <c r="K4307" s="11" t="s">
        <v>381</v>
      </c>
      <c r="L4307" s="11" t="s">
        <v>381</v>
      </c>
      <c r="M4307" s="11" t="s">
        <v>381</v>
      </c>
      <c r="N4307" s="11" t="s">
        <v>381</v>
      </c>
      <c r="O4307" s="11" t="s">
        <v>381</v>
      </c>
      <c r="P4307" s="11" t="s">
        <v>381</v>
      </c>
      <c r="Q4307" s="11" t="s">
        <v>381</v>
      </c>
      <c r="R4307" s="11" t="s">
        <v>381</v>
      </c>
      <c r="S4307" s="11" t="s">
        <v>381</v>
      </c>
      <c r="T4307" s="11" t="s">
        <v>381</v>
      </c>
      <c r="U4307" s="11" t="s">
        <v>381</v>
      </c>
      <c r="V4307" s="11" t="s">
        <v>381</v>
      </c>
      <c r="W4307" s="11" t="s">
        <v>381</v>
      </c>
      <c r="X4307" s="11" t="s">
        <v>381</v>
      </c>
      <c r="Y4307" s="11" t="s">
        <v>381</v>
      </c>
      <c r="Z4307" s="28" t="s">
        <v>35</v>
      </c>
      <c r="AA4307" s="28" t="s">
        <v>35</v>
      </c>
      <c r="AB4307" s="11">
        <v>0.14701</v>
      </c>
      <c r="AC4307" s="11">
        <v>0.22414000000000001</v>
      </c>
      <c r="AD4307" s="71"/>
      <c r="AE4307" s="71"/>
      <c r="AF4307" s="71">
        <f t="shared" si="206"/>
        <v>7.7100000000000002E-2</v>
      </c>
      <c r="AG4307" s="277" t="s">
        <v>907</v>
      </c>
      <c r="AH4307" s="277" t="s">
        <v>902</v>
      </c>
      <c r="AI4307" s="276" t="s">
        <v>903</v>
      </c>
      <c r="AJ4307" s="276" t="s">
        <v>904</v>
      </c>
      <c r="AK4307" s="276" t="s">
        <v>375</v>
      </c>
      <c r="AL4307" s="277" t="s">
        <v>192</v>
      </c>
      <c r="AM4307" s="276" t="s">
        <v>877</v>
      </c>
      <c r="AN4307" s="276" t="s">
        <v>518</v>
      </c>
      <c r="AO4307" s="277" t="s">
        <v>519</v>
      </c>
    </row>
    <row r="4308" spans="1:41" ht="15" thickBot="1" x14ac:dyDescent="0.4">
      <c r="A4308" s="8">
        <v>2025</v>
      </c>
      <c r="B4308" s="9" t="s">
        <v>182</v>
      </c>
      <c r="C4308" s="9" t="s">
        <v>192</v>
      </c>
      <c r="D4308" s="9" t="s">
        <v>375</v>
      </c>
      <c r="E4308" s="9" t="s">
        <v>31</v>
      </c>
      <c r="F4308" s="8">
        <v>2028</v>
      </c>
      <c r="G4308" s="11" t="s">
        <v>381</v>
      </c>
      <c r="H4308" s="11" t="s">
        <v>381</v>
      </c>
      <c r="I4308" s="11" t="s">
        <v>381</v>
      </c>
      <c r="J4308" s="11" t="s">
        <v>381</v>
      </c>
      <c r="K4308" s="11" t="s">
        <v>381</v>
      </c>
      <c r="L4308" s="11" t="s">
        <v>381</v>
      </c>
      <c r="M4308" s="11" t="s">
        <v>381</v>
      </c>
      <c r="N4308" s="11" t="s">
        <v>381</v>
      </c>
      <c r="O4308" s="11" t="s">
        <v>381</v>
      </c>
      <c r="P4308" s="11" t="s">
        <v>381</v>
      </c>
      <c r="Q4308" s="11" t="s">
        <v>381</v>
      </c>
      <c r="R4308" s="11" t="s">
        <v>381</v>
      </c>
      <c r="S4308" s="11" t="s">
        <v>381</v>
      </c>
      <c r="T4308" s="11" t="s">
        <v>381</v>
      </c>
      <c r="U4308" s="11" t="s">
        <v>381</v>
      </c>
      <c r="V4308" s="11" t="s">
        <v>381</v>
      </c>
      <c r="W4308" s="11" t="s">
        <v>381</v>
      </c>
      <c r="X4308" s="11" t="s">
        <v>381</v>
      </c>
      <c r="Y4308" s="11" t="s">
        <v>381</v>
      </c>
      <c r="Z4308" s="28" t="s">
        <v>35</v>
      </c>
      <c r="AA4308" s="28" t="s">
        <v>35</v>
      </c>
      <c r="AB4308" s="11">
        <v>0.13761999999999999</v>
      </c>
      <c r="AC4308" s="11">
        <v>0.21854000000000001</v>
      </c>
      <c r="AD4308" s="71"/>
      <c r="AE4308" s="71"/>
      <c r="AF4308" s="71">
        <f t="shared" si="206"/>
        <v>8.09E-2</v>
      </c>
      <c r="AG4308" s="277" t="s">
        <v>907</v>
      </c>
      <c r="AH4308" s="277" t="s">
        <v>902</v>
      </c>
      <c r="AI4308" s="276" t="s">
        <v>903</v>
      </c>
      <c r="AJ4308" s="276" t="s">
        <v>904</v>
      </c>
      <c r="AK4308" s="276" t="s">
        <v>375</v>
      </c>
      <c r="AL4308" s="277" t="s">
        <v>192</v>
      </c>
      <c r="AM4308" s="276" t="s">
        <v>877</v>
      </c>
      <c r="AN4308" s="276" t="s">
        <v>518</v>
      </c>
      <c r="AO4308" s="277" t="s">
        <v>519</v>
      </c>
    </row>
    <row r="4309" spans="1:41" ht="15" thickBot="1" x14ac:dyDescent="0.4">
      <c r="A4309" s="8">
        <v>2025</v>
      </c>
      <c r="B4309" s="9" t="s">
        <v>182</v>
      </c>
      <c r="C4309" s="9" t="s">
        <v>192</v>
      </c>
      <c r="D4309" s="9" t="s">
        <v>375</v>
      </c>
      <c r="E4309" s="9" t="s">
        <v>31</v>
      </c>
      <c r="F4309" s="8">
        <v>2029</v>
      </c>
      <c r="G4309" s="11" t="s">
        <v>381</v>
      </c>
      <c r="H4309" s="11" t="s">
        <v>381</v>
      </c>
      <c r="I4309" s="11" t="s">
        <v>381</v>
      </c>
      <c r="J4309" s="11" t="s">
        <v>381</v>
      </c>
      <c r="K4309" s="11" t="s">
        <v>381</v>
      </c>
      <c r="L4309" s="11" t="s">
        <v>381</v>
      </c>
      <c r="M4309" s="11" t="s">
        <v>381</v>
      </c>
      <c r="N4309" s="11" t="s">
        <v>381</v>
      </c>
      <c r="O4309" s="11" t="s">
        <v>381</v>
      </c>
      <c r="P4309" s="11" t="s">
        <v>381</v>
      </c>
      <c r="Q4309" s="11" t="s">
        <v>381</v>
      </c>
      <c r="R4309" s="11" t="s">
        <v>381</v>
      </c>
      <c r="S4309" s="11" t="s">
        <v>381</v>
      </c>
      <c r="T4309" s="11" t="s">
        <v>381</v>
      </c>
      <c r="U4309" s="11" t="s">
        <v>381</v>
      </c>
      <c r="V4309" s="11" t="s">
        <v>381</v>
      </c>
      <c r="W4309" s="11" t="s">
        <v>381</v>
      </c>
      <c r="X4309" s="11" t="s">
        <v>381</v>
      </c>
      <c r="Y4309" s="11" t="s">
        <v>381</v>
      </c>
      <c r="Z4309" s="28" t="s">
        <v>35</v>
      </c>
      <c r="AA4309" s="28" t="s">
        <v>35</v>
      </c>
      <c r="AB4309" s="11">
        <v>0.12218999999999999</v>
      </c>
      <c r="AC4309" s="11">
        <v>0.20729</v>
      </c>
      <c r="AD4309" s="71"/>
      <c r="AE4309" s="71"/>
      <c r="AF4309" s="71">
        <f t="shared" si="206"/>
        <v>8.5099999999999995E-2</v>
      </c>
      <c r="AG4309" s="277" t="s">
        <v>907</v>
      </c>
      <c r="AH4309" s="277" t="s">
        <v>902</v>
      </c>
      <c r="AI4309" s="276" t="s">
        <v>903</v>
      </c>
      <c r="AJ4309" s="276" t="s">
        <v>904</v>
      </c>
      <c r="AK4309" s="276" t="s">
        <v>375</v>
      </c>
      <c r="AL4309" s="277" t="s">
        <v>192</v>
      </c>
      <c r="AM4309" s="276" t="s">
        <v>877</v>
      </c>
      <c r="AN4309" s="276" t="s">
        <v>518</v>
      </c>
      <c r="AO4309" s="277" t="s">
        <v>519</v>
      </c>
    </row>
    <row r="4310" spans="1:41" ht="15" thickBot="1" x14ac:dyDescent="0.4">
      <c r="A4310" s="8">
        <v>2025</v>
      </c>
      <c r="B4310" s="9" t="s">
        <v>182</v>
      </c>
      <c r="C4310" s="9" t="s">
        <v>192</v>
      </c>
      <c r="D4310" s="9" t="s">
        <v>375</v>
      </c>
      <c r="E4310" s="9" t="s">
        <v>31</v>
      </c>
      <c r="F4310" s="8">
        <v>2030</v>
      </c>
      <c r="G4310" s="11" t="s">
        <v>381</v>
      </c>
      <c r="H4310" s="11" t="s">
        <v>381</v>
      </c>
      <c r="I4310" s="11" t="s">
        <v>381</v>
      </c>
      <c r="J4310" s="11" t="s">
        <v>381</v>
      </c>
      <c r="K4310" s="11" t="s">
        <v>381</v>
      </c>
      <c r="L4310" s="11" t="s">
        <v>381</v>
      </c>
      <c r="M4310" s="11" t="s">
        <v>381</v>
      </c>
      <c r="N4310" s="11" t="s">
        <v>381</v>
      </c>
      <c r="O4310" s="11" t="s">
        <v>381</v>
      </c>
      <c r="P4310" s="11" t="s">
        <v>381</v>
      </c>
      <c r="Q4310" s="11" t="s">
        <v>381</v>
      </c>
      <c r="R4310" s="11" t="s">
        <v>381</v>
      </c>
      <c r="S4310" s="11" t="s">
        <v>381</v>
      </c>
      <c r="T4310" s="11" t="s">
        <v>381</v>
      </c>
      <c r="U4310" s="11" t="s">
        <v>381</v>
      </c>
      <c r="V4310" s="11" t="s">
        <v>381</v>
      </c>
      <c r="W4310" s="11" t="s">
        <v>381</v>
      </c>
      <c r="X4310" s="11" t="s">
        <v>381</v>
      </c>
      <c r="Y4310" s="11" t="s">
        <v>381</v>
      </c>
      <c r="Z4310" s="28" t="s">
        <v>35</v>
      </c>
      <c r="AA4310" s="28" t="s">
        <v>35</v>
      </c>
      <c r="AB4310" s="11">
        <v>0.11457000000000001</v>
      </c>
      <c r="AC4310" s="11">
        <v>0.20519000000000001</v>
      </c>
      <c r="AD4310" s="71"/>
      <c r="AE4310" s="71"/>
      <c r="AF4310" s="71">
        <f t="shared" si="206"/>
        <v>9.06E-2</v>
      </c>
      <c r="AG4310" s="277" t="s">
        <v>907</v>
      </c>
      <c r="AH4310" s="277" t="s">
        <v>902</v>
      </c>
      <c r="AI4310" s="276" t="s">
        <v>903</v>
      </c>
      <c r="AJ4310" s="276" t="s">
        <v>904</v>
      </c>
      <c r="AK4310" s="276" t="s">
        <v>375</v>
      </c>
      <c r="AL4310" s="277" t="s">
        <v>192</v>
      </c>
      <c r="AM4310" s="276" t="s">
        <v>877</v>
      </c>
      <c r="AN4310" s="276" t="s">
        <v>518</v>
      </c>
      <c r="AO4310" s="277" t="s">
        <v>519</v>
      </c>
    </row>
    <row r="4311" spans="1:41" ht="15" thickBot="1" x14ac:dyDescent="0.4">
      <c r="A4311" s="8">
        <v>2025</v>
      </c>
      <c r="B4311" s="9" t="s">
        <v>182</v>
      </c>
      <c r="C4311" s="9" t="s">
        <v>192</v>
      </c>
      <c r="D4311" s="9" t="s">
        <v>375</v>
      </c>
      <c r="E4311" s="9" t="s">
        <v>31</v>
      </c>
      <c r="F4311" s="8">
        <v>2031</v>
      </c>
      <c r="G4311" s="11" t="s">
        <v>381</v>
      </c>
      <c r="H4311" s="11" t="s">
        <v>381</v>
      </c>
      <c r="I4311" s="11" t="s">
        <v>381</v>
      </c>
      <c r="J4311" s="11" t="s">
        <v>381</v>
      </c>
      <c r="K4311" s="11" t="s">
        <v>381</v>
      </c>
      <c r="L4311" s="11" t="s">
        <v>381</v>
      </c>
      <c r="M4311" s="11" t="s">
        <v>381</v>
      </c>
      <c r="N4311" s="11" t="s">
        <v>381</v>
      </c>
      <c r="O4311" s="11" t="s">
        <v>381</v>
      </c>
      <c r="P4311" s="11" t="s">
        <v>381</v>
      </c>
      <c r="Q4311" s="11" t="s">
        <v>381</v>
      </c>
      <c r="R4311" s="11" t="s">
        <v>381</v>
      </c>
      <c r="S4311" s="11" t="s">
        <v>381</v>
      </c>
      <c r="T4311" s="11" t="s">
        <v>381</v>
      </c>
      <c r="U4311" s="11" t="s">
        <v>381</v>
      </c>
      <c r="V4311" s="11" t="s">
        <v>381</v>
      </c>
      <c r="W4311" s="11" t="s">
        <v>381</v>
      </c>
      <c r="X4311" s="11" t="s">
        <v>381</v>
      </c>
      <c r="Y4311" s="11" t="s">
        <v>381</v>
      </c>
      <c r="Z4311" s="28" t="s">
        <v>35</v>
      </c>
      <c r="AA4311" s="28" t="s">
        <v>35</v>
      </c>
      <c r="AB4311" s="11">
        <v>0.12475</v>
      </c>
      <c r="AC4311" s="11">
        <v>0.20205999999999999</v>
      </c>
      <c r="AD4311" s="71"/>
      <c r="AE4311" s="71"/>
      <c r="AF4311" s="71">
        <f t="shared" si="206"/>
        <v>7.7299999999999994E-2</v>
      </c>
      <c r="AG4311" s="277" t="s">
        <v>907</v>
      </c>
      <c r="AH4311" s="277" t="s">
        <v>902</v>
      </c>
      <c r="AI4311" s="276" t="s">
        <v>903</v>
      </c>
      <c r="AJ4311" s="276" t="s">
        <v>904</v>
      </c>
      <c r="AK4311" s="276" t="s">
        <v>375</v>
      </c>
      <c r="AL4311" s="277" t="s">
        <v>192</v>
      </c>
      <c r="AM4311" s="276" t="s">
        <v>877</v>
      </c>
      <c r="AN4311" s="276" t="s">
        <v>518</v>
      </c>
      <c r="AO4311" s="277" t="s">
        <v>519</v>
      </c>
    </row>
    <row r="4312" spans="1:41" ht="15" thickBot="1" x14ac:dyDescent="0.4">
      <c r="A4312" s="8">
        <v>2025</v>
      </c>
      <c r="B4312" s="9" t="s">
        <v>182</v>
      </c>
      <c r="C4312" s="9" t="s">
        <v>192</v>
      </c>
      <c r="D4312" s="9" t="s">
        <v>375</v>
      </c>
      <c r="E4312" s="9" t="s">
        <v>31</v>
      </c>
      <c r="F4312" s="8">
        <v>2032</v>
      </c>
      <c r="G4312" s="11" t="s">
        <v>381</v>
      </c>
      <c r="H4312" s="11" t="s">
        <v>381</v>
      </c>
      <c r="I4312" s="11" t="s">
        <v>381</v>
      </c>
      <c r="J4312" s="11" t="s">
        <v>381</v>
      </c>
      <c r="K4312" s="11" t="s">
        <v>381</v>
      </c>
      <c r="L4312" s="11" t="s">
        <v>381</v>
      </c>
      <c r="M4312" s="11" t="s">
        <v>381</v>
      </c>
      <c r="N4312" s="11" t="s">
        <v>381</v>
      </c>
      <c r="O4312" s="11" t="s">
        <v>381</v>
      </c>
      <c r="P4312" s="11" t="s">
        <v>381</v>
      </c>
      <c r="Q4312" s="11" t="s">
        <v>381</v>
      </c>
      <c r="R4312" s="11" t="s">
        <v>381</v>
      </c>
      <c r="S4312" s="11" t="s">
        <v>381</v>
      </c>
      <c r="T4312" s="11" t="s">
        <v>381</v>
      </c>
      <c r="U4312" s="11" t="s">
        <v>381</v>
      </c>
      <c r="V4312" s="11" t="s">
        <v>381</v>
      </c>
      <c r="W4312" s="11" t="s">
        <v>381</v>
      </c>
      <c r="X4312" s="11" t="s">
        <v>381</v>
      </c>
      <c r="Y4312" s="11" t="s">
        <v>381</v>
      </c>
      <c r="Z4312" s="28" t="s">
        <v>35</v>
      </c>
      <c r="AA4312" s="28" t="s">
        <v>35</v>
      </c>
      <c r="AB4312" s="11">
        <v>0.14029</v>
      </c>
      <c r="AC4312" s="11">
        <v>0.22286</v>
      </c>
      <c r="AD4312" s="71"/>
      <c r="AE4312" s="71"/>
      <c r="AF4312" s="71">
        <f t="shared" si="206"/>
        <v>8.2600000000000007E-2</v>
      </c>
      <c r="AG4312" s="277" t="s">
        <v>907</v>
      </c>
      <c r="AH4312" s="277" t="s">
        <v>902</v>
      </c>
      <c r="AI4312" s="276" t="s">
        <v>903</v>
      </c>
      <c r="AJ4312" s="276" t="s">
        <v>904</v>
      </c>
      <c r="AK4312" s="276" t="s">
        <v>375</v>
      </c>
      <c r="AL4312" s="277" t="s">
        <v>192</v>
      </c>
      <c r="AM4312" s="276" t="s">
        <v>877</v>
      </c>
      <c r="AN4312" s="276" t="s">
        <v>518</v>
      </c>
      <c r="AO4312" s="277" t="s">
        <v>519</v>
      </c>
    </row>
    <row r="4313" spans="1:41" ht="15" thickBot="1" x14ac:dyDescent="0.4">
      <c r="A4313" s="8">
        <v>2025</v>
      </c>
      <c r="B4313" s="9" t="s">
        <v>182</v>
      </c>
      <c r="C4313" s="9" t="s">
        <v>192</v>
      </c>
      <c r="D4313" s="9" t="s">
        <v>375</v>
      </c>
      <c r="E4313" s="9" t="s">
        <v>31</v>
      </c>
      <c r="F4313" s="8">
        <v>2033</v>
      </c>
      <c r="G4313" s="11" t="s">
        <v>381</v>
      </c>
      <c r="H4313" s="11" t="s">
        <v>381</v>
      </c>
      <c r="I4313" s="11" t="s">
        <v>381</v>
      </c>
      <c r="J4313" s="11" t="s">
        <v>381</v>
      </c>
      <c r="K4313" s="11" t="s">
        <v>381</v>
      </c>
      <c r="L4313" s="11" t="s">
        <v>381</v>
      </c>
      <c r="M4313" s="11" t="s">
        <v>381</v>
      </c>
      <c r="N4313" s="11" t="s">
        <v>381</v>
      </c>
      <c r="O4313" s="11" t="s">
        <v>381</v>
      </c>
      <c r="P4313" s="11" t="s">
        <v>381</v>
      </c>
      <c r="Q4313" s="11" t="s">
        <v>381</v>
      </c>
      <c r="R4313" s="11" t="s">
        <v>381</v>
      </c>
      <c r="S4313" s="11" t="s">
        <v>381</v>
      </c>
      <c r="T4313" s="11" t="s">
        <v>381</v>
      </c>
      <c r="U4313" s="11" t="s">
        <v>381</v>
      </c>
      <c r="V4313" s="11" t="s">
        <v>381</v>
      </c>
      <c r="W4313" s="11" t="s">
        <v>381</v>
      </c>
      <c r="X4313" s="11" t="s">
        <v>381</v>
      </c>
      <c r="Y4313" s="11" t="s">
        <v>381</v>
      </c>
      <c r="Z4313" s="28" t="s">
        <v>35</v>
      </c>
      <c r="AA4313" s="28" t="s">
        <v>35</v>
      </c>
      <c r="AB4313" s="11">
        <v>0.14632000000000001</v>
      </c>
      <c r="AC4313" s="11">
        <v>0.23555999999999999</v>
      </c>
      <c r="AD4313" s="71"/>
      <c r="AE4313" s="71"/>
      <c r="AF4313" s="71">
        <f t="shared" si="206"/>
        <v>8.9200000000000002E-2</v>
      </c>
      <c r="AG4313" s="277" t="s">
        <v>907</v>
      </c>
      <c r="AH4313" s="277" t="s">
        <v>902</v>
      </c>
      <c r="AI4313" s="276" t="s">
        <v>903</v>
      </c>
      <c r="AJ4313" s="276" t="s">
        <v>904</v>
      </c>
      <c r="AK4313" s="276" t="s">
        <v>375</v>
      </c>
      <c r="AL4313" s="277" t="s">
        <v>192</v>
      </c>
      <c r="AM4313" s="276" t="s">
        <v>877</v>
      </c>
      <c r="AN4313" s="276" t="s">
        <v>518</v>
      </c>
      <c r="AO4313" s="277" t="s">
        <v>519</v>
      </c>
    </row>
    <row r="4314" spans="1:41" ht="15" thickBot="1" x14ac:dyDescent="0.4">
      <c r="A4314" s="8">
        <v>2025</v>
      </c>
      <c r="B4314" s="9" t="s">
        <v>182</v>
      </c>
      <c r="C4314" s="9" t="s">
        <v>192</v>
      </c>
      <c r="D4314" s="9" t="s">
        <v>375</v>
      </c>
      <c r="E4314" s="9" t="s">
        <v>31</v>
      </c>
      <c r="F4314" s="8">
        <v>2034</v>
      </c>
      <c r="G4314" s="11" t="s">
        <v>381</v>
      </c>
      <c r="H4314" s="11" t="s">
        <v>381</v>
      </c>
      <c r="I4314" s="11" t="s">
        <v>381</v>
      </c>
      <c r="J4314" s="11" t="s">
        <v>381</v>
      </c>
      <c r="K4314" s="11" t="s">
        <v>381</v>
      </c>
      <c r="L4314" s="11" t="s">
        <v>381</v>
      </c>
      <c r="M4314" s="11" t="s">
        <v>381</v>
      </c>
      <c r="N4314" s="11" t="s">
        <v>381</v>
      </c>
      <c r="O4314" s="11" t="s">
        <v>381</v>
      </c>
      <c r="P4314" s="11" t="s">
        <v>381</v>
      </c>
      <c r="Q4314" s="11" t="s">
        <v>381</v>
      </c>
      <c r="R4314" s="11" t="s">
        <v>381</v>
      </c>
      <c r="S4314" s="11" t="s">
        <v>381</v>
      </c>
      <c r="T4314" s="11" t="s">
        <v>381</v>
      </c>
      <c r="U4314" s="11" t="s">
        <v>381</v>
      </c>
      <c r="V4314" s="11" t="s">
        <v>381</v>
      </c>
      <c r="W4314" s="11" t="s">
        <v>381</v>
      </c>
      <c r="X4314" s="11" t="s">
        <v>381</v>
      </c>
      <c r="Y4314" s="11" t="s">
        <v>381</v>
      </c>
      <c r="Z4314" s="28" t="s">
        <v>35</v>
      </c>
      <c r="AA4314" s="28" t="s">
        <v>35</v>
      </c>
      <c r="AB4314" s="11">
        <v>0.14953</v>
      </c>
      <c r="AC4314" s="11">
        <v>0.24678</v>
      </c>
      <c r="AD4314" s="71"/>
      <c r="AE4314" s="71"/>
      <c r="AF4314" s="71">
        <f t="shared" si="206"/>
        <v>9.7299999999999998E-2</v>
      </c>
      <c r="AG4314" s="277" t="s">
        <v>907</v>
      </c>
      <c r="AH4314" s="277" t="s">
        <v>902</v>
      </c>
      <c r="AI4314" s="276" t="s">
        <v>903</v>
      </c>
      <c r="AJ4314" s="276" t="s">
        <v>904</v>
      </c>
      <c r="AK4314" s="276" t="s">
        <v>375</v>
      </c>
      <c r="AL4314" s="277" t="s">
        <v>192</v>
      </c>
      <c r="AM4314" s="276" t="s">
        <v>877</v>
      </c>
      <c r="AN4314" s="276" t="s">
        <v>518</v>
      </c>
      <c r="AO4314" s="277" t="s">
        <v>519</v>
      </c>
    </row>
    <row r="4315" spans="1:41" ht="15" thickBot="1" x14ac:dyDescent="0.4">
      <c r="A4315" s="8">
        <v>2025</v>
      </c>
      <c r="B4315" s="9" t="s">
        <v>182</v>
      </c>
      <c r="C4315" s="9" t="s">
        <v>192</v>
      </c>
      <c r="D4315" s="9" t="s">
        <v>375</v>
      </c>
      <c r="E4315" s="9" t="s">
        <v>31</v>
      </c>
      <c r="F4315" s="8">
        <v>2035</v>
      </c>
      <c r="G4315" s="11" t="s">
        <v>381</v>
      </c>
      <c r="H4315" s="11" t="s">
        <v>381</v>
      </c>
      <c r="I4315" s="11" t="s">
        <v>381</v>
      </c>
      <c r="J4315" s="11" t="s">
        <v>381</v>
      </c>
      <c r="K4315" s="11" t="s">
        <v>381</v>
      </c>
      <c r="L4315" s="11" t="s">
        <v>381</v>
      </c>
      <c r="M4315" s="11" t="s">
        <v>381</v>
      </c>
      <c r="N4315" s="11" t="s">
        <v>381</v>
      </c>
      <c r="O4315" s="11" t="s">
        <v>381</v>
      </c>
      <c r="P4315" s="11" t="s">
        <v>381</v>
      </c>
      <c r="Q4315" s="11" t="s">
        <v>381</v>
      </c>
      <c r="R4315" s="11" t="s">
        <v>381</v>
      </c>
      <c r="S4315" s="11" t="s">
        <v>381</v>
      </c>
      <c r="T4315" s="11" t="s">
        <v>381</v>
      </c>
      <c r="U4315" s="11" t="s">
        <v>381</v>
      </c>
      <c r="V4315" s="11" t="s">
        <v>381</v>
      </c>
      <c r="W4315" s="11" t="s">
        <v>381</v>
      </c>
      <c r="X4315" s="11" t="s">
        <v>381</v>
      </c>
      <c r="Y4315" s="11" t="s">
        <v>381</v>
      </c>
      <c r="Z4315" s="28" t="s">
        <v>35</v>
      </c>
      <c r="AA4315" s="28" t="s">
        <v>35</v>
      </c>
      <c r="AB4315" s="11">
        <v>0.15065000000000001</v>
      </c>
      <c r="AC4315" s="11">
        <v>0.26232</v>
      </c>
      <c r="AD4315" s="71"/>
      <c r="AE4315" s="71"/>
      <c r="AF4315" s="71">
        <f t="shared" si="206"/>
        <v>0.11169999999999999</v>
      </c>
      <c r="AG4315" s="277" t="s">
        <v>907</v>
      </c>
      <c r="AH4315" s="277" t="s">
        <v>902</v>
      </c>
      <c r="AI4315" s="276" t="s">
        <v>903</v>
      </c>
      <c r="AJ4315" s="276" t="s">
        <v>904</v>
      </c>
      <c r="AK4315" s="276" t="s">
        <v>375</v>
      </c>
      <c r="AL4315" s="277" t="s">
        <v>192</v>
      </c>
      <c r="AM4315" s="276" t="s">
        <v>877</v>
      </c>
      <c r="AN4315" s="276" t="s">
        <v>518</v>
      </c>
      <c r="AO4315" s="277" t="s">
        <v>519</v>
      </c>
    </row>
    <row r="4316" spans="1:41" ht="15" thickBot="1" x14ac:dyDescent="0.4">
      <c r="A4316" s="8">
        <v>2025</v>
      </c>
      <c r="B4316" s="9" t="s">
        <v>182</v>
      </c>
      <c r="C4316" s="9" t="s">
        <v>192</v>
      </c>
      <c r="D4316" s="9" t="s">
        <v>375</v>
      </c>
      <c r="E4316" s="9" t="s">
        <v>32</v>
      </c>
      <c r="F4316" s="8">
        <v>2025</v>
      </c>
      <c r="G4316" s="11">
        <v>0</v>
      </c>
      <c r="H4316" s="11">
        <v>0</v>
      </c>
      <c r="I4316" s="11">
        <v>8.8270000000000001E-2</v>
      </c>
      <c r="J4316" s="11" t="s">
        <v>35</v>
      </c>
      <c r="K4316" s="11" t="s">
        <v>35</v>
      </c>
      <c r="L4316" s="11">
        <v>9.4890000000000002E-2</v>
      </c>
      <c r="M4316" s="11">
        <v>0</v>
      </c>
      <c r="N4316" s="11">
        <v>0.60726000000000002</v>
      </c>
      <c r="O4316" s="11">
        <v>5.9800000000000001E-3</v>
      </c>
      <c r="P4316" s="11">
        <v>0.56479000000000001</v>
      </c>
      <c r="Q4316" s="11">
        <v>0.49064000000000002</v>
      </c>
      <c r="R4316" s="11">
        <v>6.9800000000000001E-3</v>
      </c>
      <c r="S4316" s="11" t="s">
        <v>35</v>
      </c>
      <c r="T4316" s="11">
        <v>1.85931</v>
      </c>
      <c r="U4316" s="11">
        <v>0</v>
      </c>
      <c r="V4316" s="11">
        <v>0</v>
      </c>
      <c r="W4316" s="11">
        <v>0</v>
      </c>
      <c r="X4316" s="11">
        <v>0</v>
      </c>
      <c r="Y4316" s="11">
        <v>1.85931</v>
      </c>
      <c r="Z4316" s="28" t="s">
        <v>35</v>
      </c>
      <c r="AA4316" s="28" t="s">
        <v>35</v>
      </c>
      <c r="AB4316" s="11">
        <v>0.27975</v>
      </c>
      <c r="AC4316" s="11">
        <v>0.60877999999999999</v>
      </c>
      <c r="AD4316" s="71">
        <f t="shared" si="204"/>
        <v>5.0000000000000001E-4</v>
      </c>
      <c r="AE4316" s="71">
        <f t="shared" si="205"/>
        <v>0</v>
      </c>
      <c r="AF4316" s="71">
        <f t="shared" si="206"/>
        <v>0.32900000000000001</v>
      </c>
      <c r="AG4316" s="277" t="s">
        <v>908</v>
      </c>
      <c r="AH4316" s="277" t="s">
        <v>902</v>
      </c>
      <c r="AI4316" s="276" t="s">
        <v>903</v>
      </c>
      <c r="AJ4316" s="276" t="s">
        <v>904</v>
      </c>
      <c r="AK4316" s="276" t="s">
        <v>375</v>
      </c>
      <c r="AL4316" s="277" t="s">
        <v>192</v>
      </c>
      <c r="AM4316" s="276" t="s">
        <v>877</v>
      </c>
      <c r="AN4316" s="276" t="s">
        <v>518</v>
      </c>
      <c r="AO4316" s="277" t="s">
        <v>519</v>
      </c>
    </row>
    <row r="4317" spans="1:41" ht="15" thickBot="1" x14ac:dyDescent="0.4">
      <c r="A4317" s="8">
        <v>2025</v>
      </c>
      <c r="B4317" s="9" t="s">
        <v>182</v>
      </c>
      <c r="C4317" s="9" t="s">
        <v>192</v>
      </c>
      <c r="D4317" s="9" t="s">
        <v>375</v>
      </c>
      <c r="E4317" s="9" t="s">
        <v>32</v>
      </c>
      <c r="F4317" s="8">
        <v>2026</v>
      </c>
      <c r="G4317" s="11">
        <v>0</v>
      </c>
      <c r="H4317" s="11">
        <v>0</v>
      </c>
      <c r="I4317" s="11">
        <v>0.17668</v>
      </c>
      <c r="J4317" s="11" t="s">
        <v>35</v>
      </c>
      <c r="K4317" s="11" t="s">
        <v>35</v>
      </c>
      <c r="L4317" s="11">
        <v>0.15825</v>
      </c>
      <c r="M4317" s="11">
        <v>0</v>
      </c>
      <c r="N4317" s="11">
        <v>0.49763000000000002</v>
      </c>
      <c r="O4317" s="11">
        <v>6.3899999999999998E-3</v>
      </c>
      <c r="P4317" s="11">
        <v>0.47987000000000002</v>
      </c>
      <c r="Q4317" s="11">
        <v>0.60409999999999997</v>
      </c>
      <c r="R4317" s="11">
        <v>1.7930000000000001E-2</v>
      </c>
      <c r="S4317" s="11" t="s">
        <v>35</v>
      </c>
      <c r="T4317" s="11">
        <v>1.9411</v>
      </c>
      <c r="U4317" s="11">
        <v>0</v>
      </c>
      <c r="V4317" s="11">
        <v>0</v>
      </c>
      <c r="W4317" s="11">
        <v>0</v>
      </c>
      <c r="X4317" s="11">
        <v>0</v>
      </c>
      <c r="Y4317" s="11">
        <v>1.9411</v>
      </c>
      <c r="Z4317" s="28" t="s">
        <v>35</v>
      </c>
      <c r="AA4317" s="28" t="s">
        <v>35</v>
      </c>
      <c r="AB4317" s="11">
        <v>0.34893999999999997</v>
      </c>
      <c r="AC4317" s="11">
        <v>0.76087000000000005</v>
      </c>
      <c r="AD4317" s="71">
        <f t="shared" si="204"/>
        <v>2.9999999999999997E-4</v>
      </c>
      <c r="AE4317" s="71">
        <f t="shared" si="205"/>
        <v>0</v>
      </c>
      <c r="AF4317" s="71">
        <f t="shared" si="206"/>
        <v>0.41189999999999999</v>
      </c>
      <c r="AG4317" s="277" t="s">
        <v>908</v>
      </c>
      <c r="AH4317" s="277" t="s">
        <v>902</v>
      </c>
      <c r="AI4317" s="276" t="s">
        <v>903</v>
      </c>
      <c r="AJ4317" s="276" t="s">
        <v>904</v>
      </c>
      <c r="AK4317" s="276" t="s">
        <v>375</v>
      </c>
      <c r="AL4317" s="277" t="s">
        <v>192</v>
      </c>
      <c r="AM4317" s="276" t="s">
        <v>877</v>
      </c>
      <c r="AN4317" s="276" t="s">
        <v>518</v>
      </c>
      <c r="AO4317" s="277" t="s">
        <v>519</v>
      </c>
    </row>
    <row r="4318" spans="1:41" ht="15" thickBot="1" x14ac:dyDescent="0.4">
      <c r="A4318" s="8">
        <v>2025</v>
      </c>
      <c r="B4318" s="9" t="s">
        <v>182</v>
      </c>
      <c r="C4318" s="9" t="s">
        <v>192</v>
      </c>
      <c r="D4318" s="9" t="s">
        <v>375</v>
      </c>
      <c r="E4318" s="9" t="s">
        <v>32</v>
      </c>
      <c r="F4318" s="8">
        <v>2027</v>
      </c>
      <c r="G4318" s="11">
        <v>0</v>
      </c>
      <c r="H4318" s="11">
        <v>0</v>
      </c>
      <c r="I4318" s="11">
        <v>0.32693</v>
      </c>
      <c r="J4318" s="11" t="s">
        <v>35</v>
      </c>
      <c r="K4318" s="11" t="s">
        <v>35</v>
      </c>
      <c r="L4318" s="11">
        <v>0.36520999999999998</v>
      </c>
      <c r="M4318" s="11">
        <v>0</v>
      </c>
      <c r="N4318" s="11">
        <v>0.41388999999999998</v>
      </c>
      <c r="O4318" s="11">
        <v>0.13985</v>
      </c>
      <c r="P4318" s="11">
        <v>0.61994000000000005</v>
      </c>
      <c r="Q4318" s="11">
        <v>0.90939999999999999</v>
      </c>
      <c r="R4318" s="11">
        <v>7.3270000000000002E-2</v>
      </c>
      <c r="S4318" s="11" t="s">
        <v>35</v>
      </c>
      <c r="T4318" s="11">
        <v>2.8489900000000001</v>
      </c>
      <c r="U4318" s="11">
        <v>0</v>
      </c>
      <c r="V4318" s="11">
        <v>0</v>
      </c>
      <c r="W4318" s="11">
        <v>0</v>
      </c>
      <c r="X4318" s="11">
        <v>0</v>
      </c>
      <c r="Y4318" s="11">
        <v>2.8489900000000001</v>
      </c>
      <c r="Z4318" s="28" t="s">
        <v>35</v>
      </c>
      <c r="AA4318" s="28" t="s">
        <v>35</v>
      </c>
      <c r="AB4318" s="11">
        <v>0.45655000000000001</v>
      </c>
      <c r="AC4318" s="11">
        <v>0.89166000000000001</v>
      </c>
      <c r="AD4318" s="71">
        <f t="shared" si="204"/>
        <v>5.0000000000000001E-4</v>
      </c>
      <c r="AE4318" s="71">
        <f t="shared" si="205"/>
        <v>0</v>
      </c>
      <c r="AF4318" s="71">
        <f t="shared" si="206"/>
        <v>0.43509999999999999</v>
      </c>
      <c r="AG4318" s="277" t="s">
        <v>908</v>
      </c>
      <c r="AH4318" s="277" t="s">
        <v>902</v>
      </c>
      <c r="AI4318" s="276" t="s">
        <v>903</v>
      </c>
      <c r="AJ4318" s="276" t="s">
        <v>904</v>
      </c>
      <c r="AK4318" s="276" t="s">
        <v>375</v>
      </c>
      <c r="AL4318" s="277" t="s">
        <v>192</v>
      </c>
      <c r="AM4318" s="276" t="s">
        <v>877</v>
      </c>
      <c r="AN4318" s="276" t="s">
        <v>518</v>
      </c>
      <c r="AO4318" s="277" t="s">
        <v>519</v>
      </c>
    </row>
    <row r="4319" spans="1:41" ht="15" thickBot="1" x14ac:dyDescent="0.4">
      <c r="A4319" s="8">
        <v>2025</v>
      </c>
      <c r="B4319" s="9" t="s">
        <v>182</v>
      </c>
      <c r="C4319" s="9" t="s">
        <v>192</v>
      </c>
      <c r="D4319" s="9" t="s">
        <v>375</v>
      </c>
      <c r="E4319" s="9" t="s">
        <v>32</v>
      </c>
      <c r="F4319" s="8">
        <v>2028</v>
      </c>
      <c r="G4319" s="11">
        <v>0</v>
      </c>
      <c r="H4319" s="11">
        <v>0</v>
      </c>
      <c r="I4319" s="11">
        <v>0.23451</v>
      </c>
      <c r="J4319" s="11" t="s">
        <v>35</v>
      </c>
      <c r="K4319" s="11" t="s">
        <v>35</v>
      </c>
      <c r="L4319" s="11">
        <v>0.29776000000000002</v>
      </c>
      <c r="M4319" s="11">
        <v>0</v>
      </c>
      <c r="N4319" s="11">
        <v>0.68140000000000001</v>
      </c>
      <c r="O4319" s="11">
        <v>0.18493999999999999</v>
      </c>
      <c r="P4319" s="11">
        <v>0.90081</v>
      </c>
      <c r="Q4319" s="11">
        <v>1.2270399999999999</v>
      </c>
      <c r="R4319" s="11">
        <v>0.18196000000000001</v>
      </c>
      <c r="S4319" s="11" t="s">
        <v>35</v>
      </c>
      <c r="T4319" s="11">
        <v>3.7107000000000001</v>
      </c>
      <c r="U4319" s="11">
        <v>0</v>
      </c>
      <c r="V4319" s="11">
        <v>0</v>
      </c>
      <c r="W4319" s="11">
        <v>0</v>
      </c>
      <c r="X4319" s="11">
        <v>0</v>
      </c>
      <c r="Y4319" s="11">
        <v>3.7107000000000001</v>
      </c>
      <c r="Z4319" s="28" t="s">
        <v>35</v>
      </c>
      <c r="AA4319" s="28" t="s">
        <v>35</v>
      </c>
      <c r="AB4319" s="11">
        <v>0.36024</v>
      </c>
      <c r="AC4319" s="11">
        <v>0.63343000000000005</v>
      </c>
      <c r="AD4319" s="71">
        <f t="shared" si="204"/>
        <v>2.3E-3</v>
      </c>
      <c r="AE4319" s="71">
        <f t="shared" si="205"/>
        <v>0</v>
      </c>
      <c r="AF4319" s="71">
        <f t="shared" si="206"/>
        <v>0.2732</v>
      </c>
      <c r="AG4319" s="277" t="s">
        <v>908</v>
      </c>
      <c r="AH4319" s="277" t="s">
        <v>902</v>
      </c>
      <c r="AI4319" s="276" t="s">
        <v>903</v>
      </c>
      <c r="AJ4319" s="276" t="s">
        <v>904</v>
      </c>
      <c r="AK4319" s="276" t="s">
        <v>375</v>
      </c>
      <c r="AL4319" s="277" t="s">
        <v>192</v>
      </c>
      <c r="AM4319" s="276" t="s">
        <v>877</v>
      </c>
      <c r="AN4319" s="276" t="s">
        <v>518</v>
      </c>
      <c r="AO4319" s="277" t="s">
        <v>519</v>
      </c>
    </row>
    <row r="4320" spans="1:41" ht="15" thickBot="1" x14ac:dyDescent="0.4">
      <c r="A4320" s="8">
        <v>2025</v>
      </c>
      <c r="B4320" s="9" t="s">
        <v>182</v>
      </c>
      <c r="C4320" s="9" t="s">
        <v>192</v>
      </c>
      <c r="D4320" s="9" t="s">
        <v>375</v>
      </c>
      <c r="E4320" s="9" t="s">
        <v>32</v>
      </c>
      <c r="F4320" s="8">
        <v>2029</v>
      </c>
      <c r="G4320" s="11">
        <v>0</v>
      </c>
      <c r="H4320" s="11">
        <v>0</v>
      </c>
      <c r="I4320" s="11">
        <v>0.28794999999999998</v>
      </c>
      <c r="J4320" s="11" t="s">
        <v>35</v>
      </c>
      <c r="K4320" s="11" t="s">
        <v>35</v>
      </c>
      <c r="L4320" s="11">
        <v>0.24082999999999999</v>
      </c>
      <c r="M4320" s="11">
        <v>0</v>
      </c>
      <c r="N4320" s="11">
        <v>0.35733999999999999</v>
      </c>
      <c r="O4320" s="11">
        <v>0.16356999999999999</v>
      </c>
      <c r="P4320" s="11">
        <v>0.86339999999999995</v>
      </c>
      <c r="Q4320" s="11">
        <v>1.4150799999999999</v>
      </c>
      <c r="R4320" s="11">
        <v>0.32976</v>
      </c>
      <c r="S4320" s="11" t="s">
        <v>35</v>
      </c>
      <c r="T4320" s="11">
        <v>3.6588099999999999</v>
      </c>
      <c r="U4320" s="11">
        <v>0</v>
      </c>
      <c r="V4320" s="11">
        <v>0</v>
      </c>
      <c r="W4320" s="11">
        <v>0</v>
      </c>
      <c r="X4320" s="11">
        <v>0</v>
      </c>
      <c r="Y4320" s="11">
        <v>3.6588099999999999</v>
      </c>
      <c r="Z4320" s="28" t="s">
        <v>35</v>
      </c>
      <c r="AA4320" s="28" t="s">
        <v>35</v>
      </c>
      <c r="AB4320" s="11">
        <v>0.36997999999999998</v>
      </c>
      <c r="AC4320" s="11">
        <v>0.65149000000000001</v>
      </c>
      <c r="AD4320" s="71">
        <f t="shared" si="204"/>
        <v>8.9999999999999998E-4</v>
      </c>
      <c r="AE4320" s="71">
        <f t="shared" si="205"/>
        <v>0</v>
      </c>
      <c r="AF4320" s="71">
        <f t="shared" si="206"/>
        <v>0.28149999999999997</v>
      </c>
      <c r="AG4320" s="277" t="s">
        <v>908</v>
      </c>
      <c r="AH4320" s="277" t="s">
        <v>902</v>
      </c>
      <c r="AI4320" s="276" t="s">
        <v>903</v>
      </c>
      <c r="AJ4320" s="276" t="s">
        <v>904</v>
      </c>
      <c r="AK4320" s="276" t="s">
        <v>375</v>
      </c>
      <c r="AL4320" s="277" t="s">
        <v>192</v>
      </c>
      <c r="AM4320" s="276" t="s">
        <v>877</v>
      </c>
      <c r="AN4320" s="276" t="s">
        <v>518</v>
      </c>
      <c r="AO4320" s="277" t="s">
        <v>519</v>
      </c>
    </row>
    <row r="4321" spans="1:41" ht="15" thickBot="1" x14ac:dyDescent="0.4">
      <c r="A4321" s="8">
        <v>2025</v>
      </c>
      <c r="B4321" s="9" t="s">
        <v>182</v>
      </c>
      <c r="C4321" s="9" t="s">
        <v>192</v>
      </c>
      <c r="D4321" s="9" t="s">
        <v>375</v>
      </c>
      <c r="E4321" s="9" t="s">
        <v>32</v>
      </c>
      <c r="F4321" s="8">
        <v>2030</v>
      </c>
      <c r="G4321" s="11">
        <v>0</v>
      </c>
      <c r="H4321" s="11">
        <v>0</v>
      </c>
      <c r="I4321" s="11">
        <v>0.61719999999999997</v>
      </c>
      <c r="J4321" s="11" t="s">
        <v>35</v>
      </c>
      <c r="K4321" s="11" t="s">
        <v>35</v>
      </c>
      <c r="L4321" s="11">
        <v>0.40344000000000002</v>
      </c>
      <c r="M4321" s="11">
        <v>0</v>
      </c>
      <c r="N4321" s="11">
        <v>0.17155999999999999</v>
      </c>
      <c r="O4321" s="11">
        <v>0.2263</v>
      </c>
      <c r="P4321" s="11">
        <v>0.82691999999999999</v>
      </c>
      <c r="Q4321" s="11">
        <v>1.3230599999999999</v>
      </c>
      <c r="R4321" s="11">
        <v>0.31406000000000001</v>
      </c>
      <c r="S4321" s="11" t="s">
        <v>35</v>
      </c>
      <c r="T4321" s="11">
        <v>3.88592</v>
      </c>
      <c r="U4321" s="11">
        <v>0</v>
      </c>
      <c r="V4321" s="11">
        <v>0</v>
      </c>
      <c r="W4321" s="11">
        <v>0</v>
      </c>
      <c r="X4321" s="11">
        <v>0</v>
      </c>
      <c r="Y4321" s="11">
        <v>3.88592</v>
      </c>
      <c r="Z4321" s="28" t="s">
        <v>35</v>
      </c>
      <c r="AA4321" s="28" t="s">
        <v>35</v>
      </c>
      <c r="AB4321" s="11">
        <v>0.37830999999999998</v>
      </c>
      <c r="AC4321" s="11">
        <v>0.50763000000000003</v>
      </c>
      <c r="AD4321" s="71">
        <f t="shared" si="204"/>
        <v>3.3999999999999998E-3</v>
      </c>
      <c r="AE4321" s="71">
        <f t="shared" si="205"/>
        <v>0</v>
      </c>
      <c r="AF4321" s="71">
        <f t="shared" si="206"/>
        <v>0.1293</v>
      </c>
      <c r="AG4321" s="277" t="s">
        <v>908</v>
      </c>
      <c r="AH4321" s="277" t="s">
        <v>902</v>
      </c>
      <c r="AI4321" s="276" t="s">
        <v>903</v>
      </c>
      <c r="AJ4321" s="276" t="s">
        <v>904</v>
      </c>
      <c r="AK4321" s="276" t="s">
        <v>375</v>
      </c>
      <c r="AL4321" s="277" t="s">
        <v>192</v>
      </c>
      <c r="AM4321" s="276" t="s">
        <v>877</v>
      </c>
      <c r="AN4321" s="276" t="s">
        <v>518</v>
      </c>
      <c r="AO4321" s="277" t="s">
        <v>519</v>
      </c>
    </row>
    <row r="4322" spans="1:41" ht="15" thickBot="1" x14ac:dyDescent="0.4">
      <c r="A4322" s="8">
        <v>2025</v>
      </c>
      <c r="B4322" s="9" t="s">
        <v>182</v>
      </c>
      <c r="C4322" s="9" t="s">
        <v>192</v>
      </c>
      <c r="D4322" s="9" t="s">
        <v>375</v>
      </c>
      <c r="E4322" s="9" t="s">
        <v>32</v>
      </c>
      <c r="F4322" s="8">
        <v>2031</v>
      </c>
      <c r="G4322" s="11">
        <v>0</v>
      </c>
      <c r="H4322" s="11">
        <v>0</v>
      </c>
      <c r="I4322" s="11">
        <v>0.28832999999999998</v>
      </c>
      <c r="J4322" s="11" t="s">
        <v>35</v>
      </c>
      <c r="K4322" s="11" t="s">
        <v>35</v>
      </c>
      <c r="L4322" s="11">
        <v>0.30523</v>
      </c>
      <c r="M4322" s="11">
        <v>0</v>
      </c>
      <c r="N4322" s="11">
        <v>0.21054999999999999</v>
      </c>
      <c r="O4322" s="11">
        <v>0.42363000000000001</v>
      </c>
      <c r="P4322" s="11">
        <v>0.84282999999999997</v>
      </c>
      <c r="Q4322" s="11">
        <v>1.6578599999999999</v>
      </c>
      <c r="R4322" s="11">
        <v>0.39291999999999999</v>
      </c>
      <c r="S4322" s="11" t="s">
        <v>35</v>
      </c>
      <c r="T4322" s="11">
        <v>4.12826</v>
      </c>
      <c r="U4322" s="11">
        <v>0</v>
      </c>
      <c r="V4322" s="11">
        <v>0</v>
      </c>
      <c r="W4322" s="11">
        <v>0</v>
      </c>
      <c r="X4322" s="11">
        <v>0</v>
      </c>
      <c r="Y4322" s="11">
        <v>4.12826</v>
      </c>
      <c r="Z4322" s="28" t="s">
        <v>35</v>
      </c>
      <c r="AA4322" s="28" t="s">
        <v>35</v>
      </c>
      <c r="AB4322" s="11">
        <v>0.30675999999999998</v>
      </c>
      <c r="AC4322" s="11">
        <v>0.41498000000000002</v>
      </c>
      <c r="AD4322" s="71">
        <f t="shared" si="204"/>
        <v>6.8999999999999999E-3</v>
      </c>
      <c r="AE4322" s="71">
        <f t="shared" si="205"/>
        <v>0</v>
      </c>
      <c r="AF4322" s="71">
        <f t="shared" si="206"/>
        <v>0.1082</v>
      </c>
      <c r="AG4322" s="277" t="s">
        <v>908</v>
      </c>
      <c r="AH4322" s="277" t="s">
        <v>902</v>
      </c>
      <c r="AI4322" s="276" t="s">
        <v>903</v>
      </c>
      <c r="AJ4322" s="276" t="s">
        <v>904</v>
      </c>
      <c r="AK4322" s="276" t="s">
        <v>375</v>
      </c>
      <c r="AL4322" s="277" t="s">
        <v>192</v>
      </c>
      <c r="AM4322" s="276" t="s">
        <v>877</v>
      </c>
      <c r="AN4322" s="276" t="s">
        <v>518</v>
      </c>
      <c r="AO4322" s="277" t="s">
        <v>519</v>
      </c>
    </row>
    <row r="4323" spans="1:41" ht="15" thickBot="1" x14ac:dyDescent="0.4">
      <c r="A4323" s="8">
        <v>2025</v>
      </c>
      <c r="B4323" s="9" t="s">
        <v>182</v>
      </c>
      <c r="C4323" s="9" t="s">
        <v>192</v>
      </c>
      <c r="D4323" s="9" t="s">
        <v>375</v>
      </c>
      <c r="E4323" s="9" t="s">
        <v>32</v>
      </c>
      <c r="F4323" s="8">
        <v>2032</v>
      </c>
      <c r="G4323" s="11">
        <v>0</v>
      </c>
      <c r="H4323" s="11">
        <v>0</v>
      </c>
      <c r="I4323" s="11">
        <v>0.27078000000000002</v>
      </c>
      <c r="J4323" s="11" t="s">
        <v>35</v>
      </c>
      <c r="K4323" s="11" t="s">
        <v>35</v>
      </c>
      <c r="L4323" s="11">
        <v>0.29353000000000001</v>
      </c>
      <c r="M4323" s="11">
        <v>0</v>
      </c>
      <c r="N4323" s="11">
        <v>5.5870000000000003E-2</v>
      </c>
      <c r="O4323" s="11">
        <v>0.34300999999999998</v>
      </c>
      <c r="P4323" s="11">
        <v>1.2154</v>
      </c>
      <c r="Q4323" s="11">
        <v>1.65882</v>
      </c>
      <c r="R4323" s="11">
        <v>0.59733000000000003</v>
      </c>
      <c r="S4323" s="11" t="s">
        <v>35</v>
      </c>
      <c r="T4323" s="11">
        <v>4.4392699999999996</v>
      </c>
      <c r="U4323" s="11">
        <v>0</v>
      </c>
      <c r="V4323" s="11">
        <v>0</v>
      </c>
      <c r="W4323" s="11">
        <v>0</v>
      </c>
      <c r="X4323" s="11">
        <v>0</v>
      </c>
      <c r="Y4323" s="11">
        <v>4.4392699999999996</v>
      </c>
      <c r="Z4323" s="28" t="s">
        <v>35</v>
      </c>
      <c r="AA4323" s="28" t="s">
        <v>35</v>
      </c>
      <c r="AB4323" s="11">
        <v>0.25641999999999998</v>
      </c>
      <c r="AC4323" s="11">
        <v>0.29725000000000001</v>
      </c>
      <c r="AD4323" s="71">
        <f t="shared" si="204"/>
        <v>4.4999999999999997E-3</v>
      </c>
      <c r="AE4323" s="71">
        <f t="shared" si="205"/>
        <v>0</v>
      </c>
      <c r="AF4323" s="71">
        <f t="shared" si="206"/>
        <v>4.0800000000000003E-2</v>
      </c>
      <c r="AG4323" s="277" t="s">
        <v>908</v>
      </c>
      <c r="AH4323" s="277" t="s">
        <v>902</v>
      </c>
      <c r="AI4323" s="276" t="s">
        <v>903</v>
      </c>
      <c r="AJ4323" s="276" t="s">
        <v>904</v>
      </c>
      <c r="AK4323" s="276" t="s">
        <v>375</v>
      </c>
      <c r="AL4323" s="277" t="s">
        <v>192</v>
      </c>
      <c r="AM4323" s="276" t="s">
        <v>877</v>
      </c>
      <c r="AN4323" s="276" t="s">
        <v>518</v>
      </c>
      <c r="AO4323" s="277" t="s">
        <v>519</v>
      </c>
    </row>
    <row r="4324" spans="1:41" ht="15" thickBot="1" x14ac:dyDescent="0.4">
      <c r="A4324" s="8">
        <v>2025</v>
      </c>
      <c r="B4324" s="9" t="s">
        <v>182</v>
      </c>
      <c r="C4324" s="9" t="s">
        <v>192</v>
      </c>
      <c r="D4324" s="9" t="s">
        <v>375</v>
      </c>
      <c r="E4324" s="9" t="s">
        <v>32</v>
      </c>
      <c r="F4324" s="8">
        <v>2033</v>
      </c>
      <c r="G4324" s="11">
        <v>0</v>
      </c>
      <c r="H4324" s="11">
        <v>0</v>
      </c>
      <c r="I4324" s="11">
        <v>0.32518000000000002</v>
      </c>
      <c r="J4324" s="11" t="s">
        <v>35</v>
      </c>
      <c r="K4324" s="11" t="s">
        <v>35</v>
      </c>
      <c r="L4324" s="11">
        <v>0.36724000000000001</v>
      </c>
      <c r="M4324" s="11">
        <v>0</v>
      </c>
      <c r="N4324" s="11">
        <v>2.4309999999999998E-2</v>
      </c>
      <c r="O4324" s="11">
        <v>0.26474999999999999</v>
      </c>
      <c r="P4324" s="11">
        <v>0.81098999999999999</v>
      </c>
      <c r="Q4324" s="11">
        <v>1.6688400000000001</v>
      </c>
      <c r="R4324" s="11">
        <v>0.45462000000000002</v>
      </c>
      <c r="S4324" s="11" t="s">
        <v>35</v>
      </c>
      <c r="T4324" s="11">
        <v>3.9241999999999999</v>
      </c>
      <c r="U4324" s="11">
        <v>0</v>
      </c>
      <c r="V4324" s="11">
        <v>0</v>
      </c>
      <c r="W4324" s="11">
        <v>0</v>
      </c>
      <c r="X4324" s="11">
        <v>0</v>
      </c>
      <c r="Y4324" s="11">
        <v>3.9241999999999999</v>
      </c>
      <c r="Z4324" s="28" t="s">
        <v>35</v>
      </c>
      <c r="AA4324" s="28" t="s">
        <v>35</v>
      </c>
      <c r="AB4324" s="11">
        <v>0.22789000000000001</v>
      </c>
      <c r="AC4324" s="11">
        <v>0.44607000000000002</v>
      </c>
      <c r="AD4324" s="71">
        <f t="shared" si="204"/>
        <v>8.3000000000000001E-3</v>
      </c>
      <c r="AE4324" s="71">
        <f t="shared" si="205"/>
        <v>0</v>
      </c>
      <c r="AF4324" s="71">
        <f t="shared" si="206"/>
        <v>0.21820000000000001</v>
      </c>
      <c r="AG4324" s="277" t="s">
        <v>908</v>
      </c>
      <c r="AH4324" s="277" t="s">
        <v>902</v>
      </c>
      <c r="AI4324" s="276" t="s">
        <v>903</v>
      </c>
      <c r="AJ4324" s="276" t="s">
        <v>904</v>
      </c>
      <c r="AK4324" s="276" t="s">
        <v>375</v>
      </c>
      <c r="AL4324" s="277" t="s">
        <v>192</v>
      </c>
      <c r="AM4324" s="276" t="s">
        <v>877</v>
      </c>
      <c r="AN4324" s="276" t="s">
        <v>518</v>
      </c>
      <c r="AO4324" s="277" t="s">
        <v>519</v>
      </c>
    </row>
    <row r="4325" spans="1:41" ht="15" thickBot="1" x14ac:dyDescent="0.4">
      <c r="A4325" s="8">
        <v>2025</v>
      </c>
      <c r="B4325" s="9" t="s">
        <v>182</v>
      </c>
      <c r="C4325" s="9" t="s">
        <v>192</v>
      </c>
      <c r="D4325" s="9" t="s">
        <v>375</v>
      </c>
      <c r="E4325" s="9" t="s">
        <v>32</v>
      </c>
      <c r="F4325" s="8">
        <v>2034</v>
      </c>
      <c r="G4325" s="11">
        <v>0</v>
      </c>
      <c r="H4325" s="11">
        <v>0</v>
      </c>
      <c r="I4325" s="11">
        <v>0.24887000000000001</v>
      </c>
      <c r="J4325" s="11" t="s">
        <v>35</v>
      </c>
      <c r="K4325" s="11" t="s">
        <v>35</v>
      </c>
      <c r="L4325" s="11">
        <v>0.27217999999999998</v>
      </c>
      <c r="M4325" s="11">
        <v>0</v>
      </c>
      <c r="N4325" s="11">
        <v>0.12852</v>
      </c>
      <c r="O4325" s="11">
        <v>0.48588999999999999</v>
      </c>
      <c r="P4325" s="11">
        <v>0.56599999999999995</v>
      </c>
      <c r="Q4325" s="11">
        <v>1.8448</v>
      </c>
      <c r="R4325" s="11">
        <v>0.42242000000000002</v>
      </c>
      <c r="S4325" s="11" t="s">
        <v>35</v>
      </c>
      <c r="T4325" s="11">
        <v>3.98536</v>
      </c>
      <c r="U4325" s="11">
        <v>0</v>
      </c>
      <c r="V4325" s="11">
        <v>0</v>
      </c>
      <c r="W4325" s="11">
        <v>0</v>
      </c>
      <c r="X4325" s="11">
        <v>0</v>
      </c>
      <c r="Y4325" s="11">
        <v>3.98536</v>
      </c>
      <c r="Z4325" s="28" t="s">
        <v>35</v>
      </c>
      <c r="AA4325" s="28" t="s">
        <v>35</v>
      </c>
      <c r="AB4325" s="11">
        <v>0.11057</v>
      </c>
      <c r="AC4325" s="11">
        <v>0.34121000000000001</v>
      </c>
      <c r="AD4325" s="71">
        <f t="shared" si="204"/>
        <v>1.67E-2</v>
      </c>
      <c r="AE4325" s="71">
        <f t="shared" si="205"/>
        <v>0</v>
      </c>
      <c r="AF4325" s="71">
        <f t="shared" si="206"/>
        <v>0.2306</v>
      </c>
      <c r="AG4325" s="277" t="s">
        <v>908</v>
      </c>
      <c r="AH4325" s="277" t="s">
        <v>902</v>
      </c>
      <c r="AI4325" s="276" t="s">
        <v>903</v>
      </c>
      <c r="AJ4325" s="276" t="s">
        <v>904</v>
      </c>
      <c r="AK4325" s="276" t="s">
        <v>375</v>
      </c>
      <c r="AL4325" s="277" t="s">
        <v>192</v>
      </c>
      <c r="AM4325" s="276" t="s">
        <v>877</v>
      </c>
      <c r="AN4325" s="276" t="s">
        <v>518</v>
      </c>
      <c r="AO4325" s="277" t="s">
        <v>519</v>
      </c>
    </row>
    <row r="4326" spans="1:41" ht="15" thickBot="1" x14ac:dyDescent="0.4">
      <c r="A4326" s="8">
        <v>2025</v>
      </c>
      <c r="B4326" s="9" t="s">
        <v>182</v>
      </c>
      <c r="C4326" s="9" t="s">
        <v>192</v>
      </c>
      <c r="D4326" s="9" t="s">
        <v>375</v>
      </c>
      <c r="E4326" s="9" t="s">
        <v>32</v>
      </c>
      <c r="F4326" s="8">
        <v>2035</v>
      </c>
      <c r="G4326" s="11">
        <v>0</v>
      </c>
      <c r="H4326" s="11">
        <v>0</v>
      </c>
      <c r="I4326" s="11">
        <v>0.21068999999999999</v>
      </c>
      <c r="J4326" s="11" t="s">
        <v>35</v>
      </c>
      <c r="K4326" s="11" t="s">
        <v>35</v>
      </c>
      <c r="L4326" s="11">
        <v>0.21732000000000001</v>
      </c>
      <c r="M4326" s="11">
        <v>0</v>
      </c>
      <c r="N4326" s="11">
        <v>0.13955000000000001</v>
      </c>
      <c r="O4326" s="11">
        <v>0.42468</v>
      </c>
      <c r="P4326" s="11">
        <v>1.11897</v>
      </c>
      <c r="Q4326" s="11">
        <v>1.77691</v>
      </c>
      <c r="R4326" s="11">
        <v>0.33096999999999999</v>
      </c>
      <c r="S4326" s="11" t="s">
        <v>35</v>
      </c>
      <c r="T4326" s="11">
        <v>4.3792099999999996</v>
      </c>
      <c r="U4326" s="11">
        <v>0</v>
      </c>
      <c r="V4326" s="11">
        <v>0</v>
      </c>
      <c r="W4326" s="11">
        <v>0</v>
      </c>
      <c r="X4326" s="11">
        <v>0</v>
      </c>
      <c r="Y4326" s="11">
        <v>4.3792099999999996</v>
      </c>
      <c r="Z4326" s="28" t="s">
        <v>35</v>
      </c>
      <c r="AA4326" s="28" t="s">
        <v>35</v>
      </c>
      <c r="AB4326" s="11">
        <v>0.32580999999999999</v>
      </c>
      <c r="AC4326" s="11">
        <v>0.54940999999999995</v>
      </c>
      <c r="AD4326" s="71">
        <f t="shared" si="204"/>
        <v>0.16009999999999999</v>
      </c>
      <c r="AE4326" s="71">
        <f t="shared" si="205"/>
        <v>0</v>
      </c>
      <c r="AF4326" s="71">
        <f t="shared" si="206"/>
        <v>0.22359999999999999</v>
      </c>
      <c r="AG4326" s="277" t="s">
        <v>908</v>
      </c>
      <c r="AH4326" s="277" t="s">
        <v>902</v>
      </c>
      <c r="AI4326" s="276" t="s">
        <v>903</v>
      </c>
      <c r="AJ4326" s="276" t="s">
        <v>904</v>
      </c>
      <c r="AK4326" s="276" t="s">
        <v>375</v>
      </c>
      <c r="AL4326" s="277" t="s">
        <v>192</v>
      </c>
      <c r="AM4326" s="276" t="s">
        <v>877</v>
      </c>
      <c r="AN4326" s="276" t="s">
        <v>518</v>
      </c>
      <c r="AO4326" s="277" t="s">
        <v>519</v>
      </c>
    </row>
    <row r="4327" spans="1:41" x14ac:dyDescent="0.35">
      <c r="G4327" s="293"/>
      <c r="H4327" s="293"/>
      <c r="I4327" s="293"/>
      <c r="J4327" s="293"/>
      <c r="K4327" s="293"/>
      <c r="L4327" s="293"/>
      <c r="M4327" s="293"/>
      <c r="N4327" s="293"/>
      <c r="O4327" s="293"/>
      <c r="P4327" s="293"/>
      <c r="Q4327" s="293"/>
      <c r="R4327" s="293"/>
      <c r="S4327" s="293"/>
      <c r="T4327" s="293"/>
      <c r="U4327" s="293"/>
      <c r="V4327" s="293"/>
      <c r="W4327" s="293"/>
      <c r="X4327" s="293"/>
      <c r="Y4327" s="293"/>
      <c r="Z4327" s="293"/>
      <c r="AA4327" s="293"/>
      <c r="AB4327" s="293"/>
      <c r="AC4327" s="293"/>
    </row>
  </sheetData>
  <autoFilter ref="B4:AF4326" xr:uid="{657A315C-78EE-4E90-B936-1F407544C8B8}"/>
  <mergeCells count="8">
    <mergeCell ref="AH1:AO1"/>
    <mergeCell ref="AD1:AF2"/>
    <mergeCell ref="G1:T1"/>
    <mergeCell ref="U1:X1"/>
    <mergeCell ref="Z1:AC1"/>
    <mergeCell ref="H2:I2"/>
    <mergeCell ref="J2:L2"/>
    <mergeCell ref="N2:S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86B38-1E18-436A-9A7D-562BF8E5F204}">
  <dimension ref="A1:AG140"/>
  <sheetViews>
    <sheetView showGridLines="0" topLeftCell="C1" zoomScale="90" zoomScaleNormal="90" workbookViewId="0">
      <selection activeCell="AB12" sqref="AB12"/>
    </sheetView>
  </sheetViews>
  <sheetFormatPr baseColWidth="10" defaultRowHeight="14.5" x14ac:dyDescent="0.35"/>
  <cols>
    <col min="1" max="1" width="18.54296875" customWidth="1"/>
    <col min="2" max="2" width="34.54296875" customWidth="1"/>
    <col min="3" max="11" width="11.1796875" customWidth="1"/>
    <col min="12" max="12" width="15.54296875" customWidth="1"/>
    <col min="13" max="13" width="18.26953125" customWidth="1"/>
    <col min="14" max="14" width="11.1796875" customWidth="1"/>
    <col min="15" max="15" width="12.1796875" customWidth="1"/>
    <col min="21" max="21" width="12.453125" customWidth="1"/>
    <col min="26" max="28" width="7.453125" customWidth="1"/>
    <col min="34" max="34" width="15.26953125" customWidth="1"/>
  </cols>
  <sheetData>
    <row r="1" spans="1:33" ht="15" x14ac:dyDescent="0.35">
      <c r="A1" s="388" t="s">
        <v>936</v>
      </c>
      <c r="B1" s="389"/>
      <c r="C1" s="389"/>
      <c r="D1" s="389"/>
      <c r="E1" s="389"/>
      <c r="F1" s="389"/>
      <c r="G1" s="389"/>
      <c r="H1" s="389"/>
      <c r="I1" s="390"/>
      <c r="J1" s="272" t="s">
        <v>402</v>
      </c>
      <c r="N1" s="63" t="str">
        <f>'Depart annuel'!P1</f>
        <v>Contrairement à l'open data national, le champ exclut :</v>
      </c>
      <c r="O1" s="57"/>
      <c r="P1" s="57"/>
      <c r="Q1" s="57"/>
      <c r="R1" s="57"/>
      <c r="T1" s="201" t="s">
        <v>239</v>
      </c>
      <c r="U1" s="89" t="s">
        <v>240</v>
      </c>
      <c r="V1" s="57"/>
      <c r="W1" s="57"/>
      <c r="X1" s="57"/>
      <c r="Y1" s="57"/>
      <c r="Z1" s="57"/>
      <c r="AA1" s="57"/>
      <c r="AB1" s="57"/>
      <c r="AC1" s="57"/>
      <c r="AD1" s="57"/>
      <c r="AE1" s="57"/>
      <c r="AF1" s="57"/>
      <c r="AG1" s="64"/>
    </row>
    <row r="2" spans="1:33" ht="30.75" customHeight="1" x14ac:dyDescent="0.35">
      <c r="A2" s="393" t="s">
        <v>390</v>
      </c>
      <c r="B2" s="393"/>
      <c r="C2" s="393"/>
      <c r="D2" s="393"/>
      <c r="E2" s="393"/>
      <c r="F2" s="393"/>
      <c r="G2" s="393"/>
      <c r="H2" s="393"/>
      <c r="I2" s="394"/>
      <c r="J2" s="391" t="s">
        <v>389</v>
      </c>
      <c r="K2" s="391"/>
      <c r="L2" s="391"/>
      <c r="M2" s="392"/>
      <c r="N2" s="98" t="str">
        <f>'Depart annuel'!P2</f>
        <v>- les trois établissements École nationale supérieure Louis Lumière, École nationale supérieure des arts et techniques du théâtre et Universcience, en raison de leurs filières spécifiques et de leurs faibles effectifs d’enseignants chercheurs,</v>
      </c>
      <c r="O2" s="58"/>
      <c r="P2" s="58"/>
      <c r="Q2" s="58"/>
      <c r="R2" s="58"/>
      <c r="S2" s="58"/>
      <c r="T2" s="58"/>
      <c r="U2" s="58"/>
      <c r="V2" s="58"/>
      <c r="W2" s="58"/>
      <c r="X2" s="58"/>
      <c r="Y2" s="58"/>
      <c r="Z2" s="58"/>
      <c r="AA2" s="58"/>
      <c r="AB2" s="58"/>
      <c r="AC2" s="58"/>
      <c r="AD2" s="58"/>
      <c r="AE2" s="58"/>
      <c r="AF2" s="58"/>
      <c r="AG2" s="65"/>
    </row>
    <row r="3" spans="1:33" ht="15" customHeight="1" x14ac:dyDescent="0.35">
      <c r="A3" s="393"/>
      <c r="B3" s="393"/>
      <c r="C3" s="393"/>
      <c r="D3" s="393"/>
      <c r="E3" s="393"/>
      <c r="F3" s="393"/>
      <c r="G3" s="393"/>
      <c r="H3" s="393"/>
      <c r="I3" s="394"/>
      <c r="N3" s="99" t="str">
        <f>'Depart annuel'!P3</f>
        <v>- et les écoles Casa de Velázquez de Madrid et École française d'Athènes</v>
      </c>
      <c r="O3" s="58"/>
      <c r="P3" s="58"/>
      <c r="Q3" s="58"/>
      <c r="R3" s="58"/>
      <c r="S3" s="58"/>
      <c r="T3" s="58"/>
      <c r="U3" s="58"/>
      <c r="V3" s="58"/>
      <c r="W3" s="58"/>
      <c r="X3" s="58"/>
      <c r="Y3" s="58"/>
      <c r="Z3" s="58"/>
      <c r="AA3" s="58"/>
      <c r="AB3" s="58"/>
      <c r="AC3" s="58"/>
      <c r="AD3" s="58"/>
      <c r="AE3" s="58"/>
      <c r="AF3" s="58"/>
      <c r="AG3" s="65"/>
    </row>
    <row r="4" spans="1:33" ht="15" x14ac:dyDescent="0.35">
      <c r="A4" s="72"/>
      <c r="B4" s="73"/>
      <c r="C4" s="73"/>
      <c r="D4" s="73"/>
      <c r="E4" s="73"/>
      <c r="F4" s="73"/>
      <c r="G4" s="74"/>
      <c r="H4" s="74"/>
      <c r="I4" s="74"/>
      <c r="J4" s="81"/>
      <c r="N4" s="66" t="str">
        <f>'Depart annuel'!P4</f>
        <v>Les totaux sont donc différents de ceux de la base nationale</v>
      </c>
      <c r="O4" s="58"/>
      <c r="P4" s="58"/>
      <c r="Q4" s="58"/>
      <c r="R4" s="58"/>
      <c r="S4" s="58"/>
      <c r="T4" s="58"/>
      <c r="U4" s="58"/>
      <c r="V4" s="58"/>
      <c r="W4" s="58"/>
      <c r="X4" s="58"/>
      <c r="Y4" s="58"/>
      <c r="Z4" s="58"/>
      <c r="AA4" s="58"/>
      <c r="AB4" s="58"/>
      <c r="AC4" s="58"/>
      <c r="AD4" s="58"/>
      <c r="AE4" s="58"/>
      <c r="AF4" s="58"/>
      <c r="AG4" s="65"/>
    </row>
    <row r="5" spans="1:33" ht="26" x14ac:dyDescent="0.35">
      <c r="A5" s="287" t="s">
        <v>948</v>
      </c>
      <c r="B5" s="78"/>
      <c r="C5" s="78"/>
      <c r="D5" s="78"/>
      <c r="E5" s="78"/>
      <c r="F5" s="78"/>
      <c r="G5" s="79"/>
      <c r="H5" s="79"/>
      <c r="I5" s="79"/>
      <c r="N5" s="67" t="str">
        <f>'Depart annuel'!P5</f>
        <v xml:space="preserve">Les établissements identifiés dans la base sont définis selon les mêmes contours que ceux des établissements figurant dans l’autre open data ci-dessous. </v>
      </c>
      <c r="O5" s="58"/>
      <c r="P5" s="58"/>
      <c r="Q5" s="58"/>
      <c r="R5" s="58"/>
      <c r="S5" s="58"/>
      <c r="T5" s="58"/>
      <c r="U5" s="58"/>
      <c r="V5" s="58"/>
      <c r="W5" s="58"/>
      <c r="X5" s="58"/>
      <c r="Y5" s="58"/>
      <c r="Z5" s="58"/>
      <c r="AA5" s="58"/>
      <c r="AB5" s="58"/>
      <c r="AC5" s="58"/>
      <c r="AD5" s="58"/>
      <c r="AE5" s="58"/>
      <c r="AF5" s="58"/>
      <c r="AG5" s="65"/>
    </row>
    <row r="6" spans="1:33" ht="18.5" thickBot="1" x14ac:dyDescent="0.4">
      <c r="A6" s="359" t="s">
        <v>940</v>
      </c>
      <c r="B6" s="78"/>
      <c r="C6" s="78"/>
      <c r="D6" s="78"/>
      <c r="E6" s="78"/>
      <c r="F6" s="78"/>
      <c r="G6" s="79"/>
      <c r="H6" s="79"/>
      <c r="I6" s="79"/>
      <c r="N6" s="68" t="s">
        <v>233</v>
      </c>
      <c r="O6" s="60"/>
      <c r="P6" s="60"/>
      <c r="Q6" s="60"/>
      <c r="R6" s="60"/>
      <c r="S6" s="60"/>
      <c r="T6" s="60"/>
      <c r="U6" s="60"/>
      <c r="V6" s="60"/>
      <c r="W6" s="60"/>
      <c r="X6" s="60"/>
      <c r="Y6" s="60"/>
      <c r="Z6" s="60"/>
      <c r="AA6" s="60"/>
      <c r="AB6" s="60"/>
      <c r="AC6" s="60"/>
      <c r="AD6" s="60"/>
      <c r="AE6" s="60"/>
      <c r="AF6" s="60"/>
      <c r="AG6" s="69"/>
    </row>
    <row r="7" spans="1:33" ht="18.5" x14ac:dyDescent="0.45">
      <c r="A7" s="176"/>
      <c r="B7" s="334"/>
      <c r="C7" s="401" t="s">
        <v>235</v>
      </c>
      <c r="D7" s="402"/>
      <c r="E7" s="402"/>
      <c r="F7" s="402"/>
      <c r="G7" s="402"/>
      <c r="H7" s="402"/>
      <c r="I7" s="402"/>
      <c r="J7" s="402"/>
      <c r="K7" s="402"/>
      <c r="L7" s="402"/>
      <c r="M7" s="402"/>
      <c r="N7" s="402"/>
      <c r="O7" s="402"/>
      <c r="P7" s="403"/>
      <c r="Q7" s="395" t="s">
        <v>0</v>
      </c>
      <c r="R7" s="396"/>
      <c r="S7" s="396"/>
      <c r="T7" s="396"/>
      <c r="U7" s="184" t="s">
        <v>1</v>
      </c>
      <c r="V7" s="395" t="s">
        <v>2</v>
      </c>
      <c r="W7" s="396"/>
      <c r="X7" s="396"/>
      <c r="Y7" s="397"/>
      <c r="Z7" s="349"/>
      <c r="AA7" s="350"/>
      <c r="AB7" s="334"/>
    </row>
    <row r="8" spans="1:33" ht="25.5" customHeight="1" thickBot="1" x14ac:dyDescent="0.4">
      <c r="A8" s="251"/>
      <c r="B8" s="335"/>
      <c r="C8" s="324"/>
      <c r="D8" s="387" t="s">
        <v>4</v>
      </c>
      <c r="E8" s="387"/>
      <c r="F8" s="387" t="s">
        <v>5</v>
      </c>
      <c r="G8" s="387"/>
      <c r="H8" s="387"/>
      <c r="I8" s="310" t="s">
        <v>6</v>
      </c>
      <c r="J8" s="387" t="s">
        <v>7</v>
      </c>
      <c r="K8" s="387"/>
      <c r="L8" s="387"/>
      <c r="M8" s="387"/>
      <c r="N8" s="387"/>
      <c r="O8" s="387"/>
      <c r="P8" s="170" t="s">
        <v>197</v>
      </c>
      <c r="Q8" s="181"/>
      <c r="R8" s="60"/>
      <c r="S8" s="60"/>
      <c r="T8" s="60"/>
      <c r="U8" s="185"/>
      <c r="V8" s="181"/>
      <c r="W8" s="60"/>
      <c r="X8" s="60"/>
      <c r="Y8" s="183"/>
      <c r="Z8" s="398" t="s">
        <v>234</v>
      </c>
      <c r="AA8" s="399"/>
      <c r="AB8" s="400"/>
    </row>
    <row r="9" spans="1:33" ht="52.5" thickBot="1" x14ac:dyDescent="0.45">
      <c r="A9" s="320" t="s">
        <v>10</v>
      </c>
      <c r="B9" s="374" t="s">
        <v>11</v>
      </c>
      <c r="C9" s="317" t="s">
        <v>3</v>
      </c>
      <c r="D9" s="318" t="s">
        <v>14</v>
      </c>
      <c r="E9" s="318" t="s">
        <v>15</v>
      </c>
      <c r="F9" s="318" t="s">
        <v>16</v>
      </c>
      <c r="G9" s="318" t="s">
        <v>17</v>
      </c>
      <c r="H9" s="318" t="s">
        <v>18</v>
      </c>
      <c r="I9" s="318" t="s">
        <v>6</v>
      </c>
      <c r="J9" s="318" t="s">
        <v>19</v>
      </c>
      <c r="K9" s="318" t="s">
        <v>20</v>
      </c>
      <c r="L9" s="318" t="s">
        <v>21</v>
      </c>
      <c r="M9" s="318" t="s">
        <v>22</v>
      </c>
      <c r="N9" s="318" t="s">
        <v>23</v>
      </c>
      <c r="O9" s="318" t="s">
        <v>24</v>
      </c>
      <c r="P9" s="319" t="s">
        <v>197</v>
      </c>
      <c r="Q9" s="317" t="s">
        <v>25</v>
      </c>
      <c r="R9" s="318" t="s">
        <v>26</v>
      </c>
      <c r="S9" s="318" t="s">
        <v>383</v>
      </c>
      <c r="T9" s="318" t="s">
        <v>198</v>
      </c>
      <c r="U9" s="340" t="s">
        <v>1</v>
      </c>
      <c r="V9" s="317" t="s">
        <v>4</v>
      </c>
      <c r="W9" s="318" t="s">
        <v>5</v>
      </c>
      <c r="X9" s="318" t="s">
        <v>7</v>
      </c>
      <c r="Y9" s="319" t="s">
        <v>8</v>
      </c>
      <c r="Z9" s="148" t="s">
        <v>235</v>
      </c>
      <c r="AA9" s="31" t="s">
        <v>0</v>
      </c>
      <c r="AB9" s="149" t="s">
        <v>2</v>
      </c>
    </row>
    <row r="10" spans="1:33" ht="15" thickBot="1" x14ac:dyDescent="0.4">
      <c r="A10" s="336" t="s">
        <v>27</v>
      </c>
      <c r="B10" s="337" t="s">
        <v>28</v>
      </c>
      <c r="C10" s="325">
        <v>25</v>
      </c>
      <c r="D10" s="326">
        <v>161</v>
      </c>
      <c r="E10" s="326">
        <v>186</v>
      </c>
      <c r="F10" s="326">
        <v>201</v>
      </c>
      <c r="G10" s="326">
        <v>119</v>
      </c>
      <c r="H10" s="326">
        <v>273</v>
      </c>
      <c r="I10" s="326">
        <v>60</v>
      </c>
      <c r="J10" s="326">
        <v>250</v>
      </c>
      <c r="K10" s="326">
        <v>151</v>
      </c>
      <c r="L10" s="326">
        <v>258</v>
      </c>
      <c r="M10" s="326">
        <v>203</v>
      </c>
      <c r="N10" s="326">
        <v>149</v>
      </c>
      <c r="O10" s="326">
        <v>60</v>
      </c>
      <c r="P10" s="327">
        <v>2096</v>
      </c>
      <c r="Q10" s="323">
        <v>328</v>
      </c>
      <c r="R10" s="322">
        <v>37</v>
      </c>
      <c r="S10" s="322">
        <v>41</v>
      </c>
      <c r="T10" s="339">
        <v>406</v>
      </c>
      <c r="U10" s="341">
        <v>2502</v>
      </c>
      <c r="V10" s="343">
        <v>41</v>
      </c>
      <c r="W10" s="344">
        <v>194</v>
      </c>
      <c r="X10" s="344">
        <v>94</v>
      </c>
      <c r="Y10" s="345">
        <v>329</v>
      </c>
      <c r="Z10" s="343">
        <v>0</v>
      </c>
      <c r="AA10" s="344">
        <v>0</v>
      </c>
      <c r="AB10" s="345">
        <v>0</v>
      </c>
    </row>
    <row r="11" spans="1:33" ht="15" thickBot="1" x14ac:dyDescent="0.4">
      <c r="A11" s="336" t="s">
        <v>27</v>
      </c>
      <c r="B11" s="337" t="s">
        <v>33</v>
      </c>
      <c r="C11" s="328">
        <v>0</v>
      </c>
      <c r="D11" s="322">
        <v>21</v>
      </c>
      <c r="E11" s="322">
        <v>12</v>
      </c>
      <c r="F11" s="322">
        <v>31</v>
      </c>
      <c r="G11" s="322">
        <v>22</v>
      </c>
      <c r="H11" s="322">
        <v>29</v>
      </c>
      <c r="I11" s="322">
        <v>0</v>
      </c>
      <c r="J11" s="322">
        <v>29</v>
      </c>
      <c r="K11" s="322">
        <v>14</v>
      </c>
      <c r="L11" s="322">
        <v>50</v>
      </c>
      <c r="M11" s="322">
        <v>15</v>
      </c>
      <c r="N11" s="322">
        <v>0</v>
      </c>
      <c r="O11" s="322">
        <v>10</v>
      </c>
      <c r="P11" s="329">
        <v>233</v>
      </c>
      <c r="Q11" s="323">
        <v>0</v>
      </c>
      <c r="R11" s="322">
        <v>0</v>
      </c>
      <c r="S11" s="322">
        <v>0</v>
      </c>
      <c r="T11" s="339">
        <v>0</v>
      </c>
      <c r="U11" s="341">
        <v>233</v>
      </c>
      <c r="V11" s="343">
        <v>7</v>
      </c>
      <c r="W11" s="344">
        <v>27</v>
      </c>
      <c r="X11" s="344">
        <v>12</v>
      </c>
      <c r="Y11" s="345">
        <v>46</v>
      </c>
      <c r="Z11" s="343">
        <v>0</v>
      </c>
      <c r="AA11" s="344">
        <v>0</v>
      </c>
      <c r="AB11" s="345">
        <v>0</v>
      </c>
    </row>
    <row r="12" spans="1:33" ht="15" thickBot="1" x14ac:dyDescent="0.4">
      <c r="A12" s="336" t="s">
        <v>27</v>
      </c>
      <c r="B12" s="337" t="s">
        <v>34</v>
      </c>
      <c r="C12" s="328">
        <v>0</v>
      </c>
      <c r="D12" s="322">
        <v>0</v>
      </c>
      <c r="E12" s="322" t="s">
        <v>35</v>
      </c>
      <c r="F12" s="322">
        <v>0</v>
      </c>
      <c r="G12" s="322">
        <v>0</v>
      </c>
      <c r="H12" s="322">
        <v>0</v>
      </c>
      <c r="I12" s="322">
        <v>0</v>
      </c>
      <c r="J12" s="322">
        <v>0</v>
      </c>
      <c r="K12" s="322">
        <v>6</v>
      </c>
      <c r="L12" s="322">
        <v>13</v>
      </c>
      <c r="M12" s="322">
        <v>32</v>
      </c>
      <c r="N12" s="322" t="s">
        <v>35</v>
      </c>
      <c r="O12" s="322">
        <v>0</v>
      </c>
      <c r="P12" s="329">
        <v>58</v>
      </c>
      <c r="Q12" s="323">
        <v>0</v>
      </c>
      <c r="R12" s="322">
        <v>0</v>
      </c>
      <c r="S12" s="322">
        <v>0</v>
      </c>
      <c r="T12" s="339">
        <v>0</v>
      </c>
      <c r="U12" s="341">
        <v>58</v>
      </c>
      <c r="V12" s="343" t="s">
        <v>35</v>
      </c>
      <c r="W12" s="344">
        <v>5</v>
      </c>
      <c r="X12" s="344" t="s">
        <v>35</v>
      </c>
      <c r="Y12" s="345">
        <v>7</v>
      </c>
      <c r="Z12" s="343">
        <v>7</v>
      </c>
      <c r="AA12" s="344">
        <v>0</v>
      </c>
      <c r="AB12" s="345">
        <v>2</v>
      </c>
    </row>
    <row r="13" spans="1:33" ht="15" thickBot="1" x14ac:dyDescent="0.4">
      <c r="A13" s="336" t="s">
        <v>27</v>
      </c>
      <c r="B13" s="337" t="s">
        <v>36</v>
      </c>
      <c r="C13" s="328">
        <v>0</v>
      </c>
      <c r="D13" s="322">
        <v>18</v>
      </c>
      <c r="E13" s="322">
        <v>7</v>
      </c>
      <c r="F13" s="322" t="s">
        <v>35</v>
      </c>
      <c r="G13" s="322">
        <v>0</v>
      </c>
      <c r="H13" s="322" t="s">
        <v>35</v>
      </c>
      <c r="I13" s="322">
        <v>0</v>
      </c>
      <c r="J13" s="322">
        <v>0</v>
      </c>
      <c r="K13" s="322">
        <v>0</v>
      </c>
      <c r="L13" s="322">
        <v>0</v>
      </c>
      <c r="M13" s="322">
        <v>0</v>
      </c>
      <c r="N13" s="322">
        <v>0</v>
      </c>
      <c r="O13" s="322">
        <v>0</v>
      </c>
      <c r="P13" s="329">
        <v>32</v>
      </c>
      <c r="Q13" s="323">
        <v>0</v>
      </c>
      <c r="R13" s="322">
        <v>0</v>
      </c>
      <c r="S13" s="322">
        <v>0</v>
      </c>
      <c r="T13" s="339">
        <v>0</v>
      </c>
      <c r="U13" s="341">
        <v>32</v>
      </c>
      <c r="V13" s="343" t="s">
        <v>35</v>
      </c>
      <c r="W13" s="344" t="s">
        <v>35</v>
      </c>
      <c r="X13" s="344">
        <v>0</v>
      </c>
      <c r="Y13" s="345">
        <v>9</v>
      </c>
      <c r="Z13" s="343">
        <v>7</v>
      </c>
      <c r="AA13" s="344">
        <v>0</v>
      </c>
      <c r="AB13" s="345">
        <v>9</v>
      </c>
    </row>
    <row r="14" spans="1:33" ht="15" thickBot="1" x14ac:dyDescent="0.4">
      <c r="A14" s="336" t="s">
        <v>37</v>
      </c>
      <c r="B14" s="337" t="s">
        <v>38</v>
      </c>
      <c r="C14" s="328">
        <v>0</v>
      </c>
      <c r="D14" s="322">
        <v>58</v>
      </c>
      <c r="E14" s="322">
        <v>51</v>
      </c>
      <c r="F14" s="322">
        <v>76</v>
      </c>
      <c r="G14" s="322">
        <v>44</v>
      </c>
      <c r="H14" s="322">
        <v>128</v>
      </c>
      <c r="I14" s="322">
        <v>28</v>
      </c>
      <c r="J14" s="322">
        <v>74</v>
      </c>
      <c r="K14" s="322">
        <v>38</v>
      </c>
      <c r="L14" s="322">
        <v>74</v>
      </c>
      <c r="M14" s="322">
        <v>80</v>
      </c>
      <c r="N14" s="322">
        <v>29</v>
      </c>
      <c r="O14" s="322">
        <v>5</v>
      </c>
      <c r="P14" s="329">
        <v>685</v>
      </c>
      <c r="Q14" s="323">
        <v>96</v>
      </c>
      <c r="R14" s="322">
        <v>0</v>
      </c>
      <c r="S14" s="322">
        <v>14</v>
      </c>
      <c r="T14" s="339">
        <v>110</v>
      </c>
      <c r="U14" s="341">
        <v>795</v>
      </c>
      <c r="V14" s="343">
        <v>35</v>
      </c>
      <c r="W14" s="344">
        <v>120</v>
      </c>
      <c r="X14" s="344">
        <v>59</v>
      </c>
      <c r="Y14" s="345">
        <v>214</v>
      </c>
      <c r="Z14" s="343">
        <v>0</v>
      </c>
      <c r="AA14" s="344">
        <v>0</v>
      </c>
      <c r="AB14" s="345">
        <v>0</v>
      </c>
    </row>
    <row r="15" spans="1:33" ht="15" thickBot="1" x14ac:dyDescent="0.4">
      <c r="A15" s="336" t="s">
        <v>37</v>
      </c>
      <c r="B15" s="337" t="s">
        <v>39</v>
      </c>
      <c r="C15" s="328">
        <v>0</v>
      </c>
      <c r="D15" s="322">
        <v>0</v>
      </c>
      <c r="E15" s="322">
        <v>6</v>
      </c>
      <c r="F15" s="322">
        <v>0</v>
      </c>
      <c r="G15" s="322">
        <v>8</v>
      </c>
      <c r="H15" s="322">
        <v>14</v>
      </c>
      <c r="I15" s="322">
        <v>0</v>
      </c>
      <c r="J15" s="322">
        <v>17</v>
      </c>
      <c r="K15" s="322" t="s">
        <v>35</v>
      </c>
      <c r="L15" s="322">
        <v>30</v>
      </c>
      <c r="M15" s="322">
        <v>103</v>
      </c>
      <c r="N15" s="322" t="s">
        <v>35</v>
      </c>
      <c r="O15" s="322">
        <v>0</v>
      </c>
      <c r="P15" s="329">
        <v>182</v>
      </c>
      <c r="Q15" s="323">
        <v>0</v>
      </c>
      <c r="R15" s="322">
        <v>0</v>
      </c>
      <c r="S15" s="322">
        <v>0</v>
      </c>
      <c r="T15" s="339">
        <v>0</v>
      </c>
      <c r="U15" s="341">
        <v>182</v>
      </c>
      <c r="V15" s="343">
        <v>0</v>
      </c>
      <c r="W15" s="344">
        <v>7</v>
      </c>
      <c r="X15" s="344">
        <v>11</v>
      </c>
      <c r="Y15" s="345">
        <v>18</v>
      </c>
      <c r="Z15" s="343">
        <v>4</v>
      </c>
      <c r="AA15" s="344">
        <v>0</v>
      </c>
      <c r="AB15" s="345">
        <v>0</v>
      </c>
    </row>
    <row r="16" spans="1:33" ht="15" thickBot="1" x14ac:dyDescent="0.4">
      <c r="A16" s="336" t="s">
        <v>40</v>
      </c>
      <c r="B16" s="337" t="s">
        <v>43</v>
      </c>
      <c r="C16" s="328">
        <v>0</v>
      </c>
      <c r="D16" s="322">
        <v>0</v>
      </c>
      <c r="E16" s="322">
        <v>0</v>
      </c>
      <c r="F16" s="322">
        <v>0</v>
      </c>
      <c r="G16" s="322">
        <v>0</v>
      </c>
      <c r="H16" s="322">
        <v>0</v>
      </c>
      <c r="I16" s="322">
        <v>0</v>
      </c>
      <c r="J16" s="322">
        <v>0</v>
      </c>
      <c r="K16" s="322" t="s">
        <v>35</v>
      </c>
      <c r="L16" s="322">
        <v>7</v>
      </c>
      <c r="M16" s="322">
        <v>33</v>
      </c>
      <c r="N16" s="322" t="s">
        <v>35</v>
      </c>
      <c r="O16" s="322">
        <v>0</v>
      </c>
      <c r="P16" s="329">
        <v>46</v>
      </c>
      <c r="Q16" s="323">
        <v>0</v>
      </c>
      <c r="R16" s="322">
        <v>0</v>
      </c>
      <c r="S16" s="322">
        <v>0</v>
      </c>
      <c r="T16" s="339">
        <v>0</v>
      </c>
      <c r="U16" s="341">
        <v>46</v>
      </c>
      <c r="V16" s="343" t="s">
        <v>35</v>
      </c>
      <c r="W16" s="344" t="s">
        <v>35</v>
      </c>
      <c r="X16" s="344">
        <v>8</v>
      </c>
      <c r="Y16" s="345">
        <v>15</v>
      </c>
      <c r="Z16" s="343">
        <v>6</v>
      </c>
      <c r="AA16" s="344">
        <v>0</v>
      </c>
      <c r="AB16" s="345">
        <v>7</v>
      </c>
    </row>
    <row r="17" spans="1:28" ht="15" thickBot="1" x14ac:dyDescent="0.4">
      <c r="A17" s="336" t="s">
        <v>40</v>
      </c>
      <c r="B17" s="337" t="s">
        <v>41</v>
      </c>
      <c r="C17" s="328" t="s">
        <v>35</v>
      </c>
      <c r="D17" s="322">
        <v>44</v>
      </c>
      <c r="E17" s="322">
        <v>39</v>
      </c>
      <c r="F17" s="322">
        <v>94</v>
      </c>
      <c r="G17" s="322">
        <v>42</v>
      </c>
      <c r="H17" s="322">
        <v>109</v>
      </c>
      <c r="I17" s="322">
        <v>28</v>
      </c>
      <c r="J17" s="322">
        <v>49</v>
      </c>
      <c r="K17" s="322">
        <v>39</v>
      </c>
      <c r="L17" s="322">
        <v>101</v>
      </c>
      <c r="M17" s="322">
        <v>90</v>
      </c>
      <c r="N17" s="322">
        <v>30</v>
      </c>
      <c r="O17" s="322" t="s">
        <v>35</v>
      </c>
      <c r="P17" s="329">
        <v>690</v>
      </c>
      <c r="Q17" s="323">
        <v>97</v>
      </c>
      <c r="R17" s="322" t="s">
        <v>35</v>
      </c>
      <c r="S17" s="322" t="s">
        <v>35</v>
      </c>
      <c r="T17" s="339">
        <v>114</v>
      </c>
      <c r="U17" s="341">
        <v>804</v>
      </c>
      <c r="V17" s="343">
        <v>44</v>
      </c>
      <c r="W17" s="344">
        <v>131</v>
      </c>
      <c r="X17" s="344">
        <v>73</v>
      </c>
      <c r="Y17" s="345">
        <v>248</v>
      </c>
      <c r="Z17" s="343">
        <v>25</v>
      </c>
      <c r="AA17" s="344">
        <v>17</v>
      </c>
      <c r="AB17" s="345">
        <v>0</v>
      </c>
    </row>
    <row r="18" spans="1:28" ht="15" thickBot="1" x14ac:dyDescent="0.4">
      <c r="A18" s="336" t="s">
        <v>40</v>
      </c>
      <c r="B18" s="337" t="s">
        <v>42</v>
      </c>
      <c r="C18" s="328">
        <v>0</v>
      </c>
      <c r="D18" s="322" t="s">
        <v>35</v>
      </c>
      <c r="E18" s="322" t="s">
        <v>35</v>
      </c>
      <c r="F18" s="322" t="s">
        <v>35</v>
      </c>
      <c r="G18" s="322" t="s">
        <v>35</v>
      </c>
      <c r="H18" s="322">
        <v>6</v>
      </c>
      <c r="I18" s="322">
        <v>0</v>
      </c>
      <c r="J18" s="322">
        <v>0</v>
      </c>
      <c r="K18" s="322" t="s">
        <v>35</v>
      </c>
      <c r="L18" s="322">
        <v>19</v>
      </c>
      <c r="M18" s="322">
        <v>52</v>
      </c>
      <c r="N18" s="322">
        <v>5</v>
      </c>
      <c r="O18" s="322">
        <v>0</v>
      </c>
      <c r="P18" s="329">
        <v>93</v>
      </c>
      <c r="Q18" s="323">
        <v>0</v>
      </c>
      <c r="R18" s="322">
        <v>0</v>
      </c>
      <c r="S18" s="322">
        <v>0</v>
      </c>
      <c r="T18" s="339">
        <v>0</v>
      </c>
      <c r="U18" s="341">
        <v>93</v>
      </c>
      <c r="V18" s="343" t="s">
        <v>35</v>
      </c>
      <c r="W18" s="344" t="s">
        <v>35</v>
      </c>
      <c r="X18" s="344">
        <v>20</v>
      </c>
      <c r="Y18" s="345">
        <v>31</v>
      </c>
      <c r="Z18" s="343">
        <v>11</v>
      </c>
      <c r="AA18" s="344">
        <v>0</v>
      </c>
      <c r="AB18" s="345">
        <v>11</v>
      </c>
    </row>
    <row r="19" spans="1:28" ht="15" thickBot="1" x14ac:dyDescent="0.4">
      <c r="A19" s="336" t="s">
        <v>44</v>
      </c>
      <c r="B19" s="337" t="s">
        <v>45</v>
      </c>
      <c r="C19" s="328">
        <v>0</v>
      </c>
      <c r="D19" s="322">
        <v>0</v>
      </c>
      <c r="E19" s="322">
        <v>0</v>
      </c>
      <c r="F19" s="322">
        <v>0</v>
      </c>
      <c r="G19" s="322">
        <v>0</v>
      </c>
      <c r="H19" s="322" t="s">
        <v>35</v>
      </c>
      <c r="I19" s="322">
        <v>0</v>
      </c>
      <c r="J19" s="322">
        <v>32</v>
      </c>
      <c r="K19" s="322">
        <v>25</v>
      </c>
      <c r="L19" s="322">
        <v>51</v>
      </c>
      <c r="M19" s="322">
        <v>61</v>
      </c>
      <c r="N19" s="322">
        <v>0</v>
      </c>
      <c r="O19" s="322" t="s">
        <v>35</v>
      </c>
      <c r="P19" s="329">
        <v>186</v>
      </c>
      <c r="Q19" s="323">
        <v>0</v>
      </c>
      <c r="R19" s="322">
        <v>0</v>
      </c>
      <c r="S19" s="322">
        <v>0</v>
      </c>
      <c r="T19" s="339">
        <v>0</v>
      </c>
      <c r="U19" s="341">
        <v>186</v>
      </c>
      <c r="V19" s="343" t="s">
        <v>35</v>
      </c>
      <c r="W19" s="344" t="s">
        <v>35</v>
      </c>
      <c r="X19" s="344">
        <v>12</v>
      </c>
      <c r="Y19" s="345">
        <v>23</v>
      </c>
      <c r="Z19" s="343">
        <v>17</v>
      </c>
      <c r="AA19" s="344">
        <v>0</v>
      </c>
      <c r="AB19" s="345">
        <v>11</v>
      </c>
    </row>
    <row r="20" spans="1:28" ht="15" thickBot="1" x14ac:dyDescent="0.4">
      <c r="A20" s="336" t="s">
        <v>44</v>
      </c>
      <c r="B20" s="337" t="s">
        <v>46</v>
      </c>
      <c r="C20" s="328">
        <v>0</v>
      </c>
      <c r="D20" s="322">
        <v>23</v>
      </c>
      <c r="E20" s="322">
        <v>5</v>
      </c>
      <c r="F20" s="322">
        <v>0</v>
      </c>
      <c r="G20" s="322">
        <v>0</v>
      </c>
      <c r="H20" s="322">
        <v>6</v>
      </c>
      <c r="I20" s="322">
        <v>0</v>
      </c>
      <c r="J20" s="322">
        <v>0</v>
      </c>
      <c r="K20" s="322">
        <v>0</v>
      </c>
      <c r="L20" s="322">
        <v>0</v>
      </c>
      <c r="M20" s="322">
        <v>0</v>
      </c>
      <c r="N20" s="322">
        <v>0</v>
      </c>
      <c r="O20" s="322">
        <v>0</v>
      </c>
      <c r="P20" s="329">
        <v>34</v>
      </c>
      <c r="Q20" s="323">
        <v>0</v>
      </c>
      <c r="R20" s="322">
        <v>0</v>
      </c>
      <c r="S20" s="322">
        <v>0</v>
      </c>
      <c r="T20" s="339">
        <v>0</v>
      </c>
      <c r="U20" s="341">
        <v>34</v>
      </c>
      <c r="V20" s="343">
        <v>5</v>
      </c>
      <c r="W20" s="344">
        <v>9</v>
      </c>
      <c r="X20" s="344">
        <v>0</v>
      </c>
      <c r="Y20" s="345">
        <v>14</v>
      </c>
      <c r="Z20" s="343">
        <v>0</v>
      </c>
      <c r="AA20" s="344">
        <v>0</v>
      </c>
      <c r="AB20" s="345">
        <v>0</v>
      </c>
    </row>
    <row r="21" spans="1:28" ht="15" thickBot="1" x14ac:dyDescent="0.4">
      <c r="A21" s="336" t="s">
        <v>44</v>
      </c>
      <c r="B21" s="337" t="s">
        <v>47</v>
      </c>
      <c r="C21" s="328">
        <v>0</v>
      </c>
      <c r="D21" s="322">
        <v>5</v>
      </c>
      <c r="E21" s="322" t="s">
        <v>35</v>
      </c>
      <c r="F21" s="322">
        <v>179</v>
      </c>
      <c r="G21" s="322">
        <v>44</v>
      </c>
      <c r="H21" s="322">
        <v>145</v>
      </c>
      <c r="I21" s="322">
        <v>0</v>
      </c>
      <c r="J21" s="322">
        <v>0</v>
      </c>
      <c r="K21" s="322">
        <v>0</v>
      </c>
      <c r="L21" s="322" t="s">
        <v>35</v>
      </c>
      <c r="M21" s="322">
        <v>0</v>
      </c>
      <c r="N21" s="322" t="s">
        <v>35</v>
      </c>
      <c r="O21" s="322">
        <v>0</v>
      </c>
      <c r="P21" s="329">
        <v>380</v>
      </c>
      <c r="Q21" s="323">
        <v>0</v>
      </c>
      <c r="R21" s="322">
        <v>0</v>
      </c>
      <c r="S21" s="322">
        <v>0</v>
      </c>
      <c r="T21" s="339">
        <v>0</v>
      </c>
      <c r="U21" s="341">
        <v>380</v>
      </c>
      <c r="V21" s="343" t="s">
        <v>35</v>
      </c>
      <c r="W21" s="344">
        <v>53</v>
      </c>
      <c r="X21" s="344" t="s">
        <v>35</v>
      </c>
      <c r="Y21" s="345">
        <v>62</v>
      </c>
      <c r="Z21" s="343">
        <v>7</v>
      </c>
      <c r="AA21" s="344">
        <v>0</v>
      </c>
      <c r="AB21" s="345">
        <v>9</v>
      </c>
    </row>
    <row r="22" spans="1:28" ht="15" thickBot="1" x14ac:dyDescent="0.4">
      <c r="A22" s="336" t="s">
        <v>44</v>
      </c>
      <c r="B22" s="337" t="s">
        <v>48</v>
      </c>
      <c r="C22" s="328">
        <v>12</v>
      </c>
      <c r="D22" s="322">
        <v>128</v>
      </c>
      <c r="E22" s="322">
        <v>130</v>
      </c>
      <c r="F22" s="322">
        <v>30</v>
      </c>
      <c r="G22" s="322">
        <v>53</v>
      </c>
      <c r="H22" s="322">
        <v>107</v>
      </c>
      <c r="I22" s="322">
        <v>68</v>
      </c>
      <c r="J22" s="322">
        <v>183</v>
      </c>
      <c r="K22" s="322">
        <v>101</v>
      </c>
      <c r="L22" s="322">
        <v>193</v>
      </c>
      <c r="M22" s="322">
        <v>146</v>
      </c>
      <c r="N22" s="322">
        <v>70</v>
      </c>
      <c r="O22" s="322">
        <v>42</v>
      </c>
      <c r="P22" s="329">
        <v>1263</v>
      </c>
      <c r="Q22" s="323">
        <v>245</v>
      </c>
      <c r="R22" s="322">
        <v>36</v>
      </c>
      <c r="S22" s="322">
        <v>12</v>
      </c>
      <c r="T22" s="339">
        <v>293</v>
      </c>
      <c r="U22" s="341">
        <v>1556</v>
      </c>
      <c r="V22" s="343">
        <v>50</v>
      </c>
      <c r="W22" s="344">
        <v>157</v>
      </c>
      <c r="X22" s="344">
        <v>109</v>
      </c>
      <c r="Y22" s="345">
        <v>316</v>
      </c>
      <c r="Z22" s="343">
        <v>0</v>
      </c>
      <c r="AA22" s="344">
        <v>0</v>
      </c>
      <c r="AB22" s="345">
        <v>0</v>
      </c>
    </row>
    <row r="23" spans="1:28" ht="15" thickBot="1" x14ac:dyDescent="0.4">
      <c r="A23" s="336" t="s">
        <v>44</v>
      </c>
      <c r="B23" s="337" t="s">
        <v>49</v>
      </c>
      <c r="C23" s="328">
        <v>0</v>
      </c>
      <c r="D23" s="322">
        <v>50</v>
      </c>
      <c r="E23" s="322">
        <v>41</v>
      </c>
      <c r="F23" s="322">
        <v>50</v>
      </c>
      <c r="G23" s="322">
        <v>18</v>
      </c>
      <c r="H23" s="322">
        <v>35</v>
      </c>
      <c r="I23" s="322">
        <v>0</v>
      </c>
      <c r="J23" s="322">
        <v>27</v>
      </c>
      <c r="K23" s="322">
        <v>35</v>
      </c>
      <c r="L23" s="322">
        <v>72</v>
      </c>
      <c r="M23" s="322">
        <v>73</v>
      </c>
      <c r="N23" s="322">
        <v>12</v>
      </c>
      <c r="O23" s="322">
        <v>11</v>
      </c>
      <c r="P23" s="329">
        <v>424</v>
      </c>
      <c r="Q23" s="323">
        <v>0</v>
      </c>
      <c r="R23" s="322">
        <v>0</v>
      </c>
      <c r="S23" s="322">
        <v>0</v>
      </c>
      <c r="T23" s="339">
        <v>0</v>
      </c>
      <c r="U23" s="341">
        <v>424</v>
      </c>
      <c r="V23" s="343">
        <v>27</v>
      </c>
      <c r="W23" s="344">
        <v>62</v>
      </c>
      <c r="X23" s="344">
        <v>50</v>
      </c>
      <c r="Y23" s="345">
        <v>139</v>
      </c>
      <c r="Z23" s="343">
        <v>0</v>
      </c>
      <c r="AA23" s="344">
        <v>0</v>
      </c>
      <c r="AB23" s="345">
        <v>0</v>
      </c>
    </row>
    <row r="24" spans="1:28" ht="15" thickBot="1" x14ac:dyDescent="0.4">
      <c r="A24" s="336" t="s">
        <v>50</v>
      </c>
      <c r="B24" s="337" t="s">
        <v>377</v>
      </c>
      <c r="C24" s="328">
        <v>0</v>
      </c>
      <c r="D24" s="322">
        <v>0</v>
      </c>
      <c r="E24" s="322">
        <v>0</v>
      </c>
      <c r="F24" s="322">
        <v>0</v>
      </c>
      <c r="G24" s="322">
        <v>0</v>
      </c>
      <c r="H24" s="322">
        <v>0</v>
      </c>
      <c r="I24" s="322">
        <v>0</v>
      </c>
      <c r="J24" s="322">
        <v>0</v>
      </c>
      <c r="K24" s="322" t="s">
        <v>35</v>
      </c>
      <c r="L24" s="322" t="s">
        <v>35</v>
      </c>
      <c r="M24" s="322">
        <v>37</v>
      </c>
      <c r="N24" s="322">
        <v>0</v>
      </c>
      <c r="O24" s="322">
        <v>0</v>
      </c>
      <c r="P24" s="329">
        <v>61</v>
      </c>
      <c r="Q24" s="323">
        <v>0</v>
      </c>
      <c r="R24" s="322">
        <v>0</v>
      </c>
      <c r="S24" s="322">
        <v>0</v>
      </c>
      <c r="T24" s="339">
        <v>0</v>
      </c>
      <c r="U24" s="341">
        <v>61</v>
      </c>
      <c r="V24" s="343">
        <v>0</v>
      </c>
      <c r="W24" s="344">
        <v>6</v>
      </c>
      <c r="X24" s="344">
        <v>12</v>
      </c>
      <c r="Y24" s="345">
        <v>18</v>
      </c>
      <c r="Z24" s="343">
        <v>24</v>
      </c>
      <c r="AA24" s="344">
        <v>0</v>
      </c>
      <c r="AB24" s="345">
        <v>0</v>
      </c>
    </row>
    <row r="25" spans="1:28" ht="15" thickBot="1" x14ac:dyDescent="0.4">
      <c r="A25" s="336" t="s">
        <v>50</v>
      </c>
      <c r="B25" s="337" t="s">
        <v>51</v>
      </c>
      <c r="C25" s="328">
        <v>11</v>
      </c>
      <c r="D25" s="322">
        <v>49</v>
      </c>
      <c r="E25" s="322">
        <v>81</v>
      </c>
      <c r="F25" s="322">
        <v>99</v>
      </c>
      <c r="G25" s="322">
        <v>56</v>
      </c>
      <c r="H25" s="322">
        <v>108</v>
      </c>
      <c r="I25" s="322">
        <v>57</v>
      </c>
      <c r="J25" s="322">
        <v>116</v>
      </c>
      <c r="K25" s="322">
        <v>56</v>
      </c>
      <c r="L25" s="322">
        <v>149</v>
      </c>
      <c r="M25" s="322">
        <v>98</v>
      </c>
      <c r="N25" s="322">
        <v>47</v>
      </c>
      <c r="O25" s="322">
        <v>35</v>
      </c>
      <c r="P25" s="329">
        <v>962</v>
      </c>
      <c r="Q25" s="323">
        <v>120</v>
      </c>
      <c r="R25" s="322">
        <v>22</v>
      </c>
      <c r="S25" s="322">
        <v>10</v>
      </c>
      <c r="T25" s="339">
        <v>152</v>
      </c>
      <c r="U25" s="341">
        <v>1114</v>
      </c>
      <c r="V25" s="343">
        <v>41</v>
      </c>
      <c r="W25" s="344">
        <v>130</v>
      </c>
      <c r="X25" s="344">
        <v>65</v>
      </c>
      <c r="Y25" s="345">
        <v>236</v>
      </c>
      <c r="Z25" s="343">
        <v>0</v>
      </c>
      <c r="AA25" s="344">
        <v>0</v>
      </c>
      <c r="AB25" s="345">
        <v>0</v>
      </c>
    </row>
    <row r="26" spans="1:28" ht="15" thickBot="1" x14ac:dyDescent="0.4">
      <c r="A26" s="336" t="s">
        <v>52</v>
      </c>
      <c r="B26" s="337" t="s">
        <v>53</v>
      </c>
      <c r="C26" s="328" t="s">
        <v>35</v>
      </c>
      <c r="D26" s="322">
        <v>18</v>
      </c>
      <c r="E26" s="322">
        <v>16</v>
      </c>
      <c r="F26" s="322">
        <v>9</v>
      </c>
      <c r="G26" s="322">
        <v>21</v>
      </c>
      <c r="H26" s="322">
        <v>9</v>
      </c>
      <c r="I26" s="322">
        <v>0</v>
      </c>
      <c r="J26" s="322">
        <v>21</v>
      </c>
      <c r="K26" s="322">
        <v>13</v>
      </c>
      <c r="L26" s="322">
        <v>22</v>
      </c>
      <c r="M26" s="322">
        <v>19</v>
      </c>
      <c r="N26" s="322" t="s">
        <v>35</v>
      </c>
      <c r="O26" s="322" t="s">
        <v>35</v>
      </c>
      <c r="P26" s="329">
        <v>156</v>
      </c>
      <c r="Q26" s="323">
        <v>0</v>
      </c>
      <c r="R26" s="322">
        <v>0</v>
      </c>
      <c r="S26" s="322">
        <v>0</v>
      </c>
      <c r="T26" s="339">
        <v>0</v>
      </c>
      <c r="U26" s="341">
        <v>156</v>
      </c>
      <c r="V26" s="343">
        <v>6</v>
      </c>
      <c r="W26" s="344">
        <v>48</v>
      </c>
      <c r="X26" s="344">
        <v>13</v>
      </c>
      <c r="Y26" s="345">
        <v>67</v>
      </c>
      <c r="Z26" s="343">
        <v>8</v>
      </c>
      <c r="AA26" s="344">
        <v>0</v>
      </c>
      <c r="AB26" s="345">
        <v>0</v>
      </c>
    </row>
    <row r="27" spans="1:28" ht="15" thickBot="1" x14ac:dyDescent="0.4">
      <c r="A27" s="336" t="s">
        <v>54</v>
      </c>
      <c r="B27" s="337" t="s">
        <v>55</v>
      </c>
      <c r="C27" s="328">
        <v>0</v>
      </c>
      <c r="D27" s="322">
        <v>0</v>
      </c>
      <c r="E27" s="322">
        <v>0</v>
      </c>
      <c r="F27" s="322">
        <v>0</v>
      </c>
      <c r="G27" s="322">
        <v>0</v>
      </c>
      <c r="H27" s="322">
        <v>0</v>
      </c>
      <c r="I27" s="322">
        <v>0</v>
      </c>
      <c r="J27" s="322">
        <v>0</v>
      </c>
      <c r="K27" s="322">
        <v>0</v>
      </c>
      <c r="L27" s="322" t="s">
        <v>35</v>
      </c>
      <c r="M27" s="322" t="s">
        <v>35</v>
      </c>
      <c r="N27" s="322">
        <v>0</v>
      </c>
      <c r="O27" s="322">
        <v>0</v>
      </c>
      <c r="P27" s="329">
        <v>34</v>
      </c>
      <c r="Q27" s="323">
        <v>0</v>
      </c>
      <c r="R27" s="322">
        <v>0</v>
      </c>
      <c r="S27" s="322">
        <v>0</v>
      </c>
      <c r="T27" s="339">
        <v>0</v>
      </c>
      <c r="U27" s="341">
        <v>34</v>
      </c>
      <c r="V27" s="343" t="s">
        <v>35</v>
      </c>
      <c r="W27" s="344" t="s">
        <v>35</v>
      </c>
      <c r="X27" s="344">
        <v>6</v>
      </c>
      <c r="Y27" s="345">
        <v>8</v>
      </c>
      <c r="Z27" s="343">
        <v>34</v>
      </c>
      <c r="AA27" s="344">
        <v>0</v>
      </c>
      <c r="AB27" s="345">
        <v>2</v>
      </c>
    </row>
    <row r="28" spans="1:28" ht="15" thickBot="1" x14ac:dyDescent="0.4">
      <c r="A28" s="336" t="s">
        <v>54</v>
      </c>
      <c r="B28" s="337" t="s">
        <v>56</v>
      </c>
      <c r="C28" s="328" t="s">
        <v>35</v>
      </c>
      <c r="D28" s="322" t="s">
        <v>35</v>
      </c>
      <c r="E28" s="322">
        <v>46</v>
      </c>
      <c r="F28" s="322">
        <v>35</v>
      </c>
      <c r="G28" s="322">
        <v>19</v>
      </c>
      <c r="H28" s="322">
        <v>83</v>
      </c>
      <c r="I28" s="322">
        <v>0</v>
      </c>
      <c r="J28" s="322">
        <v>0</v>
      </c>
      <c r="K28" s="322">
        <v>10</v>
      </c>
      <c r="L28" s="322">
        <v>86</v>
      </c>
      <c r="M28" s="322">
        <v>49</v>
      </c>
      <c r="N28" s="322">
        <v>7</v>
      </c>
      <c r="O28" s="322">
        <v>13</v>
      </c>
      <c r="P28" s="329">
        <v>352</v>
      </c>
      <c r="Q28" s="323">
        <v>0</v>
      </c>
      <c r="R28" s="322">
        <v>0</v>
      </c>
      <c r="S28" s="322">
        <v>0</v>
      </c>
      <c r="T28" s="339">
        <v>0</v>
      </c>
      <c r="U28" s="341">
        <v>352</v>
      </c>
      <c r="V28" s="343">
        <v>22</v>
      </c>
      <c r="W28" s="344">
        <v>45</v>
      </c>
      <c r="X28" s="344">
        <v>37</v>
      </c>
      <c r="Y28" s="345">
        <v>104</v>
      </c>
      <c r="Z28" s="343">
        <v>4</v>
      </c>
      <c r="AA28" s="344">
        <v>0</v>
      </c>
      <c r="AB28" s="345">
        <v>0</v>
      </c>
    </row>
    <row r="29" spans="1:28" ht="15" thickBot="1" x14ac:dyDescent="0.4">
      <c r="A29" s="336" t="s">
        <v>54</v>
      </c>
      <c r="B29" s="337" t="s">
        <v>57</v>
      </c>
      <c r="C29" s="328">
        <v>0</v>
      </c>
      <c r="D29" s="322">
        <v>60</v>
      </c>
      <c r="E29" s="322">
        <v>46</v>
      </c>
      <c r="F29" s="322">
        <v>144</v>
      </c>
      <c r="G29" s="322">
        <v>78</v>
      </c>
      <c r="H29" s="322">
        <v>281</v>
      </c>
      <c r="I29" s="322">
        <v>0</v>
      </c>
      <c r="J29" s="322" t="s">
        <v>35</v>
      </c>
      <c r="K29" s="322">
        <v>0</v>
      </c>
      <c r="L29" s="322">
        <v>43</v>
      </c>
      <c r="M29" s="322" t="s">
        <v>35</v>
      </c>
      <c r="N29" s="322">
        <v>0</v>
      </c>
      <c r="O29" s="322">
        <v>0</v>
      </c>
      <c r="P29" s="329">
        <v>664</v>
      </c>
      <c r="Q29" s="323">
        <v>0</v>
      </c>
      <c r="R29" s="322">
        <v>0</v>
      </c>
      <c r="S29" s="322">
        <v>0</v>
      </c>
      <c r="T29" s="339">
        <v>0</v>
      </c>
      <c r="U29" s="341">
        <v>664</v>
      </c>
      <c r="V29" s="343">
        <v>20</v>
      </c>
      <c r="W29" s="344">
        <v>56</v>
      </c>
      <c r="X29" s="344">
        <v>12</v>
      </c>
      <c r="Y29" s="345">
        <v>88</v>
      </c>
      <c r="Z29" s="343">
        <v>12</v>
      </c>
      <c r="AA29" s="344">
        <v>0</v>
      </c>
      <c r="AB29" s="345">
        <v>0</v>
      </c>
    </row>
    <row r="30" spans="1:28" ht="15" thickBot="1" x14ac:dyDescent="0.4">
      <c r="A30" s="336" t="s">
        <v>54</v>
      </c>
      <c r="B30" s="337" t="s">
        <v>58</v>
      </c>
      <c r="C30" s="328">
        <v>0</v>
      </c>
      <c r="D30" s="322">
        <v>85</v>
      </c>
      <c r="E30" s="322">
        <v>108</v>
      </c>
      <c r="F30" s="322">
        <v>82</v>
      </c>
      <c r="G30" s="322">
        <v>61</v>
      </c>
      <c r="H30" s="322">
        <v>110</v>
      </c>
      <c r="I30" s="322">
        <v>7</v>
      </c>
      <c r="J30" s="322">
        <v>72</v>
      </c>
      <c r="K30" s="322">
        <v>36</v>
      </c>
      <c r="L30" s="322">
        <v>82</v>
      </c>
      <c r="M30" s="322">
        <v>79</v>
      </c>
      <c r="N30" s="322">
        <v>13</v>
      </c>
      <c r="O30" s="322">
        <v>22</v>
      </c>
      <c r="P30" s="329">
        <v>757</v>
      </c>
      <c r="Q30" s="323">
        <v>158</v>
      </c>
      <c r="R30" s="322">
        <v>0</v>
      </c>
      <c r="S30" s="322">
        <v>0</v>
      </c>
      <c r="T30" s="339">
        <v>158</v>
      </c>
      <c r="U30" s="341">
        <v>915</v>
      </c>
      <c r="V30" s="343">
        <v>45</v>
      </c>
      <c r="W30" s="344">
        <v>187</v>
      </c>
      <c r="X30" s="344">
        <v>119</v>
      </c>
      <c r="Y30" s="345">
        <v>351</v>
      </c>
      <c r="Z30" s="343">
        <v>0</v>
      </c>
      <c r="AA30" s="344">
        <v>0</v>
      </c>
      <c r="AB30" s="345">
        <v>0</v>
      </c>
    </row>
    <row r="31" spans="1:28" ht="15" thickBot="1" x14ac:dyDescent="0.4">
      <c r="A31" s="336" t="s">
        <v>54</v>
      </c>
      <c r="B31" s="337" t="s">
        <v>59</v>
      </c>
      <c r="C31" s="328">
        <v>0</v>
      </c>
      <c r="D31" s="322">
        <v>71</v>
      </c>
      <c r="E31" s="322">
        <v>65</v>
      </c>
      <c r="F31" s="322">
        <v>64</v>
      </c>
      <c r="G31" s="322">
        <v>56</v>
      </c>
      <c r="H31" s="322">
        <v>56</v>
      </c>
      <c r="I31" s="322" t="s">
        <v>35</v>
      </c>
      <c r="J31" s="322">
        <v>52</v>
      </c>
      <c r="K31" s="322" t="s">
        <v>35</v>
      </c>
      <c r="L31" s="322">
        <v>157</v>
      </c>
      <c r="M31" s="322">
        <v>75</v>
      </c>
      <c r="N31" s="322">
        <v>44</v>
      </c>
      <c r="O31" s="322">
        <v>0</v>
      </c>
      <c r="P31" s="329">
        <v>678</v>
      </c>
      <c r="Q31" s="323">
        <v>111</v>
      </c>
      <c r="R31" s="322">
        <v>0</v>
      </c>
      <c r="S31" s="322">
        <v>0</v>
      </c>
      <c r="T31" s="339">
        <v>111</v>
      </c>
      <c r="U31" s="341">
        <v>789</v>
      </c>
      <c r="V31" s="343">
        <v>34</v>
      </c>
      <c r="W31" s="344">
        <v>72</v>
      </c>
      <c r="X31" s="344">
        <v>42</v>
      </c>
      <c r="Y31" s="345">
        <v>148</v>
      </c>
      <c r="Z31" s="343">
        <v>38</v>
      </c>
      <c r="AA31" s="344">
        <v>0</v>
      </c>
      <c r="AB31" s="345">
        <v>0</v>
      </c>
    </row>
    <row r="32" spans="1:28" ht="15" thickBot="1" x14ac:dyDescent="0.4">
      <c r="A32" s="336" t="s">
        <v>60</v>
      </c>
      <c r="B32" s="337" t="s">
        <v>62</v>
      </c>
      <c r="C32" s="328">
        <v>0</v>
      </c>
      <c r="D32" s="322">
        <v>0</v>
      </c>
      <c r="E32" s="322">
        <v>0</v>
      </c>
      <c r="F32" s="322">
        <v>0</v>
      </c>
      <c r="G32" s="322">
        <v>0</v>
      </c>
      <c r="H32" s="322" t="s">
        <v>35</v>
      </c>
      <c r="I32" s="322">
        <v>0</v>
      </c>
      <c r="J32" s="322">
        <v>20</v>
      </c>
      <c r="K32" s="322">
        <v>0</v>
      </c>
      <c r="L32" s="322" t="s">
        <v>35</v>
      </c>
      <c r="M32" s="322">
        <v>9</v>
      </c>
      <c r="N32" s="322">
        <v>0</v>
      </c>
      <c r="O32" s="322">
        <v>0</v>
      </c>
      <c r="P32" s="329">
        <v>31</v>
      </c>
      <c r="Q32" s="323">
        <v>0</v>
      </c>
      <c r="R32" s="322">
        <v>0</v>
      </c>
      <c r="S32" s="322">
        <v>0</v>
      </c>
      <c r="T32" s="339">
        <v>0</v>
      </c>
      <c r="U32" s="341">
        <v>31</v>
      </c>
      <c r="V32" s="343" t="s">
        <v>35</v>
      </c>
      <c r="W32" s="344">
        <v>0</v>
      </c>
      <c r="X32" s="344">
        <v>0</v>
      </c>
      <c r="Y32" s="354" t="s">
        <v>35</v>
      </c>
      <c r="Z32" s="343">
        <v>2</v>
      </c>
      <c r="AA32" s="344">
        <v>0</v>
      </c>
      <c r="AB32" s="345"/>
    </row>
    <row r="33" spans="1:28" ht="15" thickBot="1" x14ac:dyDescent="0.4">
      <c r="A33" s="336" t="s">
        <v>60</v>
      </c>
      <c r="B33" s="337" t="s">
        <v>61</v>
      </c>
      <c r="C33" s="328">
        <v>0</v>
      </c>
      <c r="D33" s="322">
        <v>87</v>
      </c>
      <c r="E33" s="322">
        <v>70</v>
      </c>
      <c r="F33" s="322">
        <v>86</v>
      </c>
      <c r="G33" s="322">
        <v>59</v>
      </c>
      <c r="H33" s="322">
        <v>101</v>
      </c>
      <c r="I33" s="322">
        <v>30</v>
      </c>
      <c r="J33" s="322">
        <v>95</v>
      </c>
      <c r="K33" s="322">
        <v>53</v>
      </c>
      <c r="L33" s="322">
        <v>103</v>
      </c>
      <c r="M33" s="322">
        <v>85</v>
      </c>
      <c r="N33" s="322">
        <v>38</v>
      </c>
      <c r="O33" s="322">
        <v>22</v>
      </c>
      <c r="P33" s="329">
        <v>829</v>
      </c>
      <c r="Q33" s="323">
        <v>111</v>
      </c>
      <c r="R33" s="322">
        <v>0</v>
      </c>
      <c r="S33" s="322">
        <v>6</v>
      </c>
      <c r="T33" s="339">
        <v>117</v>
      </c>
      <c r="U33" s="341">
        <v>946</v>
      </c>
      <c r="V33" s="343">
        <v>37</v>
      </c>
      <c r="W33" s="344">
        <v>152</v>
      </c>
      <c r="X33" s="344">
        <v>87</v>
      </c>
      <c r="Y33" s="345">
        <v>276</v>
      </c>
      <c r="Z33" s="343">
        <v>0</v>
      </c>
      <c r="AA33" s="344">
        <v>0</v>
      </c>
      <c r="AB33" s="345">
        <v>0</v>
      </c>
    </row>
    <row r="34" spans="1:28" ht="15" thickBot="1" x14ac:dyDescent="0.4">
      <c r="A34" s="336" t="s">
        <v>63</v>
      </c>
      <c r="B34" s="337" t="s">
        <v>64</v>
      </c>
      <c r="C34" s="328">
        <v>0</v>
      </c>
      <c r="D34" s="322">
        <v>0</v>
      </c>
      <c r="E34" s="322">
        <v>63</v>
      </c>
      <c r="F34" s="322">
        <v>0</v>
      </c>
      <c r="G34" s="322">
        <v>0</v>
      </c>
      <c r="H34" s="322">
        <v>7</v>
      </c>
      <c r="I34" s="322">
        <v>0</v>
      </c>
      <c r="J34" s="322" t="s">
        <v>35</v>
      </c>
      <c r="K34" s="322">
        <v>30</v>
      </c>
      <c r="L34" s="322">
        <v>102</v>
      </c>
      <c r="M34" s="322">
        <v>199</v>
      </c>
      <c r="N34" s="322">
        <v>23</v>
      </c>
      <c r="O34" s="322" t="s">
        <v>35</v>
      </c>
      <c r="P34" s="329">
        <v>432</v>
      </c>
      <c r="Q34" s="323">
        <v>0</v>
      </c>
      <c r="R34" s="322">
        <v>0</v>
      </c>
      <c r="S34" s="322">
        <v>0</v>
      </c>
      <c r="T34" s="339">
        <v>0</v>
      </c>
      <c r="U34" s="341">
        <v>432</v>
      </c>
      <c r="V34" s="343">
        <v>9</v>
      </c>
      <c r="W34" s="344">
        <v>27</v>
      </c>
      <c r="X34" s="344">
        <v>42</v>
      </c>
      <c r="Y34" s="345">
        <v>78</v>
      </c>
      <c r="Z34" s="343">
        <v>8</v>
      </c>
      <c r="AA34" s="344">
        <v>0</v>
      </c>
      <c r="AB34" s="345">
        <v>0</v>
      </c>
    </row>
    <row r="35" spans="1:28" ht="15" thickBot="1" x14ac:dyDescent="0.4">
      <c r="A35" s="336" t="s">
        <v>63</v>
      </c>
      <c r="B35" s="337" t="s">
        <v>65</v>
      </c>
      <c r="C35" s="328">
        <v>0</v>
      </c>
      <c r="D35" s="322">
        <v>26</v>
      </c>
      <c r="E35" s="322">
        <v>9</v>
      </c>
      <c r="F35" s="322">
        <v>0</v>
      </c>
      <c r="G35" s="322">
        <v>0</v>
      </c>
      <c r="H35" s="322">
        <v>7</v>
      </c>
      <c r="I35" s="322">
        <v>0</v>
      </c>
      <c r="J35" s="322">
        <v>0</v>
      </c>
      <c r="K35" s="322">
        <v>0</v>
      </c>
      <c r="L35" s="322">
        <v>0</v>
      </c>
      <c r="M35" s="322">
        <v>0</v>
      </c>
      <c r="N35" s="322">
        <v>0</v>
      </c>
      <c r="O35" s="322">
        <v>0</v>
      </c>
      <c r="P35" s="329">
        <v>42</v>
      </c>
      <c r="Q35" s="323">
        <v>0</v>
      </c>
      <c r="R35" s="322">
        <v>0</v>
      </c>
      <c r="S35" s="322">
        <v>0</v>
      </c>
      <c r="T35" s="339">
        <v>0</v>
      </c>
      <c r="U35" s="341">
        <v>42</v>
      </c>
      <c r="V35" s="343">
        <v>0</v>
      </c>
      <c r="W35" s="344">
        <v>11</v>
      </c>
      <c r="X35" s="344">
        <v>0</v>
      </c>
      <c r="Y35" s="345">
        <v>11</v>
      </c>
      <c r="Z35" s="343">
        <v>0</v>
      </c>
      <c r="AA35" s="344">
        <v>0</v>
      </c>
      <c r="AB35" s="345">
        <v>0</v>
      </c>
    </row>
    <row r="36" spans="1:28" ht="15" thickBot="1" x14ac:dyDescent="0.4">
      <c r="A36" s="336" t="s">
        <v>63</v>
      </c>
      <c r="B36" s="337" t="s">
        <v>66</v>
      </c>
      <c r="C36" s="328">
        <v>41</v>
      </c>
      <c r="D36" s="322">
        <v>85</v>
      </c>
      <c r="E36" s="322">
        <v>81</v>
      </c>
      <c r="F36" s="322">
        <v>185</v>
      </c>
      <c r="G36" s="322">
        <v>87</v>
      </c>
      <c r="H36" s="322">
        <v>171</v>
      </c>
      <c r="I36" s="322">
        <v>42</v>
      </c>
      <c r="J36" s="322">
        <v>85</v>
      </c>
      <c r="K36" s="322">
        <v>71</v>
      </c>
      <c r="L36" s="322">
        <v>229</v>
      </c>
      <c r="M36" s="322">
        <v>141</v>
      </c>
      <c r="N36" s="322">
        <v>97</v>
      </c>
      <c r="O36" s="322">
        <v>54</v>
      </c>
      <c r="P36" s="329">
        <v>1369</v>
      </c>
      <c r="Q36" s="323">
        <v>150</v>
      </c>
      <c r="R36" s="322">
        <v>0</v>
      </c>
      <c r="S36" s="322">
        <v>14</v>
      </c>
      <c r="T36" s="339">
        <v>164</v>
      </c>
      <c r="U36" s="341">
        <v>1533</v>
      </c>
      <c r="V36" s="343">
        <v>52</v>
      </c>
      <c r="W36" s="344">
        <v>193</v>
      </c>
      <c r="X36" s="344">
        <v>123</v>
      </c>
      <c r="Y36" s="345">
        <v>368</v>
      </c>
      <c r="Z36" s="343">
        <v>0</v>
      </c>
      <c r="AA36" s="344">
        <v>0</v>
      </c>
      <c r="AB36" s="345">
        <v>0</v>
      </c>
    </row>
    <row r="37" spans="1:28" ht="15" thickBot="1" x14ac:dyDescent="0.4">
      <c r="A37" s="336" t="s">
        <v>63</v>
      </c>
      <c r="B37" s="337" t="s">
        <v>67</v>
      </c>
      <c r="C37" s="328">
        <v>0</v>
      </c>
      <c r="D37" s="322">
        <v>30</v>
      </c>
      <c r="E37" s="322">
        <v>58</v>
      </c>
      <c r="F37" s="322">
        <v>30</v>
      </c>
      <c r="G37" s="322">
        <v>14</v>
      </c>
      <c r="H37" s="322">
        <v>51</v>
      </c>
      <c r="I37" s="322">
        <v>0</v>
      </c>
      <c r="J37" s="322">
        <v>12</v>
      </c>
      <c r="K37" s="322">
        <v>24</v>
      </c>
      <c r="L37" s="322">
        <v>48</v>
      </c>
      <c r="M37" s="322">
        <v>87</v>
      </c>
      <c r="N37" s="322">
        <v>26</v>
      </c>
      <c r="O37" s="322">
        <v>15</v>
      </c>
      <c r="P37" s="329">
        <v>395</v>
      </c>
      <c r="Q37" s="323">
        <v>0</v>
      </c>
      <c r="R37" s="322">
        <v>0</v>
      </c>
      <c r="S37" s="322">
        <v>0</v>
      </c>
      <c r="T37" s="339">
        <v>0</v>
      </c>
      <c r="U37" s="341">
        <v>395</v>
      </c>
      <c r="V37" s="343">
        <v>23</v>
      </c>
      <c r="W37" s="344">
        <v>58</v>
      </c>
      <c r="X37" s="344">
        <v>64</v>
      </c>
      <c r="Y37" s="345">
        <v>145</v>
      </c>
      <c r="Z37" s="343">
        <v>0</v>
      </c>
      <c r="AA37" s="344">
        <v>0</v>
      </c>
      <c r="AB37" s="345">
        <v>0</v>
      </c>
    </row>
    <row r="38" spans="1:28" ht="15" thickBot="1" x14ac:dyDescent="0.4">
      <c r="A38" s="336" t="s">
        <v>68</v>
      </c>
      <c r="B38" s="337" t="s">
        <v>69</v>
      </c>
      <c r="C38" s="328">
        <v>0</v>
      </c>
      <c r="D38" s="322">
        <v>50</v>
      </c>
      <c r="E38" s="322">
        <v>26</v>
      </c>
      <c r="F38" s="322">
        <v>25</v>
      </c>
      <c r="G38" s="322">
        <v>28</v>
      </c>
      <c r="H38" s="322">
        <v>30</v>
      </c>
      <c r="I38" s="322">
        <v>0</v>
      </c>
      <c r="J38" s="322">
        <v>28</v>
      </c>
      <c r="K38" s="322">
        <v>23</v>
      </c>
      <c r="L38" s="322">
        <v>47</v>
      </c>
      <c r="M38" s="322">
        <v>12</v>
      </c>
      <c r="N38" s="322">
        <v>8</v>
      </c>
      <c r="O38" s="322">
        <v>14</v>
      </c>
      <c r="P38" s="329">
        <v>291</v>
      </c>
      <c r="Q38" s="323">
        <v>54</v>
      </c>
      <c r="R38" s="322">
        <v>0</v>
      </c>
      <c r="S38" s="322">
        <v>0</v>
      </c>
      <c r="T38" s="339">
        <v>54</v>
      </c>
      <c r="U38" s="341">
        <v>345</v>
      </c>
      <c r="V38" s="343" t="s">
        <v>35</v>
      </c>
      <c r="W38" s="344">
        <v>59</v>
      </c>
      <c r="X38" s="344" t="s">
        <v>35</v>
      </c>
      <c r="Y38" s="345">
        <v>77</v>
      </c>
      <c r="Z38" s="343">
        <v>0</v>
      </c>
      <c r="AA38" s="344">
        <v>0</v>
      </c>
      <c r="AB38" s="345">
        <v>18</v>
      </c>
    </row>
    <row r="39" spans="1:28" ht="15" thickBot="1" x14ac:dyDescent="0.4">
      <c r="A39" s="336" t="s">
        <v>70</v>
      </c>
      <c r="B39" s="337" t="s">
        <v>71</v>
      </c>
      <c r="C39" s="328">
        <v>0</v>
      </c>
      <c r="D39" s="322">
        <v>6</v>
      </c>
      <c r="E39" s="322" t="s">
        <v>35</v>
      </c>
      <c r="F39" s="322">
        <v>10</v>
      </c>
      <c r="G39" s="322">
        <v>7</v>
      </c>
      <c r="H39" s="322">
        <v>9</v>
      </c>
      <c r="I39" s="322">
        <v>0</v>
      </c>
      <c r="J39" s="322">
        <v>6</v>
      </c>
      <c r="K39" s="322" t="s">
        <v>35</v>
      </c>
      <c r="L39" s="322">
        <v>8</v>
      </c>
      <c r="M39" s="322">
        <v>14</v>
      </c>
      <c r="N39" s="322">
        <v>0</v>
      </c>
      <c r="O39" s="322" t="s">
        <v>35</v>
      </c>
      <c r="P39" s="329">
        <v>66</v>
      </c>
      <c r="Q39" s="323">
        <v>0</v>
      </c>
      <c r="R39" s="322">
        <v>0</v>
      </c>
      <c r="S39" s="322">
        <v>0</v>
      </c>
      <c r="T39" s="339">
        <v>0</v>
      </c>
      <c r="U39" s="341">
        <v>66</v>
      </c>
      <c r="V39" s="343">
        <v>6</v>
      </c>
      <c r="W39" s="344">
        <v>16</v>
      </c>
      <c r="X39" s="344">
        <v>9</v>
      </c>
      <c r="Y39" s="345">
        <v>31</v>
      </c>
      <c r="Z39" s="343">
        <v>6</v>
      </c>
      <c r="AA39" s="344">
        <v>0</v>
      </c>
      <c r="AB39" s="345">
        <v>0</v>
      </c>
    </row>
    <row r="40" spans="1:28" ht="15" thickBot="1" x14ac:dyDescent="0.4">
      <c r="A40" s="336" t="s">
        <v>72</v>
      </c>
      <c r="B40" s="337" t="s">
        <v>73</v>
      </c>
      <c r="C40" s="328" t="s">
        <v>35</v>
      </c>
      <c r="D40" s="322">
        <v>36</v>
      </c>
      <c r="E40" s="322">
        <v>37</v>
      </c>
      <c r="F40" s="322">
        <v>42</v>
      </c>
      <c r="G40" s="322">
        <v>36</v>
      </c>
      <c r="H40" s="322">
        <v>24</v>
      </c>
      <c r="I40" s="322" t="s">
        <v>35</v>
      </c>
      <c r="J40" s="322">
        <v>53</v>
      </c>
      <c r="K40" s="322">
        <v>10</v>
      </c>
      <c r="L40" s="322">
        <v>39</v>
      </c>
      <c r="M40" s="322">
        <v>38</v>
      </c>
      <c r="N40" s="322" t="s">
        <v>35</v>
      </c>
      <c r="O40" s="322">
        <v>15</v>
      </c>
      <c r="P40" s="329">
        <v>336</v>
      </c>
      <c r="Q40" s="323">
        <v>24</v>
      </c>
      <c r="R40" s="322">
        <v>0</v>
      </c>
      <c r="S40" s="322">
        <v>0</v>
      </c>
      <c r="T40" s="339">
        <v>24</v>
      </c>
      <c r="U40" s="341">
        <v>360</v>
      </c>
      <c r="V40" s="343">
        <v>17</v>
      </c>
      <c r="W40" s="344">
        <v>52</v>
      </c>
      <c r="X40" s="344">
        <v>30</v>
      </c>
      <c r="Y40" s="345">
        <v>99</v>
      </c>
      <c r="Z40" s="343">
        <v>6</v>
      </c>
      <c r="AA40" s="344">
        <v>0</v>
      </c>
      <c r="AB40" s="345">
        <v>0</v>
      </c>
    </row>
    <row r="41" spans="1:28" ht="15" thickBot="1" x14ac:dyDescent="0.4">
      <c r="A41" s="336" t="s">
        <v>74</v>
      </c>
      <c r="B41" s="337" t="s">
        <v>75</v>
      </c>
      <c r="C41" s="328">
        <v>0</v>
      </c>
      <c r="D41" s="322">
        <v>0</v>
      </c>
      <c r="E41" s="322" t="s">
        <v>35</v>
      </c>
      <c r="F41" s="322" t="s">
        <v>35</v>
      </c>
      <c r="G41" s="322">
        <v>0</v>
      </c>
      <c r="H41" s="322">
        <v>0</v>
      </c>
      <c r="I41" s="322">
        <v>0</v>
      </c>
      <c r="J41" s="322">
        <v>0</v>
      </c>
      <c r="K41" s="322">
        <v>34</v>
      </c>
      <c r="L41" s="322">
        <v>6</v>
      </c>
      <c r="M41" s="322">
        <v>68</v>
      </c>
      <c r="N41" s="322">
        <v>0</v>
      </c>
      <c r="O41" s="322">
        <v>0</v>
      </c>
      <c r="P41" s="329">
        <v>112</v>
      </c>
      <c r="Q41" s="323">
        <v>0</v>
      </c>
      <c r="R41" s="322">
        <v>0</v>
      </c>
      <c r="S41" s="322">
        <v>0</v>
      </c>
      <c r="T41" s="339">
        <v>0</v>
      </c>
      <c r="U41" s="341">
        <v>112</v>
      </c>
      <c r="V41" s="343" t="s">
        <v>35</v>
      </c>
      <c r="W41" s="344">
        <v>12</v>
      </c>
      <c r="X41" s="344" t="s">
        <v>35</v>
      </c>
      <c r="Y41" s="345">
        <v>24</v>
      </c>
      <c r="Z41" s="343">
        <v>4</v>
      </c>
      <c r="AA41" s="344">
        <v>0</v>
      </c>
      <c r="AB41" s="345">
        <v>12</v>
      </c>
    </row>
    <row r="42" spans="1:28" ht="15" thickBot="1" x14ac:dyDescent="0.4">
      <c r="A42" s="336" t="s">
        <v>74</v>
      </c>
      <c r="B42" s="337" t="s">
        <v>82</v>
      </c>
      <c r="C42" s="328">
        <v>0</v>
      </c>
      <c r="D42" s="322">
        <v>0</v>
      </c>
      <c r="E42" s="322">
        <v>0</v>
      </c>
      <c r="F42" s="322">
        <v>0</v>
      </c>
      <c r="G42" s="322">
        <v>0</v>
      </c>
      <c r="H42" s="322">
        <v>0</v>
      </c>
      <c r="I42" s="322">
        <v>0</v>
      </c>
      <c r="J42" s="322">
        <v>0</v>
      </c>
      <c r="K42" s="322">
        <v>9</v>
      </c>
      <c r="L42" s="322">
        <v>0</v>
      </c>
      <c r="M42" s="322">
        <v>21</v>
      </c>
      <c r="N42" s="322">
        <v>0</v>
      </c>
      <c r="O42" s="322">
        <v>0</v>
      </c>
      <c r="P42" s="329">
        <v>30</v>
      </c>
      <c r="Q42" s="323">
        <v>0</v>
      </c>
      <c r="R42" s="322">
        <v>0</v>
      </c>
      <c r="S42" s="322">
        <v>0</v>
      </c>
      <c r="T42" s="339">
        <v>0</v>
      </c>
      <c r="U42" s="341">
        <v>30</v>
      </c>
      <c r="V42" s="343">
        <v>0</v>
      </c>
      <c r="W42" s="344">
        <v>0</v>
      </c>
      <c r="X42" s="344" t="s">
        <v>35</v>
      </c>
      <c r="Y42" s="354" t="s">
        <v>35</v>
      </c>
      <c r="Z42" s="343">
        <v>0</v>
      </c>
      <c r="AA42" s="344">
        <v>0</v>
      </c>
      <c r="AB42" s="345"/>
    </row>
    <row r="43" spans="1:28" ht="15" thickBot="1" x14ac:dyDescent="0.4">
      <c r="A43" s="336" t="s">
        <v>74</v>
      </c>
      <c r="B43" s="337" t="s">
        <v>76</v>
      </c>
      <c r="C43" s="328">
        <v>0</v>
      </c>
      <c r="D43" s="322">
        <v>0</v>
      </c>
      <c r="E43" s="322">
        <v>0</v>
      </c>
      <c r="F43" s="322">
        <v>0</v>
      </c>
      <c r="G43" s="322" t="s">
        <v>35</v>
      </c>
      <c r="H43" s="322">
        <v>0</v>
      </c>
      <c r="I43" s="322">
        <v>0</v>
      </c>
      <c r="J43" s="322">
        <v>0</v>
      </c>
      <c r="K43" s="322" t="s">
        <v>35</v>
      </c>
      <c r="L43" s="322">
        <v>11</v>
      </c>
      <c r="M43" s="322">
        <v>38</v>
      </c>
      <c r="N43" s="322">
        <v>0</v>
      </c>
      <c r="O43" s="322">
        <v>0</v>
      </c>
      <c r="P43" s="329">
        <v>56</v>
      </c>
      <c r="Q43" s="323">
        <v>0</v>
      </c>
      <c r="R43" s="322">
        <v>0</v>
      </c>
      <c r="S43" s="322">
        <v>0</v>
      </c>
      <c r="T43" s="339">
        <v>0</v>
      </c>
      <c r="U43" s="341">
        <v>56</v>
      </c>
      <c r="V43" s="343">
        <v>0</v>
      </c>
      <c r="W43" s="344">
        <v>0</v>
      </c>
      <c r="X43" s="344">
        <v>11</v>
      </c>
      <c r="Y43" s="345">
        <v>11</v>
      </c>
      <c r="Z43" s="343">
        <v>7</v>
      </c>
      <c r="AA43" s="344">
        <v>0</v>
      </c>
      <c r="AB43" s="345">
        <v>0</v>
      </c>
    </row>
    <row r="44" spans="1:28" ht="15" thickBot="1" x14ac:dyDescent="0.4">
      <c r="A44" s="336" t="s">
        <v>74</v>
      </c>
      <c r="B44" s="337" t="s">
        <v>77</v>
      </c>
      <c r="C44" s="328">
        <v>0</v>
      </c>
      <c r="D44" s="322">
        <v>18</v>
      </c>
      <c r="E44" s="322">
        <v>6</v>
      </c>
      <c r="F44" s="322" t="s">
        <v>35</v>
      </c>
      <c r="G44" s="322">
        <v>0</v>
      </c>
      <c r="H44" s="322" t="s">
        <v>35</v>
      </c>
      <c r="I44" s="322">
        <v>0</v>
      </c>
      <c r="J44" s="322">
        <v>0</v>
      </c>
      <c r="K44" s="322">
        <v>0</v>
      </c>
      <c r="L44" s="322">
        <v>0</v>
      </c>
      <c r="M44" s="322">
        <v>0</v>
      </c>
      <c r="N44" s="322">
        <v>0</v>
      </c>
      <c r="O44" s="322">
        <v>0</v>
      </c>
      <c r="P44" s="329">
        <v>32</v>
      </c>
      <c r="Q44" s="323">
        <v>0</v>
      </c>
      <c r="R44" s="322">
        <v>0</v>
      </c>
      <c r="S44" s="322">
        <v>0</v>
      </c>
      <c r="T44" s="339">
        <v>0</v>
      </c>
      <c r="U44" s="341">
        <v>32</v>
      </c>
      <c r="V44" s="343" t="s">
        <v>35</v>
      </c>
      <c r="W44" s="344" t="s">
        <v>35</v>
      </c>
      <c r="X44" s="344">
        <v>0</v>
      </c>
      <c r="Y44" s="354" t="s">
        <v>35</v>
      </c>
      <c r="Z44" s="343">
        <v>8</v>
      </c>
      <c r="AA44" s="344">
        <v>0</v>
      </c>
      <c r="AB44" s="345"/>
    </row>
    <row r="45" spans="1:28" ht="15" thickBot="1" x14ac:dyDescent="0.4">
      <c r="A45" s="336" t="s">
        <v>74</v>
      </c>
      <c r="B45" s="337" t="s">
        <v>79</v>
      </c>
      <c r="C45" s="328">
        <v>0</v>
      </c>
      <c r="D45" s="322">
        <v>24</v>
      </c>
      <c r="E45" s="322">
        <v>19</v>
      </c>
      <c r="F45" s="322">
        <v>46</v>
      </c>
      <c r="G45" s="322">
        <v>22</v>
      </c>
      <c r="H45" s="322">
        <v>40</v>
      </c>
      <c r="I45" s="322">
        <v>0</v>
      </c>
      <c r="J45" s="322">
        <v>18</v>
      </c>
      <c r="K45" s="322">
        <v>32</v>
      </c>
      <c r="L45" s="322">
        <v>53</v>
      </c>
      <c r="M45" s="322">
        <v>80</v>
      </c>
      <c r="N45" s="322" t="s">
        <v>35</v>
      </c>
      <c r="O45" s="322" t="s">
        <v>35</v>
      </c>
      <c r="P45" s="329">
        <v>339</v>
      </c>
      <c r="Q45" s="323">
        <v>0</v>
      </c>
      <c r="R45" s="322">
        <v>0</v>
      </c>
      <c r="S45" s="322">
        <v>0</v>
      </c>
      <c r="T45" s="339">
        <v>0</v>
      </c>
      <c r="U45" s="341">
        <v>339</v>
      </c>
      <c r="V45" s="343">
        <v>21</v>
      </c>
      <c r="W45" s="344">
        <v>58</v>
      </c>
      <c r="X45" s="344">
        <v>48</v>
      </c>
      <c r="Y45" s="345">
        <v>127</v>
      </c>
      <c r="Z45" s="343">
        <v>5</v>
      </c>
      <c r="AA45" s="344">
        <v>0</v>
      </c>
      <c r="AB45" s="345">
        <v>0</v>
      </c>
    </row>
    <row r="46" spans="1:28" ht="15" thickBot="1" x14ac:dyDescent="0.4">
      <c r="A46" s="336" t="s">
        <v>74</v>
      </c>
      <c r="B46" s="337" t="s">
        <v>80</v>
      </c>
      <c r="C46" s="328">
        <v>0</v>
      </c>
      <c r="D46" s="322">
        <v>128</v>
      </c>
      <c r="E46" s="322">
        <v>190</v>
      </c>
      <c r="F46" s="322">
        <v>203</v>
      </c>
      <c r="G46" s="322">
        <v>140</v>
      </c>
      <c r="H46" s="322">
        <v>303</v>
      </c>
      <c r="I46" s="322">
        <v>119</v>
      </c>
      <c r="J46" s="322">
        <v>199</v>
      </c>
      <c r="K46" s="322">
        <v>105</v>
      </c>
      <c r="L46" s="322">
        <v>258</v>
      </c>
      <c r="M46" s="322">
        <v>180</v>
      </c>
      <c r="N46" s="322">
        <v>94</v>
      </c>
      <c r="O46" s="322">
        <v>50</v>
      </c>
      <c r="P46" s="329">
        <v>1969</v>
      </c>
      <c r="Q46" s="323">
        <v>240</v>
      </c>
      <c r="R46" s="322">
        <v>27</v>
      </c>
      <c r="S46" s="322">
        <v>23</v>
      </c>
      <c r="T46" s="339">
        <v>290</v>
      </c>
      <c r="U46" s="341">
        <v>2259</v>
      </c>
      <c r="V46" s="343">
        <v>52</v>
      </c>
      <c r="W46" s="344">
        <v>245</v>
      </c>
      <c r="X46" s="344">
        <v>82</v>
      </c>
      <c r="Y46" s="345">
        <v>379</v>
      </c>
      <c r="Z46" s="343">
        <v>0</v>
      </c>
      <c r="AA46" s="344">
        <v>0</v>
      </c>
      <c r="AB46" s="345">
        <v>0</v>
      </c>
    </row>
    <row r="47" spans="1:28" ht="15" thickBot="1" x14ac:dyDescent="0.4">
      <c r="A47" s="336" t="s">
        <v>74</v>
      </c>
      <c r="B47" s="337" t="s">
        <v>81</v>
      </c>
      <c r="C47" s="328">
        <v>0</v>
      </c>
      <c r="D47" s="322">
        <v>24</v>
      </c>
      <c r="E47" s="322">
        <v>35</v>
      </c>
      <c r="F47" s="322">
        <v>33</v>
      </c>
      <c r="G47" s="322" t="s">
        <v>35</v>
      </c>
      <c r="H47" s="322">
        <v>32</v>
      </c>
      <c r="I47" s="322" t="s">
        <v>35</v>
      </c>
      <c r="J47" s="322">
        <v>37</v>
      </c>
      <c r="K47" s="322">
        <v>22</v>
      </c>
      <c r="L47" s="322">
        <v>64</v>
      </c>
      <c r="M47" s="322">
        <v>37</v>
      </c>
      <c r="N47" s="322">
        <v>21</v>
      </c>
      <c r="O47" s="322">
        <v>19</v>
      </c>
      <c r="P47" s="329">
        <v>336</v>
      </c>
      <c r="Q47" s="323">
        <v>0</v>
      </c>
      <c r="R47" s="322">
        <v>0</v>
      </c>
      <c r="S47" s="322">
        <v>0</v>
      </c>
      <c r="T47" s="339">
        <v>0</v>
      </c>
      <c r="U47" s="341">
        <v>336</v>
      </c>
      <c r="V47" s="343">
        <v>23</v>
      </c>
      <c r="W47" s="344">
        <v>51</v>
      </c>
      <c r="X47" s="344">
        <v>21</v>
      </c>
      <c r="Y47" s="345">
        <v>95</v>
      </c>
      <c r="Z47" s="343">
        <v>12</v>
      </c>
      <c r="AA47" s="344">
        <v>0</v>
      </c>
      <c r="AB47" s="345">
        <v>0</v>
      </c>
    </row>
    <row r="48" spans="1:28" ht="15" thickBot="1" x14ac:dyDescent="0.4">
      <c r="A48" s="336" t="s">
        <v>74</v>
      </c>
      <c r="B48" s="337" t="s">
        <v>78</v>
      </c>
      <c r="C48" s="328">
        <v>0</v>
      </c>
      <c r="D48" s="322">
        <v>26</v>
      </c>
      <c r="E48" s="322">
        <v>35</v>
      </c>
      <c r="F48" s="322">
        <v>37</v>
      </c>
      <c r="G48" s="322">
        <v>22</v>
      </c>
      <c r="H48" s="322">
        <v>24</v>
      </c>
      <c r="I48" s="322">
        <v>0</v>
      </c>
      <c r="J48" s="322" t="s">
        <v>35</v>
      </c>
      <c r="K48" s="322">
        <v>9</v>
      </c>
      <c r="L48" s="322">
        <v>58</v>
      </c>
      <c r="M48" s="322">
        <v>103</v>
      </c>
      <c r="N48" s="322" t="s">
        <v>35</v>
      </c>
      <c r="O48" s="322">
        <v>0</v>
      </c>
      <c r="P48" s="329">
        <v>319</v>
      </c>
      <c r="Q48" s="323">
        <v>0</v>
      </c>
      <c r="R48" s="322">
        <v>0</v>
      </c>
      <c r="S48" s="322">
        <v>0</v>
      </c>
      <c r="T48" s="339">
        <v>0</v>
      </c>
      <c r="U48" s="341">
        <v>319</v>
      </c>
      <c r="V48" s="343">
        <v>30</v>
      </c>
      <c r="W48" s="344">
        <v>55</v>
      </c>
      <c r="X48" s="344">
        <v>39</v>
      </c>
      <c r="Y48" s="345">
        <v>124</v>
      </c>
      <c r="Z48" s="343">
        <v>5</v>
      </c>
      <c r="AA48" s="344">
        <v>0</v>
      </c>
      <c r="AB48" s="345">
        <v>0</v>
      </c>
    </row>
    <row r="49" spans="1:28" ht="15" thickBot="1" x14ac:dyDescent="0.4">
      <c r="A49" s="336" t="s">
        <v>83</v>
      </c>
      <c r="B49" s="337" t="s">
        <v>84</v>
      </c>
      <c r="C49" s="328">
        <v>0</v>
      </c>
      <c r="D49" s="322">
        <v>53</v>
      </c>
      <c r="E49" s="322">
        <v>32</v>
      </c>
      <c r="F49" s="322">
        <v>53</v>
      </c>
      <c r="G49" s="322">
        <v>35</v>
      </c>
      <c r="H49" s="322">
        <v>35</v>
      </c>
      <c r="I49" s="322">
        <v>36</v>
      </c>
      <c r="J49" s="322">
        <v>38</v>
      </c>
      <c r="K49" s="322">
        <v>52</v>
      </c>
      <c r="L49" s="322">
        <v>48</v>
      </c>
      <c r="M49" s="322">
        <v>94</v>
      </c>
      <c r="N49" s="322" t="s">
        <v>35</v>
      </c>
      <c r="O49" s="322" t="s">
        <v>35</v>
      </c>
      <c r="P49" s="329">
        <v>502</v>
      </c>
      <c r="Q49" s="323">
        <v>82</v>
      </c>
      <c r="R49" s="322">
        <v>0</v>
      </c>
      <c r="S49" s="322">
        <v>6</v>
      </c>
      <c r="T49" s="339">
        <v>88</v>
      </c>
      <c r="U49" s="341">
        <v>590</v>
      </c>
      <c r="V49" s="343">
        <v>22</v>
      </c>
      <c r="W49" s="344">
        <v>92</v>
      </c>
      <c r="X49" s="344">
        <v>62</v>
      </c>
      <c r="Y49" s="345">
        <v>176</v>
      </c>
      <c r="Z49" s="343">
        <v>26</v>
      </c>
      <c r="AA49" s="344">
        <v>0</v>
      </c>
      <c r="AB49" s="345">
        <v>0</v>
      </c>
    </row>
    <row r="50" spans="1:28" ht="15" thickBot="1" x14ac:dyDescent="0.4">
      <c r="A50" s="336" t="s">
        <v>85</v>
      </c>
      <c r="B50" s="337" t="s">
        <v>86</v>
      </c>
      <c r="C50" s="328">
        <v>0</v>
      </c>
      <c r="D50" s="322">
        <v>0</v>
      </c>
      <c r="E50" s="322" t="s">
        <v>35</v>
      </c>
      <c r="F50" s="322">
        <v>0</v>
      </c>
      <c r="G50" s="322">
        <v>0</v>
      </c>
      <c r="H50" s="322" t="s">
        <v>35</v>
      </c>
      <c r="I50" s="322">
        <v>0</v>
      </c>
      <c r="J50" s="322">
        <v>0</v>
      </c>
      <c r="K50" s="322">
        <v>12</v>
      </c>
      <c r="L50" s="322">
        <v>23</v>
      </c>
      <c r="M50" s="322">
        <v>89</v>
      </c>
      <c r="N50" s="322">
        <v>7</v>
      </c>
      <c r="O50" s="322">
        <v>0</v>
      </c>
      <c r="P50" s="329">
        <v>135</v>
      </c>
      <c r="Q50" s="323">
        <v>0</v>
      </c>
      <c r="R50" s="322">
        <v>0</v>
      </c>
      <c r="S50" s="322">
        <v>0</v>
      </c>
      <c r="T50" s="339">
        <v>0</v>
      </c>
      <c r="U50" s="341">
        <v>135</v>
      </c>
      <c r="V50" s="343" t="s">
        <v>35</v>
      </c>
      <c r="W50" s="344" t="s">
        <v>35</v>
      </c>
      <c r="X50" s="344">
        <v>35</v>
      </c>
      <c r="Y50" s="345">
        <v>51</v>
      </c>
      <c r="Z50" s="343">
        <v>4</v>
      </c>
      <c r="AA50" s="344">
        <v>0</v>
      </c>
      <c r="AB50" s="345">
        <v>16</v>
      </c>
    </row>
    <row r="51" spans="1:28" ht="15" thickBot="1" x14ac:dyDescent="0.4">
      <c r="A51" s="336" t="s">
        <v>85</v>
      </c>
      <c r="B51" s="337" t="s">
        <v>93</v>
      </c>
      <c r="C51" s="328">
        <v>0</v>
      </c>
      <c r="D51" s="322">
        <v>0</v>
      </c>
      <c r="E51" s="322">
        <v>0</v>
      </c>
      <c r="F51" s="322">
        <v>0</v>
      </c>
      <c r="G51" s="322" t="s">
        <v>35</v>
      </c>
      <c r="H51" s="322" t="s">
        <v>35</v>
      </c>
      <c r="I51" s="322">
        <v>0</v>
      </c>
      <c r="J51" s="322">
        <v>0</v>
      </c>
      <c r="K51" s="322">
        <v>0</v>
      </c>
      <c r="L51" s="322">
        <v>0</v>
      </c>
      <c r="M51" s="322">
        <v>0</v>
      </c>
      <c r="N51" s="322">
        <v>0</v>
      </c>
      <c r="O51" s="322">
        <v>0</v>
      </c>
      <c r="P51" s="329">
        <v>12</v>
      </c>
      <c r="Q51" s="323">
        <v>0</v>
      </c>
      <c r="R51" s="322">
        <v>0</v>
      </c>
      <c r="S51" s="322">
        <v>0</v>
      </c>
      <c r="T51" s="339">
        <v>0</v>
      </c>
      <c r="U51" s="341">
        <v>12</v>
      </c>
      <c r="V51" s="343">
        <v>0</v>
      </c>
      <c r="W51" s="344">
        <v>0</v>
      </c>
      <c r="X51" s="344">
        <v>0</v>
      </c>
      <c r="Y51" s="345">
        <v>0</v>
      </c>
      <c r="Z51" s="343">
        <v>12</v>
      </c>
      <c r="AA51" s="344">
        <v>0</v>
      </c>
      <c r="AB51" s="345">
        <v>0</v>
      </c>
    </row>
    <row r="52" spans="1:28" ht="15" thickBot="1" x14ac:dyDescent="0.4">
      <c r="A52" s="336" t="s">
        <v>85</v>
      </c>
      <c r="B52" s="337" t="s">
        <v>94</v>
      </c>
      <c r="C52" s="328">
        <v>0</v>
      </c>
      <c r="D52" s="322" t="s">
        <v>35</v>
      </c>
      <c r="E52" s="322">
        <v>7</v>
      </c>
      <c r="F52" s="322">
        <v>44</v>
      </c>
      <c r="G52" s="322">
        <v>7</v>
      </c>
      <c r="H52" s="322">
        <v>42</v>
      </c>
      <c r="I52" s="322">
        <v>0</v>
      </c>
      <c r="J52" s="322">
        <v>17</v>
      </c>
      <c r="K52" s="322">
        <v>14</v>
      </c>
      <c r="L52" s="322">
        <v>30</v>
      </c>
      <c r="M52" s="322" t="s">
        <v>35</v>
      </c>
      <c r="N52" s="322">
        <v>17</v>
      </c>
      <c r="O52" s="322">
        <v>13</v>
      </c>
      <c r="P52" s="329">
        <v>194</v>
      </c>
      <c r="Q52" s="323">
        <v>0</v>
      </c>
      <c r="R52" s="322">
        <v>0</v>
      </c>
      <c r="S52" s="322">
        <v>0</v>
      </c>
      <c r="T52" s="339">
        <v>0</v>
      </c>
      <c r="U52" s="341">
        <v>194</v>
      </c>
      <c r="V52" s="343" t="s">
        <v>35</v>
      </c>
      <c r="W52" s="344">
        <v>63</v>
      </c>
      <c r="X52" s="344" t="s">
        <v>35</v>
      </c>
      <c r="Y52" s="345">
        <v>113</v>
      </c>
      <c r="Z52" s="343">
        <v>3</v>
      </c>
      <c r="AA52" s="344">
        <v>0</v>
      </c>
      <c r="AB52" s="345">
        <v>50</v>
      </c>
    </row>
    <row r="53" spans="1:28" ht="15" thickBot="1" x14ac:dyDescent="0.4">
      <c r="A53" s="336" t="s">
        <v>85</v>
      </c>
      <c r="B53" s="337" t="s">
        <v>87</v>
      </c>
      <c r="C53" s="328">
        <v>0</v>
      </c>
      <c r="D53" s="322">
        <v>0</v>
      </c>
      <c r="E53" s="322" t="s">
        <v>35</v>
      </c>
      <c r="F53" s="322" t="s">
        <v>35</v>
      </c>
      <c r="G53" s="322" t="s">
        <v>35</v>
      </c>
      <c r="H53" s="322" t="s">
        <v>35</v>
      </c>
      <c r="I53" s="322">
        <v>0</v>
      </c>
      <c r="J53" s="322">
        <v>18</v>
      </c>
      <c r="K53" s="322">
        <v>37</v>
      </c>
      <c r="L53" s="322">
        <v>82</v>
      </c>
      <c r="M53" s="322">
        <v>220</v>
      </c>
      <c r="N53" s="322">
        <v>41</v>
      </c>
      <c r="O53" s="322">
        <v>0</v>
      </c>
      <c r="P53" s="329">
        <v>407</v>
      </c>
      <c r="Q53" s="323">
        <v>0</v>
      </c>
      <c r="R53" s="322">
        <v>0</v>
      </c>
      <c r="S53" s="322">
        <v>0</v>
      </c>
      <c r="T53" s="339">
        <v>0</v>
      </c>
      <c r="U53" s="341">
        <v>407</v>
      </c>
      <c r="V53" s="343" t="s">
        <v>35</v>
      </c>
      <c r="W53" s="344">
        <v>43</v>
      </c>
      <c r="X53" s="344" t="s">
        <v>35</v>
      </c>
      <c r="Y53" s="345">
        <v>87</v>
      </c>
      <c r="Z53" s="343">
        <v>9</v>
      </c>
      <c r="AA53" s="344">
        <v>0</v>
      </c>
      <c r="AB53" s="345">
        <v>44</v>
      </c>
    </row>
    <row r="54" spans="1:28" ht="15" thickBot="1" x14ac:dyDescent="0.4">
      <c r="A54" s="336" t="s">
        <v>85</v>
      </c>
      <c r="B54" s="337" t="s">
        <v>88</v>
      </c>
      <c r="C54" s="328">
        <v>0</v>
      </c>
      <c r="D54" s="322">
        <v>24</v>
      </c>
      <c r="E54" s="322">
        <v>8</v>
      </c>
      <c r="F54" s="322" t="s">
        <v>35</v>
      </c>
      <c r="G54" s="322">
        <v>5</v>
      </c>
      <c r="H54" s="322" t="s">
        <v>35</v>
      </c>
      <c r="I54" s="322">
        <v>0</v>
      </c>
      <c r="J54" s="322">
        <v>0</v>
      </c>
      <c r="K54" s="322">
        <v>0</v>
      </c>
      <c r="L54" s="322">
        <v>0</v>
      </c>
      <c r="M54" s="322">
        <v>0</v>
      </c>
      <c r="N54" s="322">
        <v>0</v>
      </c>
      <c r="O54" s="322">
        <v>0</v>
      </c>
      <c r="P54" s="329">
        <v>43</v>
      </c>
      <c r="Q54" s="323">
        <v>0</v>
      </c>
      <c r="R54" s="322">
        <v>0</v>
      </c>
      <c r="S54" s="322">
        <v>0</v>
      </c>
      <c r="T54" s="339">
        <v>0</v>
      </c>
      <c r="U54" s="341">
        <v>43</v>
      </c>
      <c r="V54" s="343">
        <v>0</v>
      </c>
      <c r="W54" s="344">
        <v>6</v>
      </c>
      <c r="X54" s="344">
        <v>0</v>
      </c>
      <c r="Y54" s="345">
        <v>6</v>
      </c>
      <c r="Z54" s="343">
        <v>6</v>
      </c>
      <c r="AA54" s="344">
        <v>0</v>
      </c>
      <c r="AB54" s="345">
        <v>0</v>
      </c>
    </row>
    <row r="55" spans="1:28" ht="15" thickBot="1" x14ac:dyDescent="0.4">
      <c r="A55" s="336" t="s">
        <v>85</v>
      </c>
      <c r="B55" s="337" t="s">
        <v>89</v>
      </c>
      <c r="C55" s="328">
        <v>11</v>
      </c>
      <c r="D55" s="322" t="s">
        <v>35</v>
      </c>
      <c r="E55" s="322">
        <v>20</v>
      </c>
      <c r="F55" s="322" t="s">
        <v>35</v>
      </c>
      <c r="G55" s="322">
        <v>75</v>
      </c>
      <c r="H55" s="322">
        <v>17</v>
      </c>
      <c r="I55" s="322">
        <v>69</v>
      </c>
      <c r="J55" s="322">
        <v>239</v>
      </c>
      <c r="K55" s="322">
        <v>113</v>
      </c>
      <c r="L55" s="322">
        <v>212</v>
      </c>
      <c r="M55" s="322">
        <v>153</v>
      </c>
      <c r="N55" s="322">
        <v>116</v>
      </c>
      <c r="O55" s="322">
        <v>35</v>
      </c>
      <c r="P55" s="329">
        <v>1071</v>
      </c>
      <c r="Q55" s="323">
        <v>331</v>
      </c>
      <c r="R55" s="322">
        <v>29</v>
      </c>
      <c r="S55" s="322">
        <v>38</v>
      </c>
      <c r="T55" s="339">
        <v>398</v>
      </c>
      <c r="U55" s="341">
        <v>1469</v>
      </c>
      <c r="V55" s="343">
        <v>26</v>
      </c>
      <c r="W55" s="344">
        <v>168</v>
      </c>
      <c r="X55" s="344">
        <v>139</v>
      </c>
      <c r="Y55" s="345">
        <v>333</v>
      </c>
      <c r="Z55" s="343">
        <v>11</v>
      </c>
      <c r="AA55" s="344">
        <v>0</v>
      </c>
      <c r="AB55" s="345">
        <v>0</v>
      </c>
    </row>
    <row r="56" spans="1:28" ht="15" thickBot="1" x14ac:dyDescent="0.4">
      <c r="A56" s="336" t="s">
        <v>85</v>
      </c>
      <c r="B56" s="337" t="s">
        <v>90</v>
      </c>
      <c r="C56" s="328" t="s">
        <v>35</v>
      </c>
      <c r="D56" s="322">
        <v>43</v>
      </c>
      <c r="E56" s="322">
        <v>60</v>
      </c>
      <c r="F56" s="322">
        <v>52</v>
      </c>
      <c r="G56" s="322">
        <v>27</v>
      </c>
      <c r="H56" s="322">
        <v>49</v>
      </c>
      <c r="I56" s="322" t="s">
        <v>35</v>
      </c>
      <c r="J56" s="322">
        <v>23</v>
      </c>
      <c r="K56" s="322">
        <v>21</v>
      </c>
      <c r="L56" s="322">
        <v>50</v>
      </c>
      <c r="M56" s="322">
        <v>62</v>
      </c>
      <c r="N56" s="322">
        <v>20</v>
      </c>
      <c r="O56" s="322">
        <v>8</v>
      </c>
      <c r="P56" s="329">
        <v>418</v>
      </c>
      <c r="Q56" s="323">
        <v>88</v>
      </c>
      <c r="R56" s="322">
        <v>0</v>
      </c>
      <c r="S56" s="322">
        <v>0</v>
      </c>
      <c r="T56" s="339">
        <v>88</v>
      </c>
      <c r="U56" s="341">
        <v>506</v>
      </c>
      <c r="V56" s="343">
        <v>31</v>
      </c>
      <c r="W56" s="344">
        <v>73</v>
      </c>
      <c r="X56" s="344">
        <v>59</v>
      </c>
      <c r="Y56" s="345">
        <v>163</v>
      </c>
      <c r="Z56" s="343">
        <v>3</v>
      </c>
      <c r="AA56" s="344">
        <v>0</v>
      </c>
      <c r="AB56" s="345">
        <v>0</v>
      </c>
    </row>
    <row r="57" spans="1:28" ht="15" thickBot="1" x14ac:dyDescent="0.4">
      <c r="A57" s="336" t="s">
        <v>85</v>
      </c>
      <c r="B57" s="337" t="s">
        <v>91</v>
      </c>
      <c r="C57" s="328">
        <v>0</v>
      </c>
      <c r="D57" s="322">
        <v>124</v>
      </c>
      <c r="E57" s="322">
        <v>83</v>
      </c>
      <c r="F57" s="322">
        <v>121</v>
      </c>
      <c r="G57" s="322">
        <v>20</v>
      </c>
      <c r="H57" s="322">
        <v>62</v>
      </c>
      <c r="I57" s="322">
        <v>0</v>
      </c>
      <c r="J57" s="322">
        <v>0</v>
      </c>
      <c r="K57" s="322">
        <v>0</v>
      </c>
      <c r="L57" s="322" t="s">
        <v>35</v>
      </c>
      <c r="M57" s="322" t="s">
        <v>35</v>
      </c>
      <c r="N57" s="322">
        <v>0</v>
      </c>
      <c r="O57" s="322">
        <v>0</v>
      </c>
      <c r="P57" s="329">
        <v>420</v>
      </c>
      <c r="Q57" s="323">
        <v>0</v>
      </c>
      <c r="R57" s="322">
        <v>0</v>
      </c>
      <c r="S57" s="322">
        <v>0</v>
      </c>
      <c r="T57" s="339">
        <v>0</v>
      </c>
      <c r="U57" s="341">
        <v>420</v>
      </c>
      <c r="V57" s="343">
        <v>23</v>
      </c>
      <c r="W57" s="344">
        <v>51</v>
      </c>
      <c r="X57" s="344">
        <v>8</v>
      </c>
      <c r="Y57" s="345">
        <v>82</v>
      </c>
      <c r="Z57" s="343">
        <v>10</v>
      </c>
      <c r="AA57" s="344">
        <v>0</v>
      </c>
      <c r="AB57" s="345">
        <v>0</v>
      </c>
    </row>
    <row r="58" spans="1:28" ht="15" thickBot="1" x14ac:dyDescent="0.4">
      <c r="A58" s="336" t="s">
        <v>85</v>
      </c>
      <c r="B58" s="337" t="s">
        <v>92</v>
      </c>
      <c r="C58" s="328">
        <v>0</v>
      </c>
      <c r="D58" s="322">
        <v>62</v>
      </c>
      <c r="E58" s="322">
        <v>71</v>
      </c>
      <c r="F58" s="322">
        <v>145</v>
      </c>
      <c r="G58" s="322">
        <v>50</v>
      </c>
      <c r="H58" s="322">
        <v>234</v>
      </c>
      <c r="I58" s="322">
        <v>0</v>
      </c>
      <c r="J58" s="322" t="s">
        <v>35</v>
      </c>
      <c r="K58" s="322">
        <v>0</v>
      </c>
      <c r="L58" s="322">
        <v>34</v>
      </c>
      <c r="M58" s="322" t="s">
        <v>35</v>
      </c>
      <c r="N58" s="322">
        <v>0</v>
      </c>
      <c r="O58" s="322">
        <v>0</v>
      </c>
      <c r="P58" s="329">
        <v>603</v>
      </c>
      <c r="Q58" s="323">
        <v>0</v>
      </c>
      <c r="R58" s="322">
        <v>0</v>
      </c>
      <c r="S58" s="322">
        <v>0</v>
      </c>
      <c r="T58" s="339">
        <v>0</v>
      </c>
      <c r="U58" s="341">
        <v>603</v>
      </c>
      <c r="V58" s="343">
        <v>18</v>
      </c>
      <c r="W58" s="344">
        <v>75</v>
      </c>
      <c r="X58" s="344">
        <v>9</v>
      </c>
      <c r="Y58" s="345">
        <v>102</v>
      </c>
      <c r="Z58" s="343">
        <v>7</v>
      </c>
      <c r="AA58" s="344">
        <v>0</v>
      </c>
      <c r="AB58" s="345">
        <v>0</v>
      </c>
    </row>
    <row r="59" spans="1:28" ht="15" thickBot="1" x14ac:dyDescent="0.4">
      <c r="A59" s="336" t="s">
        <v>95</v>
      </c>
      <c r="B59" s="337" t="s">
        <v>96</v>
      </c>
      <c r="C59" s="328">
        <v>0</v>
      </c>
      <c r="D59" s="322">
        <v>5</v>
      </c>
      <c r="E59" s="322" t="s">
        <v>35</v>
      </c>
      <c r="F59" s="322">
        <v>7</v>
      </c>
      <c r="G59" s="322" t="s">
        <v>35</v>
      </c>
      <c r="H59" s="322">
        <v>7</v>
      </c>
      <c r="I59" s="322">
        <v>0</v>
      </c>
      <c r="J59" s="322">
        <v>6</v>
      </c>
      <c r="K59" s="322">
        <v>0</v>
      </c>
      <c r="L59" s="322" t="s">
        <v>35</v>
      </c>
      <c r="M59" s="322">
        <v>0</v>
      </c>
      <c r="N59" s="322">
        <v>0</v>
      </c>
      <c r="O59" s="322">
        <v>0</v>
      </c>
      <c r="P59" s="329">
        <v>33</v>
      </c>
      <c r="Q59" s="323">
        <v>0</v>
      </c>
      <c r="R59" s="322">
        <v>0</v>
      </c>
      <c r="S59" s="322">
        <v>0</v>
      </c>
      <c r="T59" s="339">
        <v>0</v>
      </c>
      <c r="U59" s="341">
        <v>33</v>
      </c>
      <c r="V59" s="343" t="s">
        <v>35</v>
      </c>
      <c r="W59" s="344">
        <v>9</v>
      </c>
      <c r="X59" s="344" t="s">
        <v>35</v>
      </c>
      <c r="Y59" s="345">
        <v>17</v>
      </c>
      <c r="Z59" s="343">
        <v>8</v>
      </c>
      <c r="AA59" s="344">
        <v>0</v>
      </c>
      <c r="AB59" s="345">
        <v>8</v>
      </c>
    </row>
    <row r="60" spans="1:28" ht="15" thickBot="1" x14ac:dyDescent="0.4">
      <c r="A60" s="336" t="s">
        <v>97</v>
      </c>
      <c r="B60" s="337" t="s">
        <v>102</v>
      </c>
      <c r="C60" s="328">
        <v>0</v>
      </c>
      <c r="D60" s="322">
        <v>0</v>
      </c>
      <c r="E60" s="322">
        <v>0</v>
      </c>
      <c r="F60" s="322">
        <v>0</v>
      </c>
      <c r="G60" s="322">
        <v>0</v>
      </c>
      <c r="H60" s="322">
        <v>0</v>
      </c>
      <c r="I60" s="322">
        <v>0</v>
      </c>
      <c r="J60" s="322" t="s">
        <v>35</v>
      </c>
      <c r="K60" s="322">
        <v>30</v>
      </c>
      <c r="L60" s="322">
        <v>0</v>
      </c>
      <c r="M60" s="322" t="s">
        <v>35</v>
      </c>
      <c r="N60" s="322">
        <v>0</v>
      </c>
      <c r="O60" s="322">
        <v>0</v>
      </c>
      <c r="P60" s="329">
        <v>36</v>
      </c>
      <c r="Q60" s="323">
        <v>0</v>
      </c>
      <c r="R60" s="322">
        <v>0</v>
      </c>
      <c r="S60" s="322">
        <v>0</v>
      </c>
      <c r="T60" s="339">
        <v>0</v>
      </c>
      <c r="U60" s="341">
        <v>36</v>
      </c>
      <c r="V60" s="343">
        <v>0</v>
      </c>
      <c r="W60" s="344" t="s">
        <v>35</v>
      </c>
      <c r="X60" s="344" t="s">
        <v>35</v>
      </c>
      <c r="Y60" s="345">
        <v>5</v>
      </c>
      <c r="Z60" s="343">
        <v>6</v>
      </c>
      <c r="AA60" s="344">
        <v>0</v>
      </c>
      <c r="AB60" s="345">
        <v>5</v>
      </c>
    </row>
    <row r="61" spans="1:28" ht="15" thickBot="1" x14ac:dyDescent="0.4">
      <c r="A61" s="336" t="s">
        <v>97</v>
      </c>
      <c r="B61" s="337" t="s">
        <v>98</v>
      </c>
      <c r="C61" s="328">
        <v>0</v>
      </c>
      <c r="D61" s="322">
        <v>16</v>
      </c>
      <c r="E61" s="322">
        <v>6</v>
      </c>
      <c r="F61" s="322">
        <v>7</v>
      </c>
      <c r="G61" s="322">
        <v>11</v>
      </c>
      <c r="H61" s="322">
        <v>30</v>
      </c>
      <c r="I61" s="322">
        <v>0</v>
      </c>
      <c r="J61" s="322">
        <v>7</v>
      </c>
      <c r="K61" s="322" t="s">
        <v>35</v>
      </c>
      <c r="L61" s="322">
        <v>5</v>
      </c>
      <c r="M61" s="322" t="s">
        <v>35</v>
      </c>
      <c r="N61" s="322" t="s">
        <v>35</v>
      </c>
      <c r="O61" s="322">
        <v>5</v>
      </c>
      <c r="P61" s="329">
        <v>94</v>
      </c>
      <c r="Q61" s="323">
        <v>0</v>
      </c>
      <c r="R61" s="322">
        <v>0</v>
      </c>
      <c r="S61" s="322">
        <v>0</v>
      </c>
      <c r="T61" s="339">
        <v>0</v>
      </c>
      <c r="U61" s="341">
        <v>94</v>
      </c>
      <c r="V61" s="343" t="s">
        <v>35</v>
      </c>
      <c r="W61" s="344">
        <v>12</v>
      </c>
      <c r="X61" s="344" t="s">
        <v>35</v>
      </c>
      <c r="Y61" s="345">
        <v>16</v>
      </c>
      <c r="Z61" s="343">
        <v>7</v>
      </c>
      <c r="AA61" s="344">
        <v>0</v>
      </c>
      <c r="AB61" s="345">
        <v>4</v>
      </c>
    </row>
    <row r="62" spans="1:28" ht="15" thickBot="1" x14ac:dyDescent="0.4">
      <c r="A62" s="336" t="s">
        <v>97</v>
      </c>
      <c r="B62" s="337" t="s">
        <v>100</v>
      </c>
      <c r="C62" s="328" t="s">
        <v>35</v>
      </c>
      <c r="D62" s="322">
        <v>106</v>
      </c>
      <c r="E62" s="322">
        <v>127</v>
      </c>
      <c r="F62" s="322" t="s">
        <v>35</v>
      </c>
      <c r="G62" s="322">
        <v>52</v>
      </c>
      <c r="H62" s="322">
        <v>15</v>
      </c>
      <c r="I62" s="322">
        <v>117</v>
      </c>
      <c r="J62" s="322">
        <v>162</v>
      </c>
      <c r="K62" s="322">
        <v>107</v>
      </c>
      <c r="L62" s="322">
        <v>149</v>
      </c>
      <c r="M62" s="322">
        <v>155</v>
      </c>
      <c r="N62" s="322">
        <v>68</v>
      </c>
      <c r="O62" s="322">
        <v>46</v>
      </c>
      <c r="P62" s="329">
        <v>1120</v>
      </c>
      <c r="Q62" s="323">
        <v>223</v>
      </c>
      <c r="R62" s="322">
        <v>32</v>
      </c>
      <c r="S62" s="322">
        <v>24</v>
      </c>
      <c r="T62" s="339">
        <v>279</v>
      </c>
      <c r="U62" s="341">
        <v>1399</v>
      </c>
      <c r="V62" s="343">
        <v>34</v>
      </c>
      <c r="W62" s="344">
        <v>158</v>
      </c>
      <c r="X62" s="344">
        <v>128</v>
      </c>
      <c r="Y62" s="345">
        <v>320</v>
      </c>
      <c r="Z62" s="343">
        <v>16</v>
      </c>
      <c r="AA62" s="344">
        <v>0</v>
      </c>
      <c r="AB62" s="345">
        <v>0</v>
      </c>
    </row>
    <row r="63" spans="1:28" ht="15" thickBot="1" x14ac:dyDescent="0.4">
      <c r="A63" s="336" t="s">
        <v>97</v>
      </c>
      <c r="B63" s="337" t="s">
        <v>101</v>
      </c>
      <c r="C63" s="328" t="s">
        <v>35</v>
      </c>
      <c r="D63" s="322">
        <v>46</v>
      </c>
      <c r="E63" s="322">
        <v>28</v>
      </c>
      <c r="F63" s="322">
        <v>28</v>
      </c>
      <c r="G63" s="322">
        <v>16</v>
      </c>
      <c r="H63" s="322">
        <v>38</v>
      </c>
      <c r="I63" s="322">
        <v>0</v>
      </c>
      <c r="J63" s="322">
        <v>36</v>
      </c>
      <c r="K63" s="322">
        <v>16</v>
      </c>
      <c r="L63" s="322">
        <v>25</v>
      </c>
      <c r="M63" s="322">
        <v>34</v>
      </c>
      <c r="N63" s="322" t="s">
        <v>35</v>
      </c>
      <c r="O63" s="322">
        <v>13</v>
      </c>
      <c r="P63" s="329">
        <v>287</v>
      </c>
      <c r="Q63" s="323">
        <v>0</v>
      </c>
      <c r="R63" s="322">
        <v>0</v>
      </c>
      <c r="S63" s="322">
        <v>0</v>
      </c>
      <c r="T63" s="339">
        <v>0</v>
      </c>
      <c r="U63" s="341">
        <v>287</v>
      </c>
      <c r="V63" s="343">
        <v>15</v>
      </c>
      <c r="W63" s="344">
        <v>31</v>
      </c>
      <c r="X63" s="344">
        <v>16</v>
      </c>
      <c r="Y63" s="345">
        <v>62</v>
      </c>
      <c r="Z63" s="343">
        <v>7</v>
      </c>
      <c r="AA63" s="344">
        <v>0</v>
      </c>
      <c r="AB63" s="345">
        <v>0</v>
      </c>
    </row>
    <row r="64" spans="1:28" ht="15" thickBot="1" x14ac:dyDescent="0.4">
      <c r="A64" s="336" t="s">
        <v>97</v>
      </c>
      <c r="B64" s="337" t="s">
        <v>99</v>
      </c>
      <c r="C64" s="328">
        <v>0</v>
      </c>
      <c r="D64" s="322">
        <v>17</v>
      </c>
      <c r="E64" s="322">
        <v>21</v>
      </c>
      <c r="F64" s="322">
        <v>175</v>
      </c>
      <c r="G64" s="322">
        <v>41</v>
      </c>
      <c r="H64" s="322">
        <v>204</v>
      </c>
      <c r="I64" s="322">
        <v>0</v>
      </c>
      <c r="J64" s="322">
        <v>6</v>
      </c>
      <c r="K64" s="322">
        <v>0</v>
      </c>
      <c r="L64" s="322">
        <v>13</v>
      </c>
      <c r="M64" s="322">
        <v>0</v>
      </c>
      <c r="N64" s="322">
        <v>0</v>
      </c>
      <c r="O64" s="322">
        <v>0</v>
      </c>
      <c r="P64" s="329">
        <v>477</v>
      </c>
      <c r="Q64" s="323">
        <v>0</v>
      </c>
      <c r="R64" s="322">
        <v>0</v>
      </c>
      <c r="S64" s="322">
        <v>0</v>
      </c>
      <c r="T64" s="339">
        <v>0</v>
      </c>
      <c r="U64" s="341">
        <v>477</v>
      </c>
      <c r="V64" s="343" t="s">
        <v>35</v>
      </c>
      <c r="W64" s="344">
        <v>53</v>
      </c>
      <c r="X64" s="344" t="s">
        <v>35</v>
      </c>
      <c r="Y64" s="345">
        <v>65</v>
      </c>
      <c r="Z64" s="343">
        <v>0</v>
      </c>
      <c r="AA64" s="344">
        <v>0</v>
      </c>
      <c r="AB64" s="345">
        <v>12</v>
      </c>
    </row>
    <row r="65" spans="1:28" ht="15" thickBot="1" x14ac:dyDescent="0.4">
      <c r="A65" s="336" t="s">
        <v>103</v>
      </c>
      <c r="B65" s="337" t="s">
        <v>104</v>
      </c>
      <c r="C65" s="328">
        <v>0</v>
      </c>
      <c r="D65" s="322">
        <v>117</v>
      </c>
      <c r="E65" s="322">
        <v>162</v>
      </c>
      <c r="F65" s="322">
        <v>195</v>
      </c>
      <c r="G65" s="322">
        <v>119</v>
      </c>
      <c r="H65" s="322">
        <v>196</v>
      </c>
      <c r="I65" s="322">
        <v>55</v>
      </c>
      <c r="J65" s="322">
        <v>195</v>
      </c>
      <c r="K65" s="322">
        <v>151</v>
      </c>
      <c r="L65" s="322">
        <v>273</v>
      </c>
      <c r="M65" s="322">
        <v>452</v>
      </c>
      <c r="N65" s="322">
        <v>98</v>
      </c>
      <c r="O65" s="322">
        <v>52</v>
      </c>
      <c r="P65" s="329">
        <v>2065</v>
      </c>
      <c r="Q65" s="323">
        <v>178</v>
      </c>
      <c r="R65" s="322">
        <v>26</v>
      </c>
      <c r="S65" s="322">
        <v>10</v>
      </c>
      <c r="T65" s="339">
        <v>214</v>
      </c>
      <c r="U65" s="341">
        <v>2279</v>
      </c>
      <c r="V65" s="343">
        <v>66</v>
      </c>
      <c r="W65" s="344">
        <v>221</v>
      </c>
      <c r="X65" s="344">
        <v>196</v>
      </c>
      <c r="Y65" s="345">
        <v>483</v>
      </c>
      <c r="Z65" s="343">
        <v>0</v>
      </c>
      <c r="AA65" s="344">
        <v>0</v>
      </c>
      <c r="AB65" s="345">
        <v>0</v>
      </c>
    </row>
    <row r="66" spans="1:28" ht="15" thickBot="1" x14ac:dyDescent="0.4">
      <c r="A66" s="336" t="s">
        <v>105</v>
      </c>
      <c r="B66" s="337" t="s">
        <v>106</v>
      </c>
      <c r="C66" s="328">
        <v>0</v>
      </c>
      <c r="D66" s="322">
        <v>0</v>
      </c>
      <c r="E66" s="322">
        <v>0</v>
      </c>
      <c r="F66" s="322">
        <v>0</v>
      </c>
      <c r="G66" s="322">
        <v>0</v>
      </c>
      <c r="H66" s="322">
        <v>0</v>
      </c>
      <c r="I66" s="322">
        <v>0</v>
      </c>
      <c r="J66" s="322" t="s">
        <v>35</v>
      </c>
      <c r="K66" s="322">
        <v>0</v>
      </c>
      <c r="L66" s="322" t="s">
        <v>35</v>
      </c>
      <c r="M66" s="322">
        <v>86</v>
      </c>
      <c r="N66" s="322">
        <v>0</v>
      </c>
      <c r="O66" s="322">
        <v>0</v>
      </c>
      <c r="P66" s="329">
        <v>106</v>
      </c>
      <c r="Q66" s="323">
        <v>0</v>
      </c>
      <c r="R66" s="322">
        <v>0</v>
      </c>
      <c r="S66" s="322">
        <v>0</v>
      </c>
      <c r="T66" s="339">
        <v>0</v>
      </c>
      <c r="U66" s="341">
        <v>106</v>
      </c>
      <c r="V66" s="343">
        <v>0</v>
      </c>
      <c r="W66" s="344" t="s">
        <v>35</v>
      </c>
      <c r="X66" s="344" t="s">
        <v>35</v>
      </c>
      <c r="Y66" s="345">
        <v>7</v>
      </c>
      <c r="Z66" s="343">
        <v>20</v>
      </c>
      <c r="AA66" s="344">
        <v>0</v>
      </c>
      <c r="AB66" s="345">
        <v>7</v>
      </c>
    </row>
    <row r="67" spans="1:28" ht="15" thickBot="1" x14ac:dyDescent="0.4">
      <c r="A67" s="336" t="s">
        <v>105</v>
      </c>
      <c r="B67" s="337" t="s">
        <v>107</v>
      </c>
      <c r="C67" s="328">
        <v>0</v>
      </c>
      <c r="D67" s="322">
        <v>34</v>
      </c>
      <c r="E67" s="322">
        <v>41</v>
      </c>
      <c r="F67" s="322">
        <v>43</v>
      </c>
      <c r="G67" s="322">
        <v>15</v>
      </c>
      <c r="H67" s="322">
        <v>32</v>
      </c>
      <c r="I67" s="322">
        <v>0</v>
      </c>
      <c r="J67" s="322">
        <v>21</v>
      </c>
      <c r="K67" s="322">
        <v>40</v>
      </c>
      <c r="L67" s="322">
        <v>53</v>
      </c>
      <c r="M67" s="322">
        <v>46</v>
      </c>
      <c r="N67" s="322">
        <v>22</v>
      </c>
      <c r="O67" s="322">
        <v>6</v>
      </c>
      <c r="P67" s="329">
        <v>353</v>
      </c>
      <c r="Q67" s="323">
        <v>0</v>
      </c>
      <c r="R67" s="322">
        <v>0</v>
      </c>
      <c r="S67" s="322">
        <v>0</v>
      </c>
      <c r="T67" s="339">
        <v>0</v>
      </c>
      <c r="U67" s="341">
        <v>353</v>
      </c>
      <c r="V67" s="343">
        <v>15</v>
      </c>
      <c r="W67" s="344">
        <v>52</v>
      </c>
      <c r="X67" s="344">
        <v>45</v>
      </c>
      <c r="Y67" s="345">
        <v>112</v>
      </c>
      <c r="Z67" s="343">
        <v>0</v>
      </c>
      <c r="AA67" s="344">
        <v>0</v>
      </c>
      <c r="AB67" s="345">
        <v>0</v>
      </c>
    </row>
    <row r="68" spans="1:28" ht="15" thickBot="1" x14ac:dyDescent="0.4">
      <c r="A68" s="336" t="s">
        <v>105</v>
      </c>
      <c r="B68" s="337" t="s">
        <v>108</v>
      </c>
      <c r="C68" s="328" t="s">
        <v>35</v>
      </c>
      <c r="D68" s="322">
        <v>92</v>
      </c>
      <c r="E68" s="322">
        <v>72</v>
      </c>
      <c r="F68" s="322">
        <v>99</v>
      </c>
      <c r="G68" s="322">
        <v>62</v>
      </c>
      <c r="H68" s="322">
        <v>150</v>
      </c>
      <c r="I68" s="322">
        <v>39</v>
      </c>
      <c r="J68" s="322">
        <v>68</v>
      </c>
      <c r="K68" s="322">
        <v>64</v>
      </c>
      <c r="L68" s="322">
        <v>122</v>
      </c>
      <c r="M68" s="322">
        <v>180</v>
      </c>
      <c r="N68" s="322">
        <v>41</v>
      </c>
      <c r="O68" s="322" t="s">
        <v>35</v>
      </c>
      <c r="P68" s="329">
        <v>1013</v>
      </c>
      <c r="Q68" s="323">
        <v>145</v>
      </c>
      <c r="R68" s="322">
        <v>33</v>
      </c>
      <c r="S68" s="322">
        <v>15</v>
      </c>
      <c r="T68" s="339">
        <v>193</v>
      </c>
      <c r="U68" s="341">
        <v>1206</v>
      </c>
      <c r="V68" s="343">
        <v>38</v>
      </c>
      <c r="W68" s="344">
        <v>164</v>
      </c>
      <c r="X68" s="344">
        <v>108</v>
      </c>
      <c r="Y68" s="345">
        <v>310</v>
      </c>
      <c r="Z68" s="343">
        <v>24</v>
      </c>
      <c r="AA68" s="344">
        <v>0</v>
      </c>
      <c r="AB68" s="345">
        <v>0</v>
      </c>
    </row>
    <row r="69" spans="1:28" ht="15" thickBot="1" x14ac:dyDescent="0.4">
      <c r="A69" s="336" t="s">
        <v>105</v>
      </c>
      <c r="B69" s="337" t="s">
        <v>109</v>
      </c>
      <c r="C69" s="328">
        <v>0</v>
      </c>
      <c r="D69" s="322">
        <v>45</v>
      </c>
      <c r="E69" s="322">
        <v>62</v>
      </c>
      <c r="F69" s="322">
        <v>55</v>
      </c>
      <c r="G69" s="322" t="s">
        <v>35</v>
      </c>
      <c r="H69" s="322">
        <v>93</v>
      </c>
      <c r="I69" s="322">
        <v>39</v>
      </c>
      <c r="J69" s="322">
        <v>59</v>
      </c>
      <c r="K69" s="322">
        <v>20</v>
      </c>
      <c r="L69" s="322">
        <v>58</v>
      </c>
      <c r="M69" s="322">
        <v>57</v>
      </c>
      <c r="N69" s="322">
        <v>17</v>
      </c>
      <c r="O69" s="322" t="s">
        <v>35</v>
      </c>
      <c r="P69" s="329">
        <v>515</v>
      </c>
      <c r="Q69" s="323">
        <v>112</v>
      </c>
      <c r="R69" s="322">
        <v>0</v>
      </c>
      <c r="S69" s="322">
        <v>9</v>
      </c>
      <c r="T69" s="339">
        <v>121</v>
      </c>
      <c r="U69" s="341">
        <v>636</v>
      </c>
      <c r="V69" s="343">
        <v>29</v>
      </c>
      <c r="W69" s="344">
        <v>62</v>
      </c>
      <c r="X69" s="344">
        <v>43</v>
      </c>
      <c r="Y69" s="345">
        <v>134</v>
      </c>
      <c r="Z69" s="343">
        <v>10</v>
      </c>
      <c r="AA69" s="344">
        <v>0</v>
      </c>
      <c r="AB69" s="345">
        <v>0</v>
      </c>
    </row>
    <row r="70" spans="1:28" ht="15" thickBot="1" x14ac:dyDescent="0.4">
      <c r="A70" s="336" t="s">
        <v>110</v>
      </c>
      <c r="B70" s="337" t="s">
        <v>111</v>
      </c>
      <c r="C70" s="328">
        <v>28</v>
      </c>
      <c r="D70" s="322">
        <v>0</v>
      </c>
      <c r="E70" s="322">
        <v>0</v>
      </c>
      <c r="F70" s="322">
        <v>0</v>
      </c>
      <c r="G70" s="322">
        <v>0</v>
      </c>
      <c r="H70" s="322">
        <v>0</v>
      </c>
      <c r="I70" s="322">
        <v>0</v>
      </c>
      <c r="J70" s="322">
        <v>0</v>
      </c>
      <c r="K70" s="322">
        <v>0</v>
      </c>
      <c r="L70" s="322" t="s">
        <v>35</v>
      </c>
      <c r="M70" s="322">
        <v>0</v>
      </c>
      <c r="N70" s="322">
        <v>0</v>
      </c>
      <c r="O70" s="322" t="s">
        <v>35</v>
      </c>
      <c r="P70" s="329">
        <v>31</v>
      </c>
      <c r="Q70" s="323">
        <v>0</v>
      </c>
      <c r="R70" s="322">
        <v>0</v>
      </c>
      <c r="S70" s="322">
        <v>0</v>
      </c>
      <c r="T70" s="339">
        <v>0</v>
      </c>
      <c r="U70" s="341">
        <v>31</v>
      </c>
      <c r="V70" s="343">
        <v>0</v>
      </c>
      <c r="W70" s="344">
        <v>0</v>
      </c>
      <c r="X70" s="344">
        <v>0</v>
      </c>
      <c r="Y70" s="345">
        <v>0</v>
      </c>
      <c r="Z70" s="343">
        <v>3</v>
      </c>
      <c r="AA70" s="344">
        <v>0</v>
      </c>
      <c r="AB70" s="345">
        <v>0</v>
      </c>
    </row>
    <row r="71" spans="1:28" ht="15" thickBot="1" x14ac:dyDescent="0.4">
      <c r="A71" s="336" t="s">
        <v>110</v>
      </c>
      <c r="B71" s="337" t="s">
        <v>112</v>
      </c>
      <c r="C71" s="328" t="s">
        <v>35</v>
      </c>
      <c r="D71" s="322">
        <v>87</v>
      </c>
      <c r="E71" s="322">
        <v>91</v>
      </c>
      <c r="F71" s="322">
        <v>74</v>
      </c>
      <c r="G71" s="322">
        <v>73</v>
      </c>
      <c r="H71" s="322">
        <v>114</v>
      </c>
      <c r="I71" s="322" t="s">
        <v>35</v>
      </c>
      <c r="J71" s="322">
        <v>70</v>
      </c>
      <c r="K71" s="322">
        <v>42</v>
      </c>
      <c r="L71" s="322">
        <v>164</v>
      </c>
      <c r="M71" s="322">
        <v>66</v>
      </c>
      <c r="N71" s="322">
        <v>43</v>
      </c>
      <c r="O71" s="322">
        <v>39</v>
      </c>
      <c r="P71" s="329">
        <v>867</v>
      </c>
      <c r="Q71" s="323">
        <v>117</v>
      </c>
      <c r="R71" s="322">
        <v>20</v>
      </c>
      <c r="S71" s="322">
        <v>0</v>
      </c>
      <c r="T71" s="339">
        <v>137</v>
      </c>
      <c r="U71" s="341">
        <v>1004</v>
      </c>
      <c r="V71" s="343">
        <v>23</v>
      </c>
      <c r="W71" s="344">
        <v>100</v>
      </c>
      <c r="X71" s="344">
        <v>48</v>
      </c>
      <c r="Y71" s="345">
        <v>171</v>
      </c>
      <c r="Z71" s="343">
        <v>4</v>
      </c>
      <c r="AA71" s="344">
        <v>0</v>
      </c>
      <c r="AB71" s="345">
        <v>0</v>
      </c>
    </row>
    <row r="72" spans="1:28" ht="15" thickBot="1" x14ac:dyDescent="0.4">
      <c r="A72" s="336" t="s">
        <v>110</v>
      </c>
      <c r="B72" s="337" t="s">
        <v>113</v>
      </c>
      <c r="C72" s="328">
        <v>0</v>
      </c>
      <c r="D72" s="322">
        <v>49</v>
      </c>
      <c r="E72" s="322">
        <v>34</v>
      </c>
      <c r="F72" s="322">
        <v>32</v>
      </c>
      <c r="G72" s="322">
        <v>36</v>
      </c>
      <c r="H72" s="322" t="s">
        <v>35</v>
      </c>
      <c r="I72" s="322">
        <v>0</v>
      </c>
      <c r="J72" s="322">
        <v>14</v>
      </c>
      <c r="K72" s="322">
        <v>19</v>
      </c>
      <c r="L72" s="322">
        <v>41</v>
      </c>
      <c r="M72" s="322">
        <v>48</v>
      </c>
      <c r="N72" s="322" t="s">
        <v>35</v>
      </c>
      <c r="O72" s="322">
        <v>13</v>
      </c>
      <c r="P72" s="329">
        <v>295</v>
      </c>
      <c r="Q72" s="323">
        <v>0</v>
      </c>
      <c r="R72" s="322">
        <v>0</v>
      </c>
      <c r="S72" s="322">
        <v>0</v>
      </c>
      <c r="T72" s="339">
        <v>0</v>
      </c>
      <c r="U72" s="341">
        <v>295</v>
      </c>
      <c r="V72" s="343">
        <v>17</v>
      </c>
      <c r="W72" s="344">
        <v>33</v>
      </c>
      <c r="X72" s="344">
        <v>43</v>
      </c>
      <c r="Y72" s="345">
        <v>93</v>
      </c>
      <c r="Z72" s="343">
        <v>9</v>
      </c>
      <c r="AA72" s="344">
        <v>0</v>
      </c>
      <c r="AB72" s="345">
        <v>0</v>
      </c>
    </row>
    <row r="73" spans="1:28" ht="15" thickBot="1" x14ac:dyDescent="0.4">
      <c r="A73" s="336" t="s">
        <v>114</v>
      </c>
      <c r="B73" s="337" t="s">
        <v>119</v>
      </c>
      <c r="C73" s="328">
        <v>0</v>
      </c>
      <c r="D73" s="322">
        <v>0</v>
      </c>
      <c r="E73" s="322">
        <v>0</v>
      </c>
      <c r="F73" s="322">
        <v>0</v>
      </c>
      <c r="G73" s="322">
        <v>0</v>
      </c>
      <c r="H73" s="322">
        <v>0</v>
      </c>
      <c r="I73" s="322">
        <v>0</v>
      </c>
      <c r="J73" s="322">
        <v>0</v>
      </c>
      <c r="K73" s="322">
        <v>12</v>
      </c>
      <c r="L73" s="322">
        <v>12</v>
      </c>
      <c r="M73" s="322">
        <v>11</v>
      </c>
      <c r="N73" s="322">
        <v>13</v>
      </c>
      <c r="O73" s="322">
        <v>0</v>
      </c>
      <c r="P73" s="329">
        <v>48</v>
      </c>
      <c r="Q73" s="323">
        <v>0</v>
      </c>
      <c r="R73" s="322">
        <v>0</v>
      </c>
      <c r="S73" s="322">
        <v>0</v>
      </c>
      <c r="T73" s="339">
        <v>0</v>
      </c>
      <c r="U73" s="341">
        <v>48</v>
      </c>
      <c r="V73" s="343">
        <v>0</v>
      </c>
      <c r="W73" s="344" t="s">
        <v>35</v>
      </c>
      <c r="X73" s="344" t="s">
        <v>35</v>
      </c>
      <c r="Y73" s="345">
        <v>9</v>
      </c>
      <c r="Z73" s="343">
        <v>0</v>
      </c>
      <c r="AA73" s="344">
        <v>0</v>
      </c>
      <c r="AB73" s="345">
        <v>9</v>
      </c>
    </row>
    <row r="74" spans="1:28" ht="15" thickBot="1" x14ac:dyDescent="0.4">
      <c r="A74" s="336" t="s">
        <v>114</v>
      </c>
      <c r="B74" s="337" t="s">
        <v>115</v>
      </c>
      <c r="C74" s="328">
        <v>0</v>
      </c>
      <c r="D74" s="322">
        <v>0</v>
      </c>
      <c r="E74" s="322">
        <v>0</v>
      </c>
      <c r="F74" s="322">
        <v>0</v>
      </c>
      <c r="G74" s="322">
        <v>0</v>
      </c>
      <c r="H74" s="322" t="s">
        <v>35</v>
      </c>
      <c r="I74" s="322">
        <v>0</v>
      </c>
      <c r="J74" s="322">
        <v>0</v>
      </c>
      <c r="K74" s="322">
        <v>16</v>
      </c>
      <c r="L74" s="322">
        <v>27</v>
      </c>
      <c r="M74" s="322">
        <v>50</v>
      </c>
      <c r="N74" s="322" t="s">
        <v>35</v>
      </c>
      <c r="O74" s="322">
        <v>0</v>
      </c>
      <c r="P74" s="329">
        <v>96</v>
      </c>
      <c r="Q74" s="323">
        <v>0</v>
      </c>
      <c r="R74" s="322">
        <v>0</v>
      </c>
      <c r="S74" s="322">
        <v>0</v>
      </c>
      <c r="T74" s="339">
        <v>0</v>
      </c>
      <c r="U74" s="341">
        <v>96</v>
      </c>
      <c r="V74" s="343" t="s">
        <v>35</v>
      </c>
      <c r="W74" s="344" t="s">
        <v>35</v>
      </c>
      <c r="X74" s="344">
        <v>16</v>
      </c>
      <c r="Y74" s="345">
        <v>28</v>
      </c>
      <c r="Z74" s="343">
        <v>3</v>
      </c>
      <c r="AA74" s="344">
        <v>0</v>
      </c>
      <c r="AB74" s="345">
        <v>12</v>
      </c>
    </row>
    <row r="75" spans="1:28" ht="15" thickBot="1" x14ac:dyDescent="0.4">
      <c r="A75" s="336" t="s">
        <v>114</v>
      </c>
      <c r="B75" s="337" t="s">
        <v>117</v>
      </c>
      <c r="C75" s="328" t="s">
        <v>35</v>
      </c>
      <c r="D75" s="322">
        <v>54</v>
      </c>
      <c r="E75" s="322">
        <v>76</v>
      </c>
      <c r="F75" s="322">
        <v>94</v>
      </c>
      <c r="G75" s="322">
        <v>51</v>
      </c>
      <c r="H75" s="322">
        <v>123</v>
      </c>
      <c r="I75" s="322">
        <v>44</v>
      </c>
      <c r="J75" s="322">
        <v>90</v>
      </c>
      <c r="K75" s="322">
        <v>45</v>
      </c>
      <c r="L75" s="322">
        <v>92</v>
      </c>
      <c r="M75" s="322">
        <v>75</v>
      </c>
      <c r="N75" s="322">
        <v>39</v>
      </c>
      <c r="O75" s="322" t="s">
        <v>35</v>
      </c>
      <c r="P75" s="329">
        <v>795</v>
      </c>
      <c r="Q75" s="323">
        <v>99</v>
      </c>
      <c r="R75" s="322" t="s">
        <v>35</v>
      </c>
      <c r="S75" s="322" t="s">
        <v>35</v>
      </c>
      <c r="T75" s="339">
        <v>102</v>
      </c>
      <c r="U75" s="341">
        <v>897</v>
      </c>
      <c r="V75" s="343">
        <v>27</v>
      </c>
      <c r="W75" s="344">
        <v>127</v>
      </c>
      <c r="X75" s="344">
        <v>60</v>
      </c>
      <c r="Y75" s="345">
        <v>214</v>
      </c>
      <c r="Z75" s="343">
        <v>12</v>
      </c>
      <c r="AA75" s="344">
        <v>3</v>
      </c>
      <c r="AB75" s="345">
        <v>0</v>
      </c>
    </row>
    <row r="76" spans="1:28" ht="15" thickBot="1" x14ac:dyDescent="0.4">
      <c r="A76" s="336" t="s">
        <v>114</v>
      </c>
      <c r="B76" s="337" t="s">
        <v>118</v>
      </c>
      <c r="C76" s="328">
        <v>0</v>
      </c>
      <c r="D76" s="322">
        <v>66</v>
      </c>
      <c r="E76" s="322">
        <v>59</v>
      </c>
      <c r="F76" s="322">
        <v>101</v>
      </c>
      <c r="G76" s="322">
        <v>55</v>
      </c>
      <c r="H76" s="322">
        <v>107</v>
      </c>
      <c r="I76" s="322">
        <v>31</v>
      </c>
      <c r="J76" s="322">
        <v>80</v>
      </c>
      <c r="K76" s="322">
        <v>68</v>
      </c>
      <c r="L76" s="322">
        <v>59</v>
      </c>
      <c r="M76" s="322">
        <v>70</v>
      </c>
      <c r="N76" s="322">
        <v>37</v>
      </c>
      <c r="O76" s="322">
        <v>13</v>
      </c>
      <c r="P76" s="329">
        <v>746</v>
      </c>
      <c r="Q76" s="323">
        <v>120</v>
      </c>
      <c r="R76" s="322" t="s">
        <v>35</v>
      </c>
      <c r="S76" s="322" t="s">
        <v>35</v>
      </c>
      <c r="T76" s="339">
        <v>132</v>
      </c>
      <c r="U76" s="341">
        <v>878</v>
      </c>
      <c r="V76" s="343">
        <v>32</v>
      </c>
      <c r="W76" s="344">
        <v>117</v>
      </c>
      <c r="X76" s="344">
        <v>72</v>
      </c>
      <c r="Y76" s="345">
        <v>221</v>
      </c>
      <c r="Z76" s="343">
        <v>0</v>
      </c>
      <c r="AA76" s="344">
        <v>12</v>
      </c>
      <c r="AB76" s="345">
        <v>0</v>
      </c>
    </row>
    <row r="77" spans="1:28" ht="15" thickBot="1" x14ac:dyDescent="0.4">
      <c r="A77" s="336" t="s">
        <v>114</v>
      </c>
      <c r="B77" s="337" t="s">
        <v>116</v>
      </c>
      <c r="C77" s="328">
        <v>0</v>
      </c>
      <c r="D77" s="322">
        <v>22</v>
      </c>
      <c r="E77" s="322">
        <v>30</v>
      </c>
      <c r="F77" s="322">
        <v>21</v>
      </c>
      <c r="G77" s="322">
        <v>6</v>
      </c>
      <c r="H77" s="322">
        <v>24</v>
      </c>
      <c r="I77" s="322">
        <v>0</v>
      </c>
      <c r="J77" s="322">
        <v>17</v>
      </c>
      <c r="K77" s="322">
        <v>15</v>
      </c>
      <c r="L77" s="322">
        <v>45</v>
      </c>
      <c r="M77" s="322">
        <v>56</v>
      </c>
      <c r="N77" s="322" t="s">
        <v>35</v>
      </c>
      <c r="O77" s="322" t="s">
        <v>35</v>
      </c>
      <c r="P77" s="329">
        <v>241</v>
      </c>
      <c r="Q77" s="323">
        <v>0</v>
      </c>
      <c r="R77" s="322">
        <v>0</v>
      </c>
      <c r="S77" s="322">
        <v>0</v>
      </c>
      <c r="T77" s="339">
        <v>0</v>
      </c>
      <c r="U77" s="341">
        <v>241</v>
      </c>
      <c r="V77" s="343">
        <v>19</v>
      </c>
      <c r="W77" s="344">
        <v>39</v>
      </c>
      <c r="X77" s="344">
        <v>27</v>
      </c>
      <c r="Y77" s="345">
        <v>85</v>
      </c>
      <c r="Z77" s="343">
        <v>5</v>
      </c>
      <c r="AA77" s="344">
        <v>0</v>
      </c>
      <c r="AB77" s="345">
        <v>0</v>
      </c>
    </row>
    <row r="78" spans="1:28" ht="15" thickBot="1" x14ac:dyDescent="0.4">
      <c r="A78" s="336" t="s">
        <v>120</v>
      </c>
      <c r="B78" s="337" t="s">
        <v>121</v>
      </c>
      <c r="C78" s="328" t="s">
        <v>35</v>
      </c>
      <c r="D78" s="322" t="s">
        <v>35</v>
      </c>
      <c r="E78" s="322">
        <v>5</v>
      </c>
      <c r="F78" s="322">
        <v>9</v>
      </c>
      <c r="G78" s="322" t="s">
        <v>35</v>
      </c>
      <c r="H78" s="322">
        <v>7</v>
      </c>
      <c r="I78" s="322">
        <v>0</v>
      </c>
      <c r="J78" s="322">
        <v>8</v>
      </c>
      <c r="K78" s="322" t="s">
        <v>35</v>
      </c>
      <c r="L78" s="322">
        <v>13</v>
      </c>
      <c r="M78" s="322">
        <v>0</v>
      </c>
      <c r="N78" s="322" t="s">
        <v>35</v>
      </c>
      <c r="O78" s="322" t="s">
        <v>35</v>
      </c>
      <c r="P78" s="329">
        <v>61</v>
      </c>
      <c r="Q78" s="323">
        <v>0</v>
      </c>
      <c r="R78" s="322">
        <v>0</v>
      </c>
      <c r="S78" s="322">
        <v>0</v>
      </c>
      <c r="T78" s="339">
        <v>0</v>
      </c>
      <c r="U78" s="341">
        <v>61</v>
      </c>
      <c r="V78" s="343">
        <v>6</v>
      </c>
      <c r="W78" s="344">
        <v>11</v>
      </c>
      <c r="X78" s="344">
        <v>8</v>
      </c>
      <c r="Y78" s="345">
        <v>25</v>
      </c>
      <c r="Z78" s="343">
        <v>19</v>
      </c>
      <c r="AA78" s="344">
        <v>0</v>
      </c>
      <c r="AB78" s="345">
        <v>0</v>
      </c>
    </row>
    <row r="79" spans="1:28" ht="15" thickBot="1" x14ac:dyDescent="0.4">
      <c r="A79" s="336" t="s">
        <v>122</v>
      </c>
      <c r="B79" s="337" t="s">
        <v>123</v>
      </c>
      <c r="C79" s="328">
        <v>0</v>
      </c>
      <c r="D79" s="322">
        <v>0</v>
      </c>
      <c r="E79" s="322">
        <v>0</v>
      </c>
      <c r="F79" s="322">
        <v>0</v>
      </c>
      <c r="G79" s="322">
        <v>0</v>
      </c>
      <c r="H79" s="322" t="s">
        <v>35</v>
      </c>
      <c r="I79" s="322">
        <v>0</v>
      </c>
      <c r="J79" s="322" t="s">
        <v>35</v>
      </c>
      <c r="K79" s="322">
        <v>0</v>
      </c>
      <c r="L79" s="322">
        <v>17</v>
      </c>
      <c r="M79" s="322">
        <v>41</v>
      </c>
      <c r="N79" s="322">
        <v>0</v>
      </c>
      <c r="O79" s="322">
        <v>0</v>
      </c>
      <c r="P79" s="329">
        <v>64</v>
      </c>
      <c r="Q79" s="323">
        <v>0</v>
      </c>
      <c r="R79" s="322">
        <v>0</v>
      </c>
      <c r="S79" s="322">
        <v>0</v>
      </c>
      <c r="T79" s="339">
        <v>0</v>
      </c>
      <c r="U79" s="341">
        <v>64</v>
      </c>
      <c r="V79" s="343" t="s">
        <v>35</v>
      </c>
      <c r="W79" s="344" t="s">
        <v>35</v>
      </c>
      <c r="X79" s="344">
        <v>13</v>
      </c>
      <c r="Y79" s="345">
        <v>22</v>
      </c>
      <c r="Z79" s="343">
        <v>6</v>
      </c>
      <c r="AA79" s="344">
        <v>0</v>
      </c>
      <c r="AB79" s="345">
        <v>9</v>
      </c>
    </row>
    <row r="80" spans="1:28" ht="15" thickBot="1" x14ac:dyDescent="0.4">
      <c r="A80" s="336" t="s">
        <v>122</v>
      </c>
      <c r="B80" s="337" t="s">
        <v>125</v>
      </c>
      <c r="C80" s="328">
        <v>0</v>
      </c>
      <c r="D80" s="322">
        <v>58</v>
      </c>
      <c r="E80" s="322">
        <v>42</v>
      </c>
      <c r="F80" s="322">
        <v>106</v>
      </c>
      <c r="G80" s="322">
        <v>17</v>
      </c>
      <c r="H80" s="322">
        <v>154</v>
      </c>
      <c r="I80" s="322">
        <v>48</v>
      </c>
      <c r="J80" s="322">
        <v>87</v>
      </c>
      <c r="K80" s="322">
        <v>29</v>
      </c>
      <c r="L80" s="322">
        <v>71</v>
      </c>
      <c r="M80" s="322">
        <v>47</v>
      </c>
      <c r="N80" s="322">
        <v>25</v>
      </c>
      <c r="O80" s="322">
        <v>12</v>
      </c>
      <c r="P80" s="329">
        <v>696</v>
      </c>
      <c r="Q80" s="323">
        <v>132</v>
      </c>
      <c r="R80" s="322" t="s">
        <v>35</v>
      </c>
      <c r="S80" s="322" t="s">
        <v>35</v>
      </c>
      <c r="T80" s="339">
        <v>147</v>
      </c>
      <c r="U80" s="341">
        <v>843</v>
      </c>
      <c r="V80" s="343">
        <v>22</v>
      </c>
      <c r="W80" s="344">
        <v>73</v>
      </c>
      <c r="X80" s="344">
        <v>50</v>
      </c>
      <c r="Y80" s="345">
        <v>145</v>
      </c>
      <c r="Z80" s="343">
        <v>0</v>
      </c>
      <c r="AA80" s="344">
        <v>15</v>
      </c>
      <c r="AB80" s="345">
        <v>0</v>
      </c>
    </row>
    <row r="81" spans="1:28" ht="15" thickBot="1" x14ac:dyDescent="0.4">
      <c r="A81" s="336" t="s">
        <v>122</v>
      </c>
      <c r="B81" s="337" t="s">
        <v>124</v>
      </c>
      <c r="C81" s="328" t="s">
        <v>35</v>
      </c>
      <c r="D81" s="322">
        <v>45</v>
      </c>
      <c r="E81" s="322">
        <v>57</v>
      </c>
      <c r="F81" s="322">
        <v>54</v>
      </c>
      <c r="G81" s="322">
        <v>27</v>
      </c>
      <c r="H81" s="322">
        <v>47</v>
      </c>
      <c r="I81" s="322" t="s">
        <v>35</v>
      </c>
      <c r="J81" s="322">
        <v>48</v>
      </c>
      <c r="K81" s="322">
        <v>49</v>
      </c>
      <c r="L81" s="322">
        <v>82</v>
      </c>
      <c r="M81" s="322">
        <v>131</v>
      </c>
      <c r="N81" s="322">
        <v>29</v>
      </c>
      <c r="O81" s="322">
        <v>25</v>
      </c>
      <c r="P81" s="329">
        <v>600</v>
      </c>
      <c r="Q81" s="323">
        <v>11</v>
      </c>
      <c r="R81" s="322">
        <v>0</v>
      </c>
      <c r="S81" s="322">
        <v>0</v>
      </c>
      <c r="T81" s="339">
        <v>11</v>
      </c>
      <c r="U81" s="341">
        <v>611</v>
      </c>
      <c r="V81" s="343">
        <v>30</v>
      </c>
      <c r="W81" s="344">
        <v>125</v>
      </c>
      <c r="X81" s="344">
        <v>82</v>
      </c>
      <c r="Y81" s="345">
        <v>237</v>
      </c>
      <c r="Z81" s="343">
        <v>6</v>
      </c>
      <c r="AA81" s="344">
        <v>0</v>
      </c>
      <c r="AB81" s="345">
        <v>0</v>
      </c>
    </row>
    <row r="82" spans="1:28" ht="15" thickBot="1" x14ac:dyDescent="0.4">
      <c r="A82" s="336" t="s">
        <v>126</v>
      </c>
      <c r="B82" s="337" t="s">
        <v>127</v>
      </c>
      <c r="C82" s="328">
        <v>0</v>
      </c>
      <c r="D82" s="322">
        <v>0</v>
      </c>
      <c r="E82" s="322" t="s">
        <v>35</v>
      </c>
      <c r="F82" s="322">
        <v>0</v>
      </c>
      <c r="G82" s="322">
        <v>0</v>
      </c>
      <c r="H82" s="322">
        <v>0</v>
      </c>
      <c r="I82" s="322">
        <v>0</v>
      </c>
      <c r="J82" s="322">
        <v>0</v>
      </c>
      <c r="K82" s="322">
        <v>11</v>
      </c>
      <c r="L82" s="322">
        <v>15</v>
      </c>
      <c r="M82" s="322">
        <v>201</v>
      </c>
      <c r="N82" s="322" t="s">
        <v>35</v>
      </c>
      <c r="O82" s="322">
        <v>0</v>
      </c>
      <c r="P82" s="329">
        <v>230</v>
      </c>
      <c r="Q82" s="323">
        <v>0</v>
      </c>
      <c r="R82" s="322">
        <v>0</v>
      </c>
      <c r="S82" s="322">
        <v>0</v>
      </c>
      <c r="T82" s="339">
        <v>0</v>
      </c>
      <c r="U82" s="341">
        <v>230</v>
      </c>
      <c r="V82" s="343" t="s">
        <v>35</v>
      </c>
      <c r="W82" s="344" t="s">
        <v>35</v>
      </c>
      <c r="X82" s="344">
        <v>47</v>
      </c>
      <c r="Y82" s="345">
        <v>60</v>
      </c>
      <c r="Z82" s="343">
        <v>3</v>
      </c>
      <c r="AA82" s="344">
        <v>0</v>
      </c>
      <c r="AB82" s="345">
        <v>13</v>
      </c>
    </row>
    <row r="83" spans="1:28" ht="15" thickBot="1" x14ac:dyDescent="0.4">
      <c r="A83" s="336" t="s">
        <v>126</v>
      </c>
      <c r="B83" s="337" t="s">
        <v>128</v>
      </c>
      <c r="C83" s="328">
        <v>46</v>
      </c>
      <c r="D83" s="322">
        <v>0</v>
      </c>
      <c r="E83" s="322">
        <v>0</v>
      </c>
      <c r="F83" s="322" t="s">
        <v>35</v>
      </c>
      <c r="G83" s="322">
        <v>0</v>
      </c>
      <c r="H83" s="322" t="s">
        <v>35</v>
      </c>
      <c r="I83" s="322">
        <v>0</v>
      </c>
      <c r="J83" s="322">
        <v>0</v>
      </c>
      <c r="K83" s="322">
        <v>0</v>
      </c>
      <c r="L83" s="322">
        <v>0</v>
      </c>
      <c r="M83" s="322">
        <v>0</v>
      </c>
      <c r="N83" s="322">
        <v>0</v>
      </c>
      <c r="O83" s="322">
        <v>0</v>
      </c>
      <c r="P83" s="329">
        <v>50</v>
      </c>
      <c r="Q83" s="323">
        <v>0</v>
      </c>
      <c r="R83" s="322">
        <v>0</v>
      </c>
      <c r="S83" s="322">
        <v>0</v>
      </c>
      <c r="T83" s="339">
        <v>0</v>
      </c>
      <c r="U83" s="341">
        <v>50</v>
      </c>
      <c r="V83" s="343">
        <v>0</v>
      </c>
      <c r="W83" s="344">
        <v>0</v>
      </c>
      <c r="X83" s="344">
        <v>0</v>
      </c>
      <c r="Y83" s="345">
        <v>0</v>
      </c>
      <c r="Z83" s="343">
        <v>4</v>
      </c>
      <c r="AA83" s="344">
        <v>0</v>
      </c>
      <c r="AB83" s="345">
        <v>0</v>
      </c>
    </row>
    <row r="84" spans="1:28" ht="15" thickBot="1" x14ac:dyDescent="0.4">
      <c r="A84" s="336" t="s">
        <v>126</v>
      </c>
      <c r="B84" s="337" t="s">
        <v>129</v>
      </c>
      <c r="C84" s="328">
        <v>49</v>
      </c>
      <c r="D84" s="322">
        <v>13</v>
      </c>
      <c r="E84" s="322">
        <v>60</v>
      </c>
      <c r="F84" s="322" t="s">
        <v>35</v>
      </c>
      <c r="G84" s="322">
        <v>17</v>
      </c>
      <c r="H84" s="322">
        <v>40</v>
      </c>
      <c r="I84" s="322" t="s">
        <v>35</v>
      </c>
      <c r="J84" s="322">
        <v>18</v>
      </c>
      <c r="K84" s="322">
        <v>16</v>
      </c>
      <c r="L84" s="322">
        <v>75</v>
      </c>
      <c r="M84" s="322">
        <v>62</v>
      </c>
      <c r="N84" s="322">
        <v>6</v>
      </c>
      <c r="O84" s="322">
        <v>8</v>
      </c>
      <c r="P84" s="329">
        <v>371</v>
      </c>
      <c r="Q84" s="323">
        <v>0</v>
      </c>
      <c r="R84" s="322">
        <v>0</v>
      </c>
      <c r="S84" s="322">
        <v>0</v>
      </c>
      <c r="T84" s="339">
        <v>0</v>
      </c>
      <c r="U84" s="341">
        <v>371</v>
      </c>
      <c r="V84" s="343">
        <v>10</v>
      </c>
      <c r="W84" s="344" t="s">
        <v>35</v>
      </c>
      <c r="X84" s="344" t="s">
        <v>35</v>
      </c>
      <c r="Y84" s="345">
        <v>16</v>
      </c>
      <c r="Z84" s="343">
        <v>7</v>
      </c>
      <c r="AA84" s="344">
        <v>0</v>
      </c>
      <c r="AB84" s="345">
        <v>6</v>
      </c>
    </row>
    <row r="85" spans="1:28" ht="15" thickBot="1" x14ac:dyDescent="0.4">
      <c r="A85" s="336" t="s">
        <v>126</v>
      </c>
      <c r="B85" s="337" t="s">
        <v>142</v>
      </c>
      <c r="C85" s="328">
        <v>171</v>
      </c>
      <c r="D85" s="322">
        <v>0</v>
      </c>
      <c r="E85" s="322">
        <v>0</v>
      </c>
      <c r="F85" s="322">
        <v>0</v>
      </c>
      <c r="G85" s="322">
        <v>0</v>
      </c>
      <c r="H85" s="322">
        <v>0</v>
      </c>
      <c r="I85" s="322">
        <v>0</v>
      </c>
      <c r="J85" s="322">
        <v>0</v>
      </c>
      <c r="K85" s="322">
        <v>0</v>
      </c>
      <c r="L85" s="322">
        <v>0</v>
      </c>
      <c r="M85" s="322">
        <v>0</v>
      </c>
      <c r="N85" s="322">
        <v>0</v>
      </c>
      <c r="O85" s="322">
        <v>0</v>
      </c>
      <c r="P85" s="329">
        <v>171</v>
      </c>
      <c r="Q85" s="323">
        <v>0</v>
      </c>
      <c r="R85" s="322">
        <v>0</v>
      </c>
      <c r="S85" s="322">
        <v>0</v>
      </c>
      <c r="T85" s="339">
        <v>0</v>
      </c>
      <c r="U85" s="341">
        <v>171</v>
      </c>
      <c r="V85" s="343" t="s">
        <v>35</v>
      </c>
      <c r="W85" s="344" t="s">
        <v>35</v>
      </c>
      <c r="X85" s="344">
        <v>0</v>
      </c>
      <c r="Y85" s="345">
        <v>13</v>
      </c>
      <c r="Z85" s="343">
        <v>0</v>
      </c>
      <c r="AA85" s="344">
        <v>0</v>
      </c>
      <c r="AB85" s="345">
        <v>13</v>
      </c>
    </row>
    <row r="86" spans="1:28" ht="15" thickBot="1" x14ac:dyDescent="0.4">
      <c r="A86" s="336" t="s">
        <v>126</v>
      </c>
      <c r="B86" s="337" t="s">
        <v>143</v>
      </c>
      <c r="C86" s="328">
        <v>34</v>
      </c>
      <c r="D86" s="322">
        <v>0</v>
      </c>
      <c r="E86" s="322">
        <v>0</v>
      </c>
      <c r="F86" s="322">
        <v>0</v>
      </c>
      <c r="G86" s="322">
        <v>0</v>
      </c>
      <c r="H86" s="322">
        <v>0</v>
      </c>
      <c r="I86" s="322">
        <v>0</v>
      </c>
      <c r="J86" s="322">
        <v>0</v>
      </c>
      <c r="K86" s="322">
        <v>0</v>
      </c>
      <c r="L86" s="322">
        <v>0</v>
      </c>
      <c r="M86" s="322">
        <v>0</v>
      </c>
      <c r="N86" s="322">
        <v>0</v>
      </c>
      <c r="O86" s="322">
        <v>0</v>
      </c>
      <c r="P86" s="329">
        <v>34</v>
      </c>
      <c r="Q86" s="323">
        <v>0</v>
      </c>
      <c r="R86" s="322">
        <v>0</v>
      </c>
      <c r="S86" s="322">
        <v>0</v>
      </c>
      <c r="T86" s="339">
        <v>0</v>
      </c>
      <c r="U86" s="341">
        <v>34</v>
      </c>
      <c r="V86" s="343">
        <v>0</v>
      </c>
      <c r="W86" s="344">
        <v>0</v>
      </c>
      <c r="X86" s="344">
        <v>0</v>
      </c>
      <c r="Y86" s="345">
        <v>0</v>
      </c>
      <c r="Z86" s="343">
        <v>0</v>
      </c>
      <c r="AA86" s="344">
        <v>0</v>
      </c>
      <c r="AB86" s="345">
        <v>0</v>
      </c>
    </row>
    <row r="87" spans="1:28" ht="15" thickBot="1" x14ac:dyDescent="0.4">
      <c r="A87" s="336" t="s">
        <v>126</v>
      </c>
      <c r="B87" s="337" t="s">
        <v>144</v>
      </c>
      <c r="C87" s="328">
        <v>14</v>
      </c>
      <c r="D87" s="322">
        <v>0</v>
      </c>
      <c r="E87" s="322">
        <v>0</v>
      </c>
      <c r="F87" s="322">
        <v>0</v>
      </c>
      <c r="G87" s="322">
        <v>0</v>
      </c>
      <c r="H87" s="322">
        <v>0</v>
      </c>
      <c r="I87" s="322">
        <v>0</v>
      </c>
      <c r="J87" s="322">
        <v>0</v>
      </c>
      <c r="K87" s="322">
        <v>0</v>
      </c>
      <c r="L87" s="322">
        <v>0</v>
      </c>
      <c r="M87" s="322">
        <v>0</v>
      </c>
      <c r="N87" s="322">
        <v>0</v>
      </c>
      <c r="O87" s="322">
        <v>0</v>
      </c>
      <c r="P87" s="329">
        <v>14</v>
      </c>
      <c r="Q87" s="323">
        <v>0</v>
      </c>
      <c r="R87" s="322">
        <v>0</v>
      </c>
      <c r="S87" s="322">
        <v>0</v>
      </c>
      <c r="T87" s="339">
        <v>0</v>
      </c>
      <c r="U87" s="341">
        <v>14</v>
      </c>
      <c r="V87" s="343">
        <v>0</v>
      </c>
      <c r="W87" s="344">
        <v>0</v>
      </c>
      <c r="X87" s="344">
        <v>0</v>
      </c>
      <c r="Y87" s="345">
        <v>0</v>
      </c>
      <c r="Z87" s="343">
        <v>0</v>
      </c>
      <c r="AA87" s="344">
        <v>0</v>
      </c>
      <c r="AB87" s="345">
        <v>0</v>
      </c>
    </row>
    <row r="88" spans="1:28" ht="15" thickBot="1" x14ac:dyDescent="0.4">
      <c r="A88" s="336" t="s">
        <v>126</v>
      </c>
      <c r="B88" s="337" t="s">
        <v>145</v>
      </c>
      <c r="C88" s="328">
        <v>0</v>
      </c>
      <c r="D88" s="322">
        <v>0</v>
      </c>
      <c r="E88" s="322" t="s">
        <v>35</v>
      </c>
      <c r="F88" s="322">
        <v>0</v>
      </c>
      <c r="G88" s="322">
        <v>0</v>
      </c>
      <c r="H88" s="322">
        <v>0</v>
      </c>
      <c r="I88" s="322">
        <v>0</v>
      </c>
      <c r="J88" s="322" t="s">
        <v>35</v>
      </c>
      <c r="K88" s="322">
        <v>30</v>
      </c>
      <c r="L88" s="322">
        <v>0</v>
      </c>
      <c r="M88" s="322">
        <v>7</v>
      </c>
      <c r="N88" s="322">
        <v>0</v>
      </c>
      <c r="O88" s="322">
        <v>0</v>
      </c>
      <c r="P88" s="329">
        <v>40</v>
      </c>
      <c r="Q88" s="323">
        <v>0</v>
      </c>
      <c r="R88" s="322">
        <v>0</v>
      </c>
      <c r="S88" s="322">
        <v>0</v>
      </c>
      <c r="T88" s="339">
        <v>0</v>
      </c>
      <c r="U88" s="341">
        <v>40</v>
      </c>
      <c r="V88" s="343">
        <v>0</v>
      </c>
      <c r="W88" s="344">
        <v>0</v>
      </c>
      <c r="X88" s="344" t="s">
        <v>35</v>
      </c>
      <c r="Y88" s="354" t="s">
        <v>35</v>
      </c>
      <c r="Z88" s="343">
        <v>3</v>
      </c>
      <c r="AA88" s="344">
        <v>0</v>
      </c>
      <c r="AB88" s="345"/>
    </row>
    <row r="89" spans="1:28" ht="15" thickBot="1" x14ac:dyDescent="0.4">
      <c r="A89" s="336" t="s">
        <v>126</v>
      </c>
      <c r="B89" s="337" t="s">
        <v>146</v>
      </c>
      <c r="C89" s="328" t="s">
        <v>35</v>
      </c>
      <c r="D89" s="322" t="s">
        <v>35</v>
      </c>
      <c r="E89" s="322" t="s">
        <v>35</v>
      </c>
      <c r="F89" s="322">
        <v>22</v>
      </c>
      <c r="G89" s="322">
        <v>0</v>
      </c>
      <c r="H89" s="322">
        <v>37</v>
      </c>
      <c r="I89" s="322">
        <v>0</v>
      </c>
      <c r="J89" s="322">
        <v>22</v>
      </c>
      <c r="K89" s="322">
        <v>6</v>
      </c>
      <c r="L89" s="322">
        <v>10</v>
      </c>
      <c r="M89" s="322">
        <v>0</v>
      </c>
      <c r="N89" s="322">
        <v>14</v>
      </c>
      <c r="O89" s="322">
        <v>11</v>
      </c>
      <c r="P89" s="329">
        <v>130</v>
      </c>
      <c r="Q89" s="323">
        <v>0</v>
      </c>
      <c r="R89" s="322">
        <v>0</v>
      </c>
      <c r="S89" s="322">
        <v>0</v>
      </c>
      <c r="T89" s="339">
        <v>0</v>
      </c>
      <c r="U89" s="341">
        <v>130</v>
      </c>
      <c r="V89" s="343" t="s">
        <v>35</v>
      </c>
      <c r="W89" s="344">
        <v>13</v>
      </c>
      <c r="X89" s="344" t="s">
        <v>35</v>
      </c>
      <c r="Y89" s="345">
        <v>23</v>
      </c>
      <c r="Z89" s="343">
        <v>8</v>
      </c>
      <c r="AA89" s="344">
        <v>0</v>
      </c>
      <c r="AB89" s="345">
        <v>10</v>
      </c>
    </row>
    <row r="90" spans="1:28" ht="15" thickBot="1" x14ac:dyDescent="0.4">
      <c r="A90" s="336" t="s">
        <v>126</v>
      </c>
      <c r="B90" s="337" t="s">
        <v>147</v>
      </c>
      <c r="C90" s="328">
        <v>181</v>
      </c>
      <c r="D90" s="322">
        <v>0</v>
      </c>
      <c r="E90" s="322">
        <v>0</v>
      </c>
      <c r="F90" s="322">
        <v>0</v>
      </c>
      <c r="G90" s="322">
        <v>0</v>
      </c>
      <c r="H90" s="322">
        <v>0</v>
      </c>
      <c r="I90" s="322">
        <v>0</v>
      </c>
      <c r="J90" s="322">
        <v>0</v>
      </c>
      <c r="K90" s="322">
        <v>0</v>
      </c>
      <c r="L90" s="322">
        <v>0</v>
      </c>
      <c r="M90" s="322">
        <v>0</v>
      </c>
      <c r="N90" s="322">
        <v>0</v>
      </c>
      <c r="O90" s="322">
        <v>0</v>
      </c>
      <c r="P90" s="329">
        <v>181</v>
      </c>
      <c r="Q90" s="323">
        <v>0</v>
      </c>
      <c r="R90" s="322">
        <v>0</v>
      </c>
      <c r="S90" s="322">
        <v>0</v>
      </c>
      <c r="T90" s="339">
        <v>0</v>
      </c>
      <c r="U90" s="341">
        <v>181</v>
      </c>
      <c r="V90" s="343">
        <v>0</v>
      </c>
      <c r="W90" s="344">
        <v>0</v>
      </c>
      <c r="X90" s="344">
        <v>0</v>
      </c>
      <c r="Y90" s="345">
        <v>0</v>
      </c>
      <c r="Z90" s="343">
        <v>0</v>
      </c>
      <c r="AA90" s="344">
        <v>0</v>
      </c>
      <c r="AB90" s="345">
        <v>0</v>
      </c>
    </row>
    <row r="91" spans="1:28" ht="15" thickBot="1" x14ac:dyDescent="0.4">
      <c r="A91" s="336" t="s">
        <v>126</v>
      </c>
      <c r="B91" s="337" t="s">
        <v>130</v>
      </c>
      <c r="C91" s="328">
        <v>0</v>
      </c>
      <c r="D91" s="322">
        <v>0</v>
      </c>
      <c r="E91" s="322">
        <v>32</v>
      </c>
      <c r="F91" s="322">
        <v>0</v>
      </c>
      <c r="G91" s="322">
        <v>0</v>
      </c>
      <c r="H91" s="322">
        <v>0</v>
      </c>
      <c r="I91" s="322">
        <v>0</v>
      </c>
      <c r="J91" s="322">
        <v>0</v>
      </c>
      <c r="K91" s="322">
        <v>0</v>
      </c>
      <c r="L91" s="322">
        <v>0</v>
      </c>
      <c r="M91" s="322">
        <v>0</v>
      </c>
      <c r="N91" s="322">
        <v>0</v>
      </c>
      <c r="O91" s="322">
        <v>0</v>
      </c>
      <c r="P91" s="329">
        <v>32</v>
      </c>
      <c r="Q91" s="323">
        <v>0</v>
      </c>
      <c r="R91" s="322">
        <v>0</v>
      </c>
      <c r="S91" s="322">
        <v>0</v>
      </c>
      <c r="T91" s="339">
        <v>0</v>
      </c>
      <c r="U91" s="341">
        <v>32</v>
      </c>
      <c r="V91" s="343" t="s">
        <v>35</v>
      </c>
      <c r="W91" s="344">
        <v>0</v>
      </c>
      <c r="X91" s="344">
        <v>0</v>
      </c>
      <c r="Y91" s="354" t="s">
        <v>35</v>
      </c>
      <c r="Z91" s="343">
        <v>0</v>
      </c>
      <c r="AA91" s="344">
        <v>0</v>
      </c>
      <c r="AB91" s="345"/>
    </row>
    <row r="92" spans="1:28" ht="15" thickBot="1" x14ac:dyDescent="0.4">
      <c r="A92" s="336" t="s">
        <v>126</v>
      </c>
      <c r="B92" s="337" t="s">
        <v>131</v>
      </c>
      <c r="C92" s="328">
        <v>32</v>
      </c>
      <c r="D92" s="322">
        <v>0</v>
      </c>
      <c r="E92" s="322">
        <v>0</v>
      </c>
      <c r="F92" s="322">
        <v>0</v>
      </c>
      <c r="G92" s="322">
        <v>0</v>
      </c>
      <c r="H92" s="322">
        <v>0</v>
      </c>
      <c r="I92" s="322">
        <v>0</v>
      </c>
      <c r="J92" s="322">
        <v>0</v>
      </c>
      <c r="K92" s="322">
        <v>0</v>
      </c>
      <c r="L92" s="322">
        <v>0</v>
      </c>
      <c r="M92" s="322">
        <v>0</v>
      </c>
      <c r="N92" s="322">
        <v>0</v>
      </c>
      <c r="O92" s="322">
        <v>11</v>
      </c>
      <c r="P92" s="329">
        <v>43</v>
      </c>
      <c r="Q92" s="323">
        <v>0</v>
      </c>
      <c r="R92" s="322">
        <v>0</v>
      </c>
      <c r="S92" s="322">
        <v>0</v>
      </c>
      <c r="T92" s="339">
        <v>0</v>
      </c>
      <c r="U92" s="341">
        <v>43</v>
      </c>
      <c r="V92" s="343">
        <v>0</v>
      </c>
      <c r="W92" s="344">
        <v>0</v>
      </c>
      <c r="X92" s="344">
        <v>0</v>
      </c>
      <c r="Y92" s="345">
        <v>0</v>
      </c>
      <c r="Z92" s="343">
        <v>0</v>
      </c>
      <c r="AA92" s="344">
        <v>0</v>
      </c>
      <c r="AB92" s="345">
        <v>0</v>
      </c>
    </row>
    <row r="93" spans="1:28" ht="15" thickBot="1" x14ac:dyDescent="0.4">
      <c r="A93" s="336" t="s">
        <v>126</v>
      </c>
      <c r="B93" s="337" t="s">
        <v>132</v>
      </c>
      <c r="C93" s="328">
        <v>0</v>
      </c>
      <c r="D93" s="322">
        <v>6</v>
      </c>
      <c r="E93" s="322" t="s">
        <v>35</v>
      </c>
      <c r="F93" s="322">
        <v>182</v>
      </c>
      <c r="G93" s="322" t="s">
        <v>35</v>
      </c>
      <c r="H93" s="322">
        <v>34</v>
      </c>
      <c r="I93" s="322">
        <v>0</v>
      </c>
      <c r="J93" s="322">
        <v>0</v>
      </c>
      <c r="K93" s="322">
        <v>0</v>
      </c>
      <c r="L93" s="322" t="s">
        <v>35</v>
      </c>
      <c r="M93" s="322">
        <v>0</v>
      </c>
      <c r="N93" s="322">
        <v>0</v>
      </c>
      <c r="O93" s="322">
        <v>0</v>
      </c>
      <c r="P93" s="329">
        <v>230</v>
      </c>
      <c r="Q93" s="323">
        <v>0</v>
      </c>
      <c r="R93" s="322">
        <v>0</v>
      </c>
      <c r="S93" s="322">
        <v>0</v>
      </c>
      <c r="T93" s="339">
        <v>0</v>
      </c>
      <c r="U93" s="341">
        <v>230</v>
      </c>
      <c r="V93" s="343" t="s">
        <v>35</v>
      </c>
      <c r="W93" s="344" t="s">
        <v>35</v>
      </c>
      <c r="X93" s="344">
        <v>0</v>
      </c>
      <c r="Y93" s="345">
        <v>10</v>
      </c>
      <c r="Z93" s="343">
        <v>8</v>
      </c>
      <c r="AA93" s="344">
        <v>0</v>
      </c>
      <c r="AB93" s="345">
        <v>10</v>
      </c>
    </row>
    <row r="94" spans="1:28" ht="15" thickBot="1" x14ac:dyDescent="0.4">
      <c r="A94" s="336" t="s">
        <v>126</v>
      </c>
      <c r="B94" s="337" t="s">
        <v>133</v>
      </c>
      <c r="C94" s="328">
        <v>228</v>
      </c>
      <c r="D94" s="322">
        <v>0</v>
      </c>
      <c r="E94" s="322">
        <v>0</v>
      </c>
      <c r="F94" s="322">
        <v>0</v>
      </c>
      <c r="G94" s="322" t="s">
        <v>35</v>
      </c>
      <c r="H94" s="322">
        <v>0</v>
      </c>
      <c r="I94" s="322">
        <v>0</v>
      </c>
      <c r="J94" s="322" t="s">
        <v>35</v>
      </c>
      <c r="K94" s="322">
        <v>0</v>
      </c>
      <c r="L94" s="322">
        <v>0</v>
      </c>
      <c r="M94" s="322">
        <v>0</v>
      </c>
      <c r="N94" s="322">
        <v>0</v>
      </c>
      <c r="O94" s="322">
        <v>0</v>
      </c>
      <c r="P94" s="329">
        <v>231</v>
      </c>
      <c r="Q94" s="323">
        <v>0</v>
      </c>
      <c r="R94" s="322">
        <v>0</v>
      </c>
      <c r="S94" s="322">
        <v>0</v>
      </c>
      <c r="T94" s="339">
        <v>0</v>
      </c>
      <c r="U94" s="341">
        <v>231</v>
      </c>
      <c r="V94" s="343">
        <v>0</v>
      </c>
      <c r="W94" s="344" t="s">
        <v>35</v>
      </c>
      <c r="X94" s="344" t="s">
        <v>35</v>
      </c>
      <c r="Y94" s="354" t="s">
        <v>35</v>
      </c>
      <c r="Z94" s="343">
        <v>3</v>
      </c>
      <c r="AA94" s="344">
        <v>0</v>
      </c>
      <c r="AB94" s="345"/>
    </row>
    <row r="95" spans="1:28" ht="15" thickBot="1" x14ac:dyDescent="0.4">
      <c r="A95" s="336" t="s">
        <v>126</v>
      </c>
      <c r="B95" s="337" t="s">
        <v>134</v>
      </c>
      <c r="C95" s="328">
        <v>73</v>
      </c>
      <c r="D95" s="322">
        <v>0</v>
      </c>
      <c r="E95" s="322">
        <v>0</v>
      </c>
      <c r="F95" s="322">
        <v>0</v>
      </c>
      <c r="G95" s="322">
        <v>0</v>
      </c>
      <c r="H95" s="322">
        <v>0</v>
      </c>
      <c r="I95" s="322">
        <v>0</v>
      </c>
      <c r="J95" s="322">
        <v>0</v>
      </c>
      <c r="K95" s="322">
        <v>0</v>
      </c>
      <c r="L95" s="322">
        <v>0</v>
      </c>
      <c r="M95" s="322">
        <v>0</v>
      </c>
      <c r="N95" s="322">
        <v>0</v>
      </c>
      <c r="O95" s="322">
        <v>8</v>
      </c>
      <c r="P95" s="329">
        <v>81</v>
      </c>
      <c r="Q95" s="323">
        <v>0</v>
      </c>
      <c r="R95" s="322">
        <v>0</v>
      </c>
      <c r="S95" s="322">
        <v>0</v>
      </c>
      <c r="T95" s="339">
        <v>0</v>
      </c>
      <c r="U95" s="341">
        <v>81</v>
      </c>
      <c r="V95" s="343">
        <v>0</v>
      </c>
      <c r="W95" s="344">
        <v>0</v>
      </c>
      <c r="X95" s="344">
        <v>0</v>
      </c>
      <c r="Y95" s="345">
        <v>0</v>
      </c>
      <c r="Z95" s="343">
        <v>0</v>
      </c>
      <c r="AA95" s="344">
        <v>0</v>
      </c>
      <c r="AB95" s="345">
        <v>0</v>
      </c>
    </row>
    <row r="96" spans="1:28" ht="15" thickBot="1" x14ac:dyDescent="0.4">
      <c r="A96" s="336" t="s">
        <v>126</v>
      </c>
      <c r="B96" s="337" t="s">
        <v>135</v>
      </c>
      <c r="C96" s="328">
        <v>0</v>
      </c>
      <c r="D96" s="322">
        <v>24</v>
      </c>
      <c r="E96" s="322">
        <v>17</v>
      </c>
      <c r="F96" s="322" t="s">
        <v>35</v>
      </c>
      <c r="G96" s="322" t="s">
        <v>35</v>
      </c>
      <c r="H96" s="322">
        <v>34</v>
      </c>
      <c r="I96" s="322">
        <v>0</v>
      </c>
      <c r="J96" s="322">
        <v>0</v>
      </c>
      <c r="K96" s="322">
        <v>0</v>
      </c>
      <c r="L96" s="322">
        <v>0</v>
      </c>
      <c r="M96" s="322">
        <v>0</v>
      </c>
      <c r="N96" s="322">
        <v>0</v>
      </c>
      <c r="O96" s="322">
        <v>0</v>
      </c>
      <c r="P96" s="329">
        <v>77</v>
      </c>
      <c r="Q96" s="323">
        <v>0</v>
      </c>
      <c r="R96" s="322">
        <v>0</v>
      </c>
      <c r="S96" s="322">
        <v>0</v>
      </c>
      <c r="T96" s="339">
        <v>0</v>
      </c>
      <c r="U96" s="341">
        <v>77</v>
      </c>
      <c r="V96" s="343">
        <v>0</v>
      </c>
      <c r="W96" s="344">
        <v>16</v>
      </c>
      <c r="X96" s="344">
        <v>0</v>
      </c>
      <c r="Y96" s="345">
        <v>16</v>
      </c>
      <c r="Z96" s="343">
        <v>2</v>
      </c>
      <c r="AA96" s="344">
        <v>0</v>
      </c>
      <c r="AB96" s="345">
        <v>0</v>
      </c>
    </row>
    <row r="97" spans="1:28" ht="15" thickBot="1" x14ac:dyDescent="0.4">
      <c r="A97" s="336" t="s">
        <v>126</v>
      </c>
      <c r="B97" s="337" t="s">
        <v>136</v>
      </c>
      <c r="C97" s="328">
        <v>14</v>
      </c>
      <c r="D97" s="322" t="s">
        <v>35</v>
      </c>
      <c r="E97" s="322" t="s">
        <v>35</v>
      </c>
      <c r="F97" s="322">
        <v>341</v>
      </c>
      <c r="G97" s="322">
        <v>34</v>
      </c>
      <c r="H97" s="322">
        <v>228</v>
      </c>
      <c r="I97" s="322">
        <v>8</v>
      </c>
      <c r="J97" s="322">
        <v>335</v>
      </c>
      <c r="K97" s="322">
        <v>206</v>
      </c>
      <c r="L97" s="322">
        <v>329</v>
      </c>
      <c r="M97" s="322">
        <v>142</v>
      </c>
      <c r="N97" s="322">
        <v>175</v>
      </c>
      <c r="O97" s="322">
        <v>123</v>
      </c>
      <c r="P97" s="329">
        <v>1945</v>
      </c>
      <c r="Q97" s="323">
        <v>419</v>
      </c>
      <c r="R97" s="322">
        <v>0</v>
      </c>
      <c r="S97" s="322">
        <v>0</v>
      </c>
      <c r="T97" s="339">
        <v>419</v>
      </c>
      <c r="U97" s="341">
        <v>2364</v>
      </c>
      <c r="V97" s="343">
        <v>9</v>
      </c>
      <c r="W97" s="344">
        <v>151</v>
      </c>
      <c r="X97" s="344">
        <v>39</v>
      </c>
      <c r="Y97" s="345">
        <v>199</v>
      </c>
      <c r="Z97" s="343">
        <v>10</v>
      </c>
      <c r="AA97" s="344">
        <v>0</v>
      </c>
      <c r="AB97" s="345">
        <v>0</v>
      </c>
    </row>
    <row r="98" spans="1:28" ht="15" thickBot="1" x14ac:dyDescent="0.4">
      <c r="A98" s="336" t="s">
        <v>126</v>
      </c>
      <c r="B98" s="337" t="s">
        <v>137</v>
      </c>
      <c r="C98" s="328">
        <v>0</v>
      </c>
      <c r="D98" s="322">
        <v>208</v>
      </c>
      <c r="E98" s="322">
        <v>166</v>
      </c>
      <c r="F98" s="322">
        <v>29</v>
      </c>
      <c r="G98" s="322">
        <v>8</v>
      </c>
      <c r="H98" s="322">
        <v>339</v>
      </c>
      <c r="I98" s="322">
        <v>0</v>
      </c>
      <c r="J98" s="322">
        <v>0</v>
      </c>
      <c r="K98" s="322">
        <v>0</v>
      </c>
      <c r="L98" s="322">
        <v>50</v>
      </c>
      <c r="M98" s="322">
        <v>0</v>
      </c>
      <c r="N98" s="322">
        <v>0</v>
      </c>
      <c r="O98" s="322">
        <v>0</v>
      </c>
      <c r="P98" s="329">
        <v>800</v>
      </c>
      <c r="Q98" s="323">
        <v>0</v>
      </c>
      <c r="R98" s="322">
        <v>0</v>
      </c>
      <c r="S98" s="322">
        <v>0</v>
      </c>
      <c r="T98" s="339">
        <v>0</v>
      </c>
      <c r="U98" s="341">
        <v>800</v>
      </c>
      <c r="V98" s="343" t="s">
        <v>35</v>
      </c>
      <c r="W98" s="344">
        <v>74</v>
      </c>
      <c r="X98" s="344" t="s">
        <v>35</v>
      </c>
      <c r="Y98" s="345">
        <v>89</v>
      </c>
      <c r="Z98" s="343">
        <v>0</v>
      </c>
      <c r="AA98" s="344">
        <v>0</v>
      </c>
      <c r="AB98" s="345">
        <v>15</v>
      </c>
    </row>
    <row r="99" spans="1:28" ht="15" thickBot="1" x14ac:dyDescent="0.4">
      <c r="A99" s="336" t="s">
        <v>126</v>
      </c>
      <c r="B99" s="337" t="s">
        <v>138</v>
      </c>
      <c r="C99" s="328">
        <v>0</v>
      </c>
      <c r="D99" s="322">
        <v>70</v>
      </c>
      <c r="E99" s="322">
        <v>51</v>
      </c>
      <c r="F99" s="322">
        <v>208</v>
      </c>
      <c r="G99" s="322">
        <v>51</v>
      </c>
      <c r="H99" s="322">
        <v>295</v>
      </c>
      <c r="I99" s="322">
        <v>124</v>
      </c>
      <c r="J99" s="322">
        <v>223</v>
      </c>
      <c r="K99" s="322">
        <v>81</v>
      </c>
      <c r="L99" s="322">
        <v>276</v>
      </c>
      <c r="M99" s="322">
        <v>15</v>
      </c>
      <c r="N99" s="322">
        <v>115</v>
      </c>
      <c r="O99" s="322">
        <v>59</v>
      </c>
      <c r="P99" s="329">
        <v>1568</v>
      </c>
      <c r="Q99" s="323">
        <v>840</v>
      </c>
      <c r="R99" s="322">
        <v>108</v>
      </c>
      <c r="S99" s="322">
        <v>58</v>
      </c>
      <c r="T99" s="339">
        <v>1006</v>
      </c>
      <c r="U99" s="341">
        <v>2574</v>
      </c>
      <c r="V99" s="343">
        <v>24</v>
      </c>
      <c r="W99" s="344">
        <v>101</v>
      </c>
      <c r="X99" s="344">
        <v>21</v>
      </c>
      <c r="Y99" s="345">
        <v>146</v>
      </c>
      <c r="Z99" s="343">
        <v>0</v>
      </c>
      <c r="AA99" s="344">
        <v>0</v>
      </c>
      <c r="AB99" s="345">
        <v>0</v>
      </c>
    </row>
    <row r="100" spans="1:28" ht="15" thickBot="1" x14ac:dyDescent="0.4">
      <c r="A100" s="336" t="s">
        <v>126</v>
      </c>
      <c r="B100" s="337" t="s">
        <v>139</v>
      </c>
      <c r="C100" s="328">
        <v>0</v>
      </c>
      <c r="D100" s="322">
        <v>35</v>
      </c>
      <c r="E100" s="322">
        <v>147</v>
      </c>
      <c r="F100" s="322" t="s">
        <v>35</v>
      </c>
      <c r="G100" s="322" t="s">
        <v>35</v>
      </c>
      <c r="H100" s="322">
        <v>20</v>
      </c>
      <c r="I100" s="322">
        <v>0</v>
      </c>
      <c r="J100" s="322">
        <v>0</v>
      </c>
      <c r="K100" s="322">
        <v>0</v>
      </c>
      <c r="L100" s="322">
        <v>93</v>
      </c>
      <c r="M100" s="322">
        <v>0</v>
      </c>
      <c r="N100" s="322">
        <v>0</v>
      </c>
      <c r="O100" s="322">
        <v>0</v>
      </c>
      <c r="P100" s="329">
        <v>310</v>
      </c>
      <c r="Q100" s="323">
        <v>0</v>
      </c>
      <c r="R100" s="322">
        <v>0</v>
      </c>
      <c r="S100" s="322">
        <v>0</v>
      </c>
      <c r="T100" s="339">
        <v>0</v>
      </c>
      <c r="U100" s="341">
        <v>310</v>
      </c>
      <c r="V100" s="343" t="s">
        <v>35</v>
      </c>
      <c r="W100" s="344">
        <v>16</v>
      </c>
      <c r="X100" s="344" t="s">
        <v>35</v>
      </c>
      <c r="Y100" s="345">
        <v>24</v>
      </c>
      <c r="Z100" s="343">
        <v>15</v>
      </c>
      <c r="AA100" s="344">
        <v>0</v>
      </c>
      <c r="AB100" s="345">
        <v>8</v>
      </c>
    </row>
    <row r="101" spans="1:28" ht="15" thickBot="1" x14ac:dyDescent="0.4">
      <c r="A101" s="336" t="s">
        <v>126</v>
      </c>
      <c r="B101" s="337" t="s">
        <v>140</v>
      </c>
      <c r="C101" s="328">
        <v>0</v>
      </c>
      <c r="D101" s="322">
        <v>169</v>
      </c>
      <c r="E101" s="322">
        <v>62</v>
      </c>
      <c r="F101" s="322">
        <v>19</v>
      </c>
      <c r="G101" s="322" t="s">
        <v>35</v>
      </c>
      <c r="H101" s="322" t="s">
        <v>35</v>
      </c>
      <c r="I101" s="322">
        <v>0</v>
      </c>
      <c r="J101" s="322">
        <v>0</v>
      </c>
      <c r="K101" s="322">
        <v>0</v>
      </c>
      <c r="L101" s="322">
        <v>12</v>
      </c>
      <c r="M101" s="322">
        <v>0</v>
      </c>
      <c r="N101" s="322">
        <v>0</v>
      </c>
      <c r="O101" s="322">
        <v>0</v>
      </c>
      <c r="P101" s="329">
        <v>276</v>
      </c>
      <c r="Q101" s="323">
        <v>0</v>
      </c>
      <c r="R101" s="322">
        <v>0</v>
      </c>
      <c r="S101" s="322">
        <v>0</v>
      </c>
      <c r="T101" s="339">
        <v>0</v>
      </c>
      <c r="U101" s="341">
        <v>276</v>
      </c>
      <c r="V101" s="343" t="s">
        <v>35</v>
      </c>
      <c r="W101" s="344">
        <v>34</v>
      </c>
      <c r="X101" s="344" t="s">
        <v>35</v>
      </c>
      <c r="Y101" s="345">
        <v>43</v>
      </c>
      <c r="Z101" s="343">
        <v>14</v>
      </c>
      <c r="AA101" s="344">
        <v>0</v>
      </c>
      <c r="AB101" s="345">
        <v>9</v>
      </c>
    </row>
    <row r="102" spans="1:28" ht="15" thickBot="1" x14ac:dyDescent="0.4">
      <c r="A102" s="336" t="s">
        <v>126</v>
      </c>
      <c r="B102" s="337" t="s">
        <v>141</v>
      </c>
      <c r="C102" s="328">
        <v>0</v>
      </c>
      <c r="D102" s="322">
        <v>11</v>
      </c>
      <c r="E102" s="322">
        <v>5</v>
      </c>
      <c r="F102" s="322">
        <v>295</v>
      </c>
      <c r="G102" s="322">
        <v>29</v>
      </c>
      <c r="H102" s="322">
        <v>63</v>
      </c>
      <c r="I102" s="322">
        <v>0</v>
      </c>
      <c r="J102" s="322">
        <v>0</v>
      </c>
      <c r="K102" s="322">
        <v>0</v>
      </c>
      <c r="L102" s="322">
        <v>0</v>
      </c>
      <c r="M102" s="322">
        <v>0</v>
      </c>
      <c r="N102" s="322">
        <v>0</v>
      </c>
      <c r="O102" s="322">
        <v>0</v>
      </c>
      <c r="P102" s="329">
        <v>403</v>
      </c>
      <c r="Q102" s="323">
        <v>0</v>
      </c>
      <c r="R102" s="322">
        <v>0</v>
      </c>
      <c r="S102" s="322">
        <v>0</v>
      </c>
      <c r="T102" s="339">
        <v>0</v>
      </c>
      <c r="U102" s="341">
        <v>403</v>
      </c>
      <c r="V102" s="343" t="s">
        <v>35</v>
      </c>
      <c r="W102" s="344">
        <v>37</v>
      </c>
      <c r="X102" s="344" t="s">
        <v>35</v>
      </c>
      <c r="Y102" s="345">
        <v>41</v>
      </c>
      <c r="Z102" s="343">
        <v>0</v>
      </c>
      <c r="AA102" s="344">
        <v>0</v>
      </c>
      <c r="AB102" s="345">
        <v>4</v>
      </c>
    </row>
    <row r="103" spans="1:28" ht="15" thickBot="1" x14ac:dyDescent="0.4">
      <c r="A103" s="336" t="s">
        <v>148</v>
      </c>
      <c r="B103" s="337" t="s">
        <v>151</v>
      </c>
      <c r="C103" s="328">
        <v>0</v>
      </c>
      <c r="D103" s="322">
        <v>0</v>
      </c>
      <c r="E103" s="322">
        <v>0</v>
      </c>
      <c r="F103" s="322">
        <v>0</v>
      </c>
      <c r="G103" s="322">
        <v>0</v>
      </c>
      <c r="H103" s="322">
        <v>0</v>
      </c>
      <c r="I103" s="322">
        <v>0</v>
      </c>
      <c r="J103" s="322">
        <v>0</v>
      </c>
      <c r="K103" s="322">
        <v>0</v>
      </c>
      <c r="L103" s="322" t="s">
        <v>35</v>
      </c>
      <c r="M103" s="322">
        <v>37</v>
      </c>
      <c r="N103" s="322" t="s">
        <v>35</v>
      </c>
      <c r="O103" s="322">
        <v>0</v>
      </c>
      <c r="P103" s="329">
        <v>49</v>
      </c>
      <c r="Q103" s="323">
        <v>0</v>
      </c>
      <c r="R103" s="322">
        <v>0</v>
      </c>
      <c r="S103" s="322">
        <v>0</v>
      </c>
      <c r="T103" s="339">
        <v>0</v>
      </c>
      <c r="U103" s="341">
        <v>49</v>
      </c>
      <c r="V103" s="343">
        <v>0</v>
      </c>
      <c r="W103" s="344" t="s">
        <v>35</v>
      </c>
      <c r="X103" s="344" t="s">
        <v>35</v>
      </c>
      <c r="Y103" s="345">
        <v>7</v>
      </c>
      <c r="Z103" s="343">
        <v>12</v>
      </c>
      <c r="AA103" s="344">
        <v>0</v>
      </c>
      <c r="AB103" s="345">
        <v>7</v>
      </c>
    </row>
    <row r="104" spans="1:28" ht="15" thickBot="1" x14ac:dyDescent="0.4">
      <c r="A104" s="336" t="s">
        <v>148</v>
      </c>
      <c r="B104" s="337" t="s">
        <v>149</v>
      </c>
      <c r="C104" s="328">
        <v>0</v>
      </c>
      <c r="D104" s="322">
        <v>22</v>
      </c>
      <c r="E104" s="322">
        <v>22</v>
      </c>
      <c r="F104" s="322">
        <v>24</v>
      </c>
      <c r="G104" s="322">
        <v>0</v>
      </c>
      <c r="H104" s="322">
        <v>22</v>
      </c>
      <c r="I104" s="322">
        <v>0</v>
      </c>
      <c r="J104" s="322">
        <v>41</v>
      </c>
      <c r="K104" s="322">
        <v>11</v>
      </c>
      <c r="L104" s="322">
        <v>48</v>
      </c>
      <c r="M104" s="322">
        <v>42</v>
      </c>
      <c r="N104" s="322">
        <v>11</v>
      </c>
      <c r="O104" s="322">
        <v>7</v>
      </c>
      <c r="P104" s="329">
        <v>250</v>
      </c>
      <c r="Q104" s="323">
        <v>0</v>
      </c>
      <c r="R104" s="322">
        <v>0</v>
      </c>
      <c r="S104" s="322">
        <v>0</v>
      </c>
      <c r="T104" s="339">
        <v>0</v>
      </c>
      <c r="U104" s="341">
        <v>250</v>
      </c>
      <c r="V104" s="343">
        <v>12</v>
      </c>
      <c r="W104" s="344">
        <v>41</v>
      </c>
      <c r="X104" s="344">
        <v>38</v>
      </c>
      <c r="Y104" s="345">
        <v>91</v>
      </c>
      <c r="Z104" s="343">
        <v>0</v>
      </c>
      <c r="AA104" s="344">
        <v>0</v>
      </c>
      <c r="AB104" s="345">
        <v>0</v>
      </c>
    </row>
    <row r="105" spans="1:28" ht="15" thickBot="1" x14ac:dyDescent="0.4">
      <c r="A105" s="336" t="s">
        <v>148</v>
      </c>
      <c r="B105" s="337" t="s">
        <v>150</v>
      </c>
      <c r="C105" s="328">
        <v>0</v>
      </c>
      <c r="D105" s="322">
        <v>83</v>
      </c>
      <c r="E105" s="322">
        <v>74</v>
      </c>
      <c r="F105" s="322">
        <v>97</v>
      </c>
      <c r="G105" s="322">
        <v>47</v>
      </c>
      <c r="H105" s="322">
        <v>146</v>
      </c>
      <c r="I105" s="322">
        <v>26</v>
      </c>
      <c r="J105" s="322">
        <v>65</v>
      </c>
      <c r="K105" s="322">
        <v>58</v>
      </c>
      <c r="L105" s="322">
        <v>74</v>
      </c>
      <c r="M105" s="322">
        <v>128</v>
      </c>
      <c r="N105" s="322">
        <v>37</v>
      </c>
      <c r="O105" s="322">
        <v>22</v>
      </c>
      <c r="P105" s="329">
        <v>857</v>
      </c>
      <c r="Q105" s="323">
        <v>91</v>
      </c>
      <c r="R105" s="322">
        <v>0</v>
      </c>
      <c r="S105" s="322">
        <v>10</v>
      </c>
      <c r="T105" s="339">
        <v>101</v>
      </c>
      <c r="U105" s="341">
        <v>958</v>
      </c>
      <c r="V105" s="343">
        <v>35</v>
      </c>
      <c r="W105" s="344">
        <v>158</v>
      </c>
      <c r="X105" s="344">
        <v>79</v>
      </c>
      <c r="Y105" s="345">
        <v>272</v>
      </c>
      <c r="Z105" s="343">
        <v>0</v>
      </c>
      <c r="AA105" s="344">
        <v>0</v>
      </c>
      <c r="AB105" s="345">
        <v>0</v>
      </c>
    </row>
    <row r="106" spans="1:28" ht="15" thickBot="1" x14ac:dyDescent="0.4">
      <c r="A106" s="336" t="s">
        <v>152</v>
      </c>
      <c r="B106" s="337" t="s">
        <v>153</v>
      </c>
      <c r="C106" s="328">
        <v>0</v>
      </c>
      <c r="D106" s="322">
        <v>6</v>
      </c>
      <c r="E106" s="322">
        <v>6</v>
      </c>
      <c r="F106" s="322">
        <v>13</v>
      </c>
      <c r="G106" s="322" t="s">
        <v>35</v>
      </c>
      <c r="H106" s="322">
        <v>7</v>
      </c>
      <c r="I106" s="322">
        <v>0</v>
      </c>
      <c r="J106" s="322">
        <v>7</v>
      </c>
      <c r="K106" s="322" t="s">
        <v>35</v>
      </c>
      <c r="L106" s="322">
        <v>9</v>
      </c>
      <c r="M106" s="322" t="s">
        <v>35</v>
      </c>
      <c r="N106" s="322">
        <v>0</v>
      </c>
      <c r="O106" s="322" t="s">
        <v>35</v>
      </c>
      <c r="P106" s="329">
        <v>61</v>
      </c>
      <c r="Q106" s="323">
        <v>0</v>
      </c>
      <c r="R106" s="322">
        <v>0</v>
      </c>
      <c r="S106" s="322">
        <v>0</v>
      </c>
      <c r="T106" s="339">
        <v>0</v>
      </c>
      <c r="U106" s="341">
        <v>61</v>
      </c>
      <c r="V106" s="343">
        <v>6</v>
      </c>
      <c r="W106" s="344">
        <v>21</v>
      </c>
      <c r="X106" s="344">
        <v>6</v>
      </c>
      <c r="Y106" s="345">
        <v>33</v>
      </c>
      <c r="Z106" s="343">
        <v>13</v>
      </c>
      <c r="AA106" s="344">
        <v>0</v>
      </c>
      <c r="AB106" s="345">
        <v>0</v>
      </c>
    </row>
    <row r="107" spans="1:28" ht="15" thickBot="1" x14ac:dyDescent="0.4">
      <c r="A107" s="336" t="s">
        <v>154</v>
      </c>
      <c r="B107" s="337" t="s">
        <v>155</v>
      </c>
      <c r="C107" s="328">
        <v>0</v>
      </c>
      <c r="D107" s="322">
        <v>64</v>
      </c>
      <c r="E107" s="322">
        <v>63</v>
      </c>
      <c r="F107" s="322">
        <v>62</v>
      </c>
      <c r="G107" s="322">
        <v>41</v>
      </c>
      <c r="H107" s="322">
        <v>83</v>
      </c>
      <c r="I107" s="322">
        <v>41</v>
      </c>
      <c r="J107" s="322">
        <v>70</v>
      </c>
      <c r="K107" s="322">
        <v>43</v>
      </c>
      <c r="L107" s="322">
        <v>77</v>
      </c>
      <c r="M107" s="322">
        <v>107</v>
      </c>
      <c r="N107" s="322">
        <v>26</v>
      </c>
      <c r="O107" s="322">
        <v>16</v>
      </c>
      <c r="P107" s="329">
        <v>693</v>
      </c>
      <c r="Q107" s="323">
        <v>101</v>
      </c>
      <c r="R107" s="322" t="s">
        <v>35</v>
      </c>
      <c r="S107" s="322" t="s">
        <v>35</v>
      </c>
      <c r="T107" s="339">
        <v>123</v>
      </c>
      <c r="U107" s="341">
        <v>816</v>
      </c>
      <c r="V107" s="343">
        <v>44</v>
      </c>
      <c r="W107" s="344">
        <v>111</v>
      </c>
      <c r="X107" s="344">
        <v>62</v>
      </c>
      <c r="Y107" s="345">
        <v>217</v>
      </c>
      <c r="Z107" s="343">
        <v>0</v>
      </c>
      <c r="AA107" s="344">
        <v>22</v>
      </c>
      <c r="AB107" s="345">
        <v>0</v>
      </c>
    </row>
    <row r="108" spans="1:28" ht="15" thickBot="1" x14ac:dyDescent="0.4">
      <c r="A108" s="336" t="s">
        <v>154</v>
      </c>
      <c r="B108" s="337" t="s">
        <v>156</v>
      </c>
      <c r="C108" s="328">
        <v>0</v>
      </c>
      <c r="D108" s="322">
        <v>0</v>
      </c>
      <c r="E108" s="322" t="s">
        <v>35</v>
      </c>
      <c r="F108" s="322">
        <v>0</v>
      </c>
      <c r="G108" s="322" t="s">
        <v>35</v>
      </c>
      <c r="H108" s="322" t="s">
        <v>35</v>
      </c>
      <c r="I108" s="322">
        <v>0</v>
      </c>
      <c r="J108" s="322">
        <v>0</v>
      </c>
      <c r="K108" s="322" t="s">
        <v>35</v>
      </c>
      <c r="L108" s="322">
        <v>25</v>
      </c>
      <c r="M108" s="322">
        <v>44</v>
      </c>
      <c r="N108" s="322">
        <v>16</v>
      </c>
      <c r="O108" s="322">
        <v>0</v>
      </c>
      <c r="P108" s="329">
        <v>94</v>
      </c>
      <c r="Q108" s="323">
        <v>0</v>
      </c>
      <c r="R108" s="322">
        <v>0</v>
      </c>
      <c r="S108" s="322">
        <v>0</v>
      </c>
      <c r="T108" s="339">
        <v>0</v>
      </c>
      <c r="U108" s="341">
        <v>94</v>
      </c>
      <c r="V108" s="343" t="s">
        <v>35</v>
      </c>
      <c r="W108" s="344" t="s">
        <v>35</v>
      </c>
      <c r="X108" s="344">
        <v>12</v>
      </c>
      <c r="Y108" s="345">
        <v>17</v>
      </c>
      <c r="Z108" s="343">
        <v>9</v>
      </c>
      <c r="AA108" s="344">
        <v>0</v>
      </c>
      <c r="AB108" s="345">
        <v>5</v>
      </c>
    </row>
    <row r="109" spans="1:28" ht="15" thickBot="1" x14ac:dyDescent="0.4">
      <c r="A109" s="336" t="s">
        <v>157</v>
      </c>
      <c r="B109" s="337" t="s">
        <v>164</v>
      </c>
      <c r="C109" s="328">
        <v>0</v>
      </c>
      <c r="D109" s="322" t="s">
        <v>35</v>
      </c>
      <c r="E109" s="322">
        <v>7</v>
      </c>
      <c r="F109" s="322">
        <v>0</v>
      </c>
      <c r="G109" s="322" t="s">
        <v>35</v>
      </c>
      <c r="H109" s="322">
        <v>5</v>
      </c>
      <c r="I109" s="322">
        <v>0</v>
      </c>
      <c r="J109" s="322" t="s">
        <v>35</v>
      </c>
      <c r="K109" s="322" t="s">
        <v>35</v>
      </c>
      <c r="L109" s="322" t="s">
        <v>35</v>
      </c>
      <c r="M109" s="322">
        <v>0</v>
      </c>
      <c r="N109" s="322">
        <v>0</v>
      </c>
      <c r="O109" s="322">
        <v>0</v>
      </c>
      <c r="P109" s="329">
        <v>18</v>
      </c>
      <c r="Q109" s="323">
        <v>0</v>
      </c>
      <c r="R109" s="322">
        <v>0</v>
      </c>
      <c r="S109" s="322">
        <v>0</v>
      </c>
      <c r="T109" s="339">
        <v>0</v>
      </c>
      <c r="U109" s="341">
        <v>18</v>
      </c>
      <c r="V109" s="343">
        <v>0</v>
      </c>
      <c r="W109" s="344">
        <v>0</v>
      </c>
      <c r="X109" s="344">
        <v>0</v>
      </c>
      <c r="Y109" s="345">
        <v>0</v>
      </c>
      <c r="Z109" s="343">
        <v>6</v>
      </c>
      <c r="AA109" s="344">
        <v>0</v>
      </c>
      <c r="AB109" s="345">
        <v>0</v>
      </c>
    </row>
    <row r="110" spans="1:28" ht="15" thickBot="1" x14ac:dyDescent="0.4">
      <c r="A110" s="336" t="s">
        <v>157</v>
      </c>
      <c r="B110" s="337" t="s">
        <v>165</v>
      </c>
      <c r="C110" s="328">
        <v>0</v>
      </c>
      <c r="D110" s="322">
        <v>0</v>
      </c>
      <c r="E110" s="322">
        <v>0</v>
      </c>
      <c r="F110" s="322">
        <v>0</v>
      </c>
      <c r="G110" s="322">
        <v>0</v>
      </c>
      <c r="H110" s="322">
        <v>0</v>
      </c>
      <c r="I110" s="322">
        <v>0</v>
      </c>
      <c r="J110" s="322">
        <v>0</v>
      </c>
      <c r="K110" s="322">
        <v>0</v>
      </c>
      <c r="L110" s="322" t="s">
        <v>35</v>
      </c>
      <c r="M110" s="322">
        <v>22</v>
      </c>
      <c r="N110" s="322" t="s">
        <v>35</v>
      </c>
      <c r="O110" s="322">
        <v>0</v>
      </c>
      <c r="P110" s="329">
        <v>37</v>
      </c>
      <c r="Q110" s="323">
        <v>0</v>
      </c>
      <c r="R110" s="322">
        <v>0</v>
      </c>
      <c r="S110" s="322">
        <v>0</v>
      </c>
      <c r="T110" s="339">
        <v>0</v>
      </c>
      <c r="U110" s="341">
        <v>37</v>
      </c>
      <c r="V110" s="343">
        <v>0</v>
      </c>
      <c r="W110" s="344">
        <v>6</v>
      </c>
      <c r="X110" s="344">
        <v>12</v>
      </c>
      <c r="Y110" s="345">
        <v>18</v>
      </c>
      <c r="Z110" s="343">
        <v>15</v>
      </c>
      <c r="AA110" s="344">
        <v>0</v>
      </c>
      <c r="AB110" s="345">
        <v>0</v>
      </c>
    </row>
    <row r="111" spans="1:28" ht="15" thickBot="1" x14ac:dyDescent="0.4">
      <c r="A111" s="336" t="s">
        <v>157</v>
      </c>
      <c r="B111" s="337" t="s">
        <v>166</v>
      </c>
      <c r="C111" s="328">
        <v>0</v>
      </c>
      <c r="D111" s="322">
        <v>0</v>
      </c>
      <c r="E111" s="322">
        <v>0</v>
      </c>
      <c r="F111" s="322">
        <v>0</v>
      </c>
      <c r="G111" s="322">
        <v>0</v>
      </c>
      <c r="H111" s="322">
        <v>0</v>
      </c>
      <c r="I111" s="322">
        <v>0</v>
      </c>
      <c r="J111" s="322">
        <v>0</v>
      </c>
      <c r="K111" s="322">
        <v>20</v>
      </c>
      <c r="L111" s="322">
        <v>0</v>
      </c>
      <c r="M111" s="322">
        <v>7</v>
      </c>
      <c r="N111" s="322">
        <v>0</v>
      </c>
      <c r="O111" s="322">
        <v>0</v>
      </c>
      <c r="P111" s="329">
        <v>27</v>
      </c>
      <c r="Q111" s="323">
        <v>0</v>
      </c>
      <c r="R111" s="322">
        <v>0</v>
      </c>
      <c r="S111" s="322">
        <v>0</v>
      </c>
      <c r="T111" s="339">
        <v>0</v>
      </c>
      <c r="U111" s="341">
        <v>27</v>
      </c>
      <c r="V111" s="343">
        <v>0</v>
      </c>
      <c r="W111" s="344" t="s">
        <v>35</v>
      </c>
      <c r="X111" s="344" t="s">
        <v>35</v>
      </c>
      <c r="Y111" s="345">
        <v>8</v>
      </c>
      <c r="Z111" s="343">
        <v>0</v>
      </c>
      <c r="AA111" s="344">
        <v>0</v>
      </c>
      <c r="AB111" s="345">
        <v>8</v>
      </c>
    </row>
    <row r="112" spans="1:28" ht="15" thickBot="1" x14ac:dyDescent="0.4">
      <c r="A112" s="336" t="s">
        <v>157</v>
      </c>
      <c r="B112" s="337" t="s">
        <v>167</v>
      </c>
      <c r="C112" s="328">
        <v>0</v>
      </c>
      <c r="D112" s="322" t="s">
        <v>35</v>
      </c>
      <c r="E112" s="322" t="s">
        <v>35</v>
      </c>
      <c r="F112" s="322">
        <v>0</v>
      </c>
      <c r="G112" s="322">
        <v>5</v>
      </c>
      <c r="H112" s="322" t="s">
        <v>35</v>
      </c>
      <c r="I112" s="322">
        <v>0</v>
      </c>
      <c r="J112" s="322">
        <v>0</v>
      </c>
      <c r="K112" s="322">
        <v>0</v>
      </c>
      <c r="L112" s="322">
        <v>9</v>
      </c>
      <c r="M112" s="322">
        <v>9</v>
      </c>
      <c r="N112" s="322">
        <v>0</v>
      </c>
      <c r="O112" s="322">
        <v>0</v>
      </c>
      <c r="P112" s="329">
        <v>28</v>
      </c>
      <c r="Q112" s="323">
        <v>0</v>
      </c>
      <c r="R112" s="322">
        <v>0</v>
      </c>
      <c r="S112" s="322">
        <v>0</v>
      </c>
      <c r="T112" s="339">
        <v>0</v>
      </c>
      <c r="U112" s="341">
        <v>28</v>
      </c>
      <c r="V112" s="343" t="s">
        <v>35</v>
      </c>
      <c r="W112" s="344" t="s">
        <v>35</v>
      </c>
      <c r="X112" s="344">
        <v>7</v>
      </c>
      <c r="Y112" s="345">
        <v>10</v>
      </c>
      <c r="Z112" s="343">
        <v>5</v>
      </c>
      <c r="AA112" s="344">
        <v>0</v>
      </c>
      <c r="AB112" s="345">
        <v>3</v>
      </c>
    </row>
    <row r="113" spans="1:28" ht="15" thickBot="1" x14ac:dyDescent="0.4">
      <c r="A113" s="336" t="s">
        <v>157</v>
      </c>
      <c r="B113" s="337" t="s">
        <v>158</v>
      </c>
      <c r="C113" s="328">
        <v>0</v>
      </c>
      <c r="D113" s="322">
        <v>0</v>
      </c>
      <c r="E113" s="322">
        <v>0</v>
      </c>
      <c r="F113" s="322">
        <v>0</v>
      </c>
      <c r="G113" s="322">
        <v>0</v>
      </c>
      <c r="H113" s="322">
        <v>0</v>
      </c>
      <c r="I113" s="322">
        <v>0</v>
      </c>
      <c r="J113" s="322">
        <v>0</v>
      </c>
      <c r="K113" s="322">
        <v>14</v>
      </c>
      <c r="L113" s="322">
        <v>40</v>
      </c>
      <c r="M113" s="322">
        <v>61</v>
      </c>
      <c r="N113" s="322">
        <v>20</v>
      </c>
      <c r="O113" s="322">
        <v>0</v>
      </c>
      <c r="P113" s="329">
        <v>135</v>
      </c>
      <c r="Q113" s="323">
        <v>0</v>
      </c>
      <c r="R113" s="322">
        <v>0</v>
      </c>
      <c r="S113" s="322">
        <v>0</v>
      </c>
      <c r="T113" s="339">
        <v>0</v>
      </c>
      <c r="U113" s="341">
        <v>135</v>
      </c>
      <c r="V113" s="343" t="s">
        <v>35</v>
      </c>
      <c r="W113" s="344">
        <v>13</v>
      </c>
      <c r="X113" s="344" t="s">
        <v>35</v>
      </c>
      <c r="Y113" s="345">
        <v>22</v>
      </c>
      <c r="Z113" s="343">
        <v>0</v>
      </c>
      <c r="AA113" s="344">
        <v>0</v>
      </c>
      <c r="AB113" s="345">
        <v>9</v>
      </c>
    </row>
    <row r="114" spans="1:28" ht="15" thickBot="1" x14ac:dyDescent="0.4">
      <c r="A114" s="336" t="s">
        <v>157</v>
      </c>
      <c r="B114" s="337" t="s">
        <v>159</v>
      </c>
      <c r="C114" s="328">
        <v>0</v>
      </c>
      <c r="D114" s="322">
        <v>10</v>
      </c>
      <c r="E114" s="322" t="s">
        <v>35</v>
      </c>
      <c r="F114" s="322" t="s">
        <v>35</v>
      </c>
      <c r="G114" s="322" t="s">
        <v>35</v>
      </c>
      <c r="H114" s="322">
        <v>8</v>
      </c>
      <c r="I114" s="322">
        <v>0</v>
      </c>
      <c r="J114" s="322">
        <v>0</v>
      </c>
      <c r="K114" s="322">
        <v>0</v>
      </c>
      <c r="L114" s="322">
        <v>0</v>
      </c>
      <c r="M114" s="322">
        <v>0</v>
      </c>
      <c r="N114" s="322">
        <v>0</v>
      </c>
      <c r="O114" s="322">
        <v>0</v>
      </c>
      <c r="P114" s="329">
        <v>23</v>
      </c>
      <c r="Q114" s="323">
        <v>0</v>
      </c>
      <c r="R114" s="322">
        <v>0</v>
      </c>
      <c r="S114" s="322">
        <v>0</v>
      </c>
      <c r="T114" s="339">
        <v>0</v>
      </c>
      <c r="U114" s="341">
        <v>23</v>
      </c>
      <c r="V114" s="343" t="s">
        <v>35</v>
      </c>
      <c r="W114" s="344" t="s">
        <v>35</v>
      </c>
      <c r="X114" s="344">
        <v>0</v>
      </c>
      <c r="Y114" s="345">
        <v>8</v>
      </c>
      <c r="Z114" s="343">
        <v>5</v>
      </c>
      <c r="AA114" s="344">
        <v>0</v>
      </c>
      <c r="AB114" s="345">
        <v>8</v>
      </c>
    </row>
    <row r="115" spans="1:28" ht="15" thickBot="1" x14ac:dyDescent="0.4">
      <c r="A115" s="336" t="s">
        <v>157</v>
      </c>
      <c r="B115" s="337" t="s">
        <v>160</v>
      </c>
      <c r="C115" s="328">
        <v>0</v>
      </c>
      <c r="D115" s="322">
        <v>26</v>
      </c>
      <c r="E115" s="322">
        <v>36</v>
      </c>
      <c r="F115" s="322">
        <v>19</v>
      </c>
      <c r="G115" s="322" t="s">
        <v>35</v>
      </c>
      <c r="H115" s="322">
        <v>32</v>
      </c>
      <c r="I115" s="322">
        <v>0</v>
      </c>
      <c r="J115" s="322">
        <v>12</v>
      </c>
      <c r="K115" s="322">
        <v>18</v>
      </c>
      <c r="L115" s="322">
        <v>66</v>
      </c>
      <c r="M115" s="322">
        <v>71</v>
      </c>
      <c r="N115" s="322" t="s">
        <v>35</v>
      </c>
      <c r="O115" s="322">
        <v>5</v>
      </c>
      <c r="P115" s="329">
        <v>292</v>
      </c>
      <c r="Q115" s="323">
        <v>0</v>
      </c>
      <c r="R115" s="322">
        <v>0</v>
      </c>
      <c r="S115" s="322">
        <v>0</v>
      </c>
      <c r="T115" s="339">
        <v>0</v>
      </c>
      <c r="U115" s="341">
        <v>292</v>
      </c>
      <c r="V115" s="343">
        <v>29</v>
      </c>
      <c r="W115" s="344">
        <v>42</v>
      </c>
      <c r="X115" s="344">
        <v>49</v>
      </c>
      <c r="Y115" s="345">
        <v>120</v>
      </c>
      <c r="Z115" s="343">
        <v>7</v>
      </c>
      <c r="AA115" s="344">
        <v>0</v>
      </c>
      <c r="AB115" s="345">
        <v>0</v>
      </c>
    </row>
    <row r="116" spans="1:28" ht="15" thickBot="1" x14ac:dyDescent="0.4">
      <c r="A116" s="336" t="s">
        <v>157</v>
      </c>
      <c r="B116" s="337" t="s">
        <v>162</v>
      </c>
      <c r="C116" s="328" t="s">
        <v>35</v>
      </c>
      <c r="D116" s="322">
        <v>41</v>
      </c>
      <c r="E116" s="322">
        <v>48</v>
      </c>
      <c r="F116" s="322">
        <v>45</v>
      </c>
      <c r="G116" s="322">
        <v>47</v>
      </c>
      <c r="H116" s="322">
        <v>86</v>
      </c>
      <c r="I116" s="322" t="s">
        <v>35</v>
      </c>
      <c r="J116" s="322">
        <v>91</v>
      </c>
      <c r="K116" s="322">
        <v>32</v>
      </c>
      <c r="L116" s="322">
        <v>68</v>
      </c>
      <c r="M116" s="322">
        <v>66</v>
      </c>
      <c r="N116" s="322">
        <v>20</v>
      </c>
      <c r="O116" s="322">
        <v>33</v>
      </c>
      <c r="P116" s="329">
        <v>583</v>
      </c>
      <c r="Q116" s="323">
        <v>101</v>
      </c>
      <c r="R116" s="322">
        <v>17</v>
      </c>
      <c r="S116" s="322">
        <v>0</v>
      </c>
      <c r="T116" s="339">
        <v>118</v>
      </c>
      <c r="U116" s="341">
        <v>701</v>
      </c>
      <c r="V116" s="343">
        <v>38</v>
      </c>
      <c r="W116" s="344">
        <v>154</v>
      </c>
      <c r="X116" s="344">
        <v>75</v>
      </c>
      <c r="Y116" s="345">
        <v>267</v>
      </c>
      <c r="Z116" s="343">
        <v>6</v>
      </c>
      <c r="AA116" s="344">
        <v>0</v>
      </c>
      <c r="AB116" s="345">
        <v>0</v>
      </c>
    </row>
    <row r="117" spans="1:28" ht="15" thickBot="1" x14ac:dyDescent="0.4">
      <c r="A117" s="336" t="s">
        <v>157</v>
      </c>
      <c r="B117" s="337" t="s">
        <v>163</v>
      </c>
      <c r="C117" s="328" t="s">
        <v>35</v>
      </c>
      <c r="D117" s="322">
        <v>85</v>
      </c>
      <c r="E117" s="322">
        <v>116</v>
      </c>
      <c r="F117" s="322" t="s">
        <v>35</v>
      </c>
      <c r="G117" s="322">
        <v>9</v>
      </c>
      <c r="H117" s="322">
        <v>18</v>
      </c>
      <c r="I117" s="322">
        <v>44</v>
      </c>
      <c r="J117" s="322">
        <v>110</v>
      </c>
      <c r="K117" s="322">
        <v>66</v>
      </c>
      <c r="L117" s="322">
        <v>170</v>
      </c>
      <c r="M117" s="322">
        <v>115</v>
      </c>
      <c r="N117" s="322">
        <v>64</v>
      </c>
      <c r="O117" s="322">
        <v>28</v>
      </c>
      <c r="P117" s="329">
        <v>831</v>
      </c>
      <c r="Q117" s="323">
        <v>135</v>
      </c>
      <c r="R117" s="322">
        <v>25</v>
      </c>
      <c r="S117" s="322">
        <v>9</v>
      </c>
      <c r="T117" s="339">
        <v>169</v>
      </c>
      <c r="U117" s="341">
        <v>1000</v>
      </c>
      <c r="V117" s="343">
        <v>28</v>
      </c>
      <c r="W117" s="344">
        <v>64</v>
      </c>
      <c r="X117" s="344">
        <v>94</v>
      </c>
      <c r="Y117" s="345">
        <v>186</v>
      </c>
      <c r="Z117" s="343">
        <v>6</v>
      </c>
      <c r="AA117" s="344">
        <v>0</v>
      </c>
      <c r="AB117" s="345">
        <v>0</v>
      </c>
    </row>
    <row r="118" spans="1:28" ht="15" thickBot="1" x14ac:dyDescent="0.4">
      <c r="A118" s="336" t="s">
        <v>157</v>
      </c>
      <c r="B118" s="337" t="s">
        <v>161</v>
      </c>
      <c r="C118" s="328">
        <v>0</v>
      </c>
      <c r="D118" s="322">
        <v>19</v>
      </c>
      <c r="E118" s="322">
        <v>20</v>
      </c>
      <c r="F118" s="322">
        <v>138</v>
      </c>
      <c r="G118" s="322">
        <v>77</v>
      </c>
      <c r="H118" s="322">
        <v>203</v>
      </c>
      <c r="I118" s="322">
        <v>0</v>
      </c>
      <c r="J118" s="322">
        <v>0</v>
      </c>
      <c r="K118" s="322">
        <v>0</v>
      </c>
      <c r="L118" s="322">
        <v>23</v>
      </c>
      <c r="M118" s="322">
        <v>0</v>
      </c>
      <c r="N118" s="322">
        <v>0</v>
      </c>
      <c r="O118" s="322">
        <v>0</v>
      </c>
      <c r="P118" s="329">
        <v>480</v>
      </c>
      <c r="Q118" s="323">
        <v>0</v>
      </c>
      <c r="R118" s="322">
        <v>0</v>
      </c>
      <c r="S118" s="322">
        <v>0</v>
      </c>
      <c r="T118" s="339">
        <v>0</v>
      </c>
      <c r="U118" s="341">
        <v>480</v>
      </c>
      <c r="V118" s="343" t="s">
        <v>35</v>
      </c>
      <c r="W118" s="344">
        <v>95</v>
      </c>
      <c r="X118" s="344" t="s">
        <v>35</v>
      </c>
      <c r="Y118" s="345">
        <v>105</v>
      </c>
      <c r="Z118" s="343">
        <v>0</v>
      </c>
      <c r="AA118" s="344">
        <v>0</v>
      </c>
      <c r="AB118" s="345">
        <v>10</v>
      </c>
    </row>
    <row r="119" spans="1:28" ht="15" thickBot="1" x14ac:dyDescent="0.4">
      <c r="A119" s="336" t="s">
        <v>168</v>
      </c>
      <c r="B119" s="337" t="s">
        <v>169</v>
      </c>
      <c r="C119" s="328">
        <v>0</v>
      </c>
      <c r="D119" s="322">
        <v>0</v>
      </c>
      <c r="E119" s="322" t="s">
        <v>35</v>
      </c>
      <c r="F119" s="322">
        <v>0</v>
      </c>
      <c r="G119" s="322" t="s">
        <v>35</v>
      </c>
      <c r="H119" s="322">
        <v>5</v>
      </c>
      <c r="I119" s="322">
        <v>0</v>
      </c>
      <c r="J119" s="322">
        <v>0</v>
      </c>
      <c r="K119" s="322" t="s">
        <v>35</v>
      </c>
      <c r="L119" s="322" t="s">
        <v>35</v>
      </c>
      <c r="M119" s="322">
        <v>53</v>
      </c>
      <c r="N119" s="322" t="s">
        <v>35</v>
      </c>
      <c r="O119" s="322">
        <v>0</v>
      </c>
      <c r="P119" s="329">
        <v>68</v>
      </c>
      <c r="Q119" s="323">
        <v>0</v>
      </c>
      <c r="R119" s="322">
        <v>0</v>
      </c>
      <c r="S119" s="322">
        <v>0</v>
      </c>
      <c r="T119" s="339">
        <v>0</v>
      </c>
      <c r="U119" s="341">
        <v>68</v>
      </c>
      <c r="V119" s="343" t="s">
        <v>35</v>
      </c>
      <c r="W119" s="344" t="s">
        <v>35</v>
      </c>
      <c r="X119" s="344">
        <v>22</v>
      </c>
      <c r="Y119" s="345">
        <v>28</v>
      </c>
      <c r="Z119" s="343">
        <v>10</v>
      </c>
      <c r="AA119" s="344">
        <v>0</v>
      </c>
      <c r="AB119" s="345">
        <v>6</v>
      </c>
    </row>
    <row r="120" spans="1:28" ht="15" thickBot="1" x14ac:dyDescent="0.4">
      <c r="A120" s="336" t="s">
        <v>168</v>
      </c>
      <c r="B120" s="337" t="s">
        <v>170</v>
      </c>
      <c r="C120" s="328">
        <v>0</v>
      </c>
      <c r="D120" s="322">
        <v>31</v>
      </c>
      <c r="E120" s="322">
        <v>27</v>
      </c>
      <c r="F120" s="322">
        <v>31</v>
      </c>
      <c r="G120" s="322">
        <v>19</v>
      </c>
      <c r="H120" s="322">
        <v>17</v>
      </c>
      <c r="I120" s="322">
        <v>0</v>
      </c>
      <c r="J120" s="322">
        <v>15</v>
      </c>
      <c r="K120" s="322">
        <v>51</v>
      </c>
      <c r="L120" s="322">
        <v>42</v>
      </c>
      <c r="M120" s="322">
        <v>85</v>
      </c>
      <c r="N120" s="322">
        <v>25</v>
      </c>
      <c r="O120" s="322">
        <v>0</v>
      </c>
      <c r="P120" s="329">
        <v>343</v>
      </c>
      <c r="Q120" s="323">
        <v>0</v>
      </c>
      <c r="R120" s="322">
        <v>0</v>
      </c>
      <c r="S120" s="322">
        <v>0</v>
      </c>
      <c r="T120" s="339">
        <v>0</v>
      </c>
      <c r="U120" s="341">
        <v>343</v>
      </c>
      <c r="V120" s="343">
        <v>27</v>
      </c>
      <c r="W120" s="344">
        <v>44</v>
      </c>
      <c r="X120" s="344">
        <v>36</v>
      </c>
      <c r="Y120" s="345">
        <v>107</v>
      </c>
      <c r="Z120" s="343">
        <v>0</v>
      </c>
      <c r="AA120" s="344">
        <v>0</v>
      </c>
      <c r="AB120" s="345">
        <v>0</v>
      </c>
    </row>
    <row r="121" spans="1:28" ht="15" thickBot="1" x14ac:dyDescent="0.4">
      <c r="A121" s="336" t="s">
        <v>168</v>
      </c>
      <c r="B121" s="337" t="s">
        <v>171</v>
      </c>
      <c r="C121" s="328">
        <v>24</v>
      </c>
      <c r="D121" s="322">
        <v>109</v>
      </c>
      <c r="E121" s="322">
        <v>96</v>
      </c>
      <c r="F121" s="322">
        <v>148</v>
      </c>
      <c r="G121" s="322">
        <v>106</v>
      </c>
      <c r="H121" s="322">
        <v>203</v>
      </c>
      <c r="I121" s="322">
        <v>60</v>
      </c>
      <c r="J121" s="322">
        <v>123</v>
      </c>
      <c r="K121" s="322">
        <v>94</v>
      </c>
      <c r="L121" s="322">
        <v>128</v>
      </c>
      <c r="M121" s="322">
        <v>121</v>
      </c>
      <c r="N121" s="322">
        <v>65</v>
      </c>
      <c r="O121" s="322">
        <v>39</v>
      </c>
      <c r="P121" s="329">
        <v>1316</v>
      </c>
      <c r="Q121" s="323">
        <v>225</v>
      </c>
      <c r="R121" s="322">
        <v>31</v>
      </c>
      <c r="S121" s="322">
        <v>9</v>
      </c>
      <c r="T121" s="339">
        <v>265</v>
      </c>
      <c r="U121" s="341">
        <v>1581</v>
      </c>
      <c r="V121" s="343">
        <v>33</v>
      </c>
      <c r="W121" s="344">
        <v>156</v>
      </c>
      <c r="X121" s="344">
        <v>84</v>
      </c>
      <c r="Y121" s="345">
        <v>273</v>
      </c>
      <c r="Z121" s="343">
        <v>0</v>
      </c>
      <c r="AA121" s="344">
        <v>0</v>
      </c>
      <c r="AB121" s="345">
        <v>0</v>
      </c>
    </row>
    <row r="122" spans="1:28" ht="15" thickBot="1" x14ac:dyDescent="0.4">
      <c r="A122" s="336" t="s">
        <v>172</v>
      </c>
      <c r="B122" s="337" t="s">
        <v>173</v>
      </c>
      <c r="C122" s="328">
        <v>0</v>
      </c>
      <c r="D122" s="322">
        <v>0</v>
      </c>
      <c r="E122" s="322" t="s">
        <v>35</v>
      </c>
      <c r="F122" s="322" t="s">
        <v>35</v>
      </c>
      <c r="G122" s="322" t="s">
        <v>35</v>
      </c>
      <c r="H122" s="322">
        <v>0</v>
      </c>
      <c r="I122" s="322">
        <v>0</v>
      </c>
      <c r="J122" s="322">
        <v>17</v>
      </c>
      <c r="K122" s="322">
        <v>0</v>
      </c>
      <c r="L122" s="322">
        <v>39</v>
      </c>
      <c r="M122" s="322">
        <v>84</v>
      </c>
      <c r="N122" s="322">
        <v>26</v>
      </c>
      <c r="O122" s="322">
        <v>0</v>
      </c>
      <c r="P122" s="329">
        <v>170</v>
      </c>
      <c r="Q122" s="323">
        <v>0</v>
      </c>
      <c r="R122" s="322">
        <v>0</v>
      </c>
      <c r="S122" s="322">
        <v>0</v>
      </c>
      <c r="T122" s="339">
        <v>0</v>
      </c>
      <c r="U122" s="341">
        <v>170</v>
      </c>
      <c r="V122" s="343" t="s">
        <v>35</v>
      </c>
      <c r="W122" s="344" t="s">
        <v>35</v>
      </c>
      <c r="X122" s="344">
        <v>19</v>
      </c>
      <c r="Y122" s="345">
        <v>36</v>
      </c>
      <c r="Z122" s="343">
        <v>4</v>
      </c>
      <c r="AA122" s="344">
        <v>0</v>
      </c>
      <c r="AB122" s="345">
        <v>17</v>
      </c>
    </row>
    <row r="123" spans="1:28" ht="15" thickBot="1" x14ac:dyDescent="0.4">
      <c r="A123" s="336" t="s">
        <v>172</v>
      </c>
      <c r="B123" s="337" t="s">
        <v>174</v>
      </c>
      <c r="C123" s="328">
        <v>0</v>
      </c>
      <c r="D123" s="322">
        <v>12</v>
      </c>
      <c r="E123" s="322" t="s">
        <v>35</v>
      </c>
      <c r="F123" s="322">
        <v>10</v>
      </c>
      <c r="G123" s="322" t="s">
        <v>35</v>
      </c>
      <c r="H123" s="322">
        <v>29</v>
      </c>
      <c r="I123" s="322">
        <v>0</v>
      </c>
      <c r="J123" s="322">
        <v>7</v>
      </c>
      <c r="K123" s="322">
        <v>0</v>
      </c>
      <c r="L123" s="322">
        <v>10</v>
      </c>
      <c r="M123" s="322">
        <v>10</v>
      </c>
      <c r="N123" s="322">
        <v>0</v>
      </c>
      <c r="O123" s="322">
        <v>0</v>
      </c>
      <c r="P123" s="329">
        <v>86</v>
      </c>
      <c r="Q123" s="323">
        <v>0</v>
      </c>
      <c r="R123" s="322">
        <v>0</v>
      </c>
      <c r="S123" s="322">
        <v>0</v>
      </c>
      <c r="T123" s="339">
        <v>0</v>
      </c>
      <c r="U123" s="341">
        <v>86</v>
      </c>
      <c r="V123" s="343" t="s">
        <v>35</v>
      </c>
      <c r="W123" s="344">
        <v>15</v>
      </c>
      <c r="X123" s="344" t="s">
        <v>35</v>
      </c>
      <c r="Y123" s="345">
        <v>28</v>
      </c>
      <c r="Z123" s="343">
        <v>8</v>
      </c>
      <c r="AA123" s="344">
        <v>0</v>
      </c>
      <c r="AB123" s="345">
        <v>13</v>
      </c>
    </row>
    <row r="124" spans="1:28" ht="15" thickBot="1" x14ac:dyDescent="0.4">
      <c r="A124" s="336" t="s">
        <v>172</v>
      </c>
      <c r="B124" s="337" t="s">
        <v>175</v>
      </c>
      <c r="C124" s="328">
        <v>0</v>
      </c>
      <c r="D124" s="322">
        <v>19</v>
      </c>
      <c r="E124" s="322">
        <v>7</v>
      </c>
      <c r="F124" s="322">
        <v>0</v>
      </c>
      <c r="G124" s="322">
        <v>0</v>
      </c>
      <c r="H124" s="322">
        <v>5</v>
      </c>
      <c r="I124" s="322">
        <v>0</v>
      </c>
      <c r="J124" s="322">
        <v>0</v>
      </c>
      <c r="K124" s="322">
        <v>0</v>
      </c>
      <c r="L124" s="322">
        <v>0</v>
      </c>
      <c r="M124" s="322">
        <v>0</v>
      </c>
      <c r="N124" s="322">
        <v>0</v>
      </c>
      <c r="O124" s="322">
        <v>0</v>
      </c>
      <c r="P124" s="329">
        <v>31</v>
      </c>
      <c r="Q124" s="323">
        <v>0</v>
      </c>
      <c r="R124" s="322">
        <v>0</v>
      </c>
      <c r="S124" s="322">
        <v>0</v>
      </c>
      <c r="T124" s="339">
        <v>0</v>
      </c>
      <c r="U124" s="341">
        <v>31</v>
      </c>
      <c r="V124" s="343" t="s">
        <v>35</v>
      </c>
      <c r="W124" s="344" t="s">
        <v>35</v>
      </c>
      <c r="X124" s="344">
        <v>0</v>
      </c>
      <c r="Y124" s="345">
        <v>5</v>
      </c>
      <c r="Z124" s="343">
        <v>0</v>
      </c>
      <c r="AA124" s="344">
        <v>0</v>
      </c>
      <c r="AB124" s="345">
        <v>5</v>
      </c>
    </row>
    <row r="125" spans="1:28" ht="15" thickBot="1" x14ac:dyDescent="0.4">
      <c r="A125" s="336" t="s">
        <v>172</v>
      </c>
      <c r="B125" s="337" t="s">
        <v>176</v>
      </c>
      <c r="C125" s="328">
        <v>0</v>
      </c>
      <c r="D125" s="322" t="s">
        <v>35</v>
      </c>
      <c r="E125" s="322" t="s">
        <v>35</v>
      </c>
      <c r="F125" s="322">
        <v>0</v>
      </c>
      <c r="G125" s="322" t="s">
        <v>35</v>
      </c>
      <c r="H125" s="322" t="s">
        <v>35</v>
      </c>
      <c r="I125" s="322">
        <v>0</v>
      </c>
      <c r="J125" s="322">
        <v>51</v>
      </c>
      <c r="K125" s="322">
        <v>32</v>
      </c>
      <c r="L125" s="322">
        <v>52</v>
      </c>
      <c r="M125" s="322">
        <v>132</v>
      </c>
      <c r="N125" s="322" t="s">
        <v>35</v>
      </c>
      <c r="O125" s="322">
        <v>0</v>
      </c>
      <c r="P125" s="329">
        <v>277</v>
      </c>
      <c r="Q125" s="323">
        <v>0</v>
      </c>
      <c r="R125" s="322">
        <v>0</v>
      </c>
      <c r="S125" s="322">
        <v>0</v>
      </c>
      <c r="T125" s="339">
        <v>0</v>
      </c>
      <c r="U125" s="341">
        <v>277</v>
      </c>
      <c r="V125" s="343" t="s">
        <v>35</v>
      </c>
      <c r="W125" s="344">
        <v>12</v>
      </c>
      <c r="X125" s="344" t="s">
        <v>35</v>
      </c>
      <c r="Y125" s="345">
        <v>24</v>
      </c>
      <c r="Z125" s="343">
        <v>10</v>
      </c>
      <c r="AA125" s="344">
        <v>0</v>
      </c>
      <c r="AB125" s="345">
        <v>12</v>
      </c>
    </row>
    <row r="126" spans="1:28" ht="15" thickBot="1" x14ac:dyDescent="0.4">
      <c r="A126" s="336" t="s">
        <v>172</v>
      </c>
      <c r="B126" s="337" t="s">
        <v>177</v>
      </c>
      <c r="C126" s="328">
        <v>0</v>
      </c>
      <c r="D126" s="322">
        <v>0</v>
      </c>
      <c r="E126" s="322">
        <v>37</v>
      </c>
      <c r="F126" s="322">
        <v>0</v>
      </c>
      <c r="G126" s="322">
        <v>0</v>
      </c>
      <c r="H126" s="322">
        <v>0</v>
      </c>
      <c r="I126" s="322">
        <v>0</v>
      </c>
      <c r="J126" s="322">
        <v>0</v>
      </c>
      <c r="K126" s="322">
        <v>0</v>
      </c>
      <c r="L126" s="322">
        <v>19</v>
      </c>
      <c r="M126" s="322">
        <v>0</v>
      </c>
      <c r="N126" s="322">
        <v>0</v>
      </c>
      <c r="O126" s="322">
        <v>0</v>
      </c>
      <c r="P126" s="329">
        <v>56</v>
      </c>
      <c r="Q126" s="323">
        <v>0</v>
      </c>
      <c r="R126" s="322">
        <v>0</v>
      </c>
      <c r="S126" s="322">
        <v>0</v>
      </c>
      <c r="T126" s="339">
        <v>0</v>
      </c>
      <c r="U126" s="341">
        <v>56</v>
      </c>
      <c r="V126" s="343">
        <v>0</v>
      </c>
      <c r="W126" s="344">
        <v>0</v>
      </c>
      <c r="X126" s="344" t="s">
        <v>35</v>
      </c>
      <c r="Y126" s="354" t="s">
        <v>35</v>
      </c>
      <c r="Z126" s="343">
        <v>0</v>
      </c>
      <c r="AA126" s="344">
        <v>0</v>
      </c>
      <c r="AB126" s="345"/>
    </row>
    <row r="127" spans="1:28" ht="15" thickBot="1" x14ac:dyDescent="0.4">
      <c r="A127" s="336" t="s">
        <v>172</v>
      </c>
      <c r="B127" s="337" t="s">
        <v>181</v>
      </c>
      <c r="C127" s="328">
        <v>0</v>
      </c>
      <c r="D127" s="322">
        <v>0</v>
      </c>
      <c r="E127" s="322">
        <v>11</v>
      </c>
      <c r="F127" s="322">
        <v>0</v>
      </c>
      <c r="G127" s="322" t="s">
        <v>35</v>
      </c>
      <c r="H127" s="322" t="s">
        <v>35</v>
      </c>
      <c r="I127" s="322">
        <v>0</v>
      </c>
      <c r="J127" s="322">
        <v>0</v>
      </c>
      <c r="K127" s="322">
        <v>11</v>
      </c>
      <c r="L127" s="322">
        <v>5</v>
      </c>
      <c r="M127" s="322">
        <v>62</v>
      </c>
      <c r="N127" s="322">
        <v>0</v>
      </c>
      <c r="O127" s="322" t="s">
        <v>35</v>
      </c>
      <c r="P127" s="329">
        <v>95</v>
      </c>
      <c r="Q127" s="323">
        <v>0</v>
      </c>
      <c r="R127" s="322">
        <v>0</v>
      </c>
      <c r="S127" s="322">
        <v>0</v>
      </c>
      <c r="T127" s="339">
        <v>0</v>
      </c>
      <c r="U127" s="341">
        <v>95</v>
      </c>
      <c r="V127" s="343">
        <v>7</v>
      </c>
      <c r="W127" s="344">
        <v>15</v>
      </c>
      <c r="X127" s="344">
        <v>36</v>
      </c>
      <c r="Y127" s="345">
        <v>58</v>
      </c>
      <c r="Z127" s="343">
        <v>6</v>
      </c>
      <c r="AA127" s="344">
        <v>0</v>
      </c>
      <c r="AB127" s="345">
        <v>0</v>
      </c>
    </row>
    <row r="128" spans="1:28" ht="15" thickBot="1" x14ac:dyDescent="0.4">
      <c r="A128" s="336" t="s">
        <v>172</v>
      </c>
      <c r="B128" s="337" t="s">
        <v>180</v>
      </c>
      <c r="C128" s="328">
        <v>46</v>
      </c>
      <c r="D128" s="322" t="s">
        <v>35</v>
      </c>
      <c r="E128" s="322">
        <v>38</v>
      </c>
      <c r="F128" s="322">
        <v>13</v>
      </c>
      <c r="G128" s="322">
        <v>65</v>
      </c>
      <c r="H128" s="322" t="s">
        <v>35</v>
      </c>
      <c r="I128" s="322">
        <v>56</v>
      </c>
      <c r="J128" s="322">
        <v>196</v>
      </c>
      <c r="K128" s="322">
        <v>101</v>
      </c>
      <c r="L128" s="322">
        <v>229</v>
      </c>
      <c r="M128" s="322">
        <v>228</v>
      </c>
      <c r="N128" s="322">
        <v>58</v>
      </c>
      <c r="O128" s="322">
        <v>79</v>
      </c>
      <c r="P128" s="329">
        <v>1118</v>
      </c>
      <c r="Q128" s="323">
        <v>260</v>
      </c>
      <c r="R128" s="322">
        <v>33</v>
      </c>
      <c r="S128" s="322">
        <v>20</v>
      </c>
      <c r="T128" s="339">
        <v>313</v>
      </c>
      <c r="U128" s="341">
        <v>1431</v>
      </c>
      <c r="V128" s="343">
        <v>45</v>
      </c>
      <c r="W128" s="344">
        <v>93</v>
      </c>
      <c r="X128" s="344">
        <v>114</v>
      </c>
      <c r="Y128" s="345">
        <v>252</v>
      </c>
      <c r="Z128" s="343">
        <v>9</v>
      </c>
      <c r="AA128" s="344">
        <v>0</v>
      </c>
      <c r="AB128" s="345">
        <v>0</v>
      </c>
    </row>
    <row r="129" spans="1:28" ht="15" thickBot="1" x14ac:dyDescent="0.4">
      <c r="A129" s="336" t="s">
        <v>172</v>
      </c>
      <c r="B129" s="337" t="s">
        <v>178</v>
      </c>
      <c r="C129" s="328">
        <v>0</v>
      </c>
      <c r="D129" s="322">
        <v>10</v>
      </c>
      <c r="E129" s="322">
        <v>21</v>
      </c>
      <c r="F129" s="322">
        <v>230</v>
      </c>
      <c r="G129" s="322">
        <v>58</v>
      </c>
      <c r="H129" s="322">
        <v>318</v>
      </c>
      <c r="I129" s="322">
        <v>0</v>
      </c>
      <c r="J129" s="322">
        <v>6</v>
      </c>
      <c r="K129" s="322">
        <v>0</v>
      </c>
      <c r="L129" s="322">
        <v>38</v>
      </c>
      <c r="M129" s="322">
        <v>20</v>
      </c>
      <c r="N129" s="322">
        <v>0</v>
      </c>
      <c r="O129" s="322">
        <v>0</v>
      </c>
      <c r="P129" s="329">
        <v>701</v>
      </c>
      <c r="Q129" s="323">
        <v>0</v>
      </c>
      <c r="R129" s="322">
        <v>0</v>
      </c>
      <c r="S129" s="322">
        <v>0</v>
      </c>
      <c r="T129" s="339">
        <v>0</v>
      </c>
      <c r="U129" s="341">
        <v>701</v>
      </c>
      <c r="V129" s="343">
        <v>27</v>
      </c>
      <c r="W129" s="344">
        <v>150</v>
      </c>
      <c r="X129" s="344">
        <v>62</v>
      </c>
      <c r="Y129" s="345">
        <v>239</v>
      </c>
      <c r="Z129" s="343">
        <v>0</v>
      </c>
      <c r="AA129" s="344">
        <v>0</v>
      </c>
      <c r="AB129" s="345">
        <v>0</v>
      </c>
    </row>
    <row r="130" spans="1:28" ht="15" thickBot="1" x14ac:dyDescent="0.4">
      <c r="A130" s="336" t="s">
        <v>172</v>
      </c>
      <c r="B130" s="337" t="s">
        <v>179</v>
      </c>
      <c r="C130" s="328">
        <v>0</v>
      </c>
      <c r="D130" s="322">
        <v>156</v>
      </c>
      <c r="E130" s="322">
        <v>50</v>
      </c>
      <c r="F130" s="322">
        <v>13</v>
      </c>
      <c r="G130" s="322">
        <v>7</v>
      </c>
      <c r="H130" s="322" t="s">
        <v>35</v>
      </c>
      <c r="I130" s="322">
        <v>0</v>
      </c>
      <c r="J130" s="322">
        <v>0</v>
      </c>
      <c r="K130" s="322">
        <v>0</v>
      </c>
      <c r="L130" s="322">
        <v>33</v>
      </c>
      <c r="M130" s="322" t="s">
        <v>35</v>
      </c>
      <c r="N130" s="322">
        <v>0</v>
      </c>
      <c r="O130" s="322">
        <v>0</v>
      </c>
      <c r="P130" s="329">
        <v>268</v>
      </c>
      <c r="Q130" s="323">
        <v>0</v>
      </c>
      <c r="R130" s="322">
        <v>0</v>
      </c>
      <c r="S130" s="322">
        <v>0</v>
      </c>
      <c r="T130" s="339">
        <v>0</v>
      </c>
      <c r="U130" s="341">
        <v>268</v>
      </c>
      <c r="V130" s="343" t="s">
        <v>35</v>
      </c>
      <c r="W130" s="344">
        <v>30</v>
      </c>
      <c r="X130" s="344" t="s">
        <v>35</v>
      </c>
      <c r="Y130" s="345">
        <v>51</v>
      </c>
      <c r="Z130" s="343">
        <v>9</v>
      </c>
      <c r="AA130" s="344">
        <v>0</v>
      </c>
      <c r="AB130" s="345">
        <v>21</v>
      </c>
    </row>
    <row r="131" spans="1:28" ht="15" thickBot="1" x14ac:dyDescent="0.4">
      <c r="A131" s="336" t="s">
        <v>182</v>
      </c>
      <c r="B131" s="337" t="s">
        <v>184</v>
      </c>
      <c r="C131" s="328" t="s">
        <v>35</v>
      </c>
      <c r="D131" s="322">
        <v>0</v>
      </c>
      <c r="E131" s="322" t="s">
        <v>35</v>
      </c>
      <c r="F131" s="322">
        <v>0</v>
      </c>
      <c r="G131" s="322">
        <v>0</v>
      </c>
      <c r="H131" s="322">
        <v>0</v>
      </c>
      <c r="I131" s="322">
        <v>0</v>
      </c>
      <c r="J131" s="322" t="s">
        <v>35</v>
      </c>
      <c r="K131" s="322" t="s">
        <v>35</v>
      </c>
      <c r="L131" s="322">
        <v>21</v>
      </c>
      <c r="M131" s="322">
        <v>41</v>
      </c>
      <c r="N131" s="322">
        <v>6</v>
      </c>
      <c r="O131" s="322">
        <v>0</v>
      </c>
      <c r="P131" s="329">
        <v>76</v>
      </c>
      <c r="Q131" s="323">
        <v>0</v>
      </c>
      <c r="R131" s="322">
        <v>0</v>
      </c>
      <c r="S131" s="322">
        <v>0</v>
      </c>
      <c r="T131" s="339">
        <v>0</v>
      </c>
      <c r="U131" s="341">
        <v>76</v>
      </c>
      <c r="V131" s="343">
        <v>0</v>
      </c>
      <c r="W131" s="344" t="s">
        <v>35</v>
      </c>
      <c r="X131" s="344" t="s">
        <v>35</v>
      </c>
      <c r="Y131" s="345">
        <v>14</v>
      </c>
      <c r="Z131" s="343">
        <v>8</v>
      </c>
      <c r="AA131" s="344">
        <v>0</v>
      </c>
      <c r="AB131" s="345">
        <v>14</v>
      </c>
    </row>
    <row r="132" spans="1:28" ht="15" thickBot="1" x14ac:dyDescent="0.4">
      <c r="A132" s="336" t="s">
        <v>182</v>
      </c>
      <c r="B132" s="337" t="s">
        <v>183</v>
      </c>
      <c r="C132" s="328">
        <v>0</v>
      </c>
      <c r="D132" s="322">
        <v>61</v>
      </c>
      <c r="E132" s="322">
        <v>54</v>
      </c>
      <c r="F132" s="322">
        <v>65</v>
      </c>
      <c r="G132" s="322">
        <v>33</v>
      </c>
      <c r="H132" s="322">
        <v>48</v>
      </c>
      <c r="I132" s="322">
        <v>0</v>
      </c>
      <c r="J132" s="322">
        <v>28</v>
      </c>
      <c r="K132" s="322">
        <v>35</v>
      </c>
      <c r="L132" s="322">
        <v>52</v>
      </c>
      <c r="M132" s="322">
        <v>61</v>
      </c>
      <c r="N132" s="322">
        <v>24</v>
      </c>
      <c r="O132" s="322">
        <v>13</v>
      </c>
      <c r="P132" s="329">
        <v>474</v>
      </c>
      <c r="Q132" s="323">
        <v>0</v>
      </c>
      <c r="R132" s="322">
        <v>0</v>
      </c>
      <c r="S132" s="322">
        <v>0</v>
      </c>
      <c r="T132" s="339">
        <v>0</v>
      </c>
      <c r="U132" s="341">
        <v>474</v>
      </c>
      <c r="V132" s="343">
        <v>28</v>
      </c>
      <c r="W132" s="344">
        <v>93</v>
      </c>
      <c r="X132" s="344">
        <v>65</v>
      </c>
      <c r="Y132" s="345">
        <v>186</v>
      </c>
      <c r="Z132" s="343">
        <v>0</v>
      </c>
      <c r="AA132" s="344">
        <v>0</v>
      </c>
      <c r="AB132" s="345">
        <v>0</v>
      </c>
    </row>
    <row r="133" spans="1:28" ht="15" thickBot="1" x14ac:dyDescent="0.4">
      <c r="A133" s="336" t="s">
        <v>182</v>
      </c>
      <c r="B133" s="337" t="s">
        <v>191</v>
      </c>
      <c r="C133" s="328">
        <v>0</v>
      </c>
      <c r="D133" s="322">
        <v>0</v>
      </c>
      <c r="E133" s="322">
        <v>0</v>
      </c>
      <c r="F133" s="322">
        <v>0</v>
      </c>
      <c r="G133" s="322" t="s">
        <v>35</v>
      </c>
      <c r="H133" s="322">
        <v>0</v>
      </c>
      <c r="I133" s="322">
        <v>0</v>
      </c>
      <c r="J133" s="322">
        <v>0</v>
      </c>
      <c r="K133" s="322">
        <v>0</v>
      </c>
      <c r="L133" s="322" t="s">
        <v>35</v>
      </c>
      <c r="M133" s="322">
        <v>33</v>
      </c>
      <c r="N133" s="322">
        <v>0</v>
      </c>
      <c r="O133" s="322">
        <v>0</v>
      </c>
      <c r="P133" s="329">
        <v>37</v>
      </c>
      <c r="Q133" s="323">
        <v>0</v>
      </c>
      <c r="R133" s="322">
        <v>0</v>
      </c>
      <c r="S133" s="322">
        <v>0</v>
      </c>
      <c r="T133" s="339">
        <v>0</v>
      </c>
      <c r="U133" s="341">
        <v>37</v>
      </c>
      <c r="V133" s="343" t="s">
        <v>35</v>
      </c>
      <c r="W133" s="344" t="s">
        <v>35</v>
      </c>
      <c r="X133" s="344">
        <v>20</v>
      </c>
      <c r="Y133" s="345">
        <v>24</v>
      </c>
      <c r="Z133" s="343">
        <v>4</v>
      </c>
      <c r="AA133" s="344">
        <v>0</v>
      </c>
      <c r="AB133" s="345">
        <v>4</v>
      </c>
    </row>
    <row r="134" spans="1:28" ht="15" thickBot="1" x14ac:dyDescent="0.4">
      <c r="A134" s="336" t="s">
        <v>182</v>
      </c>
      <c r="B134" s="337" t="s">
        <v>190</v>
      </c>
      <c r="C134" s="328">
        <v>0</v>
      </c>
      <c r="D134" s="322">
        <v>0</v>
      </c>
      <c r="E134" s="322">
        <v>0</v>
      </c>
      <c r="F134" s="322">
        <v>0</v>
      </c>
      <c r="G134" s="322">
        <v>0</v>
      </c>
      <c r="H134" s="322">
        <v>0</v>
      </c>
      <c r="I134" s="322">
        <v>0</v>
      </c>
      <c r="J134" s="322">
        <v>0</v>
      </c>
      <c r="K134" s="322">
        <v>0</v>
      </c>
      <c r="L134" s="322" t="s">
        <v>35</v>
      </c>
      <c r="M134" s="322" t="s">
        <v>35</v>
      </c>
      <c r="N134" s="322">
        <v>0</v>
      </c>
      <c r="O134" s="322">
        <v>0</v>
      </c>
      <c r="P134" s="329">
        <v>25</v>
      </c>
      <c r="Q134" s="323">
        <v>0</v>
      </c>
      <c r="R134" s="322">
        <v>0</v>
      </c>
      <c r="S134" s="322">
        <v>0</v>
      </c>
      <c r="T134" s="339">
        <v>0</v>
      </c>
      <c r="U134" s="341">
        <v>25</v>
      </c>
      <c r="V134" s="343">
        <v>0</v>
      </c>
      <c r="W134" s="344" t="s">
        <v>35</v>
      </c>
      <c r="X134" s="344" t="s">
        <v>35</v>
      </c>
      <c r="Y134" s="354" t="s">
        <v>35</v>
      </c>
      <c r="Z134" s="343">
        <v>25</v>
      </c>
      <c r="AA134" s="344">
        <v>0</v>
      </c>
      <c r="AB134" s="345"/>
    </row>
    <row r="135" spans="1:28" ht="15" thickBot="1" x14ac:dyDescent="0.4">
      <c r="A135" s="336" t="s">
        <v>182</v>
      </c>
      <c r="B135" s="337" t="s">
        <v>192</v>
      </c>
      <c r="C135" s="328">
        <v>0</v>
      </c>
      <c r="D135" s="322">
        <v>0</v>
      </c>
      <c r="E135" s="322">
        <v>10</v>
      </c>
      <c r="F135" s="322" t="s">
        <v>35</v>
      </c>
      <c r="G135" s="322" t="s">
        <v>35</v>
      </c>
      <c r="H135" s="322">
        <v>8</v>
      </c>
      <c r="I135" s="322">
        <v>0</v>
      </c>
      <c r="J135" s="322">
        <v>8</v>
      </c>
      <c r="K135" s="322">
        <v>8</v>
      </c>
      <c r="L135" s="322">
        <v>22</v>
      </c>
      <c r="M135" s="322">
        <v>53</v>
      </c>
      <c r="N135" s="322">
        <v>10</v>
      </c>
      <c r="O135" s="322" t="s">
        <v>35</v>
      </c>
      <c r="P135" s="329">
        <v>124</v>
      </c>
      <c r="Q135" s="323">
        <v>0</v>
      </c>
      <c r="R135" s="322">
        <v>0</v>
      </c>
      <c r="S135" s="322">
        <v>0</v>
      </c>
      <c r="T135" s="339">
        <v>0</v>
      </c>
      <c r="U135" s="341">
        <v>124</v>
      </c>
      <c r="V135" s="343" t="s">
        <v>35</v>
      </c>
      <c r="W135" s="344" t="s">
        <v>35</v>
      </c>
      <c r="X135" s="344">
        <v>29</v>
      </c>
      <c r="Y135" s="345">
        <v>39</v>
      </c>
      <c r="Z135" s="343">
        <v>5</v>
      </c>
      <c r="AA135" s="344">
        <v>0</v>
      </c>
      <c r="AB135" s="345">
        <v>10</v>
      </c>
    </row>
    <row r="136" spans="1:28" ht="15" thickBot="1" x14ac:dyDescent="0.4">
      <c r="A136" s="336" t="s">
        <v>182</v>
      </c>
      <c r="B136" s="337" t="s">
        <v>185</v>
      </c>
      <c r="C136" s="328">
        <v>0</v>
      </c>
      <c r="D136" s="322" t="s">
        <v>35</v>
      </c>
      <c r="E136" s="322">
        <v>0</v>
      </c>
      <c r="F136" s="322" t="s">
        <v>35</v>
      </c>
      <c r="G136" s="322">
        <v>11</v>
      </c>
      <c r="H136" s="322">
        <v>10</v>
      </c>
      <c r="I136" s="322">
        <v>0</v>
      </c>
      <c r="J136" s="322">
        <v>0</v>
      </c>
      <c r="K136" s="322">
        <v>0</v>
      </c>
      <c r="L136" s="322" t="s">
        <v>35</v>
      </c>
      <c r="M136" s="322">
        <v>0</v>
      </c>
      <c r="N136" s="322">
        <v>0</v>
      </c>
      <c r="O136" s="322">
        <v>0</v>
      </c>
      <c r="P136" s="329">
        <v>25</v>
      </c>
      <c r="Q136" s="323">
        <v>0</v>
      </c>
      <c r="R136" s="322">
        <v>0</v>
      </c>
      <c r="S136" s="322">
        <v>0</v>
      </c>
      <c r="T136" s="339">
        <v>0</v>
      </c>
      <c r="U136" s="341">
        <v>25</v>
      </c>
      <c r="V136" s="343">
        <v>0</v>
      </c>
      <c r="W136" s="344" t="s">
        <v>35</v>
      </c>
      <c r="X136" s="344" t="s">
        <v>35</v>
      </c>
      <c r="Y136" s="345">
        <v>11</v>
      </c>
      <c r="Z136" s="343">
        <v>4</v>
      </c>
      <c r="AA136" s="344">
        <v>0</v>
      </c>
      <c r="AB136" s="345">
        <v>11</v>
      </c>
    </row>
    <row r="137" spans="1:28" ht="15" thickBot="1" x14ac:dyDescent="0.4">
      <c r="A137" s="336" t="s">
        <v>182</v>
      </c>
      <c r="B137" s="337" t="s">
        <v>188</v>
      </c>
      <c r="C137" s="328" t="s">
        <v>35</v>
      </c>
      <c r="D137" s="322">
        <v>55</v>
      </c>
      <c r="E137" s="322">
        <v>49</v>
      </c>
      <c r="F137" s="322">
        <v>24</v>
      </c>
      <c r="G137" s="322">
        <v>8</v>
      </c>
      <c r="H137" s="322">
        <v>47</v>
      </c>
      <c r="I137" s="322" t="s">
        <v>35</v>
      </c>
      <c r="J137" s="322">
        <v>35</v>
      </c>
      <c r="K137" s="322">
        <v>39</v>
      </c>
      <c r="L137" s="322">
        <v>78</v>
      </c>
      <c r="M137" s="322">
        <v>38</v>
      </c>
      <c r="N137" s="322">
        <v>17</v>
      </c>
      <c r="O137" s="322">
        <v>18</v>
      </c>
      <c r="P137" s="329">
        <v>419</v>
      </c>
      <c r="Q137" s="323">
        <v>150</v>
      </c>
      <c r="R137" s="322">
        <v>0</v>
      </c>
      <c r="S137" s="322">
        <v>0</v>
      </c>
      <c r="T137" s="339">
        <v>150</v>
      </c>
      <c r="U137" s="341">
        <v>569</v>
      </c>
      <c r="V137" s="343">
        <v>17</v>
      </c>
      <c r="W137" s="344">
        <v>29</v>
      </c>
      <c r="X137" s="344">
        <v>32</v>
      </c>
      <c r="Y137" s="345">
        <v>78</v>
      </c>
      <c r="Z137" s="343">
        <v>11</v>
      </c>
      <c r="AA137" s="344">
        <v>0</v>
      </c>
      <c r="AB137" s="345">
        <v>0</v>
      </c>
    </row>
    <row r="138" spans="1:28" ht="15" thickBot="1" x14ac:dyDescent="0.4">
      <c r="A138" s="336" t="s">
        <v>182</v>
      </c>
      <c r="B138" s="337" t="s">
        <v>189</v>
      </c>
      <c r="C138" s="328">
        <v>0</v>
      </c>
      <c r="D138" s="322">
        <v>26</v>
      </c>
      <c r="E138" s="322">
        <v>36</v>
      </c>
      <c r="F138" s="322" t="s">
        <v>35</v>
      </c>
      <c r="G138" s="322">
        <v>11</v>
      </c>
      <c r="H138" s="322">
        <v>31</v>
      </c>
      <c r="I138" s="322" t="s">
        <v>35</v>
      </c>
      <c r="J138" s="322">
        <v>32</v>
      </c>
      <c r="K138" s="322">
        <v>18</v>
      </c>
      <c r="L138" s="322">
        <v>56</v>
      </c>
      <c r="M138" s="322">
        <v>62</v>
      </c>
      <c r="N138" s="322">
        <v>16</v>
      </c>
      <c r="O138" s="322">
        <v>0</v>
      </c>
      <c r="P138" s="329">
        <v>298</v>
      </c>
      <c r="Q138" s="323">
        <v>0</v>
      </c>
      <c r="R138" s="322">
        <v>0</v>
      </c>
      <c r="S138" s="322">
        <v>0</v>
      </c>
      <c r="T138" s="339">
        <v>0</v>
      </c>
      <c r="U138" s="341">
        <v>298</v>
      </c>
      <c r="V138" s="343">
        <v>20</v>
      </c>
      <c r="W138" s="344">
        <v>41</v>
      </c>
      <c r="X138" s="344">
        <v>41</v>
      </c>
      <c r="Y138" s="345">
        <v>102</v>
      </c>
      <c r="Z138" s="343">
        <v>10</v>
      </c>
      <c r="AA138" s="344">
        <v>0</v>
      </c>
      <c r="AB138" s="345">
        <v>0</v>
      </c>
    </row>
    <row r="139" spans="1:28" ht="15" thickBot="1" x14ac:dyDescent="0.4">
      <c r="A139" s="336" t="s">
        <v>182</v>
      </c>
      <c r="B139" s="337" t="s">
        <v>186</v>
      </c>
      <c r="C139" s="328">
        <v>0</v>
      </c>
      <c r="D139" s="322">
        <v>142</v>
      </c>
      <c r="E139" s="322">
        <v>94</v>
      </c>
      <c r="F139" s="322">
        <v>215</v>
      </c>
      <c r="G139" s="322">
        <v>81</v>
      </c>
      <c r="H139" s="322">
        <v>250</v>
      </c>
      <c r="I139" s="322">
        <v>0</v>
      </c>
      <c r="J139" s="322">
        <v>10</v>
      </c>
      <c r="K139" s="322">
        <v>0</v>
      </c>
      <c r="L139" s="322">
        <v>60</v>
      </c>
      <c r="M139" s="322">
        <v>39</v>
      </c>
      <c r="N139" s="322">
        <v>0</v>
      </c>
      <c r="O139" s="322">
        <v>0</v>
      </c>
      <c r="P139" s="329">
        <v>891</v>
      </c>
      <c r="Q139" s="323">
        <v>0</v>
      </c>
      <c r="R139" s="322">
        <v>0</v>
      </c>
      <c r="S139" s="322">
        <v>0</v>
      </c>
      <c r="T139" s="339">
        <v>0</v>
      </c>
      <c r="U139" s="341">
        <v>891</v>
      </c>
      <c r="V139" s="343">
        <v>20</v>
      </c>
      <c r="W139" s="344">
        <v>86</v>
      </c>
      <c r="X139" s="344">
        <v>35</v>
      </c>
      <c r="Y139" s="345">
        <v>141</v>
      </c>
      <c r="Z139" s="343">
        <v>0</v>
      </c>
      <c r="AA139" s="344">
        <v>0</v>
      </c>
      <c r="AB139" s="345">
        <v>0</v>
      </c>
    </row>
    <row r="140" spans="1:28" ht="15" thickBot="1" x14ac:dyDescent="0.4">
      <c r="A140" s="338" t="s">
        <v>182</v>
      </c>
      <c r="B140" s="333" t="s">
        <v>187</v>
      </c>
      <c r="C140" s="330">
        <v>13</v>
      </c>
      <c r="D140" s="331">
        <v>68</v>
      </c>
      <c r="E140" s="331">
        <v>61</v>
      </c>
      <c r="F140" s="331">
        <v>6</v>
      </c>
      <c r="G140" s="331">
        <v>44</v>
      </c>
      <c r="H140" s="331">
        <v>6</v>
      </c>
      <c r="I140" s="331">
        <v>145</v>
      </c>
      <c r="J140" s="331">
        <v>174</v>
      </c>
      <c r="K140" s="331">
        <v>131</v>
      </c>
      <c r="L140" s="331">
        <v>218</v>
      </c>
      <c r="M140" s="331">
        <v>143</v>
      </c>
      <c r="N140" s="331">
        <v>150</v>
      </c>
      <c r="O140" s="331">
        <v>53</v>
      </c>
      <c r="P140" s="332">
        <v>1212</v>
      </c>
      <c r="Q140" s="323">
        <v>179</v>
      </c>
      <c r="R140" s="322">
        <v>0</v>
      </c>
      <c r="S140" s="322">
        <v>40</v>
      </c>
      <c r="T140" s="339">
        <v>219</v>
      </c>
      <c r="U140" s="342">
        <v>1431</v>
      </c>
      <c r="V140" s="346">
        <v>34</v>
      </c>
      <c r="W140" s="347">
        <v>112</v>
      </c>
      <c r="X140" s="347">
        <v>109</v>
      </c>
      <c r="Y140" s="348">
        <v>255</v>
      </c>
      <c r="Z140" s="346">
        <v>0</v>
      </c>
      <c r="AA140" s="347">
        <v>0</v>
      </c>
      <c r="AB140" s="348">
        <v>0</v>
      </c>
    </row>
  </sheetData>
  <sortState xmlns:xlrd2="http://schemas.microsoft.com/office/spreadsheetml/2017/richdata2" ref="A10:AB140">
    <sortCondition ref="A10:A140"/>
    <sortCondition ref="B10:B140"/>
  </sortState>
  <mergeCells count="10">
    <mergeCell ref="D8:E8"/>
    <mergeCell ref="F8:H8"/>
    <mergeCell ref="J8:O8"/>
    <mergeCell ref="Z8:AB8"/>
    <mergeCell ref="C7:P7"/>
    <mergeCell ref="A1:I1"/>
    <mergeCell ref="J2:M2"/>
    <mergeCell ref="A2:I3"/>
    <mergeCell ref="Q7:T7"/>
    <mergeCell ref="V7:Y7"/>
  </mergeCells>
  <hyperlinks>
    <hyperlink ref="U1" r:id="rId1" display="https://data.enseignementsup-recherche.gouv.fr/explore/assets/fr-esr-prevision-depart-enseignant-superieur-tutelle-esr-national/" xr:uid="{4B84BA07-0AE6-4760-A0F5-94CFCA0CD6C5}"/>
    <hyperlink ref="J2" r:id="rId2" xr:uid="{F829F3B7-9FC9-4C1A-864D-1CC159619CC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15D3-6C49-4CE9-A441-EF6F0D89C74E}">
  <dimension ref="A1:AG142"/>
  <sheetViews>
    <sheetView showGridLines="0" zoomScale="90" zoomScaleNormal="90" workbookViewId="0">
      <selection activeCell="E22" sqref="E22"/>
    </sheetView>
  </sheetViews>
  <sheetFormatPr baseColWidth="10" defaultRowHeight="14.5" x14ac:dyDescent="0.35"/>
  <cols>
    <col min="1" max="1" width="14.453125" customWidth="1"/>
    <col min="2" max="2" width="34.54296875" customWidth="1"/>
    <col min="3" max="11" width="11.1796875" customWidth="1"/>
    <col min="12" max="12" width="15.54296875" customWidth="1"/>
    <col min="13" max="13" width="18.26953125" customWidth="1"/>
    <col min="14" max="14" width="11.1796875" customWidth="1"/>
    <col min="15" max="15" width="12.1796875" customWidth="1"/>
    <col min="21" max="21" width="12.453125" customWidth="1"/>
    <col min="26" max="28" width="7.453125" customWidth="1"/>
    <col min="34" max="34" width="15.26953125" customWidth="1"/>
  </cols>
  <sheetData>
    <row r="1" spans="1:33" ht="15" x14ac:dyDescent="0.35">
      <c r="A1" s="72"/>
      <c r="B1" s="73"/>
      <c r="C1" s="73"/>
      <c r="D1" s="73"/>
      <c r="E1" s="73"/>
      <c r="F1" s="73"/>
      <c r="G1" s="74"/>
      <c r="H1" s="74"/>
      <c r="I1" s="74"/>
      <c r="J1" s="272" t="s">
        <v>402</v>
      </c>
      <c r="N1" s="63" t="str">
        <f>'Depart annuel'!P1</f>
        <v>Contrairement à l'open data national, le champ exclut :</v>
      </c>
      <c r="O1" s="57"/>
      <c r="P1" s="57"/>
      <c r="Q1" s="57"/>
      <c r="R1" s="57"/>
      <c r="T1" s="201" t="s">
        <v>239</v>
      </c>
      <c r="U1" s="89" t="s">
        <v>240</v>
      </c>
      <c r="V1" s="57"/>
      <c r="W1" s="57"/>
      <c r="X1" s="57"/>
      <c r="Y1" s="57"/>
      <c r="Z1" s="57"/>
      <c r="AA1" s="57"/>
      <c r="AB1" s="57"/>
      <c r="AC1" s="57"/>
      <c r="AD1" s="57"/>
      <c r="AE1" s="57"/>
      <c r="AF1" s="57"/>
      <c r="AG1" s="64"/>
    </row>
    <row r="2" spans="1:33" ht="30.75" customHeight="1" x14ac:dyDescent="0.35">
      <c r="A2" s="388" t="s">
        <v>936</v>
      </c>
      <c r="B2" s="389"/>
      <c r="C2" s="389"/>
      <c r="D2" s="389"/>
      <c r="E2" s="389"/>
      <c r="F2" s="389"/>
      <c r="G2" s="389"/>
      <c r="H2" s="389"/>
      <c r="I2" s="390"/>
      <c r="J2" s="391" t="s">
        <v>389</v>
      </c>
      <c r="K2" s="391"/>
      <c r="L2" s="391"/>
      <c r="M2" s="392"/>
      <c r="N2" s="98" t="str">
        <f>'Depart annuel'!P2</f>
        <v>- les trois établissements École nationale supérieure Louis Lumière, École nationale supérieure des arts et techniques du théâtre et Universcience, en raison de leurs filières spécifiques et de leurs faibles effectifs d’enseignants chercheurs,</v>
      </c>
      <c r="O2" s="58"/>
      <c r="P2" s="58"/>
      <c r="Q2" s="58"/>
      <c r="R2" s="58"/>
      <c r="S2" s="58"/>
      <c r="T2" s="58"/>
      <c r="U2" s="58"/>
      <c r="V2" s="58"/>
      <c r="W2" s="58"/>
      <c r="X2" s="58"/>
      <c r="Y2" s="58"/>
      <c r="Z2" s="58"/>
      <c r="AA2" s="58"/>
      <c r="AB2" s="58"/>
      <c r="AC2" s="58"/>
      <c r="AD2" s="58"/>
      <c r="AE2" s="58"/>
      <c r="AF2" s="58"/>
      <c r="AG2" s="65"/>
    </row>
    <row r="3" spans="1:33" ht="15" customHeight="1" x14ac:dyDescent="0.35">
      <c r="A3" s="393" t="s">
        <v>390</v>
      </c>
      <c r="B3" s="393"/>
      <c r="C3" s="393"/>
      <c r="D3" s="393"/>
      <c r="E3" s="393"/>
      <c r="F3" s="393"/>
      <c r="G3" s="393"/>
      <c r="H3" s="393"/>
      <c r="I3" s="394"/>
      <c r="N3" s="99" t="str">
        <f>'Depart annuel'!P3</f>
        <v>- et les écoles Casa de Velázquez de Madrid et École française d'Athènes</v>
      </c>
      <c r="O3" s="58"/>
      <c r="P3" s="58"/>
      <c r="Q3" s="58"/>
      <c r="R3" s="58"/>
      <c r="S3" s="58"/>
      <c r="T3" s="58"/>
      <c r="U3" s="58"/>
      <c r="V3" s="58"/>
      <c r="W3" s="58"/>
      <c r="X3" s="58"/>
      <c r="Y3" s="58"/>
      <c r="Z3" s="58"/>
      <c r="AA3" s="58"/>
      <c r="AB3" s="58"/>
      <c r="AC3" s="58"/>
      <c r="AD3" s="58"/>
      <c r="AE3" s="58"/>
      <c r="AF3" s="58"/>
      <c r="AG3" s="65"/>
    </row>
    <row r="4" spans="1:33" ht="15" x14ac:dyDescent="0.35">
      <c r="A4" s="393"/>
      <c r="B4" s="393"/>
      <c r="C4" s="393"/>
      <c r="D4" s="393"/>
      <c r="E4" s="393"/>
      <c r="F4" s="393"/>
      <c r="G4" s="393"/>
      <c r="H4" s="393"/>
      <c r="I4" s="394"/>
      <c r="J4" s="81"/>
      <c r="N4" s="66" t="str">
        <f>'Depart annuel'!P4</f>
        <v>Les totaux sont donc différents de ceux de la base nationale</v>
      </c>
      <c r="O4" s="58"/>
      <c r="P4" s="58"/>
      <c r="Q4" s="58"/>
      <c r="R4" s="58"/>
      <c r="S4" s="58"/>
      <c r="T4" s="58"/>
      <c r="U4" s="58"/>
      <c r="V4" s="58"/>
      <c r="W4" s="58"/>
      <c r="X4" s="58"/>
      <c r="Y4" s="58"/>
      <c r="Z4" s="58"/>
      <c r="AA4" s="58"/>
      <c r="AB4" s="58"/>
      <c r="AC4" s="58"/>
      <c r="AD4" s="58"/>
      <c r="AE4" s="58"/>
      <c r="AF4" s="58"/>
      <c r="AG4" s="65"/>
    </row>
    <row r="5" spans="1:33" ht="15" x14ac:dyDescent="0.35">
      <c r="A5" s="127"/>
      <c r="B5" s="78"/>
      <c r="C5" s="78"/>
      <c r="D5" s="78"/>
      <c r="E5" s="78"/>
      <c r="F5" s="78"/>
      <c r="G5" s="79"/>
      <c r="H5" s="79"/>
      <c r="I5" s="79"/>
      <c r="N5" s="67" t="str">
        <f>'Depart annuel'!P5</f>
        <v xml:space="preserve">Les établissements identifiés dans la base sont définis selon les mêmes contours que ceux des établissements figurant dans l’autre open data ci-dessous. </v>
      </c>
      <c r="O5" s="58"/>
      <c r="P5" s="58"/>
      <c r="Q5" s="58"/>
      <c r="R5" s="58"/>
      <c r="S5" s="58"/>
      <c r="T5" s="58"/>
      <c r="U5" s="58"/>
      <c r="V5" s="58"/>
      <c r="W5" s="58"/>
      <c r="X5" s="58"/>
      <c r="Y5" s="58"/>
      <c r="Z5" s="58"/>
      <c r="AA5" s="58"/>
      <c r="AB5" s="58"/>
      <c r="AC5" s="58"/>
      <c r="AD5" s="58"/>
      <c r="AE5" s="58"/>
      <c r="AF5" s="58"/>
      <c r="AG5" s="65"/>
    </row>
    <row r="6" spans="1:33" ht="25.5" thickBot="1" x14ac:dyDescent="0.4">
      <c r="A6" s="361" t="s">
        <v>921</v>
      </c>
      <c r="B6" s="78"/>
      <c r="C6" s="78"/>
      <c r="D6" s="78"/>
      <c r="E6" s="78"/>
      <c r="F6" s="78"/>
      <c r="G6" s="79"/>
      <c r="H6" s="79"/>
      <c r="I6" s="79"/>
      <c r="N6" s="68" t="s">
        <v>233</v>
      </c>
      <c r="O6" s="60"/>
      <c r="P6" s="60"/>
      <c r="Q6" s="60"/>
      <c r="R6" s="60"/>
      <c r="S6" s="60"/>
      <c r="T6" s="60"/>
      <c r="U6" s="60"/>
      <c r="V6" s="60"/>
      <c r="W6" s="60"/>
      <c r="X6" s="60"/>
      <c r="Y6" s="60"/>
      <c r="Z6" s="58"/>
      <c r="AA6" s="58"/>
      <c r="AB6" s="58"/>
      <c r="AC6" s="60"/>
      <c r="AD6" s="60"/>
      <c r="AE6" s="60"/>
      <c r="AF6" s="60"/>
      <c r="AG6" s="69"/>
    </row>
    <row r="7" spans="1:33" ht="19.5" customHeight="1" x14ac:dyDescent="0.45">
      <c r="A7" s="176"/>
      <c r="B7" s="334"/>
      <c r="C7" s="401" t="s">
        <v>235</v>
      </c>
      <c r="D7" s="402"/>
      <c r="E7" s="402"/>
      <c r="F7" s="402"/>
      <c r="G7" s="402"/>
      <c r="H7" s="402"/>
      <c r="I7" s="402"/>
      <c r="J7" s="402"/>
      <c r="K7" s="402"/>
      <c r="L7" s="402"/>
      <c r="M7" s="402"/>
      <c r="N7" s="402"/>
      <c r="O7" s="402"/>
      <c r="P7" s="403"/>
      <c r="Q7" s="395" t="s">
        <v>0</v>
      </c>
      <c r="R7" s="396"/>
      <c r="S7" s="396"/>
      <c r="T7" s="397"/>
      <c r="U7" s="184" t="s">
        <v>1</v>
      </c>
      <c r="V7" s="395" t="s">
        <v>2</v>
      </c>
      <c r="W7" s="396"/>
      <c r="X7" s="396"/>
      <c r="Y7" s="397"/>
      <c r="Z7" s="404" t="s">
        <v>234</v>
      </c>
      <c r="AA7" s="405"/>
      <c r="AB7" s="406"/>
    </row>
    <row r="8" spans="1:33" ht="25.5" customHeight="1" thickBot="1" x14ac:dyDescent="0.4">
      <c r="A8" s="251"/>
      <c r="B8" s="335"/>
      <c r="C8" s="351"/>
      <c r="D8" s="410" t="s">
        <v>4</v>
      </c>
      <c r="E8" s="410"/>
      <c r="F8" s="410" t="s">
        <v>5</v>
      </c>
      <c r="G8" s="410"/>
      <c r="H8" s="410"/>
      <c r="I8" s="352" t="s">
        <v>6</v>
      </c>
      <c r="J8" s="410" t="s">
        <v>7</v>
      </c>
      <c r="K8" s="410"/>
      <c r="L8" s="410"/>
      <c r="M8" s="410"/>
      <c r="N8" s="410"/>
      <c r="O8" s="410"/>
      <c r="P8" s="353" t="s">
        <v>197</v>
      </c>
      <c r="Q8" s="181"/>
      <c r="R8" s="60"/>
      <c r="S8" s="60"/>
      <c r="T8" s="182"/>
      <c r="U8" s="185"/>
      <c r="V8" s="181"/>
      <c r="W8" s="60"/>
      <c r="X8" s="60"/>
      <c r="Y8" s="183"/>
      <c r="Z8" s="407"/>
      <c r="AA8" s="408"/>
      <c r="AB8" s="409"/>
    </row>
    <row r="9" spans="1:33" ht="52.5" thickBot="1" x14ac:dyDescent="0.45">
      <c r="A9" s="284" t="s">
        <v>10</v>
      </c>
      <c r="B9" s="373" t="s">
        <v>11</v>
      </c>
      <c r="C9" s="317" t="s">
        <v>3</v>
      </c>
      <c r="D9" s="318" t="s">
        <v>14</v>
      </c>
      <c r="E9" s="318" t="s">
        <v>15</v>
      </c>
      <c r="F9" s="318" t="s">
        <v>16</v>
      </c>
      <c r="G9" s="318" t="s">
        <v>17</v>
      </c>
      <c r="H9" s="318" t="s">
        <v>18</v>
      </c>
      <c r="I9" s="318" t="s">
        <v>6</v>
      </c>
      <c r="J9" s="318" t="s">
        <v>19</v>
      </c>
      <c r="K9" s="318" t="s">
        <v>20</v>
      </c>
      <c r="L9" s="318" t="s">
        <v>21</v>
      </c>
      <c r="M9" s="318" t="s">
        <v>22</v>
      </c>
      <c r="N9" s="318" t="s">
        <v>23</v>
      </c>
      <c r="O9" s="318" t="s">
        <v>24</v>
      </c>
      <c r="P9" s="318" t="s">
        <v>197</v>
      </c>
      <c r="Q9" s="317" t="s">
        <v>25</v>
      </c>
      <c r="R9" s="318" t="s">
        <v>26</v>
      </c>
      <c r="S9" s="318" t="s">
        <v>383</v>
      </c>
      <c r="T9" s="319" t="s">
        <v>198</v>
      </c>
      <c r="U9" s="318" t="s">
        <v>1</v>
      </c>
      <c r="V9" s="317" t="s">
        <v>4</v>
      </c>
      <c r="W9" s="318" t="s">
        <v>5</v>
      </c>
      <c r="X9" s="318" t="s">
        <v>7</v>
      </c>
      <c r="Y9" s="319" t="s">
        <v>8</v>
      </c>
      <c r="Z9" s="243" t="s">
        <v>235</v>
      </c>
      <c r="AA9" s="244" t="s">
        <v>0</v>
      </c>
      <c r="AB9" s="355" t="s">
        <v>2</v>
      </c>
    </row>
    <row r="10" spans="1:33" ht="15" thickBot="1" x14ac:dyDescent="0.4">
      <c r="A10" s="20" t="s">
        <v>27</v>
      </c>
      <c r="B10" s="321" t="s">
        <v>28</v>
      </c>
      <c r="C10" s="325">
        <v>6.7963100000000001</v>
      </c>
      <c r="D10" s="326">
        <v>42.346769999999999</v>
      </c>
      <c r="E10" s="326">
        <v>53.160549999999994</v>
      </c>
      <c r="F10" s="326">
        <v>76.556200000000004</v>
      </c>
      <c r="G10" s="326">
        <v>49.14517</v>
      </c>
      <c r="H10" s="326">
        <v>102.30583</v>
      </c>
      <c r="I10" s="326">
        <v>19.66367</v>
      </c>
      <c r="J10" s="326">
        <v>109.294</v>
      </c>
      <c r="K10" s="326">
        <v>49.685169999999992</v>
      </c>
      <c r="L10" s="326">
        <v>85.834640000000007</v>
      </c>
      <c r="M10" s="326">
        <v>65.923849999999987</v>
      </c>
      <c r="N10" s="326">
        <v>48.835209999999989</v>
      </c>
      <c r="O10" s="326">
        <v>20.625340000000001</v>
      </c>
      <c r="P10" s="327">
        <v>730.17271000000017</v>
      </c>
      <c r="Q10" s="325">
        <v>128.96097</v>
      </c>
      <c r="R10" s="326">
        <v>15.363089999999998</v>
      </c>
      <c r="S10" s="326">
        <v>9.7268299999999996</v>
      </c>
      <c r="T10" s="327">
        <v>154.05090999999999</v>
      </c>
      <c r="U10" s="341">
        <v>884.22361000000001</v>
      </c>
      <c r="V10" s="343">
        <v>14.545260000000001</v>
      </c>
      <c r="W10" s="344">
        <v>79.090460000000007</v>
      </c>
      <c r="X10" s="344">
        <v>37.869619999999998</v>
      </c>
      <c r="Y10" s="345">
        <v>131.50538</v>
      </c>
      <c r="Z10" s="343">
        <f>ROUND(P10-SUM(C10:O10),4)</f>
        <v>0</v>
      </c>
      <c r="AA10" s="344">
        <f>ROUND(T10-SUM(Q10:S10),4)</f>
        <v>0</v>
      </c>
      <c r="AB10" s="345">
        <f>IF('Eff etab disc'!Y10="s","s",ROUND(Y10-SUM(V10:X10),4))</f>
        <v>0</v>
      </c>
    </row>
    <row r="11" spans="1:33" ht="15" thickBot="1" x14ac:dyDescent="0.4">
      <c r="A11" s="20"/>
      <c r="B11" s="321" t="s">
        <v>33</v>
      </c>
      <c r="C11" s="328">
        <v>0</v>
      </c>
      <c r="D11" s="322">
        <v>3.4913800000000004</v>
      </c>
      <c r="E11" s="322">
        <v>7.0150099999999993</v>
      </c>
      <c r="F11" s="322">
        <v>12.866940000000001</v>
      </c>
      <c r="G11" s="322">
        <v>4.3602600000000002</v>
      </c>
      <c r="H11" s="322">
        <v>11.24912</v>
      </c>
      <c r="I11" s="322">
        <v>0</v>
      </c>
      <c r="J11" s="322">
        <v>12.935890000000001</v>
      </c>
      <c r="K11" s="322">
        <v>4.23942</v>
      </c>
      <c r="L11" s="322">
        <v>13.76802</v>
      </c>
      <c r="M11" s="322">
        <v>3.8052199999999998</v>
      </c>
      <c r="N11" s="322">
        <v>0</v>
      </c>
      <c r="O11" s="322">
        <v>4.0633999999999997</v>
      </c>
      <c r="P11" s="329">
        <v>77.794690000000003</v>
      </c>
      <c r="Q11" s="328">
        <v>0</v>
      </c>
      <c r="R11" s="322">
        <v>0</v>
      </c>
      <c r="S11" s="322">
        <v>0</v>
      </c>
      <c r="T11" s="329">
        <v>0</v>
      </c>
      <c r="U11" s="341">
        <v>77.794690000000003</v>
      </c>
      <c r="V11" s="343">
        <v>4.6448600000000004</v>
      </c>
      <c r="W11" s="344">
        <v>6.1295200000000003</v>
      </c>
      <c r="X11" s="344">
        <v>6.2627999999999995</v>
      </c>
      <c r="Y11" s="345">
        <v>17.03717</v>
      </c>
      <c r="Z11" s="343">
        <f t="shared" ref="Z11:Z74" si="0">ROUND(P11-SUM(C11:O11),4)</f>
        <v>0</v>
      </c>
      <c r="AA11" s="344">
        <f t="shared" ref="AA11:AA74" si="1">ROUND(T11-SUM(Q11:S11),4)</f>
        <v>0</v>
      </c>
      <c r="AB11" s="345">
        <f>IF('Eff etab disc'!Y11="s","s",ROUND(Y11-SUM(V11:X11),4))</f>
        <v>0</v>
      </c>
    </row>
    <row r="12" spans="1:33" ht="15" thickBot="1" x14ac:dyDescent="0.4">
      <c r="A12" s="20"/>
      <c r="B12" s="321" t="s">
        <v>34</v>
      </c>
      <c r="C12" s="328">
        <v>0</v>
      </c>
      <c r="D12" s="322">
        <v>0</v>
      </c>
      <c r="E12" s="322" t="s">
        <v>35</v>
      </c>
      <c r="F12" s="322">
        <v>0</v>
      </c>
      <c r="G12" s="322">
        <v>0</v>
      </c>
      <c r="H12" s="322">
        <v>0</v>
      </c>
      <c r="I12" s="322">
        <v>0</v>
      </c>
      <c r="J12" s="322">
        <v>0</v>
      </c>
      <c r="K12" s="322">
        <v>2.8728699999999998</v>
      </c>
      <c r="L12" s="322">
        <v>2.5217699999999992</v>
      </c>
      <c r="M12" s="322">
        <v>12.175079999999999</v>
      </c>
      <c r="N12" s="322" t="s">
        <v>35</v>
      </c>
      <c r="O12" s="322">
        <v>0</v>
      </c>
      <c r="P12" s="329">
        <v>18.17454</v>
      </c>
      <c r="Q12" s="328">
        <v>0</v>
      </c>
      <c r="R12" s="322">
        <v>0</v>
      </c>
      <c r="S12" s="322">
        <v>0</v>
      </c>
      <c r="T12" s="329">
        <v>0</v>
      </c>
      <c r="U12" s="341">
        <v>18.17454</v>
      </c>
      <c r="V12" s="343" t="s">
        <v>35</v>
      </c>
      <c r="W12" s="344">
        <v>3.2769200000000001</v>
      </c>
      <c r="X12" s="344" t="s">
        <v>35</v>
      </c>
      <c r="Y12" s="345">
        <v>4.3006799999999998</v>
      </c>
      <c r="Z12" s="343">
        <f t="shared" si="0"/>
        <v>0.6048</v>
      </c>
      <c r="AA12" s="344">
        <f t="shared" si="1"/>
        <v>0</v>
      </c>
      <c r="AB12" s="345">
        <f>IF('Eff etab disc'!Y12="s","s",ROUND(Y12-SUM(V12:X12),4))</f>
        <v>1.0238</v>
      </c>
    </row>
    <row r="13" spans="1:33" ht="15" thickBot="1" x14ac:dyDescent="0.4">
      <c r="A13" s="362"/>
      <c r="B13" s="321" t="s">
        <v>36</v>
      </c>
      <c r="C13" s="328">
        <v>0</v>
      </c>
      <c r="D13" s="322">
        <v>5.1176299999999992</v>
      </c>
      <c r="E13" s="322">
        <v>0.72523000000000004</v>
      </c>
      <c r="F13" s="322" t="s">
        <v>35</v>
      </c>
      <c r="G13" s="322">
        <v>0</v>
      </c>
      <c r="H13" s="322" t="s">
        <v>35</v>
      </c>
      <c r="I13" s="322">
        <v>0</v>
      </c>
      <c r="J13" s="322">
        <v>0</v>
      </c>
      <c r="K13" s="322">
        <v>0</v>
      </c>
      <c r="L13" s="322">
        <v>0</v>
      </c>
      <c r="M13" s="322">
        <v>0</v>
      </c>
      <c r="N13" s="322">
        <v>0</v>
      </c>
      <c r="O13" s="322">
        <v>0</v>
      </c>
      <c r="P13" s="329">
        <v>6.8139599999999998</v>
      </c>
      <c r="Q13" s="328">
        <v>0</v>
      </c>
      <c r="R13" s="322">
        <v>0</v>
      </c>
      <c r="S13" s="322">
        <v>0</v>
      </c>
      <c r="T13" s="329">
        <v>0</v>
      </c>
      <c r="U13" s="341">
        <v>6.8139599999999998</v>
      </c>
      <c r="V13" s="343" t="s">
        <v>35</v>
      </c>
      <c r="W13" s="344" t="s">
        <v>35</v>
      </c>
      <c r="X13" s="344">
        <v>0</v>
      </c>
      <c r="Y13" s="345">
        <v>1.9418099999999998</v>
      </c>
      <c r="Z13" s="343">
        <f t="shared" si="0"/>
        <v>0.97109999999999996</v>
      </c>
      <c r="AA13" s="344">
        <f t="shared" si="1"/>
        <v>0</v>
      </c>
      <c r="AB13" s="345">
        <f>IF('Eff etab disc'!Y13="s","s",ROUND(Y13-SUM(V13:X13),4))</f>
        <v>1.9418</v>
      </c>
    </row>
    <row r="14" spans="1:33" ht="15" thickBot="1" x14ac:dyDescent="0.4">
      <c r="A14" s="20" t="s">
        <v>37</v>
      </c>
      <c r="B14" s="321" t="s">
        <v>38</v>
      </c>
      <c r="C14" s="328">
        <v>0</v>
      </c>
      <c r="D14" s="322">
        <v>15.145019999999999</v>
      </c>
      <c r="E14" s="322">
        <v>15.253229999999999</v>
      </c>
      <c r="F14" s="322">
        <v>30.224469999999997</v>
      </c>
      <c r="G14" s="322">
        <v>16.781949999999998</v>
      </c>
      <c r="H14" s="322">
        <v>44.241430000000001</v>
      </c>
      <c r="I14" s="322">
        <v>6.9641199999999994</v>
      </c>
      <c r="J14" s="322">
        <v>25.69688</v>
      </c>
      <c r="K14" s="322">
        <v>13.363990000000001</v>
      </c>
      <c r="L14" s="322">
        <v>28.740789999999997</v>
      </c>
      <c r="M14" s="322">
        <v>34.63429</v>
      </c>
      <c r="N14" s="322">
        <v>12.988059999999997</v>
      </c>
      <c r="O14" s="322">
        <v>1.4949699999999999</v>
      </c>
      <c r="P14" s="329">
        <v>245.52923000000004</v>
      </c>
      <c r="Q14" s="328">
        <v>35.230260000000001</v>
      </c>
      <c r="R14" s="322">
        <v>0</v>
      </c>
      <c r="S14" s="322">
        <v>1.9997399999999996</v>
      </c>
      <c r="T14" s="329">
        <v>37.230000000000004</v>
      </c>
      <c r="U14" s="341">
        <v>282.75921999999997</v>
      </c>
      <c r="V14" s="343">
        <v>21.946329999999996</v>
      </c>
      <c r="W14" s="344">
        <v>44.412129999999998</v>
      </c>
      <c r="X14" s="344">
        <v>18.315860000000001</v>
      </c>
      <c r="Y14" s="345">
        <v>84.674329999999998</v>
      </c>
      <c r="Z14" s="343">
        <f t="shared" si="0"/>
        <v>0</v>
      </c>
      <c r="AA14" s="344">
        <f t="shared" si="1"/>
        <v>0</v>
      </c>
      <c r="AB14" s="345">
        <f>IF('Eff etab disc'!Y14="s","s",ROUND(Y14-SUM(V14:X14),4))</f>
        <v>0</v>
      </c>
    </row>
    <row r="15" spans="1:33" ht="15" thickBot="1" x14ac:dyDescent="0.4">
      <c r="A15" s="362"/>
      <c r="B15" s="321" t="s">
        <v>39</v>
      </c>
      <c r="C15" s="328">
        <v>0</v>
      </c>
      <c r="D15" s="322">
        <v>0</v>
      </c>
      <c r="E15" s="322">
        <v>2.1959599999999999</v>
      </c>
      <c r="F15" s="322">
        <v>0</v>
      </c>
      <c r="G15" s="322">
        <v>3.6023199999999997</v>
      </c>
      <c r="H15" s="322">
        <v>3.8199899999999998</v>
      </c>
      <c r="I15" s="322">
        <v>0</v>
      </c>
      <c r="J15" s="322">
        <v>3.7034200000000004</v>
      </c>
      <c r="K15" s="322" t="s">
        <v>35</v>
      </c>
      <c r="L15" s="322">
        <v>10.649279999999999</v>
      </c>
      <c r="M15" s="322">
        <v>28.26885</v>
      </c>
      <c r="N15" s="322" t="s">
        <v>35</v>
      </c>
      <c r="O15" s="322">
        <v>0</v>
      </c>
      <c r="P15" s="329">
        <v>53.27919</v>
      </c>
      <c r="Q15" s="328">
        <v>0</v>
      </c>
      <c r="R15" s="322">
        <v>0</v>
      </c>
      <c r="S15" s="322">
        <v>0</v>
      </c>
      <c r="T15" s="329">
        <v>0</v>
      </c>
      <c r="U15" s="341">
        <v>53.27919</v>
      </c>
      <c r="V15" s="343">
        <v>0</v>
      </c>
      <c r="W15" s="344">
        <v>4.8441799999999997</v>
      </c>
      <c r="X15" s="344">
        <v>4.8210800000000003</v>
      </c>
      <c r="Y15" s="345">
        <v>9.6652799999999992</v>
      </c>
      <c r="Z15" s="343">
        <f t="shared" si="0"/>
        <v>1.0394000000000001</v>
      </c>
      <c r="AA15" s="344">
        <f t="shared" si="1"/>
        <v>0</v>
      </c>
      <c r="AB15" s="345">
        <f>IF('Eff etab disc'!Y15="s","s",ROUND(Y15-SUM(V15:X15),4))</f>
        <v>0</v>
      </c>
    </row>
    <row r="16" spans="1:33" ht="15" thickBot="1" x14ac:dyDescent="0.4">
      <c r="A16" s="20" t="s">
        <v>40</v>
      </c>
      <c r="B16" s="321" t="s">
        <v>43</v>
      </c>
      <c r="C16" s="328">
        <v>0</v>
      </c>
      <c r="D16" s="322">
        <v>0</v>
      </c>
      <c r="E16" s="322">
        <v>0</v>
      </c>
      <c r="F16" s="322">
        <v>0</v>
      </c>
      <c r="G16" s="322">
        <v>0</v>
      </c>
      <c r="H16" s="322">
        <v>0</v>
      </c>
      <c r="I16" s="322">
        <v>0</v>
      </c>
      <c r="J16" s="322">
        <v>0</v>
      </c>
      <c r="K16" s="322" t="s">
        <v>35</v>
      </c>
      <c r="L16" s="322">
        <v>2.1143999999999998</v>
      </c>
      <c r="M16" s="322">
        <v>7.7248799999999997</v>
      </c>
      <c r="N16" s="322" t="s">
        <v>35</v>
      </c>
      <c r="O16" s="322">
        <v>0</v>
      </c>
      <c r="P16" s="329">
        <v>10.793659999999999</v>
      </c>
      <c r="Q16" s="328">
        <v>0</v>
      </c>
      <c r="R16" s="322">
        <v>0</v>
      </c>
      <c r="S16" s="322">
        <v>0</v>
      </c>
      <c r="T16" s="329">
        <v>0</v>
      </c>
      <c r="U16" s="341">
        <v>10.793659999999999</v>
      </c>
      <c r="V16" s="343" t="s">
        <v>35</v>
      </c>
      <c r="W16" s="344" t="s">
        <v>35</v>
      </c>
      <c r="X16" s="344">
        <v>4.0530400000000002</v>
      </c>
      <c r="Y16" s="345">
        <v>6.2328399999999995</v>
      </c>
      <c r="Z16" s="343">
        <f t="shared" si="0"/>
        <v>0.95440000000000003</v>
      </c>
      <c r="AA16" s="344">
        <f t="shared" si="1"/>
        <v>0</v>
      </c>
      <c r="AB16" s="345">
        <f>IF('Eff etab disc'!Y16="s","s",ROUND(Y16-SUM(V16:X16),4))</f>
        <v>2.1798000000000002</v>
      </c>
    </row>
    <row r="17" spans="1:28" ht="15" thickBot="1" x14ac:dyDescent="0.4">
      <c r="A17" s="20"/>
      <c r="B17" s="321" t="s">
        <v>41</v>
      </c>
      <c r="C17" s="328" t="s">
        <v>35</v>
      </c>
      <c r="D17" s="322">
        <v>10.849020000000003</v>
      </c>
      <c r="E17" s="322">
        <v>10.73526</v>
      </c>
      <c r="F17" s="322">
        <v>34.227580000000003</v>
      </c>
      <c r="G17" s="322">
        <v>9.8561200000000007</v>
      </c>
      <c r="H17" s="322">
        <v>25.2209</v>
      </c>
      <c r="I17" s="322">
        <v>6.6253799999999998</v>
      </c>
      <c r="J17" s="322">
        <v>20.861140000000002</v>
      </c>
      <c r="K17" s="322">
        <v>15.241590000000002</v>
      </c>
      <c r="L17" s="322">
        <v>31.855619999999998</v>
      </c>
      <c r="M17" s="322">
        <v>36.34413</v>
      </c>
      <c r="N17" s="322">
        <v>9.125350000000001</v>
      </c>
      <c r="O17" s="322" t="s">
        <v>35</v>
      </c>
      <c r="P17" s="329">
        <v>221.04699999999997</v>
      </c>
      <c r="Q17" s="328">
        <v>31.853079999999999</v>
      </c>
      <c r="R17" s="322" t="s">
        <v>35</v>
      </c>
      <c r="S17" s="322" t="s">
        <v>35</v>
      </c>
      <c r="T17" s="329">
        <v>36.605779999999996</v>
      </c>
      <c r="U17" s="341">
        <v>257.65278999999998</v>
      </c>
      <c r="V17" s="343">
        <v>16.420120000000001</v>
      </c>
      <c r="W17" s="344">
        <v>48.73227</v>
      </c>
      <c r="X17" s="344">
        <v>27.648900000000001</v>
      </c>
      <c r="Y17" s="345">
        <v>92.801310000000015</v>
      </c>
      <c r="Z17" s="343">
        <f t="shared" si="0"/>
        <v>10.104900000000001</v>
      </c>
      <c r="AA17" s="344">
        <f t="shared" si="1"/>
        <v>4.7526999999999999</v>
      </c>
      <c r="AB17" s="345">
        <f>IF('Eff etab disc'!Y17="s","s",ROUND(Y17-SUM(V17:X17),4))</f>
        <v>0</v>
      </c>
    </row>
    <row r="18" spans="1:28" ht="15" thickBot="1" x14ac:dyDescent="0.4">
      <c r="A18" s="362"/>
      <c r="B18" s="321" t="s">
        <v>42</v>
      </c>
      <c r="C18" s="328">
        <v>0</v>
      </c>
      <c r="D18" s="322" t="s">
        <v>35</v>
      </c>
      <c r="E18" s="322" t="s">
        <v>35</v>
      </c>
      <c r="F18" s="322" t="s">
        <v>35</v>
      </c>
      <c r="G18" s="322" t="s">
        <v>35</v>
      </c>
      <c r="H18" s="322">
        <v>1.3978200000000001</v>
      </c>
      <c r="I18" s="322">
        <v>0</v>
      </c>
      <c r="J18" s="322">
        <v>0</v>
      </c>
      <c r="K18" s="322" t="s">
        <v>35</v>
      </c>
      <c r="L18" s="322">
        <v>6.6033099999999996</v>
      </c>
      <c r="M18" s="322">
        <v>17.749949999999998</v>
      </c>
      <c r="N18" s="322">
        <v>3.5825499999999999</v>
      </c>
      <c r="O18" s="322">
        <v>0</v>
      </c>
      <c r="P18" s="329">
        <v>35.69914</v>
      </c>
      <c r="Q18" s="328">
        <v>0</v>
      </c>
      <c r="R18" s="322">
        <v>0</v>
      </c>
      <c r="S18" s="322">
        <v>0</v>
      </c>
      <c r="T18" s="329">
        <v>0</v>
      </c>
      <c r="U18" s="341">
        <v>35.69914</v>
      </c>
      <c r="V18" s="343" t="s">
        <v>35</v>
      </c>
      <c r="W18" s="344" t="s">
        <v>35</v>
      </c>
      <c r="X18" s="344">
        <v>7.3328000000000007</v>
      </c>
      <c r="Y18" s="345">
        <v>13.894340000000001</v>
      </c>
      <c r="Z18" s="343">
        <f t="shared" si="0"/>
        <v>6.3654999999999999</v>
      </c>
      <c r="AA18" s="344">
        <f t="shared" si="1"/>
        <v>0</v>
      </c>
      <c r="AB18" s="345">
        <f>IF('Eff etab disc'!Y18="s","s",ROUND(Y18-SUM(V18:X18),4))</f>
        <v>6.5614999999999997</v>
      </c>
    </row>
    <row r="19" spans="1:28" ht="15" thickBot="1" x14ac:dyDescent="0.4">
      <c r="A19" s="20" t="s">
        <v>44</v>
      </c>
      <c r="B19" s="321" t="s">
        <v>45</v>
      </c>
      <c r="C19" s="328">
        <v>0</v>
      </c>
      <c r="D19" s="322">
        <v>0</v>
      </c>
      <c r="E19" s="322">
        <v>0</v>
      </c>
      <c r="F19" s="322">
        <v>0</v>
      </c>
      <c r="G19" s="322">
        <v>0</v>
      </c>
      <c r="H19" s="322" t="s">
        <v>35</v>
      </c>
      <c r="I19" s="322">
        <v>0</v>
      </c>
      <c r="J19" s="322">
        <v>13.08484</v>
      </c>
      <c r="K19" s="322">
        <v>7.1992599999999989</v>
      </c>
      <c r="L19" s="322">
        <v>13.864529999999998</v>
      </c>
      <c r="M19" s="322">
        <v>17.786409999999997</v>
      </c>
      <c r="N19" s="322">
        <v>0</v>
      </c>
      <c r="O19" s="322" t="s">
        <v>35</v>
      </c>
      <c r="P19" s="329">
        <v>56.19211</v>
      </c>
      <c r="Q19" s="328">
        <v>0</v>
      </c>
      <c r="R19" s="322">
        <v>0</v>
      </c>
      <c r="S19" s="322">
        <v>0</v>
      </c>
      <c r="T19" s="329">
        <v>0</v>
      </c>
      <c r="U19" s="341">
        <v>56.19211</v>
      </c>
      <c r="V19" s="343" t="s">
        <v>35</v>
      </c>
      <c r="W19" s="344" t="s">
        <v>35</v>
      </c>
      <c r="X19" s="344">
        <v>3.19346</v>
      </c>
      <c r="Y19" s="345">
        <v>8.1330899999999993</v>
      </c>
      <c r="Z19" s="343">
        <f t="shared" si="0"/>
        <v>4.2571000000000003</v>
      </c>
      <c r="AA19" s="344">
        <f t="shared" si="1"/>
        <v>0</v>
      </c>
      <c r="AB19" s="345">
        <f>IF('Eff etab disc'!Y19="s","s",ROUND(Y19-SUM(V19:X19),4))</f>
        <v>4.9396000000000004</v>
      </c>
    </row>
    <row r="20" spans="1:28" ht="15" thickBot="1" x14ac:dyDescent="0.4">
      <c r="A20" s="20"/>
      <c r="B20" s="321" t="s">
        <v>46</v>
      </c>
      <c r="C20" s="328">
        <v>0</v>
      </c>
      <c r="D20" s="322">
        <v>6.0281000000000011</v>
      </c>
      <c r="E20" s="322">
        <v>1.3348499999999999</v>
      </c>
      <c r="F20" s="322">
        <v>0</v>
      </c>
      <c r="G20" s="322">
        <v>0</v>
      </c>
      <c r="H20" s="322">
        <v>2.7508000000000004</v>
      </c>
      <c r="I20" s="322">
        <v>0</v>
      </c>
      <c r="J20" s="322">
        <v>0</v>
      </c>
      <c r="K20" s="322">
        <v>0</v>
      </c>
      <c r="L20" s="322">
        <v>0</v>
      </c>
      <c r="M20" s="322">
        <v>0</v>
      </c>
      <c r="N20" s="322">
        <v>0</v>
      </c>
      <c r="O20" s="322">
        <v>0</v>
      </c>
      <c r="P20" s="329">
        <v>10.113750000000001</v>
      </c>
      <c r="Q20" s="328">
        <v>0</v>
      </c>
      <c r="R20" s="322">
        <v>0</v>
      </c>
      <c r="S20" s="322">
        <v>0</v>
      </c>
      <c r="T20" s="329">
        <v>0</v>
      </c>
      <c r="U20" s="341">
        <v>10.113750000000001</v>
      </c>
      <c r="V20" s="343">
        <v>2.7011399999999997</v>
      </c>
      <c r="W20" s="344">
        <v>2.9674299999999998</v>
      </c>
      <c r="X20" s="344">
        <v>0</v>
      </c>
      <c r="Y20" s="345">
        <v>5.66859</v>
      </c>
      <c r="Z20" s="343">
        <f t="shared" si="0"/>
        <v>0</v>
      </c>
      <c r="AA20" s="344">
        <f t="shared" si="1"/>
        <v>0</v>
      </c>
      <c r="AB20" s="345">
        <f>IF('Eff etab disc'!Y20="s","s",ROUND(Y20-SUM(V20:X20),4))</f>
        <v>0</v>
      </c>
    </row>
    <row r="21" spans="1:28" ht="15" thickBot="1" x14ac:dyDescent="0.4">
      <c r="A21" s="20"/>
      <c r="B21" s="321" t="s">
        <v>47</v>
      </c>
      <c r="C21" s="328">
        <v>0</v>
      </c>
      <c r="D21" s="322">
        <v>0.63173999999999997</v>
      </c>
      <c r="E21" s="322" t="s">
        <v>35</v>
      </c>
      <c r="F21" s="322">
        <v>75.22881000000001</v>
      </c>
      <c r="G21" s="322">
        <v>18.690559999999998</v>
      </c>
      <c r="H21" s="322">
        <v>54.658210000000004</v>
      </c>
      <c r="I21" s="322">
        <v>0</v>
      </c>
      <c r="J21" s="322">
        <v>0</v>
      </c>
      <c r="K21" s="322">
        <v>0</v>
      </c>
      <c r="L21" s="322" t="s">
        <v>35</v>
      </c>
      <c r="M21" s="322">
        <v>0</v>
      </c>
      <c r="N21" s="322" t="s">
        <v>35</v>
      </c>
      <c r="O21" s="322">
        <v>0</v>
      </c>
      <c r="P21" s="329">
        <v>151.1011</v>
      </c>
      <c r="Q21" s="328">
        <v>0</v>
      </c>
      <c r="R21" s="322">
        <v>0</v>
      </c>
      <c r="S21" s="322">
        <v>0</v>
      </c>
      <c r="T21" s="329">
        <v>0</v>
      </c>
      <c r="U21" s="341">
        <v>151.1011</v>
      </c>
      <c r="V21" s="343" t="s">
        <v>35</v>
      </c>
      <c r="W21" s="344">
        <v>21.719729999999998</v>
      </c>
      <c r="X21" s="344" t="s">
        <v>35</v>
      </c>
      <c r="Y21" s="345">
        <v>25.718410000000002</v>
      </c>
      <c r="Z21" s="343">
        <f t="shared" si="0"/>
        <v>1.8917999999999999</v>
      </c>
      <c r="AA21" s="344">
        <f t="shared" si="1"/>
        <v>0</v>
      </c>
      <c r="AB21" s="345">
        <f>IF('Eff etab disc'!Y21="s","s",ROUND(Y21-SUM(V21:X21),4))</f>
        <v>3.9986999999999999</v>
      </c>
    </row>
    <row r="22" spans="1:28" ht="15" thickBot="1" x14ac:dyDescent="0.4">
      <c r="A22" s="20"/>
      <c r="B22" s="321" t="s">
        <v>48</v>
      </c>
      <c r="C22" s="328">
        <v>5.6713599999999991</v>
      </c>
      <c r="D22" s="322">
        <v>28.961820000000003</v>
      </c>
      <c r="E22" s="322">
        <v>41.196860000000001</v>
      </c>
      <c r="F22" s="322">
        <v>14.592939999999999</v>
      </c>
      <c r="G22" s="322">
        <v>19.92578</v>
      </c>
      <c r="H22" s="322">
        <v>33.889499999999998</v>
      </c>
      <c r="I22" s="322">
        <v>19.304729999999999</v>
      </c>
      <c r="J22" s="322">
        <v>84.514380000000003</v>
      </c>
      <c r="K22" s="322">
        <v>38.212599999999995</v>
      </c>
      <c r="L22" s="322">
        <v>62.907380000000003</v>
      </c>
      <c r="M22" s="322">
        <v>58.344629999999995</v>
      </c>
      <c r="N22" s="322">
        <v>24.346039999999999</v>
      </c>
      <c r="O22" s="322">
        <v>19.283830000000002</v>
      </c>
      <c r="P22" s="329">
        <v>451.15186999999997</v>
      </c>
      <c r="Q22" s="328">
        <v>92.235380000000006</v>
      </c>
      <c r="R22" s="322">
        <v>15.472249999999999</v>
      </c>
      <c r="S22" s="322">
        <v>4.1815800000000003</v>
      </c>
      <c r="T22" s="329">
        <v>111.88923</v>
      </c>
      <c r="U22" s="341">
        <v>563.04111</v>
      </c>
      <c r="V22" s="343">
        <v>16.046949999999999</v>
      </c>
      <c r="W22" s="344">
        <v>47.530020000000007</v>
      </c>
      <c r="X22" s="344">
        <v>35.802700000000002</v>
      </c>
      <c r="Y22" s="345">
        <v>99.379670000000004</v>
      </c>
      <c r="Z22" s="343">
        <f t="shared" si="0"/>
        <v>0</v>
      </c>
      <c r="AA22" s="344">
        <f t="shared" si="1"/>
        <v>0</v>
      </c>
      <c r="AB22" s="345">
        <f>IF('Eff etab disc'!Y22="s","s",ROUND(Y22-SUM(V22:X22),4))</f>
        <v>0</v>
      </c>
    </row>
    <row r="23" spans="1:28" ht="15" thickBot="1" x14ac:dyDescent="0.4">
      <c r="A23" s="362"/>
      <c r="B23" s="321" t="s">
        <v>49</v>
      </c>
      <c r="C23" s="328">
        <v>0</v>
      </c>
      <c r="D23" s="322">
        <v>17.190449999999998</v>
      </c>
      <c r="E23" s="322">
        <v>13.09375</v>
      </c>
      <c r="F23" s="322">
        <v>22.648510000000002</v>
      </c>
      <c r="G23" s="322">
        <v>7.2545900000000003</v>
      </c>
      <c r="H23" s="322">
        <v>18.226510000000001</v>
      </c>
      <c r="I23" s="322">
        <v>0</v>
      </c>
      <c r="J23" s="322">
        <v>12.294270000000001</v>
      </c>
      <c r="K23" s="322">
        <v>11.19412</v>
      </c>
      <c r="L23" s="322">
        <v>29.949100000000001</v>
      </c>
      <c r="M23" s="322">
        <v>31.808979999999998</v>
      </c>
      <c r="N23" s="322">
        <v>2.8239299999999998</v>
      </c>
      <c r="O23" s="322">
        <v>2.7986900000000001</v>
      </c>
      <c r="P23" s="329">
        <v>169.28288000000003</v>
      </c>
      <c r="Q23" s="328">
        <v>0</v>
      </c>
      <c r="R23" s="322">
        <v>0</v>
      </c>
      <c r="S23" s="322">
        <v>0</v>
      </c>
      <c r="T23" s="329">
        <v>0</v>
      </c>
      <c r="U23" s="341">
        <v>169.28288000000003</v>
      </c>
      <c r="V23" s="343">
        <v>9.0289400000000004</v>
      </c>
      <c r="W23" s="344">
        <v>22.930140000000002</v>
      </c>
      <c r="X23" s="344">
        <v>20.330850000000002</v>
      </c>
      <c r="Y23" s="345">
        <v>52.289960000000001</v>
      </c>
      <c r="Z23" s="343">
        <f t="shared" si="0"/>
        <v>0</v>
      </c>
      <c r="AA23" s="344">
        <f t="shared" si="1"/>
        <v>0</v>
      </c>
      <c r="AB23" s="345">
        <f>IF('Eff etab disc'!Y23="s","s",ROUND(Y23-SUM(V23:X23),4))</f>
        <v>0</v>
      </c>
    </row>
    <row r="24" spans="1:28" ht="15" thickBot="1" x14ac:dyDescent="0.4">
      <c r="A24" s="20" t="s">
        <v>50</v>
      </c>
      <c r="B24" s="321" t="s">
        <v>377</v>
      </c>
      <c r="C24" s="328">
        <v>0</v>
      </c>
      <c r="D24" s="322">
        <v>0</v>
      </c>
      <c r="E24" s="322">
        <v>0</v>
      </c>
      <c r="F24" s="322">
        <v>0</v>
      </c>
      <c r="G24" s="322">
        <v>0</v>
      </c>
      <c r="H24" s="322">
        <v>0</v>
      </c>
      <c r="I24" s="322">
        <v>0</v>
      </c>
      <c r="J24" s="322">
        <v>0</v>
      </c>
      <c r="K24" s="322" t="s">
        <v>35</v>
      </c>
      <c r="L24" s="322" t="s">
        <v>35</v>
      </c>
      <c r="M24" s="322">
        <v>10.611889999999999</v>
      </c>
      <c r="N24" s="322">
        <v>0</v>
      </c>
      <c r="O24" s="322">
        <v>0</v>
      </c>
      <c r="P24" s="329">
        <v>17.52581</v>
      </c>
      <c r="Q24" s="328">
        <v>0</v>
      </c>
      <c r="R24" s="322">
        <v>0</v>
      </c>
      <c r="S24" s="322">
        <v>0</v>
      </c>
      <c r="T24" s="329">
        <v>0</v>
      </c>
      <c r="U24" s="341">
        <v>17.52581</v>
      </c>
      <c r="V24" s="343">
        <v>0</v>
      </c>
      <c r="W24" s="344">
        <v>3.12479</v>
      </c>
      <c r="X24" s="344">
        <v>3.8925999999999998</v>
      </c>
      <c r="Y24" s="345">
        <v>7.0174000000000003</v>
      </c>
      <c r="Z24" s="343">
        <f t="shared" si="0"/>
        <v>6.9138999999999999</v>
      </c>
      <c r="AA24" s="344">
        <f t="shared" si="1"/>
        <v>0</v>
      </c>
      <c r="AB24" s="345">
        <f>IF('Eff etab disc'!Y24="s","s",ROUND(Y24-SUM(V24:X24),4))</f>
        <v>0</v>
      </c>
    </row>
    <row r="25" spans="1:28" ht="15" thickBot="1" x14ac:dyDescent="0.4">
      <c r="A25" s="362"/>
      <c r="B25" s="321" t="s">
        <v>51</v>
      </c>
      <c r="C25" s="328">
        <v>1.8134199999999998</v>
      </c>
      <c r="D25" s="322">
        <v>10.61355</v>
      </c>
      <c r="E25" s="322">
        <v>21.951640000000001</v>
      </c>
      <c r="F25" s="322">
        <v>41.489649999999997</v>
      </c>
      <c r="G25" s="322">
        <v>19.189920000000001</v>
      </c>
      <c r="H25" s="322">
        <v>32.143030000000003</v>
      </c>
      <c r="I25" s="322">
        <v>19.348770000000002</v>
      </c>
      <c r="J25" s="322">
        <v>36.880830000000003</v>
      </c>
      <c r="K25" s="322">
        <v>27.763940000000002</v>
      </c>
      <c r="L25" s="322">
        <v>41.269710000000003</v>
      </c>
      <c r="M25" s="322">
        <v>31.019950000000001</v>
      </c>
      <c r="N25" s="322">
        <v>22.692809999999998</v>
      </c>
      <c r="O25" s="322">
        <v>13.16779</v>
      </c>
      <c r="P25" s="329">
        <v>319.34496999999999</v>
      </c>
      <c r="Q25" s="328">
        <v>46.501079999999995</v>
      </c>
      <c r="R25" s="322">
        <v>7.0892200000000001</v>
      </c>
      <c r="S25" s="322">
        <v>2.75739</v>
      </c>
      <c r="T25" s="329">
        <v>56.34769</v>
      </c>
      <c r="U25" s="341">
        <v>375.69268</v>
      </c>
      <c r="V25" s="343">
        <v>18.305129999999998</v>
      </c>
      <c r="W25" s="344">
        <v>53.569269999999996</v>
      </c>
      <c r="X25" s="344">
        <v>31.007219999999997</v>
      </c>
      <c r="Y25" s="345">
        <v>102.88163000000002</v>
      </c>
      <c r="Z25" s="343">
        <f t="shared" si="0"/>
        <v>0</v>
      </c>
      <c r="AA25" s="344">
        <f t="shared" si="1"/>
        <v>0</v>
      </c>
      <c r="AB25" s="345">
        <f>IF('Eff etab disc'!Y25="s","s",ROUND(Y25-SUM(V25:X25),4))</f>
        <v>0</v>
      </c>
    </row>
    <row r="26" spans="1:28" ht="15" thickBot="1" x14ac:dyDescent="0.4">
      <c r="A26" s="362" t="s">
        <v>52</v>
      </c>
      <c r="B26" s="321" t="s">
        <v>53</v>
      </c>
      <c r="C26" s="328" t="s">
        <v>35</v>
      </c>
      <c r="D26" s="322">
        <v>5.7116400000000009</v>
      </c>
      <c r="E26" s="322">
        <v>3.1811900000000004</v>
      </c>
      <c r="F26" s="322">
        <v>4.1559800000000005</v>
      </c>
      <c r="G26" s="322">
        <v>9.0797799999999995</v>
      </c>
      <c r="H26" s="322">
        <v>2.0687100000000003</v>
      </c>
      <c r="I26" s="322">
        <v>0</v>
      </c>
      <c r="J26" s="322">
        <v>6.9668899999999994</v>
      </c>
      <c r="K26" s="322">
        <v>5.2881600000000004</v>
      </c>
      <c r="L26" s="322">
        <v>9.854099999999999</v>
      </c>
      <c r="M26" s="322">
        <v>8.30959</v>
      </c>
      <c r="N26" s="322" t="s">
        <v>35</v>
      </c>
      <c r="O26" s="322" t="s">
        <v>35</v>
      </c>
      <c r="P26" s="329">
        <v>57.680140000000002</v>
      </c>
      <c r="Q26" s="328">
        <v>0</v>
      </c>
      <c r="R26" s="322">
        <v>0</v>
      </c>
      <c r="S26" s="322">
        <v>0</v>
      </c>
      <c r="T26" s="329">
        <v>0</v>
      </c>
      <c r="U26" s="341">
        <v>57.680120000000002</v>
      </c>
      <c r="V26" s="343">
        <v>5.0871399999999998</v>
      </c>
      <c r="W26" s="344">
        <v>14.873939999999999</v>
      </c>
      <c r="X26" s="344">
        <v>3.04237</v>
      </c>
      <c r="Y26" s="345">
        <v>23.003419999999998</v>
      </c>
      <c r="Z26" s="343">
        <f t="shared" si="0"/>
        <v>3.0640999999999998</v>
      </c>
      <c r="AA26" s="344">
        <f t="shared" si="1"/>
        <v>0</v>
      </c>
      <c r="AB26" s="345">
        <f>IF('Eff etab disc'!Y26="s","s",ROUND(Y26-SUM(V26:X26),4))</f>
        <v>0</v>
      </c>
    </row>
    <row r="27" spans="1:28" ht="15" thickBot="1" x14ac:dyDescent="0.4">
      <c r="A27" s="20" t="s">
        <v>54</v>
      </c>
      <c r="B27" s="321" t="s">
        <v>55</v>
      </c>
      <c r="C27" s="328">
        <v>0</v>
      </c>
      <c r="D27" s="322">
        <v>0</v>
      </c>
      <c r="E27" s="322">
        <v>0</v>
      </c>
      <c r="F27" s="322">
        <v>0</v>
      </c>
      <c r="G27" s="322">
        <v>0</v>
      </c>
      <c r="H27" s="322">
        <v>0</v>
      </c>
      <c r="I27" s="322">
        <v>0</v>
      </c>
      <c r="J27" s="322">
        <v>0</v>
      </c>
      <c r="K27" s="322">
        <v>0</v>
      </c>
      <c r="L27" s="322" t="s">
        <v>35</v>
      </c>
      <c r="M27" s="322" t="s">
        <v>35</v>
      </c>
      <c r="N27" s="322">
        <v>0</v>
      </c>
      <c r="O27" s="322">
        <v>0</v>
      </c>
      <c r="P27" s="329">
        <v>10.428220000000001</v>
      </c>
      <c r="Q27" s="328">
        <v>0</v>
      </c>
      <c r="R27" s="322">
        <v>0</v>
      </c>
      <c r="S27" s="322">
        <v>0</v>
      </c>
      <c r="T27" s="329">
        <v>0</v>
      </c>
      <c r="U27" s="341">
        <v>10.428220000000001</v>
      </c>
      <c r="V27" s="343" t="s">
        <v>35</v>
      </c>
      <c r="W27" s="344" t="s">
        <v>35</v>
      </c>
      <c r="X27" s="344">
        <v>1.0172700000000001</v>
      </c>
      <c r="Y27" s="345">
        <v>1.0228200000000001</v>
      </c>
      <c r="Z27" s="343">
        <f t="shared" si="0"/>
        <v>10.4282</v>
      </c>
      <c r="AA27" s="344">
        <f t="shared" si="1"/>
        <v>0</v>
      </c>
      <c r="AB27" s="345">
        <f>IF('Eff etab disc'!Y27="s","s",ROUND(Y27-SUM(V27:X27),4))</f>
        <v>5.4999999999999997E-3</v>
      </c>
    </row>
    <row r="28" spans="1:28" ht="15" thickBot="1" x14ac:dyDescent="0.4">
      <c r="A28" s="20"/>
      <c r="B28" s="321" t="s">
        <v>56</v>
      </c>
      <c r="C28" s="328" t="s">
        <v>35</v>
      </c>
      <c r="D28" s="322" t="s">
        <v>35</v>
      </c>
      <c r="E28" s="322">
        <v>15.085970000000001</v>
      </c>
      <c r="F28" s="322">
        <v>14.737609999999998</v>
      </c>
      <c r="G28" s="322">
        <v>3.9662600000000001</v>
      </c>
      <c r="H28" s="322">
        <v>18.255870000000002</v>
      </c>
      <c r="I28" s="322">
        <v>0</v>
      </c>
      <c r="J28" s="322">
        <v>0</v>
      </c>
      <c r="K28" s="322">
        <v>3.0368400000000002</v>
      </c>
      <c r="L28" s="322">
        <v>22.230839999999997</v>
      </c>
      <c r="M28" s="322">
        <v>12.882059999999999</v>
      </c>
      <c r="N28" s="322">
        <v>3.9345400000000006</v>
      </c>
      <c r="O28" s="322">
        <v>5.7006899999999989</v>
      </c>
      <c r="P28" s="329">
        <v>101.85185999999999</v>
      </c>
      <c r="Q28" s="328">
        <v>0</v>
      </c>
      <c r="R28" s="322">
        <v>0</v>
      </c>
      <c r="S28" s="322">
        <v>0</v>
      </c>
      <c r="T28" s="329">
        <v>0</v>
      </c>
      <c r="U28" s="341">
        <v>101.85184999999998</v>
      </c>
      <c r="V28" s="343">
        <v>9.0400299999999998</v>
      </c>
      <c r="W28" s="344">
        <v>12.827060000000001</v>
      </c>
      <c r="X28" s="344">
        <v>13.087209999999999</v>
      </c>
      <c r="Y28" s="345">
        <v>34.954300000000003</v>
      </c>
      <c r="Z28" s="343">
        <f t="shared" si="0"/>
        <v>2.0211999999999999</v>
      </c>
      <c r="AA28" s="344">
        <f t="shared" si="1"/>
        <v>0</v>
      </c>
      <c r="AB28" s="345">
        <f>IF('Eff etab disc'!Y28="s","s",ROUND(Y28-SUM(V28:X28),4))</f>
        <v>0</v>
      </c>
    </row>
    <row r="29" spans="1:28" ht="15" thickBot="1" x14ac:dyDescent="0.4">
      <c r="A29" s="20"/>
      <c r="B29" s="321" t="s">
        <v>57</v>
      </c>
      <c r="C29" s="328">
        <v>0</v>
      </c>
      <c r="D29" s="322">
        <v>14.674009999999999</v>
      </c>
      <c r="E29" s="322">
        <v>7.4115599999999997</v>
      </c>
      <c r="F29" s="322">
        <v>49.995910000000002</v>
      </c>
      <c r="G29" s="322">
        <v>23.907979999999998</v>
      </c>
      <c r="H29" s="322">
        <v>97.680250000000001</v>
      </c>
      <c r="I29" s="322">
        <v>0</v>
      </c>
      <c r="J29" s="322" t="s">
        <v>35</v>
      </c>
      <c r="K29" s="322">
        <v>0</v>
      </c>
      <c r="L29" s="322">
        <v>11.69097</v>
      </c>
      <c r="M29" s="322" t="s">
        <v>35</v>
      </c>
      <c r="N29" s="322">
        <v>0</v>
      </c>
      <c r="O29" s="322">
        <v>0</v>
      </c>
      <c r="P29" s="329">
        <v>211.29852000000002</v>
      </c>
      <c r="Q29" s="328">
        <v>0</v>
      </c>
      <c r="R29" s="322">
        <v>0</v>
      </c>
      <c r="S29" s="322">
        <v>0</v>
      </c>
      <c r="T29" s="329">
        <v>0</v>
      </c>
      <c r="U29" s="341">
        <v>211.29852000000002</v>
      </c>
      <c r="V29" s="343">
        <v>9.4925300000000004</v>
      </c>
      <c r="W29" s="344">
        <v>13.77359</v>
      </c>
      <c r="X29" s="344">
        <v>6.8865100000000012</v>
      </c>
      <c r="Y29" s="345">
        <v>30.152649999999998</v>
      </c>
      <c r="Z29" s="343">
        <f t="shared" si="0"/>
        <v>5.9378000000000002</v>
      </c>
      <c r="AA29" s="344">
        <f t="shared" si="1"/>
        <v>0</v>
      </c>
      <c r="AB29" s="345">
        <f>IF('Eff etab disc'!Y29="s","s",ROUND(Y29-SUM(V29:X29),4))</f>
        <v>0</v>
      </c>
    </row>
    <row r="30" spans="1:28" ht="15" thickBot="1" x14ac:dyDescent="0.4">
      <c r="A30" s="20"/>
      <c r="B30" s="321" t="s">
        <v>58</v>
      </c>
      <c r="C30" s="328">
        <v>0</v>
      </c>
      <c r="D30" s="322">
        <v>21.820820000000001</v>
      </c>
      <c r="E30" s="322">
        <v>21.687709999999999</v>
      </c>
      <c r="F30" s="322">
        <v>25.917569999999998</v>
      </c>
      <c r="G30" s="322">
        <v>19.812399999999997</v>
      </c>
      <c r="H30" s="322">
        <v>27.976939999999999</v>
      </c>
      <c r="I30" s="322">
        <v>0.53903000000000001</v>
      </c>
      <c r="J30" s="322">
        <v>15.192880000000001</v>
      </c>
      <c r="K30" s="322">
        <v>6.4717900000000004</v>
      </c>
      <c r="L30" s="322">
        <v>21.04391</v>
      </c>
      <c r="M30" s="322">
        <v>27.906490000000005</v>
      </c>
      <c r="N30" s="322">
        <v>3.8179699999999999</v>
      </c>
      <c r="O30" s="322">
        <v>5.2036199999999999</v>
      </c>
      <c r="P30" s="329">
        <v>197.39107000000001</v>
      </c>
      <c r="Q30" s="328">
        <v>65.294460000000001</v>
      </c>
      <c r="R30" s="322">
        <v>0</v>
      </c>
      <c r="S30" s="322">
        <v>0</v>
      </c>
      <c r="T30" s="329">
        <v>65.294460000000001</v>
      </c>
      <c r="U30" s="341">
        <v>262.68554999999998</v>
      </c>
      <c r="V30" s="343">
        <v>14.46725</v>
      </c>
      <c r="W30" s="344">
        <v>60.43139</v>
      </c>
      <c r="X30" s="344">
        <v>32.48771</v>
      </c>
      <c r="Y30" s="345">
        <v>107.38636</v>
      </c>
      <c r="Z30" s="343">
        <f t="shared" si="0"/>
        <v>-1E-4</v>
      </c>
      <c r="AA30" s="344">
        <f t="shared" si="1"/>
        <v>0</v>
      </c>
      <c r="AB30" s="345">
        <f>IF('Eff etab disc'!Y30="s","s",ROUND(Y30-SUM(V30:X30),4))</f>
        <v>0</v>
      </c>
    </row>
    <row r="31" spans="1:28" ht="15" thickBot="1" x14ac:dyDescent="0.4">
      <c r="A31" s="362"/>
      <c r="B31" s="321" t="s">
        <v>59</v>
      </c>
      <c r="C31" s="328">
        <v>0</v>
      </c>
      <c r="D31" s="322">
        <v>14.479989999999999</v>
      </c>
      <c r="E31" s="322">
        <v>25.953860000000006</v>
      </c>
      <c r="F31" s="322">
        <v>22.00703</v>
      </c>
      <c r="G31" s="322">
        <v>15.19477</v>
      </c>
      <c r="H31" s="322">
        <v>23.678280000000001</v>
      </c>
      <c r="I31" s="322" t="s">
        <v>35</v>
      </c>
      <c r="J31" s="322">
        <v>10.138400000000001</v>
      </c>
      <c r="K31" s="322" t="s">
        <v>35</v>
      </c>
      <c r="L31" s="322">
        <v>42.876609999999999</v>
      </c>
      <c r="M31" s="322">
        <v>22.653009999999995</v>
      </c>
      <c r="N31" s="322">
        <v>11.529649999999998</v>
      </c>
      <c r="O31" s="322">
        <v>0</v>
      </c>
      <c r="P31" s="329">
        <v>200.78596999999999</v>
      </c>
      <c r="Q31" s="328">
        <v>39.553620000000002</v>
      </c>
      <c r="R31" s="322">
        <v>0</v>
      </c>
      <c r="S31" s="322">
        <v>0</v>
      </c>
      <c r="T31" s="329">
        <v>39.553620000000002</v>
      </c>
      <c r="U31" s="341">
        <v>240.33961999999997</v>
      </c>
      <c r="V31" s="343">
        <v>19.918849999999999</v>
      </c>
      <c r="W31" s="344">
        <v>30.375439999999998</v>
      </c>
      <c r="X31" s="344">
        <v>13.173780000000001</v>
      </c>
      <c r="Y31" s="345">
        <v>63.468089999999997</v>
      </c>
      <c r="Z31" s="343">
        <f t="shared" si="0"/>
        <v>12.2744</v>
      </c>
      <c r="AA31" s="344">
        <f t="shared" si="1"/>
        <v>0</v>
      </c>
      <c r="AB31" s="345">
        <f>IF('Eff etab disc'!Y31="s","s",ROUND(Y31-SUM(V31:X31),4))</f>
        <v>0</v>
      </c>
    </row>
    <row r="32" spans="1:28" ht="15" thickBot="1" x14ac:dyDescent="0.4">
      <c r="A32" s="20" t="s">
        <v>60</v>
      </c>
      <c r="B32" s="321" t="s">
        <v>62</v>
      </c>
      <c r="C32" s="328">
        <v>0</v>
      </c>
      <c r="D32" s="322">
        <v>0</v>
      </c>
      <c r="E32" s="322">
        <v>0</v>
      </c>
      <c r="F32" s="322">
        <v>0</v>
      </c>
      <c r="G32" s="322">
        <v>0</v>
      </c>
      <c r="H32" s="322" t="s">
        <v>35</v>
      </c>
      <c r="I32" s="322">
        <v>0</v>
      </c>
      <c r="J32" s="322">
        <v>9.1931600000000007</v>
      </c>
      <c r="K32" s="322">
        <v>0</v>
      </c>
      <c r="L32" s="322" t="s">
        <v>35</v>
      </c>
      <c r="M32" s="322">
        <v>3.6355100000000005</v>
      </c>
      <c r="N32" s="322">
        <v>0</v>
      </c>
      <c r="O32" s="322">
        <v>0</v>
      </c>
      <c r="P32" s="329">
        <v>12.831770000000001</v>
      </c>
      <c r="Q32" s="328">
        <v>0</v>
      </c>
      <c r="R32" s="322">
        <v>0</v>
      </c>
      <c r="S32" s="322">
        <v>0</v>
      </c>
      <c r="T32" s="329">
        <v>0</v>
      </c>
      <c r="U32" s="341">
        <v>12.831770000000001</v>
      </c>
      <c r="V32" s="343" t="s">
        <v>35</v>
      </c>
      <c r="W32" s="344">
        <v>0</v>
      </c>
      <c r="X32" s="344">
        <v>0</v>
      </c>
      <c r="Y32" s="345" t="s">
        <v>35</v>
      </c>
      <c r="Z32" s="343">
        <f t="shared" si="0"/>
        <v>3.0999999999999999E-3</v>
      </c>
      <c r="AA32" s="344">
        <f t="shared" si="1"/>
        <v>0</v>
      </c>
      <c r="AB32" s="354" t="str">
        <f>IF('Eff etab disc'!Y32="s","s",ROUND(Y32-SUM(V32:X32),4))</f>
        <v>s</v>
      </c>
    </row>
    <row r="33" spans="1:28" ht="15" thickBot="1" x14ac:dyDescent="0.4">
      <c r="A33" s="362"/>
      <c r="B33" s="321" t="s">
        <v>61</v>
      </c>
      <c r="C33" s="328">
        <v>0</v>
      </c>
      <c r="D33" s="322">
        <v>23.668900000000001</v>
      </c>
      <c r="E33" s="322">
        <v>19.649639999999998</v>
      </c>
      <c r="F33" s="322">
        <v>32.163989999999998</v>
      </c>
      <c r="G33" s="322">
        <v>17.223980000000001</v>
      </c>
      <c r="H33" s="322">
        <v>38.778170000000003</v>
      </c>
      <c r="I33" s="322">
        <v>9.623009999999999</v>
      </c>
      <c r="J33" s="322">
        <v>39.870350000000002</v>
      </c>
      <c r="K33" s="322">
        <v>21.81683</v>
      </c>
      <c r="L33" s="322">
        <v>31.226620000000004</v>
      </c>
      <c r="M33" s="322">
        <v>26.130659999999999</v>
      </c>
      <c r="N33" s="322">
        <v>20.36703</v>
      </c>
      <c r="O33" s="322">
        <v>8.9143600000000003</v>
      </c>
      <c r="P33" s="329">
        <v>289.43362000000002</v>
      </c>
      <c r="Q33" s="328">
        <v>38.973080000000003</v>
      </c>
      <c r="R33" s="322">
        <v>0</v>
      </c>
      <c r="S33" s="322">
        <v>0.96630000000000005</v>
      </c>
      <c r="T33" s="329">
        <v>39.939370000000004</v>
      </c>
      <c r="U33" s="341">
        <v>329.37297999999998</v>
      </c>
      <c r="V33" s="343">
        <v>18.484360000000002</v>
      </c>
      <c r="W33" s="344">
        <v>59.714780000000005</v>
      </c>
      <c r="X33" s="344">
        <v>27.849979999999999</v>
      </c>
      <c r="Y33" s="345">
        <v>106.04913999999999</v>
      </c>
      <c r="Z33" s="343">
        <f t="shared" si="0"/>
        <v>1E-4</v>
      </c>
      <c r="AA33" s="344">
        <f t="shared" si="1"/>
        <v>0</v>
      </c>
      <c r="AB33" s="345">
        <f>IF('Eff etab disc'!Y33="s","s",ROUND(Y33-SUM(V33:X33),4))</f>
        <v>0</v>
      </c>
    </row>
    <row r="34" spans="1:28" ht="15" thickBot="1" x14ac:dyDescent="0.4">
      <c r="A34" s="20" t="s">
        <v>63</v>
      </c>
      <c r="B34" s="321" t="s">
        <v>64</v>
      </c>
      <c r="C34" s="328">
        <v>0</v>
      </c>
      <c r="D34" s="322">
        <v>0</v>
      </c>
      <c r="E34" s="322">
        <v>16.355119999999999</v>
      </c>
      <c r="F34" s="322">
        <v>0</v>
      </c>
      <c r="G34" s="322">
        <v>0</v>
      </c>
      <c r="H34" s="322">
        <v>1.2415499999999999</v>
      </c>
      <c r="I34" s="322">
        <v>0</v>
      </c>
      <c r="J34" s="322" t="s">
        <v>35</v>
      </c>
      <c r="K34" s="322">
        <v>13.929259999999999</v>
      </c>
      <c r="L34" s="322">
        <v>29.302489999999999</v>
      </c>
      <c r="M34" s="322">
        <v>67.574969999999993</v>
      </c>
      <c r="N34" s="322">
        <v>7.6538599999999999</v>
      </c>
      <c r="O34" s="322" t="s">
        <v>35</v>
      </c>
      <c r="P34" s="329">
        <v>137.92326</v>
      </c>
      <c r="Q34" s="328">
        <v>0</v>
      </c>
      <c r="R34" s="322">
        <v>0</v>
      </c>
      <c r="S34" s="322">
        <v>0</v>
      </c>
      <c r="T34" s="329">
        <v>0</v>
      </c>
      <c r="U34" s="341">
        <v>137.92326</v>
      </c>
      <c r="V34" s="343">
        <v>3.2009699999999999</v>
      </c>
      <c r="W34" s="344">
        <v>9.5459700000000005</v>
      </c>
      <c r="X34" s="344">
        <v>10.284000000000001</v>
      </c>
      <c r="Y34" s="345">
        <v>23.03096</v>
      </c>
      <c r="Z34" s="343">
        <f t="shared" si="0"/>
        <v>1.8660000000000001</v>
      </c>
      <c r="AA34" s="344">
        <f t="shared" si="1"/>
        <v>0</v>
      </c>
      <c r="AB34" s="345">
        <f>IF('Eff etab disc'!Y34="s","s",ROUND(Y34-SUM(V34:X34),4))</f>
        <v>0</v>
      </c>
    </row>
    <row r="35" spans="1:28" ht="15" thickBot="1" x14ac:dyDescent="0.4">
      <c r="A35" s="20"/>
      <c r="B35" s="321" t="s">
        <v>65</v>
      </c>
      <c r="C35" s="328">
        <v>0</v>
      </c>
      <c r="D35" s="322">
        <v>7.2984600000000004</v>
      </c>
      <c r="E35" s="322">
        <v>1.4383699999999999</v>
      </c>
      <c r="F35" s="322">
        <v>0</v>
      </c>
      <c r="G35" s="322">
        <v>0</v>
      </c>
      <c r="H35" s="322">
        <v>1.349E-2</v>
      </c>
      <c r="I35" s="322">
        <v>0</v>
      </c>
      <c r="J35" s="322">
        <v>0</v>
      </c>
      <c r="K35" s="322">
        <v>0</v>
      </c>
      <c r="L35" s="322">
        <v>0</v>
      </c>
      <c r="M35" s="322">
        <v>0</v>
      </c>
      <c r="N35" s="322">
        <v>0</v>
      </c>
      <c r="O35" s="322">
        <v>0</v>
      </c>
      <c r="P35" s="329">
        <v>8.7503100000000007</v>
      </c>
      <c r="Q35" s="328">
        <v>0</v>
      </c>
      <c r="R35" s="322">
        <v>0</v>
      </c>
      <c r="S35" s="322">
        <v>0</v>
      </c>
      <c r="T35" s="329">
        <v>0</v>
      </c>
      <c r="U35" s="341">
        <v>8.7503100000000007</v>
      </c>
      <c r="V35" s="343">
        <v>0</v>
      </c>
      <c r="W35" s="344">
        <v>4.1712600000000002</v>
      </c>
      <c r="X35" s="344">
        <v>0</v>
      </c>
      <c r="Y35" s="345">
        <v>4.1712600000000002</v>
      </c>
      <c r="Z35" s="343">
        <f t="shared" si="0"/>
        <v>0</v>
      </c>
      <c r="AA35" s="344">
        <f t="shared" si="1"/>
        <v>0</v>
      </c>
      <c r="AB35" s="345">
        <f>IF('Eff etab disc'!Y35="s","s",ROUND(Y35-SUM(V35:X35),4))</f>
        <v>0</v>
      </c>
    </row>
    <row r="36" spans="1:28" ht="15" thickBot="1" x14ac:dyDescent="0.4">
      <c r="A36" s="20"/>
      <c r="B36" s="321" t="s">
        <v>66</v>
      </c>
      <c r="C36" s="328">
        <v>9.8047300000000011</v>
      </c>
      <c r="D36" s="322">
        <v>16.559169999999998</v>
      </c>
      <c r="E36" s="322">
        <v>23.73517</v>
      </c>
      <c r="F36" s="322">
        <v>59.964370000000002</v>
      </c>
      <c r="G36" s="322">
        <v>27.609120000000001</v>
      </c>
      <c r="H36" s="322">
        <v>51.870829999999991</v>
      </c>
      <c r="I36" s="322">
        <v>11.515850000000002</v>
      </c>
      <c r="J36" s="322">
        <v>48.273839999999993</v>
      </c>
      <c r="K36" s="322">
        <v>29.115990000000004</v>
      </c>
      <c r="L36" s="322">
        <v>81.270219999999995</v>
      </c>
      <c r="M36" s="322">
        <v>45.959939999999996</v>
      </c>
      <c r="N36" s="322">
        <v>36.852470000000004</v>
      </c>
      <c r="O36" s="322">
        <v>19.500360000000001</v>
      </c>
      <c r="P36" s="329">
        <v>462.03206</v>
      </c>
      <c r="Q36" s="328">
        <v>62.120760000000004</v>
      </c>
      <c r="R36" s="322">
        <v>0</v>
      </c>
      <c r="S36" s="322">
        <v>4.2464699999999995</v>
      </c>
      <c r="T36" s="329">
        <v>66.36724000000001</v>
      </c>
      <c r="U36" s="341">
        <v>528.39931000000001</v>
      </c>
      <c r="V36" s="343">
        <v>19.777080000000002</v>
      </c>
      <c r="W36" s="344">
        <v>65.935180000000003</v>
      </c>
      <c r="X36" s="344">
        <v>37.424810000000001</v>
      </c>
      <c r="Y36" s="345">
        <v>123.13709</v>
      </c>
      <c r="Z36" s="343">
        <f t="shared" si="0"/>
        <v>0</v>
      </c>
      <c r="AA36" s="344">
        <f t="shared" si="1"/>
        <v>0</v>
      </c>
      <c r="AB36" s="345">
        <f>IF('Eff etab disc'!Y36="s","s",ROUND(Y36-SUM(V36:X36),4))</f>
        <v>0</v>
      </c>
    </row>
    <row r="37" spans="1:28" ht="15" thickBot="1" x14ac:dyDescent="0.4">
      <c r="A37" s="362"/>
      <c r="B37" s="321" t="s">
        <v>67</v>
      </c>
      <c r="C37" s="328">
        <v>0</v>
      </c>
      <c r="D37" s="322">
        <v>4.9503200000000005</v>
      </c>
      <c r="E37" s="322">
        <v>14.652579999999999</v>
      </c>
      <c r="F37" s="322">
        <v>7.7584900000000001</v>
      </c>
      <c r="G37" s="322">
        <v>3.16872</v>
      </c>
      <c r="H37" s="322">
        <v>19.434060000000002</v>
      </c>
      <c r="I37" s="322">
        <v>0</v>
      </c>
      <c r="J37" s="322">
        <v>3.2049600000000003</v>
      </c>
      <c r="K37" s="322">
        <v>12.70824</v>
      </c>
      <c r="L37" s="322">
        <v>15.99996</v>
      </c>
      <c r="M37" s="322">
        <v>29.892189999999999</v>
      </c>
      <c r="N37" s="322">
        <v>9.9823799999999991</v>
      </c>
      <c r="O37" s="322">
        <v>4.7933900000000005</v>
      </c>
      <c r="P37" s="329">
        <v>126.54528999999999</v>
      </c>
      <c r="Q37" s="328">
        <v>0</v>
      </c>
      <c r="R37" s="322">
        <v>0</v>
      </c>
      <c r="S37" s="322">
        <v>0</v>
      </c>
      <c r="T37" s="329">
        <v>0</v>
      </c>
      <c r="U37" s="341">
        <v>126.54528999999999</v>
      </c>
      <c r="V37" s="343">
        <v>9.3137500000000006</v>
      </c>
      <c r="W37" s="344">
        <v>17.311339999999998</v>
      </c>
      <c r="X37" s="344">
        <v>29.551439999999999</v>
      </c>
      <c r="Y37" s="345">
        <v>56.17653</v>
      </c>
      <c r="Z37" s="343">
        <f t="shared" si="0"/>
        <v>0</v>
      </c>
      <c r="AA37" s="344">
        <f t="shared" si="1"/>
        <v>0</v>
      </c>
      <c r="AB37" s="345">
        <f>IF('Eff etab disc'!Y37="s","s",ROUND(Y37-SUM(V37:X37),4))</f>
        <v>0</v>
      </c>
    </row>
    <row r="38" spans="1:28" ht="15" thickBot="1" x14ac:dyDescent="0.4">
      <c r="A38" s="362" t="s">
        <v>68</v>
      </c>
      <c r="B38" s="321" t="s">
        <v>69</v>
      </c>
      <c r="C38" s="328">
        <v>0</v>
      </c>
      <c r="D38" s="322">
        <v>20.394080000000002</v>
      </c>
      <c r="E38" s="322">
        <v>6.7581499999999997</v>
      </c>
      <c r="F38" s="322">
        <v>6.5335200000000011</v>
      </c>
      <c r="G38" s="322">
        <v>10.52388</v>
      </c>
      <c r="H38" s="322">
        <v>12.820240000000002</v>
      </c>
      <c r="I38" s="322">
        <v>0</v>
      </c>
      <c r="J38" s="322">
        <v>7.9729000000000001</v>
      </c>
      <c r="K38" s="322">
        <v>9.4258400000000009</v>
      </c>
      <c r="L38" s="322">
        <v>13.99569</v>
      </c>
      <c r="M38" s="322">
        <v>4.1248500000000003</v>
      </c>
      <c r="N38" s="322">
        <v>3.1954700000000003</v>
      </c>
      <c r="O38" s="322">
        <v>5.3005899999999997</v>
      </c>
      <c r="P38" s="329">
        <v>101.04519999999999</v>
      </c>
      <c r="Q38" s="328">
        <v>22.93168</v>
      </c>
      <c r="R38" s="322">
        <v>0</v>
      </c>
      <c r="S38" s="322">
        <v>0</v>
      </c>
      <c r="T38" s="329">
        <v>22.93168</v>
      </c>
      <c r="U38" s="341">
        <v>123.97686999999999</v>
      </c>
      <c r="V38" s="343" t="s">
        <v>35</v>
      </c>
      <c r="W38" s="344">
        <v>15.135110000000001</v>
      </c>
      <c r="X38" s="344" t="s">
        <v>35</v>
      </c>
      <c r="Y38" s="345">
        <v>20.463679999999997</v>
      </c>
      <c r="Z38" s="343">
        <f t="shared" si="0"/>
        <v>0</v>
      </c>
      <c r="AA38" s="344">
        <f t="shared" si="1"/>
        <v>0</v>
      </c>
      <c r="AB38" s="345">
        <f>IF('Eff etab disc'!Y38="s","s",ROUND(Y38-SUM(V38:X38),4))</f>
        <v>5.3285999999999998</v>
      </c>
    </row>
    <row r="39" spans="1:28" ht="15" thickBot="1" x14ac:dyDescent="0.4">
      <c r="A39" s="362" t="s">
        <v>70</v>
      </c>
      <c r="B39" s="321" t="s">
        <v>71</v>
      </c>
      <c r="C39" s="328">
        <v>0</v>
      </c>
      <c r="D39" s="322">
        <v>0.90688999999999997</v>
      </c>
      <c r="E39" s="322" t="s">
        <v>35</v>
      </c>
      <c r="F39" s="322">
        <v>2.1461600000000001</v>
      </c>
      <c r="G39" s="322">
        <v>5.3875400000000004</v>
      </c>
      <c r="H39" s="322">
        <v>1.0423500000000003</v>
      </c>
      <c r="I39" s="322">
        <v>0</v>
      </c>
      <c r="J39" s="322">
        <v>1.6072899999999999</v>
      </c>
      <c r="K39" s="322" t="s">
        <v>35</v>
      </c>
      <c r="L39" s="322">
        <v>0.86902999999999997</v>
      </c>
      <c r="M39" s="322">
        <v>7.835049999999999</v>
      </c>
      <c r="N39" s="322">
        <v>0</v>
      </c>
      <c r="O39" s="322" t="s">
        <v>35</v>
      </c>
      <c r="P39" s="329">
        <v>20.796709999999997</v>
      </c>
      <c r="Q39" s="328">
        <v>0</v>
      </c>
      <c r="R39" s="322">
        <v>0</v>
      </c>
      <c r="S39" s="322">
        <v>0</v>
      </c>
      <c r="T39" s="329">
        <v>0</v>
      </c>
      <c r="U39" s="341">
        <v>20.796709999999997</v>
      </c>
      <c r="V39" s="343">
        <v>3.8599500000000004</v>
      </c>
      <c r="W39" s="344">
        <v>6.6253900000000003</v>
      </c>
      <c r="X39" s="344">
        <v>4.7872500000000002</v>
      </c>
      <c r="Y39" s="345">
        <v>15.272599999999999</v>
      </c>
      <c r="Z39" s="343">
        <f t="shared" si="0"/>
        <v>1.0024</v>
      </c>
      <c r="AA39" s="344">
        <f t="shared" si="1"/>
        <v>0</v>
      </c>
      <c r="AB39" s="345">
        <f>IF('Eff etab disc'!Y39="s","s",ROUND(Y39-SUM(V39:X39),4))</f>
        <v>0</v>
      </c>
    </row>
    <row r="40" spans="1:28" ht="15" thickBot="1" x14ac:dyDescent="0.4">
      <c r="A40" s="362" t="s">
        <v>72</v>
      </c>
      <c r="B40" s="321" t="s">
        <v>73</v>
      </c>
      <c r="C40" s="328" t="s">
        <v>35</v>
      </c>
      <c r="D40" s="322">
        <v>6.7310600000000012</v>
      </c>
      <c r="E40" s="322">
        <v>10.335179999999999</v>
      </c>
      <c r="F40" s="322">
        <v>15.022869999999998</v>
      </c>
      <c r="G40" s="322">
        <v>12.68479</v>
      </c>
      <c r="H40" s="322">
        <v>10.98499</v>
      </c>
      <c r="I40" s="322" t="s">
        <v>35</v>
      </c>
      <c r="J40" s="322">
        <v>19.448619999999998</v>
      </c>
      <c r="K40" s="322">
        <v>3.0382500000000001</v>
      </c>
      <c r="L40" s="322">
        <v>20.107450000000007</v>
      </c>
      <c r="M40" s="322">
        <v>11.51681</v>
      </c>
      <c r="N40" s="322" t="s">
        <v>35</v>
      </c>
      <c r="O40" s="322">
        <v>3.6134200000000001</v>
      </c>
      <c r="P40" s="329">
        <v>113.86274000000002</v>
      </c>
      <c r="Q40" s="328">
        <v>5.3699000000000003</v>
      </c>
      <c r="R40" s="322">
        <v>0</v>
      </c>
      <c r="S40" s="322">
        <v>0</v>
      </c>
      <c r="T40" s="329">
        <v>5.3699000000000003</v>
      </c>
      <c r="U40" s="341">
        <v>119.23266000000001</v>
      </c>
      <c r="V40" s="343">
        <v>4.4507999999999992</v>
      </c>
      <c r="W40" s="344">
        <v>21.815269999999998</v>
      </c>
      <c r="X40" s="344">
        <v>14.590719999999997</v>
      </c>
      <c r="Y40" s="345">
        <v>40.856780000000001</v>
      </c>
      <c r="Z40" s="343">
        <f t="shared" si="0"/>
        <v>0.37930000000000003</v>
      </c>
      <c r="AA40" s="344">
        <f t="shared" si="1"/>
        <v>0</v>
      </c>
      <c r="AB40" s="345">
        <f>IF('Eff etab disc'!Y40="s","s",ROUND(Y40-SUM(V40:X40),4))</f>
        <v>0</v>
      </c>
    </row>
    <row r="41" spans="1:28" ht="15" thickBot="1" x14ac:dyDescent="0.4">
      <c r="A41" s="20" t="s">
        <v>74</v>
      </c>
      <c r="B41" s="321" t="s">
        <v>75</v>
      </c>
      <c r="C41" s="328">
        <v>0</v>
      </c>
      <c r="D41" s="322">
        <v>0</v>
      </c>
      <c r="E41" s="322" t="s">
        <v>35</v>
      </c>
      <c r="F41" s="322" t="s">
        <v>35</v>
      </c>
      <c r="G41" s="322">
        <v>0</v>
      </c>
      <c r="H41" s="322">
        <v>0</v>
      </c>
      <c r="I41" s="322">
        <v>0</v>
      </c>
      <c r="J41" s="322">
        <v>0</v>
      </c>
      <c r="K41" s="322">
        <v>11.364530000000002</v>
      </c>
      <c r="L41" s="322">
        <v>1.9860500000000001</v>
      </c>
      <c r="M41" s="322">
        <v>22.660910000000001</v>
      </c>
      <c r="N41" s="322">
        <v>0</v>
      </c>
      <c r="O41" s="322">
        <v>0</v>
      </c>
      <c r="P41" s="329">
        <v>38.689479999999996</v>
      </c>
      <c r="Q41" s="328">
        <v>0</v>
      </c>
      <c r="R41" s="322">
        <v>0</v>
      </c>
      <c r="S41" s="322">
        <v>0</v>
      </c>
      <c r="T41" s="329">
        <v>0</v>
      </c>
      <c r="U41" s="341">
        <v>38.689479999999996</v>
      </c>
      <c r="V41" s="343" t="s">
        <v>35</v>
      </c>
      <c r="W41" s="344">
        <v>7.9483699999999997</v>
      </c>
      <c r="X41" s="344" t="s">
        <v>35</v>
      </c>
      <c r="Y41" s="345">
        <v>9.9404299999999992</v>
      </c>
      <c r="Z41" s="343">
        <f t="shared" si="0"/>
        <v>2.6779999999999999</v>
      </c>
      <c r="AA41" s="344">
        <f t="shared" si="1"/>
        <v>0</v>
      </c>
      <c r="AB41" s="345">
        <f>IF('Eff etab disc'!Y41="s","s",ROUND(Y41-SUM(V41:X41),4))</f>
        <v>1.9921</v>
      </c>
    </row>
    <row r="42" spans="1:28" ht="15" thickBot="1" x14ac:dyDescent="0.4">
      <c r="A42" s="20"/>
      <c r="B42" s="321" t="s">
        <v>82</v>
      </c>
      <c r="C42" s="328">
        <v>0</v>
      </c>
      <c r="D42" s="322">
        <v>0</v>
      </c>
      <c r="E42" s="322">
        <v>0</v>
      </c>
      <c r="F42" s="322">
        <v>0</v>
      </c>
      <c r="G42" s="322">
        <v>0</v>
      </c>
      <c r="H42" s="322">
        <v>0</v>
      </c>
      <c r="I42" s="322">
        <v>0</v>
      </c>
      <c r="J42" s="322">
        <v>0</v>
      </c>
      <c r="K42" s="322">
        <v>2.0726400000000003</v>
      </c>
      <c r="L42" s="322">
        <v>0</v>
      </c>
      <c r="M42" s="322">
        <v>8.4985199999999992</v>
      </c>
      <c r="N42" s="322">
        <v>0</v>
      </c>
      <c r="O42" s="322">
        <v>0</v>
      </c>
      <c r="P42" s="329">
        <v>10.571159999999999</v>
      </c>
      <c r="Q42" s="328">
        <v>0</v>
      </c>
      <c r="R42" s="322">
        <v>0</v>
      </c>
      <c r="S42" s="322">
        <v>0</v>
      </c>
      <c r="T42" s="329">
        <v>0</v>
      </c>
      <c r="U42" s="341">
        <v>10.571159999999999</v>
      </c>
      <c r="V42" s="343">
        <v>0</v>
      </c>
      <c r="W42" s="344">
        <v>0</v>
      </c>
      <c r="X42" s="344" t="s">
        <v>35</v>
      </c>
      <c r="Y42" s="345" t="s">
        <v>35</v>
      </c>
      <c r="Z42" s="343">
        <f t="shared" si="0"/>
        <v>0</v>
      </c>
      <c r="AA42" s="344">
        <f t="shared" si="1"/>
        <v>0</v>
      </c>
      <c r="AB42" s="354" t="str">
        <f>IF('Eff etab disc'!Y42="s","s",ROUND(Y42-SUM(V42:X42),4))</f>
        <v>s</v>
      </c>
    </row>
    <row r="43" spans="1:28" ht="15" thickBot="1" x14ac:dyDescent="0.4">
      <c r="A43" s="20"/>
      <c r="B43" s="321" t="s">
        <v>76</v>
      </c>
      <c r="C43" s="328">
        <v>0</v>
      </c>
      <c r="D43" s="322">
        <v>0</v>
      </c>
      <c r="E43" s="322">
        <v>0</v>
      </c>
      <c r="F43" s="322">
        <v>0</v>
      </c>
      <c r="G43" s="322" t="s">
        <v>35</v>
      </c>
      <c r="H43" s="322">
        <v>0</v>
      </c>
      <c r="I43" s="322">
        <v>0</v>
      </c>
      <c r="J43" s="322">
        <v>0</v>
      </c>
      <c r="K43" s="322" t="s">
        <v>35</v>
      </c>
      <c r="L43" s="322">
        <v>4.7761799999999992</v>
      </c>
      <c r="M43" s="322">
        <v>12.07039</v>
      </c>
      <c r="N43" s="322">
        <v>0</v>
      </c>
      <c r="O43" s="322">
        <v>0</v>
      </c>
      <c r="P43" s="329">
        <v>19.098260000000003</v>
      </c>
      <c r="Q43" s="328">
        <v>0</v>
      </c>
      <c r="R43" s="322">
        <v>0</v>
      </c>
      <c r="S43" s="322">
        <v>0</v>
      </c>
      <c r="T43" s="329">
        <v>0</v>
      </c>
      <c r="U43" s="341">
        <v>19.098260000000003</v>
      </c>
      <c r="V43" s="343">
        <v>0</v>
      </c>
      <c r="W43" s="344">
        <v>0</v>
      </c>
      <c r="X43" s="344">
        <v>4.6500000000000004</v>
      </c>
      <c r="Y43" s="345">
        <v>4.6500000000000004</v>
      </c>
      <c r="Z43" s="343">
        <f t="shared" si="0"/>
        <v>2.2517</v>
      </c>
      <c r="AA43" s="344">
        <f t="shared" si="1"/>
        <v>0</v>
      </c>
      <c r="AB43" s="345">
        <f>IF('Eff etab disc'!Y43="s","s",ROUND(Y43-SUM(V43:X43),4))</f>
        <v>0</v>
      </c>
    </row>
    <row r="44" spans="1:28" ht="15" thickBot="1" x14ac:dyDescent="0.4">
      <c r="A44" s="20"/>
      <c r="B44" s="321" t="s">
        <v>77</v>
      </c>
      <c r="C44" s="328">
        <v>0</v>
      </c>
      <c r="D44" s="322">
        <v>3.4868500000000004</v>
      </c>
      <c r="E44" s="322">
        <v>2.79698</v>
      </c>
      <c r="F44" s="322" t="s">
        <v>35</v>
      </c>
      <c r="G44" s="322">
        <v>0</v>
      </c>
      <c r="H44" s="322" t="s">
        <v>35</v>
      </c>
      <c r="I44" s="322">
        <v>0</v>
      </c>
      <c r="J44" s="322">
        <v>0</v>
      </c>
      <c r="K44" s="322">
        <v>0</v>
      </c>
      <c r="L44" s="322">
        <v>0</v>
      </c>
      <c r="M44" s="322">
        <v>0</v>
      </c>
      <c r="N44" s="322">
        <v>0</v>
      </c>
      <c r="O44" s="322">
        <v>0</v>
      </c>
      <c r="P44" s="329">
        <v>7.3188399999999989</v>
      </c>
      <c r="Q44" s="328">
        <v>0</v>
      </c>
      <c r="R44" s="322">
        <v>0</v>
      </c>
      <c r="S44" s="322">
        <v>0</v>
      </c>
      <c r="T44" s="329">
        <v>0</v>
      </c>
      <c r="U44" s="341">
        <v>7.3188399999999989</v>
      </c>
      <c r="V44" s="343" t="s">
        <v>35</v>
      </c>
      <c r="W44" s="344" t="s">
        <v>35</v>
      </c>
      <c r="X44" s="344">
        <v>0</v>
      </c>
      <c r="Y44" s="345" t="s">
        <v>35</v>
      </c>
      <c r="Z44" s="343">
        <f t="shared" si="0"/>
        <v>1.0349999999999999</v>
      </c>
      <c r="AA44" s="344">
        <f t="shared" si="1"/>
        <v>0</v>
      </c>
      <c r="AB44" s="354" t="str">
        <f>IF('Eff etab disc'!Y44="s","s",ROUND(Y44-SUM(V44:X44),4))</f>
        <v>s</v>
      </c>
    </row>
    <row r="45" spans="1:28" ht="15" thickBot="1" x14ac:dyDescent="0.4">
      <c r="A45" s="20"/>
      <c r="B45" s="321" t="s">
        <v>79</v>
      </c>
      <c r="C45" s="328">
        <v>0</v>
      </c>
      <c r="D45" s="322">
        <v>6.2794899999999991</v>
      </c>
      <c r="E45" s="322">
        <v>8.9982100000000003</v>
      </c>
      <c r="F45" s="322">
        <v>20.29805</v>
      </c>
      <c r="G45" s="322">
        <v>6.4618599999999997</v>
      </c>
      <c r="H45" s="322">
        <v>17.154229999999998</v>
      </c>
      <c r="I45" s="322">
        <v>0</v>
      </c>
      <c r="J45" s="322">
        <v>6.08317</v>
      </c>
      <c r="K45" s="322">
        <v>9.0788100000000007</v>
      </c>
      <c r="L45" s="322">
        <v>20.544020000000003</v>
      </c>
      <c r="M45" s="322">
        <v>30.823850000000004</v>
      </c>
      <c r="N45" s="322" t="s">
        <v>35</v>
      </c>
      <c r="O45" s="322" t="s">
        <v>35</v>
      </c>
      <c r="P45" s="329">
        <v>128.99431999999999</v>
      </c>
      <c r="Q45" s="328">
        <v>0</v>
      </c>
      <c r="R45" s="322">
        <v>0</v>
      </c>
      <c r="S45" s="322">
        <v>0</v>
      </c>
      <c r="T45" s="329">
        <v>0</v>
      </c>
      <c r="U45" s="341">
        <v>128.99431999999999</v>
      </c>
      <c r="V45" s="343">
        <v>14.13958</v>
      </c>
      <c r="W45" s="344">
        <v>25.191330000000004</v>
      </c>
      <c r="X45" s="344">
        <v>25.75863</v>
      </c>
      <c r="Y45" s="345">
        <v>65.089539999999985</v>
      </c>
      <c r="Z45" s="343">
        <f t="shared" si="0"/>
        <v>3.2726000000000002</v>
      </c>
      <c r="AA45" s="344">
        <f t="shared" si="1"/>
        <v>0</v>
      </c>
      <c r="AB45" s="345">
        <f>IF('Eff etab disc'!Y45="s","s",ROUND(Y45-SUM(V45:X45),4))</f>
        <v>0</v>
      </c>
    </row>
    <row r="46" spans="1:28" ht="15" thickBot="1" x14ac:dyDescent="0.4">
      <c r="A46" s="20"/>
      <c r="B46" s="321" t="s">
        <v>80</v>
      </c>
      <c r="C46" s="328">
        <v>0</v>
      </c>
      <c r="D46" s="322">
        <v>34.358640000000001</v>
      </c>
      <c r="E46" s="322">
        <v>48.373450000000005</v>
      </c>
      <c r="F46" s="322">
        <v>72.415030000000002</v>
      </c>
      <c r="G46" s="322">
        <v>51.594540000000002</v>
      </c>
      <c r="H46" s="322">
        <v>104.62609</v>
      </c>
      <c r="I46" s="322">
        <v>29.701479999999997</v>
      </c>
      <c r="J46" s="322">
        <v>80.118219999999994</v>
      </c>
      <c r="K46" s="322">
        <v>37.164960000000008</v>
      </c>
      <c r="L46" s="322">
        <v>99.447929999999999</v>
      </c>
      <c r="M46" s="322">
        <v>67.737459999999999</v>
      </c>
      <c r="N46" s="322">
        <v>37.289429999999996</v>
      </c>
      <c r="O46" s="322">
        <v>19.23864</v>
      </c>
      <c r="P46" s="329">
        <v>682.06589999999994</v>
      </c>
      <c r="Q46" s="328">
        <v>90.832660000000004</v>
      </c>
      <c r="R46" s="322">
        <v>5.1599599999999999</v>
      </c>
      <c r="S46" s="322">
        <v>6.9851200000000002</v>
      </c>
      <c r="T46" s="329">
        <v>102.97772000000001</v>
      </c>
      <c r="U46" s="341">
        <v>785.04362999999989</v>
      </c>
      <c r="V46" s="343">
        <v>27.99812</v>
      </c>
      <c r="W46" s="344">
        <v>109.64783</v>
      </c>
      <c r="X46" s="344">
        <v>27.175189999999997</v>
      </c>
      <c r="Y46" s="345">
        <v>164.82114999999999</v>
      </c>
      <c r="Z46" s="343">
        <f t="shared" si="0"/>
        <v>0</v>
      </c>
      <c r="AA46" s="344">
        <f t="shared" si="1"/>
        <v>0</v>
      </c>
      <c r="AB46" s="345">
        <f>IF('Eff etab disc'!Y46="s","s",ROUND(Y46-SUM(V46:X46),4))</f>
        <v>0</v>
      </c>
    </row>
    <row r="47" spans="1:28" ht="15" thickBot="1" x14ac:dyDescent="0.4">
      <c r="A47" s="20"/>
      <c r="B47" s="321" t="s">
        <v>81</v>
      </c>
      <c r="C47" s="328">
        <v>0</v>
      </c>
      <c r="D47" s="322">
        <v>5.0066900000000008</v>
      </c>
      <c r="E47" s="322">
        <v>13.985750000000001</v>
      </c>
      <c r="F47" s="322">
        <v>15.430339999999999</v>
      </c>
      <c r="G47" s="322" t="s">
        <v>35</v>
      </c>
      <c r="H47" s="322">
        <v>14.67234</v>
      </c>
      <c r="I47" s="322" t="s">
        <v>35</v>
      </c>
      <c r="J47" s="322">
        <v>15.6677</v>
      </c>
      <c r="K47" s="322">
        <v>6.8440200000000004</v>
      </c>
      <c r="L47" s="322">
        <v>27.208750000000002</v>
      </c>
      <c r="M47" s="322">
        <v>16.545300000000001</v>
      </c>
      <c r="N47" s="322">
        <v>7.7310799999999986</v>
      </c>
      <c r="O47" s="322">
        <v>6.5794200000000016</v>
      </c>
      <c r="P47" s="329">
        <v>131.03003000000001</v>
      </c>
      <c r="Q47" s="328">
        <v>0</v>
      </c>
      <c r="R47" s="322">
        <v>0</v>
      </c>
      <c r="S47" s="322">
        <v>0</v>
      </c>
      <c r="T47" s="329">
        <v>0</v>
      </c>
      <c r="U47" s="341">
        <v>131.03003000000001</v>
      </c>
      <c r="V47" s="343">
        <v>8.9471999999999987</v>
      </c>
      <c r="W47" s="344">
        <v>15.508630000000002</v>
      </c>
      <c r="X47" s="344">
        <v>4.0971799999999998</v>
      </c>
      <c r="Y47" s="345">
        <v>28.55301</v>
      </c>
      <c r="Z47" s="343">
        <f t="shared" si="0"/>
        <v>1.3586</v>
      </c>
      <c r="AA47" s="344">
        <f t="shared" si="1"/>
        <v>0</v>
      </c>
      <c r="AB47" s="345">
        <f>IF('Eff etab disc'!Y47="s","s",ROUND(Y47-SUM(V47:X47),4))</f>
        <v>0</v>
      </c>
    </row>
    <row r="48" spans="1:28" ht="15" thickBot="1" x14ac:dyDescent="0.4">
      <c r="A48" s="362"/>
      <c r="B48" s="321" t="s">
        <v>78</v>
      </c>
      <c r="C48" s="328">
        <v>0</v>
      </c>
      <c r="D48" s="322">
        <v>8.7105800000000002</v>
      </c>
      <c r="E48" s="322">
        <v>14.469110000000001</v>
      </c>
      <c r="F48" s="322">
        <v>14.741700000000002</v>
      </c>
      <c r="G48" s="322">
        <v>7.4740299999999991</v>
      </c>
      <c r="H48" s="322">
        <v>7.7593300000000003</v>
      </c>
      <c r="I48" s="322">
        <v>0</v>
      </c>
      <c r="J48" s="322" t="s">
        <v>35</v>
      </c>
      <c r="K48" s="322">
        <v>3.05098</v>
      </c>
      <c r="L48" s="322">
        <v>24.146719999999998</v>
      </c>
      <c r="M48" s="322">
        <v>53.135040000000004</v>
      </c>
      <c r="N48" s="322" t="s">
        <v>35</v>
      </c>
      <c r="O48" s="322">
        <v>0</v>
      </c>
      <c r="P48" s="329">
        <v>134.51089999999999</v>
      </c>
      <c r="Q48" s="328">
        <v>0</v>
      </c>
      <c r="R48" s="322">
        <v>0</v>
      </c>
      <c r="S48" s="322">
        <v>0</v>
      </c>
      <c r="T48" s="329">
        <v>0</v>
      </c>
      <c r="U48" s="341">
        <v>134.51089999999999</v>
      </c>
      <c r="V48" s="343">
        <v>17.545660000000002</v>
      </c>
      <c r="W48" s="344">
        <v>21.078830000000004</v>
      </c>
      <c r="X48" s="344">
        <v>17.547409999999999</v>
      </c>
      <c r="Y48" s="345">
        <v>56.171890000000005</v>
      </c>
      <c r="Z48" s="343">
        <f t="shared" si="0"/>
        <v>1.0234000000000001</v>
      </c>
      <c r="AA48" s="344">
        <f t="shared" si="1"/>
        <v>0</v>
      </c>
      <c r="AB48" s="345">
        <f>IF('Eff etab disc'!Y48="s","s",ROUND(Y48-SUM(V48:X48),4))</f>
        <v>0</v>
      </c>
    </row>
    <row r="49" spans="1:28" ht="15" thickBot="1" x14ac:dyDescent="0.4">
      <c r="A49" s="362" t="s">
        <v>83</v>
      </c>
      <c r="B49" s="321" t="s">
        <v>84</v>
      </c>
      <c r="C49" s="328">
        <v>0</v>
      </c>
      <c r="D49" s="322">
        <v>15.111460000000001</v>
      </c>
      <c r="E49" s="322">
        <v>8.9363400000000013</v>
      </c>
      <c r="F49" s="322">
        <v>21.554549999999999</v>
      </c>
      <c r="G49" s="322">
        <v>12.701139999999999</v>
      </c>
      <c r="H49" s="322">
        <v>9.7162999999999986</v>
      </c>
      <c r="I49" s="322">
        <v>10.012869999999999</v>
      </c>
      <c r="J49" s="322">
        <v>16.129540000000002</v>
      </c>
      <c r="K49" s="322">
        <v>12.607909999999999</v>
      </c>
      <c r="L49" s="322">
        <v>15.918880000000001</v>
      </c>
      <c r="M49" s="322">
        <v>40.437719999999999</v>
      </c>
      <c r="N49" s="322" t="s">
        <v>35</v>
      </c>
      <c r="O49" s="322" t="s">
        <v>35</v>
      </c>
      <c r="P49" s="329">
        <v>171.76889999999997</v>
      </c>
      <c r="Q49" s="328">
        <v>31.304950000000002</v>
      </c>
      <c r="R49" s="322">
        <v>0</v>
      </c>
      <c r="S49" s="322">
        <v>1</v>
      </c>
      <c r="T49" s="329">
        <v>32.304960000000001</v>
      </c>
      <c r="U49" s="341">
        <v>204.07388</v>
      </c>
      <c r="V49" s="343">
        <v>10.885389999999999</v>
      </c>
      <c r="W49" s="344">
        <v>23.820399999999999</v>
      </c>
      <c r="X49" s="344">
        <v>24.926960000000001</v>
      </c>
      <c r="Y49" s="345">
        <v>59.632739999999998</v>
      </c>
      <c r="Z49" s="343">
        <f t="shared" si="0"/>
        <v>8.6422000000000008</v>
      </c>
      <c r="AA49" s="344">
        <f t="shared" si="1"/>
        <v>0</v>
      </c>
      <c r="AB49" s="345">
        <f>IF('Eff etab disc'!Y49="s","s",ROUND(Y49-SUM(V49:X49),4))</f>
        <v>0</v>
      </c>
    </row>
    <row r="50" spans="1:28" ht="15" thickBot="1" x14ac:dyDescent="0.4">
      <c r="A50" s="20" t="s">
        <v>85</v>
      </c>
      <c r="B50" s="321" t="s">
        <v>86</v>
      </c>
      <c r="C50" s="328">
        <v>0</v>
      </c>
      <c r="D50" s="322">
        <v>0</v>
      </c>
      <c r="E50" s="322" t="s">
        <v>35</v>
      </c>
      <c r="F50" s="322">
        <v>0</v>
      </c>
      <c r="G50" s="322">
        <v>0</v>
      </c>
      <c r="H50" s="322" t="s">
        <v>35</v>
      </c>
      <c r="I50" s="322">
        <v>0</v>
      </c>
      <c r="J50" s="322">
        <v>0</v>
      </c>
      <c r="K50" s="322">
        <v>2.0697900000000002</v>
      </c>
      <c r="L50" s="322">
        <v>6.9236000000000013</v>
      </c>
      <c r="M50" s="322">
        <v>18.308900000000001</v>
      </c>
      <c r="N50" s="322">
        <v>1.4854699999999998</v>
      </c>
      <c r="O50" s="322">
        <v>0</v>
      </c>
      <c r="P50" s="329">
        <v>30.789180000000002</v>
      </c>
      <c r="Q50" s="328">
        <v>0</v>
      </c>
      <c r="R50" s="322">
        <v>0</v>
      </c>
      <c r="S50" s="322">
        <v>0</v>
      </c>
      <c r="T50" s="329">
        <v>0</v>
      </c>
      <c r="U50" s="341">
        <v>30.789180000000002</v>
      </c>
      <c r="V50" s="343" t="s">
        <v>35</v>
      </c>
      <c r="W50" s="344" t="s">
        <v>35</v>
      </c>
      <c r="X50" s="344">
        <v>15.59069</v>
      </c>
      <c r="Y50" s="345">
        <v>21.884080000000001</v>
      </c>
      <c r="Z50" s="343">
        <f t="shared" si="0"/>
        <v>2.0013999999999998</v>
      </c>
      <c r="AA50" s="344">
        <f t="shared" si="1"/>
        <v>0</v>
      </c>
      <c r="AB50" s="345">
        <f>IF('Eff etab disc'!Y50="s","s",ROUND(Y50-SUM(V50:X50),4))</f>
        <v>6.2934000000000001</v>
      </c>
    </row>
    <row r="51" spans="1:28" ht="15" thickBot="1" x14ac:dyDescent="0.4">
      <c r="A51" s="20"/>
      <c r="B51" s="321" t="s">
        <v>93</v>
      </c>
      <c r="C51" s="328">
        <v>0</v>
      </c>
      <c r="D51" s="322">
        <v>0</v>
      </c>
      <c r="E51" s="322">
        <v>0</v>
      </c>
      <c r="F51" s="322">
        <v>0</v>
      </c>
      <c r="G51" s="322" t="s">
        <v>35</v>
      </c>
      <c r="H51" s="322" t="s">
        <v>35</v>
      </c>
      <c r="I51" s="322">
        <v>0</v>
      </c>
      <c r="J51" s="322">
        <v>0</v>
      </c>
      <c r="K51" s="322">
        <v>0</v>
      </c>
      <c r="L51" s="322">
        <v>0</v>
      </c>
      <c r="M51" s="322">
        <v>0</v>
      </c>
      <c r="N51" s="322">
        <v>0</v>
      </c>
      <c r="O51" s="322">
        <v>0</v>
      </c>
      <c r="P51" s="329">
        <v>6.2159900000000006</v>
      </c>
      <c r="Q51" s="328">
        <v>0</v>
      </c>
      <c r="R51" s="322">
        <v>0</v>
      </c>
      <c r="S51" s="322">
        <v>0</v>
      </c>
      <c r="T51" s="329">
        <v>0</v>
      </c>
      <c r="U51" s="341">
        <v>6.2159900000000006</v>
      </c>
      <c r="V51" s="343">
        <v>0</v>
      </c>
      <c r="W51" s="344">
        <v>0</v>
      </c>
      <c r="X51" s="344">
        <v>0</v>
      </c>
      <c r="Y51" s="345">
        <v>0</v>
      </c>
      <c r="Z51" s="343">
        <f t="shared" si="0"/>
        <v>6.2160000000000002</v>
      </c>
      <c r="AA51" s="344">
        <f t="shared" si="1"/>
        <v>0</v>
      </c>
      <c r="AB51" s="345">
        <f>IF('Eff etab disc'!Y51="s","s",ROUND(Y51-SUM(V51:X51),4))</f>
        <v>0</v>
      </c>
    </row>
    <row r="52" spans="1:28" ht="15" thickBot="1" x14ac:dyDescent="0.4">
      <c r="A52" s="20"/>
      <c r="B52" s="321" t="s">
        <v>94</v>
      </c>
      <c r="C52" s="328">
        <v>0</v>
      </c>
      <c r="D52" s="322" t="s">
        <v>35</v>
      </c>
      <c r="E52" s="322">
        <v>1.0083600000000001</v>
      </c>
      <c r="F52" s="322">
        <v>14.066629999999996</v>
      </c>
      <c r="G52" s="322">
        <v>3.65977</v>
      </c>
      <c r="H52" s="322">
        <v>11.611130000000001</v>
      </c>
      <c r="I52" s="322">
        <v>0</v>
      </c>
      <c r="J52" s="322">
        <v>5.5859399999999999</v>
      </c>
      <c r="K52" s="322">
        <v>3.2058300000000002</v>
      </c>
      <c r="L52" s="322">
        <v>3.1493599999999993</v>
      </c>
      <c r="M52" s="322" t="s">
        <v>35</v>
      </c>
      <c r="N52" s="322">
        <v>6.7365500000000003</v>
      </c>
      <c r="O52" s="322">
        <v>1.05261</v>
      </c>
      <c r="P52" s="329">
        <v>50.967659999999988</v>
      </c>
      <c r="Q52" s="328">
        <v>0</v>
      </c>
      <c r="R52" s="322">
        <v>0</v>
      </c>
      <c r="S52" s="322">
        <v>0</v>
      </c>
      <c r="T52" s="329">
        <v>0</v>
      </c>
      <c r="U52" s="341">
        <v>50.967659999999988</v>
      </c>
      <c r="V52" s="343" t="s">
        <v>35</v>
      </c>
      <c r="W52" s="344">
        <v>2.2589999999999999</v>
      </c>
      <c r="X52" s="344" t="s">
        <v>35</v>
      </c>
      <c r="Y52" s="345">
        <v>5.3497900000000005</v>
      </c>
      <c r="Z52" s="343">
        <f t="shared" si="0"/>
        <v>0.89149999999999996</v>
      </c>
      <c r="AA52" s="344">
        <f t="shared" si="1"/>
        <v>0</v>
      </c>
      <c r="AB52" s="345">
        <f>IF('Eff etab disc'!Y52="s","s",ROUND(Y52-SUM(V52:X52),4))</f>
        <v>3.0908000000000002</v>
      </c>
    </row>
    <row r="53" spans="1:28" ht="15" thickBot="1" x14ac:dyDescent="0.4">
      <c r="A53" s="20"/>
      <c r="B53" s="321" t="s">
        <v>87</v>
      </c>
      <c r="C53" s="328">
        <v>0</v>
      </c>
      <c r="D53" s="322">
        <v>0</v>
      </c>
      <c r="E53" s="322" t="s">
        <v>35</v>
      </c>
      <c r="F53" s="322" t="s">
        <v>35</v>
      </c>
      <c r="G53" s="322" t="s">
        <v>35</v>
      </c>
      <c r="H53" s="322" t="s">
        <v>35</v>
      </c>
      <c r="I53" s="322">
        <v>0</v>
      </c>
      <c r="J53" s="322">
        <v>3.4859899999999997</v>
      </c>
      <c r="K53" s="322">
        <v>11.60167</v>
      </c>
      <c r="L53" s="322">
        <v>23.823460000000001</v>
      </c>
      <c r="M53" s="322">
        <v>56.185980000000001</v>
      </c>
      <c r="N53" s="322">
        <v>10.964740000000003</v>
      </c>
      <c r="O53" s="322">
        <v>0</v>
      </c>
      <c r="P53" s="329">
        <v>110.79258</v>
      </c>
      <c r="Q53" s="328">
        <v>0</v>
      </c>
      <c r="R53" s="322">
        <v>0</v>
      </c>
      <c r="S53" s="322">
        <v>0</v>
      </c>
      <c r="T53" s="329">
        <v>0</v>
      </c>
      <c r="U53" s="341">
        <v>110.79258</v>
      </c>
      <c r="V53" s="343" t="s">
        <v>35</v>
      </c>
      <c r="W53" s="344">
        <v>15.1591</v>
      </c>
      <c r="X53" s="344" t="s">
        <v>35</v>
      </c>
      <c r="Y53" s="345">
        <v>32.743299999999998</v>
      </c>
      <c r="Z53" s="343">
        <f t="shared" si="0"/>
        <v>4.7306999999999997</v>
      </c>
      <c r="AA53" s="344">
        <f t="shared" si="1"/>
        <v>0</v>
      </c>
      <c r="AB53" s="345">
        <f>IF('Eff etab disc'!Y53="s","s",ROUND(Y53-SUM(V53:X53),4))</f>
        <v>17.584199999999999</v>
      </c>
    </row>
    <row r="54" spans="1:28" ht="15" thickBot="1" x14ac:dyDescent="0.4">
      <c r="A54" s="20"/>
      <c r="B54" s="321" t="s">
        <v>88</v>
      </c>
      <c r="C54" s="328">
        <v>0</v>
      </c>
      <c r="D54" s="322">
        <v>7.6910299999999996</v>
      </c>
      <c r="E54" s="322">
        <v>3.39337</v>
      </c>
      <c r="F54" s="322" t="s">
        <v>35</v>
      </c>
      <c r="G54" s="322">
        <v>3.57653</v>
      </c>
      <c r="H54" s="322" t="s">
        <v>35</v>
      </c>
      <c r="I54" s="322">
        <v>0</v>
      </c>
      <c r="J54" s="322">
        <v>0</v>
      </c>
      <c r="K54" s="322">
        <v>0</v>
      </c>
      <c r="L54" s="322">
        <v>0</v>
      </c>
      <c r="M54" s="322">
        <v>0</v>
      </c>
      <c r="N54" s="322">
        <v>0</v>
      </c>
      <c r="O54" s="322">
        <v>0</v>
      </c>
      <c r="P54" s="329">
        <v>18.457009999999997</v>
      </c>
      <c r="Q54" s="328">
        <v>0</v>
      </c>
      <c r="R54" s="322">
        <v>0</v>
      </c>
      <c r="S54" s="322">
        <v>0</v>
      </c>
      <c r="T54" s="329">
        <v>0</v>
      </c>
      <c r="U54" s="341">
        <v>18.457009999999997</v>
      </c>
      <c r="V54" s="343">
        <v>0</v>
      </c>
      <c r="W54" s="344">
        <v>0.66237999999999997</v>
      </c>
      <c r="X54" s="344">
        <v>0</v>
      </c>
      <c r="Y54" s="345">
        <v>0.66237999999999997</v>
      </c>
      <c r="Z54" s="343">
        <f t="shared" si="0"/>
        <v>3.7961</v>
      </c>
      <c r="AA54" s="344">
        <f t="shared" si="1"/>
        <v>0</v>
      </c>
      <c r="AB54" s="345">
        <f>IF('Eff etab disc'!Y54="s","s",ROUND(Y54-SUM(V54:X54),4))</f>
        <v>0</v>
      </c>
    </row>
    <row r="55" spans="1:28" ht="15" thickBot="1" x14ac:dyDescent="0.4">
      <c r="A55" s="20"/>
      <c r="B55" s="321" t="s">
        <v>89</v>
      </c>
      <c r="C55" s="328">
        <v>5.6443499999999993</v>
      </c>
      <c r="D55" s="322" t="s">
        <v>35</v>
      </c>
      <c r="E55" s="322">
        <v>9.6419200000000007</v>
      </c>
      <c r="F55" s="322" t="s">
        <v>35</v>
      </c>
      <c r="G55" s="322">
        <v>24.981349999999999</v>
      </c>
      <c r="H55" s="322">
        <v>5.256660000000001</v>
      </c>
      <c r="I55" s="322">
        <v>22.795639999999995</v>
      </c>
      <c r="J55" s="322">
        <v>75.928940000000011</v>
      </c>
      <c r="K55" s="322">
        <v>41.472149999999999</v>
      </c>
      <c r="L55" s="322">
        <v>48.891210000000001</v>
      </c>
      <c r="M55" s="322">
        <v>50.581969999999998</v>
      </c>
      <c r="N55" s="322">
        <v>36.231049999999996</v>
      </c>
      <c r="O55" s="322">
        <v>11.065160000000001</v>
      </c>
      <c r="P55" s="329">
        <v>336.11175000000003</v>
      </c>
      <c r="Q55" s="328">
        <v>122.51898999999999</v>
      </c>
      <c r="R55" s="322">
        <v>9.2966699999999989</v>
      </c>
      <c r="S55" s="322">
        <v>4.7840900000000008</v>
      </c>
      <c r="T55" s="329">
        <v>136.59978000000001</v>
      </c>
      <c r="U55" s="341">
        <v>472.71150999999998</v>
      </c>
      <c r="V55" s="343">
        <v>14.023849999999998</v>
      </c>
      <c r="W55" s="344">
        <v>72.527900000000017</v>
      </c>
      <c r="X55" s="344">
        <v>50.594940000000001</v>
      </c>
      <c r="Y55" s="345">
        <v>137.14670999999998</v>
      </c>
      <c r="Z55" s="343">
        <f t="shared" si="0"/>
        <v>3.6214</v>
      </c>
      <c r="AA55" s="344">
        <f t="shared" si="1"/>
        <v>0</v>
      </c>
      <c r="AB55" s="345">
        <f>IF('Eff etab disc'!Y55="s","s",ROUND(Y55-SUM(V55:X55),4))</f>
        <v>0</v>
      </c>
    </row>
    <row r="56" spans="1:28" ht="15" thickBot="1" x14ac:dyDescent="0.4">
      <c r="A56" s="20"/>
      <c r="B56" s="321" t="s">
        <v>90</v>
      </c>
      <c r="C56" s="328" t="s">
        <v>35</v>
      </c>
      <c r="D56" s="322">
        <v>11.125650000000002</v>
      </c>
      <c r="E56" s="322">
        <v>11.203640000000002</v>
      </c>
      <c r="F56" s="322">
        <v>18.05227</v>
      </c>
      <c r="G56" s="322">
        <v>10.93042</v>
      </c>
      <c r="H56" s="322">
        <v>18.625830000000001</v>
      </c>
      <c r="I56" s="322" t="s">
        <v>35</v>
      </c>
      <c r="J56" s="322">
        <v>10.588799999999997</v>
      </c>
      <c r="K56" s="322">
        <v>9.9941099999999992</v>
      </c>
      <c r="L56" s="322">
        <v>19.663149999999998</v>
      </c>
      <c r="M56" s="322">
        <v>17.347860000000001</v>
      </c>
      <c r="N56" s="322">
        <v>6.2888000000000011</v>
      </c>
      <c r="O56" s="322">
        <v>2.1596599999999997</v>
      </c>
      <c r="P56" s="329">
        <v>136.91127</v>
      </c>
      <c r="Q56" s="328">
        <v>32.288060000000009</v>
      </c>
      <c r="R56" s="322">
        <v>0</v>
      </c>
      <c r="S56" s="322">
        <v>0</v>
      </c>
      <c r="T56" s="329">
        <v>32.288060000000009</v>
      </c>
      <c r="U56" s="341">
        <v>169.19933</v>
      </c>
      <c r="V56" s="343">
        <v>16.30716</v>
      </c>
      <c r="W56" s="344">
        <v>23.21435</v>
      </c>
      <c r="X56" s="344">
        <v>19.707929999999998</v>
      </c>
      <c r="Y56" s="345">
        <v>59.229469999999992</v>
      </c>
      <c r="Z56" s="343">
        <f t="shared" si="0"/>
        <v>0.93110000000000004</v>
      </c>
      <c r="AA56" s="344">
        <f t="shared" si="1"/>
        <v>0</v>
      </c>
      <c r="AB56" s="345">
        <f>IF('Eff etab disc'!Y56="s","s",ROUND(Y56-SUM(V56:X56),4))</f>
        <v>0</v>
      </c>
    </row>
    <row r="57" spans="1:28" ht="15" thickBot="1" x14ac:dyDescent="0.4">
      <c r="A57" s="20"/>
      <c r="B57" s="321" t="s">
        <v>91</v>
      </c>
      <c r="C57" s="328">
        <v>0</v>
      </c>
      <c r="D57" s="322">
        <v>26.256049999999998</v>
      </c>
      <c r="E57" s="322">
        <v>26.815330000000003</v>
      </c>
      <c r="F57" s="322">
        <v>43.318820000000002</v>
      </c>
      <c r="G57" s="322">
        <v>5.585</v>
      </c>
      <c r="H57" s="322">
        <v>17.814540000000001</v>
      </c>
      <c r="I57" s="322">
        <v>0</v>
      </c>
      <c r="J57" s="322">
        <v>0</v>
      </c>
      <c r="K57" s="322">
        <v>0</v>
      </c>
      <c r="L57" s="322" t="s">
        <v>35</v>
      </c>
      <c r="M57" s="322" t="s">
        <v>35</v>
      </c>
      <c r="N57" s="322">
        <v>0</v>
      </c>
      <c r="O57" s="322">
        <v>0</v>
      </c>
      <c r="P57" s="329">
        <v>124.8698</v>
      </c>
      <c r="Q57" s="328">
        <v>0</v>
      </c>
      <c r="R57" s="322">
        <v>0</v>
      </c>
      <c r="S57" s="322">
        <v>0</v>
      </c>
      <c r="T57" s="329">
        <v>0</v>
      </c>
      <c r="U57" s="341">
        <v>124.8698</v>
      </c>
      <c r="V57" s="343">
        <v>13.441590000000001</v>
      </c>
      <c r="W57" s="344">
        <v>16.792339999999996</v>
      </c>
      <c r="X57" s="344">
        <v>3.8007199999999997</v>
      </c>
      <c r="Y57" s="345">
        <v>34.034660000000002</v>
      </c>
      <c r="Z57" s="343">
        <f t="shared" si="0"/>
        <v>5.0800999999999998</v>
      </c>
      <c r="AA57" s="344">
        <f t="shared" si="1"/>
        <v>0</v>
      </c>
      <c r="AB57" s="345">
        <f>IF('Eff etab disc'!Y57="s","s",ROUND(Y57-SUM(V57:X57),4))</f>
        <v>0</v>
      </c>
    </row>
    <row r="58" spans="1:28" ht="15" thickBot="1" x14ac:dyDescent="0.4">
      <c r="A58" s="362"/>
      <c r="B58" s="321" t="s">
        <v>92</v>
      </c>
      <c r="C58" s="328">
        <v>0</v>
      </c>
      <c r="D58" s="322">
        <v>12.06639</v>
      </c>
      <c r="E58" s="322">
        <v>18.702010000000001</v>
      </c>
      <c r="F58" s="322">
        <v>58.991120000000002</v>
      </c>
      <c r="G58" s="322">
        <v>14.656639999999998</v>
      </c>
      <c r="H58" s="322">
        <v>75.174410000000009</v>
      </c>
      <c r="I58" s="322">
        <v>0</v>
      </c>
      <c r="J58" s="322" t="s">
        <v>35</v>
      </c>
      <c r="K58" s="322">
        <v>0</v>
      </c>
      <c r="L58" s="322">
        <v>9.2082099999999993</v>
      </c>
      <c r="M58" s="322" t="s">
        <v>35</v>
      </c>
      <c r="N58" s="322">
        <v>0</v>
      </c>
      <c r="O58" s="322">
        <v>0</v>
      </c>
      <c r="P58" s="329">
        <v>190.67128</v>
      </c>
      <c r="Q58" s="328">
        <v>0</v>
      </c>
      <c r="R58" s="322">
        <v>0</v>
      </c>
      <c r="S58" s="322">
        <v>0</v>
      </c>
      <c r="T58" s="329">
        <v>0</v>
      </c>
      <c r="U58" s="341">
        <v>190.67128</v>
      </c>
      <c r="V58" s="343">
        <v>8.415989999999999</v>
      </c>
      <c r="W58" s="344">
        <v>37.96895</v>
      </c>
      <c r="X58" s="344">
        <v>1.1907699999999999</v>
      </c>
      <c r="Y58" s="345">
        <v>47.575660000000006</v>
      </c>
      <c r="Z58" s="343">
        <f t="shared" si="0"/>
        <v>1.8725000000000001</v>
      </c>
      <c r="AA58" s="344">
        <f t="shared" si="1"/>
        <v>0</v>
      </c>
      <c r="AB58" s="345">
        <f>IF('Eff etab disc'!Y58="s","s",ROUND(Y58-SUM(V58:X58),4))</f>
        <v>0</v>
      </c>
    </row>
    <row r="59" spans="1:28" ht="15" thickBot="1" x14ac:dyDescent="0.4">
      <c r="A59" s="362" t="s">
        <v>95</v>
      </c>
      <c r="B59" s="321" t="s">
        <v>96</v>
      </c>
      <c r="C59" s="328">
        <v>0</v>
      </c>
      <c r="D59" s="322">
        <v>8.8700000000000011E-3</v>
      </c>
      <c r="E59" s="322" t="s">
        <v>35</v>
      </c>
      <c r="F59" s="322">
        <v>1.1911</v>
      </c>
      <c r="G59" s="322" t="s">
        <v>35</v>
      </c>
      <c r="H59" s="322">
        <v>1.1219999999999999E-2</v>
      </c>
      <c r="I59" s="322">
        <v>0</v>
      </c>
      <c r="J59" s="322">
        <v>7.6300000000000005E-3</v>
      </c>
      <c r="K59" s="322">
        <v>0</v>
      </c>
      <c r="L59" s="322" t="s">
        <v>35</v>
      </c>
      <c r="M59" s="322">
        <v>0</v>
      </c>
      <c r="N59" s="322">
        <v>0</v>
      </c>
      <c r="O59" s="322">
        <v>0</v>
      </c>
      <c r="P59" s="329">
        <v>1.9566299999999999</v>
      </c>
      <c r="Q59" s="328">
        <v>0</v>
      </c>
      <c r="R59" s="322">
        <v>0</v>
      </c>
      <c r="S59" s="322">
        <v>0</v>
      </c>
      <c r="T59" s="329">
        <v>0</v>
      </c>
      <c r="U59" s="341">
        <v>1.9566299999999999</v>
      </c>
      <c r="V59" s="343" t="s">
        <v>35</v>
      </c>
      <c r="W59" s="344">
        <v>5.2333499999999997</v>
      </c>
      <c r="X59" s="344" t="s">
        <v>35</v>
      </c>
      <c r="Y59" s="345">
        <v>9.2511100000000006</v>
      </c>
      <c r="Z59" s="343">
        <f t="shared" si="0"/>
        <v>0.73780000000000001</v>
      </c>
      <c r="AA59" s="344">
        <f t="shared" si="1"/>
        <v>0</v>
      </c>
      <c r="AB59" s="345">
        <f>IF('Eff etab disc'!Y59="s","s",ROUND(Y59-SUM(V59:X59),4))</f>
        <v>4.0178000000000003</v>
      </c>
    </row>
    <row r="60" spans="1:28" ht="15" thickBot="1" x14ac:dyDescent="0.4">
      <c r="A60" s="20" t="s">
        <v>97</v>
      </c>
      <c r="B60" s="321" t="s">
        <v>102</v>
      </c>
      <c r="C60" s="328">
        <v>0</v>
      </c>
      <c r="D60" s="322">
        <v>0</v>
      </c>
      <c r="E60" s="322">
        <v>0</v>
      </c>
      <c r="F60" s="322">
        <v>0</v>
      </c>
      <c r="G60" s="322">
        <v>0</v>
      </c>
      <c r="H60" s="322">
        <v>0</v>
      </c>
      <c r="I60" s="322">
        <v>0</v>
      </c>
      <c r="J60" s="322" t="s">
        <v>35</v>
      </c>
      <c r="K60" s="322">
        <v>5.8338599999999996</v>
      </c>
      <c r="L60" s="322">
        <v>0</v>
      </c>
      <c r="M60" s="322" t="s">
        <v>35</v>
      </c>
      <c r="N60" s="322">
        <v>0</v>
      </c>
      <c r="O60" s="322">
        <v>0</v>
      </c>
      <c r="P60" s="329">
        <v>7.4373099999999983</v>
      </c>
      <c r="Q60" s="328">
        <v>0</v>
      </c>
      <c r="R60" s="322">
        <v>0</v>
      </c>
      <c r="S60" s="322">
        <v>0</v>
      </c>
      <c r="T60" s="329">
        <v>0</v>
      </c>
      <c r="U60" s="341">
        <v>7.4373099999999983</v>
      </c>
      <c r="V60" s="343">
        <v>0</v>
      </c>
      <c r="W60" s="344" t="s">
        <v>35</v>
      </c>
      <c r="X60" s="344" t="s">
        <v>35</v>
      </c>
      <c r="Y60" s="345">
        <v>2.0018899999999999</v>
      </c>
      <c r="Z60" s="343">
        <f t="shared" si="0"/>
        <v>1.6034999999999999</v>
      </c>
      <c r="AA60" s="344">
        <f t="shared" si="1"/>
        <v>0</v>
      </c>
      <c r="AB60" s="345">
        <f>IF('Eff etab disc'!Y60="s","s",ROUND(Y60-SUM(V60:X60),4))</f>
        <v>2.0019</v>
      </c>
    </row>
    <row r="61" spans="1:28" ht="15" thickBot="1" x14ac:dyDescent="0.4">
      <c r="A61" s="20"/>
      <c r="B61" s="321" t="s">
        <v>98</v>
      </c>
      <c r="C61" s="328">
        <v>0</v>
      </c>
      <c r="D61" s="322">
        <v>0.80517000000000005</v>
      </c>
      <c r="E61" s="322">
        <v>1.0054000000000001</v>
      </c>
      <c r="F61" s="322">
        <v>1.56094</v>
      </c>
      <c r="G61" s="322">
        <v>0.61268</v>
      </c>
      <c r="H61" s="322">
        <v>4.7354000000000003</v>
      </c>
      <c r="I61" s="322">
        <v>0</v>
      </c>
      <c r="J61" s="322">
        <v>1.2500800000000001</v>
      </c>
      <c r="K61" s="322" t="s">
        <v>35</v>
      </c>
      <c r="L61" s="322">
        <v>0.29320000000000002</v>
      </c>
      <c r="M61" s="322" t="s">
        <v>35</v>
      </c>
      <c r="N61" s="322" t="s">
        <v>35</v>
      </c>
      <c r="O61" s="322">
        <v>0.92972999999999983</v>
      </c>
      <c r="P61" s="329">
        <v>13.124450000000001</v>
      </c>
      <c r="Q61" s="328">
        <v>0</v>
      </c>
      <c r="R61" s="322">
        <v>0</v>
      </c>
      <c r="S61" s="322">
        <v>0</v>
      </c>
      <c r="T61" s="329">
        <v>0</v>
      </c>
      <c r="U61" s="341">
        <v>13.124450000000001</v>
      </c>
      <c r="V61" s="343" t="s">
        <v>35</v>
      </c>
      <c r="W61" s="344">
        <v>3.7790400000000002</v>
      </c>
      <c r="X61" s="344" t="s">
        <v>35</v>
      </c>
      <c r="Y61" s="345">
        <v>4.9633600000000007</v>
      </c>
      <c r="Z61" s="343">
        <f t="shared" si="0"/>
        <v>1.9319</v>
      </c>
      <c r="AA61" s="344">
        <f t="shared" si="1"/>
        <v>0</v>
      </c>
      <c r="AB61" s="345">
        <f>IF('Eff etab disc'!Y61="s","s",ROUND(Y61-SUM(V61:X61),4))</f>
        <v>1.1842999999999999</v>
      </c>
    </row>
    <row r="62" spans="1:28" ht="15" thickBot="1" x14ac:dyDescent="0.4">
      <c r="A62" s="20"/>
      <c r="B62" s="321" t="s">
        <v>100</v>
      </c>
      <c r="C62" s="328" t="s">
        <v>35</v>
      </c>
      <c r="D62" s="322">
        <v>29.233519999999999</v>
      </c>
      <c r="E62" s="322">
        <v>40.156689999999998</v>
      </c>
      <c r="F62" s="322" t="s">
        <v>35</v>
      </c>
      <c r="G62" s="322">
        <v>19.96687</v>
      </c>
      <c r="H62" s="322">
        <v>5.8419100000000004</v>
      </c>
      <c r="I62" s="322">
        <v>35.122119999999995</v>
      </c>
      <c r="J62" s="322">
        <v>62.333360000000006</v>
      </c>
      <c r="K62" s="322">
        <v>35.597029999999997</v>
      </c>
      <c r="L62" s="322">
        <v>45.727450000000005</v>
      </c>
      <c r="M62" s="322">
        <v>50.983699999999999</v>
      </c>
      <c r="N62" s="322">
        <v>23.547780000000003</v>
      </c>
      <c r="O62" s="322">
        <v>10.045940000000002</v>
      </c>
      <c r="P62" s="329">
        <v>367.76030000000003</v>
      </c>
      <c r="Q62" s="328">
        <v>93.043369999999996</v>
      </c>
      <c r="R62" s="322">
        <v>16.042379999999998</v>
      </c>
      <c r="S62" s="322">
        <v>8.2499000000000002</v>
      </c>
      <c r="T62" s="329">
        <v>117.33565</v>
      </c>
      <c r="U62" s="341">
        <v>485.09592999999995</v>
      </c>
      <c r="V62" s="343">
        <v>17.697369999999999</v>
      </c>
      <c r="W62" s="344">
        <v>72.534969999999987</v>
      </c>
      <c r="X62" s="344">
        <v>58.150549999999988</v>
      </c>
      <c r="Y62" s="345">
        <v>148.38288</v>
      </c>
      <c r="Z62" s="343">
        <f t="shared" si="0"/>
        <v>9.2039000000000009</v>
      </c>
      <c r="AA62" s="344">
        <f t="shared" si="1"/>
        <v>0</v>
      </c>
      <c r="AB62" s="345">
        <f>IF('Eff etab disc'!Y62="s","s",ROUND(Y62-SUM(V62:X62),4))</f>
        <v>0</v>
      </c>
    </row>
    <row r="63" spans="1:28" ht="15" thickBot="1" x14ac:dyDescent="0.4">
      <c r="A63" s="20"/>
      <c r="B63" s="321" t="s">
        <v>101</v>
      </c>
      <c r="C63" s="328" t="s">
        <v>35</v>
      </c>
      <c r="D63" s="322">
        <v>14.98335</v>
      </c>
      <c r="E63" s="322">
        <v>8.1451799999999999</v>
      </c>
      <c r="F63" s="322">
        <v>15.186259999999999</v>
      </c>
      <c r="G63" s="322">
        <v>3.8013200000000005</v>
      </c>
      <c r="H63" s="322">
        <v>12.700089999999999</v>
      </c>
      <c r="I63" s="322">
        <v>0</v>
      </c>
      <c r="J63" s="322">
        <v>12.372200000000001</v>
      </c>
      <c r="K63" s="322">
        <v>4.9027400000000005</v>
      </c>
      <c r="L63" s="322">
        <v>9.6491900000000008</v>
      </c>
      <c r="M63" s="322">
        <v>8.0964100000000006</v>
      </c>
      <c r="N63" s="322" t="s">
        <v>35</v>
      </c>
      <c r="O63" s="322">
        <v>4.4073099999999998</v>
      </c>
      <c r="P63" s="329">
        <v>97.05865</v>
      </c>
      <c r="Q63" s="328">
        <v>0</v>
      </c>
      <c r="R63" s="322">
        <v>0</v>
      </c>
      <c r="S63" s="322">
        <v>0</v>
      </c>
      <c r="T63" s="329">
        <v>0</v>
      </c>
      <c r="U63" s="341">
        <v>97.05865</v>
      </c>
      <c r="V63" s="343">
        <v>5.8226699999999996</v>
      </c>
      <c r="W63" s="344">
        <v>11.739339999999999</v>
      </c>
      <c r="X63" s="344">
        <v>5.8478800000000009</v>
      </c>
      <c r="Y63" s="345">
        <v>23.409900000000004</v>
      </c>
      <c r="Z63" s="343">
        <f t="shared" si="0"/>
        <v>2.8146</v>
      </c>
      <c r="AA63" s="344">
        <f t="shared" si="1"/>
        <v>0</v>
      </c>
      <c r="AB63" s="345">
        <f>IF('Eff etab disc'!Y63="s","s",ROUND(Y63-SUM(V63:X63),4))</f>
        <v>0</v>
      </c>
    </row>
    <row r="64" spans="1:28" ht="15" thickBot="1" x14ac:dyDescent="0.4">
      <c r="A64" s="362"/>
      <c r="B64" s="321" t="s">
        <v>99</v>
      </c>
      <c r="C64" s="328">
        <v>0</v>
      </c>
      <c r="D64" s="322">
        <v>2.5346999999999995</v>
      </c>
      <c r="E64" s="322">
        <v>7.701649999999999</v>
      </c>
      <c r="F64" s="322">
        <v>66.09769</v>
      </c>
      <c r="G64" s="322">
        <v>12.002879999999999</v>
      </c>
      <c r="H64" s="322">
        <v>71.984380000000002</v>
      </c>
      <c r="I64" s="322">
        <v>0</v>
      </c>
      <c r="J64" s="322">
        <v>1.5357800000000001</v>
      </c>
      <c r="K64" s="322">
        <v>0</v>
      </c>
      <c r="L64" s="322">
        <v>3.0709799999999996</v>
      </c>
      <c r="M64" s="322">
        <v>0</v>
      </c>
      <c r="N64" s="322">
        <v>0</v>
      </c>
      <c r="O64" s="322">
        <v>0</v>
      </c>
      <c r="P64" s="329">
        <v>164.92803999999998</v>
      </c>
      <c r="Q64" s="328">
        <v>0</v>
      </c>
      <c r="R64" s="322">
        <v>0</v>
      </c>
      <c r="S64" s="322">
        <v>0</v>
      </c>
      <c r="T64" s="329">
        <v>0</v>
      </c>
      <c r="U64" s="341">
        <v>164.92803999999998</v>
      </c>
      <c r="V64" s="343" t="s">
        <v>35</v>
      </c>
      <c r="W64" s="344">
        <v>18.324280000000002</v>
      </c>
      <c r="X64" s="344" t="s">
        <v>35</v>
      </c>
      <c r="Y64" s="345">
        <v>24.671479999999995</v>
      </c>
      <c r="Z64" s="343">
        <f t="shared" si="0"/>
        <v>0</v>
      </c>
      <c r="AA64" s="344">
        <f t="shared" si="1"/>
        <v>0</v>
      </c>
      <c r="AB64" s="345">
        <f>IF('Eff etab disc'!Y64="s","s",ROUND(Y64-SUM(V64:X64),4))</f>
        <v>6.3472</v>
      </c>
    </row>
    <row r="65" spans="1:28" ht="15" thickBot="1" x14ac:dyDescent="0.4">
      <c r="A65" s="362" t="s">
        <v>103</v>
      </c>
      <c r="B65" s="321" t="s">
        <v>104</v>
      </c>
      <c r="C65" s="328">
        <v>0</v>
      </c>
      <c r="D65" s="322">
        <v>27.567449999999997</v>
      </c>
      <c r="E65" s="322">
        <v>40.33681</v>
      </c>
      <c r="F65" s="322">
        <v>75.527720000000016</v>
      </c>
      <c r="G65" s="322">
        <v>37.563900000000004</v>
      </c>
      <c r="H65" s="322">
        <v>75.663189999999986</v>
      </c>
      <c r="I65" s="322">
        <v>15.19974</v>
      </c>
      <c r="J65" s="322">
        <v>68.889750000000006</v>
      </c>
      <c r="K65" s="322">
        <v>48.633769999999991</v>
      </c>
      <c r="L65" s="322">
        <v>97.500370000000004</v>
      </c>
      <c r="M65" s="322">
        <v>165.42079999999999</v>
      </c>
      <c r="N65" s="322">
        <v>47.040759999999999</v>
      </c>
      <c r="O65" s="322">
        <v>13.866149999999999</v>
      </c>
      <c r="P65" s="329">
        <v>713.21040000000005</v>
      </c>
      <c r="Q65" s="328">
        <v>75.64734</v>
      </c>
      <c r="R65" s="322">
        <v>7.9795400000000001</v>
      </c>
      <c r="S65" s="322">
        <v>3.8038100000000004</v>
      </c>
      <c r="T65" s="329">
        <v>87.430689999999998</v>
      </c>
      <c r="U65" s="341">
        <v>800.6410800000001</v>
      </c>
      <c r="V65" s="343">
        <v>36.692619999999998</v>
      </c>
      <c r="W65" s="344">
        <v>99.212220000000002</v>
      </c>
      <c r="X65" s="344">
        <v>81.280779999999993</v>
      </c>
      <c r="Y65" s="345">
        <v>217.18560999999997</v>
      </c>
      <c r="Z65" s="343">
        <f t="shared" si="0"/>
        <v>0</v>
      </c>
      <c r="AA65" s="344">
        <f t="shared" si="1"/>
        <v>0</v>
      </c>
      <c r="AB65" s="345">
        <f>IF('Eff etab disc'!Y65="s","s",ROUND(Y65-SUM(V65:X65),4))</f>
        <v>0</v>
      </c>
    </row>
    <row r="66" spans="1:28" ht="15" thickBot="1" x14ac:dyDescent="0.4">
      <c r="A66" s="20" t="s">
        <v>105</v>
      </c>
      <c r="B66" s="321" t="s">
        <v>106</v>
      </c>
      <c r="C66" s="328">
        <v>0</v>
      </c>
      <c r="D66" s="322">
        <v>0</v>
      </c>
      <c r="E66" s="322">
        <v>0</v>
      </c>
      <c r="F66" s="322">
        <v>0</v>
      </c>
      <c r="G66" s="322">
        <v>0</v>
      </c>
      <c r="H66" s="322">
        <v>0</v>
      </c>
      <c r="I66" s="322">
        <v>0</v>
      </c>
      <c r="J66" s="322" t="s">
        <v>35</v>
      </c>
      <c r="K66" s="322">
        <v>0</v>
      </c>
      <c r="L66" s="322" t="s">
        <v>35</v>
      </c>
      <c r="M66" s="322">
        <v>21.65692</v>
      </c>
      <c r="N66" s="322">
        <v>0</v>
      </c>
      <c r="O66" s="322">
        <v>0</v>
      </c>
      <c r="P66" s="329">
        <v>26.105620000000002</v>
      </c>
      <c r="Q66" s="328">
        <v>0</v>
      </c>
      <c r="R66" s="322">
        <v>0</v>
      </c>
      <c r="S66" s="322">
        <v>0</v>
      </c>
      <c r="T66" s="329">
        <v>0</v>
      </c>
      <c r="U66" s="341">
        <v>26.105620000000002</v>
      </c>
      <c r="V66" s="343">
        <v>0</v>
      </c>
      <c r="W66" s="344" t="s">
        <v>35</v>
      </c>
      <c r="X66" s="344" t="s">
        <v>35</v>
      </c>
      <c r="Y66" s="345">
        <v>2.10331</v>
      </c>
      <c r="Z66" s="343">
        <f t="shared" si="0"/>
        <v>4.4486999999999997</v>
      </c>
      <c r="AA66" s="344">
        <f t="shared" si="1"/>
        <v>0</v>
      </c>
      <c r="AB66" s="345">
        <f>IF('Eff etab disc'!Y66="s","s",ROUND(Y66-SUM(V66:X66),4))</f>
        <v>2.1032999999999999</v>
      </c>
    </row>
    <row r="67" spans="1:28" ht="15" thickBot="1" x14ac:dyDescent="0.4">
      <c r="A67" s="20"/>
      <c r="B67" s="321" t="s">
        <v>107</v>
      </c>
      <c r="C67" s="328">
        <v>0</v>
      </c>
      <c r="D67" s="322">
        <v>5.4736100000000008</v>
      </c>
      <c r="E67" s="322">
        <v>13.434329999999999</v>
      </c>
      <c r="F67" s="322">
        <v>18.252959999999998</v>
      </c>
      <c r="G67" s="322">
        <v>4.0023</v>
      </c>
      <c r="H67" s="322">
        <v>10.552</v>
      </c>
      <c r="I67" s="322">
        <v>0</v>
      </c>
      <c r="J67" s="322">
        <v>11.822239999999999</v>
      </c>
      <c r="K67" s="322">
        <v>13.822779999999998</v>
      </c>
      <c r="L67" s="322">
        <v>15.899189999999997</v>
      </c>
      <c r="M67" s="322">
        <v>23.748569999999997</v>
      </c>
      <c r="N67" s="322">
        <v>8.7382100000000005</v>
      </c>
      <c r="O67" s="322">
        <v>6.3999999999999986E-3</v>
      </c>
      <c r="P67" s="329">
        <v>125.75259</v>
      </c>
      <c r="Q67" s="328">
        <v>0</v>
      </c>
      <c r="R67" s="322">
        <v>0</v>
      </c>
      <c r="S67" s="322">
        <v>0</v>
      </c>
      <c r="T67" s="329">
        <v>0</v>
      </c>
      <c r="U67" s="341">
        <v>125.75259</v>
      </c>
      <c r="V67" s="343">
        <v>6.6722200000000003</v>
      </c>
      <c r="W67" s="344">
        <v>11.534750000000001</v>
      </c>
      <c r="X67" s="344">
        <v>14.154640000000001</v>
      </c>
      <c r="Y67" s="345">
        <v>32.361599999999996</v>
      </c>
      <c r="Z67" s="343">
        <f t="shared" si="0"/>
        <v>0</v>
      </c>
      <c r="AA67" s="344">
        <f t="shared" si="1"/>
        <v>0</v>
      </c>
      <c r="AB67" s="345">
        <f>IF('Eff etab disc'!Y67="s","s",ROUND(Y67-SUM(V67:X67),4))</f>
        <v>0</v>
      </c>
    </row>
    <row r="68" spans="1:28" ht="15" thickBot="1" x14ac:dyDescent="0.4">
      <c r="A68" s="20"/>
      <c r="B68" s="321" t="s">
        <v>108</v>
      </c>
      <c r="C68" s="328" t="s">
        <v>35</v>
      </c>
      <c r="D68" s="322">
        <v>29.57077</v>
      </c>
      <c r="E68" s="322">
        <v>20.46386</v>
      </c>
      <c r="F68" s="322">
        <v>38.868669999999995</v>
      </c>
      <c r="G68" s="322">
        <v>20.253079999999997</v>
      </c>
      <c r="H68" s="322">
        <v>54.386589999999998</v>
      </c>
      <c r="I68" s="322">
        <v>11.75708</v>
      </c>
      <c r="J68" s="322">
        <v>25.22851</v>
      </c>
      <c r="K68" s="322">
        <v>25.743409999999997</v>
      </c>
      <c r="L68" s="322">
        <v>46.531509999999997</v>
      </c>
      <c r="M68" s="322">
        <v>66.131570000000011</v>
      </c>
      <c r="N68" s="322">
        <v>19.309540000000002</v>
      </c>
      <c r="O68" s="322" t="s">
        <v>35</v>
      </c>
      <c r="P68" s="329">
        <v>365.41238999999996</v>
      </c>
      <c r="Q68" s="328">
        <v>47.377050000000004</v>
      </c>
      <c r="R68" s="322">
        <v>14.434750000000001</v>
      </c>
      <c r="S68" s="322">
        <v>6.6493099999999998</v>
      </c>
      <c r="T68" s="329">
        <v>68.461069999999992</v>
      </c>
      <c r="U68" s="341">
        <v>433.87343999999996</v>
      </c>
      <c r="V68" s="343">
        <v>19.217130000000001</v>
      </c>
      <c r="W68" s="344">
        <v>40.850659999999998</v>
      </c>
      <c r="X68" s="344">
        <v>37.577299999999987</v>
      </c>
      <c r="Y68" s="345">
        <v>97.645099999999985</v>
      </c>
      <c r="Z68" s="343">
        <f t="shared" si="0"/>
        <v>7.1677999999999997</v>
      </c>
      <c r="AA68" s="344">
        <f t="shared" si="1"/>
        <v>0</v>
      </c>
      <c r="AB68" s="345">
        <f>IF('Eff etab disc'!Y68="s","s",ROUND(Y68-SUM(V68:X68),4))</f>
        <v>0</v>
      </c>
    </row>
    <row r="69" spans="1:28" ht="15" thickBot="1" x14ac:dyDescent="0.4">
      <c r="A69" s="362"/>
      <c r="B69" s="321" t="s">
        <v>109</v>
      </c>
      <c r="C69" s="328">
        <v>0</v>
      </c>
      <c r="D69" s="322">
        <v>15.305639999999999</v>
      </c>
      <c r="E69" s="322">
        <v>17.238230000000001</v>
      </c>
      <c r="F69" s="322">
        <v>22.534849999999999</v>
      </c>
      <c r="G69" s="322" t="s">
        <v>35</v>
      </c>
      <c r="H69" s="322">
        <v>31.995910000000002</v>
      </c>
      <c r="I69" s="322">
        <v>10.090749999999998</v>
      </c>
      <c r="J69" s="322">
        <v>25.98969</v>
      </c>
      <c r="K69" s="322">
        <v>8.4777799999999992</v>
      </c>
      <c r="L69" s="322">
        <v>21.056889999999999</v>
      </c>
      <c r="M69" s="322">
        <v>21.014590000000005</v>
      </c>
      <c r="N69" s="322">
        <v>11.284960000000002</v>
      </c>
      <c r="O69" s="322" t="s">
        <v>35</v>
      </c>
      <c r="P69" s="329">
        <v>187.22745</v>
      </c>
      <c r="Q69" s="328">
        <v>44.009669999999993</v>
      </c>
      <c r="R69" s="322">
        <v>0</v>
      </c>
      <c r="S69" s="322">
        <v>2.78769</v>
      </c>
      <c r="T69" s="329">
        <v>46.797350000000002</v>
      </c>
      <c r="U69" s="341">
        <v>234.02479</v>
      </c>
      <c r="V69" s="343">
        <v>14.6142</v>
      </c>
      <c r="W69" s="344">
        <v>25.574910000000003</v>
      </c>
      <c r="X69" s="344">
        <v>14.87128</v>
      </c>
      <c r="Y69" s="345">
        <v>55.060430000000004</v>
      </c>
      <c r="Z69" s="343">
        <f t="shared" si="0"/>
        <v>2.2382</v>
      </c>
      <c r="AA69" s="344">
        <f t="shared" si="1"/>
        <v>0</v>
      </c>
      <c r="AB69" s="345">
        <f>IF('Eff etab disc'!Y69="s","s",ROUND(Y69-SUM(V69:X69),4))</f>
        <v>0</v>
      </c>
    </row>
    <row r="70" spans="1:28" ht="15" thickBot="1" x14ac:dyDescent="0.4">
      <c r="A70" s="20" t="s">
        <v>110</v>
      </c>
      <c r="B70" s="321" t="s">
        <v>111</v>
      </c>
      <c r="C70" s="328">
        <v>8.2383700000000015</v>
      </c>
      <c r="D70" s="322">
        <v>0</v>
      </c>
      <c r="E70" s="322">
        <v>0</v>
      </c>
      <c r="F70" s="322">
        <v>0</v>
      </c>
      <c r="G70" s="322">
        <v>0</v>
      </c>
      <c r="H70" s="322">
        <v>0</v>
      </c>
      <c r="I70" s="322">
        <v>0</v>
      </c>
      <c r="J70" s="322">
        <v>0</v>
      </c>
      <c r="K70" s="322">
        <v>0</v>
      </c>
      <c r="L70" s="322" t="s">
        <v>35</v>
      </c>
      <c r="M70" s="322">
        <v>0</v>
      </c>
      <c r="N70" s="322">
        <v>0</v>
      </c>
      <c r="O70" s="322" t="s">
        <v>35</v>
      </c>
      <c r="P70" s="329">
        <v>9.2429600000000018</v>
      </c>
      <c r="Q70" s="328">
        <v>0</v>
      </c>
      <c r="R70" s="322">
        <v>0</v>
      </c>
      <c r="S70" s="322">
        <v>0</v>
      </c>
      <c r="T70" s="329">
        <v>0</v>
      </c>
      <c r="U70" s="341">
        <v>9.2429500000000004</v>
      </c>
      <c r="V70" s="343">
        <v>0</v>
      </c>
      <c r="W70" s="344">
        <v>0</v>
      </c>
      <c r="X70" s="344">
        <v>0</v>
      </c>
      <c r="Y70" s="345">
        <v>0</v>
      </c>
      <c r="Z70" s="343">
        <f t="shared" si="0"/>
        <v>1.0045999999999999</v>
      </c>
      <c r="AA70" s="344">
        <f t="shared" si="1"/>
        <v>0</v>
      </c>
      <c r="AB70" s="345">
        <f>IF('Eff etab disc'!Y70="s","s",ROUND(Y70-SUM(V70:X70),4))</f>
        <v>0</v>
      </c>
    </row>
    <row r="71" spans="1:28" ht="15" thickBot="1" x14ac:dyDescent="0.4">
      <c r="A71" s="20"/>
      <c r="B71" s="321" t="s">
        <v>112</v>
      </c>
      <c r="C71" s="328" t="s">
        <v>35</v>
      </c>
      <c r="D71" s="322">
        <v>15.671199999999999</v>
      </c>
      <c r="E71" s="322">
        <v>21.194870000000002</v>
      </c>
      <c r="F71" s="322">
        <v>34.628970000000002</v>
      </c>
      <c r="G71" s="322">
        <v>23.179210000000001</v>
      </c>
      <c r="H71" s="322">
        <v>41.059620000000002</v>
      </c>
      <c r="I71" s="322" t="s">
        <v>35</v>
      </c>
      <c r="J71" s="322">
        <v>28.020500000000006</v>
      </c>
      <c r="K71" s="322">
        <v>10.868460000000001</v>
      </c>
      <c r="L71" s="322">
        <v>45.234349999999999</v>
      </c>
      <c r="M71" s="322">
        <v>22.303319999999996</v>
      </c>
      <c r="N71" s="322">
        <v>12.09061</v>
      </c>
      <c r="O71" s="322">
        <v>11.256419999999997</v>
      </c>
      <c r="P71" s="329">
        <v>266.20305000000002</v>
      </c>
      <c r="Q71" s="328">
        <v>47.122670000000006</v>
      </c>
      <c r="R71" s="322">
        <v>8.4622100000000007</v>
      </c>
      <c r="S71" s="322">
        <v>0</v>
      </c>
      <c r="T71" s="329">
        <v>55.584870000000002</v>
      </c>
      <c r="U71" s="341">
        <v>321.78793000000002</v>
      </c>
      <c r="V71" s="343">
        <v>9.5030399999999986</v>
      </c>
      <c r="W71" s="344">
        <v>43.469799999999999</v>
      </c>
      <c r="X71" s="344">
        <v>20.355830000000001</v>
      </c>
      <c r="Y71" s="345">
        <v>73.328680000000006</v>
      </c>
      <c r="Z71" s="343">
        <f t="shared" si="0"/>
        <v>0.69550000000000001</v>
      </c>
      <c r="AA71" s="344">
        <f t="shared" si="1"/>
        <v>0</v>
      </c>
      <c r="AB71" s="345">
        <f>IF('Eff etab disc'!Y71="s","s",ROUND(Y71-SUM(V71:X71),4))</f>
        <v>0</v>
      </c>
    </row>
    <row r="72" spans="1:28" ht="15" thickBot="1" x14ac:dyDescent="0.4">
      <c r="A72" s="362"/>
      <c r="B72" s="321" t="s">
        <v>113</v>
      </c>
      <c r="C72" s="328">
        <v>0</v>
      </c>
      <c r="D72" s="322">
        <v>17.79654</v>
      </c>
      <c r="E72" s="322">
        <v>13.054120000000003</v>
      </c>
      <c r="F72" s="322">
        <v>9.9774799999999999</v>
      </c>
      <c r="G72" s="322">
        <v>13.093389999999999</v>
      </c>
      <c r="H72" s="322" t="s">
        <v>35</v>
      </c>
      <c r="I72" s="322">
        <v>0</v>
      </c>
      <c r="J72" s="322">
        <v>4.1757499999999999</v>
      </c>
      <c r="K72" s="322">
        <v>7.2651399999999988</v>
      </c>
      <c r="L72" s="322">
        <v>18.516359999999999</v>
      </c>
      <c r="M72" s="322">
        <v>19.141360000000002</v>
      </c>
      <c r="N72" s="322" t="s">
        <v>35</v>
      </c>
      <c r="O72" s="322">
        <v>7.0050400000000002</v>
      </c>
      <c r="P72" s="329">
        <v>114.86383999999998</v>
      </c>
      <c r="Q72" s="328">
        <v>0</v>
      </c>
      <c r="R72" s="322">
        <v>0</v>
      </c>
      <c r="S72" s="322">
        <v>0</v>
      </c>
      <c r="T72" s="329">
        <v>0</v>
      </c>
      <c r="U72" s="341">
        <v>114.86383999999998</v>
      </c>
      <c r="V72" s="343">
        <v>4.9629200000000004</v>
      </c>
      <c r="W72" s="344">
        <v>12.786359999999998</v>
      </c>
      <c r="X72" s="344">
        <v>17.41057</v>
      </c>
      <c r="Y72" s="345">
        <v>35.159849999999992</v>
      </c>
      <c r="Z72" s="343">
        <f t="shared" si="0"/>
        <v>4.8387000000000002</v>
      </c>
      <c r="AA72" s="344">
        <f t="shared" si="1"/>
        <v>0</v>
      </c>
      <c r="AB72" s="345">
        <f>IF('Eff etab disc'!Y72="s","s",ROUND(Y72-SUM(V72:X72),4))</f>
        <v>0</v>
      </c>
    </row>
    <row r="73" spans="1:28" ht="15" thickBot="1" x14ac:dyDescent="0.4">
      <c r="A73" s="20" t="s">
        <v>114</v>
      </c>
      <c r="B73" s="321" t="s">
        <v>119</v>
      </c>
      <c r="C73" s="328">
        <v>0</v>
      </c>
      <c r="D73" s="322">
        <v>0</v>
      </c>
      <c r="E73" s="322">
        <v>0</v>
      </c>
      <c r="F73" s="322">
        <v>0</v>
      </c>
      <c r="G73" s="322">
        <v>0</v>
      </c>
      <c r="H73" s="322">
        <v>0</v>
      </c>
      <c r="I73" s="322">
        <v>0</v>
      </c>
      <c r="J73" s="322">
        <v>0</v>
      </c>
      <c r="K73" s="322">
        <v>2.3905700000000003</v>
      </c>
      <c r="L73" s="322">
        <v>3.6612999999999998</v>
      </c>
      <c r="M73" s="322">
        <v>3.7511299999999999</v>
      </c>
      <c r="N73" s="322">
        <v>6.7246899999999998</v>
      </c>
      <c r="O73" s="322">
        <v>0</v>
      </c>
      <c r="P73" s="329">
        <v>16.527699999999999</v>
      </c>
      <c r="Q73" s="328">
        <v>0</v>
      </c>
      <c r="R73" s="322">
        <v>0</v>
      </c>
      <c r="S73" s="322">
        <v>0</v>
      </c>
      <c r="T73" s="329">
        <v>0</v>
      </c>
      <c r="U73" s="341">
        <v>16.527699999999999</v>
      </c>
      <c r="V73" s="343">
        <v>0</v>
      </c>
      <c r="W73" s="344" t="s">
        <v>35</v>
      </c>
      <c r="X73" s="344" t="s">
        <v>35</v>
      </c>
      <c r="Y73" s="345">
        <v>3.3166000000000002</v>
      </c>
      <c r="Z73" s="343">
        <f t="shared" si="0"/>
        <v>0</v>
      </c>
      <c r="AA73" s="344">
        <f t="shared" si="1"/>
        <v>0</v>
      </c>
      <c r="AB73" s="345">
        <f>IF('Eff etab disc'!Y73="s","s",ROUND(Y73-SUM(V73:X73),4))</f>
        <v>3.3166000000000002</v>
      </c>
    </row>
    <row r="74" spans="1:28" ht="15" thickBot="1" x14ac:dyDescent="0.4">
      <c r="A74" s="20"/>
      <c r="B74" s="321" t="s">
        <v>115</v>
      </c>
      <c r="C74" s="328">
        <v>0</v>
      </c>
      <c r="D74" s="322">
        <v>0</v>
      </c>
      <c r="E74" s="322">
        <v>0</v>
      </c>
      <c r="F74" s="322">
        <v>0</v>
      </c>
      <c r="G74" s="322">
        <v>0</v>
      </c>
      <c r="H74" s="322" t="s">
        <v>35</v>
      </c>
      <c r="I74" s="322">
        <v>0</v>
      </c>
      <c r="J74" s="322">
        <v>0</v>
      </c>
      <c r="K74" s="322">
        <v>3.6863199999999998</v>
      </c>
      <c r="L74" s="322">
        <v>8.0744699999999998</v>
      </c>
      <c r="M74" s="322">
        <v>16.80172</v>
      </c>
      <c r="N74" s="322" t="s">
        <v>35</v>
      </c>
      <c r="O74" s="322">
        <v>0</v>
      </c>
      <c r="P74" s="329">
        <v>31.513349999999999</v>
      </c>
      <c r="Q74" s="328">
        <v>0</v>
      </c>
      <c r="R74" s="322">
        <v>0</v>
      </c>
      <c r="S74" s="322">
        <v>0</v>
      </c>
      <c r="T74" s="329">
        <v>0</v>
      </c>
      <c r="U74" s="341">
        <v>31.513349999999999</v>
      </c>
      <c r="V74" s="343" t="s">
        <v>35</v>
      </c>
      <c r="W74" s="344" t="s">
        <v>35</v>
      </c>
      <c r="X74" s="344">
        <v>2.28755</v>
      </c>
      <c r="Y74" s="345">
        <v>5.94815</v>
      </c>
      <c r="Z74" s="343">
        <f t="shared" si="0"/>
        <v>2.9508000000000001</v>
      </c>
      <c r="AA74" s="344">
        <f t="shared" si="1"/>
        <v>0</v>
      </c>
      <c r="AB74" s="345">
        <f>IF('Eff etab disc'!Y74="s","s",ROUND(Y74-SUM(V74:X74),4))</f>
        <v>3.6606000000000001</v>
      </c>
    </row>
    <row r="75" spans="1:28" ht="15" thickBot="1" x14ac:dyDescent="0.4">
      <c r="A75" s="20"/>
      <c r="B75" s="321" t="s">
        <v>117</v>
      </c>
      <c r="C75" s="328" t="s">
        <v>35</v>
      </c>
      <c r="D75" s="322">
        <v>13.550660000000001</v>
      </c>
      <c r="E75" s="322">
        <v>24.304249999999996</v>
      </c>
      <c r="F75" s="322">
        <v>43.237070000000003</v>
      </c>
      <c r="G75" s="322">
        <v>15.674430000000001</v>
      </c>
      <c r="H75" s="322">
        <v>41.445929999999997</v>
      </c>
      <c r="I75" s="322">
        <v>13.182459999999999</v>
      </c>
      <c r="J75" s="322">
        <v>35.951309999999999</v>
      </c>
      <c r="K75" s="322">
        <v>17.144380000000002</v>
      </c>
      <c r="L75" s="322">
        <v>33.176940000000002</v>
      </c>
      <c r="M75" s="322">
        <v>30.422419999999999</v>
      </c>
      <c r="N75" s="322">
        <v>14.707330000000002</v>
      </c>
      <c r="O75" s="322" t="s">
        <v>35</v>
      </c>
      <c r="P75" s="329">
        <v>287.18836000000005</v>
      </c>
      <c r="Q75" s="328">
        <v>35.524639999999998</v>
      </c>
      <c r="R75" s="322" t="s">
        <v>35</v>
      </c>
      <c r="S75" s="322" t="s">
        <v>35</v>
      </c>
      <c r="T75" s="329">
        <v>36.495760000000004</v>
      </c>
      <c r="U75" s="341">
        <v>323.68413999999996</v>
      </c>
      <c r="V75" s="343">
        <v>15.230399999999998</v>
      </c>
      <c r="W75" s="344">
        <v>42.747440000000005</v>
      </c>
      <c r="X75" s="344">
        <v>25.23508</v>
      </c>
      <c r="Y75" s="345">
        <v>83.212950000000006</v>
      </c>
      <c r="Z75" s="343">
        <f t="shared" ref="Z75:Z138" si="2">ROUND(P75-SUM(C75:O75),4)</f>
        <v>4.3912000000000004</v>
      </c>
      <c r="AA75" s="344">
        <f t="shared" ref="AA75:AA138" si="3">ROUND(T75-SUM(Q75:S75),4)</f>
        <v>0.97109999999999996</v>
      </c>
      <c r="AB75" s="345">
        <f>IF('Eff etab disc'!Y75="s","s",ROUND(Y75-SUM(V75:X75),4))</f>
        <v>0</v>
      </c>
    </row>
    <row r="76" spans="1:28" ht="15" thickBot="1" x14ac:dyDescent="0.4">
      <c r="A76" s="20"/>
      <c r="B76" s="321" t="s">
        <v>118</v>
      </c>
      <c r="C76" s="328">
        <v>0</v>
      </c>
      <c r="D76" s="322">
        <v>12.78457</v>
      </c>
      <c r="E76" s="322">
        <v>14.567210000000003</v>
      </c>
      <c r="F76" s="322">
        <v>49.811030000000002</v>
      </c>
      <c r="G76" s="322">
        <v>13.8125</v>
      </c>
      <c r="H76" s="322">
        <v>33.910259999999994</v>
      </c>
      <c r="I76" s="322">
        <v>12.009289999999998</v>
      </c>
      <c r="J76" s="322">
        <v>24.485960000000002</v>
      </c>
      <c r="K76" s="322">
        <v>25.659040000000001</v>
      </c>
      <c r="L76" s="322">
        <v>23.185270000000003</v>
      </c>
      <c r="M76" s="322">
        <v>32.303679999999993</v>
      </c>
      <c r="N76" s="322">
        <v>10.563980000000001</v>
      </c>
      <c r="O76" s="322">
        <v>1.8917799999999998</v>
      </c>
      <c r="P76" s="329">
        <v>254.98454000000004</v>
      </c>
      <c r="Q76" s="328">
        <v>54.211559999999999</v>
      </c>
      <c r="R76" s="322" t="s">
        <v>35</v>
      </c>
      <c r="S76" s="322" t="s">
        <v>35</v>
      </c>
      <c r="T76" s="329">
        <v>58.133669999999995</v>
      </c>
      <c r="U76" s="341">
        <v>313.11824999999999</v>
      </c>
      <c r="V76" s="343">
        <v>18.74297</v>
      </c>
      <c r="W76" s="344">
        <v>40.344880000000003</v>
      </c>
      <c r="X76" s="344">
        <v>32.516249999999999</v>
      </c>
      <c r="Y76" s="345">
        <v>91.604100000000003</v>
      </c>
      <c r="Z76" s="343">
        <f t="shared" si="2"/>
        <v>0</v>
      </c>
      <c r="AA76" s="344">
        <f t="shared" si="3"/>
        <v>3.9220999999999999</v>
      </c>
      <c r="AB76" s="345">
        <f>IF('Eff etab disc'!Y76="s","s",ROUND(Y76-SUM(V76:X76),4))</f>
        <v>0</v>
      </c>
    </row>
    <row r="77" spans="1:28" ht="15" thickBot="1" x14ac:dyDescent="0.4">
      <c r="A77" s="362"/>
      <c r="B77" s="321" t="s">
        <v>116</v>
      </c>
      <c r="C77" s="328">
        <v>0</v>
      </c>
      <c r="D77" s="322">
        <v>9.2154500000000006</v>
      </c>
      <c r="E77" s="322">
        <v>9.10379</v>
      </c>
      <c r="F77" s="322">
        <v>14.40584</v>
      </c>
      <c r="G77" s="322">
        <v>1.093</v>
      </c>
      <c r="H77" s="322">
        <v>8.3661899999999996</v>
      </c>
      <c r="I77" s="322">
        <v>0</v>
      </c>
      <c r="J77" s="322">
        <v>6.783669999999999</v>
      </c>
      <c r="K77" s="322">
        <v>5.0137200000000002</v>
      </c>
      <c r="L77" s="322">
        <v>20.54701</v>
      </c>
      <c r="M77" s="322">
        <v>29.138079999999999</v>
      </c>
      <c r="N77" s="322" t="s">
        <v>35</v>
      </c>
      <c r="O77" s="322" t="s">
        <v>35</v>
      </c>
      <c r="P77" s="329">
        <v>106.61545</v>
      </c>
      <c r="Q77" s="328">
        <v>0</v>
      </c>
      <c r="R77" s="322">
        <v>0</v>
      </c>
      <c r="S77" s="322">
        <v>0</v>
      </c>
      <c r="T77" s="329">
        <v>0</v>
      </c>
      <c r="U77" s="341">
        <v>106.61545</v>
      </c>
      <c r="V77" s="343">
        <v>6.8592699999999995</v>
      </c>
      <c r="W77" s="344">
        <v>15.02094</v>
      </c>
      <c r="X77" s="344">
        <v>15.30762</v>
      </c>
      <c r="Y77" s="345">
        <v>37.187820000000002</v>
      </c>
      <c r="Z77" s="343">
        <f t="shared" si="2"/>
        <v>2.9487000000000001</v>
      </c>
      <c r="AA77" s="344">
        <f t="shared" si="3"/>
        <v>0</v>
      </c>
      <c r="AB77" s="345">
        <f>IF('Eff etab disc'!Y77="s","s",ROUND(Y77-SUM(V77:X77),4))</f>
        <v>0</v>
      </c>
    </row>
    <row r="78" spans="1:28" ht="15" thickBot="1" x14ac:dyDescent="0.4">
      <c r="A78" s="362" t="s">
        <v>120</v>
      </c>
      <c r="B78" s="321" t="s">
        <v>121</v>
      </c>
      <c r="C78" s="328" t="s">
        <v>35</v>
      </c>
      <c r="D78" s="322" t="s">
        <v>35</v>
      </c>
      <c r="E78" s="322">
        <v>1.1405700000000001</v>
      </c>
      <c r="F78" s="322">
        <v>1.7851600000000001</v>
      </c>
      <c r="G78" s="322" t="s">
        <v>35</v>
      </c>
      <c r="H78" s="322">
        <v>2.5496399999999997</v>
      </c>
      <c r="I78" s="322">
        <v>0</v>
      </c>
      <c r="J78" s="322">
        <v>4.2755900000000002</v>
      </c>
      <c r="K78" s="322" t="s">
        <v>35</v>
      </c>
      <c r="L78" s="322">
        <v>6.3160200000000009</v>
      </c>
      <c r="M78" s="322">
        <v>0</v>
      </c>
      <c r="N78" s="322" t="s">
        <v>35</v>
      </c>
      <c r="O78" s="322" t="s">
        <v>35</v>
      </c>
      <c r="P78" s="329">
        <v>21.75761</v>
      </c>
      <c r="Q78" s="328">
        <v>0</v>
      </c>
      <c r="R78" s="322">
        <v>0</v>
      </c>
      <c r="S78" s="322">
        <v>0</v>
      </c>
      <c r="T78" s="329">
        <v>0</v>
      </c>
      <c r="U78" s="341">
        <v>21.757580000000001</v>
      </c>
      <c r="V78" s="343">
        <v>1.0445200000000001</v>
      </c>
      <c r="W78" s="344">
        <v>6.1165599999999998</v>
      </c>
      <c r="X78" s="344">
        <v>2.2970900000000003</v>
      </c>
      <c r="Y78" s="345">
        <v>9.4581900000000001</v>
      </c>
      <c r="Z78" s="343">
        <f t="shared" si="2"/>
        <v>5.6905999999999999</v>
      </c>
      <c r="AA78" s="344">
        <f t="shared" si="3"/>
        <v>0</v>
      </c>
      <c r="AB78" s="345">
        <f>IF('Eff etab disc'!Y78="s","s",ROUND(Y78-SUM(V78:X78),4))</f>
        <v>0</v>
      </c>
    </row>
    <row r="79" spans="1:28" ht="15" thickBot="1" x14ac:dyDescent="0.4">
      <c r="A79" s="20" t="s">
        <v>122</v>
      </c>
      <c r="B79" s="321" t="s">
        <v>123</v>
      </c>
      <c r="C79" s="328">
        <v>0</v>
      </c>
      <c r="D79" s="322">
        <v>0</v>
      </c>
      <c r="E79" s="322">
        <v>0</v>
      </c>
      <c r="F79" s="322">
        <v>0</v>
      </c>
      <c r="G79" s="322">
        <v>0</v>
      </c>
      <c r="H79" s="322" t="s">
        <v>35</v>
      </c>
      <c r="I79" s="322">
        <v>0</v>
      </c>
      <c r="J79" s="322" t="s">
        <v>35</v>
      </c>
      <c r="K79" s="322">
        <v>0</v>
      </c>
      <c r="L79" s="322">
        <v>2.8613299999999997</v>
      </c>
      <c r="M79" s="322">
        <v>11.48807</v>
      </c>
      <c r="N79" s="322">
        <v>0</v>
      </c>
      <c r="O79" s="322">
        <v>0</v>
      </c>
      <c r="P79" s="329">
        <v>16.171020000000006</v>
      </c>
      <c r="Q79" s="328">
        <v>0</v>
      </c>
      <c r="R79" s="322">
        <v>0</v>
      </c>
      <c r="S79" s="322">
        <v>0</v>
      </c>
      <c r="T79" s="329">
        <v>0</v>
      </c>
      <c r="U79" s="341">
        <v>16.171020000000006</v>
      </c>
      <c r="V79" s="343" t="s">
        <v>35</v>
      </c>
      <c r="W79" s="344" t="s">
        <v>35</v>
      </c>
      <c r="X79" s="344">
        <v>4.8128700000000002</v>
      </c>
      <c r="Y79" s="345">
        <v>8.2196399999999983</v>
      </c>
      <c r="Z79" s="343">
        <f t="shared" si="2"/>
        <v>1.8216000000000001</v>
      </c>
      <c r="AA79" s="344">
        <f t="shared" si="3"/>
        <v>0</v>
      </c>
      <c r="AB79" s="345">
        <f>IF('Eff etab disc'!Y79="s","s",ROUND(Y79-SUM(V79:X79),4))</f>
        <v>3.4068000000000001</v>
      </c>
    </row>
    <row r="80" spans="1:28" ht="15" thickBot="1" x14ac:dyDescent="0.4">
      <c r="A80" s="20"/>
      <c r="B80" s="321" t="s">
        <v>125</v>
      </c>
      <c r="C80" s="328">
        <v>0</v>
      </c>
      <c r="D80" s="322">
        <v>15.16376</v>
      </c>
      <c r="E80" s="322">
        <v>11.809500000000002</v>
      </c>
      <c r="F80" s="322">
        <v>37.555249999999994</v>
      </c>
      <c r="G80" s="322">
        <v>2.8465400000000001</v>
      </c>
      <c r="H80" s="322">
        <v>55.70129</v>
      </c>
      <c r="I80" s="322">
        <v>14.809970000000002</v>
      </c>
      <c r="J80" s="322">
        <v>33.350029999999997</v>
      </c>
      <c r="K80" s="322">
        <v>9.1669999999999998</v>
      </c>
      <c r="L80" s="322">
        <v>21.276</v>
      </c>
      <c r="M80" s="322">
        <v>13.16696</v>
      </c>
      <c r="N80" s="322">
        <v>10.292250000000001</v>
      </c>
      <c r="O80" s="322">
        <v>3.6934100000000001</v>
      </c>
      <c r="P80" s="329">
        <v>228.83195999999998</v>
      </c>
      <c r="Q80" s="328">
        <v>45.811829999999993</v>
      </c>
      <c r="R80" s="322" t="s">
        <v>35</v>
      </c>
      <c r="S80" s="322" t="s">
        <v>35</v>
      </c>
      <c r="T80" s="329">
        <v>47.598709999999997</v>
      </c>
      <c r="U80" s="341">
        <v>276.43066999999996</v>
      </c>
      <c r="V80" s="343">
        <v>9.4975300000000011</v>
      </c>
      <c r="W80" s="344">
        <v>29.863409999999998</v>
      </c>
      <c r="X80" s="344">
        <v>20.612590000000001</v>
      </c>
      <c r="Y80" s="345">
        <v>59.97354</v>
      </c>
      <c r="Z80" s="343">
        <f t="shared" si="2"/>
        <v>0</v>
      </c>
      <c r="AA80" s="344">
        <f t="shared" si="3"/>
        <v>1.7868999999999999</v>
      </c>
      <c r="AB80" s="345">
        <f>IF('Eff etab disc'!Y80="s","s",ROUND(Y80-SUM(V80:X80),4))</f>
        <v>0</v>
      </c>
    </row>
    <row r="81" spans="1:28" ht="15" thickBot="1" x14ac:dyDescent="0.4">
      <c r="A81" s="362"/>
      <c r="B81" s="321" t="s">
        <v>124</v>
      </c>
      <c r="C81" s="328" t="s">
        <v>35</v>
      </c>
      <c r="D81" s="322">
        <v>10.59653</v>
      </c>
      <c r="E81" s="322">
        <v>15.226299999999998</v>
      </c>
      <c r="F81" s="322">
        <v>11.955490000000001</v>
      </c>
      <c r="G81" s="322">
        <v>11.950119999999998</v>
      </c>
      <c r="H81" s="322">
        <v>20.32771</v>
      </c>
      <c r="I81" s="322" t="s">
        <v>35</v>
      </c>
      <c r="J81" s="322">
        <v>18.693179999999998</v>
      </c>
      <c r="K81" s="322">
        <v>14.779860000000001</v>
      </c>
      <c r="L81" s="322">
        <v>28.263919999999999</v>
      </c>
      <c r="M81" s="322">
        <v>49.545679999999997</v>
      </c>
      <c r="N81" s="322">
        <v>14.77256</v>
      </c>
      <c r="O81" s="322">
        <v>5.5467399999999998</v>
      </c>
      <c r="P81" s="329">
        <v>202.21606</v>
      </c>
      <c r="Q81" s="328">
        <v>2.9769500000000004</v>
      </c>
      <c r="R81" s="322">
        <v>0</v>
      </c>
      <c r="S81" s="322">
        <v>0</v>
      </c>
      <c r="T81" s="329">
        <v>2.9769500000000004</v>
      </c>
      <c r="U81" s="341">
        <v>205.19296999999997</v>
      </c>
      <c r="V81" s="343">
        <v>17.04007</v>
      </c>
      <c r="W81" s="344">
        <v>42.699709999999996</v>
      </c>
      <c r="X81" s="344">
        <v>30.20262</v>
      </c>
      <c r="Y81" s="345">
        <v>89.942430000000002</v>
      </c>
      <c r="Z81" s="343">
        <f t="shared" si="2"/>
        <v>0.55800000000000005</v>
      </c>
      <c r="AA81" s="344">
        <f t="shared" si="3"/>
        <v>0</v>
      </c>
      <c r="AB81" s="345">
        <f>IF('Eff etab disc'!Y81="s","s",ROUND(Y81-SUM(V81:X81),4))</f>
        <v>0</v>
      </c>
    </row>
    <row r="82" spans="1:28" ht="15" thickBot="1" x14ac:dyDescent="0.4">
      <c r="A82" s="20" t="s">
        <v>126</v>
      </c>
      <c r="B82" s="321" t="s">
        <v>127</v>
      </c>
      <c r="C82" s="328">
        <v>0</v>
      </c>
      <c r="D82" s="322">
        <v>0</v>
      </c>
      <c r="E82" s="322" t="s">
        <v>35</v>
      </c>
      <c r="F82" s="322">
        <v>0</v>
      </c>
      <c r="G82" s="322">
        <v>0</v>
      </c>
      <c r="H82" s="322">
        <v>0</v>
      </c>
      <c r="I82" s="322">
        <v>0</v>
      </c>
      <c r="J82" s="322">
        <v>0</v>
      </c>
      <c r="K82" s="322">
        <v>1.6379699999999997</v>
      </c>
      <c r="L82" s="322">
        <v>3.9510700000000001</v>
      </c>
      <c r="M82" s="322">
        <v>53.651619999999994</v>
      </c>
      <c r="N82" s="322" t="s">
        <v>35</v>
      </c>
      <c r="O82" s="322">
        <v>0</v>
      </c>
      <c r="P82" s="329">
        <v>60.262610000000002</v>
      </c>
      <c r="Q82" s="328">
        <v>0</v>
      </c>
      <c r="R82" s="322">
        <v>0</v>
      </c>
      <c r="S82" s="322">
        <v>0</v>
      </c>
      <c r="T82" s="329">
        <v>0</v>
      </c>
      <c r="U82" s="341">
        <v>60.262610000000002</v>
      </c>
      <c r="V82" s="343" t="s">
        <v>35</v>
      </c>
      <c r="W82" s="344" t="s">
        <v>35</v>
      </c>
      <c r="X82" s="344">
        <v>19.851140000000001</v>
      </c>
      <c r="Y82" s="345">
        <v>27.114159999999998</v>
      </c>
      <c r="Z82" s="343">
        <f t="shared" si="2"/>
        <v>1.022</v>
      </c>
      <c r="AA82" s="344">
        <f t="shared" si="3"/>
        <v>0</v>
      </c>
      <c r="AB82" s="345">
        <f>IF('Eff etab disc'!Y82="s","s",ROUND(Y82-SUM(V82:X82),4))</f>
        <v>7.2629999999999999</v>
      </c>
    </row>
    <row r="83" spans="1:28" ht="15" thickBot="1" x14ac:dyDescent="0.4">
      <c r="A83" s="20"/>
      <c r="B83" s="321" t="s">
        <v>128</v>
      </c>
      <c r="C83" s="328">
        <v>34.559739999999998</v>
      </c>
      <c r="D83" s="322">
        <v>0</v>
      </c>
      <c r="E83" s="322">
        <v>0</v>
      </c>
      <c r="F83" s="322" t="s">
        <v>35</v>
      </c>
      <c r="G83" s="322">
        <v>0</v>
      </c>
      <c r="H83" s="322" t="s">
        <v>35</v>
      </c>
      <c r="I83" s="322">
        <v>0</v>
      </c>
      <c r="J83" s="322">
        <v>0</v>
      </c>
      <c r="K83" s="322">
        <v>0</v>
      </c>
      <c r="L83" s="322">
        <v>0</v>
      </c>
      <c r="M83" s="322">
        <v>0</v>
      </c>
      <c r="N83" s="322">
        <v>0</v>
      </c>
      <c r="O83" s="322">
        <v>0</v>
      </c>
      <c r="P83" s="329">
        <v>36.657429999999998</v>
      </c>
      <c r="Q83" s="328">
        <v>0</v>
      </c>
      <c r="R83" s="322">
        <v>0</v>
      </c>
      <c r="S83" s="322">
        <v>0</v>
      </c>
      <c r="T83" s="329">
        <v>0</v>
      </c>
      <c r="U83" s="341">
        <v>36.657429999999998</v>
      </c>
      <c r="V83" s="343">
        <v>0</v>
      </c>
      <c r="W83" s="344">
        <v>0</v>
      </c>
      <c r="X83" s="344">
        <v>0</v>
      </c>
      <c r="Y83" s="345">
        <v>0</v>
      </c>
      <c r="Z83" s="343">
        <f t="shared" si="2"/>
        <v>2.0977000000000001</v>
      </c>
      <c r="AA83" s="344">
        <f t="shared" si="3"/>
        <v>0</v>
      </c>
      <c r="AB83" s="345">
        <f>IF('Eff etab disc'!Y83="s","s",ROUND(Y83-SUM(V83:X83),4))</f>
        <v>0</v>
      </c>
    </row>
    <row r="84" spans="1:28" ht="15" thickBot="1" x14ac:dyDescent="0.4">
      <c r="A84" s="20"/>
      <c r="B84" s="321" t="s">
        <v>129</v>
      </c>
      <c r="C84" s="328">
        <v>28.926459999999995</v>
      </c>
      <c r="D84" s="322">
        <v>3.4172300000000004</v>
      </c>
      <c r="E84" s="322">
        <v>21.130929999999996</v>
      </c>
      <c r="F84" s="322" t="s">
        <v>35</v>
      </c>
      <c r="G84" s="322">
        <v>4.89602</v>
      </c>
      <c r="H84" s="322">
        <v>10.578079999999998</v>
      </c>
      <c r="I84" s="322" t="s">
        <v>35</v>
      </c>
      <c r="J84" s="322">
        <v>2.5671200000000001</v>
      </c>
      <c r="K84" s="322">
        <v>1.6809300000000003</v>
      </c>
      <c r="L84" s="322">
        <v>25.060680000000001</v>
      </c>
      <c r="M84" s="322">
        <v>16.31392</v>
      </c>
      <c r="N84" s="322">
        <v>3.3553899999999999</v>
      </c>
      <c r="O84" s="322">
        <v>2.3775499999999998</v>
      </c>
      <c r="P84" s="329">
        <v>122.3781</v>
      </c>
      <c r="Q84" s="328">
        <v>0</v>
      </c>
      <c r="R84" s="322">
        <v>0</v>
      </c>
      <c r="S84" s="322">
        <v>0</v>
      </c>
      <c r="T84" s="329">
        <v>0</v>
      </c>
      <c r="U84" s="341">
        <v>122.37810999999999</v>
      </c>
      <c r="V84" s="343">
        <v>3.3970599999999997</v>
      </c>
      <c r="W84" s="344" t="s">
        <v>35</v>
      </c>
      <c r="X84" s="344" t="s">
        <v>35</v>
      </c>
      <c r="Y84" s="345">
        <v>6.5484300000000006</v>
      </c>
      <c r="Z84" s="343">
        <f t="shared" si="2"/>
        <v>2.0737999999999999</v>
      </c>
      <c r="AA84" s="344">
        <f t="shared" si="3"/>
        <v>0</v>
      </c>
      <c r="AB84" s="345">
        <f>IF('Eff etab disc'!Y84="s","s",ROUND(Y84-SUM(V84:X84),4))</f>
        <v>3.1514000000000002</v>
      </c>
    </row>
    <row r="85" spans="1:28" ht="15" thickBot="1" x14ac:dyDescent="0.4">
      <c r="A85" s="20"/>
      <c r="B85" s="321" t="s">
        <v>142</v>
      </c>
      <c r="C85" s="328">
        <v>77.582610000000003</v>
      </c>
      <c r="D85" s="322">
        <v>0</v>
      </c>
      <c r="E85" s="322">
        <v>0</v>
      </c>
      <c r="F85" s="322">
        <v>0</v>
      </c>
      <c r="G85" s="322">
        <v>0</v>
      </c>
      <c r="H85" s="322">
        <v>0</v>
      </c>
      <c r="I85" s="322">
        <v>0</v>
      </c>
      <c r="J85" s="322">
        <v>0</v>
      </c>
      <c r="K85" s="322">
        <v>0</v>
      </c>
      <c r="L85" s="322">
        <v>0</v>
      </c>
      <c r="M85" s="322">
        <v>0</v>
      </c>
      <c r="N85" s="322">
        <v>0</v>
      </c>
      <c r="O85" s="322">
        <v>0</v>
      </c>
      <c r="P85" s="329">
        <v>77.582610000000003</v>
      </c>
      <c r="Q85" s="328">
        <v>0</v>
      </c>
      <c r="R85" s="322">
        <v>0</v>
      </c>
      <c r="S85" s="322">
        <v>0</v>
      </c>
      <c r="T85" s="329">
        <v>0</v>
      </c>
      <c r="U85" s="341">
        <v>77.582610000000003</v>
      </c>
      <c r="V85" s="343" t="s">
        <v>35</v>
      </c>
      <c r="W85" s="344" t="s">
        <v>35</v>
      </c>
      <c r="X85" s="344">
        <v>0</v>
      </c>
      <c r="Y85" s="345">
        <v>4.1281599999999994</v>
      </c>
      <c r="Z85" s="343">
        <f t="shared" si="2"/>
        <v>0</v>
      </c>
      <c r="AA85" s="344">
        <f t="shared" si="3"/>
        <v>0</v>
      </c>
      <c r="AB85" s="345">
        <f>IF('Eff etab disc'!Y85="s","s",ROUND(Y85-SUM(V85:X85),4))</f>
        <v>4.1281999999999996</v>
      </c>
    </row>
    <row r="86" spans="1:28" ht="15" thickBot="1" x14ac:dyDescent="0.4">
      <c r="A86" s="20"/>
      <c r="B86" s="321" t="s">
        <v>143</v>
      </c>
      <c r="C86" s="328">
        <v>16.201070000000001</v>
      </c>
      <c r="D86" s="322">
        <v>0</v>
      </c>
      <c r="E86" s="322">
        <v>0</v>
      </c>
      <c r="F86" s="322">
        <v>0</v>
      </c>
      <c r="G86" s="322">
        <v>0</v>
      </c>
      <c r="H86" s="322">
        <v>0</v>
      </c>
      <c r="I86" s="322">
        <v>0</v>
      </c>
      <c r="J86" s="322">
        <v>0</v>
      </c>
      <c r="K86" s="322">
        <v>0</v>
      </c>
      <c r="L86" s="322">
        <v>0</v>
      </c>
      <c r="M86" s="322">
        <v>0</v>
      </c>
      <c r="N86" s="322">
        <v>0</v>
      </c>
      <c r="O86" s="322">
        <v>0</v>
      </c>
      <c r="P86" s="329">
        <v>16.201070000000001</v>
      </c>
      <c r="Q86" s="328">
        <v>0</v>
      </c>
      <c r="R86" s="322">
        <v>0</v>
      </c>
      <c r="S86" s="322">
        <v>0</v>
      </c>
      <c r="T86" s="329">
        <v>0</v>
      </c>
      <c r="U86" s="341">
        <v>16.201070000000001</v>
      </c>
      <c r="V86" s="343">
        <v>0</v>
      </c>
      <c r="W86" s="344">
        <v>0</v>
      </c>
      <c r="X86" s="344">
        <v>0</v>
      </c>
      <c r="Y86" s="345">
        <v>0</v>
      </c>
      <c r="Z86" s="343">
        <f t="shared" si="2"/>
        <v>0</v>
      </c>
      <c r="AA86" s="344">
        <f t="shared" si="3"/>
        <v>0</v>
      </c>
      <c r="AB86" s="345">
        <f>IF('Eff etab disc'!Y86="s","s",ROUND(Y86-SUM(V86:X86),4))</f>
        <v>0</v>
      </c>
    </row>
    <row r="87" spans="1:28" ht="15" thickBot="1" x14ac:dyDescent="0.4">
      <c r="A87" s="20"/>
      <c r="B87" s="321" t="s">
        <v>144</v>
      </c>
      <c r="C87" s="328">
        <v>5.8881800000000002</v>
      </c>
      <c r="D87" s="322">
        <v>0</v>
      </c>
      <c r="E87" s="322">
        <v>0</v>
      </c>
      <c r="F87" s="322">
        <v>0</v>
      </c>
      <c r="G87" s="322">
        <v>0</v>
      </c>
      <c r="H87" s="322">
        <v>0</v>
      </c>
      <c r="I87" s="322">
        <v>0</v>
      </c>
      <c r="J87" s="322">
        <v>0</v>
      </c>
      <c r="K87" s="322">
        <v>0</v>
      </c>
      <c r="L87" s="322">
        <v>0</v>
      </c>
      <c r="M87" s="322">
        <v>0</v>
      </c>
      <c r="N87" s="322">
        <v>0</v>
      </c>
      <c r="O87" s="322">
        <v>0</v>
      </c>
      <c r="P87" s="329">
        <v>5.8881800000000002</v>
      </c>
      <c r="Q87" s="328">
        <v>0</v>
      </c>
      <c r="R87" s="322">
        <v>0</v>
      </c>
      <c r="S87" s="322">
        <v>0</v>
      </c>
      <c r="T87" s="329">
        <v>0</v>
      </c>
      <c r="U87" s="341">
        <v>5.8881800000000002</v>
      </c>
      <c r="V87" s="343">
        <v>0</v>
      </c>
      <c r="W87" s="344">
        <v>0</v>
      </c>
      <c r="X87" s="344">
        <v>0</v>
      </c>
      <c r="Y87" s="345">
        <v>0</v>
      </c>
      <c r="Z87" s="343">
        <f t="shared" si="2"/>
        <v>0</v>
      </c>
      <c r="AA87" s="344">
        <f t="shared" si="3"/>
        <v>0</v>
      </c>
      <c r="AB87" s="345">
        <f>IF('Eff etab disc'!Y87="s","s",ROUND(Y87-SUM(V87:X87),4))</f>
        <v>0</v>
      </c>
    </row>
    <row r="88" spans="1:28" ht="15" thickBot="1" x14ac:dyDescent="0.4">
      <c r="A88" s="20"/>
      <c r="B88" s="321" t="s">
        <v>145</v>
      </c>
      <c r="C88" s="328">
        <v>0</v>
      </c>
      <c r="D88" s="322">
        <v>0</v>
      </c>
      <c r="E88" s="322" t="s">
        <v>35</v>
      </c>
      <c r="F88" s="322">
        <v>0</v>
      </c>
      <c r="G88" s="322">
        <v>0</v>
      </c>
      <c r="H88" s="322">
        <v>0</v>
      </c>
      <c r="I88" s="322">
        <v>0</v>
      </c>
      <c r="J88" s="322" t="s">
        <v>35</v>
      </c>
      <c r="K88" s="322">
        <v>8.4043900000000011</v>
      </c>
      <c r="L88" s="322">
        <v>0</v>
      </c>
      <c r="M88" s="322">
        <v>0.60785999999999996</v>
      </c>
      <c r="N88" s="322">
        <v>0</v>
      </c>
      <c r="O88" s="322">
        <v>0</v>
      </c>
      <c r="P88" s="329">
        <v>11.913210000000001</v>
      </c>
      <c r="Q88" s="328">
        <v>0</v>
      </c>
      <c r="R88" s="322">
        <v>0</v>
      </c>
      <c r="S88" s="322">
        <v>0</v>
      </c>
      <c r="T88" s="329">
        <v>0</v>
      </c>
      <c r="U88" s="341">
        <v>11.913210000000001</v>
      </c>
      <c r="V88" s="343">
        <v>0</v>
      </c>
      <c r="W88" s="344">
        <v>0</v>
      </c>
      <c r="X88" s="344" t="s">
        <v>35</v>
      </c>
      <c r="Y88" s="345" t="s">
        <v>35</v>
      </c>
      <c r="Z88" s="343">
        <f t="shared" si="2"/>
        <v>2.9009999999999998</v>
      </c>
      <c r="AA88" s="344">
        <f t="shared" si="3"/>
        <v>0</v>
      </c>
      <c r="AB88" s="354" t="str">
        <f>IF('Eff etab disc'!Y88="s","s",ROUND(Y88-SUM(V88:X88),4))</f>
        <v>s</v>
      </c>
    </row>
    <row r="89" spans="1:28" ht="15" thickBot="1" x14ac:dyDescent="0.4">
      <c r="A89" s="20"/>
      <c r="B89" s="321" t="s">
        <v>146</v>
      </c>
      <c r="C89" s="328" t="s">
        <v>35</v>
      </c>
      <c r="D89" s="322" t="s">
        <v>35</v>
      </c>
      <c r="E89" s="322" t="s">
        <v>35</v>
      </c>
      <c r="F89" s="322">
        <v>8.67882</v>
      </c>
      <c r="G89" s="322">
        <v>0</v>
      </c>
      <c r="H89" s="322">
        <v>12.344849999999997</v>
      </c>
      <c r="I89" s="322">
        <v>0</v>
      </c>
      <c r="J89" s="322">
        <v>9.1916999999999991</v>
      </c>
      <c r="K89" s="322">
        <v>0.45906999999999992</v>
      </c>
      <c r="L89" s="322">
        <v>3.1061000000000001</v>
      </c>
      <c r="M89" s="322">
        <v>0</v>
      </c>
      <c r="N89" s="322">
        <v>2.9457199999999997</v>
      </c>
      <c r="O89" s="322">
        <v>3.3918300000000001</v>
      </c>
      <c r="P89" s="329">
        <v>43.375509999999991</v>
      </c>
      <c r="Q89" s="328">
        <v>0</v>
      </c>
      <c r="R89" s="322">
        <v>0</v>
      </c>
      <c r="S89" s="322">
        <v>0</v>
      </c>
      <c r="T89" s="329">
        <v>0</v>
      </c>
      <c r="U89" s="341">
        <v>43.375529999999998</v>
      </c>
      <c r="V89" s="343" t="s">
        <v>35</v>
      </c>
      <c r="W89" s="344">
        <v>4.4779</v>
      </c>
      <c r="X89" s="344" t="s">
        <v>35</v>
      </c>
      <c r="Y89" s="345">
        <v>4.4779</v>
      </c>
      <c r="Z89" s="343">
        <f t="shared" si="2"/>
        <v>3.2574000000000001</v>
      </c>
      <c r="AA89" s="344">
        <f t="shared" si="3"/>
        <v>0</v>
      </c>
      <c r="AB89" s="345">
        <f>IF('Eff etab disc'!Y89="s","s",ROUND(Y89-SUM(V89:X89),4))</f>
        <v>0</v>
      </c>
    </row>
    <row r="90" spans="1:28" ht="15" thickBot="1" x14ac:dyDescent="0.4">
      <c r="A90" s="20"/>
      <c r="B90" s="321" t="s">
        <v>147</v>
      </c>
      <c r="C90" s="328">
        <v>85.105700000000013</v>
      </c>
      <c r="D90" s="322">
        <v>0</v>
      </c>
      <c r="E90" s="322">
        <v>0</v>
      </c>
      <c r="F90" s="322">
        <v>0</v>
      </c>
      <c r="G90" s="322">
        <v>0</v>
      </c>
      <c r="H90" s="322">
        <v>0</v>
      </c>
      <c r="I90" s="322">
        <v>0</v>
      </c>
      <c r="J90" s="322">
        <v>0</v>
      </c>
      <c r="K90" s="322">
        <v>0</v>
      </c>
      <c r="L90" s="322">
        <v>0</v>
      </c>
      <c r="M90" s="322">
        <v>0</v>
      </c>
      <c r="N90" s="322">
        <v>0</v>
      </c>
      <c r="O90" s="322">
        <v>0</v>
      </c>
      <c r="P90" s="329">
        <v>85.105700000000013</v>
      </c>
      <c r="Q90" s="328">
        <v>0</v>
      </c>
      <c r="R90" s="322">
        <v>0</v>
      </c>
      <c r="S90" s="322">
        <v>0</v>
      </c>
      <c r="T90" s="329">
        <v>0</v>
      </c>
      <c r="U90" s="341">
        <v>85.105700000000013</v>
      </c>
      <c r="V90" s="343">
        <v>0</v>
      </c>
      <c r="W90" s="344">
        <v>0</v>
      </c>
      <c r="X90" s="344">
        <v>0</v>
      </c>
      <c r="Y90" s="345">
        <v>0</v>
      </c>
      <c r="Z90" s="343">
        <f t="shared" si="2"/>
        <v>0</v>
      </c>
      <c r="AA90" s="344">
        <f t="shared" si="3"/>
        <v>0</v>
      </c>
      <c r="AB90" s="345">
        <f>IF('Eff etab disc'!Y90="s","s",ROUND(Y90-SUM(V90:X90),4))</f>
        <v>0</v>
      </c>
    </row>
    <row r="91" spans="1:28" ht="15" thickBot="1" x14ac:dyDescent="0.4">
      <c r="A91" s="20"/>
      <c r="B91" s="321" t="s">
        <v>130</v>
      </c>
      <c r="C91" s="328">
        <v>0</v>
      </c>
      <c r="D91" s="322">
        <v>0</v>
      </c>
      <c r="E91" s="322">
        <v>11.232849999999999</v>
      </c>
      <c r="F91" s="322">
        <v>0</v>
      </c>
      <c r="G91" s="322">
        <v>0</v>
      </c>
      <c r="H91" s="322">
        <v>0</v>
      </c>
      <c r="I91" s="322">
        <v>0</v>
      </c>
      <c r="J91" s="322">
        <v>0</v>
      </c>
      <c r="K91" s="322">
        <v>0</v>
      </c>
      <c r="L91" s="322">
        <v>0</v>
      </c>
      <c r="M91" s="322">
        <v>0</v>
      </c>
      <c r="N91" s="322">
        <v>0</v>
      </c>
      <c r="O91" s="322">
        <v>0</v>
      </c>
      <c r="P91" s="329">
        <v>11.232849999999999</v>
      </c>
      <c r="Q91" s="328">
        <v>0</v>
      </c>
      <c r="R91" s="322">
        <v>0</v>
      </c>
      <c r="S91" s="322">
        <v>0</v>
      </c>
      <c r="T91" s="329">
        <v>0</v>
      </c>
      <c r="U91" s="341">
        <v>11.232849999999999</v>
      </c>
      <c r="V91" s="343" t="s">
        <v>35</v>
      </c>
      <c r="W91" s="344">
        <v>0</v>
      </c>
      <c r="X91" s="344">
        <v>0</v>
      </c>
      <c r="Y91" s="345" t="s">
        <v>35</v>
      </c>
      <c r="Z91" s="343">
        <f t="shared" si="2"/>
        <v>0</v>
      </c>
      <c r="AA91" s="344">
        <f t="shared" si="3"/>
        <v>0</v>
      </c>
      <c r="AB91" s="354" t="str">
        <f>IF('Eff etab disc'!Y91="s","s",ROUND(Y91-SUM(V91:X91),4))</f>
        <v>s</v>
      </c>
    </row>
    <row r="92" spans="1:28" ht="15" thickBot="1" x14ac:dyDescent="0.4">
      <c r="A92" s="20"/>
      <c r="B92" s="321" t="s">
        <v>131</v>
      </c>
      <c r="C92" s="328">
        <v>12.86487</v>
      </c>
      <c r="D92" s="322">
        <v>0</v>
      </c>
      <c r="E92" s="322">
        <v>0</v>
      </c>
      <c r="F92" s="322">
        <v>0</v>
      </c>
      <c r="G92" s="322">
        <v>0</v>
      </c>
      <c r="H92" s="322">
        <v>0</v>
      </c>
      <c r="I92" s="322">
        <v>0</v>
      </c>
      <c r="J92" s="322">
        <v>0</v>
      </c>
      <c r="K92" s="322">
        <v>0</v>
      </c>
      <c r="L92" s="322">
        <v>0</v>
      </c>
      <c r="M92" s="322">
        <v>0</v>
      </c>
      <c r="N92" s="322">
        <v>0</v>
      </c>
      <c r="O92" s="322">
        <v>2.29156</v>
      </c>
      <c r="P92" s="329">
        <v>15.15643</v>
      </c>
      <c r="Q92" s="328">
        <v>0</v>
      </c>
      <c r="R92" s="322">
        <v>0</v>
      </c>
      <c r="S92" s="322">
        <v>0</v>
      </c>
      <c r="T92" s="329">
        <v>0</v>
      </c>
      <c r="U92" s="341">
        <v>15.156450000000001</v>
      </c>
      <c r="V92" s="343">
        <v>0</v>
      </c>
      <c r="W92" s="344">
        <v>0</v>
      </c>
      <c r="X92" s="344">
        <v>0</v>
      </c>
      <c r="Y92" s="345">
        <v>0</v>
      </c>
      <c r="Z92" s="343">
        <f t="shared" si="2"/>
        <v>0</v>
      </c>
      <c r="AA92" s="344">
        <f t="shared" si="3"/>
        <v>0</v>
      </c>
      <c r="AB92" s="345">
        <f>IF('Eff etab disc'!Y92="s","s",ROUND(Y92-SUM(V92:X92),4))</f>
        <v>0</v>
      </c>
    </row>
    <row r="93" spans="1:28" ht="15" thickBot="1" x14ac:dyDescent="0.4">
      <c r="A93" s="20"/>
      <c r="B93" s="321" t="s">
        <v>132</v>
      </c>
      <c r="C93" s="328">
        <v>0</v>
      </c>
      <c r="D93" s="322">
        <v>1.6449999999999999E-2</v>
      </c>
      <c r="E93" s="322" t="s">
        <v>35</v>
      </c>
      <c r="F93" s="322">
        <v>76.698879999999988</v>
      </c>
      <c r="G93" s="322" t="s">
        <v>35</v>
      </c>
      <c r="H93" s="322">
        <v>10.745000000000001</v>
      </c>
      <c r="I93" s="322">
        <v>0</v>
      </c>
      <c r="J93" s="322">
        <v>0</v>
      </c>
      <c r="K93" s="322">
        <v>0</v>
      </c>
      <c r="L93" s="322" t="s">
        <v>35</v>
      </c>
      <c r="M93" s="322">
        <v>0</v>
      </c>
      <c r="N93" s="322">
        <v>0</v>
      </c>
      <c r="O93" s="322">
        <v>0</v>
      </c>
      <c r="P93" s="329">
        <v>89.060119999999984</v>
      </c>
      <c r="Q93" s="328">
        <v>0</v>
      </c>
      <c r="R93" s="322">
        <v>0</v>
      </c>
      <c r="S93" s="322">
        <v>0</v>
      </c>
      <c r="T93" s="329">
        <v>0</v>
      </c>
      <c r="U93" s="341">
        <v>89.060119999999984</v>
      </c>
      <c r="V93" s="343" t="s">
        <v>35</v>
      </c>
      <c r="W93" s="344" t="s">
        <v>35</v>
      </c>
      <c r="X93" s="344">
        <v>0</v>
      </c>
      <c r="Y93" s="345">
        <v>5.2740600000000004</v>
      </c>
      <c r="Z93" s="343">
        <f t="shared" si="2"/>
        <v>1.5998000000000001</v>
      </c>
      <c r="AA93" s="344">
        <f t="shared" si="3"/>
        <v>0</v>
      </c>
      <c r="AB93" s="345">
        <f>IF('Eff etab disc'!Y93="s","s",ROUND(Y93-SUM(V93:X93),4))</f>
        <v>5.2740999999999998</v>
      </c>
    </row>
    <row r="94" spans="1:28" ht="15" thickBot="1" x14ac:dyDescent="0.4">
      <c r="A94" s="20"/>
      <c r="B94" s="321" t="s">
        <v>133</v>
      </c>
      <c r="C94" s="328">
        <v>81.784950000000009</v>
      </c>
      <c r="D94" s="322">
        <v>0</v>
      </c>
      <c r="E94" s="322">
        <v>0</v>
      </c>
      <c r="F94" s="322">
        <v>0</v>
      </c>
      <c r="G94" s="322" t="s">
        <v>35</v>
      </c>
      <c r="H94" s="322">
        <v>0</v>
      </c>
      <c r="I94" s="322">
        <v>0</v>
      </c>
      <c r="J94" s="322" t="s">
        <v>35</v>
      </c>
      <c r="K94" s="322">
        <v>0</v>
      </c>
      <c r="L94" s="322">
        <v>0</v>
      </c>
      <c r="M94" s="322">
        <v>0</v>
      </c>
      <c r="N94" s="322">
        <v>0</v>
      </c>
      <c r="O94" s="322">
        <v>0</v>
      </c>
      <c r="P94" s="329">
        <v>84.774609999999996</v>
      </c>
      <c r="Q94" s="328">
        <v>0</v>
      </c>
      <c r="R94" s="322">
        <v>0</v>
      </c>
      <c r="S94" s="322">
        <v>0</v>
      </c>
      <c r="T94" s="329">
        <v>0</v>
      </c>
      <c r="U94" s="341">
        <v>84.774609999999996</v>
      </c>
      <c r="V94" s="343">
        <v>0</v>
      </c>
      <c r="W94" s="344" t="s">
        <v>35</v>
      </c>
      <c r="X94" s="344" t="s">
        <v>35</v>
      </c>
      <c r="Y94" s="345" t="s">
        <v>35</v>
      </c>
      <c r="Z94" s="343">
        <f t="shared" si="2"/>
        <v>2.9897</v>
      </c>
      <c r="AA94" s="344">
        <f t="shared" si="3"/>
        <v>0</v>
      </c>
      <c r="AB94" s="354" t="str">
        <f>IF('Eff etab disc'!Y94="s","s",ROUND(Y94-SUM(V94:X94),4))</f>
        <v>s</v>
      </c>
    </row>
    <row r="95" spans="1:28" ht="15" thickBot="1" x14ac:dyDescent="0.4">
      <c r="A95" s="20"/>
      <c r="B95" s="321" t="s">
        <v>134</v>
      </c>
      <c r="C95" s="328">
        <v>29.907340000000001</v>
      </c>
      <c r="D95" s="322">
        <v>0</v>
      </c>
      <c r="E95" s="322">
        <v>0</v>
      </c>
      <c r="F95" s="322">
        <v>0</v>
      </c>
      <c r="G95" s="322">
        <v>0</v>
      </c>
      <c r="H95" s="322">
        <v>0</v>
      </c>
      <c r="I95" s="322">
        <v>0</v>
      </c>
      <c r="J95" s="322">
        <v>0</v>
      </c>
      <c r="K95" s="322">
        <v>0</v>
      </c>
      <c r="L95" s="322">
        <v>0</v>
      </c>
      <c r="M95" s="322">
        <v>0</v>
      </c>
      <c r="N95" s="322">
        <v>0</v>
      </c>
      <c r="O95" s="322">
        <v>3.7635299999999998</v>
      </c>
      <c r="P95" s="329">
        <v>33.670870000000001</v>
      </c>
      <c r="Q95" s="328">
        <v>0</v>
      </c>
      <c r="R95" s="322">
        <v>0</v>
      </c>
      <c r="S95" s="322">
        <v>0</v>
      </c>
      <c r="T95" s="329">
        <v>0</v>
      </c>
      <c r="U95" s="341">
        <v>33.670859999999998</v>
      </c>
      <c r="V95" s="343">
        <v>0</v>
      </c>
      <c r="W95" s="344">
        <v>0</v>
      </c>
      <c r="X95" s="344">
        <v>0</v>
      </c>
      <c r="Y95" s="345">
        <v>0</v>
      </c>
      <c r="Z95" s="343">
        <f t="shared" si="2"/>
        <v>0</v>
      </c>
      <c r="AA95" s="344">
        <f t="shared" si="3"/>
        <v>0</v>
      </c>
      <c r="AB95" s="345">
        <f>IF('Eff etab disc'!Y95="s","s",ROUND(Y95-SUM(V95:X95),4))</f>
        <v>0</v>
      </c>
    </row>
    <row r="96" spans="1:28" ht="15" thickBot="1" x14ac:dyDescent="0.4">
      <c r="A96" s="20"/>
      <c r="B96" s="321" t="s">
        <v>135</v>
      </c>
      <c r="C96" s="328">
        <v>0</v>
      </c>
      <c r="D96" s="322">
        <v>8.3038800000000013</v>
      </c>
      <c r="E96" s="322">
        <v>4.3113200000000003</v>
      </c>
      <c r="F96" s="322" t="s">
        <v>35</v>
      </c>
      <c r="G96" s="322" t="s">
        <v>35</v>
      </c>
      <c r="H96" s="322">
        <v>15.14371</v>
      </c>
      <c r="I96" s="322">
        <v>0</v>
      </c>
      <c r="J96" s="322">
        <v>0</v>
      </c>
      <c r="K96" s="322">
        <v>0</v>
      </c>
      <c r="L96" s="322">
        <v>0</v>
      </c>
      <c r="M96" s="322">
        <v>0</v>
      </c>
      <c r="N96" s="322">
        <v>0</v>
      </c>
      <c r="O96" s="322">
        <v>0</v>
      </c>
      <c r="P96" s="329">
        <v>27.774499999999996</v>
      </c>
      <c r="Q96" s="328">
        <v>0</v>
      </c>
      <c r="R96" s="322">
        <v>0</v>
      </c>
      <c r="S96" s="322">
        <v>0</v>
      </c>
      <c r="T96" s="329">
        <v>0</v>
      </c>
      <c r="U96" s="341">
        <v>27.774499999999996</v>
      </c>
      <c r="V96" s="343">
        <v>0</v>
      </c>
      <c r="W96" s="344">
        <v>5.5046899999999992</v>
      </c>
      <c r="X96" s="344">
        <v>0</v>
      </c>
      <c r="Y96" s="345">
        <v>5.5046899999999992</v>
      </c>
      <c r="Z96" s="343">
        <f t="shared" si="2"/>
        <v>1.5599999999999999E-2</v>
      </c>
      <c r="AA96" s="344">
        <f t="shared" si="3"/>
        <v>0</v>
      </c>
      <c r="AB96" s="345">
        <f>IF('Eff etab disc'!Y96="s","s",ROUND(Y96-SUM(V96:X96),4))</f>
        <v>0</v>
      </c>
    </row>
    <row r="97" spans="1:28" ht="15" thickBot="1" x14ac:dyDescent="0.4">
      <c r="A97" s="20"/>
      <c r="B97" s="321" t="s">
        <v>136</v>
      </c>
      <c r="C97" s="328">
        <v>3.7702200000000001</v>
      </c>
      <c r="D97" s="322" t="s">
        <v>35</v>
      </c>
      <c r="E97" s="322" t="s">
        <v>35</v>
      </c>
      <c r="F97" s="322">
        <v>125.49301000000001</v>
      </c>
      <c r="G97" s="322">
        <v>9.9200500000000016</v>
      </c>
      <c r="H97" s="322">
        <v>89.143200000000007</v>
      </c>
      <c r="I97" s="322">
        <v>6.0300000000000013E-2</v>
      </c>
      <c r="J97" s="322">
        <v>111.71382</v>
      </c>
      <c r="K97" s="322">
        <v>54.97345</v>
      </c>
      <c r="L97" s="322">
        <v>84.814720000000008</v>
      </c>
      <c r="M97" s="322">
        <v>48.615030000000004</v>
      </c>
      <c r="N97" s="322">
        <v>47.4619</v>
      </c>
      <c r="O97" s="322">
        <v>35.458829999999999</v>
      </c>
      <c r="P97" s="329">
        <v>616.7200499999999</v>
      </c>
      <c r="Q97" s="328">
        <v>141.27587</v>
      </c>
      <c r="R97" s="322">
        <v>0</v>
      </c>
      <c r="S97" s="322">
        <v>0</v>
      </c>
      <c r="T97" s="329">
        <v>141.27587</v>
      </c>
      <c r="U97" s="341">
        <v>757.99594999999999</v>
      </c>
      <c r="V97" s="343">
        <v>3.2226600000000003</v>
      </c>
      <c r="W97" s="344">
        <v>46.128029999999995</v>
      </c>
      <c r="X97" s="344">
        <v>11.232670000000001</v>
      </c>
      <c r="Y97" s="345">
        <v>60.583349999999989</v>
      </c>
      <c r="Z97" s="343">
        <f t="shared" si="2"/>
        <v>5.2954999999999997</v>
      </c>
      <c r="AA97" s="344">
        <f t="shared" si="3"/>
        <v>0</v>
      </c>
      <c r="AB97" s="345">
        <f>IF('Eff etab disc'!Y97="s","s",ROUND(Y97-SUM(V97:X97),4))</f>
        <v>0</v>
      </c>
    </row>
    <row r="98" spans="1:28" ht="15" thickBot="1" x14ac:dyDescent="0.4">
      <c r="A98" s="20"/>
      <c r="B98" s="321" t="s">
        <v>137</v>
      </c>
      <c r="C98" s="328">
        <v>0</v>
      </c>
      <c r="D98" s="322">
        <v>56.487940000000009</v>
      </c>
      <c r="E98" s="322">
        <v>51.203669999999995</v>
      </c>
      <c r="F98" s="322">
        <v>6.8167900000000001</v>
      </c>
      <c r="G98" s="322">
        <v>5.4203299999999999</v>
      </c>
      <c r="H98" s="322">
        <v>132.67896000000002</v>
      </c>
      <c r="I98" s="322">
        <v>0</v>
      </c>
      <c r="J98" s="322">
        <v>0</v>
      </c>
      <c r="K98" s="322">
        <v>0</v>
      </c>
      <c r="L98" s="322">
        <v>12.949480000000001</v>
      </c>
      <c r="M98" s="322">
        <v>0</v>
      </c>
      <c r="N98" s="322">
        <v>0</v>
      </c>
      <c r="O98" s="322">
        <v>0</v>
      </c>
      <c r="P98" s="329">
        <v>265.55716000000001</v>
      </c>
      <c r="Q98" s="328">
        <v>0</v>
      </c>
      <c r="R98" s="322">
        <v>0</v>
      </c>
      <c r="S98" s="322">
        <v>0</v>
      </c>
      <c r="T98" s="329">
        <v>0</v>
      </c>
      <c r="U98" s="341">
        <v>265.55716000000001</v>
      </c>
      <c r="V98" s="343" t="s">
        <v>35</v>
      </c>
      <c r="W98" s="344">
        <v>18.522540000000003</v>
      </c>
      <c r="X98" s="344" t="s">
        <v>35</v>
      </c>
      <c r="Y98" s="345">
        <v>22.18938</v>
      </c>
      <c r="Z98" s="343">
        <f t="shared" si="2"/>
        <v>0</v>
      </c>
      <c r="AA98" s="344">
        <f t="shared" si="3"/>
        <v>0</v>
      </c>
      <c r="AB98" s="345">
        <f>IF('Eff etab disc'!Y98="s","s",ROUND(Y98-SUM(V98:X98),4))</f>
        <v>3.6667999999999998</v>
      </c>
    </row>
    <row r="99" spans="1:28" ht="15" thickBot="1" x14ac:dyDescent="0.4">
      <c r="A99" s="20"/>
      <c r="B99" s="321" t="s">
        <v>138</v>
      </c>
      <c r="C99" s="328">
        <v>0</v>
      </c>
      <c r="D99" s="322">
        <v>18.943570000000001</v>
      </c>
      <c r="E99" s="322">
        <v>19.116759999999999</v>
      </c>
      <c r="F99" s="322">
        <v>79.889739999999989</v>
      </c>
      <c r="G99" s="322">
        <v>16.930879999999998</v>
      </c>
      <c r="H99" s="322">
        <v>87.91874</v>
      </c>
      <c r="I99" s="322">
        <v>33.46031</v>
      </c>
      <c r="J99" s="322">
        <v>65.924620000000004</v>
      </c>
      <c r="K99" s="322">
        <v>18.080579999999998</v>
      </c>
      <c r="L99" s="322">
        <v>71.863489999999999</v>
      </c>
      <c r="M99" s="322">
        <v>6.6587099999999984</v>
      </c>
      <c r="N99" s="322">
        <v>29.203890000000005</v>
      </c>
      <c r="O99" s="322">
        <v>13.461180000000001</v>
      </c>
      <c r="P99" s="329">
        <v>461.45244000000008</v>
      </c>
      <c r="Q99" s="328">
        <v>350.63588000000004</v>
      </c>
      <c r="R99" s="322">
        <v>45.410490000000003</v>
      </c>
      <c r="S99" s="322">
        <v>25.386130000000001</v>
      </c>
      <c r="T99" s="329">
        <v>421.43250999999998</v>
      </c>
      <c r="U99" s="341">
        <v>882.88496999999995</v>
      </c>
      <c r="V99" s="343">
        <v>13.312479999999999</v>
      </c>
      <c r="W99" s="344">
        <v>37.214699999999993</v>
      </c>
      <c r="X99" s="344">
        <v>3.3393500000000005</v>
      </c>
      <c r="Y99" s="345">
        <v>53.866530000000004</v>
      </c>
      <c r="Z99" s="343">
        <f t="shared" si="2"/>
        <v>0</v>
      </c>
      <c r="AA99" s="344">
        <f t="shared" si="3"/>
        <v>0</v>
      </c>
      <c r="AB99" s="345">
        <f>IF('Eff etab disc'!Y99="s","s",ROUND(Y99-SUM(V99:X99),4))</f>
        <v>0</v>
      </c>
    </row>
    <row r="100" spans="1:28" ht="15" thickBot="1" x14ac:dyDescent="0.4">
      <c r="A100" s="20"/>
      <c r="B100" s="321" t="s">
        <v>139</v>
      </c>
      <c r="C100" s="328">
        <v>0</v>
      </c>
      <c r="D100" s="322">
        <v>11.792920000000001</v>
      </c>
      <c r="E100" s="322">
        <v>36.94502</v>
      </c>
      <c r="F100" s="322" t="s">
        <v>35</v>
      </c>
      <c r="G100" s="322" t="s">
        <v>35</v>
      </c>
      <c r="H100" s="322">
        <v>4.2306400000000011</v>
      </c>
      <c r="I100" s="322">
        <v>0</v>
      </c>
      <c r="J100" s="322">
        <v>0</v>
      </c>
      <c r="K100" s="322">
        <v>0</v>
      </c>
      <c r="L100" s="322">
        <v>13.471930000000002</v>
      </c>
      <c r="M100" s="322">
        <v>0</v>
      </c>
      <c r="N100" s="322">
        <v>0</v>
      </c>
      <c r="O100" s="322">
        <v>0</v>
      </c>
      <c r="P100" s="329">
        <v>75.496210000000005</v>
      </c>
      <c r="Q100" s="328">
        <v>0</v>
      </c>
      <c r="R100" s="322">
        <v>0</v>
      </c>
      <c r="S100" s="322">
        <v>0</v>
      </c>
      <c r="T100" s="329">
        <v>0</v>
      </c>
      <c r="U100" s="341">
        <v>75.496210000000005</v>
      </c>
      <c r="V100" s="343" t="s">
        <v>35</v>
      </c>
      <c r="W100" s="344">
        <v>3.0473499999999998</v>
      </c>
      <c r="X100" s="344" t="s">
        <v>35</v>
      </c>
      <c r="Y100" s="345">
        <v>6.2996400000000001</v>
      </c>
      <c r="Z100" s="343">
        <f t="shared" si="2"/>
        <v>9.0556999999999999</v>
      </c>
      <c r="AA100" s="344">
        <f t="shared" si="3"/>
        <v>0</v>
      </c>
      <c r="AB100" s="345">
        <f>IF('Eff etab disc'!Y100="s","s",ROUND(Y100-SUM(V100:X100),4))</f>
        <v>3.2523</v>
      </c>
    </row>
    <row r="101" spans="1:28" ht="15" thickBot="1" x14ac:dyDescent="0.4">
      <c r="A101" s="20"/>
      <c r="B101" s="321" t="s">
        <v>140</v>
      </c>
      <c r="C101" s="328">
        <v>0</v>
      </c>
      <c r="D101" s="322">
        <v>43.639479999999999</v>
      </c>
      <c r="E101" s="322">
        <v>26.051030000000004</v>
      </c>
      <c r="F101" s="322">
        <v>6.4198900000000005</v>
      </c>
      <c r="G101" s="322" t="s">
        <v>35</v>
      </c>
      <c r="H101" s="322" t="s">
        <v>35</v>
      </c>
      <c r="I101" s="322">
        <v>0</v>
      </c>
      <c r="J101" s="322">
        <v>0</v>
      </c>
      <c r="K101" s="322">
        <v>0</v>
      </c>
      <c r="L101" s="322">
        <v>2.6821699999999997</v>
      </c>
      <c r="M101" s="322">
        <v>0</v>
      </c>
      <c r="N101" s="322">
        <v>0</v>
      </c>
      <c r="O101" s="322">
        <v>0</v>
      </c>
      <c r="P101" s="329">
        <v>87.438659999999999</v>
      </c>
      <c r="Q101" s="328">
        <v>0</v>
      </c>
      <c r="R101" s="322">
        <v>0</v>
      </c>
      <c r="S101" s="322">
        <v>0</v>
      </c>
      <c r="T101" s="329">
        <v>0</v>
      </c>
      <c r="U101" s="341">
        <v>87.438659999999999</v>
      </c>
      <c r="V101" s="343" t="s">
        <v>35</v>
      </c>
      <c r="W101" s="344">
        <v>8.3134499999999996</v>
      </c>
      <c r="X101" s="344" t="s">
        <v>35</v>
      </c>
      <c r="Y101" s="345">
        <v>10.971699999999998</v>
      </c>
      <c r="Z101" s="343">
        <f t="shared" si="2"/>
        <v>8.6461000000000006</v>
      </c>
      <c r="AA101" s="344">
        <f t="shared" si="3"/>
        <v>0</v>
      </c>
      <c r="AB101" s="345">
        <f>IF('Eff etab disc'!Y101="s","s",ROUND(Y101-SUM(V101:X101),4))</f>
        <v>2.6583000000000001</v>
      </c>
    </row>
    <row r="102" spans="1:28" ht="15" thickBot="1" x14ac:dyDescent="0.4">
      <c r="A102" s="362"/>
      <c r="B102" s="321" t="s">
        <v>141</v>
      </c>
      <c r="C102" s="328">
        <v>0</v>
      </c>
      <c r="D102" s="322">
        <v>1.5343800000000001</v>
      </c>
      <c r="E102" s="322">
        <v>1.3369599999999997</v>
      </c>
      <c r="F102" s="322">
        <v>113.16627999999999</v>
      </c>
      <c r="G102" s="322">
        <v>5.6415600000000001</v>
      </c>
      <c r="H102" s="322">
        <v>25.11853</v>
      </c>
      <c r="I102" s="322">
        <v>0</v>
      </c>
      <c r="J102" s="322">
        <v>0</v>
      </c>
      <c r="K102" s="322">
        <v>0</v>
      </c>
      <c r="L102" s="322">
        <v>0</v>
      </c>
      <c r="M102" s="322">
        <v>0</v>
      </c>
      <c r="N102" s="322">
        <v>0</v>
      </c>
      <c r="O102" s="322">
        <v>0</v>
      </c>
      <c r="P102" s="329">
        <v>146.79768999999996</v>
      </c>
      <c r="Q102" s="328">
        <v>0</v>
      </c>
      <c r="R102" s="322">
        <v>0</v>
      </c>
      <c r="S102" s="322">
        <v>0</v>
      </c>
      <c r="T102" s="329">
        <v>0</v>
      </c>
      <c r="U102" s="341">
        <v>146.79768999999996</v>
      </c>
      <c r="V102" s="343" t="s">
        <v>35</v>
      </c>
      <c r="W102" s="344">
        <v>15.919789999999999</v>
      </c>
      <c r="X102" s="344" t="s">
        <v>35</v>
      </c>
      <c r="Y102" s="345">
        <v>18.62172</v>
      </c>
      <c r="Z102" s="343">
        <f t="shared" si="2"/>
        <v>0</v>
      </c>
      <c r="AA102" s="344">
        <f t="shared" si="3"/>
        <v>0</v>
      </c>
      <c r="AB102" s="345">
        <f>IF('Eff etab disc'!Y102="s","s",ROUND(Y102-SUM(V102:X102),4))</f>
        <v>2.7019000000000002</v>
      </c>
    </row>
    <row r="103" spans="1:28" ht="15" thickBot="1" x14ac:dyDescent="0.4">
      <c r="A103" s="20" t="s">
        <v>148</v>
      </c>
      <c r="B103" s="321" t="s">
        <v>151</v>
      </c>
      <c r="C103" s="328">
        <v>0</v>
      </c>
      <c r="D103" s="322">
        <v>0</v>
      </c>
      <c r="E103" s="322">
        <v>0</v>
      </c>
      <c r="F103" s="322">
        <v>0</v>
      </c>
      <c r="G103" s="322">
        <v>0</v>
      </c>
      <c r="H103" s="322">
        <v>0</v>
      </c>
      <c r="I103" s="322">
        <v>0</v>
      </c>
      <c r="J103" s="322">
        <v>0</v>
      </c>
      <c r="K103" s="322">
        <v>0</v>
      </c>
      <c r="L103" s="322" t="s">
        <v>35</v>
      </c>
      <c r="M103" s="322">
        <v>6.9804600000000008</v>
      </c>
      <c r="N103" s="322" t="s">
        <v>35</v>
      </c>
      <c r="O103" s="322">
        <v>0</v>
      </c>
      <c r="P103" s="329">
        <v>11.272220000000001</v>
      </c>
      <c r="Q103" s="328">
        <v>0</v>
      </c>
      <c r="R103" s="322">
        <v>0</v>
      </c>
      <c r="S103" s="322">
        <v>0</v>
      </c>
      <c r="T103" s="329">
        <v>0</v>
      </c>
      <c r="U103" s="341">
        <v>11.272220000000001</v>
      </c>
      <c r="V103" s="343">
        <v>0</v>
      </c>
      <c r="W103" s="344" t="s">
        <v>35</v>
      </c>
      <c r="X103" s="344" t="s">
        <v>35</v>
      </c>
      <c r="Y103" s="345">
        <v>3.81027</v>
      </c>
      <c r="Z103" s="343">
        <f t="shared" si="2"/>
        <v>4.2918000000000003</v>
      </c>
      <c r="AA103" s="344">
        <f t="shared" si="3"/>
        <v>0</v>
      </c>
      <c r="AB103" s="345">
        <f>IF('Eff etab disc'!Y103="s","s",ROUND(Y103-SUM(V103:X103),4))</f>
        <v>3.8102999999999998</v>
      </c>
    </row>
    <row r="104" spans="1:28" ht="15" thickBot="1" x14ac:dyDescent="0.4">
      <c r="A104" s="20"/>
      <c r="B104" s="321" t="s">
        <v>149</v>
      </c>
      <c r="C104" s="328">
        <v>0</v>
      </c>
      <c r="D104" s="322">
        <v>8.5406099999999974</v>
      </c>
      <c r="E104" s="322">
        <v>7.9288599999999994</v>
      </c>
      <c r="F104" s="322">
        <v>13.918289999999999</v>
      </c>
      <c r="G104" s="322">
        <v>0</v>
      </c>
      <c r="H104" s="322">
        <v>9.0927199999999999</v>
      </c>
      <c r="I104" s="322">
        <v>0</v>
      </c>
      <c r="J104" s="322">
        <v>14.107009999999999</v>
      </c>
      <c r="K104" s="322">
        <v>2.3559200000000002</v>
      </c>
      <c r="L104" s="322">
        <v>18.05423</v>
      </c>
      <c r="M104" s="322">
        <v>22.156509999999997</v>
      </c>
      <c r="N104" s="322">
        <v>6.6386899999999995</v>
      </c>
      <c r="O104" s="322">
        <v>3.9905799999999996</v>
      </c>
      <c r="P104" s="329">
        <v>106.78342999999998</v>
      </c>
      <c r="Q104" s="328">
        <v>0</v>
      </c>
      <c r="R104" s="322">
        <v>0</v>
      </c>
      <c r="S104" s="322">
        <v>0</v>
      </c>
      <c r="T104" s="329">
        <v>0</v>
      </c>
      <c r="U104" s="341">
        <v>106.78342999999998</v>
      </c>
      <c r="V104" s="343">
        <v>5.9827200000000005</v>
      </c>
      <c r="W104" s="344">
        <v>19.85436</v>
      </c>
      <c r="X104" s="344">
        <v>13.226960000000002</v>
      </c>
      <c r="Y104" s="345">
        <v>39.064050000000002</v>
      </c>
      <c r="Z104" s="343">
        <f t="shared" si="2"/>
        <v>0</v>
      </c>
      <c r="AA104" s="344">
        <f t="shared" si="3"/>
        <v>0</v>
      </c>
      <c r="AB104" s="345">
        <f>IF('Eff etab disc'!Y104="s","s",ROUND(Y104-SUM(V104:X104),4))</f>
        <v>0</v>
      </c>
    </row>
    <row r="105" spans="1:28" ht="15" thickBot="1" x14ac:dyDescent="0.4">
      <c r="A105" s="362"/>
      <c r="B105" s="321" t="s">
        <v>150</v>
      </c>
      <c r="C105" s="328">
        <v>0</v>
      </c>
      <c r="D105" s="322">
        <v>16.472899999999999</v>
      </c>
      <c r="E105" s="322">
        <v>25.743760000000002</v>
      </c>
      <c r="F105" s="322">
        <v>38.263330000000003</v>
      </c>
      <c r="G105" s="322">
        <v>17.453979999999998</v>
      </c>
      <c r="H105" s="322">
        <v>58.281749999999995</v>
      </c>
      <c r="I105" s="322">
        <v>7.7992899999999992</v>
      </c>
      <c r="J105" s="322">
        <v>32.642270000000003</v>
      </c>
      <c r="K105" s="322">
        <v>22.256740000000001</v>
      </c>
      <c r="L105" s="322">
        <v>28.10069</v>
      </c>
      <c r="M105" s="322">
        <v>47.726660000000003</v>
      </c>
      <c r="N105" s="322">
        <v>9.7826699999999978</v>
      </c>
      <c r="O105" s="322">
        <v>6.6467299999999989</v>
      </c>
      <c r="P105" s="329">
        <v>311.17072000000002</v>
      </c>
      <c r="Q105" s="328">
        <v>34.629770000000001</v>
      </c>
      <c r="R105" s="322">
        <v>0</v>
      </c>
      <c r="S105" s="322">
        <v>1.76529</v>
      </c>
      <c r="T105" s="329">
        <v>36.395060000000001</v>
      </c>
      <c r="U105" s="341">
        <v>347.56578999999999</v>
      </c>
      <c r="V105" s="343">
        <v>16.788610000000002</v>
      </c>
      <c r="W105" s="344">
        <v>53.11440000000001</v>
      </c>
      <c r="X105" s="344">
        <v>27.278120000000001</v>
      </c>
      <c r="Y105" s="345">
        <v>97.181129999999982</v>
      </c>
      <c r="Z105" s="343">
        <f t="shared" si="2"/>
        <v>0</v>
      </c>
      <c r="AA105" s="344">
        <f t="shared" si="3"/>
        <v>0</v>
      </c>
      <c r="AB105" s="345">
        <f>IF('Eff etab disc'!Y105="s","s",ROUND(Y105-SUM(V105:X105),4))</f>
        <v>0</v>
      </c>
    </row>
    <row r="106" spans="1:28" ht="15" thickBot="1" x14ac:dyDescent="0.4">
      <c r="A106" s="362" t="s">
        <v>152</v>
      </c>
      <c r="B106" s="321" t="s">
        <v>153</v>
      </c>
      <c r="C106" s="328">
        <v>0</v>
      </c>
      <c r="D106" s="322">
        <v>3.2179099999999998</v>
      </c>
      <c r="E106" s="322">
        <v>1.8611900000000001</v>
      </c>
      <c r="F106" s="322">
        <v>6.4922300000000002</v>
      </c>
      <c r="G106" s="322" t="s">
        <v>35</v>
      </c>
      <c r="H106" s="322">
        <v>2.01024</v>
      </c>
      <c r="I106" s="322">
        <v>0</v>
      </c>
      <c r="J106" s="322">
        <v>2.9420700000000002</v>
      </c>
      <c r="K106" s="322" t="s">
        <v>35</v>
      </c>
      <c r="L106" s="322">
        <v>2.92618</v>
      </c>
      <c r="M106" s="322" t="s">
        <v>35</v>
      </c>
      <c r="N106" s="322">
        <v>0</v>
      </c>
      <c r="O106" s="322" t="s">
        <v>35</v>
      </c>
      <c r="P106" s="329">
        <v>25.737800000000004</v>
      </c>
      <c r="Q106" s="328">
        <v>0</v>
      </c>
      <c r="R106" s="322">
        <v>0</v>
      </c>
      <c r="S106" s="322">
        <v>0</v>
      </c>
      <c r="T106" s="329">
        <v>0</v>
      </c>
      <c r="U106" s="341">
        <v>25.737800000000004</v>
      </c>
      <c r="V106" s="343">
        <v>3.8318599999999998</v>
      </c>
      <c r="W106" s="344">
        <v>6.1696</v>
      </c>
      <c r="X106" s="344">
        <v>0.44856000000000001</v>
      </c>
      <c r="Y106" s="345">
        <v>10.449990000000001</v>
      </c>
      <c r="Z106" s="343">
        <f t="shared" si="2"/>
        <v>6.2880000000000003</v>
      </c>
      <c r="AA106" s="344">
        <f t="shared" si="3"/>
        <v>0</v>
      </c>
      <c r="AB106" s="345">
        <f>IF('Eff etab disc'!Y106="s","s",ROUND(Y106-SUM(V106:X106),4))</f>
        <v>0</v>
      </c>
    </row>
    <row r="107" spans="1:28" ht="15" thickBot="1" x14ac:dyDescent="0.4">
      <c r="A107" s="20" t="s">
        <v>154</v>
      </c>
      <c r="B107" s="321" t="s">
        <v>155</v>
      </c>
      <c r="C107" s="328">
        <v>0</v>
      </c>
      <c r="D107" s="322">
        <v>15.311469999999998</v>
      </c>
      <c r="E107" s="322">
        <v>18.242730000000002</v>
      </c>
      <c r="F107" s="322">
        <v>26.627520000000001</v>
      </c>
      <c r="G107" s="322">
        <v>14.88954</v>
      </c>
      <c r="H107" s="322">
        <v>27.371559999999995</v>
      </c>
      <c r="I107" s="322">
        <v>15.34027</v>
      </c>
      <c r="J107" s="322">
        <v>22.099909999999998</v>
      </c>
      <c r="K107" s="322">
        <v>20.896610000000003</v>
      </c>
      <c r="L107" s="322">
        <v>27.926450000000003</v>
      </c>
      <c r="M107" s="322">
        <v>47.554379999999995</v>
      </c>
      <c r="N107" s="322">
        <v>11.05214</v>
      </c>
      <c r="O107" s="322">
        <v>3.2987100000000003</v>
      </c>
      <c r="P107" s="329">
        <v>250.61126999999999</v>
      </c>
      <c r="Q107" s="328">
        <v>39.804999999999993</v>
      </c>
      <c r="R107" s="322" t="s">
        <v>35</v>
      </c>
      <c r="S107" s="322" t="s">
        <v>35</v>
      </c>
      <c r="T107" s="329">
        <v>46.557089999999995</v>
      </c>
      <c r="U107" s="341">
        <v>297.16837000000004</v>
      </c>
      <c r="V107" s="343">
        <v>26.17876</v>
      </c>
      <c r="W107" s="344">
        <v>40.833490000000005</v>
      </c>
      <c r="X107" s="344">
        <v>29.708079999999999</v>
      </c>
      <c r="Y107" s="345">
        <v>96.72032999999999</v>
      </c>
      <c r="Z107" s="343">
        <f t="shared" si="2"/>
        <v>0</v>
      </c>
      <c r="AA107" s="344">
        <f t="shared" si="3"/>
        <v>6.7521000000000004</v>
      </c>
      <c r="AB107" s="345">
        <f>IF('Eff etab disc'!Y107="s","s",ROUND(Y107-SUM(V107:X107),4))</f>
        <v>0</v>
      </c>
    </row>
    <row r="108" spans="1:28" ht="15" thickBot="1" x14ac:dyDescent="0.4">
      <c r="A108" s="362"/>
      <c r="B108" s="321" t="s">
        <v>156</v>
      </c>
      <c r="C108" s="328">
        <v>0</v>
      </c>
      <c r="D108" s="322">
        <v>0</v>
      </c>
      <c r="E108" s="322" t="s">
        <v>35</v>
      </c>
      <c r="F108" s="322">
        <v>0</v>
      </c>
      <c r="G108" s="322" t="s">
        <v>35</v>
      </c>
      <c r="H108" s="322" t="s">
        <v>35</v>
      </c>
      <c r="I108" s="322">
        <v>0</v>
      </c>
      <c r="J108" s="322">
        <v>0</v>
      </c>
      <c r="K108" s="322" t="s">
        <v>35</v>
      </c>
      <c r="L108" s="322">
        <v>5.3299699999999994</v>
      </c>
      <c r="M108" s="322">
        <v>17.198910000000001</v>
      </c>
      <c r="N108" s="322">
        <v>2.8401700000000001</v>
      </c>
      <c r="O108" s="322">
        <v>0</v>
      </c>
      <c r="P108" s="329">
        <v>29.070609999999995</v>
      </c>
      <c r="Q108" s="328">
        <v>0</v>
      </c>
      <c r="R108" s="322">
        <v>0</v>
      </c>
      <c r="S108" s="322">
        <v>0</v>
      </c>
      <c r="T108" s="329">
        <v>0</v>
      </c>
      <c r="U108" s="341">
        <v>29.070609999999995</v>
      </c>
      <c r="V108" s="343" t="s">
        <v>35</v>
      </c>
      <c r="W108" s="344" t="s">
        <v>35</v>
      </c>
      <c r="X108" s="344">
        <v>2.8107099999999998</v>
      </c>
      <c r="Y108" s="345">
        <v>4.8828000000000005</v>
      </c>
      <c r="Z108" s="343">
        <f t="shared" si="2"/>
        <v>3.7016</v>
      </c>
      <c r="AA108" s="344">
        <f t="shared" si="3"/>
        <v>0</v>
      </c>
      <c r="AB108" s="345">
        <f>IF('Eff etab disc'!Y108="s","s",ROUND(Y108-SUM(V108:X108),4))</f>
        <v>2.0720999999999998</v>
      </c>
    </row>
    <row r="109" spans="1:28" ht="15" thickBot="1" x14ac:dyDescent="0.4">
      <c r="A109" s="20" t="s">
        <v>157</v>
      </c>
      <c r="B109" s="321" t="s">
        <v>164</v>
      </c>
      <c r="C109" s="328">
        <v>0</v>
      </c>
      <c r="D109" s="322" t="s">
        <v>35</v>
      </c>
      <c r="E109" s="322">
        <v>1.6231399999999998</v>
      </c>
      <c r="F109" s="322">
        <v>0</v>
      </c>
      <c r="G109" s="322" t="s">
        <v>35</v>
      </c>
      <c r="H109" s="322">
        <v>0.80337000000000003</v>
      </c>
      <c r="I109" s="322">
        <v>0</v>
      </c>
      <c r="J109" s="322" t="s">
        <v>35</v>
      </c>
      <c r="K109" s="322" t="s">
        <v>35</v>
      </c>
      <c r="L109" s="322" t="s">
        <v>35</v>
      </c>
      <c r="M109" s="322">
        <v>0</v>
      </c>
      <c r="N109" s="322">
        <v>0</v>
      </c>
      <c r="O109" s="322">
        <v>0</v>
      </c>
      <c r="P109" s="329">
        <v>4.2753100000000002</v>
      </c>
      <c r="Q109" s="328">
        <v>0</v>
      </c>
      <c r="R109" s="322">
        <v>0</v>
      </c>
      <c r="S109" s="322">
        <v>0</v>
      </c>
      <c r="T109" s="329">
        <v>0</v>
      </c>
      <c r="U109" s="341">
        <v>4.2753100000000002</v>
      </c>
      <c r="V109" s="343">
        <v>0</v>
      </c>
      <c r="W109" s="344">
        <v>0</v>
      </c>
      <c r="X109" s="344">
        <v>0</v>
      </c>
      <c r="Y109" s="345">
        <v>0</v>
      </c>
      <c r="Z109" s="343">
        <f t="shared" si="2"/>
        <v>1.8488</v>
      </c>
      <c r="AA109" s="344">
        <f t="shared" si="3"/>
        <v>0</v>
      </c>
      <c r="AB109" s="345">
        <f>IF('Eff etab disc'!Y109="s","s",ROUND(Y109-SUM(V109:X109),4))</f>
        <v>0</v>
      </c>
    </row>
    <row r="110" spans="1:28" ht="15" thickBot="1" x14ac:dyDescent="0.4">
      <c r="A110" s="20"/>
      <c r="B110" s="321" t="s">
        <v>165</v>
      </c>
      <c r="C110" s="328">
        <v>0</v>
      </c>
      <c r="D110" s="322">
        <v>0</v>
      </c>
      <c r="E110" s="322">
        <v>0</v>
      </c>
      <c r="F110" s="322">
        <v>0</v>
      </c>
      <c r="G110" s="322">
        <v>0</v>
      </c>
      <c r="H110" s="322">
        <v>0</v>
      </c>
      <c r="I110" s="322">
        <v>0</v>
      </c>
      <c r="J110" s="322">
        <v>0</v>
      </c>
      <c r="K110" s="322">
        <v>0</v>
      </c>
      <c r="L110" s="322" t="s">
        <v>35</v>
      </c>
      <c r="M110" s="322">
        <v>7.2907000000000011</v>
      </c>
      <c r="N110" s="322" t="s">
        <v>35</v>
      </c>
      <c r="O110" s="322">
        <v>0</v>
      </c>
      <c r="P110" s="329">
        <v>11.792089999999998</v>
      </c>
      <c r="Q110" s="328">
        <v>0</v>
      </c>
      <c r="R110" s="322">
        <v>0</v>
      </c>
      <c r="S110" s="322">
        <v>0</v>
      </c>
      <c r="T110" s="329">
        <v>0</v>
      </c>
      <c r="U110" s="341">
        <v>11.792089999999998</v>
      </c>
      <c r="V110" s="343">
        <v>0</v>
      </c>
      <c r="W110" s="344">
        <v>1.1006100000000001</v>
      </c>
      <c r="X110" s="344">
        <v>5.0293099999999997</v>
      </c>
      <c r="Y110" s="345">
        <v>6.1299200000000011</v>
      </c>
      <c r="Z110" s="343">
        <f t="shared" si="2"/>
        <v>4.5014000000000003</v>
      </c>
      <c r="AA110" s="344">
        <f t="shared" si="3"/>
        <v>0</v>
      </c>
      <c r="AB110" s="345">
        <f>IF('Eff etab disc'!Y110="s","s",ROUND(Y110-SUM(V110:X110),4))</f>
        <v>0</v>
      </c>
    </row>
    <row r="111" spans="1:28" ht="15" thickBot="1" x14ac:dyDescent="0.4">
      <c r="A111" s="20"/>
      <c r="B111" s="321" t="s">
        <v>166</v>
      </c>
      <c r="C111" s="328">
        <v>0</v>
      </c>
      <c r="D111" s="322">
        <v>0</v>
      </c>
      <c r="E111" s="322">
        <v>0</v>
      </c>
      <c r="F111" s="322">
        <v>0</v>
      </c>
      <c r="G111" s="322">
        <v>0</v>
      </c>
      <c r="H111" s="322">
        <v>0</v>
      </c>
      <c r="I111" s="322">
        <v>0</v>
      </c>
      <c r="J111" s="322">
        <v>0</v>
      </c>
      <c r="K111" s="322">
        <v>11.012929999999999</v>
      </c>
      <c r="L111" s="322">
        <v>0</v>
      </c>
      <c r="M111" s="322">
        <v>2.6581699999999997</v>
      </c>
      <c r="N111" s="322">
        <v>0</v>
      </c>
      <c r="O111" s="322">
        <v>0</v>
      </c>
      <c r="P111" s="329">
        <v>13.67109</v>
      </c>
      <c r="Q111" s="328">
        <v>0</v>
      </c>
      <c r="R111" s="322">
        <v>0</v>
      </c>
      <c r="S111" s="322">
        <v>0</v>
      </c>
      <c r="T111" s="329">
        <v>0</v>
      </c>
      <c r="U111" s="341">
        <v>13.67109</v>
      </c>
      <c r="V111" s="343">
        <v>0</v>
      </c>
      <c r="W111" s="344" t="s">
        <v>35</v>
      </c>
      <c r="X111" s="344" t="s">
        <v>35</v>
      </c>
      <c r="Y111" s="345">
        <v>3.1238199999999998</v>
      </c>
      <c r="Z111" s="343">
        <f t="shared" si="2"/>
        <v>0</v>
      </c>
      <c r="AA111" s="344">
        <f t="shared" si="3"/>
        <v>0</v>
      </c>
      <c r="AB111" s="345">
        <f>IF('Eff etab disc'!Y111="s","s",ROUND(Y111-SUM(V111:X111),4))</f>
        <v>3.1238000000000001</v>
      </c>
    </row>
    <row r="112" spans="1:28" ht="15" thickBot="1" x14ac:dyDescent="0.4">
      <c r="A112" s="20"/>
      <c r="B112" s="321" t="s">
        <v>167</v>
      </c>
      <c r="C112" s="328">
        <v>0</v>
      </c>
      <c r="D112" s="322" t="s">
        <v>35</v>
      </c>
      <c r="E112" s="322" t="s">
        <v>35</v>
      </c>
      <c r="F112" s="322">
        <v>0</v>
      </c>
      <c r="G112" s="322">
        <v>1.9753900000000002</v>
      </c>
      <c r="H112" s="322" t="s">
        <v>35</v>
      </c>
      <c r="I112" s="322">
        <v>0</v>
      </c>
      <c r="J112" s="322">
        <v>0</v>
      </c>
      <c r="K112" s="322">
        <v>0</v>
      </c>
      <c r="L112" s="322">
        <v>1.1329900000000004</v>
      </c>
      <c r="M112" s="322">
        <v>2.9635100000000003</v>
      </c>
      <c r="N112" s="322">
        <v>0</v>
      </c>
      <c r="O112" s="322">
        <v>0</v>
      </c>
      <c r="P112" s="329">
        <v>9.0430500000000009</v>
      </c>
      <c r="Q112" s="328">
        <v>0</v>
      </c>
      <c r="R112" s="322">
        <v>0</v>
      </c>
      <c r="S112" s="322">
        <v>0</v>
      </c>
      <c r="T112" s="329">
        <v>0</v>
      </c>
      <c r="U112" s="341">
        <v>9.0430500000000009</v>
      </c>
      <c r="V112" s="343" t="s">
        <v>35</v>
      </c>
      <c r="W112" s="344" t="s">
        <v>35</v>
      </c>
      <c r="X112" s="344">
        <v>0.65928999999999982</v>
      </c>
      <c r="Y112" s="345">
        <v>1.6733100000000001</v>
      </c>
      <c r="Z112" s="343">
        <f t="shared" si="2"/>
        <v>2.9712000000000001</v>
      </c>
      <c r="AA112" s="344">
        <f t="shared" si="3"/>
        <v>0</v>
      </c>
      <c r="AB112" s="345">
        <f>IF('Eff etab disc'!Y112="s","s",ROUND(Y112-SUM(V112:X112),4))</f>
        <v>1.014</v>
      </c>
    </row>
    <row r="113" spans="1:28" ht="15" thickBot="1" x14ac:dyDescent="0.4">
      <c r="A113" s="20"/>
      <c r="B113" s="321" t="s">
        <v>158</v>
      </c>
      <c r="C113" s="328">
        <v>0</v>
      </c>
      <c r="D113" s="322">
        <v>0</v>
      </c>
      <c r="E113" s="322">
        <v>0</v>
      </c>
      <c r="F113" s="322">
        <v>0</v>
      </c>
      <c r="G113" s="322">
        <v>0</v>
      </c>
      <c r="H113" s="322">
        <v>0</v>
      </c>
      <c r="I113" s="322">
        <v>0</v>
      </c>
      <c r="J113" s="322">
        <v>0</v>
      </c>
      <c r="K113" s="322">
        <v>5.1220300000000005</v>
      </c>
      <c r="L113" s="322">
        <v>13.04612</v>
      </c>
      <c r="M113" s="322">
        <v>17.35406</v>
      </c>
      <c r="N113" s="322">
        <v>5.7605999999999993</v>
      </c>
      <c r="O113" s="322">
        <v>0</v>
      </c>
      <c r="P113" s="329">
        <v>41.282780000000002</v>
      </c>
      <c r="Q113" s="328">
        <v>0</v>
      </c>
      <c r="R113" s="322">
        <v>0</v>
      </c>
      <c r="S113" s="322">
        <v>0</v>
      </c>
      <c r="T113" s="329">
        <v>0</v>
      </c>
      <c r="U113" s="341">
        <v>41.282780000000002</v>
      </c>
      <c r="V113" s="343" t="s">
        <v>35</v>
      </c>
      <c r="W113" s="344">
        <v>8.70852</v>
      </c>
      <c r="X113" s="344" t="s">
        <v>35</v>
      </c>
      <c r="Y113" s="345">
        <v>10.771279999999999</v>
      </c>
      <c r="Z113" s="343">
        <f t="shared" si="2"/>
        <v>0</v>
      </c>
      <c r="AA113" s="344">
        <f t="shared" si="3"/>
        <v>0</v>
      </c>
      <c r="AB113" s="345">
        <f>IF('Eff etab disc'!Y113="s","s",ROUND(Y113-SUM(V113:X113),4))</f>
        <v>2.0628000000000002</v>
      </c>
    </row>
    <row r="114" spans="1:28" ht="15" thickBot="1" x14ac:dyDescent="0.4">
      <c r="A114" s="20"/>
      <c r="B114" s="321" t="s">
        <v>159</v>
      </c>
      <c r="C114" s="328">
        <v>0</v>
      </c>
      <c r="D114" s="322">
        <v>4.0089500000000005</v>
      </c>
      <c r="E114" s="322" t="s">
        <v>35</v>
      </c>
      <c r="F114" s="322" t="s">
        <v>35</v>
      </c>
      <c r="G114" s="322" t="s">
        <v>35</v>
      </c>
      <c r="H114" s="322">
        <v>1.8311499999999998</v>
      </c>
      <c r="I114" s="322">
        <v>0</v>
      </c>
      <c r="J114" s="322">
        <v>0</v>
      </c>
      <c r="K114" s="322">
        <v>0</v>
      </c>
      <c r="L114" s="322">
        <v>0</v>
      </c>
      <c r="M114" s="322">
        <v>0</v>
      </c>
      <c r="N114" s="322">
        <v>0</v>
      </c>
      <c r="O114" s="322">
        <v>0</v>
      </c>
      <c r="P114" s="329">
        <v>7.9622899999999994</v>
      </c>
      <c r="Q114" s="328">
        <v>0</v>
      </c>
      <c r="R114" s="322">
        <v>0</v>
      </c>
      <c r="S114" s="322">
        <v>0</v>
      </c>
      <c r="T114" s="329">
        <v>0</v>
      </c>
      <c r="U114" s="341">
        <v>7.9622899999999994</v>
      </c>
      <c r="V114" s="343" t="s">
        <v>35</v>
      </c>
      <c r="W114" s="344" t="s">
        <v>35</v>
      </c>
      <c r="X114" s="344">
        <v>0</v>
      </c>
      <c r="Y114" s="345">
        <v>3.5636599999999996</v>
      </c>
      <c r="Z114" s="343">
        <f t="shared" si="2"/>
        <v>2.1221999999999999</v>
      </c>
      <c r="AA114" s="344">
        <f t="shared" si="3"/>
        <v>0</v>
      </c>
      <c r="AB114" s="345">
        <f>IF('Eff etab disc'!Y114="s","s",ROUND(Y114-SUM(V114:X114),4))</f>
        <v>3.5636999999999999</v>
      </c>
    </row>
    <row r="115" spans="1:28" ht="15" thickBot="1" x14ac:dyDescent="0.4">
      <c r="A115" s="20"/>
      <c r="B115" s="321" t="s">
        <v>160</v>
      </c>
      <c r="C115" s="328">
        <v>0</v>
      </c>
      <c r="D115" s="322">
        <v>7.6563600000000012</v>
      </c>
      <c r="E115" s="322">
        <v>13.350710000000003</v>
      </c>
      <c r="F115" s="322">
        <v>9.9120799999999978</v>
      </c>
      <c r="G115" s="322" t="s">
        <v>35</v>
      </c>
      <c r="H115" s="322">
        <v>13.128369999999999</v>
      </c>
      <c r="I115" s="322">
        <v>0</v>
      </c>
      <c r="J115" s="322">
        <v>6.0858999999999996</v>
      </c>
      <c r="K115" s="322">
        <v>9.3607399999999998</v>
      </c>
      <c r="L115" s="322">
        <v>28.11571</v>
      </c>
      <c r="M115" s="322">
        <v>21.888450000000002</v>
      </c>
      <c r="N115" s="322" t="s">
        <v>35</v>
      </c>
      <c r="O115" s="322">
        <v>0.67552000000000012</v>
      </c>
      <c r="P115" s="329">
        <v>114.04291999999998</v>
      </c>
      <c r="Q115" s="328">
        <v>0</v>
      </c>
      <c r="R115" s="322">
        <v>0</v>
      </c>
      <c r="S115" s="322">
        <v>0</v>
      </c>
      <c r="T115" s="329">
        <v>0</v>
      </c>
      <c r="U115" s="341">
        <v>114.04291999999998</v>
      </c>
      <c r="V115" s="343">
        <v>14.55579</v>
      </c>
      <c r="W115" s="344">
        <v>13.740500000000001</v>
      </c>
      <c r="X115" s="344">
        <v>15.800820000000002</v>
      </c>
      <c r="Y115" s="345">
        <v>44.097129999999993</v>
      </c>
      <c r="Z115" s="343">
        <f t="shared" si="2"/>
        <v>3.8691</v>
      </c>
      <c r="AA115" s="344">
        <f t="shared" si="3"/>
        <v>0</v>
      </c>
      <c r="AB115" s="345">
        <f>IF('Eff etab disc'!Y115="s","s",ROUND(Y115-SUM(V115:X115),4))</f>
        <v>0</v>
      </c>
    </row>
    <row r="116" spans="1:28" ht="15" thickBot="1" x14ac:dyDescent="0.4">
      <c r="A116" s="20"/>
      <c r="B116" s="321" t="s">
        <v>162</v>
      </c>
      <c r="C116" s="328" t="s">
        <v>35</v>
      </c>
      <c r="D116" s="322">
        <v>11.390609999999999</v>
      </c>
      <c r="E116" s="322">
        <v>16.361039999999999</v>
      </c>
      <c r="F116" s="322">
        <v>21.864359999999998</v>
      </c>
      <c r="G116" s="322">
        <v>16.87922</v>
      </c>
      <c r="H116" s="322">
        <v>36.414020000000001</v>
      </c>
      <c r="I116" s="322" t="s">
        <v>35</v>
      </c>
      <c r="J116" s="322">
        <v>27.509369999999997</v>
      </c>
      <c r="K116" s="322">
        <v>14.47312</v>
      </c>
      <c r="L116" s="322">
        <v>36.556909999999995</v>
      </c>
      <c r="M116" s="322">
        <v>30.237919999999999</v>
      </c>
      <c r="N116" s="322">
        <v>13.192410000000001</v>
      </c>
      <c r="O116" s="322">
        <v>16.148910000000001</v>
      </c>
      <c r="P116" s="329">
        <v>242.78538999999998</v>
      </c>
      <c r="Q116" s="328">
        <v>32.822879999999998</v>
      </c>
      <c r="R116" s="322">
        <v>6.9020700000000001</v>
      </c>
      <c r="S116" s="322">
        <v>0</v>
      </c>
      <c r="T116" s="329">
        <v>39.724959999999996</v>
      </c>
      <c r="U116" s="341">
        <v>282.51035000000002</v>
      </c>
      <c r="V116" s="343">
        <v>20.03594</v>
      </c>
      <c r="W116" s="344">
        <v>48.99944</v>
      </c>
      <c r="X116" s="344">
        <v>27.109579999999998</v>
      </c>
      <c r="Y116" s="345">
        <v>96.144989999999979</v>
      </c>
      <c r="Z116" s="343">
        <f t="shared" si="2"/>
        <v>1.7575000000000001</v>
      </c>
      <c r="AA116" s="344">
        <f t="shared" si="3"/>
        <v>0</v>
      </c>
      <c r="AB116" s="345">
        <f>IF('Eff etab disc'!Y116="s","s",ROUND(Y116-SUM(V116:X116),4))</f>
        <v>0</v>
      </c>
    </row>
    <row r="117" spans="1:28" ht="15" thickBot="1" x14ac:dyDescent="0.4">
      <c r="A117" s="20"/>
      <c r="B117" s="321" t="s">
        <v>163</v>
      </c>
      <c r="C117" s="328" t="s">
        <v>35</v>
      </c>
      <c r="D117" s="322">
        <v>28.993129999999997</v>
      </c>
      <c r="E117" s="322">
        <v>39.538669999999996</v>
      </c>
      <c r="F117" s="322" t="s">
        <v>35</v>
      </c>
      <c r="G117" s="322">
        <v>1.5897300000000003</v>
      </c>
      <c r="H117" s="322">
        <v>7.7665199999999999</v>
      </c>
      <c r="I117" s="322">
        <v>12.861229999999999</v>
      </c>
      <c r="J117" s="322">
        <v>47.185219999999994</v>
      </c>
      <c r="K117" s="322">
        <v>33.314320000000002</v>
      </c>
      <c r="L117" s="322">
        <v>47.129220000000004</v>
      </c>
      <c r="M117" s="322">
        <v>46.850360000000002</v>
      </c>
      <c r="N117" s="322">
        <v>26.261579999999999</v>
      </c>
      <c r="O117" s="322">
        <v>14.566609999999997</v>
      </c>
      <c r="P117" s="329">
        <v>307.75351999999998</v>
      </c>
      <c r="Q117" s="328">
        <v>44.730429999999998</v>
      </c>
      <c r="R117" s="322">
        <v>10.066199999999998</v>
      </c>
      <c r="S117" s="322">
        <v>3.9117099999999998</v>
      </c>
      <c r="T117" s="329">
        <v>58.708299999999994</v>
      </c>
      <c r="U117" s="341">
        <v>366.46180999999996</v>
      </c>
      <c r="V117" s="343">
        <v>9.8829399999999996</v>
      </c>
      <c r="W117" s="344">
        <v>21.18683</v>
      </c>
      <c r="X117" s="344">
        <v>42.309080000000002</v>
      </c>
      <c r="Y117" s="345">
        <v>73.378830000000008</v>
      </c>
      <c r="Z117" s="343">
        <f t="shared" si="2"/>
        <v>1.6969000000000001</v>
      </c>
      <c r="AA117" s="344">
        <f t="shared" si="3"/>
        <v>0</v>
      </c>
      <c r="AB117" s="345">
        <f>IF('Eff etab disc'!Y117="s","s",ROUND(Y117-SUM(V117:X117),4))</f>
        <v>0</v>
      </c>
    </row>
    <row r="118" spans="1:28" ht="15" thickBot="1" x14ac:dyDescent="0.4">
      <c r="A118" s="362"/>
      <c r="B118" s="321" t="s">
        <v>161</v>
      </c>
      <c r="C118" s="328">
        <v>0</v>
      </c>
      <c r="D118" s="322">
        <v>8.6383600000000005</v>
      </c>
      <c r="E118" s="322">
        <v>2.8666399999999999</v>
      </c>
      <c r="F118" s="322">
        <v>51.006160000000001</v>
      </c>
      <c r="G118" s="322">
        <v>21.640430000000002</v>
      </c>
      <c r="H118" s="322">
        <v>66.168760000000006</v>
      </c>
      <c r="I118" s="322">
        <v>0</v>
      </c>
      <c r="J118" s="322">
        <v>0</v>
      </c>
      <c r="K118" s="322">
        <v>0</v>
      </c>
      <c r="L118" s="322">
        <v>5.3155700000000001</v>
      </c>
      <c r="M118" s="322">
        <v>0</v>
      </c>
      <c r="N118" s="322">
        <v>0</v>
      </c>
      <c r="O118" s="322">
        <v>0</v>
      </c>
      <c r="P118" s="329">
        <v>155.63593</v>
      </c>
      <c r="Q118" s="328">
        <v>0</v>
      </c>
      <c r="R118" s="322">
        <v>0</v>
      </c>
      <c r="S118" s="322">
        <v>0</v>
      </c>
      <c r="T118" s="329">
        <v>0</v>
      </c>
      <c r="U118" s="341">
        <v>155.63593</v>
      </c>
      <c r="V118" s="343" t="s">
        <v>35</v>
      </c>
      <c r="W118" s="344">
        <v>34.830590000000008</v>
      </c>
      <c r="X118" s="344" t="s">
        <v>35</v>
      </c>
      <c r="Y118" s="345">
        <v>36.907429999999998</v>
      </c>
      <c r="Z118" s="343">
        <f t="shared" si="2"/>
        <v>0</v>
      </c>
      <c r="AA118" s="344">
        <f t="shared" si="3"/>
        <v>0</v>
      </c>
      <c r="AB118" s="345">
        <f>IF('Eff etab disc'!Y118="s","s",ROUND(Y118-SUM(V118:X118),4))</f>
        <v>2.0768</v>
      </c>
    </row>
    <row r="119" spans="1:28" ht="15" thickBot="1" x14ac:dyDescent="0.4">
      <c r="A119" s="20" t="s">
        <v>168</v>
      </c>
      <c r="B119" s="321" t="s">
        <v>169</v>
      </c>
      <c r="C119" s="328">
        <v>0</v>
      </c>
      <c r="D119" s="322">
        <v>0</v>
      </c>
      <c r="E119" s="322" t="s">
        <v>35</v>
      </c>
      <c r="F119" s="322">
        <v>0</v>
      </c>
      <c r="G119" s="322" t="s">
        <v>35</v>
      </c>
      <c r="H119" s="322">
        <v>4.6529400000000001</v>
      </c>
      <c r="I119" s="322">
        <v>0</v>
      </c>
      <c r="J119" s="322">
        <v>0</v>
      </c>
      <c r="K119" s="322" t="s">
        <v>35</v>
      </c>
      <c r="L119" s="322" t="s">
        <v>35</v>
      </c>
      <c r="M119" s="322">
        <v>19.781199999999998</v>
      </c>
      <c r="N119" s="322" t="s">
        <v>35</v>
      </c>
      <c r="O119" s="322">
        <v>0</v>
      </c>
      <c r="P119" s="329">
        <v>27.780139999999999</v>
      </c>
      <c r="Q119" s="328">
        <v>0</v>
      </c>
      <c r="R119" s="322">
        <v>0</v>
      </c>
      <c r="S119" s="322">
        <v>0</v>
      </c>
      <c r="T119" s="329">
        <v>0</v>
      </c>
      <c r="U119" s="341">
        <v>27.780139999999999</v>
      </c>
      <c r="V119" s="343" t="s">
        <v>35</v>
      </c>
      <c r="W119" s="344" t="s">
        <v>35</v>
      </c>
      <c r="X119" s="344">
        <v>9.2125599999999999</v>
      </c>
      <c r="Y119" s="345">
        <v>13.69998</v>
      </c>
      <c r="Z119" s="343">
        <f t="shared" si="2"/>
        <v>3.3460000000000001</v>
      </c>
      <c r="AA119" s="344">
        <f t="shared" si="3"/>
        <v>0</v>
      </c>
      <c r="AB119" s="345">
        <f>IF('Eff etab disc'!Y119="s","s",ROUND(Y119-SUM(V119:X119),4))</f>
        <v>4.4874000000000001</v>
      </c>
    </row>
    <row r="120" spans="1:28" ht="15" thickBot="1" x14ac:dyDescent="0.4">
      <c r="A120" s="20"/>
      <c r="B120" s="321" t="s">
        <v>170</v>
      </c>
      <c r="C120" s="328">
        <v>0</v>
      </c>
      <c r="D120" s="322">
        <v>5.9634500000000017</v>
      </c>
      <c r="E120" s="322">
        <v>5.3590999999999989</v>
      </c>
      <c r="F120" s="322">
        <v>11.058309999999999</v>
      </c>
      <c r="G120" s="322">
        <v>7.7126399999999995</v>
      </c>
      <c r="H120" s="322">
        <v>6.8218199999999998</v>
      </c>
      <c r="I120" s="322">
        <v>0</v>
      </c>
      <c r="J120" s="322">
        <v>6.0233500000000006</v>
      </c>
      <c r="K120" s="322">
        <v>13.272180000000001</v>
      </c>
      <c r="L120" s="322">
        <v>18.125519999999998</v>
      </c>
      <c r="M120" s="322">
        <v>29.967359999999999</v>
      </c>
      <c r="N120" s="322">
        <v>12.147129999999999</v>
      </c>
      <c r="O120" s="322">
        <v>0</v>
      </c>
      <c r="P120" s="329">
        <v>116.4508</v>
      </c>
      <c r="Q120" s="328">
        <v>0</v>
      </c>
      <c r="R120" s="322">
        <v>0</v>
      </c>
      <c r="S120" s="322">
        <v>0</v>
      </c>
      <c r="T120" s="329">
        <v>0</v>
      </c>
      <c r="U120" s="341">
        <v>116.4508</v>
      </c>
      <c r="V120" s="343">
        <v>13.68052</v>
      </c>
      <c r="W120" s="344">
        <v>14.35413</v>
      </c>
      <c r="X120" s="344">
        <v>16.269490000000001</v>
      </c>
      <c r="Y120" s="345">
        <v>44.304169999999999</v>
      </c>
      <c r="Z120" s="343">
        <f t="shared" si="2"/>
        <v>-1E-4</v>
      </c>
      <c r="AA120" s="344">
        <f t="shared" si="3"/>
        <v>0</v>
      </c>
      <c r="AB120" s="345">
        <f>IF('Eff etab disc'!Y120="s","s",ROUND(Y120-SUM(V120:X120),4))</f>
        <v>0</v>
      </c>
    </row>
    <row r="121" spans="1:28" ht="15" thickBot="1" x14ac:dyDescent="0.4">
      <c r="A121" s="362"/>
      <c r="B121" s="321" t="s">
        <v>171</v>
      </c>
      <c r="C121" s="328">
        <v>2.6486200000000002</v>
      </c>
      <c r="D121" s="322">
        <v>28.555349999999997</v>
      </c>
      <c r="E121" s="322">
        <v>34.102419999999995</v>
      </c>
      <c r="F121" s="322">
        <v>61.975149999999999</v>
      </c>
      <c r="G121" s="322">
        <v>50.404319999999998</v>
      </c>
      <c r="H121" s="322">
        <v>62.73687000000001</v>
      </c>
      <c r="I121" s="322">
        <v>21.054879999999997</v>
      </c>
      <c r="J121" s="322">
        <v>52.390460000000012</v>
      </c>
      <c r="K121" s="322">
        <v>31.909149999999997</v>
      </c>
      <c r="L121" s="322">
        <v>34.511559999999996</v>
      </c>
      <c r="M121" s="322">
        <v>42.783830000000002</v>
      </c>
      <c r="N121" s="322">
        <v>26.599060000000001</v>
      </c>
      <c r="O121" s="322">
        <v>16.136800000000001</v>
      </c>
      <c r="P121" s="329">
        <v>465.80842999999993</v>
      </c>
      <c r="Q121" s="328">
        <v>81.10736</v>
      </c>
      <c r="R121" s="322">
        <v>8.7977099999999986</v>
      </c>
      <c r="S121" s="322">
        <v>2.8770500000000001</v>
      </c>
      <c r="T121" s="329">
        <v>92.782129999999981</v>
      </c>
      <c r="U121" s="341">
        <v>558.59055000000001</v>
      </c>
      <c r="V121" s="343">
        <v>15.114850000000001</v>
      </c>
      <c r="W121" s="344">
        <v>67.141760000000005</v>
      </c>
      <c r="X121" s="344">
        <v>33.325009999999999</v>
      </c>
      <c r="Y121" s="345">
        <v>115.58161</v>
      </c>
      <c r="Z121" s="343">
        <f t="shared" si="2"/>
        <v>0</v>
      </c>
      <c r="AA121" s="344">
        <f t="shared" si="3"/>
        <v>0</v>
      </c>
      <c r="AB121" s="345">
        <f>IF('Eff etab disc'!Y121="s","s",ROUND(Y121-SUM(V121:X121),4))</f>
        <v>0</v>
      </c>
    </row>
    <row r="122" spans="1:28" ht="15" thickBot="1" x14ac:dyDescent="0.4">
      <c r="A122" s="20" t="s">
        <v>172</v>
      </c>
      <c r="B122" s="321" t="s">
        <v>173</v>
      </c>
      <c r="C122" s="328">
        <v>0</v>
      </c>
      <c r="D122" s="322">
        <v>0</v>
      </c>
      <c r="E122" s="322" t="s">
        <v>35</v>
      </c>
      <c r="F122" s="322" t="s">
        <v>35</v>
      </c>
      <c r="G122" s="322" t="s">
        <v>35</v>
      </c>
      <c r="H122" s="322">
        <v>0</v>
      </c>
      <c r="I122" s="322">
        <v>0</v>
      </c>
      <c r="J122" s="322">
        <v>8.9894400000000001</v>
      </c>
      <c r="K122" s="322">
        <v>0</v>
      </c>
      <c r="L122" s="322">
        <v>7.1564299999999994</v>
      </c>
      <c r="M122" s="322">
        <v>25.825590000000002</v>
      </c>
      <c r="N122" s="322">
        <v>4.7941200000000004</v>
      </c>
      <c r="O122" s="322">
        <v>0</v>
      </c>
      <c r="P122" s="329">
        <v>47.368789999999997</v>
      </c>
      <c r="Q122" s="328">
        <v>0</v>
      </c>
      <c r="R122" s="322">
        <v>0</v>
      </c>
      <c r="S122" s="322">
        <v>0</v>
      </c>
      <c r="T122" s="329">
        <v>0</v>
      </c>
      <c r="U122" s="341">
        <v>47.368789999999997</v>
      </c>
      <c r="V122" s="343" t="s">
        <v>35</v>
      </c>
      <c r="W122" s="344" t="s">
        <v>35</v>
      </c>
      <c r="X122" s="344">
        <v>4.9842299999999993</v>
      </c>
      <c r="Y122" s="345">
        <v>10.42539</v>
      </c>
      <c r="Z122" s="343">
        <f t="shared" si="2"/>
        <v>0.60319999999999996</v>
      </c>
      <c r="AA122" s="344">
        <f t="shared" si="3"/>
        <v>0</v>
      </c>
      <c r="AB122" s="345">
        <f>IF('Eff etab disc'!Y122="s","s",ROUND(Y122-SUM(V122:X122),4))</f>
        <v>5.4412000000000003</v>
      </c>
    </row>
    <row r="123" spans="1:28" ht="15" thickBot="1" x14ac:dyDescent="0.4">
      <c r="A123" s="20"/>
      <c r="B123" s="321" t="s">
        <v>174</v>
      </c>
      <c r="C123" s="328">
        <v>0</v>
      </c>
      <c r="D123" s="322">
        <v>0.42280000000000001</v>
      </c>
      <c r="E123" s="322" t="s">
        <v>35</v>
      </c>
      <c r="F123" s="322">
        <v>1.6197199999999998</v>
      </c>
      <c r="G123" s="322" t="s">
        <v>35</v>
      </c>
      <c r="H123" s="322">
        <v>4.3481599999999991</v>
      </c>
      <c r="I123" s="322">
        <v>0</v>
      </c>
      <c r="J123" s="322">
        <v>1.02925</v>
      </c>
      <c r="K123" s="322">
        <v>0</v>
      </c>
      <c r="L123" s="322">
        <v>3.5280200000000002</v>
      </c>
      <c r="M123" s="322">
        <v>2.4320499999999998</v>
      </c>
      <c r="N123" s="322">
        <v>0</v>
      </c>
      <c r="O123" s="322">
        <v>0</v>
      </c>
      <c r="P123" s="329">
        <v>14.784679999999998</v>
      </c>
      <c r="Q123" s="328">
        <v>0</v>
      </c>
      <c r="R123" s="322">
        <v>0</v>
      </c>
      <c r="S123" s="322">
        <v>0</v>
      </c>
      <c r="T123" s="329">
        <v>0</v>
      </c>
      <c r="U123" s="341">
        <v>14.784679999999998</v>
      </c>
      <c r="V123" s="343" t="s">
        <v>35</v>
      </c>
      <c r="W123" s="344">
        <v>4.09178</v>
      </c>
      <c r="X123" s="344" t="s">
        <v>35</v>
      </c>
      <c r="Y123" s="345">
        <v>11.643419999999999</v>
      </c>
      <c r="Z123" s="343">
        <f t="shared" si="2"/>
        <v>1.4047000000000001</v>
      </c>
      <c r="AA123" s="344">
        <f t="shared" si="3"/>
        <v>0</v>
      </c>
      <c r="AB123" s="345">
        <f>IF('Eff etab disc'!Y123="s","s",ROUND(Y123-SUM(V123:X123),4))</f>
        <v>7.5515999999999996</v>
      </c>
    </row>
    <row r="124" spans="1:28" ht="15" thickBot="1" x14ac:dyDescent="0.4">
      <c r="A124" s="20"/>
      <c r="B124" s="321" t="s">
        <v>175</v>
      </c>
      <c r="C124" s="328">
        <v>0</v>
      </c>
      <c r="D124" s="322">
        <v>4.6217299999999994</v>
      </c>
      <c r="E124" s="322">
        <v>0.65016999999999991</v>
      </c>
      <c r="F124" s="322">
        <v>0</v>
      </c>
      <c r="G124" s="322">
        <v>0</v>
      </c>
      <c r="H124" s="322">
        <v>2.5332299999999996</v>
      </c>
      <c r="I124" s="322">
        <v>0</v>
      </c>
      <c r="J124" s="322">
        <v>0</v>
      </c>
      <c r="K124" s="322">
        <v>0</v>
      </c>
      <c r="L124" s="322">
        <v>0</v>
      </c>
      <c r="M124" s="322">
        <v>0</v>
      </c>
      <c r="N124" s="322">
        <v>0</v>
      </c>
      <c r="O124" s="322">
        <v>0</v>
      </c>
      <c r="P124" s="329">
        <v>7.8051299999999983</v>
      </c>
      <c r="Q124" s="328">
        <v>0</v>
      </c>
      <c r="R124" s="322">
        <v>0</v>
      </c>
      <c r="S124" s="322">
        <v>0</v>
      </c>
      <c r="T124" s="329">
        <v>0</v>
      </c>
      <c r="U124" s="341">
        <v>7.8051299999999983</v>
      </c>
      <c r="V124" s="343" t="s">
        <v>35</v>
      </c>
      <c r="W124" s="344" t="s">
        <v>35</v>
      </c>
      <c r="X124" s="344">
        <v>0</v>
      </c>
      <c r="Y124" s="345">
        <v>1.8675000000000004</v>
      </c>
      <c r="Z124" s="343">
        <f t="shared" si="2"/>
        <v>0</v>
      </c>
      <c r="AA124" s="344">
        <f t="shared" si="3"/>
        <v>0</v>
      </c>
      <c r="AB124" s="345">
        <f>IF('Eff etab disc'!Y124="s","s",ROUND(Y124-SUM(V124:X124),4))</f>
        <v>1.8674999999999999</v>
      </c>
    </row>
    <row r="125" spans="1:28" ht="15" thickBot="1" x14ac:dyDescent="0.4">
      <c r="A125" s="20"/>
      <c r="B125" s="321" t="s">
        <v>176</v>
      </c>
      <c r="C125" s="328">
        <v>0</v>
      </c>
      <c r="D125" s="322" t="s">
        <v>35</v>
      </c>
      <c r="E125" s="322" t="s">
        <v>35</v>
      </c>
      <c r="F125" s="322">
        <v>0</v>
      </c>
      <c r="G125" s="322" t="s">
        <v>35</v>
      </c>
      <c r="H125" s="322" t="s">
        <v>35</v>
      </c>
      <c r="I125" s="322">
        <v>0</v>
      </c>
      <c r="J125" s="322">
        <v>22.2317</v>
      </c>
      <c r="K125" s="322">
        <v>9.9184100000000015</v>
      </c>
      <c r="L125" s="322">
        <v>17.288619999999998</v>
      </c>
      <c r="M125" s="322">
        <v>47.564799999999998</v>
      </c>
      <c r="N125" s="322" t="s">
        <v>35</v>
      </c>
      <c r="O125" s="322">
        <v>0</v>
      </c>
      <c r="P125" s="329">
        <v>99.503929999999997</v>
      </c>
      <c r="Q125" s="328">
        <v>0</v>
      </c>
      <c r="R125" s="322">
        <v>0</v>
      </c>
      <c r="S125" s="322">
        <v>0</v>
      </c>
      <c r="T125" s="329">
        <v>0</v>
      </c>
      <c r="U125" s="341">
        <v>99.503929999999997</v>
      </c>
      <c r="V125" s="343" t="s">
        <v>35</v>
      </c>
      <c r="W125" s="344">
        <v>6.2779499999999997</v>
      </c>
      <c r="X125" s="344" t="s">
        <v>35</v>
      </c>
      <c r="Y125" s="345">
        <v>10.636960000000002</v>
      </c>
      <c r="Z125" s="343">
        <f t="shared" si="2"/>
        <v>2.5004</v>
      </c>
      <c r="AA125" s="344">
        <f t="shared" si="3"/>
        <v>0</v>
      </c>
      <c r="AB125" s="345">
        <f>IF('Eff etab disc'!Y125="s","s",ROUND(Y125-SUM(V125:X125),4))</f>
        <v>4.359</v>
      </c>
    </row>
    <row r="126" spans="1:28" ht="15" thickBot="1" x14ac:dyDescent="0.4">
      <c r="A126" s="20"/>
      <c r="B126" s="321" t="s">
        <v>177</v>
      </c>
      <c r="C126" s="328">
        <v>0</v>
      </c>
      <c r="D126" s="322">
        <v>0</v>
      </c>
      <c r="E126" s="322">
        <v>16.163540000000001</v>
      </c>
      <c r="F126" s="322">
        <v>0</v>
      </c>
      <c r="G126" s="322">
        <v>0</v>
      </c>
      <c r="H126" s="322">
        <v>0</v>
      </c>
      <c r="I126" s="322">
        <v>0</v>
      </c>
      <c r="J126" s="322">
        <v>0</v>
      </c>
      <c r="K126" s="322">
        <v>0</v>
      </c>
      <c r="L126" s="322">
        <v>4.8178100000000006</v>
      </c>
      <c r="M126" s="322">
        <v>0</v>
      </c>
      <c r="N126" s="322">
        <v>0</v>
      </c>
      <c r="O126" s="322">
        <v>0</v>
      </c>
      <c r="P126" s="329">
        <v>20.981349999999999</v>
      </c>
      <c r="Q126" s="328">
        <v>0</v>
      </c>
      <c r="R126" s="322">
        <v>0</v>
      </c>
      <c r="S126" s="322">
        <v>0</v>
      </c>
      <c r="T126" s="329">
        <v>0</v>
      </c>
      <c r="U126" s="341">
        <v>20.981349999999999</v>
      </c>
      <c r="V126" s="343">
        <v>0</v>
      </c>
      <c r="W126" s="344">
        <v>0</v>
      </c>
      <c r="X126" s="344" t="s">
        <v>35</v>
      </c>
      <c r="Y126" s="345" t="s">
        <v>35</v>
      </c>
      <c r="Z126" s="343">
        <f t="shared" si="2"/>
        <v>0</v>
      </c>
      <c r="AA126" s="344">
        <f t="shared" si="3"/>
        <v>0</v>
      </c>
      <c r="AB126" s="354" t="str">
        <f>IF('Eff etab disc'!Y126="s","s",ROUND(Y126-SUM(V126:X126),4))</f>
        <v>s</v>
      </c>
    </row>
    <row r="127" spans="1:28" ht="15" thickBot="1" x14ac:dyDescent="0.4">
      <c r="A127" s="20"/>
      <c r="B127" s="321" t="s">
        <v>181</v>
      </c>
      <c r="C127" s="328">
        <v>0</v>
      </c>
      <c r="D127" s="322">
        <v>0</v>
      </c>
      <c r="E127" s="322">
        <v>3.7146300000000001</v>
      </c>
      <c r="F127" s="322">
        <v>0</v>
      </c>
      <c r="G127" s="322" t="s">
        <v>35</v>
      </c>
      <c r="H127" s="322" t="s">
        <v>35</v>
      </c>
      <c r="I127" s="322">
        <v>0</v>
      </c>
      <c r="J127" s="322">
        <v>0</v>
      </c>
      <c r="K127" s="322">
        <v>2.6667600000000005</v>
      </c>
      <c r="L127" s="322">
        <v>1.5712499999999998</v>
      </c>
      <c r="M127" s="322">
        <v>15.263040000000002</v>
      </c>
      <c r="N127" s="322">
        <v>0</v>
      </c>
      <c r="O127" s="322" t="s">
        <v>35</v>
      </c>
      <c r="P127" s="329">
        <v>24.501829999999998</v>
      </c>
      <c r="Q127" s="328">
        <v>0</v>
      </c>
      <c r="R127" s="322">
        <v>0</v>
      </c>
      <c r="S127" s="322">
        <v>0</v>
      </c>
      <c r="T127" s="329">
        <v>0</v>
      </c>
      <c r="U127" s="341">
        <v>24.501829999999998</v>
      </c>
      <c r="V127" s="343">
        <v>2.3519700000000006</v>
      </c>
      <c r="W127" s="344">
        <v>6.9849599999999992</v>
      </c>
      <c r="X127" s="344">
        <v>13.430980000000002</v>
      </c>
      <c r="Y127" s="345">
        <v>22.767880000000002</v>
      </c>
      <c r="Z127" s="343">
        <f t="shared" si="2"/>
        <v>1.2862</v>
      </c>
      <c r="AA127" s="344">
        <f t="shared" si="3"/>
        <v>0</v>
      </c>
      <c r="AB127" s="345">
        <f>IF('Eff etab disc'!Y127="s","s",ROUND(Y127-SUM(V127:X127),4))</f>
        <v>0</v>
      </c>
    </row>
    <row r="128" spans="1:28" ht="15" thickBot="1" x14ac:dyDescent="0.4">
      <c r="A128" s="20"/>
      <c r="B128" s="321" t="s">
        <v>180</v>
      </c>
      <c r="C128" s="328">
        <v>12.76782</v>
      </c>
      <c r="D128" s="322" t="s">
        <v>35</v>
      </c>
      <c r="E128" s="322">
        <v>10.14204</v>
      </c>
      <c r="F128" s="322">
        <v>5.1906300000000005</v>
      </c>
      <c r="G128" s="322">
        <v>26.416429999999998</v>
      </c>
      <c r="H128" s="322" t="s">
        <v>35</v>
      </c>
      <c r="I128" s="322">
        <v>12.45185</v>
      </c>
      <c r="J128" s="322">
        <v>85.746190000000013</v>
      </c>
      <c r="K128" s="322">
        <v>47.279029999999999</v>
      </c>
      <c r="L128" s="322">
        <v>74.590879999999999</v>
      </c>
      <c r="M128" s="322">
        <v>73.796130000000005</v>
      </c>
      <c r="N128" s="322">
        <v>20.979670000000002</v>
      </c>
      <c r="O128" s="322">
        <v>27.221550000000001</v>
      </c>
      <c r="P128" s="329">
        <v>399.72146999999995</v>
      </c>
      <c r="Q128" s="328">
        <v>97.74351999999999</v>
      </c>
      <c r="R128" s="322">
        <v>11.415430000000001</v>
      </c>
      <c r="S128" s="322">
        <v>7.2409499999999998</v>
      </c>
      <c r="T128" s="329">
        <v>116.39991000000001</v>
      </c>
      <c r="U128" s="341">
        <v>516.12136999999996</v>
      </c>
      <c r="V128" s="343">
        <v>17.528490000000005</v>
      </c>
      <c r="W128" s="344">
        <v>36.846539999999997</v>
      </c>
      <c r="X128" s="344">
        <v>42.982470000000006</v>
      </c>
      <c r="Y128" s="345">
        <v>97.357460000000003</v>
      </c>
      <c r="Z128" s="343">
        <f t="shared" si="2"/>
        <v>3.1392000000000002</v>
      </c>
      <c r="AA128" s="344">
        <f t="shared" si="3"/>
        <v>0</v>
      </c>
      <c r="AB128" s="345">
        <f>IF('Eff etab disc'!Y128="s","s",ROUND(Y128-SUM(V128:X128),4))</f>
        <v>0</v>
      </c>
    </row>
    <row r="129" spans="1:28" ht="15" thickBot="1" x14ac:dyDescent="0.4">
      <c r="A129" s="20"/>
      <c r="B129" s="321" t="s">
        <v>178</v>
      </c>
      <c r="C129" s="328">
        <v>0</v>
      </c>
      <c r="D129" s="322">
        <v>3.4845599999999997</v>
      </c>
      <c r="E129" s="322">
        <v>6.4626499999999991</v>
      </c>
      <c r="F129" s="322">
        <v>89.598990000000001</v>
      </c>
      <c r="G129" s="322">
        <v>20.285790000000002</v>
      </c>
      <c r="H129" s="322">
        <v>109.51325000000001</v>
      </c>
      <c r="I129" s="322">
        <v>0</v>
      </c>
      <c r="J129" s="322">
        <v>1.8529900000000001</v>
      </c>
      <c r="K129" s="322">
        <v>0</v>
      </c>
      <c r="L129" s="322">
        <v>17.720490000000002</v>
      </c>
      <c r="M129" s="322">
        <v>12.124089999999999</v>
      </c>
      <c r="N129" s="322">
        <v>0</v>
      </c>
      <c r="O129" s="322">
        <v>0</v>
      </c>
      <c r="P129" s="329">
        <v>261.04279000000002</v>
      </c>
      <c r="Q129" s="328">
        <v>0</v>
      </c>
      <c r="R129" s="322">
        <v>0</v>
      </c>
      <c r="S129" s="322">
        <v>0</v>
      </c>
      <c r="T129" s="329">
        <v>0</v>
      </c>
      <c r="U129" s="341">
        <v>261.04279000000002</v>
      </c>
      <c r="V129" s="343">
        <v>7.9437600000000002</v>
      </c>
      <c r="W129" s="344">
        <v>46.488760000000006</v>
      </c>
      <c r="X129" s="344">
        <v>33.751660000000001</v>
      </c>
      <c r="Y129" s="345">
        <v>88.184180000000012</v>
      </c>
      <c r="Z129" s="343">
        <f t="shared" si="2"/>
        <v>0</v>
      </c>
      <c r="AA129" s="344">
        <f t="shared" si="3"/>
        <v>0</v>
      </c>
      <c r="AB129" s="345">
        <f>IF('Eff etab disc'!Y129="s","s",ROUND(Y129-SUM(V129:X129),4))</f>
        <v>0</v>
      </c>
    </row>
    <row r="130" spans="1:28" ht="15" thickBot="1" x14ac:dyDescent="0.4">
      <c r="A130" s="362"/>
      <c r="B130" s="321" t="s">
        <v>179</v>
      </c>
      <c r="C130" s="328">
        <v>0</v>
      </c>
      <c r="D130" s="322">
        <v>51.134269999999994</v>
      </c>
      <c r="E130" s="322">
        <v>11.813270000000001</v>
      </c>
      <c r="F130" s="322">
        <v>3.8197500000000004</v>
      </c>
      <c r="G130" s="322">
        <v>2.6566000000000001</v>
      </c>
      <c r="H130" s="322" t="s">
        <v>35</v>
      </c>
      <c r="I130" s="322">
        <v>0</v>
      </c>
      <c r="J130" s="322">
        <v>0</v>
      </c>
      <c r="K130" s="322">
        <v>0</v>
      </c>
      <c r="L130" s="322">
        <v>10.91418</v>
      </c>
      <c r="M130" s="322" t="s">
        <v>35</v>
      </c>
      <c r="N130" s="322">
        <v>0</v>
      </c>
      <c r="O130" s="322">
        <v>0</v>
      </c>
      <c r="P130" s="329">
        <v>83.182099999999991</v>
      </c>
      <c r="Q130" s="328">
        <v>0</v>
      </c>
      <c r="R130" s="322">
        <v>0</v>
      </c>
      <c r="S130" s="322">
        <v>0</v>
      </c>
      <c r="T130" s="329">
        <v>0</v>
      </c>
      <c r="U130" s="341">
        <v>83.182099999999991</v>
      </c>
      <c r="V130" s="343" t="s">
        <v>35</v>
      </c>
      <c r="W130" s="344">
        <v>14.997770000000001</v>
      </c>
      <c r="X130" s="344" t="s">
        <v>35</v>
      </c>
      <c r="Y130" s="345">
        <v>20.143909999999998</v>
      </c>
      <c r="Z130" s="343">
        <f t="shared" si="2"/>
        <v>2.8439999999999999</v>
      </c>
      <c r="AA130" s="344">
        <f t="shared" si="3"/>
        <v>0</v>
      </c>
      <c r="AB130" s="345">
        <f>IF('Eff etab disc'!Y130="s","s",ROUND(Y130-SUM(V130:X130),4))</f>
        <v>5.1460999999999997</v>
      </c>
    </row>
    <row r="131" spans="1:28" ht="15" thickBot="1" x14ac:dyDescent="0.4">
      <c r="A131" s="20" t="s">
        <v>182</v>
      </c>
      <c r="B131" s="321" t="s">
        <v>184</v>
      </c>
      <c r="C131" s="328" t="s">
        <v>35</v>
      </c>
      <c r="D131" s="322">
        <v>0</v>
      </c>
      <c r="E131" s="322" t="s">
        <v>35</v>
      </c>
      <c r="F131" s="322">
        <v>0</v>
      </c>
      <c r="G131" s="322">
        <v>0</v>
      </c>
      <c r="H131" s="322">
        <v>0</v>
      </c>
      <c r="I131" s="322">
        <v>0</v>
      </c>
      <c r="J131" s="322" t="s">
        <v>35</v>
      </c>
      <c r="K131" s="322" t="s">
        <v>35</v>
      </c>
      <c r="L131" s="322">
        <v>5.0467599999999999</v>
      </c>
      <c r="M131" s="322">
        <v>6.6398300000000017</v>
      </c>
      <c r="N131" s="322">
        <v>0.84034000000000009</v>
      </c>
      <c r="O131" s="322">
        <v>0</v>
      </c>
      <c r="P131" s="329">
        <v>15.433910000000001</v>
      </c>
      <c r="Q131" s="328">
        <v>0</v>
      </c>
      <c r="R131" s="322">
        <v>0</v>
      </c>
      <c r="S131" s="322">
        <v>0</v>
      </c>
      <c r="T131" s="329">
        <v>0</v>
      </c>
      <c r="U131" s="341">
        <v>15.433920000000001</v>
      </c>
      <c r="V131" s="343">
        <v>0</v>
      </c>
      <c r="W131" s="344" t="s">
        <v>35</v>
      </c>
      <c r="X131" s="344" t="s">
        <v>35</v>
      </c>
      <c r="Y131" s="345">
        <v>6.2960200000000004</v>
      </c>
      <c r="Z131" s="343">
        <f t="shared" si="2"/>
        <v>2.907</v>
      </c>
      <c r="AA131" s="344">
        <f t="shared" si="3"/>
        <v>0</v>
      </c>
      <c r="AB131" s="345">
        <f>IF('Eff etab disc'!Y131="s","s",ROUND(Y131-SUM(V131:X131),4))</f>
        <v>6.2960000000000003</v>
      </c>
    </row>
    <row r="132" spans="1:28" ht="15" thickBot="1" x14ac:dyDescent="0.4">
      <c r="A132" s="20"/>
      <c r="B132" s="321" t="s">
        <v>183</v>
      </c>
      <c r="C132" s="328">
        <v>0</v>
      </c>
      <c r="D132" s="322">
        <v>14.23677</v>
      </c>
      <c r="E132" s="322">
        <v>10.753380000000002</v>
      </c>
      <c r="F132" s="322">
        <v>20.366679999999999</v>
      </c>
      <c r="G132" s="322">
        <v>11.08142</v>
      </c>
      <c r="H132" s="322">
        <v>15.424000000000001</v>
      </c>
      <c r="I132" s="322">
        <v>0</v>
      </c>
      <c r="J132" s="322">
        <v>10.253379999999998</v>
      </c>
      <c r="K132" s="322">
        <v>11.50109</v>
      </c>
      <c r="L132" s="322">
        <v>21.431910000000006</v>
      </c>
      <c r="M132" s="322">
        <v>19.409829999999999</v>
      </c>
      <c r="N132" s="322">
        <v>11.965160000000001</v>
      </c>
      <c r="O132" s="322">
        <v>6.2084999999999999</v>
      </c>
      <c r="P132" s="329">
        <v>152.63208</v>
      </c>
      <c r="Q132" s="328">
        <v>0</v>
      </c>
      <c r="R132" s="322">
        <v>0</v>
      </c>
      <c r="S132" s="322">
        <v>0</v>
      </c>
      <c r="T132" s="329">
        <v>0</v>
      </c>
      <c r="U132" s="341">
        <v>152.63208</v>
      </c>
      <c r="V132" s="343">
        <v>14.695539999999999</v>
      </c>
      <c r="W132" s="344">
        <v>41.387469999999993</v>
      </c>
      <c r="X132" s="344">
        <v>30.483599999999999</v>
      </c>
      <c r="Y132" s="345">
        <v>86.566579999999988</v>
      </c>
      <c r="Z132" s="343">
        <f t="shared" si="2"/>
        <v>0</v>
      </c>
      <c r="AA132" s="344">
        <f t="shared" si="3"/>
        <v>0</v>
      </c>
      <c r="AB132" s="345">
        <f>IF('Eff etab disc'!Y132="s","s",ROUND(Y132-SUM(V132:X132),4))</f>
        <v>0</v>
      </c>
    </row>
    <row r="133" spans="1:28" ht="15" thickBot="1" x14ac:dyDescent="0.4">
      <c r="A133" s="20"/>
      <c r="B133" s="321" t="s">
        <v>191</v>
      </c>
      <c r="C133" s="328">
        <v>0</v>
      </c>
      <c r="D133" s="322">
        <v>0</v>
      </c>
      <c r="E133" s="322">
        <v>0</v>
      </c>
      <c r="F133" s="322">
        <v>0</v>
      </c>
      <c r="G133" s="322" t="s">
        <v>35</v>
      </c>
      <c r="H133" s="322">
        <v>0</v>
      </c>
      <c r="I133" s="322">
        <v>0</v>
      </c>
      <c r="J133" s="322">
        <v>0</v>
      </c>
      <c r="K133" s="322">
        <v>0</v>
      </c>
      <c r="L133" s="322" t="s">
        <v>35</v>
      </c>
      <c r="M133" s="322">
        <v>11.862129999999999</v>
      </c>
      <c r="N133" s="322">
        <v>0</v>
      </c>
      <c r="O133" s="322">
        <v>0</v>
      </c>
      <c r="P133" s="329">
        <v>13.81081</v>
      </c>
      <c r="Q133" s="328">
        <v>0</v>
      </c>
      <c r="R133" s="322">
        <v>0</v>
      </c>
      <c r="S133" s="322">
        <v>0</v>
      </c>
      <c r="T133" s="329">
        <v>0</v>
      </c>
      <c r="U133" s="341">
        <v>13.81081</v>
      </c>
      <c r="V133" s="343" t="s">
        <v>35</v>
      </c>
      <c r="W133" s="344" t="s">
        <v>35</v>
      </c>
      <c r="X133" s="344">
        <v>6.555839999999999</v>
      </c>
      <c r="Y133" s="345">
        <v>8.2208600000000018</v>
      </c>
      <c r="Z133" s="343">
        <f t="shared" si="2"/>
        <v>1.9487000000000001</v>
      </c>
      <c r="AA133" s="344">
        <f t="shared" si="3"/>
        <v>0</v>
      </c>
      <c r="AB133" s="345">
        <f>IF('Eff etab disc'!Y133="s","s",ROUND(Y133-SUM(V133:X133),4))</f>
        <v>1.665</v>
      </c>
    </row>
    <row r="134" spans="1:28" ht="15" thickBot="1" x14ac:dyDescent="0.4">
      <c r="A134" s="20"/>
      <c r="B134" s="321" t="s">
        <v>190</v>
      </c>
      <c r="C134" s="328">
        <v>0</v>
      </c>
      <c r="D134" s="322">
        <v>0</v>
      </c>
      <c r="E134" s="322">
        <v>0</v>
      </c>
      <c r="F134" s="322">
        <v>0</v>
      </c>
      <c r="G134" s="322">
        <v>0</v>
      </c>
      <c r="H134" s="322">
        <v>0</v>
      </c>
      <c r="I134" s="322">
        <v>0</v>
      </c>
      <c r="J134" s="322">
        <v>0</v>
      </c>
      <c r="K134" s="322">
        <v>0</v>
      </c>
      <c r="L134" s="322" t="s">
        <v>35</v>
      </c>
      <c r="M134" s="322" t="s">
        <v>35</v>
      </c>
      <c r="N134" s="322">
        <v>0</v>
      </c>
      <c r="O134" s="322">
        <v>0</v>
      </c>
      <c r="P134" s="329">
        <v>4.6773099999999994</v>
      </c>
      <c r="Q134" s="328">
        <v>0</v>
      </c>
      <c r="R134" s="322">
        <v>0</v>
      </c>
      <c r="S134" s="322">
        <v>0</v>
      </c>
      <c r="T134" s="329">
        <v>0</v>
      </c>
      <c r="U134" s="341">
        <v>4.6773099999999994</v>
      </c>
      <c r="V134" s="343">
        <v>0</v>
      </c>
      <c r="W134" s="344" t="s">
        <v>35</v>
      </c>
      <c r="X134" s="344" t="s">
        <v>35</v>
      </c>
      <c r="Y134" s="345" t="s">
        <v>35</v>
      </c>
      <c r="Z134" s="343">
        <f t="shared" si="2"/>
        <v>4.6772999999999998</v>
      </c>
      <c r="AA134" s="344">
        <f t="shared" si="3"/>
        <v>0</v>
      </c>
      <c r="AB134" s="354" t="str">
        <f>IF('Eff etab disc'!Y134="s","s",ROUND(Y134-SUM(V134:X134),4))</f>
        <v>s</v>
      </c>
    </row>
    <row r="135" spans="1:28" ht="15" thickBot="1" x14ac:dyDescent="0.4">
      <c r="A135" s="20"/>
      <c r="B135" s="321" t="s">
        <v>192</v>
      </c>
      <c r="C135" s="328">
        <v>0</v>
      </c>
      <c r="D135" s="322">
        <v>0</v>
      </c>
      <c r="E135" s="322">
        <v>3.0753900000000001</v>
      </c>
      <c r="F135" s="322" t="s">
        <v>35</v>
      </c>
      <c r="G135" s="322" t="s">
        <v>35</v>
      </c>
      <c r="H135" s="322">
        <v>3.0158800000000006</v>
      </c>
      <c r="I135" s="322">
        <v>0</v>
      </c>
      <c r="J135" s="322">
        <v>3.2878800000000004</v>
      </c>
      <c r="K135" s="322">
        <v>2.6689900000000004</v>
      </c>
      <c r="L135" s="322">
        <v>8.80992</v>
      </c>
      <c r="M135" s="322">
        <v>14.576550000000001</v>
      </c>
      <c r="N135" s="322">
        <v>3.12222</v>
      </c>
      <c r="O135" s="322" t="s">
        <v>35</v>
      </c>
      <c r="P135" s="329">
        <v>38.761130000000001</v>
      </c>
      <c r="Q135" s="328">
        <v>0</v>
      </c>
      <c r="R135" s="322">
        <v>0</v>
      </c>
      <c r="S135" s="322">
        <v>0</v>
      </c>
      <c r="T135" s="329">
        <v>0</v>
      </c>
      <c r="U135" s="341">
        <v>38.761130000000001</v>
      </c>
      <c r="V135" s="343" t="s">
        <v>35</v>
      </c>
      <c r="W135" s="344" t="s">
        <v>35</v>
      </c>
      <c r="X135" s="344">
        <v>3.4212199999999995</v>
      </c>
      <c r="Y135" s="345">
        <v>6.1027800000000001</v>
      </c>
      <c r="Z135" s="343">
        <f t="shared" si="2"/>
        <v>0.20430000000000001</v>
      </c>
      <c r="AA135" s="344">
        <f t="shared" si="3"/>
        <v>0</v>
      </c>
      <c r="AB135" s="345">
        <f>IF('Eff etab disc'!Y135="s","s",ROUND(Y135-SUM(V135:X135),4))</f>
        <v>2.6816</v>
      </c>
    </row>
    <row r="136" spans="1:28" ht="15" thickBot="1" x14ac:dyDescent="0.4">
      <c r="A136" s="20"/>
      <c r="B136" s="321" t="s">
        <v>185</v>
      </c>
      <c r="C136" s="328">
        <v>0</v>
      </c>
      <c r="D136" s="322" t="s">
        <v>35</v>
      </c>
      <c r="E136" s="322">
        <v>0</v>
      </c>
      <c r="F136" s="322" t="s">
        <v>35</v>
      </c>
      <c r="G136" s="322">
        <v>2.6010799999999996</v>
      </c>
      <c r="H136" s="322">
        <v>1.2595900000000002</v>
      </c>
      <c r="I136" s="322">
        <v>0</v>
      </c>
      <c r="J136" s="322">
        <v>0</v>
      </c>
      <c r="K136" s="322">
        <v>0</v>
      </c>
      <c r="L136" s="322" t="s">
        <v>35</v>
      </c>
      <c r="M136" s="322">
        <v>0</v>
      </c>
      <c r="N136" s="322">
        <v>0</v>
      </c>
      <c r="O136" s="322">
        <v>0</v>
      </c>
      <c r="P136" s="329">
        <v>4.6573599999999997</v>
      </c>
      <c r="Q136" s="328">
        <v>0</v>
      </c>
      <c r="R136" s="322">
        <v>0</v>
      </c>
      <c r="S136" s="322">
        <v>0</v>
      </c>
      <c r="T136" s="329">
        <v>0</v>
      </c>
      <c r="U136" s="341">
        <v>4.6573599999999997</v>
      </c>
      <c r="V136" s="343">
        <v>0</v>
      </c>
      <c r="W136" s="344" t="s">
        <v>35</v>
      </c>
      <c r="X136" s="344" t="s">
        <v>35</v>
      </c>
      <c r="Y136" s="345">
        <v>3.3466999999999993</v>
      </c>
      <c r="Z136" s="343">
        <f t="shared" si="2"/>
        <v>0.79669999999999996</v>
      </c>
      <c r="AA136" s="344">
        <f t="shared" si="3"/>
        <v>0</v>
      </c>
      <c r="AB136" s="345">
        <f>IF('Eff etab disc'!Y136="s","s",ROUND(Y136-SUM(V136:X136),4))</f>
        <v>3.3466999999999998</v>
      </c>
    </row>
    <row r="137" spans="1:28" ht="15" thickBot="1" x14ac:dyDescent="0.4">
      <c r="A137" s="20"/>
      <c r="B137" s="321" t="s">
        <v>188</v>
      </c>
      <c r="C137" s="328" t="s">
        <v>35</v>
      </c>
      <c r="D137" s="322">
        <v>15.735280000000003</v>
      </c>
      <c r="E137" s="322">
        <v>19.16422</v>
      </c>
      <c r="F137" s="322">
        <v>10.53346</v>
      </c>
      <c r="G137" s="322">
        <v>3.7194400000000001</v>
      </c>
      <c r="H137" s="322">
        <v>11.993510000000001</v>
      </c>
      <c r="I137" s="322" t="s">
        <v>35</v>
      </c>
      <c r="J137" s="322">
        <v>11.897930000000001</v>
      </c>
      <c r="K137" s="322">
        <v>15.854559999999999</v>
      </c>
      <c r="L137" s="322">
        <v>28.741489999999995</v>
      </c>
      <c r="M137" s="322">
        <v>19.404590000000002</v>
      </c>
      <c r="N137" s="322">
        <v>6.7927799999999996</v>
      </c>
      <c r="O137" s="322">
        <v>5.3061100000000003</v>
      </c>
      <c r="P137" s="329">
        <v>153.46476999999999</v>
      </c>
      <c r="Q137" s="328">
        <v>55.982889999999998</v>
      </c>
      <c r="R137" s="322">
        <v>0</v>
      </c>
      <c r="S137" s="322">
        <v>0</v>
      </c>
      <c r="T137" s="329">
        <v>55.982889999999998</v>
      </c>
      <c r="U137" s="341">
        <v>209.44764999999998</v>
      </c>
      <c r="V137" s="343">
        <v>6.77224</v>
      </c>
      <c r="W137" s="344">
        <v>5.8880900000000009</v>
      </c>
      <c r="X137" s="344">
        <v>9.9384299999999985</v>
      </c>
      <c r="Y137" s="345">
        <v>22.59873</v>
      </c>
      <c r="Z137" s="343">
        <f t="shared" si="2"/>
        <v>4.3213999999999997</v>
      </c>
      <c r="AA137" s="344">
        <f t="shared" si="3"/>
        <v>0</v>
      </c>
      <c r="AB137" s="345">
        <f>IF('Eff etab disc'!Y137="s","s",ROUND(Y137-SUM(V137:X137),4))</f>
        <v>0</v>
      </c>
    </row>
    <row r="138" spans="1:28" ht="15" thickBot="1" x14ac:dyDescent="0.4">
      <c r="A138" s="20"/>
      <c r="B138" s="321" t="s">
        <v>189</v>
      </c>
      <c r="C138" s="328">
        <v>0</v>
      </c>
      <c r="D138" s="322">
        <v>6.8312900000000001</v>
      </c>
      <c r="E138" s="322">
        <v>12.011379999999999</v>
      </c>
      <c r="F138" s="322" t="s">
        <v>35</v>
      </c>
      <c r="G138" s="322">
        <v>4.7098800000000001</v>
      </c>
      <c r="H138" s="322">
        <v>9.8067600000000006</v>
      </c>
      <c r="I138" s="322" t="s">
        <v>35</v>
      </c>
      <c r="J138" s="322">
        <v>9.2131600000000002</v>
      </c>
      <c r="K138" s="322">
        <v>8.78566</v>
      </c>
      <c r="L138" s="322">
        <v>15.205419999999998</v>
      </c>
      <c r="M138" s="322">
        <v>26.024369999999998</v>
      </c>
      <c r="N138" s="322">
        <v>3.0607300000000004</v>
      </c>
      <c r="O138" s="322">
        <v>0</v>
      </c>
      <c r="P138" s="329">
        <v>97.680939999999993</v>
      </c>
      <c r="Q138" s="328">
        <v>0</v>
      </c>
      <c r="R138" s="322">
        <v>0</v>
      </c>
      <c r="S138" s="322">
        <v>0</v>
      </c>
      <c r="T138" s="329">
        <v>0</v>
      </c>
      <c r="U138" s="341">
        <v>97.680939999999993</v>
      </c>
      <c r="V138" s="343">
        <v>11.225710000000001</v>
      </c>
      <c r="W138" s="344">
        <v>12.65441</v>
      </c>
      <c r="X138" s="344">
        <v>19.402550000000005</v>
      </c>
      <c r="Y138" s="345">
        <v>43.282679999999999</v>
      </c>
      <c r="Z138" s="343">
        <f t="shared" si="2"/>
        <v>2.0323000000000002</v>
      </c>
      <c r="AA138" s="344">
        <f t="shared" si="3"/>
        <v>0</v>
      </c>
      <c r="AB138" s="345">
        <f>IF('Eff etab disc'!Y138="s","s",ROUND(Y138-SUM(V138:X138),4))</f>
        <v>0</v>
      </c>
    </row>
    <row r="139" spans="1:28" ht="15" thickBot="1" x14ac:dyDescent="0.4">
      <c r="A139" s="20"/>
      <c r="B139" s="321" t="s">
        <v>186</v>
      </c>
      <c r="C139" s="328">
        <v>0</v>
      </c>
      <c r="D139" s="322">
        <v>21.542059999999999</v>
      </c>
      <c r="E139" s="322">
        <v>24.437160000000002</v>
      </c>
      <c r="F139" s="322">
        <v>86.927399999999992</v>
      </c>
      <c r="G139" s="322">
        <v>18.518610000000002</v>
      </c>
      <c r="H139" s="322">
        <v>70.894570000000002</v>
      </c>
      <c r="I139" s="322">
        <v>0</v>
      </c>
      <c r="J139" s="322">
        <v>1.7728699999999997</v>
      </c>
      <c r="K139" s="322">
        <v>0</v>
      </c>
      <c r="L139" s="322">
        <v>15.220470000000001</v>
      </c>
      <c r="M139" s="322">
        <v>13.094939999999999</v>
      </c>
      <c r="N139" s="322">
        <v>0</v>
      </c>
      <c r="O139" s="322">
        <v>0</v>
      </c>
      <c r="P139" s="329">
        <v>252.40806999999995</v>
      </c>
      <c r="Q139" s="328">
        <v>0</v>
      </c>
      <c r="R139" s="322">
        <v>0</v>
      </c>
      <c r="S139" s="322">
        <v>0</v>
      </c>
      <c r="T139" s="329">
        <v>0</v>
      </c>
      <c r="U139" s="341">
        <v>252.40806999999995</v>
      </c>
      <c r="V139" s="343">
        <v>2.7296800000000001</v>
      </c>
      <c r="W139" s="344">
        <v>27.550059999999998</v>
      </c>
      <c r="X139" s="344">
        <v>7.8312900000000019</v>
      </c>
      <c r="Y139" s="345">
        <v>38.111069999999998</v>
      </c>
      <c r="Z139" s="343">
        <f t="shared" ref="Z139:Z140" si="4">ROUND(P139-SUM(C139:O139),4)</f>
        <v>0</v>
      </c>
      <c r="AA139" s="344">
        <f t="shared" ref="AA139:AA140" si="5">ROUND(T139-SUM(Q139:S139),4)</f>
        <v>0</v>
      </c>
      <c r="AB139" s="345">
        <f>IF('Eff etab disc'!Y139="s","s",ROUND(Y139-SUM(V139:X139),4))</f>
        <v>0</v>
      </c>
    </row>
    <row r="140" spans="1:28" ht="15" thickBot="1" x14ac:dyDescent="0.4">
      <c r="A140" s="362"/>
      <c r="B140" s="321" t="s">
        <v>187</v>
      </c>
      <c r="C140" s="330">
        <v>1.3304099999999999</v>
      </c>
      <c r="D140" s="331">
        <v>17.889490000000002</v>
      </c>
      <c r="E140" s="331">
        <v>9.4700200000000017</v>
      </c>
      <c r="F140" s="331">
        <v>3.8885100000000001</v>
      </c>
      <c r="G140" s="331">
        <v>12.811970000000002</v>
      </c>
      <c r="H140" s="331">
        <v>7.3000000000000009E-3</v>
      </c>
      <c r="I140" s="331">
        <v>44.874220000000001</v>
      </c>
      <c r="J140" s="331">
        <v>59.653430000000014</v>
      </c>
      <c r="K140" s="331">
        <v>39.038440000000001</v>
      </c>
      <c r="L140" s="331">
        <v>56.509449999999994</v>
      </c>
      <c r="M140" s="331">
        <v>34.577159999999999</v>
      </c>
      <c r="N140" s="331">
        <v>47.723240000000004</v>
      </c>
      <c r="O140" s="331">
        <v>14.63824</v>
      </c>
      <c r="P140" s="332">
        <v>342.41181</v>
      </c>
      <c r="Q140" s="330">
        <v>76.596360000000004</v>
      </c>
      <c r="R140" s="331">
        <v>0</v>
      </c>
      <c r="S140" s="331">
        <v>14.785740000000001</v>
      </c>
      <c r="T140" s="332">
        <v>91.382090000000005</v>
      </c>
      <c r="U140" s="342">
        <v>433.79393999999991</v>
      </c>
      <c r="V140" s="346">
        <v>18.297509999999999</v>
      </c>
      <c r="W140" s="347">
        <v>37.861450000000005</v>
      </c>
      <c r="X140" s="347">
        <v>28.343379999999996</v>
      </c>
      <c r="Y140" s="348">
        <v>84.50233999999999</v>
      </c>
      <c r="Z140" s="346">
        <f t="shared" si="4"/>
        <v>-1E-4</v>
      </c>
      <c r="AA140" s="347">
        <f t="shared" si="5"/>
        <v>0</v>
      </c>
      <c r="AB140" s="348">
        <f>IF('Eff etab disc'!Y140="s","s",ROUND(Y140-SUM(V140:X140),4))</f>
        <v>0</v>
      </c>
    </row>
    <row r="141" spans="1:28" x14ac:dyDescent="0.35">
      <c r="C141" s="293">
        <f>SUM(C10:C140)</f>
        <v>431.3065299999999</v>
      </c>
      <c r="D141" s="293">
        <f t="shared" ref="D141:Y141" si="6">SUM(D10:D140)</f>
        <v>1046.7086400000003</v>
      </c>
      <c r="E141" s="293">
        <f t="shared" si="6"/>
        <v>1226.2787199999996</v>
      </c>
      <c r="F141" s="293">
        <f t="shared" si="6"/>
        <v>2149.9095700000003</v>
      </c>
      <c r="G141" s="293">
        <f t="shared" si="6"/>
        <v>896.99469999999997</v>
      </c>
      <c r="H141" s="293">
        <f t="shared" si="6"/>
        <v>2303.1691100000003</v>
      </c>
      <c r="I141" s="293">
        <f t="shared" si="6"/>
        <v>416.16830999999979</v>
      </c>
      <c r="J141" s="293">
        <f t="shared" si="6"/>
        <v>1676.1995100000006</v>
      </c>
      <c r="K141" s="293">
        <f t="shared" si="6"/>
        <v>1051.0404899999999</v>
      </c>
      <c r="L141" s="293">
        <f t="shared" si="6"/>
        <v>2159.7995699999997</v>
      </c>
      <c r="M141" s="293">
        <f t="shared" si="6"/>
        <v>2415.9028399999997</v>
      </c>
      <c r="N141" s="293">
        <f t="shared" si="6"/>
        <v>804.04672000000005</v>
      </c>
      <c r="O141" s="293">
        <f t="shared" si="6"/>
        <v>388.78760000000005</v>
      </c>
      <c r="P141" s="293">
        <f t="shared" si="6"/>
        <v>17244.853449999999</v>
      </c>
      <c r="Q141" s="293">
        <f t="shared" si="6"/>
        <v>2247.0239700000006</v>
      </c>
      <c r="R141" s="293">
        <f t="shared" si="6"/>
        <v>181.89197000000001</v>
      </c>
      <c r="S141" s="293">
        <f t="shared" si="6"/>
        <v>114.10509999999999</v>
      </c>
      <c r="T141" s="293">
        <f t="shared" si="6"/>
        <v>2561.2059299999992</v>
      </c>
      <c r="U141" s="293">
        <f t="shared" si="6"/>
        <v>19806.059489999989</v>
      </c>
      <c r="V141" s="293">
        <f t="shared" si="6"/>
        <v>763.56200000000013</v>
      </c>
      <c r="W141" s="293">
        <f t="shared" si="6"/>
        <v>2274.6665300000004</v>
      </c>
      <c r="X141" s="293">
        <f t="shared" si="6"/>
        <v>1431.4112799999998</v>
      </c>
      <c r="Y141" s="293">
        <f t="shared" si="6"/>
        <v>4643.2798800000019</v>
      </c>
    </row>
    <row r="142" spans="1:28" x14ac:dyDescent="0.35">
      <c r="C142" s="293">
        <f>C141-'Type disc cumul'!B13</f>
        <v>0</v>
      </c>
      <c r="D142" s="293">
        <f>D141-'Type disc cumul'!C13</f>
        <v>0</v>
      </c>
      <c r="E142" s="293">
        <f>E141-'Type disc cumul'!D13</f>
        <v>0</v>
      </c>
      <c r="F142" s="293">
        <f>F141-'Type disc cumul'!E13</f>
        <v>0</v>
      </c>
      <c r="G142" s="293">
        <f>G141-'Type disc cumul'!F13</f>
        <v>0</v>
      </c>
      <c r="H142" s="293">
        <f>H141-'Type disc cumul'!G13</f>
        <v>0</v>
      </c>
      <c r="I142" s="293">
        <f>I141-'Type disc cumul'!H13</f>
        <v>0</v>
      </c>
      <c r="J142" s="293">
        <f>J141-'Type disc cumul'!I13</f>
        <v>0</v>
      </c>
      <c r="K142" s="293">
        <f>K141-'Type disc cumul'!J13</f>
        <v>0</v>
      </c>
      <c r="L142" s="293">
        <f>L141-'Type disc cumul'!K13</f>
        <v>0</v>
      </c>
      <c r="M142" s="293">
        <f>M141-'Type disc cumul'!L13</f>
        <v>4.5474735088646412E-12</v>
      </c>
      <c r="N142" s="293">
        <f>N141-'Type disc cumul'!M13</f>
        <v>0</v>
      </c>
      <c r="O142" s="293">
        <f>O141-'Type disc cumul'!N13</f>
        <v>0</v>
      </c>
      <c r="P142" s="293">
        <f>P141-'Type disc cumul'!O13</f>
        <v>0</v>
      </c>
      <c r="Q142" s="293">
        <f>Q141-'Type disc cumul'!P13</f>
        <v>0</v>
      </c>
      <c r="R142" s="293">
        <f>R141-'Type disc cumul'!Q13</f>
        <v>0</v>
      </c>
      <c r="S142" s="293">
        <f>S141-'Type disc cumul'!R13</f>
        <v>0</v>
      </c>
      <c r="T142" s="293">
        <f>T141-'Type disc cumul'!S13</f>
        <v>0</v>
      </c>
      <c r="U142" s="293">
        <f>U141-'Type disc cumul'!T13</f>
        <v>0</v>
      </c>
      <c r="V142" s="293">
        <f>V141-'Type disc cumul'!U13</f>
        <v>0</v>
      </c>
      <c r="W142" s="293">
        <f>W141-'Type disc cumul'!V13</f>
        <v>0</v>
      </c>
      <c r="X142" s="293">
        <f>X141-'Type disc cumul'!W13</f>
        <v>0</v>
      </c>
      <c r="Y142" s="293">
        <f>Y141-'Type disc cumul'!X13</f>
        <v>0</v>
      </c>
    </row>
  </sheetData>
  <mergeCells count="10">
    <mergeCell ref="V7:Y7"/>
    <mergeCell ref="Z7:AB8"/>
    <mergeCell ref="D8:E8"/>
    <mergeCell ref="F8:H8"/>
    <mergeCell ref="J8:O8"/>
    <mergeCell ref="A2:I2"/>
    <mergeCell ref="J2:M2"/>
    <mergeCell ref="A3:I4"/>
    <mergeCell ref="C7:P7"/>
    <mergeCell ref="Q7:T7"/>
  </mergeCells>
  <hyperlinks>
    <hyperlink ref="U1" r:id="rId1" display="https://data.enseignementsup-recherche.gouv.fr/explore/assets/fr-esr-prevision-depart-enseignant-superieur-tutelle-esr-national/" xr:uid="{34525A10-3F21-4191-AFC4-D022784AF9BB}"/>
    <hyperlink ref="J2" r:id="rId2" xr:uid="{EC17E08D-B64B-4CCB-ABF6-EAE71F41FA3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1A425-DFF8-4B70-BAA9-E93B7FFA749C}">
  <dimension ref="A1:AG140"/>
  <sheetViews>
    <sheetView showGridLines="0" zoomScale="90" zoomScaleNormal="90" workbookViewId="0">
      <selection activeCell="C10" sqref="C10"/>
    </sheetView>
  </sheetViews>
  <sheetFormatPr baseColWidth="10" defaultRowHeight="14.5" x14ac:dyDescent="0.35"/>
  <cols>
    <col min="1" max="1" width="18.54296875" customWidth="1"/>
    <col min="2" max="2" width="34.54296875" customWidth="1"/>
    <col min="3" max="11" width="11.1796875" customWidth="1"/>
    <col min="12" max="12" width="15.54296875" customWidth="1"/>
    <col min="13" max="13" width="18.26953125" customWidth="1"/>
    <col min="14" max="14" width="11.1796875" customWidth="1"/>
    <col min="15" max="15" width="12.1796875" customWidth="1"/>
    <col min="21" max="21" width="12.453125" customWidth="1"/>
    <col min="26" max="28" width="7.453125" customWidth="1"/>
    <col min="34" max="34" width="15.26953125" customWidth="1"/>
  </cols>
  <sheetData>
    <row r="1" spans="1:33" ht="15" x14ac:dyDescent="0.35">
      <c r="A1" s="388" t="s">
        <v>936</v>
      </c>
      <c r="B1" s="389"/>
      <c r="C1" s="389"/>
      <c r="D1" s="389"/>
      <c r="E1" s="389"/>
      <c r="F1" s="389"/>
      <c r="G1" s="389"/>
      <c r="H1" s="389"/>
      <c r="I1" s="390"/>
      <c r="J1" s="272" t="s">
        <v>402</v>
      </c>
      <c r="N1" s="63" t="str">
        <f>'Depart annuel'!P1</f>
        <v>Contrairement à l'open data national, le champ exclut :</v>
      </c>
      <c r="O1" s="57"/>
      <c r="P1" s="57"/>
      <c r="Q1" s="57"/>
      <c r="R1" s="57"/>
      <c r="T1" s="201" t="s">
        <v>239</v>
      </c>
      <c r="U1" s="89" t="s">
        <v>240</v>
      </c>
      <c r="V1" s="57"/>
      <c r="W1" s="57"/>
      <c r="X1" s="57"/>
      <c r="Y1" s="57"/>
      <c r="Z1" s="57"/>
      <c r="AA1" s="57"/>
      <c r="AB1" s="57"/>
      <c r="AC1" s="57"/>
      <c r="AD1" s="57"/>
      <c r="AE1" s="57"/>
      <c r="AF1" s="57"/>
      <c r="AG1" s="64"/>
    </row>
    <row r="2" spans="1:33" ht="30.75" customHeight="1" x14ac:dyDescent="0.35">
      <c r="A2" s="393" t="s">
        <v>390</v>
      </c>
      <c r="B2" s="393"/>
      <c r="C2" s="393"/>
      <c r="D2" s="393"/>
      <c r="E2" s="393"/>
      <c r="F2" s="393"/>
      <c r="G2" s="393"/>
      <c r="H2" s="393"/>
      <c r="I2" s="394"/>
      <c r="J2" s="391" t="s">
        <v>389</v>
      </c>
      <c r="K2" s="391"/>
      <c r="L2" s="391"/>
      <c r="M2" s="392"/>
      <c r="N2" s="98" t="str">
        <f>'Depart annuel'!P2</f>
        <v>- les trois établissements École nationale supérieure Louis Lumière, École nationale supérieure des arts et techniques du théâtre et Universcience, en raison de leurs filières spécifiques et de leurs faibles effectifs d’enseignants chercheurs,</v>
      </c>
      <c r="O2" s="58"/>
      <c r="P2" s="58"/>
      <c r="Q2" s="58"/>
      <c r="R2" s="58"/>
      <c r="S2" s="58"/>
      <c r="T2" s="58"/>
      <c r="U2" s="58"/>
      <c r="V2" s="58"/>
      <c r="W2" s="58"/>
      <c r="X2" s="58"/>
      <c r="Y2" s="58"/>
      <c r="Z2" s="58"/>
      <c r="AA2" s="58"/>
      <c r="AB2" s="58"/>
      <c r="AC2" s="58"/>
      <c r="AD2" s="58"/>
      <c r="AE2" s="58"/>
      <c r="AF2" s="58"/>
      <c r="AG2" s="65"/>
    </row>
    <row r="3" spans="1:33" ht="15" customHeight="1" x14ac:dyDescent="0.35">
      <c r="A3" s="393"/>
      <c r="B3" s="393"/>
      <c r="C3" s="393"/>
      <c r="D3" s="393"/>
      <c r="E3" s="393"/>
      <c r="F3" s="393"/>
      <c r="G3" s="393"/>
      <c r="H3" s="393"/>
      <c r="I3" s="394"/>
      <c r="N3" s="99" t="str">
        <f>'Depart annuel'!P3</f>
        <v>- et les écoles Casa de Velázquez de Madrid et École française d'Athènes</v>
      </c>
      <c r="O3" s="58"/>
      <c r="P3" s="58"/>
      <c r="Q3" s="58"/>
      <c r="R3" s="58"/>
      <c r="S3" s="58"/>
      <c r="T3" s="58"/>
      <c r="U3" s="58"/>
      <c r="V3" s="58"/>
      <c r="W3" s="58"/>
      <c r="X3" s="58"/>
      <c r="Y3" s="58"/>
      <c r="Z3" s="58"/>
      <c r="AA3" s="58"/>
      <c r="AB3" s="58"/>
      <c r="AC3" s="58"/>
      <c r="AD3" s="58"/>
      <c r="AE3" s="58"/>
      <c r="AF3" s="58"/>
      <c r="AG3" s="65"/>
    </row>
    <row r="4" spans="1:33" ht="15" x14ac:dyDescent="0.35">
      <c r="A4" s="72"/>
      <c r="B4" s="73"/>
      <c r="C4" s="73"/>
      <c r="D4" s="73"/>
      <c r="E4" s="73"/>
      <c r="F4" s="73"/>
      <c r="G4" s="74"/>
      <c r="H4" s="74"/>
      <c r="I4" s="74"/>
      <c r="J4" s="81"/>
      <c r="N4" s="66" t="str">
        <f>'Depart annuel'!P4</f>
        <v>Les totaux sont donc différents de ceux de la base nationale</v>
      </c>
      <c r="O4" s="58"/>
      <c r="P4" s="58"/>
      <c r="Q4" s="58"/>
      <c r="R4" s="58"/>
      <c r="S4" s="58"/>
      <c r="T4" s="58"/>
      <c r="U4" s="58"/>
      <c r="V4" s="58"/>
      <c r="W4" s="58"/>
      <c r="X4" s="58"/>
      <c r="Y4" s="58"/>
      <c r="Z4" s="58"/>
      <c r="AA4" s="58"/>
      <c r="AB4" s="58"/>
      <c r="AC4" s="58"/>
      <c r="AD4" s="58"/>
      <c r="AE4" s="58"/>
      <c r="AF4" s="58"/>
      <c r="AG4" s="65"/>
    </row>
    <row r="5" spans="1:33" ht="26" x14ac:dyDescent="0.35">
      <c r="A5" s="287" t="s">
        <v>924</v>
      </c>
      <c r="B5" s="78"/>
      <c r="C5" s="78"/>
      <c r="D5" s="78"/>
      <c r="E5" s="78"/>
      <c r="F5" s="78"/>
      <c r="G5" s="79"/>
      <c r="H5" s="79"/>
      <c r="I5" s="79"/>
      <c r="N5" s="67" t="str">
        <f>'Depart annuel'!P5</f>
        <v xml:space="preserve">Les établissements identifiés dans la base sont définis selon les mêmes contours que ceux des établissements figurant dans l’autre open data ci-dessous. </v>
      </c>
      <c r="O5" s="58"/>
      <c r="P5" s="58"/>
      <c r="Q5" s="58"/>
      <c r="R5" s="58"/>
      <c r="S5" s="58"/>
      <c r="T5" s="58"/>
      <c r="U5" s="58"/>
      <c r="V5" s="58"/>
      <c r="W5" s="58"/>
      <c r="X5" s="58"/>
      <c r="Y5" s="58"/>
      <c r="Z5" s="58"/>
      <c r="AA5" s="58"/>
      <c r="AB5" s="58"/>
      <c r="AC5" s="58"/>
      <c r="AD5" s="58"/>
      <c r="AE5" s="58"/>
      <c r="AF5" s="58"/>
      <c r="AG5" s="65"/>
    </row>
    <row r="6" spans="1:33" ht="15.5" thickBot="1" x14ac:dyDescent="0.4">
      <c r="A6" t="s">
        <v>942</v>
      </c>
      <c r="B6" s="78"/>
      <c r="C6" s="78"/>
      <c r="D6" s="78"/>
      <c r="E6" s="78"/>
      <c r="F6" s="78"/>
      <c r="G6" s="79"/>
      <c r="H6" s="79"/>
      <c r="I6" s="79"/>
      <c r="N6" s="68" t="s">
        <v>233</v>
      </c>
      <c r="O6" s="60"/>
      <c r="P6" s="60"/>
      <c r="Q6" s="60"/>
      <c r="R6" s="60"/>
      <c r="S6" s="60"/>
      <c r="T6" s="60"/>
      <c r="U6" s="60"/>
      <c r="V6" s="60"/>
      <c r="W6" s="60"/>
      <c r="X6" s="60"/>
      <c r="Y6" s="60"/>
      <c r="Z6" s="58"/>
      <c r="AA6" s="58"/>
      <c r="AB6" s="58"/>
      <c r="AC6" s="60"/>
      <c r="AD6" s="60"/>
      <c r="AE6" s="60"/>
      <c r="AF6" s="60"/>
      <c r="AG6" s="69"/>
    </row>
    <row r="7" spans="1:33" ht="18.75" customHeight="1" x14ac:dyDescent="0.45">
      <c r="A7" s="176"/>
      <c r="B7" s="334"/>
      <c r="C7" s="401" t="s">
        <v>235</v>
      </c>
      <c r="D7" s="402"/>
      <c r="E7" s="402"/>
      <c r="F7" s="402"/>
      <c r="G7" s="402"/>
      <c r="H7" s="402"/>
      <c r="I7" s="402"/>
      <c r="J7" s="402"/>
      <c r="K7" s="402"/>
      <c r="L7" s="402"/>
      <c r="M7" s="402"/>
      <c r="N7" s="402"/>
      <c r="O7" s="402"/>
      <c r="P7" s="403"/>
      <c r="Q7" s="395" t="s">
        <v>0</v>
      </c>
      <c r="R7" s="396"/>
      <c r="S7" s="396"/>
      <c r="T7" s="396"/>
      <c r="U7" s="184" t="s">
        <v>1</v>
      </c>
      <c r="V7" s="395" t="s">
        <v>2</v>
      </c>
      <c r="W7" s="396"/>
      <c r="X7" s="396"/>
      <c r="Y7" s="397"/>
      <c r="Z7" s="404" t="s">
        <v>920</v>
      </c>
      <c r="AA7" s="405"/>
      <c r="AB7" s="406"/>
    </row>
    <row r="8" spans="1:33" ht="25.5" customHeight="1" thickBot="1" x14ac:dyDescent="0.4">
      <c r="A8" s="251"/>
      <c r="B8" s="335"/>
      <c r="C8" s="324"/>
      <c r="D8" s="387" t="s">
        <v>4</v>
      </c>
      <c r="E8" s="387"/>
      <c r="F8" s="387" t="s">
        <v>5</v>
      </c>
      <c r="G8" s="387"/>
      <c r="H8" s="387"/>
      <c r="I8" s="310" t="s">
        <v>6</v>
      </c>
      <c r="J8" s="387" t="s">
        <v>7</v>
      </c>
      <c r="K8" s="387"/>
      <c r="L8" s="387"/>
      <c r="M8" s="387"/>
      <c r="N8" s="387"/>
      <c r="O8" s="387"/>
      <c r="P8" s="170" t="s">
        <v>197</v>
      </c>
      <c r="Q8" s="181"/>
      <c r="R8" s="60"/>
      <c r="S8" s="60"/>
      <c r="T8" s="60"/>
      <c r="U8" s="185"/>
      <c r="V8" s="181"/>
      <c r="W8" s="60"/>
      <c r="X8" s="60"/>
      <c r="Y8" s="183"/>
      <c r="Z8" s="407"/>
      <c r="AA8" s="408"/>
      <c r="AB8" s="409"/>
    </row>
    <row r="9" spans="1:33" ht="52.5" thickBot="1" x14ac:dyDescent="0.45">
      <c r="A9" s="320" t="s">
        <v>10</v>
      </c>
      <c r="B9" s="374" t="s">
        <v>11</v>
      </c>
      <c r="C9" s="317" t="s">
        <v>3</v>
      </c>
      <c r="D9" s="318" t="s">
        <v>14</v>
      </c>
      <c r="E9" s="318" t="s">
        <v>15</v>
      </c>
      <c r="F9" s="318" t="s">
        <v>16</v>
      </c>
      <c r="G9" s="318" t="s">
        <v>17</v>
      </c>
      <c r="H9" s="318" t="s">
        <v>18</v>
      </c>
      <c r="I9" s="318" t="s">
        <v>6</v>
      </c>
      <c r="J9" s="318" t="s">
        <v>19</v>
      </c>
      <c r="K9" s="318" t="s">
        <v>20</v>
      </c>
      <c r="L9" s="318" t="s">
        <v>21</v>
      </c>
      <c r="M9" s="318" t="s">
        <v>22</v>
      </c>
      <c r="N9" s="318" t="s">
        <v>23</v>
      </c>
      <c r="O9" s="318" t="s">
        <v>24</v>
      </c>
      <c r="P9" s="319" t="s">
        <v>197</v>
      </c>
      <c r="Q9" s="317" t="s">
        <v>25</v>
      </c>
      <c r="R9" s="318" t="s">
        <v>26</v>
      </c>
      <c r="S9" s="318" t="s">
        <v>383</v>
      </c>
      <c r="T9" s="318" t="s">
        <v>198</v>
      </c>
      <c r="U9" s="340" t="s">
        <v>1</v>
      </c>
      <c r="V9" s="317" t="s">
        <v>4</v>
      </c>
      <c r="W9" s="318" t="s">
        <v>5</v>
      </c>
      <c r="X9" s="318" t="s">
        <v>7</v>
      </c>
      <c r="Y9" s="319" t="s">
        <v>8</v>
      </c>
      <c r="Z9" s="356" t="s">
        <v>235</v>
      </c>
      <c r="AA9" s="357" t="s">
        <v>0</v>
      </c>
      <c r="AB9" s="358" t="s">
        <v>2</v>
      </c>
    </row>
    <row r="10" spans="1:33" ht="15" thickBot="1" x14ac:dyDescent="0.4">
      <c r="A10" s="336" t="s">
        <v>27</v>
      </c>
      <c r="B10" s="337" t="s">
        <v>28</v>
      </c>
      <c r="C10" s="325">
        <f>IF('Eff etab disc'!C10="s","s",IF('Eff etab disc'!C10=0,0,'Retr etab disc'!C10/'Eff etab disc'!C10*100))</f>
        <v>27.18524</v>
      </c>
      <c r="D10" s="326">
        <f>IF('Eff etab disc'!D10="s","s",IF('Eff etab disc'!D10=0,0,'Retr etab disc'!D10/'Eff etab disc'!D10*100))</f>
        <v>26.302341614906833</v>
      </c>
      <c r="E10" s="326">
        <f>IF('Eff etab disc'!E10="s","s",IF('Eff etab disc'!E10=0,0,'Retr etab disc'!E10/'Eff etab disc'!E10*100))</f>
        <v>28.580940860215048</v>
      </c>
      <c r="F10" s="326">
        <f>IF('Eff etab disc'!F10="s","s",IF('Eff etab disc'!F10=0,0,'Retr etab disc'!F10/'Eff etab disc'!F10*100))</f>
        <v>38.087661691542287</v>
      </c>
      <c r="G10" s="326">
        <f>IF('Eff etab disc'!G10="s","s",IF('Eff etab disc'!G10=0,0,'Retr etab disc'!G10/'Eff etab disc'!G10*100))</f>
        <v>41.298462184873955</v>
      </c>
      <c r="H10" s="326">
        <f>IF('Eff etab disc'!H10="s","s",IF('Eff etab disc'!H10=0,0,'Retr etab disc'!H10/'Eff etab disc'!H10*100))</f>
        <v>37.474663003663004</v>
      </c>
      <c r="I10" s="326">
        <f>IF('Eff etab disc'!I10="s","s",IF('Eff etab disc'!I10=0,0,'Retr etab disc'!I10/'Eff etab disc'!I10*100))</f>
        <v>32.772783333333336</v>
      </c>
      <c r="J10" s="326">
        <f>IF('Eff etab disc'!J10="s","s",IF('Eff etab disc'!J10=0,0,'Retr etab disc'!J10/'Eff etab disc'!J10*100))</f>
        <v>43.717600000000004</v>
      </c>
      <c r="K10" s="326">
        <f>IF('Eff etab disc'!K10="s","s",IF('Eff etab disc'!K10=0,0,'Retr etab disc'!K10/'Eff etab disc'!K10*100))</f>
        <v>32.904086092715232</v>
      </c>
      <c r="L10" s="326">
        <f>IF('Eff etab disc'!L10="s","s",IF('Eff etab disc'!L10=0,0,'Retr etab disc'!L10/'Eff etab disc'!L10*100))</f>
        <v>33.269240310077528</v>
      </c>
      <c r="M10" s="326">
        <f>IF('Eff etab disc'!M10="s","s",IF('Eff etab disc'!M10=0,0,'Retr etab disc'!M10/'Eff etab disc'!M10*100))</f>
        <v>32.47480295566502</v>
      </c>
      <c r="N10" s="326">
        <f>IF('Eff etab disc'!N10="s","s",IF('Eff etab disc'!N10=0,0,'Retr etab disc'!N10/'Eff etab disc'!N10*100))</f>
        <v>32.775308724832207</v>
      </c>
      <c r="O10" s="326">
        <f>IF('Eff etab disc'!O10="s","s",IF('Eff etab disc'!O10=0,0,'Retr etab disc'!O10/'Eff etab disc'!O10*100))</f>
        <v>34.375566666666671</v>
      </c>
      <c r="P10" s="327">
        <f>IF('Eff etab disc'!P10="s","s",IF('Eff etab disc'!P10=0,0,'Retr etab disc'!P10/'Eff etab disc'!P10*100))</f>
        <v>34.836484255725196</v>
      </c>
      <c r="Q10" s="325">
        <f>IF('Eff etab disc'!Q10="s","s",IF('Eff etab disc'!Q10=0,0,'Retr etab disc'!Q10/'Eff etab disc'!Q10*100))</f>
        <v>39.317368902439028</v>
      </c>
      <c r="R10" s="326">
        <f>IF('Eff etab disc'!R10="s","s",IF('Eff etab disc'!R10=0,0,'Retr etab disc'!R10/'Eff etab disc'!R10*100))</f>
        <v>41.52186486486486</v>
      </c>
      <c r="S10" s="326">
        <f>IF('Eff etab disc'!S10="s","s",IF('Eff etab disc'!S10=0,0,'Retr etab disc'!S10/'Eff etab disc'!S10*100))</f>
        <v>23.723975609756096</v>
      </c>
      <c r="T10" s="327">
        <f>IF('Eff etab disc'!T10="s","s",IF('Eff etab disc'!T10=0,0,'Retr etab disc'!T10/'Eff etab disc'!T10*100))</f>
        <v>37.943573891625618</v>
      </c>
      <c r="U10" s="341">
        <f>IF('Eff etab disc'!U10="s","s",IF('Eff etab disc'!U10=0,0,'Retr etab disc'!U10/'Eff etab disc'!U10*100))</f>
        <v>35.340671862509993</v>
      </c>
      <c r="V10" s="343">
        <f>IF('Eff etab disc'!V10="s","s",IF('Eff etab disc'!V10=0,0,'Retr etab disc'!V10/'Eff etab disc'!V10*100))</f>
        <v>35.476243902439023</v>
      </c>
      <c r="W10" s="344">
        <f>IF('Eff etab disc'!W10="s","s",IF('Eff etab disc'!W10=0,0,'Retr etab disc'!W10/'Eff etab disc'!W10*100))</f>
        <v>40.768278350515466</v>
      </c>
      <c r="X10" s="344">
        <f>IF('Eff etab disc'!X10="s","s",IF('Eff etab disc'!X10=0,0,'Retr etab disc'!X10/'Eff etab disc'!X10*100))</f>
        <v>40.286829787234041</v>
      </c>
      <c r="Y10" s="345">
        <f>IF('Eff etab disc'!Y10="s","s",IF('Eff etab disc'!Y10=0,0,'Retr etab disc'!Y10/'Eff etab disc'!Y10*100))</f>
        <v>39.97124012158055</v>
      </c>
      <c r="Z10" s="343">
        <f>'Eff etab disc'!Z10</f>
        <v>0</v>
      </c>
      <c r="AA10" s="344">
        <f>'Eff etab disc'!AA10</f>
        <v>0</v>
      </c>
      <c r="AB10" s="345">
        <f>IF('Eff etab disc'!Y10="s","s",'Eff etab disc'!AB10)</f>
        <v>0</v>
      </c>
    </row>
    <row r="11" spans="1:33" ht="15" thickBot="1" x14ac:dyDescent="0.4">
      <c r="A11" s="336" t="s">
        <v>27</v>
      </c>
      <c r="B11" s="337" t="s">
        <v>33</v>
      </c>
      <c r="C11" s="328">
        <f>IF('Eff etab disc'!C11="s","s",IF('Eff etab disc'!C11=0,0,'Retr etab disc'!C11/'Eff etab disc'!C11*100))</f>
        <v>0</v>
      </c>
      <c r="D11" s="322">
        <f>IF('Eff etab disc'!D11="s","s",IF('Eff etab disc'!D11=0,0,'Retr etab disc'!D11/'Eff etab disc'!D11*100))</f>
        <v>16.62561904761905</v>
      </c>
      <c r="E11" s="322">
        <f>IF('Eff etab disc'!E11="s","s",IF('Eff etab disc'!E11=0,0,'Retr etab disc'!E11/'Eff etab disc'!E11*100))</f>
        <v>58.458416666666658</v>
      </c>
      <c r="F11" s="322">
        <f>IF('Eff etab disc'!F11="s","s",IF('Eff etab disc'!F11=0,0,'Retr etab disc'!F11/'Eff etab disc'!F11*100))</f>
        <v>41.506258064516132</v>
      </c>
      <c r="G11" s="322">
        <f>IF('Eff etab disc'!G11="s","s",IF('Eff etab disc'!G11=0,0,'Retr etab disc'!G11/'Eff etab disc'!G11*100))</f>
        <v>19.819363636363637</v>
      </c>
      <c r="H11" s="322">
        <f>IF('Eff etab disc'!H11="s","s",IF('Eff etab disc'!H11=0,0,'Retr etab disc'!H11/'Eff etab disc'!H11*100))</f>
        <v>38.790068965517236</v>
      </c>
      <c r="I11" s="322">
        <f>IF('Eff etab disc'!I11="s","s",IF('Eff etab disc'!I11=0,0,'Retr etab disc'!I11/'Eff etab disc'!I11*100))</f>
        <v>0</v>
      </c>
      <c r="J11" s="322">
        <f>IF('Eff etab disc'!J11="s","s",IF('Eff etab disc'!J11=0,0,'Retr etab disc'!J11/'Eff etab disc'!J11*100))</f>
        <v>44.606517241379315</v>
      </c>
      <c r="K11" s="322">
        <f>IF('Eff etab disc'!K11="s","s",IF('Eff etab disc'!K11=0,0,'Retr etab disc'!K11/'Eff etab disc'!K11*100))</f>
        <v>30.281571428571429</v>
      </c>
      <c r="L11" s="322">
        <f>IF('Eff etab disc'!L11="s","s",IF('Eff etab disc'!L11=0,0,'Retr etab disc'!L11/'Eff etab disc'!L11*100))</f>
        <v>27.53604</v>
      </c>
      <c r="M11" s="322">
        <f>IF('Eff etab disc'!M11="s","s",IF('Eff etab disc'!M11=0,0,'Retr etab disc'!M11/'Eff etab disc'!M11*100))</f>
        <v>25.368133333333333</v>
      </c>
      <c r="N11" s="322">
        <f>IF('Eff etab disc'!N11="s","s",IF('Eff etab disc'!N11=0,0,'Retr etab disc'!N11/'Eff etab disc'!N11*100))</f>
        <v>0</v>
      </c>
      <c r="O11" s="322">
        <f>IF('Eff etab disc'!O11="s","s",IF('Eff etab disc'!O11=0,0,'Retr etab disc'!O11/'Eff etab disc'!O11*100))</f>
        <v>40.634</v>
      </c>
      <c r="P11" s="329">
        <f>IF('Eff etab disc'!P11="s","s",IF('Eff etab disc'!P11=0,0,'Retr etab disc'!P11/'Eff etab disc'!P11*100))</f>
        <v>33.388278969957078</v>
      </c>
      <c r="Q11" s="328">
        <f>IF('Eff etab disc'!Q11="s","s",IF('Eff etab disc'!Q11=0,0,'Retr etab disc'!Q11/'Eff etab disc'!Q11*100))</f>
        <v>0</v>
      </c>
      <c r="R11" s="322">
        <f>IF('Eff etab disc'!R11="s","s",IF('Eff etab disc'!R11=0,0,'Retr etab disc'!R11/'Eff etab disc'!R11*100))</f>
        <v>0</v>
      </c>
      <c r="S11" s="322">
        <f>IF('Eff etab disc'!S11="s","s",IF('Eff etab disc'!S11=0,0,'Retr etab disc'!S11/'Eff etab disc'!S11*100))</f>
        <v>0</v>
      </c>
      <c r="T11" s="329">
        <f>IF('Eff etab disc'!T11="s","s",IF('Eff etab disc'!T11=0,0,'Retr etab disc'!T11/'Eff etab disc'!T11*100))</f>
        <v>0</v>
      </c>
      <c r="U11" s="341">
        <f>IF('Eff etab disc'!U11="s","s",IF('Eff etab disc'!U11=0,0,'Retr etab disc'!U11/'Eff etab disc'!U11*100))</f>
        <v>33.388278969957078</v>
      </c>
      <c r="V11" s="343">
        <f>IF('Eff etab disc'!V11="s","s",IF('Eff etab disc'!V11=0,0,'Retr etab disc'!V11/'Eff etab disc'!V11*100))</f>
        <v>66.355142857142866</v>
      </c>
      <c r="W11" s="344">
        <f>IF('Eff etab disc'!W11="s","s",IF('Eff etab disc'!W11=0,0,'Retr etab disc'!W11/'Eff etab disc'!W11*100))</f>
        <v>22.701925925925927</v>
      </c>
      <c r="X11" s="344">
        <f>IF('Eff etab disc'!X11="s","s",IF('Eff etab disc'!X11=0,0,'Retr etab disc'!X11/'Eff etab disc'!X11*100))</f>
        <v>52.189999999999991</v>
      </c>
      <c r="Y11" s="345">
        <f>IF('Eff etab disc'!Y11="s","s",IF('Eff etab disc'!Y11=0,0,'Retr etab disc'!Y11/'Eff etab disc'!Y11*100))</f>
        <v>37.037326086956526</v>
      </c>
      <c r="Z11" s="343">
        <f>'Eff etab disc'!Z11</f>
        <v>0</v>
      </c>
      <c r="AA11" s="344">
        <f>'Eff etab disc'!AA11</f>
        <v>0</v>
      </c>
      <c r="AB11" s="345">
        <f>IF('Eff etab disc'!Y11="s","s",'Eff etab disc'!AB11)</f>
        <v>0</v>
      </c>
    </row>
    <row r="12" spans="1:33" ht="15" thickBot="1" x14ac:dyDescent="0.4">
      <c r="A12" s="336" t="s">
        <v>27</v>
      </c>
      <c r="B12" s="337" t="s">
        <v>34</v>
      </c>
      <c r="C12" s="328">
        <f>IF('Eff etab disc'!C12="s","s",IF('Eff etab disc'!C12=0,0,'Retr etab disc'!C12/'Eff etab disc'!C12*100))</f>
        <v>0</v>
      </c>
      <c r="D12" s="322">
        <f>IF('Eff etab disc'!D12="s","s",IF('Eff etab disc'!D12=0,0,'Retr etab disc'!D12/'Eff etab disc'!D12*100))</f>
        <v>0</v>
      </c>
      <c r="E12" s="322" t="str">
        <f>IF('Eff etab disc'!E12="s","s",IF('Eff etab disc'!E12=0,0,'Retr etab disc'!E12/'Eff etab disc'!E12*100))</f>
        <v>s</v>
      </c>
      <c r="F12" s="322">
        <f>IF('Eff etab disc'!F12="s","s",IF('Eff etab disc'!F12=0,0,'Retr etab disc'!F12/'Eff etab disc'!F12*100))</f>
        <v>0</v>
      </c>
      <c r="G12" s="322">
        <f>IF('Eff etab disc'!G12="s","s",IF('Eff etab disc'!G12=0,0,'Retr etab disc'!G12/'Eff etab disc'!G12*100))</f>
        <v>0</v>
      </c>
      <c r="H12" s="322">
        <f>IF('Eff etab disc'!H12="s","s",IF('Eff etab disc'!H12=0,0,'Retr etab disc'!H12/'Eff etab disc'!H12*100))</f>
        <v>0</v>
      </c>
      <c r="I12" s="322">
        <f>IF('Eff etab disc'!I12="s","s",IF('Eff etab disc'!I12=0,0,'Retr etab disc'!I12/'Eff etab disc'!I12*100))</f>
        <v>0</v>
      </c>
      <c r="J12" s="322">
        <f>IF('Eff etab disc'!J12="s","s",IF('Eff etab disc'!J12=0,0,'Retr etab disc'!J12/'Eff etab disc'!J12*100))</f>
        <v>0</v>
      </c>
      <c r="K12" s="322">
        <f>IF('Eff etab disc'!K12="s","s",IF('Eff etab disc'!K12=0,0,'Retr etab disc'!K12/'Eff etab disc'!K12*100))</f>
        <v>47.881166666666665</v>
      </c>
      <c r="L12" s="322">
        <f>IF('Eff etab disc'!L12="s","s",IF('Eff etab disc'!L12=0,0,'Retr etab disc'!L12/'Eff etab disc'!L12*100))</f>
        <v>19.398230769230761</v>
      </c>
      <c r="M12" s="322">
        <f>IF('Eff etab disc'!M12="s","s",IF('Eff etab disc'!M12=0,0,'Retr etab disc'!M12/'Eff etab disc'!M12*100))</f>
        <v>38.047125000000001</v>
      </c>
      <c r="N12" s="322" t="str">
        <f>IF('Eff etab disc'!N12="s","s",IF('Eff etab disc'!N12=0,0,'Retr etab disc'!N12/'Eff etab disc'!N12*100))</f>
        <v>s</v>
      </c>
      <c r="O12" s="322">
        <f>IF('Eff etab disc'!O12="s","s",IF('Eff etab disc'!O12=0,0,'Retr etab disc'!O12/'Eff etab disc'!O12*100))</f>
        <v>0</v>
      </c>
      <c r="P12" s="329">
        <f>IF('Eff etab disc'!P12="s","s",IF('Eff etab disc'!P12=0,0,'Retr etab disc'!P12/'Eff etab disc'!P12*100))</f>
        <v>31.335413793103449</v>
      </c>
      <c r="Q12" s="328">
        <f>IF('Eff etab disc'!Q12="s","s",IF('Eff etab disc'!Q12=0,0,'Retr etab disc'!Q12/'Eff etab disc'!Q12*100))</f>
        <v>0</v>
      </c>
      <c r="R12" s="322">
        <f>IF('Eff etab disc'!R12="s","s",IF('Eff etab disc'!R12=0,0,'Retr etab disc'!R12/'Eff etab disc'!R12*100))</f>
        <v>0</v>
      </c>
      <c r="S12" s="322">
        <f>IF('Eff etab disc'!S12="s","s",IF('Eff etab disc'!S12=0,0,'Retr etab disc'!S12/'Eff etab disc'!S12*100))</f>
        <v>0</v>
      </c>
      <c r="T12" s="329">
        <f>IF('Eff etab disc'!T12="s","s",IF('Eff etab disc'!T12=0,0,'Retr etab disc'!T12/'Eff etab disc'!T12*100))</f>
        <v>0</v>
      </c>
      <c r="U12" s="341">
        <f>IF('Eff etab disc'!U12="s","s",IF('Eff etab disc'!U12=0,0,'Retr etab disc'!U12/'Eff etab disc'!U12*100))</f>
        <v>31.335413793103449</v>
      </c>
      <c r="V12" s="343" t="str">
        <f>IF('Eff etab disc'!V12="s","s",IF('Eff etab disc'!V12=0,0,'Retr etab disc'!V12/'Eff etab disc'!V12*100))</f>
        <v>s</v>
      </c>
      <c r="W12" s="344">
        <f>IF('Eff etab disc'!W12="s","s",IF('Eff etab disc'!W12=0,0,'Retr etab disc'!W12/'Eff etab disc'!W12*100))</f>
        <v>65.538399999999996</v>
      </c>
      <c r="X12" s="344" t="str">
        <f>IF('Eff etab disc'!X12="s","s",IF('Eff etab disc'!X12=0,0,'Retr etab disc'!X12/'Eff etab disc'!X12*100))</f>
        <v>s</v>
      </c>
      <c r="Y12" s="345">
        <f>IF('Eff etab disc'!Y12="s","s",IF('Eff etab disc'!Y12=0,0,'Retr etab disc'!Y12/'Eff etab disc'!Y12*100))</f>
        <v>61.438285714285712</v>
      </c>
      <c r="Z12" s="343">
        <f>'Eff etab disc'!Z12</f>
        <v>7</v>
      </c>
      <c r="AA12" s="344">
        <f>'Eff etab disc'!AA12</f>
        <v>0</v>
      </c>
      <c r="AB12" s="345">
        <f>IF('Eff etab disc'!Y12="s","s",'Eff etab disc'!AB12)</f>
        <v>2</v>
      </c>
    </row>
    <row r="13" spans="1:33" ht="15" thickBot="1" x14ac:dyDescent="0.4">
      <c r="A13" s="336" t="s">
        <v>27</v>
      </c>
      <c r="B13" s="337" t="s">
        <v>36</v>
      </c>
      <c r="C13" s="328">
        <f>IF('Eff etab disc'!C13="s","s",IF('Eff etab disc'!C13=0,0,'Retr etab disc'!C13/'Eff etab disc'!C13*100))</f>
        <v>0</v>
      </c>
      <c r="D13" s="322">
        <f>IF('Eff etab disc'!D13="s","s",IF('Eff etab disc'!D13=0,0,'Retr etab disc'!D13/'Eff etab disc'!D13*100))</f>
        <v>28.431277777777776</v>
      </c>
      <c r="E13" s="322">
        <f>IF('Eff etab disc'!E13="s","s",IF('Eff etab disc'!E13=0,0,'Retr etab disc'!E13/'Eff etab disc'!E13*100))</f>
        <v>10.360428571428573</v>
      </c>
      <c r="F13" s="322" t="str">
        <f>IF('Eff etab disc'!F13="s","s",IF('Eff etab disc'!F13=0,0,'Retr etab disc'!F13/'Eff etab disc'!F13*100))</f>
        <v>s</v>
      </c>
      <c r="G13" s="322">
        <f>IF('Eff etab disc'!G13="s","s",IF('Eff etab disc'!G13=0,0,'Retr etab disc'!G13/'Eff etab disc'!G13*100))</f>
        <v>0</v>
      </c>
      <c r="H13" s="322" t="str">
        <f>IF('Eff etab disc'!H13="s","s",IF('Eff etab disc'!H13=0,0,'Retr etab disc'!H13/'Eff etab disc'!H13*100))</f>
        <v>s</v>
      </c>
      <c r="I13" s="322">
        <f>IF('Eff etab disc'!I13="s","s",IF('Eff etab disc'!I13=0,0,'Retr etab disc'!I13/'Eff etab disc'!I13*100))</f>
        <v>0</v>
      </c>
      <c r="J13" s="322">
        <f>IF('Eff etab disc'!J13="s","s",IF('Eff etab disc'!J13=0,0,'Retr etab disc'!J13/'Eff etab disc'!J13*100))</f>
        <v>0</v>
      </c>
      <c r="K13" s="322">
        <f>IF('Eff etab disc'!K13="s","s",IF('Eff etab disc'!K13=0,0,'Retr etab disc'!K13/'Eff etab disc'!K13*100))</f>
        <v>0</v>
      </c>
      <c r="L13" s="322">
        <f>IF('Eff etab disc'!L13="s","s",IF('Eff etab disc'!L13=0,0,'Retr etab disc'!L13/'Eff etab disc'!L13*100))</f>
        <v>0</v>
      </c>
      <c r="M13" s="322">
        <f>IF('Eff etab disc'!M13="s","s",IF('Eff etab disc'!M13=0,0,'Retr etab disc'!M13/'Eff etab disc'!M13*100))</f>
        <v>0</v>
      </c>
      <c r="N13" s="322">
        <f>IF('Eff etab disc'!N13="s","s",IF('Eff etab disc'!N13=0,0,'Retr etab disc'!N13/'Eff etab disc'!N13*100))</f>
        <v>0</v>
      </c>
      <c r="O13" s="322">
        <f>IF('Eff etab disc'!O13="s","s",IF('Eff etab disc'!O13=0,0,'Retr etab disc'!O13/'Eff etab disc'!O13*100))</f>
        <v>0</v>
      </c>
      <c r="P13" s="329">
        <f>IF('Eff etab disc'!P13="s","s",IF('Eff etab disc'!P13=0,0,'Retr etab disc'!P13/'Eff etab disc'!P13*100))</f>
        <v>21.293624999999999</v>
      </c>
      <c r="Q13" s="328">
        <f>IF('Eff etab disc'!Q13="s","s",IF('Eff etab disc'!Q13=0,0,'Retr etab disc'!Q13/'Eff etab disc'!Q13*100))</f>
        <v>0</v>
      </c>
      <c r="R13" s="322">
        <f>IF('Eff etab disc'!R13="s","s",IF('Eff etab disc'!R13=0,0,'Retr etab disc'!R13/'Eff etab disc'!R13*100))</f>
        <v>0</v>
      </c>
      <c r="S13" s="322">
        <f>IF('Eff etab disc'!S13="s","s",IF('Eff etab disc'!S13=0,0,'Retr etab disc'!S13/'Eff etab disc'!S13*100))</f>
        <v>0</v>
      </c>
      <c r="T13" s="329">
        <f>IF('Eff etab disc'!T13="s","s",IF('Eff etab disc'!T13=0,0,'Retr etab disc'!T13/'Eff etab disc'!T13*100))</f>
        <v>0</v>
      </c>
      <c r="U13" s="341">
        <f>IF('Eff etab disc'!U13="s","s",IF('Eff etab disc'!U13=0,0,'Retr etab disc'!U13/'Eff etab disc'!U13*100))</f>
        <v>21.293624999999999</v>
      </c>
      <c r="V13" s="343" t="str">
        <f>IF('Eff etab disc'!V13="s","s",IF('Eff etab disc'!V13=0,0,'Retr etab disc'!V13/'Eff etab disc'!V13*100))</f>
        <v>s</v>
      </c>
      <c r="W13" s="344" t="str">
        <f>IF('Eff etab disc'!W13="s","s",IF('Eff etab disc'!W13=0,0,'Retr etab disc'!W13/'Eff etab disc'!W13*100))</f>
        <v>s</v>
      </c>
      <c r="X13" s="344">
        <f>IF('Eff etab disc'!X13="s","s",IF('Eff etab disc'!X13=0,0,'Retr etab disc'!X13/'Eff etab disc'!X13*100))</f>
        <v>0</v>
      </c>
      <c r="Y13" s="345">
        <f>IF('Eff etab disc'!Y13="s","s",IF('Eff etab disc'!Y13=0,0,'Retr etab disc'!Y13/'Eff etab disc'!Y13*100))</f>
        <v>21.575666666666667</v>
      </c>
      <c r="Z13" s="343">
        <f>'Eff etab disc'!Z13</f>
        <v>7</v>
      </c>
      <c r="AA13" s="344">
        <f>'Eff etab disc'!AA13</f>
        <v>0</v>
      </c>
      <c r="AB13" s="345">
        <f>IF('Eff etab disc'!Y13="s","s",'Eff etab disc'!AB13)</f>
        <v>9</v>
      </c>
    </row>
    <row r="14" spans="1:33" ht="15" thickBot="1" x14ac:dyDescent="0.4">
      <c r="A14" s="336" t="s">
        <v>37</v>
      </c>
      <c r="B14" s="337" t="s">
        <v>38</v>
      </c>
      <c r="C14" s="328">
        <f>IF('Eff etab disc'!C14="s","s",IF('Eff etab disc'!C14=0,0,'Retr etab disc'!C14/'Eff etab disc'!C14*100))</f>
        <v>0</v>
      </c>
      <c r="D14" s="322">
        <f>IF('Eff etab disc'!D14="s","s",IF('Eff etab disc'!D14=0,0,'Retr etab disc'!D14/'Eff etab disc'!D14*100))</f>
        <v>26.11210344827586</v>
      </c>
      <c r="E14" s="322">
        <f>IF('Eff etab disc'!E14="s","s",IF('Eff etab disc'!E14=0,0,'Retr etab disc'!E14/'Eff etab disc'!E14*100))</f>
        <v>29.908294117647056</v>
      </c>
      <c r="F14" s="322">
        <f>IF('Eff etab disc'!F14="s","s",IF('Eff etab disc'!F14=0,0,'Retr etab disc'!F14/'Eff etab disc'!F14*100))</f>
        <v>39.769039473684202</v>
      </c>
      <c r="G14" s="322">
        <f>IF('Eff etab disc'!G14="s","s",IF('Eff etab disc'!G14=0,0,'Retr etab disc'!G14/'Eff etab disc'!G14*100))</f>
        <v>38.140795454545454</v>
      </c>
      <c r="H14" s="322">
        <f>IF('Eff etab disc'!H14="s","s",IF('Eff etab disc'!H14=0,0,'Retr etab disc'!H14/'Eff etab disc'!H14*100))</f>
        <v>34.5636171875</v>
      </c>
      <c r="I14" s="322">
        <f>IF('Eff etab disc'!I14="s","s",IF('Eff etab disc'!I14=0,0,'Retr etab disc'!I14/'Eff etab disc'!I14*100))</f>
        <v>24.871857142857142</v>
      </c>
      <c r="J14" s="322">
        <f>IF('Eff etab disc'!J14="s","s",IF('Eff etab disc'!J14=0,0,'Retr etab disc'!J14/'Eff etab disc'!J14*100))</f>
        <v>34.725513513513512</v>
      </c>
      <c r="K14" s="322">
        <f>IF('Eff etab disc'!K14="s","s",IF('Eff etab disc'!K14=0,0,'Retr etab disc'!K14/'Eff etab disc'!K14*100))</f>
        <v>35.16839473684211</v>
      </c>
      <c r="L14" s="322">
        <f>IF('Eff etab disc'!L14="s","s",IF('Eff etab disc'!L14=0,0,'Retr etab disc'!L14/'Eff etab disc'!L14*100))</f>
        <v>38.838905405405399</v>
      </c>
      <c r="M14" s="322">
        <f>IF('Eff etab disc'!M14="s","s",IF('Eff etab disc'!M14=0,0,'Retr etab disc'!M14/'Eff etab disc'!M14*100))</f>
        <v>43.292862499999998</v>
      </c>
      <c r="N14" s="322">
        <f>IF('Eff etab disc'!N14="s","s",IF('Eff etab disc'!N14=0,0,'Retr etab disc'!N14/'Eff etab disc'!N14*100))</f>
        <v>44.786413793103442</v>
      </c>
      <c r="O14" s="322">
        <f>IF('Eff etab disc'!O14="s","s",IF('Eff etab disc'!O14=0,0,'Retr etab disc'!O14/'Eff etab disc'!O14*100))</f>
        <v>29.8994</v>
      </c>
      <c r="P14" s="329">
        <f>IF('Eff etab disc'!P14="s","s",IF('Eff etab disc'!P14=0,0,'Retr etab disc'!P14/'Eff etab disc'!P14*100))</f>
        <v>35.843683211678837</v>
      </c>
      <c r="Q14" s="328">
        <f>IF('Eff etab disc'!Q14="s","s",IF('Eff etab disc'!Q14=0,0,'Retr etab disc'!Q14/'Eff etab disc'!Q14*100))</f>
        <v>36.698187500000003</v>
      </c>
      <c r="R14" s="322">
        <f>IF('Eff etab disc'!R14="s","s",IF('Eff etab disc'!R14=0,0,'Retr etab disc'!R14/'Eff etab disc'!R14*100))</f>
        <v>0</v>
      </c>
      <c r="S14" s="322">
        <f>IF('Eff etab disc'!S14="s","s",IF('Eff etab disc'!S14=0,0,'Retr etab disc'!S14/'Eff etab disc'!S14*100))</f>
        <v>14.283857142857141</v>
      </c>
      <c r="T14" s="329">
        <f>IF('Eff etab disc'!T14="s","s",IF('Eff etab disc'!T14=0,0,'Retr etab disc'!T14/'Eff etab disc'!T14*100))</f>
        <v>33.845454545454551</v>
      </c>
      <c r="U14" s="341">
        <f>IF('Eff etab disc'!U14="s","s",IF('Eff etab disc'!U14=0,0,'Retr etab disc'!U14/'Eff etab disc'!U14*100))</f>
        <v>35.567197484276726</v>
      </c>
      <c r="V14" s="343">
        <f>IF('Eff etab disc'!V14="s","s",IF('Eff etab disc'!V14=0,0,'Retr etab disc'!V14/'Eff etab disc'!V14*100))</f>
        <v>62.703799999999987</v>
      </c>
      <c r="W14" s="344">
        <f>IF('Eff etab disc'!W14="s","s",IF('Eff etab disc'!W14=0,0,'Retr etab disc'!W14/'Eff etab disc'!W14*100))</f>
        <v>37.010108333333328</v>
      </c>
      <c r="X14" s="344">
        <f>IF('Eff etab disc'!X14="s","s",IF('Eff etab disc'!X14=0,0,'Retr etab disc'!X14/'Eff etab disc'!X14*100))</f>
        <v>31.043830508474578</v>
      </c>
      <c r="Y14" s="345">
        <f>IF('Eff etab disc'!Y14="s","s",IF('Eff etab disc'!Y14=0,0,'Retr etab disc'!Y14/'Eff etab disc'!Y14*100))</f>
        <v>39.56744392523364</v>
      </c>
      <c r="Z14" s="343">
        <f>'Eff etab disc'!Z14</f>
        <v>0</v>
      </c>
      <c r="AA14" s="344">
        <f>'Eff etab disc'!AA14</f>
        <v>0</v>
      </c>
      <c r="AB14" s="345">
        <f>IF('Eff etab disc'!Y14="s","s",'Eff etab disc'!AB14)</f>
        <v>0</v>
      </c>
    </row>
    <row r="15" spans="1:33" ht="15" thickBot="1" x14ac:dyDescent="0.4">
      <c r="A15" s="336" t="s">
        <v>37</v>
      </c>
      <c r="B15" s="337" t="s">
        <v>39</v>
      </c>
      <c r="C15" s="328">
        <f>IF('Eff etab disc'!C15="s","s",IF('Eff etab disc'!C15=0,0,'Retr etab disc'!C15/'Eff etab disc'!C15*100))</f>
        <v>0</v>
      </c>
      <c r="D15" s="322">
        <f>IF('Eff etab disc'!D15="s","s",IF('Eff etab disc'!D15=0,0,'Retr etab disc'!D15/'Eff etab disc'!D15*100))</f>
        <v>0</v>
      </c>
      <c r="E15" s="322">
        <f>IF('Eff etab disc'!E15="s","s",IF('Eff etab disc'!E15=0,0,'Retr etab disc'!E15/'Eff etab disc'!E15*100))</f>
        <v>36.599333333333334</v>
      </c>
      <c r="F15" s="322">
        <f>IF('Eff etab disc'!F15="s","s",IF('Eff etab disc'!F15=0,0,'Retr etab disc'!F15/'Eff etab disc'!F15*100))</f>
        <v>0</v>
      </c>
      <c r="G15" s="322">
        <f>IF('Eff etab disc'!G15="s","s",IF('Eff etab disc'!G15=0,0,'Retr etab disc'!G15/'Eff etab disc'!G15*100))</f>
        <v>45.028999999999996</v>
      </c>
      <c r="H15" s="322">
        <f>IF('Eff etab disc'!H15="s","s",IF('Eff etab disc'!H15=0,0,'Retr etab disc'!H15/'Eff etab disc'!H15*100))</f>
        <v>27.285642857142854</v>
      </c>
      <c r="I15" s="322">
        <f>IF('Eff etab disc'!I15="s","s",IF('Eff etab disc'!I15=0,0,'Retr etab disc'!I15/'Eff etab disc'!I15*100))</f>
        <v>0</v>
      </c>
      <c r="J15" s="322">
        <f>IF('Eff etab disc'!J15="s","s",IF('Eff etab disc'!J15=0,0,'Retr etab disc'!J15/'Eff etab disc'!J15*100))</f>
        <v>21.784823529411767</v>
      </c>
      <c r="K15" s="322" t="str">
        <f>IF('Eff etab disc'!K15="s","s",IF('Eff etab disc'!K15=0,0,'Retr etab disc'!K15/'Eff etab disc'!K15*100))</f>
        <v>s</v>
      </c>
      <c r="L15" s="322">
        <f>IF('Eff etab disc'!L15="s","s",IF('Eff etab disc'!L15=0,0,'Retr etab disc'!L15/'Eff etab disc'!L15*100))</f>
        <v>35.497599999999998</v>
      </c>
      <c r="M15" s="322">
        <f>IF('Eff etab disc'!M15="s","s",IF('Eff etab disc'!M15=0,0,'Retr etab disc'!M15/'Eff etab disc'!M15*100))</f>
        <v>27.4454854368932</v>
      </c>
      <c r="N15" s="322" t="str">
        <f>IF('Eff etab disc'!N15="s","s",IF('Eff etab disc'!N15=0,0,'Retr etab disc'!N15/'Eff etab disc'!N15*100))</f>
        <v>s</v>
      </c>
      <c r="O15" s="322">
        <f>IF('Eff etab disc'!O15="s","s",IF('Eff etab disc'!O15=0,0,'Retr etab disc'!O15/'Eff etab disc'!O15*100))</f>
        <v>0</v>
      </c>
      <c r="P15" s="329">
        <f>IF('Eff etab disc'!P15="s","s",IF('Eff etab disc'!P15=0,0,'Retr etab disc'!P15/'Eff etab disc'!P15*100))</f>
        <v>29.27428021978022</v>
      </c>
      <c r="Q15" s="328">
        <f>IF('Eff etab disc'!Q15="s","s",IF('Eff etab disc'!Q15=0,0,'Retr etab disc'!Q15/'Eff etab disc'!Q15*100))</f>
        <v>0</v>
      </c>
      <c r="R15" s="322">
        <f>IF('Eff etab disc'!R15="s","s",IF('Eff etab disc'!R15=0,0,'Retr etab disc'!R15/'Eff etab disc'!R15*100))</f>
        <v>0</v>
      </c>
      <c r="S15" s="322">
        <f>IF('Eff etab disc'!S15="s","s",IF('Eff etab disc'!S15=0,0,'Retr etab disc'!S15/'Eff etab disc'!S15*100))</f>
        <v>0</v>
      </c>
      <c r="T15" s="329">
        <f>IF('Eff etab disc'!T15="s","s",IF('Eff etab disc'!T15=0,0,'Retr etab disc'!T15/'Eff etab disc'!T15*100))</f>
        <v>0</v>
      </c>
      <c r="U15" s="341">
        <f>IF('Eff etab disc'!U15="s","s",IF('Eff etab disc'!U15=0,0,'Retr etab disc'!U15/'Eff etab disc'!U15*100))</f>
        <v>29.27428021978022</v>
      </c>
      <c r="V15" s="343">
        <f>IF('Eff etab disc'!V15="s","s",IF('Eff etab disc'!V15=0,0,'Retr etab disc'!V15/'Eff etab disc'!V15*100))</f>
        <v>0</v>
      </c>
      <c r="W15" s="344">
        <f>IF('Eff etab disc'!W15="s","s",IF('Eff etab disc'!W15=0,0,'Retr etab disc'!W15/'Eff etab disc'!W15*100))</f>
        <v>69.202571428571417</v>
      </c>
      <c r="X15" s="344">
        <f>IF('Eff etab disc'!X15="s","s",IF('Eff etab disc'!X15=0,0,'Retr etab disc'!X15/'Eff etab disc'!X15*100))</f>
        <v>43.828000000000003</v>
      </c>
      <c r="Y15" s="345">
        <f>IF('Eff etab disc'!Y15="s","s",IF('Eff etab disc'!Y15=0,0,'Retr etab disc'!Y15/'Eff etab disc'!Y15*100))</f>
        <v>53.695999999999998</v>
      </c>
      <c r="Z15" s="343">
        <f>'Eff etab disc'!Z15</f>
        <v>4</v>
      </c>
      <c r="AA15" s="344">
        <f>'Eff etab disc'!AA15</f>
        <v>0</v>
      </c>
      <c r="AB15" s="345">
        <f>IF('Eff etab disc'!Y15="s","s",'Eff etab disc'!AB15)</f>
        <v>0</v>
      </c>
    </row>
    <row r="16" spans="1:33" ht="15" thickBot="1" x14ac:dyDescent="0.4">
      <c r="A16" s="336" t="s">
        <v>40</v>
      </c>
      <c r="B16" s="337" t="s">
        <v>41</v>
      </c>
      <c r="C16" s="328">
        <f>IF('Eff etab disc'!C16="s","s",IF('Eff etab disc'!C16=0,0,'Retr etab disc'!C16/'Eff etab disc'!C16*100))</f>
        <v>0</v>
      </c>
      <c r="D16" s="322">
        <f>IF('Eff etab disc'!D16="s","s",IF('Eff etab disc'!D16=0,0,'Retr etab disc'!D16/'Eff etab disc'!D16*100))</f>
        <v>0</v>
      </c>
      <c r="E16" s="322">
        <f>IF('Eff etab disc'!E16="s","s",IF('Eff etab disc'!E16=0,0,'Retr etab disc'!E16/'Eff etab disc'!E16*100))</f>
        <v>0</v>
      </c>
      <c r="F16" s="322">
        <f>IF('Eff etab disc'!F16="s","s",IF('Eff etab disc'!F16=0,0,'Retr etab disc'!F16/'Eff etab disc'!F16*100))</f>
        <v>0</v>
      </c>
      <c r="G16" s="322">
        <f>IF('Eff etab disc'!G16="s","s",IF('Eff etab disc'!G16=0,0,'Retr etab disc'!G16/'Eff etab disc'!G16*100))</f>
        <v>0</v>
      </c>
      <c r="H16" s="322">
        <f>IF('Eff etab disc'!H16="s","s",IF('Eff etab disc'!H16=0,0,'Retr etab disc'!H16/'Eff etab disc'!H16*100))</f>
        <v>0</v>
      </c>
      <c r="I16" s="322">
        <f>IF('Eff etab disc'!I16="s","s",IF('Eff etab disc'!I16=0,0,'Retr etab disc'!I16/'Eff etab disc'!I16*100))</f>
        <v>0</v>
      </c>
      <c r="J16" s="322">
        <f>IF('Eff etab disc'!J16="s","s",IF('Eff etab disc'!J16=0,0,'Retr etab disc'!J16/'Eff etab disc'!J16*100))</f>
        <v>0</v>
      </c>
      <c r="K16" s="322" t="str">
        <f>IF('Eff etab disc'!K16="s","s",IF('Eff etab disc'!K16=0,0,'Retr etab disc'!K16/'Eff etab disc'!K16*100))</f>
        <v>s</v>
      </c>
      <c r="L16" s="322">
        <f>IF('Eff etab disc'!L16="s","s",IF('Eff etab disc'!L16=0,0,'Retr etab disc'!L16/'Eff etab disc'!L16*100))</f>
        <v>30.205714285714286</v>
      </c>
      <c r="M16" s="322">
        <f>IF('Eff etab disc'!M16="s","s",IF('Eff etab disc'!M16=0,0,'Retr etab disc'!M16/'Eff etab disc'!M16*100))</f>
        <v>23.408727272727273</v>
      </c>
      <c r="N16" s="322" t="str">
        <f>IF('Eff etab disc'!N16="s","s",IF('Eff etab disc'!N16=0,0,'Retr etab disc'!N16/'Eff etab disc'!N16*100))</f>
        <v>s</v>
      </c>
      <c r="O16" s="322">
        <f>IF('Eff etab disc'!O16="s","s",IF('Eff etab disc'!O16=0,0,'Retr etab disc'!O16/'Eff etab disc'!O16*100))</f>
        <v>0</v>
      </c>
      <c r="P16" s="329">
        <f>IF('Eff etab disc'!P16="s","s",IF('Eff etab disc'!P16=0,0,'Retr etab disc'!P16/'Eff etab disc'!P16*100))</f>
        <v>23.464478260869566</v>
      </c>
      <c r="Q16" s="328">
        <f>IF('Eff etab disc'!Q16="s","s",IF('Eff etab disc'!Q16=0,0,'Retr etab disc'!Q16/'Eff etab disc'!Q16*100))</f>
        <v>0</v>
      </c>
      <c r="R16" s="322">
        <f>IF('Eff etab disc'!R16="s","s",IF('Eff etab disc'!R16=0,0,'Retr etab disc'!R16/'Eff etab disc'!R16*100))</f>
        <v>0</v>
      </c>
      <c r="S16" s="322">
        <f>IF('Eff etab disc'!S16="s","s",IF('Eff etab disc'!S16=0,0,'Retr etab disc'!S16/'Eff etab disc'!S16*100))</f>
        <v>0</v>
      </c>
      <c r="T16" s="329">
        <f>IF('Eff etab disc'!T16="s","s",IF('Eff etab disc'!T16=0,0,'Retr etab disc'!T16/'Eff etab disc'!T16*100))</f>
        <v>0</v>
      </c>
      <c r="U16" s="341">
        <f>IF('Eff etab disc'!U16="s","s",IF('Eff etab disc'!U16=0,0,'Retr etab disc'!U16/'Eff etab disc'!U16*100))</f>
        <v>23.464478260869566</v>
      </c>
      <c r="V16" s="343" t="str">
        <f>IF('Eff etab disc'!V16="s","s",IF('Eff etab disc'!V16=0,0,'Retr etab disc'!V16/'Eff etab disc'!V16*100))</f>
        <v>s</v>
      </c>
      <c r="W16" s="344" t="str">
        <f>IF('Eff etab disc'!W16="s","s",IF('Eff etab disc'!W16=0,0,'Retr etab disc'!W16/'Eff etab disc'!W16*100))</f>
        <v>s</v>
      </c>
      <c r="X16" s="344">
        <f>IF('Eff etab disc'!X16="s","s",IF('Eff etab disc'!X16=0,0,'Retr etab disc'!X16/'Eff etab disc'!X16*100))</f>
        <v>50.663000000000004</v>
      </c>
      <c r="Y16" s="345">
        <f>IF('Eff etab disc'!Y16="s","s",IF('Eff etab disc'!Y16=0,0,'Retr etab disc'!Y16/'Eff etab disc'!Y16*100))</f>
        <v>41.552266666666668</v>
      </c>
      <c r="Z16" s="343">
        <f>'Eff etab disc'!Z16</f>
        <v>6</v>
      </c>
      <c r="AA16" s="344">
        <f>'Eff etab disc'!AA16</f>
        <v>0</v>
      </c>
      <c r="AB16" s="345">
        <f>IF('Eff etab disc'!Y16="s","s",'Eff etab disc'!AB16)</f>
        <v>7</v>
      </c>
    </row>
    <row r="17" spans="1:28" ht="15" thickBot="1" x14ac:dyDescent="0.4">
      <c r="A17" s="336" t="s">
        <v>40</v>
      </c>
      <c r="B17" s="337" t="s">
        <v>42</v>
      </c>
      <c r="C17" s="328" t="str">
        <f>IF('Eff etab disc'!C17="s","s",IF('Eff etab disc'!C17=0,0,'Retr etab disc'!C17/'Eff etab disc'!C17*100))</f>
        <v>s</v>
      </c>
      <c r="D17" s="322">
        <f>IF('Eff etab disc'!D17="s","s",IF('Eff etab disc'!D17=0,0,'Retr etab disc'!D17/'Eff etab disc'!D17*100))</f>
        <v>24.656863636363642</v>
      </c>
      <c r="E17" s="322">
        <f>IF('Eff etab disc'!E17="s","s",IF('Eff etab disc'!E17=0,0,'Retr etab disc'!E17/'Eff etab disc'!E17*100))</f>
        <v>27.526307692307693</v>
      </c>
      <c r="F17" s="322">
        <f>IF('Eff etab disc'!F17="s","s",IF('Eff etab disc'!F17=0,0,'Retr etab disc'!F17/'Eff etab disc'!F17*100))</f>
        <v>36.41231914893617</v>
      </c>
      <c r="G17" s="322">
        <f>IF('Eff etab disc'!G17="s","s",IF('Eff etab disc'!G17=0,0,'Retr etab disc'!G17/'Eff etab disc'!G17*100))</f>
        <v>23.466952380952382</v>
      </c>
      <c r="H17" s="322">
        <f>IF('Eff etab disc'!H17="s","s",IF('Eff etab disc'!H17=0,0,'Retr etab disc'!H17/'Eff etab disc'!H17*100))</f>
        <v>23.138440366972475</v>
      </c>
      <c r="I17" s="322">
        <f>IF('Eff etab disc'!I17="s","s",IF('Eff etab disc'!I17=0,0,'Retr etab disc'!I17/'Eff etab disc'!I17*100))</f>
        <v>23.662071428571426</v>
      </c>
      <c r="J17" s="322">
        <f>IF('Eff etab disc'!J17="s","s",IF('Eff etab disc'!J17=0,0,'Retr etab disc'!J17/'Eff etab disc'!J17*100))</f>
        <v>42.57375510204082</v>
      </c>
      <c r="K17" s="322">
        <f>IF('Eff etab disc'!K17="s","s",IF('Eff etab disc'!K17=0,0,'Retr etab disc'!K17/'Eff etab disc'!K17*100))</f>
        <v>39.081000000000003</v>
      </c>
      <c r="L17" s="322">
        <f>IF('Eff etab disc'!L17="s","s",IF('Eff etab disc'!L17=0,0,'Retr etab disc'!L17/'Eff etab disc'!L17*100))</f>
        <v>31.540217821782175</v>
      </c>
      <c r="M17" s="322">
        <f>IF('Eff etab disc'!M17="s","s",IF('Eff etab disc'!M17=0,0,'Retr etab disc'!M17/'Eff etab disc'!M17*100))</f>
        <v>40.38236666666667</v>
      </c>
      <c r="N17" s="322">
        <f>IF('Eff etab disc'!N17="s","s",IF('Eff etab disc'!N17=0,0,'Retr etab disc'!N17/'Eff etab disc'!N17*100))</f>
        <v>30.417833333333338</v>
      </c>
      <c r="O17" s="322" t="str">
        <f>IF('Eff etab disc'!O17="s","s",IF('Eff etab disc'!O17=0,0,'Retr etab disc'!O17/'Eff etab disc'!O17*100))</f>
        <v>s</v>
      </c>
      <c r="P17" s="329">
        <f>IF('Eff etab disc'!P17="s","s",IF('Eff etab disc'!P17=0,0,'Retr etab disc'!P17/'Eff etab disc'!P17*100))</f>
        <v>32.035797101449269</v>
      </c>
      <c r="Q17" s="328">
        <f>IF('Eff etab disc'!Q17="s","s",IF('Eff etab disc'!Q17=0,0,'Retr etab disc'!Q17/'Eff etab disc'!Q17*100))</f>
        <v>32.838226804123707</v>
      </c>
      <c r="R17" s="322" t="str">
        <f>IF('Eff etab disc'!R17="s","s",IF('Eff etab disc'!R17=0,0,'Retr etab disc'!R17/'Eff etab disc'!R17*100))</f>
        <v>s</v>
      </c>
      <c r="S17" s="322" t="str">
        <f>IF('Eff etab disc'!S17="s","s",IF('Eff etab disc'!S17=0,0,'Retr etab disc'!S17/'Eff etab disc'!S17*100))</f>
        <v>s</v>
      </c>
      <c r="T17" s="329">
        <f>IF('Eff etab disc'!T17="s","s",IF('Eff etab disc'!T17=0,0,'Retr etab disc'!T17/'Eff etab disc'!T17*100))</f>
        <v>32.11033333333333</v>
      </c>
      <c r="U17" s="341">
        <f>IF('Eff etab disc'!U17="s","s",IF('Eff etab disc'!U17=0,0,'Retr etab disc'!U17/'Eff etab disc'!U17*100))</f>
        <v>32.046366915422887</v>
      </c>
      <c r="V17" s="343">
        <f>IF('Eff etab disc'!V17="s","s",IF('Eff etab disc'!V17=0,0,'Retr etab disc'!V17/'Eff etab disc'!V17*100))</f>
        <v>37.31845454545455</v>
      </c>
      <c r="W17" s="344">
        <f>IF('Eff etab disc'!W17="s","s",IF('Eff etab disc'!W17=0,0,'Retr etab disc'!W17/'Eff etab disc'!W17*100))</f>
        <v>37.200206106870226</v>
      </c>
      <c r="X17" s="344">
        <f>IF('Eff etab disc'!X17="s","s",IF('Eff etab disc'!X17=0,0,'Retr etab disc'!X17/'Eff etab disc'!X17*100))</f>
        <v>37.875205479452056</v>
      </c>
      <c r="Y17" s="345">
        <f>IF('Eff etab disc'!Y17="s","s",IF('Eff etab disc'!Y17=0,0,'Retr etab disc'!Y17/'Eff etab disc'!Y17*100))</f>
        <v>37.419883064516135</v>
      </c>
      <c r="Z17" s="343">
        <f>'Eff etab disc'!Z17</f>
        <v>25</v>
      </c>
      <c r="AA17" s="344">
        <f>'Eff etab disc'!AA17</f>
        <v>17</v>
      </c>
      <c r="AB17" s="345">
        <f>IF('Eff etab disc'!Y17="s","s",'Eff etab disc'!AB17)</f>
        <v>0</v>
      </c>
    </row>
    <row r="18" spans="1:28" ht="15" thickBot="1" x14ac:dyDescent="0.4">
      <c r="A18" s="336" t="s">
        <v>40</v>
      </c>
      <c r="B18" s="337" t="s">
        <v>43</v>
      </c>
      <c r="C18" s="328">
        <f>IF('Eff etab disc'!C18="s","s",IF('Eff etab disc'!C18=0,0,'Retr etab disc'!C18/'Eff etab disc'!C18*100))</f>
        <v>0</v>
      </c>
      <c r="D18" s="322" t="str">
        <f>IF('Eff etab disc'!D18="s","s",IF('Eff etab disc'!D18=0,0,'Retr etab disc'!D18/'Eff etab disc'!D18*100))</f>
        <v>s</v>
      </c>
      <c r="E18" s="322" t="str">
        <f>IF('Eff etab disc'!E18="s","s",IF('Eff etab disc'!E18=0,0,'Retr etab disc'!E18/'Eff etab disc'!E18*100))</f>
        <v>s</v>
      </c>
      <c r="F18" s="322" t="str">
        <f>IF('Eff etab disc'!F18="s","s",IF('Eff etab disc'!F18=0,0,'Retr etab disc'!F18/'Eff etab disc'!F18*100))</f>
        <v>s</v>
      </c>
      <c r="G18" s="322" t="str">
        <f>IF('Eff etab disc'!G18="s","s",IF('Eff etab disc'!G18=0,0,'Retr etab disc'!G18/'Eff etab disc'!G18*100))</f>
        <v>s</v>
      </c>
      <c r="H18" s="322">
        <f>IF('Eff etab disc'!H18="s","s",IF('Eff etab disc'!H18=0,0,'Retr etab disc'!H18/'Eff etab disc'!H18*100))</f>
        <v>23.297000000000001</v>
      </c>
      <c r="I18" s="322">
        <f>IF('Eff etab disc'!I18="s","s",IF('Eff etab disc'!I18=0,0,'Retr etab disc'!I18/'Eff etab disc'!I18*100))</f>
        <v>0</v>
      </c>
      <c r="J18" s="322">
        <f>IF('Eff etab disc'!J18="s","s",IF('Eff etab disc'!J18=0,0,'Retr etab disc'!J18/'Eff etab disc'!J18*100))</f>
        <v>0</v>
      </c>
      <c r="K18" s="322" t="str">
        <f>IF('Eff etab disc'!K18="s","s",IF('Eff etab disc'!K18=0,0,'Retr etab disc'!K18/'Eff etab disc'!K18*100))</f>
        <v>s</v>
      </c>
      <c r="L18" s="322">
        <f>IF('Eff etab disc'!L18="s","s",IF('Eff etab disc'!L18=0,0,'Retr etab disc'!L18/'Eff etab disc'!L18*100))</f>
        <v>34.754263157894734</v>
      </c>
      <c r="M18" s="322">
        <f>IF('Eff etab disc'!M18="s","s",IF('Eff etab disc'!M18=0,0,'Retr etab disc'!M18/'Eff etab disc'!M18*100))</f>
        <v>34.134519230769229</v>
      </c>
      <c r="N18" s="322">
        <f>IF('Eff etab disc'!N18="s","s",IF('Eff etab disc'!N18=0,0,'Retr etab disc'!N18/'Eff etab disc'!N18*100))</f>
        <v>71.650999999999996</v>
      </c>
      <c r="O18" s="322">
        <f>IF('Eff etab disc'!O18="s","s",IF('Eff etab disc'!O18=0,0,'Retr etab disc'!O18/'Eff etab disc'!O18*100))</f>
        <v>0</v>
      </c>
      <c r="P18" s="329">
        <f>IF('Eff etab disc'!P18="s","s",IF('Eff etab disc'!P18=0,0,'Retr etab disc'!P18/'Eff etab disc'!P18*100))</f>
        <v>38.386172043010752</v>
      </c>
      <c r="Q18" s="328">
        <f>IF('Eff etab disc'!Q18="s","s",IF('Eff etab disc'!Q18=0,0,'Retr etab disc'!Q18/'Eff etab disc'!Q18*100))</f>
        <v>0</v>
      </c>
      <c r="R18" s="322">
        <f>IF('Eff etab disc'!R18="s","s",IF('Eff etab disc'!R18=0,0,'Retr etab disc'!R18/'Eff etab disc'!R18*100))</f>
        <v>0</v>
      </c>
      <c r="S18" s="322">
        <f>IF('Eff etab disc'!S18="s","s",IF('Eff etab disc'!S18=0,0,'Retr etab disc'!S18/'Eff etab disc'!S18*100))</f>
        <v>0</v>
      </c>
      <c r="T18" s="329">
        <f>IF('Eff etab disc'!T18="s","s",IF('Eff etab disc'!T18=0,0,'Retr etab disc'!T18/'Eff etab disc'!T18*100))</f>
        <v>0</v>
      </c>
      <c r="U18" s="341">
        <f>IF('Eff etab disc'!U18="s","s",IF('Eff etab disc'!U18=0,0,'Retr etab disc'!U18/'Eff etab disc'!U18*100))</f>
        <v>38.386172043010752</v>
      </c>
      <c r="V18" s="343" t="str">
        <f>IF('Eff etab disc'!V18="s","s",IF('Eff etab disc'!V18=0,0,'Retr etab disc'!V18/'Eff etab disc'!V18*100))</f>
        <v>s</v>
      </c>
      <c r="W18" s="344" t="str">
        <f>IF('Eff etab disc'!W18="s","s",IF('Eff etab disc'!W18=0,0,'Retr etab disc'!W18/'Eff etab disc'!W18*100))</f>
        <v>s</v>
      </c>
      <c r="X18" s="344">
        <f>IF('Eff etab disc'!X18="s","s",IF('Eff etab disc'!X18=0,0,'Retr etab disc'!X18/'Eff etab disc'!X18*100))</f>
        <v>36.664000000000001</v>
      </c>
      <c r="Y18" s="345">
        <f>IF('Eff etab disc'!Y18="s","s",IF('Eff etab disc'!Y18=0,0,'Retr etab disc'!Y18/'Eff etab disc'!Y18*100))</f>
        <v>44.820451612903227</v>
      </c>
      <c r="Z18" s="343">
        <f>'Eff etab disc'!Z18</f>
        <v>11</v>
      </c>
      <c r="AA18" s="344">
        <f>'Eff etab disc'!AA18</f>
        <v>0</v>
      </c>
      <c r="AB18" s="345">
        <f>IF('Eff etab disc'!Y18="s","s",'Eff etab disc'!AB18)</f>
        <v>11</v>
      </c>
    </row>
    <row r="19" spans="1:28" ht="15" thickBot="1" x14ac:dyDescent="0.4">
      <c r="A19" s="336" t="s">
        <v>44</v>
      </c>
      <c r="B19" s="337" t="s">
        <v>45</v>
      </c>
      <c r="C19" s="328">
        <f>IF('Eff etab disc'!C19="s","s",IF('Eff etab disc'!C19=0,0,'Retr etab disc'!C19/'Eff etab disc'!C19*100))</f>
        <v>0</v>
      </c>
      <c r="D19" s="322">
        <f>IF('Eff etab disc'!D19="s","s",IF('Eff etab disc'!D19=0,0,'Retr etab disc'!D19/'Eff etab disc'!D19*100))</f>
        <v>0</v>
      </c>
      <c r="E19" s="322">
        <f>IF('Eff etab disc'!E19="s","s",IF('Eff etab disc'!E19=0,0,'Retr etab disc'!E19/'Eff etab disc'!E19*100))</f>
        <v>0</v>
      </c>
      <c r="F19" s="322">
        <f>IF('Eff etab disc'!F19="s","s",IF('Eff etab disc'!F19=0,0,'Retr etab disc'!F19/'Eff etab disc'!F19*100))</f>
        <v>0</v>
      </c>
      <c r="G19" s="322">
        <f>IF('Eff etab disc'!G19="s","s",IF('Eff etab disc'!G19=0,0,'Retr etab disc'!G19/'Eff etab disc'!G19*100))</f>
        <v>0</v>
      </c>
      <c r="H19" s="322" t="str">
        <f>IF('Eff etab disc'!H19="s","s",IF('Eff etab disc'!H19=0,0,'Retr etab disc'!H19/'Eff etab disc'!H19*100))</f>
        <v>s</v>
      </c>
      <c r="I19" s="322">
        <f>IF('Eff etab disc'!I19="s","s",IF('Eff etab disc'!I19=0,0,'Retr etab disc'!I19/'Eff etab disc'!I19*100))</f>
        <v>0</v>
      </c>
      <c r="J19" s="322">
        <f>IF('Eff etab disc'!J19="s","s",IF('Eff etab disc'!J19=0,0,'Retr etab disc'!J19/'Eff etab disc'!J19*100))</f>
        <v>40.890124999999998</v>
      </c>
      <c r="K19" s="322">
        <f>IF('Eff etab disc'!K19="s","s",IF('Eff etab disc'!K19=0,0,'Retr etab disc'!K19/'Eff etab disc'!K19*100))</f>
        <v>28.797039999999996</v>
      </c>
      <c r="L19" s="322">
        <f>IF('Eff etab disc'!L19="s","s",IF('Eff etab disc'!L19=0,0,'Retr etab disc'!L19/'Eff etab disc'!L19*100))</f>
        <v>27.185352941176465</v>
      </c>
      <c r="M19" s="322">
        <f>IF('Eff etab disc'!M19="s","s",IF('Eff etab disc'!M19=0,0,'Retr etab disc'!M19/'Eff etab disc'!M19*100))</f>
        <v>29.158049180327861</v>
      </c>
      <c r="N19" s="322">
        <f>IF('Eff etab disc'!N19="s","s",IF('Eff etab disc'!N19=0,0,'Retr etab disc'!N19/'Eff etab disc'!N19*100))</f>
        <v>0</v>
      </c>
      <c r="O19" s="322" t="str">
        <f>IF('Eff etab disc'!O19="s","s",IF('Eff etab disc'!O19=0,0,'Retr etab disc'!O19/'Eff etab disc'!O19*100))</f>
        <v>s</v>
      </c>
      <c r="P19" s="329">
        <f>IF('Eff etab disc'!P19="s","s",IF('Eff etab disc'!P19=0,0,'Retr etab disc'!P19/'Eff etab disc'!P19*100))</f>
        <v>30.210811827956991</v>
      </c>
      <c r="Q19" s="328">
        <f>IF('Eff etab disc'!Q19="s","s",IF('Eff etab disc'!Q19=0,0,'Retr etab disc'!Q19/'Eff etab disc'!Q19*100))</f>
        <v>0</v>
      </c>
      <c r="R19" s="322">
        <f>IF('Eff etab disc'!R19="s","s",IF('Eff etab disc'!R19=0,0,'Retr etab disc'!R19/'Eff etab disc'!R19*100))</f>
        <v>0</v>
      </c>
      <c r="S19" s="322">
        <f>IF('Eff etab disc'!S19="s","s",IF('Eff etab disc'!S19=0,0,'Retr etab disc'!S19/'Eff etab disc'!S19*100))</f>
        <v>0</v>
      </c>
      <c r="T19" s="329">
        <f>IF('Eff etab disc'!T19="s","s",IF('Eff etab disc'!T19=0,0,'Retr etab disc'!T19/'Eff etab disc'!T19*100))</f>
        <v>0</v>
      </c>
      <c r="U19" s="341">
        <f>IF('Eff etab disc'!U19="s","s",IF('Eff etab disc'!U19=0,0,'Retr etab disc'!U19/'Eff etab disc'!U19*100))</f>
        <v>30.210811827956991</v>
      </c>
      <c r="V19" s="343" t="str">
        <f>IF('Eff etab disc'!V19="s","s",IF('Eff etab disc'!V19=0,0,'Retr etab disc'!V19/'Eff etab disc'!V19*100))</f>
        <v>s</v>
      </c>
      <c r="W19" s="344" t="str">
        <f>IF('Eff etab disc'!W19="s","s",IF('Eff etab disc'!W19=0,0,'Retr etab disc'!W19/'Eff etab disc'!W19*100))</f>
        <v>s</v>
      </c>
      <c r="X19" s="344">
        <f>IF('Eff etab disc'!X19="s","s",IF('Eff etab disc'!X19=0,0,'Retr etab disc'!X19/'Eff etab disc'!X19*100))</f>
        <v>26.612166666666663</v>
      </c>
      <c r="Y19" s="345">
        <f>IF('Eff etab disc'!Y19="s","s",IF('Eff etab disc'!Y19=0,0,'Retr etab disc'!Y19/'Eff etab disc'!Y19*100))</f>
        <v>35.361260869565214</v>
      </c>
      <c r="Z19" s="343">
        <f>'Eff etab disc'!Z19</f>
        <v>17</v>
      </c>
      <c r="AA19" s="344">
        <f>'Eff etab disc'!AA19</f>
        <v>0</v>
      </c>
      <c r="AB19" s="345">
        <f>IF('Eff etab disc'!Y19="s","s",'Eff etab disc'!AB19)</f>
        <v>11</v>
      </c>
    </row>
    <row r="20" spans="1:28" ht="15" thickBot="1" x14ac:dyDescent="0.4">
      <c r="A20" s="336" t="s">
        <v>44</v>
      </c>
      <c r="B20" s="337" t="s">
        <v>46</v>
      </c>
      <c r="C20" s="328">
        <f>IF('Eff etab disc'!C20="s","s",IF('Eff etab disc'!C20=0,0,'Retr etab disc'!C20/'Eff etab disc'!C20*100))</f>
        <v>0</v>
      </c>
      <c r="D20" s="322">
        <f>IF('Eff etab disc'!D20="s","s",IF('Eff etab disc'!D20=0,0,'Retr etab disc'!D20/'Eff etab disc'!D20*100))</f>
        <v>26.209130434782612</v>
      </c>
      <c r="E20" s="322">
        <f>IF('Eff etab disc'!E20="s","s",IF('Eff etab disc'!E20=0,0,'Retr etab disc'!E20/'Eff etab disc'!E20*100))</f>
        <v>26.696999999999999</v>
      </c>
      <c r="F20" s="322">
        <f>IF('Eff etab disc'!F20="s","s",IF('Eff etab disc'!F20=0,0,'Retr etab disc'!F20/'Eff etab disc'!F20*100))</f>
        <v>0</v>
      </c>
      <c r="G20" s="322">
        <f>IF('Eff etab disc'!G20="s","s",IF('Eff etab disc'!G20=0,0,'Retr etab disc'!G20/'Eff etab disc'!G20*100))</f>
        <v>0</v>
      </c>
      <c r="H20" s="322">
        <f>IF('Eff etab disc'!H20="s","s",IF('Eff etab disc'!H20=0,0,'Retr etab disc'!H20/'Eff etab disc'!H20*100))</f>
        <v>45.846666666666671</v>
      </c>
      <c r="I20" s="322">
        <f>IF('Eff etab disc'!I20="s","s",IF('Eff etab disc'!I20=0,0,'Retr etab disc'!I20/'Eff etab disc'!I20*100))</f>
        <v>0</v>
      </c>
      <c r="J20" s="322">
        <f>IF('Eff etab disc'!J20="s","s",IF('Eff etab disc'!J20=0,0,'Retr etab disc'!J20/'Eff etab disc'!J20*100))</f>
        <v>0</v>
      </c>
      <c r="K20" s="322">
        <f>IF('Eff etab disc'!K20="s","s",IF('Eff etab disc'!K20=0,0,'Retr etab disc'!K20/'Eff etab disc'!K20*100))</f>
        <v>0</v>
      </c>
      <c r="L20" s="322">
        <f>IF('Eff etab disc'!L20="s","s",IF('Eff etab disc'!L20=0,0,'Retr etab disc'!L20/'Eff etab disc'!L20*100))</f>
        <v>0</v>
      </c>
      <c r="M20" s="322">
        <f>IF('Eff etab disc'!M20="s","s",IF('Eff etab disc'!M20=0,0,'Retr etab disc'!M20/'Eff etab disc'!M20*100))</f>
        <v>0</v>
      </c>
      <c r="N20" s="322">
        <f>IF('Eff etab disc'!N20="s","s",IF('Eff etab disc'!N20=0,0,'Retr etab disc'!N20/'Eff etab disc'!N20*100))</f>
        <v>0</v>
      </c>
      <c r="O20" s="322">
        <f>IF('Eff etab disc'!O20="s","s",IF('Eff etab disc'!O20=0,0,'Retr etab disc'!O20/'Eff etab disc'!O20*100))</f>
        <v>0</v>
      </c>
      <c r="P20" s="329">
        <f>IF('Eff etab disc'!P20="s","s",IF('Eff etab disc'!P20=0,0,'Retr etab disc'!P20/'Eff etab disc'!P20*100))</f>
        <v>29.746323529411768</v>
      </c>
      <c r="Q20" s="328">
        <f>IF('Eff etab disc'!Q20="s","s",IF('Eff etab disc'!Q20=0,0,'Retr etab disc'!Q20/'Eff etab disc'!Q20*100))</f>
        <v>0</v>
      </c>
      <c r="R20" s="322">
        <f>IF('Eff etab disc'!R20="s","s",IF('Eff etab disc'!R20=0,0,'Retr etab disc'!R20/'Eff etab disc'!R20*100))</f>
        <v>0</v>
      </c>
      <c r="S20" s="322">
        <f>IF('Eff etab disc'!S20="s","s",IF('Eff etab disc'!S20=0,0,'Retr etab disc'!S20/'Eff etab disc'!S20*100))</f>
        <v>0</v>
      </c>
      <c r="T20" s="329">
        <f>IF('Eff etab disc'!T20="s","s",IF('Eff etab disc'!T20=0,0,'Retr etab disc'!T20/'Eff etab disc'!T20*100))</f>
        <v>0</v>
      </c>
      <c r="U20" s="341">
        <f>IF('Eff etab disc'!U20="s","s",IF('Eff etab disc'!U20=0,0,'Retr etab disc'!U20/'Eff etab disc'!U20*100))</f>
        <v>29.746323529411768</v>
      </c>
      <c r="V20" s="343">
        <f>IF('Eff etab disc'!V20="s","s",IF('Eff etab disc'!V20=0,0,'Retr etab disc'!V20/'Eff etab disc'!V20*100))</f>
        <v>54.022799999999989</v>
      </c>
      <c r="W20" s="344">
        <f>IF('Eff etab disc'!W20="s","s",IF('Eff etab disc'!W20=0,0,'Retr etab disc'!W20/'Eff etab disc'!W20*100))</f>
        <v>32.971444444444444</v>
      </c>
      <c r="X20" s="344">
        <f>IF('Eff etab disc'!X20="s","s",IF('Eff etab disc'!X20=0,0,'Retr etab disc'!X20/'Eff etab disc'!X20*100))</f>
        <v>0</v>
      </c>
      <c r="Y20" s="345">
        <f>IF('Eff etab disc'!Y20="s","s",IF('Eff etab disc'!Y20=0,0,'Retr etab disc'!Y20/'Eff etab disc'!Y20*100))</f>
        <v>40.489928571428571</v>
      </c>
      <c r="Z20" s="343">
        <f>'Eff etab disc'!Z20</f>
        <v>0</v>
      </c>
      <c r="AA20" s="344">
        <f>'Eff etab disc'!AA20</f>
        <v>0</v>
      </c>
      <c r="AB20" s="345">
        <f>IF('Eff etab disc'!Y20="s","s",'Eff etab disc'!AB20)</f>
        <v>0</v>
      </c>
    </row>
    <row r="21" spans="1:28" ht="15" thickBot="1" x14ac:dyDescent="0.4">
      <c r="A21" s="336" t="s">
        <v>44</v>
      </c>
      <c r="B21" s="337" t="s">
        <v>47</v>
      </c>
      <c r="C21" s="328">
        <f>IF('Eff etab disc'!C21="s","s",IF('Eff etab disc'!C21=0,0,'Retr etab disc'!C21/'Eff etab disc'!C21*100))</f>
        <v>0</v>
      </c>
      <c r="D21" s="322">
        <f>IF('Eff etab disc'!D21="s","s",IF('Eff etab disc'!D21=0,0,'Retr etab disc'!D21/'Eff etab disc'!D21*100))</f>
        <v>12.634799999999998</v>
      </c>
      <c r="E21" s="322" t="str">
        <f>IF('Eff etab disc'!E21="s","s",IF('Eff etab disc'!E21=0,0,'Retr etab disc'!E21/'Eff etab disc'!E21*100))</f>
        <v>s</v>
      </c>
      <c r="F21" s="322">
        <f>IF('Eff etab disc'!F21="s","s",IF('Eff etab disc'!F21=0,0,'Retr etab disc'!F21/'Eff etab disc'!F21*100))</f>
        <v>42.027268156424583</v>
      </c>
      <c r="G21" s="322">
        <f>IF('Eff etab disc'!G21="s","s",IF('Eff etab disc'!G21=0,0,'Retr etab disc'!G21/'Eff etab disc'!G21*100))</f>
        <v>42.478545454545454</v>
      </c>
      <c r="H21" s="322">
        <f>IF('Eff etab disc'!H21="s","s",IF('Eff etab disc'!H21=0,0,'Retr etab disc'!H21/'Eff etab disc'!H21*100))</f>
        <v>37.695317241379314</v>
      </c>
      <c r="I21" s="322">
        <f>IF('Eff etab disc'!I21="s","s",IF('Eff etab disc'!I21=0,0,'Retr etab disc'!I21/'Eff etab disc'!I21*100))</f>
        <v>0</v>
      </c>
      <c r="J21" s="322">
        <f>IF('Eff etab disc'!J21="s","s",IF('Eff etab disc'!J21=0,0,'Retr etab disc'!J21/'Eff etab disc'!J21*100))</f>
        <v>0</v>
      </c>
      <c r="K21" s="322">
        <f>IF('Eff etab disc'!K21="s","s",IF('Eff etab disc'!K21=0,0,'Retr etab disc'!K21/'Eff etab disc'!K21*100))</f>
        <v>0</v>
      </c>
      <c r="L21" s="322" t="str">
        <f>IF('Eff etab disc'!L21="s","s",IF('Eff etab disc'!L21=0,0,'Retr etab disc'!L21/'Eff etab disc'!L21*100))</f>
        <v>s</v>
      </c>
      <c r="M21" s="322">
        <f>IF('Eff etab disc'!M21="s","s",IF('Eff etab disc'!M21=0,0,'Retr etab disc'!M21/'Eff etab disc'!M21*100))</f>
        <v>0</v>
      </c>
      <c r="N21" s="322" t="str">
        <f>IF('Eff etab disc'!N21="s","s",IF('Eff etab disc'!N21=0,0,'Retr etab disc'!N21/'Eff etab disc'!N21*100))</f>
        <v>s</v>
      </c>
      <c r="O21" s="322">
        <f>IF('Eff etab disc'!O21="s","s",IF('Eff etab disc'!O21=0,0,'Retr etab disc'!O21/'Eff etab disc'!O21*100))</f>
        <v>0</v>
      </c>
      <c r="P21" s="329">
        <f>IF('Eff etab disc'!P21="s","s",IF('Eff etab disc'!P21=0,0,'Retr etab disc'!P21/'Eff etab disc'!P21*100))</f>
        <v>39.763447368421048</v>
      </c>
      <c r="Q21" s="328">
        <f>IF('Eff etab disc'!Q21="s","s",IF('Eff etab disc'!Q21=0,0,'Retr etab disc'!Q21/'Eff etab disc'!Q21*100))</f>
        <v>0</v>
      </c>
      <c r="R21" s="322">
        <f>IF('Eff etab disc'!R21="s","s",IF('Eff etab disc'!R21=0,0,'Retr etab disc'!R21/'Eff etab disc'!R21*100))</f>
        <v>0</v>
      </c>
      <c r="S21" s="322">
        <f>IF('Eff etab disc'!S21="s","s",IF('Eff etab disc'!S21=0,0,'Retr etab disc'!S21/'Eff etab disc'!S21*100))</f>
        <v>0</v>
      </c>
      <c r="T21" s="329">
        <f>IF('Eff etab disc'!T21="s","s",IF('Eff etab disc'!T21=0,0,'Retr etab disc'!T21/'Eff etab disc'!T21*100))</f>
        <v>0</v>
      </c>
      <c r="U21" s="341">
        <f>IF('Eff etab disc'!U21="s","s",IF('Eff etab disc'!U21=0,0,'Retr etab disc'!U21/'Eff etab disc'!U21*100))</f>
        <v>39.763447368421048</v>
      </c>
      <c r="V21" s="343" t="str">
        <f>IF('Eff etab disc'!V21="s","s",IF('Eff etab disc'!V21=0,0,'Retr etab disc'!V21/'Eff etab disc'!V21*100))</f>
        <v>s</v>
      </c>
      <c r="W21" s="344">
        <f>IF('Eff etab disc'!W21="s","s",IF('Eff etab disc'!W21=0,0,'Retr etab disc'!W21/'Eff etab disc'!W21*100))</f>
        <v>40.980622641509427</v>
      </c>
      <c r="X21" s="344" t="str">
        <f>IF('Eff etab disc'!X21="s","s",IF('Eff etab disc'!X21=0,0,'Retr etab disc'!X21/'Eff etab disc'!X21*100))</f>
        <v>s</v>
      </c>
      <c r="Y21" s="345">
        <f>IF('Eff etab disc'!Y21="s","s",IF('Eff etab disc'!Y21=0,0,'Retr etab disc'!Y21/'Eff etab disc'!Y21*100))</f>
        <v>41.481306451612909</v>
      </c>
      <c r="Z21" s="343">
        <f>'Eff etab disc'!Z21</f>
        <v>7</v>
      </c>
      <c r="AA21" s="344">
        <f>'Eff etab disc'!AA21</f>
        <v>0</v>
      </c>
      <c r="AB21" s="345">
        <f>IF('Eff etab disc'!Y21="s","s",'Eff etab disc'!AB21)</f>
        <v>9</v>
      </c>
    </row>
    <row r="22" spans="1:28" ht="15" thickBot="1" x14ac:dyDescent="0.4">
      <c r="A22" s="336" t="s">
        <v>44</v>
      </c>
      <c r="B22" s="337" t="s">
        <v>48</v>
      </c>
      <c r="C22" s="328">
        <f>IF('Eff etab disc'!C22="s","s",IF('Eff etab disc'!C22=0,0,'Retr etab disc'!C22/'Eff etab disc'!C22*100))</f>
        <v>47.261333333333326</v>
      </c>
      <c r="D22" s="322">
        <f>IF('Eff etab disc'!D22="s","s",IF('Eff etab disc'!D22=0,0,'Retr etab disc'!D22/'Eff etab disc'!D22*100))</f>
        <v>22.626421875000002</v>
      </c>
      <c r="E22" s="322">
        <f>IF('Eff etab disc'!E22="s","s",IF('Eff etab disc'!E22=0,0,'Retr etab disc'!E22/'Eff etab disc'!E22*100))</f>
        <v>31.689892307692308</v>
      </c>
      <c r="F22" s="322">
        <f>IF('Eff etab disc'!F22="s","s",IF('Eff etab disc'!F22=0,0,'Retr etab disc'!F22/'Eff etab disc'!F22*100))</f>
        <v>48.643133333333324</v>
      </c>
      <c r="G22" s="322">
        <f>IF('Eff etab disc'!G22="s","s",IF('Eff etab disc'!G22=0,0,'Retr etab disc'!G22/'Eff etab disc'!G22*100))</f>
        <v>37.59581132075472</v>
      </c>
      <c r="H22" s="322">
        <f>IF('Eff etab disc'!H22="s","s",IF('Eff etab disc'!H22=0,0,'Retr etab disc'!H22/'Eff etab disc'!H22*100))</f>
        <v>31.672429906542053</v>
      </c>
      <c r="I22" s="322">
        <f>IF('Eff etab disc'!I22="s","s",IF('Eff etab disc'!I22=0,0,'Retr etab disc'!I22/'Eff etab disc'!I22*100))</f>
        <v>28.389308823529412</v>
      </c>
      <c r="J22" s="322">
        <f>IF('Eff etab disc'!J22="s","s",IF('Eff etab disc'!J22=0,0,'Retr etab disc'!J22/'Eff etab disc'!J22*100))</f>
        <v>46.182721311475412</v>
      </c>
      <c r="K22" s="322">
        <f>IF('Eff etab disc'!K22="s","s",IF('Eff etab disc'!K22=0,0,'Retr etab disc'!K22/'Eff etab disc'!K22*100))</f>
        <v>37.834257425742571</v>
      </c>
      <c r="L22" s="322">
        <f>IF('Eff etab disc'!L22="s","s",IF('Eff etab disc'!L22=0,0,'Retr etab disc'!L22/'Eff etab disc'!L22*100))</f>
        <v>32.594497409326429</v>
      </c>
      <c r="M22" s="322">
        <f>IF('Eff etab disc'!M22="s","s",IF('Eff etab disc'!M22=0,0,'Retr etab disc'!M22/'Eff etab disc'!M22*100))</f>
        <v>39.962075342465752</v>
      </c>
      <c r="N22" s="322">
        <f>IF('Eff etab disc'!N22="s","s",IF('Eff etab disc'!N22=0,0,'Retr etab disc'!N22/'Eff etab disc'!N22*100))</f>
        <v>34.780057142857139</v>
      </c>
      <c r="O22" s="322">
        <f>IF('Eff etab disc'!O22="s","s",IF('Eff etab disc'!O22=0,0,'Retr etab disc'!O22/'Eff etab disc'!O22*100))</f>
        <v>45.913880952380957</v>
      </c>
      <c r="P22" s="329">
        <f>IF('Eff etab disc'!P22="s","s",IF('Eff etab disc'!P22=0,0,'Retr etab disc'!P22/'Eff etab disc'!P22*100))</f>
        <v>35.720654790182103</v>
      </c>
      <c r="Q22" s="328">
        <f>IF('Eff etab disc'!Q22="s","s",IF('Eff etab disc'!Q22=0,0,'Retr etab disc'!Q22/'Eff etab disc'!Q22*100))</f>
        <v>37.647093877551022</v>
      </c>
      <c r="R22" s="322">
        <f>IF('Eff etab disc'!R22="s","s",IF('Eff etab disc'!R22=0,0,'Retr etab disc'!R22/'Eff etab disc'!R22*100))</f>
        <v>42.978472222222223</v>
      </c>
      <c r="S22" s="322">
        <f>IF('Eff etab disc'!S22="s","s",IF('Eff etab disc'!S22=0,0,'Retr etab disc'!S22/'Eff etab disc'!S22*100))</f>
        <v>34.846500000000006</v>
      </c>
      <c r="T22" s="329">
        <f>IF('Eff etab disc'!T22="s","s",IF('Eff etab disc'!T22=0,0,'Retr etab disc'!T22/'Eff etab disc'!T22*100))</f>
        <v>38.187450511945393</v>
      </c>
      <c r="U22" s="341">
        <f>IF('Eff etab disc'!U22="s","s",IF('Eff etab disc'!U22=0,0,'Retr etab disc'!U22/'Eff etab disc'!U22*100))</f>
        <v>36.185161311053989</v>
      </c>
      <c r="V22" s="343">
        <f>IF('Eff etab disc'!V22="s","s",IF('Eff etab disc'!V22=0,0,'Retr etab disc'!V22/'Eff etab disc'!V22*100))</f>
        <v>32.093899999999998</v>
      </c>
      <c r="W22" s="344">
        <f>IF('Eff etab disc'!W22="s","s",IF('Eff etab disc'!W22=0,0,'Retr etab disc'!W22/'Eff etab disc'!W22*100))</f>
        <v>30.273898089171979</v>
      </c>
      <c r="X22" s="344">
        <f>IF('Eff etab disc'!X22="s","s",IF('Eff etab disc'!X22=0,0,'Retr etab disc'!X22/'Eff etab disc'!X22*100))</f>
        <v>32.846513761467897</v>
      </c>
      <c r="Y22" s="345">
        <f>IF('Eff etab disc'!Y22="s","s",IF('Eff etab disc'!Y22=0,0,'Retr etab disc'!Y22/'Eff etab disc'!Y22*100))</f>
        <v>31.449262658227852</v>
      </c>
      <c r="Z22" s="343">
        <f>'Eff etab disc'!Z22</f>
        <v>0</v>
      </c>
      <c r="AA22" s="344">
        <f>'Eff etab disc'!AA22</f>
        <v>0</v>
      </c>
      <c r="AB22" s="345">
        <f>IF('Eff etab disc'!Y22="s","s",'Eff etab disc'!AB22)</f>
        <v>0</v>
      </c>
    </row>
    <row r="23" spans="1:28" ht="15" thickBot="1" x14ac:dyDescent="0.4">
      <c r="A23" s="336" t="s">
        <v>44</v>
      </c>
      <c r="B23" s="337" t="s">
        <v>49</v>
      </c>
      <c r="C23" s="328">
        <f>IF('Eff etab disc'!C23="s","s",IF('Eff etab disc'!C23=0,0,'Retr etab disc'!C23/'Eff etab disc'!C23*100))</f>
        <v>0</v>
      </c>
      <c r="D23" s="322">
        <f>IF('Eff etab disc'!D23="s","s",IF('Eff etab disc'!D23=0,0,'Retr etab disc'!D23/'Eff etab disc'!D23*100))</f>
        <v>34.380899999999997</v>
      </c>
      <c r="E23" s="322">
        <f>IF('Eff etab disc'!E23="s","s",IF('Eff etab disc'!E23=0,0,'Retr etab disc'!E23/'Eff etab disc'!E23*100))</f>
        <v>31.935975609756095</v>
      </c>
      <c r="F23" s="322">
        <f>IF('Eff etab disc'!F23="s","s",IF('Eff etab disc'!F23=0,0,'Retr etab disc'!F23/'Eff etab disc'!F23*100))</f>
        <v>45.297020000000003</v>
      </c>
      <c r="G23" s="322">
        <f>IF('Eff etab disc'!G23="s","s",IF('Eff etab disc'!G23=0,0,'Retr etab disc'!G23/'Eff etab disc'!G23*100))</f>
        <v>40.30327777777778</v>
      </c>
      <c r="H23" s="322">
        <f>IF('Eff etab disc'!H23="s","s",IF('Eff etab disc'!H23=0,0,'Retr etab disc'!H23/'Eff etab disc'!H23*100))</f>
        <v>52.075742857142856</v>
      </c>
      <c r="I23" s="322">
        <f>IF('Eff etab disc'!I23="s","s",IF('Eff etab disc'!I23=0,0,'Retr etab disc'!I23/'Eff etab disc'!I23*100))</f>
        <v>0</v>
      </c>
      <c r="J23" s="322">
        <f>IF('Eff etab disc'!J23="s","s",IF('Eff etab disc'!J23=0,0,'Retr etab disc'!J23/'Eff etab disc'!J23*100))</f>
        <v>45.534333333333336</v>
      </c>
      <c r="K23" s="322">
        <f>IF('Eff etab disc'!K23="s","s",IF('Eff etab disc'!K23=0,0,'Retr etab disc'!K23/'Eff etab disc'!K23*100))</f>
        <v>31.9832</v>
      </c>
      <c r="L23" s="322">
        <f>IF('Eff etab disc'!L23="s","s",IF('Eff etab disc'!L23=0,0,'Retr etab disc'!L23/'Eff etab disc'!L23*100))</f>
        <v>41.595972222222223</v>
      </c>
      <c r="M23" s="322">
        <f>IF('Eff etab disc'!M23="s","s",IF('Eff etab disc'!M23=0,0,'Retr etab disc'!M23/'Eff etab disc'!M23*100))</f>
        <v>43.573945205479447</v>
      </c>
      <c r="N23" s="322">
        <f>IF('Eff etab disc'!N23="s","s",IF('Eff etab disc'!N23=0,0,'Retr etab disc'!N23/'Eff etab disc'!N23*100))</f>
        <v>23.53275</v>
      </c>
      <c r="O23" s="322">
        <f>IF('Eff etab disc'!O23="s","s",IF('Eff etab disc'!O23=0,0,'Retr etab disc'!O23/'Eff etab disc'!O23*100))</f>
        <v>25.442636363636367</v>
      </c>
      <c r="P23" s="329">
        <f>IF('Eff etab disc'!P23="s","s",IF('Eff etab disc'!P23=0,0,'Retr etab disc'!P23/'Eff etab disc'!P23*100))</f>
        <v>39.925207547169819</v>
      </c>
      <c r="Q23" s="328">
        <f>IF('Eff etab disc'!Q23="s","s",IF('Eff etab disc'!Q23=0,0,'Retr etab disc'!Q23/'Eff etab disc'!Q23*100))</f>
        <v>0</v>
      </c>
      <c r="R23" s="322">
        <f>IF('Eff etab disc'!R23="s","s",IF('Eff etab disc'!R23=0,0,'Retr etab disc'!R23/'Eff etab disc'!R23*100))</f>
        <v>0</v>
      </c>
      <c r="S23" s="322">
        <f>IF('Eff etab disc'!S23="s","s",IF('Eff etab disc'!S23=0,0,'Retr etab disc'!S23/'Eff etab disc'!S23*100))</f>
        <v>0</v>
      </c>
      <c r="T23" s="329">
        <f>IF('Eff etab disc'!T23="s","s",IF('Eff etab disc'!T23=0,0,'Retr etab disc'!T23/'Eff etab disc'!T23*100))</f>
        <v>0</v>
      </c>
      <c r="U23" s="341">
        <f>IF('Eff etab disc'!U23="s","s",IF('Eff etab disc'!U23=0,0,'Retr etab disc'!U23/'Eff etab disc'!U23*100))</f>
        <v>39.925207547169819</v>
      </c>
      <c r="V23" s="343">
        <f>IF('Eff etab disc'!V23="s","s",IF('Eff etab disc'!V23=0,0,'Retr etab disc'!V23/'Eff etab disc'!V23*100))</f>
        <v>33.440518518518516</v>
      </c>
      <c r="W23" s="344">
        <f>IF('Eff etab disc'!W23="s","s",IF('Eff etab disc'!W23=0,0,'Retr etab disc'!W23/'Eff etab disc'!W23*100))</f>
        <v>36.984096774193553</v>
      </c>
      <c r="X23" s="344">
        <f>IF('Eff etab disc'!X23="s","s",IF('Eff etab disc'!X23=0,0,'Retr etab disc'!X23/'Eff etab disc'!X23*100))</f>
        <v>40.661700000000003</v>
      </c>
      <c r="Y23" s="345">
        <f>IF('Eff etab disc'!Y23="s","s",IF('Eff etab disc'!Y23=0,0,'Retr etab disc'!Y23/'Eff etab disc'!Y23*100))</f>
        <v>37.618676258992807</v>
      </c>
      <c r="Z23" s="343">
        <f>'Eff etab disc'!Z23</f>
        <v>0</v>
      </c>
      <c r="AA23" s="344">
        <f>'Eff etab disc'!AA23</f>
        <v>0</v>
      </c>
      <c r="AB23" s="345">
        <f>IF('Eff etab disc'!Y23="s","s",'Eff etab disc'!AB23)</f>
        <v>0</v>
      </c>
    </row>
    <row r="24" spans="1:28" ht="15" thickBot="1" x14ac:dyDescent="0.4">
      <c r="A24" s="336" t="s">
        <v>50</v>
      </c>
      <c r="B24" s="337" t="s">
        <v>377</v>
      </c>
      <c r="C24" s="328">
        <f>IF('Eff etab disc'!C24="s","s",IF('Eff etab disc'!C24=0,0,'Retr etab disc'!C24/'Eff etab disc'!C24*100))</f>
        <v>0</v>
      </c>
      <c r="D24" s="322">
        <f>IF('Eff etab disc'!D24="s","s",IF('Eff etab disc'!D24=0,0,'Retr etab disc'!D24/'Eff etab disc'!D24*100))</f>
        <v>0</v>
      </c>
      <c r="E24" s="322">
        <f>IF('Eff etab disc'!E24="s","s",IF('Eff etab disc'!E24=0,0,'Retr etab disc'!E24/'Eff etab disc'!E24*100))</f>
        <v>0</v>
      </c>
      <c r="F24" s="322">
        <f>IF('Eff etab disc'!F24="s","s",IF('Eff etab disc'!F24=0,0,'Retr etab disc'!F24/'Eff etab disc'!F24*100))</f>
        <v>0</v>
      </c>
      <c r="G24" s="322">
        <f>IF('Eff etab disc'!G24="s","s",IF('Eff etab disc'!G24=0,0,'Retr etab disc'!G24/'Eff etab disc'!G24*100))</f>
        <v>0</v>
      </c>
      <c r="H24" s="322">
        <f>IF('Eff etab disc'!H24="s","s",IF('Eff etab disc'!H24=0,0,'Retr etab disc'!H24/'Eff etab disc'!H24*100))</f>
        <v>0</v>
      </c>
      <c r="I24" s="322">
        <f>IF('Eff etab disc'!I24="s","s",IF('Eff etab disc'!I24=0,0,'Retr etab disc'!I24/'Eff etab disc'!I24*100))</f>
        <v>0</v>
      </c>
      <c r="J24" s="322">
        <f>IF('Eff etab disc'!J24="s","s",IF('Eff etab disc'!J24=0,0,'Retr etab disc'!J24/'Eff etab disc'!J24*100))</f>
        <v>0</v>
      </c>
      <c r="K24" s="322" t="str">
        <f>IF('Eff etab disc'!K24="s","s",IF('Eff etab disc'!K24=0,0,'Retr etab disc'!K24/'Eff etab disc'!K24*100))</f>
        <v>s</v>
      </c>
      <c r="L24" s="322" t="str">
        <f>IF('Eff etab disc'!L24="s","s",IF('Eff etab disc'!L24=0,0,'Retr etab disc'!L24/'Eff etab disc'!L24*100))</f>
        <v>s</v>
      </c>
      <c r="M24" s="322">
        <f>IF('Eff etab disc'!M24="s","s",IF('Eff etab disc'!M24=0,0,'Retr etab disc'!M24/'Eff etab disc'!M24*100))</f>
        <v>28.680783783783781</v>
      </c>
      <c r="N24" s="322">
        <f>IF('Eff etab disc'!N24="s","s",IF('Eff etab disc'!N24=0,0,'Retr etab disc'!N24/'Eff etab disc'!N24*100))</f>
        <v>0</v>
      </c>
      <c r="O24" s="322">
        <f>IF('Eff etab disc'!O24="s","s",IF('Eff etab disc'!O24=0,0,'Retr etab disc'!O24/'Eff etab disc'!O24*100))</f>
        <v>0</v>
      </c>
      <c r="P24" s="329">
        <f>IF('Eff etab disc'!P24="s","s",IF('Eff etab disc'!P24=0,0,'Retr etab disc'!P24/'Eff etab disc'!P24*100))</f>
        <v>28.730836065573772</v>
      </c>
      <c r="Q24" s="328">
        <f>IF('Eff etab disc'!Q24="s","s",IF('Eff etab disc'!Q24=0,0,'Retr etab disc'!Q24/'Eff etab disc'!Q24*100))</f>
        <v>0</v>
      </c>
      <c r="R24" s="322">
        <f>IF('Eff etab disc'!R24="s","s",IF('Eff etab disc'!R24=0,0,'Retr etab disc'!R24/'Eff etab disc'!R24*100))</f>
        <v>0</v>
      </c>
      <c r="S24" s="322">
        <f>IF('Eff etab disc'!S24="s","s",IF('Eff etab disc'!S24=0,0,'Retr etab disc'!S24/'Eff etab disc'!S24*100))</f>
        <v>0</v>
      </c>
      <c r="T24" s="329">
        <f>IF('Eff etab disc'!T24="s","s",IF('Eff etab disc'!T24=0,0,'Retr etab disc'!T24/'Eff etab disc'!T24*100))</f>
        <v>0</v>
      </c>
      <c r="U24" s="341">
        <f>IF('Eff etab disc'!U24="s","s",IF('Eff etab disc'!U24=0,0,'Retr etab disc'!U24/'Eff etab disc'!U24*100))</f>
        <v>28.730836065573772</v>
      </c>
      <c r="V24" s="343">
        <f>IF('Eff etab disc'!V24="s","s",IF('Eff etab disc'!V24=0,0,'Retr etab disc'!V24/'Eff etab disc'!V24*100))</f>
        <v>0</v>
      </c>
      <c r="W24" s="344">
        <f>IF('Eff etab disc'!W24="s","s",IF('Eff etab disc'!W24=0,0,'Retr etab disc'!W24/'Eff etab disc'!W24*100))</f>
        <v>52.079833333333333</v>
      </c>
      <c r="X24" s="344">
        <f>IF('Eff etab disc'!X24="s","s",IF('Eff etab disc'!X24=0,0,'Retr etab disc'!X24/'Eff etab disc'!X24*100))</f>
        <v>32.438333333333333</v>
      </c>
      <c r="Y24" s="345">
        <f>IF('Eff etab disc'!Y24="s","s",IF('Eff etab disc'!Y24=0,0,'Retr etab disc'!Y24/'Eff etab disc'!Y24*100))</f>
        <v>38.985555555555557</v>
      </c>
      <c r="Z24" s="343">
        <f>'Eff etab disc'!Z24</f>
        <v>24</v>
      </c>
      <c r="AA24" s="344">
        <f>'Eff etab disc'!AA24</f>
        <v>0</v>
      </c>
      <c r="AB24" s="345">
        <f>IF('Eff etab disc'!Y24="s","s",'Eff etab disc'!AB24)</f>
        <v>0</v>
      </c>
    </row>
    <row r="25" spans="1:28" ht="15" thickBot="1" x14ac:dyDescent="0.4">
      <c r="A25" s="336" t="s">
        <v>50</v>
      </c>
      <c r="B25" s="337" t="s">
        <v>51</v>
      </c>
      <c r="C25" s="328">
        <f>IF('Eff etab disc'!C25="s","s",IF('Eff etab disc'!C25=0,0,'Retr etab disc'!C25/'Eff etab disc'!C25*100))</f>
        <v>16.48563636363636</v>
      </c>
      <c r="D25" s="322">
        <f>IF('Eff etab disc'!D25="s","s",IF('Eff etab disc'!D25=0,0,'Retr etab disc'!D25/'Eff etab disc'!D25*100))</f>
        <v>21.660306122448979</v>
      </c>
      <c r="E25" s="322">
        <f>IF('Eff etab disc'!E25="s","s",IF('Eff etab disc'!E25=0,0,'Retr etab disc'!E25/'Eff etab disc'!E25*100))</f>
        <v>27.100790123456793</v>
      </c>
      <c r="F25" s="322">
        <f>IF('Eff etab disc'!F25="s","s",IF('Eff etab disc'!F25=0,0,'Retr etab disc'!F25/'Eff etab disc'!F25*100))</f>
        <v>41.908737373737367</v>
      </c>
      <c r="G25" s="322">
        <f>IF('Eff etab disc'!G25="s","s",IF('Eff etab disc'!G25=0,0,'Retr etab disc'!G25/'Eff etab disc'!G25*100))</f>
        <v>34.267714285714284</v>
      </c>
      <c r="H25" s="322">
        <f>IF('Eff etab disc'!H25="s","s",IF('Eff etab disc'!H25=0,0,'Retr etab disc'!H25/'Eff etab disc'!H25*100))</f>
        <v>29.762064814814821</v>
      </c>
      <c r="I25" s="322">
        <f>IF('Eff etab disc'!I25="s","s",IF('Eff etab disc'!I25=0,0,'Retr etab disc'!I25/'Eff etab disc'!I25*100))</f>
        <v>33.945210526315797</v>
      </c>
      <c r="J25" s="322">
        <f>IF('Eff etab disc'!J25="s","s",IF('Eff etab disc'!J25=0,0,'Retr etab disc'!J25/'Eff etab disc'!J25*100))</f>
        <v>31.793818965517247</v>
      </c>
      <c r="K25" s="322">
        <f>IF('Eff etab disc'!K25="s","s",IF('Eff etab disc'!K25=0,0,'Retr etab disc'!K25/'Eff etab disc'!K25*100))</f>
        <v>49.57846428571429</v>
      </c>
      <c r="L25" s="322">
        <f>IF('Eff etab disc'!L25="s","s",IF('Eff etab disc'!L25=0,0,'Retr etab disc'!L25/'Eff etab disc'!L25*100))</f>
        <v>27.697791946308726</v>
      </c>
      <c r="M25" s="322">
        <f>IF('Eff etab disc'!M25="s","s",IF('Eff etab disc'!M25=0,0,'Retr etab disc'!M25/'Eff etab disc'!M25*100))</f>
        <v>31.653010204081632</v>
      </c>
      <c r="N25" s="322">
        <f>IF('Eff etab disc'!N25="s","s",IF('Eff etab disc'!N25=0,0,'Retr etab disc'!N25/'Eff etab disc'!N25*100))</f>
        <v>48.282574468085102</v>
      </c>
      <c r="O25" s="322">
        <f>IF('Eff etab disc'!O25="s","s",IF('Eff etab disc'!O25=0,0,'Retr etab disc'!O25/'Eff etab disc'!O25*100))</f>
        <v>37.622257142857137</v>
      </c>
      <c r="P25" s="329">
        <f>IF('Eff etab disc'!P25="s","s",IF('Eff etab disc'!P25=0,0,'Retr etab disc'!P25/'Eff etab disc'!P25*100))</f>
        <v>33.195942827442828</v>
      </c>
      <c r="Q25" s="328">
        <f>IF('Eff etab disc'!Q25="s","s",IF('Eff etab disc'!Q25=0,0,'Retr etab disc'!Q25/'Eff etab disc'!Q25*100))</f>
        <v>38.750899999999994</v>
      </c>
      <c r="R25" s="322">
        <f>IF('Eff etab disc'!R25="s","s",IF('Eff etab disc'!R25=0,0,'Retr etab disc'!R25/'Eff etab disc'!R25*100))</f>
        <v>32.223727272727274</v>
      </c>
      <c r="S25" s="322">
        <f>IF('Eff etab disc'!S25="s","s",IF('Eff etab disc'!S25=0,0,'Retr etab disc'!S25/'Eff etab disc'!S25*100))</f>
        <v>27.573900000000002</v>
      </c>
      <c r="T25" s="329">
        <f>IF('Eff etab disc'!T25="s","s",IF('Eff etab disc'!T25=0,0,'Retr etab disc'!T25/'Eff etab disc'!T25*100))</f>
        <v>37.070848684210524</v>
      </c>
      <c r="U25" s="341">
        <f>IF('Eff etab disc'!U25="s","s",IF('Eff etab disc'!U25=0,0,'Retr etab disc'!U25/'Eff etab disc'!U25*100))</f>
        <v>33.724657091561937</v>
      </c>
      <c r="V25" s="343">
        <f>IF('Eff etab disc'!V25="s","s",IF('Eff etab disc'!V25=0,0,'Retr etab disc'!V25/'Eff etab disc'!V25*100))</f>
        <v>44.646658536585363</v>
      </c>
      <c r="W25" s="344">
        <f>IF('Eff etab disc'!W25="s","s",IF('Eff etab disc'!W25=0,0,'Retr etab disc'!W25/'Eff etab disc'!W25*100))</f>
        <v>41.207130769230766</v>
      </c>
      <c r="X25" s="344">
        <f>IF('Eff etab disc'!X25="s","s",IF('Eff etab disc'!X25=0,0,'Retr etab disc'!X25/'Eff etab disc'!X25*100))</f>
        <v>47.703415384615376</v>
      </c>
      <c r="Y25" s="345">
        <f>IF('Eff etab disc'!Y25="s","s",IF('Eff etab disc'!Y25=0,0,'Retr etab disc'!Y25/'Eff etab disc'!Y25*100))</f>
        <v>43.593911016949164</v>
      </c>
      <c r="Z25" s="343">
        <f>'Eff etab disc'!Z25</f>
        <v>0</v>
      </c>
      <c r="AA25" s="344">
        <f>'Eff etab disc'!AA25</f>
        <v>0</v>
      </c>
      <c r="AB25" s="345">
        <f>IF('Eff etab disc'!Y25="s","s",'Eff etab disc'!AB25)</f>
        <v>0</v>
      </c>
    </row>
    <row r="26" spans="1:28" ht="15" thickBot="1" x14ac:dyDescent="0.4">
      <c r="A26" s="336" t="s">
        <v>52</v>
      </c>
      <c r="B26" s="337" t="s">
        <v>53</v>
      </c>
      <c r="C26" s="328" t="str">
        <f>IF('Eff etab disc'!C26="s","s",IF('Eff etab disc'!C26=0,0,'Retr etab disc'!C26/'Eff etab disc'!C26*100))</f>
        <v>s</v>
      </c>
      <c r="D26" s="322">
        <f>IF('Eff etab disc'!D26="s","s",IF('Eff etab disc'!D26=0,0,'Retr etab disc'!D26/'Eff etab disc'!D26*100))</f>
        <v>31.731333333333339</v>
      </c>
      <c r="E26" s="322">
        <f>IF('Eff etab disc'!E26="s","s",IF('Eff etab disc'!E26=0,0,'Retr etab disc'!E26/'Eff etab disc'!E26*100))</f>
        <v>19.882437500000002</v>
      </c>
      <c r="F26" s="322">
        <f>IF('Eff etab disc'!F26="s","s",IF('Eff etab disc'!F26=0,0,'Retr etab disc'!F26/'Eff etab disc'!F26*100))</f>
        <v>46.177555555555557</v>
      </c>
      <c r="G26" s="322">
        <f>IF('Eff etab disc'!G26="s","s",IF('Eff etab disc'!G26=0,0,'Retr etab disc'!G26/'Eff etab disc'!G26*100))</f>
        <v>43.237047619047623</v>
      </c>
      <c r="H26" s="322">
        <f>IF('Eff etab disc'!H26="s","s",IF('Eff etab disc'!H26=0,0,'Retr etab disc'!H26/'Eff etab disc'!H26*100))</f>
        <v>22.98566666666667</v>
      </c>
      <c r="I26" s="322">
        <f>IF('Eff etab disc'!I26="s","s",IF('Eff etab disc'!I26=0,0,'Retr etab disc'!I26/'Eff etab disc'!I26*100))</f>
        <v>0</v>
      </c>
      <c r="J26" s="322">
        <f>IF('Eff etab disc'!J26="s","s",IF('Eff etab disc'!J26=0,0,'Retr etab disc'!J26/'Eff etab disc'!J26*100))</f>
        <v>33.175666666666665</v>
      </c>
      <c r="K26" s="322">
        <f>IF('Eff etab disc'!K26="s","s",IF('Eff etab disc'!K26=0,0,'Retr etab disc'!K26/'Eff etab disc'!K26*100))</f>
        <v>40.678153846153847</v>
      </c>
      <c r="L26" s="322">
        <f>IF('Eff etab disc'!L26="s","s",IF('Eff etab disc'!L26=0,0,'Retr etab disc'!L26/'Eff etab disc'!L26*100))</f>
        <v>44.791363636363627</v>
      </c>
      <c r="M26" s="322">
        <f>IF('Eff etab disc'!M26="s","s",IF('Eff etab disc'!M26=0,0,'Retr etab disc'!M26/'Eff etab disc'!M26*100))</f>
        <v>43.734684210526318</v>
      </c>
      <c r="N26" s="322" t="str">
        <f>IF('Eff etab disc'!N26="s","s",IF('Eff etab disc'!N26=0,0,'Retr etab disc'!N26/'Eff etab disc'!N26*100))</f>
        <v>s</v>
      </c>
      <c r="O26" s="322" t="str">
        <f>IF('Eff etab disc'!O26="s","s",IF('Eff etab disc'!O26=0,0,'Retr etab disc'!O26/'Eff etab disc'!O26*100))</f>
        <v>s</v>
      </c>
      <c r="P26" s="329">
        <f>IF('Eff etab disc'!P26="s","s",IF('Eff etab disc'!P26=0,0,'Retr etab disc'!P26/'Eff etab disc'!P26*100))</f>
        <v>36.974448717948718</v>
      </c>
      <c r="Q26" s="328">
        <f>IF('Eff etab disc'!Q26="s","s",IF('Eff etab disc'!Q26=0,0,'Retr etab disc'!Q26/'Eff etab disc'!Q26*100))</f>
        <v>0</v>
      </c>
      <c r="R26" s="322">
        <f>IF('Eff etab disc'!R26="s","s",IF('Eff etab disc'!R26=0,0,'Retr etab disc'!R26/'Eff etab disc'!R26*100))</f>
        <v>0</v>
      </c>
      <c r="S26" s="322">
        <f>IF('Eff etab disc'!S26="s","s",IF('Eff etab disc'!S26=0,0,'Retr etab disc'!S26/'Eff etab disc'!S26*100))</f>
        <v>0</v>
      </c>
      <c r="T26" s="329">
        <f>IF('Eff etab disc'!T26="s","s",IF('Eff etab disc'!T26=0,0,'Retr etab disc'!T26/'Eff etab disc'!T26*100))</f>
        <v>0</v>
      </c>
      <c r="U26" s="341">
        <f>IF('Eff etab disc'!U26="s","s",IF('Eff etab disc'!U26=0,0,'Retr etab disc'!U26/'Eff etab disc'!U26*100))</f>
        <v>36.974435897435896</v>
      </c>
      <c r="V26" s="343">
        <f>IF('Eff etab disc'!V26="s","s",IF('Eff etab disc'!V26=0,0,'Retr etab disc'!V26/'Eff etab disc'!V26*100))</f>
        <v>84.785666666666657</v>
      </c>
      <c r="W26" s="344">
        <f>IF('Eff etab disc'!W26="s","s",IF('Eff etab disc'!W26=0,0,'Retr etab disc'!W26/'Eff etab disc'!W26*100))</f>
        <v>30.987375</v>
      </c>
      <c r="X26" s="344">
        <f>IF('Eff etab disc'!X26="s","s",IF('Eff etab disc'!X26=0,0,'Retr etab disc'!X26/'Eff etab disc'!X26*100))</f>
        <v>23.402846153846156</v>
      </c>
      <c r="Y26" s="345">
        <f>IF('Eff etab disc'!Y26="s","s",IF('Eff etab disc'!Y26=0,0,'Retr etab disc'!Y26/'Eff etab disc'!Y26*100))</f>
        <v>34.333462686567159</v>
      </c>
      <c r="Z26" s="343">
        <f>'Eff etab disc'!Z26</f>
        <v>8</v>
      </c>
      <c r="AA26" s="344">
        <f>'Eff etab disc'!AA26</f>
        <v>0</v>
      </c>
      <c r="AB26" s="345">
        <f>IF('Eff etab disc'!Y26="s","s",'Eff etab disc'!AB26)</f>
        <v>0</v>
      </c>
    </row>
    <row r="27" spans="1:28" ht="15" thickBot="1" x14ac:dyDescent="0.4">
      <c r="A27" s="336" t="s">
        <v>54</v>
      </c>
      <c r="B27" s="337" t="s">
        <v>55</v>
      </c>
      <c r="C27" s="328">
        <f>IF('Eff etab disc'!C27="s","s",IF('Eff etab disc'!C27=0,0,'Retr etab disc'!C27/'Eff etab disc'!C27*100))</f>
        <v>0</v>
      </c>
      <c r="D27" s="322">
        <f>IF('Eff etab disc'!D27="s","s",IF('Eff etab disc'!D27=0,0,'Retr etab disc'!D27/'Eff etab disc'!D27*100))</f>
        <v>0</v>
      </c>
      <c r="E27" s="322">
        <f>IF('Eff etab disc'!E27="s","s",IF('Eff etab disc'!E27=0,0,'Retr etab disc'!E27/'Eff etab disc'!E27*100))</f>
        <v>0</v>
      </c>
      <c r="F27" s="322">
        <f>IF('Eff etab disc'!F27="s","s",IF('Eff etab disc'!F27=0,0,'Retr etab disc'!F27/'Eff etab disc'!F27*100))</f>
        <v>0</v>
      </c>
      <c r="G27" s="322">
        <f>IF('Eff etab disc'!G27="s","s",IF('Eff etab disc'!G27=0,0,'Retr etab disc'!G27/'Eff etab disc'!G27*100))</f>
        <v>0</v>
      </c>
      <c r="H27" s="322">
        <f>IF('Eff etab disc'!H27="s","s",IF('Eff etab disc'!H27=0,0,'Retr etab disc'!H27/'Eff etab disc'!H27*100))</f>
        <v>0</v>
      </c>
      <c r="I27" s="322">
        <f>IF('Eff etab disc'!I27="s","s",IF('Eff etab disc'!I27=0,0,'Retr etab disc'!I27/'Eff etab disc'!I27*100))</f>
        <v>0</v>
      </c>
      <c r="J27" s="322">
        <f>IF('Eff etab disc'!J27="s","s",IF('Eff etab disc'!J27=0,0,'Retr etab disc'!J27/'Eff etab disc'!J27*100))</f>
        <v>0</v>
      </c>
      <c r="K27" s="322">
        <f>IF('Eff etab disc'!K27="s","s",IF('Eff etab disc'!K27=0,0,'Retr etab disc'!K27/'Eff etab disc'!K27*100))</f>
        <v>0</v>
      </c>
      <c r="L27" s="322" t="str">
        <f>IF('Eff etab disc'!L27="s","s",IF('Eff etab disc'!L27=0,0,'Retr etab disc'!L27/'Eff etab disc'!L27*100))</f>
        <v>s</v>
      </c>
      <c r="M27" s="322" t="str">
        <f>IF('Eff etab disc'!M27="s","s",IF('Eff etab disc'!M27=0,0,'Retr etab disc'!M27/'Eff etab disc'!M27*100))</f>
        <v>s</v>
      </c>
      <c r="N27" s="322">
        <f>IF('Eff etab disc'!N27="s","s",IF('Eff etab disc'!N27=0,0,'Retr etab disc'!N27/'Eff etab disc'!N27*100))</f>
        <v>0</v>
      </c>
      <c r="O27" s="322">
        <f>IF('Eff etab disc'!O27="s","s",IF('Eff etab disc'!O27=0,0,'Retr etab disc'!O27/'Eff etab disc'!O27*100))</f>
        <v>0</v>
      </c>
      <c r="P27" s="329">
        <f>IF('Eff etab disc'!P27="s","s",IF('Eff etab disc'!P27=0,0,'Retr etab disc'!P27/'Eff etab disc'!P27*100))</f>
        <v>30.67123529411765</v>
      </c>
      <c r="Q27" s="328">
        <f>IF('Eff etab disc'!Q27="s","s",IF('Eff etab disc'!Q27=0,0,'Retr etab disc'!Q27/'Eff etab disc'!Q27*100))</f>
        <v>0</v>
      </c>
      <c r="R27" s="322">
        <f>IF('Eff etab disc'!R27="s","s",IF('Eff etab disc'!R27=0,0,'Retr etab disc'!R27/'Eff etab disc'!R27*100))</f>
        <v>0</v>
      </c>
      <c r="S27" s="322">
        <f>IF('Eff etab disc'!S27="s","s",IF('Eff etab disc'!S27=0,0,'Retr etab disc'!S27/'Eff etab disc'!S27*100))</f>
        <v>0</v>
      </c>
      <c r="T27" s="329">
        <f>IF('Eff etab disc'!T27="s","s",IF('Eff etab disc'!T27=0,0,'Retr etab disc'!T27/'Eff etab disc'!T27*100))</f>
        <v>0</v>
      </c>
      <c r="U27" s="341">
        <f>IF('Eff etab disc'!U27="s","s",IF('Eff etab disc'!U27=0,0,'Retr etab disc'!U27/'Eff etab disc'!U27*100))</f>
        <v>30.67123529411765</v>
      </c>
      <c r="V27" s="343" t="str">
        <f>IF('Eff etab disc'!V27="s","s",IF('Eff etab disc'!V27=0,0,'Retr etab disc'!V27/'Eff etab disc'!V27*100))</f>
        <v>s</v>
      </c>
      <c r="W27" s="344" t="str">
        <f>IF('Eff etab disc'!W27="s","s",IF('Eff etab disc'!W27=0,0,'Retr etab disc'!W27/'Eff etab disc'!W27*100))</f>
        <v>s</v>
      </c>
      <c r="X27" s="344">
        <f>IF('Eff etab disc'!X27="s","s",IF('Eff etab disc'!X27=0,0,'Retr etab disc'!X27/'Eff etab disc'!X27*100))</f>
        <v>16.954500000000003</v>
      </c>
      <c r="Y27" s="345">
        <f>IF('Eff etab disc'!Y27="s","s",IF('Eff etab disc'!Y27=0,0,'Retr etab disc'!Y27/'Eff etab disc'!Y27*100))</f>
        <v>12.785250000000001</v>
      </c>
      <c r="Z27" s="343">
        <f>'Eff etab disc'!Z27</f>
        <v>34</v>
      </c>
      <c r="AA27" s="344">
        <f>'Eff etab disc'!AA27</f>
        <v>0</v>
      </c>
      <c r="AB27" s="345">
        <f>IF('Eff etab disc'!Y27="s","s",'Eff etab disc'!AB27)</f>
        <v>2</v>
      </c>
    </row>
    <row r="28" spans="1:28" ht="15" thickBot="1" x14ac:dyDescent="0.4">
      <c r="A28" s="336" t="s">
        <v>54</v>
      </c>
      <c r="B28" s="337" t="s">
        <v>56</v>
      </c>
      <c r="C28" s="328" t="str">
        <f>IF('Eff etab disc'!C28="s","s",IF('Eff etab disc'!C28=0,0,'Retr etab disc'!C28/'Eff etab disc'!C28*100))</f>
        <v>s</v>
      </c>
      <c r="D28" s="322" t="str">
        <f>IF('Eff etab disc'!D28="s","s",IF('Eff etab disc'!D28=0,0,'Retr etab disc'!D28/'Eff etab disc'!D28*100))</f>
        <v>s</v>
      </c>
      <c r="E28" s="322">
        <f>IF('Eff etab disc'!E28="s","s",IF('Eff etab disc'!E28=0,0,'Retr etab disc'!E28/'Eff etab disc'!E28*100))</f>
        <v>32.795586956521745</v>
      </c>
      <c r="F28" s="322">
        <f>IF('Eff etab disc'!F28="s","s",IF('Eff etab disc'!F28=0,0,'Retr etab disc'!F28/'Eff etab disc'!F28*100))</f>
        <v>42.107457142857136</v>
      </c>
      <c r="G28" s="322">
        <f>IF('Eff etab disc'!G28="s","s",IF('Eff etab disc'!G28=0,0,'Retr etab disc'!G28/'Eff etab disc'!G28*100))</f>
        <v>20.875052631578946</v>
      </c>
      <c r="H28" s="322">
        <f>IF('Eff etab disc'!H28="s","s",IF('Eff etab disc'!H28=0,0,'Retr etab disc'!H28/'Eff etab disc'!H28*100))</f>
        <v>21.995024096385542</v>
      </c>
      <c r="I28" s="322">
        <f>IF('Eff etab disc'!I28="s","s",IF('Eff etab disc'!I28=0,0,'Retr etab disc'!I28/'Eff etab disc'!I28*100))</f>
        <v>0</v>
      </c>
      <c r="J28" s="322">
        <f>IF('Eff etab disc'!J28="s","s",IF('Eff etab disc'!J28=0,0,'Retr etab disc'!J28/'Eff etab disc'!J28*100))</f>
        <v>0</v>
      </c>
      <c r="K28" s="322">
        <f>IF('Eff etab disc'!K28="s","s",IF('Eff etab disc'!K28=0,0,'Retr etab disc'!K28/'Eff etab disc'!K28*100))</f>
        <v>30.368400000000001</v>
      </c>
      <c r="L28" s="322">
        <f>IF('Eff etab disc'!L28="s","s",IF('Eff etab disc'!L28=0,0,'Retr etab disc'!L28/'Eff etab disc'!L28*100))</f>
        <v>25.849813953488372</v>
      </c>
      <c r="M28" s="322">
        <f>IF('Eff etab disc'!M28="s","s",IF('Eff etab disc'!M28=0,0,'Retr etab disc'!M28/'Eff etab disc'!M28*100))</f>
        <v>26.289918367346939</v>
      </c>
      <c r="N28" s="322">
        <f>IF('Eff etab disc'!N28="s","s",IF('Eff etab disc'!N28=0,0,'Retr etab disc'!N28/'Eff etab disc'!N28*100))</f>
        <v>56.207714285714296</v>
      </c>
      <c r="O28" s="322">
        <f>IF('Eff etab disc'!O28="s","s",IF('Eff etab disc'!O28=0,0,'Retr etab disc'!O28/'Eff etab disc'!O28*100))</f>
        <v>43.851461538461528</v>
      </c>
      <c r="P28" s="329">
        <f>IF('Eff etab disc'!P28="s","s",IF('Eff etab disc'!P28=0,0,'Retr etab disc'!P28/'Eff etab disc'!P28*100))</f>
        <v>28.935187499999998</v>
      </c>
      <c r="Q28" s="328">
        <f>IF('Eff etab disc'!Q28="s","s",IF('Eff etab disc'!Q28=0,0,'Retr etab disc'!Q28/'Eff etab disc'!Q28*100))</f>
        <v>0</v>
      </c>
      <c r="R28" s="322">
        <f>IF('Eff etab disc'!R28="s","s",IF('Eff etab disc'!R28=0,0,'Retr etab disc'!R28/'Eff etab disc'!R28*100))</f>
        <v>0</v>
      </c>
      <c r="S28" s="322">
        <f>IF('Eff etab disc'!S28="s","s",IF('Eff etab disc'!S28=0,0,'Retr etab disc'!S28/'Eff etab disc'!S28*100))</f>
        <v>0</v>
      </c>
      <c r="T28" s="329">
        <f>IF('Eff etab disc'!T28="s","s",IF('Eff etab disc'!T28=0,0,'Retr etab disc'!T28/'Eff etab disc'!T28*100))</f>
        <v>0</v>
      </c>
      <c r="U28" s="341">
        <f>IF('Eff etab disc'!U28="s","s",IF('Eff etab disc'!U28=0,0,'Retr etab disc'!U28/'Eff etab disc'!U28*100))</f>
        <v>28.935184659090908</v>
      </c>
      <c r="V28" s="343">
        <f>IF('Eff etab disc'!V28="s","s",IF('Eff etab disc'!V28=0,0,'Retr etab disc'!V28/'Eff etab disc'!V28*100))</f>
        <v>41.091045454545458</v>
      </c>
      <c r="W28" s="344">
        <f>IF('Eff etab disc'!W28="s","s",IF('Eff etab disc'!W28=0,0,'Retr etab disc'!W28/'Eff etab disc'!W28*100))</f>
        <v>28.504577777777779</v>
      </c>
      <c r="X28" s="344">
        <f>IF('Eff etab disc'!X28="s","s",IF('Eff etab disc'!X28=0,0,'Retr etab disc'!X28/'Eff etab disc'!X28*100))</f>
        <v>35.37083783783784</v>
      </c>
      <c r="Y28" s="345">
        <f>IF('Eff etab disc'!Y28="s","s",IF('Eff etab disc'!Y28=0,0,'Retr etab disc'!Y28/'Eff etab disc'!Y28*100))</f>
        <v>33.609903846153848</v>
      </c>
      <c r="Z28" s="343">
        <f>'Eff etab disc'!Z28</f>
        <v>4</v>
      </c>
      <c r="AA28" s="344">
        <f>'Eff etab disc'!AA28</f>
        <v>0</v>
      </c>
      <c r="AB28" s="345">
        <f>IF('Eff etab disc'!Y28="s","s",'Eff etab disc'!AB28)</f>
        <v>0</v>
      </c>
    </row>
    <row r="29" spans="1:28" ht="15" thickBot="1" x14ac:dyDescent="0.4">
      <c r="A29" s="336" t="s">
        <v>54</v>
      </c>
      <c r="B29" s="337" t="s">
        <v>57</v>
      </c>
      <c r="C29" s="328">
        <f>IF('Eff etab disc'!C29="s","s",IF('Eff etab disc'!C29=0,0,'Retr etab disc'!C29/'Eff etab disc'!C29*100))</f>
        <v>0</v>
      </c>
      <c r="D29" s="322">
        <f>IF('Eff etab disc'!D29="s","s",IF('Eff etab disc'!D29=0,0,'Retr etab disc'!D29/'Eff etab disc'!D29*100))</f>
        <v>24.456683333333331</v>
      </c>
      <c r="E29" s="322">
        <f>IF('Eff etab disc'!E29="s","s",IF('Eff etab disc'!E29=0,0,'Retr etab disc'!E29/'Eff etab disc'!E29*100))</f>
        <v>16.112086956521736</v>
      </c>
      <c r="F29" s="322">
        <f>IF('Eff etab disc'!F29="s","s",IF('Eff etab disc'!F29=0,0,'Retr etab disc'!F29/'Eff etab disc'!F29*100))</f>
        <v>34.719381944444443</v>
      </c>
      <c r="G29" s="322">
        <f>IF('Eff etab disc'!G29="s","s",IF('Eff etab disc'!G29=0,0,'Retr etab disc'!G29/'Eff etab disc'!G29*100))</f>
        <v>30.651256410256405</v>
      </c>
      <c r="H29" s="322">
        <f>IF('Eff etab disc'!H29="s","s",IF('Eff etab disc'!H29=0,0,'Retr etab disc'!H29/'Eff etab disc'!H29*100))</f>
        <v>34.761654804270464</v>
      </c>
      <c r="I29" s="322">
        <f>IF('Eff etab disc'!I29="s","s",IF('Eff etab disc'!I29=0,0,'Retr etab disc'!I29/'Eff etab disc'!I29*100))</f>
        <v>0</v>
      </c>
      <c r="J29" s="322" t="str">
        <f>IF('Eff etab disc'!J29="s","s",IF('Eff etab disc'!J29=0,0,'Retr etab disc'!J29/'Eff etab disc'!J29*100))</f>
        <v>s</v>
      </c>
      <c r="K29" s="322">
        <f>IF('Eff etab disc'!K29="s","s",IF('Eff etab disc'!K29=0,0,'Retr etab disc'!K29/'Eff etab disc'!K29*100))</f>
        <v>0</v>
      </c>
      <c r="L29" s="322">
        <f>IF('Eff etab disc'!L29="s","s",IF('Eff etab disc'!L29=0,0,'Retr etab disc'!L29/'Eff etab disc'!L29*100))</f>
        <v>27.188302325581397</v>
      </c>
      <c r="M29" s="322" t="str">
        <f>IF('Eff etab disc'!M29="s","s",IF('Eff etab disc'!M29=0,0,'Retr etab disc'!M29/'Eff etab disc'!M29*100))</f>
        <v>s</v>
      </c>
      <c r="N29" s="322">
        <f>IF('Eff etab disc'!N29="s","s",IF('Eff etab disc'!N29=0,0,'Retr etab disc'!N29/'Eff etab disc'!N29*100))</f>
        <v>0</v>
      </c>
      <c r="O29" s="322">
        <f>IF('Eff etab disc'!O29="s","s",IF('Eff etab disc'!O29=0,0,'Retr etab disc'!O29/'Eff etab disc'!O29*100))</f>
        <v>0</v>
      </c>
      <c r="P29" s="329">
        <f>IF('Eff etab disc'!P29="s","s",IF('Eff etab disc'!P29=0,0,'Retr etab disc'!P29/'Eff etab disc'!P29*100))</f>
        <v>31.822066265060243</v>
      </c>
      <c r="Q29" s="328">
        <f>IF('Eff etab disc'!Q29="s","s",IF('Eff etab disc'!Q29=0,0,'Retr etab disc'!Q29/'Eff etab disc'!Q29*100))</f>
        <v>0</v>
      </c>
      <c r="R29" s="322">
        <f>IF('Eff etab disc'!R29="s","s",IF('Eff etab disc'!R29=0,0,'Retr etab disc'!R29/'Eff etab disc'!R29*100))</f>
        <v>0</v>
      </c>
      <c r="S29" s="322">
        <f>IF('Eff etab disc'!S29="s","s",IF('Eff etab disc'!S29=0,0,'Retr etab disc'!S29/'Eff etab disc'!S29*100))</f>
        <v>0</v>
      </c>
      <c r="T29" s="329">
        <f>IF('Eff etab disc'!T29="s","s",IF('Eff etab disc'!T29=0,0,'Retr etab disc'!T29/'Eff etab disc'!T29*100))</f>
        <v>0</v>
      </c>
      <c r="U29" s="341">
        <f>IF('Eff etab disc'!U29="s","s",IF('Eff etab disc'!U29=0,0,'Retr etab disc'!U29/'Eff etab disc'!U29*100))</f>
        <v>31.822066265060243</v>
      </c>
      <c r="V29" s="343">
        <f>IF('Eff etab disc'!V29="s","s",IF('Eff etab disc'!V29=0,0,'Retr etab disc'!V29/'Eff etab disc'!V29*100))</f>
        <v>47.462650000000004</v>
      </c>
      <c r="W29" s="344">
        <f>IF('Eff etab disc'!W29="s","s",IF('Eff etab disc'!W29=0,0,'Retr etab disc'!W29/'Eff etab disc'!W29*100))</f>
        <v>24.595696428571429</v>
      </c>
      <c r="X29" s="344">
        <f>IF('Eff etab disc'!X29="s","s",IF('Eff etab disc'!X29=0,0,'Retr etab disc'!X29/'Eff etab disc'!X29*100))</f>
        <v>57.387583333333346</v>
      </c>
      <c r="Y29" s="345">
        <f>IF('Eff etab disc'!Y29="s","s",IF('Eff etab disc'!Y29=0,0,'Retr etab disc'!Y29/'Eff etab disc'!Y29*100))</f>
        <v>34.264374999999994</v>
      </c>
      <c r="Z29" s="343">
        <f>'Eff etab disc'!Z29</f>
        <v>12</v>
      </c>
      <c r="AA29" s="344">
        <f>'Eff etab disc'!AA29</f>
        <v>0</v>
      </c>
      <c r="AB29" s="345">
        <f>IF('Eff etab disc'!Y29="s","s",'Eff etab disc'!AB29)</f>
        <v>0</v>
      </c>
    </row>
    <row r="30" spans="1:28" ht="15" thickBot="1" x14ac:dyDescent="0.4">
      <c r="A30" s="336" t="s">
        <v>54</v>
      </c>
      <c r="B30" s="337" t="s">
        <v>58</v>
      </c>
      <c r="C30" s="328">
        <f>IF('Eff etab disc'!C30="s","s",IF('Eff etab disc'!C30=0,0,'Retr etab disc'!C30/'Eff etab disc'!C30*100))</f>
        <v>0</v>
      </c>
      <c r="D30" s="322">
        <f>IF('Eff etab disc'!D30="s","s",IF('Eff etab disc'!D30=0,0,'Retr etab disc'!D30/'Eff etab disc'!D30*100))</f>
        <v>25.671552941176472</v>
      </c>
      <c r="E30" s="322">
        <f>IF('Eff etab disc'!E30="s","s",IF('Eff etab disc'!E30=0,0,'Retr etab disc'!E30/'Eff etab disc'!E30*100))</f>
        <v>20.081212962962962</v>
      </c>
      <c r="F30" s="322">
        <f>IF('Eff etab disc'!F30="s","s",IF('Eff etab disc'!F30=0,0,'Retr etab disc'!F30/'Eff etab disc'!F30*100))</f>
        <v>31.606792682926827</v>
      </c>
      <c r="G30" s="322">
        <f>IF('Eff etab disc'!G30="s","s",IF('Eff etab disc'!G30=0,0,'Retr etab disc'!G30/'Eff etab disc'!G30*100))</f>
        <v>32.479344262295079</v>
      </c>
      <c r="H30" s="322">
        <f>IF('Eff etab disc'!H30="s","s",IF('Eff etab disc'!H30=0,0,'Retr etab disc'!H30/'Eff etab disc'!H30*100))</f>
        <v>25.433581818181818</v>
      </c>
      <c r="I30" s="322">
        <f>IF('Eff etab disc'!I30="s","s",IF('Eff etab disc'!I30=0,0,'Retr etab disc'!I30/'Eff etab disc'!I30*100))</f>
        <v>7.7004285714285716</v>
      </c>
      <c r="J30" s="322">
        <f>IF('Eff etab disc'!J30="s","s",IF('Eff etab disc'!J30=0,0,'Retr etab disc'!J30/'Eff etab disc'!J30*100))</f>
        <v>21.101222222222223</v>
      </c>
      <c r="K30" s="322">
        <f>IF('Eff etab disc'!K30="s","s",IF('Eff etab disc'!K30=0,0,'Retr etab disc'!K30/'Eff etab disc'!K30*100))</f>
        <v>17.977194444444443</v>
      </c>
      <c r="L30" s="322">
        <f>IF('Eff etab disc'!L30="s","s",IF('Eff etab disc'!L30=0,0,'Retr etab disc'!L30/'Eff etab disc'!L30*100))</f>
        <v>25.66330487804878</v>
      </c>
      <c r="M30" s="322">
        <f>IF('Eff etab disc'!M30="s","s",IF('Eff etab disc'!M30=0,0,'Retr etab disc'!M30/'Eff etab disc'!M30*100))</f>
        <v>35.324670886075957</v>
      </c>
      <c r="N30" s="322">
        <f>IF('Eff etab disc'!N30="s","s",IF('Eff etab disc'!N30=0,0,'Retr etab disc'!N30/'Eff etab disc'!N30*100))</f>
        <v>29.369</v>
      </c>
      <c r="O30" s="322">
        <f>IF('Eff etab disc'!O30="s","s",IF('Eff etab disc'!O30=0,0,'Retr etab disc'!O30/'Eff etab disc'!O30*100))</f>
        <v>23.65281818181818</v>
      </c>
      <c r="P30" s="329">
        <f>IF('Eff etab disc'!P30="s","s",IF('Eff etab disc'!P30=0,0,'Retr etab disc'!P30/'Eff etab disc'!P30*100))</f>
        <v>26.075438573315722</v>
      </c>
      <c r="Q30" s="328">
        <f>IF('Eff etab disc'!Q30="s","s",IF('Eff etab disc'!Q30=0,0,'Retr etab disc'!Q30/'Eff etab disc'!Q30*100))</f>
        <v>41.325607594936706</v>
      </c>
      <c r="R30" s="322">
        <f>IF('Eff etab disc'!R30="s","s",IF('Eff etab disc'!R30=0,0,'Retr etab disc'!R30/'Eff etab disc'!R30*100))</f>
        <v>0</v>
      </c>
      <c r="S30" s="322">
        <f>IF('Eff etab disc'!S30="s","s",IF('Eff etab disc'!S30=0,0,'Retr etab disc'!S30/'Eff etab disc'!S30*100))</f>
        <v>0</v>
      </c>
      <c r="T30" s="329">
        <f>IF('Eff etab disc'!T30="s","s",IF('Eff etab disc'!T30=0,0,'Retr etab disc'!T30/'Eff etab disc'!T30*100))</f>
        <v>41.325607594936706</v>
      </c>
      <c r="U30" s="341">
        <f>IF('Eff etab disc'!U30="s","s",IF('Eff etab disc'!U30=0,0,'Retr etab disc'!U30/'Eff etab disc'!U30*100))</f>
        <v>28.708803278688521</v>
      </c>
      <c r="V30" s="343">
        <f>IF('Eff etab disc'!V30="s","s",IF('Eff etab disc'!V30=0,0,'Retr etab disc'!V30/'Eff etab disc'!V30*100))</f>
        <v>32.149444444444441</v>
      </c>
      <c r="W30" s="344">
        <f>IF('Eff etab disc'!W30="s","s",IF('Eff etab disc'!W30=0,0,'Retr etab disc'!W30/'Eff etab disc'!W30*100))</f>
        <v>32.316251336898397</v>
      </c>
      <c r="X30" s="344">
        <f>IF('Eff etab disc'!X30="s","s",IF('Eff etab disc'!X30=0,0,'Retr etab disc'!X30/'Eff etab disc'!X30*100))</f>
        <v>27.30059663865546</v>
      </c>
      <c r="Y30" s="345">
        <f>IF('Eff etab disc'!Y30="s","s",IF('Eff etab disc'!Y30=0,0,'Retr etab disc'!Y30/'Eff etab disc'!Y30*100))</f>
        <v>30.594404558404559</v>
      </c>
      <c r="Z30" s="343">
        <f>'Eff etab disc'!Z30</f>
        <v>0</v>
      </c>
      <c r="AA30" s="344">
        <f>'Eff etab disc'!AA30</f>
        <v>0</v>
      </c>
      <c r="AB30" s="345">
        <f>IF('Eff etab disc'!Y30="s","s",'Eff etab disc'!AB30)</f>
        <v>0</v>
      </c>
    </row>
    <row r="31" spans="1:28" ht="15" thickBot="1" x14ac:dyDescent="0.4">
      <c r="A31" s="336" t="s">
        <v>54</v>
      </c>
      <c r="B31" s="337" t="s">
        <v>59</v>
      </c>
      <c r="C31" s="328">
        <f>IF('Eff etab disc'!C31="s","s",IF('Eff etab disc'!C31=0,0,'Retr etab disc'!C31/'Eff etab disc'!C31*100))</f>
        <v>0</v>
      </c>
      <c r="D31" s="322">
        <f>IF('Eff etab disc'!D31="s","s",IF('Eff etab disc'!D31=0,0,'Retr etab disc'!D31/'Eff etab disc'!D31*100))</f>
        <v>20.394352112676057</v>
      </c>
      <c r="E31" s="322">
        <f>IF('Eff etab disc'!E31="s","s",IF('Eff etab disc'!E31=0,0,'Retr etab disc'!E31/'Eff etab disc'!E31*100))</f>
        <v>39.929015384615397</v>
      </c>
      <c r="F31" s="322">
        <f>IF('Eff etab disc'!F31="s","s",IF('Eff etab disc'!F31=0,0,'Retr etab disc'!F31/'Eff etab disc'!F31*100))</f>
        <v>34.385984375</v>
      </c>
      <c r="G31" s="322">
        <f>IF('Eff etab disc'!G31="s","s",IF('Eff etab disc'!G31=0,0,'Retr etab disc'!G31/'Eff etab disc'!G31*100))</f>
        <v>27.133517857142859</v>
      </c>
      <c r="H31" s="322">
        <f>IF('Eff etab disc'!H31="s","s",IF('Eff etab disc'!H31=0,0,'Retr etab disc'!H31/'Eff etab disc'!H31*100))</f>
        <v>42.282642857142861</v>
      </c>
      <c r="I31" s="322" t="str">
        <f>IF('Eff etab disc'!I31="s","s",IF('Eff etab disc'!I31=0,0,'Retr etab disc'!I31/'Eff etab disc'!I31*100))</f>
        <v>s</v>
      </c>
      <c r="J31" s="322">
        <f>IF('Eff etab disc'!J31="s","s",IF('Eff etab disc'!J31=0,0,'Retr etab disc'!J31/'Eff etab disc'!J31*100))</f>
        <v>19.496923076923078</v>
      </c>
      <c r="K31" s="322" t="str">
        <f>IF('Eff etab disc'!K31="s","s",IF('Eff etab disc'!K31=0,0,'Retr etab disc'!K31/'Eff etab disc'!K31*100))</f>
        <v>s</v>
      </c>
      <c r="L31" s="322">
        <f>IF('Eff etab disc'!L31="s","s",IF('Eff etab disc'!L31=0,0,'Retr etab disc'!L31/'Eff etab disc'!L31*100))</f>
        <v>27.309942675159238</v>
      </c>
      <c r="M31" s="322">
        <f>IF('Eff etab disc'!M31="s","s",IF('Eff etab disc'!M31=0,0,'Retr etab disc'!M31/'Eff etab disc'!M31*100))</f>
        <v>30.204013333333325</v>
      </c>
      <c r="N31" s="322">
        <f>IF('Eff etab disc'!N31="s","s",IF('Eff etab disc'!N31=0,0,'Retr etab disc'!N31/'Eff etab disc'!N31*100))</f>
        <v>26.203749999999999</v>
      </c>
      <c r="O31" s="322">
        <f>IF('Eff etab disc'!O31="s","s",IF('Eff etab disc'!O31=0,0,'Retr etab disc'!O31/'Eff etab disc'!O31*100))</f>
        <v>0</v>
      </c>
      <c r="P31" s="329">
        <f>IF('Eff etab disc'!P31="s","s",IF('Eff etab disc'!P31=0,0,'Retr etab disc'!P31/'Eff etab disc'!P31*100))</f>
        <v>29.614449852507374</v>
      </c>
      <c r="Q31" s="328">
        <f>IF('Eff etab disc'!Q31="s","s",IF('Eff etab disc'!Q31=0,0,'Retr etab disc'!Q31/'Eff etab disc'!Q31*100))</f>
        <v>35.633891891891892</v>
      </c>
      <c r="R31" s="322">
        <f>IF('Eff etab disc'!R31="s","s",IF('Eff etab disc'!R31=0,0,'Retr etab disc'!R31/'Eff etab disc'!R31*100))</f>
        <v>0</v>
      </c>
      <c r="S31" s="322">
        <f>IF('Eff etab disc'!S31="s","s",IF('Eff etab disc'!S31=0,0,'Retr etab disc'!S31/'Eff etab disc'!S31*100))</f>
        <v>0</v>
      </c>
      <c r="T31" s="329">
        <f>IF('Eff etab disc'!T31="s","s",IF('Eff etab disc'!T31=0,0,'Retr etab disc'!T31/'Eff etab disc'!T31*100))</f>
        <v>35.633891891891892</v>
      </c>
      <c r="U31" s="341">
        <f>IF('Eff etab disc'!U31="s","s",IF('Eff etab disc'!U31=0,0,'Retr etab disc'!U31/'Eff etab disc'!U31*100))</f>
        <v>30.461295310519642</v>
      </c>
      <c r="V31" s="343">
        <f>IF('Eff etab disc'!V31="s","s",IF('Eff etab disc'!V31=0,0,'Retr etab disc'!V31/'Eff etab disc'!V31*100))</f>
        <v>58.584852941176472</v>
      </c>
      <c r="W31" s="344">
        <f>IF('Eff etab disc'!W31="s","s",IF('Eff etab disc'!W31=0,0,'Retr etab disc'!W31/'Eff etab disc'!W31*100))</f>
        <v>42.188111111111112</v>
      </c>
      <c r="X31" s="344">
        <f>IF('Eff etab disc'!X31="s","s",IF('Eff etab disc'!X31=0,0,'Retr etab disc'!X31/'Eff etab disc'!X31*100))</f>
        <v>31.366142857142858</v>
      </c>
      <c r="Y31" s="345">
        <f>IF('Eff etab disc'!Y31="s","s",IF('Eff etab disc'!Y31=0,0,'Retr etab disc'!Y31/'Eff etab disc'!Y31*100))</f>
        <v>42.883844594594592</v>
      </c>
      <c r="Z31" s="343">
        <f>'Eff etab disc'!Z31</f>
        <v>38</v>
      </c>
      <c r="AA31" s="344">
        <f>'Eff etab disc'!AA31</f>
        <v>0</v>
      </c>
      <c r="AB31" s="345">
        <f>IF('Eff etab disc'!Y31="s","s",'Eff etab disc'!AB31)</f>
        <v>0</v>
      </c>
    </row>
    <row r="32" spans="1:28" ht="15" thickBot="1" x14ac:dyDescent="0.4">
      <c r="A32" s="336" t="s">
        <v>60</v>
      </c>
      <c r="B32" s="337" t="s">
        <v>61</v>
      </c>
      <c r="C32" s="328">
        <f>IF('Eff etab disc'!C32="s","s",IF('Eff etab disc'!C32=0,0,'Retr etab disc'!C32/'Eff etab disc'!C32*100))</f>
        <v>0</v>
      </c>
      <c r="D32" s="322">
        <f>IF('Eff etab disc'!D32="s","s",IF('Eff etab disc'!D32=0,0,'Retr etab disc'!D32/'Eff etab disc'!D32*100))</f>
        <v>0</v>
      </c>
      <c r="E32" s="322">
        <f>IF('Eff etab disc'!E32="s","s",IF('Eff etab disc'!E32=0,0,'Retr etab disc'!E32/'Eff etab disc'!E32*100))</f>
        <v>0</v>
      </c>
      <c r="F32" s="322">
        <f>IF('Eff etab disc'!F32="s","s",IF('Eff etab disc'!F32=0,0,'Retr etab disc'!F32/'Eff etab disc'!F32*100))</f>
        <v>0</v>
      </c>
      <c r="G32" s="322">
        <f>IF('Eff etab disc'!G32="s","s",IF('Eff etab disc'!G32=0,0,'Retr etab disc'!G32/'Eff etab disc'!G32*100))</f>
        <v>0</v>
      </c>
      <c r="H32" s="322" t="str">
        <f>IF('Eff etab disc'!H32="s","s",IF('Eff etab disc'!H32=0,0,'Retr etab disc'!H32/'Eff etab disc'!H32*100))</f>
        <v>s</v>
      </c>
      <c r="I32" s="322">
        <f>IF('Eff etab disc'!I32="s","s",IF('Eff etab disc'!I32=0,0,'Retr etab disc'!I32/'Eff etab disc'!I32*100))</f>
        <v>0</v>
      </c>
      <c r="J32" s="322">
        <f>IF('Eff etab disc'!J32="s","s",IF('Eff etab disc'!J32=0,0,'Retr etab disc'!J32/'Eff etab disc'!J32*100))</f>
        <v>45.965800000000002</v>
      </c>
      <c r="K32" s="322">
        <f>IF('Eff etab disc'!K32="s","s",IF('Eff etab disc'!K32=0,0,'Retr etab disc'!K32/'Eff etab disc'!K32*100))</f>
        <v>0</v>
      </c>
      <c r="L32" s="322" t="str">
        <f>IF('Eff etab disc'!L32="s","s",IF('Eff etab disc'!L32=0,0,'Retr etab disc'!L32/'Eff etab disc'!L32*100))</f>
        <v>s</v>
      </c>
      <c r="M32" s="322">
        <f>IF('Eff etab disc'!M32="s","s",IF('Eff etab disc'!M32=0,0,'Retr etab disc'!M32/'Eff etab disc'!M32*100))</f>
        <v>40.394555555555563</v>
      </c>
      <c r="N32" s="322">
        <f>IF('Eff etab disc'!N32="s","s",IF('Eff etab disc'!N32=0,0,'Retr etab disc'!N32/'Eff etab disc'!N32*100))</f>
        <v>0</v>
      </c>
      <c r="O32" s="322">
        <f>IF('Eff etab disc'!O32="s","s",IF('Eff etab disc'!O32=0,0,'Retr etab disc'!O32/'Eff etab disc'!O32*100))</f>
        <v>0</v>
      </c>
      <c r="P32" s="329">
        <f>IF('Eff etab disc'!P32="s","s",IF('Eff etab disc'!P32=0,0,'Retr etab disc'!P32/'Eff etab disc'!P32*100))</f>
        <v>41.392806451612906</v>
      </c>
      <c r="Q32" s="328">
        <f>IF('Eff etab disc'!Q32="s","s",IF('Eff etab disc'!Q32=0,0,'Retr etab disc'!Q32/'Eff etab disc'!Q32*100))</f>
        <v>0</v>
      </c>
      <c r="R32" s="322">
        <f>IF('Eff etab disc'!R32="s","s",IF('Eff etab disc'!R32=0,0,'Retr etab disc'!R32/'Eff etab disc'!R32*100))</f>
        <v>0</v>
      </c>
      <c r="S32" s="322">
        <f>IF('Eff etab disc'!S32="s","s",IF('Eff etab disc'!S32=0,0,'Retr etab disc'!S32/'Eff etab disc'!S32*100))</f>
        <v>0</v>
      </c>
      <c r="T32" s="329">
        <f>IF('Eff etab disc'!T32="s","s",IF('Eff etab disc'!T32=0,0,'Retr etab disc'!T32/'Eff etab disc'!T32*100))</f>
        <v>0</v>
      </c>
      <c r="U32" s="341">
        <f>IF('Eff etab disc'!U32="s","s",IF('Eff etab disc'!U32=0,0,'Retr etab disc'!U32/'Eff etab disc'!U32*100))</f>
        <v>41.392806451612906</v>
      </c>
      <c r="V32" s="343" t="str">
        <f>IF('Eff etab disc'!V32="s","s",IF('Eff etab disc'!V32=0,0,'Retr etab disc'!V32/'Eff etab disc'!V32*100))</f>
        <v>s</v>
      </c>
      <c r="W32" s="344">
        <f>IF('Eff etab disc'!W32="s","s",IF('Eff etab disc'!W32=0,0,'Retr etab disc'!W32/'Eff etab disc'!W32*100))</f>
        <v>0</v>
      </c>
      <c r="X32" s="344">
        <f>IF('Eff etab disc'!X32="s","s",IF('Eff etab disc'!X32=0,0,'Retr etab disc'!X32/'Eff etab disc'!X32*100))</f>
        <v>0</v>
      </c>
      <c r="Y32" s="345" t="str">
        <f>IF('Eff etab disc'!Y32="s","s",IF('Eff etab disc'!Y32=0,0,'Retr etab disc'!Y32/'Eff etab disc'!Y32*100))</f>
        <v>s</v>
      </c>
      <c r="Z32" s="343">
        <f>'Eff etab disc'!Z32</f>
        <v>2</v>
      </c>
      <c r="AA32" s="344">
        <f>'Eff etab disc'!AA32</f>
        <v>0</v>
      </c>
      <c r="AB32" s="354" t="str">
        <f>IF('Eff etab disc'!Y32="s","s",'Eff etab disc'!AB32)</f>
        <v>s</v>
      </c>
    </row>
    <row r="33" spans="1:28" ht="15" thickBot="1" x14ac:dyDescent="0.4">
      <c r="A33" s="336" t="s">
        <v>60</v>
      </c>
      <c r="B33" s="337" t="s">
        <v>62</v>
      </c>
      <c r="C33" s="328">
        <f>IF('Eff etab disc'!C33="s","s",IF('Eff etab disc'!C33=0,0,'Retr etab disc'!C33/'Eff etab disc'!C33*100))</f>
        <v>0</v>
      </c>
      <c r="D33" s="322">
        <f>IF('Eff etab disc'!D33="s","s",IF('Eff etab disc'!D33=0,0,'Retr etab disc'!D33/'Eff etab disc'!D33*100))</f>
        <v>27.205632183908047</v>
      </c>
      <c r="E33" s="322">
        <f>IF('Eff etab disc'!E33="s","s",IF('Eff etab disc'!E33=0,0,'Retr etab disc'!E33/'Eff etab disc'!E33*100))</f>
        <v>28.070914285714281</v>
      </c>
      <c r="F33" s="322">
        <f>IF('Eff etab disc'!F33="s","s",IF('Eff etab disc'!F33=0,0,'Retr etab disc'!F33/'Eff etab disc'!F33*100))</f>
        <v>37.399988372093027</v>
      </c>
      <c r="G33" s="322">
        <f>IF('Eff etab disc'!G33="s","s",IF('Eff etab disc'!G33=0,0,'Retr etab disc'!G33/'Eff etab disc'!G33*100))</f>
        <v>29.193186440677966</v>
      </c>
      <c r="H33" s="322">
        <f>IF('Eff etab disc'!H33="s","s",IF('Eff etab disc'!H33=0,0,'Retr etab disc'!H33/'Eff etab disc'!H33*100))</f>
        <v>38.394227722772278</v>
      </c>
      <c r="I33" s="322">
        <f>IF('Eff etab disc'!I33="s","s",IF('Eff etab disc'!I33=0,0,'Retr etab disc'!I33/'Eff etab disc'!I33*100))</f>
        <v>32.076699999999995</v>
      </c>
      <c r="J33" s="322">
        <f>IF('Eff etab disc'!J33="s","s",IF('Eff etab disc'!J33=0,0,'Retr etab disc'!J33/'Eff etab disc'!J33*100))</f>
        <v>41.968789473684218</v>
      </c>
      <c r="K33" s="322">
        <f>IF('Eff etab disc'!K33="s","s",IF('Eff etab disc'!K33=0,0,'Retr etab disc'!K33/'Eff etab disc'!K33*100))</f>
        <v>41.163830188679249</v>
      </c>
      <c r="L33" s="322">
        <f>IF('Eff etab disc'!L33="s","s",IF('Eff etab disc'!L33=0,0,'Retr etab disc'!L33/'Eff etab disc'!L33*100))</f>
        <v>30.317106796116512</v>
      </c>
      <c r="M33" s="322">
        <f>IF('Eff etab disc'!M33="s","s",IF('Eff etab disc'!M33=0,0,'Retr etab disc'!M33/'Eff etab disc'!M33*100))</f>
        <v>30.741952941176471</v>
      </c>
      <c r="N33" s="322">
        <f>IF('Eff etab disc'!N33="s","s",IF('Eff etab disc'!N33=0,0,'Retr etab disc'!N33/'Eff etab disc'!N33*100))</f>
        <v>53.597447368421044</v>
      </c>
      <c r="O33" s="322">
        <f>IF('Eff etab disc'!O33="s","s",IF('Eff etab disc'!O33=0,0,'Retr etab disc'!O33/'Eff etab disc'!O33*100))</f>
        <v>40.519818181818188</v>
      </c>
      <c r="P33" s="329">
        <f>IF('Eff etab disc'!P33="s","s",IF('Eff etab disc'!P33=0,0,'Retr etab disc'!P33/'Eff etab disc'!P33*100))</f>
        <v>34.913585042219545</v>
      </c>
      <c r="Q33" s="328">
        <f>IF('Eff etab disc'!Q33="s","s",IF('Eff etab disc'!Q33=0,0,'Retr etab disc'!Q33/'Eff etab disc'!Q33*100))</f>
        <v>35.11088288288289</v>
      </c>
      <c r="R33" s="322">
        <f>IF('Eff etab disc'!R33="s","s",IF('Eff etab disc'!R33=0,0,'Retr etab disc'!R33/'Eff etab disc'!R33*100))</f>
        <v>0</v>
      </c>
      <c r="S33" s="322">
        <f>IF('Eff etab disc'!S33="s","s",IF('Eff etab disc'!S33=0,0,'Retr etab disc'!S33/'Eff etab disc'!S33*100))</f>
        <v>16.105</v>
      </c>
      <c r="T33" s="329">
        <f>IF('Eff etab disc'!T33="s","s",IF('Eff etab disc'!T33=0,0,'Retr etab disc'!T33/'Eff etab disc'!T33*100))</f>
        <v>34.136213675213675</v>
      </c>
      <c r="U33" s="341">
        <f>IF('Eff etab disc'!U33="s","s",IF('Eff etab disc'!U33=0,0,'Retr etab disc'!U33/'Eff etab disc'!U33*100))</f>
        <v>34.817439746300209</v>
      </c>
      <c r="V33" s="343">
        <f>IF('Eff etab disc'!V33="s","s",IF('Eff etab disc'!V33=0,0,'Retr etab disc'!V33/'Eff etab disc'!V33*100))</f>
        <v>49.957729729729735</v>
      </c>
      <c r="W33" s="344">
        <f>IF('Eff etab disc'!W33="s","s",IF('Eff etab disc'!W33=0,0,'Retr etab disc'!W33/'Eff etab disc'!W33*100))</f>
        <v>39.286039473684212</v>
      </c>
      <c r="X33" s="344">
        <f>IF('Eff etab disc'!X33="s","s",IF('Eff etab disc'!X33=0,0,'Retr etab disc'!X33/'Eff etab disc'!X33*100))</f>
        <v>32.011471264367813</v>
      </c>
      <c r="Y33" s="345">
        <f>IF('Eff etab disc'!Y33="s","s",IF('Eff etab disc'!Y33=0,0,'Retr etab disc'!Y33/'Eff etab disc'!Y33*100))</f>
        <v>38.42360144927536</v>
      </c>
      <c r="Z33" s="343">
        <f>'Eff etab disc'!Z33</f>
        <v>0</v>
      </c>
      <c r="AA33" s="344">
        <f>'Eff etab disc'!AA33</f>
        <v>0</v>
      </c>
      <c r="AB33" s="345">
        <f>IF('Eff etab disc'!Y33="s","s",'Eff etab disc'!AB33)</f>
        <v>0</v>
      </c>
    </row>
    <row r="34" spans="1:28" ht="15" thickBot="1" x14ac:dyDescent="0.4">
      <c r="A34" s="336" t="s">
        <v>63</v>
      </c>
      <c r="B34" s="337" t="s">
        <v>64</v>
      </c>
      <c r="C34" s="328">
        <f>IF('Eff etab disc'!C34="s","s",IF('Eff etab disc'!C34=0,0,'Retr etab disc'!C34/'Eff etab disc'!C34*100))</f>
        <v>0</v>
      </c>
      <c r="D34" s="322">
        <f>IF('Eff etab disc'!D34="s","s",IF('Eff etab disc'!D34=0,0,'Retr etab disc'!D34/'Eff etab disc'!D34*100))</f>
        <v>0</v>
      </c>
      <c r="E34" s="322">
        <f>IF('Eff etab disc'!E34="s","s",IF('Eff etab disc'!E34=0,0,'Retr etab disc'!E34/'Eff etab disc'!E34*100))</f>
        <v>25.960507936507938</v>
      </c>
      <c r="F34" s="322">
        <f>IF('Eff etab disc'!F34="s","s",IF('Eff etab disc'!F34=0,0,'Retr etab disc'!F34/'Eff etab disc'!F34*100))</f>
        <v>0</v>
      </c>
      <c r="G34" s="322">
        <f>IF('Eff etab disc'!G34="s","s",IF('Eff etab disc'!G34=0,0,'Retr etab disc'!G34/'Eff etab disc'!G34*100))</f>
        <v>0</v>
      </c>
      <c r="H34" s="322">
        <f>IF('Eff etab disc'!H34="s","s",IF('Eff etab disc'!H34=0,0,'Retr etab disc'!H34/'Eff etab disc'!H34*100))</f>
        <v>17.736428571428569</v>
      </c>
      <c r="I34" s="322">
        <f>IF('Eff etab disc'!I34="s","s",IF('Eff etab disc'!I34=0,0,'Retr etab disc'!I34/'Eff etab disc'!I34*100))</f>
        <v>0</v>
      </c>
      <c r="J34" s="322" t="str">
        <f>IF('Eff etab disc'!J34="s","s",IF('Eff etab disc'!J34=0,0,'Retr etab disc'!J34/'Eff etab disc'!J34*100))</f>
        <v>s</v>
      </c>
      <c r="K34" s="322">
        <f>IF('Eff etab disc'!K34="s","s",IF('Eff etab disc'!K34=0,0,'Retr etab disc'!K34/'Eff etab disc'!K34*100))</f>
        <v>46.430866666666667</v>
      </c>
      <c r="L34" s="322">
        <f>IF('Eff etab disc'!L34="s","s",IF('Eff etab disc'!L34=0,0,'Retr etab disc'!L34/'Eff etab disc'!L34*100))</f>
        <v>28.727931372549019</v>
      </c>
      <c r="M34" s="322">
        <f>IF('Eff etab disc'!M34="s","s",IF('Eff etab disc'!M34=0,0,'Retr etab disc'!M34/'Eff etab disc'!M34*100))</f>
        <v>33.957271356783913</v>
      </c>
      <c r="N34" s="322">
        <f>IF('Eff etab disc'!N34="s","s",IF('Eff etab disc'!N34=0,0,'Retr etab disc'!N34/'Eff etab disc'!N34*100))</f>
        <v>33.27765217391304</v>
      </c>
      <c r="O34" s="322" t="str">
        <f>IF('Eff etab disc'!O34="s","s",IF('Eff etab disc'!O34=0,0,'Retr etab disc'!O34/'Eff etab disc'!O34*100))</f>
        <v>s</v>
      </c>
      <c r="P34" s="329">
        <f>IF('Eff etab disc'!P34="s","s",IF('Eff etab disc'!P34=0,0,'Retr etab disc'!P34/'Eff etab disc'!P34*100))</f>
        <v>31.926680555555553</v>
      </c>
      <c r="Q34" s="328">
        <f>IF('Eff etab disc'!Q34="s","s",IF('Eff etab disc'!Q34=0,0,'Retr etab disc'!Q34/'Eff etab disc'!Q34*100))</f>
        <v>0</v>
      </c>
      <c r="R34" s="322">
        <f>IF('Eff etab disc'!R34="s","s",IF('Eff etab disc'!R34=0,0,'Retr etab disc'!R34/'Eff etab disc'!R34*100))</f>
        <v>0</v>
      </c>
      <c r="S34" s="322">
        <f>IF('Eff etab disc'!S34="s","s",IF('Eff etab disc'!S34=0,0,'Retr etab disc'!S34/'Eff etab disc'!S34*100))</f>
        <v>0</v>
      </c>
      <c r="T34" s="329">
        <f>IF('Eff etab disc'!T34="s","s",IF('Eff etab disc'!T34=0,0,'Retr etab disc'!T34/'Eff etab disc'!T34*100))</f>
        <v>0</v>
      </c>
      <c r="U34" s="341">
        <f>IF('Eff etab disc'!U34="s","s",IF('Eff etab disc'!U34=0,0,'Retr etab disc'!U34/'Eff etab disc'!U34*100))</f>
        <v>31.926680555555553</v>
      </c>
      <c r="V34" s="343">
        <f>IF('Eff etab disc'!V34="s","s",IF('Eff etab disc'!V34=0,0,'Retr etab disc'!V34/'Eff etab disc'!V34*100))</f>
        <v>35.566333333333333</v>
      </c>
      <c r="W34" s="344">
        <f>IF('Eff etab disc'!W34="s","s",IF('Eff etab disc'!W34=0,0,'Retr etab disc'!W34/'Eff etab disc'!W34*100))</f>
        <v>35.355444444444444</v>
      </c>
      <c r="X34" s="344">
        <f>IF('Eff etab disc'!X34="s","s",IF('Eff etab disc'!X34=0,0,'Retr etab disc'!X34/'Eff etab disc'!X34*100))</f>
        <v>24.485714285714288</v>
      </c>
      <c r="Y34" s="345">
        <f>IF('Eff etab disc'!Y34="s","s",IF('Eff etab disc'!Y34=0,0,'Retr etab disc'!Y34/'Eff etab disc'!Y34*100))</f>
        <v>29.526871794871795</v>
      </c>
      <c r="Z34" s="343">
        <f>'Eff etab disc'!Z34</f>
        <v>8</v>
      </c>
      <c r="AA34" s="344">
        <f>'Eff etab disc'!AA34</f>
        <v>0</v>
      </c>
      <c r="AB34" s="345">
        <f>IF('Eff etab disc'!Y34="s","s",'Eff etab disc'!AB34)</f>
        <v>0</v>
      </c>
    </row>
    <row r="35" spans="1:28" ht="15" thickBot="1" x14ac:dyDescent="0.4">
      <c r="A35" s="336" t="s">
        <v>63</v>
      </c>
      <c r="B35" s="337" t="s">
        <v>65</v>
      </c>
      <c r="C35" s="328">
        <f>IF('Eff etab disc'!C35="s","s",IF('Eff etab disc'!C35=0,0,'Retr etab disc'!C35/'Eff etab disc'!C35*100))</f>
        <v>0</v>
      </c>
      <c r="D35" s="322">
        <f>IF('Eff etab disc'!D35="s","s",IF('Eff etab disc'!D35=0,0,'Retr etab disc'!D35/'Eff etab disc'!D35*100))</f>
        <v>28.071000000000002</v>
      </c>
      <c r="E35" s="322">
        <f>IF('Eff etab disc'!E35="s","s",IF('Eff etab disc'!E35=0,0,'Retr etab disc'!E35/'Eff etab disc'!E35*100))</f>
        <v>15.981888888888887</v>
      </c>
      <c r="F35" s="322">
        <f>IF('Eff etab disc'!F35="s","s",IF('Eff etab disc'!F35=0,0,'Retr etab disc'!F35/'Eff etab disc'!F35*100))</f>
        <v>0</v>
      </c>
      <c r="G35" s="322">
        <f>IF('Eff etab disc'!G35="s","s",IF('Eff etab disc'!G35=0,0,'Retr etab disc'!G35/'Eff etab disc'!G35*100))</f>
        <v>0</v>
      </c>
      <c r="H35" s="322">
        <f>IF('Eff etab disc'!H35="s","s",IF('Eff etab disc'!H35=0,0,'Retr etab disc'!H35/'Eff etab disc'!H35*100))</f>
        <v>0.1927142857142857</v>
      </c>
      <c r="I35" s="322">
        <f>IF('Eff etab disc'!I35="s","s",IF('Eff etab disc'!I35=0,0,'Retr etab disc'!I35/'Eff etab disc'!I35*100))</f>
        <v>0</v>
      </c>
      <c r="J35" s="322">
        <f>IF('Eff etab disc'!J35="s","s",IF('Eff etab disc'!J35=0,0,'Retr etab disc'!J35/'Eff etab disc'!J35*100))</f>
        <v>0</v>
      </c>
      <c r="K35" s="322">
        <f>IF('Eff etab disc'!K35="s","s",IF('Eff etab disc'!K35=0,0,'Retr etab disc'!K35/'Eff etab disc'!K35*100))</f>
        <v>0</v>
      </c>
      <c r="L35" s="322">
        <f>IF('Eff etab disc'!L35="s","s",IF('Eff etab disc'!L35=0,0,'Retr etab disc'!L35/'Eff etab disc'!L35*100))</f>
        <v>0</v>
      </c>
      <c r="M35" s="322">
        <f>IF('Eff etab disc'!M35="s","s",IF('Eff etab disc'!M35=0,0,'Retr etab disc'!M35/'Eff etab disc'!M35*100))</f>
        <v>0</v>
      </c>
      <c r="N35" s="322">
        <f>IF('Eff etab disc'!N35="s","s",IF('Eff etab disc'!N35=0,0,'Retr etab disc'!N35/'Eff etab disc'!N35*100))</f>
        <v>0</v>
      </c>
      <c r="O35" s="322">
        <f>IF('Eff etab disc'!O35="s","s",IF('Eff etab disc'!O35=0,0,'Retr etab disc'!O35/'Eff etab disc'!O35*100))</f>
        <v>0</v>
      </c>
      <c r="P35" s="329">
        <f>IF('Eff etab disc'!P35="s","s",IF('Eff etab disc'!P35=0,0,'Retr etab disc'!P35/'Eff etab disc'!P35*100))</f>
        <v>20.834071428571431</v>
      </c>
      <c r="Q35" s="328">
        <f>IF('Eff etab disc'!Q35="s","s",IF('Eff etab disc'!Q35=0,0,'Retr etab disc'!Q35/'Eff etab disc'!Q35*100))</f>
        <v>0</v>
      </c>
      <c r="R35" s="322">
        <f>IF('Eff etab disc'!R35="s","s",IF('Eff etab disc'!R35=0,0,'Retr etab disc'!R35/'Eff etab disc'!R35*100))</f>
        <v>0</v>
      </c>
      <c r="S35" s="322">
        <f>IF('Eff etab disc'!S35="s","s",IF('Eff etab disc'!S35=0,0,'Retr etab disc'!S35/'Eff etab disc'!S35*100))</f>
        <v>0</v>
      </c>
      <c r="T35" s="329">
        <f>IF('Eff etab disc'!T35="s","s",IF('Eff etab disc'!T35=0,0,'Retr etab disc'!T35/'Eff etab disc'!T35*100))</f>
        <v>0</v>
      </c>
      <c r="U35" s="341">
        <f>IF('Eff etab disc'!U35="s","s",IF('Eff etab disc'!U35=0,0,'Retr etab disc'!U35/'Eff etab disc'!U35*100))</f>
        <v>20.834071428571431</v>
      </c>
      <c r="V35" s="343">
        <f>IF('Eff etab disc'!V35="s","s",IF('Eff etab disc'!V35=0,0,'Retr etab disc'!V35/'Eff etab disc'!V35*100))</f>
        <v>0</v>
      </c>
      <c r="W35" s="344">
        <f>IF('Eff etab disc'!W35="s","s",IF('Eff etab disc'!W35=0,0,'Retr etab disc'!W35/'Eff etab disc'!W35*100))</f>
        <v>37.920545454545454</v>
      </c>
      <c r="X35" s="344">
        <f>IF('Eff etab disc'!X35="s","s",IF('Eff etab disc'!X35=0,0,'Retr etab disc'!X35/'Eff etab disc'!X35*100))</f>
        <v>0</v>
      </c>
      <c r="Y35" s="345">
        <f>IF('Eff etab disc'!Y35="s","s",IF('Eff etab disc'!Y35=0,0,'Retr etab disc'!Y35/'Eff etab disc'!Y35*100))</f>
        <v>37.920545454545454</v>
      </c>
      <c r="Z35" s="343">
        <f>'Eff etab disc'!Z35</f>
        <v>0</v>
      </c>
      <c r="AA35" s="344">
        <f>'Eff etab disc'!AA35</f>
        <v>0</v>
      </c>
      <c r="AB35" s="345">
        <f>IF('Eff etab disc'!Y35="s","s",'Eff etab disc'!AB35)</f>
        <v>0</v>
      </c>
    </row>
    <row r="36" spans="1:28" ht="15" thickBot="1" x14ac:dyDescent="0.4">
      <c r="A36" s="336" t="s">
        <v>63</v>
      </c>
      <c r="B36" s="337" t="s">
        <v>66</v>
      </c>
      <c r="C36" s="328">
        <f>IF('Eff etab disc'!C36="s","s",IF('Eff etab disc'!C36=0,0,'Retr etab disc'!C36/'Eff etab disc'!C36*100))</f>
        <v>23.9139756097561</v>
      </c>
      <c r="D36" s="322">
        <f>IF('Eff etab disc'!D36="s","s",IF('Eff etab disc'!D36=0,0,'Retr etab disc'!D36/'Eff etab disc'!D36*100))</f>
        <v>19.481376470588234</v>
      </c>
      <c r="E36" s="322">
        <f>IF('Eff etab disc'!E36="s","s",IF('Eff etab disc'!E36=0,0,'Retr etab disc'!E36/'Eff etab disc'!E36*100))</f>
        <v>29.302679012345678</v>
      </c>
      <c r="F36" s="322">
        <f>IF('Eff etab disc'!F36="s","s",IF('Eff etab disc'!F36=0,0,'Retr etab disc'!F36/'Eff etab disc'!F36*100))</f>
        <v>32.413172972972973</v>
      </c>
      <c r="G36" s="322">
        <f>IF('Eff etab disc'!G36="s","s",IF('Eff etab disc'!G36=0,0,'Retr etab disc'!G36/'Eff etab disc'!G36*100))</f>
        <v>31.734620689655173</v>
      </c>
      <c r="H36" s="322">
        <f>IF('Eff etab disc'!H36="s","s",IF('Eff etab disc'!H36=0,0,'Retr etab disc'!H36/'Eff etab disc'!H36*100))</f>
        <v>30.333818713450288</v>
      </c>
      <c r="I36" s="322">
        <f>IF('Eff etab disc'!I36="s","s",IF('Eff etab disc'!I36=0,0,'Retr etab disc'!I36/'Eff etab disc'!I36*100))</f>
        <v>27.418690476190484</v>
      </c>
      <c r="J36" s="322">
        <f>IF('Eff etab disc'!J36="s","s",IF('Eff etab disc'!J36=0,0,'Retr etab disc'!J36/'Eff etab disc'!J36*100))</f>
        <v>56.79275294117646</v>
      </c>
      <c r="K36" s="322">
        <f>IF('Eff etab disc'!K36="s","s",IF('Eff etab disc'!K36=0,0,'Retr etab disc'!K36/'Eff etab disc'!K36*100))</f>
        <v>41.00843661971831</v>
      </c>
      <c r="L36" s="322">
        <f>IF('Eff etab disc'!L36="s","s",IF('Eff etab disc'!L36=0,0,'Retr etab disc'!L36/'Eff etab disc'!L36*100))</f>
        <v>35.489179039301305</v>
      </c>
      <c r="M36" s="322">
        <f>IF('Eff etab disc'!M36="s","s",IF('Eff etab disc'!M36=0,0,'Retr etab disc'!M36/'Eff etab disc'!M36*100))</f>
        <v>32.595702127659571</v>
      </c>
      <c r="N36" s="322">
        <f>IF('Eff etab disc'!N36="s","s",IF('Eff etab disc'!N36=0,0,'Retr etab disc'!N36/'Eff etab disc'!N36*100))</f>
        <v>37.992237113402069</v>
      </c>
      <c r="O36" s="322">
        <f>IF('Eff etab disc'!O36="s","s",IF('Eff etab disc'!O36=0,0,'Retr etab disc'!O36/'Eff etab disc'!O36*100))</f>
        <v>36.111777777777782</v>
      </c>
      <c r="P36" s="329">
        <f>IF('Eff etab disc'!P36="s","s",IF('Eff etab disc'!P36=0,0,'Retr etab disc'!P36/'Eff etab disc'!P36*100))</f>
        <v>33.749602629656685</v>
      </c>
      <c r="Q36" s="328">
        <f>IF('Eff etab disc'!Q36="s","s",IF('Eff etab disc'!Q36=0,0,'Retr etab disc'!Q36/'Eff etab disc'!Q36*100))</f>
        <v>41.41384</v>
      </c>
      <c r="R36" s="322">
        <f>IF('Eff etab disc'!R36="s","s",IF('Eff etab disc'!R36=0,0,'Retr etab disc'!R36/'Eff etab disc'!R36*100))</f>
        <v>0</v>
      </c>
      <c r="S36" s="322">
        <f>IF('Eff etab disc'!S36="s","s",IF('Eff etab disc'!S36=0,0,'Retr etab disc'!S36/'Eff etab disc'!S36*100))</f>
        <v>30.33192857142857</v>
      </c>
      <c r="T36" s="329">
        <f>IF('Eff etab disc'!T36="s","s",IF('Eff etab disc'!T36=0,0,'Retr etab disc'!T36/'Eff etab disc'!T36*100))</f>
        <v>40.467829268292689</v>
      </c>
      <c r="U36" s="341">
        <f>IF('Eff etab disc'!U36="s","s",IF('Eff etab disc'!U36=0,0,'Retr etab disc'!U36/'Eff etab disc'!U36*100))</f>
        <v>34.468317677756033</v>
      </c>
      <c r="V36" s="343">
        <f>IF('Eff etab disc'!V36="s","s",IF('Eff etab disc'!V36=0,0,'Retr etab disc'!V36/'Eff etab disc'!V36*100))</f>
        <v>38.032846153846158</v>
      </c>
      <c r="W36" s="344">
        <f>IF('Eff etab disc'!W36="s","s",IF('Eff etab disc'!W36=0,0,'Retr etab disc'!W36/'Eff etab disc'!W36*100))</f>
        <v>34.163305699481867</v>
      </c>
      <c r="X36" s="344">
        <f>IF('Eff etab disc'!X36="s","s",IF('Eff etab disc'!X36=0,0,'Retr etab disc'!X36/'Eff etab disc'!X36*100))</f>
        <v>30.426674796747967</v>
      </c>
      <c r="Y36" s="345">
        <f>IF('Eff etab disc'!Y36="s","s",IF('Eff etab disc'!Y36=0,0,'Retr etab disc'!Y36/'Eff etab disc'!Y36*100))</f>
        <v>33.461165760869562</v>
      </c>
      <c r="Z36" s="343">
        <f>'Eff etab disc'!Z36</f>
        <v>0</v>
      </c>
      <c r="AA36" s="344">
        <f>'Eff etab disc'!AA36</f>
        <v>0</v>
      </c>
      <c r="AB36" s="345">
        <f>IF('Eff etab disc'!Y36="s","s",'Eff etab disc'!AB36)</f>
        <v>0</v>
      </c>
    </row>
    <row r="37" spans="1:28" ht="15" thickBot="1" x14ac:dyDescent="0.4">
      <c r="A37" s="336" t="s">
        <v>63</v>
      </c>
      <c r="B37" s="337" t="s">
        <v>67</v>
      </c>
      <c r="C37" s="328">
        <f>IF('Eff etab disc'!C37="s","s",IF('Eff etab disc'!C37=0,0,'Retr etab disc'!C37/'Eff etab disc'!C37*100))</f>
        <v>0</v>
      </c>
      <c r="D37" s="322">
        <f>IF('Eff etab disc'!D37="s","s",IF('Eff etab disc'!D37=0,0,'Retr etab disc'!D37/'Eff etab disc'!D37*100))</f>
        <v>16.50106666666667</v>
      </c>
      <c r="E37" s="322">
        <f>IF('Eff etab disc'!E37="s","s",IF('Eff etab disc'!E37=0,0,'Retr etab disc'!E37/'Eff etab disc'!E37*100))</f>
        <v>25.263068965517238</v>
      </c>
      <c r="F37" s="322">
        <f>IF('Eff etab disc'!F37="s","s",IF('Eff etab disc'!F37=0,0,'Retr etab disc'!F37/'Eff etab disc'!F37*100))</f>
        <v>25.861633333333334</v>
      </c>
      <c r="G37" s="322">
        <f>IF('Eff etab disc'!G37="s","s",IF('Eff etab disc'!G37=0,0,'Retr etab disc'!G37/'Eff etab disc'!G37*100))</f>
        <v>22.633714285714284</v>
      </c>
      <c r="H37" s="322">
        <f>IF('Eff etab disc'!H37="s","s",IF('Eff etab disc'!H37=0,0,'Retr etab disc'!H37/'Eff etab disc'!H37*100))</f>
        <v>38.106000000000009</v>
      </c>
      <c r="I37" s="322">
        <f>IF('Eff etab disc'!I37="s","s",IF('Eff etab disc'!I37=0,0,'Retr etab disc'!I37/'Eff etab disc'!I37*100))</f>
        <v>0</v>
      </c>
      <c r="J37" s="322">
        <f>IF('Eff etab disc'!J37="s","s",IF('Eff etab disc'!J37=0,0,'Retr etab disc'!J37/'Eff etab disc'!J37*100))</f>
        <v>26.708000000000006</v>
      </c>
      <c r="K37" s="322">
        <f>IF('Eff etab disc'!K37="s","s",IF('Eff etab disc'!K37=0,0,'Retr etab disc'!K37/'Eff etab disc'!K37*100))</f>
        <v>52.951000000000001</v>
      </c>
      <c r="L37" s="322">
        <f>IF('Eff etab disc'!L37="s","s",IF('Eff etab disc'!L37=0,0,'Retr etab disc'!L37/'Eff etab disc'!L37*100))</f>
        <v>33.33325</v>
      </c>
      <c r="M37" s="322">
        <f>IF('Eff etab disc'!M37="s","s",IF('Eff etab disc'!M37=0,0,'Retr etab disc'!M37/'Eff etab disc'!M37*100))</f>
        <v>34.358839080459767</v>
      </c>
      <c r="N37" s="322">
        <f>IF('Eff etab disc'!N37="s","s",IF('Eff etab disc'!N37=0,0,'Retr etab disc'!N37/'Eff etab disc'!N37*100))</f>
        <v>38.393769230769223</v>
      </c>
      <c r="O37" s="322">
        <f>IF('Eff etab disc'!O37="s","s",IF('Eff etab disc'!O37=0,0,'Retr etab disc'!O37/'Eff etab disc'!O37*100))</f>
        <v>31.955933333333338</v>
      </c>
      <c r="P37" s="329">
        <f>IF('Eff etab disc'!P37="s","s",IF('Eff etab disc'!P37=0,0,'Retr etab disc'!P37/'Eff etab disc'!P37*100))</f>
        <v>32.036782278481013</v>
      </c>
      <c r="Q37" s="328">
        <f>IF('Eff etab disc'!Q37="s","s",IF('Eff etab disc'!Q37=0,0,'Retr etab disc'!Q37/'Eff etab disc'!Q37*100))</f>
        <v>0</v>
      </c>
      <c r="R37" s="322">
        <f>IF('Eff etab disc'!R37="s","s",IF('Eff etab disc'!R37=0,0,'Retr etab disc'!R37/'Eff etab disc'!R37*100))</f>
        <v>0</v>
      </c>
      <c r="S37" s="322">
        <f>IF('Eff etab disc'!S37="s","s",IF('Eff etab disc'!S37=0,0,'Retr etab disc'!S37/'Eff etab disc'!S37*100))</f>
        <v>0</v>
      </c>
      <c r="T37" s="329">
        <f>IF('Eff etab disc'!T37="s","s",IF('Eff etab disc'!T37=0,0,'Retr etab disc'!T37/'Eff etab disc'!T37*100))</f>
        <v>0</v>
      </c>
      <c r="U37" s="341">
        <f>IF('Eff etab disc'!U37="s","s",IF('Eff etab disc'!U37=0,0,'Retr etab disc'!U37/'Eff etab disc'!U37*100))</f>
        <v>32.036782278481013</v>
      </c>
      <c r="V37" s="343">
        <f>IF('Eff etab disc'!V37="s","s",IF('Eff etab disc'!V37=0,0,'Retr etab disc'!V37/'Eff etab disc'!V37*100))</f>
        <v>40.494565217391312</v>
      </c>
      <c r="W37" s="344">
        <f>IF('Eff etab disc'!W37="s","s",IF('Eff etab disc'!W37=0,0,'Retr etab disc'!W37/'Eff etab disc'!W37*100))</f>
        <v>29.847137931034478</v>
      </c>
      <c r="X37" s="344">
        <f>IF('Eff etab disc'!X37="s","s",IF('Eff etab disc'!X37=0,0,'Retr etab disc'!X37/'Eff etab disc'!X37*100))</f>
        <v>46.174124999999997</v>
      </c>
      <c r="Y37" s="345">
        <f>IF('Eff etab disc'!Y37="s","s",IF('Eff etab disc'!Y37=0,0,'Retr etab disc'!Y37/'Eff etab disc'!Y37*100))</f>
        <v>38.742434482758618</v>
      </c>
      <c r="Z37" s="343">
        <f>'Eff etab disc'!Z37</f>
        <v>0</v>
      </c>
      <c r="AA37" s="344">
        <f>'Eff etab disc'!AA37</f>
        <v>0</v>
      </c>
      <c r="AB37" s="345">
        <f>IF('Eff etab disc'!Y37="s","s",'Eff etab disc'!AB37)</f>
        <v>0</v>
      </c>
    </row>
    <row r="38" spans="1:28" ht="15" thickBot="1" x14ac:dyDescent="0.4">
      <c r="A38" s="336" t="s">
        <v>68</v>
      </c>
      <c r="B38" s="337" t="s">
        <v>69</v>
      </c>
      <c r="C38" s="328">
        <f>IF('Eff etab disc'!C38="s","s",IF('Eff etab disc'!C38=0,0,'Retr etab disc'!C38/'Eff etab disc'!C38*100))</f>
        <v>0</v>
      </c>
      <c r="D38" s="322">
        <f>IF('Eff etab disc'!D38="s","s",IF('Eff etab disc'!D38=0,0,'Retr etab disc'!D38/'Eff etab disc'!D38*100))</f>
        <v>40.788160000000005</v>
      </c>
      <c r="E38" s="322">
        <f>IF('Eff etab disc'!E38="s","s",IF('Eff etab disc'!E38=0,0,'Retr etab disc'!E38/'Eff etab disc'!E38*100))</f>
        <v>25.992884615384614</v>
      </c>
      <c r="F38" s="322">
        <f>IF('Eff etab disc'!F38="s","s",IF('Eff etab disc'!F38=0,0,'Retr etab disc'!F38/'Eff etab disc'!F38*100))</f>
        <v>26.134080000000004</v>
      </c>
      <c r="G38" s="322">
        <f>IF('Eff etab disc'!G38="s","s",IF('Eff etab disc'!G38=0,0,'Retr etab disc'!G38/'Eff etab disc'!G38*100))</f>
        <v>37.585285714285718</v>
      </c>
      <c r="H38" s="322">
        <f>IF('Eff etab disc'!H38="s","s",IF('Eff etab disc'!H38=0,0,'Retr etab disc'!H38/'Eff etab disc'!H38*100))</f>
        <v>42.73413333333334</v>
      </c>
      <c r="I38" s="322">
        <f>IF('Eff etab disc'!I38="s","s",IF('Eff etab disc'!I38=0,0,'Retr etab disc'!I38/'Eff etab disc'!I38*100))</f>
        <v>0</v>
      </c>
      <c r="J38" s="322">
        <f>IF('Eff etab disc'!J38="s","s",IF('Eff etab disc'!J38=0,0,'Retr etab disc'!J38/'Eff etab disc'!J38*100))</f>
        <v>28.474642857142857</v>
      </c>
      <c r="K38" s="322">
        <f>IF('Eff etab disc'!K38="s","s",IF('Eff etab disc'!K38=0,0,'Retr etab disc'!K38/'Eff etab disc'!K38*100))</f>
        <v>40.981913043478265</v>
      </c>
      <c r="L38" s="322">
        <f>IF('Eff etab disc'!L38="s","s",IF('Eff etab disc'!L38=0,0,'Retr etab disc'!L38/'Eff etab disc'!L38*100))</f>
        <v>29.778063829787232</v>
      </c>
      <c r="M38" s="322">
        <f>IF('Eff etab disc'!M38="s","s",IF('Eff etab disc'!M38=0,0,'Retr etab disc'!M38/'Eff etab disc'!M38*100))</f>
        <v>34.373750000000001</v>
      </c>
      <c r="N38" s="322">
        <f>IF('Eff etab disc'!N38="s","s",IF('Eff etab disc'!N38=0,0,'Retr etab disc'!N38/'Eff etab disc'!N38*100))</f>
        <v>39.943375000000003</v>
      </c>
      <c r="O38" s="322">
        <f>IF('Eff etab disc'!O38="s","s",IF('Eff etab disc'!O38=0,0,'Retr etab disc'!O38/'Eff etab disc'!O38*100))</f>
        <v>37.861357142857138</v>
      </c>
      <c r="P38" s="329">
        <f>IF('Eff etab disc'!P38="s","s",IF('Eff etab disc'!P38=0,0,'Retr etab disc'!P38/'Eff etab disc'!P38*100))</f>
        <v>34.723436426116841</v>
      </c>
      <c r="Q38" s="328">
        <f>IF('Eff etab disc'!Q38="s","s",IF('Eff etab disc'!Q38=0,0,'Retr etab disc'!Q38/'Eff etab disc'!Q38*100))</f>
        <v>42.466074074074072</v>
      </c>
      <c r="R38" s="322">
        <f>IF('Eff etab disc'!R38="s","s",IF('Eff etab disc'!R38=0,0,'Retr etab disc'!R38/'Eff etab disc'!R38*100))</f>
        <v>0</v>
      </c>
      <c r="S38" s="322">
        <f>IF('Eff etab disc'!S38="s","s",IF('Eff etab disc'!S38=0,0,'Retr etab disc'!S38/'Eff etab disc'!S38*100))</f>
        <v>0</v>
      </c>
      <c r="T38" s="329">
        <f>IF('Eff etab disc'!T38="s","s",IF('Eff etab disc'!T38=0,0,'Retr etab disc'!T38/'Eff etab disc'!T38*100))</f>
        <v>42.466074074074072</v>
      </c>
      <c r="U38" s="341">
        <f>IF('Eff etab disc'!U38="s","s",IF('Eff etab disc'!U38=0,0,'Retr etab disc'!U38/'Eff etab disc'!U38*100))</f>
        <v>35.935324637681155</v>
      </c>
      <c r="V38" s="343" t="str">
        <f>IF('Eff etab disc'!V38="s","s",IF('Eff etab disc'!V38=0,0,'Retr etab disc'!V38/'Eff etab disc'!V38*100))</f>
        <v>s</v>
      </c>
      <c r="W38" s="344">
        <f>IF('Eff etab disc'!W38="s","s",IF('Eff etab disc'!W38=0,0,'Retr etab disc'!W38/'Eff etab disc'!W38*100))</f>
        <v>25.652728813559321</v>
      </c>
      <c r="X38" s="344" t="str">
        <f>IF('Eff etab disc'!X38="s","s",IF('Eff etab disc'!X38=0,0,'Retr etab disc'!X38/'Eff etab disc'!X38*100))</f>
        <v>s</v>
      </c>
      <c r="Y38" s="345">
        <f>IF('Eff etab disc'!Y38="s","s",IF('Eff etab disc'!Y38=0,0,'Retr etab disc'!Y38/'Eff etab disc'!Y38*100))</f>
        <v>26.576207792207789</v>
      </c>
      <c r="Z38" s="343">
        <f>'Eff etab disc'!Z38</f>
        <v>0</v>
      </c>
      <c r="AA38" s="344">
        <f>'Eff etab disc'!AA38</f>
        <v>0</v>
      </c>
      <c r="AB38" s="345">
        <f>IF('Eff etab disc'!Y38="s","s",'Eff etab disc'!AB38)</f>
        <v>18</v>
      </c>
    </row>
    <row r="39" spans="1:28" ht="15" thickBot="1" x14ac:dyDescent="0.4">
      <c r="A39" s="336" t="s">
        <v>70</v>
      </c>
      <c r="B39" s="337" t="s">
        <v>71</v>
      </c>
      <c r="C39" s="328">
        <f>IF('Eff etab disc'!C39="s","s",IF('Eff etab disc'!C39=0,0,'Retr etab disc'!C39/'Eff etab disc'!C39*100))</f>
        <v>0</v>
      </c>
      <c r="D39" s="322">
        <f>IF('Eff etab disc'!D39="s","s",IF('Eff etab disc'!D39=0,0,'Retr etab disc'!D39/'Eff etab disc'!D39*100))</f>
        <v>15.114833333333333</v>
      </c>
      <c r="E39" s="322" t="str">
        <f>IF('Eff etab disc'!E39="s","s",IF('Eff etab disc'!E39=0,0,'Retr etab disc'!E39/'Eff etab disc'!E39*100))</f>
        <v>s</v>
      </c>
      <c r="F39" s="322">
        <f>IF('Eff etab disc'!F39="s","s",IF('Eff etab disc'!F39=0,0,'Retr etab disc'!F39/'Eff etab disc'!F39*100))</f>
        <v>21.461600000000001</v>
      </c>
      <c r="G39" s="322">
        <f>IF('Eff etab disc'!G39="s","s",IF('Eff etab disc'!G39=0,0,'Retr etab disc'!G39/'Eff etab disc'!G39*100))</f>
        <v>76.964857142857142</v>
      </c>
      <c r="H39" s="322">
        <f>IF('Eff etab disc'!H39="s","s",IF('Eff etab disc'!H39=0,0,'Retr etab disc'!H39/'Eff etab disc'!H39*100))</f>
        <v>11.581666666666671</v>
      </c>
      <c r="I39" s="322">
        <f>IF('Eff etab disc'!I39="s","s",IF('Eff etab disc'!I39=0,0,'Retr etab disc'!I39/'Eff etab disc'!I39*100))</f>
        <v>0</v>
      </c>
      <c r="J39" s="322">
        <f>IF('Eff etab disc'!J39="s","s",IF('Eff etab disc'!J39=0,0,'Retr etab disc'!J39/'Eff etab disc'!J39*100))</f>
        <v>26.788166666666662</v>
      </c>
      <c r="K39" s="322" t="str">
        <f>IF('Eff etab disc'!K39="s","s",IF('Eff etab disc'!K39=0,0,'Retr etab disc'!K39/'Eff etab disc'!K39*100))</f>
        <v>s</v>
      </c>
      <c r="L39" s="322">
        <f>IF('Eff etab disc'!L39="s","s",IF('Eff etab disc'!L39=0,0,'Retr etab disc'!L39/'Eff etab disc'!L39*100))</f>
        <v>10.862874999999999</v>
      </c>
      <c r="M39" s="322">
        <f>IF('Eff etab disc'!M39="s","s",IF('Eff etab disc'!M39=0,0,'Retr etab disc'!M39/'Eff etab disc'!M39*100))</f>
        <v>55.964642857142856</v>
      </c>
      <c r="N39" s="322">
        <f>IF('Eff etab disc'!N39="s","s",IF('Eff etab disc'!N39=0,0,'Retr etab disc'!N39/'Eff etab disc'!N39*100))</f>
        <v>0</v>
      </c>
      <c r="O39" s="322" t="str">
        <f>IF('Eff etab disc'!O39="s","s",IF('Eff etab disc'!O39=0,0,'Retr etab disc'!O39/'Eff etab disc'!O39*100))</f>
        <v>s</v>
      </c>
      <c r="P39" s="329">
        <f>IF('Eff etab disc'!P39="s","s",IF('Eff etab disc'!P39=0,0,'Retr etab disc'!P39/'Eff etab disc'!P39*100))</f>
        <v>31.510166666666663</v>
      </c>
      <c r="Q39" s="328">
        <f>IF('Eff etab disc'!Q39="s","s",IF('Eff etab disc'!Q39=0,0,'Retr etab disc'!Q39/'Eff etab disc'!Q39*100))</f>
        <v>0</v>
      </c>
      <c r="R39" s="322">
        <f>IF('Eff etab disc'!R39="s","s",IF('Eff etab disc'!R39=0,0,'Retr etab disc'!R39/'Eff etab disc'!R39*100))</f>
        <v>0</v>
      </c>
      <c r="S39" s="322">
        <f>IF('Eff etab disc'!S39="s","s",IF('Eff etab disc'!S39=0,0,'Retr etab disc'!S39/'Eff etab disc'!S39*100))</f>
        <v>0</v>
      </c>
      <c r="T39" s="329">
        <f>IF('Eff etab disc'!T39="s","s",IF('Eff etab disc'!T39=0,0,'Retr etab disc'!T39/'Eff etab disc'!T39*100))</f>
        <v>0</v>
      </c>
      <c r="U39" s="341">
        <f>IF('Eff etab disc'!U39="s","s",IF('Eff etab disc'!U39=0,0,'Retr etab disc'!U39/'Eff etab disc'!U39*100))</f>
        <v>31.510166666666663</v>
      </c>
      <c r="V39" s="343">
        <f>IF('Eff etab disc'!V39="s","s",IF('Eff etab disc'!V39=0,0,'Retr etab disc'!V39/'Eff etab disc'!V39*100))</f>
        <v>64.33250000000001</v>
      </c>
      <c r="W39" s="344">
        <f>IF('Eff etab disc'!W39="s","s",IF('Eff etab disc'!W39=0,0,'Retr etab disc'!W39/'Eff etab disc'!W39*100))</f>
        <v>41.408687499999999</v>
      </c>
      <c r="X39" s="344">
        <f>IF('Eff etab disc'!X39="s","s",IF('Eff etab disc'!X39=0,0,'Retr etab disc'!X39/'Eff etab disc'!X39*100))</f>
        <v>53.19166666666667</v>
      </c>
      <c r="Y39" s="345">
        <f>IF('Eff etab disc'!Y39="s","s",IF('Eff etab disc'!Y39=0,0,'Retr etab disc'!Y39/'Eff etab disc'!Y39*100))</f>
        <v>49.266451612903225</v>
      </c>
      <c r="Z39" s="343">
        <f>'Eff etab disc'!Z39</f>
        <v>6</v>
      </c>
      <c r="AA39" s="344">
        <f>'Eff etab disc'!AA39</f>
        <v>0</v>
      </c>
      <c r="AB39" s="345">
        <f>IF('Eff etab disc'!Y39="s","s",'Eff etab disc'!AB39)</f>
        <v>0</v>
      </c>
    </row>
    <row r="40" spans="1:28" ht="15" thickBot="1" x14ac:dyDescent="0.4">
      <c r="A40" s="336" t="s">
        <v>72</v>
      </c>
      <c r="B40" s="337" t="s">
        <v>73</v>
      </c>
      <c r="C40" s="328" t="str">
        <f>IF('Eff etab disc'!C40="s","s",IF('Eff etab disc'!C40=0,0,'Retr etab disc'!C40/'Eff etab disc'!C40*100))</f>
        <v>s</v>
      </c>
      <c r="D40" s="322">
        <f>IF('Eff etab disc'!D40="s","s",IF('Eff etab disc'!D40=0,0,'Retr etab disc'!D40/'Eff etab disc'!D40*100))</f>
        <v>18.697388888888892</v>
      </c>
      <c r="E40" s="322">
        <f>IF('Eff etab disc'!E40="s","s",IF('Eff etab disc'!E40=0,0,'Retr etab disc'!E40/'Eff etab disc'!E40*100))</f>
        <v>27.932918918918919</v>
      </c>
      <c r="F40" s="322">
        <f>IF('Eff etab disc'!F40="s","s",IF('Eff etab disc'!F40=0,0,'Retr etab disc'!F40/'Eff etab disc'!F40*100))</f>
        <v>35.768738095238092</v>
      </c>
      <c r="G40" s="322">
        <f>IF('Eff etab disc'!G40="s","s",IF('Eff etab disc'!G40=0,0,'Retr etab disc'!G40/'Eff etab disc'!G40*100))</f>
        <v>35.235527777777776</v>
      </c>
      <c r="H40" s="322">
        <f>IF('Eff etab disc'!H40="s","s",IF('Eff etab disc'!H40=0,0,'Retr etab disc'!H40/'Eff etab disc'!H40*100))</f>
        <v>45.770791666666668</v>
      </c>
      <c r="I40" s="322" t="str">
        <f>IF('Eff etab disc'!I40="s","s",IF('Eff etab disc'!I40=0,0,'Retr etab disc'!I40/'Eff etab disc'!I40*100))</f>
        <v>s</v>
      </c>
      <c r="J40" s="322">
        <f>IF('Eff etab disc'!J40="s","s",IF('Eff etab disc'!J40=0,0,'Retr etab disc'!J40/'Eff etab disc'!J40*100))</f>
        <v>36.695509433962258</v>
      </c>
      <c r="K40" s="322">
        <f>IF('Eff etab disc'!K40="s","s",IF('Eff etab disc'!K40=0,0,'Retr etab disc'!K40/'Eff etab disc'!K40*100))</f>
        <v>30.3825</v>
      </c>
      <c r="L40" s="322">
        <f>IF('Eff etab disc'!L40="s","s",IF('Eff etab disc'!L40=0,0,'Retr etab disc'!L40/'Eff etab disc'!L40*100))</f>
        <v>51.557564102564122</v>
      </c>
      <c r="M40" s="322">
        <f>IF('Eff etab disc'!M40="s","s",IF('Eff etab disc'!M40=0,0,'Retr etab disc'!M40/'Eff etab disc'!M40*100))</f>
        <v>30.307394736842102</v>
      </c>
      <c r="N40" s="322" t="str">
        <f>IF('Eff etab disc'!N40="s","s",IF('Eff etab disc'!N40=0,0,'Retr etab disc'!N40/'Eff etab disc'!N40*100))</f>
        <v>s</v>
      </c>
      <c r="O40" s="322">
        <f>IF('Eff etab disc'!O40="s","s",IF('Eff etab disc'!O40=0,0,'Retr etab disc'!O40/'Eff etab disc'!O40*100))</f>
        <v>24.089466666666667</v>
      </c>
      <c r="P40" s="329">
        <f>IF('Eff etab disc'!P40="s","s",IF('Eff etab disc'!P40=0,0,'Retr etab disc'!P40/'Eff etab disc'!P40*100))</f>
        <v>33.887720238095241</v>
      </c>
      <c r="Q40" s="328">
        <f>IF('Eff etab disc'!Q40="s","s",IF('Eff etab disc'!Q40=0,0,'Retr etab disc'!Q40/'Eff etab disc'!Q40*100))</f>
        <v>22.374583333333334</v>
      </c>
      <c r="R40" s="322">
        <f>IF('Eff etab disc'!R40="s","s",IF('Eff etab disc'!R40=0,0,'Retr etab disc'!R40/'Eff etab disc'!R40*100))</f>
        <v>0</v>
      </c>
      <c r="S40" s="322">
        <f>IF('Eff etab disc'!S40="s","s",IF('Eff etab disc'!S40=0,0,'Retr etab disc'!S40/'Eff etab disc'!S40*100))</f>
        <v>0</v>
      </c>
      <c r="T40" s="329">
        <f>IF('Eff etab disc'!T40="s","s",IF('Eff etab disc'!T40=0,0,'Retr etab disc'!T40/'Eff etab disc'!T40*100))</f>
        <v>22.374583333333334</v>
      </c>
      <c r="U40" s="341">
        <f>IF('Eff etab disc'!U40="s","s",IF('Eff etab disc'!U40=0,0,'Retr etab disc'!U40/'Eff etab disc'!U40*100))</f>
        <v>33.120183333333337</v>
      </c>
      <c r="V40" s="343">
        <f>IF('Eff etab disc'!V40="s","s",IF('Eff etab disc'!V40=0,0,'Retr etab disc'!V40/'Eff etab disc'!V40*100))</f>
        <v>26.18117647058823</v>
      </c>
      <c r="W40" s="344">
        <f>IF('Eff etab disc'!W40="s","s",IF('Eff etab disc'!W40=0,0,'Retr etab disc'!W40/'Eff etab disc'!W40*100))</f>
        <v>41.952442307692309</v>
      </c>
      <c r="X40" s="344">
        <f>IF('Eff etab disc'!X40="s","s",IF('Eff etab disc'!X40=0,0,'Retr etab disc'!X40/'Eff etab disc'!X40*100))</f>
        <v>48.635733333333327</v>
      </c>
      <c r="Y40" s="345">
        <f>IF('Eff etab disc'!Y40="s","s",IF('Eff etab disc'!Y40=0,0,'Retr etab disc'!Y40/'Eff etab disc'!Y40*100))</f>
        <v>41.269474747474746</v>
      </c>
      <c r="Z40" s="343">
        <f>'Eff etab disc'!Z40</f>
        <v>6</v>
      </c>
      <c r="AA40" s="344">
        <f>'Eff etab disc'!AA40</f>
        <v>0</v>
      </c>
      <c r="AB40" s="345">
        <f>IF('Eff etab disc'!Y40="s","s",'Eff etab disc'!AB40)</f>
        <v>0</v>
      </c>
    </row>
    <row r="41" spans="1:28" ht="15" thickBot="1" x14ac:dyDescent="0.4">
      <c r="A41" s="336" t="s">
        <v>74</v>
      </c>
      <c r="B41" s="337" t="s">
        <v>75</v>
      </c>
      <c r="C41" s="328">
        <f>IF('Eff etab disc'!C41="s","s",IF('Eff etab disc'!C41=0,0,'Retr etab disc'!C41/'Eff etab disc'!C41*100))</f>
        <v>0</v>
      </c>
      <c r="D41" s="322">
        <f>IF('Eff etab disc'!D41="s","s",IF('Eff etab disc'!D41=0,0,'Retr etab disc'!D41/'Eff etab disc'!D41*100))</f>
        <v>0</v>
      </c>
      <c r="E41" s="322" t="str">
        <f>IF('Eff etab disc'!E41="s","s",IF('Eff etab disc'!E41=0,0,'Retr etab disc'!E41/'Eff etab disc'!E41*100))</f>
        <v>s</v>
      </c>
      <c r="F41" s="322" t="str">
        <f>IF('Eff etab disc'!F41="s","s",IF('Eff etab disc'!F41=0,0,'Retr etab disc'!F41/'Eff etab disc'!F41*100))</f>
        <v>s</v>
      </c>
      <c r="G41" s="322">
        <f>IF('Eff etab disc'!G41="s","s",IF('Eff etab disc'!G41=0,0,'Retr etab disc'!G41/'Eff etab disc'!G41*100))</f>
        <v>0</v>
      </c>
      <c r="H41" s="322">
        <f>IF('Eff etab disc'!H41="s","s",IF('Eff etab disc'!H41=0,0,'Retr etab disc'!H41/'Eff etab disc'!H41*100))</f>
        <v>0</v>
      </c>
      <c r="I41" s="322">
        <f>IF('Eff etab disc'!I41="s","s",IF('Eff etab disc'!I41=0,0,'Retr etab disc'!I41/'Eff etab disc'!I41*100))</f>
        <v>0</v>
      </c>
      <c r="J41" s="322">
        <f>IF('Eff etab disc'!J41="s","s",IF('Eff etab disc'!J41=0,0,'Retr etab disc'!J41/'Eff etab disc'!J41*100))</f>
        <v>0</v>
      </c>
      <c r="K41" s="322">
        <f>IF('Eff etab disc'!K41="s","s",IF('Eff etab disc'!K41=0,0,'Retr etab disc'!K41/'Eff etab disc'!K41*100))</f>
        <v>33.425088235294126</v>
      </c>
      <c r="L41" s="322">
        <f>IF('Eff etab disc'!L41="s","s",IF('Eff etab disc'!L41=0,0,'Retr etab disc'!L41/'Eff etab disc'!L41*100))</f>
        <v>33.100833333333334</v>
      </c>
      <c r="M41" s="322">
        <f>IF('Eff etab disc'!M41="s","s",IF('Eff etab disc'!M41=0,0,'Retr etab disc'!M41/'Eff etab disc'!M41*100))</f>
        <v>33.324867647058824</v>
      </c>
      <c r="N41" s="322">
        <f>IF('Eff etab disc'!N41="s","s",IF('Eff etab disc'!N41=0,0,'Retr etab disc'!N41/'Eff etab disc'!N41*100))</f>
        <v>0</v>
      </c>
      <c r="O41" s="322">
        <f>IF('Eff etab disc'!O41="s","s",IF('Eff etab disc'!O41=0,0,'Retr etab disc'!O41/'Eff etab disc'!O41*100))</f>
        <v>0</v>
      </c>
      <c r="P41" s="329">
        <f>IF('Eff etab disc'!P41="s","s",IF('Eff etab disc'!P41=0,0,'Retr etab disc'!P41/'Eff etab disc'!P41*100))</f>
        <v>34.544178571428567</v>
      </c>
      <c r="Q41" s="328">
        <f>IF('Eff etab disc'!Q41="s","s",IF('Eff etab disc'!Q41=0,0,'Retr etab disc'!Q41/'Eff etab disc'!Q41*100))</f>
        <v>0</v>
      </c>
      <c r="R41" s="322">
        <f>IF('Eff etab disc'!R41="s","s",IF('Eff etab disc'!R41=0,0,'Retr etab disc'!R41/'Eff etab disc'!R41*100))</f>
        <v>0</v>
      </c>
      <c r="S41" s="322">
        <f>IF('Eff etab disc'!S41="s","s",IF('Eff etab disc'!S41=0,0,'Retr etab disc'!S41/'Eff etab disc'!S41*100))</f>
        <v>0</v>
      </c>
      <c r="T41" s="329">
        <f>IF('Eff etab disc'!T41="s","s",IF('Eff etab disc'!T41=0,0,'Retr etab disc'!T41/'Eff etab disc'!T41*100))</f>
        <v>0</v>
      </c>
      <c r="U41" s="341">
        <f>IF('Eff etab disc'!U41="s","s",IF('Eff etab disc'!U41=0,0,'Retr etab disc'!U41/'Eff etab disc'!U41*100))</f>
        <v>34.544178571428567</v>
      </c>
      <c r="V41" s="343" t="str">
        <f>IF('Eff etab disc'!V41="s","s",IF('Eff etab disc'!V41=0,0,'Retr etab disc'!V41/'Eff etab disc'!V41*100))</f>
        <v>s</v>
      </c>
      <c r="W41" s="344">
        <f>IF('Eff etab disc'!W41="s","s",IF('Eff etab disc'!W41=0,0,'Retr etab disc'!W41/'Eff etab disc'!W41*100))</f>
        <v>66.23641666666667</v>
      </c>
      <c r="X41" s="344" t="str">
        <f>IF('Eff etab disc'!X41="s","s",IF('Eff etab disc'!X41=0,0,'Retr etab disc'!X41/'Eff etab disc'!X41*100))</f>
        <v>s</v>
      </c>
      <c r="Y41" s="345">
        <f>IF('Eff etab disc'!Y41="s","s",IF('Eff etab disc'!Y41=0,0,'Retr etab disc'!Y41/'Eff etab disc'!Y41*100))</f>
        <v>41.418458333333334</v>
      </c>
      <c r="Z41" s="343">
        <f>'Eff etab disc'!Z41</f>
        <v>4</v>
      </c>
      <c r="AA41" s="344">
        <f>'Eff etab disc'!AA41</f>
        <v>0</v>
      </c>
      <c r="AB41" s="345">
        <f>IF('Eff etab disc'!Y41="s","s",'Eff etab disc'!AB41)</f>
        <v>12</v>
      </c>
    </row>
    <row r="42" spans="1:28" ht="15" thickBot="1" x14ac:dyDescent="0.4">
      <c r="A42" s="336" t="s">
        <v>74</v>
      </c>
      <c r="B42" s="337" t="s">
        <v>76</v>
      </c>
      <c r="C42" s="328">
        <f>IF('Eff etab disc'!C42="s","s",IF('Eff etab disc'!C42=0,0,'Retr etab disc'!C42/'Eff etab disc'!C42*100))</f>
        <v>0</v>
      </c>
      <c r="D42" s="322">
        <f>IF('Eff etab disc'!D42="s","s",IF('Eff etab disc'!D42=0,0,'Retr etab disc'!D42/'Eff etab disc'!D42*100))</f>
        <v>0</v>
      </c>
      <c r="E42" s="322">
        <f>IF('Eff etab disc'!E42="s","s",IF('Eff etab disc'!E42=0,0,'Retr etab disc'!E42/'Eff etab disc'!E42*100))</f>
        <v>0</v>
      </c>
      <c r="F42" s="322">
        <f>IF('Eff etab disc'!F42="s","s",IF('Eff etab disc'!F42=0,0,'Retr etab disc'!F42/'Eff etab disc'!F42*100))</f>
        <v>0</v>
      </c>
      <c r="G42" s="322">
        <f>IF('Eff etab disc'!G42="s","s",IF('Eff etab disc'!G42=0,0,'Retr etab disc'!G42/'Eff etab disc'!G42*100))</f>
        <v>0</v>
      </c>
      <c r="H42" s="322">
        <f>IF('Eff etab disc'!H42="s","s",IF('Eff etab disc'!H42=0,0,'Retr etab disc'!H42/'Eff etab disc'!H42*100))</f>
        <v>0</v>
      </c>
      <c r="I42" s="322">
        <f>IF('Eff etab disc'!I42="s","s",IF('Eff etab disc'!I42=0,0,'Retr etab disc'!I42/'Eff etab disc'!I42*100))</f>
        <v>0</v>
      </c>
      <c r="J42" s="322">
        <f>IF('Eff etab disc'!J42="s","s",IF('Eff etab disc'!J42=0,0,'Retr etab disc'!J42/'Eff etab disc'!J42*100))</f>
        <v>0</v>
      </c>
      <c r="K42" s="322">
        <f>IF('Eff etab disc'!K42="s","s",IF('Eff etab disc'!K42=0,0,'Retr etab disc'!K42/'Eff etab disc'!K42*100))</f>
        <v>23.029333333333334</v>
      </c>
      <c r="L42" s="322">
        <f>IF('Eff etab disc'!L42="s","s",IF('Eff etab disc'!L42=0,0,'Retr etab disc'!L42/'Eff etab disc'!L42*100))</f>
        <v>0</v>
      </c>
      <c r="M42" s="322">
        <f>IF('Eff etab disc'!M42="s","s",IF('Eff etab disc'!M42=0,0,'Retr etab disc'!M42/'Eff etab disc'!M42*100))</f>
        <v>40.469142857142856</v>
      </c>
      <c r="N42" s="322">
        <f>IF('Eff etab disc'!N42="s","s",IF('Eff etab disc'!N42=0,0,'Retr etab disc'!N42/'Eff etab disc'!N42*100))</f>
        <v>0</v>
      </c>
      <c r="O42" s="322">
        <f>IF('Eff etab disc'!O42="s","s",IF('Eff etab disc'!O42=0,0,'Retr etab disc'!O42/'Eff etab disc'!O42*100))</f>
        <v>0</v>
      </c>
      <c r="P42" s="329">
        <f>IF('Eff etab disc'!P42="s","s",IF('Eff etab disc'!P42=0,0,'Retr etab disc'!P42/'Eff etab disc'!P42*100))</f>
        <v>35.237199999999994</v>
      </c>
      <c r="Q42" s="328">
        <f>IF('Eff etab disc'!Q42="s","s",IF('Eff etab disc'!Q42=0,0,'Retr etab disc'!Q42/'Eff etab disc'!Q42*100))</f>
        <v>0</v>
      </c>
      <c r="R42" s="322">
        <f>IF('Eff etab disc'!R42="s","s",IF('Eff etab disc'!R42=0,0,'Retr etab disc'!R42/'Eff etab disc'!R42*100))</f>
        <v>0</v>
      </c>
      <c r="S42" s="322">
        <f>IF('Eff etab disc'!S42="s","s",IF('Eff etab disc'!S42=0,0,'Retr etab disc'!S42/'Eff etab disc'!S42*100))</f>
        <v>0</v>
      </c>
      <c r="T42" s="329">
        <f>IF('Eff etab disc'!T42="s","s",IF('Eff etab disc'!T42=0,0,'Retr etab disc'!T42/'Eff etab disc'!T42*100))</f>
        <v>0</v>
      </c>
      <c r="U42" s="341">
        <f>IF('Eff etab disc'!U42="s","s",IF('Eff etab disc'!U42=0,0,'Retr etab disc'!U42/'Eff etab disc'!U42*100))</f>
        <v>35.237199999999994</v>
      </c>
      <c r="V42" s="343">
        <f>IF('Eff etab disc'!V42="s","s",IF('Eff etab disc'!V42=0,0,'Retr etab disc'!V42/'Eff etab disc'!V42*100))</f>
        <v>0</v>
      </c>
      <c r="W42" s="344">
        <f>IF('Eff etab disc'!W42="s","s",IF('Eff etab disc'!W42=0,0,'Retr etab disc'!W42/'Eff etab disc'!W42*100))</f>
        <v>0</v>
      </c>
      <c r="X42" s="344" t="str">
        <f>IF('Eff etab disc'!X42="s","s",IF('Eff etab disc'!X42=0,0,'Retr etab disc'!X42/'Eff etab disc'!X42*100))</f>
        <v>s</v>
      </c>
      <c r="Y42" s="345" t="str">
        <f>IF('Eff etab disc'!Y42="s","s",IF('Eff etab disc'!Y42=0,0,'Retr etab disc'!Y42/'Eff etab disc'!Y42*100))</f>
        <v>s</v>
      </c>
      <c r="Z42" s="343">
        <f>'Eff etab disc'!Z42</f>
        <v>0</v>
      </c>
      <c r="AA42" s="344">
        <f>'Eff etab disc'!AA42</f>
        <v>0</v>
      </c>
      <c r="AB42" s="354" t="str">
        <f>IF('Eff etab disc'!Y42="s","s",'Eff etab disc'!AB42)</f>
        <v>s</v>
      </c>
    </row>
    <row r="43" spans="1:28" ht="15" thickBot="1" x14ac:dyDescent="0.4">
      <c r="A43" s="336" t="s">
        <v>74</v>
      </c>
      <c r="B43" s="337" t="s">
        <v>77</v>
      </c>
      <c r="C43" s="328">
        <f>IF('Eff etab disc'!C43="s","s",IF('Eff etab disc'!C43=0,0,'Retr etab disc'!C43/'Eff etab disc'!C43*100))</f>
        <v>0</v>
      </c>
      <c r="D43" s="322">
        <f>IF('Eff etab disc'!D43="s","s",IF('Eff etab disc'!D43=0,0,'Retr etab disc'!D43/'Eff etab disc'!D43*100))</f>
        <v>0</v>
      </c>
      <c r="E43" s="322">
        <f>IF('Eff etab disc'!E43="s","s",IF('Eff etab disc'!E43=0,0,'Retr etab disc'!E43/'Eff etab disc'!E43*100))</f>
        <v>0</v>
      </c>
      <c r="F43" s="322">
        <f>IF('Eff etab disc'!F43="s","s",IF('Eff etab disc'!F43=0,0,'Retr etab disc'!F43/'Eff etab disc'!F43*100))</f>
        <v>0</v>
      </c>
      <c r="G43" s="322" t="str">
        <f>IF('Eff etab disc'!G43="s","s",IF('Eff etab disc'!G43=0,0,'Retr etab disc'!G43/'Eff etab disc'!G43*100))</f>
        <v>s</v>
      </c>
      <c r="H43" s="322">
        <f>IF('Eff etab disc'!H43="s","s",IF('Eff etab disc'!H43=0,0,'Retr etab disc'!H43/'Eff etab disc'!H43*100))</f>
        <v>0</v>
      </c>
      <c r="I43" s="322">
        <f>IF('Eff etab disc'!I43="s","s",IF('Eff etab disc'!I43=0,0,'Retr etab disc'!I43/'Eff etab disc'!I43*100))</f>
        <v>0</v>
      </c>
      <c r="J43" s="322">
        <f>IF('Eff etab disc'!J43="s","s",IF('Eff etab disc'!J43=0,0,'Retr etab disc'!J43/'Eff etab disc'!J43*100))</f>
        <v>0</v>
      </c>
      <c r="K43" s="322" t="str">
        <f>IF('Eff etab disc'!K43="s","s",IF('Eff etab disc'!K43=0,0,'Retr etab disc'!K43/'Eff etab disc'!K43*100))</f>
        <v>s</v>
      </c>
      <c r="L43" s="322">
        <f>IF('Eff etab disc'!L43="s","s",IF('Eff etab disc'!L43=0,0,'Retr etab disc'!L43/'Eff etab disc'!L43*100))</f>
        <v>43.419818181818179</v>
      </c>
      <c r="M43" s="322">
        <f>IF('Eff etab disc'!M43="s","s",IF('Eff etab disc'!M43=0,0,'Retr etab disc'!M43/'Eff etab disc'!M43*100))</f>
        <v>31.764184210526313</v>
      </c>
      <c r="N43" s="322">
        <f>IF('Eff etab disc'!N43="s","s",IF('Eff etab disc'!N43=0,0,'Retr etab disc'!N43/'Eff etab disc'!N43*100))</f>
        <v>0</v>
      </c>
      <c r="O43" s="322">
        <f>IF('Eff etab disc'!O43="s","s",IF('Eff etab disc'!O43=0,0,'Retr etab disc'!O43/'Eff etab disc'!O43*100))</f>
        <v>0</v>
      </c>
      <c r="P43" s="329">
        <f>IF('Eff etab disc'!P43="s","s",IF('Eff etab disc'!P43=0,0,'Retr etab disc'!P43/'Eff etab disc'!P43*100))</f>
        <v>34.104035714285722</v>
      </c>
      <c r="Q43" s="328">
        <f>IF('Eff etab disc'!Q43="s","s",IF('Eff etab disc'!Q43=0,0,'Retr etab disc'!Q43/'Eff etab disc'!Q43*100))</f>
        <v>0</v>
      </c>
      <c r="R43" s="322">
        <f>IF('Eff etab disc'!R43="s","s",IF('Eff etab disc'!R43=0,0,'Retr etab disc'!R43/'Eff etab disc'!R43*100))</f>
        <v>0</v>
      </c>
      <c r="S43" s="322">
        <f>IF('Eff etab disc'!S43="s","s",IF('Eff etab disc'!S43=0,0,'Retr etab disc'!S43/'Eff etab disc'!S43*100))</f>
        <v>0</v>
      </c>
      <c r="T43" s="329">
        <f>IF('Eff etab disc'!T43="s","s",IF('Eff etab disc'!T43=0,0,'Retr etab disc'!T43/'Eff etab disc'!T43*100))</f>
        <v>0</v>
      </c>
      <c r="U43" s="341">
        <f>IF('Eff etab disc'!U43="s","s",IF('Eff etab disc'!U43=0,0,'Retr etab disc'!U43/'Eff etab disc'!U43*100))</f>
        <v>34.104035714285722</v>
      </c>
      <c r="V43" s="343">
        <f>IF('Eff etab disc'!V43="s","s",IF('Eff etab disc'!V43=0,0,'Retr etab disc'!V43/'Eff etab disc'!V43*100))</f>
        <v>0</v>
      </c>
      <c r="W43" s="344">
        <f>IF('Eff etab disc'!W43="s","s",IF('Eff etab disc'!W43=0,0,'Retr etab disc'!W43/'Eff etab disc'!W43*100))</f>
        <v>0</v>
      </c>
      <c r="X43" s="344">
        <f>IF('Eff etab disc'!X43="s","s",IF('Eff etab disc'!X43=0,0,'Retr etab disc'!X43/'Eff etab disc'!X43*100))</f>
        <v>42.27272727272728</v>
      </c>
      <c r="Y43" s="345">
        <f>IF('Eff etab disc'!Y43="s","s",IF('Eff etab disc'!Y43=0,0,'Retr etab disc'!Y43/'Eff etab disc'!Y43*100))</f>
        <v>42.27272727272728</v>
      </c>
      <c r="Z43" s="343">
        <f>'Eff etab disc'!Z43</f>
        <v>7</v>
      </c>
      <c r="AA43" s="344">
        <f>'Eff etab disc'!AA43</f>
        <v>0</v>
      </c>
      <c r="AB43" s="345">
        <f>IF('Eff etab disc'!Y43="s","s",'Eff etab disc'!AB43)</f>
        <v>0</v>
      </c>
    </row>
    <row r="44" spans="1:28" ht="15" thickBot="1" x14ac:dyDescent="0.4">
      <c r="A44" s="336" t="s">
        <v>74</v>
      </c>
      <c r="B44" s="337" t="s">
        <v>78</v>
      </c>
      <c r="C44" s="328">
        <f>IF('Eff etab disc'!C44="s","s",IF('Eff etab disc'!C44=0,0,'Retr etab disc'!C44/'Eff etab disc'!C44*100))</f>
        <v>0</v>
      </c>
      <c r="D44" s="322">
        <f>IF('Eff etab disc'!D44="s","s",IF('Eff etab disc'!D44=0,0,'Retr etab disc'!D44/'Eff etab disc'!D44*100))</f>
        <v>19.371388888888891</v>
      </c>
      <c r="E44" s="322">
        <f>IF('Eff etab disc'!E44="s","s",IF('Eff etab disc'!E44=0,0,'Retr etab disc'!E44/'Eff etab disc'!E44*100))</f>
        <v>46.61633333333333</v>
      </c>
      <c r="F44" s="322" t="str">
        <f>IF('Eff etab disc'!F44="s","s",IF('Eff etab disc'!F44=0,0,'Retr etab disc'!F44/'Eff etab disc'!F44*100))</f>
        <v>s</v>
      </c>
      <c r="G44" s="322">
        <f>IF('Eff etab disc'!G44="s","s",IF('Eff etab disc'!G44=0,0,'Retr etab disc'!G44/'Eff etab disc'!G44*100))</f>
        <v>0</v>
      </c>
      <c r="H44" s="322" t="str">
        <f>IF('Eff etab disc'!H44="s","s",IF('Eff etab disc'!H44=0,0,'Retr etab disc'!H44/'Eff etab disc'!H44*100))</f>
        <v>s</v>
      </c>
      <c r="I44" s="322">
        <f>IF('Eff etab disc'!I44="s","s",IF('Eff etab disc'!I44=0,0,'Retr etab disc'!I44/'Eff etab disc'!I44*100))</f>
        <v>0</v>
      </c>
      <c r="J44" s="322">
        <f>IF('Eff etab disc'!J44="s","s",IF('Eff etab disc'!J44=0,0,'Retr etab disc'!J44/'Eff etab disc'!J44*100))</f>
        <v>0</v>
      </c>
      <c r="K44" s="322">
        <f>IF('Eff etab disc'!K44="s","s",IF('Eff etab disc'!K44=0,0,'Retr etab disc'!K44/'Eff etab disc'!K44*100))</f>
        <v>0</v>
      </c>
      <c r="L44" s="322">
        <f>IF('Eff etab disc'!L44="s","s",IF('Eff etab disc'!L44=0,0,'Retr etab disc'!L44/'Eff etab disc'!L44*100))</f>
        <v>0</v>
      </c>
      <c r="M44" s="322">
        <f>IF('Eff etab disc'!M44="s","s",IF('Eff etab disc'!M44=0,0,'Retr etab disc'!M44/'Eff etab disc'!M44*100))</f>
        <v>0</v>
      </c>
      <c r="N44" s="322">
        <f>IF('Eff etab disc'!N44="s","s",IF('Eff etab disc'!N44=0,0,'Retr etab disc'!N44/'Eff etab disc'!N44*100))</f>
        <v>0</v>
      </c>
      <c r="O44" s="322">
        <f>IF('Eff etab disc'!O44="s","s",IF('Eff etab disc'!O44=0,0,'Retr etab disc'!O44/'Eff etab disc'!O44*100))</f>
        <v>0</v>
      </c>
      <c r="P44" s="329">
        <f>IF('Eff etab disc'!P44="s","s",IF('Eff etab disc'!P44=0,0,'Retr etab disc'!P44/'Eff etab disc'!P44*100))</f>
        <v>22.871374999999997</v>
      </c>
      <c r="Q44" s="328">
        <f>IF('Eff etab disc'!Q44="s","s",IF('Eff etab disc'!Q44=0,0,'Retr etab disc'!Q44/'Eff etab disc'!Q44*100))</f>
        <v>0</v>
      </c>
      <c r="R44" s="322">
        <f>IF('Eff etab disc'!R44="s","s",IF('Eff etab disc'!R44=0,0,'Retr etab disc'!R44/'Eff etab disc'!R44*100))</f>
        <v>0</v>
      </c>
      <c r="S44" s="322">
        <f>IF('Eff etab disc'!S44="s","s",IF('Eff etab disc'!S44=0,0,'Retr etab disc'!S44/'Eff etab disc'!S44*100))</f>
        <v>0</v>
      </c>
      <c r="T44" s="329">
        <f>IF('Eff etab disc'!T44="s","s",IF('Eff etab disc'!T44=0,0,'Retr etab disc'!T44/'Eff etab disc'!T44*100))</f>
        <v>0</v>
      </c>
      <c r="U44" s="341">
        <f>IF('Eff etab disc'!U44="s","s",IF('Eff etab disc'!U44=0,0,'Retr etab disc'!U44/'Eff etab disc'!U44*100))</f>
        <v>22.871374999999997</v>
      </c>
      <c r="V44" s="343" t="str">
        <f>IF('Eff etab disc'!V44="s","s",IF('Eff etab disc'!V44=0,0,'Retr etab disc'!V44/'Eff etab disc'!V44*100))</f>
        <v>s</v>
      </c>
      <c r="W44" s="344" t="str">
        <f>IF('Eff etab disc'!W44="s","s",IF('Eff etab disc'!W44=0,0,'Retr etab disc'!W44/'Eff etab disc'!W44*100))</f>
        <v>s</v>
      </c>
      <c r="X44" s="344">
        <f>IF('Eff etab disc'!X44="s","s",IF('Eff etab disc'!X44=0,0,'Retr etab disc'!X44/'Eff etab disc'!X44*100))</f>
        <v>0</v>
      </c>
      <c r="Y44" s="345" t="str">
        <f>IF('Eff etab disc'!Y44="s","s",IF('Eff etab disc'!Y44=0,0,'Retr etab disc'!Y44/'Eff etab disc'!Y44*100))</f>
        <v>s</v>
      </c>
      <c r="Z44" s="343">
        <f>'Eff etab disc'!Z44</f>
        <v>8</v>
      </c>
      <c r="AA44" s="344">
        <f>'Eff etab disc'!AA44</f>
        <v>0</v>
      </c>
      <c r="AB44" s="354" t="str">
        <f>IF('Eff etab disc'!Y44="s","s",'Eff etab disc'!AB44)</f>
        <v>s</v>
      </c>
    </row>
    <row r="45" spans="1:28" ht="15" thickBot="1" x14ac:dyDescent="0.4">
      <c r="A45" s="336" t="s">
        <v>74</v>
      </c>
      <c r="B45" s="337" t="s">
        <v>79</v>
      </c>
      <c r="C45" s="328">
        <f>IF('Eff etab disc'!C45="s","s",IF('Eff etab disc'!C45=0,0,'Retr etab disc'!C45/'Eff etab disc'!C45*100))</f>
        <v>0</v>
      </c>
      <c r="D45" s="322">
        <f>IF('Eff etab disc'!D45="s","s",IF('Eff etab disc'!D45=0,0,'Retr etab disc'!D45/'Eff etab disc'!D45*100))</f>
        <v>26.164541666666665</v>
      </c>
      <c r="E45" s="322">
        <f>IF('Eff etab disc'!E45="s","s",IF('Eff etab disc'!E45=0,0,'Retr etab disc'!E45/'Eff etab disc'!E45*100))</f>
        <v>47.359000000000002</v>
      </c>
      <c r="F45" s="322">
        <f>IF('Eff etab disc'!F45="s","s",IF('Eff etab disc'!F45=0,0,'Retr etab disc'!F45/'Eff etab disc'!F45*100))</f>
        <v>44.126195652173912</v>
      </c>
      <c r="G45" s="322">
        <f>IF('Eff etab disc'!G45="s","s",IF('Eff etab disc'!G45=0,0,'Retr etab disc'!G45/'Eff etab disc'!G45*100))</f>
        <v>29.372090909090907</v>
      </c>
      <c r="H45" s="322">
        <f>IF('Eff etab disc'!H45="s","s",IF('Eff etab disc'!H45=0,0,'Retr etab disc'!H45/'Eff etab disc'!H45*100))</f>
        <v>42.885574999999996</v>
      </c>
      <c r="I45" s="322">
        <f>IF('Eff etab disc'!I45="s","s",IF('Eff etab disc'!I45=0,0,'Retr etab disc'!I45/'Eff etab disc'!I45*100))</f>
        <v>0</v>
      </c>
      <c r="J45" s="322">
        <f>IF('Eff etab disc'!J45="s","s",IF('Eff etab disc'!J45=0,0,'Retr etab disc'!J45/'Eff etab disc'!J45*100))</f>
        <v>33.795388888888887</v>
      </c>
      <c r="K45" s="322">
        <f>IF('Eff etab disc'!K45="s","s",IF('Eff etab disc'!K45=0,0,'Retr etab disc'!K45/'Eff etab disc'!K45*100))</f>
        <v>28.371281250000003</v>
      </c>
      <c r="L45" s="322">
        <f>IF('Eff etab disc'!L45="s","s",IF('Eff etab disc'!L45=0,0,'Retr etab disc'!L45/'Eff etab disc'!L45*100))</f>
        <v>38.762301886792457</v>
      </c>
      <c r="M45" s="322">
        <f>IF('Eff etab disc'!M45="s","s",IF('Eff etab disc'!M45=0,0,'Retr etab disc'!M45/'Eff etab disc'!M45*100))</f>
        <v>38.529812500000006</v>
      </c>
      <c r="N45" s="322" t="str">
        <f>IF('Eff etab disc'!N45="s","s",IF('Eff etab disc'!N45=0,0,'Retr etab disc'!N45/'Eff etab disc'!N45*100))</f>
        <v>s</v>
      </c>
      <c r="O45" s="322" t="str">
        <f>IF('Eff etab disc'!O45="s","s",IF('Eff etab disc'!O45=0,0,'Retr etab disc'!O45/'Eff etab disc'!O45*100))</f>
        <v>s</v>
      </c>
      <c r="P45" s="329">
        <f>IF('Eff etab disc'!P45="s","s",IF('Eff etab disc'!P45=0,0,'Retr etab disc'!P45/'Eff etab disc'!P45*100))</f>
        <v>38.051421828908552</v>
      </c>
      <c r="Q45" s="328">
        <f>IF('Eff etab disc'!Q45="s","s",IF('Eff etab disc'!Q45=0,0,'Retr etab disc'!Q45/'Eff etab disc'!Q45*100))</f>
        <v>0</v>
      </c>
      <c r="R45" s="322">
        <f>IF('Eff etab disc'!R45="s","s",IF('Eff etab disc'!R45=0,0,'Retr etab disc'!R45/'Eff etab disc'!R45*100))</f>
        <v>0</v>
      </c>
      <c r="S45" s="322">
        <f>IF('Eff etab disc'!S45="s","s",IF('Eff etab disc'!S45=0,0,'Retr etab disc'!S45/'Eff etab disc'!S45*100))</f>
        <v>0</v>
      </c>
      <c r="T45" s="329">
        <f>IF('Eff etab disc'!T45="s","s",IF('Eff etab disc'!T45=0,0,'Retr etab disc'!T45/'Eff etab disc'!T45*100))</f>
        <v>0</v>
      </c>
      <c r="U45" s="341">
        <f>IF('Eff etab disc'!U45="s","s",IF('Eff etab disc'!U45=0,0,'Retr etab disc'!U45/'Eff etab disc'!U45*100))</f>
        <v>38.051421828908552</v>
      </c>
      <c r="V45" s="343">
        <f>IF('Eff etab disc'!V45="s","s",IF('Eff etab disc'!V45=0,0,'Retr etab disc'!V45/'Eff etab disc'!V45*100))</f>
        <v>67.331333333333333</v>
      </c>
      <c r="W45" s="344">
        <f>IF('Eff etab disc'!W45="s","s",IF('Eff etab disc'!W45=0,0,'Retr etab disc'!W45/'Eff etab disc'!W45*100))</f>
        <v>43.433327586206907</v>
      </c>
      <c r="X45" s="344">
        <f>IF('Eff etab disc'!X45="s","s",IF('Eff etab disc'!X45=0,0,'Retr etab disc'!X45/'Eff etab disc'!X45*100))</f>
        <v>53.663812499999999</v>
      </c>
      <c r="Y45" s="345">
        <f>IF('Eff etab disc'!Y45="s","s",IF('Eff etab disc'!Y45=0,0,'Retr etab disc'!Y45/'Eff etab disc'!Y45*100))</f>
        <v>51.251606299212582</v>
      </c>
      <c r="Z45" s="343">
        <f>'Eff etab disc'!Z45</f>
        <v>5</v>
      </c>
      <c r="AA45" s="344">
        <f>'Eff etab disc'!AA45</f>
        <v>0</v>
      </c>
      <c r="AB45" s="345">
        <f>IF('Eff etab disc'!Y45="s","s",'Eff etab disc'!AB45)</f>
        <v>0</v>
      </c>
    </row>
    <row r="46" spans="1:28" ht="15" thickBot="1" x14ac:dyDescent="0.4">
      <c r="A46" s="336" t="s">
        <v>74</v>
      </c>
      <c r="B46" s="337" t="s">
        <v>80</v>
      </c>
      <c r="C46" s="328">
        <f>IF('Eff etab disc'!C46="s","s",IF('Eff etab disc'!C46=0,0,'Retr etab disc'!C46/'Eff etab disc'!C46*100))</f>
        <v>0</v>
      </c>
      <c r="D46" s="322">
        <f>IF('Eff etab disc'!D46="s","s",IF('Eff etab disc'!D46=0,0,'Retr etab disc'!D46/'Eff etab disc'!D46*100))</f>
        <v>26.8426875</v>
      </c>
      <c r="E46" s="322">
        <f>IF('Eff etab disc'!E46="s","s",IF('Eff etab disc'!E46=0,0,'Retr etab disc'!E46/'Eff etab disc'!E46*100))</f>
        <v>25.459710526315792</v>
      </c>
      <c r="F46" s="322">
        <f>IF('Eff etab disc'!F46="s","s",IF('Eff etab disc'!F46=0,0,'Retr etab disc'!F46/'Eff etab disc'!F46*100))</f>
        <v>35.672428571428568</v>
      </c>
      <c r="G46" s="322">
        <f>IF('Eff etab disc'!G46="s","s",IF('Eff etab disc'!G46=0,0,'Retr etab disc'!G46/'Eff etab disc'!G46*100))</f>
        <v>36.85324285714286</v>
      </c>
      <c r="H46" s="322">
        <f>IF('Eff etab disc'!H46="s","s",IF('Eff etab disc'!H46=0,0,'Retr etab disc'!H46/'Eff etab disc'!H46*100))</f>
        <v>34.530062706270634</v>
      </c>
      <c r="I46" s="322">
        <f>IF('Eff etab disc'!I46="s","s",IF('Eff etab disc'!I46=0,0,'Retr etab disc'!I46/'Eff etab disc'!I46*100))</f>
        <v>24.959226890756302</v>
      </c>
      <c r="J46" s="322">
        <f>IF('Eff etab disc'!J46="s","s",IF('Eff etab disc'!J46=0,0,'Retr etab disc'!J46/'Eff etab disc'!J46*100))</f>
        <v>40.260412060301505</v>
      </c>
      <c r="K46" s="322">
        <f>IF('Eff etab disc'!K46="s","s",IF('Eff etab disc'!K46=0,0,'Retr etab disc'!K46/'Eff etab disc'!K46*100))</f>
        <v>35.39520000000001</v>
      </c>
      <c r="L46" s="322">
        <f>IF('Eff etab disc'!L46="s","s",IF('Eff etab disc'!L46=0,0,'Retr etab disc'!L46/'Eff etab disc'!L46*100))</f>
        <v>38.545709302325584</v>
      </c>
      <c r="M46" s="322">
        <f>IF('Eff etab disc'!M46="s","s",IF('Eff etab disc'!M46=0,0,'Retr etab disc'!M46/'Eff etab disc'!M46*100))</f>
        <v>37.631922222222222</v>
      </c>
      <c r="N46" s="322">
        <f>IF('Eff etab disc'!N46="s","s",IF('Eff etab disc'!N46=0,0,'Retr etab disc'!N46/'Eff etab disc'!N46*100))</f>
        <v>39.669606382978714</v>
      </c>
      <c r="O46" s="322">
        <f>IF('Eff etab disc'!O46="s","s",IF('Eff etab disc'!O46=0,0,'Retr etab disc'!O46/'Eff etab disc'!O46*100))</f>
        <v>38.47728</v>
      </c>
      <c r="P46" s="329">
        <f>IF('Eff etab disc'!P46="s","s",IF('Eff etab disc'!P46=0,0,'Retr etab disc'!P46/'Eff etab disc'!P46*100))</f>
        <v>34.640218384966985</v>
      </c>
      <c r="Q46" s="328">
        <f>IF('Eff etab disc'!Q46="s","s",IF('Eff etab disc'!Q46=0,0,'Retr etab disc'!Q46/'Eff etab disc'!Q46*100))</f>
        <v>37.846941666666666</v>
      </c>
      <c r="R46" s="322">
        <f>IF('Eff etab disc'!R46="s","s",IF('Eff etab disc'!R46=0,0,'Retr etab disc'!R46/'Eff etab disc'!R46*100))</f>
        <v>19.110962962962962</v>
      </c>
      <c r="S46" s="322">
        <f>IF('Eff etab disc'!S46="s","s",IF('Eff etab disc'!S46=0,0,'Retr etab disc'!S46/'Eff etab disc'!S46*100))</f>
        <v>30.370086956521742</v>
      </c>
      <c r="T46" s="329">
        <f>IF('Eff etab disc'!T46="s","s",IF('Eff etab disc'!T46=0,0,'Retr etab disc'!T46/'Eff etab disc'!T46*100))</f>
        <v>35.50955862068966</v>
      </c>
      <c r="U46" s="341">
        <f>IF('Eff etab disc'!U46="s","s",IF('Eff etab disc'!U46=0,0,'Retr etab disc'!U46/'Eff etab disc'!U46*100))</f>
        <v>34.751820717131473</v>
      </c>
      <c r="V46" s="343">
        <f>IF('Eff etab disc'!V46="s","s",IF('Eff etab disc'!V46=0,0,'Retr etab disc'!V46/'Eff etab disc'!V46*100))</f>
        <v>53.84253846153846</v>
      </c>
      <c r="W46" s="344">
        <f>IF('Eff etab disc'!W46="s","s",IF('Eff etab disc'!W46=0,0,'Retr etab disc'!W46/'Eff etab disc'!W46*100))</f>
        <v>44.75421632653061</v>
      </c>
      <c r="X46" s="344">
        <f>IF('Eff etab disc'!X46="s","s",IF('Eff etab disc'!X46=0,0,'Retr etab disc'!X46/'Eff etab disc'!X46*100))</f>
        <v>33.140475609756095</v>
      </c>
      <c r="Y46" s="345">
        <f>IF('Eff etab disc'!Y46="s","s",IF('Eff etab disc'!Y46=0,0,'Retr etab disc'!Y46/'Eff etab disc'!Y46*100))</f>
        <v>43.48843007915567</v>
      </c>
      <c r="Z46" s="343">
        <f>'Eff etab disc'!Z46</f>
        <v>0</v>
      </c>
      <c r="AA46" s="344">
        <f>'Eff etab disc'!AA46</f>
        <v>0</v>
      </c>
      <c r="AB46" s="345">
        <f>IF('Eff etab disc'!Y46="s","s",'Eff etab disc'!AB46)</f>
        <v>0</v>
      </c>
    </row>
    <row r="47" spans="1:28" ht="15" thickBot="1" x14ac:dyDescent="0.4">
      <c r="A47" s="336" t="s">
        <v>74</v>
      </c>
      <c r="B47" s="337" t="s">
        <v>81</v>
      </c>
      <c r="C47" s="328">
        <f>IF('Eff etab disc'!C47="s","s",IF('Eff etab disc'!C47=0,0,'Retr etab disc'!C47/'Eff etab disc'!C47*100))</f>
        <v>0</v>
      </c>
      <c r="D47" s="322">
        <f>IF('Eff etab disc'!D47="s","s",IF('Eff etab disc'!D47=0,0,'Retr etab disc'!D47/'Eff etab disc'!D47*100))</f>
        <v>20.861208333333337</v>
      </c>
      <c r="E47" s="322">
        <f>IF('Eff etab disc'!E47="s","s",IF('Eff etab disc'!E47=0,0,'Retr etab disc'!E47/'Eff etab disc'!E47*100))</f>
        <v>39.95928571428572</v>
      </c>
      <c r="F47" s="322">
        <f>IF('Eff etab disc'!F47="s","s",IF('Eff etab disc'!F47=0,0,'Retr etab disc'!F47/'Eff etab disc'!F47*100))</f>
        <v>46.758606060606056</v>
      </c>
      <c r="G47" s="322" t="str">
        <f>IF('Eff etab disc'!G47="s","s",IF('Eff etab disc'!G47=0,0,'Retr etab disc'!G47/'Eff etab disc'!G47*100))</f>
        <v>s</v>
      </c>
      <c r="H47" s="322">
        <f>IF('Eff etab disc'!H47="s","s",IF('Eff etab disc'!H47=0,0,'Retr etab disc'!H47/'Eff etab disc'!H47*100))</f>
        <v>45.851062499999998</v>
      </c>
      <c r="I47" s="322" t="str">
        <f>IF('Eff etab disc'!I47="s","s",IF('Eff etab disc'!I47=0,0,'Retr etab disc'!I47/'Eff etab disc'!I47*100))</f>
        <v>s</v>
      </c>
      <c r="J47" s="322">
        <f>IF('Eff etab disc'!J47="s","s",IF('Eff etab disc'!J47=0,0,'Retr etab disc'!J47/'Eff etab disc'!J47*100))</f>
        <v>42.345135135135138</v>
      </c>
      <c r="K47" s="322">
        <f>IF('Eff etab disc'!K47="s","s",IF('Eff etab disc'!K47=0,0,'Retr etab disc'!K47/'Eff etab disc'!K47*100))</f>
        <v>31.10918181818182</v>
      </c>
      <c r="L47" s="322">
        <f>IF('Eff etab disc'!L47="s","s",IF('Eff etab disc'!L47=0,0,'Retr etab disc'!L47/'Eff etab disc'!L47*100))</f>
        <v>42.513671875</v>
      </c>
      <c r="M47" s="322">
        <f>IF('Eff etab disc'!M47="s","s",IF('Eff etab disc'!M47=0,0,'Retr etab disc'!M47/'Eff etab disc'!M47*100))</f>
        <v>44.717027027027029</v>
      </c>
      <c r="N47" s="322">
        <f>IF('Eff etab disc'!N47="s","s",IF('Eff etab disc'!N47=0,0,'Retr etab disc'!N47/'Eff etab disc'!N47*100))</f>
        <v>36.81466666666666</v>
      </c>
      <c r="O47" s="322">
        <f>IF('Eff etab disc'!O47="s","s",IF('Eff etab disc'!O47=0,0,'Retr etab disc'!O47/'Eff etab disc'!O47*100))</f>
        <v>34.628526315789479</v>
      </c>
      <c r="P47" s="329">
        <f>IF('Eff etab disc'!P47="s","s",IF('Eff etab disc'!P47=0,0,'Retr etab disc'!P47/'Eff etab disc'!P47*100))</f>
        <v>38.997032738095236</v>
      </c>
      <c r="Q47" s="328">
        <f>IF('Eff etab disc'!Q47="s","s",IF('Eff etab disc'!Q47=0,0,'Retr etab disc'!Q47/'Eff etab disc'!Q47*100))</f>
        <v>0</v>
      </c>
      <c r="R47" s="322">
        <f>IF('Eff etab disc'!R47="s","s",IF('Eff etab disc'!R47=0,0,'Retr etab disc'!R47/'Eff etab disc'!R47*100))</f>
        <v>0</v>
      </c>
      <c r="S47" s="322">
        <f>IF('Eff etab disc'!S47="s","s",IF('Eff etab disc'!S47=0,0,'Retr etab disc'!S47/'Eff etab disc'!S47*100))</f>
        <v>0</v>
      </c>
      <c r="T47" s="329">
        <f>IF('Eff etab disc'!T47="s","s",IF('Eff etab disc'!T47=0,0,'Retr etab disc'!T47/'Eff etab disc'!T47*100))</f>
        <v>0</v>
      </c>
      <c r="U47" s="341">
        <f>IF('Eff etab disc'!U47="s","s",IF('Eff etab disc'!U47=0,0,'Retr etab disc'!U47/'Eff etab disc'!U47*100))</f>
        <v>38.997032738095236</v>
      </c>
      <c r="V47" s="343">
        <f>IF('Eff etab disc'!V47="s","s",IF('Eff etab disc'!V47=0,0,'Retr etab disc'!V47/'Eff etab disc'!V47*100))</f>
        <v>38.900869565217384</v>
      </c>
      <c r="W47" s="344">
        <f>IF('Eff etab disc'!W47="s","s",IF('Eff etab disc'!W47=0,0,'Retr etab disc'!W47/'Eff etab disc'!W47*100))</f>
        <v>30.409078431372556</v>
      </c>
      <c r="X47" s="344">
        <f>IF('Eff etab disc'!X47="s","s",IF('Eff etab disc'!X47=0,0,'Retr etab disc'!X47/'Eff etab disc'!X47*100))</f>
        <v>19.510380952380952</v>
      </c>
      <c r="Y47" s="345">
        <f>IF('Eff etab disc'!Y47="s","s",IF('Eff etab disc'!Y47=0,0,'Retr etab disc'!Y47/'Eff etab disc'!Y47*100))</f>
        <v>30.055799999999998</v>
      </c>
      <c r="Z47" s="343">
        <f>'Eff etab disc'!Z47</f>
        <v>12</v>
      </c>
      <c r="AA47" s="344">
        <f>'Eff etab disc'!AA47</f>
        <v>0</v>
      </c>
      <c r="AB47" s="345">
        <f>IF('Eff etab disc'!Y47="s","s",'Eff etab disc'!AB47)</f>
        <v>0</v>
      </c>
    </row>
    <row r="48" spans="1:28" ht="15" thickBot="1" x14ac:dyDescent="0.4">
      <c r="A48" s="336" t="s">
        <v>74</v>
      </c>
      <c r="B48" s="337" t="s">
        <v>82</v>
      </c>
      <c r="C48" s="328">
        <f>IF('Eff etab disc'!C48="s","s",IF('Eff etab disc'!C48=0,0,'Retr etab disc'!C48/'Eff etab disc'!C48*100))</f>
        <v>0</v>
      </c>
      <c r="D48" s="322">
        <f>IF('Eff etab disc'!D48="s","s",IF('Eff etab disc'!D48=0,0,'Retr etab disc'!D48/'Eff etab disc'!D48*100))</f>
        <v>33.502230769230771</v>
      </c>
      <c r="E48" s="322">
        <f>IF('Eff etab disc'!E48="s","s",IF('Eff etab disc'!E48=0,0,'Retr etab disc'!E48/'Eff etab disc'!E48*100))</f>
        <v>41.340314285714285</v>
      </c>
      <c r="F48" s="322">
        <f>IF('Eff etab disc'!F48="s","s",IF('Eff etab disc'!F48=0,0,'Retr etab disc'!F48/'Eff etab disc'!F48*100))</f>
        <v>39.842432432432432</v>
      </c>
      <c r="G48" s="322">
        <f>IF('Eff etab disc'!G48="s","s",IF('Eff etab disc'!G48=0,0,'Retr etab disc'!G48/'Eff etab disc'!G48*100))</f>
        <v>33.972863636363634</v>
      </c>
      <c r="H48" s="322">
        <f>IF('Eff etab disc'!H48="s","s",IF('Eff etab disc'!H48=0,0,'Retr etab disc'!H48/'Eff etab disc'!H48*100))</f>
        <v>32.330541666666669</v>
      </c>
      <c r="I48" s="322">
        <f>IF('Eff etab disc'!I48="s","s",IF('Eff etab disc'!I48=0,0,'Retr etab disc'!I48/'Eff etab disc'!I48*100))</f>
        <v>0</v>
      </c>
      <c r="J48" s="322" t="str">
        <f>IF('Eff etab disc'!J48="s","s",IF('Eff etab disc'!J48=0,0,'Retr etab disc'!J48/'Eff etab disc'!J48*100))</f>
        <v>s</v>
      </c>
      <c r="K48" s="322">
        <f>IF('Eff etab disc'!K48="s","s",IF('Eff etab disc'!K48=0,0,'Retr etab disc'!K48/'Eff etab disc'!K48*100))</f>
        <v>33.899777777777778</v>
      </c>
      <c r="L48" s="322">
        <f>IF('Eff etab disc'!L48="s","s",IF('Eff etab disc'!L48=0,0,'Retr etab disc'!L48/'Eff etab disc'!L48*100))</f>
        <v>41.632275862068965</v>
      </c>
      <c r="M48" s="322">
        <f>IF('Eff etab disc'!M48="s","s",IF('Eff etab disc'!M48=0,0,'Retr etab disc'!M48/'Eff etab disc'!M48*100))</f>
        <v>51.587417475728159</v>
      </c>
      <c r="N48" s="322" t="str">
        <f>IF('Eff etab disc'!N48="s","s",IF('Eff etab disc'!N48=0,0,'Retr etab disc'!N48/'Eff etab disc'!N48*100))</f>
        <v>s</v>
      </c>
      <c r="O48" s="322">
        <f>IF('Eff etab disc'!O48="s","s",IF('Eff etab disc'!O48=0,0,'Retr etab disc'!O48/'Eff etab disc'!O48*100))</f>
        <v>0</v>
      </c>
      <c r="P48" s="329">
        <f>IF('Eff etab disc'!P48="s","s",IF('Eff etab disc'!P48=0,0,'Retr etab disc'!P48/'Eff etab disc'!P48*100))</f>
        <v>42.166426332288395</v>
      </c>
      <c r="Q48" s="328">
        <f>IF('Eff etab disc'!Q48="s","s",IF('Eff etab disc'!Q48=0,0,'Retr etab disc'!Q48/'Eff etab disc'!Q48*100))</f>
        <v>0</v>
      </c>
      <c r="R48" s="322">
        <f>IF('Eff etab disc'!R48="s","s",IF('Eff etab disc'!R48=0,0,'Retr etab disc'!R48/'Eff etab disc'!R48*100))</f>
        <v>0</v>
      </c>
      <c r="S48" s="322">
        <f>IF('Eff etab disc'!S48="s","s",IF('Eff etab disc'!S48=0,0,'Retr etab disc'!S48/'Eff etab disc'!S48*100))</f>
        <v>0</v>
      </c>
      <c r="T48" s="329">
        <f>IF('Eff etab disc'!T48="s","s",IF('Eff etab disc'!T48=0,0,'Retr etab disc'!T48/'Eff etab disc'!T48*100))</f>
        <v>0</v>
      </c>
      <c r="U48" s="341">
        <f>IF('Eff etab disc'!U48="s","s",IF('Eff etab disc'!U48=0,0,'Retr etab disc'!U48/'Eff etab disc'!U48*100))</f>
        <v>42.166426332288395</v>
      </c>
      <c r="V48" s="343">
        <f>IF('Eff etab disc'!V48="s","s",IF('Eff etab disc'!V48=0,0,'Retr etab disc'!V48/'Eff etab disc'!V48*100))</f>
        <v>58.485533333333336</v>
      </c>
      <c r="W48" s="344">
        <f>IF('Eff etab disc'!W48="s","s",IF('Eff etab disc'!W48=0,0,'Retr etab disc'!W48/'Eff etab disc'!W48*100))</f>
        <v>38.325145454545464</v>
      </c>
      <c r="X48" s="344">
        <f>IF('Eff etab disc'!X48="s","s",IF('Eff etab disc'!X48=0,0,'Retr etab disc'!X48/'Eff etab disc'!X48*100))</f>
        <v>44.993358974358969</v>
      </c>
      <c r="Y48" s="345">
        <f>IF('Eff etab disc'!Y48="s","s",IF('Eff etab disc'!Y48=0,0,'Retr etab disc'!Y48/'Eff etab disc'!Y48*100))</f>
        <v>45.299911290322584</v>
      </c>
      <c r="Z48" s="343">
        <f>'Eff etab disc'!Z48</f>
        <v>5</v>
      </c>
      <c r="AA48" s="344">
        <f>'Eff etab disc'!AA48</f>
        <v>0</v>
      </c>
      <c r="AB48" s="345">
        <f>IF('Eff etab disc'!Y48="s","s",'Eff etab disc'!AB48)</f>
        <v>0</v>
      </c>
    </row>
    <row r="49" spans="1:28" ht="15" thickBot="1" x14ac:dyDescent="0.4">
      <c r="A49" s="336" t="s">
        <v>83</v>
      </c>
      <c r="B49" s="337" t="s">
        <v>84</v>
      </c>
      <c r="C49" s="328">
        <f>IF('Eff etab disc'!C49="s","s",IF('Eff etab disc'!C49=0,0,'Retr etab disc'!C49/'Eff etab disc'!C49*100))</f>
        <v>0</v>
      </c>
      <c r="D49" s="322">
        <f>IF('Eff etab disc'!D49="s","s",IF('Eff etab disc'!D49=0,0,'Retr etab disc'!D49/'Eff etab disc'!D49*100))</f>
        <v>28.512188679245288</v>
      </c>
      <c r="E49" s="322">
        <f>IF('Eff etab disc'!E49="s","s",IF('Eff etab disc'!E49=0,0,'Retr etab disc'!E49/'Eff etab disc'!E49*100))</f>
        <v>27.926062500000004</v>
      </c>
      <c r="F49" s="322">
        <f>IF('Eff etab disc'!F49="s","s",IF('Eff etab disc'!F49=0,0,'Retr etab disc'!F49/'Eff etab disc'!F49*100))</f>
        <v>40.668962264150942</v>
      </c>
      <c r="G49" s="322">
        <f>IF('Eff etab disc'!G49="s","s",IF('Eff etab disc'!G49=0,0,'Retr etab disc'!G49/'Eff etab disc'!G49*100))</f>
        <v>36.288971428571429</v>
      </c>
      <c r="H49" s="322">
        <f>IF('Eff etab disc'!H49="s","s",IF('Eff etab disc'!H49=0,0,'Retr etab disc'!H49/'Eff etab disc'!H49*100))</f>
        <v>27.760857142857137</v>
      </c>
      <c r="I49" s="322">
        <f>IF('Eff etab disc'!I49="s","s",IF('Eff etab disc'!I49=0,0,'Retr etab disc'!I49/'Eff etab disc'!I49*100))</f>
        <v>27.813527777777775</v>
      </c>
      <c r="J49" s="322">
        <f>IF('Eff etab disc'!J49="s","s",IF('Eff etab disc'!J49=0,0,'Retr etab disc'!J49/'Eff etab disc'!J49*100))</f>
        <v>42.446157894736849</v>
      </c>
      <c r="K49" s="322">
        <f>IF('Eff etab disc'!K49="s","s",IF('Eff etab disc'!K49=0,0,'Retr etab disc'!K49/'Eff etab disc'!K49*100))</f>
        <v>24.245980769230766</v>
      </c>
      <c r="L49" s="322">
        <f>IF('Eff etab disc'!L49="s","s",IF('Eff etab disc'!L49=0,0,'Retr etab disc'!L49/'Eff etab disc'!L49*100))</f>
        <v>33.164333333333332</v>
      </c>
      <c r="M49" s="322">
        <f>IF('Eff etab disc'!M49="s","s",IF('Eff etab disc'!M49=0,0,'Retr etab disc'!M49/'Eff etab disc'!M49*100))</f>
        <v>43.018851063829786</v>
      </c>
      <c r="N49" s="322" t="str">
        <f>IF('Eff etab disc'!N49="s","s",IF('Eff etab disc'!N49=0,0,'Retr etab disc'!N49/'Eff etab disc'!N49*100))</f>
        <v>s</v>
      </c>
      <c r="O49" s="322" t="str">
        <f>IF('Eff etab disc'!O49="s","s",IF('Eff etab disc'!O49=0,0,'Retr etab disc'!O49/'Eff etab disc'!O49*100))</f>
        <v>s</v>
      </c>
      <c r="P49" s="329">
        <f>IF('Eff etab disc'!P49="s","s",IF('Eff etab disc'!P49=0,0,'Retr etab disc'!P49/'Eff etab disc'!P49*100))</f>
        <v>34.216912350597603</v>
      </c>
      <c r="Q49" s="328">
        <f>IF('Eff etab disc'!Q49="s","s",IF('Eff etab disc'!Q49=0,0,'Retr etab disc'!Q49/'Eff etab disc'!Q49*100))</f>
        <v>38.176768292682929</v>
      </c>
      <c r="R49" s="322">
        <f>IF('Eff etab disc'!R49="s","s",IF('Eff etab disc'!R49=0,0,'Retr etab disc'!R49/'Eff etab disc'!R49*100))</f>
        <v>0</v>
      </c>
      <c r="S49" s="322">
        <f>IF('Eff etab disc'!S49="s","s",IF('Eff etab disc'!S49=0,0,'Retr etab disc'!S49/'Eff etab disc'!S49*100))</f>
        <v>16.666666666666664</v>
      </c>
      <c r="T49" s="329">
        <f>IF('Eff etab disc'!T49="s","s",IF('Eff etab disc'!T49=0,0,'Retr etab disc'!T49/'Eff etab disc'!T49*100))</f>
        <v>36.710181818181823</v>
      </c>
      <c r="U49" s="341">
        <f>IF('Eff etab disc'!U49="s","s",IF('Eff etab disc'!U49=0,0,'Retr etab disc'!U49/'Eff etab disc'!U49*100))</f>
        <v>34.588793220338978</v>
      </c>
      <c r="V49" s="343">
        <f>IF('Eff etab disc'!V49="s","s",IF('Eff etab disc'!V49=0,0,'Retr etab disc'!V49/'Eff etab disc'!V49*100))</f>
        <v>49.479045454545449</v>
      </c>
      <c r="W49" s="344">
        <f>IF('Eff etab disc'!W49="s","s",IF('Eff etab disc'!W49=0,0,'Retr etab disc'!W49/'Eff etab disc'!W49*100))</f>
        <v>25.891739130434782</v>
      </c>
      <c r="X49" s="344">
        <f>IF('Eff etab disc'!X49="s","s",IF('Eff etab disc'!X49=0,0,'Retr etab disc'!X49/'Eff etab disc'!X49*100))</f>
        <v>40.204774193548388</v>
      </c>
      <c r="Y49" s="345">
        <f>IF('Eff etab disc'!Y49="s","s",IF('Eff etab disc'!Y49=0,0,'Retr etab disc'!Y49/'Eff etab disc'!Y49*100))</f>
        <v>33.882238636363638</v>
      </c>
      <c r="Z49" s="343">
        <f>'Eff etab disc'!Z49</f>
        <v>26</v>
      </c>
      <c r="AA49" s="344">
        <f>'Eff etab disc'!AA49</f>
        <v>0</v>
      </c>
      <c r="AB49" s="345">
        <f>IF('Eff etab disc'!Y49="s","s",'Eff etab disc'!AB49)</f>
        <v>0</v>
      </c>
    </row>
    <row r="50" spans="1:28" ht="15" thickBot="1" x14ac:dyDescent="0.4">
      <c r="A50" s="336" t="s">
        <v>85</v>
      </c>
      <c r="B50" s="337" t="s">
        <v>86</v>
      </c>
      <c r="C50" s="328">
        <f>IF('Eff etab disc'!C50="s","s",IF('Eff etab disc'!C50=0,0,'Retr etab disc'!C50/'Eff etab disc'!C50*100))</f>
        <v>0</v>
      </c>
      <c r="D50" s="322">
        <f>IF('Eff etab disc'!D50="s","s",IF('Eff etab disc'!D50=0,0,'Retr etab disc'!D50/'Eff etab disc'!D50*100))</f>
        <v>0</v>
      </c>
      <c r="E50" s="322" t="str">
        <f>IF('Eff etab disc'!E50="s","s",IF('Eff etab disc'!E50=0,0,'Retr etab disc'!E50/'Eff etab disc'!E50*100))</f>
        <v>s</v>
      </c>
      <c r="F50" s="322">
        <f>IF('Eff etab disc'!F50="s","s",IF('Eff etab disc'!F50=0,0,'Retr etab disc'!F50/'Eff etab disc'!F50*100))</f>
        <v>0</v>
      </c>
      <c r="G50" s="322">
        <f>IF('Eff etab disc'!G50="s","s",IF('Eff etab disc'!G50=0,0,'Retr etab disc'!G50/'Eff etab disc'!G50*100))</f>
        <v>0</v>
      </c>
      <c r="H50" s="322" t="str">
        <f>IF('Eff etab disc'!H50="s","s",IF('Eff etab disc'!H50=0,0,'Retr etab disc'!H50/'Eff etab disc'!H50*100))</f>
        <v>s</v>
      </c>
      <c r="I50" s="322">
        <f>IF('Eff etab disc'!I50="s","s",IF('Eff etab disc'!I50=0,0,'Retr etab disc'!I50/'Eff etab disc'!I50*100))</f>
        <v>0</v>
      </c>
      <c r="J50" s="322">
        <f>IF('Eff etab disc'!J50="s","s",IF('Eff etab disc'!J50=0,0,'Retr etab disc'!J50/'Eff etab disc'!J50*100))</f>
        <v>0</v>
      </c>
      <c r="K50" s="322">
        <f>IF('Eff etab disc'!K50="s","s",IF('Eff etab disc'!K50=0,0,'Retr etab disc'!K50/'Eff etab disc'!K50*100))</f>
        <v>17.248250000000002</v>
      </c>
      <c r="L50" s="322">
        <f>IF('Eff etab disc'!L50="s","s",IF('Eff etab disc'!L50=0,0,'Retr etab disc'!L50/'Eff etab disc'!L50*100))</f>
        <v>30.102608695652179</v>
      </c>
      <c r="M50" s="322">
        <f>IF('Eff etab disc'!M50="s","s",IF('Eff etab disc'!M50=0,0,'Retr etab disc'!M50/'Eff etab disc'!M50*100))</f>
        <v>20.57179775280899</v>
      </c>
      <c r="N50" s="322">
        <f>IF('Eff etab disc'!N50="s","s",IF('Eff etab disc'!N50=0,0,'Retr etab disc'!N50/'Eff etab disc'!N50*100))</f>
        <v>21.220999999999997</v>
      </c>
      <c r="O50" s="322">
        <f>IF('Eff etab disc'!O50="s","s",IF('Eff etab disc'!O50=0,0,'Retr etab disc'!O50/'Eff etab disc'!O50*100))</f>
        <v>0</v>
      </c>
      <c r="P50" s="329">
        <f>IF('Eff etab disc'!P50="s","s",IF('Eff etab disc'!P50=0,0,'Retr etab disc'!P50/'Eff etab disc'!P50*100))</f>
        <v>22.806800000000003</v>
      </c>
      <c r="Q50" s="328">
        <f>IF('Eff etab disc'!Q50="s","s",IF('Eff etab disc'!Q50=0,0,'Retr etab disc'!Q50/'Eff etab disc'!Q50*100))</f>
        <v>0</v>
      </c>
      <c r="R50" s="322">
        <f>IF('Eff etab disc'!R50="s","s",IF('Eff etab disc'!R50=0,0,'Retr etab disc'!R50/'Eff etab disc'!R50*100))</f>
        <v>0</v>
      </c>
      <c r="S50" s="322">
        <f>IF('Eff etab disc'!S50="s","s",IF('Eff etab disc'!S50=0,0,'Retr etab disc'!S50/'Eff etab disc'!S50*100))</f>
        <v>0</v>
      </c>
      <c r="T50" s="329">
        <f>IF('Eff etab disc'!T50="s","s",IF('Eff etab disc'!T50=0,0,'Retr etab disc'!T50/'Eff etab disc'!T50*100))</f>
        <v>0</v>
      </c>
      <c r="U50" s="341">
        <f>IF('Eff etab disc'!U50="s","s",IF('Eff etab disc'!U50=0,0,'Retr etab disc'!U50/'Eff etab disc'!U50*100))</f>
        <v>22.806800000000003</v>
      </c>
      <c r="V50" s="343" t="str">
        <f>IF('Eff etab disc'!V50="s","s",IF('Eff etab disc'!V50=0,0,'Retr etab disc'!V50/'Eff etab disc'!V50*100))</f>
        <v>s</v>
      </c>
      <c r="W50" s="344" t="str">
        <f>IF('Eff etab disc'!W50="s","s",IF('Eff etab disc'!W50=0,0,'Retr etab disc'!W50/'Eff etab disc'!W50*100))</f>
        <v>s</v>
      </c>
      <c r="X50" s="344">
        <f>IF('Eff etab disc'!X50="s","s",IF('Eff etab disc'!X50=0,0,'Retr etab disc'!X50/'Eff etab disc'!X50*100))</f>
        <v>44.544828571428575</v>
      </c>
      <c r="Y50" s="345">
        <f>IF('Eff etab disc'!Y50="s","s",IF('Eff etab disc'!Y50=0,0,'Retr etab disc'!Y50/'Eff etab disc'!Y50*100))</f>
        <v>42.909960784313725</v>
      </c>
      <c r="Z50" s="343">
        <f>'Eff etab disc'!Z50</f>
        <v>4</v>
      </c>
      <c r="AA50" s="344">
        <f>'Eff etab disc'!AA50</f>
        <v>0</v>
      </c>
      <c r="AB50" s="345">
        <f>IF('Eff etab disc'!Y50="s","s",'Eff etab disc'!AB50)</f>
        <v>16</v>
      </c>
    </row>
    <row r="51" spans="1:28" ht="15" thickBot="1" x14ac:dyDescent="0.4">
      <c r="A51" s="336" t="s">
        <v>85</v>
      </c>
      <c r="B51" s="337" t="s">
        <v>87</v>
      </c>
      <c r="C51" s="328">
        <f>IF('Eff etab disc'!C51="s","s",IF('Eff etab disc'!C51=0,0,'Retr etab disc'!C51/'Eff etab disc'!C51*100))</f>
        <v>0</v>
      </c>
      <c r="D51" s="322">
        <f>IF('Eff etab disc'!D51="s","s",IF('Eff etab disc'!D51=0,0,'Retr etab disc'!D51/'Eff etab disc'!D51*100))</f>
        <v>0</v>
      </c>
      <c r="E51" s="322">
        <f>IF('Eff etab disc'!E51="s","s",IF('Eff etab disc'!E51=0,0,'Retr etab disc'!E51/'Eff etab disc'!E51*100))</f>
        <v>0</v>
      </c>
      <c r="F51" s="322">
        <f>IF('Eff etab disc'!F51="s","s",IF('Eff etab disc'!F51=0,0,'Retr etab disc'!F51/'Eff etab disc'!F51*100))</f>
        <v>0</v>
      </c>
      <c r="G51" s="322" t="str">
        <f>IF('Eff etab disc'!G51="s","s",IF('Eff etab disc'!G51=0,0,'Retr etab disc'!G51/'Eff etab disc'!G51*100))</f>
        <v>s</v>
      </c>
      <c r="H51" s="322" t="str">
        <f>IF('Eff etab disc'!H51="s","s",IF('Eff etab disc'!H51=0,0,'Retr etab disc'!H51/'Eff etab disc'!H51*100))</f>
        <v>s</v>
      </c>
      <c r="I51" s="322">
        <f>IF('Eff etab disc'!I51="s","s",IF('Eff etab disc'!I51=0,0,'Retr etab disc'!I51/'Eff etab disc'!I51*100))</f>
        <v>0</v>
      </c>
      <c r="J51" s="322">
        <f>IF('Eff etab disc'!J51="s","s",IF('Eff etab disc'!J51=0,0,'Retr etab disc'!J51/'Eff etab disc'!J51*100))</f>
        <v>0</v>
      </c>
      <c r="K51" s="322">
        <f>IF('Eff etab disc'!K51="s","s",IF('Eff etab disc'!K51=0,0,'Retr etab disc'!K51/'Eff etab disc'!K51*100))</f>
        <v>0</v>
      </c>
      <c r="L51" s="322">
        <f>IF('Eff etab disc'!L51="s","s",IF('Eff etab disc'!L51=0,0,'Retr etab disc'!L51/'Eff etab disc'!L51*100))</f>
        <v>0</v>
      </c>
      <c r="M51" s="322">
        <f>IF('Eff etab disc'!M51="s","s",IF('Eff etab disc'!M51=0,0,'Retr etab disc'!M51/'Eff etab disc'!M51*100))</f>
        <v>0</v>
      </c>
      <c r="N51" s="322">
        <f>IF('Eff etab disc'!N51="s","s",IF('Eff etab disc'!N51=0,0,'Retr etab disc'!N51/'Eff etab disc'!N51*100))</f>
        <v>0</v>
      </c>
      <c r="O51" s="322">
        <f>IF('Eff etab disc'!O51="s","s",IF('Eff etab disc'!O51=0,0,'Retr etab disc'!O51/'Eff etab disc'!O51*100))</f>
        <v>0</v>
      </c>
      <c r="P51" s="329">
        <f>IF('Eff etab disc'!P51="s","s",IF('Eff etab disc'!P51=0,0,'Retr etab disc'!P51/'Eff etab disc'!P51*100))</f>
        <v>51.799916666666668</v>
      </c>
      <c r="Q51" s="328">
        <f>IF('Eff etab disc'!Q51="s","s",IF('Eff etab disc'!Q51=0,0,'Retr etab disc'!Q51/'Eff etab disc'!Q51*100))</f>
        <v>0</v>
      </c>
      <c r="R51" s="322">
        <f>IF('Eff etab disc'!R51="s","s",IF('Eff etab disc'!R51=0,0,'Retr etab disc'!R51/'Eff etab disc'!R51*100))</f>
        <v>0</v>
      </c>
      <c r="S51" s="322">
        <f>IF('Eff etab disc'!S51="s","s",IF('Eff etab disc'!S51=0,0,'Retr etab disc'!S51/'Eff etab disc'!S51*100))</f>
        <v>0</v>
      </c>
      <c r="T51" s="329">
        <f>IF('Eff etab disc'!T51="s","s",IF('Eff etab disc'!T51=0,0,'Retr etab disc'!T51/'Eff etab disc'!T51*100))</f>
        <v>0</v>
      </c>
      <c r="U51" s="341">
        <f>IF('Eff etab disc'!U51="s","s",IF('Eff etab disc'!U51=0,0,'Retr etab disc'!U51/'Eff etab disc'!U51*100))</f>
        <v>51.799916666666668</v>
      </c>
      <c r="V51" s="343">
        <f>IF('Eff etab disc'!V51="s","s",IF('Eff etab disc'!V51=0,0,'Retr etab disc'!V51/'Eff etab disc'!V51*100))</f>
        <v>0</v>
      </c>
      <c r="W51" s="344">
        <f>IF('Eff etab disc'!W51="s","s",IF('Eff etab disc'!W51=0,0,'Retr etab disc'!W51/'Eff etab disc'!W51*100))</f>
        <v>0</v>
      </c>
      <c r="X51" s="344">
        <f>IF('Eff etab disc'!X51="s","s",IF('Eff etab disc'!X51=0,0,'Retr etab disc'!X51/'Eff etab disc'!X51*100))</f>
        <v>0</v>
      </c>
      <c r="Y51" s="345">
        <f>IF('Eff etab disc'!Y51="s","s",IF('Eff etab disc'!Y51=0,0,'Retr etab disc'!Y51/'Eff etab disc'!Y51*100))</f>
        <v>0</v>
      </c>
      <c r="Z51" s="343">
        <f>'Eff etab disc'!Z51</f>
        <v>12</v>
      </c>
      <c r="AA51" s="344">
        <f>'Eff etab disc'!AA51</f>
        <v>0</v>
      </c>
      <c r="AB51" s="345">
        <f>IF('Eff etab disc'!Y51="s","s",'Eff etab disc'!AB51)</f>
        <v>0</v>
      </c>
    </row>
    <row r="52" spans="1:28" ht="15" thickBot="1" x14ac:dyDescent="0.4">
      <c r="A52" s="336" t="s">
        <v>85</v>
      </c>
      <c r="B52" s="337" t="s">
        <v>88</v>
      </c>
      <c r="C52" s="328">
        <f>IF('Eff etab disc'!C52="s","s",IF('Eff etab disc'!C52=0,0,'Retr etab disc'!C52/'Eff etab disc'!C52*100))</f>
        <v>0</v>
      </c>
      <c r="D52" s="322" t="str">
        <f>IF('Eff etab disc'!D52="s","s",IF('Eff etab disc'!D52=0,0,'Retr etab disc'!D52/'Eff etab disc'!D52*100))</f>
        <v>s</v>
      </c>
      <c r="E52" s="322">
        <f>IF('Eff etab disc'!E52="s","s",IF('Eff etab disc'!E52=0,0,'Retr etab disc'!E52/'Eff etab disc'!E52*100))</f>
        <v>14.405142857142858</v>
      </c>
      <c r="F52" s="322">
        <f>IF('Eff etab disc'!F52="s","s",IF('Eff etab disc'!F52=0,0,'Retr etab disc'!F52/'Eff etab disc'!F52*100))</f>
        <v>31.969613636363629</v>
      </c>
      <c r="G52" s="322">
        <f>IF('Eff etab disc'!G52="s","s",IF('Eff etab disc'!G52=0,0,'Retr etab disc'!G52/'Eff etab disc'!G52*100))</f>
        <v>52.282428571428575</v>
      </c>
      <c r="H52" s="322">
        <f>IF('Eff etab disc'!H52="s","s",IF('Eff etab disc'!H52=0,0,'Retr etab disc'!H52/'Eff etab disc'!H52*100))</f>
        <v>27.645547619047623</v>
      </c>
      <c r="I52" s="322">
        <f>IF('Eff etab disc'!I52="s","s",IF('Eff etab disc'!I52=0,0,'Retr etab disc'!I52/'Eff etab disc'!I52*100))</f>
        <v>0</v>
      </c>
      <c r="J52" s="322">
        <f>IF('Eff etab disc'!J52="s","s",IF('Eff etab disc'!J52=0,0,'Retr etab disc'!J52/'Eff etab disc'!J52*100))</f>
        <v>32.858470588235292</v>
      </c>
      <c r="K52" s="322">
        <f>IF('Eff etab disc'!K52="s","s",IF('Eff etab disc'!K52=0,0,'Retr etab disc'!K52/'Eff etab disc'!K52*100))</f>
        <v>22.898785714285715</v>
      </c>
      <c r="L52" s="322">
        <f>IF('Eff etab disc'!L52="s","s",IF('Eff etab disc'!L52=0,0,'Retr etab disc'!L52/'Eff etab disc'!L52*100))</f>
        <v>10.497866666666663</v>
      </c>
      <c r="M52" s="322" t="str">
        <f>IF('Eff etab disc'!M52="s","s",IF('Eff etab disc'!M52=0,0,'Retr etab disc'!M52/'Eff etab disc'!M52*100))</f>
        <v>s</v>
      </c>
      <c r="N52" s="322">
        <f>IF('Eff etab disc'!N52="s","s",IF('Eff etab disc'!N52=0,0,'Retr etab disc'!N52/'Eff etab disc'!N52*100))</f>
        <v>39.626764705882358</v>
      </c>
      <c r="O52" s="322">
        <f>IF('Eff etab disc'!O52="s","s",IF('Eff etab disc'!O52=0,0,'Retr etab disc'!O52/'Eff etab disc'!O52*100))</f>
        <v>8.0969999999999995</v>
      </c>
      <c r="P52" s="329">
        <f>IF('Eff etab disc'!P52="s","s",IF('Eff etab disc'!P52=0,0,'Retr etab disc'!P52/'Eff etab disc'!P52*100))</f>
        <v>26.271989690721643</v>
      </c>
      <c r="Q52" s="328">
        <f>IF('Eff etab disc'!Q52="s","s",IF('Eff etab disc'!Q52=0,0,'Retr etab disc'!Q52/'Eff etab disc'!Q52*100))</f>
        <v>0</v>
      </c>
      <c r="R52" s="322">
        <f>IF('Eff etab disc'!R52="s","s",IF('Eff etab disc'!R52=0,0,'Retr etab disc'!R52/'Eff etab disc'!R52*100))</f>
        <v>0</v>
      </c>
      <c r="S52" s="322">
        <f>IF('Eff etab disc'!S52="s","s",IF('Eff etab disc'!S52=0,0,'Retr etab disc'!S52/'Eff etab disc'!S52*100))</f>
        <v>0</v>
      </c>
      <c r="T52" s="329">
        <f>IF('Eff etab disc'!T52="s","s",IF('Eff etab disc'!T52=0,0,'Retr etab disc'!T52/'Eff etab disc'!T52*100))</f>
        <v>0</v>
      </c>
      <c r="U52" s="341">
        <f>IF('Eff etab disc'!U52="s","s",IF('Eff etab disc'!U52=0,0,'Retr etab disc'!U52/'Eff etab disc'!U52*100))</f>
        <v>26.271989690721643</v>
      </c>
      <c r="V52" s="343" t="str">
        <f>IF('Eff etab disc'!V52="s","s",IF('Eff etab disc'!V52=0,0,'Retr etab disc'!V52/'Eff etab disc'!V52*100))</f>
        <v>s</v>
      </c>
      <c r="W52" s="344">
        <f>IF('Eff etab disc'!W52="s","s",IF('Eff etab disc'!W52=0,0,'Retr etab disc'!W52/'Eff etab disc'!W52*100))</f>
        <v>3.5857142857142859</v>
      </c>
      <c r="X52" s="344" t="str">
        <f>IF('Eff etab disc'!X52="s","s",IF('Eff etab disc'!X52=0,0,'Retr etab disc'!X52/'Eff etab disc'!X52*100))</f>
        <v>s</v>
      </c>
      <c r="Y52" s="345">
        <f>IF('Eff etab disc'!Y52="s","s",IF('Eff etab disc'!Y52=0,0,'Retr etab disc'!Y52/'Eff etab disc'!Y52*100))</f>
        <v>4.7343274336283194</v>
      </c>
      <c r="Z52" s="343">
        <f>'Eff etab disc'!Z52</f>
        <v>3</v>
      </c>
      <c r="AA52" s="344">
        <f>'Eff etab disc'!AA52</f>
        <v>0</v>
      </c>
      <c r="AB52" s="345">
        <f>IF('Eff etab disc'!Y52="s","s",'Eff etab disc'!AB52)</f>
        <v>50</v>
      </c>
    </row>
    <row r="53" spans="1:28" ht="15" thickBot="1" x14ac:dyDescent="0.4">
      <c r="A53" s="336" t="s">
        <v>85</v>
      </c>
      <c r="B53" s="337" t="s">
        <v>89</v>
      </c>
      <c r="C53" s="328">
        <f>IF('Eff etab disc'!C53="s","s",IF('Eff etab disc'!C53=0,0,'Retr etab disc'!C53/'Eff etab disc'!C53*100))</f>
        <v>0</v>
      </c>
      <c r="D53" s="322">
        <f>IF('Eff etab disc'!D53="s","s",IF('Eff etab disc'!D53=0,0,'Retr etab disc'!D53/'Eff etab disc'!D53*100))</f>
        <v>0</v>
      </c>
      <c r="E53" s="322" t="str">
        <f>IF('Eff etab disc'!E53="s","s",IF('Eff etab disc'!E53=0,0,'Retr etab disc'!E53/'Eff etab disc'!E53*100))</f>
        <v>s</v>
      </c>
      <c r="F53" s="322" t="str">
        <f>IF('Eff etab disc'!F53="s","s",IF('Eff etab disc'!F53=0,0,'Retr etab disc'!F53/'Eff etab disc'!F53*100))</f>
        <v>s</v>
      </c>
      <c r="G53" s="322" t="str">
        <f>IF('Eff etab disc'!G53="s","s",IF('Eff etab disc'!G53=0,0,'Retr etab disc'!G53/'Eff etab disc'!G53*100))</f>
        <v>s</v>
      </c>
      <c r="H53" s="322" t="str">
        <f>IF('Eff etab disc'!H53="s","s",IF('Eff etab disc'!H53=0,0,'Retr etab disc'!H53/'Eff etab disc'!H53*100))</f>
        <v>s</v>
      </c>
      <c r="I53" s="322">
        <f>IF('Eff etab disc'!I53="s","s",IF('Eff etab disc'!I53=0,0,'Retr etab disc'!I53/'Eff etab disc'!I53*100))</f>
        <v>0</v>
      </c>
      <c r="J53" s="322">
        <f>IF('Eff etab disc'!J53="s","s",IF('Eff etab disc'!J53=0,0,'Retr etab disc'!J53/'Eff etab disc'!J53*100))</f>
        <v>19.366611111111109</v>
      </c>
      <c r="K53" s="322">
        <f>IF('Eff etab disc'!K53="s","s",IF('Eff etab disc'!K53=0,0,'Retr etab disc'!K53/'Eff etab disc'!K53*100))</f>
        <v>31.35586486486487</v>
      </c>
      <c r="L53" s="322">
        <f>IF('Eff etab disc'!L53="s","s",IF('Eff etab disc'!L53=0,0,'Retr etab disc'!L53/'Eff etab disc'!L53*100))</f>
        <v>29.053000000000001</v>
      </c>
      <c r="M53" s="322">
        <f>IF('Eff etab disc'!M53="s","s",IF('Eff etab disc'!M53=0,0,'Retr etab disc'!M53/'Eff etab disc'!M53*100))</f>
        <v>25.53908181818182</v>
      </c>
      <c r="N53" s="322">
        <f>IF('Eff etab disc'!N53="s","s",IF('Eff etab disc'!N53=0,0,'Retr etab disc'!N53/'Eff etab disc'!N53*100))</f>
        <v>26.743268292682931</v>
      </c>
      <c r="O53" s="322">
        <f>IF('Eff etab disc'!O53="s","s",IF('Eff etab disc'!O53=0,0,'Retr etab disc'!O53/'Eff etab disc'!O53*100))</f>
        <v>0</v>
      </c>
      <c r="P53" s="329">
        <f>IF('Eff etab disc'!P53="s","s",IF('Eff etab disc'!P53=0,0,'Retr etab disc'!P53/'Eff etab disc'!P53*100))</f>
        <v>27.221764127764125</v>
      </c>
      <c r="Q53" s="328">
        <f>IF('Eff etab disc'!Q53="s","s",IF('Eff etab disc'!Q53=0,0,'Retr etab disc'!Q53/'Eff etab disc'!Q53*100))</f>
        <v>0</v>
      </c>
      <c r="R53" s="322">
        <f>IF('Eff etab disc'!R53="s","s",IF('Eff etab disc'!R53=0,0,'Retr etab disc'!R53/'Eff etab disc'!R53*100))</f>
        <v>0</v>
      </c>
      <c r="S53" s="322">
        <f>IF('Eff etab disc'!S53="s","s",IF('Eff etab disc'!S53=0,0,'Retr etab disc'!S53/'Eff etab disc'!S53*100))</f>
        <v>0</v>
      </c>
      <c r="T53" s="329">
        <f>IF('Eff etab disc'!T53="s","s",IF('Eff etab disc'!T53=0,0,'Retr etab disc'!T53/'Eff etab disc'!T53*100))</f>
        <v>0</v>
      </c>
      <c r="U53" s="341">
        <f>IF('Eff etab disc'!U53="s","s",IF('Eff etab disc'!U53=0,0,'Retr etab disc'!U53/'Eff etab disc'!U53*100))</f>
        <v>27.221764127764125</v>
      </c>
      <c r="V53" s="343" t="str">
        <f>IF('Eff etab disc'!V53="s","s",IF('Eff etab disc'!V53=0,0,'Retr etab disc'!V53/'Eff etab disc'!V53*100))</f>
        <v>s</v>
      </c>
      <c r="W53" s="344">
        <f>IF('Eff etab disc'!W53="s","s",IF('Eff etab disc'!W53=0,0,'Retr etab disc'!W53/'Eff etab disc'!W53*100))</f>
        <v>35.253720930232561</v>
      </c>
      <c r="X53" s="344" t="str">
        <f>IF('Eff etab disc'!X53="s","s",IF('Eff etab disc'!X53=0,0,'Retr etab disc'!X53/'Eff etab disc'!X53*100))</f>
        <v>s</v>
      </c>
      <c r="Y53" s="345">
        <f>IF('Eff etab disc'!Y53="s","s",IF('Eff etab disc'!Y53=0,0,'Retr etab disc'!Y53/'Eff etab disc'!Y53*100))</f>
        <v>37.635977011494248</v>
      </c>
      <c r="Z53" s="343">
        <f>'Eff etab disc'!Z53</f>
        <v>9</v>
      </c>
      <c r="AA53" s="344">
        <f>'Eff etab disc'!AA53</f>
        <v>0</v>
      </c>
      <c r="AB53" s="345">
        <f>IF('Eff etab disc'!Y53="s","s",'Eff etab disc'!AB53)</f>
        <v>44</v>
      </c>
    </row>
    <row r="54" spans="1:28" ht="15" thickBot="1" x14ac:dyDescent="0.4">
      <c r="A54" s="336" t="s">
        <v>85</v>
      </c>
      <c r="B54" s="337" t="s">
        <v>90</v>
      </c>
      <c r="C54" s="328">
        <f>IF('Eff etab disc'!C54="s","s",IF('Eff etab disc'!C54=0,0,'Retr etab disc'!C54/'Eff etab disc'!C54*100))</f>
        <v>0</v>
      </c>
      <c r="D54" s="322">
        <f>IF('Eff etab disc'!D54="s","s",IF('Eff etab disc'!D54=0,0,'Retr etab disc'!D54/'Eff etab disc'!D54*100))</f>
        <v>32.045958333333331</v>
      </c>
      <c r="E54" s="322">
        <f>IF('Eff etab disc'!E54="s","s",IF('Eff etab disc'!E54=0,0,'Retr etab disc'!E54/'Eff etab disc'!E54*100))</f>
        <v>42.417124999999999</v>
      </c>
      <c r="F54" s="322" t="str">
        <f>IF('Eff etab disc'!F54="s","s",IF('Eff etab disc'!F54=0,0,'Retr etab disc'!F54/'Eff etab disc'!F54*100))</f>
        <v>s</v>
      </c>
      <c r="G54" s="322">
        <f>IF('Eff etab disc'!G54="s","s",IF('Eff etab disc'!G54=0,0,'Retr etab disc'!G54/'Eff etab disc'!G54*100))</f>
        <v>71.530599999999993</v>
      </c>
      <c r="H54" s="322" t="str">
        <f>IF('Eff etab disc'!H54="s","s",IF('Eff etab disc'!H54=0,0,'Retr etab disc'!H54/'Eff etab disc'!H54*100))</f>
        <v>s</v>
      </c>
      <c r="I54" s="322">
        <f>IF('Eff etab disc'!I54="s","s",IF('Eff etab disc'!I54=0,0,'Retr etab disc'!I54/'Eff etab disc'!I54*100))</f>
        <v>0</v>
      </c>
      <c r="J54" s="322">
        <f>IF('Eff etab disc'!J54="s","s",IF('Eff etab disc'!J54=0,0,'Retr etab disc'!J54/'Eff etab disc'!J54*100))</f>
        <v>0</v>
      </c>
      <c r="K54" s="322">
        <f>IF('Eff etab disc'!K54="s","s",IF('Eff etab disc'!K54=0,0,'Retr etab disc'!K54/'Eff etab disc'!K54*100))</f>
        <v>0</v>
      </c>
      <c r="L54" s="322">
        <f>IF('Eff etab disc'!L54="s","s",IF('Eff etab disc'!L54=0,0,'Retr etab disc'!L54/'Eff etab disc'!L54*100))</f>
        <v>0</v>
      </c>
      <c r="M54" s="322">
        <f>IF('Eff etab disc'!M54="s","s",IF('Eff etab disc'!M54=0,0,'Retr etab disc'!M54/'Eff etab disc'!M54*100))</f>
        <v>0</v>
      </c>
      <c r="N54" s="322">
        <f>IF('Eff etab disc'!N54="s","s",IF('Eff etab disc'!N54=0,0,'Retr etab disc'!N54/'Eff etab disc'!N54*100))</f>
        <v>0</v>
      </c>
      <c r="O54" s="322">
        <f>IF('Eff etab disc'!O54="s","s",IF('Eff etab disc'!O54=0,0,'Retr etab disc'!O54/'Eff etab disc'!O54*100))</f>
        <v>0</v>
      </c>
      <c r="P54" s="329">
        <f>IF('Eff etab disc'!P54="s","s",IF('Eff etab disc'!P54=0,0,'Retr etab disc'!P54/'Eff etab disc'!P54*100))</f>
        <v>42.923279069767432</v>
      </c>
      <c r="Q54" s="328">
        <f>IF('Eff etab disc'!Q54="s","s",IF('Eff etab disc'!Q54=0,0,'Retr etab disc'!Q54/'Eff etab disc'!Q54*100))</f>
        <v>0</v>
      </c>
      <c r="R54" s="322">
        <f>IF('Eff etab disc'!R54="s","s",IF('Eff etab disc'!R54=0,0,'Retr etab disc'!R54/'Eff etab disc'!R54*100))</f>
        <v>0</v>
      </c>
      <c r="S54" s="322">
        <f>IF('Eff etab disc'!S54="s","s",IF('Eff etab disc'!S54=0,0,'Retr etab disc'!S54/'Eff etab disc'!S54*100))</f>
        <v>0</v>
      </c>
      <c r="T54" s="329">
        <f>IF('Eff etab disc'!T54="s","s",IF('Eff etab disc'!T54=0,0,'Retr etab disc'!T54/'Eff etab disc'!T54*100))</f>
        <v>0</v>
      </c>
      <c r="U54" s="341">
        <f>IF('Eff etab disc'!U54="s","s",IF('Eff etab disc'!U54=0,0,'Retr etab disc'!U54/'Eff etab disc'!U54*100))</f>
        <v>42.923279069767432</v>
      </c>
      <c r="V54" s="343">
        <f>IF('Eff etab disc'!V54="s","s",IF('Eff etab disc'!V54=0,0,'Retr etab disc'!V54/'Eff etab disc'!V54*100))</f>
        <v>0</v>
      </c>
      <c r="W54" s="344">
        <f>IF('Eff etab disc'!W54="s","s",IF('Eff etab disc'!W54=0,0,'Retr etab disc'!W54/'Eff etab disc'!W54*100))</f>
        <v>11.039666666666665</v>
      </c>
      <c r="X54" s="344">
        <f>IF('Eff etab disc'!X54="s","s",IF('Eff etab disc'!X54=0,0,'Retr etab disc'!X54/'Eff etab disc'!X54*100))</f>
        <v>0</v>
      </c>
      <c r="Y54" s="345">
        <f>IF('Eff etab disc'!Y54="s","s",IF('Eff etab disc'!Y54=0,0,'Retr etab disc'!Y54/'Eff etab disc'!Y54*100))</f>
        <v>11.039666666666665</v>
      </c>
      <c r="Z54" s="343">
        <f>'Eff etab disc'!Z54</f>
        <v>6</v>
      </c>
      <c r="AA54" s="344">
        <f>'Eff etab disc'!AA54</f>
        <v>0</v>
      </c>
      <c r="AB54" s="345">
        <f>IF('Eff etab disc'!Y54="s","s",'Eff etab disc'!AB54)</f>
        <v>0</v>
      </c>
    </row>
    <row r="55" spans="1:28" ht="15" thickBot="1" x14ac:dyDescent="0.4">
      <c r="A55" s="336" t="s">
        <v>85</v>
      </c>
      <c r="B55" s="337" t="s">
        <v>91</v>
      </c>
      <c r="C55" s="328">
        <f>IF('Eff etab disc'!C55="s","s",IF('Eff etab disc'!C55=0,0,'Retr etab disc'!C55/'Eff etab disc'!C55*100))</f>
        <v>51.31227272727272</v>
      </c>
      <c r="D55" s="322" t="str">
        <f>IF('Eff etab disc'!D55="s","s",IF('Eff etab disc'!D55=0,0,'Retr etab disc'!D55/'Eff etab disc'!D55*100))</f>
        <v>s</v>
      </c>
      <c r="E55" s="322">
        <f>IF('Eff etab disc'!E55="s","s",IF('Eff etab disc'!E55=0,0,'Retr etab disc'!E55/'Eff etab disc'!E55*100))</f>
        <v>48.209600000000002</v>
      </c>
      <c r="F55" s="322" t="str">
        <f>IF('Eff etab disc'!F55="s","s",IF('Eff etab disc'!F55=0,0,'Retr etab disc'!F55/'Eff etab disc'!F55*100))</f>
        <v>s</v>
      </c>
      <c r="G55" s="322">
        <f>IF('Eff etab disc'!G55="s","s",IF('Eff etab disc'!G55=0,0,'Retr etab disc'!G55/'Eff etab disc'!G55*100))</f>
        <v>33.308466666666661</v>
      </c>
      <c r="H55" s="322">
        <f>IF('Eff etab disc'!H55="s","s",IF('Eff etab disc'!H55=0,0,'Retr etab disc'!H55/'Eff etab disc'!H55*100))</f>
        <v>30.921529411764716</v>
      </c>
      <c r="I55" s="322">
        <f>IF('Eff etab disc'!I55="s","s",IF('Eff etab disc'!I55=0,0,'Retr etab disc'!I55/'Eff etab disc'!I55*100))</f>
        <v>33.037159420289846</v>
      </c>
      <c r="J55" s="322">
        <f>IF('Eff etab disc'!J55="s","s",IF('Eff etab disc'!J55=0,0,'Retr etab disc'!J55/'Eff etab disc'!J55*100))</f>
        <v>31.769430962343105</v>
      </c>
      <c r="K55" s="322">
        <f>IF('Eff etab disc'!K55="s","s",IF('Eff etab disc'!K55=0,0,'Retr etab disc'!K55/'Eff etab disc'!K55*100))</f>
        <v>36.701017699115049</v>
      </c>
      <c r="L55" s="322">
        <f>IF('Eff etab disc'!L55="s","s",IF('Eff etab disc'!L55=0,0,'Retr etab disc'!L55/'Eff etab disc'!L55*100))</f>
        <v>23.061891509433963</v>
      </c>
      <c r="M55" s="322">
        <f>IF('Eff etab disc'!M55="s","s",IF('Eff etab disc'!M55=0,0,'Retr etab disc'!M55/'Eff etab disc'!M55*100))</f>
        <v>33.060111111111112</v>
      </c>
      <c r="N55" s="322">
        <f>IF('Eff etab disc'!N55="s","s",IF('Eff etab disc'!N55=0,0,'Retr etab disc'!N55/'Eff etab disc'!N55*100))</f>
        <v>31.233663793103446</v>
      </c>
      <c r="O55" s="322">
        <f>IF('Eff etab disc'!O55="s","s",IF('Eff etab disc'!O55=0,0,'Retr etab disc'!O55/'Eff etab disc'!O55*100))</f>
        <v>31.614742857142858</v>
      </c>
      <c r="P55" s="329">
        <f>IF('Eff etab disc'!P55="s","s",IF('Eff etab disc'!P55=0,0,'Retr etab disc'!P55/'Eff etab disc'!P55*100))</f>
        <v>31.382983193277315</v>
      </c>
      <c r="Q55" s="328">
        <f>IF('Eff etab disc'!Q55="s","s",IF('Eff etab disc'!Q55=0,0,'Retr etab disc'!Q55/'Eff etab disc'!Q55*100))</f>
        <v>37.014800604229606</v>
      </c>
      <c r="R55" s="322">
        <f>IF('Eff etab disc'!R55="s","s",IF('Eff etab disc'!R55=0,0,'Retr etab disc'!R55/'Eff etab disc'!R55*100))</f>
        <v>32.057482758620687</v>
      </c>
      <c r="S55" s="322">
        <f>IF('Eff etab disc'!S55="s","s",IF('Eff etab disc'!S55=0,0,'Retr etab disc'!S55/'Eff etab disc'!S55*100))</f>
        <v>12.589710526315793</v>
      </c>
      <c r="T55" s="329">
        <f>IF('Eff etab disc'!T55="s","s",IF('Eff etab disc'!T55=0,0,'Retr etab disc'!T55/'Eff etab disc'!T55*100))</f>
        <v>34.321552763819099</v>
      </c>
      <c r="U55" s="341">
        <f>IF('Eff etab disc'!U55="s","s",IF('Eff etab disc'!U55=0,0,'Retr etab disc'!U55/'Eff etab disc'!U55*100))</f>
        <v>32.179136147038804</v>
      </c>
      <c r="V55" s="343">
        <f>IF('Eff etab disc'!V55="s","s",IF('Eff etab disc'!V55=0,0,'Retr etab disc'!V55/'Eff etab disc'!V55*100))</f>
        <v>53.937884615384604</v>
      </c>
      <c r="W55" s="344">
        <f>IF('Eff etab disc'!W55="s","s",IF('Eff etab disc'!W55=0,0,'Retr etab disc'!W55/'Eff etab disc'!W55*100))</f>
        <v>43.171369047619059</v>
      </c>
      <c r="X55" s="344">
        <f>IF('Eff etab disc'!X55="s","s",IF('Eff etab disc'!X55=0,0,'Retr etab disc'!X55/'Eff etab disc'!X55*100))</f>
        <v>36.399237410071947</v>
      </c>
      <c r="Y55" s="345">
        <f>IF('Eff etab disc'!Y55="s","s",IF('Eff etab disc'!Y55=0,0,'Retr etab disc'!Y55/'Eff etab disc'!Y55*100))</f>
        <v>41.185198198198194</v>
      </c>
      <c r="Z55" s="343">
        <f>'Eff etab disc'!Z55</f>
        <v>11</v>
      </c>
      <c r="AA55" s="344">
        <f>'Eff etab disc'!AA55</f>
        <v>0</v>
      </c>
      <c r="AB55" s="345">
        <f>IF('Eff etab disc'!Y55="s","s",'Eff etab disc'!AB55)</f>
        <v>0</v>
      </c>
    </row>
    <row r="56" spans="1:28" ht="15" thickBot="1" x14ac:dyDescent="0.4">
      <c r="A56" s="336" t="s">
        <v>85</v>
      </c>
      <c r="B56" s="337" t="s">
        <v>92</v>
      </c>
      <c r="C56" s="328" t="str">
        <f>IF('Eff etab disc'!C56="s","s",IF('Eff etab disc'!C56=0,0,'Retr etab disc'!C56/'Eff etab disc'!C56*100))</f>
        <v>s</v>
      </c>
      <c r="D56" s="322">
        <f>IF('Eff etab disc'!D56="s","s",IF('Eff etab disc'!D56=0,0,'Retr etab disc'!D56/'Eff etab disc'!D56*100))</f>
        <v>25.873604651162797</v>
      </c>
      <c r="E56" s="322">
        <f>IF('Eff etab disc'!E56="s","s",IF('Eff etab disc'!E56=0,0,'Retr etab disc'!E56/'Eff etab disc'!E56*100))</f>
        <v>18.672733333333337</v>
      </c>
      <c r="F56" s="322">
        <f>IF('Eff etab disc'!F56="s","s",IF('Eff etab disc'!F56=0,0,'Retr etab disc'!F56/'Eff etab disc'!F56*100))</f>
        <v>34.715903846153843</v>
      </c>
      <c r="G56" s="322">
        <f>IF('Eff etab disc'!G56="s","s",IF('Eff etab disc'!G56=0,0,'Retr etab disc'!G56/'Eff etab disc'!G56*100))</f>
        <v>40.483037037037036</v>
      </c>
      <c r="H56" s="322">
        <f>IF('Eff etab disc'!H56="s","s",IF('Eff etab disc'!H56=0,0,'Retr etab disc'!H56/'Eff etab disc'!H56*100))</f>
        <v>38.011897959183678</v>
      </c>
      <c r="I56" s="322" t="str">
        <f>IF('Eff etab disc'!I56="s","s",IF('Eff etab disc'!I56=0,0,'Retr etab disc'!I56/'Eff etab disc'!I56*100))</f>
        <v>s</v>
      </c>
      <c r="J56" s="322">
        <f>IF('Eff etab disc'!J56="s","s",IF('Eff etab disc'!J56=0,0,'Retr etab disc'!J56/'Eff etab disc'!J56*100))</f>
        <v>46.038260869565207</v>
      </c>
      <c r="K56" s="322">
        <f>IF('Eff etab disc'!K56="s","s",IF('Eff etab disc'!K56=0,0,'Retr etab disc'!K56/'Eff etab disc'!K56*100))</f>
        <v>47.590999999999994</v>
      </c>
      <c r="L56" s="322">
        <f>IF('Eff etab disc'!L56="s","s",IF('Eff etab disc'!L56=0,0,'Retr etab disc'!L56/'Eff etab disc'!L56*100))</f>
        <v>39.326299999999996</v>
      </c>
      <c r="M56" s="322">
        <f>IF('Eff etab disc'!M56="s","s",IF('Eff etab disc'!M56=0,0,'Retr etab disc'!M56/'Eff etab disc'!M56*100))</f>
        <v>27.980419354838709</v>
      </c>
      <c r="N56" s="322">
        <f>IF('Eff etab disc'!N56="s","s",IF('Eff etab disc'!N56=0,0,'Retr etab disc'!N56/'Eff etab disc'!N56*100))</f>
        <v>31.444000000000006</v>
      </c>
      <c r="O56" s="322">
        <f>IF('Eff etab disc'!O56="s","s",IF('Eff etab disc'!O56=0,0,'Retr etab disc'!O56/'Eff etab disc'!O56*100))</f>
        <v>26.995749999999997</v>
      </c>
      <c r="P56" s="329">
        <f>IF('Eff etab disc'!P56="s","s",IF('Eff etab disc'!P56=0,0,'Retr etab disc'!P56/'Eff etab disc'!P56*100))</f>
        <v>32.753892344497608</v>
      </c>
      <c r="Q56" s="328">
        <f>IF('Eff etab disc'!Q56="s","s",IF('Eff etab disc'!Q56=0,0,'Retr etab disc'!Q56/'Eff etab disc'!Q56*100))</f>
        <v>36.690977272727281</v>
      </c>
      <c r="R56" s="322">
        <f>IF('Eff etab disc'!R56="s","s",IF('Eff etab disc'!R56=0,0,'Retr etab disc'!R56/'Eff etab disc'!R56*100))</f>
        <v>0</v>
      </c>
      <c r="S56" s="322">
        <f>IF('Eff etab disc'!S56="s","s",IF('Eff etab disc'!S56=0,0,'Retr etab disc'!S56/'Eff etab disc'!S56*100))</f>
        <v>0</v>
      </c>
      <c r="T56" s="329">
        <f>IF('Eff etab disc'!T56="s","s",IF('Eff etab disc'!T56=0,0,'Retr etab disc'!T56/'Eff etab disc'!T56*100))</f>
        <v>36.690977272727281</v>
      </c>
      <c r="U56" s="341">
        <f>IF('Eff etab disc'!U56="s","s",IF('Eff etab disc'!U56=0,0,'Retr etab disc'!U56/'Eff etab disc'!U56*100))</f>
        <v>33.438602766798418</v>
      </c>
      <c r="V56" s="343">
        <f>IF('Eff etab disc'!V56="s","s",IF('Eff etab disc'!V56=0,0,'Retr etab disc'!V56/'Eff etab disc'!V56*100))</f>
        <v>52.603741935483875</v>
      </c>
      <c r="W56" s="344">
        <f>IF('Eff etab disc'!W56="s","s",IF('Eff etab disc'!W56=0,0,'Retr etab disc'!W56/'Eff etab disc'!W56*100))</f>
        <v>31.800479452054791</v>
      </c>
      <c r="X56" s="344">
        <f>IF('Eff etab disc'!X56="s","s",IF('Eff etab disc'!X56=0,0,'Retr etab disc'!X56/'Eff etab disc'!X56*100))</f>
        <v>33.403271186440676</v>
      </c>
      <c r="Y56" s="345">
        <f>IF('Eff etab disc'!Y56="s","s",IF('Eff etab disc'!Y56=0,0,'Retr etab disc'!Y56/'Eff etab disc'!Y56*100))</f>
        <v>36.337098159509196</v>
      </c>
      <c r="Z56" s="343">
        <f>'Eff etab disc'!Z56</f>
        <v>3</v>
      </c>
      <c r="AA56" s="344">
        <f>'Eff etab disc'!AA56</f>
        <v>0</v>
      </c>
      <c r="AB56" s="345">
        <f>IF('Eff etab disc'!Y56="s","s",'Eff etab disc'!AB56)</f>
        <v>0</v>
      </c>
    </row>
    <row r="57" spans="1:28" ht="15" thickBot="1" x14ac:dyDescent="0.4">
      <c r="A57" s="336" t="s">
        <v>85</v>
      </c>
      <c r="B57" s="337" t="s">
        <v>93</v>
      </c>
      <c r="C57" s="328">
        <f>IF('Eff etab disc'!C57="s","s",IF('Eff etab disc'!C57=0,0,'Retr etab disc'!C57/'Eff etab disc'!C57*100))</f>
        <v>0</v>
      </c>
      <c r="D57" s="322">
        <f>IF('Eff etab disc'!D57="s","s",IF('Eff etab disc'!D57=0,0,'Retr etab disc'!D57/'Eff etab disc'!D57*100))</f>
        <v>21.17423387096774</v>
      </c>
      <c r="E57" s="322">
        <f>IF('Eff etab disc'!E57="s","s",IF('Eff etab disc'!E57=0,0,'Retr etab disc'!E57/'Eff etab disc'!E57*100))</f>
        <v>32.3076265060241</v>
      </c>
      <c r="F57" s="322">
        <f>IF('Eff etab disc'!F57="s","s",IF('Eff etab disc'!F57=0,0,'Retr etab disc'!F57/'Eff etab disc'!F57*100))</f>
        <v>35.800677685950419</v>
      </c>
      <c r="G57" s="322">
        <f>IF('Eff etab disc'!G57="s","s",IF('Eff etab disc'!G57=0,0,'Retr etab disc'!G57/'Eff etab disc'!G57*100))</f>
        <v>27.925000000000001</v>
      </c>
      <c r="H57" s="322">
        <f>IF('Eff etab disc'!H57="s","s",IF('Eff etab disc'!H57=0,0,'Retr etab disc'!H57/'Eff etab disc'!H57*100))</f>
        <v>28.733129032258063</v>
      </c>
      <c r="I57" s="322">
        <f>IF('Eff etab disc'!I57="s","s",IF('Eff etab disc'!I57=0,0,'Retr etab disc'!I57/'Eff etab disc'!I57*100))</f>
        <v>0</v>
      </c>
      <c r="J57" s="322">
        <f>IF('Eff etab disc'!J57="s","s",IF('Eff etab disc'!J57=0,0,'Retr etab disc'!J57/'Eff etab disc'!J57*100))</f>
        <v>0</v>
      </c>
      <c r="K57" s="322">
        <f>IF('Eff etab disc'!K57="s","s",IF('Eff etab disc'!K57=0,0,'Retr etab disc'!K57/'Eff etab disc'!K57*100))</f>
        <v>0</v>
      </c>
      <c r="L57" s="322" t="str">
        <f>IF('Eff etab disc'!L57="s","s",IF('Eff etab disc'!L57=0,0,'Retr etab disc'!L57/'Eff etab disc'!L57*100))</f>
        <v>s</v>
      </c>
      <c r="M57" s="322" t="str">
        <f>IF('Eff etab disc'!M57="s","s",IF('Eff etab disc'!M57=0,0,'Retr etab disc'!M57/'Eff etab disc'!M57*100))</f>
        <v>s</v>
      </c>
      <c r="N57" s="322">
        <f>IF('Eff etab disc'!N57="s","s",IF('Eff etab disc'!N57=0,0,'Retr etab disc'!N57/'Eff etab disc'!N57*100))</f>
        <v>0</v>
      </c>
      <c r="O57" s="322">
        <f>IF('Eff etab disc'!O57="s","s",IF('Eff etab disc'!O57=0,0,'Retr etab disc'!O57/'Eff etab disc'!O57*100))</f>
        <v>0</v>
      </c>
      <c r="P57" s="329">
        <f>IF('Eff etab disc'!P57="s","s",IF('Eff etab disc'!P57=0,0,'Retr etab disc'!P57/'Eff etab disc'!P57*100))</f>
        <v>29.730904761904764</v>
      </c>
      <c r="Q57" s="328">
        <f>IF('Eff etab disc'!Q57="s","s",IF('Eff etab disc'!Q57=0,0,'Retr etab disc'!Q57/'Eff etab disc'!Q57*100))</f>
        <v>0</v>
      </c>
      <c r="R57" s="322">
        <f>IF('Eff etab disc'!R57="s","s",IF('Eff etab disc'!R57=0,0,'Retr etab disc'!R57/'Eff etab disc'!R57*100))</f>
        <v>0</v>
      </c>
      <c r="S57" s="322">
        <f>IF('Eff etab disc'!S57="s","s",IF('Eff etab disc'!S57=0,0,'Retr etab disc'!S57/'Eff etab disc'!S57*100))</f>
        <v>0</v>
      </c>
      <c r="T57" s="329">
        <f>IF('Eff etab disc'!T57="s","s",IF('Eff etab disc'!T57=0,0,'Retr etab disc'!T57/'Eff etab disc'!T57*100))</f>
        <v>0</v>
      </c>
      <c r="U57" s="341">
        <f>IF('Eff etab disc'!U57="s","s",IF('Eff etab disc'!U57=0,0,'Retr etab disc'!U57/'Eff etab disc'!U57*100))</f>
        <v>29.730904761904764</v>
      </c>
      <c r="V57" s="343">
        <f>IF('Eff etab disc'!V57="s","s",IF('Eff etab disc'!V57=0,0,'Retr etab disc'!V57/'Eff etab disc'!V57*100))</f>
        <v>58.441695652173919</v>
      </c>
      <c r="W57" s="344">
        <f>IF('Eff etab disc'!W57="s","s",IF('Eff etab disc'!W57=0,0,'Retr etab disc'!W57/'Eff etab disc'!W57*100))</f>
        <v>32.926156862745088</v>
      </c>
      <c r="X57" s="344">
        <f>IF('Eff etab disc'!X57="s","s",IF('Eff etab disc'!X57=0,0,'Retr etab disc'!X57/'Eff etab disc'!X57*100))</f>
        <v>47.508999999999993</v>
      </c>
      <c r="Y57" s="345">
        <f>IF('Eff etab disc'!Y57="s","s",IF('Eff etab disc'!Y57=0,0,'Retr etab disc'!Y57/'Eff etab disc'!Y57*100))</f>
        <v>41.505682926829273</v>
      </c>
      <c r="Z57" s="343">
        <f>'Eff etab disc'!Z57</f>
        <v>10</v>
      </c>
      <c r="AA57" s="344">
        <f>'Eff etab disc'!AA57</f>
        <v>0</v>
      </c>
      <c r="AB57" s="345">
        <f>IF('Eff etab disc'!Y57="s","s",'Eff etab disc'!AB57)</f>
        <v>0</v>
      </c>
    </row>
    <row r="58" spans="1:28" ht="15" thickBot="1" x14ac:dyDescent="0.4">
      <c r="A58" s="336" t="s">
        <v>85</v>
      </c>
      <c r="B58" s="337" t="s">
        <v>94</v>
      </c>
      <c r="C58" s="328">
        <f>IF('Eff etab disc'!C58="s","s",IF('Eff etab disc'!C58=0,0,'Retr etab disc'!C58/'Eff etab disc'!C58*100))</f>
        <v>0</v>
      </c>
      <c r="D58" s="322">
        <f>IF('Eff etab disc'!D58="s","s",IF('Eff etab disc'!D58=0,0,'Retr etab disc'!D58/'Eff etab disc'!D58*100))</f>
        <v>19.461919354838709</v>
      </c>
      <c r="E58" s="322">
        <f>IF('Eff etab disc'!E58="s","s",IF('Eff etab disc'!E58=0,0,'Retr etab disc'!E58/'Eff etab disc'!E58*100))</f>
        <v>26.340859154929579</v>
      </c>
      <c r="F58" s="322">
        <f>IF('Eff etab disc'!F58="s","s",IF('Eff etab disc'!F58=0,0,'Retr etab disc'!F58/'Eff etab disc'!F58*100))</f>
        <v>40.683531034482762</v>
      </c>
      <c r="G58" s="322">
        <f>IF('Eff etab disc'!G58="s","s",IF('Eff etab disc'!G58=0,0,'Retr etab disc'!G58/'Eff etab disc'!G58*100))</f>
        <v>29.313279999999999</v>
      </c>
      <c r="H58" s="322">
        <f>IF('Eff etab disc'!H58="s","s",IF('Eff etab disc'!H58=0,0,'Retr etab disc'!H58/'Eff etab disc'!H58*100))</f>
        <v>32.125816239316244</v>
      </c>
      <c r="I58" s="322">
        <f>IF('Eff etab disc'!I58="s","s",IF('Eff etab disc'!I58=0,0,'Retr etab disc'!I58/'Eff etab disc'!I58*100))</f>
        <v>0</v>
      </c>
      <c r="J58" s="322" t="str">
        <f>IF('Eff etab disc'!J58="s","s",IF('Eff etab disc'!J58=0,0,'Retr etab disc'!J58/'Eff etab disc'!J58*100))</f>
        <v>s</v>
      </c>
      <c r="K58" s="322">
        <f>IF('Eff etab disc'!K58="s","s",IF('Eff etab disc'!K58=0,0,'Retr etab disc'!K58/'Eff etab disc'!K58*100))</f>
        <v>0</v>
      </c>
      <c r="L58" s="322">
        <f>IF('Eff etab disc'!L58="s","s",IF('Eff etab disc'!L58=0,0,'Retr etab disc'!L58/'Eff etab disc'!L58*100))</f>
        <v>27.082970588235295</v>
      </c>
      <c r="M58" s="322" t="str">
        <f>IF('Eff etab disc'!M58="s","s",IF('Eff etab disc'!M58=0,0,'Retr etab disc'!M58/'Eff etab disc'!M58*100))</f>
        <v>s</v>
      </c>
      <c r="N58" s="322">
        <f>IF('Eff etab disc'!N58="s","s",IF('Eff etab disc'!N58=0,0,'Retr etab disc'!N58/'Eff etab disc'!N58*100))</f>
        <v>0</v>
      </c>
      <c r="O58" s="322">
        <f>IF('Eff etab disc'!O58="s","s",IF('Eff etab disc'!O58=0,0,'Retr etab disc'!O58/'Eff etab disc'!O58*100))</f>
        <v>0</v>
      </c>
      <c r="P58" s="329">
        <f>IF('Eff etab disc'!P58="s","s",IF('Eff etab disc'!P58=0,0,'Retr etab disc'!P58/'Eff etab disc'!P58*100))</f>
        <v>31.620444444444445</v>
      </c>
      <c r="Q58" s="328">
        <f>IF('Eff etab disc'!Q58="s","s",IF('Eff etab disc'!Q58=0,0,'Retr etab disc'!Q58/'Eff etab disc'!Q58*100))</f>
        <v>0</v>
      </c>
      <c r="R58" s="322">
        <f>IF('Eff etab disc'!R58="s","s",IF('Eff etab disc'!R58=0,0,'Retr etab disc'!R58/'Eff etab disc'!R58*100))</f>
        <v>0</v>
      </c>
      <c r="S58" s="322">
        <f>IF('Eff etab disc'!S58="s","s",IF('Eff etab disc'!S58=0,0,'Retr etab disc'!S58/'Eff etab disc'!S58*100))</f>
        <v>0</v>
      </c>
      <c r="T58" s="329">
        <f>IF('Eff etab disc'!T58="s","s",IF('Eff etab disc'!T58=0,0,'Retr etab disc'!T58/'Eff etab disc'!T58*100))</f>
        <v>0</v>
      </c>
      <c r="U58" s="341">
        <f>IF('Eff etab disc'!U58="s","s",IF('Eff etab disc'!U58=0,0,'Retr etab disc'!U58/'Eff etab disc'!U58*100))</f>
        <v>31.620444444444445</v>
      </c>
      <c r="V58" s="343">
        <f>IF('Eff etab disc'!V58="s","s",IF('Eff etab disc'!V58=0,0,'Retr etab disc'!V58/'Eff etab disc'!V58*100))</f>
        <v>46.755499999999998</v>
      </c>
      <c r="W58" s="344">
        <f>IF('Eff etab disc'!W58="s","s",IF('Eff etab disc'!W58=0,0,'Retr etab disc'!W58/'Eff etab disc'!W58*100))</f>
        <v>50.625266666666668</v>
      </c>
      <c r="X58" s="344">
        <f>IF('Eff etab disc'!X58="s","s",IF('Eff etab disc'!X58=0,0,'Retr etab disc'!X58/'Eff etab disc'!X58*100))</f>
        <v>13.230777777777778</v>
      </c>
      <c r="Y58" s="345">
        <f>IF('Eff etab disc'!Y58="s","s",IF('Eff etab disc'!Y58=0,0,'Retr etab disc'!Y58/'Eff etab disc'!Y58*100))</f>
        <v>46.642803921568628</v>
      </c>
      <c r="Z58" s="343">
        <f>'Eff etab disc'!Z58</f>
        <v>7</v>
      </c>
      <c r="AA58" s="344">
        <f>'Eff etab disc'!AA58</f>
        <v>0</v>
      </c>
      <c r="AB58" s="345">
        <f>IF('Eff etab disc'!Y58="s","s",'Eff etab disc'!AB58)</f>
        <v>0</v>
      </c>
    </row>
    <row r="59" spans="1:28" ht="15" thickBot="1" x14ac:dyDescent="0.4">
      <c r="A59" s="336" t="s">
        <v>95</v>
      </c>
      <c r="B59" s="337" t="s">
        <v>96</v>
      </c>
      <c r="C59" s="328">
        <f>IF('Eff etab disc'!C59="s","s",IF('Eff etab disc'!C59=0,0,'Retr etab disc'!C59/'Eff etab disc'!C59*100))</f>
        <v>0</v>
      </c>
      <c r="D59" s="322">
        <f>IF('Eff etab disc'!D59="s","s",IF('Eff etab disc'!D59=0,0,'Retr etab disc'!D59/'Eff etab disc'!D59*100))</f>
        <v>0.17740000000000003</v>
      </c>
      <c r="E59" s="322" t="str">
        <f>IF('Eff etab disc'!E59="s","s",IF('Eff etab disc'!E59=0,0,'Retr etab disc'!E59/'Eff etab disc'!E59*100))</f>
        <v>s</v>
      </c>
      <c r="F59" s="322">
        <f>IF('Eff etab disc'!F59="s","s",IF('Eff etab disc'!F59=0,0,'Retr etab disc'!F59/'Eff etab disc'!F59*100))</f>
        <v>17.015714285714285</v>
      </c>
      <c r="G59" s="322" t="str">
        <f>IF('Eff etab disc'!G59="s","s",IF('Eff etab disc'!G59=0,0,'Retr etab disc'!G59/'Eff etab disc'!G59*100))</f>
        <v>s</v>
      </c>
      <c r="H59" s="322">
        <f>IF('Eff etab disc'!H59="s","s",IF('Eff etab disc'!H59=0,0,'Retr etab disc'!H59/'Eff etab disc'!H59*100))</f>
        <v>0.16028571428571425</v>
      </c>
      <c r="I59" s="322">
        <f>IF('Eff etab disc'!I59="s","s",IF('Eff etab disc'!I59=0,0,'Retr etab disc'!I59/'Eff etab disc'!I59*100))</f>
        <v>0</v>
      </c>
      <c r="J59" s="322">
        <f>IF('Eff etab disc'!J59="s","s",IF('Eff etab disc'!J59=0,0,'Retr etab disc'!J59/'Eff etab disc'!J59*100))</f>
        <v>0.12716666666666668</v>
      </c>
      <c r="K59" s="322">
        <f>IF('Eff etab disc'!K59="s","s",IF('Eff etab disc'!K59=0,0,'Retr etab disc'!K59/'Eff etab disc'!K59*100))</f>
        <v>0</v>
      </c>
      <c r="L59" s="322" t="str">
        <f>IF('Eff etab disc'!L59="s","s",IF('Eff etab disc'!L59=0,0,'Retr etab disc'!L59/'Eff etab disc'!L59*100))</f>
        <v>s</v>
      </c>
      <c r="M59" s="322">
        <f>IF('Eff etab disc'!M59="s","s",IF('Eff etab disc'!M59=0,0,'Retr etab disc'!M59/'Eff etab disc'!M59*100))</f>
        <v>0</v>
      </c>
      <c r="N59" s="322">
        <f>IF('Eff etab disc'!N59="s","s",IF('Eff etab disc'!N59=0,0,'Retr etab disc'!N59/'Eff etab disc'!N59*100))</f>
        <v>0</v>
      </c>
      <c r="O59" s="322">
        <f>IF('Eff etab disc'!O59="s","s",IF('Eff etab disc'!O59=0,0,'Retr etab disc'!O59/'Eff etab disc'!O59*100))</f>
        <v>0</v>
      </c>
      <c r="P59" s="329">
        <f>IF('Eff etab disc'!P59="s","s",IF('Eff etab disc'!P59=0,0,'Retr etab disc'!P59/'Eff etab disc'!P59*100))</f>
        <v>5.9291818181818172</v>
      </c>
      <c r="Q59" s="328">
        <f>IF('Eff etab disc'!Q59="s","s",IF('Eff etab disc'!Q59=0,0,'Retr etab disc'!Q59/'Eff etab disc'!Q59*100))</f>
        <v>0</v>
      </c>
      <c r="R59" s="322">
        <f>IF('Eff etab disc'!R59="s","s",IF('Eff etab disc'!R59=0,0,'Retr etab disc'!R59/'Eff etab disc'!R59*100))</f>
        <v>0</v>
      </c>
      <c r="S59" s="322">
        <f>IF('Eff etab disc'!S59="s","s",IF('Eff etab disc'!S59=0,0,'Retr etab disc'!S59/'Eff etab disc'!S59*100))</f>
        <v>0</v>
      </c>
      <c r="T59" s="329">
        <f>IF('Eff etab disc'!T59="s","s",IF('Eff etab disc'!T59=0,0,'Retr etab disc'!T59/'Eff etab disc'!T59*100))</f>
        <v>0</v>
      </c>
      <c r="U59" s="341">
        <f>IF('Eff etab disc'!U59="s","s",IF('Eff etab disc'!U59=0,0,'Retr etab disc'!U59/'Eff etab disc'!U59*100))</f>
        <v>5.9291818181818172</v>
      </c>
      <c r="V59" s="343" t="str">
        <f>IF('Eff etab disc'!V59="s","s",IF('Eff etab disc'!V59=0,0,'Retr etab disc'!V59/'Eff etab disc'!V59*100))</f>
        <v>s</v>
      </c>
      <c r="W59" s="344">
        <f>IF('Eff etab disc'!W59="s","s",IF('Eff etab disc'!W59=0,0,'Retr etab disc'!W59/'Eff etab disc'!W59*100))</f>
        <v>58.148333333333333</v>
      </c>
      <c r="X59" s="344" t="str">
        <f>IF('Eff etab disc'!X59="s","s",IF('Eff etab disc'!X59=0,0,'Retr etab disc'!X59/'Eff etab disc'!X59*100))</f>
        <v>s</v>
      </c>
      <c r="Y59" s="345">
        <f>IF('Eff etab disc'!Y59="s","s",IF('Eff etab disc'!Y59=0,0,'Retr etab disc'!Y59/'Eff etab disc'!Y59*100))</f>
        <v>54.418294117647058</v>
      </c>
      <c r="Z59" s="343">
        <f>'Eff etab disc'!Z59</f>
        <v>8</v>
      </c>
      <c r="AA59" s="344">
        <f>'Eff etab disc'!AA59</f>
        <v>0</v>
      </c>
      <c r="AB59" s="345">
        <f>IF('Eff etab disc'!Y59="s","s",'Eff etab disc'!AB59)</f>
        <v>8</v>
      </c>
    </row>
    <row r="60" spans="1:28" ht="15" thickBot="1" x14ac:dyDescent="0.4">
      <c r="A60" s="336" t="s">
        <v>97</v>
      </c>
      <c r="B60" s="337" t="s">
        <v>98</v>
      </c>
      <c r="C60" s="328">
        <f>IF('Eff etab disc'!C60="s","s",IF('Eff etab disc'!C60=0,0,'Retr etab disc'!C60/'Eff etab disc'!C60*100))</f>
        <v>0</v>
      </c>
      <c r="D60" s="322">
        <f>IF('Eff etab disc'!D60="s","s",IF('Eff etab disc'!D60=0,0,'Retr etab disc'!D60/'Eff etab disc'!D60*100))</f>
        <v>0</v>
      </c>
      <c r="E60" s="322">
        <f>IF('Eff etab disc'!E60="s","s",IF('Eff etab disc'!E60=0,0,'Retr etab disc'!E60/'Eff etab disc'!E60*100))</f>
        <v>0</v>
      </c>
      <c r="F60" s="322">
        <f>IF('Eff etab disc'!F60="s","s",IF('Eff etab disc'!F60=0,0,'Retr etab disc'!F60/'Eff etab disc'!F60*100))</f>
        <v>0</v>
      </c>
      <c r="G60" s="322">
        <f>IF('Eff etab disc'!G60="s","s",IF('Eff etab disc'!G60=0,0,'Retr etab disc'!G60/'Eff etab disc'!G60*100))</f>
        <v>0</v>
      </c>
      <c r="H60" s="322">
        <f>IF('Eff etab disc'!H60="s","s",IF('Eff etab disc'!H60=0,0,'Retr etab disc'!H60/'Eff etab disc'!H60*100))</f>
        <v>0</v>
      </c>
      <c r="I60" s="322">
        <f>IF('Eff etab disc'!I60="s","s",IF('Eff etab disc'!I60=0,0,'Retr etab disc'!I60/'Eff etab disc'!I60*100))</f>
        <v>0</v>
      </c>
      <c r="J60" s="322" t="str">
        <f>IF('Eff etab disc'!J60="s","s",IF('Eff etab disc'!J60=0,0,'Retr etab disc'!J60/'Eff etab disc'!J60*100))</f>
        <v>s</v>
      </c>
      <c r="K60" s="322">
        <f>IF('Eff etab disc'!K60="s","s",IF('Eff etab disc'!K60=0,0,'Retr etab disc'!K60/'Eff etab disc'!K60*100))</f>
        <v>19.446200000000001</v>
      </c>
      <c r="L60" s="322">
        <f>IF('Eff etab disc'!L60="s","s",IF('Eff etab disc'!L60=0,0,'Retr etab disc'!L60/'Eff etab disc'!L60*100))</f>
        <v>0</v>
      </c>
      <c r="M60" s="322" t="str">
        <f>IF('Eff etab disc'!M60="s","s",IF('Eff etab disc'!M60=0,0,'Retr etab disc'!M60/'Eff etab disc'!M60*100))</f>
        <v>s</v>
      </c>
      <c r="N60" s="322">
        <f>IF('Eff etab disc'!N60="s","s",IF('Eff etab disc'!N60=0,0,'Retr etab disc'!N60/'Eff etab disc'!N60*100))</f>
        <v>0</v>
      </c>
      <c r="O60" s="322">
        <f>IF('Eff etab disc'!O60="s","s",IF('Eff etab disc'!O60=0,0,'Retr etab disc'!O60/'Eff etab disc'!O60*100))</f>
        <v>0</v>
      </c>
      <c r="P60" s="329">
        <f>IF('Eff etab disc'!P60="s","s",IF('Eff etab disc'!P60=0,0,'Retr etab disc'!P60/'Eff etab disc'!P60*100))</f>
        <v>20.659194444444438</v>
      </c>
      <c r="Q60" s="328">
        <f>IF('Eff etab disc'!Q60="s","s",IF('Eff etab disc'!Q60=0,0,'Retr etab disc'!Q60/'Eff etab disc'!Q60*100))</f>
        <v>0</v>
      </c>
      <c r="R60" s="322">
        <f>IF('Eff etab disc'!R60="s","s",IF('Eff etab disc'!R60=0,0,'Retr etab disc'!R60/'Eff etab disc'!R60*100))</f>
        <v>0</v>
      </c>
      <c r="S60" s="322">
        <f>IF('Eff etab disc'!S60="s","s",IF('Eff etab disc'!S60=0,0,'Retr etab disc'!S60/'Eff etab disc'!S60*100))</f>
        <v>0</v>
      </c>
      <c r="T60" s="329">
        <f>IF('Eff etab disc'!T60="s","s",IF('Eff etab disc'!T60=0,0,'Retr etab disc'!T60/'Eff etab disc'!T60*100))</f>
        <v>0</v>
      </c>
      <c r="U60" s="341">
        <f>IF('Eff etab disc'!U60="s","s",IF('Eff etab disc'!U60=0,0,'Retr etab disc'!U60/'Eff etab disc'!U60*100))</f>
        <v>20.659194444444438</v>
      </c>
      <c r="V60" s="343">
        <f>IF('Eff etab disc'!V60="s","s",IF('Eff etab disc'!V60=0,0,'Retr etab disc'!V60/'Eff etab disc'!V60*100))</f>
        <v>0</v>
      </c>
      <c r="W60" s="344" t="str">
        <f>IF('Eff etab disc'!W60="s","s",IF('Eff etab disc'!W60=0,0,'Retr etab disc'!W60/'Eff etab disc'!W60*100))</f>
        <v>s</v>
      </c>
      <c r="X60" s="344" t="str">
        <f>IF('Eff etab disc'!X60="s","s",IF('Eff etab disc'!X60=0,0,'Retr etab disc'!X60/'Eff etab disc'!X60*100))</f>
        <v>s</v>
      </c>
      <c r="Y60" s="345">
        <f>IF('Eff etab disc'!Y60="s","s",IF('Eff etab disc'!Y60=0,0,'Retr etab disc'!Y60/'Eff etab disc'!Y60*100))</f>
        <v>40.037800000000004</v>
      </c>
      <c r="Z60" s="343">
        <f>'Eff etab disc'!Z60</f>
        <v>6</v>
      </c>
      <c r="AA60" s="344">
        <f>'Eff etab disc'!AA60</f>
        <v>0</v>
      </c>
      <c r="AB60" s="345">
        <f>IF('Eff etab disc'!Y60="s","s",'Eff etab disc'!AB60)</f>
        <v>5</v>
      </c>
    </row>
    <row r="61" spans="1:28" ht="15" thickBot="1" x14ac:dyDescent="0.4">
      <c r="A61" s="336" t="s">
        <v>97</v>
      </c>
      <c r="B61" s="337" t="s">
        <v>99</v>
      </c>
      <c r="C61" s="328">
        <f>IF('Eff etab disc'!C61="s","s",IF('Eff etab disc'!C61=0,0,'Retr etab disc'!C61/'Eff etab disc'!C61*100))</f>
        <v>0</v>
      </c>
      <c r="D61" s="322">
        <f>IF('Eff etab disc'!D61="s","s",IF('Eff etab disc'!D61=0,0,'Retr etab disc'!D61/'Eff etab disc'!D61*100))</f>
        <v>5.0323125000000006</v>
      </c>
      <c r="E61" s="322">
        <f>IF('Eff etab disc'!E61="s","s",IF('Eff etab disc'!E61=0,0,'Retr etab disc'!E61/'Eff etab disc'!E61*100))</f>
        <v>16.756666666666668</v>
      </c>
      <c r="F61" s="322">
        <f>IF('Eff etab disc'!F61="s","s",IF('Eff etab disc'!F61=0,0,'Retr etab disc'!F61/'Eff etab disc'!F61*100))</f>
        <v>22.299142857142858</v>
      </c>
      <c r="G61" s="322">
        <f>IF('Eff etab disc'!G61="s","s",IF('Eff etab disc'!G61=0,0,'Retr etab disc'!G61/'Eff etab disc'!G61*100))</f>
        <v>5.5698181818181824</v>
      </c>
      <c r="H61" s="322">
        <f>IF('Eff etab disc'!H61="s","s",IF('Eff etab disc'!H61=0,0,'Retr etab disc'!H61/'Eff etab disc'!H61*100))</f>
        <v>15.784666666666666</v>
      </c>
      <c r="I61" s="322">
        <f>IF('Eff etab disc'!I61="s","s",IF('Eff etab disc'!I61=0,0,'Retr etab disc'!I61/'Eff etab disc'!I61*100))</f>
        <v>0</v>
      </c>
      <c r="J61" s="322">
        <f>IF('Eff etab disc'!J61="s","s",IF('Eff etab disc'!J61=0,0,'Retr etab disc'!J61/'Eff etab disc'!J61*100))</f>
        <v>17.858285714285714</v>
      </c>
      <c r="K61" s="322" t="str">
        <f>IF('Eff etab disc'!K61="s","s",IF('Eff etab disc'!K61=0,0,'Retr etab disc'!K61/'Eff etab disc'!K61*100))</f>
        <v>s</v>
      </c>
      <c r="L61" s="322">
        <f>IF('Eff etab disc'!L61="s","s",IF('Eff etab disc'!L61=0,0,'Retr etab disc'!L61/'Eff etab disc'!L61*100))</f>
        <v>5.8640000000000008</v>
      </c>
      <c r="M61" s="322" t="str">
        <f>IF('Eff etab disc'!M61="s","s",IF('Eff etab disc'!M61=0,0,'Retr etab disc'!M61/'Eff etab disc'!M61*100))</f>
        <v>s</v>
      </c>
      <c r="N61" s="322" t="str">
        <f>IF('Eff etab disc'!N61="s","s",IF('Eff etab disc'!N61=0,0,'Retr etab disc'!N61/'Eff etab disc'!N61*100))</f>
        <v>s</v>
      </c>
      <c r="O61" s="322">
        <f>IF('Eff etab disc'!O61="s","s",IF('Eff etab disc'!O61=0,0,'Retr etab disc'!O61/'Eff etab disc'!O61*100))</f>
        <v>18.594599999999996</v>
      </c>
      <c r="P61" s="329">
        <f>IF('Eff etab disc'!P61="s","s",IF('Eff etab disc'!P61=0,0,'Retr etab disc'!P61/'Eff etab disc'!P61*100))</f>
        <v>13.962180851063833</v>
      </c>
      <c r="Q61" s="328">
        <f>IF('Eff etab disc'!Q61="s","s",IF('Eff etab disc'!Q61=0,0,'Retr etab disc'!Q61/'Eff etab disc'!Q61*100))</f>
        <v>0</v>
      </c>
      <c r="R61" s="322">
        <f>IF('Eff etab disc'!R61="s","s",IF('Eff etab disc'!R61=0,0,'Retr etab disc'!R61/'Eff etab disc'!R61*100))</f>
        <v>0</v>
      </c>
      <c r="S61" s="322">
        <f>IF('Eff etab disc'!S61="s","s",IF('Eff etab disc'!S61=0,0,'Retr etab disc'!S61/'Eff etab disc'!S61*100))</f>
        <v>0</v>
      </c>
      <c r="T61" s="329">
        <f>IF('Eff etab disc'!T61="s","s",IF('Eff etab disc'!T61=0,0,'Retr etab disc'!T61/'Eff etab disc'!T61*100))</f>
        <v>0</v>
      </c>
      <c r="U61" s="341">
        <f>IF('Eff etab disc'!U61="s","s",IF('Eff etab disc'!U61=0,0,'Retr etab disc'!U61/'Eff etab disc'!U61*100))</f>
        <v>13.962180851063833</v>
      </c>
      <c r="V61" s="343" t="str">
        <f>IF('Eff etab disc'!V61="s","s",IF('Eff etab disc'!V61=0,0,'Retr etab disc'!V61/'Eff etab disc'!V61*100))</f>
        <v>s</v>
      </c>
      <c r="W61" s="344">
        <f>IF('Eff etab disc'!W61="s","s",IF('Eff etab disc'!W61=0,0,'Retr etab disc'!W61/'Eff etab disc'!W61*100))</f>
        <v>31.492000000000004</v>
      </c>
      <c r="X61" s="344" t="str">
        <f>IF('Eff etab disc'!X61="s","s",IF('Eff etab disc'!X61=0,0,'Retr etab disc'!X61/'Eff etab disc'!X61*100))</f>
        <v>s</v>
      </c>
      <c r="Y61" s="345">
        <f>IF('Eff etab disc'!Y61="s","s",IF('Eff etab disc'!Y61=0,0,'Retr etab disc'!Y61/'Eff etab disc'!Y61*100))</f>
        <v>31.021000000000004</v>
      </c>
      <c r="Z61" s="343">
        <f>'Eff etab disc'!Z61</f>
        <v>7</v>
      </c>
      <c r="AA61" s="344">
        <f>'Eff etab disc'!AA61</f>
        <v>0</v>
      </c>
      <c r="AB61" s="345">
        <f>IF('Eff etab disc'!Y61="s","s",'Eff etab disc'!AB61)</f>
        <v>4</v>
      </c>
    </row>
    <row r="62" spans="1:28" ht="15" thickBot="1" x14ac:dyDescent="0.4">
      <c r="A62" s="336" t="s">
        <v>97</v>
      </c>
      <c r="B62" s="337" t="s">
        <v>100</v>
      </c>
      <c r="C62" s="328" t="str">
        <f>IF('Eff etab disc'!C62="s","s",IF('Eff etab disc'!C62=0,0,'Retr etab disc'!C62/'Eff etab disc'!C62*100))</f>
        <v>s</v>
      </c>
      <c r="D62" s="322">
        <f>IF('Eff etab disc'!D62="s","s",IF('Eff etab disc'!D62=0,0,'Retr etab disc'!D62/'Eff etab disc'!D62*100))</f>
        <v>27.578792452830186</v>
      </c>
      <c r="E62" s="322">
        <f>IF('Eff etab disc'!E62="s","s",IF('Eff etab disc'!E62=0,0,'Retr etab disc'!E62/'Eff etab disc'!E62*100))</f>
        <v>31.619440944881887</v>
      </c>
      <c r="F62" s="322" t="str">
        <f>IF('Eff etab disc'!F62="s","s",IF('Eff etab disc'!F62=0,0,'Retr etab disc'!F62/'Eff etab disc'!F62*100))</f>
        <v>s</v>
      </c>
      <c r="G62" s="322">
        <f>IF('Eff etab disc'!G62="s","s",IF('Eff etab disc'!G62=0,0,'Retr etab disc'!G62/'Eff etab disc'!G62*100))</f>
        <v>38.39782692307692</v>
      </c>
      <c r="H62" s="322">
        <f>IF('Eff etab disc'!H62="s","s",IF('Eff etab disc'!H62=0,0,'Retr etab disc'!H62/'Eff etab disc'!H62*100))</f>
        <v>38.946066666666667</v>
      </c>
      <c r="I62" s="322">
        <f>IF('Eff etab disc'!I62="s","s",IF('Eff etab disc'!I62=0,0,'Retr etab disc'!I62/'Eff etab disc'!I62*100))</f>
        <v>30.018905982905981</v>
      </c>
      <c r="J62" s="322">
        <f>IF('Eff etab disc'!J62="s","s",IF('Eff etab disc'!J62=0,0,'Retr etab disc'!J62/'Eff etab disc'!J62*100))</f>
        <v>38.477382716049384</v>
      </c>
      <c r="K62" s="322">
        <f>IF('Eff etab disc'!K62="s","s",IF('Eff etab disc'!K62=0,0,'Retr etab disc'!K62/'Eff etab disc'!K62*100))</f>
        <v>33.268252336448597</v>
      </c>
      <c r="L62" s="322">
        <f>IF('Eff etab disc'!L62="s","s",IF('Eff etab disc'!L62=0,0,'Retr etab disc'!L62/'Eff etab disc'!L62*100))</f>
        <v>30.689563758389266</v>
      </c>
      <c r="M62" s="322">
        <f>IF('Eff etab disc'!M62="s","s",IF('Eff etab disc'!M62=0,0,'Retr etab disc'!M62/'Eff etab disc'!M62*100))</f>
        <v>32.892709677419354</v>
      </c>
      <c r="N62" s="322">
        <f>IF('Eff etab disc'!N62="s","s",IF('Eff etab disc'!N62=0,0,'Retr etab disc'!N62/'Eff etab disc'!N62*100))</f>
        <v>34.62908823529412</v>
      </c>
      <c r="O62" s="322">
        <f>IF('Eff etab disc'!O62="s","s",IF('Eff etab disc'!O62=0,0,'Retr etab disc'!O62/'Eff etab disc'!O62*100))</f>
        <v>21.839000000000002</v>
      </c>
      <c r="P62" s="329">
        <f>IF('Eff etab disc'!P62="s","s",IF('Eff etab disc'!P62=0,0,'Retr etab disc'!P62/'Eff etab disc'!P62*100))</f>
        <v>32.835741071428579</v>
      </c>
      <c r="Q62" s="328">
        <f>IF('Eff etab disc'!Q62="s","s",IF('Eff etab disc'!Q62=0,0,'Retr etab disc'!Q62/'Eff etab disc'!Q62*100))</f>
        <v>41.723484304932732</v>
      </c>
      <c r="R62" s="322">
        <f>IF('Eff etab disc'!R62="s","s",IF('Eff etab disc'!R62=0,0,'Retr etab disc'!R62/'Eff etab disc'!R62*100))</f>
        <v>50.132437499999995</v>
      </c>
      <c r="S62" s="322">
        <f>IF('Eff etab disc'!S62="s","s",IF('Eff etab disc'!S62=0,0,'Retr etab disc'!S62/'Eff etab disc'!S62*100))</f>
        <v>34.374583333333334</v>
      </c>
      <c r="T62" s="329">
        <f>IF('Eff etab disc'!T62="s","s",IF('Eff etab disc'!T62=0,0,'Retr etab disc'!T62/'Eff etab disc'!T62*100))</f>
        <v>42.055788530465946</v>
      </c>
      <c r="U62" s="341">
        <f>IF('Eff etab disc'!U62="s","s",IF('Eff etab disc'!U62=0,0,'Retr etab disc'!U62/'Eff etab disc'!U62*100))</f>
        <v>34.674476769120801</v>
      </c>
      <c r="V62" s="343">
        <f>IF('Eff etab disc'!V62="s","s",IF('Eff etab disc'!V62=0,0,'Retr etab disc'!V62/'Eff etab disc'!V62*100))</f>
        <v>52.051088235294117</v>
      </c>
      <c r="W62" s="344">
        <f>IF('Eff etab disc'!W62="s","s",IF('Eff etab disc'!W62=0,0,'Retr etab disc'!W62/'Eff etab disc'!W62*100))</f>
        <v>45.908208860759487</v>
      </c>
      <c r="X62" s="344">
        <f>IF('Eff etab disc'!X62="s","s",IF('Eff etab disc'!X62=0,0,'Retr etab disc'!X62/'Eff etab disc'!X62*100))</f>
        <v>45.430117187499988</v>
      </c>
      <c r="Y62" s="345">
        <f>IF('Eff etab disc'!Y62="s","s",IF('Eff etab disc'!Y62=0,0,'Retr etab disc'!Y62/'Eff etab disc'!Y62*100))</f>
        <v>46.36965</v>
      </c>
      <c r="Z62" s="343">
        <f>'Eff etab disc'!Z62</f>
        <v>16</v>
      </c>
      <c r="AA62" s="344">
        <f>'Eff etab disc'!AA62</f>
        <v>0</v>
      </c>
      <c r="AB62" s="345">
        <f>IF('Eff etab disc'!Y62="s","s",'Eff etab disc'!AB62)</f>
        <v>0</v>
      </c>
    </row>
    <row r="63" spans="1:28" ht="15" thickBot="1" x14ac:dyDescent="0.4">
      <c r="A63" s="336" t="s">
        <v>97</v>
      </c>
      <c r="B63" s="337" t="s">
        <v>101</v>
      </c>
      <c r="C63" s="328" t="str">
        <f>IF('Eff etab disc'!C63="s","s",IF('Eff etab disc'!C63=0,0,'Retr etab disc'!C63/'Eff etab disc'!C63*100))</f>
        <v>s</v>
      </c>
      <c r="D63" s="322">
        <f>IF('Eff etab disc'!D63="s","s",IF('Eff etab disc'!D63=0,0,'Retr etab disc'!D63/'Eff etab disc'!D63*100))</f>
        <v>32.572499999999998</v>
      </c>
      <c r="E63" s="322">
        <f>IF('Eff etab disc'!E63="s","s",IF('Eff etab disc'!E63=0,0,'Retr etab disc'!E63/'Eff etab disc'!E63*100))</f>
        <v>29.089928571428569</v>
      </c>
      <c r="F63" s="322">
        <f>IF('Eff etab disc'!F63="s","s",IF('Eff etab disc'!F63=0,0,'Retr etab disc'!F63/'Eff etab disc'!F63*100))</f>
        <v>54.236642857142861</v>
      </c>
      <c r="G63" s="322">
        <f>IF('Eff etab disc'!G63="s","s",IF('Eff etab disc'!G63=0,0,'Retr etab disc'!G63/'Eff etab disc'!G63*100))</f>
        <v>23.758250000000004</v>
      </c>
      <c r="H63" s="322">
        <f>IF('Eff etab disc'!H63="s","s",IF('Eff etab disc'!H63=0,0,'Retr etab disc'!H63/'Eff etab disc'!H63*100))</f>
        <v>33.421289473684205</v>
      </c>
      <c r="I63" s="322">
        <f>IF('Eff etab disc'!I63="s","s",IF('Eff etab disc'!I63=0,0,'Retr etab disc'!I63/'Eff etab disc'!I63*100))</f>
        <v>0</v>
      </c>
      <c r="J63" s="322">
        <f>IF('Eff etab disc'!J63="s","s",IF('Eff etab disc'!J63=0,0,'Retr etab disc'!J63/'Eff etab disc'!J63*100))</f>
        <v>34.367222222222225</v>
      </c>
      <c r="K63" s="322">
        <f>IF('Eff etab disc'!K63="s","s",IF('Eff etab disc'!K63=0,0,'Retr etab disc'!K63/'Eff etab disc'!K63*100))</f>
        <v>30.642125000000004</v>
      </c>
      <c r="L63" s="322">
        <f>IF('Eff etab disc'!L63="s","s",IF('Eff etab disc'!L63=0,0,'Retr etab disc'!L63/'Eff etab disc'!L63*100))</f>
        <v>38.596760000000003</v>
      </c>
      <c r="M63" s="322">
        <f>IF('Eff etab disc'!M63="s","s",IF('Eff etab disc'!M63=0,0,'Retr etab disc'!M63/'Eff etab disc'!M63*100))</f>
        <v>23.812970588235295</v>
      </c>
      <c r="N63" s="322" t="str">
        <f>IF('Eff etab disc'!N63="s","s",IF('Eff etab disc'!N63=0,0,'Retr etab disc'!N63/'Eff etab disc'!N63*100))</f>
        <v>s</v>
      </c>
      <c r="O63" s="322">
        <f>IF('Eff etab disc'!O63="s","s",IF('Eff etab disc'!O63=0,0,'Retr etab disc'!O63/'Eff etab disc'!O63*100))</f>
        <v>33.902384615384612</v>
      </c>
      <c r="P63" s="329">
        <f>IF('Eff etab disc'!P63="s","s",IF('Eff etab disc'!P63=0,0,'Retr etab disc'!P63/'Eff etab disc'!P63*100))</f>
        <v>33.818344947735191</v>
      </c>
      <c r="Q63" s="328">
        <f>IF('Eff etab disc'!Q63="s","s",IF('Eff etab disc'!Q63=0,0,'Retr etab disc'!Q63/'Eff etab disc'!Q63*100))</f>
        <v>0</v>
      </c>
      <c r="R63" s="322">
        <f>IF('Eff etab disc'!R63="s","s",IF('Eff etab disc'!R63=0,0,'Retr etab disc'!R63/'Eff etab disc'!R63*100))</f>
        <v>0</v>
      </c>
      <c r="S63" s="322">
        <f>IF('Eff etab disc'!S63="s","s",IF('Eff etab disc'!S63=0,0,'Retr etab disc'!S63/'Eff etab disc'!S63*100))</f>
        <v>0</v>
      </c>
      <c r="T63" s="329">
        <f>IF('Eff etab disc'!T63="s","s",IF('Eff etab disc'!T63=0,0,'Retr etab disc'!T63/'Eff etab disc'!T63*100))</f>
        <v>0</v>
      </c>
      <c r="U63" s="341">
        <f>IF('Eff etab disc'!U63="s","s",IF('Eff etab disc'!U63=0,0,'Retr etab disc'!U63/'Eff etab disc'!U63*100))</f>
        <v>33.818344947735191</v>
      </c>
      <c r="V63" s="343">
        <f>IF('Eff etab disc'!V63="s","s",IF('Eff etab disc'!V63=0,0,'Retr etab disc'!V63/'Eff etab disc'!V63*100))</f>
        <v>38.817799999999998</v>
      </c>
      <c r="W63" s="344">
        <f>IF('Eff etab disc'!W63="s","s",IF('Eff etab disc'!W63=0,0,'Retr etab disc'!W63/'Eff etab disc'!W63*100))</f>
        <v>37.868838709677419</v>
      </c>
      <c r="X63" s="344">
        <f>IF('Eff etab disc'!X63="s","s",IF('Eff etab disc'!X63=0,0,'Retr etab disc'!X63/'Eff etab disc'!X63*100))</f>
        <v>36.549250000000008</v>
      </c>
      <c r="Y63" s="345">
        <f>IF('Eff etab disc'!Y63="s","s",IF('Eff etab disc'!Y63=0,0,'Retr etab disc'!Y63/'Eff etab disc'!Y63*100))</f>
        <v>37.757903225806459</v>
      </c>
      <c r="Z63" s="343">
        <f>'Eff etab disc'!Z63</f>
        <v>7</v>
      </c>
      <c r="AA63" s="344">
        <f>'Eff etab disc'!AA63</f>
        <v>0</v>
      </c>
      <c r="AB63" s="345">
        <f>IF('Eff etab disc'!Y63="s","s",'Eff etab disc'!AB63)</f>
        <v>0</v>
      </c>
    </row>
    <row r="64" spans="1:28" ht="15" thickBot="1" x14ac:dyDescent="0.4">
      <c r="A64" s="336" t="s">
        <v>97</v>
      </c>
      <c r="B64" s="337" t="s">
        <v>102</v>
      </c>
      <c r="C64" s="328">
        <f>IF('Eff etab disc'!C64="s","s",IF('Eff etab disc'!C64=0,0,'Retr etab disc'!C64/'Eff etab disc'!C64*100))</f>
        <v>0</v>
      </c>
      <c r="D64" s="322">
        <f>IF('Eff etab disc'!D64="s","s",IF('Eff etab disc'!D64=0,0,'Retr etab disc'!D64/'Eff etab disc'!D64*100))</f>
        <v>14.909999999999998</v>
      </c>
      <c r="E64" s="322">
        <f>IF('Eff etab disc'!E64="s","s",IF('Eff etab disc'!E64=0,0,'Retr etab disc'!E64/'Eff etab disc'!E64*100))</f>
        <v>36.674523809523805</v>
      </c>
      <c r="F64" s="322">
        <f>IF('Eff etab disc'!F64="s","s",IF('Eff etab disc'!F64=0,0,'Retr etab disc'!F64/'Eff etab disc'!F64*100))</f>
        <v>37.770108571428572</v>
      </c>
      <c r="G64" s="322">
        <f>IF('Eff etab disc'!G64="s","s",IF('Eff etab disc'!G64=0,0,'Retr etab disc'!G64/'Eff etab disc'!G64*100))</f>
        <v>29.275317073170733</v>
      </c>
      <c r="H64" s="322">
        <f>IF('Eff etab disc'!H64="s","s",IF('Eff etab disc'!H64=0,0,'Retr etab disc'!H64/'Eff etab disc'!H64*100))</f>
        <v>35.286460784313725</v>
      </c>
      <c r="I64" s="322">
        <f>IF('Eff etab disc'!I64="s","s",IF('Eff etab disc'!I64=0,0,'Retr etab disc'!I64/'Eff etab disc'!I64*100))</f>
        <v>0</v>
      </c>
      <c r="J64" s="322">
        <f>IF('Eff etab disc'!J64="s","s",IF('Eff etab disc'!J64=0,0,'Retr etab disc'!J64/'Eff etab disc'!J64*100))</f>
        <v>25.596333333333337</v>
      </c>
      <c r="K64" s="322">
        <f>IF('Eff etab disc'!K64="s","s",IF('Eff etab disc'!K64=0,0,'Retr etab disc'!K64/'Eff etab disc'!K64*100))</f>
        <v>0</v>
      </c>
      <c r="L64" s="322">
        <f>IF('Eff etab disc'!L64="s","s",IF('Eff etab disc'!L64=0,0,'Retr etab disc'!L64/'Eff etab disc'!L64*100))</f>
        <v>23.622923076923076</v>
      </c>
      <c r="M64" s="322">
        <f>IF('Eff etab disc'!M64="s","s",IF('Eff etab disc'!M64=0,0,'Retr etab disc'!M64/'Eff etab disc'!M64*100))</f>
        <v>0</v>
      </c>
      <c r="N64" s="322">
        <f>IF('Eff etab disc'!N64="s","s",IF('Eff etab disc'!N64=0,0,'Retr etab disc'!N64/'Eff etab disc'!N64*100))</f>
        <v>0</v>
      </c>
      <c r="O64" s="322">
        <f>IF('Eff etab disc'!O64="s","s",IF('Eff etab disc'!O64=0,0,'Retr etab disc'!O64/'Eff etab disc'!O64*100))</f>
        <v>0</v>
      </c>
      <c r="P64" s="329">
        <f>IF('Eff etab disc'!P64="s","s",IF('Eff etab disc'!P64=0,0,'Retr etab disc'!P64/'Eff etab disc'!P64*100))</f>
        <v>34.576109014675048</v>
      </c>
      <c r="Q64" s="328">
        <f>IF('Eff etab disc'!Q64="s","s",IF('Eff etab disc'!Q64=0,0,'Retr etab disc'!Q64/'Eff etab disc'!Q64*100))</f>
        <v>0</v>
      </c>
      <c r="R64" s="322">
        <f>IF('Eff etab disc'!R64="s","s",IF('Eff etab disc'!R64=0,0,'Retr etab disc'!R64/'Eff etab disc'!R64*100))</f>
        <v>0</v>
      </c>
      <c r="S64" s="322">
        <f>IF('Eff etab disc'!S64="s","s",IF('Eff etab disc'!S64=0,0,'Retr etab disc'!S64/'Eff etab disc'!S64*100))</f>
        <v>0</v>
      </c>
      <c r="T64" s="329">
        <f>IF('Eff etab disc'!T64="s","s",IF('Eff etab disc'!T64=0,0,'Retr etab disc'!T64/'Eff etab disc'!T64*100))</f>
        <v>0</v>
      </c>
      <c r="U64" s="341">
        <f>IF('Eff etab disc'!U64="s","s",IF('Eff etab disc'!U64=0,0,'Retr etab disc'!U64/'Eff etab disc'!U64*100))</f>
        <v>34.576109014675048</v>
      </c>
      <c r="V64" s="343" t="str">
        <f>IF('Eff etab disc'!V64="s","s",IF('Eff etab disc'!V64=0,0,'Retr etab disc'!V64/'Eff etab disc'!V64*100))</f>
        <v>s</v>
      </c>
      <c r="W64" s="344">
        <f>IF('Eff etab disc'!W64="s","s",IF('Eff etab disc'!W64=0,0,'Retr etab disc'!W64/'Eff etab disc'!W64*100))</f>
        <v>34.574113207547171</v>
      </c>
      <c r="X64" s="344" t="str">
        <f>IF('Eff etab disc'!X64="s","s",IF('Eff etab disc'!X64=0,0,'Retr etab disc'!X64/'Eff etab disc'!X64*100))</f>
        <v>s</v>
      </c>
      <c r="Y64" s="345">
        <f>IF('Eff etab disc'!Y64="s","s",IF('Eff etab disc'!Y64=0,0,'Retr etab disc'!Y64/'Eff etab disc'!Y64*100))</f>
        <v>37.95612307692307</v>
      </c>
      <c r="Z64" s="343">
        <f>'Eff etab disc'!Z64</f>
        <v>0</v>
      </c>
      <c r="AA64" s="344">
        <f>'Eff etab disc'!AA64</f>
        <v>0</v>
      </c>
      <c r="AB64" s="345">
        <f>IF('Eff etab disc'!Y64="s","s",'Eff etab disc'!AB64)</f>
        <v>12</v>
      </c>
    </row>
    <row r="65" spans="1:28" ht="15" thickBot="1" x14ac:dyDescent="0.4">
      <c r="A65" s="336" t="s">
        <v>103</v>
      </c>
      <c r="B65" s="337" t="s">
        <v>104</v>
      </c>
      <c r="C65" s="328">
        <f>IF('Eff etab disc'!C65="s","s",IF('Eff etab disc'!C65=0,0,'Retr etab disc'!C65/'Eff etab disc'!C65*100))</f>
        <v>0</v>
      </c>
      <c r="D65" s="322">
        <f>IF('Eff etab disc'!D65="s","s",IF('Eff etab disc'!D65=0,0,'Retr etab disc'!D65/'Eff etab disc'!D65*100))</f>
        <v>23.561923076923076</v>
      </c>
      <c r="E65" s="322">
        <f>IF('Eff etab disc'!E65="s","s",IF('Eff etab disc'!E65=0,0,'Retr etab disc'!E65/'Eff etab disc'!E65*100))</f>
        <v>24.899265432098765</v>
      </c>
      <c r="F65" s="322">
        <f>IF('Eff etab disc'!F65="s","s",IF('Eff etab disc'!F65=0,0,'Retr etab disc'!F65/'Eff etab disc'!F65*100))</f>
        <v>38.732164102564113</v>
      </c>
      <c r="G65" s="322">
        <f>IF('Eff etab disc'!G65="s","s",IF('Eff etab disc'!G65=0,0,'Retr etab disc'!G65/'Eff etab disc'!G65*100))</f>
        <v>31.566302521008403</v>
      </c>
      <c r="H65" s="322">
        <f>IF('Eff etab disc'!H65="s","s",IF('Eff etab disc'!H65=0,0,'Retr etab disc'!H65/'Eff etab disc'!H65*100))</f>
        <v>38.603668367346934</v>
      </c>
      <c r="I65" s="322">
        <f>IF('Eff etab disc'!I65="s","s",IF('Eff etab disc'!I65=0,0,'Retr etab disc'!I65/'Eff etab disc'!I65*100))</f>
        <v>27.635890909090911</v>
      </c>
      <c r="J65" s="322">
        <f>IF('Eff etab disc'!J65="s","s",IF('Eff etab disc'!J65=0,0,'Retr etab disc'!J65/'Eff etab disc'!J65*100))</f>
        <v>35.328076923076928</v>
      </c>
      <c r="K65" s="322">
        <f>IF('Eff etab disc'!K65="s","s",IF('Eff etab disc'!K65=0,0,'Retr etab disc'!K65/'Eff etab disc'!K65*100))</f>
        <v>32.207794701986749</v>
      </c>
      <c r="L65" s="322">
        <f>IF('Eff etab disc'!L65="s","s",IF('Eff etab disc'!L65=0,0,'Retr etab disc'!L65/'Eff etab disc'!L65*100))</f>
        <v>35.714421245421249</v>
      </c>
      <c r="M65" s="322">
        <f>IF('Eff etab disc'!M65="s","s",IF('Eff etab disc'!M65=0,0,'Retr etab disc'!M65/'Eff etab disc'!M65*100))</f>
        <v>36.597522123893796</v>
      </c>
      <c r="N65" s="322">
        <f>IF('Eff etab disc'!N65="s","s",IF('Eff etab disc'!N65=0,0,'Retr etab disc'!N65/'Eff etab disc'!N65*100))</f>
        <v>48.000775510204079</v>
      </c>
      <c r="O65" s="322">
        <f>IF('Eff etab disc'!O65="s","s",IF('Eff etab disc'!O65=0,0,'Retr etab disc'!O65/'Eff etab disc'!O65*100))</f>
        <v>26.665673076923074</v>
      </c>
      <c r="P65" s="329">
        <f>IF('Eff etab disc'!P65="s","s",IF('Eff etab disc'!P65=0,0,'Retr etab disc'!P65/'Eff etab disc'!P65*100))</f>
        <v>34.538033898305088</v>
      </c>
      <c r="Q65" s="328">
        <f>IF('Eff etab disc'!Q65="s","s",IF('Eff etab disc'!Q65=0,0,'Retr etab disc'!Q65/'Eff etab disc'!Q65*100))</f>
        <v>42.498505617977528</v>
      </c>
      <c r="R65" s="322">
        <f>IF('Eff etab disc'!R65="s","s",IF('Eff etab disc'!R65=0,0,'Retr etab disc'!R65/'Eff etab disc'!R65*100))</f>
        <v>30.690538461538463</v>
      </c>
      <c r="S65" s="322">
        <f>IF('Eff etab disc'!S65="s","s",IF('Eff etab disc'!S65=0,0,'Retr etab disc'!S65/'Eff etab disc'!S65*100))</f>
        <v>38.0381</v>
      </c>
      <c r="T65" s="329">
        <f>IF('Eff etab disc'!T65="s","s",IF('Eff etab disc'!T65=0,0,'Retr etab disc'!T65/'Eff etab disc'!T65*100))</f>
        <v>40.855462616822429</v>
      </c>
      <c r="U65" s="341">
        <f>IF('Eff etab disc'!U65="s","s",IF('Eff etab disc'!U65=0,0,'Retr etab disc'!U65/'Eff etab disc'!U65*100))</f>
        <v>35.131245283018878</v>
      </c>
      <c r="V65" s="343">
        <f>IF('Eff etab disc'!V65="s","s",IF('Eff etab disc'!V65=0,0,'Retr etab disc'!V65/'Eff etab disc'!V65*100))</f>
        <v>55.594878787878784</v>
      </c>
      <c r="W65" s="344">
        <f>IF('Eff etab disc'!W65="s","s",IF('Eff etab disc'!W65=0,0,'Retr etab disc'!W65/'Eff etab disc'!W65*100))</f>
        <v>44.892407239819008</v>
      </c>
      <c r="X65" s="344">
        <f>IF('Eff etab disc'!X65="s","s",IF('Eff etab disc'!X65=0,0,'Retr etab disc'!X65/'Eff etab disc'!X65*100))</f>
        <v>41.469785714285713</v>
      </c>
      <c r="Y65" s="345">
        <f>IF('Eff etab disc'!Y65="s","s",IF('Eff etab disc'!Y65=0,0,'Retr etab disc'!Y65/'Eff etab disc'!Y65*100))</f>
        <v>44.965964803312623</v>
      </c>
      <c r="Z65" s="343">
        <f>'Eff etab disc'!Z65</f>
        <v>0</v>
      </c>
      <c r="AA65" s="344">
        <f>'Eff etab disc'!AA65</f>
        <v>0</v>
      </c>
      <c r="AB65" s="345">
        <f>IF('Eff etab disc'!Y65="s","s",'Eff etab disc'!AB65)</f>
        <v>0</v>
      </c>
    </row>
    <row r="66" spans="1:28" ht="15" thickBot="1" x14ac:dyDescent="0.4">
      <c r="A66" s="336" t="s">
        <v>105</v>
      </c>
      <c r="B66" s="337" t="s">
        <v>106</v>
      </c>
      <c r="C66" s="328">
        <f>IF('Eff etab disc'!C66="s","s",IF('Eff etab disc'!C66=0,0,'Retr etab disc'!C66/'Eff etab disc'!C66*100))</f>
        <v>0</v>
      </c>
      <c r="D66" s="322">
        <f>IF('Eff etab disc'!D66="s","s",IF('Eff etab disc'!D66=0,0,'Retr etab disc'!D66/'Eff etab disc'!D66*100))</f>
        <v>0</v>
      </c>
      <c r="E66" s="322">
        <f>IF('Eff etab disc'!E66="s","s",IF('Eff etab disc'!E66=0,0,'Retr etab disc'!E66/'Eff etab disc'!E66*100))</f>
        <v>0</v>
      </c>
      <c r="F66" s="322">
        <f>IF('Eff etab disc'!F66="s","s",IF('Eff etab disc'!F66=0,0,'Retr etab disc'!F66/'Eff etab disc'!F66*100))</f>
        <v>0</v>
      </c>
      <c r="G66" s="322">
        <f>IF('Eff etab disc'!G66="s","s",IF('Eff etab disc'!G66=0,0,'Retr etab disc'!G66/'Eff etab disc'!G66*100))</f>
        <v>0</v>
      </c>
      <c r="H66" s="322">
        <f>IF('Eff etab disc'!H66="s","s",IF('Eff etab disc'!H66=0,0,'Retr etab disc'!H66/'Eff etab disc'!H66*100))</f>
        <v>0</v>
      </c>
      <c r="I66" s="322">
        <f>IF('Eff etab disc'!I66="s","s",IF('Eff etab disc'!I66=0,0,'Retr etab disc'!I66/'Eff etab disc'!I66*100))</f>
        <v>0</v>
      </c>
      <c r="J66" s="322" t="str">
        <f>IF('Eff etab disc'!J66="s","s",IF('Eff etab disc'!J66=0,0,'Retr etab disc'!J66/'Eff etab disc'!J66*100))</f>
        <v>s</v>
      </c>
      <c r="K66" s="322">
        <f>IF('Eff etab disc'!K66="s","s",IF('Eff etab disc'!K66=0,0,'Retr etab disc'!K66/'Eff etab disc'!K66*100))</f>
        <v>0</v>
      </c>
      <c r="L66" s="322" t="str">
        <f>IF('Eff etab disc'!L66="s","s",IF('Eff etab disc'!L66=0,0,'Retr etab disc'!L66/'Eff etab disc'!L66*100))</f>
        <v>s</v>
      </c>
      <c r="M66" s="322">
        <f>IF('Eff etab disc'!M66="s","s",IF('Eff etab disc'!M66=0,0,'Retr etab disc'!M66/'Eff etab disc'!M66*100))</f>
        <v>25.182465116279069</v>
      </c>
      <c r="N66" s="322">
        <f>IF('Eff etab disc'!N66="s","s",IF('Eff etab disc'!N66=0,0,'Retr etab disc'!N66/'Eff etab disc'!N66*100))</f>
        <v>0</v>
      </c>
      <c r="O66" s="322">
        <f>IF('Eff etab disc'!O66="s","s",IF('Eff etab disc'!O66=0,0,'Retr etab disc'!O66/'Eff etab disc'!O66*100))</f>
        <v>0</v>
      </c>
      <c r="P66" s="329">
        <f>IF('Eff etab disc'!P66="s","s",IF('Eff etab disc'!P66=0,0,'Retr etab disc'!P66/'Eff etab disc'!P66*100))</f>
        <v>24.627943396226417</v>
      </c>
      <c r="Q66" s="328">
        <f>IF('Eff etab disc'!Q66="s","s",IF('Eff etab disc'!Q66=0,0,'Retr etab disc'!Q66/'Eff etab disc'!Q66*100))</f>
        <v>0</v>
      </c>
      <c r="R66" s="322">
        <f>IF('Eff etab disc'!R66="s","s",IF('Eff etab disc'!R66=0,0,'Retr etab disc'!R66/'Eff etab disc'!R66*100))</f>
        <v>0</v>
      </c>
      <c r="S66" s="322">
        <f>IF('Eff etab disc'!S66="s","s",IF('Eff etab disc'!S66=0,0,'Retr etab disc'!S66/'Eff etab disc'!S66*100))</f>
        <v>0</v>
      </c>
      <c r="T66" s="329">
        <f>IF('Eff etab disc'!T66="s","s",IF('Eff etab disc'!T66=0,0,'Retr etab disc'!T66/'Eff etab disc'!T66*100))</f>
        <v>0</v>
      </c>
      <c r="U66" s="341">
        <f>IF('Eff etab disc'!U66="s","s",IF('Eff etab disc'!U66=0,0,'Retr etab disc'!U66/'Eff etab disc'!U66*100))</f>
        <v>24.627943396226417</v>
      </c>
      <c r="V66" s="343">
        <f>IF('Eff etab disc'!V66="s","s",IF('Eff etab disc'!V66=0,0,'Retr etab disc'!V66/'Eff etab disc'!V66*100))</f>
        <v>0</v>
      </c>
      <c r="W66" s="344" t="str">
        <f>IF('Eff etab disc'!W66="s","s",IF('Eff etab disc'!W66=0,0,'Retr etab disc'!W66/'Eff etab disc'!W66*100))</f>
        <v>s</v>
      </c>
      <c r="X66" s="344" t="str">
        <f>IF('Eff etab disc'!X66="s","s",IF('Eff etab disc'!X66=0,0,'Retr etab disc'!X66/'Eff etab disc'!X66*100))</f>
        <v>s</v>
      </c>
      <c r="Y66" s="345">
        <f>IF('Eff etab disc'!Y66="s","s",IF('Eff etab disc'!Y66=0,0,'Retr etab disc'!Y66/'Eff etab disc'!Y66*100))</f>
        <v>30.047285714285714</v>
      </c>
      <c r="Z66" s="343">
        <f>'Eff etab disc'!Z66</f>
        <v>20</v>
      </c>
      <c r="AA66" s="344">
        <f>'Eff etab disc'!AA66</f>
        <v>0</v>
      </c>
      <c r="AB66" s="345">
        <f>IF('Eff etab disc'!Y66="s","s",'Eff etab disc'!AB66)</f>
        <v>7</v>
      </c>
    </row>
    <row r="67" spans="1:28" ht="15" thickBot="1" x14ac:dyDescent="0.4">
      <c r="A67" s="336" t="s">
        <v>105</v>
      </c>
      <c r="B67" s="337" t="s">
        <v>107</v>
      </c>
      <c r="C67" s="328">
        <f>IF('Eff etab disc'!C67="s","s",IF('Eff etab disc'!C67=0,0,'Retr etab disc'!C67/'Eff etab disc'!C67*100))</f>
        <v>0</v>
      </c>
      <c r="D67" s="322">
        <f>IF('Eff etab disc'!D67="s","s",IF('Eff etab disc'!D67=0,0,'Retr etab disc'!D67/'Eff etab disc'!D67*100))</f>
        <v>16.098852941176471</v>
      </c>
      <c r="E67" s="322">
        <f>IF('Eff etab disc'!E67="s","s",IF('Eff etab disc'!E67=0,0,'Retr etab disc'!E67/'Eff etab disc'!E67*100))</f>
        <v>32.766658536585361</v>
      </c>
      <c r="F67" s="322">
        <f>IF('Eff etab disc'!F67="s","s",IF('Eff etab disc'!F67=0,0,'Retr etab disc'!F67/'Eff etab disc'!F67*100))</f>
        <v>42.448744186046504</v>
      </c>
      <c r="G67" s="322">
        <f>IF('Eff etab disc'!G67="s","s",IF('Eff etab disc'!G67=0,0,'Retr etab disc'!G67/'Eff etab disc'!G67*100))</f>
        <v>26.681999999999999</v>
      </c>
      <c r="H67" s="322">
        <f>IF('Eff etab disc'!H67="s","s",IF('Eff etab disc'!H67=0,0,'Retr etab disc'!H67/'Eff etab disc'!H67*100))</f>
        <v>32.975000000000001</v>
      </c>
      <c r="I67" s="322">
        <f>IF('Eff etab disc'!I67="s","s",IF('Eff etab disc'!I67=0,0,'Retr etab disc'!I67/'Eff etab disc'!I67*100))</f>
        <v>0</v>
      </c>
      <c r="J67" s="322">
        <f>IF('Eff etab disc'!J67="s","s",IF('Eff etab disc'!J67=0,0,'Retr etab disc'!J67/'Eff etab disc'!J67*100))</f>
        <v>56.296380952380943</v>
      </c>
      <c r="K67" s="322">
        <f>IF('Eff etab disc'!K67="s","s",IF('Eff etab disc'!K67=0,0,'Retr etab disc'!K67/'Eff etab disc'!K67*100))</f>
        <v>34.556950000000001</v>
      </c>
      <c r="L67" s="322">
        <f>IF('Eff etab disc'!L67="s","s",IF('Eff etab disc'!L67=0,0,'Retr etab disc'!L67/'Eff etab disc'!L67*100))</f>
        <v>29.998471698113207</v>
      </c>
      <c r="M67" s="322">
        <f>IF('Eff etab disc'!M67="s","s",IF('Eff etab disc'!M67=0,0,'Retr etab disc'!M67/'Eff etab disc'!M67*100))</f>
        <v>51.627326086956515</v>
      </c>
      <c r="N67" s="322">
        <f>IF('Eff etab disc'!N67="s","s",IF('Eff etab disc'!N67=0,0,'Retr etab disc'!N67/'Eff etab disc'!N67*100))</f>
        <v>39.719136363636366</v>
      </c>
      <c r="O67" s="322">
        <f>IF('Eff etab disc'!O67="s","s",IF('Eff etab disc'!O67=0,0,'Retr etab disc'!O67/'Eff etab disc'!O67*100))</f>
        <v>0.10666666666666665</v>
      </c>
      <c r="P67" s="329">
        <f>IF('Eff etab disc'!P67="s","s",IF('Eff etab disc'!P67=0,0,'Retr etab disc'!P67/'Eff etab disc'!P67*100))</f>
        <v>35.623963172804537</v>
      </c>
      <c r="Q67" s="328">
        <f>IF('Eff etab disc'!Q67="s","s",IF('Eff etab disc'!Q67=0,0,'Retr etab disc'!Q67/'Eff etab disc'!Q67*100))</f>
        <v>0</v>
      </c>
      <c r="R67" s="322">
        <f>IF('Eff etab disc'!R67="s","s",IF('Eff etab disc'!R67=0,0,'Retr etab disc'!R67/'Eff etab disc'!R67*100))</f>
        <v>0</v>
      </c>
      <c r="S67" s="322">
        <f>IF('Eff etab disc'!S67="s","s",IF('Eff etab disc'!S67=0,0,'Retr etab disc'!S67/'Eff etab disc'!S67*100))</f>
        <v>0</v>
      </c>
      <c r="T67" s="329">
        <f>IF('Eff etab disc'!T67="s","s",IF('Eff etab disc'!T67=0,0,'Retr etab disc'!T67/'Eff etab disc'!T67*100))</f>
        <v>0</v>
      </c>
      <c r="U67" s="341">
        <f>IF('Eff etab disc'!U67="s","s",IF('Eff etab disc'!U67=0,0,'Retr etab disc'!U67/'Eff etab disc'!U67*100))</f>
        <v>35.623963172804537</v>
      </c>
      <c r="V67" s="343">
        <f>IF('Eff etab disc'!V67="s","s",IF('Eff etab disc'!V67=0,0,'Retr etab disc'!V67/'Eff etab disc'!V67*100))</f>
        <v>44.48146666666667</v>
      </c>
      <c r="W67" s="344">
        <f>IF('Eff etab disc'!W67="s","s",IF('Eff etab disc'!W67=0,0,'Retr etab disc'!W67/'Eff etab disc'!W67*100))</f>
        <v>22.182211538461541</v>
      </c>
      <c r="X67" s="344">
        <f>IF('Eff etab disc'!X67="s","s",IF('Eff etab disc'!X67=0,0,'Retr etab disc'!X67/'Eff etab disc'!X67*100))</f>
        <v>31.454755555555558</v>
      </c>
      <c r="Y67" s="345">
        <f>IF('Eff etab disc'!Y67="s","s",IF('Eff etab disc'!Y67=0,0,'Retr etab disc'!Y67/'Eff etab disc'!Y67*100))</f>
        <v>28.894285714285711</v>
      </c>
      <c r="Z67" s="343">
        <f>'Eff etab disc'!Z67</f>
        <v>0</v>
      </c>
      <c r="AA67" s="344">
        <f>'Eff etab disc'!AA67</f>
        <v>0</v>
      </c>
      <c r="AB67" s="345">
        <f>IF('Eff etab disc'!Y67="s","s",'Eff etab disc'!AB67)</f>
        <v>0</v>
      </c>
    </row>
    <row r="68" spans="1:28" ht="15" thickBot="1" x14ac:dyDescent="0.4">
      <c r="A68" s="336" t="s">
        <v>105</v>
      </c>
      <c r="B68" s="337" t="s">
        <v>108</v>
      </c>
      <c r="C68" s="328" t="str">
        <f>IF('Eff etab disc'!C68="s","s",IF('Eff etab disc'!C68=0,0,'Retr etab disc'!C68/'Eff etab disc'!C68*100))</f>
        <v>s</v>
      </c>
      <c r="D68" s="322">
        <f>IF('Eff etab disc'!D68="s","s",IF('Eff etab disc'!D68=0,0,'Retr etab disc'!D68/'Eff etab disc'!D68*100))</f>
        <v>32.142141304347824</v>
      </c>
      <c r="E68" s="322">
        <f>IF('Eff etab disc'!E68="s","s",IF('Eff etab disc'!E68=0,0,'Retr etab disc'!E68/'Eff etab disc'!E68*100))</f>
        <v>28.422027777777782</v>
      </c>
      <c r="F68" s="322">
        <f>IF('Eff etab disc'!F68="s","s",IF('Eff etab disc'!F68=0,0,'Retr etab disc'!F68/'Eff etab disc'!F68*100))</f>
        <v>39.261282828282823</v>
      </c>
      <c r="G68" s="322">
        <f>IF('Eff etab disc'!G68="s","s",IF('Eff etab disc'!G68=0,0,'Retr etab disc'!G68/'Eff etab disc'!G68*100))</f>
        <v>32.666258064516121</v>
      </c>
      <c r="H68" s="322">
        <f>IF('Eff etab disc'!H68="s","s",IF('Eff etab disc'!H68=0,0,'Retr etab disc'!H68/'Eff etab disc'!H68*100))</f>
        <v>36.25772666666667</v>
      </c>
      <c r="I68" s="322">
        <f>IF('Eff etab disc'!I68="s","s",IF('Eff etab disc'!I68=0,0,'Retr etab disc'!I68/'Eff etab disc'!I68*100))</f>
        <v>30.146358974358971</v>
      </c>
      <c r="J68" s="322">
        <f>IF('Eff etab disc'!J68="s","s",IF('Eff etab disc'!J68=0,0,'Retr etab disc'!J68/'Eff etab disc'!J68*100))</f>
        <v>37.100749999999998</v>
      </c>
      <c r="K68" s="322">
        <f>IF('Eff etab disc'!K68="s","s",IF('Eff etab disc'!K68=0,0,'Retr etab disc'!K68/'Eff etab disc'!K68*100))</f>
        <v>40.224078124999998</v>
      </c>
      <c r="L68" s="322">
        <f>IF('Eff etab disc'!L68="s","s",IF('Eff etab disc'!L68=0,0,'Retr etab disc'!L68/'Eff etab disc'!L68*100))</f>
        <v>38.140581967213109</v>
      </c>
      <c r="M68" s="322">
        <f>IF('Eff etab disc'!M68="s","s",IF('Eff etab disc'!M68=0,0,'Retr etab disc'!M68/'Eff etab disc'!M68*100))</f>
        <v>36.739761111111122</v>
      </c>
      <c r="N68" s="322">
        <f>IF('Eff etab disc'!N68="s","s",IF('Eff etab disc'!N68=0,0,'Retr etab disc'!N68/'Eff etab disc'!N68*100))</f>
        <v>47.09643902439025</v>
      </c>
      <c r="O68" s="322" t="str">
        <f>IF('Eff etab disc'!O68="s","s",IF('Eff etab disc'!O68=0,0,'Retr etab disc'!O68/'Eff etab disc'!O68*100))</f>
        <v>s</v>
      </c>
      <c r="P68" s="329">
        <f>IF('Eff etab disc'!P68="s","s",IF('Eff etab disc'!P68=0,0,'Retr etab disc'!P68/'Eff etab disc'!P68*100))</f>
        <v>36.072299111549846</v>
      </c>
      <c r="Q68" s="328">
        <f>IF('Eff etab disc'!Q68="s","s",IF('Eff etab disc'!Q68=0,0,'Retr etab disc'!Q68/'Eff etab disc'!Q68*100))</f>
        <v>32.673827586206897</v>
      </c>
      <c r="R68" s="322">
        <f>IF('Eff etab disc'!R68="s","s",IF('Eff etab disc'!R68=0,0,'Retr etab disc'!R68/'Eff etab disc'!R68*100))</f>
        <v>43.741666666666667</v>
      </c>
      <c r="S68" s="322">
        <f>IF('Eff etab disc'!S68="s","s",IF('Eff etab disc'!S68=0,0,'Retr etab disc'!S68/'Eff etab disc'!S68*100))</f>
        <v>44.328733333333332</v>
      </c>
      <c r="T68" s="329">
        <f>IF('Eff etab disc'!T68="s","s",IF('Eff etab disc'!T68=0,0,'Retr etab disc'!T68/'Eff etab disc'!T68*100))</f>
        <v>35.472056994818651</v>
      </c>
      <c r="U68" s="341">
        <f>IF('Eff etab disc'!U68="s","s",IF('Eff etab disc'!U68=0,0,'Retr etab disc'!U68/'Eff etab disc'!U68*100))</f>
        <v>35.976238805970148</v>
      </c>
      <c r="V68" s="343">
        <f>IF('Eff etab disc'!V68="s","s",IF('Eff etab disc'!V68=0,0,'Retr etab disc'!V68/'Eff etab disc'!V68*100))</f>
        <v>50.571394736842109</v>
      </c>
      <c r="W68" s="344">
        <f>IF('Eff etab disc'!W68="s","s",IF('Eff etab disc'!W68=0,0,'Retr etab disc'!W68/'Eff etab disc'!W68*100))</f>
        <v>24.908939024390243</v>
      </c>
      <c r="X68" s="344">
        <f>IF('Eff etab disc'!X68="s","s",IF('Eff etab disc'!X68=0,0,'Retr etab disc'!X68/'Eff etab disc'!X68*100))</f>
        <v>34.793796296296286</v>
      </c>
      <c r="Y68" s="345">
        <f>IF('Eff etab disc'!Y68="s","s",IF('Eff etab disc'!Y68=0,0,'Retr etab disc'!Y68/'Eff etab disc'!Y68*100))</f>
        <v>31.498419354838703</v>
      </c>
      <c r="Z68" s="343">
        <f>'Eff etab disc'!Z68</f>
        <v>24</v>
      </c>
      <c r="AA68" s="344">
        <f>'Eff etab disc'!AA68</f>
        <v>0</v>
      </c>
      <c r="AB68" s="345">
        <f>IF('Eff etab disc'!Y68="s","s",'Eff etab disc'!AB68)</f>
        <v>0</v>
      </c>
    </row>
    <row r="69" spans="1:28" ht="15" thickBot="1" x14ac:dyDescent="0.4">
      <c r="A69" s="336" t="s">
        <v>105</v>
      </c>
      <c r="B69" s="337" t="s">
        <v>109</v>
      </c>
      <c r="C69" s="328">
        <f>IF('Eff etab disc'!C69="s","s",IF('Eff etab disc'!C69=0,0,'Retr etab disc'!C69/'Eff etab disc'!C69*100))</f>
        <v>0</v>
      </c>
      <c r="D69" s="322">
        <f>IF('Eff etab disc'!D69="s","s",IF('Eff etab disc'!D69=0,0,'Retr etab disc'!D69/'Eff etab disc'!D69*100))</f>
        <v>34.01253333333333</v>
      </c>
      <c r="E69" s="322">
        <f>IF('Eff etab disc'!E69="s","s",IF('Eff etab disc'!E69=0,0,'Retr etab disc'!E69/'Eff etab disc'!E69*100))</f>
        <v>27.803596774193551</v>
      </c>
      <c r="F69" s="322">
        <f>IF('Eff etab disc'!F69="s","s",IF('Eff etab disc'!F69=0,0,'Retr etab disc'!F69/'Eff etab disc'!F69*100))</f>
        <v>40.972454545454546</v>
      </c>
      <c r="G69" s="322" t="str">
        <f>IF('Eff etab disc'!G69="s","s",IF('Eff etab disc'!G69=0,0,'Retr etab disc'!G69/'Eff etab disc'!G69*100))</f>
        <v>s</v>
      </c>
      <c r="H69" s="322">
        <f>IF('Eff etab disc'!H69="s","s",IF('Eff etab disc'!H69=0,0,'Retr etab disc'!H69/'Eff etab disc'!H69*100))</f>
        <v>34.404204301075268</v>
      </c>
      <c r="I69" s="322">
        <f>IF('Eff etab disc'!I69="s","s",IF('Eff etab disc'!I69=0,0,'Retr etab disc'!I69/'Eff etab disc'!I69*100))</f>
        <v>25.873717948717946</v>
      </c>
      <c r="J69" s="322">
        <f>IF('Eff etab disc'!J69="s","s",IF('Eff etab disc'!J69=0,0,'Retr etab disc'!J69/'Eff etab disc'!J69*100))</f>
        <v>44.050322033898304</v>
      </c>
      <c r="K69" s="322">
        <f>IF('Eff etab disc'!K69="s","s",IF('Eff etab disc'!K69=0,0,'Retr etab disc'!K69/'Eff etab disc'!K69*100))</f>
        <v>42.388899999999992</v>
      </c>
      <c r="L69" s="322">
        <f>IF('Eff etab disc'!L69="s","s",IF('Eff etab disc'!L69=0,0,'Retr etab disc'!L69/'Eff etab disc'!L69*100))</f>
        <v>36.304982758620689</v>
      </c>
      <c r="M69" s="322">
        <f>IF('Eff etab disc'!M69="s","s",IF('Eff etab disc'!M69=0,0,'Retr etab disc'!M69/'Eff etab disc'!M69*100))</f>
        <v>36.867701754385976</v>
      </c>
      <c r="N69" s="322">
        <f>IF('Eff etab disc'!N69="s","s",IF('Eff etab disc'!N69=0,0,'Retr etab disc'!N69/'Eff etab disc'!N69*100))</f>
        <v>66.382117647058834</v>
      </c>
      <c r="O69" s="322" t="str">
        <f>IF('Eff etab disc'!O69="s","s",IF('Eff etab disc'!O69=0,0,'Retr etab disc'!O69/'Eff etab disc'!O69*100))</f>
        <v>s</v>
      </c>
      <c r="P69" s="329">
        <f>IF('Eff etab disc'!P69="s","s",IF('Eff etab disc'!P69=0,0,'Retr etab disc'!P69/'Eff etab disc'!P69*100))</f>
        <v>36.354844660194175</v>
      </c>
      <c r="Q69" s="328">
        <f>IF('Eff etab disc'!Q69="s","s",IF('Eff etab disc'!Q69=0,0,'Retr etab disc'!Q69/'Eff etab disc'!Q69*100))</f>
        <v>39.294348214285705</v>
      </c>
      <c r="R69" s="322">
        <f>IF('Eff etab disc'!R69="s","s",IF('Eff etab disc'!R69=0,0,'Retr etab disc'!R69/'Eff etab disc'!R69*100))</f>
        <v>0</v>
      </c>
      <c r="S69" s="322">
        <f>IF('Eff etab disc'!S69="s","s",IF('Eff etab disc'!S69=0,0,'Retr etab disc'!S69/'Eff etab disc'!S69*100))</f>
        <v>30.97433333333333</v>
      </c>
      <c r="T69" s="329">
        <f>IF('Eff etab disc'!T69="s","s",IF('Eff etab disc'!T69=0,0,'Retr etab disc'!T69/'Eff etab disc'!T69*100))</f>
        <v>38.675495867768596</v>
      </c>
      <c r="U69" s="341">
        <f>IF('Eff etab disc'!U69="s","s",IF('Eff etab disc'!U69=0,0,'Retr etab disc'!U69/'Eff etab disc'!U69*100))</f>
        <v>36.796350628930817</v>
      </c>
      <c r="V69" s="343">
        <f>IF('Eff etab disc'!V69="s","s",IF('Eff etab disc'!V69=0,0,'Retr etab disc'!V69/'Eff etab disc'!V69*100))</f>
        <v>50.393793103448282</v>
      </c>
      <c r="W69" s="344">
        <f>IF('Eff etab disc'!W69="s","s",IF('Eff etab disc'!W69=0,0,'Retr etab disc'!W69/'Eff etab disc'!W69*100))</f>
        <v>41.24985483870968</v>
      </c>
      <c r="X69" s="344">
        <f>IF('Eff etab disc'!X69="s","s",IF('Eff etab disc'!X69=0,0,'Retr etab disc'!X69/'Eff etab disc'!X69*100))</f>
        <v>34.584372093023255</v>
      </c>
      <c r="Y69" s="345">
        <f>IF('Eff etab disc'!Y69="s","s",IF('Eff etab disc'!Y69=0,0,'Retr etab disc'!Y69/'Eff etab disc'!Y69*100))</f>
        <v>41.089873134328357</v>
      </c>
      <c r="Z69" s="343">
        <f>'Eff etab disc'!Z69</f>
        <v>10</v>
      </c>
      <c r="AA69" s="344">
        <f>'Eff etab disc'!AA69</f>
        <v>0</v>
      </c>
      <c r="AB69" s="345">
        <f>IF('Eff etab disc'!Y69="s","s",'Eff etab disc'!AB69)</f>
        <v>0</v>
      </c>
    </row>
    <row r="70" spans="1:28" ht="15" thickBot="1" x14ac:dyDescent="0.4">
      <c r="A70" s="336" t="s">
        <v>110</v>
      </c>
      <c r="B70" s="337" t="s">
        <v>111</v>
      </c>
      <c r="C70" s="328">
        <f>IF('Eff etab disc'!C70="s","s",IF('Eff etab disc'!C70=0,0,'Retr etab disc'!C70/'Eff etab disc'!C70*100))</f>
        <v>29.422750000000004</v>
      </c>
      <c r="D70" s="322">
        <f>IF('Eff etab disc'!D70="s","s",IF('Eff etab disc'!D70=0,0,'Retr etab disc'!D70/'Eff etab disc'!D70*100))</f>
        <v>0</v>
      </c>
      <c r="E70" s="322">
        <f>IF('Eff etab disc'!E70="s","s",IF('Eff etab disc'!E70=0,0,'Retr etab disc'!E70/'Eff etab disc'!E70*100))</f>
        <v>0</v>
      </c>
      <c r="F70" s="322">
        <f>IF('Eff etab disc'!F70="s","s",IF('Eff etab disc'!F70=0,0,'Retr etab disc'!F70/'Eff etab disc'!F70*100))</f>
        <v>0</v>
      </c>
      <c r="G70" s="322">
        <f>IF('Eff etab disc'!G70="s","s",IF('Eff etab disc'!G70=0,0,'Retr etab disc'!G70/'Eff etab disc'!G70*100))</f>
        <v>0</v>
      </c>
      <c r="H70" s="322">
        <f>IF('Eff etab disc'!H70="s","s",IF('Eff etab disc'!H70=0,0,'Retr etab disc'!H70/'Eff etab disc'!H70*100))</f>
        <v>0</v>
      </c>
      <c r="I70" s="322">
        <f>IF('Eff etab disc'!I70="s","s",IF('Eff etab disc'!I70=0,0,'Retr etab disc'!I70/'Eff etab disc'!I70*100))</f>
        <v>0</v>
      </c>
      <c r="J70" s="322">
        <f>IF('Eff etab disc'!J70="s","s",IF('Eff etab disc'!J70=0,0,'Retr etab disc'!J70/'Eff etab disc'!J70*100))</f>
        <v>0</v>
      </c>
      <c r="K70" s="322">
        <f>IF('Eff etab disc'!K70="s","s",IF('Eff etab disc'!K70=0,0,'Retr etab disc'!K70/'Eff etab disc'!K70*100))</f>
        <v>0</v>
      </c>
      <c r="L70" s="322" t="str">
        <f>IF('Eff etab disc'!L70="s","s",IF('Eff etab disc'!L70=0,0,'Retr etab disc'!L70/'Eff etab disc'!L70*100))</f>
        <v>s</v>
      </c>
      <c r="M70" s="322">
        <f>IF('Eff etab disc'!M70="s","s",IF('Eff etab disc'!M70=0,0,'Retr etab disc'!M70/'Eff etab disc'!M70*100))</f>
        <v>0</v>
      </c>
      <c r="N70" s="322">
        <f>IF('Eff etab disc'!N70="s","s",IF('Eff etab disc'!N70=0,0,'Retr etab disc'!N70/'Eff etab disc'!N70*100))</f>
        <v>0</v>
      </c>
      <c r="O70" s="322" t="str">
        <f>IF('Eff etab disc'!O70="s","s",IF('Eff etab disc'!O70=0,0,'Retr etab disc'!O70/'Eff etab disc'!O70*100))</f>
        <v>s</v>
      </c>
      <c r="P70" s="329">
        <f>IF('Eff etab disc'!P70="s","s",IF('Eff etab disc'!P70=0,0,'Retr etab disc'!P70/'Eff etab disc'!P70*100))</f>
        <v>29.816000000000003</v>
      </c>
      <c r="Q70" s="328">
        <f>IF('Eff etab disc'!Q70="s","s",IF('Eff etab disc'!Q70=0,0,'Retr etab disc'!Q70/'Eff etab disc'!Q70*100))</f>
        <v>0</v>
      </c>
      <c r="R70" s="322">
        <f>IF('Eff etab disc'!R70="s","s",IF('Eff etab disc'!R70=0,0,'Retr etab disc'!R70/'Eff etab disc'!R70*100))</f>
        <v>0</v>
      </c>
      <c r="S70" s="322">
        <f>IF('Eff etab disc'!S70="s","s",IF('Eff etab disc'!S70=0,0,'Retr etab disc'!S70/'Eff etab disc'!S70*100))</f>
        <v>0</v>
      </c>
      <c r="T70" s="329">
        <f>IF('Eff etab disc'!T70="s","s",IF('Eff etab disc'!T70=0,0,'Retr etab disc'!T70/'Eff etab disc'!T70*100))</f>
        <v>0</v>
      </c>
      <c r="U70" s="341">
        <f>IF('Eff etab disc'!U70="s","s",IF('Eff etab disc'!U70=0,0,'Retr etab disc'!U70/'Eff etab disc'!U70*100))</f>
        <v>29.815967741935484</v>
      </c>
      <c r="V70" s="343">
        <f>IF('Eff etab disc'!V70="s","s",IF('Eff etab disc'!V70=0,0,'Retr etab disc'!V70/'Eff etab disc'!V70*100))</f>
        <v>0</v>
      </c>
      <c r="W70" s="344">
        <f>IF('Eff etab disc'!W70="s","s",IF('Eff etab disc'!W70=0,0,'Retr etab disc'!W70/'Eff etab disc'!W70*100))</f>
        <v>0</v>
      </c>
      <c r="X70" s="344">
        <f>IF('Eff etab disc'!X70="s","s",IF('Eff etab disc'!X70=0,0,'Retr etab disc'!X70/'Eff etab disc'!X70*100))</f>
        <v>0</v>
      </c>
      <c r="Y70" s="345">
        <f>IF('Eff etab disc'!Y70="s","s",IF('Eff etab disc'!Y70=0,0,'Retr etab disc'!Y70/'Eff etab disc'!Y70*100))</f>
        <v>0</v>
      </c>
      <c r="Z70" s="343">
        <f>'Eff etab disc'!Z70</f>
        <v>3</v>
      </c>
      <c r="AA70" s="344">
        <f>'Eff etab disc'!AA70</f>
        <v>0</v>
      </c>
      <c r="AB70" s="345">
        <f>IF('Eff etab disc'!Y70="s","s",'Eff etab disc'!AB70)</f>
        <v>0</v>
      </c>
    </row>
    <row r="71" spans="1:28" ht="15" thickBot="1" x14ac:dyDescent="0.4">
      <c r="A71" s="336" t="s">
        <v>110</v>
      </c>
      <c r="B71" s="337" t="s">
        <v>112</v>
      </c>
      <c r="C71" s="328" t="str">
        <f>IF('Eff etab disc'!C71="s","s",IF('Eff etab disc'!C71=0,0,'Retr etab disc'!C71/'Eff etab disc'!C71*100))</f>
        <v>s</v>
      </c>
      <c r="D71" s="322">
        <f>IF('Eff etab disc'!D71="s","s",IF('Eff etab disc'!D71=0,0,'Retr etab disc'!D71/'Eff etab disc'!D71*100))</f>
        <v>18.012873563218392</v>
      </c>
      <c r="E71" s="322">
        <f>IF('Eff etab disc'!E71="s","s",IF('Eff etab disc'!E71=0,0,'Retr etab disc'!E71/'Eff etab disc'!E71*100))</f>
        <v>23.291065934065934</v>
      </c>
      <c r="F71" s="322">
        <f>IF('Eff etab disc'!F71="s","s",IF('Eff etab disc'!F71=0,0,'Retr etab disc'!F71/'Eff etab disc'!F71*100))</f>
        <v>46.795905405405406</v>
      </c>
      <c r="G71" s="322">
        <f>IF('Eff etab disc'!G71="s","s",IF('Eff etab disc'!G71=0,0,'Retr etab disc'!G71/'Eff etab disc'!G71*100))</f>
        <v>31.752342465753426</v>
      </c>
      <c r="H71" s="322">
        <f>IF('Eff etab disc'!H71="s","s",IF('Eff etab disc'!H71=0,0,'Retr etab disc'!H71/'Eff etab disc'!H71*100))</f>
        <v>36.017210526315793</v>
      </c>
      <c r="I71" s="322" t="str">
        <f>IF('Eff etab disc'!I71="s","s",IF('Eff etab disc'!I71=0,0,'Retr etab disc'!I71/'Eff etab disc'!I71*100))</f>
        <v>s</v>
      </c>
      <c r="J71" s="322">
        <f>IF('Eff etab disc'!J71="s","s",IF('Eff etab disc'!J71=0,0,'Retr etab disc'!J71/'Eff etab disc'!J71*100))</f>
        <v>40.02928571428572</v>
      </c>
      <c r="K71" s="322">
        <f>IF('Eff etab disc'!K71="s","s",IF('Eff etab disc'!K71=0,0,'Retr etab disc'!K71/'Eff etab disc'!K71*100))</f>
        <v>25.877285714285712</v>
      </c>
      <c r="L71" s="322">
        <f>IF('Eff etab disc'!L71="s","s",IF('Eff etab disc'!L71=0,0,'Retr etab disc'!L71/'Eff etab disc'!L71*100))</f>
        <v>27.581920731707317</v>
      </c>
      <c r="M71" s="322">
        <f>IF('Eff etab disc'!M71="s","s",IF('Eff etab disc'!M71=0,0,'Retr etab disc'!M71/'Eff etab disc'!M71*100))</f>
        <v>33.792909090909085</v>
      </c>
      <c r="N71" s="322">
        <f>IF('Eff etab disc'!N71="s","s",IF('Eff etab disc'!N71=0,0,'Retr etab disc'!N71/'Eff etab disc'!N71*100))</f>
        <v>28.117697674418608</v>
      </c>
      <c r="O71" s="322">
        <f>IF('Eff etab disc'!O71="s","s",IF('Eff etab disc'!O71=0,0,'Retr etab disc'!O71/'Eff etab disc'!O71*100))</f>
        <v>28.862615384615374</v>
      </c>
      <c r="P71" s="329">
        <f>IF('Eff etab disc'!P71="s","s",IF('Eff etab disc'!P71=0,0,'Retr etab disc'!P71/'Eff etab disc'!P71*100))</f>
        <v>30.703927335640142</v>
      </c>
      <c r="Q71" s="328">
        <f>IF('Eff etab disc'!Q71="s","s",IF('Eff etab disc'!Q71=0,0,'Retr etab disc'!Q71/'Eff etab disc'!Q71*100))</f>
        <v>40.275786324786331</v>
      </c>
      <c r="R71" s="322">
        <f>IF('Eff etab disc'!R71="s","s",IF('Eff etab disc'!R71=0,0,'Retr etab disc'!R71/'Eff etab disc'!R71*100))</f>
        <v>42.311050000000009</v>
      </c>
      <c r="S71" s="322">
        <f>IF('Eff etab disc'!S71="s","s",IF('Eff etab disc'!S71=0,0,'Retr etab disc'!S71/'Eff etab disc'!S71*100))</f>
        <v>0</v>
      </c>
      <c r="T71" s="329">
        <f>IF('Eff etab disc'!T71="s","s",IF('Eff etab disc'!T71=0,0,'Retr etab disc'!T71/'Eff etab disc'!T71*100))</f>
        <v>40.572897810218976</v>
      </c>
      <c r="U71" s="341">
        <f>IF('Eff etab disc'!U71="s","s",IF('Eff etab disc'!U71=0,0,'Retr etab disc'!U71/'Eff etab disc'!U71*100))</f>
        <v>32.050590637450199</v>
      </c>
      <c r="V71" s="343">
        <f>IF('Eff etab disc'!V71="s","s",IF('Eff etab disc'!V71=0,0,'Retr etab disc'!V71/'Eff etab disc'!V71*100))</f>
        <v>41.317565217391298</v>
      </c>
      <c r="W71" s="344">
        <f>IF('Eff etab disc'!W71="s","s",IF('Eff etab disc'!W71=0,0,'Retr etab disc'!W71/'Eff etab disc'!W71*100))</f>
        <v>43.469799999999999</v>
      </c>
      <c r="X71" s="344">
        <f>IF('Eff etab disc'!X71="s","s",IF('Eff etab disc'!X71=0,0,'Retr etab disc'!X71/'Eff etab disc'!X71*100))</f>
        <v>42.407979166666671</v>
      </c>
      <c r="Y71" s="345">
        <f>IF('Eff etab disc'!Y71="s","s",IF('Eff etab disc'!Y71=0,0,'Retr etab disc'!Y71/'Eff etab disc'!Y71*100))</f>
        <v>42.882269005847959</v>
      </c>
      <c r="Z71" s="343">
        <f>'Eff etab disc'!Z71</f>
        <v>4</v>
      </c>
      <c r="AA71" s="344">
        <f>'Eff etab disc'!AA71</f>
        <v>0</v>
      </c>
      <c r="AB71" s="345">
        <f>IF('Eff etab disc'!Y71="s","s",'Eff etab disc'!AB71)</f>
        <v>0</v>
      </c>
    </row>
    <row r="72" spans="1:28" ht="15" thickBot="1" x14ac:dyDescent="0.4">
      <c r="A72" s="336" t="s">
        <v>110</v>
      </c>
      <c r="B72" s="337" t="s">
        <v>113</v>
      </c>
      <c r="C72" s="328">
        <f>IF('Eff etab disc'!C72="s","s",IF('Eff etab disc'!C72=0,0,'Retr etab disc'!C72/'Eff etab disc'!C72*100))</f>
        <v>0</v>
      </c>
      <c r="D72" s="322">
        <f>IF('Eff etab disc'!D72="s","s",IF('Eff etab disc'!D72=0,0,'Retr etab disc'!D72/'Eff etab disc'!D72*100))</f>
        <v>36.319469387755106</v>
      </c>
      <c r="E72" s="322">
        <f>IF('Eff etab disc'!E72="s","s",IF('Eff etab disc'!E72=0,0,'Retr etab disc'!E72/'Eff etab disc'!E72*100))</f>
        <v>38.394470588235301</v>
      </c>
      <c r="F72" s="322">
        <f>IF('Eff etab disc'!F72="s","s",IF('Eff etab disc'!F72=0,0,'Retr etab disc'!F72/'Eff etab disc'!F72*100))</f>
        <v>31.179625000000001</v>
      </c>
      <c r="G72" s="322">
        <f>IF('Eff etab disc'!G72="s","s",IF('Eff etab disc'!G72=0,0,'Retr etab disc'!G72/'Eff etab disc'!G72*100))</f>
        <v>36.370527777777781</v>
      </c>
      <c r="H72" s="322" t="str">
        <f>IF('Eff etab disc'!H72="s","s",IF('Eff etab disc'!H72=0,0,'Retr etab disc'!H72/'Eff etab disc'!H72*100))</f>
        <v>s</v>
      </c>
      <c r="I72" s="322">
        <f>IF('Eff etab disc'!I72="s","s",IF('Eff etab disc'!I72=0,0,'Retr etab disc'!I72/'Eff etab disc'!I72*100))</f>
        <v>0</v>
      </c>
      <c r="J72" s="322">
        <f>IF('Eff etab disc'!J72="s","s",IF('Eff etab disc'!J72=0,0,'Retr etab disc'!J72/'Eff etab disc'!J72*100))</f>
        <v>29.826785714285712</v>
      </c>
      <c r="K72" s="322">
        <f>IF('Eff etab disc'!K72="s","s",IF('Eff etab disc'!K72=0,0,'Retr etab disc'!K72/'Eff etab disc'!K72*100))</f>
        <v>38.237578947368419</v>
      </c>
      <c r="L72" s="322">
        <f>IF('Eff etab disc'!L72="s","s",IF('Eff etab disc'!L72=0,0,'Retr etab disc'!L72/'Eff etab disc'!L72*100))</f>
        <v>45.161853658536586</v>
      </c>
      <c r="M72" s="322">
        <f>IF('Eff etab disc'!M72="s","s",IF('Eff etab disc'!M72=0,0,'Retr etab disc'!M72/'Eff etab disc'!M72*100))</f>
        <v>39.877833333333342</v>
      </c>
      <c r="N72" s="322" t="str">
        <f>IF('Eff etab disc'!N72="s","s",IF('Eff etab disc'!N72=0,0,'Retr etab disc'!N72/'Eff etab disc'!N72*100))</f>
        <v>s</v>
      </c>
      <c r="O72" s="322">
        <f>IF('Eff etab disc'!O72="s","s",IF('Eff etab disc'!O72=0,0,'Retr etab disc'!O72/'Eff etab disc'!O72*100))</f>
        <v>53.884923076923073</v>
      </c>
      <c r="P72" s="329">
        <f>IF('Eff etab disc'!P72="s","s",IF('Eff etab disc'!P72=0,0,'Retr etab disc'!P72/'Eff etab disc'!P72*100))</f>
        <v>38.936894915254236</v>
      </c>
      <c r="Q72" s="328">
        <f>IF('Eff etab disc'!Q72="s","s",IF('Eff etab disc'!Q72=0,0,'Retr etab disc'!Q72/'Eff etab disc'!Q72*100))</f>
        <v>0</v>
      </c>
      <c r="R72" s="322">
        <f>IF('Eff etab disc'!R72="s","s",IF('Eff etab disc'!R72=0,0,'Retr etab disc'!R72/'Eff etab disc'!R72*100))</f>
        <v>0</v>
      </c>
      <c r="S72" s="322">
        <f>IF('Eff etab disc'!S72="s","s",IF('Eff etab disc'!S72=0,0,'Retr etab disc'!S72/'Eff etab disc'!S72*100))</f>
        <v>0</v>
      </c>
      <c r="T72" s="329">
        <f>IF('Eff etab disc'!T72="s","s",IF('Eff etab disc'!T72=0,0,'Retr etab disc'!T72/'Eff etab disc'!T72*100))</f>
        <v>0</v>
      </c>
      <c r="U72" s="341">
        <f>IF('Eff etab disc'!U72="s","s",IF('Eff etab disc'!U72=0,0,'Retr etab disc'!U72/'Eff etab disc'!U72*100))</f>
        <v>38.936894915254236</v>
      </c>
      <c r="V72" s="343">
        <f>IF('Eff etab disc'!V72="s","s",IF('Eff etab disc'!V72=0,0,'Retr etab disc'!V72/'Eff etab disc'!V72*100))</f>
        <v>29.19364705882353</v>
      </c>
      <c r="W72" s="344">
        <f>IF('Eff etab disc'!W72="s","s",IF('Eff etab disc'!W72=0,0,'Retr etab disc'!W72/'Eff etab disc'!W72*100))</f>
        <v>38.746545454545448</v>
      </c>
      <c r="X72" s="344">
        <f>IF('Eff etab disc'!X72="s","s",IF('Eff etab disc'!X72=0,0,'Retr etab disc'!X72/'Eff etab disc'!X72*100))</f>
        <v>40.489697674418608</v>
      </c>
      <c r="Y72" s="345">
        <f>IF('Eff etab disc'!Y72="s","s",IF('Eff etab disc'!Y72=0,0,'Retr etab disc'!Y72/'Eff etab disc'!Y72*100))</f>
        <v>37.806290322580637</v>
      </c>
      <c r="Z72" s="343">
        <f>'Eff etab disc'!Z72</f>
        <v>9</v>
      </c>
      <c r="AA72" s="344">
        <f>'Eff etab disc'!AA72</f>
        <v>0</v>
      </c>
      <c r="AB72" s="345">
        <f>IF('Eff etab disc'!Y72="s","s",'Eff etab disc'!AB72)</f>
        <v>0</v>
      </c>
    </row>
    <row r="73" spans="1:28" ht="15" thickBot="1" x14ac:dyDescent="0.4">
      <c r="A73" s="336" t="s">
        <v>114</v>
      </c>
      <c r="B73" s="337" t="s">
        <v>115</v>
      </c>
      <c r="C73" s="328">
        <f>IF('Eff etab disc'!C73="s","s",IF('Eff etab disc'!C73=0,0,'Retr etab disc'!C73/'Eff etab disc'!C73*100))</f>
        <v>0</v>
      </c>
      <c r="D73" s="322">
        <f>IF('Eff etab disc'!D73="s","s",IF('Eff etab disc'!D73=0,0,'Retr etab disc'!D73/'Eff etab disc'!D73*100))</f>
        <v>0</v>
      </c>
      <c r="E73" s="322">
        <f>IF('Eff etab disc'!E73="s","s",IF('Eff etab disc'!E73=0,0,'Retr etab disc'!E73/'Eff etab disc'!E73*100))</f>
        <v>0</v>
      </c>
      <c r="F73" s="322">
        <f>IF('Eff etab disc'!F73="s","s",IF('Eff etab disc'!F73=0,0,'Retr etab disc'!F73/'Eff etab disc'!F73*100))</f>
        <v>0</v>
      </c>
      <c r="G73" s="322">
        <f>IF('Eff etab disc'!G73="s","s",IF('Eff etab disc'!G73=0,0,'Retr etab disc'!G73/'Eff etab disc'!G73*100))</f>
        <v>0</v>
      </c>
      <c r="H73" s="322">
        <f>IF('Eff etab disc'!H73="s","s",IF('Eff etab disc'!H73=0,0,'Retr etab disc'!H73/'Eff etab disc'!H73*100))</f>
        <v>0</v>
      </c>
      <c r="I73" s="322">
        <f>IF('Eff etab disc'!I73="s","s",IF('Eff etab disc'!I73=0,0,'Retr etab disc'!I73/'Eff etab disc'!I73*100))</f>
        <v>0</v>
      </c>
      <c r="J73" s="322">
        <f>IF('Eff etab disc'!J73="s","s",IF('Eff etab disc'!J73=0,0,'Retr etab disc'!J73/'Eff etab disc'!J73*100))</f>
        <v>0</v>
      </c>
      <c r="K73" s="322">
        <f>IF('Eff etab disc'!K73="s","s",IF('Eff etab disc'!K73=0,0,'Retr etab disc'!K73/'Eff etab disc'!K73*100))</f>
        <v>19.921416666666669</v>
      </c>
      <c r="L73" s="322">
        <f>IF('Eff etab disc'!L73="s","s",IF('Eff etab disc'!L73=0,0,'Retr etab disc'!L73/'Eff etab disc'!L73*100))</f>
        <v>30.510833333333331</v>
      </c>
      <c r="M73" s="322">
        <f>IF('Eff etab disc'!M73="s","s",IF('Eff etab disc'!M73=0,0,'Retr etab disc'!M73/'Eff etab disc'!M73*100))</f>
        <v>34.101181818181821</v>
      </c>
      <c r="N73" s="322">
        <f>IF('Eff etab disc'!N73="s","s",IF('Eff etab disc'!N73=0,0,'Retr etab disc'!N73/'Eff etab disc'!N73*100))</f>
        <v>51.728384615384613</v>
      </c>
      <c r="O73" s="322">
        <f>IF('Eff etab disc'!O73="s","s",IF('Eff etab disc'!O73=0,0,'Retr etab disc'!O73/'Eff etab disc'!O73*100))</f>
        <v>0</v>
      </c>
      <c r="P73" s="329">
        <f>IF('Eff etab disc'!P73="s","s",IF('Eff etab disc'!P73=0,0,'Retr etab disc'!P73/'Eff etab disc'!P73*100))</f>
        <v>34.432708333333331</v>
      </c>
      <c r="Q73" s="328">
        <f>IF('Eff etab disc'!Q73="s","s",IF('Eff etab disc'!Q73=0,0,'Retr etab disc'!Q73/'Eff etab disc'!Q73*100))</f>
        <v>0</v>
      </c>
      <c r="R73" s="322">
        <f>IF('Eff etab disc'!R73="s","s",IF('Eff etab disc'!R73=0,0,'Retr etab disc'!R73/'Eff etab disc'!R73*100))</f>
        <v>0</v>
      </c>
      <c r="S73" s="322">
        <f>IF('Eff etab disc'!S73="s","s",IF('Eff etab disc'!S73=0,0,'Retr etab disc'!S73/'Eff etab disc'!S73*100))</f>
        <v>0</v>
      </c>
      <c r="T73" s="329">
        <f>IF('Eff etab disc'!T73="s","s",IF('Eff etab disc'!T73=0,0,'Retr etab disc'!T73/'Eff etab disc'!T73*100))</f>
        <v>0</v>
      </c>
      <c r="U73" s="341">
        <f>IF('Eff etab disc'!U73="s","s",IF('Eff etab disc'!U73=0,0,'Retr etab disc'!U73/'Eff etab disc'!U73*100))</f>
        <v>34.432708333333331</v>
      </c>
      <c r="V73" s="343">
        <f>IF('Eff etab disc'!V73="s","s",IF('Eff etab disc'!V73=0,0,'Retr etab disc'!V73/'Eff etab disc'!V73*100))</f>
        <v>0</v>
      </c>
      <c r="W73" s="344" t="str">
        <f>IF('Eff etab disc'!W73="s","s",IF('Eff etab disc'!W73=0,0,'Retr etab disc'!W73/'Eff etab disc'!W73*100))</f>
        <v>s</v>
      </c>
      <c r="X73" s="344" t="str">
        <f>IF('Eff etab disc'!X73="s","s",IF('Eff etab disc'!X73=0,0,'Retr etab disc'!X73/'Eff etab disc'!X73*100))</f>
        <v>s</v>
      </c>
      <c r="Y73" s="345">
        <f>IF('Eff etab disc'!Y73="s","s",IF('Eff etab disc'!Y73=0,0,'Retr etab disc'!Y73/'Eff etab disc'!Y73*100))</f>
        <v>36.851111111111109</v>
      </c>
      <c r="Z73" s="343">
        <f>'Eff etab disc'!Z73</f>
        <v>0</v>
      </c>
      <c r="AA73" s="344">
        <f>'Eff etab disc'!AA73</f>
        <v>0</v>
      </c>
      <c r="AB73" s="345">
        <f>IF('Eff etab disc'!Y73="s","s",'Eff etab disc'!AB73)</f>
        <v>9</v>
      </c>
    </row>
    <row r="74" spans="1:28" ht="15" thickBot="1" x14ac:dyDescent="0.4">
      <c r="A74" s="336" t="s">
        <v>114</v>
      </c>
      <c r="B74" s="337" t="s">
        <v>116</v>
      </c>
      <c r="C74" s="328">
        <f>IF('Eff etab disc'!C74="s","s",IF('Eff etab disc'!C74=0,0,'Retr etab disc'!C74/'Eff etab disc'!C74*100))</f>
        <v>0</v>
      </c>
      <c r="D74" s="322">
        <f>IF('Eff etab disc'!D74="s","s",IF('Eff etab disc'!D74=0,0,'Retr etab disc'!D74/'Eff etab disc'!D74*100))</f>
        <v>0</v>
      </c>
      <c r="E74" s="322">
        <f>IF('Eff etab disc'!E74="s","s",IF('Eff etab disc'!E74=0,0,'Retr etab disc'!E74/'Eff etab disc'!E74*100))</f>
        <v>0</v>
      </c>
      <c r="F74" s="322">
        <f>IF('Eff etab disc'!F74="s","s",IF('Eff etab disc'!F74=0,0,'Retr etab disc'!F74/'Eff etab disc'!F74*100))</f>
        <v>0</v>
      </c>
      <c r="G74" s="322">
        <f>IF('Eff etab disc'!G74="s","s",IF('Eff etab disc'!G74=0,0,'Retr etab disc'!G74/'Eff etab disc'!G74*100))</f>
        <v>0</v>
      </c>
      <c r="H74" s="322" t="str">
        <f>IF('Eff etab disc'!H74="s","s",IF('Eff etab disc'!H74=0,0,'Retr etab disc'!H74/'Eff etab disc'!H74*100))</f>
        <v>s</v>
      </c>
      <c r="I74" s="322">
        <f>IF('Eff etab disc'!I74="s","s",IF('Eff etab disc'!I74=0,0,'Retr etab disc'!I74/'Eff etab disc'!I74*100))</f>
        <v>0</v>
      </c>
      <c r="J74" s="322">
        <f>IF('Eff etab disc'!J74="s","s",IF('Eff etab disc'!J74=0,0,'Retr etab disc'!J74/'Eff etab disc'!J74*100))</f>
        <v>0</v>
      </c>
      <c r="K74" s="322">
        <f>IF('Eff etab disc'!K74="s","s",IF('Eff etab disc'!K74=0,0,'Retr etab disc'!K74/'Eff etab disc'!K74*100))</f>
        <v>23.0395</v>
      </c>
      <c r="L74" s="322">
        <f>IF('Eff etab disc'!L74="s","s",IF('Eff etab disc'!L74=0,0,'Retr etab disc'!L74/'Eff etab disc'!L74*100))</f>
        <v>29.905444444444445</v>
      </c>
      <c r="M74" s="322">
        <f>IF('Eff etab disc'!M74="s","s",IF('Eff etab disc'!M74=0,0,'Retr etab disc'!M74/'Eff etab disc'!M74*100))</f>
        <v>33.603439999999999</v>
      </c>
      <c r="N74" s="322" t="str">
        <f>IF('Eff etab disc'!N74="s","s",IF('Eff etab disc'!N74=0,0,'Retr etab disc'!N74/'Eff etab disc'!N74*100))</f>
        <v>s</v>
      </c>
      <c r="O74" s="322">
        <f>IF('Eff etab disc'!O74="s","s",IF('Eff etab disc'!O74=0,0,'Retr etab disc'!O74/'Eff etab disc'!O74*100))</f>
        <v>0</v>
      </c>
      <c r="P74" s="329">
        <f>IF('Eff etab disc'!P74="s","s",IF('Eff etab disc'!P74=0,0,'Retr etab disc'!P74/'Eff etab disc'!P74*100))</f>
        <v>32.826406249999998</v>
      </c>
      <c r="Q74" s="328">
        <f>IF('Eff etab disc'!Q74="s","s",IF('Eff etab disc'!Q74=0,0,'Retr etab disc'!Q74/'Eff etab disc'!Q74*100))</f>
        <v>0</v>
      </c>
      <c r="R74" s="322">
        <f>IF('Eff etab disc'!R74="s","s",IF('Eff etab disc'!R74=0,0,'Retr etab disc'!R74/'Eff etab disc'!R74*100))</f>
        <v>0</v>
      </c>
      <c r="S74" s="322">
        <f>IF('Eff etab disc'!S74="s","s",IF('Eff etab disc'!S74=0,0,'Retr etab disc'!S74/'Eff etab disc'!S74*100))</f>
        <v>0</v>
      </c>
      <c r="T74" s="329">
        <f>IF('Eff etab disc'!T74="s","s",IF('Eff etab disc'!T74=0,0,'Retr etab disc'!T74/'Eff etab disc'!T74*100))</f>
        <v>0</v>
      </c>
      <c r="U74" s="341">
        <f>IF('Eff etab disc'!U74="s","s",IF('Eff etab disc'!U74=0,0,'Retr etab disc'!U74/'Eff etab disc'!U74*100))</f>
        <v>32.826406249999998</v>
      </c>
      <c r="V74" s="343" t="str">
        <f>IF('Eff etab disc'!V74="s","s",IF('Eff etab disc'!V74=0,0,'Retr etab disc'!V74/'Eff etab disc'!V74*100))</f>
        <v>s</v>
      </c>
      <c r="W74" s="344" t="str">
        <f>IF('Eff etab disc'!W74="s","s",IF('Eff etab disc'!W74=0,0,'Retr etab disc'!W74/'Eff etab disc'!W74*100))</f>
        <v>s</v>
      </c>
      <c r="X74" s="344">
        <f>IF('Eff etab disc'!X74="s","s",IF('Eff etab disc'!X74=0,0,'Retr etab disc'!X74/'Eff etab disc'!X74*100))</f>
        <v>14.2971875</v>
      </c>
      <c r="Y74" s="345">
        <f>IF('Eff etab disc'!Y74="s","s",IF('Eff etab disc'!Y74=0,0,'Retr etab disc'!Y74/'Eff etab disc'!Y74*100))</f>
        <v>21.243392857142858</v>
      </c>
      <c r="Z74" s="343">
        <f>'Eff etab disc'!Z74</f>
        <v>3</v>
      </c>
      <c r="AA74" s="344">
        <f>'Eff etab disc'!AA74</f>
        <v>0</v>
      </c>
      <c r="AB74" s="345">
        <f>IF('Eff etab disc'!Y74="s","s",'Eff etab disc'!AB74)</f>
        <v>12</v>
      </c>
    </row>
    <row r="75" spans="1:28" ht="15" thickBot="1" x14ac:dyDescent="0.4">
      <c r="A75" s="336" t="s">
        <v>114</v>
      </c>
      <c r="B75" s="337" t="s">
        <v>117</v>
      </c>
      <c r="C75" s="328" t="str">
        <f>IF('Eff etab disc'!C75="s","s",IF('Eff etab disc'!C75=0,0,'Retr etab disc'!C75/'Eff etab disc'!C75*100))</f>
        <v>s</v>
      </c>
      <c r="D75" s="322">
        <f>IF('Eff etab disc'!D75="s","s",IF('Eff etab disc'!D75=0,0,'Retr etab disc'!D75/'Eff etab disc'!D75*100))</f>
        <v>25.093814814814813</v>
      </c>
      <c r="E75" s="322">
        <f>IF('Eff etab disc'!E75="s","s",IF('Eff etab disc'!E75=0,0,'Retr etab disc'!E75/'Eff etab disc'!E75*100))</f>
        <v>31.979276315789466</v>
      </c>
      <c r="F75" s="322">
        <f>IF('Eff etab disc'!F75="s","s",IF('Eff etab disc'!F75=0,0,'Retr etab disc'!F75/'Eff etab disc'!F75*100))</f>
        <v>45.996882978723406</v>
      </c>
      <c r="G75" s="322">
        <f>IF('Eff etab disc'!G75="s","s",IF('Eff etab disc'!G75=0,0,'Retr etab disc'!G75/'Eff etab disc'!G75*100))</f>
        <v>30.734176470588238</v>
      </c>
      <c r="H75" s="322">
        <f>IF('Eff etab disc'!H75="s","s",IF('Eff etab disc'!H75=0,0,'Retr etab disc'!H75/'Eff etab disc'!H75*100))</f>
        <v>33.695878048780486</v>
      </c>
      <c r="I75" s="322">
        <f>IF('Eff etab disc'!I75="s","s",IF('Eff etab disc'!I75=0,0,'Retr etab disc'!I75/'Eff etab disc'!I75*100))</f>
        <v>29.960136363636362</v>
      </c>
      <c r="J75" s="322">
        <f>IF('Eff etab disc'!J75="s","s",IF('Eff etab disc'!J75=0,0,'Retr etab disc'!J75/'Eff etab disc'!J75*100))</f>
        <v>39.945900000000002</v>
      </c>
      <c r="K75" s="322">
        <f>IF('Eff etab disc'!K75="s","s",IF('Eff etab disc'!K75=0,0,'Retr etab disc'!K75/'Eff etab disc'!K75*100))</f>
        <v>38.098622222222225</v>
      </c>
      <c r="L75" s="322">
        <f>IF('Eff etab disc'!L75="s","s",IF('Eff etab disc'!L75=0,0,'Retr etab disc'!L75/'Eff etab disc'!L75*100))</f>
        <v>36.061891304347824</v>
      </c>
      <c r="M75" s="322">
        <f>IF('Eff etab disc'!M75="s","s",IF('Eff etab disc'!M75=0,0,'Retr etab disc'!M75/'Eff etab disc'!M75*100))</f>
        <v>40.563226666666665</v>
      </c>
      <c r="N75" s="322">
        <f>IF('Eff etab disc'!N75="s","s",IF('Eff etab disc'!N75=0,0,'Retr etab disc'!N75/'Eff etab disc'!N75*100))</f>
        <v>37.711102564102575</v>
      </c>
      <c r="O75" s="322" t="str">
        <f>IF('Eff etab disc'!O75="s","s",IF('Eff etab disc'!O75=0,0,'Retr etab disc'!O75/'Eff etab disc'!O75*100))</f>
        <v>s</v>
      </c>
      <c r="P75" s="329">
        <f>IF('Eff etab disc'!P75="s","s",IF('Eff etab disc'!P75=0,0,'Retr etab disc'!P75/'Eff etab disc'!P75*100))</f>
        <v>36.124322012578624</v>
      </c>
      <c r="Q75" s="328">
        <f>IF('Eff etab disc'!Q75="s","s",IF('Eff etab disc'!Q75=0,0,'Retr etab disc'!Q75/'Eff etab disc'!Q75*100))</f>
        <v>35.88347474747475</v>
      </c>
      <c r="R75" s="322" t="str">
        <f>IF('Eff etab disc'!R75="s","s",IF('Eff etab disc'!R75=0,0,'Retr etab disc'!R75/'Eff etab disc'!R75*100))</f>
        <v>s</v>
      </c>
      <c r="S75" s="322" t="str">
        <f>IF('Eff etab disc'!S75="s","s",IF('Eff etab disc'!S75=0,0,'Retr etab disc'!S75/'Eff etab disc'!S75*100))</f>
        <v>s</v>
      </c>
      <c r="T75" s="329">
        <f>IF('Eff etab disc'!T75="s","s",IF('Eff etab disc'!T75=0,0,'Retr etab disc'!T75/'Eff etab disc'!T75*100))</f>
        <v>35.780156862745102</v>
      </c>
      <c r="U75" s="341">
        <f>IF('Eff etab disc'!U75="s","s",IF('Eff etab disc'!U75=0,0,'Retr etab disc'!U75/'Eff etab disc'!U75*100))</f>
        <v>36.085188405797098</v>
      </c>
      <c r="V75" s="343">
        <f>IF('Eff etab disc'!V75="s","s",IF('Eff etab disc'!V75=0,0,'Retr etab disc'!V75/'Eff etab disc'!V75*100))</f>
        <v>56.408888888888875</v>
      </c>
      <c r="W75" s="344">
        <f>IF('Eff etab disc'!W75="s","s",IF('Eff etab disc'!W75=0,0,'Retr etab disc'!W75/'Eff etab disc'!W75*100))</f>
        <v>33.659401574803155</v>
      </c>
      <c r="X75" s="344">
        <f>IF('Eff etab disc'!X75="s","s",IF('Eff etab disc'!X75=0,0,'Retr etab disc'!X75/'Eff etab disc'!X75*100))</f>
        <v>42.058466666666668</v>
      </c>
      <c r="Y75" s="345">
        <f>IF('Eff etab disc'!Y75="s","s",IF('Eff etab disc'!Y75=0,0,'Retr etab disc'!Y75/'Eff etab disc'!Y75*100))</f>
        <v>38.884556074766358</v>
      </c>
      <c r="Z75" s="343">
        <f>'Eff etab disc'!Z75</f>
        <v>12</v>
      </c>
      <c r="AA75" s="344">
        <f>'Eff etab disc'!AA75</f>
        <v>3</v>
      </c>
      <c r="AB75" s="345">
        <f>IF('Eff etab disc'!Y75="s","s",'Eff etab disc'!AB75)</f>
        <v>0</v>
      </c>
    </row>
    <row r="76" spans="1:28" ht="15" thickBot="1" x14ac:dyDescent="0.4">
      <c r="A76" s="336" t="s">
        <v>114</v>
      </c>
      <c r="B76" s="337" t="s">
        <v>118</v>
      </c>
      <c r="C76" s="328">
        <f>IF('Eff etab disc'!C76="s","s",IF('Eff etab disc'!C76=0,0,'Retr etab disc'!C76/'Eff etab disc'!C76*100))</f>
        <v>0</v>
      </c>
      <c r="D76" s="322">
        <f>IF('Eff etab disc'!D76="s","s",IF('Eff etab disc'!D76=0,0,'Retr etab disc'!D76/'Eff etab disc'!D76*100))</f>
        <v>19.370560606060607</v>
      </c>
      <c r="E76" s="322">
        <f>IF('Eff etab disc'!E76="s","s",IF('Eff etab disc'!E76=0,0,'Retr etab disc'!E76/'Eff etab disc'!E76*100))</f>
        <v>24.690186440677973</v>
      </c>
      <c r="F76" s="322">
        <f>IF('Eff etab disc'!F76="s","s",IF('Eff etab disc'!F76=0,0,'Retr etab disc'!F76/'Eff etab disc'!F76*100))</f>
        <v>49.317851485148516</v>
      </c>
      <c r="G76" s="322">
        <f>IF('Eff etab disc'!G76="s","s",IF('Eff etab disc'!G76=0,0,'Retr etab disc'!G76/'Eff etab disc'!G76*100))</f>
        <v>25.113636363636367</v>
      </c>
      <c r="H76" s="322">
        <f>IF('Eff etab disc'!H76="s","s",IF('Eff etab disc'!H76=0,0,'Retr etab disc'!H76/'Eff etab disc'!H76*100))</f>
        <v>31.69183177570093</v>
      </c>
      <c r="I76" s="322">
        <f>IF('Eff etab disc'!I76="s","s",IF('Eff etab disc'!I76=0,0,'Retr etab disc'!I76/'Eff etab disc'!I76*100))</f>
        <v>38.739645161290312</v>
      </c>
      <c r="J76" s="322">
        <f>IF('Eff etab disc'!J76="s","s",IF('Eff etab disc'!J76=0,0,'Retr etab disc'!J76/'Eff etab disc'!J76*100))</f>
        <v>30.607450000000004</v>
      </c>
      <c r="K76" s="322">
        <f>IF('Eff etab disc'!K76="s","s",IF('Eff etab disc'!K76=0,0,'Retr etab disc'!K76/'Eff etab disc'!K76*100))</f>
        <v>37.73388235294118</v>
      </c>
      <c r="L76" s="322">
        <f>IF('Eff etab disc'!L76="s","s",IF('Eff etab disc'!L76=0,0,'Retr etab disc'!L76/'Eff etab disc'!L76*100))</f>
        <v>39.297067796610172</v>
      </c>
      <c r="M76" s="322">
        <f>IF('Eff etab disc'!M76="s","s",IF('Eff etab disc'!M76=0,0,'Retr etab disc'!M76/'Eff etab disc'!M76*100))</f>
        <v>46.148114285714279</v>
      </c>
      <c r="N76" s="322">
        <f>IF('Eff etab disc'!N76="s","s",IF('Eff etab disc'!N76=0,0,'Retr etab disc'!N76/'Eff etab disc'!N76*100))</f>
        <v>28.5512972972973</v>
      </c>
      <c r="O76" s="322">
        <f>IF('Eff etab disc'!O76="s","s",IF('Eff etab disc'!O76=0,0,'Retr etab disc'!O76/'Eff etab disc'!O76*100))</f>
        <v>14.552153846153844</v>
      </c>
      <c r="P76" s="329">
        <f>IF('Eff etab disc'!P76="s","s",IF('Eff etab disc'!P76=0,0,'Retr etab disc'!P76/'Eff etab disc'!P76*100))</f>
        <v>34.180233243967834</v>
      </c>
      <c r="Q76" s="328">
        <f>IF('Eff etab disc'!Q76="s","s",IF('Eff etab disc'!Q76=0,0,'Retr etab disc'!Q76/'Eff etab disc'!Q76*100))</f>
        <v>45.176299999999998</v>
      </c>
      <c r="R76" s="322" t="str">
        <f>IF('Eff etab disc'!R76="s","s",IF('Eff etab disc'!R76=0,0,'Retr etab disc'!R76/'Eff etab disc'!R76*100))</f>
        <v>s</v>
      </c>
      <c r="S76" s="322" t="str">
        <f>IF('Eff etab disc'!S76="s","s",IF('Eff etab disc'!S76=0,0,'Retr etab disc'!S76/'Eff etab disc'!S76*100))</f>
        <v>s</v>
      </c>
      <c r="T76" s="329">
        <f>IF('Eff etab disc'!T76="s","s",IF('Eff etab disc'!T76=0,0,'Retr etab disc'!T76/'Eff etab disc'!T76*100))</f>
        <v>44.040659090909088</v>
      </c>
      <c r="U76" s="341">
        <f>IF('Eff etab disc'!U76="s","s",IF('Eff etab disc'!U76=0,0,'Retr etab disc'!U76/'Eff etab disc'!U76*100))</f>
        <v>35.662670842824603</v>
      </c>
      <c r="V76" s="343">
        <f>IF('Eff etab disc'!V76="s","s",IF('Eff etab disc'!V76=0,0,'Retr etab disc'!V76/'Eff etab disc'!V76*100))</f>
        <v>58.571781250000001</v>
      </c>
      <c r="W76" s="344">
        <f>IF('Eff etab disc'!W76="s","s",IF('Eff etab disc'!W76=0,0,'Retr etab disc'!W76/'Eff etab disc'!W76*100))</f>
        <v>34.482803418803421</v>
      </c>
      <c r="X76" s="344">
        <f>IF('Eff etab disc'!X76="s","s",IF('Eff etab disc'!X76=0,0,'Retr etab disc'!X76/'Eff etab disc'!X76*100))</f>
        <v>45.161458333333329</v>
      </c>
      <c r="Y76" s="345">
        <f>IF('Eff etab disc'!Y76="s","s",IF('Eff etab disc'!Y76=0,0,'Retr etab disc'!Y76/'Eff etab disc'!Y76*100))</f>
        <v>41.44981900452489</v>
      </c>
      <c r="Z76" s="343">
        <f>'Eff etab disc'!Z76</f>
        <v>0</v>
      </c>
      <c r="AA76" s="344">
        <f>'Eff etab disc'!AA76</f>
        <v>12</v>
      </c>
      <c r="AB76" s="345">
        <f>IF('Eff etab disc'!Y76="s","s",'Eff etab disc'!AB76)</f>
        <v>0</v>
      </c>
    </row>
    <row r="77" spans="1:28" ht="15" thickBot="1" x14ac:dyDescent="0.4">
      <c r="A77" s="336" t="s">
        <v>114</v>
      </c>
      <c r="B77" s="337" t="s">
        <v>119</v>
      </c>
      <c r="C77" s="328">
        <f>IF('Eff etab disc'!C77="s","s",IF('Eff etab disc'!C77=0,0,'Retr etab disc'!C77/'Eff etab disc'!C77*100))</f>
        <v>0</v>
      </c>
      <c r="D77" s="322">
        <f>IF('Eff etab disc'!D77="s","s",IF('Eff etab disc'!D77=0,0,'Retr etab disc'!D77/'Eff etab disc'!D77*100))</f>
        <v>41.888409090909093</v>
      </c>
      <c r="E77" s="322">
        <f>IF('Eff etab disc'!E77="s","s",IF('Eff etab disc'!E77=0,0,'Retr etab disc'!E77/'Eff etab disc'!E77*100))</f>
        <v>30.345966666666669</v>
      </c>
      <c r="F77" s="322">
        <f>IF('Eff etab disc'!F77="s","s",IF('Eff etab disc'!F77=0,0,'Retr etab disc'!F77/'Eff etab disc'!F77*100))</f>
        <v>68.599238095238093</v>
      </c>
      <c r="G77" s="322">
        <f>IF('Eff etab disc'!G77="s","s",IF('Eff etab disc'!G77=0,0,'Retr etab disc'!G77/'Eff etab disc'!G77*100))</f>
        <v>18.216666666666669</v>
      </c>
      <c r="H77" s="322">
        <f>IF('Eff etab disc'!H77="s","s",IF('Eff etab disc'!H77=0,0,'Retr etab disc'!H77/'Eff etab disc'!H77*100))</f>
        <v>34.859124999999999</v>
      </c>
      <c r="I77" s="322">
        <f>IF('Eff etab disc'!I77="s","s",IF('Eff etab disc'!I77=0,0,'Retr etab disc'!I77/'Eff etab disc'!I77*100))</f>
        <v>0</v>
      </c>
      <c r="J77" s="322">
        <f>IF('Eff etab disc'!J77="s","s",IF('Eff etab disc'!J77=0,0,'Retr etab disc'!J77/'Eff etab disc'!J77*100))</f>
        <v>39.903941176470582</v>
      </c>
      <c r="K77" s="322">
        <f>IF('Eff etab disc'!K77="s","s",IF('Eff etab disc'!K77=0,0,'Retr etab disc'!K77/'Eff etab disc'!K77*100))</f>
        <v>33.424799999999998</v>
      </c>
      <c r="L77" s="322">
        <f>IF('Eff etab disc'!L77="s","s",IF('Eff etab disc'!L77=0,0,'Retr etab disc'!L77/'Eff etab disc'!L77*100))</f>
        <v>45.660022222222224</v>
      </c>
      <c r="M77" s="322">
        <f>IF('Eff etab disc'!M77="s","s",IF('Eff etab disc'!M77=0,0,'Retr etab disc'!M77/'Eff etab disc'!M77*100))</f>
        <v>52.032285714285706</v>
      </c>
      <c r="N77" s="322" t="str">
        <f>IF('Eff etab disc'!N77="s","s",IF('Eff etab disc'!N77=0,0,'Retr etab disc'!N77/'Eff etab disc'!N77*100))</f>
        <v>s</v>
      </c>
      <c r="O77" s="322" t="str">
        <f>IF('Eff etab disc'!O77="s","s",IF('Eff etab disc'!O77=0,0,'Retr etab disc'!O77/'Eff etab disc'!O77*100))</f>
        <v>s</v>
      </c>
      <c r="P77" s="329">
        <f>IF('Eff etab disc'!P77="s","s",IF('Eff etab disc'!P77=0,0,'Retr etab disc'!P77/'Eff etab disc'!P77*100))</f>
        <v>44.238775933609958</v>
      </c>
      <c r="Q77" s="328">
        <f>IF('Eff etab disc'!Q77="s","s",IF('Eff etab disc'!Q77=0,0,'Retr etab disc'!Q77/'Eff etab disc'!Q77*100))</f>
        <v>0</v>
      </c>
      <c r="R77" s="322">
        <f>IF('Eff etab disc'!R77="s","s",IF('Eff etab disc'!R77=0,0,'Retr etab disc'!R77/'Eff etab disc'!R77*100))</f>
        <v>0</v>
      </c>
      <c r="S77" s="322">
        <f>IF('Eff etab disc'!S77="s","s",IF('Eff etab disc'!S77=0,0,'Retr etab disc'!S77/'Eff etab disc'!S77*100))</f>
        <v>0</v>
      </c>
      <c r="T77" s="329">
        <f>IF('Eff etab disc'!T77="s","s",IF('Eff etab disc'!T77=0,0,'Retr etab disc'!T77/'Eff etab disc'!T77*100))</f>
        <v>0</v>
      </c>
      <c r="U77" s="341">
        <f>IF('Eff etab disc'!U77="s","s",IF('Eff etab disc'!U77=0,0,'Retr etab disc'!U77/'Eff etab disc'!U77*100))</f>
        <v>44.238775933609958</v>
      </c>
      <c r="V77" s="343">
        <f>IF('Eff etab disc'!V77="s","s",IF('Eff etab disc'!V77=0,0,'Retr etab disc'!V77/'Eff etab disc'!V77*100))</f>
        <v>36.101421052631579</v>
      </c>
      <c r="W77" s="344">
        <f>IF('Eff etab disc'!W77="s","s",IF('Eff etab disc'!W77=0,0,'Retr etab disc'!W77/'Eff etab disc'!W77*100))</f>
        <v>38.515230769230769</v>
      </c>
      <c r="X77" s="344">
        <f>IF('Eff etab disc'!X77="s","s",IF('Eff etab disc'!X77=0,0,'Retr etab disc'!X77/'Eff etab disc'!X77*100))</f>
        <v>56.694888888888883</v>
      </c>
      <c r="Y77" s="345">
        <f>IF('Eff etab disc'!Y77="s","s",IF('Eff etab disc'!Y77=0,0,'Retr etab disc'!Y77/'Eff etab disc'!Y77*100))</f>
        <v>43.750376470588236</v>
      </c>
      <c r="Z77" s="343">
        <f>'Eff etab disc'!Z77</f>
        <v>5</v>
      </c>
      <c r="AA77" s="344">
        <f>'Eff etab disc'!AA77</f>
        <v>0</v>
      </c>
      <c r="AB77" s="345">
        <f>IF('Eff etab disc'!Y77="s","s",'Eff etab disc'!AB77)</f>
        <v>0</v>
      </c>
    </row>
    <row r="78" spans="1:28" ht="15" thickBot="1" x14ac:dyDescent="0.4">
      <c r="A78" s="336" t="s">
        <v>120</v>
      </c>
      <c r="B78" s="337" t="s">
        <v>121</v>
      </c>
      <c r="C78" s="328" t="str">
        <f>IF('Eff etab disc'!C78="s","s",IF('Eff etab disc'!C78=0,0,'Retr etab disc'!C78/'Eff etab disc'!C78*100))</f>
        <v>s</v>
      </c>
      <c r="D78" s="322" t="str">
        <f>IF('Eff etab disc'!D78="s","s",IF('Eff etab disc'!D78=0,0,'Retr etab disc'!D78/'Eff etab disc'!D78*100))</f>
        <v>s</v>
      </c>
      <c r="E78" s="322">
        <f>IF('Eff etab disc'!E78="s","s",IF('Eff etab disc'!E78=0,0,'Retr etab disc'!E78/'Eff etab disc'!E78*100))</f>
        <v>22.811400000000003</v>
      </c>
      <c r="F78" s="322">
        <f>IF('Eff etab disc'!F78="s","s",IF('Eff etab disc'!F78=0,0,'Retr etab disc'!F78/'Eff etab disc'!F78*100))</f>
        <v>19.835111111111111</v>
      </c>
      <c r="G78" s="322" t="str">
        <f>IF('Eff etab disc'!G78="s","s",IF('Eff etab disc'!G78=0,0,'Retr etab disc'!G78/'Eff etab disc'!G78*100))</f>
        <v>s</v>
      </c>
      <c r="H78" s="322">
        <f>IF('Eff etab disc'!H78="s","s",IF('Eff etab disc'!H78=0,0,'Retr etab disc'!H78/'Eff etab disc'!H78*100))</f>
        <v>36.423428571428566</v>
      </c>
      <c r="I78" s="322">
        <f>IF('Eff etab disc'!I78="s","s",IF('Eff etab disc'!I78=0,0,'Retr etab disc'!I78/'Eff etab disc'!I78*100))</f>
        <v>0</v>
      </c>
      <c r="J78" s="322">
        <f>IF('Eff etab disc'!J78="s","s",IF('Eff etab disc'!J78=0,0,'Retr etab disc'!J78/'Eff etab disc'!J78*100))</f>
        <v>53.444875000000003</v>
      </c>
      <c r="K78" s="322" t="str">
        <f>IF('Eff etab disc'!K78="s","s",IF('Eff etab disc'!K78=0,0,'Retr etab disc'!K78/'Eff etab disc'!K78*100))</f>
        <v>s</v>
      </c>
      <c r="L78" s="322">
        <f>IF('Eff etab disc'!L78="s","s",IF('Eff etab disc'!L78=0,0,'Retr etab disc'!L78/'Eff etab disc'!L78*100))</f>
        <v>48.58476923076924</v>
      </c>
      <c r="M78" s="322">
        <f>IF('Eff etab disc'!M78="s","s",IF('Eff etab disc'!M78=0,0,'Retr etab disc'!M78/'Eff etab disc'!M78*100))</f>
        <v>0</v>
      </c>
      <c r="N78" s="322" t="str">
        <f>IF('Eff etab disc'!N78="s","s",IF('Eff etab disc'!N78=0,0,'Retr etab disc'!N78/'Eff etab disc'!N78*100))</f>
        <v>s</v>
      </c>
      <c r="O78" s="322" t="str">
        <f>IF('Eff etab disc'!O78="s","s",IF('Eff etab disc'!O78=0,0,'Retr etab disc'!O78/'Eff etab disc'!O78*100))</f>
        <v>s</v>
      </c>
      <c r="P78" s="329">
        <f>IF('Eff etab disc'!P78="s","s",IF('Eff etab disc'!P78=0,0,'Retr etab disc'!P78/'Eff etab disc'!P78*100))</f>
        <v>35.668213114754096</v>
      </c>
      <c r="Q78" s="328">
        <f>IF('Eff etab disc'!Q78="s","s",IF('Eff etab disc'!Q78=0,0,'Retr etab disc'!Q78/'Eff etab disc'!Q78*100))</f>
        <v>0</v>
      </c>
      <c r="R78" s="322">
        <f>IF('Eff etab disc'!R78="s","s",IF('Eff etab disc'!R78=0,0,'Retr etab disc'!R78/'Eff etab disc'!R78*100))</f>
        <v>0</v>
      </c>
      <c r="S78" s="322">
        <f>IF('Eff etab disc'!S78="s","s",IF('Eff etab disc'!S78=0,0,'Retr etab disc'!S78/'Eff etab disc'!S78*100))</f>
        <v>0</v>
      </c>
      <c r="T78" s="329">
        <f>IF('Eff etab disc'!T78="s","s",IF('Eff etab disc'!T78=0,0,'Retr etab disc'!T78/'Eff etab disc'!T78*100))</f>
        <v>0</v>
      </c>
      <c r="U78" s="341">
        <f>IF('Eff etab disc'!U78="s","s",IF('Eff etab disc'!U78=0,0,'Retr etab disc'!U78/'Eff etab disc'!U78*100))</f>
        <v>35.668163934426232</v>
      </c>
      <c r="V78" s="343">
        <f>IF('Eff etab disc'!V78="s","s",IF('Eff etab disc'!V78=0,0,'Retr etab disc'!V78/'Eff etab disc'!V78*100))</f>
        <v>17.408666666666669</v>
      </c>
      <c r="W78" s="344">
        <f>IF('Eff etab disc'!W78="s","s",IF('Eff etab disc'!W78=0,0,'Retr etab disc'!W78/'Eff etab disc'!W78*100))</f>
        <v>55.605090909090904</v>
      </c>
      <c r="X78" s="344">
        <f>IF('Eff etab disc'!X78="s","s",IF('Eff etab disc'!X78=0,0,'Retr etab disc'!X78/'Eff etab disc'!X78*100))</f>
        <v>28.713625000000004</v>
      </c>
      <c r="Y78" s="345">
        <f>IF('Eff etab disc'!Y78="s","s",IF('Eff etab disc'!Y78=0,0,'Retr etab disc'!Y78/'Eff etab disc'!Y78*100))</f>
        <v>37.83276</v>
      </c>
      <c r="Z78" s="343">
        <f>'Eff etab disc'!Z78</f>
        <v>19</v>
      </c>
      <c r="AA78" s="344">
        <f>'Eff etab disc'!AA78</f>
        <v>0</v>
      </c>
      <c r="AB78" s="345">
        <f>IF('Eff etab disc'!Y78="s","s",'Eff etab disc'!AB78)</f>
        <v>0</v>
      </c>
    </row>
    <row r="79" spans="1:28" ht="15" thickBot="1" x14ac:dyDescent="0.4">
      <c r="A79" s="336" t="s">
        <v>122</v>
      </c>
      <c r="B79" s="337" t="s">
        <v>123</v>
      </c>
      <c r="C79" s="328">
        <f>IF('Eff etab disc'!C79="s","s",IF('Eff etab disc'!C79=0,0,'Retr etab disc'!C79/'Eff etab disc'!C79*100))</f>
        <v>0</v>
      </c>
      <c r="D79" s="322">
        <f>IF('Eff etab disc'!D79="s","s",IF('Eff etab disc'!D79=0,0,'Retr etab disc'!D79/'Eff etab disc'!D79*100))</f>
        <v>0</v>
      </c>
      <c r="E79" s="322">
        <f>IF('Eff etab disc'!E79="s","s",IF('Eff etab disc'!E79=0,0,'Retr etab disc'!E79/'Eff etab disc'!E79*100))</f>
        <v>0</v>
      </c>
      <c r="F79" s="322">
        <f>IF('Eff etab disc'!F79="s","s",IF('Eff etab disc'!F79=0,0,'Retr etab disc'!F79/'Eff etab disc'!F79*100))</f>
        <v>0</v>
      </c>
      <c r="G79" s="322">
        <f>IF('Eff etab disc'!G79="s","s",IF('Eff etab disc'!G79=0,0,'Retr etab disc'!G79/'Eff etab disc'!G79*100))</f>
        <v>0</v>
      </c>
      <c r="H79" s="322" t="str">
        <f>IF('Eff etab disc'!H79="s","s",IF('Eff etab disc'!H79=0,0,'Retr etab disc'!H79/'Eff etab disc'!H79*100))</f>
        <v>s</v>
      </c>
      <c r="I79" s="322">
        <f>IF('Eff etab disc'!I79="s","s",IF('Eff etab disc'!I79=0,0,'Retr etab disc'!I79/'Eff etab disc'!I79*100))</f>
        <v>0</v>
      </c>
      <c r="J79" s="322" t="str">
        <f>IF('Eff etab disc'!J79="s","s",IF('Eff etab disc'!J79=0,0,'Retr etab disc'!J79/'Eff etab disc'!J79*100))</f>
        <v>s</v>
      </c>
      <c r="K79" s="322">
        <f>IF('Eff etab disc'!K79="s","s",IF('Eff etab disc'!K79=0,0,'Retr etab disc'!K79/'Eff etab disc'!K79*100))</f>
        <v>0</v>
      </c>
      <c r="L79" s="322">
        <f>IF('Eff etab disc'!L79="s","s",IF('Eff etab disc'!L79=0,0,'Retr etab disc'!L79/'Eff etab disc'!L79*100))</f>
        <v>16.831352941176469</v>
      </c>
      <c r="M79" s="322">
        <f>IF('Eff etab disc'!M79="s","s",IF('Eff etab disc'!M79=0,0,'Retr etab disc'!M79/'Eff etab disc'!M79*100))</f>
        <v>28.019682926829269</v>
      </c>
      <c r="N79" s="322">
        <f>IF('Eff etab disc'!N79="s","s",IF('Eff etab disc'!N79=0,0,'Retr etab disc'!N79/'Eff etab disc'!N79*100))</f>
        <v>0</v>
      </c>
      <c r="O79" s="322">
        <f>IF('Eff etab disc'!O79="s","s",IF('Eff etab disc'!O79=0,0,'Retr etab disc'!O79/'Eff etab disc'!O79*100))</f>
        <v>0</v>
      </c>
      <c r="P79" s="329">
        <f>IF('Eff etab disc'!P79="s","s",IF('Eff etab disc'!P79=0,0,'Retr etab disc'!P79/'Eff etab disc'!P79*100))</f>
        <v>25.267218750000008</v>
      </c>
      <c r="Q79" s="328">
        <f>IF('Eff etab disc'!Q79="s","s",IF('Eff etab disc'!Q79=0,0,'Retr etab disc'!Q79/'Eff etab disc'!Q79*100))</f>
        <v>0</v>
      </c>
      <c r="R79" s="322">
        <f>IF('Eff etab disc'!R79="s","s",IF('Eff etab disc'!R79=0,0,'Retr etab disc'!R79/'Eff etab disc'!R79*100))</f>
        <v>0</v>
      </c>
      <c r="S79" s="322">
        <f>IF('Eff etab disc'!S79="s","s",IF('Eff etab disc'!S79=0,0,'Retr etab disc'!S79/'Eff etab disc'!S79*100))</f>
        <v>0</v>
      </c>
      <c r="T79" s="329">
        <f>IF('Eff etab disc'!T79="s","s",IF('Eff etab disc'!T79=0,0,'Retr etab disc'!T79/'Eff etab disc'!T79*100))</f>
        <v>0</v>
      </c>
      <c r="U79" s="341">
        <f>IF('Eff etab disc'!U79="s","s",IF('Eff etab disc'!U79=0,0,'Retr etab disc'!U79/'Eff etab disc'!U79*100))</f>
        <v>25.267218750000008</v>
      </c>
      <c r="V79" s="343" t="str">
        <f>IF('Eff etab disc'!V79="s","s",IF('Eff etab disc'!V79=0,0,'Retr etab disc'!V79/'Eff etab disc'!V79*100))</f>
        <v>s</v>
      </c>
      <c r="W79" s="344" t="str">
        <f>IF('Eff etab disc'!W79="s","s",IF('Eff etab disc'!W79=0,0,'Retr etab disc'!W79/'Eff etab disc'!W79*100))</f>
        <v>s</v>
      </c>
      <c r="X79" s="344">
        <f>IF('Eff etab disc'!X79="s","s",IF('Eff etab disc'!X79=0,0,'Retr etab disc'!X79/'Eff etab disc'!X79*100))</f>
        <v>37.022076923076924</v>
      </c>
      <c r="Y79" s="345">
        <f>IF('Eff etab disc'!Y79="s","s",IF('Eff etab disc'!Y79=0,0,'Retr etab disc'!Y79/'Eff etab disc'!Y79*100))</f>
        <v>37.361999999999988</v>
      </c>
      <c r="Z79" s="343">
        <f>'Eff etab disc'!Z79</f>
        <v>6</v>
      </c>
      <c r="AA79" s="344">
        <f>'Eff etab disc'!AA79</f>
        <v>0</v>
      </c>
      <c r="AB79" s="345">
        <f>IF('Eff etab disc'!Y79="s","s",'Eff etab disc'!AB79)</f>
        <v>9</v>
      </c>
    </row>
    <row r="80" spans="1:28" ht="15" thickBot="1" x14ac:dyDescent="0.4">
      <c r="A80" s="336" t="s">
        <v>122</v>
      </c>
      <c r="B80" s="337" t="s">
        <v>124</v>
      </c>
      <c r="C80" s="328">
        <f>IF('Eff etab disc'!C80="s","s",IF('Eff etab disc'!C80=0,0,'Retr etab disc'!C80/'Eff etab disc'!C80*100))</f>
        <v>0</v>
      </c>
      <c r="D80" s="322">
        <f>IF('Eff etab disc'!D80="s","s",IF('Eff etab disc'!D80=0,0,'Retr etab disc'!D80/'Eff etab disc'!D80*100))</f>
        <v>26.14441379310345</v>
      </c>
      <c r="E80" s="322">
        <f>IF('Eff etab disc'!E80="s","s",IF('Eff etab disc'!E80=0,0,'Retr etab disc'!E80/'Eff etab disc'!E80*100))</f>
        <v>28.117857142857144</v>
      </c>
      <c r="F80" s="322">
        <f>IF('Eff etab disc'!F80="s","s",IF('Eff etab disc'!F80=0,0,'Retr etab disc'!F80/'Eff etab disc'!F80*100))</f>
        <v>35.429481132075466</v>
      </c>
      <c r="G80" s="322">
        <f>IF('Eff etab disc'!G80="s","s",IF('Eff etab disc'!G80=0,0,'Retr etab disc'!G80/'Eff etab disc'!G80*100))</f>
        <v>16.744352941176473</v>
      </c>
      <c r="H80" s="322">
        <f>IF('Eff etab disc'!H80="s","s",IF('Eff etab disc'!H80=0,0,'Retr etab disc'!H80/'Eff etab disc'!H80*100))</f>
        <v>36.169668831168835</v>
      </c>
      <c r="I80" s="322">
        <f>IF('Eff etab disc'!I80="s","s",IF('Eff etab disc'!I80=0,0,'Retr etab disc'!I80/'Eff etab disc'!I80*100))</f>
        <v>30.854104166666669</v>
      </c>
      <c r="J80" s="322">
        <f>IF('Eff etab disc'!J80="s","s",IF('Eff etab disc'!J80=0,0,'Retr etab disc'!J80/'Eff etab disc'!J80*100))</f>
        <v>38.33336781609195</v>
      </c>
      <c r="K80" s="322">
        <f>IF('Eff etab disc'!K80="s","s",IF('Eff etab disc'!K80=0,0,'Retr etab disc'!K80/'Eff etab disc'!K80*100))</f>
        <v>31.610344827586207</v>
      </c>
      <c r="L80" s="322">
        <f>IF('Eff etab disc'!L80="s","s",IF('Eff etab disc'!L80=0,0,'Retr etab disc'!L80/'Eff etab disc'!L80*100))</f>
        <v>29.966197183098593</v>
      </c>
      <c r="M80" s="322">
        <f>IF('Eff etab disc'!M80="s","s",IF('Eff etab disc'!M80=0,0,'Retr etab disc'!M80/'Eff etab disc'!M80*100))</f>
        <v>28.014808510638296</v>
      </c>
      <c r="N80" s="322">
        <f>IF('Eff etab disc'!N80="s","s",IF('Eff etab disc'!N80=0,0,'Retr etab disc'!N80/'Eff etab disc'!N80*100))</f>
        <v>41.169000000000004</v>
      </c>
      <c r="O80" s="322">
        <f>IF('Eff etab disc'!O80="s","s",IF('Eff etab disc'!O80=0,0,'Retr etab disc'!O80/'Eff etab disc'!O80*100))</f>
        <v>30.778416666666669</v>
      </c>
      <c r="P80" s="329">
        <f>IF('Eff etab disc'!P80="s","s",IF('Eff etab disc'!P80=0,0,'Retr etab disc'!P80/'Eff etab disc'!P80*100))</f>
        <v>32.878155172413791</v>
      </c>
      <c r="Q80" s="328">
        <f>IF('Eff etab disc'!Q80="s","s",IF('Eff etab disc'!Q80=0,0,'Retr etab disc'!Q80/'Eff etab disc'!Q80*100))</f>
        <v>34.70593181818181</v>
      </c>
      <c r="R80" s="322" t="str">
        <f>IF('Eff etab disc'!R80="s","s",IF('Eff etab disc'!R80=0,0,'Retr etab disc'!R80/'Eff etab disc'!R80*100))</f>
        <v>s</v>
      </c>
      <c r="S80" s="322" t="str">
        <f>IF('Eff etab disc'!S80="s","s",IF('Eff etab disc'!S80=0,0,'Retr etab disc'!S80/'Eff etab disc'!S80*100))</f>
        <v>s</v>
      </c>
      <c r="T80" s="329">
        <f>IF('Eff etab disc'!T80="s","s",IF('Eff etab disc'!T80=0,0,'Retr etab disc'!T80/'Eff etab disc'!T80*100))</f>
        <v>32.380074829931971</v>
      </c>
      <c r="U80" s="341">
        <f>IF('Eff etab disc'!U80="s","s",IF('Eff etab disc'!U80=0,0,'Retr etab disc'!U80/'Eff etab disc'!U80*100))</f>
        <v>32.79130130486358</v>
      </c>
      <c r="V80" s="343">
        <f>IF('Eff etab disc'!V80="s","s",IF('Eff etab disc'!V80=0,0,'Retr etab disc'!V80/'Eff etab disc'!V80*100))</f>
        <v>43.170590909090919</v>
      </c>
      <c r="W80" s="344">
        <f>IF('Eff etab disc'!W80="s","s",IF('Eff etab disc'!W80=0,0,'Retr etab disc'!W80/'Eff etab disc'!W80*100))</f>
        <v>40.908780821917809</v>
      </c>
      <c r="X80" s="344">
        <f>IF('Eff etab disc'!X80="s","s",IF('Eff etab disc'!X80=0,0,'Retr etab disc'!X80/'Eff etab disc'!X80*100))</f>
        <v>41.225180000000002</v>
      </c>
      <c r="Y80" s="345">
        <f>IF('Eff etab disc'!Y80="s","s",IF('Eff etab disc'!Y80=0,0,'Retr etab disc'!Y80/'Eff etab disc'!Y80*100))</f>
        <v>41.361062068965516</v>
      </c>
      <c r="Z80" s="343">
        <f>'Eff etab disc'!Z80</f>
        <v>0</v>
      </c>
      <c r="AA80" s="344">
        <f>'Eff etab disc'!AA80</f>
        <v>15</v>
      </c>
      <c r="AB80" s="345">
        <f>IF('Eff etab disc'!Y80="s","s",'Eff etab disc'!AB80)</f>
        <v>0</v>
      </c>
    </row>
    <row r="81" spans="1:28" ht="15" thickBot="1" x14ac:dyDescent="0.4">
      <c r="A81" s="336" t="s">
        <v>122</v>
      </c>
      <c r="B81" s="337" t="s">
        <v>125</v>
      </c>
      <c r="C81" s="328" t="str">
        <f>IF('Eff etab disc'!C81="s","s",IF('Eff etab disc'!C81=0,0,'Retr etab disc'!C81/'Eff etab disc'!C81*100))</f>
        <v>s</v>
      </c>
      <c r="D81" s="322">
        <f>IF('Eff etab disc'!D81="s","s",IF('Eff etab disc'!D81=0,0,'Retr etab disc'!D81/'Eff etab disc'!D81*100))</f>
        <v>23.547844444444443</v>
      </c>
      <c r="E81" s="322">
        <f>IF('Eff etab disc'!E81="s","s",IF('Eff etab disc'!E81=0,0,'Retr etab disc'!E81/'Eff etab disc'!E81*100))</f>
        <v>26.712807017543856</v>
      </c>
      <c r="F81" s="322">
        <f>IF('Eff etab disc'!F81="s","s",IF('Eff etab disc'!F81=0,0,'Retr etab disc'!F81/'Eff etab disc'!F81*100))</f>
        <v>22.1397962962963</v>
      </c>
      <c r="G81" s="322">
        <f>IF('Eff etab disc'!G81="s","s",IF('Eff etab disc'!G81=0,0,'Retr etab disc'!G81/'Eff etab disc'!G81*100))</f>
        <v>44.259703703703693</v>
      </c>
      <c r="H81" s="322">
        <f>IF('Eff etab disc'!H81="s","s",IF('Eff etab disc'!H81=0,0,'Retr etab disc'!H81/'Eff etab disc'!H81*100))</f>
        <v>43.250446808510638</v>
      </c>
      <c r="I81" s="322" t="str">
        <f>IF('Eff etab disc'!I81="s","s",IF('Eff etab disc'!I81=0,0,'Retr etab disc'!I81/'Eff etab disc'!I81*100))</f>
        <v>s</v>
      </c>
      <c r="J81" s="322">
        <f>IF('Eff etab disc'!J81="s","s",IF('Eff etab disc'!J81=0,0,'Retr etab disc'!J81/'Eff etab disc'!J81*100))</f>
        <v>38.944125</v>
      </c>
      <c r="K81" s="322">
        <f>IF('Eff etab disc'!K81="s","s",IF('Eff etab disc'!K81=0,0,'Retr etab disc'!K81/'Eff etab disc'!K81*100))</f>
        <v>30.162979591836738</v>
      </c>
      <c r="L81" s="322">
        <f>IF('Eff etab disc'!L81="s","s",IF('Eff etab disc'!L81=0,0,'Retr etab disc'!L81/'Eff etab disc'!L81*100))</f>
        <v>34.468195121951219</v>
      </c>
      <c r="M81" s="322">
        <f>IF('Eff etab disc'!M81="s","s",IF('Eff etab disc'!M81=0,0,'Retr etab disc'!M81/'Eff etab disc'!M81*100))</f>
        <v>37.821129770992364</v>
      </c>
      <c r="N81" s="322">
        <f>IF('Eff etab disc'!N81="s","s",IF('Eff etab disc'!N81=0,0,'Retr etab disc'!N81/'Eff etab disc'!N81*100))</f>
        <v>50.93986206896551</v>
      </c>
      <c r="O81" s="322">
        <f>IF('Eff etab disc'!O81="s","s",IF('Eff etab disc'!O81=0,0,'Retr etab disc'!O81/'Eff etab disc'!O81*100))</f>
        <v>22.186959999999999</v>
      </c>
      <c r="P81" s="329">
        <f>IF('Eff etab disc'!P81="s","s",IF('Eff etab disc'!P81=0,0,'Retr etab disc'!P81/'Eff etab disc'!P81*100))</f>
        <v>33.702676666666662</v>
      </c>
      <c r="Q81" s="328">
        <f>IF('Eff etab disc'!Q81="s","s",IF('Eff etab disc'!Q81=0,0,'Retr etab disc'!Q81/'Eff etab disc'!Q81*100))</f>
        <v>27.063181818181821</v>
      </c>
      <c r="R81" s="322">
        <f>IF('Eff etab disc'!R81="s","s",IF('Eff etab disc'!R81=0,0,'Retr etab disc'!R81/'Eff etab disc'!R81*100))</f>
        <v>0</v>
      </c>
      <c r="S81" s="322">
        <f>IF('Eff etab disc'!S81="s","s",IF('Eff etab disc'!S81=0,0,'Retr etab disc'!S81/'Eff etab disc'!S81*100))</f>
        <v>0</v>
      </c>
      <c r="T81" s="329">
        <f>IF('Eff etab disc'!T81="s","s",IF('Eff etab disc'!T81=0,0,'Retr etab disc'!T81/'Eff etab disc'!T81*100))</f>
        <v>27.063181818181821</v>
      </c>
      <c r="U81" s="341">
        <f>IF('Eff etab disc'!U81="s","s",IF('Eff etab disc'!U81=0,0,'Retr etab disc'!U81/'Eff etab disc'!U81*100))</f>
        <v>33.583137479541733</v>
      </c>
      <c r="V81" s="343">
        <f>IF('Eff etab disc'!V81="s","s",IF('Eff etab disc'!V81=0,0,'Retr etab disc'!V81/'Eff etab disc'!V81*100))</f>
        <v>56.800233333333338</v>
      </c>
      <c r="W81" s="344">
        <f>IF('Eff etab disc'!W81="s","s",IF('Eff etab disc'!W81=0,0,'Retr etab disc'!W81/'Eff etab disc'!W81*100))</f>
        <v>34.159767999999993</v>
      </c>
      <c r="X81" s="344">
        <f>IF('Eff etab disc'!X81="s","s",IF('Eff etab disc'!X81=0,0,'Retr etab disc'!X81/'Eff etab disc'!X81*100))</f>
        <v>36.832463414634148</v>
      </c>
      <c r="Y81" s="345">
        <f>IF('Eff etab disc'!Y81="s","s",IF('Eff etab disc'!Y81=0,0,'Retr etab disc'!Y81/'Eff etab disc'!Y81*100))</f>
        <v>37.95039240506329</v>
      </c>
      <c r="Z81" s="343">
        <f>'Eff etab disc'!Z81</f>
        <v>6</v>
      </c>
      <c r="AA81" s="344">
        <f>'Eff etab disc'!AA81</f>
        <v>0</v>
      </c>
      <c r="AB81" s="345">
        <f>IF('Eff etab disc'!Y81="s","s",'Eff etab disc'!AB81)</f>
        <v>0</v>
      </c>
    </row>
    <row r="82" spans="1:28" ht="15" thickBot="1" x14ac:dyDescent="0.4">
      <c r="A82" s="336" t="s">
        <v>126</v>
      </c>
      <c r="B82" s="337" t="s">
        <v>127</v>
      </c>
      <c r="C82" s="328">
        <f>IF('Eff etab disc'!C82="s","s",IF('Eff etab disc'!C82=0,0,'Retr etab disc'!C82/'Eff etab disc'!C82*100))</f>
        <v>0</v>
      </c>
      <c r="D82" s="322">
        <f>IF('Eff etab disc'!D82="s","s",IF('Eff etab disc'!D82=0,0,'Retr etab disc'!D82/'Eff etab disc'!D82*100))</f>
        <v>0</v>
      </c>
      <c r="E82" s="322" t="str">
        <f>IF('Eff etab disc'!E82="s","s",IF('Eff etab disc'!E82=0,0,'Retr etab disc'!E82/'Eff etab disc'!E82*100))</f>
        <v>s</v>
      </c>
      <c r="F82" s="322">
        <f>IF('Eff etab disc'!F82="s","s",IF('Eff etab disc'!F82=0,0,'Retr etab disc'!F82/'Eff etab disc'!F82*100))</f>
        <v>0</v>
      </c>
      <c r="G82" s="322">
        <f>IF('Eff etab disc'!G82="s","s",IF('Eff etab disc'!G82=0,0,'Retr etab disc'!G82/'Eff etab disc'!G82*100))</f>
        <v>0</v>
      </c>
      <c r="H82" s="322">
        <f>IF('Eff etab disc'!H82="s","s",IF('Eff etab disc'!H82=0,0,'Retr etab disc'!H82/'Eff etab disc'!H82*100))</f>
        <v>0</v>
      </c>
      <c r="I82" s="322">
        <f>IF('Eff etab disc'!I82="s","s",IF('Eff etab disc'!I82=0,0,'Retr etab disc'!I82/'Eff etab disc'!I82*100))</f>
        <v>0</v>
      </c>
      <c r="J82" s="322">
        <f>IF('Eff etab disc'!J82="s","s",IF('Eff etab disc'!J82=0,0,'Retr etab disc'!J82/'Eff etab disc'!J82*100))</f>
        <v>0</v>
      </c>
      <c r="K82" s="322">
        <f>IF('Eff etab disc'!K82="s","s",IF('Eff etab disc'!K82=0,0,'Retr etab disc'!K82/'Eff etab disc'!K82*100))</f>
        <v>14.890636363636361</v>
      </c>
      <c r="L82" s="322">
        <f>IF('Eff etab disc'!L82="s","s",IF('Eff etab disc'!L82=0,0,'Retr etab disc'!L82/'Eff etab disc'!L82*100))</f>
        <v>26.340466666666668</v>
      </c>
      <c r="M82" s="322">
        <f>IF('Eff etab disc'!M82="s","s",IF('Eff etab disc'!M82=0,0,'Retr etab disc'!M82/'Eff etab disc'!M82*100))</f>
        <v>26.692348258706467</v>
      </c>
      <c r="N82" s="322" t="str">
        <f>IF('Eff etab disc'!N82="s","s",IF('Eff etab disc'!N82=0,0,'Retr etab disc'!N82/'Eff etab disc'!N82*100))</f>
        <v>s</v>
      </c>
      <c r="O82" s="322">
        <f>IF('Eff etab disc'!O82="s","s",IF('Eff etab disc'!O82=0,0,'Retr etab disc'!O82/'Eff etab disc'!O82*100))</f>
        <v>0</v>
      </c>
      <c r="P82" s="329">
        <f>IF('Eff etab disc'!P82="s","s",IF('Eff etab disc'!P82=0,0,'Retr etab disc'!P82/'Eff etab disc'!P82*100))</f>
        <v>26.201134782608698</v>
      </c>
      <c r="Q82" s="328">
        <f>IF('Eff etab disc'!Q82="s","s",IF('Eff etab disc'!Q82=0,0,'Retr etab disc'!Q82/'Eff etab disc'!Q82*100))</f>
        <v>0</v>
      </c>
      <c r="R82" s="322">
        <f>IF('Eff etab disc'!R82="s","s",IF('Eff etab disc'!R82=0,0,'Retr etab disc'!R82/'Eff etab disc'!R82*100))</f>
        <v>0</v>
      </c>
      <c r="S82" s="322">
        <f>IF('Eff etab disc'!S82="s","s",IF('Eff etab disc'!S82=0,0,'Retr etab disc'!S82/'Eff etab disc'!S82*100))</f>
        <v>0</v>
      </c>
      <c r="T82" s="329">
        <f>IF('Eff etab disc'!T82="s","s",IF('Eff etab disc'!T82=0,0,'Retr etab disc'!T82/'Eff etab disc'!T82*100))</f>
        <v>0</v>
      </c>
      <c r="U82" s="341">
        <f>IF('Eff etab disc'!U82="s","s",IF('Eff etab disc'!U82=0,0,'Retr etab disc'!U82/'Eff etab disc'!U82*100))</f>
        <v>26.201134782608698</v>
      </c>
      <c r="V82" s="343" t="str">
        <f>IF('Eff etab disc'!V82="s","s",IF('Eff etab disc'!V82=0,0,'Retr etab disc'!V82/'Eff etab disc'!V82*100))</f>
        <v>s</v>
      </c>
      <c r="W82" s="344" t="str">
        <f>IF('Eff etab disc'!W82="s","s",IF('Eff etab disc'!W82=0,0,'Retr etab disc'!W82/'Eff etab disc'!W82*100))</f>
        <v>s</v>
      </c>
      <c r="X82" s="344">
        <f>IF('Eff etab disc'!X82="s","s",IF('Eff etab disc'!X82=0,0,'Retr etab disc'!X82/'Eff etab disc'!X82*100))</f>
        <v>42.236468085106381</v>
      </c>
      <c r="Y82" s="345">
        <f>IF('Eff etab disc'!Y82="s","s",IF('Eff etab disc'!Y82=0,0,'Retr etab disc'!Y82/'Eff etab disc'!Y82*100))</f>
        <v>45.190266666666659</v>
      </c>
      <c r="Z82" s="343">
        <f>'Eff etab disc'!Z82</f>
        <v>3</v>
      </c>
      <c r="AA82" s="344">
        <f>'Eff etab disc'!AA82</f>
        <v>0</v>
      </c>
      <c r="AB82" s="345">
        <f>IF('Eff etab disc'!Y82="s","s",'Eff etab disc'!AB82)</f>
        <v>13</v>
      </c>
    </row>
    <row r="83" spans="1:28" ht="15" thickBot="1" x14ac:dyDescent="0.4">
      <c r="A83" s="336" t="s">
        <v>126</v>
      </c>
      <c r="B83" s="337" t="s">
        <v>128</v>
      </c>
      <c r="C83" s="328">
        <f>IF('Eff etab disc'!C83="s","s",IF('Eff etab disc'!C83=0,0,'Retr etab disc'!C83/'Eff etab disc'!C83*100))</f>
        <v>75.12986956521739</v>
      </c>
      <c r="D83" s="322">
        <f>IF('Eff etab disc'!D83="s","s",IF('Eff etab disc'!D83=0,0,'Retr etab disc'!D83/'Eff etab disc'!D83*100))</f>
        <v>0</v>
      </c>
      <c r="E83" s="322">
        <f>IF('Eff etab disc'!E83="s","s",IF('Eff etab disc'!E83=0,0,'Retr etab disc'!E83/'Eff etab disc'!E83*100))</f>
        <v>0</v>
      </c>
      <c r="F83" s="322" t="str">
        <f>IF('Eff etab disc'!F83="s","s",IF('Eff etab disc'!F83=0,0,'Retr etab disc'!F83/'Eff etab disc'!F83*100))</f>
        <v>s</v>
      </c>
      <c r="G83" s="322">
        <f>IF('Eff etab disc'!G83="s","s",IF('Eff etab disc'!G83=0,0,'Retr etab disc'!G83/'Eff etab disc'!G83*100))</f>
        <v>0</v>
      </c>
      <c r="H83" s="322" t="str">
        <f>IF('Eff etab disc'!H83="s","s",IF('Eff etab disc'!H83=0,0,'Retr etab disc'!H83/'Eff etab disc'!H83*100))</f>
        <v>s</v>
      </c>
      <c r="I83" s="322">
        <f>IF('Eff etab disc'!I83="s","s",IF('Eff etab disc'!I83=0,0,'Retr etab disc'!I83/'Eff etab disc'!I83*100))</f>
        <v>0</v>
      </c>
      <c r="J83" s="322">
        <f>IF('Eff etab disc'!J83="s","s",IF('Eff etab disc'!J83=0,0,'Retr etab disc'!J83/'Eff etab disc'!J83*100))</f>
        <v>0</v>
      </c>
      <c r="K83" s="322">
        <f>IF('Eff etab disc'!K83="s","s",IF('Eff etab disc'!K83=0,0,'Retr etab disc'!K83/'Eff etab disc'!K83*100))</f>
        <v>0</v>
      </c>
      <c r="L83" s="322">
        <f>IF('Eff etab disc'!L83="s","s",IF('Eff etab disc'!L83=0,0,'Retr etab disc'!L83/'Eff etab disc'!L83*100))</f>
        <v>0</v>
      </c>
      <c r="M83" s="322">
        <f>IF('Eff etab disc'!M83="s","s",IF('Eff etab disc'!M83=0,0,'Retr etab disc'!M83/'Eff etab disc'!M83*100))</f>
        <v>0</v>
      </c>
      <c r="N83" s="322">
        <f>IF('Eff etab disc'!N83="s","s",IF('Eff etab disc'!N83=0,0,'Retr etab disc'!N83/'Eff etab disc'!N83*100))</f>
        <v>0</v>
      </c>
      <c r="O83" s="322">
        <f>IF('Eff etab disc'!O83="s","s",IF('Eff etab disc'!O83=0,0,'Retr etab disc'!O83/'Eff etab disc'!O83*100))</f>
        <v>0</v>
      </c>
      <c r="P83" s="329">
        <f>IF('Eff etab disc'!P83="s","s",IF('Eff etab disc'!P83=0,0,'Retr etab disc'!P83/'Eff etab disc'!P83*100))</f>
        <v>73.314859999999996</v>
      </c>
      <c r="Q83" s="328">
        <f>IF('Eff etab disc'!Q83="s","s",IF('Eff etab disc'!Q83=0,0,'Retr etab disc'!Q83/'Eff etab disc'!Q83*100))</f>
        <v>0</v>
      </c>
      <c r="R83" s="322">
        <f>IF('Eff etab disc'!R83="s","s",IF('Eff etab disc'!R83=0,0,'Retr etab disc'!R83/'Eff etab disc'!R83*100))</f>
        <v>0</v>
      </c>
      <c r="S83" s="322">
        <f>IF('Eff etab disc'!S83="s","s",IF('Eff etab disc'!S83=0,0,'Retr etab disc'!S83/'Eff etab disc'!S83*100))</f>
        <v>0</v>
      </c>
      <c r="T83" s="329">
        <f>IF('Eff etab disc'!T83="s","s",IF('Eff etab disc'!T83=0,0,'Retr etab disc'!T83/'Eff etab disc'!T83*100))</f>
        <v>0</v>
      </c>
      <c r="U83" s="341">
        <f>IF('Eff etab disc'!U83="s","s",IF('Eff etab disc'!U83=0,0,'Retr etab disc'!U83/'Eff etab disc'!U83*100))</f>
        <v>73.314859999999996</v>
      </c>
      <c r="V83" s="343">
        <f>IF('Eff etab disc'!V83="s","s",IF('Eff etab disc'!V83=0,0,'Retr etab disc'!V83/'Eff etab disc'!V83*100))</f>
        <v>0</v>
      </c>
      <c r="W83" s="344">
        <f>IF('Eff etab disc'!W83="s","s",IF('Eff etab disc'!W83=0,0,'Retr etab disc'!W83/'Eff etab disc'!W83*100))</f>
        <v>0</v>
      </c>
      <c r="X83" s="344">
        <f>IF('Eff etab disc'!X83="s","s",IF('Eff etab disc'!X83=0,0,'Retr etab disc'!X83/'Eff etab disc'!X83*100))</f>
        <v>0</v>
      </c>
      <c r="Y83" s="345">
        <f>IF('Eff etab disc'!Y83="s","s",IF('Eff etab disc'!Y83=0,0,'Retr etab disc'!Y83/'Eff etab disc'!Y83*100))</f>
        <v>0</v>
      </c>
      <c r="Z83" s="343">
        <f>'Eff etab disc'!Z83</f>
        <v>4</v>
      </c>
      <c r="AA83" s="344">
        <f>'Eff etab disc'!AA83</f>
        <v>0</v>
      </c>
      <c r="AB83" s="345">
        <f>IF('Eff etab disc'!Y83="s","s",'Eff etab disc'!AB83)</f>
        <v>0</v>
      </c>
    </row>
    <row r="84" spans="1:28" ht="15" thickBot="1" x14ac:dyDescent="0.4">
      <c r="A84" s="336" t="s">
        <v>126</v>
      </c>
      <c r="B84" s="337" t="s">
        <v>129</v>
      </c>
      <c r="C84" s="328">
        <f>IF('Eff etab disc'!C84="s","s",IF('Eff etab disc'!C84=0,0,'Retr etab disc'!C84/'Eff etab disc'!C84*100))</f>
        <v>59.033591836734686</v>
      </c>
      <c r="D84" s="322">
        <f>IF('Eff etab disc'!D84="s","s",IF('Eff etab disc'!D84=0,0,'Retr etab disc'!D84/'Eff etab disc'!D84*100))</f>
        <v>26.286384615384616</v>
      </c>
      <c r="E84" s="322">
        <f>IF('Eff etab disc'!E84="s","s",IF('Eff etab disc'!E84=0,0,'Retr etab disc'!E84/'Eff etab disc'!E84*100))</f>
        <v>35.218216666666656</v>
      </c>
      <c r="F84" s="322" t="str">
        <f>IF('Eff etab disc'!F84="s","s",IF('Eff etab disc'!F84=0,0,'Retr etab disc'!F84/'Eff etab disc'!F84*100))</f>
        <v>s</v>
      </c>
      <c r="G84" s="322">
        <f>IF('Eff etab disc'!G84="s","s",IF('Eff etab disc'!G84=0,0,'Retr etab disc'!G84/'Eff etab disc'!G84*100))</f>
        <v>28.800117647058826</v>
      </c>
      <c r="H84" s="322">
        <f>IF('Eff etab disc'!H84="s","s",IF('Eff etab disc'!H84=0,0,'Retr etab disc'!H84/'Eff etab disc'!H84*100))</f>
        <v>26.445199999999996</v>
      </c>
      <c r="I84" s="322" t="str">
        <f>IF('Eff etab disc'!I84="s","s",IF('Eff etab disc'!I84=0,0,'Retr etab disc'!I84/'Eff etab disc'!I84*100))</f>
        <v>s</v>
      </c>
      <c r="J84" s="322">
        <f>IF('Eff etab disc'!J84="s","s",IF('Eff etab disc'!J84=0,0,'Retr etab disc'!J84/'Eff etab disc'!J84*100))</f>
        <v>14.261777777777779</v>
      </c>
      <c r="K84" s="322">
        <f>IF('Eff etab disc'!K84="s","s",IF('Eff etab disc'!K84=0,0,'Retr etab disc'!K84/'Eff etab disc'!K84*100))</f>
        <v>10.505812500000001</v>
      </c>
      <c r="L84" s="322">
        <f>IF('Eff etab disc'!L84="s","s",IF('Eff etab disc'!L84=0,0,'Retr etab disc'!L84/'Eff etab disc'!L84*100))</f>
        <v>33.414239999999999</v>
      </c>
      <c r="M84" s="322">
        <f>IF('Eff etab disc'!M84="s","s",IF('Eff etab disc'!M84=0,0,'Retr etab disc'!M84/'Eff etab disc'!M84*100))</f>
        <v>26.312774193548389</v>
      </c>
      <c r="N84" s="322">
        <f>IF('Eff etab disc'!N84="s","s",IF('Eff etab disc'!N84=0,0,'Retr etab disc'!N84/'Eff etab disc'!N84*100))</f>
        <v>55.923166666666667</v>
      </c>
      <c r="O84" s="322">
        <f>IF('Eff etab disc'!O84="s","s",IF('Eff etab disc'!O84=0,0,'Retr etab disc'!O84/'Eff etab disc'!O84*100))</f>
        <v>29.719374999999999</v>
      </c>
      <c r="P84" s="329">
        <f>IF('Eff etab disc'!P84="s","s",IF('Eff etab disc'!P84=0,0,'Retr etab disc'!P84/'Eff etab disc'!P84*100))</f>
        <v>32.986010781671162</v>
      </c>
      <c r="Q84" s="328">
        <f>IF('Eff etab disc'!Q84="s","s",IF('Eff etab disc'!Q84=0,0,'Retr etab disc'!Q84/'Eff etab disc'!Q84*100))</f>
        <v>0</v>
      </c>
      <c r="R84" s="322">
        <f>IF('Eff etab disc'!R84="s","s",IF('Eff etab disc'!R84=0,0,'Retr etab disc'!R84/'Eff etab disc'!R84*100))</f>
        <v>0</v>
      </c>
      <c r="S84" s="322">
        <f>IF('Eff etab disc'!S84="s","s",IF('Eff etab disc'!S84=0,0,'Retr etab disc'!S84/'Eff etab disc'!S84*100))</f>
        <v>0</v>
      </c>
      <c r="T84" s="329">
        <f>IF('Eff etab disc'!T84="s","s",IF('Eff etab disc'!T84=0,0,'Retr etab disc'!T84/'Eff etab disc'!T84*100))</f>
        <v>0</v>
      </c>
      <c r="U84" s="341">
        <f>IF('Eff etab disc'!U84="s","s",IF('Eff etab disc'!U84=0,0,'Retr etab disc'!U84/'Eff etab disc'!U84*100))</f>
        <v>32.986013477088946</v>
      </c>
      <c r="V84" s="343">
        <f>IF('Eff etab disc'!V84="s","s",IF('Eff etab disc'!V84=0,0,'Retr etab disc'!V84/'Eff etab disc'!V84*100))</f>
        <v>33.970599999999997</v>
      </c>
      <c r="W84" s="344" t="str">
        <f>IF('Eff etab disc'!W84="s","s",IF('Eff etab disc'!W84=0,0,'Retr etab disc'!W84/'Eff etab disc'!W84*100))</f>
        <v>s</v>
      </c>
      <c r="X84" s="344" t="str">
        <f>IF('Eff etab disc'!X84="s","s",IF('Eff etab disc'!X84=0,0,'Retr etab disc'!X84/'Eff etab disc'!X84*100))</f>
        <v>s</v>
      </c>
      <c r="Y84" s="345">
        <f>IF('Eff etab disc'!Y84="s","s",IF('Eff etab disc'!Y84=0,0,'Retr etab disc'!Y84/'Eff etab disc'!Y84*100))</f>
        <v>40.927687500000005</v>
      </c>
      <c r="Z84" s="343">
        <f>'Eff etab disc'!Z84</f>
        <v>7</v>
      </c>
      <c r="AA84" s="344">
        <f>'Eff etab disc'!AA84</f>
        <v>0</v>
      </c>
      <c r="AB84" s="345">
        <f>IF('Eff etab disc'!Y84="s","s",'Eff etab disc'!AB84)</f>
        <v>6</v>
      </c>
    </row>
    <row r="85" spans="1:28" ht="15" thickBot="1" x14ac:dyDescent="0.4">
      <c r="A85" s="336" t="s">
        <v>126</v>
      </c>
      <c r="B85" s="337" t="s">
        <v>130</v>
      </c>
      <c r="C85" s="328">
        <f>IF('Eff etab disc'!C85="s","s",IF('Eff etab disc'!C85=0,0,'Retr etab disc'!C85/'Eff etab disc'!C85*100))</f>
        <v>45.369947368421052</v>
      </c>
      <c r="D85" s="322">
        <f>IF('Eff etab disc'!D85="s","s",IF('Eff etab disc'!D85=0,0,'Retr etab disc'!D85/'Eff etab disc'!D85*100))</f>
        <v>0</v>
      </c>
      <c r="E85" s="322">
        <f>IF('Eff etab disc'!E85="s","s",IF('Eff etab disc'!E85=0,0,'Retr etab disc'!E85/'Eff etab disc'!E85*100))</f>
        <v>0</v>
      </c>
      <c r="F85" s="322">
        <f>IF('Eff etab disc'!F85="s","s",IF('Eff etab disc'!F85=0,0,'Retr etab disc'!F85/'Eff etab disc'!F85*100))</f>
        <v>0</v>
      </c>
      <c r="G85" s="322">
        <f>IF('Eff etab disc'!G85="s","s",IF('Eff etab disc'!G85=0,0,'Retr etab disc'!G85/'Eff etab disc'!G85*100))</f>
        <v>0</v>
      </c>
      <c r="H85" s="322">
        <f>IF('Eff etab disc'!H85="s","s",IF('Eff etab disc'!H85=0,0,'Retr etab disc'!H85/'Eff etab disc'!H85*100))</f>
        <v>0</v>
      </c>
      <c r="I85" s="322">
        <f>IF('Eff etab disc'!I85="s","s",IF('Eff etab disc'!I85=0,0,'Retr etab disc'!I85/'Eff etab disc'!I85*100))</f>
        <v>0</v>
      </c>
      <c r="J85" s="322">
        <f>IF('Eff etab disc'!J85="s","s",IF('Eff etab disc'!J85=0,0,'Retr etab disc'!J85/'Eff etab disc'!J85*100))</f>
        <v>0</v>
      </c>
      <c r="K85" s="322">
        <f>IF('Eff etab disc'!K85="s","s",IF('Eff etab disc'!K85=0,0,'Retr etab disc'!K85/'Eff etab disc'!K85*100))</f>
        <v>0</v>
      </c>
      <c r="L85" s="322">
        <f>IF('Eff etab disc'!L85="s","s",IF('Eff etab disc'!L85=0,0,'Retr etab disc'!L85/'Eff etab disc'!L85*100))</f>
        <v>0</v>
      </c>
      <c r="M85" s="322">
        <f>IF('Eff etab disc'!M85="s","s",IF('Eff etab disc'!M85=0,0,'Retr etab disc'!M85/'Eff etab disc'!M85*100))</f>
        <v>0</v>
      </c>
      <c r="N85" s="322">
        <f>IF('Eff etab disc'!N85="s","s",IF('Eff etab disc'!N85=0,0,'Retr etab disc'!N85/'Eff etab disc'!N85*100))</f>
        <v>0</v>
      </c>
      <c r="O85" s="322">
        <f>IF('Eff etab disc'!O85="s","s",IF('Eff etab disc'!O85=0,0,'Retr etab disc'!O85/'Eff etab disc'!O85*100))</f>
        <v>0</v>
      </c>
      <c r="P85" s="329">
        <f>IF('Eff etab disc'!P85="s","s",IF('Eff etab disc'!P85=0,0,'Retr etab disc'!P85/'Eff etab disc'!P85*100))</f>
        <v>45.369947368421052</v>
      </c>
      <c r="Q85" s="328">
        <f>IF('Eff etab disc'!Q85="s","s",IF('Eff etab disc'!Q85=0,0,'Retr etab disc'!Q85/'Eff etab disc'!Q85*100))</f>
        <v>0</v>
      </c>
      <c r="R85" s="322">
        <f>IF('Eff etab disc'!R85="s","s",IF('Eff etab disc'!R85=0,0,'Retr etab disc'!R85/'Eff etab disc'!R85*100))</f>
        <v>0</v>
      </c>
      <c r="S85" s="322">
        <f>IF('Eff etab disc'!S85="s","s",IF('Eff etab disc'!S85=0,0,'Retr etab disc'!S85/'Eff etab disc'!S85*100))</f>
        <v>0</v>
      </c>
      <c r="T85" s="329">
        <f>IF('Eff etab disc'!T85="s","s",IF('Eff etab disc'!T85=0,0,'Retr etab disc'!T85/'Eff etab disc'!T85*100))</f>
        <v>0</v>
      </c>
      <c r="U85" s="341">
        <f>IF('Eff etab disc'!U85="s","s",IF('Eff etab disc'!U85=0,0,'Retr etab disc'!U85/'Eff etab disc'!U85*100))</f>
        <v>45.369947368421052</v>
      </c>
      <c r="V85" s="343" t="str">
        <f>IF('Eff etab disc'!V85="s","s",IF('Eff etab disc'!V85=0,0,'Retr etab disc'!V85/'Eff etab disc'!V85*100))</f>
        <v>s</v>
      </c>
      <c r="W85" s="344" t="str">
        <f>IF('Eff etab disc'!W85="s","s",IF('Eff etab disc'!W85=0,0,'Retr etab disc'!W85/'Eff etab disc'!W85*100))</f>
        <v>s</v>
      </c>
      <c r="X85" s="344">
        <f>IF('Eff etab disc'!X85="s","s",IF('Eff etab disc'!X85=0,0,'Retr etab disc'!X85/'Eff etab disc'!X85*100))</f>
        <v>0</v>
      </c>
      <c r="Y85" s="345">
        <f>IF('Eff etab disc'!Y85="s","s",IF('Eff etab disc'!Y85=0,0,'Retr etab disc'!Y85/'Eff etab disc'!Y85*100))</f>
        <v>31.755076923076921</v>
      </c>
      <c r="Z85" s="343">
        <f>'Eff etab disc'!Z85</f>
        <v>0</v>
      </c>
      <c r="AA85" s="344">
        <f>'Eff etab disc'!AA85</f>
        <v>0</v>
      </c>
      <c r="AB85" s="345">
        <f>IF('Eff etab disc'!Y85="s","s",'Eff etab disc'!AB85)</f>
        <v>13</v>
      </c>
    </row>
    <row r="86" spans="1:28" ht="15" thickBot="1" x14ac:dyDescent="0.4">
      <c r="A86" s="336" t="s">
        <v>126</v>
      </c>
      <c r="B86" s="337" t="s">
        <v>131</v>
      </c>
      <c r="C86" s="328">
        <f>IF('Eff etab disc'!C86="s","s",IF('Eff etab disc'!C86=0,0,'Retr etab disc'!C86/'Eff etab disc'!C86*100))</f>
        <v>47.65020588235295</v>
      </c>
      <c r="D86" s="322">
        <f>IF('Eff etab disc'!D86="s","s",IF('Eff etab disc'!D86=0,0,'Retr etab disc'!D86/'Eff etab disc'!D86*100))</f>
        <v>0</v>
      </c>
      <c r="E86" s="322">
        <f>IF('Eff etab disc'!E86="s","s",IF('Eff etab disc'!E86=0,0,'Retr etab disc'!E86/'Eff etab disc'!E86*100))</f>
        <v>0</v>
      </c>
      <c r="F86" s="322">
        <f>IF('Eff etab disc'!F86="s","s",IF('Eff etab disc'!F86=0,0,'Retr etab disc'!F86/'Eff etab disc'!F86*100))</f>
        <v>0</v>
      </c>
      <c r="G86" s="322">
        <f>IF('Eff etab disc'!G86="s","s",IF('Eff etab disc'!G86=0,0,'Retr etab disc'!G86/'Eff etab disc'!G86*100))</f>
        <v>0</v>
      </c>
      <c r="H86" s="322">
        <f>IF('Eff etab disc'!H86="s","s",IF('Eff etab disc'!H86=0,0,'Retr etab disc'!H86/'Eff etab disc'!H86*100))</f>
        <v>0</v>
      </c>
      <c r="I86" s="322">
        <f>IF('Eff etab disc'!I86="s","s",IF('Eff etab disc'!I86=0,0,'Retr etab disc'!I86/'Eff etab disc'!I86*100))</f>
        <v>0</v>
      </c>
      <c r="J86" s="322">
        <f>IF('Eff etab disc'!J86="s","s",IF('Eff etab disc'!J86=0,0,'Retr etab disc'!J86/'Eff etab disc'!J86*100))</f>
        <v>0</v>
      </c>
      <c r="K86" s="322">
        <f>IF('Eff etab disc'!K86="s","s",IF('Eff etab disc'!K86=0,0,'Retr etab disc'!K86/'Eff etab disc'!K86*100))</f>
        <v>0</v>
      </c>
      <c r="L86" s="322">
        <f>IF('Eff etab disc'!L86="s","s",IF('Eff etab disc'!L86=0,0,'Retr etab disc'!L86/'Eff etab disc'!L86*100))</f>
        <v>0</v>
      </c>
      <c r="M86" s="322">
        <f>IF('Eff etab disc'!M86="s","s",IF('Eff etab disc'!M86=0,0,'Retr etab disc'!M86/'Eff etab disc'!M86*100))</f>
        <v>0</v>
      </c>
      <c r="N86" s="322">
        <f>IF('Eff etab disc'!N86="s","s",IF('Eff etab disc'!N86=0,0,'Retr etab disc'!N86/'Eff etab disc'!N86*100))</f>
        <v>0</v>
      </c>
      <c r="O86" s="322">
        <f>IF('Eff etab disc'!O86="s","s",IF('Eff etab disc'!O86=0,0,'Retr etab disc'!O86/'Eff etab disc'!O86*100))</f>
        <v>0</v>
      </c>
      <c r="P86" s="329">
        <f>IF('Eff etab disc'!P86="s","s",IF('Eff etab disc'!P86=0,0,'Retr etab disc'!P86/'Eff etab disc'!P86*100))</f>
        <v>47.65020588235295</v>
      </c>
      <c r="Q86" s="328">
        <f>IF('Eff etab disc'!Q86="s","s",IF('Eff etab disc'!Q86=0,0,'Retr etab disc'!Q86/'Eff etab disc'!Q86*100))</f>
        <v>0</v>
      </c>
      <c r="R86" s="322">
        <f>IF('Eff etab disc'!R86="s","s",IF('Eff etab disc'!R86=0,0,'Retr etab disc'!R86/'Eff etab disc'!R86*100))</f>
        <v>0</v>
      </c>
      <c r="S86" s="322">
        <f>IF('Eff etab disc'!S86="s","s",IF('Eff etab disc'!S86=0,0,'Retr etab disc'!S86/'Eff etab disc'!S86*100))</f>
        <v>0</v>
      </c>
      <c r="T86" s="329">
        <f>IF('Eff etab disc'!T86="s","s",IF('Eff etab disc'!T86=0,0,'Retr etab disc'!T86/'Eff etab disc'!T86*100))</f>
        <v>0</v>
      </c>
      <c r="U86" s="341">
        <f>IF('Eff etab disc'!U86="s","s",IF('Eff etab disc'!U86=0,0,'Retr etab disc'!U86/'Eff etab disc'!U86*100))</f>
        <v>47.65020588235295</v>
      </c>
      <c r="V86" s="343">
        <f>IF('Eff etab disc'!V86="s","s",IF('Eff etab disc'!V86=0,0,'Retr etab disc'!V86/'Eff etab disc'!V86*100))</f>
        <v>0</v>
      </c>
      <c r="W86" s="344">
        <f>IF('Eff etab disc'!W86="s","s",IF('Eff etab disc'!W86=0,0,'Retr etab disc'!W86/'Eff etab disc'!W86*100))</f>
        <v>0</v>
      </c>
      <c r="X86" s="344">
        <f>IF('Eff etab disc'!X86="s","s",IF('Eff etab disc'!X86=0,0,'Retr etab disc'!X86/'Eff etab disc'!X86*100))</f>
        <v>0</v>
      </c>
      <c r="Y86" s="345">
        <f>IF('Eff etab disc'!Y86="s","s",IF('Eff etab disc'!Y86=0,0,'Retr etab disc'!Y86/'Eff etab disc'!Y86*100))</f>
        <v>0</v>
      </c>
      <c r="Z86" s="343">
        <f>'Eff etab disc'!Z86</f>
        <v>0</v>
      </c>
      <c r="AA86" s="344">
        <f>'Eff etab disc'!AA86</f>
        <v>0</v>
      </c>
      <c r="AB86" s="345">
        <f>IF('Eff etab disc'!Y86="s","s",'Eff etab disc'!AB86)</f>
        <v>0</v>
      </c>
    </row>
    <row r="87" spans="1:28" ht="15" thickBot="1" x14ac:dyDescent="0.4">
      <c r="A87" s="336" t="s">
        <v>126</v>
      </c>
      <c r="B87" s="337" t="s">
        <v>132</v>
      </c>
      <c r="C87" s="328">
        <f>IF('Eff etab disc'!C87="s","s",IF('Eff etab disc'!C87=0,0,'Retr etab disc'!C87/'Eff etab disc'!C87*100))</f>
        <v>42.058428571428571</v>
      </c>
      <c r="D87" s="322">
        <f>IF('Eff etab disc'!D87="s","s",IF('Eff etab disc'!D87=0,0,'Retr etab disc'!D87/'Eff etab disc'!D87*100))</f>
        <v>0</v>
      </c>
      <c r="E87" s="322">
        <f>IF('Eff etab disc'!E87="s","s",IF('Eff etab disc'!E87=0,0,'Retr etab disc'!E87/'Eff etab disc'!E87*100))</f>
        <v>0</v>
      </c>
      <c r="F87" s="322">
        <f>IF('Eff etab disc'!F87="s","s",IF('Eff etab disc'!F87=0,0,'Retr etab disc'!F87/'Eff etab disc'!F87*100))</f>
        <v>0</v>
      </c>
      <c r="G87" s="322">
        <f>IF('Eff etab disc'!G87="s","s",IF('Eff etab disc'!G87=0,0,'Retr etab disc'!G87/'Eff etab disc'!G87*100))</f>
        <v>0</v>
      </c>
      <c r="H87" s="322">
        <f>IF('Eff etab disc'!H87="s","s",IF('Eff etab disc'!H87=0,0,'Retr etab disc'!H87/'Eff etab disc'!H87*100))</f>
        <v>0</v>
      </c>
      <c r="I87" s="322">
        <f>IF('Eff etab disc'!I87="s","s",IF('Eff etab disc'!I87=0,0,'Retr etab disc'!I87/'Eff etab disc'!I87*100))</f>
        <v>0</v>
      </c>
      <c r="J87" s="322">
        <f>IF('Eff etab disc'!J87="s","s",IF('Eff etab disc'!J87=0,0,'Retr etab disc'!J87/'Eff etab disc'!J87*100))</f>
        <v>0</v>
      </c>
      <c r="K87" s="322">
        <f>IF('Eff etab disc'!K87="s","s",IF('Eff etab disc'!K87=0,0,'Retr etab disc'!K87/'Eff etab disc'!K87*100))</f>
        <v>0</v>
      </c>
      <c r="L87" s="322">
        <f>IF('Eff etab disc'!L87="s","s",IF('Eff etab disc'!L87=0,0,'Retr etab disc'!L87/'Eff etab disc'!L87*100))</f>
        <v>0</v>
      </c>
      <c r="M87" s="322">
        <f>IF('Eff etab disc'!M87="s","s",IF('Eff etab disc'!M87=0,0,'Retr etab disc'!M87/'Eff etab disc'!M87*100))</f>
        <v>0</v>
      </c>
      <c r="N87" s="322">
        <f>IF('Eff etab disc'!N87="s","s",IF('Eff etab disc'!N87=0,0,'Retr etab disc'!N87/'Eff etab disc'!N87*100))</f>
        <v>0</v>
      </c>
      <c r="O87" s="322">
        <f>IF('Eff etab disc'!O87="s","s",IF('Eff etab disc'!O87=0,0,'Retr etab disc'!O87/'Eff etab disc'!O87*100))</f>
        <v>0</v>
      </c>
      <c r="P87" s="329">
        <f>IF('Eff etab disc'!P87="s","s",IF('Eff etab disc'!P87=0,0,'Retr etab disc'!P87/'Eff etab disc'!P87*100))</f>
        <v>42.058428571428571</v>
      </c>
      <c r="Q87" s="328">
        <f>IF('Eff etab disc'!Q87="s","s",IF('Eff etab disc'!Q87=0,0,'Retr etab disc'!Q87/'Eff etab disc'!Q87*100))</f>
        <v>0</v>
      </c>
      <c r="R87" s="322">
        <f>IF('Eff etab disc'!R87="s","s",IF('Eff etab disc'!R87=0,0,'Retr etab disc'!R87/'Eff etab disc'!R87*100))</f>
        <v>0</v>
      </c>
      <c r="S87" s="322">
        <f>IF('Eff etab disc'!S87="s","s",IF('Eff etab disc'!S87=0,0,'Retr etab disc'!S87/'Eff etab disc'!S87*100))</f>
        <v>0</v>
      </c>
      <c r="T87" s="329">
        <f>IF('Eff etab disc'!T87="s","s",IF('Eff etab disc'!T87=0,0,'Retr etab disc'!T87/'Eff etab disc'!T87*100))</f>
        <v>0</v>
      </c>
      <c r="U87" s="341">
        <f>IF('Eff etab disc'!U87="s","s",IF('Eff etab disc'!U87=0,0,'Retr etab disc'!U87/'Eff etab disc'!U87*100))</f>
        <v>42.058428571428571</v>
      </c>
      <c r="V87" s="343">
        <f>IF('Eff etab disc'!V87="s","s",IF('Eff etab disc'!V87=0,0,'Retr etab disc'!V87/'Eff etab disc'!V87*100))</f>
        <v>0</v>
      </c>
      <c r="W87" s="344">
        <f>IF('Eff etab disc'!W87="s","s",IF('Eff etab disc'!W87=0,0,'Retr etab disc'!W87/'Eff etab disc'!W87*100))</f>
        <v>0</v>
      </c>
      <c r="X87" s="344">
        <f>IF('Eff etab disc'!X87="s","s",IF('Eff etab disc'!X87=0,0,'Retr etab disc'!X87/'Eff etab disc'!X87*100))</f>
        <v>0</v>
      </c>
      <c r="Y87" s="345">
        <f>IF('Eff etab disc'!Y87="s","s",IF('Eff etab disc'!Y87=0,0,'Retr etab disc'!Y87/'Eff etab disc'!Y87*100))</f>
        <v>0</v>
      </c>
      <c r="Z87" s="343">
        <f>'Eff etab disc'!Z87</f>
        <v>0</v>
      </c>
      <c r="AA87" s="344">
        <f>'Eff etab disc'!AA87</f>
        <v>0</v>
      </c>
      <c r="AB87" s="345">
        <f>IF('Eff etab disc'!Y87="s","s",'Eff etab disc'!AB87)</f>
        <v>0</v>
      </c>
    </row>
    <row r="88" spans="1:28" ht="15" thickBot="1" x14ac:dyDescent="0.4">
      <c r="A88" s="336" t="s">
        <v>126</v>
      </c>
      <c r="B88" s="337" t="s">
        <v>133</v>
      </c>
      <c r="C88" s="328">
        <f>IF('Eff etab disc'!C88="s","s",IF('Eff etab disc'!C88=0,0,'Retr etab disc'!C88/'Eff etab disc'!C88*100))</f>
        <v>0</v>
      </c>
      <c r="D88" s="322">
        <f>IF('Eff etab disc'!D88="s","s",IF('Eff etab disc'!D88=0,0,'Retr etab disc'!D88/'Eff etab disc'!D88*100))</f>
        <v>0</v>
      </c>
      <c r="E88" s="322" t="str">
        <f>IF('Eff etab disc'!E88="s","s",IF('Eff etab disc'!E88=0,0,'Retr etab disc'!E88/'Eff etab disc'!E88*100))</f>
        <v>s</v>
      </c>
      <c r="F88" s="322">
        <f>IF('Eff etab disc'!F88="s","s",IF('Eff etab disc'!F88=0,0,'Retr etab disc'!F88/'Eff etab disc'!F88*100))</f>
        <v>0</v>
      </c>
      <c r="G88" s="322">
        <f>IF('Eff etab disc'!G88="s","s",IF('Eff etab disc'!G88=0,0,'Retr etab disc'!G88/'Eff etab disc'!G88*100))</f>
        <v>0</v>
      </c>
      <c r="H88" s="322">
        <f>IF('Eff etab disc'!H88="s","s",IF('Eff etab disc'!H88=0,0,'Retr etab disc'!H88/'Eff etab disc'!H88*100))</f>
        <v>0</v>
      </c>
      <c r="I88" s="322">
        <f>IF('Eff etab disc'!I88="s","s",IF('Eff etab disc'!I88=0,0,'Retr etab disc'!I88/'Eff etab disc'!I88*100))</f>
        <v>0</v>
      </c>
      <c r="J88" s="322" t="str">
        <f>IF('Eff etab disc'!J88="s","s",IF('Eff etab disc'!J88=0,0,'Retr etab disc'!J88/'Eff etab disc'!J88*100))</f>
        <v>s</v>
      </c>
      <c r="K88" s="322">
        <f>IF('Eff etab disc'!K88="s","s",IF('Eff etab disc'!K88=0,0,'Retr etab disc'!K88/'Eff etab disc'!K88*100))</f>
        <v>28.014633333333339</v>
      </c>
      <c r="L88" s="322">
        <f>IF('Eff etab disc'!L88="s","s",IF('Eff etab disc'!L88=0,0,'Retr etab disc'!L88/'Eff etab disc'!L88*100))</f>
        <v>0</v>
      </c>
      <c r="M88" s="322">
        <f>IF('Eff etab disc'!M88="s","s",IF('Eff etab disc'!M88=0,0,'Retr etab disc'!M88/'Eff etab disc'!M88*100))</f>
        <v>8.6837142857142844</v>
      </c>
      <c r="N88" s="322">
        <f>IF('Eff etab disc'!N88="s","s",IF('Eff etab disc'!N88=0,0,'Retr etab disc'!N88/'Eff etab disc'!N88*100))</f>
        <v>0</v>
      </c>
      <c r="O88" s="322">
        <f>IF('Eff etab disc'!O88="s","s",IF('Eff etab disc'!O88=0,0,'Retr etab disc'!O88/'Eff etab disc'!O88*100))</f>
        <v>0</v>
      </c>
      <c r="P88" s="329">
        <f>IF('Eff etab disc'!P88="s","s",IF('Eff etab disc'!P88=0,0,'Retr etab disc'!P88/'Eff etab disc'!P88*100))</f>
        <v>29.783025000000002</v>
      </c>
      <c r="Q88" s="328">
        <f>IF('Eff etab disc'!Q88="s","s",IF('Eff etab disc'!Q88=0,0,'Retr etab disc'!Q88/'Eff etab disc'!Q88*100))</f>
        <v>0</v>
      </c>
      <c r="R88" s="322">
        <f>IF('Eff etab disc'!R88="s","s",IF('Eff etab disc'!R88=0,0,'Retr etab disc'!R88/'Eff etab disc'!R88*100))</f>
        <v>0</v>
      </c>
      <c r="S88" s="322">
        <f>IF('Eff etab disc'!S88="s","s",IF('Eff etab disc'!S88=0,0,'Retr etab disc'!S88/'Eff etab disc'!S88*100))</f>
        <v>0</v>
      </c>
      <c r="T88" s="329">
        <f>IF('Eff etab disc'!T88="s","s",IF('Eff etab disc'!T88=0,0,'Retr etab disc'!T88/'Eff etab disc'!T88*100))</f>
        <v>0</v>
      </c>
      <c r="U88" s="341">
        <f>IF('Eff etab disc'!U88="s","s",IF('Eff etab disc'!U88=0,0,'Retr etab disc'!U88/'Eff etab disc'!U88*100))</f>
        <v>29.783025000000002</v>
      </c>
      <c r="V88" s="343">
        <f>IF('Eff etab disc'!V88="s","s",IF('Eff etab disc'!V88=0,0,'Retr etab disc'!V88/'Eff etab disc'!V88*100))</f>
        <v>0</v>
      </c>
      <c r="W88" s="344">
        <f>IF('Eff etab disc'!W88="s","s",IF('Eff etab disc'!W88=0,0,'Retr etab disc'!W88/'Eff etab disc'!W88*100))</f>
        <v>0</v>
      </c>
      <c r="X88" s="344" t="str">
        <f>IF('Eff etab disc'!X88="s","s",IF('Eff etab disc'!X88=0,0,'Retr etab disc'!X88/'Eff etab disc'!X88*100))</f>
        <v>s</v>
      </c>
      <c r="Y88" s="345" t="str">
        <f>IF('Eff etab disc'!Y88="s","s",IF('Eff etab disc'!Y88=0,0,'Retr etab disc'!Y88/'Eff etab disc'!Y88*100))</f>
        <v>s</v>
      </c>
      <c r="Z88" s="343">
        <f>'Eff etab disc'!Z88</f>
        <v>3</v>
      </c>
      <c r="AA88" s="344">
        <f>'Eff etab disc'!AA88</f>
        <v>0</v>
      </c>
      <c r="AB88" s="354" t="str">
        <f>IF('Eff etab disc'!Y88="s","s",'Eff etab disc'!AB88)</f>
        <v>s</v>
      </c>
    </row>
    <row r="89" spans="1:28" ht="15" thickBot="1" x14ac:dyDescent="0.4">
      <c r="A89" s="336" t="s">
        <v>126</v>
      </c>
      <c r="B89" s="337" t="s">
        <v>134</v>
      </c>
      <c r="C89" s="328" t="str">
        <f>IF('Eff etab disc'!C89="s","s",IF('Eff etab disc'!C89=0,0,'Retr etab disc'!C89/'Eff etab disc'!C89*100))</f>
        <v>s</v>
      </c>
      <c r="D89" s="322" t="str">
        <f>IF('Eff etab disc'!D89="s","s",IF('Eff etab disc'!D89=0,0,'Retr etab disc'!D89/'Eff etab disc'!D89*100))</f>
        <v>s</v>
      </c>
      <c r="E89" s="322" t="str">
        <f>IF('Eff etab disc'!E89="s","s",IF('Eff etab disc'!E89=0,0,'Retr etab disc'!E89/'Eff etab disc'!E89*100))</f>
        <v>s</v>
      </c>
      <c r="F89" s="322">
        <f>IF('Eff etab disc'!F89="s","s",IF('Eff etab disc'!F89=0,0,'Retr etab disc'!F89/'Eff etab disc'!F89*100))</f>
        <v>39.449181818181813</v>
      </c>
      <c r="G89" s="322">
        <f>IF('Eff etab disc'!G89="s","s",IF('Eff etab disc'!G89=0,0,'Retr etab disc'!G89/'Eff etab disc'!G89*100))</f>
        <v>0</v>
      </c>
      <c r="H89" s="322">
        <f>IF('Eff etab disc'!H89="s","s",IF('Eff etab disc'!H89=0,0,'Retr etab disc'!H89/'Eff etab disc'!H89*100))</f>
        <v>33.364459459459454</v>
      </c>
      <c r="I89" s="322">
        <f>IF('Eff etab disc'!I89="s","s",IF('Eff etab disc'!I89=0,0,'Retr etab disc'!I89/'Eff etab disc'!I89*100))</f>
        <v>0</v>
      </c>
      <c r="J89" s="322">
        <f>IF('Eff etab disc'!J89="s","s",IF('Eff etab disc'!J89=0,0,'Retr etab disc'!J89/'Eff etab disc'!J89*100))</f>
        <v>41.780454545454546</v>
      </c>
      <c r="K89" s="322">
        <f>IF('Eff etab disc'!K89="s","s",IF('Eff etab disc'!K89=0,0,'Retr etab disc'!K89/'Eff etab disc'!K89*100))</f>
        <v>7.6511666666666658</v>
      </c>
      <c r="L89" s="322">
        <f>IF('Eff etab disc'!L89="s","s",IF('Eff etab disc'!L89=0,0,'Retr etab disc'!L89/'Eff etab disc'!L89*100))</f>
        <v>31.061</v>
      </c>
      <c r="M89" s="322">
        <f>IF('Eff etab disc'!M89="s","s",IF('Eff etab disc'!M89=0,0,'Retr etab disc'!M89/'Eff etab disc'!M89*100))</f>
        <v>0</v>
      </c>
      <c r="N89" s="322">
        <f>IF('Eff etab disc'!N89="s","s",IF('Eff etab disc'!N89=0,0,'Retr etab disc'!N89/'Eff etab disc'!N89*100))</f>
        <v>21.040857142857142</v>
      </c>
      <c r="O89" s="322">
        <f>IF('Eff etab disc'!O89="s","s",IF('Eff etab disc'!O89=0,0,'Retr etab disc'!O89/'Eff etab disc'!O89*100))</f>
        <v>30.834818181818186</v>
      </c>
      <c r="P89" s="329">
        <f>IF('Eff etab disc'!P89="s","s",IF('Eff etab disc'!P89=0,0,'Retr etab disc'!P89/'Eff etab disc'!P89*100))</f>
        <v>33.365776923076915</v>
      </c>
      <c r="Q89" s="328">
        <f>IF('Eff etab disc'!Q89="s","s",IF('Eff etab disc'!Q89=0,0,'Retr etab disc'!Q89/'Eff etab disc'!Q89*100))</f>
        <v>0</v>
      </c>
      <c r="R89" s="322">
        <f>IF('Eff etab disc'!R89="s","s",IF('Eff etab disc'!R89=0,0,'Retr etab disc'!R89/'Eff etab disc'!R89*100))</f>
        <v>0</v>
      </c>
      <c r="S89" s="322">
        <f>IF('Eff etab disc'!S89="s","s",IF('Eff etab disc'!S89=0,0,'Retr etab disc'!S89/'Eff etab disc'!S89*100))</f>
        <v>0</v>
      </c>
      <c r="T89" s="329">
        <f>IF('Eff etab disc'!T89="s","s",IF('Eff etab disc'!T89=0,0,'Retr etab disc'!T89/'Eff etab disc'!T89*100))</f>
        <v>0</v>
      </c>
      <c r="U89" s="341">
        <f>IF('Eff etab disc'!U89="s","s",IF('Eff etab disc'!U89=0,0,'Retr etab disc'!U89/'Eff etab disc'!U89*100))</f>
        <v>33.365792307692303</v>
      </c>
      <c r="V89" s="343" t="str">
        <f>IF('Eff etab disc'!V89="s","s",IF('Eff etab disc'!V89=0,0,'Retr etab disc'!V89/'Eff etab disc'!V89*100))</f>
        <v>s</v>
      </c>
      <c r="W89" s="344">
        <f>IF('Eff etab disc'!W89="s","s",IF('Eff etab disc'!W89=0,0,'Retr etab disc'!W89/'Eff etab disc'!W89*100))</f>
        <v>34.445384615384619</v>
      </c>
      <c r="X89" s="344" t="str">
        <f>IF('Eff etab disc'!X89="s","s",IF('Eff etab disc'!X89=0,0,'Retr etab disc'!X89/'Eff etab disc'!X89*100))</f>
        <v>s</v>
      </c>
      <c r="Y89" s="345">
        <f>IF('Eff etab disc'!Y89="s","s",IF('Eff etab disc'!Y89=0,0,'Retr etab disc'!Y89/'Eff etab disc'!Y89*100))</f>
        <v>19.46913043478261</v>
      </c>
      <c r="Z89" s="343">
        <f>'Eff etab disc'!Z89</f>
        <v>8</v>
      </c>
      <c r="AA89" s="344">
        <f>'Eff etab disc'!AA89</f>
        <v>0</v>
      </c>
      <c r="AB89" s="345">
        <f>IF('Eff etab disc'!Y89="s","s",'Eff etab disc'!AB89)</f>
        <v>10</v>
      </c>
    </row>
    <row r="90" spans="1:28" ht="15" thickBot="1" x14ac:dyDescent="0.4">
      <c r="A90" s="336" t="s">
        <v>126</v>
      </c>
      <c r="B90" s="337" t="s">
        <v>135</v>
      </c>
      <c r="C90" s="328">
        <f>IF('Eff etab disc'!C90="s","s",IF('Eff etab disc'!C90=0,0,'Retr etab disc'!C90/'Eff etab disc'!C90*100))</f>
        <v>47.019723756906082</v>
      </c>
      <c r="D90" s="322">
        <f>IF('Eff etab disc'!D90="s","s",IF('Eff etab disc'!D90=0,0,'Retr etab disc'!D90/'Eff etab disc'!D90*100))</f>
        <v>0</v>
      </c>
      <c r="E90" s="322">
        <f>IF('Eff etab disc'!E90="s","s",IF('Eff etab disc'!E90=0,0,'Retr etab disc'!E90/'Eff etab disc'!E90*100))</f>
        <v>0</v>
      </c>
      <c r="F90" s="322">
        <f>IF('Eff etab disc'!F90="s","s",IF('Eff etab disc'!F90=0,0,'Retr etab disc'!F90/'Eff etab disc'!F90*100))</f>
        <v>0</v>
      </c>
      <c r="G90" s="322">
        <f>IF('Eff etab disc'!G90="s","s",IF('Eff etab disc'!G90=0,0,'Retr etab disc'!G90/'Eff etab disc'!G90*100))</f>
        <v>0</v>
      </c>
      <c r="H90" s="322">
        <f>IF('Eff etab disc'!H90="s","s",IF('Eff etab disc'!H90=0,0,'Retr etab disc'!H90/'Eff etab disc'!H90*100))</f>
        <v>0</v>
      </c>
      <c r="I90" s="322">
        <f>IF('Eff etab disc'!I90="s","s",IF('Eff etab disc'!I90=0,0,'Retr etab disc'!I90/'Eff etab disc'!I90*100))</f>
        <v>0</v>
      </c>
      <c r="J90" s="322">
        <f>IF('Eff etab disc'!J90="s","s",IF('Eff etab disc'!J90=0,0,'Retr etab disc'!J90/'Eff etab disc'!J90*100))</f>
        <v>0</v>
      </c>
      <c r="K90" s="322">
        <f>IF('Eff etab disc'!K90="s","s",IF('Eff etab disc'!K90=0,0,'Retr etab disc'!K90/'Eff etab disc'!K90*100))</f>
        <v>0</v>
      </c>
      <c r="L90" s="322">
        <f>IF('Eff etab disc'!L90="s","s",IF('Eff etab disc'!L90=0,0,'Retr etab disc'!L90/'Eff etab disc'!L90*100))</f>
        <v>0</v>
      </c>
      <c r="M90" s="322">
        <f>IF('Eff etab disc'!M90="s","s",IF('Eff etab disc'!M90=0,0,'Retr etab disc'!M90/'Eff etab disc'!M90*100))</f>
        <v>0</v>
      </c>
      <c r="N90" s="322">
        <f>IF('Eff etab disc'!N90="s","s",IF('Eff etab disc'!N90=0,0,'Retr etab disc'!N90/'Eff etab disc'!N90*100))</f>
        <v>0</v>
      </c>
      <c r="O90" s="322">
        <f>IF('Eff etab disc'!O90="s","s",IF('Eff etab disc'!O90=0,0,'Retr etab disc'!O90/'Eff etab disc'!O90*100))</f>
        <v>0</v>
      </c>
      <c r="P90" s="329">
        <f>IF('Eff etab disc'!P90="s","s",IF('Eff etab disc'!P90=0,0,'Retr etab disc'!P90/'Eff etab disc'!P90*100))</f>
        <v>47.019723756906082</v>
      </c>
      <c r="Q90" s="328">
        <f>IF('Eff etab disc'!Q90="s","s",IF('Eff etab disc'!Q90=0,0,'Retr etab disc'!Q90/'Eff etab disc'!Q90*100))</f>
        <v>0</v>
      </c>
      <c r="R90" s="322">
        <f>IF('Eff etab disc'!R90="s","s",IF('Eff etab disc'!R90=0,0,'Retr etab disc'!R90/'Eff etab disc'!R90*100))</f>
        <v>0</v>
      </c>
      <c r="S90" s="322">
        <f>IF('Eff etab disc'!S90="s","s",IF('Eff etab disc'!S90=0,0,'Retr etab disc'!S90/'Eff etab disc'!S90*100))</f>
        <v>0</v>
      </c>
      <c r="T90" s="329">
        <f>IF('Eff etab disc'!T90="s","s",IF('Eff etab disc'!T90=0,0,'Retr etab disc'!T90/'Eff etab disc'!T90*100))</f>
        <v>0</v>
      </c>
      <c r="U90" s="341">
        <f>IF('Eff etab disc'!U90="s","s",IF('Eff etab disc'!U90=0,0,'Retr etab disc'!U90/'Eff etab disc'!U90*100))</f>
        <v>47.019723756906082</v>
      </c>
      <c r="V90" s="343">
        <f>IF('Eff etab disc'!V90="s","s",IF('Eff etab disc'!V90=0,0,'Retr etab disc'!V90/'Eff etab disc'!V90*100))</f>
        <v>0</v>
      </c>
      <c r="W90" s="344">
        <f>IF('Eff etab disc'!W90="s","s",IF('Eff etab disc'!W90=0,0,'Retr etab disc'!W90/'Eff etab disc'!W90*100))</f>
        <v>0</v>
      </c>
      <c r="X90" s="344">
        <f>IF('Eff etab disc'!X90="s","s",IF('Eff etab disc'!X90=0,0,'Retr etab disc'!X90/'Eff etab disc'!X90*100))</f>
        <v>0</v>
      </c>
      <c r="Y90" s="345">
        <f>IF('Eff etab disc'!Y90="s","s",IF('Eff etab disc'!Y90=0,0,'Retr etab disc'!Y90/'Eff etab disc'!Y90*100))</f>
        <v>0</v>
      </c>
      <c r="Z90" s="343">
        <f>'Eff etab disc'!Z90</f>
        <v>0</v>
      </c>
      <c r="AA90" s="344">
        <f>'Eff etab disc'!AA90</f>
        <v>0</v>
      </c>
      <c r="AB90" s="345">
        <f>IF('Eff etab disc'!Y90="s","s",'Eff etab disc'!AB90)</f>
        <v>0</v>
      </c>
    </row>
    <row r="91" spans="1:28" ht="15" thickBot="1" x14ac:dyDescent="0.4">
      <c r="A91" s="336" t="s">
        <v>126</v>
      </c>
      <c r="B91" s="337" t="s">
        <v>136</v>
      </c>
      <c r="C91" s="328">
        <f>IF('Eff etab disc'!C91="s","s",IF('Eff etab disc'!C91=0,0,'Retr etab disc'!C91/'Eff etab disc'!C91*100))</f>
        <v>0</v>
      </c>
      <c r="D91" s="322">
        <f>IF('Eff etab disc'!D91="s","s",IF('Eff etab disc'!D91=0,0,'Retr etab disc'!D91/'Eff etab disc'!D91*100))</f>
        <v>0</v>
      </c>
      <c r="E91" s="322">
        <f>IF('Eff etab disc'!E91="s","s",IF('Eff etab disc'!E91=0,0,'Retr etab disc'!E91/'Eff etab disc'!E91*100))</f>
        <v>35.102656249999995</v>
      </c>
      <c r="F91" s="322">
        <f>IF('Eff etab disc'!F91="s","s",IF('Eff etab disc'!F91=0,0,'Retr etab disc'!F91/'Eff etab disc'!F91*100))</f>
        <v>0</v>
      </c>
      <c r="G91" s="322">
        <f>IF('Eff etab disc'!G91="s","s",IF('Eff etab disc'!G91=0,0,'Retr etab disc'!G91/'Eff etab disc'!G91*100))</f>
        <v>0</v>
      </c>
      <c r="H91" s="322">
        <f>IF('Eff etab disc'!H91="s","s",IF('Eff etab disc'!H91=0,0,'Retr etab disc'!H91/'Eff etab disc'!H91*100))</f>
        <v>0</v>
      </c>
      <c r="I91" s="322">
        <f>IF('Eff etab disc'!I91="s","s",IF('Eff etab disc'!I91=0,0,'Retr etab disc'!I91/'Eff etab disc'!I91*100))</f>
        <v>0</v>
      </c>
      <c r="J91" s="322">
        <f>IF('Eff etab disc'!J91="s","s",IF('Eff etab disc'!J91=0,0,'Retr etab disc'!J91/'Eff etab disc'!J91*100))</f>
        <v>0</v>
      </c>
      <c r="K91" s="322">
        <f>IF('Eff etab disc'!K91="s","s",IF('Eff etab disc'!K91=0,0,'Retr etab disc'!K91/'Eff etab disc'!K91*100))</f>
        <v>0</v>
      </c>
      <c r="L91" s="322">
        <f>IF('Eff etab disc'!L91="s","s",IF('Eff etab disc'!L91=0,0,'Retr etab disc'!L91/'Eff etab disc'!L91*100))</f>
        <v>0</v>
      </c>
      <c r="M91" s="322">
        <f>IF('Eff etab disc'!M91="s","s",IF('Eff etab disc'!M91=0,0,'Retr etab disc'!M91/'Eff etab disc'!M91*100))</f>
        <v>0</v>
      </c>
      <c r="N91" s="322">
        <f>IF('Eff etab disc'!N91="s","s",IF('Eff etab disc'!N91=0,0,'Retr etab disc'!N91/'Eff etab disc'!N91*100))</f>
        <v>0</v>
      </c>
      <c r="O91" s="322">
        <f>IF('Eff etab disc'!O91="s","s",IF('Eff etab disc'!O91=0,0,'Retr etab disc'!O91/'Eff etab disc'!O91*100))</f>
        <v>0</v>
      </c>
      <c r="P91" s="329">
        <f>IF('Eff etab disc'!P91="s","s",IF('Eff etab disc'!P91=0,0,'Retr etab disc'!P91/'Eff etab disc'!P91*100))</f>
        <v>35.102656249999995</v>
      </c>
      <c r="Q91" s="328">
        <f>IF('Eff etab disc'!Q91="s","s",IF('Eff etab disc'!Q91=0,0,'Retr etab disc'!Q91/'Eff etab disc'!Q91*100))</f>
        <v>0</v>
      </c>
      <c r="R91" s="322">
        <f>IF('Eff etab disc'!R91="s","s",IF('Eff etab disc'!R91=0,0,'Retr etab disc'!R91/'Eff etab disc'!R91*100))</f>
        <v>0</v>
      </c>
      <c r="S91" s="322">
        <f>IF('Eff etab disc'!S91="s","s",IF('Eff etab disc'!S91=0,0,'Retr etab disc'!S91/'Eff etab disc'!S91*100))</f>
        <v>0</v>
      </c>
      <c r="T91" s="329">
        <f>IF('Eff etab disc'!T91="s","s",IF('Eff etab disc'!T91=0,0,'Retr etab disc'!T91/'Eff etab disc'!T91*100))</f>
        <v>0</v>
      </c>
      <c r="U91" s="341">
        <f>IF('Eff etab disc'!U91="s","s",IF('Eff etab disc'!U91=0,0,'Retr etab disc'!U91/'Eff etab disc'!U91*100))</f>
        <v>35.102656249999995</v>
      </c>
      <c r="V91" s="343" t="str">
        <f>IF('Eff etab disc'!V91="s","s",IF('Eff etab disc'!V91=0,0,'Retr etab disc'!V91/'Eff etab disc'!V91*100))</f>
        <v>s</v>
      </c>
      <c r="W91" s="344">
        <f>IF('Eff etab disc'!W91="s","s",IF('Eff etab disc'!W91=0,0,'Retr etab disc'!W91/'Eff etab disc'!W91*100))</f>
        <v>0</v>
      </c>
      <c r="X91" s="344">
        <f>IF('Eff etab disc'!X91="s","s",IF('Eff etab disc'!X91=0,0,'Retr etab disc'!X91/'Eff etab disc'!X91*100))</f>
        <v>0</v>
      </c>
      <c r="Y91" s="345" t="str">
        <f>IF('Eff etab disc'!Y91="s","s",IF('Eff etab disc'!Y91=0,0,'Retr etab disc'!Y91/'Eff etab disc'!Y91*100))</f>
        <v>s</v>
      </c>
      <c r="Z91" s="343">
        <f>'Eff etab disc'!Z91</f>
        <v>0</v>
      </c>
      <c r="AA91" s="344">
        <f>'Eff etab disc'!AA91</f>
        <v>0</v>
      </c>
      <c r="AB91" s="354" t="str">
        <f>IF('Eff etab disc'!Y91="s","s",'Eff etab disc'!AB91)</f>
        <v>s</v>
      </c>
    </row>
    <row r="92" spans="1:28" ht="15" thickBot="1" x14ac:dyDescent="0.4">
      <c r="A92" s="336" t="s">
        <v>126</v>
      </c>
      <c r="B92" s="337" t="s">
        <v>137</v>
      </c>
      <c r="C92" s="328">
        <f>IF('Eff etab disc'!C92="s","s",IF('Eff etab disc'!C92=0,0,'Retr etab disc'!C92/'Eff etab disc'!C92*100))</f>
        <v>40.202718750000003</v>
      </c>
      <c r="D92" s="322">
        <f>IF('Eff etab disc'!D92="s","s",IF('Eff etab disc'!D92=0,0,'Retr etab disc'!D92/'Eff etab disc'!D92*100))</f>
        <v>0</v>
      </c>
      <c r="E92" s="322">
        <f>IF('Eff etab disc'!E92="s","s",IF('Eff etab disc'!E92=0,0,'Retr etab disc'!E92/'Eff etab disc'!E92*100))</f>
        <v>0</v>
      </c>
      <c r="F92" s="322">
        <f>IF('Eff etab disc'!F92="s","s",IF('Eff etab disc'!F92=0,0,'Retr etab disc'!F92/'Eff etab disc'!F92*100))</f>
        <v>0</v>
      </c>
      <c r="G92" s="322">
        <f>IF('Eff etab disc'!G92="s","s",IF('Eff etab disc'!G92=0,0,'Retr etab disc'!G92/'Eff etab disc'!G92*100))</f>
        <v>0</v>
      </c>
      <c r="H92" s="322">
        <f>IF('Eff etab disc'!H92="s","s",IF('Eff etab disc'!H92=0,0,'Retr etab disc'!H92/'Eff etab disc'!H92*100))</f>
        <v>0</v>
      </c>
      <c r="I92" s="322">
        <f>IF('Eff etab disc'!I92="s","s",IF('Eff etab disc'!I92=0,0,'Retr etab disc'!I92/'Eff etab disc'!I92*100))</f>
        <v>0</v>
      </c>
      <c r="J92" s="322">
        <f>IF('Eff etab disc'!J92="s","s",IF('Eff etab disc'!J92=0,0,'Retr etab disc'!J92/'Eff etab disc'!J92*100))</f>
        <v>0</v>
      </c>
      <c r="K92" s="322">
        <f>IF('Eff etab disc'!K92="s","s",IF('Eff etab disc'!K92=0,0,'Retr etab disc'!K92/'Eff etab disc'!K92*100))</f>
        <v>0</v>
      </c>
      <c r="L92" s="322">
        <f>IF('Eff etab disc'!L92="s","s",IF('Eff etab disc'!L92=0,0,'Retr etab disc'!L92/'Eff etab disc'!L92*100))</f>
        <v>0</v>
      </c>
      <c r="M92" s="322">
        <f>IF('Eff etab disc'!M92="s","s",IF('Eff etab disc'!M92=0,0,'Retr etab disc'!M92/'Eff etab disc'!M92*100))</f>
        <v>0</v>
      </c>
      <c r="N92" s="322">
        <f>IF('Eff etab disc'!N92="s","s",IF('Eff etab disc'!N92=0,0,'Retr etab disc'!N92/'Eff etab disc'!N92*100))</f>
        <v>0</v>
      </c>
      <c r="O92" s="322">
        <f>IF('Eff etab disc'!O92="s","s",IF('Eff etab disc'!O92=0,0,'Retr etab disc'!O92/'Eff etab disc'!O92*100))</f>
        <v>20.832363636363638</v>
      </c>
      <c r="P92" s="329">
        <f>IF('Eff etab disc'!P92="s","s",IF('Eff etab disc'!P92=0,0,'Retr etab disc'!P92/'Eff etab disc'!P92*100))</f>
        <v>35.247511627906981</v>
      </c>
      <c r="Q92" s="328">
        <f>IF('Eff etab disc'!Q92="s","s",IF('Eff etab disc'!Q92=0,0,'Retr etab disc'!Q92/'Eff etab disc'!Q92*100))</f>
        <v>0</v>
      </c>
      <c r="R92" s="322">
        <f>IF('Eff etab disc'!R92="s","s",IF('Eff etab disc'!R92=0,0,'Retr etab disc'!R92/'Eff etab disc'!R92*100))</f>
        <v>0</v>
      </c>
      <c r="S92" s="322">
        <f>IF('Eff etab disc'!S92="s","s",IF('Eff etab disc'!S92=0,0,'Retr etab disc'!S92/'Eff etab disc'!S92*100))</f>
        <v>0</v>
      </c>
      <c r="T92" s="329">
        <f>IF('Eff etab disc'!T92="s","s",IF('Eff etab disc'!T92=0,0,'Retr etab disc'!T92/'Eff etab disc'!T92*100))</f>
        <v>0</v>
      </c>
      <c r="U92" s="341">
        <f>IF('Eff etab disc'!U92="s","s",IF('Eff etab disc'!U92=0,0,'Retr etab disc'!U92/'Eff etab disc'!U92*100))</f>
        <v>35.247558139534888</v>
      </c>
      <c r="V92" s="343">
        <f>IF('Eff etab disc'!V92="s","s",IF('Eff etab disc'!V92=0,0,'Retr etab disc'!V92/'Eff etab disc'!V92*100))</f>
        <v>0</v>
      </c>
      <c r="W92" s="344">
        <f>IF('Eff etab disc'!W92="s","s",IF('Eff etab disc'!W92=0,0,'Retr etab disc'!W92/'Eff etab disc'!W92*100))</f>
        <v>0</v>
      </c>
      <c r="X92" s="344">
        <f>IF('Eff etab disc'!X92="s","s",IF('Eff etab disc'!X92=0,0,'Retr etab disc'!X92/'Eff etab disc'!X92*100))</f>
        <v>0</v>
      </c>
      <c r="Y92" s="345">
        <f>IF('Eff etab disc'!Y92="s","s",IF('Eff etab disc'!Y92=0,0,'Retr etab disc'!Y92/'Eff etab disc'!Y92*100))</f>
        <v>0</v>
      </c>
      <c r="Z92" s="343">
        <f>'Eff etab disc'!Z92</f>
        <v>0</v>
      </c>
      <c r="AA92" s="344">
        <f>'Eff etab disc'!AA92</f>
        <v>0</v>
      </c>
      <c r="AB92" s="345">
        <f>IF('Eff etab disc'!Y92="s","s",'Eff etab disc'!AB92)</f>
        <v>0</v>
      </c>
    </row>
    <row r="93" spans="1:28" ht="15" thickBot="1" x14ac:dyDescent="0.4">
      <c r="A93" s="336" t="s">
        <v>126</v>
      </c>
      <c r="B93" s="337" t="s">
        <v>138</v>
      </c>
      <c r="C93" s="328">
        <f>IF('Eff etab disc'!C93="s","s",IF('Eff etab disc'!C93=0,0,'Retr etab disc'!C93/'Eff etab disc'!C93*100))</f>
        <v>0</v>
      </c>
      <c r="D93" s="322">
        <f>IF('Eff etab disc'!D93="s","s",IF('Eff etab disc'!D93=0,0,'Retr etab disc'!D93/'Eff etab disc'!D93*100))</f>
        <v>0.27416666666666667</v>
      </c>
      <c r="E93" s="322" t="str">
        <f>IF('Eff etab disc'!E93="s","s",IF('Eff etab disc'!E93=0,0,'Retr etab disc'!E93/'Eff etab disc'!E93*100))</f>
        <v>s</v>
      </c>
      <c r="F93" s="322">
        <f>IF('Eff etab disc'!F93="s","s",IF('Eff etab disc'!F93=0,0,'Retr etab disc'!F93/'Eff etab disc'!F93*100))</f>
        <v>42.142241758241752</v>
      </c>
      <c r="G93" s="322" t="str">
        <f>IF('Eff etab disc'!G93="s","s",IF('Eff etab disc'!G93=0,0,'Retr etab disc'!G93/'Eff etab disc'!G93*100))</f>
        <v>s</v>
      </c>
      <c r="H93" s="322">
        <f>IF('Eff etab disc'!H93="s","s",IF('Eff etab disc'!H93=0,0,'Retr etab disc'!H93/'Eff etab disc'!H93*100))</f>
        <v>31.602941176470591</v>
      </c>
      <c r="I93" s="322">
        <f>IF('Eff etab disc'!I93="s","s",IF('Eff etab disc'!I93=0,0,'Retr etab disc'!I93/'Eff etab disc'!I93*100))</f>
        <v>0</v>
      </c>
      <c r="J93" s="322">
        <f>IF('Eff etab disc'!J93="s","s",IF('Eff etab disc'!J93=0,0,'Retr etab disc'!J93/'Eff etab disc'!J93*100))</f>
        <v>0</v>
      </c>
      <c r="K93" s="322">
        <f>IF('Eff etab disc'!K93="s","s",IF('Eff etab disc'!K93=0,0,'Retr etab disc'!K93/'Eff etab disc'!K93*100))</f>
        <v>0</v>
      </c>
      <c r="L93" s="322" t="str">
        <f>IF('Eff etab disc'!L93="s","s",IF('Eff etab disc'!L93=0,0,'Retr etab disc'!L93/'Eff etab disc'!L93*100))</f>
        <v>s</v>
      </c>
      <c r="M93" s="322">
        <f>IF('Eff etab disc'!M93="s","s",IF('Eff etab disc'!M93=0,0,'Retr etab disc'!M93/'Eff etab disc'!M93*100))</f>
        <v>0</v>
      </c>
      <c r="N93" s="322">
        <f>IF('Eff etab disc'!N93="s","s",IF('Eff etab disc'!N93=0,0,'Retr etab disc'!N93/'Eff etab disc'!N93*100))</f>
        <v>0</v>
      </c>
      <c r="O93" s="322">
        <f>IF('Eff etab disc'!O93="s","s",IF('Eff etab disc'!O93=0,0,'Retr etab disc'!O93/'Eff etab disc'!O93*100))</f>
        <v>0</v>
      </c>
      <c r="P93" s="329">
        <f>IF('Eff etab disc'!P93="s","s",IF('Eff etab disc'!P93=0,0,'Retr etab disc'!P93/'Eff etab disc'!P93*100))</f>
        <v>38.721791304347818</v>
      </c>
      <c r="Q93" s="328">
        <f>IF('Eff etab disc'!Q93="s","s",IF('Eff etab disc'!Q93=0,0,'Retr etab disc'!Q93/'Eff etab disc'!Q93*100))</f>
        <v>0</v>
      </c>
      <c r="R93" s="322">
        <f>IF('Eff etab disc'!R93="s","s",IF('Eff etab disc'!R93=0,0,'Retr etab disc'!R93/'Eff etab disc'!R93*100))</f>
        <v>0</v>
      </c>
      <c r="S93" s="322">
        <f>IF('Eff etab disc'!S93="s","s",IF('Eff etab disc'!S93=0,0,'Retr etab disc'!S93/'Eff etab disc'!S93*100))</f>
        <v>0</v>
      </c>
      <c r="T93" s="329">
        <f>IF('Eff etab disc'!T93="s","s",IF('Eff etab disc'!T93=0,0,'Retr etab disc'!T93/'Eff etab disc'!T93*100))</f>
        <v>0</v>
      </c>
      <c r="U93" s="341">
        <f>IF('Eff etab disc'!U93="s","s",IF('Eff etab disc'!U93=0,0,'Retr etab disc'!U93/'Eff etab disc'!U93*100))</f>
        <v>38.721791304347818</v>
      </c>
      <c r="V93" s="343" t="str">
        <f>IF('Eff etab disc'!V93="s","s",IF('Eff etab disc'!V93=0,0,'Retr etab disc'!V93/'Eff etab disc'!V93*100))</f>
        <v>s</v>
      </c>
      <c r="W93" s="344" t="str">
        <f>IF('Eff etab disc'!W93="s","s",IF('Eff etab disc'!W93=0,0,'Retr etab disc'!W93/'Eff etab disc'!W93*100))</f>
        <v>s</v>
      </c>
      <c r="X93" s="344">
        <f>IF('Eff etab disc'!X93="s","s",IF('Eff etab disc'!X93=0,0,'Retr etab disc'!X93/'Eff etab disc'!X93*100))</f>
        <v>0</v>
      </c>
      <c r="Y93" s="345">
        <f>IF('Eff etab disc'!Y93="s","s",IF('Eff etab disc'!Y93=0,0,'Retr etab disc'!Y93/'Eff etab disc'!Y93*100))</f>
        <v>52.740600000000001</v>
      </c>
      <c r="Z93" s="343">
        <f>'Eff etab disc'!Z93</f>
        <v>8</v>
      </c>
      <c r="AA93" s="344">
        <f>'Eff etab disc'!AA93</f>
        <v>0</v>
      </c>
      <c r="AB93" s="345">
        <f>IF('Eff etab disc'!Y93="s","s",'Eff etab disc'!AB93)</f>
        <v>10</v>
      </c>
    </row>
    <row r="94" spans="1:28" ht="15" thickBot="1" x14ac:dyDescent="0.4">
      <c r="A94" s="336" t="s">
        <v>126</v>
      </c>
      <c r="B94" s="337" t="s">
        <v>139</v>
      </c>
      <c r="C94" s="328">
        <f>IF('Eff etab disc'!C94="s","s",IF('Eff etab disc'!C94=0,0,'Retr etab disc'!C94/'Eff etab disc'!C94*100))</f>
        <v>35.870592105263164</v>
      </c>
      <c r="D94" s="322">
        <f>IF('Eff etab disc'!D94="s","s",IF('Eff etab disc'!D94=0,0,'Retr etab disc'!D94/'Eff etab disc'!D94*100))</f>
        <v>0</v>
      </c>
      <c r="E94" s="322">
        <f>IF('Eff etab disc'!E94="s","s",IF('Eff etab disc'!E94=0,0,'Retr etab disc'!E94/'Eff etab disc'!E94*100))</f>
        <v>0</v>
      </c>
      <c r="F94" s="322">
        <f>IF('Eff etab disc'!F94="s","s",IF('Eff etab disc'!F94=0,0,'Retr etab disc'!F94/'Eff etab disc'!F94*100))</f>
        <v>0</v>
      </c>
      <c r="G94" s="322" t="str">
        <f>IF('Eff etab disc'!G94="s","s",IF('Eff etab disc'!G94=0,0,'Retr etab disc'!G94/'Eff etab disc'!G94*100))</f>
        <v>s</v>
      </c>
      <c r="H94" s="322">
        <f>IF('Eff etab disc'!H94="s","s",IF('Eff etab disc'!H94=0,0,'Retr etab disc'!H94/'Eff etab disc'!H94*100))</f>
        <v>0</v>
      </c>
      <c r="I94" s="322">
        <f>IF('Eff etab disc'!I94="s","s",IF('Eff etab disc'!I94=0,0,'Retr etab disc'!I94/'Eff etab disc'!I94*100))</f>
        <v>0</v>
      </c>
      <c r="J94" s="322" t="str">
        <f>IF('Eff etab disc'!J94="s","s",IF('Eff etab disc'!J94=0,0,'Retr etab disc'!J94/'Eff etab disc'!J94*100))</f>
        <v>s</v>
      </c>
      <c r="K94" s="322">
        <f>IF('Eff etab disc'!K94="s","s",IF('Eff etab disc'!K94=0,0,'Retr etab disc'!K94/'Eff etab disc'!K94*100))</f>
        <v>0</v>
      </c>
      <c r="L94" s="322">
        <f>IF('Eff etab disc'!L94="s","s",IF('Eff etab disc'!L94=0,0,'Retr etab disc'!L94/'Eff etab disc'!L94*100))</f>
        <v>0</v>
      </c>
      <c r="M94" s="322">
        <f>IF('Eff etab disc'!M94="s","s",IF('Eff etab disc'!M94=0,0,'Retr etab disc'!M94/'Eff etab disc'!M94*100))</f>
        <v>0</v>
      </c>
      <c r="N94" s="322">
        <f>IF('Eff etab disc'!N94="s","s",IF('Eff etab disc'!N94=0,0,'Retr etab disc'!N94/'Eff etab disc'!N94*100))</f>
        <v>0</v>
      </c>
      <c r="O94" s="322">
        <f>IF('Eff etab disc'!O94="s","s",IF('Eff etab disc'!O94=0,0,'Retr etab disc'!O94/'Eff etab disc'!O94*100))</f>
        <v>0</v>
      </c>
      <c r="P94" s="329">
        <f>IF('Eff etab disc'!P94="s","s",IF('Eff etab disc'!P94=0,0,'Retr etab disc'!P94/'Eff etab disc'!P94*100))</f>
        <v>36.698965367965364</v>
      </c>
      <c r="Q94" s="328">
        <f>IF('Eff etab disc'!Q94="s","s",IF('Eff etab disc'!Q94=0,0,'Retr etab disc'!Q94/'Eff etab disc'!Q94*100))</f>
        <v>0</v>
      </c>
      <c r="R94" s="322">
        <f>IF('Eff etab disc'!R94="s","s",IF('Eff etab disc'!R94=0,0,'Retr etab disc'!R94/'Eff etab disc'!R94*100))</f>
        <v>0</v>
      </c>
      <c r="S94" s="322">
        <f>IF('Eff etab disc'!S94="s","s",IF('Eff etab disc'!S94=0,0,'Retr etab disc'!S94/'Eff etab disc'!S94*100))</f>
        <v>0</v>
      </c>
      <c r="T94" s="329">
        <f>IF('Eff etab disc'!T94="s","s",IF('Eff etab disc'!T94=0,0,'Retr etab disc'!T94/'Eff etab disc'!T94*100))</f>
        <v>0</v>
      </c>
      <c r="U94" s="341">
        <f>IF('Eff etab disc'!U94="s","s",IF('Eff etab disc'!U94=0,0,'Retr etab disc'!U94/'Eff etab disc'!U94*100))</f>
        <v>36.698965367965364</v>
      </c>
      <c r="V94" s="343">
        <f>IF('Eff etab disc'!V94="s","s",IF('Eff etab disc'!V94=0,0,'Retr etab disc'!V94/'Eff etab disc'!V94*100))</f>
        <v>0</v>
      </c>
      <c r="W94" s="344" t="str">
        <f>IF('Eff etab disc'!W94="s","s",IF('Eff etab disc'!W94=0,0,'Retr etab disc'!W94/'Eff etab disc'!W94*100))</f>
        <v>s</v>
      </c>
      <c r="X94" s="344" t="str">
        <f>IF('Eff etab disc'!X94="s","s",IF('Eff etab disc'!X94=0,0,'Retr etab disc'!X94/'Eff etab disc'!X94*100))</f>
        <v>s</v>
      </c>
      <c r="Y94" s="345" t="str">
        <f>IF('Eff etab disc'!Y94="s","s",IF('Eff etab disc'!Y94=0,0,'Retr etab disc'!Y94/'Eff etab disc'!Y94*100))</f>
        <v>s</v>
      </c>
      <c r="Z94" s="343">
        <f>'Eff etab disc'!Z94</f>
        <v>3</v>
      </c>
      <c r="AA94" s="344">
        <f>'Eff etab disc'!AA94</f>
        <v>0</v>
      </c>
      <c r="AB94" s="354" t="str">
        <f>IF('Eff etab disc'!Y94="s","s",'Eff etab disc'!AB94)</f>
        <v>s</v>
      </c>
    </row>
    <row r="95" spans="1:28" ht="15" thickBot="1" x14ac:dyDescent="0.4">
      <c r="A95" s="336" t="s">
        <v>126</v>
      </c>
      <c r="B95" s="337" t="s">
        <v>140</v>
      </c>
      <c r="C95" s="328">
        <f>IF('Eff etab disc'!C95="s","s",IF('Eff etab disc'!C95=0,0,'Retr etab disc'!C95/'Eff etab disc'!C95*100))</f>
        <v>40.968958904109591</v>
      </c>
      <c r="D95" s="322">
        <f>IF('Eff etab disc'!D95="s","s",IF('Eff etab disc'!D95=0,0,'Retr etab disc'!D95/'Eff etab disc'!D95*100))</f>
        <v>0</v>
      </c>
      <c r="E95" s="322">
        <f>IF('Eff etab disc'!E95="s","s",IF('Eff etab disc'!E95=0,0,'Retr etab disc'!E95/'Eff etab disc'!E95*100))</f>
        <v>0</v>
      </c>
      <c r="F95" s="322">
        <f>IF('Eff etab disc'!F95="s","s",IF('Eff etab disc'!F95=0,0,'Retr etab disc'!F95/'Eff etab disc'!F95*100))</f>
        <v>0</v>
      </c>
      <c r="G95" s="322">
        <f>IF('Eff etab disc'!G95="s","s",IF('Eff etab disc'!G95=0,0,'Retr etab disc'!G95/'Eff etab disc'!G95*100))</f>
        <v>0</v>
      </c>
      <c r="H95" s="322">
        <f>IF('Eff etab disc'!H95="s","s",IF('Eff etab disc'!H95=0,0,'Retr etab disc'!H95/'Eff etab disc'!H95*100))</f>
        <v>0</v>
      </c>
      <c r="I95" s="322">
        <f>IF('Eff etab disc'!I95="s","s",IF('Eff etab disc'!I95=0,0,'Retr etab disc'!I95/'Eff etab disc'!I95*100))</f>
        <v>0</v>
      </c>
      <c r="J95" s="322">
        <f>IF('Eff etab disc'!J95="s","s",IF('Eff etab disc'!J95=0,0,'Retr etab disc'!J95/'Eff etab disc'!J95*100))</f>
        <v>0</v>
      </c>
      <c r="K95" s="322">
        <f>IF('Eff etab disc'!K95="s","s",IF('Eff etab disc'!K95=0,0,'Retr etab disc'!K95/'Eff etab disc'!K95*100))</f>
        <v>0</v>
      </c>
      <c r="L95" s="322">
        <f>IF('Eff etab disc'!L95="s","s",IF('Eff etab disc'!L95=0,0,'Retr etab disc'!L95/'Eff etab disc'!L95*100))</f>
        <v>0</v>
      </c>
      <c r="M95" s="322">
        <f>IF('Eff etab disc'!M95="s","s",IF('Eff etab disc'!M95=0,0,'Retr etab disc'!M95/'Eff etab disc'!M95*100))</f>
        <v>0</v>
      </c>
      <c r="N95" s="322">
        <f>IF('Eff etab disc'!N95="s","s",IF('Eff etab disc'!N95=0,0,'Retr etab disc'!N95/'Eff etab disc'!N95*100))</f>
        <v>0</v>
      </c>
      <c r="O95" s="322">
        <f>IF('Eff etab disc'!O95="s","s",IF('Eff etab disc'!O95=0,0,'Retr etab disc'!O95/'Eff etab disc'!O95*100))</f>
        <v>47.044125000000001</v>
      </c>
      <c r="P95" s="329">
        <f>IF('Eff etab disc'!P95="s","s",IF('Eff etab disc'!P95=0,0,'Retr etab disc'!P95/'Eff etab disc'!P95*100))</f>
        <v>41.568975308641974</v>
      </c>
      <c r="Q95" s="328">
        <f>IF('Eff etab disc'!Q95="s","s",IF('Eff etab disc'!Q95=0,0,'Retr etab disc'!Q95/'Eff etab disc'!Q95*100))</f>
        <v>0</v>
      </c>
      <c r="R95" s="322">
        <f>IF('Eff etab disc'!R95="s","s",IF('Eff etab disc'!R95=0,0,'Retr etab disc'!R95/'Eff etab disc'!R95*100))</f>
        <v>0</v>
      </c>
      <c r="S95" s="322">
        <f>IF('Eff etab disc'!S95="s","s",IF('Eff etab disc'!S95=0,0,'Retr etab disc'!S95/'Eff etab disc'!S95*100))</f>
        <v>0</v>
      </c>
      <c r="T95" s="329">
        <f>IF('Eff etab disc'!T95="s","s",IF('Eff etab disc'!T95=0,0,'Retr etab disc'!T95/'Eff etab disc'!T95*100))</f>
        <v>0</v>
      </c>
      <c r="U95" s="341">
        <f>IF('Eff etab disc'!U95="s","s",IF('Eff etab disc'!U95=0,0,'Retr etab disc'!U95/'Eff etab disc'!U95*100))</f>
        <v>41.568962962962956</v>
      </c>
      <c r="V95" s="343">
        <f>IF('Eff etab disc'!V95="s","s",IF('Eff etab disc'!V95=0,0,'Retr etab disc'!V95/'Eff etab disc'!V95*100))</f>
        <v>0</v>
      </c>
      <c r="W95" s="344">
        <f>IF('Eff etab disc'!W95="s","s",IF('Eff etab disc'!W95=0,0,'Retr etab disc'!W95/'Eff etab disc'!W95*100))</f>
        <v>0</v>
      </c>
      <c r="X95" s="344">
        <f>IF('Eff etab disc'!X95="s","s",IF('Eff etab disc'!X95=0,0,'Retr etab disc'!X95/'Eff etab disc'!X95*100))</f>
        <v>0</v>
      </c>
      <c r="Y95" s="345">
        <f>IF('Eff etab disc'!Y95="s","s",IF('Eff etab disc'!Y95=0,0,'Retr etab disc'!Y95/'Eff etab disc'!Y95*100))</f>
        <v>0</v>
      </c>
      <c r="Z95" s="343">
        <f>'Eff etab disc'!Z95</f>
        <v>0</v>
      </c>
      <c r="AA95" s="344">
        <f>'Eff etab disc'!AA95</f>
        <v>0</v>
      </c>
      <c r="AB95" s="345">
        <f>IF('Eff etab disc'!Y95="s","s",'Eff etab disc'!AB95)</f>
        <v>0</v>
      </c>
    </row>
    <row r="96" spans="1:28" ht="15" thickBot="1" x14ac:dyDescent="0.4">
      <c r="A96" s="336" t="s">
        <v>126</v>
      </c>
      <c r="B96" s="337" t="s">
        <v>141</v>
      </c>
      <c r="C96" s="328">
        <f>IF('Eff etab disc'!C96="s","s",IF('Eff etab disc'!C96=0,0,'Retr etab disc'!C96/'Eff etab disc'!C96*100))</f>
        <v>0</v>
      </c>
      <c r="D96" s="322">
        <f>IF('Eff etab disc'!D96="s","s",IF('Eff etab disc'!D96=0,0,'Retr etab disc'!D96/'Eff etab disc'!D96*100))</f>
        <v>34.599500000000006</v>
      </c>
      <c r="E96" s="322">
        <f>IF('Eff etab disc'!E96="s","s",IF('Eff etab disc'!E96=0,0,'Retr etab disc'!E96/'Eff etab disc'!E96*100))</f>
        <v>25.360705882352942</v>
      </c>
      <c r="F96" s="322" t="str">
        <f>IF('Eff etab disc'!F96="s","s",IF('Eff etab disc'!F96=0,0,'Retr etab disc'!F96/'Eff etab disc'!F96*100))</f>
        <v>s</v>
      </c>
      <c r="G96" s="322" t="str">
        <f>IF('Eff etab disc'!G96="s","s",IF('Eff etab disc'!G96=0,0,'Retr etab disc'!G96/'Eff etab disc'!G96*100))</f>
        <v>s</v>
      </c>
      <c r="H96" s="322">
        <f>IF('Eff etab disc'!H96="s","s",IF('Eff etab disc'!H96=0,0,'Retr etab disc'!H96/'Eff etab disc'!H96*100))</f>
        <v>44.540323529411765</v>
      </c>
      <c r="I96" s="322">
        <f>IF('Eff etab disc'!I96="s","s",IF('Eff etab disc'!I96=0,0,'Retr etab disc'!I96/'Eff etab disc'!I96*100))</f>
        <v>0</v>
      </c>
      <c r="J96" s="322">
        <f>IF('Eff etab disc'!J96="s","s",IF('Eff etab disc'!J96=0,0,'Retr etab disc'!J96/'Eff etab disc'!J96*100))</f>
        <v>0</v>
      </c>
      <c r="K96" s="322">
        <f>IF('Eff etab disc'!K96="s","s",IF('Eff etab disc'!K96=0,0,'Retr etab disc'!K96/'Eff etab disc'!K96*100))</f>
        <v>0</v>
      </c>
      <c r="L96" s="322">
        <f>IF('Eff etab disc'!L96="s","s",IF('Eff etab disc'!L96=0,0,'Retr etab disc'!L96/'Eff etab disc'!L96*100))</f>
        <v>0</v>
      </c>
      <c r="M96" s="322">
        <f>IF('Eff etab disc'!M96="s","s",IF('Eff etab disc'!M96=0,0,'Retr etab disc'!M96/'Eff etab disc'!M96*100))</f>
        <v>0</v>
      </c>
      <c r="N96" s="322">
        <f>IF('Eff etab disc'!N96="s","s",IF('Eff etab disc'!N96=0,0,'Retr etab disc'!N96/'Eff etab disc'!N96*100))</f>
        <v>0</v>
      </c>
      <c r="O96" s="322">
        <f>IF('Eff etab disc'!O96="s","s",IF('Eff etab disc'!O96=0,0,'Retr etab disc'!O96/'Eff etab disc'!O96*100))</f>
        <v>0</v>
      </c>
      <c r="P96" s="329">
        <f>IF('Eff etab disc'!P96="s","s",IF('Eff etab disc'!P96=0,0,'Retr etab disc'!P96/'Eff etab disc'!P96*100))</f>
        <v>36.070779220779215</v>
      </c>
      <c r="Q96" s="328">
        <f>IF('Eff etab disc'!Q96="s","s",IF('Eff etab disc'!Q96=0,0,'Retr etab disc'!Q96/'Eff etab disc'!Q96*100))</f>
        <v>0</v>
      </c>
      <c r="R96" s="322">
        <f>IF('Eff etab disc'!R96="s","s",IF('Eff etab disc'!R96=0,0,'Retr etab disc'!R96/'Eff etab disc'!R96*100))</f>
        <v>0</v>
      </c>
      <c r="S96" s="322">
        <f>IF('Eff etab disc'!S96="s","s",IF('Eff etab disc'!S96=0,0,'Retr etab disc'!S96/'Eff etab disc'!S96*100))</f>
        <v>0</v>
      </c>
      <c r="T96" s="329">
        <f>IF('Eff etab disc'!T96="s","s",IF('Eff etab disc'!T96=0,0,'Retr etab disc'!T96/'Eff etab disc'!T96*100))</f>
        <v>0</v>
      </c>
      <c r="U96" s="341">
        <f>IF('Eff etab disc'!U96="s","s",IF('Eff etab disc'!U96=0,0,'Retr etab disc'!U96/'Eff etab disc'!U96*100))</f>
        <v>36.070779220779215</v>
      </c>
      <c r="V96" s="343">
        <f>IF('Eff etab disc'!V96="s","s",IF('Eff etab disc'!V96=0,0,'Retr etab disc'!V96/'Eff etab disc'!V96*100))</f>
        <v>0</v>
      </c>
      <c r="W96" s="344">
        <f>IF('Eff etab disc'!W96="s","s",IF('Eff etab disc'!W96=0,0,'Retr etab disc'!W96/'Eff etab disc'!W96*100))</f>
        <v>34.404312499999996</v>
      </c>
      <c r="X96" s="344">
        <f>IF('Eff etab disc'!X96="s","s",IF('Eff etab disc'!X96=0,0,'Retr etab disc'!X96/'Eff etab disc'!X96*100))</f>
        <v>0</v>
      </c>
      <c r="Y96" s="345">
        <f>IF('Eff etab disc'!Y96="s","s",IF('Eff etab disc'!Y96=0,0,'Retr etab disc'!Y96/'Eff etab disc'!Y96*100))</f>
        <v>34.404312499999996</v>
      </c>
      <c r="Z96" s="343">
        <f>'Eff etab disc'!Z96</f>
        <v>2</v>
      </c>
      <c r="AA96" s="344">
        <f>'Eff etab disc'!AA96</f>
        <v>0</v>
      </c>
      <c r="AB96" s="345">
        <f>IF('Eff etab disc'!Y96="s","s",'Eff etab disc'!AB96)</f>
        <v>0</v>
      </c>
    </row>
    <row r="97" spans="1:28" ht="15" thickBot="1" x14ac:dyDescent="0.4">
      <c r="A97" s="336" t="s">
        <v>126</v>
      </c>
      <c r="B97" s="337" t="s">
        <v>142</v>
      </c>
      <c r="C97" s="328">
        <f>IF('Eff etab disc'!C97="s","s",IF('Eff etab disc'!C97=0,0,'Retr etab disc'!C97/'Eff etab disc'!C97*100))</f>
        <v>26.930142857142858</v>
      </c>
      <c r="D97" s="322" t="str">
        <f>IF('Eff etab disc'!D97="s","s",IF('Eff etab disc'!D97=0,0,'Retr etab disc'!D97/'Eff etab disc'!D97*100))</f>
        <v>s</v>
      </c>
      <c r="E97" s="322" t="str">
        <f>IF('Eff etab disc'!E97="s","s",IF('Eff etab disc'!E97=0,0,'Retr etab disc'!E97/'Eff etab disc'!E97*100))</f>
        <v>s</v>
      </c>
      <c r="F97" s="322">
        <f>IF('Eff etab disc'!F97="s","s",IF('Eff etab disc'!F97=0,0,'Retr etab disc'!F97/'Eff etab disc'!F97*100))</f>
        <v>36.801469208211145</v>
      </c>
      <c r="G97" s="322">
        <f>IF('Eff etab disc'!G97="s","s",IF('Eff etab disc'!G97=0,0,'Retr etab disc'!G97/'Eff etab disc'!G97*100))</f>
        <v>29.176617647058826</v>
      </c>
      <c r="H97" s="322">
        <f>IF('Eff etab disc'!H97="s","s",IF('Eff etab disc'!H97=0,0,'Retr etab disc'!H97/'Eff etab disc'!H97*100))</f>
        <v>39.097894736842107</v>
      </c>
      <c r="I97" s="322">
        <f>IF('Eff etab disc'!I97="s","s",IF('Eff etab disc'!I97=0,0,'Retr etab disc'!I97/'Eff etab disc'!I97*100))</f>
        <v>0.75375000000000014</v>
      </c>
      <c r="J97" s="322">
        <f>IF('Eff etab disc'!J97="s","s",IF('Eff etab disc'!J97=0,0,'Retr etab disc'!J97/'Eff etab disc'!J97*100))</f>
        <v>33.347408955223877</v>
      </c>
      <c r="K97" s="322">
        <f>IF('Eff etab disc'!K97="s","s",IF('Eff etab disc'!K97=0,0,'Retr etab disc'!K97/'Eff etab disc'!K97*100))</f>
        <v>26.68614077669903</v>
      </c>
      <c r="L97" s="322">
        <f>IF('Eff etab disc'!L97="s","s",IF('Eff etab disc'!L97=0,0,'Retr etab disc'!L97/'Eff etab disc'!L97*100))</f>
        <v>25.779550151975688</v>
      </c>
      <c r="M97" s="322">
        <f>IF('Eff etab disc'!M97="s","s",IF('Eff etab disc'!M97=0,0,'Retr etab disc'!M97/'Eff etab disc'!M97*100))</f>
        <v>34.235936619718316</v>
      </c>
      <c r="N97" s="322">
        <f>IF('Eff etab disc'!N97="s","s",IF('Eff etab disc'!N97=0,0,'Retr etab disc'!N97/'Eff etab disc'!N97*100))</f>
        <v>27.121085714285716</v>
      </c>
      <c r="O97" s="322">
        <f>IF('Eff etab disc'!O97="s","s",IF('Eff etab disc'!O97=0,0,'Retr etab disc'!O97/'Eff etab disc'!O97*100))</f>
        <v>28.82831707317073</v>
      </c>
      <c r="P97" s="329">
        <f>IF('Eff etab disc'!P97="s","s",IF('Eff etab disc'!P97=0,0,'Retr etab disc'!P97/'Eff etab disc'!P97*100))</f>
        <v>31.707971722365038</v>
      </c>
      <c r="Q97" s="328">
        <f>IF('Eff etab disc'!Q97="s","s",IF('Eff etab disc'!Q97=0,0,'Retr etab disc'!Q97/'Eff etab disc'!Q97*100))</f>
        <v>33.717391408114558</v>
      </c>
      <c r="R97" s="322">
        <f>IF('Eff etab disc'!R97="s","s",IF('Eff etab disc'!R97=0,0,'Retr etab disc'!R97/'Eff etab disc'!R97*100))</f>
        <v>0</v>
      </c>
      <c r="S97" s="322">
        <f>IF('Eff etab disc'!S97="s","s",IF('Eff etab disc'!S97=0,0,'Retr etab disc'!S97/'Eff etab disc'!S97*100))</f>
        <v>0</v>
      </c>
      <c r="T97" s="329">
        <f>IF('Eff etab disc'!T97="s","s",IF('Eff etab disc'!T97=0,0,'Retr etab disc'!T97/'Eff etab disc'!T97*100))</f>
        <v>33.717391408114558</v>
      </c>
      <c r="U97" s="341">
        <f>IF('Eff etab disc'!U97="s","s",IF('Eff etab disc'!U97=0,0,'Retr etab disc'!U97/'Eff etab disc'!U97*100))</f>
        <v>32.064126480541454</v>
      </c>
      <c r="V97" s="343">
        <f>IF('Eff etab disc'!V97="s","s",IF('Eff etab disc'!V97=0,0,'Retr etab disc'!V97/'Eff etab disc'!V97*100))</f>
        <v>35.807333333333332</v>
      </c>
      <c r="W97" s="344">
        <f>IF('Eff etab disc'!W97="s","s",IF('Eff etab disc'!W97=0,0,'Retr etab disc'!W97/'Eff etab disc'!W97*100))</f>
        <v>30.548364238410592</v>
      </c>
      <c r="X97" s="344">
        <f>IF('Eff etab disc'!X97="s","s",IF('Eff etab disc'!X97=0,0,'Retr etab disc'!X97/'Eff etab disc'!X97*100))</f>
        <v>28.801717948717947</v>
      </c>
      <c r="Y97" s="345">
        <f>IF('Eff etab disc'!Y97="s","s",IF('Eff etab disc'!Y97=0,0,'Retr etab disc'!Y97/'Eff etab disc'!Y97*100))</f>
        <v>30.443894472361805</v>
      </c>
      <c r="Z97" s="343">
        <f>'Eff etab disc'!Z97</f>
        <v>10</v>
      </c>
      <c r="AA97" s="344">
        <f>'Eff etab disc'!AA97</f>
        <v>0</v>
      </c>
      <c r="AB97" s="345">
        <f>IF('Eff etab disc'!Y97="s","s",'Eff etab disc'!AB97)</f>
        <v>0</v>
      </c>
    </row>
    <row r="98" spans="1:28" ht="15" thickBot="1" x14ac:dyDescent="0.4">
      <c r="A98" s="336" t="s">
        <v>126</v>
      </c>
      <c r="B98" s="337" t="s">
        <v>143</v>
      </c>
      <c r="C98" s="328">
        <f>IF('Eff etab disc'!C98="s","s",IF('Eff etab disc'!C98=0,0,'Retr etab disc'!C98/'Eff etab disc'!C98*100))</f>
        <v>0</v>
      </c>
      <c r="D98" s="322">
        <f>IF('Eff etab disc'!D98="s","s",IF('Eff etab disc'!D98=0,0,'Retr etab disc'!D98/'Eff etab disc'!D98*100))</f>
        <v>27.157663461538466</v>
      </c>
      <c r="E98" s="322">
        <f>IF('Eff etab disc'!E98="s","s",IF('Eff etab disc'!E98=0,0,'Retr etab disc'!E98/'Eff etab disc'!E98*100))</f>
        <v>30.845584337349397</v>
      </c>
      <c r="F98" s="322">
        <f>IF('Eff etab disc'!F98="s","s",IF('Eff etab disc'!F98=0,0,'Retr etab disc'!F98/'Eff etab disc'!F98*100))</f>
        <v>23.506172413793102</v>
      </c>
      <c r="G98" s="322">
        <f>IF('Eff etab disc'!G98="s","s",IF('Eff etab disc'!G98=0,0,'Retr etab disc'!G98/'Eff etab disc'!G98*100))</f>
        <v>67.754125000000002</v>
      </c>
      <c r="H98" s="322">
        <f>IF('Eff etab disc'!H98="s","s",IF('Eff etab disc'!H98=0,0,'Retr etab disc'!H98/'Eff etab disc'!H98*100))</f>
        <v>39.138336283185851</v>
      </c>
      <c r="I98" s="322">
        <f>IF('Eff etab disc'!I98="s","s",IF('Eff etab disc'!I98=0,0,'Retr etab disc'!I98/'Eff etab disc'!I98*100))</f>
        <v>0</v>
      </c>
      <c r="J98" s="322">
        <f>IF('Eff etab disc'!J98="s","s",IF('Eff etab disc'!J98=0,0,'Retr etab disc'!J98/'Eff etab disc'!J98*100))</f>
        <v>0</v>
      </c>
      <c r="K98" s="322">
        <f>IF('Eff etab disc'!K98="s","s",IF('Eff etab disc'!K98=0,0,'Retr etab disc'!K98/'Eff etab disc'!K98*100))</f>
        <v>0</v>
      </c>
      <c r="L98" s="322">
        <f>IF('Eff etab disc'!L98="s","s",IF('Eff etab disc'!L98=0,0,'Retr etab disc'!L98/'Eff etab disc'!L98*100))</f>
        <v>25.898960000000002</v>
      </c>
      <c r="M98" s="322">
        <f>IF('Eff etab disc'!M98="s","s",IF('Eff etab disc'!M98=0,0,'Retr etab disc'!M98/'Eff etab disc'!M98*100))</f>
        <v>0</v>
      </c>
      <c r="N98" s="322">
        <f>IF('Eff etab disc'!N98="s","s",IF('Eff etab disc'!N98=0,0,'Retr etab disc'!N98/'Eff etab disc'!N98*100))</f>
        <v>0</v>
      </c>
      <c r="O98" s="322">
        <f>IF('Eff etab disc'!O98="s","s",IF('Eff etab disc'!O98=0,0,'Retr etab disc'!O98/'Eff etab disc'!O98*100))</f>
        <v>0</v>
      </c>
      <c r="P98" s="329">
        <f>IF('Eff etab disc'!P98="s","s",IF('Eff etab disc'!P98=0,0,'Retr etab disc'!P98/'Eff etab disc'!P98*100))</f>
        <v>33.194645000000001</v>
      </c>
      <c r="Q98" s="328">
        <f>IF('Eff etab disc'!Q98="s","s",IF('Eff etab disc'!Q98=0,0,'Retr etab disc'!Q98/'Eff etab disc'!Q98*100))</f>
        <v>0</v>
      </c>
      <c r="R98" s="322">
        <f>IF('Eff etab disc'!R98="s","s",IF('Eff etab disc'!R98=0,0,'Retr etab disc'!R98/'Eff etab disc'!R98*100))</f>
        <v>0</v>
      </c>
      <c r="S98" s="322">
        <f>IF('Eff etab disc'!S98="s","s",IF('Eff etab disc'!S98=0,0,'Retr etab disc'!S98/'Eff etab disc'!S98*100))</f>
        <v>0</v>
      </c>
      <c r="T98" s="329">
        <f>IF('Eff etab disc'!T98="s","s",IF('Eff etab disc'!T98=0,0,'Retr etab disc'!T98/'Eff etab disc'!T98*100))</f>
        <v>0</v>
      </c>
      <c r="U98" s="341">
        <f>IF('Eff etab disc'!U98="s","s",IF('Eff etab disc'!U98=0,0,'Retr etab disc'!U98/'Eff etab disc'!U98*100))</f>
        <v>33.194645000000001</v>
      </c>
      <c r="V98" s="343" t="str">
        <f>IF('Eff etab disc'!V98="s","s",IF('Eff etab disc'!V98=0,0,'Retr etab disc'!V98/'Eff etab disc'!V98*100))</f>
        <v>s</v>
      </c>
      <c r="W98" s="344">
        <f>IF('Eff etab disc'!W98="s","s",IF('Eff etab disc'!W98=0,0,'Retr etab disc'!W98/'Eff etab disc'!W98*100))</f>
        <v>25.030459459459465</v>
      </c>
      <c r="X98" s="344" t="str">
        <f>IF('Eff etab disc'!X98="s","s",IF('Eff etab disc'!X98=0,0,'Retr etab disc'!X98/'Eff etab disc'!X98*100))</f>
        <v>s</v>
      </c>
      <c r="Y98" s="345">
        <f>IF('Eff etab disc'!Y98="s","s",IF('Eff etab disc'!Y98=0,0,'Retr etab disc'!Y98/'Eff etab disc'!Y98*100))</f>
        <v>24.931887640449439</v>
      </c>
      <c r="Z98" s="343">
        <f>'Eff etab disc'!Z98</f>
        <v>0</v>
      </c>
      <c r="AA98" s="344">
        <f>'Eff etab disc'!AA98</f>
        <v>0</v>
      </c>
      <c r="AB98" s="345">
        <f>IF('Eff etab disc'!Y98="s","s",'Eff etab disc'!AB98)</f>
        <v>15</v>
      </c>
    </row>
    <row r="99" spans="1:28" ht="15" thickBot="1" x14ac:dyDescent="0.4">
      <c r="A99" s="336" t="s">
        <v>126</v>
      </c>
      <c r="B99" s="337" t="s">
        <v>144</v>
      </c>
      <c r="C99" s="328">
        <f>IF('Eff etab disc'!C99="s","s",IF('Eff etab disc'!C99=0,0,'Retr etab disc'!C99/'Eff etab disc'!C99*100))</f>
        <v>0</v>
      </c>
      <c r="D99" s="322">
        <f>IF('Eff etab disc'!D99="s","s",IF('Eff etab disc'!D99=0,0,'Retr etab disc'!D99/'Eff etab disc'!D99*100))</f>
        <v>27.062242857142859</v>
      </c>
      <c r="E99" s="322">
        <f>IF('Eff etab disc'!E99="s","s",IF('Eff etab disc'!E99=0,0,'Retr etab disc'!E99/'Eff etab disc'!E99*100))</f>
        <v>37.483843137254901</v>
      </c>
      <c r="F99" s="322">
        <f>IF('Eff etab disc'!F99="s","s",IF('Eff etab disc'!F99=0,0,'Retr etab disc'!F99/'Eff etab disc'!F99*100))</f>
        <v>38.408528846153835</v>
      </c>
      <c r="G99" s="322">
        <f>IF('Eff etab disc'!G99="s","s",IF('Eff etab disc'!G99=0,0,'Retr etab disc'!G99/'Eff etab disc'!G99*100))</f>
        <v>33.197803921568628</v>
      </c>
      <c r="H99" s="322">
        <f>IF('Eff etab disc'!H99="s","s",IF('Eff etab disc'!H99=0,0,'Retr etab disc'!H99/'Eff etab disc'!H99*100))</f>
        <v>29.802962711864406</v>
      </c>
      <c r="I99" s="322">
        <f>IF('Eff etab disc'!I99="s","s",IF('Eff etab disc'!I99=0,0,'Retr etab disc'!I99/'Eff etab disc'!I99*100))</f>
        <v>26.984120967741937</v>
      </c>
      <c r="J99" s="322">
        <f>IF('Eff etab disc'!J99="s","s",IF('Eff etab disc'!J99=0,0,'Retr etab disc'!J99/'Eff etab disc'!J99*100))</f>
        <v>29.562609865470851</v>
      </c>
      <c r="K99" s="322">
        <f>IF('Eff etab disc'!K99="s","s",IF('Eff etab disc'!K99=0,0,'Retr etab disc'!K99/'Eff etab disc'!K99*100))</f>
        <v>22.321703703703701</v>
      </c>
      <c r="L99" s="322">
        <f>IF('Eff etab disc'!L99="s","s",IF('Eff etab disc'!L99=0,0,'Retr etab disc'!L99/'Eff etab disc'!L99*100))</f>
        <v>26.037496376811593</v>
      </c>
      <c r="M99" s="322">
        <f>IF('Eff etab disc'!M99="s","s",IF('Eff etab disc'!M99=0,0,'Retr etab disc'!M99/'Eff etab disc'!M99*100))</f>
        <v>44.391399999999983</v>
      </c>
      <c r="N99" s="322">
        <f>IF('Eff etab disc'!N99="s","s",IF('Eff etab disc'!N99=0,0,'Retr etab disc'!N99/'Eff etab disc'!N99*100))</f>
        <v>25.394686956521745</v>
      </c>
      <c r="O99" s="322">
        <f>IF('Eff etab disc'!O99="s","s",IF('Eff etab disc'!O99=0,0,'Retr etab disc'!O99/'Eff etab disc'!O99*100))</f>
        <v>22.815559322033899</v>
      </c>
      <c r="P99" s="329">
        <f>IF('Eff etab disc'!P99="s","s",IF('Eff etab disc'!P99=0,0,'Retr etab disc'!P99/'Eff etab disc'!P99*100))</f>
        <v>29.429364795918371</v>
      </c>
      <c r="Q99" s="328">
        <f>IF('Eff etab disc'!Q99="s","s",IF('Eff etab disc'!Q99=0,0,'Retr etab disc'!Q99/'Eff etab disc'!Q99*100))</f>
        <v>41.742366666666669</v>
      </c>
      <c r="R99" s="322">
        <f>IF('Eff etab disc'!R99="s","s",IF('Eff etab disc'!R99=0,0,'Retr etab disc'!R99/'Eff etab disc'!R99*100))</f>
        <v>42.046750000000003</v>
      </c>
      <c r="S99" s="322">
        <f>IF('Eff etab disc'!S99="s","s",IF('Eff etab disc'!S99=0,0,'Retr etab disc'!S99/'Eff etab disc'!S99*100))</f>
        <v>43.769189655172411</v>
      </c>
      <c r="T99" s="329">
        <f>IF('Eff etab disc'!T99="s","s",IF('Eff etab disc'!T99=0,0,'Retr etab disc'!T99/'Eff etab disc'!T99*100))</f>
        <v>41.891899602385685</v>
      </c>
      <c r="U99" s="341">
        <f>IF('Eff etab disc'!U99="s","s",IF('Eff etab disc'!U99=0,0,'Retr etab disc'!U99/'Eff etab disc'!U99*100))</f>
        <v>34.300115384615381</v>
      </c>
      <c r="V99" s="343">
        <f>IF('Eff etab disc'!V99="s","s",IF('Eff etab disc'!V99=0,0,'Retr etab disc'!V99/'Eff etab disc'!V99*100))</f>
        <v>55.468666666666664</v>
      </c>
      <c r="W99" s="344">
        <f>IF('Eff etab disc'!W99="s","s",IF('Eff etab disc'!W99=0,0,'Retr etab disc'!W99/'Eff etab disc'!W99*100))</f>
        <v>36.84623762376237</v>
      </c>
      <c r="X99" s="344">
        <f>IF('Eff etab disc'!X99="s","s",IF('Eff etab disc'!X99=0,0,'Retr etab disc'!X99/'Eff etab disc'!X99*100))</f>
        <v>15.901666666666669</v>
      </c>
      <c r="Y99" s="345">
        <f>IF('Eff etab disc'!Y99="s","s",IF('Eff etab disc'!Y99=0,0,'Retr etab disc'!Y99/'Eff etab disc'!Y99*100))</f>
        <v>36.894883561643837</v>
      </c>
      <c r="Z99" s="343">
        <f>'Eff etab disc'!Z99</f>
        <v>0</v>
      </c>
      <c r="AA99" s="344">
        <f>'Eff etab disc'!AA99</f>
        <v>0</v>
      </c>
      <c r="AB99" s="345">
        <f>IF('Eff etab disc'!Y99="s","s",'Eff etab disc'!AB99)</f>
        <v>0</v>
      </c>
    </row>
    <row r="100" spans="1:28" ht="15" thickBot="1" x14ac:dyDescent="0.4">
      <c r="A100" s="336" t="s">
        <v>126</v>
      </c>
      <c r="B100" s="337" t="s">
        <v>145</v>
      </c>
      <c r="C100" s="328">
        <f>IF('Eff etab disc'!C100="s","s",IF('Eff etab disc'!C100=0,0,'Retr etab disc'!C100/'Eff etab disc'!C100*100))</f>
        <v>0</v>
      </c>
      <c r="D100" s="322">
        <f>IF('Eff etab disc'!D100="s","s",IF('Eff etab disc'!D100=0,0,'Retr etab disc'!D100/'Eff etab disc'!D100*100))</f>
        <v>33.69405714285714</v>
      </c>
      <c r="E100" s="322">
        <f>IF('Eff etab disc'!E100="s","s",IF('Eff etab disc'!E100=0,0,'Retr etab disc'!E100/'Eff etab disc'!E100*100))</f>
        <v>25.132666666666665</v>
      </c>
      <c r="F100" s="322" t="str">
        <f>IF('Eff etab disc'!F100="s","s",IF('Eff etab disc'!F100=0,0,'Retr etab disc'!F100/'Eff etab disc'!F100*100))</f>
        <v>s</v>
      </c>
      <c r="G100" s="322" t="str">
        <f>IF('Eff etab disc'!G100="s","s",IF('Eff etab disc'!G100=0,0,'Retr etab disc'!G100/'Eff etab disc'!G100*100))</f>
        <v>s</v>
      </c>
      <c r="H100" s="322">
        <f>IF('Eff etab disc'!H100="s","s",IF('Eff etab disc'!H100=0,0,'Retr etab disc'!H100/'Eff etab disc'!H100*100))</f>
        <v>21.153200000000005</v>
      </c>
      <c r="I100" s="322">
        <f>IF('Eff etab disc'!I100="s","s",IF('Eff etab disc'!I100=0,0,'Retr etab disc'!I100/'Eff etab disc'!I100*100))</f>
        <v>0</v>
      </c>
      <c r="J100" s="322">
        <f>IF('Eff etab disc'!J100="s","s",IF('Eff etab disc'!J100=0,0,'Retr etab disc'!J100/'Eff etab disc'!J100*100))</f>
        <v>0</v>
      </c>
      <c r="K100" s="322">
        <f>IF('Eff etab disc'!K100="s","s",IF('Eff etab disc'!K100=0,0,'Retr etab disc'!K100/'Eff etab disc'!K100*100))</f>
        <v>0</v>
      </c>
      <c r="L100" s="322">
        <f>IF('Eff etab disc'!L100="s","s",IF('Eff etab disc'!L100=0,0,'Retr etab disc'!L100/'Eff etab disc'!L100*100))</f>
        <v>14.48594623655914</v>
      </c>
      <c r="M100" s="322">
        <f>IF('Eff etab disc'!M100="s","s",IF('Eff etab disc'!M100=0,0,'Retr etab disc'!M100/'Eff etab disc'!M100*100))</f>
        <v>0</v>
      </c>
      <c r="N100" s="322">
        <f>IF('Eff etab disc'!N100="s","s",IF('Eff etab disc'!N100=0,0,'Retr etab disc'!N100/'Eff etab disc'!N100*100))</f>
        <v>0</v>
      </c>
      <c r="O100" s="322">
        <f>IF('Eff etab disc'!O100="s","s",IF('Eff etab disc'!O100=0,0,'Retr etab disc'!O100/'Eff etab disc'!O100*100))</f>
        <v>0</v>
      </c>
      <c r="P100" s="329">
        <f>IF('Eff etab disc'!P100="s","s",IF('Eff etab disc'!P100=0,0,'Retr etab disc'!P100/'Eff etab disc'!P100*100))</f>
        <v>24.353616129032261</v>
      </c>
      <c r="Q100" s="328">
        <f>IF('Eff etab disc'!Q100="s","s",IF('Eff etab disc'!Q100=0,0,'Retr etab disc'!Q100/'Eff etab disc'!Q100*100))</f>
        <v>0</v>
      </c>
      <c r="R100" s="322">
        <f>IF('Eff etab disc'!R100="s","s",IF('Eff etab disc'!R100=0,0,'Retr etab disc'!R100/'Eff etab disc'!R100*100))</f>
        <v>0</v>
      </c>
      <c r="S100" s="322">
        <f>IF('Eff etab disc'!S100="s","s",IF('Eff etab disc'!S100=0,0,'Retr etab disc'!S100/'Eff etab disc'!S100*100))</f>
        <v>0</v>
      </c>
      <c r="T100" s="329">
        <f>IF('Eff etab disc'!T100="s","s",IF('Eff etab disc'!T100=0,0,'Retr etab disc'!T100/'Eff etab disc'!T100*100))</f>
        <v>0</v>
      </c>
      <c r="U100" s="341">
        <f>IF('Eff etab disc'!U100="s","s",IF('Eff etab disc'!U100=0,0,'Retr etab disc'!U100/'Eff etab disc'!U100*100))</f>
        <v>24.353616129032261</v>
      </c>
      <c r="V100" s="343" t="str">
        <f>IF('Eff etab disc'!V100="s","s",IF('Eff etab disc'!V100=0,0,'Retr etab disc'!V100/'Eff etab disc'!V100*100))</f>
        <v>s</v>
      </c>
      <c r="W100" s="344">
        <f>IF('Eff etab disc'!W100="s","s",IF('Eff etab disc'!W100=0,0,'Retr etab disc'!W100/'Eff etab disc'!W100*100))</f>
        <v>19.045937499999997</v>
      </c>
      <c r="X100" s="344" t="str">
        <f>IF('Eff etab disc'!X100="s","s",IF('Eff etab disc'!X100=0,0,'Retr etab disc'!X100/'Eff etab disc'!X100*100))</f>
        <v>s</v>
      </c>
      <c r="Y100" s="345">
        <f>IF('Eff etab disc'!Y100="s","s",IF('Eff etab disc'!Y100=0,0,'Retr etab disc'!Y100/'Eff etab disc'!Y100*100))</f>
        <v>26.248500000000003</v>
      </c>
      <c r="Z100" s="343">
        <f>'Eff etab disc'!Z100</f>
        <v>15</v>
      </c>
      <c r="AA100" s="344">
        <f>'Eff etab disc'!AA100</f>
        <v>0</v>
      </c>
      <c r="AB100" s="345">
        <f>IF('Eff etab disc'!Y100="s","s",'Eff etab disc'!AB100)</f>
        <v>8</v>
      </c>
    </row>
    <row r="101" spans="1:28" ht="15" thickBot="1" x14ac:dyDescent="0.4">
      <c r="A101" s="336" t="s">
        <v>126</v>
      </c>
      <c r="B101" s="337" t="s">
        <v>146</v>
      </c>
      <c r="C101" s="328">
        <f>IF('Eff etab disc'!C101="s","s",IF('Eff etab disc'!C101=0,0,'Retr etab disc'!C101/'Eff etab disc'!C101*100))</f>
        <v>0</v>
      </c>
      <c r="D101" s="322">
        <f>IF('Eff etab disc'!D101="s","s",IF('Eff etab disc'!D101=0,0,'Retr etab disc'!D101/'Eff etab disc'!D101*100))</f>
        <v>25.822177514792898</v>
      </c>
      <c r="E101" s="322">
        <f>IF('Eff etab disc'!E101="s","s",IF('Eff etab disc'!E101=0,0,'Retr etab disc'!E101/'Eff etab disc'!E101*100))</f>
        <v>42.017790322580652</v>
      </c>
      <c r="F101" s="322">
        <f>IF('Eff etab disc'!F101="s","s",IF('Eff etab disc'!F101=0,0,'Retr etab disc'!F101/'Eff etab disc'!F101*100))</f>
        <v>33.78889473684211</v>
      </c>
      <c r="G101" s="322" t="str">
        <f>IF('Eff etab disc'!G101="s","s",IF('Eff etab disc'!G101=0,0,'Retr etab disc'!G101/'Eff etab disc'!G101*100))</f>
        <v>s</v>
      </c>
      <c r="H101" s="322" t="str">
        <f>IF('Eff etab disc'!H101="s","s",IF('Eff etab disc'!H101=0,0,'Retr etab disc'!H101/'Eff etab disc'!H101*100))</f>
        <v>s</v>
      </c>
      <c r="I101" s="322">
        <f>IF('Eff etab disc'!I101="s","s",IF('Eff etab disc'!I101=0,0,'Retr etab disc'!I101/'Eff etab disc'!I101*100))</f>
        <v>0</v>
      </c>
      <c r="J101" s="322">
        <f>IF('Eff etab disc'!J101="s","s",IF('Eff etab disc'!J101=0,0,'Retr etab disc'!J101/'Eff etab disc'!J101*100))</f>
        <v>0</v>
      </c>
      <c r="K101" s="322">
        <f>IF('Eff etab disc'!K101="s","s",IF('Eff etab disc'!K101=0,0,'Retr etab disc'!K101/'Eff etab disc'!K101*100))</f>
        <v>0</v>
      </c>
      <c r="L101" s="322">
        <f>IF('Eff etab disc'!L101="s","s",IF('Eff etab disc'!L101=0,0,'Retr etab disc'!L101/'Eff etab disc'!L101*100))</f>
        <v>22.351416666666665</v>
      </c>
      <c r="M101" s="322">
        <f>IF('Eff etab disc'!M101="s","s",IF('Eff etab disc'!M101=0,0,'Retr etab disc'!M101/'Eff etab disc'!M101*100))</f>
        <v>0</v>
      </c>
      <c r="N101" s="322">
        <f>IF('Eff etab disc'!N101="s","s",IF('Eff etab disc'!N101=0,0,'Retr etab disc'!N101/'Eff etab disc'!N101*100))</f>
        <v>0</v>
      </c>
      <c r="O101" s="322">
        <f>IF('Eff etab disc'!O101="s","s",IF('Eff etab disc'!O101=0,0,'Retr etab disc'!O101/'Eff etab disc'!O101*100))</f>
        <v>0</v>
      </c>
      <c r="P101" s="329">
        <f>IF('Eff etab disc'!P101="s","s",IF('Eff etab disc'!P101=0,0,'Retr etab disc'!P101/'Eff etab disc'!P101*100))</f>
        <v>31.680673913043478</v>
      </c>
      <c r="Q101" s="328">
        <f>IF('Eff etab disc'!Q101="s","s",IF('Eff etab disc'!Q101=0,0,'Retr etab disc'!Q101/'Eff etab disc'!Q101*100))</f>
        <v>0</v>
      </c>
      <c r="R101" s="322">
        <f>IF('Eff etab disc'!R101="s","s",IF('Eff etab disc'!R101=0,0,'Retr etab disc'!R101/'Eff etab disc'!R101*100))</f>
        <v>0</v>
      </c>
      <c r="S101" s="322">
        <f>IF('Eff etab disc'!S101="s","s",IF('Eff etab disc'!S101=0,0,'Retr etab disc'!S101/'Eff etab disc'!S101*100))</f>
        <v>0</v>
      </c>
      <c r="T101" s="329">
        <f>IF('Eff etab disc'!T101="s","s",IF('Eff etab disc'!T101=0,0,'Retr etab disc'!T101/'Eff etab disc'!T101*100))</f>
        <v>0</v>
      </c>
      <c r="U101" s="341">
        <f>IF('Eff etab disc'!U101="s","s",IF('Eff etab disc'!U101=0,0,'Retr etab disc'!U101/'Eff etab disc'!U101*100))</f>
        <v>31.680673913043478</v>
      </c>
      <c r="V101" s="343" t="str">
        <f>IF('Eff etab disc'!V101="s","s",IF('Eff etab disc'!V101=0,0,'Retr etab disc'!V101/'Eff etab disc'!V101*100))</f>
        <v>s</v>
      </c>
      <c r="W101" s="344">
        <f>IF('Eff etab disc'!W101="s","s",IF('Eff etab disc'!W101=0,0,'Retr etab disc'!W101/'Eff etab disc'!W101*100))</f>
        <v>24.451323529411763</v>
      </c>
      <c r="X101" s="344" t="str">
        <f>IF('Eff etab disc'!X101="s","s",IF('Eff etab disc'!X101=0,0,'Retr etab disc'!X101/'Eff etab disc'!X101*100))</f>
        <v>s</v>
      </c>
      <c r="Y101" s="345">
        <f>IF('Eff etab disc'!Y101="s","s",IF('Eff etab disc'!Y101=0,0,'Retr etab disc'!Y101/'Eff etab disc'!Y101*100))</f>
        <v>25.515581395348836</v>
      </c>
      <c r="Z101" s="343">
        <f>'Eff etab disc'!Z101</f>
        <v>14</v>
      </c>
      <c r="AA101" s="344">
        <f>'Eff etab disc'!AA101</f>
        <v>0</v>
      </c>
      <c r="AB101" s="345">
        <f>IF('Eff etab disc'!Y101="s","s",'Eff etab disc'!AB101)</f>
        <v>9</v>
      </c>
    </row>
    <row r="102" spans="1:28" ht="15" thickBot="1" x14ac:dyDescent="0.4">
      <c r="A102" s="336" t="s">
        <v>126</v>
      </c>
      <c r="B102" s="337" t="s">
        <v>147</v>
      </c>
      <c r="C102" s="328">
        <f>IF('Eff etab disc'!C102="s","s",IF('Eff etab disc'!C102=0,0,'Retr etab disc'!C102/'Eff etab disc'!C102*100))</f>
        <v>0</v>
      </c>
      <c r="D102" s="322">
        <f>IF('Eff etab disc'!D102="s","s",IF('Eff etab disc'!D102=0,0,'Retr etab disc'!D102/'Eff etab disc'!D102*100))</f>
        <v>13.948909090909092</v>
      </c>
      <c r="E102" s="322">
        <f>IF('Eff etab disc'!E102="s","s",IF('Eff etab disc'!E102=0,0,'Retr etab disc'!E102/'Eff etab disc'!E102*100))</f>
        <v>26.739199999999997</v>
      </c>
      <c r="F102" s="322">
        <f>IF('Eff etab disc'!F102="s","s",IF('Eff etab disc'!F102=0,0,'Retr etab disc'!F102/'Eff etab disc'!F102*100))</f>
        <v>38.361450847457625</v>
      </c>
      <c r="G102" s="322">
        <f>IF('Eff etab disc'!G102="s","s",IF('Eff etab disc'!G102=0,0,'Retr etab disc'!G102/'Eff etab disc'!G102*100))</f>
        <v>19.453655172413793</v>
      </c>
      <c r="H102" s="322">
        <f>IF('Eff etab disc'!H102="s","s",IF('Eff etab disc'!H102=0,0,'Retr etab disc'!H102/'Eff etab disc'!H102*100))</f>
        <v>39.870682539682541</v>
      </c>
      <c r="I102" s="322">
        <f>IF('Eff etab disc'!I102="s","s",IF('Eff etab disc'!I102=0,0,'Retr etab disc'!I102/'Eff etab disc'!I102*100))</f>
        <v>0</v>
      </c>
      <c r="J102" s="322">
        <f>IF('Eff etab disc'!J102="s","s",IF('Eff etab disc'!J102=0,0,'Retr etab disc'!J102/'Eff etab disc'!J102*100))</f>
        <v>0</v>
      </c>
      <c r="K102" s="322">
        <f>IF('Eff etab disc'!K102="s","s",IF('Eff etab disc'!K102=0,0,'Retr etab disc'!K102/'Eff etab disc'!K102*100))</f>
        <v>0</v>
      </c>
      <c r="L102" s="322">
        <f>IF('Eff etab disc'!L102="s","s",IF('Eff etab disc'!L102=0,0,'Retr etab disc'!L102/'Eff etab disc'!L102*100))</f>
        <v>0</v>
      </c>
      <c r="M102" s="322">
        <f>IF('Eff etab disc'!M102="s","s",IF('Eff etab disc'!M102=0,0,'Retr etab disc'!M102/'Eff etab disc'!M102*100))</f>
        <v>0</v>
      </c>
      <c r="N102" s="322">
        <f>IF('Eff etab disc'!N102="s","s",IF('Eff etab disc'!N102=0,0,'Retr etab disc'!N102/'Eff etab disc'!N102*100))</f>
        <v>0</v>
      </c>
      <c r="O102" s="322">
        <f>IF('Eff etab disc'!O102="s","s",IF('Eff etab disc'!O102=0,0,'Retr etab disc'!O102/'Eff etab disc'!O102*100))</f>
        <v>0</v>
      </c>
      <c r="P102" s="329">
        <f>IF('Eff etab disc'!P102="s","s",IF('Eff etab disc'!P102=0,0,'Retr etab disc'!P102/'Eff etab disc'!P102*100))</f>
        <v>36.426225806451598</v>
      </c>
      <c r="Q102" s="328">
        <f>IF('Eff etab disc'!Q102="s","s",IF('Eff etab disc'!Q102=0,0,'Retr etab disc'!Q102/'Eff etab disc'!Q102*100))</f>
        <v>0</v>
      </c>
      <c r="R102" s="322">
        <f>IF('Eff etab disc'!R102="s","s",IF('Eff etab disc'!R102=0,0,'Retr etab disc'!R102/'Eff etab disc'!R102*100))</f>
        <v>0</v>
      </c>
      <c r="S102" s="322">
        <f>IF('Eff etab disc'!S102="s","s",IF('Eff etab disc'!S102=0,0,'Retr etab disc'!S102/'Eff etab disc'!S102*100))</f>
        <v>0</v>
      </c>
      <c r="T102" s="329">
        <f>IF('Eff etab disc'!T102="s","s",IF('Eff etab disc'!T102=0,0,'Retr etab disc'!T102/'Eff etab disc'!T102*100))</f>
        <v>0</v>
      </c>
      <c r="U102" s="341">
        <f>IF('Eff etab disc'!U102="s","s",IF('Eff etab disc'!U102=0,0,'Retr etab disc'!U102/'Eff etab disc'!U102*100))</f>
        <v>36.426225806451598</v>
      </c>
      <c r="V102" s="343" t="str">
        <f>IF('Eff etab disc'!V102="s","s",IF('Eff etab disc'!V102=0,0,'Retr etab disc'!V102/'Eff etab disc'!V102*100))</f>
        <v>s</v>
      </c>
      <c r="W102" s="344">
        <f>IF('Eff etab disc'!W102="s","s",IF('Eff etab disc'!W102=0,0,'Retr etab disc'!W102/'Eff etab disc'!W102*100))</f>
        <v>43.026459459459453</v>
      </c>
      <c r="X102" s="344" t="str">
        <f>IF('Eff etab disc'!X102="s","s",IF('Eff etab disc'!X102=0,0,'Retr etab disc'!X102/'Eff etab disc'!X102*100))</f>
        <v>s</v>
      </c>
      <c r="Y102" s="345">
        <f>IF('Eff etab disc'!Y102="s","s",IF('Eff etab disc'!Y102=0,0,'Retr etab disc'!Y102/'Eff etab disc'!Y102*100))</f>
        <v>45.418829268292683</v>
      </c>
      <c r="Z102" s="343">
        <f>'Eff etab disc'!Z102</f>
        <v>0</v>
      </c>
      <c r="AA102" s="344">
        <f>'Eff etab disc'!AA102</f>
        <v>0</v>
      </c>
      <c r="AB102" s="345">
        <f>IF('Eff etab disc'!Y102="s","s",'Eff etab disc'!AB102)</f>
        <v>4</v>
      </c>
    </row>
    <row r="103" spans="1:28" ht="15" thickBot="1" x14ac:dyDescent="0.4">
      <c r="A103" s="336" t="s">
        <v>148</v>
      </c>
      <c r="B103" s="337" t="s">
        <v>149</v>
      </c>
      <c r="C103" s="328">
        <f>IF('Eff etab disc'!C103="s","s",IF('Eff etab disc'!C103=0,0,'Retr etab disc'!C103/'Eff etab disc'!C103*100))</f>
        <v>0</v>
      </c>
      <c r="D103" s="322">
        <f>IF('Eff etab disc'!D103="s","s",IF('Eff etab disc'!D103=0,0,'Retr etab disc'!D103/'Eff etab disc'!D103*100))</f>
        <v>0</v>
      </c>
      <c r="E103" s="322">
        <f>IF('Eff etab disc'!E103="s","s",IF('Eff etab disc'!E103=0,0,'Retr etab disc'!E103/'Eff etab disc'!E103*100))</f>
        <v>0</v>
      </c>
      <c r="F103" s="322">
        <f>IF('Eff etab disc'!F103="s","s",IF('Eff etab disc'!F103=0,0,'Retr etab disc'!F103/'Eff etab disc'!F103*100))</f>
        <v>0</v>
      </c>
      <c r="G103" s="322">
        <f>IF('Eff etab disc'!G103="s","s",IF('Eff etab disc'!G103=0,0,'Retr etab disc'!G103/'Eff etab disc'!G103*100))</f>
        <v>0</v>
      </c>
      <c r="H103" s="322">
        <f>IF('Eff etab disc'!H103="s","s",IF('Eff etab disc'!H103=0,0,'Retr etab disc'!H103/'Eff etab disc'!H103*100))</f>
        <v>0</v>
      </c>
      <c r="I103" s="322">
        <f>IF('Eff etab disc'!I103="s","s",IF('Eff etab disc'!I103=0,0,'Retr etab disc'!I103/'Eff etab disc'!I103*100))</f>
        <v>0</v>
      </c>
      <c r="J103" s="322">
        <f>IF('Eff etab disc'!J103="s","s",IF('Eff etab disc'!J103=0,0,'Retr etab disc'!J103/'Eff etab disc'!J103*100))</f>
        <v>0</v>
      </c>
      <c r="K103" s="322">
        <f>IF('Eff etab disc'!K103="s","s",IF('Eff etab disc'!K103=0,0,'Retr etab disc'!K103/'Eff etab disc'!K103*100))</f>
        <v>0</v>
      </c>
      <c r="L103" s="322" t="str">
        <f>IF('Eff etab disc'!L103="s","s",IF('Eff etab disc'!L103=0,0,'Retr etab disc'!L103/'Eff etab disc'!L103*100))</f>
        <v>s</v>
      </c>
      <c r="M103" s="322">
        <f>IF('Eff etab disc'!M103="s","s",IF('Eff etab disc'!M103=0,0,'Retr etab disc'!M103/'Eff etab disc'!M103*100))</f>
        <v>18.866108108108108</v>
      </c>
      <c r="N103" s="322" t="str">
        <f>IF('Eff etab disc'!N103="s","s",IF('Eff etab disc'!N103=0,0,'Retr etab disc'!N103/'Eff etab disc'!N103*100))</f>
        <v>s</v>
      </c>
      <c r="O103" s="322">
        <f>IF('Eff etab disc'!O103="s","s",IF('Eff etab disc'!O103=0,0,'Retr etab disc'!O103/'Eff etab disc'!O103*100))</f>
        <v>0</v>
      </c>
      <c r="P103" s="329">
        <f>IF('Eff etab disc'!P103="s","s",IF('Eff etab disc'!P103=0,0,'Retr etab disc'!P103/'Eff etab disc'!P103*100))</f>
        <v>23.004530612244899</v>
      </c>
      <c r="Q103" s="328">
        <f>IF('Eff etab disc'!Q103="s","s",IF('Eff etab disc'!Q103=0,0,'Retr etab disc'!Q103/'Eff etab disc'!Q103*100))</f>
        <v>0</v>
      </c>
      <c r="R103" s="322">
        <f>IF('Eff etab disc'!R103="s","s",IF('Eff etab disc'!R103=0,0,'Retr etab disc'!R103/'Eff etab disc'!R103*100))</f>
        <v>0</v>
      </c>
      <c r="S103" s="322">
        <f>IF('Eff etab disc'!S103="s","s",IF('Eff etab disc'!S103=0,0,'Retr etab disc'!S103/'Eff etab disc'!S103*100))</f>
        <v>0</v>
      </c>
      <c r="T103" s="329">
        <f>IF('Eff etab disc'!T103="s","s",IF('Eff etab disc'!T103=0,0,'Retr etab disc'!T103/'Eff etab disc'!T103*100))</f>
        <v>0</v>
      </c>
      <c r="U103" s="341">
        <f>IF('Eff etab disc'!U103="s","s",IF('Eff etab disc'!U103=0,0,'Retr etab disc'!U103/'Eff etab disc'!U103*100))</f>
        <v>23.004530612244899</v>
      </c>
      <c r="V103" s="343">
        <f>IF('Eff etab disc'!V103="s","s",IF('Eff etab disc'!V103=0,0,'Retr etab disc'!V103/'Eff etab disc'!V103*100))</f>
        <v>0</v>
      </c>
      <c r="W103" s="344" t="str">
        <f>IF('Eff etab disc'!W103="s","s",IF('Eff etab disc'!W103=0,0,'Retr etab disc'!W103/'Eff etab disc'!W103*100))</f>
        <v>s</v>
      </c>
      <c r="X103" s="344" t="str">
        <f>IF('Eff etab disc'!X103="s","s",IF('Eff etab disc'!X103=0,0,'Retr etab disc'!X103/'Eff etab disc'!X103*100))</f>
        <v>s</v>
      </c>
      <c r="Y103" s="345">
        <f>IF('Eff etab disc'!Y103="s","s",IF('Eff etab disc'!Y103=0,0,'Retr etab disc'!Y103/'Eff etab disc'!Y103*100))</f>
        <v>54.432428571428574</v>
      </c>
      <c r="Z103" s="343">
        <f>'Eff etab disc'!Z103</f>
        <v>12</v>
      </c>
      <c r="AA103" s="344">
        <f>'Eff etab disc'!AA103</f>
        <v>0</v>
      </c>
      <c r="AB103" s="345">
        <f>IF('Eff etab disc'!Y103="s","s",'Eff etab disc'!AB103)</f>
        <v>7</v>
      </c>
    </row>
    <row r="104" spans="1:28" ht="15" thickBot="1" x14ac:dyDescent="0.4">
      <c r="A104" s="336" t="s">
        <v>148</v>
      </c>
      <c r="B104" s="337" t="s">
        <v>150</v>
      </c>
      <c r="C104" s="328">
        <f>IF('Eff etab disc'!C104="s","s",IF('Eff etab disc'!C104=0,0,'Retr etab disc'!C104/'Eff etab disc'!C104*100))</f>
        <v>0</v>
      </c>
      <c r="D104" s="322">
        <f>IF('Eff etab disc'!D104="s","s",IF('Eff etab disc'!D104=0,0,'Retr etab disc'!D104/'Eff etab disc'!D104*100))</f>
        <v>38.820954545454534</v>
      </c>
      <c r="E104" s="322">
        <f>IF('Eff etab disc'!E104="s","s",IF('Eff etab disc'!E104=0,0,'Retr etab disc'!E104/'Eff etab disc'!E104*100))</f>
        <v>36.040272727272729</v>
      </c>
      <c r="F104" s="322">
        <f>IF('Eff etab disc'!F104="s","s",IF('Eff etab disc'!F104=0,0,'Retr etab disc'!F104/'Eff etab disc'!F104*100))</f>
        <v>57.992874999999998</v>
      </c>
      <c r="G104" s="322">
        <f>IF('Eff etab disc'!G104="s","s",IF('Eff etab disc'!G104=0,0,'Retr etab disc'!G104/'Eff etab disc'!G104*100))</f>
        <v>0</v>
      </c>
      <c r="H104" s="322">
        <f>IF('Eff etab disc'!H104="s","s",IF('Eff etab disc'!H104=0,0,'Retr etab disc'!H104/'Eff etab disc'!H104*100))</f>
        <v>41.330545454545451</v>
      </c>
      <c r="I104" s="322">
        <f>IF('Eff etab disc'!I104="s","s",IF('Eff etab disc'!I104=0,0,'Retr etab disc'!I104/'Eff etab disc'!I104*100))</f>
        <v>0</v>
      </c>
      <c r="J104" s="322">
        <f>IF('Eff etab disc'!J104="s","s",IF('Eff etab disc'!J104=0,0,'Retr etab disc'!J104/'Eff etab disc'!J104*100))</f>
        <v>34.407341463414632</v>
      </c>
      <c r="K104" s="322">
        <f>IF('Eff etab disc'!K104="s","s",IF('Eff etab disc'!K104=0,0,'Retr etab disc'!K104/'Eff etab disc'!K104*100))</f>
        <v>21.417454545454547</v>
      </c>
      <c r="L104" s="322">
        <f>IF('Eff etab disc'!L104="s","s",IF('Eff etab disc'!L104=0,0,'Retr etab disc'!L104/'Eff etab disc'!L104*100))</f>
        <v>37.612979166666669</v>
      </c>
      <c r="M104" s="322">
        <f>IF('Eff etab disc'!M104="s","s",IF('Eff etab disc'!M104=0,0,'Retr etab disc'!M104/'Eff etab disc'!M104*100))</f>
        <v>52.75359523809523</v>
      </c>
      <c r="N104" s="322">
        <f>IF('Eff etab disc'!N104="s","s",IF('Eff etab disc'!N104=0,0,'Retr etab disc'!N104/'Eff etab disc'!N104*100))</f>
        <v>60.351727272727274</v>
      </c>
      <c r="O104" s="322">
        <f>IF('Eff etab disc'!O104="s","s",IF('Eff etab disc'!O104=0,0,'Retr etab disc'!O104/'Eff etab disc'!O104*100))</f>
        <v>57.008285714285712</v>
      </c>
      <c r="P104" s="329">
        <f>IF('Eff etab disc'!P104="s","s",IF('Eff etab disc'!P104=0,0,'Retr etab disc'!P104/'Eff etab disc'!P104*100))</f>
        <v>42.713371999999993</v>
      </c>
      <c r="Q104" s="328">
        <f>IF('Eff etab disc'!Q104="s","s",IF('Eff etab disc'!Q104=0,0,'Retr etab disc'!Q104/'Eff etab disc'!Q104*100))</f>
        <v>0</v>
      </c>
      <c r="R104" s="322">
        <f>IF('Eff etab disc'!R104="s","s",IF('Eff etab disc'!R104=0,0,'Retr etab disc'!R104/'Eff etab disc'!R104*100))</f>
        <v>0</v>
      </c>
      <c r="S104" s="322">
        <f>IF('Eff etab disc'!S104="s","s",IF('Eff etab disc'!S104=0,0,'Retr etab disc'!S104/'Eff etab disc'!S104*100))</f>
        <v>0</v>
      </c>
      <c r="T104" s="329">
        <f>IF('Eff etab disc'!T104="s","s",IF('Eff etab disc'!T104=0,0,'Retr etab disc'!T104/'Eff etab disc'!T104*100))</f>
        <v>0</v>
      </c>
      <c r="U104" s="341">
        <f>IF('Eff etab disc'!U104="s","s",IF('Eff etab disc'!U104=0,0,'Retr etab disc'!U104/'Eff etab disc'!U104*100))</f>
        <v>42.713371999999993</v>
      </c>
      <c r="V104" s="343">
        <f>IF('Eff etab disc'!V104="s","s",IF('Eff etab disc'!V104=0,0,'Retr etab disc'!V104/'Eff etab disc'!V104*100))</f>
        <v>49.856000000000009</v>
      </c>
      <c r="W104" s="344">
        <f>IF('Eff etab disc'!W104="s","s",IF('Eff etab disc'!W104=0,0,'Retr etab disc'!W104/'Eff etab disc'!W104*100))</f>
        <v>48.425268292682929</v>
      </c>
      <c r="X104" s="344">
        <f>IF('Eff etab disc'!X104="s","s",IF('Eff etab disc'!X104=0,0,'Retr etab disc'!X104/'Eff etab disc'!X104*100))</f>
        <v>34.807789473684217</v>
      </c>
      <c r="Y104" s="345">
        <f>IF('Eff etab disc'!Y104="s","s",IF('Eff etab disc'!Y104=0,0,'Retr etab disc'!Y104/'Eff etab disc'!Y104*100))</f>
        <v>42.92752747252748</v>
      </c>
      <c r="Z104" s="343">
        <f>'Eff etab disc'!Z104</f>
        <v>0</v>
      </c>
      <c r="AA104" s="344">
        <f>'Eff etab disc'!AA104</f>
        <v>0</v>
      </c>
      <c r="AB104" s="345">
        <f>IF('Eff etab disc'!Y104="s","s",'Eff etab disc'!AB104)</f>
        <v>0</v>
      </c>
    </row>
    <row r="105" spans="1:28" ht="15" thickBot="1" x14ac:dyDescent="0.4">
      <c r="A105" s="336" t="s">
        <v>148</v>
      </c>
      <c r="B105" s="337" t="s">
        <v>151</v>
      </c>
      <c r="C105" s="328">
        <f>IF('Eff etab disc'!C105="s","s",IF('Eff etab disc'!C105=0,0,'Retr etab disc'!C105/'Eff etab disc'!C105*100))</f>
        <v>0</v>
      </c>
      <c r="D105" s="322">
        <f>IF('Eff etab disc'!D105="s","s",IF('Eff etab disc'!D105=0,0,'Retr etab disc'!D105/'Eff etab disc'!D105*100))</f>
        <v>19.846867469879516</v>
      </c>
      <c r="E105" s="322">
        <f>IF('Eff etab disc'!E105="s","s",IF('Eff etab disc'!E105=0,0,'Retr etab disc'!E105/'Eff etab disc'!E105*100))</f>
        <v>34.788864864864863</v>
      </c>
      <c r="F105" s="322">
        <f>IF('Eff etab disc'!F105="s","s",IF('Eff etab disc'!F105=0,0,'Retr etab disc'!F105/'Eff etab disc'!F105*100))</f>
        <v>39.446731958762896</v>
      </c>
      <c r="G105" s="322">
        <f>IF('Eff etab disc'!G105="s","s",IF('Eff etab disc'!G105=0,0,'Retr etab disc'!G105/'Eff etab disc'!G105*100))</f>
        <v>37.136127659574463</v>
      </c>
      <c r="H105" s="322">
        <f>IF('Eff etab disc'!H105="s","s",IF('Eff etab disc'!H105=0,0,'Retr etab disc'!H105/'Eff etab disc'!H105*100))</f>
        <v>39.919006849315068</v>
      </c>
      <c r="I105" s="322">
        <f>IF('Eff etab disc'!I105="s","s",IF('Eff etab disc'!I105=0,0,'Retr etab disc'!I105/'Eff etab disc'!I105*100))</f>
        <v>29.997269230769231</v>
      </c>
      <c r="J105" s="322">
        <f>IF('Eff etab disc'!J105="s","s",IF('Eff etab disc'!J105=0,0,'Retr etab disc'!J105/'Eff etab disc'!J105*100))</f>
        <v>50.218876923076927</v>
      </c>
      <c r="K105" s="322">
        <f>IF('Eff etab disc'!K105="s","s",IF('Eff etab disc'!K105=0,0,'Retr etab disc'!K105/'Eff etab disc'!K105*100))</f>
        <v>38.373689655172413</v>
      </c>
      <c r="L105" s="322">
        <f>IF('Eff etab disc'!L105="s","s",IF('Eff etab disc'!L105=0,0,'Retr etab disc'!L105/'Eff etab disc'!L105*100))</f>
        <v>37.973905405405404</v>
      </c>
      <c r="M105" s="322">
        <f>IF('Eff etab disc'!M105="s","s",IF('Eff etab disc'!M105=0,0,'Retr etab disc'!M105/'Eff etab disc'!M105*100))</f>
        <v>37.286453125000001</v>
      </c>
      <c r="N105" s="322">
        <f>IF('Eff etab disc'!N105="s","s",IF('Eff etab disc'!N105=0,0,'Retr etab disc'!N105/'Eff etab disc'!N105*100))</f>
        <v>26.439648648648646</v>
      </c>
      <c r="O105" s="322">
        <f>IF('Eff etab disc'!O105="s","s",IF('Eff etab disc'!O105=0,0,'Retr etab disc'!O105/'Eff etab disc'!O105*100))</f>
        <v>30.212409090909087</v>
      </c>
      <c r="P105" s="329">
        <f>IF('Eff etab disc'!P105="s","s",IF('Eff etab disc'!P105=0,0,'Retr etab disc'!P105/'Eff etab disc'!P105*100))</f>
        <v>36.309302217036176</v>
      </c>
      <c r="Q105" s="328">
        <f>IF('Eff etab disc'!Q105="s","s",IF('Eff etab disc'!Q105=0,0,'Retr etab disc'!Q105/'Eff etab disc'!Q105*100))</f>
        <v>38.054692307692306</v>
      </c>
      <c r="R105" s="322">
        <f>IF('Eff etab disc'!R105="s","s",IF('Eff etab disc'!R105=0,0,'Retr etab disc'!R105/'Eff etab disc'!R105*100))</f>
        <v>0</v>
      </c>
      <c r="S105" s="322">
        <f>IF('Eff etab disc'!S105="s","s",IF('Eff etab disc'!S105=0,0,'Retr etab disc'!S105/'Eff etab disc'!S105*100))</f>
        <v>17.652899999999999</v>
      </c>
      <c r="T105" s="329">
        <f>IF('Eff etab disc'!T105="s","s",IF('Eff etab disc'!T105=0,0,'Retr etab disc'!T105/'Eff etab disc'!T105*100))</f>
        <v>36.034712871287127</v>
      </c>
      <c r="U105" s="341">
        <f>IF('Eff etab disc'!U105="s","s",IF('Eff etab disc'!U105=0,0,'Retr etab disc'!U105/'Eff etab disc'!U105*100))</f>
        <v>36.280353862212941</v>
      </c>
      <c r="V105" s="343">
        <f>IF('Eff etab disc'!V105="s","s",IF('Eff etab disc'!V105=0,0,'Retr etab disc'!V105/'Eff etab disc'!V105*100))</f>
        <v>47.96745714285715</v>
      </c>
      <c r="W105" s="344">
        <f>IF('Eff etab disc'!W105="s","s",IF('Eff etab disc'!W105=0,0,'Retr etab disc'!W105/'Eff etab disc'!W105*100))</f>
        <v>33.616708860759495</v>
      </c>
      <c r="X105" s="344">
        <f>IF('Eff etab disc'!X105="s","s",IF('Eff etab disc'!X105=0,0,'Retr etab disc'!X105/'Eff etab disc'!X105*100))</f>
        <v>34.529265822784808</v>
      </c>
      <c r="Y105" s="345">
        <f>IF('Eff etab disc'!Y105="s","s",IF('Eff etab disc'!Y105=0,0,'Retr etab disc'!Y105/'Eff etab disc'!Y105*100))</f>
        <v>35.728356617647052</v>
      </c>
      <c r="Z105" s="343">
        <f>'Eff etab disc'!Z105</f>
        <v>0</v>
      </c>
      <c r="AA105" s="344">
        <f>'Eff etab disc'!AA105</f>
        <v>0</v>
      </c>
      <c r="AB105" s="345">
        <f>IF('Eff etab disc'!Y105="s","s",'Eff etab disc'!AB105)</f>
        <v>0</v>
      </c>
    </row>
    <row r="106" spans="1:28" ht="15" thickBot="1" x14ac:dyDescent="0.4">
      <c r="A106" s="336" t="s">
        <v>152</v>
      </c>
      <c r="B106" s="337" t="s">
        <v>153</v>
      </c>
      <c r="C106" s="328">
        <f>IF('Eff etab disc'!C106="s","s",IF('Eff etab disc'!C106=0,0,'Retr etab disc'!C106/'Eff etab disc'!C106*100))</f>
        <v>0</v>
      </c>
      <c r="D106" s="322">
        <f>IF('Eff etab disc'!D106="s","s",IF('Eff etab disc'!D106=0,0,'Retr etab disc'!D106/'Eff etab disc'!D106*100))</f>
        <v>53.631833333333333</v>
      </c>
      <c r="E106" s="322">
        <f>IF('Eff etab disc'!E106="s","s",IF('Eff etab disc'!E106=0,0,'Retr etab disc'!E106/'Eff etab disc'!E106*100))</f>
        <v>31.019833333333334</v>
      </c>
      <c r="F106" s="322">
        <f>IF('Eff etab disc'!F106="s","s",IF('Eff etab disc'!F106=0,0,'Retr etab disc'!F106/'Eff etab disc'!F106*100))</f>
        <v>49.940230769230773</v>
      </c>
      <c r="G106" s="322" t="str">
        <f>IF('Eff etab disc'!G106="s","s",IF('Eff etab disc'!G106=0,0,'Retr etab disc'!G106/'Eff etab disc'!G106*100))</f>
        <v>s</v>
      </c>
      <c r="H106" s="322">
        <f>IF('Eff etab disc'!H106="s","s",IF('Eff etab disc'!H106=0,0,'Retr etab disc'!H106/'Eff etab disc'!H106*100))</f>
        <v>28.717714285714287</v>
      </c>
      <c r="I106" s="322">
        <f>IF('Eff etab disc'!I106="s","s",IF('Eff etab disc'!I106=0,0,'Retr etab disc'!I106/'Eff etab disc'!I106*100))</f>
        <v>0</v>
      </c>
      <c r="J106" s="322">
        <f>IF('Eff etab disc'!J106="s","s",IF('Eff etab disc'!J106=0,0,'Retr etab disc'!J106/'Eff etab disc'!J106*100))</f>
        <v>42.02957142857143</v>
      </c>
      <c r="K106" s="322" t="str">
        <f>IF('Eff etab disc'!K106="s","s",IF('Eff etab disc'!K106=0,0,'Retr etab disc'!K106/'Eff etab disc'!K106*100))</f>
        <v>s</v>
      </c>
      <c r="L106" s="322">
        <f>IF('Eff etab disc'!L106="s","s",IF('Eff etab disc'!L106=0,0,'Retr etab disc'!L106/'Eff etab disc'!L106*100))</f>
        <v>32.513111111111108</v>
      </c>
      <c r="M106" s="322" t="str">
        <f>IF('Eff etab disc'!M106="s","s",IF('Eff etab disc'!M106=0,0,'Retr etab disc'!M106/'Eff etab disc'!M106*100))</f>
        <v>s</v>
      </c>
      <c r="N106" s="322">
        <f>IF('Eff etab disc'!N106="s","s",IF('Eff etab disc'!N106=0,0,'Retr etab disc'!N106/'Eff etab disc'!N106*100))</f>
        <v>0</v>
      </c>
      <c r="O106" s="322" t="str">
        <f>IF('Eff etab disc'!O106="s","s",IF('Eff etab disc'!O106=0,0,'Retr etab disc'!O106/'Eff etab disc'!O106*100))</f>
        <v>s</v>
      </c>
      <c r="P106" s="329">
        <f>IF('Eff etab disc'!P106="s","s",IF('Eff etab disc'!P106=0,0,'Retr etab disc'!P106/'Eff etab disc'!P106*100))</f>
        <v>42.193114754098367</v>
      </c>
      <c r="Q106" s="328">
        <f>IF('Eff etab disc'!Q106="s","s",IF('Eff etab disc'!Q106=0,0,'Retr etab disc'!Q106/'Eff etab disc'!Q106*100))</f>
        <v>0</v>
      </c>
      <c r="R106" s="322">
        <f>IF('Eff etab disc'!R106="s","s",IF('Eff etab disc'!R106=0,0,'Retr etab disc'!R106/'Eff etab disc'!R106*100))</f>
        <v>0</v>
      </c>
      <c r="S106" s="322">
        <f>IF('Eff etab disc'!S106="s","s",IF('Eff etab disc'!S106=0,0,'Retr etab disc'!S106/'Eff etab disc'!S106*100))</f>
        <v>0</v>
      </c>
      <c r="T106" s="329">
        <f>IF('Eff etab disc'!T106="s","s",IF('Eff etab disc'!T106=0,0,'Retr etab disc'!T106/'Eff etab disc'!T106*100))</f>
        <v>0</v>
      </c>
      <c r="U106" s="341">
        <f>IF('Eff etab disc'!U106="s","s",IF('Eff etab disc'!U106=0,0,'Retr etab disc'!U106/'Eff etab disc'!U106*100))</f>
        <v>42.193114754098367</v>
      </c>
      <c r="V106" s="343">
        <f>IF('Eff etab disc'!V106="s","s",IF('Eff etab disc'!V106=0,0,'Retr etab disc'!V106/'Eff etab disc'!V106*100))</f>
        <v>63.864333333333335</v>
      </c>
      <c r="W106" s="344">
        <f>IF('Eff etab disc'!W106="s","s",IF('Eff etab disc'!W106=0,0,'Retr etab disc'!W106/'Eff etab disc'!W106*100))</f>
        <v>29.379047619047622</v>
      </c>
      <c r="X106" s="344">
        <f>IF('Eff etab disc'!X106="s","s",IF('Eff etab disc'!X106=0,0,'Retr etab disc'!X106/'Eff etab disc'!X106*100))</f>
        <v>7.4760000000000009</v>
      </c>
      <c r="Y106" s="345">
        <f>IF('Eff etab disc'!Y106="s","s",IF('Eff etab disc'!Y106=0,0,'Retr etab disc'!Y106/'Eff etab disc'!Y106*100))</f>
        <v>31.666636363636368</v>
      </c>
      <c r="Z106" s="343">
        <f>'Eff etab disc'!Z106</f>
        <v>13</v>
      </c>
      <c r="AA106" s="344">
        <f>'Eff etab disc'!AA106</f>
        <v>0</v>
      </c>
      <c r="AB106" s="345">
        <f>IF('Eff etab disc'!Y106="s","s",'Eff etab disc'!AB106)</f>
        <v>0</v>
      </c>
    </row>
    <row r="107" spans="1:28" ht="15" thickBot="1" x14ac:dyDescent="0.4">
      <c r="A107" s="336" t="s">
        <v>154</v>
      </c>
      <c r="B107" s="337" t="s">
        <v>155</v>
      </c>
      <c r="C107" s="328">
        <f>IF('Eff etab disc'!C107="s","s",IF('Eff etab disc'!C107=0,0,'Retr etab disc'!C107/'Eff etab disc'!C107*100))</f>
        <v>0</v>
      </c>
      <c r="D107" s="322">
        <f>IF('Eff etab disc'!D107="s","s",IF('Eff etab disc'!D107=0,0,'Retr etab disc'!D107/'Eff etab disc'!D107*100))</f>
        <v>23.924171874999995</v>
      </c>
      <c r="E107" s="322">
        <f>IF('Eff etab disc'!E107="s","s",IF('Eff etab disc'!E107=0,0,'Retr etab disc'!E107/'Eff etab disc'!E107*100))</f>
        <v>28.956714285714284</v>
      </c>
      <c r="F107" s="322">
        <f>IF('Eff etab disc'!F107="s","s",IF('Eff etab disc'!F107=0,0,'Retr etab disc'!F107/'Eff etab disc'!F107*100))</f>
        <v>42.94761290322581</v>
      </c>
      <c r="G107" s="322">
        <f>IF('Eff etab disc'!G107="s","s",IF('Eff etab disc'!G107=0,0,'Retr etab disc'!G107/'Eff etab disc'!G107*100))</f>
        <v>36.315951219512193</v>
      </c>
      <c r="H107" s="322">
        <f>IF('Eff etab disc'!H107="s","s",IF('Eff etab disc'!H107=0,0,'Retr etab disc'!H107/'Eff etab disc'!H107*100))</f>
        <v>32.977783132530114</v>
      </c>
      <c r="I107" s="322">
        <f>IF('Eff etab disc'!I107="s","s",IF('Eff etab disc'!I107=0,0,'Retr etab disc'!I107/'Eff etab disc'!I107*100))</f>
        <v>37.415292682926832</v>
      </c>
      <c r="J107" s="322">
        <f>IF('Eff etab disc'!J107="s","s",IF('Eff etab disc'!J107=0,0,'Retr etab disc'!J107/'Eff etab disc'!J107*100))</f>
        <v>31.571299999999997</v>
      </c>
      <c r="K107" s="322">
        <f>IF('Eff etab disc'!K107="s","s",IF('Eff etab disc'!K107=0,0,'Retr etab disc'!K107/'Eff etab disc'!K107*100))</f>
        <v>48.596767441860472</v>
      </c>
      <c r="L107" s="322">
        <f>IF('Eff etab disc'!L107="s","s",IF('Eff etab disc'!L107=0,0,'Retr etab disc'!L107/'Eff etab disc'!L107*100))</f>
        <v>36.268116883116889</v>
      </c>
      <c r="M107" s="322">
        <f>IF('Eff etab disc'!M107="s","s",IF('Eff etab disc'!M107=0,0,'Retr etab disc'!M107/'Eff etab disc'!M107*100))</f>
        <v>44.443345794392521</v>
      </c>
      <c r="N107" s="322">
        <f>IF('Eff etab disc'!N107="s","s",IF('Eff etab disc'!N107=0,0,'Retr etab disc'!N107/'Eff etab disc'!N107*100))</f>
        <v>42.508230769230771</v>
      </c>
      <c r="O107" s="322">
        <f>IF('Eff etab disc'!O107="s","s",IF('Eff etab disc'!O107=0,0,'Retr etab disc'!O107/'Eff etab disc'!O107*100))</f>
        <v>20.616937500000002</v>
      </c>
      <c r="P107" s="329">
        <f>IF('Eff etab disc'!P107="s","s",IF('Eff etab disc'!P107=0,0,'Retr etab disc'!P107/'Eff etab disc'!P107*100))</f>
        <v>36.163242424242426</v>
      </c>
      <c r="Q107" s="328">
        <f>IF('Eff etab disc'!Q107="s","s",IF('Eff etab disc'!Q107=0,0,'Retr etab disc'!Q107/'Eff etab disc'!Q107*100))</f>
        <v>39.410891089108901</v>
      </c>
      <c r="R107" s="322" t="str">
        <f>IF('Eff etab disc'!R107="s","s",IF('Eff etab disc'!R107=0,0,'Retr etab disc'!R107/'Eff etab disc'!R107*100))</f>
        <v>s</v>
      </c>
      <c r="S107" s="322" t="str">
        <f>IF('Eff etab disc'!S107="s","s",IF('Eff etab disc'!S107=0,0,'Retr etab disc'!S107/'Eff etab disc'!S107*100))</f>
        <v>s</v>
      </c>
      <c r="T107" s="329">
        <f>IF('Eff etab disc'!T107="s","s",IF('Eff etab disc'!T107=0,0,'Retr etab disc'!T107/'Eff etab disc'!T107*100))</f>
        <v>37.851292682926825</v>
      </c>
      <c r="U107" s="341">
        <f>IF('Eff etab disc'!U107="s","s",IF('Eff etab disc'!U107=0,0,'Retr etab disc'!U107/'Eff etab disc'!U107*100))</f>
        <v>36.417692401960785</v>
      </c>
      <c r="V107" s="343">
        <f>IF('Eff etab disc'!V107="s","s",IF('Eff etab disc'!V107=0,0,'Retr etab disc'!V107/'Eff etab disc'!V107*100))</f>
        <v>59.497181818181822</v>
      </c>
      <c r="W107" s="344">
        <f>IF('Eff etab disc'!W107="s","s",IF('Eff etab disc'!W107=0,0,'Retr etab disc'!W107/'Eff etab disc'!W107*100))</f>
        <v>36.786927927927934</v>
      </c>
      <c r="X107" s="344">
        <f>IF('Eff etab disc'!X107="s","s",IF('Eff etab disc'!X107=0,0,'Retr etab disc'!X107/'Eff etab disc'!X107*100))</f>
        <v>47.916258064516128</v>
      </c>
      <c r="Y107" s="345">
        <f>IF('Eff etab disc'!Y107="s","s",IF('Eff etab disc'!Y107=0,0,'Retr etab disc'!Y107/'Eff etab disc'!Y107*100))</f>
        <v>44.571580645161283</v>
      </c>
      <c r="Z107" s="343">
        <f>'Eff etab disc'!Z107</f>
        <v>0</v>
      </c>
      <c r="AA107" s="344">
        <f>'Eff etab disc'!AA107</f>
        <v>22</v>
      </c>
      <c r="AB107" s="345">
        <f>IF('Eff etab disc'!Y107="s","s",'Eff etab disc'!AB107)</f>
        <v>0</v>
      </c>
    </row>
    <row r="108" spans="1:28" ht="15" thickBot="1" x14ac:dyDescent="0.4">
      <c r="A108" s="336" t="s">
        <v>154</v>
      </c>
      <c r="B108" s="337" t="s">
        <v>156</v>
      </c>
      <c r="C108" s="328">
        <f>IF('Eff etab disc'!C108="s","s",IF('Eff etab disc'!C108=0,0,'Retr etab disc'!C108/'Eff etab disc'!C108*100))</f>
        <v>0</v>
      </c>
      <c r="D108" s="322">
        <f>IF('Eff etab disc'!D108="s","s",IF('Eff etab disc'!D108=0,0,'Retr etab disc'!D108/'Eff etab disc'!D108*100))</f>
        <v>0</v>
      </c>
      <c r="E108" s="322" t="str">
        <f>IF('Eff etab disc'!E108="s","s",IF('Eff etab disc'!E108=0,0,'Retr etab disc'!E108/'Eff etab disc'!E108*100))</f>
        <v>s</v>
      </c>
      <c r="F108" s="322">
        <f>IF('Eff etab disc'!F108="s","s",IF('Eff etab disc'!F108=0,0,'Retr etab disc'!F108/'Eff etab disc'!F108*100))</f>
        <v>0</v>
      </c>
      <c r="G108" s="322" t="str">
        <f>IF('Eff etab disc'!G108="s","s",IF('Eff etab disc'!G108=0,0,'Retr etab disc'!G108/'Eff etab disc'!G108*100))</f>
        <v>s</v>
      </c>
      <c r="H108" s="322" t="str">
        <f>IF('Eff etab disc'!H108="s","s",IF('Eff etab disc'!H108=0,0,'Retr etab disc'!H108/'Eff etab disc'!H108*100))</f>
        <v>s</v>
      </c>
      <c r="I108" s="322">
        <f>IF('Eff etab disc'!I108="s","s",IF('Eff etab disc'!I108=0,0,'Retr etab disc'!I108/'Eff etab disc'!I108*100))</f>
        <v>0</v>
      </c>
      <c r="J108" s="322">
        <f>IF('Eff etab disc'!J108="s","s",IF('Eff etab disc'!J108=0,0,'Retr etab disc'!J108/'Eff etab disc'!J108*100))</f>
        <v>0</v>
      </c>
      <c r="K108" s="322" t="str">
        <f>IF('Eff etab disc'!K108="s","s",IF('Eff etab disc'!K108=0,0,'Retr etab disc'!K108/'Eff etab disc'!K108*100))</f>
        <v>s</v>
      </c>
      <c r="L108" s="322">
        <f>IF('Eff etab disc'!L108="s","s",IF('Eff etab disc'!L108=0,0,'Retr etab disc'!L108/'Eff etab disc'!L108*100))</f>
        <v>21.319879999999998</v>
      </c>
      <c r="M108" s="322">
        <f>IF('Eff etab disc'!M108="s","s",IF('Eff etab disc'!M108=0,0,'Retr etab disc'!M108/'Eff etab disc'!M108*100))</f>
        <v>39.088431818181824</v>
      </c>
      <c r="N108" s="322">
        <f>IF('Eff etab disc'!N108="s","s",IF('Eff etab disc'!N108=0,0,'Retr etab disc'!N108/'Eff etab disc'!N108*100))</f>
        <v>17.7510625</v>
      </c>
      <c r="O108" s="322">
        <f>IF('Eff etab disc'!O108="s","s",IF('Eff etab disc'!O108=0,0,'Retr etab disc'!O108/'Eff etab disc'!O108*100))</f>
        <v>0</v>
      </c>
      <c r="P108" s="329">
        <f>IF('Eff etab disc'!P108="s","s",IF('Eff etab disc'!P108=0,0,'Retr etab disc'!P108/'Eff etab disc'!P108*100))</f>
        <v>30.926180851063823</v>
      </c>
      <c r="Q108" s="328">
        <f>IF('Eff etab disc'!Q108="s","s",IF('Eff etab disc'!Q108=0,0,'Retr etab disc'!Q108/'Eff etab disc'!Q108*100))</f>
        <v>0</v>
      </c>
      <c r="R108" s="322">
        <f>IF('Eff etab disc'!R108="s","s",IF('Eff etab disc'!R108=0,0,'Retr etab disc'!R108/'Eff etab disc'!R108*100))</f>
        <v>0</v>
      </c>
      <c r="S108" s="322">
        <f>IF('Eff etab disc'!S108="s","s",IF('Eff etab disc'!S108=0,0,'Retr etab disc'!S108/'Eff etab disc'!S108*100))</f>
        <v>0</v>
      </c>
      <c r="T108" s="329">
        <f>IF('Eff etab disc'!T108="s","s",IF('Eff etab disc'!T108=0,0,'Retr etab disc'!T108/'Eff etab disc'!T108*100))</f>
        <v>0</v>
      </c>
      <c r="U108" s="341">
        <f>IF('Eff etab disc'!U108="s","s",IF('Eff etab disc'!U108=0,0,'Retr etab disc'!U108/'Eff etab disc'!U108*100))</f>
        <v>30.926180851063823</v>
      </c>
      <c r="V108" s="343" t="str">
        <f>IF('Eff etab disc'!V108="s","s",IF('Eff etab disc'!V108=0,0,'Retr etab disc'!V108/'Eff etab disc'!V108*100))</f>
        <v>s</v>
      </c>
      <c r="W108" s="344" t="str">
        <f>IF('Eff etab disc'!W108="s","s",IF('Eff etab disc'!W108=0,0,'Retr etab disc'!W108/'Eff etab disc'!W108*100))</f>
        <v>s</v>
      </c>
      <c r="X108" s="344">
        <f>IF('Eff etab disc'!X108="s","s",IF('Eff etab disc'!X108=0,0,'Retr etab disc'!X108/'Eff etab disc'!X108*100))</f>
        <v>23.422583333333332</v>
      </c>
      <c r="Y108" s="345">
        <f>IF('Eff etab disc'!Y108="s","s",IF('Eff etab disc'!Y108=0,0,'Retr etab disc'!Y108/'Eff etab disc'!Y108*100))</f>
        <v>28.722352941176471</v>
      </c>
      <c r="Z108" s="343">
        <f>'Eff etab disc'!Z108</f>
        <v>9</v>
      </c>
      <c r="AA108" s="344">
        <f>'Eff etab disc'!AA108</f>
        <v>0</v>
      </c>
      <c r="AB108" s="345">
        <f>IF('Eff etab disc'!Y108="s","s",'Eff etab disc'!AB108)</f>
        <v>5</v>
      </c>
    </row>
    <row r="109" spans="1:28" ht="15" thickBot="1" x14ac:dyDescent="0.4">
      <c r="A109" s="336" t="s">
        <v>157</v>
      </c>
      <c r="B109" s="337" t="s">
        <v>158</v>
      </c>
      <c r="C109" s="328">
        <f>IF('Eff etab disc'!C109="s","s",IF('Eff etab disc'!C109=0,0,'Retr etab disc'!C109/'Eff etab disc'!C109*100))</f>
        <v>0</v>
      </c>
      <c r="D109" s="322" t="str">
        <f>IF('Eff etab disc'!D109="s","s",IF('Eff etab disc'!D109=0,0,'Retr etab disc'!D109/'Eff etab disc'!D109*100))</f>
        <v>s</v>
      </c>
      <c r="E109" s="322">
        <f>IF('Eff etab disc'!E109="s","s",IF('Eff etab disc'!E109=0,0,'Retr etab disc'!E109/'Eff etab disc'!E109*100))</f>
        <v>23.187714285714282</v>
      </c>
      <c r="F109" s="322">
        <f>IF('Eff etab disc'!F109="s","s",IF('Eff etab disc'!F109=0,0,'Retr etab disc'!F109/'Eff etab disc'!F109*100))</f>
        <v>0</v>
      </c>
      <c r="G109" s="322" t="str">
        <f>IF('Eff etab disc'!G109="s","s",IF('Eff etab disc'!G109=0,0,'Retr etab disc'!G109/'Eff etab disc'!G109*100))</f>
        <v>s</v>
      </c>
      <c r="H109" s="322">
        <f>IF('Eff etab disc'!H109="s","s",IF('Eff etab disc'!H109=0,0,'Retr etab disc'!H109/'Eff etab disc'!H109*100))</f>
        <v>16.067400000000003</v>
      </c>
      <c r="I109" s="322">
        <f>IF('Eff etab disc'!I109="s","s",IF('Eff etab disc'!I109=0,0,'Retr etab disc'!I109/'Eff etab disc'!I109*100))</f>
        <v>0</v>
      </c>
      <c r="J109" s="322" t="str">
        <f>IF('Eff etab disc'!J109="s","s",IF('Eff etab disc'!J109=0,0,'Retr etab disc'!J109/'Eff etab disc'!J109*100))</f>
        <v>s</v>
      </c>
      <c r="K109" s="322" t="str">
        <f>IF('Eff etab disc'!K109="s","s",IF('Eff etab disc'!K109=0,0,'Retr etab disc'!K109/'Eff etab disc'!K109*100))</f>
        <v>s</v>
      </c>
      <c r="L109" s="322" t="str">
        <f>IF('Eff etab disc'!L109="s","s",IF('Eff etab disc'!L109=0,0,'Retr etab disc'!L109/'Eff etab disc'!L109*100))</f>
        <v>s</v>
      </c>
      <c r="M109" s="322">
        <f>IF('Eff etab disc'!M109="s","s",IF('Eff etab disc'!M109=0,0,'Retr etab disc'!M109/'Eff etab disc'!M109*100))</f>
        <v>0</v>
      </c>
      <c r="N109" s="322">
        <f>IF('Eff etab disc'!N109="s","s",IF('Eff etab disc'!N109=0,0,'Retr etab disc'!N109/'Eff etab disc'!N109*100))</f>
        <v>0</v>
      </c>
      <c r="O109" s="322">
        <f>IF('Eff etab disc'!O109="s","s",IF('Eff etab disc'!O109=0,0,'Retr etab disc'!O109/'Eff etab disc'!O109*100))</f>
        <v>0</v>
      </c>
      <c r="P109" s="329">
        <f>IF('Eff etab disc'!P109="s","s",IF('Eff etab disc'!P109=0,0,'Retr etab disc'!P109/'Eff etab disc'!P109*100))</f>
        <v>23.751722222222224</v>
      </c>
      <c r="Q109" s="328">
        <f>IF('Eff etab disc'!Q109="s","s",IF('Eff etab disc'!Q109=0,0,'Retr etab disc'!Q109/'Eff etab disc'!Q109*100))</f>
        <v>0</v>
      </c>
      <c r="R109" s="322">
        <f>IF('Eff etab disc'!R109="s","s",IF('Eff etab disc'!R109=0,0,'Retr etab disc'!R109/'Eff etab disc'!R109*100))</f>
        <v>0</v>
      </c>
      <c r="S109" s="322">
        <f>IF('Eff etab disc'!S109="s","s",IF('Eff etab disc'!S109=0,0,'Retr etab disc'!S109/'Eff etab disc'!S109*100))</f>
        <v>0</v>
      </c>
      <c r="T109" s="329">
        <f>IF('Eff etab disc'!T109="s","s",IF('Eff etab disc'!T109=0,0,'Retr etab disc'!T109/'Eff etab disc'!T109*100))</f>
        <v>0</v>
      </c>
      <c r="U109" s="341">
        <f>IF('Eff etab disc'!U109="s","s",IF('Eff etab disc'!U109=0,0,'Retr etab disc'!U109/'Eff etab disc'!U109*100))</f>
        <v>23.751722222222224</v>
      </c>
      <c r="V109" s="343">
        <f>IF('Eff etab disc'!V109="s","s",IF('Eff etab disc'!V109=0,0,'Retr etab disc'!V109/'Eff etab disc'!V109*100))</f>
        <v>0</v>
      </c>
      <c r="W109" s="344">
        <f>IF('Eff etab disc'!W109="s","s",IF('Eff etab disc'!W109=0,0,'Retr etab disc'!W109/'Eff etab disc'!W109*100))</f>
        <v>0</v>
      </c>
      <c r="X109" s="344">
        <f>IF('Eff etab disc'!X109="s","s",IF('Eff etab disc'!X109=0,0,'Retr etab disc'!X109/'Eff etab disc'!X109*100))</f>
        <v>0</v>
      </c>
      <c r="Y109" s="345">
        <f>IF('Eff etab disc'!Y109="s","s",IF('Eff etab disc'!Y109=0,0,'Retr etab disc'!Y109/'Eff etab disc'!Y109*100))</f>
        <v>0</v>
      </c>
      <c r="Z109" s="343">
        <f>'Eff etab disc'!Z109</f>
        <v>6</v>
      </c>
      <c r="AA109" s="344">
        <f>'Eff etab disc'!AA109</f>
        <v>0</v>
      </c>
      <c r="AB109" s="345">
        <f>IF('Eff etab disc'!Y109="s","s",'Eff etab disc'!AB109)</f>
        <v>0</v>
      </c>
    </row>
    <row r="110" spans="1:28" ht="15" thickBot="1" x14ac:dyDescent="0.4">
      <c r="A110" s="336" t="s">
        <v>157</v>
      </c>
      <c r="B110" s="337" t="s">
        <v>159</v>
      </c>
      <c r="C110" s="328">
        <f>IF('Eff etab disc'!C110="s","s",IF('Eff etab disc'!C110=0,0,'Retr etab disc'!C110/'Eff etab disc'!C110*100))</f>
        <v>0</v>
      </c>
      <c r="D110" s="322">
        <f>IF('Eff etab disc'!D110="s","s",IF('Eff etab disc'!D110=0,0,'Retr etab disc'!D110/'Eff etab disc'!D110*100))</f>
        <v>0</v>
      </c>
      <c r="E110" s="322">
        <f>IF('Eff etab disc'!E110="s","s",IF('Eff etab disc'!E110=0,0,'Retr etab disc'!E110/'Eff etab disc'!E110*100))</f>
        <v>0</v>
      </c>
      <c r="F110" s="322">
        <f>IF('Eff etab disc'!F110="s","s",IF('Eff etab disc'!F110=0,0,'Retr etab disc'!F110/'Eff etab disc'!F110*100))</f>
        <v>0</v>
      </c>
      <c r="G110" s="322">
        <f>IF('Eff etab disc'!G110="s","s",IF('Eff etab disc'!G110=0,0,'Retr etab disc'!G110/'Eff etab disc'!G110*100))</f>
        <v>0</v>
      </c>
      <c r="H110" s="322">
        <f>IF('Eff etab disc'!H110="s","s",IF('Eff etab disc'!H110=0,0,'Retr etab disc'!H110/'Eff etab disc'!H110*100))</f>
        <v>0</v>
      </c>
      <c r="I110" s="322">
        <f>IF('Eff etab disc'!I110="s","s",IF('Eff etab disc'!I110=0,0,'Retr etab disc'!I110/'Eff etab disc'!I110*100))</f>
        <v>0</v>
      </c>
      <c r="J110" s="322">
        <f>IF('Eff etab disc'!J110="s","s",IF('Eff etab disc'!J110=0,0,'Retr etab disc'!J110/'Eff etab disc'!J110*100))</f>
        <v>0</v>
      </c>
      <c r="K110" s="322">
        <f>IF('Eff etab disc'!K110="s","s",IF('Eff etab disc'!K110=0,0,'Retr etab disc'!K110/'Eff etab disc'!K110*100))</f>
        <v>0</v>
      </c>
      <c r="L110" s="322" t="str">
        <f>IF('Eff etab disc'!L110="s","s",IF('Eff etab disc'!L110=0,0,'Retr etab disc'!L110/'Eff etab disc'!L110*100))</f>
        <v>s</v>
      </c>
      <c r="M110" s="322">
        <f>IF('Eff etab disc'!M110="s","s",IF('Eff etab disc'!M110=0,0,'Retr etab disc'!M110/'Eff etab disc'!M110*100))</f>
        <v>33.139545454545463</v>
      </c>
      <c r="N110" s="322" t="str">
        <f>IF('Eff etab disc'!N110="s","s",IF('Eff etab disc'!N110=0,0,'Retr etab disc'!N110/'Eff etab disc'!N110*100))</f>
        <v>s</v>
      </c>
      <c r="O110" s="322">
        <f>IF('Eff etab disc'!O110="s","s",IF('Eff etab disc'!O110=0,0,'Retr etab disc'!O110/'Eff etab disc'!O110*100))</f>
        <v>0</v>
      </c>
      <c r="P110" s="329">
        <f>IF('Eff etab disc'!P110="s","s",IF('Eff etab disc'!P110=0,0,'Retr etab disc'!P110/'Eff etab disc'!P110*100))</f>
        <v>31.870513513513508</v>
      </c>
      <c r="Q110" s="328">
        <f>IF('Eff etab disc'!Q110="s","s",IF('Eff etab disc'!Q110=0,0,'Retr etab disc'!Q110/'Eff etab disc'!Q110*100))</f>
        <v>0</v>
      </c>
      <c r="R110" s="322">
        <f>IF('Eff etab disc'!R110="s","s",IF('Eff etab disc'!R110=0,0,'Retr etab disc'!R110/'Eff etab disc'!R110*100))</f>
        <v>0</v>
      </c>
      <c r="S110" s="322">
        <f>IF('Eff etab disc'!S110="s","s",IF('Eff etab disc'!S110=0,0,'Retr etab disc'!S110/'Eff etab disc'!S110*100))</f>
        <v>0</v>
      </c>
      <c r="T110" s="329">
        <f>IF('Eff etab disc'!T110="s","s",IF('Eff etab disc'!T110=0,0,'Retr etab disc'!T110/'Eff etab disc'!T110*100))</f>
        <v>0</v>
      </c>
      <c r="U110" s="341">
        <f>IF('Eff etab disc'!U110="s","s",IF('Eff etab disc'!U110=0,0,'Retr etab disc'!U110/'Eff etab disc'!U110*100))</f>
        <v>31.870513513513508</v>
      </c>
      <c r="V110" s="343">
        <f>IF('Eff etab disc'!V110="s","s",IF('Eff etab disc'!V110=0,0,'Retr etab disc'!V110/'Eff etab disc'!V110*100))</f>
        <v>0</v>
      </c>
      <c r="W110" s="344">
        <f>IF('Eff etab disc'!W110="s","s",IF('Eff etab disc'!W110=0,0,'Retr etab disc'!W110/'Eff etab disc'!W110*100))</f>
        <v>18.343500000000002</v>
      </c>
      <c r="X110" s="344">
        <f>IF('Eff etab disc'!X110="s","s",IF('Eff etab disc'!X110=0,0,'Retr etab disc'!X110/'Eff etab disc'!X110*100))</f>
        <v>41.910916666666665</v>
      </c>
      <c r="Y110" s="345">
        <f>IF('Eff etab disc'!Y110="s","s",IF('Eff etab disc'!Y110=0,0,'Retr etab disc'!Y110/'Eff etab disc'!Y110*100))</f>
        <v>34.055111111111117</v>
      </c>
      <c r="Z110" s="343">
        <f>'Eff etab disc'!Z110</f>
        <v>15</v>
      </c>
      <c r="AA110" s="344">
        <f>'Eff etab disc'!AA110</f>
        <v>0</v>
      </c>
      <c r="AB110" s="345">
        <f>IF('Eff etab disc'!Y110="s","s",'Eff etab disc'!AB110)</f>
        <v>0</v>
      </c>
    </row>
    <row r="111" spans="1:28" ht="15" thickBot="1" x14ac:dyDescent="0.4">
      <c r="A111" s="336" t="s">
        <v>157</v>
      </c>
      <c r="B111" s="337" t="s">
        <v>160</v>
      </c>
      <c r="C111" s="328">
        <f>IF('Eff etab disc'!C111="s","s",IF('Eff etab disc'!C111=0,0,'Retr etab disc'!C111/'Eff etab disc'!C111*100))</f>
        <v>0</v>
      </c>
      <c r="D111" s="322">
        <f>IF('Eff etab disc'!D111="s","s",IF('Eff etab disc'!D111=0,0,'Retr etab disc'!D111/'Eff etab disc'!D111*100))</f>
        <v>0</v>
      </c>
      <c r="E111" s="322">
        <f>IF('Eff etab disc'!E111="s","s",IF('Eff etab disc'!E111=0,0,'Retr etab disc'!E111/'Eff etab disc'!E111*100))</f>
        <v>0</v>
      </c>
      <c r="F111" s="322">
        <f>IF('Eff etab disc'!F111="s","s",IF('Eff etab disc'!F111=0,0,'Retr etab disc'!F111/'Eff etab disc'!F111*100))</f>
        <v>0</v>
      </c>
      <c r="G111" s="322">
        <f>IF('Eff etab disc'!G111="s","s",IF('Eff etab disc'!G111=0,0,'Retr etab disc'!G111/'Eff etab disc'!G111*100))</f>
        <v>0</v>
      </c>
      <c r="H111" s="322">
        <f>IF('Eff etab disc'!H111="s","s",IF('Eff etab disc'!H111=0,0,'Retr etab disc'!H111/'Eff etab disc'!H111*100))</f>
        <v>0</v>
      </c>
      <c r="I111" s="322">
        <f>IF('Eff etab disc'!I111="s","s",IF('Eff etab disc'!I111=0,0,'Retr etab disc'!I111/'Eff etab disc'!I111*100))</f>
        <v>0</v>
      </c>
      <c r="J111" s="322">
        <f>IF('Eff etab disc'!J111="s","s",IF('Eff etab disc'!J111=0,0,'Retr etab disc'!J111/'Eff etab disc'!J111*100))</f>
        <v>0</v>
      </c>
      <c r="K111" s="322">
        <f>IF('Eff etab disc'!K111="s","s",IF('Eff etab disc'!K111=0,0,'Retr etab disc'!K111/'Eff etab disc'!K111*100))</f>
        <v>55.064649999999993</v>
      </c>
      <c r="L111" s="322">
        <f>IF('Eff etab disc'!L111="s","s",IF('Eff etab disc'!L111=0,0,'Retr etab disc'!L111/'Eff etab disc'!L111*100))</f>
        <v>0</v>
      </c>
      <c r="M111" s="322">
        <f>IF('Eff etab disc'!M111="s","s",IF('Eff etab disc'!M111=0,0,'Retr etab disc'!M111/'Eff etab disc'!M111*100))</f>
        <v>37.973857142857135</v>
      </c>
      <c r="N111" s="322">
        <f>IF('Eff etab disc'!N111="s","s",IF('Eff etab disc'!N111=0,0,'Retr etab disc'!N111/'Eff etab disc'!N111*100))</f>
        <v>0</v>
      </c>
      <c r="O111" s="322">
        <f>IF('Eff etab disc'!O111="s","s",IF('Eff etab disc'!O111=0,0,'Retr etab disc'!O111/'Eff etab disc'!O111*100))</f>
        <v>0</v>
      </c>
      <c r="P111" s="329">
        <f>IF('Eff etab disc'!P111="s","s",IF('Eff etab disc'!P111=0,0,'Retr etab disc'!P111/'Eff etab disc'!P111*100))</f>
        <v>50.633666666666663</v>
      </c>
      <c r="Q111" s="328">
        <f>IF('Eff etab disc'!Q111="s","s",IF('Eff etab disc'!Q111=0,0,'Retr etab disc'!Q111/'Eff etab disc'!Q111*100))</f>
        <v>0</v>
      </c>
      <c r="R111" s="322">
        <f>IF('Eff etab disc'!R111="s","s",IF('Eff etab disc'!R111=0,0,'Retr etab disc'!R111/'Eff etab disc'!R111*100))</f>
        <v>0</v>
      </c>
      <c r="S111" s="322">
        <f>IF('Eff etab disc'!S111="s","s",IF('Eff etab disc'!S111=0,0,'Retr etab disc'!S111/'Eff etab disc'!S111*100))</f>
        <v>0</v>
      </c>
      <c r="T111" s="329">
        <f>IF('Eff etab disc'!T111="s","s",IF('Eff etab disc'!T111=0,0,'Retr etab disc'!T111/'Eff etab disc'!T111*100))</f>
        <v>0</v>
      </c>
      <c r="U111" s="341">
        <f>IF('Eff etab disc'!U111="s","s",IF('Eff etab disc'!U111=0,0,'Retr etab disc'!U111/'Eff etab disc'!U111*100))</f>
        <v>50.633666666666663</v>
      </c>
      <c r="V111" s="343">
        <f>IF('Eff etab disc'!V111="s","s",IF('Eff etab disc'!V111=0,0,'Retr etab disc'!V111/'Eff etab disc'!V111*100))</f>
        <v>0</v>
      </c>
      <c r="W111" s="344" t="str">
        <f>IF('Eff etab disc'!W111="s","s",IF('Eff etab disc'!W111=0,0,'Retr etab disc'!W111/'Eff etab disc'!W111*100))</f>
        <v>s</v>
      </c>
      <c r="X111" s="344" t="str">
        <f>IF('Eff etab disc'!X111="s","s",IF('Eff etab disc'!X111=0,0,'Retr etab disc'!X111/'Eff etab disc'!X111*100))</f>
        <v>s</v>
      </c>
      <c r="Y111" s="345">
        <f>IF('Eff etab disc'!Y111="s","s",IF('Eff etab disc'!Y111=0,0,'Retr etab disc'!Y111/'Eff etab disc'!Y111*100))</f>
        <v>39.047750000000001</v>
      </c>
      <c r="Z111" s="343">
        <f>'Eff etab disc'!Z111</f>
        <v>0</v>
      </c>
      <c r="AA111" s="344">
        <f>'Eff etab disc'!AA111</f>
        <v>0</v>
      </c>
      <c r="AB111" s="345">
        <f>IF('Eff etab disc'!Y111="s","s",'Eff etab disc'!AB111)</f>
        <v>8</v>
      </c>
    </row>
    <row r="112" spans="1:28" ht="15" thickBot="1" x14ac:dyDescent="0.4">
      <c r="A112" s="336" t="s">
        <v>157</v>
      </c>
      <c r="B112" s="337" t="s">
        <v>161</v>
      </c>
      <c r="C112" s="328">
        <f>IF('Eff etab disc'!C112="s","s",IF('Eff etab disc'!C112=0,0,'Retr etab disc'!C112/'Eff etab disc'!C112*100))</f>
        <v>0</v>
      </c>
      <c r="D112" s="322" t="str">
        <f>IF('Eff etab disc'!D112="s","s",IF('Eff etab disc'!D112=0,0,'Retr etab disc'!D112/'Eff etab disc'!D112*100))</f>
        <v>s</v>
      </c>
      <c r="E112" s="322" t="str">
        <f>IF('Eff etab disc'!E112="s","s",IF('Eff etab disc'!E112=0,0,'Retr etab disc'!E112/'Eff etab disc'!E112*100))</f>
        <v>s</v>
      </c>
      <c r="F112" s="322">
        <f>IF('Eff etab disc'!F112="s","s",IF('Eff etab disc'!F112=0,0,'Retr etab disc'!F112/'Eff etab disc'!F112*100))</f>
        <v>0</v>
      </c>
      <c r="G112" s="322">
        <f>IF('Eff etab disc'!G112="s","s",IF('Eff etab disc'!G112=0,0,'Retr etab disc'!G112/'Eff etab disc'!G112*100))</f>
        <v>39.507800000000003</v>
      </c>
      <c r="H112" s="322" t="str">
        <f>IF('Eff etab disc'!H112="s","s",IF('Eff etab disc'!H112=0,0,'Retr etab disc'!H112/'Eff etab disc'!H112*100))</f>
        <v>s</v>
      </c>
      <c r="I112" s="322">
        <f>IF('Eff etab disc'!I112="s","s",IF('Eff etab disc'!I112=0,0,'Retr etab disc'!I112/'Eff etab disc'!I112*100))</f>
        <v>0</v>
      </c>
      <c r="J112" s="322">
        <f>IF('Eff etab disc'!J112="s","s",IF('Eff etab disc'!J112=0,0,'Retr etab disc'!J112/'Eff etab disc'!J112*100))</f>
        <v>0</v>
      </c>
      <c r="K112" s="322">
        <f>IF('Eff etab disc'!K112="s","s",IF('Eff etab disc'!K112=0,0,'Retr etab disc'!K112/'Eff etab disc'!K112*100))</f>
        <v>0</v>
      </c>
      <c r="L112" s="322">
        <f>IF('Eff etab disc'!L112="s","s",IF('Eff etab disc'!L112=0,0,'Retr etab disc'!L112/'Eff etab disc'!L112*100))</f>
        <v>12.588777777777782</v>
      </c>
      <c r="M112" s="322">
        <f>IF('Eff etab disc'!M112="s","s",IF('Eff etab disc'!M112=0,0,'Retr etab disc'!M112/'Eff etab disc'!M112*100))</f>
        <v>32.927888888888887</v>
      </c>
      <c r="N112" s="322">
        <f>IF('Eff etab disc'!N112="s","s",IF('Eff etab disc'!N112=0,0,'Retr etab disc'!N112/'Eff etab disc'!N112*100))</f>
        <v>0</v>
      </c>
      <c r="O112" s="322">
        <f>IF('Eff etab disc'!O112="s","s",IF('Eff etab disc'!O112=0,0,'Retr etab disc'!O112/'Eff etab disc'!O112*100))</f>
        <v>0</v>
      </c>
      <c r="P112" s="329">
        <f>IF('Eff etab disc'!P112="s","s",IF('Eff etab disc'!P112=0,0,'Retr etab disc'!P112/'Eff etab disc'!P112*100))</f>
        <v>32.296607142857148</v>
      </c>
      <c r="Q112" s="328">
        <f>IF('Eff etab disc'!Q112="s","s",IF('Eff etab disc'!Q112=0,0,'Retr etab disc'!Q112/'Eff etab disc'!Q112*100))</f>
        <v>0</v>
      </c>
      <c r="R112" s="322">
        <f>IF('Eff etab disc'!R112="s","s",IF('Eff etab disc'!R112=0,0,'Retr etab disc'!R112/'Eff etab disc'!R112*100))</f>
        <v>0</v>
      </c>
      <c r="S112" s="322">
        <f>IF('Eff etab disc'!S112="s","s",IF('Eff etab disc'!S112=0,0,'Retr etab disc'!S112/'Eff etab disc'!S112*100))</f>
        <v>0</v>
      </c>
      <c r="T112" s="329">
        <f>IF('Eff etab disc'!T112="s","s",IF('Eff etab disc'!T112=0,0,'Retr etab disc'!T112/'Eff etab disc'!T112*100))</f>
        <v>0</v>
      </c>
      <c r="U112" s="341">
        <f>IF('Eff etab disc'!U112="s","s",IF('Eff etab disc'!U112=0,0,'Retr etab disc'!U112/'Eff etab disc'!U112*100))</f>
        <v>32.296607142857148</v>
      </c>
      <c r="V112" s="343" t="str">
        <f>IF('Eff etab disc'!V112="s","s",IF('Eff etab disc'!V112=0,0,'Retr etab disc'!V112/'Eff etab disc'!V112*100))</f>
        <v>s</v>
      </c>
      <c r="W112" s="344" t="str">
        <f>IF('Eff etab disc'!W112="s","s",IF('Eff etab disc'!W112=0,0,'Retr etab disc'!W112/'Eff etab disc'!W112*100))</f>
        <v>s</v>
      </c>
      <c r="X112" s="344">
        <f>IF('Eff etab disc'!X112="s","s",IF('Eff etab disc'!X112=0,0,'Retr etab disc'!X112/'Eff etab disc'!X112*100))</f>
        <v>9.4184285714285689</v>
      </c>
      <c r="Y112" s="345">
        <f>IF('Eff etab disc'!Y112="s","s",IF('Eff etab disc'!Y112=0,0,'Retr etab disc'!Y112/'Eff etab disc'!Y112*100))</f>
        <v>16.7331</v>
      </c>
      <c r="Z112" s="343">
        <f>'Eff etab disc'!Z112</f>
        <v>5</v>
      </c>
      <c r="AA112" s="344">
        <f>'Eff etab disc'!AA112</f>
        <v>0</v>
      </c>
      <c r="AB112" s="345">
        <f>IF('Eff etab disc'!Y112="s","s",'Eff etab disc'!AB112)</f>
        <v>3</v>
      </c>
    </row>
    <row r="113" spans="1:28" ht="15" thickBot="1" x14ac:dyDescent="0.4">
      <c r="A113" s="336" t="s">
        <v>157</v>
      </c>
      <c r="B113" s="337" t="s">
        <v>162</v>
      </c>
      <c r="C113" s="328">
        <f>IF('Eff etab disc'!C113="s","s",IF('Eff etab disc'!C113=0,0,'Retr etab disc'!C113/'Eff etab disc'!C113*100))</f>
        <v>0</v>
      </c>
      <c r="D113" s="322">
        <f>IF('Eff etab disc'!D113="s","s",IF('Eff etab disc'!D113=0,0,'Retr etab disc'!D113/'Eff etab disc'!D113*100))</f>
        <v>0</v>
      </c>
      <c r="E113" s="322">
        <f>IF('Eff etab disc'!E113="s","s",IF('Eff etab disc'!E113=0,0,'Retr etab disc'!E113/'Eff etab disc'!E113*100))</f>
        <v>0</v>
      </c>
      <c r="F113" s="322">
        <f>IF('Eff etab disc'!F113="s","s",IF('Eff etab disc'!F113=0,0,'Retr etab disc'!F113/'Eff etab disc'!F113*100))</f>
        <v>0</v>
      </c>
      <c r="G113" s="322">
        <f>IF('Eff etab disc'!G113="s","s",IF('Eff etab disc'!G113=0,0,'Retr etab disc'!G113/'Eff etab disc'!G113*100))</f>
        <v>0</v>
      </c>
      <c r="H113" s="322">
        <f>IF('Eff etab disc'!H113="s","s",IF('Eff etab disc'!H113=0,0,'Retr etab disc'!H113/'Eff etab disc'!H113*100))</f>
        <v>0</v>
      </c>
      <c r="I113" s="322">
        <f>IF('Eff etab disc'!I113="s","s",IF('Eff etab disc'!I113=0,0,'Retr etab disc'!I113/'Eff etab disc'!I113*100))</f>
        <v>0</v>
      </c>
      <c r="J113" s="322">
        <f>IF('Eff etab disc'!J113="s","s",IF('Eff etab disc'!J113=0,0,'Retr etab disc'!J113/'Eff etab disc'!J113*100))</f>
        <v>0</v>
      </c>
      <c r="K113" s="322">
        <f>IF('Eff etab disc'!K113="s","s",IF('Eff etab disc'!K113=0,0,'Retr etab disc'!K113/'Eff etab disc'!K113*100))</f>
        <v>36.585928571428575</v>
      </c>
      <c r="L113" s="322">
        <f>IF('Eff etab disc'!L113="s","s",IF('Eff etab disc'!L113=0,0,'Retr etab disc'!L113/'Eff etab disc'!L113*100))</f>
        <v>32.615300000000005</v>
      </c>
      <c r="M113" s="322">
        <f>IF('Eff etab disc'!M113="s","s",IF('Eff etab disc'!M113=0,0,'Retr etab disc'!M113/'Eff etab disc'!M113*100))</f>
        <v>28.449278688524593</v>
      </c>
      <c r="N113" s="322">
        <f>IF('Eff etab disc'!N113="s","s",IF('Eff etab disc'!N113=0,0,'Retr etab disc'!N113/'Eff etab disc'!N113*100))</f>
        <v>28.802999999999994</v>
      </c>
      <c r="O113" s="322">
        <f>IF('Eff etab disc'!O113="s","s",IF('Eff etab disc'!O113=0,0,'Retr etab disc'!O113/'Eff etab disc'!O113*100))</f>
        <v>0</v>
      </c>
      <c r="P113" s="329">
        <f>IF('Eff etab disc'!P113="s","s",IF('Eff etab disc'!P113=0,0,'Retr etab disc'!P113/'Eff etab disc'!P113*100))</f>
        <v>30.579837037037038</v>
      </c>
      <c r="Q113" s="328">
        <f>IF('Eff etab disc'!Q113="s","s",IF('Eff etab disc'!Q113=0,0,'Retr etab disc'!Q113/'Eff etab disc'!Q113*100))</f>
        <v>0</v>
      </c>
      <c r="R113" s="322">
        <f>IF('Eff etab disc'!R113="s","s",IF('Eff etab disc'!R113=0,0,'Retr etab disc'!R113/'Eff etab disc'!R113*100))</f>
        <v>0</v>
      </c>
      <c r="S113" s="322">
        <f>IF('Eff etab disc'!S113="s","s",IF('Eff etab disc'!S113=0,0,'Retr etab disc'!S113/'Eff etab disc'!S113*100))</f>
        <v>0</v>
      </c>
      <c r="T113" s="329">
        <f>IF('Eff etab disc'!T113="s","s",IF('Eff etab disc'!T113=0,0,'Retr etab disc'!T113/'Eff etab disc'!T113*100))</f>
        <v>0</v>
      </c>
      <c r="U113" s="341">
        <f>IF('Eff etab disc'!U113="s","s",IF('Eff etab disc'!U113=0,0,'Retr etab disc'!U113/'Eff etab disc'!U113*100))</f>
        <v>30.579837037037038</v>
      </c>
      <c r="V113" s="343" t="str">
        <f>IF('Eff etab disc'!V113="s","s",IF('Eff etab disc'!V113=0,0,'Retr etab disc'!V113/'Eff etab disc'!V113*100))</f>
        <v>s</v>
      </c>
      <c r="W113" s="344">
        <f>IF('Eff etab disc'!W113="s","s",IF('Eff etab disc'!W113=0,0,'Retr etab disc'!W113/'Eff etab disc'!W113*100))</f>
        <v>66.988615384615386</v>
      </c>
      <c r="X113" s="344" t="str">
        <f>IF('Eff etab disc'!X113="s","s",IF('Eff etab disc'!X113=0,0,'Retr etab disc'!X113/'Eff etab disc'!X113*100))</f>
        <v>s</v>
      </c>
      <c r="Y113" s="345">
        <f>IF('Eff etab disc'!Y113="s","s",IF('Eff etab disc'!Y113=0,0,'Retr etab disc'!Y113/'Eff etab disc'!Y113*100))</f>
        <v>48.960363636363631</v>
      </c>
      <c r="Z113" s="343">
        <f>'Eff etab disc'!Z113</f>
        <v>0</v>
      </c>
      <c r="AA113" s="344">
        <f>'Eff etab disc'!AA113</f>
        <v>0</v>
      </c>
      <c r="AB113" s="345">
        <f>IF('Eff etab disc'!Y113="s","s",'Eff etab disc'!AB113)</f>
        <v>9</v>
      </c>
    </row>
    <row r="114" spans="1:28" ht="15" thickBot="1" x14ac:dyDescent="0.4">
      <c r="A114" s="336" t="s">
        <v>157</v>
      </c>
      <c r="B114" s="337" t="s">
        <v>163</v>
      </c>
      <c r="C114" s="328">
        <f>IF('Eff etab disc'!C114="s","s",IF('Eff etab disc'!C114=0,0,'Retr etab disc'!C114/'Eff etab disc'!C114*100))</f>
        <v>0</v>
      </c>
      <c r="D114" s="322">
        <f>IF('Eff etab disc'!D114="s","s",IF('Eff etab disc'!D114=0,0,'Retr etab disc'!D114/'Eff etab disc'!D114*100))</f>
        <v>40.089500000000008</v>
      </c>
      <c r="E114" s="322" t="str">
        <f>IF('Eff etab disc'!E114="s","s",IF('Eff etab disc'!E114=0,0,'Retr etab disc'!E114/'Eff etab disc'!E114*100))</f>
        <v>s</v>
      </c>
      <c r="F114" s="322" t="str">
        <f>IF('Eff etab disc'!F114="s","s",IF('Eff etab disc'!F114=0,0,'Retr etab disc'!F114/'Eff etab disc'!F114*100))</f>
        <v>s</v>
      </c>
      <c r="G114" s="322" t="str">
        <f>IF('Eff etab disc'!G114="s","s",IF('Eff etab disc'!G114=0,0,'Retr etab disc'!G114/'Eff etab disc'!G114*100))</f>
        <v>s</v>
      </c>
      <c r="H114" s="322">
        <f>IF('Eff etab disc'!H114="s","s",IF('Eff etab disc'!H114=0,0,'Retr etab disc'!H114/'Eff etab disc'!H114*100))</f>
        <v>22.889374999999998</v>
      </c>
      <c r="I114" s="322">
        <f>IF('Eff etab disc'!I114="s","s",IF('Eff etab disc'!I114=0,0,'Retr etab disc'!I114/'Eff etab disc'!I114*100))</f>
        <v>0</v>
      </c>
      <c r="J114" s="322">
        <f>IF('Eff etab disc'!J114="s","s",IF('Eff etab disc'!J114=0,0,'Retr etab disc'!J114/'Eff etab disc'!J114*100))</f>
        <v>0</v>
      </c>
      <c r="K114" s="322">
        <f>IF('Eff etab disc'!K114="s","s",IF('Eff etab disc'!K114=0,0,'Retr etab disc'!K114/'Eff etab disc'!K114*100))</f>
        <v>0</v>
      </c>
      <c r="L114" s="322">
        <f>IF('Eff etab disc'!L114="s","s",IF('Eff etab disc'!L114=0,0,'Retr etab disc'!L114/'Eff etab disc'!L114*100))</f>
        <v>0</v>
      </c>
      <c r="M114" s="322">
        <f>IF('Eff etab disc'!M114="s","s",IF('Eff etab disc'!M114=0,0,'Retr etab disc'!M114/'Eff etab disc'!M114*100))</f>
        <v>0</v>
      </c>
      <c r="N114" s="322">
        <f>IF('Eff etab disc'!N114="s","s",IF('Eff etab disc'!N114=0,0,'Retr etab disc'!N114/'Eff etab disc'!N114*100))</f>
        <v>0</v>
      </c>
      <c r="O114" s="322">
        <f>IF('Eff etab disc'!O114="s","s",IF('Eff etab disc'!O114=0,0,'Retr etab disc'!O114/'Eff etab disc'!O114*100))</f>
        <v>0</v>
      </c>
      <c r="P114" s="329">
        <f>IF('Eff etab disc'!P114="s","s",IF('Eff etab disc'!P114=0,0,'Retr etab disc'!P114/'Eff etab disc'!P114*100))</f>
        <v>34.618652173913041</v>
      </c>
      <c r="Q114" s="328">
        <f>IF('Eff etab disc'!Q114="s","s",IF('Eff etab disc'!Q114=0,0,'Retr etab disc'!Q114/'Eff etab disc'!Q114*100))</f>
        <v>0</v>
      </c>
      <c r="R114" s="322">
        <f>IF('Eff etab disc'!R114="s","s",IF('Eff etab disc'!R114=0,0,'Retr etab disc'!R114/'Eff etab disc'!R114*100))</f>
        <v>0</v>
      </c>
      <c r="S114" s="322">
        <f>IF('Eff etab disc'!S114="s","s",IF('Eff etab disc'!S114=0,0,'Retr etab disc'!S114/'Eff etab disc'!S114*100))</f>
        <v>0</v>
      </c>
      <c r="T114" s="329">
        <f>IF('Eff etab disc'!T114="s","s",IF('Eff etab disc'!T114=0,0,'Retr etab disc'!T114/'Eff etab disc'!T114*100))</f>
        <v>0</v>
      </c>
      <c r="U114" s="341">
        <f>IF('Eff etab disc'!U114="s","s",IF('Eff etab disc'!U114=0,0,'Retr etab disc'!U114/'Eff etab disc'!U114*100))</f>
        <v>34.618652173913041</v>
      </c>
      <c r="V114" s="343" t="str">
        <f>IF('Eff etab disc'!V114="s","s",IF('Eff etab disc'!V114=0,0,'Retr etab disc'!V114/'Eff etab disc'!V114*100))</f>
        <v>s</v>
      </c>
      <c r="W114" s="344" t="str">
        <f>IF('Eff etab disc'!W114="s","s",IF('Eff etab disc'!W114=0,0,'Retr etab disc'!W114/'Eff etab disc'!W114*100))</f>
        <v>s</v>
      </c>
      <c r="X114" s="344">
        <f>IF('Eff etab disc'!X114="s","s",IF('Eff etab disc'!X114=0,0,'Retr etab disc'!X114/'Eff etab disc'!X114*100))</f>
        <v>0</v>
      </c>
      <c r="Y114" s="345">
        <f>IF('Eff etab disc'!Y114="s","s",IF('Eff etab disc'!Y114=0,0,'Retr etab disc'!Y114/'Eff etab disc'!Y114*100))</f>
        <v>44.545749999999998</v>
      </c>
      <c r="Z114" s="343">
        <f>'Eff etab disc'!Z114</f>
        <v>5</v>
      </c>
      <c r="AA114" s="344">
        <f>'Eff etab disc'!AA114</f>
        <v>0</v>
      </c>
      <c r="AB114" s="345">
        <f>IF('Eff etab disc'!Y114="s","s",'Eff etab disc'!AB114)</f>
        <v>8</v>
      </c>
    </row>
    <row r="115" spans="1:28" ht="15" thickBot="1" x14ac:dyDescent="0.4">
      <c r="A115" s="336" t="s">
        <v>157</v>
      </c>
      <c r="B115" s="337" t="s">
        <v>164</v>
      </c>
      <c r="C115" s="328">
        <f>IF('Eff etab disc'!C115="s","s",IF('Eff etab disc'!C115=0,0,'Retr etab disc'!C115/'Eff etab disc'!C115*100))</f>
        <v>0</v>
      </c>
      <c r="D115" s="322">
        <f>IF('Eff etab disc'!D115="s","s",IF('Eff etab disc'!D115=0,0,'Retr etab disc'!D115/'Eff etab disc'!D115*100))</f>
        <v>29.447538461538464</v>
      </c>
      <c r="E115" s="322">
        <f>IF('Eff etab disc'!E115="s","s",IF('Eff etab disc'!E115=0,0,'Retr etab disc'!E115/'Eff etab disc'!E115*100))</f>
        <v>37.085305555555564</v>
      </c>
      <c r="F115" s="322">
        <f>IF('Eff etab disc'!F115="s","s",IF('Eff etab disc'!F115=0,0,'Retr etab disc'!F115/'Eff etab disc'!F115*100))</f>
        <v>52.168842105263145</v>
      </c>
      <c r="G115" s="322" t="str">
        <f>IF('Eff etab disc'!G115="s","s",IF('Eff etab disc'!G115=0,0,'Retr etab disc'!G115/'Eff etab disc'!G115*100))</f>
        <v>s</v>
      </c>
      <c r="H115" s="322">
        <f>IF('Eff etab disc'!H115="s","s",IF('Eff etab disc'!H115=0,0,'Retr etab disc'!H115/'Eff etab disc'!H115*100))</f>
        <v>41.026156249999993</v>
      </c>
      <c r="I115" s="322">
        <f>IF('Eff etab disc'!I115="s","s",IF('Eff etab disc'!I115=0,0,'Retr etab disc'!I115/'Eff etab disc'!I115*100))</f>
        <v>0</v>
      </c>
      <c r="J115" s="322">
        <f>IF('Eff etab disc'!J115="s","s",IF('Eff etab disc'!J115=0,0,'Retr etab disc'!J115/'Eff etab disc'!J115*100))</f>
        <v>50.715833333333329</v>
      </c>
      <c r="K115" s="322">
        <f>IF('Eff etab disc'!K115="s","s",IF('Eff etab disc'!K115=0,0,'Retr etab disc'!K115/'Eff etab disc'!K115*100))</f>
        <v>52.004111111111108</v>
      </c>
      <c r="L115" s="322">
        <f>IF('Eff etab disc'!L115="s","s",IF('Eff etab disc'!L115=0,0,'Retr etab disc'!L115/'Eff etab disc'!L115*100))</f>
        <v>42.599560606060606</v>
      </c>
      <c r="M115" s="322">
        <f>IF('Eff etab disc'!M115="s","s",IF('Eff etab disc'!M115=0,0,'Retr etab disc'!M115/'Eff etab disc'!M115*100))</f>
        <v>30.828802816901412</v>
      </c>
      <c r="N115" s="322" t="str">
        <f>IF('Eff etab disc'!N115="s","s",IF('Eff etab disc'!N115=0,0,'Retr etab disc'!N115/'Eff etab disc'!N115*100))</f>
        <v>s</v>
      </c>
      <c r="O115" s="322">
        <f>IF('Eff etab disc'!O115="s","s",IF('Eff etab disc'!O115=0,0,'Retr etab disc'!O115/'Eff etab disc'!O115*100))</f>
        <v>13.510400000000002</v>
      </c>
      <c r="P115" s="329">
        <f>IF('Eff etab disc'!P115="s","s",IF('Eff etab disc'!P115=0,0,'Retr etab disc'!P115/'Eff etab disc'!P115*100))</f>
        <v>39.055794520547934</v>
      </c>
      <c r="Q115" s="328">
        <f>IF('Eff etab disc'!Q115="s","s",IF('Eff etab disc'!Q115=0,0,'Retr etab disc'!Q115/'Eff etab disc'!Q115*100))</f>
        <v>0</v>
      </c>
      <c r="R115" s="322">
        <f>IF('Eff etab disc'!R115="s","s",IF('Eff etab disc'!R115=0,0,'Retr etab disc'!R115/'Eff etab disc'!R115*100))</f>
        <v>0</v>
      </c>
      <c r="S115" s="322">
        <f>IF('Eff etab disc'!S115="s","s",IF('Eff etab disc'!S115=0,0,'Retr etab disc'!S115/'Eff etab disc'!S115*100))</f>
        <v>0</v>
      </c>
      <c r="T115" s="329">
        <f>IF('Eff etab disc'!T115="s","s",IF('Eff etab disc'!T115=0,0,'Retr etab disc'!T115/'Eff etab disc'!T115*100))</f>
        <v>0</v>
      </c>
      <c r="U115" s="341">
        <f>IF('Eff etab disc'!U115="s","s",IF('Eff etab disc'!U115=0,0,'Retr etab disc'!U115/'Eff etab disc'!U115*100))</f>
        <v>39.055794520547934</v>
      </c>
      <c r="V115" s="343">
        <f>IF('Eff etab disc'!V115="s","s",IF('Eff etab disc'!V115=0,0,'Retr etab disc'!V115/'Eff etab disc'!V115*100))</f>
        <v>50.192379310344826</v>
      </c>
      <c r="W115" s="344">
        <f>IF('Eff etab disc'!W115="s","s",IF('Eff etab disc'!W115=0,0,'Retr etab disc'!W115/'Eff etab disc'!W115*100))</f>
        <v>32.715476190476195</v>
      </c>
      <c r="X115" s="344">
        <f>IF('Eff etab disc'!X115="s","s",IF('Eff etab disc'!X115=0,0,'Retr etab disc'!X115/'Eff etab disc'!X115*100))</f>
        <v>32.246571428571428</v>
      </c>
      <c r="Y115" s="345">
        <f>IF('Eff etab disc'!Y115="s","s",IF('Eff etab disc'!Y115=0,0,'Retr etab disc'!Y115/'Eff etab disc'!Y115*100))</f>
        <v>36.747608333333325</v>
      </c>
      <c r="Z115" s="343">
        <f>'Eff etab disc'!Z115</f>
        <v>7</v>
      </c>
      <c r="AA115" s="344">
        <f>'Eff etab disc'!AA115</f>
        <v>0</v>
      </c>
      <c r="AB115" s="345">
        <f>IF('Eff etab disc'!Y115="s","s",'Eff etab disc'!AB115)</f>
        <v>0</v>
      </c>
    </row>
    <row r="116" spans="1:28" ht="15" thickBot="1" x14ac:dyDescent="0.4">
      <c r="A116" s="336" t="s">
        <v>157</v>
      </c>
      <c r="B116" s="337" t="s">
        <v>165</v>
      </c>
      <c r="C116" s="328" t="str">
        <f>IF('Eff etab disc'!C116="s","s",IF('Eff etab disc'!C116=0,0,'Retr etab disc'!C116/'Eff etab disc'!C116*100))</f>
        <v>s</v>
      </c>
      <c r="D116" s="322">
        <f>IF('Eff etab disc'!D116="s","s",IF('Eff etab disc'!D116=0,0,'Retr etab disc'!D116/'Eff etab disc'!D116*100))</f>
        <v>27.781975609756092</v>
      </c>
      <c r="E116" s="322">
        <f>IF('Eff etab disc'!E116="s","s",IF('Eff etab disc'!E116=0,0,'Retr etab disc'!E116/'Eff etab disc'!E116*100))</f>
        <v>34.085499999999996</v>
      </c>
      <c r="F116" s="322">
        <f>IF('Eff etab disc'!F116="s","s",IF('Eff etab disc'!F116=0,0,'Retr etab disc'!F116/'Eff etab disc'!F116*100))</f>
        <v>48.587466666666664</v>
      </c>
      <c r="G116" s="322">
        <f>IF('Eff etab disc'!G116="s","s",IF('Eff etab disc'!G116=0,0,'Retr etab disc'!G116/'Eff etab disc'!G116*100))</f>
        <v>35.913234042553192</v>
      </c>
      <c r="H116" s="322">
        <f>IF('Eff etab disc'!H116="s","s",IF('Eff etab disc'!H116=0,0,'Retr etab disc'!H116/'Eff etab disc'!H116*100))</f>
        <v>42.341883720930234</v>
      </c>
      <c r="I116" s="322" t="str">
        <f>IF('Eff etab disc'!I116="s","s",IF('Eff etab disc'!I116=0,0,'Retr etab disc'!I116/'Eff etab disc'!I116*100))</f>
        <v>s</v>
      </c>
      <c r="J116" s="322">
        <f>IF('Eff etab disc'!J116="s","s",IF('Eff etab disc'!J116=0,0,'Retr etab disc'!J116/'Eff etab disc'!J116*100))</f>
        <v>30.230076923076922</v>
      </c>
      <c r="K116" s="322">
        <f>IF('Eff etab disc'!K116="s","s",IF('Eff etab disc'!K116=0,0,'Retr etab disc'!K116/'Eff etab disc'!K116*100))</f>
        <v>45.228499999999997</v>
      </c>
      <c r="L116" s="322">
        <f>IF('Eff etab disc'!L116="s","s",IF('Eff etab disc'!L116=0,0,'Retr etab disc'!L116/'Eff etab disc'!L116*100))</f>
        <v>53.76016176470587</v>
      </c>
      <c r="M116" s="322">
        <f>IF('Eff etab disc'!M116="s","s",IF('Eff etab disc'!M116=0,0,'Retr etab disc'!M116/'Eff etab disc'!M116*100))</f>
        <v>45.815030303030305</v>
      </c>
      <c r="N116" s="322">
        <f>IF('Eff etab disc'!N116="s","s",IF('Eff etab disc'!N116=0,0,'Retr etab disc'!N116/'Eff etab disc'!N116*100))</f>
        <v>65.962050000000005</v>
      </c>
      <c r="O116" s="322">
        <f>IF('Eff etab disc'!O116="s","s",IF('Eff etab disc'!O116=0,0,'Retr etab disc'!O116/'Eff etab disc'!O116*100))</f>
        <v>48.936090909090915</v>
      </c>
      <c r="P116" s="329">
        <f>IF('Eff etab disc'!P116="s","s",IF('Eff etab disc'!P116=0,0,'Retr etab disc'!P116/'Eff etab disc'!P116*100))</f>
        <v>41.64414922813036</v>
      </c>
      <c r="Q116" s="328">
        <f>IF('Eff etab disc'!Q116="s","s",IF('Eff etab disc'!Q116=0,0,'Retr etab disc'!Q116/'Eff etab disc'!Q116*100))</f>
        <v>32.497900990099012</v>
      </c>
      <c r="R116" s="322">
        <f>IF('Eff etab disc'!R116="s","s",IF('Eff etab disc'!R116=0,0,'Retr etab disc'!R116/'Eff etab disc'!R116*100))</f>
        <v>40.600411764705882</v>
      </c>
      <c r="S116" s="322">
        <f>IF('Eff etab disc'!S116="s","s",IF('Eff etab disc'!S116=0,0,'Retr etab disc'!S116/'Eff etab disc'!S116*100))</f>
        <v>0</v>
      </c>
      <c r="T116" s="329">
        <f>IF('Eff etab disc'!T116="s","s",IF('Eff etab disc'!T116=0,0,'Retr etab disc'!T116/'Eff etab disc'!T116*100))</f>
        <v>33.665220338983048</v>
      </c>
      <c r="U116" s="341">
        <f>IF('Eff etab disc'!U116="s","s",IF('Eff etab disc'!U116=0,0,'Retr etab disc'!U116/'Eff etab disc'!U116*100))</f>
        <v>40.3010485021398</v>
      </c>
      <c r="V116" s="343">
        <f>IF('Eff etab disc'!V116="s","s",IF('Eff etab disc'!V116=0,0,'Retr etab disc'!V116/'Eff etab disc'!V116*100))</f>
        <v>52.726157894736843</v>
      </c>
      <c r="W116" s="344">
        <f>IF('Eff etab disc'!W116="s","s",IF('Eff etab disc'!W116=0,0,'Retr etab disc'!W116/'Eff etab disc'!W116*100))</f>
        <v>31.817818181818179</v>
      </c>
      <c r="X116" s="344">
        <f>IF('Eff etab disc'!X116="s","s",IF('Eff etab disc'!X116=0,0,'Retr etab disc'!X116/'Eff etab disc'!X116*100))</f>
        <v>36.146106666666661</v>
      </c>
      <c r="Y116" s="345">
        <f>IF('Eff etab disc'!Y116="s","s",IF('Eff etab disc'!Y116=0,0,'Retr etab disc'!Y116/'Eff etab disc'!Y116*100))</f>
        <v>36.00935955056179</v>
      </c>
      <c r="Z116" s="343">
        <f>'Eff etab disc'!Z116</f>
        <v>6</v>
      </c>
      <c r="AA116" s="344">
        <f>'Eff etab disc'!AA116</f>
        <v>0</v>
      </c>
      <c r="AB116" s="345">
        <f>IF('Eff etab disc'!Y116="s","s",'Eff etab disc'!AB116)</f>
        <v>0</v>
      </c>
    </row>
    <row r="117" spans="1:28" ht="15" thickBot="1" x14ac:dyDescent="0.4">
      <c r="A117" s="336" t="s">
        <v>157</v>
      </c>
      <c r="B117" s="337" t="s">
        <v>166</v>
      </c>
      <c r="C117" s="328" t="str">
        <f>IF('Eff etab disc'!C117="s","s",IF('Eff etab disc'!C117=0,0,'Retr etab disc'!C117/'Eff etab disc'!C117*100))</f>
        <v>s</v>
      </c>
      <c r="D117" s="322">
        <f>IF('Eff etab disc'!D117="s","s",IF('Eff etab disc'!D117=0,0,'Retr etab disc'!D117/'Eff etab disc'!D117*100))</f>
        <v>34.109564705882349</v>
      </c>
      <c r="E117" s="322">
        <f>IF('Eff etab disc'!E117="s","s",IF('Eff etab disc'!E117=0,0,'Retr etab disc'!E117/'Eff etab disc'!E117*100))</f>
        <v>34.085060344827582</v>
      </c>
      <c r="F117" s="322" t="str">
        <f>IF('Eff etab disc'!F117="s","s",IF('Eff etab disc'!F117=0,0,'Retr etab disc'!F117/'Eff etab disc'!F117*100))</f>
        <v>s</v>
      </c>
      <c r="G117" s="322">
        <f>IF('Eff etab disc'!G117="s","s",IF('Eff etab disc'!G117=0,0,'Retr etab disc'!G117/'Eff etab disc'!G117*100))</f>
        <v>17.663666666666668</v>
      </c>
      <c r="H117" s="322">
        <f>IF('Eff etab disc'!H117="s","s",IF('Eff etab disc'!H117=0,0,'Retr etab disc'!H117/'Eff etab disc'!H117*100))</f>
        <v>43.147333333333329</v>
      </c>
      <c r="I117" s="322">
        <f>IF('Eff etab disc'!I117="s","s",IF('Eff etab disc'!I117=0,0,'Retr etab disc'!I117/'Eff etab disc'!I117*100))</f>
        <v>29.230068181818179</v>
      </c>
      <c r="J117" s="322">
        <f>IF('Eff etab disc'!J117="s","s",IF('Eff etab disc'!J117=0,0,'Retr etab disc'!J117/'Eff etab disc'!J117*100))</f>
        <v>42.895654545454541</v>
      </c>
      <c r="K117" s="322">
        <f>IF('Eff etab disc'!K117="s","s",IF('Eff etab disc'!K117=0,0,'Retr etab disc'!K117/'Eff etab disc'!K117*100))</f>
        <v>50.476242424242422</v>
      </c>
      <c r="L117" s="322">
        <f>IF('Eff etab disc'!L117="s","s",IF('Eff etab disc'!L117=0,0,'Retr etab disc'!L117/'Eff etab disc'!L117*100))</f>
        <v>27.723070588235299</v>
      </c>
      <c r="M117" s="322">
        <f>IF('Eff etab disc'!M117="s","s",IF('Eff etab disc'!M117=0,0,'Retr etab disc'!M117/'Eff etab disc'!M117*100))</f>
        <v>40.739443478260874</v>
      </c>
      <c r="N117" s="322">
        <f>IF('Eff etab disc'!N117="s","s",IF('Eff etab disc'!N117=0,0,'Retr etab disc'!N117/'Eff etab disc'!N117*100))</f>
        <v>41.033718749999998</v>
      </c>
      <c r="O117" s="322">
        <f>IF('Eff etab disc'!O117="s","s",IF('Eff etab disc'!O117=0,0,'Retr etab disc'!O117/'Eff etab disc'!O117*100))</f>
        <v>52.023607142857131</v>
      </c>
      <c r="P117" s="329">
        <f>IF('Eff etab disc'!P117="s","s",IF('Eff etab disc'!P117=0,0,'Retr etab disc'!P117/'Eff etab disc'!P117*100))</f>
        <v>37.034117930204566</v>
      </c>
      <c r="Q117" s="328">
        <f>IF('Eff etab disc'!Q117="s","s",IF('Eff etab disc'!Q117=0,0,'Retr etab disc'!Q117/'Eff etab disc'!Q117*100))</f>
        <v>33.133651851851852</v>
      </c>
      <c r="R117" s="322">
        <f>IF('Eff etab disc'!R117="s","s",IF('Eff etab disc'!R117=0,0,'Retr etab disc'!R117/'Eff etab disc'!R117*100))</f>
        <v>40.264799999999994</v>
      </c>
      <c r="S117" s="322">
        <f>IF('Eff etab disc'!S117="s","s",IF('Eff etab disc'!S117=0,0,'Retr etab disc'!S117/'Eff etab disc'!S117*100))</f>
        <v>43.463444444444441</v>
      </c>
      <c r="T117" s="329">
        <f>IF('Eff etab disc'!T117="s","s",IF('Eff etab disc'!T117=0,0,'Retr etab disc'!T117/'Eff etab disc'!T117*100))</f>
        <v>34.738639053254431</v>
      </c>
      <c r="U117" s="341">
        <f>IF('Eff etab disc'!U117="s","s",IF('Eff etab disc'!U117=0,0,'Retr etab disc'!U117/'Eff etab disc'!U117*100))</f>
        <v>36.646180999999991</v>
      </c>
      <c r="V117" s="343">
        <f>IF('Eff etab disc'!V117="s","s",IF('Eff etab disc'!V117=0,0,'Retr etab disc'!V117/'Eff etab disc'!V117*100))</f>
        <v>35.296214285714285</v>
      </c>
      <c r="W117" s="344">
        <f>IF('Eff etab disc'!W117="s","s",IF('Eff etab disc'!W117=0,0,'Retr etab disc'!W117/'Eff etab disc'!W117*100))</f>
        <v>33.104421875</v>
      </c>
      <c r="X117" s="344">
        <f>IF('Eff etab disc'!X117="s","s",IF('Eff etab disc'!X117=0,0,'Retr etab disc'!X117/'Eff etab disc'!X117*100))</f>
        <v>45.009659574468088</v>
      </c>
      <c r="Y117" s="345">
        <f>IF('Eff etab disc'!Y117="s","s",IF('Eff etab disc'!Y117=0,0,'Retr etab disc'!Y117/'Eff etab disc'!Y117*100))</f>
        <v>39.450983870967747</v>
      </c>
      <c r="Z117" s="343">
        <f>'Eff etab disc'!Z117</f>
        <v>6</v>
      </c>
      <c r="AA117" s="344">
        <f>'Eff etab disc'!AA117</f>
        <v>0</v>
      </c>
      <c r="AB117" s="345">
        <f>IF('Eff etab disc'!Y117="s","s",'Eff etab disc'!AB117)</f>
        <v>0</v>
      </c>
    </row>
    <row r="118" spans="1:28" ht="15" thickBot="1" x14ac:dyDescent="0.4">
      <c r="A118" s="336" t="s">
        <v>157</v>
      </c>
      <c r="B118" s="337" t="s">
        <v>167</v>
      </c>
      <c r="C118" s="328">
        <f>IF('Eff etab disc'!C118="s","s",IF('Eff etab disc'!C118=0,0,'Retr etab disc'!C118/'Eff etab disc'!C118*100))</f>
        <v>0</v>
      </c>
      <c r="D118" s="322">
        <f>IF('Eff etab disc'!D118="s","s",IF('Eff etab disc'!D118=0,0,'Retr etab disc'!D118/'Eff etab disc'!D118*100))</f>
        <v>45.465052631578949</v>
      </c>
      <c r="E118" s="322">
        <f>IF('Eff etab disc'!E118="s","s",IF('Eff etab disc'!E118=0,0,'Retr etab disc'!E118/'Eff etab disc'!E118*100))</f>
        <v>14.333199999999998</v>
      </c>
      <c r="F118" s="322">
        <f>IF('Eff etab disc'!F118="s","s",IF('Eff etab disc'!F118=0,0,'Retr etab disc'!F118/'Eff etab disc'!F118*100))</f>
        <v>36.960985507246377</v>
      </c>
      <c r="G118" s="322">
        <f>IF('Eff etab disc'!G118="s","s",IF('Eff etab disc'!G118=0,0,'Retr etab disc'!G118/'Eff etab disc'!G118*100))</f>
        <v>28.104454545454548</v>
      </c>
      <c r="H118" s="322">
        <f>IF('Eff etab disc'!H118="s","s",IF('Eff etab disc'!H118=0,0,'Retr etab disc'!H118/'Eff etab disc'!H118*100))</f>
        <v>32.595448275862068</v>
      </c>
      <c r="I118" s="322">
        <f>IF('Eff etab disc'!I118="s","s",IF('Eff etab disc'!I118=0,0,'Retr etab disc'!I118/'Eff etab disc'!I118*100))</f>
        <v>0</v>
      </c>
      <c r="J118" s="322">
        <f>IF('Eff etab disc'!J118="s","s",IF('Eff etab disc'!J118=0,0,'Retr etab disc'!J118/'Eff etab disc'!J118*100))</f>
        <v>0</v>
      </c>
      <c r="K118" s="322">
        <f>IF('Eff etab disc'!K118="s","s",IF('Eff etab disc'!K118=0,0,'Retr etab disc'!K118/'Eff etab disc'!K118*100))</f>
        <v>0</v>
      </c>
      <c r="L118" s="322">
        <f>IF('Eff etab disc'!L118="s","s",IF('Eff etab disc'!L118=0,0,'Retr etab disc'!L118/'Eff etab disc'!L118*100))</f>
        <v>23.11117391304348</v>
      </c>
      <c r="M118" s="322">
        <f>IF('Eff etab disc'!M118="s","s",IF('Eff etab disc'!M118=0,0,'Retr etab disc'!M118/'Eff etab disc'!M118*100))</f>
        <v>0</v>
      </c>
      <c r="N118" s="322">
        <f>IF('Eff etab disc'!N118="s","s",IF('Eff etab disc'!N118=0,0,'Retr etab disc'!N118/'Eff etab disc'!N118*100))</f>
        <v>0</v>
      </c>
      <c r="O118" s="322">
        <f>IF('Eff etab disc'!O118="s","s",IF('Eff etab disc'!O118=0,0,'Retr etab disc'!O118/'Eff etab disc'!O118*100))</f>
        <v>0</v>
      </c>
      <c r="P118" s="329">
        <f>IF('Eff etab disc'!P118="s","s",IF('Eff etab disc'!P118=0,0,'Retr etab disc'!P118/'Eff etab disc'!P118*100))</f>
        <v>32.424152083333333</v>
      </c>
      <c r="Q118" s="328">
        <f>IF('Eff etab disc'!Q118="s","s",IF('Eff etab disc'!Q118=0,0,'Retr etab disc'!Q118/'Eff etab disc'!Q118*100))</f>
        <v>0</v>
      </c>
      <c r="R118" s="322">
        <f>IF('Eff etab disc'!R118="s","s",IF('Eff etab disc'!R118=0,0,'Retr etab disc'!R118/'Eff etab disc'!R118*100))</f>
        <v>0</v>
      </c>
      <c r="S118" s="322">
        <f>IF('Eff etab disc'!S118="s","s",IF('Eff etab disc'!S118=0,0,'Retr etab disc'!S118/'Eff etab disc'!S118*100))</f>
        <v>0</v>
      </c>
      <c r="T118" s="329">
        <f>IF('Eff etab disc'!T118="s","s",IF('Eff etab disc'!T118=0,0,'Retr etab disc'!T118/'Eff etab disc'!T118*100))</f>
        <v>0</v>
      </c>
      <c r="U118" s="341">
        <f>IF('Eff etab disc'!U118="s","s",IF('Eff etab disc'!U118=0,0,'Retr etab disc'!U118/'Eff etab disc'!U118*100))</f>
        <v>32.424152083333333</v>
      </c>
      <c r="V118" s="343" t="str">
        <f>IF('Eff etab disc'!V118="s","s",IF('Eff etab disc'!V118=0,0,'Retr etab disc'!V118/'Eff etab disc'!V118*100))</f>
        <v>s</v>
      </c>
      <c r="W118" s="344">
        <f>IF('Eff etab disc'!W118="s","s",IF('Eff etab disc'!W118=0,0,'Retr etab disc'!W118/'Eff etab disc'!W118*100))</f>
        <v>36.663778947368428</v>
      </c>
      <c r="X118" s="344" t="str">
        <f>IF('Eff etab disc'!X118="s","s",IF('Eff etab disc'!X118=0,0,'Retr etab disc'!X118/'Eff etab disc'!X118*100))</f>
        <v>s</v>
      </c>
      <c r="Y118" s="345">
        <f>IF('Eff etab disc'!Y118="s","s",IF('Eff etab disc'!Y118=0,0,'Retr etab disc'!Y118/'Eff etab disc'!Y118*100))</f>
        <v>35.14993333333333</v>
      </c>
      <c r="Z118" s="343">
        <f>'Eff etab disc'!Z118</f>
        <v>0</v>
      </c>
      <c r="AA118" s="344">
        <f>'Eff etab disc'!AA118</f>
        <v>0</v>
      </c>
      <c r="AB118" s="345">
        <f>IF('Eff etab disc'!Y118="s","s",'Eff etab disc'!AB118)</f>
        <v>10</v>
      </c>
    </row>
    <row r="119" spans="1:28" ht="15" thickBot="1" x14ac:dyDescent="0.4">
      <c r="A119" s="336" t="s">
        <v>168</v>
      </c>
      <c r="B119" s="337" t="s">
        <v>169</v>
      </c>
      <c r="C119" s="328">
        <f>IF('Eff etab disc'!C119="s","s",IF('Eff etab disc'!C119=0,0,'Retr etab disc'!C119/'Eff etab disc'!C119*100))</f>
        <v>0</v>
      </c>
      <c r="D119" s="322">
        <f>IF('Eff etab disc'!D119="s","s",IF('Eff etab disc'!D119=0,0,'Retr etab disc'!D119/'Eff etab disc'!D119*100))</f>
        <v>0</v>
      </c>
      <c r="E119" s="322" t="str">
        <f>IF('Eff etab disc'!E119="s","s",IF('Eff etab disc'!E119=0,0,'Retr etab disc'!E119/'Eff etab disc'!E119*100))</f>
        <v>s</v>
      </c>
      <c r="F119" s="322">
        <f>IF('Eff etab disc'!F119="s","s",IF('Eff etab disc'!F119=0,0,'Retr etab disc'!F119/'Eff etab disc'!F119*100))</f>
        <v>0</v>
      </c>
      <c r="G119" s="322" t="str">
        <f>IF('Eff etab disc'!G119="s","s",IF('Eff etab disc'!G119=0,0,'Retr etab disc'!G119/'Eff etab disc'!G119*100))</f>
        <v>s</v>
      </c>
      <c r="H119" s="322">
        <f>IF('Eff etab disc'!H119="s","s",IF('Eff etab disc'!H119=0,0,'Retr etab disc'!H119/'Eff etab disc'!H119*100))</f>
        <v>93.058799999999991</v>
      </c>
      <c r="I119" s="322">
        <f>IF('Eff etab disc'!I119="s","s",IF('Eff etab disc'!I119=0,0,'Retr etab disc'!I119/'Eff etab disc'!I119*100))</f>
        <v>0</v>
      </c>
      <c r="J119" s="322">
        <f>IF('Eff etab disc'!J119="s","s",IF('Eff etab disc'!J119=0,0,'Retr etab disc'!J119/'Eff etab disc'!J119*100))</f>
        <v>0</v>
      </c>
      <c r="K119" s="322" t="str">
        <f>IF('Eff etab disc'!K119="s","s",IF('Eff etab disc'!K119=0,0,'Retr etab disc'!K119/'Eff etab disc'!K119*100))</f>
        <v>s</v>
      </c>
      <c r="L119" s="322" t="str">
        <f>IF('Eff etab disc'!L119="s","s",IF('Eff etab disc'!L119=0,0,'Retr etab disc'!L119/'Eff etab disc'!L119*100))</f>
        <v>s</v>
      </c>
      <c r="M119" s="322">
        <f>IF('Eff etab disc'!M119="s","s",IF('Eff etab disc'!M119=0,0,'Retr etab disc'!M119/'Eff etab disc'!M119*100))</f>
        <v>37.323018867924524</v>
      </c>
      <c r="N119" s="322" t="str">
        <f>IF('Eff etab disc'!N119="s","s",IF('Eff etab disc'!N119=0,0,'Retr etab disc'!N119/'Eff etab disc'!N119*100))</f>
        <v>s</v>
      </c>
      <c r="O119" s="322">
        <f>IF('Eff etab disc'!O119="s","s",IF('Eff etab disc'!O119=0,0,'Retr etab disc'!O119/'Eff etab disc'!O119*100))</f>
        <v>0</v>
      </c>
      <c r="P119" s="329">
        <f>IF('Eff etab disc'!P119="s","s",IF('Eff etab disc'!P119=0,0,'Retr etab disc'!P119/'Eff etab disc'!P119*100))</f>
        <v>40.853147058823531</v>
      </c>
      <c r="Q119" s="328">
        <f>IF('Eff etab disc'!Q119="s","s",IF('Eff etab disc'!Q119=0,0,'Retr etab disc'!Q119/'Eff etab disc'!Q119*100))</f>
        <v>0</v>
      </c>
      <c r="R119" s="322">
        <f>IF('Eff etab disc'!R119="s","s",IF('Eff etab disc'!R119=0,0,'Retr etab disc'!R119/'Eff etab disc'!R119*100))</f>
        <v>0</v>
      </c>
      <c r="S119" s="322">
        <f>IF('Eff etab disc'!S119="s","s",IF('Eff etab disc'!S119=0,0,'Retr etab disc'!S119/'Eff etab disc'!S119*100))</f>
        <v>0</v>
      </c>
      <c r="T119" s="329">
        <f>IF('Eff etab disc'!T119="s","s",IF('Eff etab disc'!T119=0,0,'Retr etab disc'!T119/'Eff etab disc'!T119*100))</f>
        <v>0</v>
      </c>
      <c r="U119" s="341">
        <f>IF('Eff etab disc'!U119="s","s",IF('Eff etab disc'!U119=0,0,'Retr etab disc'!U119/'Eff etab disc'!U119*100))</f>
        <v>40.853147058823531</v>
      </c>
      <c r="V119" s="343" t="str">
        <f>IF('Eff etab disc'!V119="s","s",IF('Eff etab disc'!V119=0,0,'Retr etab disc'!V119/'Eff etab disc'!V119*100))</f>
        <v>s</v>
      </c>
      <c r="W119" s="344" t="str">
        <f>IF('Eff etab disc'!W119="s","s",IF('Eff etab disc'!W119=0,0,'Retr etab disc'!W119/'Eff etab disc'!W119*100))</f>
        <v>s</v>
      </c>
      <c r="X119" s="344">
        <f>IF('Eff etab disc'!X119="s","s",IF('Eff etab disc'!X119=0,0,'Retr etab disc'!X119/'Eff etab disc'!X119*100))</f>
        <v>41.87527272727273</v>
      </c>
      <c r="Y119" s="345">
        <f>IF('Eff etab disc'!Y119="s","s",IF('Eff etab disc'!Y119=0,0,'Retr etab disc'!Y119/'Eff etab disc'!Y119*100))</f>
        <v>48.9285</v>
      </c>
      <c r="Z119" s="343">
        <f>'Eff etab disc'!Z119</f>
        <v>10</v>
      </c>
      <c r="AA119" s="344">
        <f>'Eff etab disc'!AA119</f>
        <v>0</v>
      </c>
      <c r="AB119" s="345">
        <f>IF('Eff etab disc'!Y119="s","s",'Eff etab disc'!AB119)</f>
        <v>6</v>
      </c>
    </row>
    <row r="120" spans="1:28" ht="15" thickBot="1" x14ac:dyDescent="0.4">
      <c r="A120" s="336" t="s">
        <v>168</v>
      </c>
      <c r="B120" s="337" t="s">
        <v>170</v>
      </c>
      <c r="C120" s="328">
        <f>IF('Eff etab disc'!C120="s","s",IF('Eff etab disc'!C120=0,0,'Retr etab disc'!C120/'Eff etab disc'!C120*100))</f>
        <v>0</v>
      </c>
      <c r="D120" s="322">
        <f>IF('Eff etab disc'!D120="s","s",IF('Eff etab disc'!D120=0,0,'Retr etab disc'!D120/'Eff etab disc'!D120*100))</f>
        <v>19.236935483870973</v>
      </c>
      <c r="E120" s="322">
        <f>IF('Eff etab disc'!E120="s","s",IF('Eff etab disc'!E120=0,0,'Retr etab disc'!E120/'Eff etab disc'!E120*100))</f>
        <v>19.848518518518514</v>
      </c>
      <c r="F120" s="322">
        <f>IF('Eff etab disc'!F120="s","s",IF('Eff etab disc'!F120=0,0,'Retr etab disc'!F120/'Eff etab disc'!F120*100))</f>
        <v>35.671967741935475</v>
      </c>
      <c r="G120" s="322">
        <f>IF('Eff etab disc'!G120="s","s",IF('Eff etab disc'!G120=0,0,'Retr etab disc'!G120/'Eff etab disc'!G120*100))</f>
        <v>40.592842105263152</v>
      </c>
      <c r="H120" s="322">
        <f>IF('Eff etab disc'!H120="s","s",IF('Eff etab disc'!H120=0,0,'Retr etab disc'!H120/'Eff etab disc'!H120*100))</f>
        <v>40.128352941176473</v>
      </c>
      <c r="I120" s="322">
        <f>IF('Eff etab disc'!I120="s","s",IF('Eff etab disc'!I120=0,0,'Retr etab disc'!I120/'Eff etab disc'!I120*100))</f>
        <v>0</v>
      </c>
      <c r="J120" s="322">
        <f>IF('Eff etab disc'!J120="s","s",IF('Eff etab disc'!J120=0,0,'Retr etab disc'!J120/'Eff etab disc'!J120*100))</f>
        <v>40.155666666666676</v>
      </c>
      <c r="K120" s="322">
        <f>IF('Eff etab disc'!K120="s","s",IF('Eff etab disc'!K120=0,0,'Retr etab disc'!K120/'Eff etab disc'!K120*100))</f>
        <v>26.023882352941179</v>
      </c>
      <c r="L120" s="322">
        <f>IF('Eff etab disc'!L120="s","s",IF('Eff etab disc'!L120=0,0,'Retr etab disc'!L120/'Eff etab disc'!L120*100))</f>
        <v>43.155999999999992</v>
      </c>
      <c r="M120" s="322">
        <f>IF('Eff etab disc'!M120="s","s",IF('Eff etab disc'!M120=0,0,'Retr etab disc'!M120/'Eff etab disc'!M120*100))</f>
        <v>35.255717647058823</v>
      </c>
      <c r="N120" s="322">
        <f>IF('Eff etab disc'!N120="s","s",IF('Eff etab disc'!N120=0,0,'Retr etab disc'!N120/'Eff etab disc'!N120*100))</f>
        <v>48.588519999999995</v>
      </c>
      <c r="O120" s="322">
        <f>IF('Eff etab disc'!O120="s","s",IF('Eff etab disc'!O120=0,0,'Retr etab disc'!O120/'Eff etab disc'!O120*100))</f>
        <v>0</v>
      </c>
      <c r="P120" s="329">
        <f>IF('Eff etab disc'!P120="s","s",IF('Eff etab disc'!P120=0,0,'Retr etab disc'!P120/'Eff etab disc'!P120*100))</f>
        <v>33.950670553935858</v>
      </c>
      <c r="Q120" s="328">
        <f>IF('Eff etab disc'!Q120="s","s",IF('Eff etab disc'!Q120=0,0,'Retr etab disc'!Q120/'Eff etab disc'!Q120*100))</f>
        <v>0</v>
      </c>
      <c r="R120" s="322">
        <f>IF('Eff etab disc'!R120="s","s",IF('Eff etab disc'!R120=0,0,'Retr etab disc'!R120/'Eff etab disc'!R120*100))</f>
        <v>0</v>
      </c>
      <c r="S120" s="322">
        <f>IF('Eff etab disc'!S120="s","s",IF('Eff etab disc'!S120=0,0,'Retr etab disc'!S120/'Eff etab disc'!S120*100))</f>
        <v>0</v>
      </c>
      <c r="T120" s="329">
        <f>IF('Eff etab disc'!T120="s","s",IF('Eff etab disc'!T120=0,0,'Retr etab disc'!T120/'Eff etab disc'!T120*100))</f>
        <v>0</v>
      </c>
      <c r="U120" s="341">
        <f>IF('Eff etab disc'!U120="s","s",IF('Eff etab disc'!U120=0,0,'Retr etab disc'!U120/'Eff etab disc'!U120*100))</f>
        <v>33.950670553935858</v>
      </c>
      <c r="V120" s="343">
        <f>IF('Eff etab disc'!V120="s","s",IF('Eff etab disc'!V120=0,0,'Retr etab disc'!V120/'Eff etab disc'!V120*100))</f>
        <v>50.668592592592589</v>
      </c>
      <c r="W120" s="344">
        <f>IF('Eff etab disc'!W120="s","s",IF('Eff etab disc'!W120=0,0,'Retr etab disc'!W120/'Eff etab disc'!W120*100))</f>
        <v>32.623022727272726</v>
      </c>
      <c r="X120" s="344">
        <f>IF('Eff etab disc'!X120="s","s",IF('Eff etab disc'!X120=0,0,'Retr etab disc'!X120/'Eff etab disc'!X120*100))</f>
        <v>45.193027777777786</v>
      </c>
      <c r="Y120" s="345">
        <f>IF('Eff etab disc'!Y120="s","s",IF('Eff etab disc'!Y120=0,0,'Retr etab disc'!Y120/'Eff etab disc'!Y120*100))</f>
        <v>41.405766355140187</v>
      </c>
      <c r="Z120" s="343">
        <f>'Eff etab disc'!Z120</f>
        <v>0</v>
      </c>
      <c r="AA120" s="344">
        <f>'Eff etab disc'!AA120</f>
        <v>0</v>
      </c>
      <c r="AB120" s="345">
        <f>IF('Eff etab disc'!Y120="s","s",'Eff etab disc'!AB120)</f>
        <v>0</v>
      </c>
    </row>
    <row r="121" spans="1:28" ht="15" thickBot="1" x14ac:dyDescent="0.4">
      <c r="A121" s="336" t="s">
        <v>168</v>
      </c>
      <c r="B121" s="337" t="s">
        <v>171</v>
      </c>
      <c r="C121" s="328">
        <f>IF('Eff etab disc'!C121="s","s",IF('Eff etab disc'!C121=0,0,'Retr etab disc'!C121/'Eff etab disc'!C121*100))</f>
        <v>11.035916666666667</v>
      </c>
      <c r="D121" s="322">
        <f>IF('Eff etab disc'!D121="s","s",IF('Eff etab disc'!D121=0,0,'Retr etab disc'!D121/'Eff etab disc'!D121*100))</f>
        <v>26.197568807339444</v>
      </c>
      <c r="E121" s="322">
        <f>IF('Eff etab disc'!E121="s","s",IF('Eff etab disc'!E121=0,0,'Retr etab disc'!E121/'Eff etab disc'!E121*100))</f>
        <v>35.523354166666657</v>
      </c>
      <c r="F121" s="322">
        <f>IF('Eff etab disc'!F121="s","s",IF('Eff etab disc'!F121=0,0,'Retr etab disc'!F121/'Eff etab disc'!F121*100))</f>
        <v>41.875101351351354</v>
      </c>
      <c r="G121" s="322">
        <f>IF('Eff etab disc'!G121="s","s",IF('Eff etab disc'!G121=0,0,'Retr etab disc'!G121/'Eff etab disc'!G121*100))</f>
        <v>47.551245283018865</v>
      </c>
      <c r="H121" s="322">
        <f>IF('Eff etab disc'!H121="s","s",IF('Eff etab disc'!H121=0,0,'Retr etab disc'!H121/'Eff etab disc'!H121*100))</f>
        <v>30.904862068965521</v>
      </c>
      <c r="I121" s="322">
        <f>IF('Eff etab disc'!I121="s","s",IF('Eff etab disc'!I121=0,0,'Retr etab disc'!I121/'Eff etab disc'!I121*100))</f>
        <v>35.091466666666662</v>
      </c>
      <c r="J121" s="322">
        <f>IF('Eff etab disc'!J121="s","s",IF('Eff etab disc'!J121=0,0,'Retr etab disc'!J121/'Eff etab disc'!J121*100))</f>
        <v>42.593869918699198</v>
      </c>
      <c r="K121" s="322">
        <f>IF('Eff etab disc'!K121="s","s",IF('Eff etab disc'!K121=0,0,'Retr etab disc'!K121/'Eff etab disc'!K121*100))</f>
        <v>33.945904255319149</v>
      </c>
      <c r="L121" s="322">
        <f>IF('Eff etab disc'!L121="s","s",IF('Eff etab disc'!L121=0,0,'Retr etab disc'!L121/'Eff etab disc'!L121*100))</f>
        <v>26.962156249999996</v>
      </c>
      <c r="M121" s="322">
        <f>IF('Eff etab disc'!M121="s","s",IF('Eff etab disc'!M121=0,0,'Retr etab disc'!M121/'Eff etab disc'!M121*100))</f>
        <v>35.358537190082643</v>
      </c>
      <c r="N121" s="322">
        <f>IF('Eff etab disc'!N121="s","s",IF('Eff etab disc'!N121=0,0,'Retr etab disc'!N121/'Eff etab disc'!N121*100))</f>
        <v>40.921630769230774</v>
      </c>
      <c r="O121" s="322">
        <f>IF('Eff etab disc'!O121="s","s",IF('Eff etab disc'!O121=0,0,'Retr etab disc'!O121/'Eff etab disc'!O121*100))</f>
        <v>41.376410256410253</v>
      </c>
      <c r="P121" s="329">
        <f>IF('Eff etab disc'!P121="s","s",IF('Eff etab disc'!P121=0,0,'Retr etab disc'!P121/'Eff etab disc'!P121*100))</f>
        <v>35.395777355623096</v>
      </c>
      <c r="Q121" s="328">
        <f>IF('Eff etab disc'!Q121="s","s",IF('Eff etab disc'!Q121=0,0,'Retr etab disc'!Q121/'Eff etab disc'!Q121*100))</f>
        <v>36.047715555555556</v>
      </c>
      <c r="R121" s="322">
        <f>IF('Eff etab disc'!R121="s","s",IF('Eff etab disc'!R121=0,0,'Retr etab disc'!R121/'Eff etab disc'!R121*100))</f>
        <v>28.379709677419353</v>
      </c>
      <c r="S121" s="322">
        <f>IF('Eff etab disc'!S121="s","s",IF('Eff etab disc'!S121=0,0,'Retr etab disc'!S121/'Eff etab disc'!S121*100))</f>
        <v>31.967222222222226</v>
      </c>
      <c r="T121" s="329">
        <f>IF('Eff etab disc'!T121="s","s",IF('Eff etab disc'!T121=0,0,'Retr etab disc'!T121/'Eff etab disc'!T121*100))</f>
        <v>35.012124528301882</v>
      </c>
      <c r="U121" s="341">
        <f>IF('Eff etab disc'!U121="s","s",IF('Eff etab disc'!U121=0,0,'Retr etab disc'!U121/'Eff etab disc'!U121*100))</f>
        <v>35.331470588235291</v>
      </c>
      <c r="V121" s="343">
        <f>IF('Eff etab disc'!V121="s","s",IF('Eff etab disc'!V121=0,0,'Retr etab disc'!V121/'Eff etab disc'!V121*100))</f>
        <v>45.802575757575759</v>
      </c>
      <c r="W121" s="344">
        <f>IF('Eff etab disc'!W121="s","s",IF('Eff etab disc'!W121=0,0,'Retr etab disc'!W121/'Eff etab disc'!W121*100))</f>
        <v>43.039589743589744</v>
      </c>
      <c r="X121" s="344">
        <f>IF('Eff etab disc'!X121="s","s",IF('Eff etab disc'!X121=0,0,'Retr etab disc'!X121/'Eff etab disc'!X121*100))</f>
        <v>39.672630952380949</v>
      </c>
      <c r="Y121" s="345">
        <f>IF('Eff etab disc'!Y121="s","s",IF('Eff etab disc'!Y121=0,0,'Retr etab disc'!Y121/'Eff etab disc'!Y121*100))</f>
        <v>42.337586080586078</v>
      </c>
      <c r="Z121" s="343">
        <f>'Eff etab disc'!Z121</f>
        <v>0</v>
      </c>
      <c r="AA121" s="344">
        <f>'Eff etab disc'!AA121</f>
        <v>0</v>
      </c>
      <c r="AB121" s="345">
        <f>IF('Eff etab disc'!Y121="s","s",'Eff etab disc'!AB121)</f>
        <v>0</v>
      </c>
    </row>
    <row r="122" spans="1:28" ht="15" thickBot="1" x14ac:dyDescent="0.4">
      <c r="A122" s="336" t="s">
        <v>172</v>
      </c>
      <c r="B122" s="337" t="s">
        <v>173</v>
      </c>
      <c r="C122" s="328">
        <f>IF('Eff etab disc'!C122="s","s",IF('Eff etab disc'!C122=0,0,'Retr etab disc'!C122/'Eff etab disc'!C122*100))</f>
        <v>0</v>
      </c>
      <c r="D122" s="322">
        <f>IF('Eff etab disc'!D122="s","s",IF('Eff etab disc'!D122=0,0,'Retr etab disc'!D122/'Eff etab disc'!D122*100))</f>
        <v>0</v>
      </c>
      <c r="E122" s="322" t="str">
        <f>IF('Eff etab disc'!E122="s","s",IF('Eff etab disc'!E122=0,0,'Retr etab disc'!E122/'Eff etab disc'!E122*100))</f>
        <v>s</v>
      </c>
      <c r="F122" s="322" t="str">
        <f>IF('Eff etab disc'!F122="s","s",IF('Eff etab disc'!F122=0,0,'Retr etab disc'!F122/'Eff etab disc'!F122*100))</f>
        <v>s</v>
      </c>
      <c r="G122" s="322" t="str">
        <f>IF('Eff etab disc'!G122="s","s",IF('Eff etab disc'!G122=0,0,'Retr etab disc'!G122/'Eff etab disc'!G122*100))</f>
        <v>s</v>
      </c>
      <c r="H122" s="322">
        <f>IF('Eff etab disc'!H122="s","s",IF('Eff etab disc'!H122=0,0,'Retr etab disc'!H122/'Eff etab disc'!H122*100))</f>
        <v>0</v>
      </c>
      <c r="I122" s="322">
        <f>IF('Eff etab disc'!I122="s","s",IF('Eff etab disc'!I122=0,0,'Retr etab disc'!I122/'Eff etab disc'!I122*100))</f>
        <v>0</v>
      </c>
      <c r="J122" s="322">
        <f>IF('Eff etab disc'!J122="s","s",IF('Eff etab disc'!J122=0,0,'Retr etab disc'!J122/'Eff etab disc'!J122*100))</f>
        <v>52.879058823529412</v>
      </c>
      <c r="K122" s="322">
        <f>IF('Eff etab disc'!K122="s","s",IF('Eff etab disc'!K122=0,0,'Retr etab disc'!K122/'Eff etab disc'!K122*100))</f>
        <v>0</v>
      </c>
      <c r="L122" s="322">
        <f>IF('Eff etab disc'!L122="s","s",IF('Eff etab disc'!L122=0,0,'Retr etab disc'!L122/'Eff etab disc'!L122*100))</f>
        <v>18.349820512820511</v>
      </c>
      <c r="M122" s="322">
        <f>IF('Eff etab disc'!M122="s","s",IF('Eff etab disc'!M122=0,0,'Retr etab disc'!M122/'Eff etab disc'!M122*100))</f>
        <v>30.744750000000003</v>
      </c>
      <c r="N122" s="322">
        <f>IF('Eff etab disc'!N122="s","s",IF('Eff etab disc'!N122=0,0,'Retr etab disc'!N122/'Eff etab disc'!N122*100))</f>
        <v>18.438923076923079</v>
      </c>
      <c r="O122" s="322">
        <f>IF('Eff etab disc'!O122="s","s",IF('Eff etab disc'!O122=0,0,'Retr etab disc'!O122/'Eff etab disc'!O122*100))</f>
        <v>0</v>
      </c>
      <c r="P122" s="329">
        <f>IF('Eff etab disc'!P122="s","s",IF('Eff etab disc'!P122=0,0,'Retr etab disc'!P122/'Eff etab disc'!P122*100))</f>
        <v>27.863994117647056</v>
      </c>
      <c r="Q122" s="328">
        <f>IF('Eff etab disc'!Q122="s","s",IF('Eff etab disc'!Q122=0,0,'Retr etab disc'!Q122/'Eff etab disc'!Q122*100))</f>
        <v>0</v>
      </c>
      <c r="R122" s="322">
        <f>IF('Eff etab disc'!R122="s","s",IF('Eff etab disc'!R122=0,0,'Retr etab disc'!R122/'Eff etab disc'!R122*100))</f>
        <v>0</v>
      </c>
      <c r="S122" s="322">
        <f>IF('Eff etab disc'!S122="s","s",IF('Eff etab disc'!S122=0,0,'Retr etab disc'!S122/'Eff etab disc'!S122*100))</f>
        <v>0</v>
      </c>
      <c r="T122" s="329">
        <f>IF('Eff etab disc'!T122="s","s",IF('Eff etab disc'!T122=0,0,'Retr etab disc'!T122/'Eff etab disc'!T122*100))</f>
        <v>0</v>
      </c>
      <c r="U122" s="341">
        <f>IF('Eff etab disc'!U122="s","s",IF('Eff etab disc'!U122=0,0,'Retr etab disc'!U122/'Eff etab disc'!U122*100))</f>
        <v>27.863994117647056</v>
      </c>
      <c r="V122" s="343" t="str">
        <f>IF('Eff etab disc'!V122="s","s",IF('Eff etab disc'!V122=0,0,'Retr etab disc'!V122/'Eff etab disc'!V122*100))</f>
        <v>s</v>
      </c>
      <c r="W122" s="344" t="str">
        <f>IF('Eff etab disc'!W122="s","s",IF('Eff etab disc'!W122=0,0,'Retr etab disc'!W122/'Eff etab disc'!W122*100))</f>
        <v>s</v>
      </c>
      <c r="X122" s="344">
        <f>IF('Eff etab disc'!X122="s","s",IF('Eff etab disc'!X122=0,0,'Retr etab disc'!X122/'Eff etab disc'!X122*100))</f>
        <v>26.23278947368421</v>
      </c>
      <c r="Y122" s="345">
        <f>IF('Eff etab disc'!Y122="s","s",IF('Eff etab disc'!Y122=0,0,'Retr etab disc'!Y122/'Eff etab disc'!Y122*100))</f>
        <v>28.959416666666666</v>
      </c>
      <c r="Z122" s="343">
        <f>'Eff etab disc'!Z122</f>
        <v>4</v>
      </c>
      <c r="AA122" s="344">
        <f>'Eff etab disc'!AA122</f>
        <v>0</v>
      </c>
      <c r="AB122" s="345">
        <f>IF('Eff etab disc'!Y122="s","s",'Eff etab disc'!AB122)</f>
        <v>17</v>
      </c>
    </row>
    <row r="123" spans="1:28" ht="15" thickBot="1" x14ac:dyDescent="0.4">
      <c r="A123" s="336" t="s">
        <v>172</v>
      </c>
      <c r="B123" s="337" t="s">
        <v>174</v>
      </c>
      <c r="C123" s="328">
        <f>IF('Eff etab disc'!C123="s","s",IF('Eff etab disc'!C123=0,0,'Retr etab disc'!C123/'Eff etab disc'!C123*100))</f>
        <v>0</v>
      </c>
      <c r="D123" s="322">
        <f>IF('Eff etab disc'!D123="s","s",IF('Eff etab disc'!D123=0,0,'Retr etab disc'!D123/'Eff etab disc'!D123*100))</f>
        <v>3.523333333333333</v>
      </c>
      <c r="E123" s="322" t="str">
        <f>IF('Eff etab disc'!E123="s","s",IF('Eff etab disc'!E123=0,0,'Retr etab disc'!E123/'Eff etab disc'!E123*100))</f>
        <v>s</v>
      </c>
      <c r="F123" s="322">
        <f>IF('Eff etab disc'!F123="s","s",IF('Eff etab disc'!F123=0,0,'Retr etab disc'!F123/'Eff etab disc'!F123*100))</f>
        <v>16.197199999999999</v>
      </c>
      <c r="G123" s="322" t="str">
        <f>IF('Eff etab disc'!G123="s","s",IF('Eff etab disc'!G123=0,0,'Retr etab disc'!G123/'Eff etab disc'!G123*100))</f>
        <v>s</v>
      </c>
      <c r="H123" s="322">
        <f>IF('Eff etab disc'!H123="s","s",IF('Eff etab disc'!H123=0,0,'Retr etab disc'!H123/'Eff etab disc'!H123*100))</f>
        <v>14.993655172413789</v>
      </c>
      <c r="I123" s="322">
        <f>IF('Eff etab disc'!I123="s","s",IF('Eff etab disc'!I123=0,0,'Retr etab disc'!I123/'Eff etab disc'!I123*100))</f>
        <v>0</v>
      </c>
      <c r="J123" s="322">
        <f>IF('Eff etab disc'!J123="s","s",IF('Eff etab disc'!J123=0,0,'Retr etab disc'!J123/'Eff etab disc'!J123*100))</f>
        <v>14.703571428571429</v>
      </c>
      <c r="K123" s="322">
        <f>IF('Eff etab disc'!K123="s","s",IF('Eff etab disc'!K123=0,0,'Retr etab disc'!K123/'Eff etab disc'!K123*100))</f>
        <v>0</v>
      </c>
      <c r="L123" s="322">
        <f>IF('Eff etab disc'!L123="s","s",IF('Eff etab disc'!L123=0,0,'Retr etab disc'!L123/'Eff etab disc'!L123*100))</f>
        <v>35.280200000000001</v>
      </c>
      <c r="M123" s="322">
        <f>IF('Eff etab disc'!M123="s","s",IF('Eff etab disc'!M123=0,0,'Retr etab disc'!M123/'Eff etab disc'!M123*100))</f>
        <v>24.320499999999999</v>
      </c>
      <c r="N123" s="322">
        <f>IF('Eff etab disc'!N123="s","s",IF('Eff etab disc'!N123=0,0,'Retr etab disc'!N123/'Eff etab disc'!N123*100))</f>
        <v>0</v>
      </c>
      <c r="O123" s="322">
        <f>IF('Eff etab disc'!O123="s","s",IF('Eff etab disc'!O123=0,0,'Retr etab disc'!O123/'Eff etab disc'!O123*100))</f>
        <v>0</v>
      </c>
      <c r="P123" s="329">
        <f>IF('Eff etab disc'!P123="s","s",IF('Eff etab disc'!P123=0,0,'Retr etab disc'!P123/'Eff etab disc'!P123*100))</f>
        <v>17.191488372093023</v>
      </c>
      <c r="Q123" s="328">
        <f>IF('Eff etab disc'!Q123="s","s",IF('Eff etab disc'!Q123=0,0,'Retr etab disc'!Q123/'Eff etab disc'!Q123*100))</f>
        <v>0</v>
      </c>
      <c r="R123" s="322">
        <f>IF('Eff etab disc'!R123="s","s",IF('Eff etab disc'!R123=0,0,'Retr etab disc'!R123/'Eff etab disc'!R123*100))</f>
        <v>0</v>
      </c>
      <c r="S123" s="322">
        <f>IF('Eff etab disc'!S123="s","s",IF('Eff etab disc'!S123=0,0,'Retr etab disc'!S123/'Eff etab disc'!S123*100))</f>
        <v>0</v>
      </c>
      <c r="T123" s="329">
        <f>IF('Eff etab disc'!T123="s","s",IF('Eff etab disc'!T123=0,0,'Retr etab disc'!T123/'Eff etab disc'!T123*100))</f>
        <v>0</v>
      </c>
      <c r="U123" s="341">
        <f>IF('Eff etab disc'!U123="s","s",IF('Eff etab disc'!U123=0,0,'Retr etab disc'!U123/'Eff etab disc'!U123*100))</f>
        <v>17.191488372093023</v>
      </c>
      <c r="V123" s="343" t="str">
        <f>IF('Eff etab disc'!V123="s","s",IF('Eff etab disc'!V123=0,0,'Retr etab disc'!V123/'Eff etab disc'!V123*100))</f>
        <v>s</v>
      </c>
      <c r="W123" s="344">
        <f>IF('Eff etab disc'!W123="s","s",IF('Eff etab disc'!W123=0,0,'Retr etab disc'!W123/'Eff etab disc'!W123*100))</f>
        <v>27.278533333333332</v>
      </c>
      <c r="X123" s="344" t="str">
        <f>IF('Eff etab disc'!X123="s","s",IF('Eff etab disc'!X123=0,0,'Retr etab disc'!X123/'Eff etab disc'!X123*100))</f>
        <v>s</v>
      </c>
      <c r="Y123" s="345">
        <f>IF('Eff etab disc'!Y123="s","s",IF('Eff etab disc'!Y123=0,0,'Retr etab disc'!Y123/'Eff etab disc'!Y123*100))</f>
        <v>41.583642857142856</v>
      </c>
      <c r="Z123" s="343">
        <f>'Eff etab disc'!Z123</f>
        <v>8</v>
      </c>
      <c r="AA123" s="344">
        <f>'Eff etab disc'!AA123</f>
        <v>0</v>
      </c>
      <c r="AB123" s="345">
        <f>IF('Eff etab disc'!Y123="s","s",'Eff etab disc'!AB123)</f>
        <v>13</v>
      </c>
    </row>
    <row r="124" spans="1:28" ht="15" thickBot="1" x14ac:dyDescent="0.4">
      <c r="A124" s="336" t="s">
        <v>172</v>
      </c>
      <c r="B124" s="337" t="s">
        <v>175</v>
      </c>
      <c r="C124" s="328">
        <f>IF('Eff etab disc'!C124="s","s",IF('Eff etab disc'!C124=0,0,'Retr etab disc'!C124/'Eff etab disc'!C124*100))</f>
        <v>0</v>
      </c>
      <c r="D124" s="322">
        <f>IF('Eff etab disc'!D124="s","s",IF('Eff etab disc'!D124=0,0,'Retr etab disc'!D124/'Eff etab disc'!D124*100))</f>
        <v>24.324894736842104</v>
      </c>
      <c r="E124" s="322">
        <f>IF('Eff etab disc'!E124="s","s",IF('Eff etab disc'!E124=0,0,'Retr etab disc'!E124/'Eff etab disc'!E124*100))</f>
        <v>9.288142857142855</v>
      </c>
      <c r="F124" s="322">
        <f>IF('Eff etab disc'!F124="s","s",IF('Eff etab disc'!F124=0,0,'Retr etab disc'!F124/'Eff etab disc'!F124*100))</f>
        <v>0</v>
      </c>
      <c r="G124" s="322">
        <f>IF('Eff etab disc'!G124="s","s",IF('Eff etab disc'!G124=0,0,'Retr etab disc'!G124/'Eff etab disc'!G124*100))</f>
        <v>0</v>
      </c>
      <c r="H124" s="322">
        <f>IF('Eff etab disc'!H124="s","s",IF('Eff etab disc'!H124=0,0,'Retr etab disc'!H124/'Eff etab disc'!H124*100))</f>
        <v>50.664599999999993</v>
      </c>
      <c r="I124" s="322">
        <f>IF('Eff etab disc'!I124="s","s",IF('Eff etab disc'!I124=0,0,'Retr etab disc'!I124/'Eff etab disc'!I124*100))</f>
        <v>0</v>
      </c>
      <c r="J124" s="322">
        <f>IF('Eff etab disc'!J124="s","s",IF('Eff etab disc'!J124=0,0,'Retr etab disc'!J124/'Eff etab disc'!J124*100))</f>
        <v>0</v>
      </c>
      <c r="K124" s="322">
        <f>IF('Eff etab disc'!K124="s","s",IF('Eff etab disc'!K124=0,0,'Retr etab disc'!K124/'Eff etab disc'!K124*100))</f>
        <v>0</v>
      </c>
      <c r="L124" s="322">
        <f>IF('Eff etab disc'!L124="s","s",IF('Eff etab disc'!L124=0,0,'Retr etab disc'!L124/'Eff etab disc'!L124*100))</f>
        <v>0</v>
      </c>
      <c r="M124" s="322">
        <f>IF('Eff etab disc'!M124="s","s",IF('Eff etab disc'!M124=0,0,'Retr etab disc'!M124/'Eff etab disc'!M124*100))</f>
        <v>0</v>
      </c>
      <c r="N124" s="322">
        <f>IF('Eff etab disc'!N124="s","s",IF('Eff etab disc'!N124=0,0,'Retr etab disc'!N124/'Eff etab disc'!N124*100))</f>
        <v>0</v>
      </c>
      <c r="O124" s="322">
        <f>IF('Eff etab disc'!O124="s","s",IF('Eff etab disc'!O124=0,0,'Retr etab disc'!O124/'Eff etab disc'!O124*100))</f>
        <v>0</v>
      </c>
      <c r="P124" s="329">
        <f>IF('Eff etab disc'!P124="s","s",IF('Eff etab disc'!P124=0,0,'Retr etab disc'!P124/'Eff etab disc'!P124*100))</f>
        <v>25.177838709677413</v>
      </c>
      <c r="Q124" s="328">
        <f>IF('Eff etab disc'!Q124="s","s",IF('Eff etab disc'!Q124=0,0,'Retr etab disc'!Q124/'Eff etab disc'!Q124*100))</f>
        <v>0</v>
      </c>
      <c r="R124" s="322">
        <f>IF('Eff etab disc'!R124="s","s",IF('Eff etab disc'!R124=0,0,'Retr etab disc'!R124/'Eff etab disc'!R124*100))</f>
        <v>0</v>
      </c>
      <c r="S124" s="322">
        <f>IF('Eff etab disc'!S124="s","s",IF('Eff etab disc'!S124=0,0,'Retr etab disc'!S124/'Eff etab disc'!S124*100))</f>
        <v>0</v>
      </c>
      <c r="T124" s="329">
        <f>IF('Eff etab disc'!T124="s","s",IF('Eff etab disc'!T124=0,0,'Retr etab disc'!T124/'Eff etab disc'!T124*100))</f>
        <v>0</v>
      </c>
      <c r="U124" s="341">
        <f>IF('Eff etab disc'!U124="s","s",IF('Eff etab disc'!U124=0,0,'Retr etab disc'!U124/'Eff etab disc'!U124*100))</f>
        <v>25.177838709677413</v>
      </c>
      <c r="V124" s="343" t="str">
        <f>IF('Eff etab disc'!V124="s","s",IF('Eff etab disc'!V124=0,0,'Retr etab disc'!V124/'Eff etab disc'!V124*100))</f>
        <v>s</v>
      </c>
      <c r="W124" s="344" t="str">
        <f>IF('Eff etab disc'!W124="s","s",IF('Eff etab disc'!W124=0,0,'Retr etab disc'!W124/'Eff etab disc'!W124*100))</f>
        <v>s</v>
      </c>
      <c r="X124" s="344">
        <f>IF('Eff etab disc'!X124="s","s",IF('Eff etab disc'!X124=0,0,'Retr etab disc'!X124/'Eff etab disc'!X124*100))</f>
        <v>0</v>
      </c>
      <c r="Y124" s="345">
        <f>IF('Eff etab disc'!Y124="s","s",IF('Eff etab disc'!Y124=0,0,'Retr etab disc'!Y124/'Eff etab disc'!Y124*100))</f>
        <v>37.350000000000009</v>
      </c>
      <c r="Z124" s="343">
        <f>'Eff etab disc'!Z124</f>
        <v>0</v>
      </c>
      <c r="AA124" s="344">
        <f>'Eff etab disc'!AA124</f>
        <v>0</v>
      </c>
      <c r="AB124" s="345">
        <f>IF('Eff etab disc'!Y124="s","s",'Eff etab disc'!AB124)</f>
        <v>5</v>
      </c>
    </row>
    <row r="125" spans="1:28" ht="15" thickBot="1" x14ac:dyDescent="0.4">
      <c r="A125" s="336" t="s">
        <v>172</v>
      </c>
      <c r="B125" s="337" t="s">
        <v>176</v>
      </c>
      <c r="C125" s="328">
        <f>IF('Eff etab disc'!C125="s","s",IF('Eff etab disc'!C125=0,0,'Retr etab disc'!C125/'Eff etab disc'!C125*100))</f>
        <v>0</v>
      </c>
      <c r="D125" s="322" t="str">
        <f>IF('Eff etab disc'!D125="s","s",IF('Eff etab disc'!D125=0,0,'Retr etab disc'!D125/'Eff etab disc'!D125*100))</f>
        <v>s</v>
      </c>
      <c r="E125" s="322" t="str">
        <f>IF('Eff etab disc'!E125="s","s",IF('Eff etab disc'!E125=0,0,'Retr etab disc'!E125/'Eff etab disc'!E125*100))</f>
        <v>s</v>
      </c>
      <c r="F125" s="322">
        <f>IF('Eff etab disc'!F125="s","s",IF('Eff etab disc'!F125=0,0,'Retr etab disc'!F125/'Eff etab disc'!F125*100))</f>
        <v>0</v>
      </c>
      <c r="G125" s="322" t="str">
        <f>IF('Eff etab disc'!G125="s","s",IF('Eff etab disc'!G125=0,0,'Retr etab disc'!G125/'Eff etab disc'!G125*100))</f>
        <v>s</v>
      </c>
      <c r="H125" s="322" t="str">
        <f>IF('Eff etab disc'!H125="s","s",IF('Eff etab disc'!H125=0,0,'Retr etab disc'!H125/'Eff etab disc'!H125*100))</f>
        <v>s</v>
      </c>
      <c r="I125" s="322">
        <f>IF('Eff etab disc'!I125="s","s",IF('Eff etab disc'!I125=0,0,'Retr etab disc'!I125/'Eff etab disc'!I125*100))</f>
        <v>0</v>
      </c>
      <c r="J125" s="322">
        <f>IF('Eff etab disc'!J125="s","s",IF('Eff etab disc'!J125=0,0,'Retr etab disc'!J125/'Eff etab disc'!J125*100))</f>
        <v>43.591568627450982</v>
      </c>
      <c r="K125" s="322">
        <f>IF('Eff etab disc'!K125="s","s",IF('Eff etab disc'!K125=0,0,'Retr etab disc'!K125/'Eff etab disc'!K125*100))</f>
        <v>30.995031250000004</v>
      </c>
      <c r="L125" s="322">
        <f>IF('Eff etab disc'!L125="s","s",IF('Eff etab disc'!L125=0,0,'Retr etab disc'!L125/'Eff etab disc'!L125*100))</f>
        <v>33.247346153846152</v>
      </c>
      <c r="M125" s="322">
        <f>IF('Eff etab disc'!M125="s","s",IF('Eff etab disc'!M125=0,0,'Retr etab disc'!M125/'Eff etab disc'!M125*100))</f>
        <v>36.033939393939391</v>
      </c>
      <c r="N125" s="322" t="str">
        <f>IF('Eff etab disc'!N125="s","s",IF('Eff etab disc'!N125=0,0,'Retr etab disc'!N125/'Eff etab disc'!N125*100))</f>
        <v>s</v>
      </c>
      <c r="O125" s="322">
        <f>IF('Eff etab disc'!O125="s","s",IF('Eff etab disc'!O125=0,0,'Retr etab disc'!O125/'Eff etab disc'!O125*100))</f>
        <v>0</v>
      </c>
      <c r="P125" s="329">
        <f>IF('Eff etab disc'!P125="s","s",IF('Eff etab disc'!P125=0,0,'Retr etab disc'!P125/'Eff etab disc'!P125*100))</f>
        <v>35.921996389891696</v>
      </c>
      <c r="Q125" s="328">
        <f>IF('Eff etab disc'!Q125="s","s",IF('Eff etab disc'!Q125=0,0,'Retr etab disc'!Q125/'Eff etab disc'!Q125*100))</f>
        <v>0</v>
      </c>
      <c r="R125" s="322">
        <f>IF('Eff etab disc'!R125="s","s",IF('Eff etab disc'!R125=0,0,'Retr etab disc'!R125/'Eff etab disc'!R125*100))</f>
        <v>0</v>
      </c>
      <c r="S125" s="322">
        <f>IF('Eff etab disc'!S125="s","s",IF('Eff etab disc'!S125=0,0,'Retr etab disc'!S125/'Eff etab disc'!S125*100))</f>
        <v>0</v>
      </c>
      <c r="T125" s="329">
        <f>IF('Eff etab disc'!T125="s","s",IF('Eff etab disc'!T125=0,0,'Retr etab disc'!T125/'Eff etab disc'!T125*100))</f>
        <v>0</v>
      </c>
      <c r="U125" s="341">
        <f>IF('Eff etab disc'!U125="s","s",IF('Eff etab disc'!U125=0,0,'Retr etab disc'!U125/'Eff etab disc'!U125*100))</f>
        <v>35.921996389891696</v>
      </c>
      <c r="V125" s="343" t="str">
        <f>IF('Eff etab disc'!V125="s","s",IF('Eff etab disc'!V125=0,0,'Retr etab disc'!V125/'Eff etab disc'!V125*100))</f>
        <v>s</v>
      </c>
      <c r="W125" s="344">
        <f>IF('Eff etab disc'!W125="s","s",IF('Eff etab disc'!W125=0,0,'Retr etab disc'!W125/'Eff etab disc'!W125*100))</f>
        <v>52.316249999999997</v>
      </c>
      <c r="X125" s="344" t="str">
        <f>IF('Eff etab disc'!X125="s","s",IF('Eff etab disc'!X125=0,0,'Retr etab disc'!X125/'Eff etab disc'!X125*100))</f>
        <v>s</v>
      </c>
      <c r="Y125" s="345">
        <f>IF('Eff etab disc'!Y125="s","s",IF('Eff etab disc'!Y125=0,0,'Retr etab disc'!Y125/'Eff etab disc'!Y125*100))</f>
        <v>44.320666666666675</v>
      </c>
      <c r="Z125" s="343">
        <f>'Eff etab disc'!Z125</f>
        <v>10</v>
      </c>
      <c r="AA125" s="344">
        <f>'Eff etab disc'!AA125</f>
        <v>0</v>
      </c>
      <c r="AB125" s="345">
        <f>IF('Eff etab disc'!Y125="s","s",'Eff etab disc'!AB125)</f>
        <v>12</v>
      </c>
    </row>
    <row r="126" spans="1:28" ht="15" thickBot="1" x14ac:dyDescent="0.4">
      <c r="A126" s="336" t="s">
        <v>172</v>
      </c>
      <c r="B126" s="337" t="s">
        <v>177</v>
      </c>
      <c r="C126" s="328">
        <f>IF('Eff etab disc'!C126="s","s",IF('Eff etab disc'!C126=0,0,'Retr etab disc'!C126/'Eff etab disc'!C126*100))</f>
        <v>0</v>
      </c>
      <c r="D126" s="322">
        <f>IF('Eff etab disc'!D126="s","s",IF('Eff etab disc'!D126=0,0,'Retr etab disc'!D126/'Eff etab disc'!D126*100))</f>
        <v>0</v>
      </c>
      <c r="E126" s="322">
        <f>IF('Eff etab disc'!E126="s","s",IF('Eff etab disc'!E126=0,0,'Retr etab disc'!E126/'Eff etab disc'!E126*100))</f>
        <v>43.685243243243242</v>
      </c>
      <c r="F126" s="322">
        <f>IF('Eff etab disc'!F126="s","s",IF('Eff etab disc'!F126=0,0,'Retr etab disc'!F126/'Eff etab disc'!F126*100))</f>
        <v>0</v>
      </c>
      <c r="G126" s="322">
        <f>IF('Eff etab disc'!G126="s","s",IF('Eff etab disc'!G126=0,0,'Retr etab disc'!G126/'Eff etab disc'!G126*100))</f>
        <v>0</v>
      </c>
      <c r="H126" s="322">
        <f>IF('Eff etab disc'!H126="s","s",IF('Eff etab disc'!H126=0,0,'Retr etab disc'!H126/'Eff etab disc'!H126*100))</f>
        <v>0</v>
      </c>
      <c r="I126" s="322">
        <f>IF('Eff etab disc'!I126="s","s",IF('Eff etab disc'!I126=0,0,'Retr etab disc'!I126/'Eff etab disc'!I126*100))</f>
        <v>0</v>
      </c>
      <c r="J126" s="322">
        <f>IF('Eff etab disc'!J126="s","s",IF('Eff etab disc'!J126=0,0,'Retr etab disc'!J126/'Eff etab disc'!J126*100))</f>
        <v>0</v>
      </c>
      <c r="K126" s="322">
        <f>IF('Eff etab disc'!K126="s","s",IF('Eff etab disc'!K126=0,0,'Retr etab disc'!K126/'Eff etab disc'!K126*100))</f>
        <v>0</v>
      </c>
      <c r="L126" s="322">
        <f>IF('Eff etab disc'!L126="s","s",IF('Eff etab disc'!L126=0,0,'Retr etab disc'!L126/'Eff etab disc'!L126*100))</f>
        <v>25.356894736842108</v>
      </c>
      <c r="M126" s="322">
        <f>IF('Eff etab disc'!M126="s","s",IF('Eff etab disc'!M126=0,0,'Retr etab disc'!M126/'Eff etab disc'!M126*100))</f>
        <v>0</v>
      </c>
      <c r="N126" s="322">
        <f>IF('Eff etab disc'!N126="s","s",IF('Eff etab disc'!N126=0,0,'Retr etab disc'!N126/'Eff etab disc'!N126*100))</f>
        <v>0</v>
      </c>
      <c r="O126" s="322">
        <f>IF('Eff etab disc'!O126="s","s",IF('Eff etab disc'!O126=0,0,'Retr etab disc'!O126/'Eff etab disc'!O126*100))</f>
        <v>0</v>
      </c>
      <c r="P126" s="329">
        <f>IF('Eff etab disc'!P126="s","s",IF('Eff etab disc'!P126=0,0,'Retr etab disc'!P126/'Eff etab disc'!P126*100))</f>
        <v>37.466696428571424</v>
      </c>
      <c r="Q126" s="328">
        <f>IF('Eff etab disc'!Q126="s","s",IF('Eff etab disc'!Q126=0,0,'Retr etab disc'!Q126/'Eff etab disc'!Q126*100))</f>
        <v>0</v>
      </c>
      <c r="R126" s="322">
        <f>IF('Eff etab disc'!R126="s","s",IF('Eff etab disc'!R126=0,0,'Retr etab disc'!R126/'Eff etab disc'!R126*100))</f>
        <v>0</v>
      </c>
      <c r="S126" s="322">
        <f>IF('Eff etab disc'!S126="s","s",IF('Eff etab disc'!S126=0,0,'Retr etab disc'!S126/'Eff etab disc'!S126*100))</f>
        <v>0</v>
      </c>
      <c r="T126" s="329">
        <f>IF('Eff etab disc'!T126="s","s",IF('Eff etab disc'!T126=0,0,'Retr etab disc'!T126/'Eff etab disc'!T126*100))</f>
        <v>0</v>
      </c>
      <c r="U126" s="341">
        <f>IF('Eff etab disc'!U126="s","s",IF('Eff etab disc'!U126=0,0,'Retr etab disc'!U126/'Eff etab disc'!U126*100))</f>
        <v>37.466696428571424</v>
      </c>
      <c r="V126" s="343">
        <f>IF('Eff etab disc'!V126="s","s",IF('Eff etab disc'!V126=0,0,'Retr etab disc'!V126/'Eff etab disc'!V126*100))</f>
        <v>0</v>
      </c>
      <c r="W126" s="344">
        <f>IF('Eff etab disc'!W126="s","s",IF('Eff etab disc'!W126=0,0,'Retr etab disc'!W126/'Eff etab disc'!W126*100))</f>
        <v>0</v>
      </c>
      <c r="X126" s="344" t="str">
        <f>IF('Eff etab disc'!X126="s","s",IF('Eff etab disc'!X126=0,0,'Retr etab disc'!X126/'Eff etab disc'!X126*100))</f>
        <v>s</v>
      </c>
      <c r="Y126" s="345" t="str">
        <f>IF('Eff etab disc'!Y126="s","s",IF('Eff etab disc'!Y126=0,0,'Retr etab disc'!Y126/'Eff etab disc'!Y126*100))</f>
        <v>s</v>
      </c>
      <c r="Z126" s="343">
        <f>'Eff etab disc'!Z126</f>
        <v>0</v>
      </c>
      <c r="AA126" s="344">
        <f>'Eff etab disc'!AA126</f>
        <v>0</v>
      </c>
      <c r="AB126" s="354" t="str">
        <f>IF('Eff etab disc'!Y126="s","s",'Eff etab disc'!AB126)</f>
        <v>s</v>
      </c>
    </row>
    <row r="127" spans="1:28" ht="15" thickBot="1" x14ac:dyDescent="0.4">
      <c r="A127" s="336" t="s">
        <v>172</v>
      </c>
      <c r="B127" s="337" t="s">
        <v>178</v>
      </c>
      <c r="C127" s="328">
        <f>IF('Eff etab disc'!C127="s","s",IF('Eff etab disc'!C127=0,0,'Retr etab disc'!C127/'Eff etab disc'!C127*100))</f>
        <v>0</v>
      </c>
      <c r="D127" s="322">
        <f>IF('Eff etab disc'!D127="s","s",IF('Eff etab disc'!D127=0,0,'Retr etab disc'!D127/'Eff etab disc'!D127*100))</f>
        <v>0</v>
      </c>
      <c r="E127" s="322">
        <f>IF('Eff etab disc'!E127="s","s",IF('Eff etab disc'!E127=0,0,'Retr etab disc'!E127/'Eff etab disc'!E127*100))</f>
        <v>33.769363636363636</v>
      </c>
      <c r="F127" s="322">
        <f>IF('Eff etab disc'!F127="s","s",IF('Eff etab disc'!F127=0,0,'Retr etab disc'!F127/'Eff etab disc'!F127*100))</f>
        <v>0</v>
      </c>
      <c r="G127" s="322" t="str">
        <f>IF('Eff etab disc'!G127="s","s",IF('Eff etab disc'!G127=0,0,'Retr etab disc'!G127/'Eff etab disc'!G127*100))</f>
        <v>s</v>
      </c>
      <c r="H127" s="322" t="str">
        <f>IF('Eff etab disc'!H127="s","s",IF('Eff etab disc'!H127=0,0,'Retr etab disc'!H127/'Eff etab disc'!H127*100))</f>
        <v>s</v>
      </c>
      <c r="I127" s="322">
        <f>IF('Eff etab disc'!I127="s","s",IF('Eff etab disc'!I127=0,0,'Retr etab disc'!I127/'Eff etab disc'!I127*100))</f>
        <v>0</v>
      </c>
      <c r="J127" s="322">
        <f>IF('Eff etab disc'!J127="s","s",IF('Eff etab disc'!J127=0,0,'Retr etab disc'!J127/'Eff etab disc'!J127*100))</f>
        <v>0</v>
      </c>
      <c r="K127" s="322">
        <f>IF('Eff etab disc'!K127="s","s",IF('Eff etab disc'!K127=0,0,'Retr etab disc'!K127/'Eff etab disc'!K127*100))</f>
        <v>24.243272727272732</v>
      </c>
      <c r="L127" s="322">
        <f>IF('Eff etab disc'!L127="s","s",IF('Eff etab disc'!L127=0,0,'Retr etab disc'!L127/'Eff etab disc'!L127*100))</f>
        <v>31.424999999999997</v>
      </c>
      <c r="M127" s="322">
        <f>IF('Eff etab disc'!M127="s","s",IF('Eff etab disc'!M127=0,0,'Retr etab disc'!M127/'Eff etab disc'!M127*100))</f>
        <v>24.617806451612907</v>
      </c>
      <c r="N127" s="322">
        <f>IF('Eff etab disc'!N127="s","s",IF('Eff etab disc'!N127=0,0,'Retr etab disc'!N127/'Eff etab disc'!N127*100))</f>
        <v>0</v>
      </c>
      <c r="O127" s="322" t="str">
        <f>IF('Eff etab disc'!O127="s","s",IF('Eff etab disc'!O127=0,0,'Retr etab disc'!O127/'Eff etab disc'!O127*100))</f>
        <v>s</v>
      </c>
      <c r="P127" s="329">
        <f>IF('Eff etab disc'!P127="s","s",IF('Eff etab disc'!P127=0,0,'Retr etab disc'!P127/'Eff etab disc'!P127*100))</f>
        <v>25.791399999999996</v>
      </c>
      <c r="Q127" s="328">
        <f>IF('Eff etab disc'!Q127="s","s",IF('Eff etab disc'!Q127=0,0,'Retr etab disc'!Q127/'Eff etab disc'!Q127*100))</f>
        <v>0</v>
      </c>
      <c r="R127" s="322">
        <f>IF('Eff etab disc'!R127="s","s",IF('Eff etab disc'!R127=0,0,'Retr etab disc'!R127/'Eff etab disc'!R127*100))</f>
        <v>0</v>
      </c>
      <c r="S127" s="322">
        <f>IF('Eff etab disc'!S127="s","s",IF('Eff etab disc'!S127=0,0,'Retr etab disc'!S127/'Eff etab disc'!S127*100))</f>
        <v>0</v>
      </c>
      <c r="T127" s="329">
        <f>IF('Eff etab disc'!T127="s","s",IF('Eff etab disc'!T127=0,0,'Retr etab disc'!T127/'Eff etab disc'!T127*100))</f>
        <v>0</v>
      </c>
      <c r="U127" s="341">
        <f>IF('Eff etab disc'!U127="s","s",IF('Eff etab disc'!U127=0,0,'Retr etab disc'!U127/'Eff etab disc'!U127*100))</f>
        <v>25.791399999999996</v>
      </c>
      <c r="V127" s="343">
        <f>IF('Eff etab disc'!V127="s","s",IF('Eff etab disc'!V127=0,0,'Retr etab disc'!V127/'Eff etab disc'!V127*100))</f>
        <v>33.599571428571437</v>
      </c>
      <c r="W127" s="344">
        <f>IF('Eff etab disc'!W127="s","s",IF('Eff etab disc'!W127=0,0,'Retr etab disc'!W127/'Eff etab disc'!W127*100))</f>
        <v>46.566399999999994</v>
      </c>
      <c r="X127" s="344">
        <f>IF('Eff etab disc'!X127="s","s",IF('Eff etab disc'!X127=0,0,'Retr etab disc'!X127/'Eff etab disc'!X127*100))</f>
        <v>37.308277777777782</v>
      </c>
      <c r="Y127" s="345">
        <f>IF('Eff etab disc'!Y127="s","s",IF('Eff etab disc'!Y127=0,0,'Retr etab disc'!Y127/'Eff etab disc'!Y127*100))</f>
        <v>39.254965517241381</v>
      </c>
      <c r="Z127" s="343">
        <f>'Eff etab disc'!Z127</f>
        <v>6</v>
      </c>
      <c r="AA127" s="344">
        <f>'Eff etab disc'!AA127</f>
        <v>0</v>
      </c>
      <c r="AB127" s="345">
        <f>IF('Eff etab disc'!Y127="s","s",'Eff etab disc'!AB127)</f>
        <v>0</v>
      </c>
    </row>
    <row r="128" spans="1:28" ht="15" thickBot="1" x14ac:dyDescent="0.4">
      <c r="A128" s="336" t="s">
        <v>172</v>
      </c>
      <c r="B128" s="337" t="s">
        <v>179</v>
      </c>
      <c r="C128" s="328">
        <f>IF('Eff etab disc'!C128="s","s",IF('Eff etab disc'!C128=0,0,'Retr etab disc'!C128/'Eff etab disc'!C128*100))</f>
        <v>27.756130434782612</v>
      </c>
      <c r="D128" s="322" t="str">
        <f>IF('Eff etab disc'!D128="s","s",IF('Eff etab disc'!D128=0,0,'Retr etab disc'!D128/'Eff etab disc'!D128*100))</f>
        <v>s</v>
      </c>
      <c r="E128" s="322">
        <f>IF('Eff etab disc'!E128="s","s",IF('Eff etab disc'!E128=0,0,'Retr etab disc'!E128/'Eff etab disc'!E128*100))</f>
        <v>26.689578947368421</v>
      </c>
      <c r="F128" s="322">
        <f>IF('Eff etab disc'!F128="s","s",IF('Eff etab disc'!F128=0,0,'Retr etab disc'!F128/'Eff etab disc'!F128*100))</f>
        <v>39.927923076923086</v>
      </c>
      <c r="G128" s="322">
        <f>IF('Eff etab disc'!G128="s","s",IF('Eff etab disc'!G128=0,0,'Retr etab disc'!G128/'Eff etab disc'!G128*100))</f>
        <v>40.640661538461536</v>
      </c>
      <c r="H128" s="322" t="str">
        <f>IF('Eff etab disc'!H128="s","s",IF('Eff etab disc'!H128=0,0,'Retr etab disc'!H128/'Eff etab disc'!H128*100))</f>
        <v>s</v>
      </c>
      <c r="I128" s="322">
        <f>IF('Eff etab disc'!I128="s","s",IF('Eff etab disc'!I128=0,0,'Retr etab disc'!I128/'Eff etab disc'!I128*100))</f>
        <v>22.235446428571429</v>
      </c>
      <c r="J128" s="322">
        <f>IF('Eff etab disc'!J128="s","s",IF('Eff etab disc'!J128=0,0,'Retr etab disc'!J128/'Eff etab disc'!J128*100))</f>
        <v>43.748056122448986</v>
      </c>
      <c r="K128" s="322">
        <f>IF('Eff etab disc'!K128="s","s",IF('Eff etab disc'!K128=0,0,'Retr etab disc'!K128/'Eff etab disc'!K128*100))</f>
        <v>46.810920792079209</v>
      </c>
      <c r="L128" s="322">
        <f>IF('Eff etab disc'!L128="s","s",IF('Eff etab disc'!L128=0,0,'Retr etab disc'!L128/'Eff etab disc'!L128*100))</f>
        <v>32.572436681222705</v>
      </c>
      <c r="M128" s="322">
        <f>IF('Eff etab disc'!M128="s","s",IF('Eff etab disc'!M128=0,0,'Retr etab disc'!M128/'Eff etab disc'!M128*100))</f>
        <v>32.366723684210527</v>
      </c>
      <c r="N128" s="322">
        <f>IF('Eff etab disc'!N128="s","s",IF('Eff etab disc'!N128=0,0,'Retr etab disc'!N128/'Eff etab disc'!N128*100))</f>
        <v>36.171844827586206</v>
      </c>
      <c r="O128" s="322">
        <f>IF('Eff etab disc'!O128="s","s",IF('Eff etab disc'!O128=0,0,'Retr etab disc'!O128/'Eff etab disc'!O128*100))</f>
        <v>34.457658227848107</v>
      </c>
      <c r="P128" s="329">
        <f>IF('Eff etab disc'!P128="s","s",IF('Eff etab disc'!P128=0,0,'Retr etab disc'!P128/'Eff etab disc'!P128*100))</f>
        <v>35.75326207513416</v>
      </c>
      <c r="Q128" s="328">
        <f>IF('Eff etab disc'!Q128="s","s",IF('Eff etab disc'!Q128=0,0,'Retr etab disc'!Q128/'Eff etab disc'!Q128*100))</f>
        <v>37.593661538461539</v>
      </c>
      <c r="R128" s="322">
        <f>IF('Eff etab disc'!R128="s","s",IF('Eff etab disc'!R128=0,0,'Retr etab disc'!R128/'Eff etab disc'!R128*100))</f>
        <v>34.592212121212121</v>
      </c>
      <c r="S128" s="322">
        <f>IF('Eff etab disc'!S128="s","s",IF('Eff etab disc'!S128=0,0,'Retr etab disc'!S128/'Eff etab disc'!S128*100))</f>
        <v>36.204749999999997</v>
      </c>
      <c r="T128" s="329">
        <f>IF('Eff etab disc'!T128="s","s",IF('Eff etab disc'!T128=0,0,'Retr etab disc'!T128/'Eff etab disc'!T128*100))</f>
        <v>37.188469648562297</v>
      </c>
      <c r="U128" s="341">
        <f>IF('Eff etab disc'!U128="s","s",IF('Eff etab disc'!U128=0,0,'Retr etab disc'!U128/'Eff etab disc'!U128*100))</f>
        <v>36.067181691125086</v>
      </c>
      <c r="V128" s="343">
        <f>IF('Eff etab disc'!V128="s","s",IF('Eff etab disc'!V128=0,0,'Retr etab disc'!V128/'Eff etab disc'!V128*100))</f>
        <v>38.952200000000012</v>
      </c>
      <c r="W128" s="344">
        <f>IF('Eff etab disc'!W128="s","s",IF('Eff etab disc'!W128=0,0,'Retr etab disc'!W128/'Eff etab disc'!W128*100))</f>
        <v>39.619935483870968</v>
      </c>
      <c r="X128" s="344">
        <f>IF('Eff etab disc'!X128="s","s",IF('Eff etab disc'!X128=0,0,'Retr etab disc'!X128/'Eff etab disc'!X128*100))</f>
        <v>37.703921052631586</v>
      </c>
      <c r="Y128" s="345">
        <f>IF('Eff etab disc'!Y128="s","s",IF('Eff etab disc'!Y128=0,0,'Retr etab disc'!Y128/'Eff etab disc'!Y128*100))</f>
        <v>38.633912698412701</v>
      </c>
      <c r="Z128" s="343">
        <f>'Eff etab disc'!Z128</f>
        <v>9</v>
      </c>
      <c r="AA128" s="344">
        <f>'Eff etab disc'!AA128</f>
        <v>0</v>
      </c>
      <c r="AB128" s="345">
        <f>IF('Eff etab disc'!Y128="s","s",'Eff etab disc'!AB128)</f>
        <v>0</v>
      </c>
    </row>
    <row r="129" spans="1:28" ht="15" thickBot="1" x14ac:dyDescent="0.4">
      <c r="A129" s="336" t="s">
        <v>172</v>
      </c>
      <c r="B129" s="337" t="s">
        <v>180</v>
      </c>
      <c r="C129" s="328">
        <f>IF('Eff etab disc'!C129="s","s",IF('Eff etab disc'!C129=0,0,'Retr etab disc'!C129/'Eff etab disc'!C129*100))</f>
        <v>0</v>
      </c>
      <c r="D129" s="322">
        <f>IF('Eff etab disc'!D129="s","s",IF('Eff etab disc'!D129=0,0,'Retr etab disc'!D129/'Eff etab disc'!D129*100))</f>
        <v>34.845599999999997</v>
      </c>
      <c r="E129" s="322">
        <f>IF('Eff etab disc'!E129="s","s",IF('Eff etab disc'!E129=0,0,'Retr etab disc'!E129/'Eff etab disc'!E129*100))</f>
        <v>30.774523809523807</v>
      </c>
      <c r="F129" s="322">
        <f>IF('Eff etab disc'!F129="s","s",IF('Eff etab disc'!F129=0,0,'Retr etab disc'!F129/'Eff etab disc'!F129*100))</f>
        <v>38.956082608695652</v>
      </c>
      <c r="G129" s="322">
        <f>IF('Eff etab disc'!G129="s","s",IF('Eff etab disc'!G129=0,0,'Retr etab disc'!G129/'Eff etab disc'!G129*100))</f>
        <v>34.975500000000004</v>
      </c>
      <c r="H129" s="322">
        <f>IF('Eff etab disc'!H129="s","s",IF('Eff etab disc'!H129=0,0,'Retr etab disc'!H129/'Eff etab disc'!H129*100))</f>
        <v>34.438128930817612</v>
      </c>
      <c r="I129" s="322">
        <f>IF('Eff etab disc'!I129="s","s",IF('Eff etab disc'!I129=0,0,'Retr etab disc'!I129/'Eff etab disc'!I129*100))</f>
        <v>0</v>
      </c>
      <c r="J129" s="322">
        <f>IF('Eff etab disc'!J129="s","s",IF('Eff etab disc'!J129=0,0,'Retr etab disc'!J129/'Eff etab disc'!J129*100))</f>
        <v>30.883166666666668</v>
      </c>
      <c r="K129" s="322">
        <f>IF('Eff etab disc'!K129="s","s",IF('Eff etab disc'!K129=0,0,'Retr etab disc'!K129/'Eff etab disc'!K129*100))</f>
        <v>0</v>
      </c>
      <c r="L129" s="322">
        <f>IF('Eff etab disc'!L129="s","s",IF('Eff etab disc'!L129=0,0,'Retr etab disc'!L129/'Eff etab disc'!L129*100))</f>
        <v>46.632868421052635</v>
      </c>
      <c r="M129" s="322">
        <f>IF('Eff etab disc'!M129="s","s",IF('Eff etab disc'!M129=0,0,'Retr etab disc'!M129/'Eff etab disc'!M129*100))</f>
        <v>60.620449999999991</v>
      </c>
      <c r="N129" s="322">
        <f>IF('Eff etab disc'!N129="s","s",IF('Eff etab disc'!N129=0,0,'Retr etab disc'!N129/'Eff etab disc'!N129*100))</f>
        <v>0</v>
      </c>
      <c r="O129" s="322">
        <f>IF('Eff etab disc'!O129="s","s",IF('Eff etab disc'!O129=0,0,'Retr etab disc'!O129/'Eff etab disc'!O129*100))</f>
        <v>0</v>
      </c>
      <c r="P129" s="329">
        <f>IF('Eff etab disc'!P129="s","s",IF('Eff etab disc'!P129=0,0,'Retr etab disc'!P129/'Eff etab disc'!P129*100))</f>
        <v>37.238629101283884</v>
      </c>
      <c r="Q129" s="328">
        <f>IF('Eff etab disc'!Q129="s","s",IF('Eff etab disc'!Q129=0,0,'Retr etab disc'!Q129/'Eff etab disc'!Q129*100))</f>
        <v>0</v>
      </c>
      <c r="R129" s="322">
        <f>IF('Eff etab disc'!R129="s","s",IF('Eff etab disc'!R129=0,0,'Retr etab disc'!R129/'Eff etab disc'!R129*100))</f>
        <v>0</v>
      </c>
      <c r="S129" s="322">
        <f>IF('Eff etab disc'!S129="s","s",IF('Eff etab disc'!S129=0,0,'Retr etab disc'!S129/'Eff etab disc'!S129*100))</f>
        <v>0</v>
      </c>
      <c r="T129" s="329">
        <f>IF('Eff etab disc'!T129="s","s",IF('Eff etab disc'!T129=0,0,'Retr etab disc'!T129/'Eff etab disc'!T129*100))</f>
        <v>0</v>
      </c>
      <c r="U129" s="341">
        <f>IF('Eff etab disc'!U129="s","s",IF('Eff etab disc'!U129=0,0,'Retr etab disc'!U129/'Eff etab disc'!U129*100))</f>
        <v>37.238629101283884</v>
      </c>
      <c r="V129" s="343">
        <f>IF('Eff etab disc'!V129="s","s",IF('Eff etab disc'!V129=0,0,'Retr etab disc'!V129/'Eff etab disc'!V129*100))</f>
        <v>29.421333333333333</v>
      </c>
      <c r="W129" s="344">
        <f>IF('Eff etab disc'!W129="s","s",IF('Eff etab disc'!W129=0,0,'Retr etab disc'!W129/'Eff etab disc'!W129*100))</f>
        <v>30.992506666666671</v>
      </c>
      <c r="X129" s="344">
        <f>IF('Eff etab disc'!X129="s","s",IF('Eff etab disc'!X129=0,0,'Retr etab disc'!X129/'Eff etab disc'!X129*100))</f>
        <v>54.438161290322583</v>
      </c>
      <c r="Y129" s="345">
        <f>IF('Eff etab disc'!Y129="s","s",IF('Eff etab disc'!Y129=0,0,'Retr etab disc'!Y129/'Eff etab disc'!Y129*100))</f>
        <v>36.89714644351465</v>
      </c>
      <c r="Z129" s="343">
        <f>'Eff etab disc'!Z129</f>
        <v>0</v>
      </c>
      <c r="AA129" s="344">
        <f>'Eff etab disc'!AA129</f>
        <v>0</v>
      </c>
      <c r="AB129" s="345">
        <f>IF('Eff etab disc'!Y129="s","s",'Eff etab disc'!AB129)</f>
        <v>0</v>
      </c>
    </row>
    <row r="130" spans="1:28" ht="15" thickBot="1" x14ac:dyDescent="0.4">
      <c r="A130" s="336" t="s">
        <v>172</v>
      </c>
      <c r="B130" s="337" t="s">
        <v>181</v>
      </c>
      <c r="C130" s="328">
        <f>IF('Eff etab disc'!C130="s","s",IF('Eff etab disc'!C130=0,0,'Retr etab disc'!C130/'Eff etab disc'!C130*100))</f>
        <v>0</v>
      </c>
      <c r="D130" s="322">
        <f>IF('Eff etab disc'!D130="s","s",IF('Eff etab disc'!D130=0,0,'Retr etab disc'!D130/'Eff etab disc'!D130*100))</f>
        <v>32.778378205128199</v>
      </c>
      <c r="E130" s="322">
        <f>IF('Eff etab disc'!E130="s","s",IF('Eff etab disc'!E130=0,0,'Retr etab disc'!E130/'Eff etab disc'!E130*100))</f>
        <v>23.626540000000002</v>
      </c>
      <c r="F130" s="322">
        <f>IF('Eff etab disc'!F130="s","s",IF('Eff etab disc'!F130=0,0,'Retr etab disc'!F130/'Eff etab disc'!F130*100))</f>
        <v>29.382692307692309</v>
      </c>
      <c r="G130" s="322">
        <f>IF('Eff etab disc'!G130="s","s",IF('Eff etab disc'!G130=0,0,'Retr etab disc'!G130/'Eff etab disc'!G130*100))</f>
        <v>37.951428571428572</v>
      </c>
      <c r="H130" s="322" t="str">
        <f>IF('Eff etab disc'!H130="s","s",IF('Eff etab disc'!H130=0,0,'Retr etab disc'!H130/'Eff etab disc'!H130*100))</f>
        <v>s</v>
      </c>
      <c r="I130" s="322">
        <f>IF('Eff etab disc'!I130="s","s",IF('Eff etab disc'!I130=0,0,'Retr etab disc'!I130/'Eff etab disc'!I130*100))</f>
        <v>0</v>
      </c>
      <c r="J130" s="322">
        <f>IF('Eff etab disc'!J130="s","s",IF('Eff etab disc'!J130=0,0,'Retr etab disc'!J130/'Eff etab disc'!J130*100))</f>
        <v>0</v>
      </c>
      <c r="K130" s="322">
        <f>IF('Eff etab disc'!K130="s","s",IF('Eff etab disc'!K130=0,0,'Retr etab disc'!K130/'Eff etab disc'!K130*100))</f>
        <v>0</v>
      </c>
      <c r="L130" s="322">
        <f>IF('Eff etab disc'!L130="s","s",IF('Eff etab disc'!L130=0,0,'Retr etab disc'!L130/'Eff etab disc'!L130*100))</f>
        <v>33.07327272727273</v>
      </c>
      <c r="M130" s="322" t="str">
        <f>IF('Eff etab disc'!M130="s","s",IF('Eff etab disc'!M130=0,0,'Retr etab disc'!M130/'Eff etab disc'!M130*100))</f>
        <v>s</v>
      </c>
      <c r="N130" s="322">
        <f>IF('Eff etab disc'!N130="s","s",IF('Eff etab disc'!N130=0,0,'Retr etab disc'!N130/'Eff etab disc'!N130*100))</f>
        <v>0</v>
      </c>
      <c r="O130" s="322">
        <f>IF('Eff etab disc'!O130="s","s",IF('Eff etab disc'!O130=0,0,'Retr etab disc'!O130/'Eff etab disc'!O130*100))</f>
        <v>0</v>
      </c>
      <c r="P130" s="329">
        <f>IF('Eff etab disc'!P130="s","s",IF('Eff etab disc'!P130=0,0,'Retr etab disc'!P130/'Eff etab disc'!P130*100))</f>
        <v>31.03809701492537</v>
      </c>
      <c r="Q130" s="328">
        <f>IF('Eff etab disc'!Q130="s","s",IF('Eff etab disc'!Q130=0,0,'Retr etab disc'!Q130/'Eff etab disc'!Q130*100))</f>
        <v>0</v>
      </c>
      <c r="R130" s="322">
        <f>IF('Eff etab disc'!R130="s","s",IF('Eff etab disc'!R130=0,0,'Retr etab disc'!R130/'Eff etab disc'!R130*100))</f>
        <v>0</v>
      </c>
      <c r="S130" s="322">
        <f>IF('Eff etab disc'!S130="s","s",IF('Eff etab disc'!S130=0,0,'Retr etab disc'!S130/'Eff etab disc'!S130*100))</f>
        <v>0</v>
      </c>
      <c r="T130" s="329">
        <f>IF('Eff etab disc'!T130="s","s",IF('Eff etab disc'!T130=0,0,'Retr etab disc'!T130/'Eff etab disc'!T130*100))</f>
        <v>0</v>
      </c>
      <c r="U130" s="341">
        <f>IF('Eff etab disc'!U130="s","s",IF('Eff etab disc'!U130=0,0,'Retr etab disc'!U130/'Eff etab disc'!U130*100))</f>
        <v>31.03809701492537</v>
      </c>
      <c r="V130" s="343" t="str">
        <f>IF('Eff etab disc'!V130="s","s",IF('Eff etab disc'!V130=0,0,'Retr etab disc'!V130/'Eff etab disc'!V130*100))</f>
        <v>s</v>
      </c>
      <c r="W130" s="344">
        <f>IF('Eff etab disc'!W130="s","s",IF('Eff etab disc'!W130=0,0,'Retr etab disc'!W130/'Eff etab disc'!W130*100))</f>
        <v>49.992566666666669</v>
      </c>
      <c r="X130" s="344" t="str">
        <f>IF('Eff etab disc'!X130="s","s",IF('Eff etab disc'!X130=0,0,'Retr etab disc'!X130/'Eff etab disc'!X130*100))</f>
        <v>s</v>
      </c>
      <c r="Y130" s="345">
        <f>IF('Eff etab disc'!Y130="s","s",IF('Eff etab disc'!Y130=0,0,'Retr etab disc'!Y130/'Eff etab disc'!Y130*100))</f>
        <v>39.497862745098033</v>
      </c>
      <c r="Z130" s="343">
        <f>'Eff etab disc'!Z130</f>
        <v>9</v>
      </c>
      <c r="AA130" s="344">
        <f>'Eff etab disc'!AA130</f>
        <v>0</v>
      </c>
      <c r="AB130" s="345">
        <f>IF('Eff etab disc'!Y130="s","s",'Eff etab disc'!AB130)</f>
        <v>21</v>
      </c>
    </row>
    <row r="131" spans="1:28" ht="15" thickBot="1" x14ac:dyDescent="0.4">
      <c r="A131" s="336" t="s">
        <v>182</v>
      </c>
      <c r="B131" s="337" t="s">
        <v>183</v>
      </c>
      <c r="C131" s="328" t="str">
        <f>IF('Eff etab disc'!C131="s","s",IF('Eff etab disc'!C131=0,0,'Retr etab disc'!C131/'Eff etab disc'!C131*100))</f>
        <v>s</v>
      </c>
      <c r="D131" s="322">
        <f>IF('Eff etab disc'!D131="s","s",IF('Eff etab disc'!D131=0,0,'Retr etab disc'!D131/'Eff etab disc'!D131*100))</f>
        <v>0</v>
      </c>
      <c r="E131" s="322" t="str">
        <f>IF('Eff etab disc'!E131="s","s",IF('Eff etab disc'!E131=0,0,'Retr etab disc'!E131/'Eff etab disc'!E131*100))</f>
        <v>s</v>
      </c>
      <c r="F131" s="322">
        <f>IF('Eff etab disc'!F131="s","s",IF('Eff etab disc'!F131=0,0,'Retr etab disc'!F131/'Eff etab disc'!F131*100))</f>
        <v>0</v>
      </c>
      <c r="G131" s="322">
        <f>IF('Eff etab disc'!G131="s","s",IF('Eff etab disc'!G131=0,0,'Retr etab disc'!G131/'Eff etab disc'!G131*100))</f>
        <v>0</v>
      </c>
      <c r="H131" s="322">
        <f>IF('Eff etab disc'!H131="s","s",IF('Eff etab disc'!H131=0,0,'Retr etab disc'!H131/'Eff etab disc'!H131*100))</f>
        <v>0</v>
      </c>
      <c r="I131" s="322">
        <f>IF('Eff etab disc'!I131="s","s",IF('Eff etab disc'!I131=0,0,'Retr etab disc'!I131/'Eff etab disc'!I131*100))</f>
        <v>0</v>
      </c>
      <c r="J131" s="322" t="str">
        <f>IF('Eff etab disc'!J131="s","s",IF('Eff etab disc'!J131=0,0,'Retr etab disc'!J131/'Eff etab disc'!J131*100))</f>
        <v>s</v>
      </c>
      <c r="K131" s="322" t="str">
        <f>IF('Eff etab disc'!K131="s","s",IF('Eff etab disc'!K131=0,0,'Retr etab disc'!K131/'Eff etab disc'!K131*100))</f>
        <v>s</v>
      </c>
      <c r="L131" s="322">
        <f>IF('Eff etab disc'!L131="s","s",IF('Eff etab disc'!L131=0,0,'Retr etab disc'!L131/'Eff etab disc'!L131*100))</f>
        <v>24.032190476190475</v>
      </c>
      <c r="M131" s="322">
        <f>IF('Eff etab disc'!M131="s","s",IF('Eff etab disc'!M131=0,0,'Retr etab disc'!M131/'Eff etab disc'!M131*100))</f>
        <v>16.194707317073174</v>
      </c>
      <c r="N131" s="322">
        <f>IF('Eff etab disc'!N131="s","s",IF('Eff etab disc'!N131=0,0,'Retr etab disc'!N131/'Eff etab disc'!N131*100))</f>
        <v>14.005666666666668</v>
      </c>
      <c r="O131" s="322">
        <f>IF('Eff etab disc'!O131="s","s",IF('Eff etab disc'!O131=0,0,'Retr etab disc'!O131/'Eff etab disc'!O131*100))</f>
        <v>0</v>
      </c>
      <c r="P131" s="329">
        <f>IF('Eff etab disc'!P131="s","s",IF('Eff etab disc'!P131=0,0,'Retr etab disc'!P131/'Eff etab disc'!P131*100))</f>
        <v>20.307776315789475</v>
      </c>
      <c r="Q131" s="328">
        <f>IF('Eff etab disc'!Q131="s","s",IF('Eff etab disc'!Q131=0,0,'Retr etab disc'!Q131/'Eff etab disc'!Q131*100))</f>
        <v>0</v>
      </c>
      <c r="R131" s="322">
        <f>IF('Eff etab disc'!R131="s","s",IF('Eff etab disc'!R131=0,0,'Retr etab disc'!R131/'Eff etab disc'!R131*100))</f>
        <v>0</v>
      </c>
      <c r="S131" s="322">
        <f>IF('Eff etab disc'!S131="s","s",IF('Eff etab disc'!S131=0,0,'Retr etab disc'!S131/'Eff etab disc'!S131*100))</f>
        <v>0</v>
      </c>
      <c r="T131" s="329">
        <f>IF('Eff etab disc'!T131="s","s",IF('Eff etab disc'!T131=0,0,'Retr etab disc'!T131/'Eff etab disc'!T131*100))</f>
        <v>0</v>
      </c>
      <c r="U131" s="341">
        <f>IF('Eff etab disc'!U131="s","s",IF('Eff etab disc'!U131=0,0,'Retr etab disc'!U131/'Eff etab disc'!U131*100))</f>
        <v>20.307789473684213</v>
      </c>
      <c r="V131" s="343">
        <f>IF('Eff etab disc'!V131="s","s",IF('Eff etab disc'!V131=0,0,'Retr etab disc'!V131/'Eff etab disc'!V131*100))</f>
        <v>0</v>
      </c>
      <c r="W131" s="344" t="str">
        <f>IF('Eff etab disc'!W131="s","s",IF('Eff etab disc'!W131=0,0,'Retr etab disc'!W131/'Eff etab disc'!W131*100))</f>
        <v>s</v>
      </c>
      <c r="X131" s="344" t="str">
        <f>IF('Eff etab disc'!X131="s","s",IF('Eff etab disc'!X131=0,0,'Retr etab disc'!X131/'Eff etab disc'!X131*100))</f>
        <v>s</v>
      </c>
      <c r="Y131" s="345">
        <f>IF('Eff etab disc'!Y131="s","s",IF('Eff etab disc'!Y131=0,0,'Retr etab disc'!Y131/'Eff etab disc'!Y131*100))</f>
        <v>44.97157142857143</v>
      </c>
      <c r="Z131" s="343">
        <f>'Eff etab disc'!Z131</f>
        <v>8</v>
      </c>
      <c r="AA131" s="344">
        <f>'Eff etab disc'!AA131</f>
        <v>0</v>
      </c>
      <c r="AB131" s="345">
        <f>IF('Eff etab disc'!Y131="s","s",'Eff etab disc'!AB131)</f>
        <v>14</v>
      </c>
    </row>
    <row r="132" spans="1:28" ht="15" thickBot="1" x14ac:dyDescent="0.4">
      <c r="A132" s="336" t="s">
        <v>182</v>
      </c>
      <c r="B132" s="337" t="s">
        <v>184</v>
      </c>
      <c r="C132" s="328">
        <f>IF('Eff etab disc'!C132="s","s",IF('Eff etab disc'!C132=0,0,'Retr etab disc'!C132/'Eff etab disc'!C132*100))</f>
        <v>0</v>
      </c>
      <c r="D132" s="322">
        <f>IF('Eff etab disc'!D132="s","s",IF('Eff etab disc'!D132=0,0,'Retr etab disc'!D132/'Eff etab disc'!D132*100))</f>
        <v>23.338967213114753</v>
      </c>
      <c r="E132" s="322">
        <f>IF('Eff etab disc'!E132="s","s",IF('Eff etab disc'!E132=0,0,'Retr etab disc'!E132/'Eff etab disc'!E132*100))</f>
        <v>19.913666666666671</v>
      </c>
      <c r="F132" s="322">
        <f>IF('Eff etab disc'!F132="s","s",IF('Eff etab disc'!F132=0,0,'Retr etab disc'!F132/'Eff etab disc'!F132*100))</f>
        <v>31.333353846153845</v>
      </c>
      <c r="G132" s="322">
        <f>IF('Eff etab disc'!G132="s","s",IF('Eff etab disc'!G132=0,0,'Retr etab disc'!G132/'Eff etab disc'!G132*100))</f>
        <v>33.580060606060599</v>
      </c>
      <c r="H132" s="322">
        <f>IF('Eff etab disc'!H132="s","s",IF('Eff etab disc'!H132=0,0,'Retr etab disc'!H132/'Eff etab disc'!H132*100))</f>
        <v>32.133333333333333</v>
      </c>
      <c r="I132" s="322">
        <f>IF('Eff etab disc'!I132="s","s",IF('Eff etab disc'!I132=0,0,'Retr etab disc'!I132/'Eff etab disc'!I132*100))</f>
        <v>0</v>
      </c>
      <c r="J132" s="322">
        <f>IF('Eff etab disc'!J132="s","s",IF('Eff etab disc'!J132=0,0,'Retr etab disc'!J132/'Eff etab disc'!J132*100))</f>
        <v>36.619214285714278</v>
      </c>
      <c r="K132" s="322">
        <f>IF('Eff etab disc'!K132="s","s",IF('Eff etab disc'!K132=0,0,'Retr etab disc'!K132/'Eff etab disc'!K132*100))</f>
        <v>32.860257142857144</v>
      </c>
      <c r="L132" s="322">
        <f>IF('Eff etab disc'!L132="s","s",IF('Eff etab disc'!L132=0,0,'Retr etab disc'!L132/'Eff etab disc'!L132*100))</f>
        <v>41.215211538461546</v>
      </c>
      <c r="M132" s="322">
        <f>IF('Eff etab disc'!M132="s","s",IF('Eff etab disc'!M132=0,0,'Retr etab disc'!M132/'Eff etab disc'!M132*100))</f>
        <v>31.81939344262295</v>
      </c>
      <c r="N132" s="322">
        <f>IF('Eff etab disc'!N132="s","s",IF('Eff etab disc'!N132=0,0,'Retr etab disc'!N132/'Eff etab disc'!N132*100))</f>
        <v>49.854833333333339</v>
      </c>
      <c r="O132" s="322">
        <f>IF('Eff etab disc'!O132="s","s",IF('Eff etab disc'!O132=0,0,'Retr etab disc'!O132/'Eff etab disc'!O132*100))</f>
        <v>47.757692307692309</v>
      </c>
      <c r="P132" s="329">
        <f>IF('Eff etab disc'!P132="s","s",IF('Eff etab disc'!P132=0,0,'Retr etab disc'!P132/'Eff etab disc'!P132*100))</f>
        <v>32.200860759493672</v>
      </c>
      <c r="Q132" s="328">
        <f>IF('Eff etab disc'!Q132="s","s",IF('Eff etab disc'!Q132=0,0,'Retr etab disc'!Q132/'Eff etab disc'!Q132*100))</f>
        <v>0</v>
      </c>
      <c r="R132" s="322">
        <f>IF('Eff etab disc'!R132="s","s",IF('Eff etab disc'!R132=0,0,'Retr etab disc'!R132/'Eff etab disc'!R132*100))</f>
        <v>0</v>
      </c>
      <c r="S132" s="322">
        <f>IF('Eff etab disc'!S132="s","s",IF('Eff etab disc'!S132=0,0,'Retr etab disc'!S132/'Eff etab disc'!S132*100))</f>
        <v>0</v>
      </c>
      <c r="T132" s="329">
        <f>IF('Eff etab disc'!T132="s","s",IF('Eff etab disc'!T132=0,0,'Retr etab disc'!T132/'Eff etab disc'!T132*100))</f>
        <v>0</v>
      </c>
      <c r="U132" s="341">
        <f>IF('Eff etab disc'!U132="s","s",IF('Eff etab disc'!U132=0,0,'Retr etab disc'!U132/'Eff etab disc'!U132*100))</f>
        <v>32.200860759493672</v>
      </c>
      <c r="V132" s="343">
        <f>IF('Eff etab disc'!V132="s","s",IF('Eff etab disc'!V132=0,0,'Retr etab disc'!V132/'Eff etab disc'!V132*100))</f>
        <v>52.484071428571418</v>
      </c>
      <c r="W132" s="344">
        <f>IF('Eff etab disc'!W132="s","s",IF('Eff etab disc'!W132=0,0,'Retr etab disc'!W132/'Eff etab disc'!W132*100))</f>
        <v>44.502655913978487</v>
      </c>
      <c r="X132" s="344">
        <f>IF('Eff etab disc'!X132="s","s",IF('Eff etab disc'!X132=0,0,'Retr etab disc'!X132/'Eff etab disc'!X132*100))</f>
        <v>46.897846153846153</v>
      </c>
      <c r="Y132" s="345">
        <f>IF('Eff etab disc'!Y132="s","s",IF('Eff etab disc'!Y132=0,0,'Retr etab disc'!Y132/'Eff etab disc'!Y132*100))</f>
        <v>46.541172043010747</v>
      </c>
      <c r="Z132" s="343">
        <f>'Eff etab disc'!Z132</f>
        <v>0</v>
      </c>
      <c r="AA132" s="344">
        <f>'Eff etab disc'!AA132</f>
        <v>0</v>
      </c>
      <c r="AB132" s="345">
        <f>IF('Eff etab disc'!Y132="s","s",'Eff etab disc'!AB132)</f>
        <v>0</v>
      </c>
    </row>
    <row r="133" spans="1:28" ht="15" thickBot="1" x14ac:dyDescent="0.4">
      <c r="A133" s="336" t="s">
        <v>182</v>
      </c>
      <c r="B133" s="337" t="s">
        <v>185</v>
      </c>
      <c r="C133" s="328">
        <f>IF('Eff etab disc'!C133="s","s",IF('Eff etab disc'!C133=0,0,'Retr etab disc'!C133/'Eff etab disc'!C133*100))</f>
        <v>0</v>
      </c>
      <c r="D133" s="322">
        <f>IF('Eff etab disc'!D133="s","s",IF('Eff etab disc'!D133=0,0,'Retr etab disc'!D133/'Eff etab disc'!D133*100))</f>
        <v>0</v>
      </c>
      <c r="E133" s="322">
        <f>IF('Eff etab disc'!E133="s","s",IF('Eff etab disc'!E133=0,0,'Retr etab disc'!E133/'Eff etab disc'!E133*100))</f>
        <v>0</v>
      </c>
      <c r="F133" s="322">
        <f>IF('Eff etab disc'!F133="s","s",IF('Eff etab disc'!F133=0,0,'Retr etab disc'!F133/'Eff etab disc'!F133*100))</f>
        <v>0</v>
      </c>
      <c r="G133" s="322" t="str">
        <f>IF('Eff etab disc'!G133="s","s",IF('Eff etab disc'!G133=0,0,'Retr etab disc'!G133/'Eff etab disc'!G133*100))</f>
        <v>s</v>
      </c>
      <c r="H133" s="322">
        <f>IF('Eff etab disc'!H133="s","s",IF('Eff etab disc'!H133=0,0,'Retr etab disc'!H133/'Eff etab disc'!H133*100))</f>
        <v>0</v>
      </c>
      <c r="I133" s="322">
        <f>IF('Eff etab disc'!I133="s","s",IF('Eff etab disc'!I133=0,0,'Retr etab disc'!I133/'Eff etab disc'!I133*100))</f>
        <v>0</v>
      </c>
      <c r="J133" s="322">
        <f>IF('Eff etab disc'!J133="s","s",IF('Eff etab disc'!J133=0,0,'Retr etab disc'!J133/'Eff etab disc'!J133*100))</f>
        <v>0</v>
      </c>
      <c r="K133" s="322">
        <f>IF('Eff etab disc'!K133="s","s",IF('Eff etab disc'!K133=0,0,'Retr etab disc'!K133/'Eff etab disc'!K133*100))</f>
        <v>0</v>
      </c>
      <c r="L133" s="322" t="str">
        <f>IF('Eff etab disc'!L133="s","s",IF('Eff etab disc'!L133=0,0,'Retr etab disc'!L133/'Eff etab disc'!L133*100))</f>
        <v>s</v>
      </c>
      <c r="M133" s="322">
        <f>IF('Eff etab disc'!M133="s","s",IF('Eff etab disc'!M133=0,0,'Retr etab disc'!M133/'Eff etab disc'!M133*100))</f>
        <v>35.945848484848483</v>
      </c>
      <c r="N133" s="322">
        <f>IF('Eff etab disc'!N133="s","s",IF('Eff etab disc'!N133=0,0,'Retr etab disc'!N133/'Eff etab disc'!N133*100))</f>
        <v>0</v>
      </c>
      <c r="O133" s="322">
        <f>IF('Eff etab disc'!O133="s","s",IF('Eff etab disc'!O133=0,0,'Retr etab disc'!O133/'Eff etab disc'!O133*100))</f>
        <v>0</v>
      </c>
      <c r="P133" s="329">
        <f>IF('Eff etab disc'!P133="s","s",IF('Eff etab disc'!P133=0,0,'Retr etab disc'!P133/'Eff etab disc'!P133*100))</f>
        <v>37.326513513513518</v>
      </c>
      <c r="Q133" s="328">
        <f>IF('Eff etab disc'!Q133="s","s",IF('Eff etab disc'!Q133=0,0,'Retr etab disc'!Q133/'Eff etab disc'!Q133*100))</f>
        <v>0</v>
      </c>
      <c r="R133" s="322">
        <f>IF('Eff etab disc'!R133="s","s",IF('Eff etab disc'!R133=0,0,'Retr etab disc'!R133/'Eff etab disc'!R133*100))</f>
        <v>0</v>
      </c>
      <c r="S133" s="322">
        <f>IF('Eff etab disc'!S133="s","s",IF('Eff etab disc'!S133=0,0,'Retr etab disc'!S133/'Eff etab disc'!S133*100))</f>
        <v>0</v>
      </c>
      <c r="T133" s="329">
        <f>IF('Eff etab disc'!T133="s","s",IF('Eff etab disc'!T133=0,0,'Retr etab disc'!T133/'Eff etab disc'!T133*100))</f>
        <v>0</v>
      </c>
      <c r="U133" s="341">
        <f>IF('Eff etab disc'!U133="s","s",IF('Eff etab disc'!U133=0,0,'Retr etab disc'!U133/'Eff etab disc'!U133*100))</f>
        <v>37.326513513513518</v>
      </c>
      <c r="V133" s="343" t="str">
        <f>IF('Eff etab disc'!V133="s","s",IF('Eff etab disc'!V133=0,0,'Retr etab disc'!V133/'Eff etab disc'!V133*100))</f>
        <v>s</v>
      </c>
      <c r="W133" s="344" t="str">
        <f>IF('Eff etab disc'!W133="s","s",IF('Eff etab disc'!W133=0,0,'Retr etab disc'!W133/'Eff etab disc'!W133*100))</f>
        <v>s</v>
      </c>
      <c r="X133" s="344">
        <f>IF('Eff etab disc'!X133="s","s",IF('Eff etab disc'!X133=0,0,'Retr etab disc'!X133/'Eff etab disc'!X133*100))</f>
        <v>32.779199999999996</v>
      </c>
      <c r="Y133" s="345">
        <f>IF('Eff etab disc'!Y133="s","s",IF('Eff etab disc'!Y133=0,0,'Retr etab disc'!Y133/'Eff etab disc'!Y133*100))</f>
        <v>34.253583333333346</v>
      </c>
      <c r="Z133" s="343">
        <f>'Eff etab disc'!Z133</f>
        <v>4</v>
      </c>
      <c r="AA133" s="344">
        <f>'Eff etab disc'!AA133</f>
        <v>0</v>
      </c>
      <c r="AB133" s="345">
        <f>IF('Eff etab disc'!Y133="s","s",'Eff etab disc'!AB133)</f>
        <v>4</v>
      </c>
    </row>
    <row r="134" spans="1:28" ht="15" thickBot="1" x14ac:dyDescent="0.4">
      <c r="A134" s="336" t="s">
        <v>182</v>
      </c>
      <c r="B134" s="337" t="s">
        <v>186</v>
      </c>
      <c r="C134" s="328">
        <f>IF('Eff etab disc'!C134="s","s",IF('Eff etab disc'!C134=0,0,'Retr etab disc'!C134/'Eff etab disc'!C134*100))</f>
        <v>0</v>
      </c>
      <c r="D134" s="322">
        <f>IF('Eff etab disc'!D134="s","s",IF('Eff etab disc'!D134=0,0,'Retr etab disc'!D134/'Eff etab disc'!D134*100))</f>
        <v>0</v>
      </c>
      <c r="E134" s="322">
        <f>IF('Eff etab disc'!E134="s","s",IF('Eff etab disc'!E134=0,0,'Retr etab disc'!E134/'Eff etab disc'!E134*100))</f>
        <v>0</v>
      </c>
      <c r="F134" s="322">
        <f>IF('Eff etab disc'!F134="s","s",IF('Eff etab disc'!F134=0,0,'Retr etab disc'!F134/'Eff etab disc'!F134*100))</f>
        <v>0</v>
      </c>
      <c r="G134" s="322">
        <f>IF('Eff etab disc'!G134="s","s",IF('Eff etab disc'!G134=0,0,'Retr etab disc'!G134/'Eff etab disc'!G134*100))</f>
        <v>0</v>
      </c>
      <c r="H134" s="322">
        <f>IF('Eff etab disc'!H134="s","s",IF('Eff etab disc'!H134=0,0,'Retr etab disc'!H134/'Eff etab disc'!H134*100))</f>
        <v>0</v>
      </c>
      <c r="I134" s="322">
        <f>IF('Eff etab disc'!I134="s","s",IF('Eff etab disc'!I134=0,0,'Retr etab disc'!I134/'Eff etab disc'!I134*100))</f>
        <v>0</v>
      </c>
      <c r="J134" s="322">
        <f>IF('Eff etab disc'!J134="s","s",IF('Eff etab disc'!J134=0,0,'Retr etab disc'!J134/'Eff etab disc'!J134*100))</f>
        <v>0</v>
      </c>
      <c r="K134" s="322">
        <f>IF('Eff etab disc'!K134="s","s",IF('Eff etab disc'!K134=0,0,'Retr etab disc'!K134/'Eff etab disc'!K134*100))</f>
        <v>0</v>
      </c>
      <c r="L134" s="322" t="str">
        <f>IF('Eff etab disc'!L134="s","s",IF('Eff etab disc'!L134=0,0,'Retr etab disc'!L134/'Eff etab disc'!L134*100))</f>
        <v>s</v>
      </c>
      <c r="M134" s="322" t="str">
        <f>IF('Eff etab disc'!M134="s","s",IF('Eff etab disc'!M134=0,0,'Retr etab disc'!M134/'Eff etab disc'!M134*100))</f>
        <v>s</v>
      </c>
      <c r="N134" s="322">
        <f>IF('Eff etab disc'!N134="s","s",IF('Eff etab disc'!N134=0,0,'Retr etab disc'!N134/'Eff etab disc'!N134*100))</f>
        <v>0</v>
      </c>
      <c r="O134" s="322">
        <f>IF('Eff etab disc'!O134="s","s",IF('Eff etab disc'!O134=0,0,'Retr etab disc'!O134/'Eff etab disc'!O134*100))</f>
        <v>0</v>
      </c>
      <c r="P134" s="329">
        <f>IF('Eff etab disc'!P134="s","s",IF('Eff etab disc'!P134=0,0,'Retr etab disc'!P134/'Eff etab disc'!P134*100))</f>
        <v>18.709239999999998</v>
      </c>
      <c r="Q134" s="328">
        <f>IF('Eff etab disc'!Q134="s","s",IF('Eff etab disc'!Q134=0,0,'Retr etab disc'!Q134/'Eff etab disc'!Q134*100))</f>
        <v>0</v>
      </c>
      <c r="R134" s="322">
        <f>IF('Eff etab disc'!R134="s","s",IF('Eff etab disc'!R134=0,0,'Retr etab disc'!R134/'Eff etab disc'!R134*100))</f>
        <v>0</v>
      </c>
      <c r="S134" s="322">
        <f>IF('Eff etab disc'!S134="s","s",IF('Eff etab disc'!S134=0,0,'Retr etab disc'!S134/'Eff etab disc'!S134*100))</f>
        <v>0</v>
      </c>
      <c r="T134" s="329">
        <f>IF('Eff etab disc'!T134="s","s",IF('Eff etab disc'!T134=0,0,'Retr etab disc'!T134/'Eff etab disc'!T134*100))</f>
        <v>0</v>
      </c>
      <c r="U134" s="341">
        <f>IF('Eff etab disc'!U134="s","s",IF('Eff etab disc'!U134=0,0,'Retr etab disc'!U134/'Eff etab disc'!U134*100))</f>
        <v>18.709239999999998</v>
      </c>
      <c r="V134" s="343">
        <f>IF('Eff etab disc'!V134="s","s",IF('Eff etab disc'!V134=0,0,'Retr etab disc'!V134/'Eff etab disc'!V134*100))</f>
        <v>0</v>
      </c>
      <c r="W134" s="344" t="str">
        <f>IF('Eff etab disc'!W134="s","s",IF('Eff etab disc'!W134=0,0,'Retr etab disc'!W134/'Eff etab disc'!W134*100))</f>
        <v>s</v>
      </c>
      <c r="X134" s="344" t="str">
        <f>IF('Eff etab disc'!X134="s","s",IF('Eff etab disc'!X134=0,0,'Retr etab disc'!X134/'Eff etab disc'!X134*100))</f>
        <v>s</v>
      </c>
      <c r="Y134" s="345" t="str">
        <f>IF('Eff etab disc'!Y134="s","s",IF('Eff etab disc'!Y134=0,0,'Retr etab disc'!Y134/'Eff etab disc'!Y134*100))</f>
        <v>s</v>
      </c>
      <c r="Z134" s="343">
        <f>'Eff etab disc'!Z134</f>
        <v>25</v>
      </c>
      <c r="AA134" s="344">
        <f>'Eff etab disc'!AA134</f>
        <v>0</v>
      </c>
      <c r="AB134" s="354" t="str">
        <f>IF('Eff etab disc'!Y134="s","s",'Eff etab disc'!AB134)</f>
        <v>s</v>
      </c>
    </row>
    <row r="135" spans="1:28" ht="15" thickBot="1" x14ac:dyDescent="0.4">
      <c r="A135" s="336" t="s">
        <v>182</v>
      </c>
      <c r="B135" s="337" t="s">
        <v>187</v>
      </c>
      <c r="C135" s="328">
        <f>IF('Eff etab disc'!C135="s","s",IF('Eff etab disc'!C135=0,0,'Retr etab disc'!C135/'Eff etab disc'!C135*100))</f>
        <v>0</v>
      </c>
      <c r="D135" s="322">
        <f>IF('Eff etab disc'!D135="s","s",IF('Eff etab disc'!D135=0,0,'Retr etab disc'!D135/'Eff etab disc'!D135*100))</f>
        <v>0</v>
      </c>
      <c r="E135" s="322">
        <f>IF('Eff etab disc'!E135="s","s",IF('Eff etab disc'!E135=0,0,'Retr etab disc'!E135/'Eff etab disc'!E135*100))</f>
        <v>30.753900000000002</v>
      </c>
      <c r="F135" s="322" t="str">
        <f>IF('Eff etab disc'!F135="s","s",IF('Eff etab disc'!F135=0,0,'Retr etab disc'!F135/'Eff etab disc'!F135*100))</f>
        <v>s</v>
      </c>
      <c r="G135" s="322" t="str">
        <f>IF('Eff etab disc'!G135="s","s",IF('Eff etab disc'!G135=0,0,'Retr etab disc'!G135/'Eff etab disc'!G135*100))</f>
        <v>s</v>
      </c>
      <c r="H135" s="322">
        <f>IF('Eff etab disc'!H135="s","s",IF('Eff etab disc'!H135=0,0,'Retr etab disc'!H135/'Eff etab disc'!H135*100))</f>
        <v>37.69850000000001</v>
      </c>
      <c r="I135" s="322">
        <f>IF('Eff etab disc'!I135="s","s",IF('Eff etab disc'!I135=0,0,'Retr etab disc'!I135/'Eff etab disc'!I135*100))</f>
        <v>0</v>
      </c>
      <c r="J135" s="322">
        <f>IF('Eff etab disc'!J135="s","s",IF('Eff etab disc'!J135=0,0,'Retr etab disc'!J135/'Eff etab disc'!J135*100))</f>
        <v>41.098500000000001</v>
      </c>
      <c r="K135" s="322">
        <f>IF('Eff etab disc'!K135="s","s",IF('Eff etab disc'!K135=0,0,'Retr etab disc'!K135/'Eff etab disc'!K135*100))</f>
        <v>33.362375000000007</v>
      </c>
      <c r="L135" s="322">
        <f>IF('Eff etab disc'!L135="s","s",IF('Eff etab disc'!L135=0,0,'Retr etab disc'!L135/'Eff etab disc'!L135*100))</f>
        <v>40.045090909090909</v>
      </c>
      <c r="M135" s="322">
        <f>IF('Eff etab disc'!M135="s","s",IF('Eff etab disc'!M135=0,0,'Retr etab disc'!M135/'Eff etab disc'!M135*100))</f>
        <v>27.502924528301886</v>
      </c>
      <c r="N135" s="322">
        <f>IF('Eff etab disc'!N135="s","s",IF('Eff etab disc'!N135=0,0,'Retr etab disc'!N135/'Eff etab disc'!N135*100))</f>
        <v>31.222200000000001</v>
      </c>
      <c r="O135" s="322" t="str">
        <f>IF('Eff etab disc'!O135="s","s",IF('Eff etab disc'!O135=0,0,'Retr etab disc'!O135/'Eff etab disc'!O135*100))</f>
        <v>s</v>
      </c>
      <c r="P135" s="329">
        <f>IF('Eff etab disc'!P135="s","s",IF('Eff etab disc'!P135=0,0,'Retr etab disc'!P135/'Eff etab disc'!P135*100))</f>
        <v>31.258975806451616</v>
      </c>
      <c r="Q135" s="328">
        <f>IF('Eff etab disc'!Q135="s","s",IF('Eff etab disc'!Q135=0,0,'Retr etab disc'!Q135/'Eff etab disc'!Q135*100))</f>
        <v>0</v>
      </c>
      <c r="R135" s="322">
        <f>IF('Eff etab disc'!R135="s","s",IF('Eff etab disc'!R135=0,0,'Retr etab disc'!R135/'Eff etab disc'!R135*100))</f>
        <v>0</v>
      </c>
      <c r="S135" s="322">
        <f>IF('Eff etab disc'!S135="s","s",IF('Eff etab disc'!S135=0,0,'Retr etab disc'!S135/'Eff etab disc'!S135*100))</f>
        <v>0</v>
      </c>
      <c r="T135" s="329">
        <f>IF('Eff etab disc'!T135="s","s",IF('Eff etab disc'!T135=0,0,'Retr etab disc'!T135/'Eff etab disc'!T135*100))</f>
        <v>0</v>
      </c>
      <c r="U135" s="341">
        <f>IF('Eff etab disc'!U135="s","s",IF('Eff etab disc'!U135=0,0,'Retr etab disc'!U135/'Eff etab disc'!U135*100))</f>
        <v>31.258975806451616</v>
      </c>
      <c r="V135" s="343" t="str">
        <f>IF('Eff etab disc'!V135="s","s",IF('Eff etab disc'!V135=0,0,'Retr etab disc'!V135/'Eff etab disc'!V135*100))</f>
        <v>s</v>
      </c>
      <c r="W135" s="344" t="str">
        <f>IF('Eff etab disc'!W135="s","s",IF('Eff etab disc'!W135=0,0,'Retr etab disc'!W135/'Eff etab disc'!W135*100))</f>
        <v>s</v>
      </c>
      <c r="X135" s="344">
        <f>IF('Eff etab disc'!X135="s","s",IF('Eff etab disc'!X135=0,0,'Retr etab disc'!X135/'Eff etab disc'!X135*100))</f>
        <v>11.797310344827585</v>
      </c>
      <c r="Y135" s="345">
        <f>IF('Eff etab disc'!Y135="s","s",IF('Eff etab disc'!Y135=0,0,'Retr etab disc'!Y135/'Eff etab disc'!Y135*100))</f>
        <v>15.648153846153848</v>
      </c>
      <c r="Z135" s="343">
        <f>'Eff etab disc'!Z135</f>
        <v>5</v>
      </c>
      <c r="AA135" s="344">
        <f>'Eff etab disc'!AA135</f>
        <v>0</v>
      </c>
      <c r="AB135" s="345">
        <f>IF('Eff etab disc'!Y135="s","s",'Eff etab disc'!AB135)</f>
        <v>10</v>
      </c>
    </row>
    <row r="136" spans="1:28" ht="15" thickBot="1" x14ac:dyDescent="0.4">
      <c r="A136" s="336" t="s">
        <v>182</v>
      </c>
      <c r="B136" s="337" t="s">
        <v>188</v>
      </c>
      <c r="C136" s="328">
        <f>IF('Eff etab disc'!C136="s","s",IF('Eff etab disc'!C136=0,0,'Retr etab disc'!C136/'Eff etab disc'!C136*100))</f>
        <v>0</v>
      </c>
      <c r="D136" s="322" t="str">
        <f>IF('Eff etab disc'!D136="s","s",IF('Eff etab disc'!D136=0,0,'Retr etab disc'!D136/'Eff etab disc'!D136*100))</f>
        <v>s</v>
      </c>
      <c r="E136" s="322">
        <f>IF('Eff etab disc'!E136="s","s",IF('Eff etab disc'!E136=0,0,'Retr etab disc'!E136/'Eff etab disc'!E136*100))</f>
        <v>0</v>
      </c>
      <c r="F136" s="322" t="str">
        <f>IF('Eff etab disc'!F136="s","s",IF('Eff etab disc'!F136=0,0,'Retr etab disc'!F136/'Eff etab disc'!F136*100))</f>
        <v>s</v>
      </c>
      <c r="G136" s="322">
        <f>IF('Eff etab disc'!G136="s","s",IF('Eff etab disc'!G136=0,0,'Retr etab disc'!G136/'Eff etab disc'!G136*100))</f>
        <v>23.646181818181812</v>
      </c>
      <c r="H136" s="322">
        <f>IF('Eff etab disc'!H136="s","s",IF('Eff etab disc'!H136=0,0,'Retr etab disc'!H136/'Eff etab disc'!H136*100))</f>
        <v>12.595900000000002</v>
      </c>
      <c r="I136" s="322">
        <f>IF('Eff etab disc'!I136="s","s",IF('Eff etab disc'!I136=0,0,'Retr etab disc'!I136/'Eff etab disc'!I136*100))</f>
        <v>0</v>
      </c>
      <c r="J136" s="322">
        <f>IF('Eff etab disc'!J136="s","s",IF('Eff etab disc'!J136=0,0,'Retr etab disc'!J136/'Eff etab disc'!J136*100))</f>
        <v>0</v>
      </c>
      <c r="K136" s="322">
        <f>IF('Eff etab disc'!K136="s","s",IF('Eff etab disc'!K136=0,0,'Retr etab disc'!K136/'Eff etab disc'!K136*100))</f>
        <v>0</v>
      </c>
      <c r="L136" s="322" t="str">
        <f>IF('Eff etab disc'!L136="s","s",IF('Eff etab disc'!L136=0,0,'Retr etab disc'!L136/'Eff etab disc'!L136*100))</f>
        <v>s</v>
      </c>
      <c r="M136" s="322">
        <f>IF('Eff etab disc'!M136="s","s",IF('Eff etab disc'!M136=0,0,'Retr etab disc'!M136/'Eff etab disc'!M136*100))</f>
        <v>0</v>
      </c>
      <c r="N136" s="322">
        <f>IF('Eff etab disc'!N136="s","s",IF('Eff etab disc'!N136=0,0,'Retr etab disc'!N136/'Eff etab disc'!N136*100))</f>
        <v>0</v>
      </c>
      <c r="O136" s="322">
        <f>IF('Eff etab disc'!O136="s","s",IF('Eff etab disc'!O136=0,0,'Retr etab disc'!O136/'Eff etab disc'!O136*100))</f>
        <v>0</v>
      </c>
      <c r="P136" s="329">
        <f>IF('Eff etab disc'!P136="s","s",IF('Eff etab disc'!P136=0,0,'Retr etab disc'!P136/'Eff etab disc'!P136*100))</f>
        <v>18.629439999999999</v>
      </c>
      <c r="Q136" s="328">
        <f>IF('Eff etab disc'!Q136="s","s",IF('Eff etab disc'!Q136=0,0,'Retr etab disc'!Q136/'Eff etab disc'!Q136*100))</f>
        <v>0</v>
      </c>
      <c r="R136" s="322">
        <f>IF('Eff etab disc'!R136="s","s",IF('Eff etab disc'!R136=0,0,'Retr etab disc'!R136/'Eff etab disc'!R136*100))</f>
        <v>0</v>
      </c>
      <c r="S136" s="322">
        <f>IF('Eff etab disc'!S136="s","s",IF('Eff etab disc'!S136=0,0,'Retr etab disc'!S136/'Eff etab disc'!S136*100))</f>
        <v>0</v>
      </c>
      <c r="T136" s="329">
        <f>IF('Eff etab disc'!T136="s","s",IF('Eff etab disc'!T136=0,0,'Retr etab disc'!T136/'Eff etab disc'!T136*100))</f>
        <v>0</v>
      </c>
      <c r="U136" s="341">
        <f>IF('Eff etab disc'!U136="s","s",IF('Eff etab disc'!U136=0,0,'Retr etab disc'!U136/'Eff etab disc'!U136*100))</f>
        <v>18.629439999999999</v>
      </c>
      <c r="V136" s="343">
        <f>IF('Eff etab disc'!V136="s","s",IF('Eff etab disc'!V136=0,0,'Retr etab disc'!V136/'Eff etab disc'!V136*100))</f>
        <v>0</v>
      </c>
      <c r="W136" s="344" t="str">
        <f>IF('Eff etab disc'!W136="s","s",IF('Eff etab disc'!W136=0,0,'Retr etab disc'!W136/'Eff etab disc'!W136*100))</f>
        <v>s</v>
      </c>
      <c r="X136" s="344" t="str">
        <f>IF('Eff etab disc'!X136="s","s",IF('Eff etab disc'!X136=0,0,'Retr etab disc'!X136/'Eff etab disc'!X136*100))</f>
        <v>s</v>
      </c>
      <c r="Y136" s="345">
        <f>IF('Eff etab disc'!Y136="s","s",IF('Eff etab disc'!Y136=0,0,'Retr etab disc'!Y136/'Eff etab disc'!Y136*100))</f>
        <v>30.424545454545449</v>
      </c>
      <c r="Z136" s="343">
        <f>'Eff etab disc'!Z136</f>
        <v>4</v>
      </c>
      <c r="AA136" s="344">
        <f>'Eff etab disc'!AA136</f>
        <v>0</v>
      </c>
      <c r="AB136" s="345">
        <f>IF('Eff etab disc'!Y136="s","s",'Eff etab disc'!AB136)</f>
        <v>11</v>
      </c>
    </row>
    <row r="137" spans="1:28" ht="15" thickBot="1" x14ac:dyDescent="0.4">
      <c r="A137" s="336" t="s">
        <v>182</v>
      </c>
      <c r="B137" s="337" t="s">
        <v>189</v>
      </c>
      <c r="C137" s="328" t="str">
        <f>IF('Eff etab disc'!C137="s","s",IF('Eff etab disc'!C137=0,0,'Retr etab disc'!C137/'Eff etab disc'!C137*100))</f>
        <v>s</v>
      </c>
      <c r="D137" s="322">
        <f>IF('Eff etab disc'!D137="s","s",IF('Eff etab disc'!D137=0,0,'Retr etab disc'!D137/'Eff etab disc'!D137*100))</f>
        <v>28.609600000000007</v>
      </c>
      <c r="E137" s="322">
        <f>IF('Eff etab disc'!E137="s","s",IF('Eff etab disc'!E137=0,0,'Retr etab disc'!E137/'Eff etab disc'!E137*100))</f>
        <v>39.11065306122449</v>
      </c>
      <c r="F137" s="322">
        <f>IF('Eff etab disc'!F137="s","s",IF('Eff etab disc'!F137=0,0,'Retr etab disc'!F137/'Eff etab disc'!F137*100))</f>
        <v>43.889416666666662</v>
      </c>
      <c r="G137" s="322">
        <f>IF('Eff etab disc'!G137="s","s",IF('Eff etab disc'!G137=0,0,'Retr etab disc'!G137/'Eff etab disc'!G137*100))</f>
        <v>46.493000000000002</v>
      </c>
      <c r="H137" s="322">
        <f>IF('Eff etab disc'!H137="s","s",IF('Eff etab disc'!H137=0,0,'Retr etab disc'!H137/'Eff etab disc'!H137*100))</f>
        <v>25.518106382978722</v>
      </c>
      <c r="I137" s="322" t="str">
        <f>IF('Eff etab disc'!I137="s","s",IF('Eff etab disc'!I137=0,0,'Retr etab disc'!I137/'Eff etab disc'!I137*100))</f>
        <v>s</v>
      </c>
      <c r="J137" s="322">
        <f>IF('Eff etab disc'!J137="s","s",IF('Eff etab disc'!J137=0,0,'Retr etab disc'!J137/'Eff etab disc'!J137*100))</f>
        <v>33.994085714285717</v>
      </c>
      <c r="K137" s="322">
        <f>IF('Eff etab disc'!K137="s","s",IF('Eff etab disc'!K137=0,0,'Retr etab disc'!K137/'Eff etab disc'!K137*100))</f>
        <v>40.65271794871795</v>
      </c>
      <c r="L137" s="322">
        <f>IF('Eff etab disc'!L137="s","s",IF('Eff etab disc'!L137=0,0,'Retr etab disc'!L137/'Eff etab disc'!L137*100))</f>
        <v>36.848064102564102</v>
      </c>
      <c r="M137" s="322">
        <f>IF('Eff etab disc'!M137="s","s",IF('Eff etab disc'!M137=0,0,'Retr etab disc'!M137/'Eff etab disc'!M137*100))</f>
        <v>51.064710526315793</v>
      </c>
      <c r="N137" s="322">
        <f>IF('Eff etab disc'!N137="s","s",IF('Eff etab disc'!N137=0,0,'Retr etab disc'!N137/'Eff etab disc'!N137*100))</f>
        <v>39.957529411764703</v>
      </c>
      <c r="O137" s="322">
        <f>IF('Eff etab disc'!O137="s","s",IF('Eff etab disc'!O137=0,0,'Retr etab disc'!O137/'Eff etab disc'!O137*100))</f>
        <v>29.47838888888889</v>
      </c>
      <c r="P137" s="329">
        <f>IF('Eff etab disc'!P137="s","s",IF('Eff etab disc'!P137=0,0,'Retr etab disc'!P137/'Eff etab disc'!P137*100))</f>
        <v>36.626436754176609</v>
      </c>
      <c r="Q137" s="328">
        <f>IF('Eff etab disc'!Q137="s","s",IF('Eff etab disc'!Q137=0,0,'Retr etab disc'!Q137/'Eff etab disc'!Q137*100))</f>
        <v>37.321926666666663</v>
      </c>
      <c r="R137" s="322">
        <f>IF('Eff etab disc'!R137="s","s",IF('Eff etab disc'!R137=0,0,'Retr etab disc'!R137/'Eff etab disc'!R137*100))</f>
        <v>0</v>
      </c>
      <c r="S137" s="322">
        <f>IF('Eff etab disc'!S137="s","s",IF('Eff etab disc'!S137=0,0,'Retr etab disc'!S137/'Eff etab disc'!S137*100))</f>
        <v>0</v>
      </c>
      <c r="T137" s="329">
        <f>IF('Eff etab disc'!T137="s","s",IF('Eff etab disc'!T137=0,0,'Retr etab disc'!T137/'Eff etab disc'!T137*100))</f>
        <v>37.321926666666663</v>
      </c>
      <c r="U137" s="341">
        <f>IF('Eff etab disc'!U137="s","s",IF('Eff etab disc'!U137=0,0,'Retr etab disc'!U137/'Eff etab disc'!U137*100))</f>
        <v>36.809780316344458</v>
      </c>
      <c r="V137" s="343">
        <f>IF('Eff etab disc'!V137="s","s",IF('Eff etab disc'!V137=0,0,'Retr etab disc'!V137/'Eff etab disc'!V137*100))</f>
        <v>39.836705882352938</v>
      </c>
      <c r="W137" s="344">
        <f>IF('Eff etab disc'!W137="s","s",IF('Eff etab disc'!W137=0,0,'Retr etab disc'!W137/'Eff etab disc'!W137*100))</f>
        <v>20.303758620689656</v>
      </c>
      <c r="X137" s="344">
        <f>IF('Eff etab disc'!X137="s","s",IF('Eff etab disc'!X137=0,0,'Retr etab disc'!X137/'Eff etab disc'!X137*100))</f>
        <v>31.057593749999995</v>
      </c>
      <c r="Y137" s="345">
        <f>IF('Eff etab disc'!Y137="s","s",IF('Eff etab disc'!Y137=0,0,'Retr etab disc'!Y137/'Eff etab disc'!Y137*100))</f>
        <v>28.972730769230772</v>
      </c>
      <c r="Z137" s="343">
        <f>'Eff etab disc'!Z137</f>
        <v>11</v>
      </c>
      <c r="AA137" s="344">
        <f>'Eff etab disc'!AA137</f>
        <v>0</v>
      </c>
      <c r="AB137" s="345">
        <f>IF('Eff etab disc'!Y137="s","s",'Eff etab disc'!AB137)</f>
        <v>0</v>
      </c>
    </row>
    <row r="138" spans="1:28" ht="15" thickBot="1" x14ac:dyDescent="0.4">
      <c r="A138" s="336" t="s">
        <v>182</v>
      </c>
      <c r="B138" s="337" t="s">
        <v>190</v>
      </c>
      <c r="C138" s="328">
        <f>IF('Eff etab disc'!C138="s","s",IF('Eff etab disc'!C138=0,0,'Retr etab disc'!C138/'Eff etab disc'!C138*100))</f>
        <v>0</v>
      </c>
      <c r="D138" s="322">
        <f>IF('Eff etab disc'!D138="s","s",IF('Eff etab disc'!D138=0,0,'Retr etab disc'!D138/'Eff etab disc'!D138*100))</f>
        <v>26.274192307692307</v>
      </c>
      <c r="E138" s="322">
        <f>IF('Eff etab disc'!E138="s","s",IF('Eff etab disc'!E138=0,0,'Retr etab disc'!E138/'Eff etab disc'!E138*100))</f>
        <v>33.364944444444447</v>
      </c>
      <c r="F138" s="322" t="str">
        <f>IF('Eff etab disc'!F138="s","s",IF('Eff etab disc'!F138=0,0,'Retr etab disc'!F138/'Eff etab disc'!F138*100))</f>
        <v>s</v>
      </c>
      <c r="G138" s="322">
        <f>IF('Eff etab disc'!G138="s","s",IF('Eff etab disc'!G138=0,0,'Retr etab disc'!G138/'Eff etab disc'!G138*100))</f>
        <v>42.817090909090908</v>
      </c>
      <c r="H138" s="322">
        <f>IF('Eff etab disc'!H138="s","s",IF('Eff etab disc'!H138=0,0,'Retr etab disc'!H138/'Eff etab disc'!H138*100))</f>
        <v>31.634709677419359</v>
      </c>
      <c r="I138" s="322" t="str">
        <f>IF('Eff etab disc'!I138="s","s",IF('Eff etab disc'!I138=0,0,'Retr etab disc'!I138/'Eff etab disc'!I138*100))</f>
        <v>s</v>
      </c>
      <c r="J138" s="322">
        <f>IF('Eff etab disc'!J138="s","s",IF('Eff etab disc'!J138=0,0,'Retr etab disc'!J138/'Eff etab disc'!J138*100))</f>
        <v>28.791125000000001</v>
      </c>
      <c r="K138" s="322">
        <f>IF('Eff etab disc'!K138="s","s",IF('Eff etab disc'!K138=0,0,'Retr etab disc'!K138/'Eff etab disc'!K138*100))</f>
        <v>48.809222222222218</v>
      </c>
      <c r="L138" s="322">
        <f>IF('Eff etab disc'!L138="s","s",IF('Eff etab disc'!L138=0,0,'Retr etab disc'!L138/'Eff etab disc'!L138*100))</f>
        <v>27.152535714285715</v>
      </c>
      <c r="M138" s="322">
        <f>IF('Eff etab disc'!M138="s","s",IF('Eff etab disc'!M138=0,0,'Retr etab disc'!M138/'Eff etab disc'!M138*100))</f>
        <v>41.974790322580638</v>
      </c>
      <c r="N138" s="322">
        <f>IF('Eff etab disc'!N138="s","s",IF('Eff etab disc'!N138=0,0,'Retr etab disc'!N138/'Eff etab disc'!N138*100))</f>
        <v>19.129562500000002</v>
      </c>
      <c r="O138" s="322">
        <f>IF('Eff etab disc'!O138="s","s",IF('Eff etab disc'!O138=0,0,'Retr etab disc'!O138/'Eff etab disc'!O138*100))</f>
        <v>0</v>
      </c>
      <c r="P138" s="329">
        <f>IF('Eff etab disc'!P138="s","s",IF('Eff etab disc'!P138=0,0,'Retr etab disc'!P138/'Eff etab disc'!P138*100))</f>
        <v>32.778838926174494</v>
      </c>
      <c r="Q138" s="328">
        <f>IF('Eff etab disc'!Q138="s","s",IF('Eff etab disc'!Q138=0,0,'Retr etab disc'!Q138/'Eff etab disc'!Q138*100))</f>
        <v>0</v>
      </c>
      <c r="R138" s="322">
        <f>IF('Eff etab disc'!R138="s","s",IF('Eff etab disc'!R138=0,0,'Retr etab disc'!R138/'Eff etab disc'!R138*100))</f>
        <v>0</v>
      </c>
      <c r="S138" s="322">
        <f>IF('Eff etab disc'!S138="s","s",IF('Eff etab disc'!S138=0,0,'Retr etab disc'!S138/'Eff etab disc'!S138*100))</f>
        <v>0</v>
      </c>
      <c r="T138" s="329">
        <f>IF('Eff etab disc'!T138="s","s",IF('Eff etab disc'!T138=0,0,'Retr etab disc'!T138/'Eff etab disc'!T138*100))</f>
        <v>0</v>
      </c>
      <c r="U138" s="341">
        <f>IF('Eff etab disc'!U138="s","s",IF('Eff etab disc'!U138=0,0,'Retr etab disc'!U138/'Eff etab disc'!U138*100))</f>
        <v>32.778838926174494</v>
      </c>
      <c r="V138" s="343">
        <f>IF('Eff etab disc'!V138="s","s",IF('Eff etab disc'!V138=0,0,'Retr etab disc'!V138/'Eff etab disc'!V138*100))</f>
        <v>56.128550000000011</v>
      </c>
      <c r="W138" s="344">
        <f>IF('Eff etab disc'!W138="s","s",IF('Eff etab disc'!W138=0,0,'Retr etab disc'!W138/'Eff etab disc'!W138*100))</f>
        <v>30.864414634146343</v>
      </c>
      <c r="X138" s="344">
        <f>IF('Eff etab disc'!X138="s","s",IF('Eff etab disc'!X138=0,0,'Retr etab disc'!X138/'Eff etab disc'!X138*100))</f>
        <v>47.323292682926841</v>
      </c>
      <c r="Y138" s="345">
        <f>IF('Eff etab disc'!Y138="s","s",IF('Eff etab disc'!Y138=0,0,'Retr etab disc'!Y138/'Eff etab disc'!Y138*100))</f>
        <v>42.433999999999997</v>
      </c>
      <c r="Z138" s="343">
        <f>'Eff etab disc'!Z138</f>
        <v>10</v>
      </c>
      <c r="AA138" s="344">
        <f>'Eff etab disc'!AA138</f>
        <v>0</v>
      </c>
      <c r="AB138" s="345">
        <f>IF('Eff etab disc'!Y138="s","s",'Eff etab disc'!AB138)</f>
        <v>0</v>
      </c>
    </row>
    <row r="139" spans="1:28" ht="15" thickBot="1" x14ac:dyDescent="0.4">
      <c r="A139" s="336" t="s">
        <v>182</v>
      </c>
      <c r="B139" s="337" t="s">
        <v>191</v>
      </c>
      <c r="C139" s="328">
        <f>IF('Eff etab disc'!C139="s","s",IF('Eff etab disc'!C139=0,0,'Retr etab disc'!C139/'Eff etab disc'!C139*100))</f>
        <v>0</v>
      </c>
      <c r="D139" s="322">
        <f>IF('Eff etab disc'!D139="s","s",IF('Eff etab disc'!D139=0,0,'Retr etab disc'!D139/'Eff etab disc'!D139*100))</f>
        <v>15.170464788732394</v>
      </c>
      <c r="E139" s="322">
        <f>IF('Eff etab disc'!E139="s","s",IF('Eff etab disc'!E139=0,0,'Retr etab disc'!E139/'Eff etab disc'!E139*100))</f>
        <v>25.996978723404258</v>
      </c>
      <c r="F139" s="322">
        <f>IF('Eff etab disc'!F139="s","s",IF('Eff etab disc'!F139=0,0,'Retr etab disc'!F139/'Eff etab disc'!F139*100))</f>
        <v>40.431348837209299</v>
      </c>
      <c r="G139" s="322">
        <f>IF('Eff etab disc'!G139="s","s",IF('Eff etab disc'!G139=0,0,'Retr etab disc'!G139/'Eff etab disc'!G139*100))</f>
        <v>22.862481481481485</v>
      </c>
      <c r="H139" s="322">
        <f>IF('Eff etab disc'!H139="s","s",IF('Eff etab disc'!H139=0,0,'Retr etab disc'!H139/'Eff etab disc'!H139*100))</f>
        <v>28.357828000000001</v>
      </c>
      <c r="I139" s="322">
        <f>IF('Eff etab disc'!I139="s","s",IF('Eff etab disc'!I139=0,0,'Retr etab disc'!I139/'Eff etab disc'!I139*100))</f>
        <v>0</v>
      </c>
      <c r="J139" s="322">
        <f>IF('Eff etab disc'!J139="s","s",IF('Eff etab disc'!J139=0,0,'Retr etab disc'!J139/'Eff etab disc'!J139*100))</f>
        <v>17.728699999999996</v>
      </c>
      <c r="K139" s="322">
        <f>IF('Eff etab disc'!K139="s","s",IF('Eff etab disc'!K139=0,0,'Retr etab disc'!K139/'Eff etab disc'!K139*100))</f>
        <v>0</v>
      </c>
      <c r="L139" s="322">
        <f>IF('Eff etab disc'!L139="s","s",IF('Eff etab disc'!L139=0,0,'Retr etab disc'!L139/'Eff etab disc'!L139*100))</f>
        <v>25.367450000000002</v>
      </c>
      <c r="M139" s="322">
        <f>IF('Eff etab disc'!M139="s","s",IF('Eff etab disc'!M139=0,0,'Retr etab disc'!M139/'Eff etab disc'!M139*100))</f>
        <v>33.57676923076923</v>
      </c>
      <c r="N139" s="322">
        <f>IF('Eff etab disc'!N139="s","s",IF('Eff etab disc'!N139=0,0,'Retr etab disc'!N139/'Eff etab disc'!N139*100))</f>
        <v>0</v>
      </c>
      <c r="O139" s="322">
        <f>IF('Eff etab disc'!O139="s","s",IF('Eff etab disc'!O139=0,0,'Retr etab disc'!O139/'Eff etab disc'!O139*100))</f>
        <v>0</v>
      </c>
      <c r="P139" s="329">
        <f>IF('Eff etab disc'!P139="s","s",IF('Eff etab disc'!P139=0,0,'Retr etab disc'!P139/'Eff etab disc'!P139*100))</f>
        <v>28.328627384960715</v>
      </c>
      <c r="Q139" s="328">
        <f>IF('Eff etab disc'!Q139="s","s",IF('Eff etab disc'!Q139=0,0,'Retr etab disc'!Q139/'Eff etab disc'!Q139*100))</f>
        <v>0</v>
      </c>
      <c r="R139" s="322">
        <f>IF('Eff etab disc'!R139="s","s",IF('Eff etab disc'!R139=0,0,'Retr etab disc'!R139/'Eff etab disc'!R139*100))</f>
        <v>0</v>
      </c>
      <c r="S139" s="322">
        <f>IF('Eff etab disc'!S139="s","s",IF('Eff etab disc'!S139=0,0,'Retr etab disc'!S139/'Eff etab disc'!S139*100))</f>
        <v>0</v>
      </c>
      <c r="T139" s="329">
        <f>IF('Eff etab disc'!T139="s","s",IF('Eff etab disc'!T139=0,0,'Retr etab disc'!T139/'Eff etab disc'!T139*100))</f>
        <v>0</v>
      </c>
      <c r="U139" s="341">
        <f>IF('Eff etab disc'!U139="s","s",IF('Eff etab disc'!U139=0,0,'Retr etab disc'!U139/'Eff etab disc'!U139*100))</f>
        <v>28.328627384960715</v>
      </c>
      <c r="V139" s="343">
        <f>IF('Eff etab disc'!V139="s","s",IF('Eff etab disc'!V139=0,0,'Retr etab disc'!V139/'Eff etab disc'!V139*100))</f>
        <v>13.648399999999999</v>
      </c>
      <c r="W139" s="344">
        <f>IF('Eff etab disc'!W139="s","s",IF('Eff etab disc'!W139=0,0,'Retr etab disc'!W139/'Eff etab disc'!W139*100))</f>
        <v>32.034953488372089</v>
      </c>
      <c r="X139" s="344">
        <f>IF('Eff etab disc'!X139="s","s",IF('Eff etab disc'!X139=0,0,'Retr etab disc'!X139/'Eff etab disc'!X139*100))</f>
        <v>22.37511428571429</v>
      </c>
      <c r="Y139" s="345">
        <f>IF('Eff etab disc'!Y139="s","s",IF('Eff etab disc'!Y139=0,0,'Retr etab disc'!Y139/'Eff etab disc'!Y139*100))</f>
        <v>27.029127659574463</v>
      </c>
      <c r="Z139" s="343">
        <f>'Eff etab disc'!Z139</f>
        <v>0</v>
      </c>
      <c r="AA139" s="344">
        <f>'Eff etab disc'!AA139</f>
        <v>0</v>
      </c>
      <c r="AB139" s="345">
        <f>IF('Eff etab disc'!Y139="s","s",'Eff etab disc'!AB139)</f>
        <v>0</v>
      </c>
    </row>
    <row r="140" spans="1:28" ht="15" thickBot="1" x14ac:dyDescent="0.4">
      <c r="A140" s="338" t="s">
        <v>182</v>
      </c>
      <c r="B140" s="333" t="s">
        <v>192</v>
      </c>
      <c r="C140" s="330">
        <f>IF('Eff etab disc'!C140="s","s",IF('Eff etab disc'!C140=0,0,'Retr etab disc'!C140/'Eff etab disc'!C140*100))</f>
        <v>10.233923076923077</v>
      </c>
      <c r="D140" s="331">
        <f>IF('Eff etab disc'!D140="s","s",IF('Eff etab disc'!D140=0,0,'Retr etab disc'!D140/'Eff etab disc'!D140*100))</f>
        <v>26.308073529411768</v>
      </c>
      <c r="E140" s="331">
        <f>IF('Eff etab disc'!E140="s","s",IF('Eff etab disc'!E140=0,0,'Retr etab disc'!E140/'Eff etab disc'!E140*100))</f>
        <v>15.524622950819674</v>
      </c>
      <c r="F140" s="331">
        <f>IF('Eff etab disc'!F140="s","s",IF('Eff etab disc'!F140=0,0,'Retr etab disc'!F140/'Eff etab disc'!F140*100))</f>
        <v>64.808500000000009</v>
      </c>
      <c r="G140" s="331">
        <f>IF('Eff etab disc'!G140="s","s",IF('Eff etab disc'!G140=0,0,'Retr etab disc'!G140/'Eff etab disc'!G140*100))</f>
        <v>29.118113636363642</v>
      </c>
      <c r="H140" s="331">
        <f>IF('Eff etab disc'!H140="s","s",IF('Eff etab disc'!H140=0,0,'Retr etab disc'!H140/'Eff etab disc'!H140*100))</f>
        <v>0.12166666666666669</v>
      </c>
      <c r="I140" s="331">
        <f>IF('Eff etab disc'!I140="s","s",IF('Eff etab disc'!I140=0,0,'Retr etab disc'!I140/'Eff etab disc'!I140*100))</f>
        <v>30.947737931034485</v>
      </c>
      <c r="J140" s="331">
        <f>IF('Eff etab disc'!J140="s","s",IF('Eff etab disc'!J140=0,0,'Retr etab disc'!J140/'Eff etab disc'!J140*100))</f>
        <v>34.283580459770121</v>
      </c>
      <c r="K140" s="331">
        <f>IF('Eff etab disc'!K140="s","s",IF('Eff etab disc'!K140=0,0,'Retr etab disc'!K140/'Eff etab disc'!K140*100))</f>
        <v>29.800335877862594</v>
      </c>
      <c r="L140" s="331">
        <f>IF('Eff etab disc'!L140="s","s",IF('Eff etab disc'!L140=0,0,'Retr etab disc'!L140/'Eff etab disc'!L140*100))</f>
        <v>25.921766055045868</v>
      </c>
      <c r="M140" s="331">
        <f>IF('Eff etab disc'!M140="s","s",IF('Eff etab disc'!M140=0,0,'Retr etab disc'!M140/'Eff etab disc'!M140*100))</f>
        <v>24.179832167832167</v>
      </c>
      <c r="N140" s="331">
        <f>IF('Eff etab disc'!N140="s","s",IF('Eff etab disc'!N140=0,0,'Retr etab disc'!N140/'Eff etab disc'!N140*100))</f>
        <v>31.815493333333333</v>
      </c>
      <c r="O140" s="331">
        <f>IF('Eff etab disc'!O140="s","s",IF('Eff etab disc'!O140=0,0,'Retr etab disc'!O140/'Eff etab disc'!O140*100))</f>
        <v>27.619320754716981</v>
      </c>
      <c r="P140" s="332">
        <f>IF('Eff etab disc'!P140="s","s",IF('Eff etab disc'!P140=0,0,'Retr etab disc'!P140/'Eff etab disc'!P140*100))</f>
        <v>28.251799504950498</v>
      </c>
      <c r="Q140" s="330">
        <f>IF('Eff etab disc'!Q140="s","s",IF('Eff etab disc'!Q140=0,0,'Retr etab disc'!Q140/'Eff etab disc'!Q140*100))</f>
        <v>42.791262569832405</v>
      </c>
      <c r="R140" s="331">
        <f>IF('Eff etab disc'!R140="s","s",IF('Eff etab disc'!R140=0,0,'Retr etab disc'!R140/'Eff etab disc'!R140*100))</f>
        <v>0</v>
      </c>
      <c r="S140" s="331">
        <f>IF('Eff etab disc'!S140="s","s",IF('Eff etab disc'!S140=0,0,'Retr etab disc'!S140/'Eff etab disc'!S140*100))</f>
        <v>36.964350000000003</v>
      </c>
      <c r="T140" s="332">
        <f>IF('Eff etab disc'!T140="s","s",IF('Eff etab disc'!T140=0,0,'Retr etab disc'!T140/'Eff etab disc'!T140*100))</f>
        <v>41.726981735159818</v>
      </c>
      <c r="U140" s="342">
        <f>IF('Eff etab disc'!U140="s","s",IF('Eff etab disc'!U140=0,0,'Retr etab disc'!U140/'Eff etab disc'!U140*100))</f>
        <v>30.314041928721171</v>
      </c>
      <c r="V140" s="346">
        <f>IF('Eff etab disc'!V140="s","s",IF('Eff etab disc'!V140=0,0,'Retr etab disc'!V140/'Eff etab disc'!V140*100))</f>
        <v>53.816205882352939</v>
      </c>
      <c r="W140" s="347">
        <f>IF('Eff etab disc'!W140="s","s",IF('Eff etab disc'!W140=0,0,'Retr etab disc'!W140/'Eff etab disc'!W140*100))</f>
        <v>33.804866071428577</v>
      </c>
      <c r="X140" s="347">
        <f>IF('Eff etab disc'!X140="s","s",IF('Eff etab disc'!X140=0,0,'Retr etab disc'!X140/'Eff etab disc'!X140*100))</f>
        <v>26.003100917431187</v>
      </c>
      <c r="Y140" s="348">
        <f>IF('Eff etab disc'!Y140="s","s",IF('Eff etab disc'!Y140=0,0,'Retr etab disc'!Y140/'Eff etab disc'!Y140*100))</f>
        <v>33.1381725490196</v>
      </c>
      <c r="Z140" s="346">
        <f>'Eff etab disc'!Z140</f>
        <v>0</v>
      </c>
      <c r="AA140" s="347">
        <f>'Eff etab disc'!AA140</f>
        <v>0</v>
      </c>
      <c r="AB140" s="348">
        <f>IF('Eff etab disc'!Y140="s","s",'Eff etab disc'!AB140)</f>
        <v>0</v>
      </c>
    </row>
  </sheetData>
  <autoFilter ref="AA9:AB140" xr:uid="{7251A425-DFF8-4B70-BAA9-E93B7FFA749C}"/>
  <mergeCells count="10">
    <mergeCell ref="D8:E8"/>
    <mergeCell ref="F8:H8"/>
    <mergeCell ref="J8:O8"/>
    <mergeCell ref="Z7:AB8"/>
    <mergeCell ref="C7:P7"/>
    <mergeCell ref="A1:I1"/>
    <mergeCell ref="J2:M2"/>
    <mergeCell ref="A2:I3"/>
    <mergeCell ref="Q7:T7"/>
    <mergeCell ref="V7:Y7"/>
  </mergeCells>
  <hyperlinks>
    <hyperlink ref="U1" r:id="rId1" display="https://data.enseignementsup-recherche.gouv.fr/explore/assets/fr-esr-prevision-depart-enseignant-superieur-tutelle-esr-national/" xr:uid="{233C5EEC-2AFE-4A65-9D47-CCE3D04A9AC9}"/>
    <hyperlink ref="J2" r:id="rId2" xr:uid="{35F8E293-0E0D-42A6-8A1B-173C90A6F9A6}"/>
  </hyperlinks>
  <pageMargins left="0.7" right="0.7" top="0.75" bottom="0.75" header="0.3" footer="0.3"/>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8752B-19FF-45CD-974E-DABB9882D368}">
  <dimension ref="A1:S38"/>
  <sheetViews>
    <sheetView showGridLines="0" zoomScaleNormal="100" workbookViewId="0"/>
  </sheetViews>
  <sheetFormatPr baseColWidth="10" defaultRowHeight="14.5" x14ac:dyDescent="0.35"/>
  <cols>
    <col min="1" max="1" width="20.26953125" customWidth="1"/>
    <col min="2" max="5" width="8.54296875" customWidth="1"/>
    <col min="6" max="6" width="5.54296875" customWidth="1"/>
    <col min="7" max="7" width="3.54296875" customWidth="1"/>
    <col min="8" max="8" width="17.54296875" style="21" customWidth="1"/>
    <col min="9" max="9" width="15.453125" style="21" customWidth="1"/>
    <col min="10" max="11" width="8" style="21" customWidth="1"/>
    <col min="12" max="12" width="6.453125" style="120" customWidth="1"/>
    <col min="13" max="13" width="5.54296875" customWidth="1"/>
    <col min="14" max="14" width="40.1796875" customWidth="1"/>
    <col min="15" max="15" width="21.453125" customWidth="1"/>
    <col min="16" max="18" width="8.54296875" customWidth="1"/>
    <col min="19" max="19" width="18.7265625" customWidth="1"/>
    <col min="20" max="20" width="19.1796875" customWidth="1"/>
    <col min="21" max="21" width="8.7265625" customWidth="1"/>
    <col min="22" max="22" width="6.7265625" customWidth="1"/>
    <col min="23" max="23" width="17.1796875" customWidth="1"/>
    <col min="24" max="50" width="24.453125" bestFit="1" customWidth="1"/>
    <col min="51" max="51" width="27.1796875" bestFit="1" customWidth="1"/>
    <col min="52" max="52" width="23.7265625" bestFit="1" customWidth="1"/>
    <col min="53" max="53" width="23.54296875" bestFit="1" customWidth="1"/>
    <col min="54" max="54" width="26" bestFit="1" customWidth="1"/>
  </cols>
  <sheetData>
    <row r="1" spans="1:18" ht="15.5" x14ac:dyDescent="0.35">
      <c r="A1" s="273" t="s">
        <v>244</v>
      </c>
      <c r="B1" s="73"/>
      <c r="C1" s="73"/>
      <c r="D1" s="73"/>
      <c r="E1" s="73"/>
      <c r="G1" s="73"/>
      <c r="H1" s="74"/>
      <c r="I1" s="74"/>
      <c r="J1" s="74"/>
      <c r="K1" s="48" t="s">
        <v>238</v>
      </c>
      <c r="L1"/>
      <c r="O1" s="83" t="s">
        <v>239</v>
      </c>
      <c r="P1" s="89" t="s">
        <v>240</v>
      </c>
    </row>
    <row r="2" spans="1:18" ht="22.5" customHeight="1" x14ac:dyDescent="0.35">
      <c r="A2" s="77" t="s">
        <v>405</v>
      </c>
      <c r="B2" s="78"/>
      <c r="C2" s="78"/>
      <c r="D2" s="78"/>
      <c r="E2" s="78"/>
      <c r="G2" s="78"/>
      <c r="H2" s="79"/>
      <c r="I2" s="79"/>
      <c r="J2" s="79"/>
      <c r="K2" s="101" t="s">
        <v>380</v>
      </c>
      <c r="L2"/>
    </row>
    <row r="3" spans="1:18" s="94" customFormat="1" ht="15" x14ac:dyDescent="0.35">
      <c r="A3" s="23" t="s">
        <v>236</v>
      </c>
      <c r="B3"/>
      <c r="C3"/>
      <c r="D3"/>
      <c r="E3"/>
      <c r="G3"/>
      <c r="H3" s="21"/>
      <c r="I3" s="21"/>
      <c r="J3" s="21"/>
      <c r="K3" s="101" t="s">
        <v>404</v>
      </c>
    </row>
    <row r="4" spans="1:18" ht="18" customHeight="1" x14ac:dyDescent="0.35">
      <c r="A4" s="127" t="s">
        <v>402</v>
      </c>
      <c r="B4" s="78"/>
      <c r="C4" s="78"/>
      <c r="D4" s="78"/>
      <c r="E4" s="78"/>
      <c r="G4" s="78"/>
      <c r="H4" s="79"/>
      <c r="I4" s="79"/>
      <c r="J4" s="79"/>
      <c r="K4" s="49" t="s">
        <v>232</v>
      </c>
      <c r="L4"/>
    </row>
    <row r="5" spans="1:18" ht="18" customHeight="1" x14ac:dyDescent="0.35">
      <c r="A5" s="202" t="s">
        <v>389</v>
      </c>
      <c r="B5" s="78"/>
      <c r="C5" s="78"/>
      <c r="D5" s="78"/>
      <c r="E5" s="78"/>
      <c r="G5" s="78"/>
      <c r="H5" s="79"/>
      <c r="I5" s="79"/>
      <c r="J5" s="79"/>
      <c r="K5" s="50" t="s">
        <v>241</v>
      </c>
      <c r="L5"/>
    </row>
    <row r="6" spans="1:18" ht="18" customHeight="1" x14ac:dyDescent="0.35">
      <c r="A6" s="127"/>
      <c r="B6" s="78"/>
      <c r="C6" s="78"/>
      <c r="D6" s="78"/>
      <c r="E6" s="78"/>
      <c r="G6" s="78"/>
      <c r="H6" s="79"/>
      <c r="I6" s="79"/>
      <c r="J6" s="79"/>
      <c r="K6" s="50" t="s">
        <v>233</v>
      </c>
      <c r="L6"/>
    </row>
    <row r="7" spans="1:18" ht="23.5" x14ac:dyDescent="0.35">
      <c r="A7" s="366" t="s">
        <v>923</v>
      </c>
      <c r="B7" s="78"/>
      <c r="C7" s="78"/>
      <c r="D7" s="78"/>
      <c r="E7" s="78"/>
      <c r="G7" s="78"/>
      <c r="H7" s="79"/>
      <c r="I7" s="79"/>
      <c r="J7" s="79"/>
      <c r="K7" s="88" t="s">
        <v>237</v>
      </c>
      <c r="L7"/>
    </row>
    <row r="8" spans="1:18" s="259" customFormat="1" ht="31.5" customHeight="1" x14ac:dyDescent="0.35">
      <c r="A8" s="264" t="s">
        <v>11</v>
      </c>
      <c r="B8" s="259" t="s">
        <v>196</v>
      </c>
      <c r="H8" s="79"/>
      <c r="I8" s="79"/>
      <c r="J8" s="263"/>
      <c r="K8" s="263"/>
      <c r="L8" s="263"/>
    </row>
    <row r="9" spans="1:18" ht="15" x14ac:dyDescent="0.35">
      <c r="H9" s="79"/>
      <c r="I9" s="79"/>
      <c r="J9" s="116" t="str">
        <f>J19</f>
        <v>Total disciplines couvertes par le secret statistique dans la base établissements, au sein de chaque filière</v>
      </c>
      <c r="K9" s="114"/>
      <c r="L9" s="114"/>
      <c r="M9" s="43"/>
      <c r="N9" s="43"/>
      <c r="O9" s="43"/>
      <c r="P9" s="33"/>
    </row>
    <row r="10" spans="1:18" ht="29.25" customHeight="1" x14ac:dyDescent="0.35">
      <c r="A10" s="105" t="s">
        <v>194</v>
      </c>
      <c r="B10" s="43" t="s">
        <v>200</v>
      </c>
      <c r="C10" s="43" t="s">
        <v>201</v>
      </c>
      <c r="D10" s="43" t="s">
        <v>202</v>
      </c>
      <c r="E10" s="43" t="s">
        <v>203</v>
      </c>
      <c r="F10" s="44" t="s">
        <v>205</v>
      </c>
      <c r="H10" s="79"/>
      <c r="I10" s="79"/>
      <c r="J10" s="189" t="str">
        <f>'Type disc cumul'!Y10</f>
        <v>U &amp; GE</v>
      </c>
      <c r="K10" s="44" t="str">
        <f>'Type disc cumul'!Z10</f>
        <v>HU</v>
      </c>
      <c r="L10" s="157" t="str">
        <f>'Type disc cumul'!AA10</f>
        <v>ESAS</v>
      </c>
      <c r="M10" s="94"/>
      <c r="N10" s="94"/>
      <c r="O10" s="94"/>
      <c r="P10" s="20"/>
      <c r="Q10" s="20"/>
      <c r="R10" s="20"/>
    </row>
    <row r="11" spans="1:18" ht="16.5" thickBot="1" x14ac:dyDescent="0.4">
      <c r="A11" s="14" t="s">
        <v>30</v>
      </c>
      <c r="B11" s="15">
        <v>1835.8167200000019</v>
      </c>
      <c r="C11" s="15">
        <v>488.39808000000033</v>
      </c>
      <c r="D11" s="15">
        <v>2324.2147999999993</v>
      </c>
      <c r="E11" s="15">
        <v>125.20380000000013</v>
      </c>
      <c r="F11" s="118">
        <f>ROUND(SUM(B11:C11)-D11,-5)</f>
        <v>0</v>
      </c>
      <c r="H11" s="79"/>
      <c r="I11" s="79"/>
      <c r="J11" s="190">
        <f>'Type disc cumul'!Y11</f>
        <v>28.996990000001688</v>
      </c>
      <c r="K11" s="191">
        <f>'Type disc cumul'!Z11</f>
        <v>6.7686900000001629</v>
      </c>
      <c r="L11" s="158">
        <f>'Type disc cumul'!AA11</f>
        <v>5.0495700000001733</v>
      </c>
      <c r="M11" s="94"/>
      <c r="N11" s="94"/>
      <c r="O11" s="94"/>
    </row>
    <row r="12" spans="1:18" s="20" customFormat="1" ht="16.5" thickBot="1" x14ac:dyDescent="0.4">
      <c r="A12" s="14" t="s">
        <v>31</v>
      </c>
      <c r="B12" s="296">
        <v>0</v>
      </c>
      <c r="C12" s="296">
        <v>0</v>
      </c>
      <c r="D12" s="296">
        <v>0</v>
      </c>
      <c r="E12" s="15">
        <v>455.63088000000067</v>
      </c>
      <c r="F12" s="118">
        <f>ROUND(SUM(B12:C12)-D12,-5)</f>
        <v>0</v>
      </c>
      <c r="H12" s="79"/>
      <c r="I12" s="79"/>
      <c r="J12" s="190">
        <f>'Type disc cumul'!Y12</f>
        <v>0</v>
      </c>
      <c r="K12" s="191">
        <f>'Type disc cumul'!Z12</f>
        <v>0</v>
      </c>
      <c r="L12" s="158">
        <f>'Type disc cumul'!AA12</f>
        <v>21.880460000000937</v>
      </c>
      <c r="M12" s="94"/>
      <c r="N12" s="94"/>
      <c r="O12" s="94"/>
      <c r="P12"/>
      <c r="Q12"/>
      <c r="R12"/>
    </row>
    <row r="13" spans="1:18" s="20" customFormat="1" ht="16.5" thickBot="1" x14ac:dyDescent="0.4">
      <c r="A13" s="204" t="s">
        <v>32</v>
      </c>
      <c r="B13" s="214">
        <v>17244.85345000001</v>
      </c>
      <c r="C13" s="214">
        <v>2561.2059300000001</v>
      </c>
      <c r="D13" s="214">
        <v>19806.059490000014</v>
      </c>
      <c r="E13" s="214">
        <v>4643.2798800000055</v>
      </c>
      <c r="F13" s="218">
        <f>ROUND(SUM(B13:C13)-D13,-5)</f>
        <v>0</v>
      </c>
      <c r="H13" s="79"/>
      <c r="I13" s="79"/>
      <c r="J13" s="216">
        <f>'Type disc cumul'!Y13</f>
        <v>278.54114000001209</v>
      </c>
      <c r="K13" s="217">
        <f>'Type disc cumul'!Z13</f>
        <v>18.184889999999086</v>
      </c>
      <c r="L13" s="215">
        <f>'Type disc cumul'!AA13</f>
        <v>173.64007000000311</v>
      </c>
      <c r="M13" s="219"/>
      <c r="N13" s="219"/>
      <c r="O13" s="219"/>
      <c r="P13" s="70"/>
      <c r="Q13" s="70"/>
      <c r="R13" s="70"/>
    </row>
    <row r="14" spans="1:18" ht="16.5" thickBot="1" x14ac:dyDescent="0.4">
      <c r="A14" s="14" t="s">
        <v>195</v>
      </c>
      <c r="B14" s="15">
        <v>19080.670170000012</v>
      </c>
      <c r="C14" s="15">
        <v>3049.6040100000005</v>
      </c>
      <c r="D14" s="15">
        <v>22130.274290000012</v>
      </c>
      <c r="E14" s="15">
        <v>5224.1145600000063</v>
      </c>
      <c r="F14" s="118">
        <f>ROUND(SUM(B14:C14)-D14,-5)</f>
        <v>0</v>
      </c>
      <c r="H14" s="79"/>
      <c r="I14" s="79"/>
      <c r="J14" s="192">
        <f>'Type disc cumul'!Y14</f>
        <v>307.53813000001901</v>
      </c>
      <c r="K14" s="193">
        <f>'Type disc cumul'!Z14</f>
        <v>24.95357999999942</v>
      </c>
      <c r="L14" s="194">
        <f>'Type disc cumul'!AA14</f>
        <v>200.57010000000537</v>
      </c>
      <c r="P14" s="94"/>
      <c r="Q14" s="94"/>
      <c r="R14" s="94"/>
    </row>
    <row r="15" spans="1:18" s="43" customFormat="1" ht="15" x14ac:dyDescent="0.35">
      <c r="A15" t="s">
        <v>227</v>
      </c>
      <c r="B15"/>
      <c r="C15"/>
      <c r="D15"/>
      <c r="E15"/>
      <c r="F15"/>
      <c r="H15" s="79"/>
      <c r="I15" s="79"/>
      <c r="J15" s="21" t="s">
        <v>388</v>
      </c>
      <c r="K15" s="21"/>
      <c r="L15" s="21"/>
      <c r="M15"/>
      <c r="N15"/>
      <c r="O15"/>
      <c r="P15" s="94"/>
      <c r="Q15" s="94"/>
      <c r="R15" s="94"/>
    </row>
    <row r="16" spans="1:18" s="94" customFormat="1" ht="15" x14ac:dyDescent="0.35">
      <c r="A16" s="26"/>
      <c r="B16"/>
      <c r="C16"/>
      <c r="D16"/>
      <c r="E16"/>
      <c r="F16"/>
      <c r="H16" s="79"/>
      <c r="I16" s="282" t="s">
        <v>909</v>
      </c>
      <c r="J16" s="316">
        <f>J14/B14</f>
        <v>1.6117784504422299E-2</v>
      </c>
      <c r="K16" s="316">
        <f>K14/C14</f>
        <v>8.1825640044326329E-3</v>
      </c>
      <c r="L16" s="316">
        <f>L14/D14</f>
        <v>9.0631547251376274E-3</v>
      </c>
      <c r="M16" s="20"/>
      <c r="N16" s="20"/>
      <c r="O16" s="20"/>
      <c r="P16"/>
      <c r="Q16"/>
      <c r="R16"/>
    </row>
    <row r="17" spans="1:19" s="259" customFormat="1" ht="31.5" customHeight="1" x14ac:dyDescent="0.35">
      <c r="A17" s="264" t="s">
        <v>11</v>
      </c>
      <c r="B17" s="259" t="s">
        <v>196</v>
      </c>
      <c r="H17" s="79"/>
      <c r="I17" s="79"/>
      <c r="J17" s="263"/>
      <c r="K17" s="263"/>
      <c r="L17" s="263"/>
    </row>
    <row r="18" spans="1:19" s="23" customFormat="1" ht="38.25" customHeight="1" x14ac:dyDescent="0.35">
      <c r="A18" s="85" t="s">
        <v>12</v>
      </c>
      <c r="B18" s="258" t="s">
        <v>29</v>
      </c>
      <c r="H18" s="287">
        <f>A21</f>
        <v>2025</v>
      </c>
      <c r="I18" s="79"/>
      <c r="J18" s="38"/>
      <c r="K18" s="38"/>
      <c r="L18" s="38"/>
    </row>
    <row r="19" spans="1:19" ht="15.5" thickBot="1" x14ac:dyDescent="0.4">
      <c r="H19" s="79"/>
      <c r="I19" s="79"/>
      <c r="J19" s="116" t="s">
        <v>387</v>
      </c>
      <c r="K19" s="114"/>
      <c r="L19" s="114"/>
      <c r="M19" s="43"/>
      <c r="N19" s="43"/>
      <c r="O19" s="43"/>
    </row>
    <row r="20" spans="1:19" ht="29.25" customHeight="1" x14ac:dyDescent="0.35">
      <c r="A20" s="42" t="s">
        <v>194</v>
      </c>
      <c r="B20" s="43" t="s">
        <v>200</v>
      </c>
      <c r="C20" s="43" t="s">
        <v>201</v>
      </c>
      <c r="D20" s="43" t="s">
        <v>202</v>
      </c>
      <c r="E20" s="43" t="s">
        <v>203</v>
      </c>
      <c r="F20" s="44" t="s">
        <v>205</v>
      </c>
      <c r="H20" s="79"/>
      <c r="I20" s="79"/>
      <c r="J20" s="195" t="s">
        <v>235</v>
      </c>
      <c r="K20" s="196" t="s">
        <v>0</v>
      </c>
      <c r="L20" s="197" t="s">
        <v>2</v>
      </c>
      <c r="M20" s="37"/>
      <c r="N20" s="37"/>
      <c r="O20" s="37"/>
      <c r="P20" s="20"/>
      <c r="Q20" s="20"/>
      <c r="R20" s="20"/>
    </row>
    <row r="21" spans="1:19" ht="15" customHeight="1" thickBot="1" x14ac:dyDescent="0.4">
      <c r="A21" s="35">
        <v>2025</v>
      </c>
      <c r="B21" s="36">
        <v>51279</v>
      </c>
      <c r="C21" s="36">
        <v>6786</v>
      </c>
      <c r="D21" s="36">
        <v>58065</v>
      </c>
      <c r="E21" s="36">
        <v>12242</v>
      </c>
      <c r="F21" s="118">
        <f>SUM(B21:C21)-D21</f>
        <v>0</v>
      </c>
      <c r="H21" s="79"/>
      <c r="I21" s="79"/>
      <c r="J21" s="146">
        <f>'Type disc cumul'!Y24</f>
        <v>807</v>
      </c>
      <c r="K21" s="147">
        <f>'Type disc cumul'!Z24</f>
        <v>69</v>
      </c>
      <c r="L21" s="160">
        <f>'Type disc cumul'!AA24</f>
        <v>508</v>
      </c>
      <c r="M21" s="37"/>
      <c r="N21" s="37"/>
      <c r="O21" s="37"/>
      <c r="P21" s="23"/>
      <c r="Q21" s="23"/>
      <c r="R21" s="23"/>
    </row>
    <row r="22" spans="1:19" s="20" customFormat="1" ht="21" x14ac:dyDescent="0.5">
      <c r="A22" s="35"/>
      <c r="B22" s="36"/>
      <c r="C22" s="36"/>
      <c r="D22" s="36"/>
      <c r="E22" s="36"/>
      <c r="G22" s="40"/>
      <c r="H22" s="79"/>
      <c r="I22" s="79"/>
      <c r="J22" s="39" t="str">
        <f>J15</f>
        <v>Voir onglet suivant "Stat type disc"</v>
      </c>
      <c r="K22" s="39"/>
      <c r="L22" s="15"/>
      <c r="M22" s="86"/>
      <c r="N22" s="86"/>
      <c r="O22" s="86"/>
      <c r="P22"/>
      <c r="Q22"/>
      <c r="R22"/>
    </row>
    <row r="23" spans="1:19" s="23" customFormat="1" ht="23.5" x14ac:dyDescent="0.55000000000000004">
      <c r="A23" s="200" t="s">
        <v>927</v>
      </c>
      <c r="B23" s="86"/>
      <c r="C23" s="86"/>
      <c r="D23" s="86"/>
      <c r="E23" s="86"/>
      <c r="G23" s="86"/>
      <c r="H23" s="79"/>
      <c r="I23" s="282" t="s">
        <v>909</v>
      </c>
      <c r="J23" s="316">
        <f>J21/B21</f>
        <v>1.5737436377464459E-2</v>
      </c>
      <c r="K23" s="316">
        <f t="shared" ref="K23:L23" si="0">K21/C21</f>
        <v>1.0167992926613616E-2</v>
      </c>
      <c r="L23" s="316">
        <f t="shared" si="0"/>
        <v>8.7488159820890386E-3</v>
      </c>
      <c r="M23" s="20"/>
      <c r="N23" s="20"/>
      <c r="O23" s="20"/>
      <c r="P23" s="43"/>
      <c r="Q23" s="43"/>
      <c r="R23" s="43"/>
    </row>
    <row r="24" spans="1:19" x14ac:dyDescent="0.35">
      <c r="A24" t="s">
        <v>942</v>
      </c>
    </row>
    <row r="25" spans="1:19" s="23" customFormat="1" ht="15" x14ac:dyDescent="0.35">
      <c r="A25" s="22" t="str">
        <f>A17</f>
        <v>Etablissement</v>
      </c>
      <c r="B25" s="22" t="str">
        <f>B17</f>
        <v>(Tous)</v>
      </c>
      <c r="C25" s="22"/>
      <c r="D25" s="22"/>
      <c r="E25" s="22"/>
      <c r="G25" s="22"/>
      <c r="H25" s="79"/>
      <c r="I25" s="79"/>
      <c r="J25" s="103"/>
      <c r="K25" s="103"/>
      <c r="L25" s="121"/>
      <c r="M25" s="103"/>
      <c r="N25" s="43"/>
      <c r="O25" s="43"/>
      <c r="P25" s="43"/>
      <c r="Q25" s="102"/>
      <c r="R25" s="102"/>
      <c r="S25" s="102"/>
    </row>
    <row r="26" spans="1:19" s="43" customFormat="1" ht="30.75" customHeight="1" x14ac:dyDescent="0.35">
      <c r="A26" s="47"/>
      <c r="B26" s="44" t="s">
        <v>197</v>
      </c>
      <c r="C26" s="44" t="s">
        <v>198</v>
      </c>
      <c r="D26" s="44" t="s">
        <v>1</v>
      </c>
      <c r="E26" s="44" t="s">
        <v>8</v>
      </c>
      <c r="H26" s="79"/>
      <c r="I26" s="79"/>
      <c r="J26" s="45"/>
      <c r="K26" s="45"/>
      <c r="L26" s="123"/>
      <c r="M26" s="46"/>
      <c r="N26" s="94"/>
      <c r="O26" s="94"/>
      <c r="P26" s="94"/>
      <c r="Q26" s="37"/>
      <c r="R26" s="37"/>
      <c r="S26" s="37"/>
    </row>
    <row r="27" spans="1:19" s="37" customFormat="1" ht="17.25" customHeight="1" x14ac:dyDescent="0.5">
      <c r="A27" s="91" t="s">
        <v>931</v>
      </c>
      <c r="B27" s="95">
        <f t="shared" ref="B27:E30" si="1">B11/B$21*100</f>
        <v>3.5800556173092337</v>
      </c>
      <c r="C27" s="95">
        <f t="shared" si="1"/>
        <v>7.1971423519009772</v>
      </c>
      <c r="D27" s="306">
        <f t="shared" si="1"/>
        <v>4.002781021269266</v>
      </c>
      <c r="E27" s="95">
        <f t="shared" si="1"/>
        <v>1.0227397484071241</v>
      </c>
      <c r="G27" s="94"/>
      <c r="H27" s="93"/>
      <c r="I27" s="93"/>
      <c r="J27" s="93"/>
      <c r="K27" s="93"/>
      <c r="L27" s="124"/>
      <c r="M27" s="96"/>
      <c r="N27" s="94"/>
      <c r="O27" s="94"/>
      <c r="P27" s="94"/>
      <c r="Q27" s="86"/>
      <c r="R27" s="86"/>
      <c r="S27" s="86"/>
    </row>
    <row r="28" spans="1:19" s="37" customFormat="1" ht="16" x14ac:dyDescent="0.35">
      <c r="A28" s="91" t="str">
        <f>A12</f>
        <v>Promotion_EC</v>
      </c>
      <c r="B28" s="296">
        <f t="shared" si="1"/>
        <v>0</v>
      </c>
      <c r="C28" s="296">
        <f t="shared" si="1"/>
        <v>0</v>
      </c>
      <c r="D28" s="296">
        <f t="shared" si="1"/>
        <v>0</v>
      </c>
      <c r="E28" s="95">
        <f t="shared" si="1"/>
        <v>3.7218663617056094</v>
      </c>
      <c r="G28" s="94"/>
      <c r="H28" s="93"/>
      <c r="I28" s="93"/>
      <c r="J28" s="93"/>
      <c r="K28" s="93"/>
      <c r="L28" s="124"/>
      <c r="M28" s="96"/>
      <c r="N28" s="94"/>
      <c r="O28" s="94"/>
      <c r="P28" s="94"/>
      <c r="Q28" s="20"/>
      <c r="R28" s="20"/>
      <c r="S28" s="20"/>
    </row>
    <row r="29" spans="1:19" s="225" customFormat="1" ht="15.75" customHeight="1" x14ac:dyDescent="0.5">
      <c r="A29" s="220" t="str">
        <f>A13</f>
        <v>Retraite</v>
      </c>
      <c r="B29" s="221">
        <f t="shared" si="1"/>
        <v>33.629465180678267</v>
      </c>
      <c r="C29" s="221">
        <f t="shared" si="1"/>
        <v>37.742498231653407</v>
      </c>
      <c r="D29" s="221">
        <f t="shared" si="1"/>
        <v>34.11015153707055</v>
      </c>
      <c r="E29" s="221">
        <f t="shared" si="1"/>
        <v>37.929095572618898</v>
      </c>
      <c r="G29" s="219"/>
      <c r="H29" s="222"/>
      <c r="I29" s="222"/>
      <c r="J29" s="222"/>
      <c r="K29" s="222"/>
      <c r="L29" s="223"/>
      <c r="M29" s="224"/>
      <c r="N29" s="20"/>
      <c r="O29" s="20"/>
      <c r="P29" s="20"/>
      <c r="Q29" s="219"/>
      <c r="R29" s="219"/>
      <c r="S29" s="219"/>
    </row>
    <row r="30" spans="1:19" s="20" customFormat="1" x14ac:dyDescent="0.35">
      <c r="A30" s="16" t="str">
        <f>A14</f>
        <v>Total général</v>
      </c>
      <c r="B30" s="19">
        <f t="shared" si="1"/>
        <v>37.209520797987508</v>
      </c>
      <c r="C30" s="19">
        <f t="shared" si="1"/>
        <v>44.939640583554386</v>
      </c>
      <c r="D30" s="19">
        <f t="shared" si="1"/>
        <v>38.112932558339814</v>
      </c>
      <c r="E30" s="19">
        <f t="shared" si="1"/>
        <v>42.673701682731632</v>
      </c>
      <c r="G30" s="94"/>
      <c r="H30" s="93"/>
      <c r="I30" s="93"/>
      <c r="J30" s="93"/>
      <c r="K30" s="93"/>
      <c r="L30" s="124"/>
      <c r="M30" s="96"/>
      <c r="N30"/>
      <c r="O30"/>
      <c r="P30"/>
      <c r="Q30" s="94"/>
      <c r="R30" s="94"/>
      <c r="S30" s="94"/>
    </row>
    <row r="31" spans="1:19" s="94" customFormat="1" x14ac:dyDescent="0.35">
      <c r="A31" t="s">
        <v>227</v>
      </c>
      <c r="B31"/>
      <c r="C31"/>
      <c r="D31"/>
      <c r="E31"/>
      <c r="G31"/>
      <c r="H31" s="21"/>
      <c r="I31" s="21"/>
      <c r="J31" s="21"/>
      <c r="K31" s="21"/>
      <c r="L31" s="120"/>
      <c r="M31" s="21"/>
      <c r="N31"/>
      <c r="O31"/>
      <c r="P31"/>
    </row>
    <row r="32" spans="1:19" s="94" customFormat="1" x14ac:dyDescent="0.35">
      <c r="A32" s="294"/>
      <c r="B32"/>
      <c r="C32"/>
      <c r="D32"/>
      <c r="E32"/>
      <c r="G32"/>
      <c r="H32" s="21"/>
      <c r="I32" s="21"/>
      <c r="J32" s="21"/>
      <c r="K32" s="21"/>
      <c r="L32" s="120"/>
      <c r="M32"/>
      <c r="N32"/>
      <c r="O32"/>
      <c r="P32"/>
    </row>
    <row r="33" spans="1:19" s="94" customFormat="1" x14ac:dyDescent="0.35">
      <c r="A33" s="367" t="s">
        <v>943</v>
      </c>
      <c r="B33"/>
      <c r="C33"/>
      <c r="D33"/>
      <c r="E33"/>
      <c r="G33"/>
      <c r="H33" s="21"/>
      <c r="I33" s="21"/>
      <c r="J33" s="21"/>
      <c r="K33" s="21"/>
      <c r="L33" s="120"/>
      <c r="M33"/>
      <c r="N33"/>
      <c r="O33"/>
      <c r="P33"/>
    </row>
    <row r="34" spans="1:19" s="43" customFormat="1" ht="30.75" customHeight="1" x14ac:dyDescent="0.35">
      <c r="A34" s="47"/>
      <c r="B34" s="44" t="s">
        <v>197</v>
      </c>
      <c r="C34" s="44" t="s">
        <v>198</v>
      </c>
      <c r="D34" s="44" t="s">
        <v>1</v>
      </c>
      <c r="E34" s="44" t="s">
        <v>8</v>
      </c>
      <c r="H34" s="79"/>
      <c r="I34" s="79"/>
      <c r="J34" s="45"/>
      <c r="K34" s="45"/>
      <c r="L34" s="123"/>
      <c r="M34" s="46"/>
      <c r="N34" s="94"/>
      <c r="O34" s="94"/>
      <c r="P34" s="94"/>
      <c r="Q34" s="37"/>
      <c r="R34" s="37"/>
      <c r="S34" s="37"/>
    </row>
    <row r="35" spans="1:19" s="94" customFormat="1" x14ac:dyDescent="0.35">
      <c r="A35" s="363" t="s">
        <v>932</v>
      </c>
      <c r="B35" s="313">
        <v>3.6</v>
      </c>
      <c r="C35" s="313">
        <v>7.2</v>
      </c>
      <c r="D35" s="315">
        <v>4</v>
      </c>
      <c r="E35" s="314">
        <v>1</v>
      </c>
      <c r="G35"/>
      <c r="H35" s="21"/>
      <c r="I35" s="21"/>
      <c r="J35" s="21"/>
      <c r="K35" s="21"/>
      <c r="L35" s="120"/>
      <c r="M35"/>
      <c r="N35"/>
      <c r="O35"/>
      <c r="P35"/>
      <c r="Q35"/>
      <c r="R35"/>
      <c r="S35"/>
    </row>
    <row r="36" spans="1:19" s="94" customFormat="1" x14ac:dyDescent="0.35">
      <c r="A36" s="312" t="s">
        <v>933</v>
      </c>
      <c r="B36" s="311"/>
      <c r="C36" s="311"/>
      <c r="D36" s="311">
        <v>0.4</v>
      </c>
      <c r="E36" s="311"/>
      <c r="G36"/>
      <c r="H36" s="21"/>
      <c r="I36" s="21"/>
      <c r="J36" s="21"/>
      <c r="K36" s="21"/>
      <c r="L36" s="120"/>
      <c r="M36"/>
      <c r="N36"/>
      <c r="O36"/>
      <c r="P36"/>
      <c r="Q36"/>
      <c r="R36"/>
      <c r="S36"/>
    </row>
    <row r="37" spans="1:19" x14ac:dyDescent="0.35">
      <c r="A37" s="312" t="s">
        <v>934</v>
      </c>
      <c r="B37" s="311"/>
      <c r="C37" s="311"/>
      <c r="D37" s="311">
        <v>3.6</v>
      </c>
      <c r="E37" s="311"/>
    </row>
    <row r="38" spans="1:19" x14ac:dyDescent="0.35">
      <c r="A38" t="s">
        <v>935</v>
      </c>
    </row>
  </sheetData>
  <hyperlinks>
    <hyperlink ref="K7" r:id="rId3" display="https://data.enseignementsup-recherche.gouv.fr/explore/dataset/fr-esr-enseignants-titulaires-esr-public/information/" xr:uid="{3C202E32-6F2B-4D2C-989E-8CA170A35D5E}"/>
    <hyperlink ref="P1" r:id="rId4" display="https://data.enseignementsup-recherche.gouv.fr/explore/assets/fr-esr-prevision-depart-enseignant-superieur-tutelle-esr-national/" xr:uid="{5B8AD046-DAAA-4A45-80BD-87415EE0CBD1}"/>
    <hyperlink ref="A5" r:id="rId5" xr:uid="{C42FC77A-70D1-4989-916C-82160CF352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97794-DA4D-4B6A-B9C6-18D60DB0442F}">
  <dimension ref="A1:AG37"/>
  <sheetViews>
    <sheetView showGridLines="0" zoomScale="90" zoomScaleNormal="90" workbookViewId="0"/>
  </sheetViews>
  <sheetFormatPr baseColWidth="10" defaultRowHeight="14.5" x14ac:dyDescent="0.35"/>
  <cols>
    <col min="1" max="1" width="18.26953125" customWidth="1"/>
    <col min="2" max="10" width="11.1796875" customWidth="1"/>
    <col min="11" max="11" width="15.54296875" customWidth="1"/>
    <col min="12" max="12" width="18.26953125" customWidth="1"/>
    <col min="13" max="13" width="11.1796875" customWidth="1"/>
    <col min="14" max="14" width="12.1796875" customWidth="1"/>
    <col min="20" max="20" width="12.453125" customWidth="1"/>
    <col min="25" max="27" width="7.453125" customWidth="1"/>
    <col min="33" max="33" width="15.26953125" customWidth="1"/>
  </cols>
  <sheetData>
    <row r="1" spans="1:33" ht="15.5" x14ac:dyDescent="0.35">
      <c r="A1" s="273" t="s">
        <v>244</v>
      </c>
      <c r="B1" s="73"/>
      <c r="C1" s="73"/>
      <c r="D1" s="73"/>
      <c r="E1" s="73"/>
      <c r="F1" s="73"/>
      <c r="G1" s="74"/>
      <c r="H1" s="74"/>
      <c r="I1" s="74"/>
      <c r="J1" s="272" t="s">
        <v>402</v>
      </c>
      <c r="N1" s="63" t="str">
        <f>'Depart annuel'!P1</f>
        <v>Contrairement à l'open data national, le champ exclut :</v>
      </c>
      <c r="O1" s="57"/>
      <c r="P1" s="57"/>
      <c r="Q1" s="57"/>
      <c r="R1" s="57"/>
      <c r="T1" s="201" t="s">
        <v>239</v>
      </c>
      <c r="U1" s="89" t="s">
        <v>240</v>
      </c>
      <c r="V1" s="57"/>
      <c r="W1" s="57"/>
      <c r="X1" s="57"/>
      <c r="Y1" s="57"/>
      <c r="Z1" s="57"/>
      <c r="AA1" s="57"/>
      <c r="AB1" s="57"/>
      <c r="AC1" s="57"/>
      <c r="AD1" s="57"/>
      <c r="AE1" s="57"/>
      <c r="AF1" s="57"/>
      <c r="AG1" s="64"/>
    </row>
    <row r="2" spans="1:33" ht="30.75" customHeight="1" x14ac:dyDescent="0.35">
      <c r="A2" s="388" t="s">
        <v>936</v>
      </c>
      <c r="B2" s="389"/>
      <c r="C2" s="389"/>
      <c r="D2" s="389"/>
      <c r="E2" s="389"/>
      <c r="F2" s="389"/>
      <c r="G2" s="389"/>
      <c r="H2" s="389"/>
      <c r="I2" s="390"/>
      <c r="J2" s="391" t="s">
        <v>389</v>
      </c>
      <c r="K2" s="391"/>
      <c r="L2" s="391"/>
      <c r="M2" s="392"/>
      <c r="N2" s="98" t="str">
        <f>'Depart annuel'!P2</f>
        <v>- les trois établissements École nationale supérieure Louis Lumière, École nationale supérieure des arts et techniques du théâtre et Universcience, en raison de leurs filières spécifiques et de leurs faibles effectifs d’enseignants chercheurs,</v>
      </c>
      <c r="O2" s="58"/>
      <c r="P2" s="58"/>
      <c r="Q2" s="58"/>
      <c r="R2" s="58"/>
      <c r="S2" s="58"/>
      <c r="T2" s="58"/>
      <c r="U2" s="58"/>
      <c r="V2" s="58"/>
      <c r="W2" s="58"/>
      <c r="X2" s="58"/>
      <c r="Y2" s="58"/>
      <c r="Z2" s="58"/>
      <c r="AA2" s="58"/>
      <c r="AB2" s="58"/>
      <c r="AC2" s="58"/>
      <c r="AD2" s="58"/>
      <c r="AE2" s="58"/>
      <c r="AF2" s="58"/>
      <c r="AG2" s="65"/>
    </row>
    <row r="3" spans="1:33" ht="15" customHeight="1" x14ac:dyDescent="0.35">
      <c r="A3" s="393" t="s">
        <v>390</v>
      </c>
      <c r="B3" s="393"/>
      <c r="C3" s="393"/>
      <c r="D3" s="393"/>
      <c r="E3" s="393"/>
      <c r="F3" s="393"/>
      <c r="G3" s="393"/>
      <c r="H3" s="393"/>
      <c r="I3" s="394"/>
      <c r="N3" s="99" t="str">
        <f>'Depart annuel'!P3</f>
        <v>- et les écoles Casa de Velázquez de Madrid et École française d'Athènes</v>
      </c>
      <c r="O3" s="58"/>
      <c r="P3" s="58"/>
      <c r="Q3" s="58"/>
      <c r="R3" s="58"/>
      <c r="S3" s="58"/>
      <c r="T3" s="58"/>
      <c r="U3" s="58"/>
      <c r="V3" s="58"/>
      <c r="W3" s="58"/>
      <c r="X3" s="58"/>
      <c r="Y3" s="58"/>
      <c r="Z3" s="58"/>
      <c r="AA3" s="58"/>
      <c r="AB3" s="58"/>
      <c r="AC3" s="58"/>
      <c r="AD3" s="58"/>
      <c r="AE3" s="58"/>
      <c r="AF3" s="58"/>
      <c r="AG3" s="65"/>
    </row>
    <row r="4" spans="1:33" ht="15" x14ac:dyDescent="0.35">
      <c r="A4" s="393"/>
      <c r="B4" s="393"/>
      <c r="C4" s="393"/>
      <c r="D4" s="393"/>
      <c r="E4" s="393"/>
      <c r="F4" s="393"/>
      <c r="G4" s="393"/>
      <c r="H4" s="393"/>
      <c r="I4" s="394"/>
      <c r="J4" s="81"/>
      <c r="N4" s="66" t="str">
        <f>'Depart annuel'!P4</f>
        <v>Les totaux sont donc différents de ceux de la base nationale</v>
      </c>
      <c r="O4" s="58"/>
      <c r="P4" s="58"/>
      <c r="Q4" s="58"/>
      <c r="R4" s="58"/>
      <c r="S4" s="58"/>
      <c r="T4" s="58"/>
      <c r="U4" s="58"/>
      <c r="V4" s="58"/>
      <c r="W4" s="58"/>
      <c r="X4" s="58"/>
      <c r="Y4" s="58"/>
      <c r="Z4" s="58"/>
      <c r="AA4" s="58"/>
      <c r="AB4" s="58"/>
      <c r="AC4" s="58"/>
      <c r="AD4" s="58"/>
      <c r="AE4" s="58"/>
      <c r="AF4" s="58"/>
      <c r="AG4" s="65"/>
    </row>
    <row r="5" spans="1:33" ht="15" x14ac:dyDescent="0.35">
      <c r="A5" s="127"/>
      <c r="B5" s="78"/>
      <c r="C5" s="78"/>
      <c r="D5" s="78"/>
      <c r="E5" s="78"/>
      <c r="F5" s="78"/>
      <c r="G5" s="79"/>
      <c r="H5" s="79"/>
      <c r="I5" s="79"/>
      <c r="N5" s="67" t="str">
        <f>'Depart annuel'!P5</f>
        <v xml:space="preserve">Les établissements identifiés dans la base sont définis selon les mêmes contours que ceux des établissements figurant dans l’autre open data ci-dessous. </v>
      </c>
      <c r="O5" s="58"/>
      <c r="P5" s="58"/>
      <c r="Q5" s="58"/>
      <c r="R5" s="58"/>
      <c r="S5" s="58"/>
      <c r="T5" s="58"/>
      <c r="U5" s="58"/>
      <c r="V5" s="58"/>
      <c r="W5" s="58"/>
      <c r="X5" s="58"/>
      <c r="Y5" s="58"/>
      <c r="Z5" s="58"/>
      <c r="AA5" s="58"/>
      <c r="AB5" s="58"/>
      <c r="AC5" s="58"/>
      <c r="AD5" s="58"/>
      <c r="AE5" s="58"/>
      <c r="AF5" s="58"/>
      <c r="AG5" s="65"/>
    </row>
    <row r="6" spans="1:33" ht="15" x14ac:dyDescent="0.35">
      <c r="A6" s="127"/>
      <c r="B6" s="78"/>
      <c r="C6" s="78"/>
      <c r="D6" s="78"/>
      <c r="E6" s="78"/>
      <c r="F6" s="78"/>
      <c r="G6" s="79"/>
      <c r="H6" s="79"/>
      <c r="I6" s="79"/>
      <c r="N6" s="68" t="s">
        <v>233</v>
      </c>
      <c r="O6" s="60"/>
      <c r="P6" s="60"/>
      <c r="Q6" s="60"/>
      <c r="R6" s="60"/>
      <c r="S6" s="60"/>
      <c r="T6" s="60"/>
      <c r="U6" s="60"/>
      <c r="V6" s="60"/>
      <c r="W6" s="60"/>
      <c r="X6" s="60"/>
      <c r="Y6" s="60"/>
      <c r="Z6" s="60"/>
      <c r="AA6" s="60"/>
      <c r="AB6" s="60"/>
      <c r="AC6" s="60"/>
      <c r="AD6" s="60"/>
      <c r="AE6" s="60"/>
      <c r="AF6" s="60"/>
      <c r="AG6" s="69"/>
    </row>
    <row r="7" spans="1:33" s="84" customFormat="1" ht="24" thickBot="1" x14ac:dyDescent="0.6">
      <c r="A7" s="188" t="s">
        <v>925</v>
      </c>
      <c r="B7" s="179"/>
      <c r="J7" s="246" t="s">
        <v>401</v>
      </c>
    </row>
    <row r="8" spans="1:33" ht="36" customHeight="1" x14ac:dyDescent="0.35">
      <c r="A8" s="261" t="s">
        <v>11</v>
      </c>
      <c r="B8" s="262" t="s">
        <v>196</v>
      </c>
      <c r="C8" s="415" t="s">
        <v>235</v>
      </c>
      <c r="D8" s="416"/>
      <c r="E8" s="416"/>
      <c r="F8" s="416"/>
      <c r="G8" s="416"/>
      <c r="H8" s="416"/>
      <c r="I8" s="416"/>
      <c r="J8" s="416"/>
      <c r="K8" s="416"/>
      <c r="L8" s="416"/>
      <c r="M8" s="416"/>
      <c r="N8" s="416"/>
      <c r="O8" s="416"/>
      <c r="P8" s="395" t="s">
        <v>0</v>
      </c>
      <c r="Q8" s="396"/>
      <c r="R8" s="396"/>
      <c r="S8" s="397"/>
      <c r="T8" s="184" t="s">
        <v>1</v>
      </c>
      <c r="U8" s="395" t="s">
        <v>2</v>
      </c>
      <c r="V8" s="396"/>
      <c r="W8" s="396"/>
      <c r="X8" s="397"/>
    </row>
    <row r="9" spans="1:33" ht="28.5" customHeight="1" x14ac:dyDescent="0.35">
      <c r="B9" s="251"/>
      <c r="C9" s="387" t="s">
        <v>4</v>
      </c>
      <c r="D9" s="387"/>
      <c r="E9" s="387" t="s">
        <v>5</v>
      </c>
      <c r="F9" s="387"/>
      <c r="G9" s="387"/>
      <c r="H9" s="226" t="s">
        <v>6</v>
      </c>
      <c r="I9" s="387" t="s">
        <v>7</v>
      </c>
      <c r="J9" s="387"/>
      <c r="K9" s="387"/>
      <c r="L9" s="387"/>
      <c r="M9" s="387"/>
      <c r="N9" s="387"/>
      <c r="O9" s="106" t="s">
        <v>197</v>
      </c>
      <c r="P9" s="181"/>
      <c r="Q9" s="60"/>
      <c r="R9" s="60"/>
      <c r="S9" s="182"/>
      <c r="T9" s="185"/>
      <c r="U9" s="181"/>
      <c r="V9" s="60"/>
      <c r="W9" s="60"/>
      <c r="X9" s="183"/>
      <c r="Y9" s="399" t="s">
        <v>379</v>
      </c>
      <c r="Z9" s="399"/>
      <c r="AA9" s="411"/>
    </row>
    <row r="10" spans="1:33" s="27" customFormat="1" ht="57.75" customHeight="1" x14ac:dyDescent="0.35">
      <c r="A10" s="105" t="s">
        <v>194</v>
      </c>
      <c r="B10" s="132" t="s">
        <v>206</v>
      </c>
      <c r="C10" s="133" t="s">
        <v>207</v>
      </c>
      <c r="D10" s="133" t="s">
        <v>208</v>
      </c>
      <c r="E10" s="133" t="s">
        <v>209</v>
      </c>
      <c r="F10" s="133" t="s">
        <v>210</v>
      </c>
      <c r="G10" s="133" t="s">
        <v>211</v>
      </c>
      <c r="H10" s="133" t="s">
        <v>212</v>
      </c>
      <c r="I10" s="133" t="s">
        <v>213</v>
      </c>
      <c r="J10" s="133" t="s">
        <v>214</v>
      </c>
      <c r="K10" s="133" t="s">
        <v>218</v>
      </c>
      <c r="L10" s="133" t="s">
        <v>215</v>
      </c>
      <c r="M10" s="133" t="s">
        <v>216</v>
      </c>
      <c r="N10" s="133" t="s">
        <v>217</v>
      </c>
      <c r="O10" s="133" t="s">
        <v>200</v>
      </c>
      <c r="P10" s="132" t="s">
        <v>220</v>
      </c>
      <c r="Q10" s="133" t="s">
        <v>219</v>
      </c>
      <c r="R10" s="133" t="s">
        <v>221</v>
      </c>
      <c r="S10" s="134" t="s">
        <v>201</v>
      </c>
      <c r="T10" s="134" t="s">
        <v>202</v>
      </c>
      <c r="U10" s="132" t="s">
        <v>222</v>
      </c>
      <c r="V10" s="133" t="s">
        <v>223</v>
      </c>
      <c r="W10" s="133" t="s">
        <v>224</v>
      </c>
      <c r="X10" s="134" t="s">
        <v>203</v>
      </c>
      <c r="Y10" s="243" t="s">
        <v>235</v>
      </c>
      <c r="Z10" s="244" t="s">
        <v>0</v>
      </c>
      <c r="AA10" s="245" t="s">
        <v>2</v>
      </c>
    </row>
    <row r="11" spans="1:33" ht="15" thickBot="1" x14ac:dyDescent="0.4">
      <c r="A11" s="14" t="s">
        <v>30</v>
      </c>
      <c r="B11" s="135">
        <v>33.781959999999991</v>
      </c>
      <c r="C11" s="136">
        <v>151.38040000000001</v>
      </c>
      <c r="D11" s="136">
        <v>155.65102000000007</v>
      </c>
      <c r="E11" s="136">
        <v>187.90210999999988</v>
      </c>
      <c r="F11" s="136">
        <v>104.69867999999988</v>
      </c>
      <c r="G11" s="136">
        <v>247.3924099999999</v>
      </c>
      <c r="H11" s="136">
        <v>52.38102999999996</v>
      </c>
      <c r="I11" s="136">
        <v>147.56545999999997</v>
      </c>
      <c r="J11" s="136">
        <v>101.65202000000015</v>
      </c>
      <c r="K11" s="136">
        <v>254.49691000000033</v>
      </c>
      <c r="L11" s="136">
        <v>252.51340999999977</v>
      </c>
      <c r="M11" s="136">
        <v>74.754140000000021</v>
      </c>
      <c r="N11" s="136">
        <v>42.650180000000042</v>
      </c>
      <c r="O11" s="136">
        <v>1835.8167200000019</v>
      </c>
      <c r="P11" s="135">
        <v>408.06953000000021</v>
      </c>
      <c r="Q11" s="136">
        <v>41.018929999999983</v>
      </c>
      <c r="R11" s="136">
        <v>32.540930000000003</v>
      </c>
      <c r="S11" s="137">
        <v>488.39808000000033</v>
      </c>
      <c r="T11" s="137">
        <v>2324.2147999999993</v>
      </c>
      <c r="U11" s="135">
        <v>17.735270000000035</v>
      </c>
      <c r="V11" s="136">
        <v>66.006949999999918</v>
      </c>
      <c r="W11" s="136">
        <v>36.412010000000016</v>
      </c>
      <c r="X11" s="137">
        <v>125.20380000000013</v>
      </c>
      <c r="Y11" s="82">
        <f>O11-SUM(B11:N11)</f>
        <v>28.996990000001688</v>
      </c>
      <c r="Z11" s="82">
        <f>S11-SUM(P11:R11)</f>
        <v>6.7686900000001629</v>
      </c>
      <c r="AA11" s="113">
        <f t="shared" ref="AA11:AA14" si="0">X11-SUM(U11:W11)</f>
        <v>5.0495700000001733</v>
      </c>
    </row>
    <row r="12" spans="1:33" ht="15" thickBot="1" x14ac:dyDescent="0.4">
      <c r="A12" s="14" t="s">
        <v>31</v>
      </c>
      <c r="B12" s="135">
        <v>0</v>
      </c>
      <c r="C12" s="136">
        <v>0</v>
      </c>
      <c r="D12" s="136">
        <v>0</v>
      </c>
      <c r="E12" s="136">
        <v>0</v>
      </c>
      <c r="F12" s="136">
        <v>0</v>
      </c>
      <c r="G12" s="136">
        <v>0</v>
      </c>
      <c r="H12" s="136">
        <v>0</v>
      </c>
      <c r="I12" s="136">
        <v>0</v>
      </c>
      <c r="J12" s="136">
        <v>0</v>
      </c>
      <c r="K12" s="136">
        <v>0</v>
      </c>
      <c r="L12" s="136">
        <v>0</v>
      </c>
      <c r="M12" s="136">
        <v>0</v>
      </c>
      <c r="N12" s="136">
        <v>0</v>
      </c>
      <c r="O12" s="136">
        <v>0</v>
      </c>
      <c r="P12" s="135">
        <v>0</v>
      </c>
      <c r="Q12" s="136">
        <v>0</v>
      </c>
      <c r="R12" s="136">
        <v>0</v>
      </c>
      <c r="S12" s="137">
        <v>0</v>
      </c>
      <c r="T12" s="137">
        <v>0</v>
      </c>
      <c r="U12" s="135">
        <v>52.550050000000006</v>
      </c>
      <c r="V12" s="136">
        <v>269.41586999999964</v>
      </c>
      <c r="W12" s="136">
        <v>111.78450000000007</v>
      </c>
      <c r="X12" s="137">
        <v>455.63088000000067</v>
      </c>
      <c r="Y12" s="82">
        <f t="shared" ref="Y12:Y14" si="1">O12-SUM(B12:N12)</f>
        <v>0</v>
      </c>
      <c r="Z12" s="82">
        <f t="shared" ref="Z12:Z14" si="2">S12-SUM(P12:R12)</f>
        <v>0</v>
      </c>
      <c r="AA12" s="113">
        <f t="shared" si="0"/>
        <v>21.880460000000937</v>
      </c>
    </row>
    <row r="13" spans="1:33" s="20" customFormat="1" ht="15" thickBot="1" x14ac:dyDescent="0.4">
      <c r="A13" s="204" t="s">
        <v>32</v>
      </c>
      <c r="B13" s="205">
        <v>431.30653000000012</v>
      </c>
      <c r="C13" s="206">
        <v>1046.7086399999994</v>
      </c>
      <c r="D13" s="206">
        <v>1226.2787200000005</v>
      </c>
      <c r="E13" s="206">
        <v>2149.909569999998</v>
      </c>
      <c r="F13" s="206">
        <v>896.99469999999997</v>
      </c>
      <c r="G13" s="206">
        <v>2303.169109999998</v>
      </c>
      <c r="H13" s="206">
        <v>416.16830999999991</v>
      </c>
      <c r="I13" s="206">
        <v>1676.1995100000011</v>
      </c>
      <c r="J13" s="206">
        <v>1051.0404900000005</v>
      </c>
      <c r="K13" s="206">
        <v>2159.7995700000019</v>
      </c>
      <c r="L13" s="206">
        <v>2415.9028399999952</v>
      </c>
      <c r="M13" s="206">
        <v>804.04672000000028</v>
      </c>
      <c r="N13" s="206">
        <v>388.78759999999977</v>
      </c>
      <c r="O13" s="206">
        <v>17244.85345000001</v>
      </c>
      <c r="P13" s="205">
        <v>2247.0239700000011</v>
      </c>
      <c r="Q13" s="206">
        <v>181.89197000000001</v>
      </c>
      <c r="R13" s="206">
        <v>114.10509999999996</v>
      </c>
      <c r="S13" s="207">
        <v>2561.2059300000001</v>
      </c>
      <c r="T13" s="207">
        <v>19806.059490000014</v>
      </c>
      <c r="U13" s="205">
        <v>763.56200000000013</v>
      </c>
      <c r="V13" s="206">
        <v>2274.6665300000009</v>
      </c>
      <c r="W13" s="206">
        <v>1431.4112800000007</v>
      </c>
      <c r="X13" s="207">
        <v>4643.2798800000055</v>
      </c>
      <c r="Y13" s="208">
        <f t="shared" si="1"/>
        <v>278.54114000001209</v>
      </c>
      <c r="Z13" s="208">
        <f t="shared" si="2"/>
        <v>18.184889999999086</v>
      </c>
      <c r="AA13" s="209">
        <f t="shared" si="0"/>
        <v>173.64007000000311</v>
      </c>
    </row>
    <row r="14" spans="1:33" ht="15" thickBot="1" x14ac:dyDescent="0.4">
      <c r="A14" s="14" t="s">
        <v>195</v>
      </c>
      <c r="B14" s="138">
        <v>465.08849000000009</v>
      </c>
      <c r="C14" s="139">
        <v>1198.0890399999994</v>
      </c>
      <c r="D14" s="139">
        <v>1381.9297400000005</v>
      </c>
      <c r="E14" s="139">
        <v>2337.811679999998</v>
      </c>
      <c r="F14" s="139">
        <v>1001.6933799999998</v>
      </c>
      <c r="G14" s="139">
        <v>2550.5615199999979</v>
      </c>
      <c r="H14" s="139">
        <v>468.54933999999986</v>
      </c>
      <c r="I14" s="139">
        <v>1823.7649700000011</v>
      </c>
      <c r="J14" s="139">
        <v>1152.6925100000008</v>
      </c>
      <c r="K14" s="139">
        <v>2414.2964800000022</v>
      </c>
      <c r="L14" s="139">
        <v>2668.4162499999948</v>
      </c>
      <c r="M14" s="139">
        <v>878.80086000000028</v>
      </c>
      <c r="N14" s="139">
        <v>431.4377799999998</v>
      </c>
      <c r="O14" s="139">
        <v>19080.670170000012</v>
      </c>
      <c r="P14" s="138">
        <v>2655.0935000000013</v>
      </c>
      <c r="Q14" s="139">
        <v>222.9109</v>
      </c>
      <c r="R14" s="139">
        <v>146.64602999999997</v>
      </c>
      <c r="S14" s="140">
        <v>3049.6040100000005</v>
      </c>
      <c r="T14" s="140">
        <v>22130.274290000012</v>
      </c>
      <c r="U14" s="141">
        <v>833.8473200000002</v>
      </c>
      <c r="V14" s="142">
        <v>2610.0893500000002</v>
      </c>
      <c r="W14" s="142">
        <v>1579.6077900000007</v>
      </c>
      <c r="X14" s="140">
        <v>5224.1145600000063</v>
      </c>
      <c r="Y14" s="82">
        <f t="shared" si="1"/>
        <v>307.53813000001901</v>
      </c>
      <c r="Z14" s="82">
        <f t="shared" si="2"/>
        <v>24.95357999999942</v>
      </c>
      <c r="AA14" s="113">
        <f t="shared" si="0"/>
        <v>200.57010000000537</v>
      </c>
    </row>
    <row r="15" spans="1:33" ht="15" customHeight="1" x14ac:dyDescent="0.35">
      <c r="A15" s="26" t="s">
        <v>243</v>
      </c>
      <c r="G15" s="21"/>
      <c r="H15" s="120"/>
      <c r="J15" s="21"/>
      <c r="P15" s="58"/>
      <c r="Q15" s="120"/>
      <c r="R15" s="120"/>
    </row>
    <row r="16" spans="1:33" x14ac:dyDescent="0.35">
      <c r="A16" t="s">
        <v>227</v>
      </c>
      <c r="F16" s="41"/>
      <c r="G16" s="21"/>
      <c r="H16" s="120"/>
      <c r="J16" s="21"/>
      <c r="P16" s="58"/>
      <c r="Q16" s="120"/>
      <c r="R16" s="120"/>
    </row>
    <row r="17" spans="1:27" x14ac:dyDescent="0.35">
      <c r="A17" s="131" t="s">
        <v>385</v>
      </c>
    </row>
    <row r="19" spans="1:27" ht="21" x14ac:dyDescent="0.5">
      <c r="A19" s="267" t="s">
        <v>29</v>
      </c>
      <c r="B19" s="179"/>
      <c r="C19" s="85" t="str">
        <f>A24&amp;", par discipline"</f>
        <v>2025, par discipline</v>
      </c>
      <c r="F19" t="str">
        <f>$J$7</f>
        <v>pour la sous-partie diffusable (non couverte par le secret statistique)</v>
      </c>
    </row>
    <row r="20" spans="1:27" s="22" customFormat="1" ht="26.25" customHeight="1" thickBot="1" x14ac:dyDescent="0.4">
      <c r="A20" s="259" t="s">
        <v>11</v>
      </c>
      <c r="B20" s="260" t="s">
        <v>196</v>
      </c>
      <c r="C20" s="34"/>
    </row>
    <row r="21" spans="1:27" ht="18.5" x14ac:dyDescent="0.45">
      <c r="A21" s="302" t="s">
        <v>12</v>
      </c>
      <c r="B21" s="303" t="s">
        <v>29</v>
      </c>
      <c r="C21" s="418" t="s">
        <v>235</v>
      </c>
      <c r="D21" s="418"/>
      <c r="E21" s="418"/>
      <c r="F21" s="418"/>
      <c r="G21" s="418"/>
      <c r="H21" s="418"/>
      <c r="I21" s="418"/>
      <c r="J21" s="418"/>
      <c r="K21" s="418"/>
      <c r="L21" s="418"/>
      <c r="M21" s="418"/>
      <c r="N21" s="418"/>
      <c r="O21" s="419"/>
      <c r="P21" s="395" t="s">
        <v>0</v>
      </c>
      <c r="Q21" s="396"/>
      <c r="R21" s="396"/>
      <c r="S21" s="397"/>
      <c r="T21" s="184" t="s">
        <v>1</v>
      </c>
      <c r="U21" s="395" t="s">
        <v>2</v>
      </c>
      <c r="V21" s="396"/>
      <c r="W21" s="396"/>
      <c r="X21" s="397"/>
    </row>
    <row r="22" spans="1:27" ht="25.5" customHeight="1" x14ac:dyDescent="0.35">
      <c r="B22" s="251"/>
      <c r="C22" s="387" t="s">
        <v>4</v>
      </c>
      <c r="D22" s="387"/>
      <c r="E22" s="387" t="s">
        <v>5</v>
      </c>
      <c r="F22" s="387"/>
      <c r="G22" s="387"/>
      <c r="H22" s="226" t="s">
        <v>6</v>
      </c>
      <c r="I22" s="387" t="s">
        <v>7</v>
      </c>
      <c r="J22" s="387"/>
      <c r="K22" s="387"/>
      <c r="L22" s="387"/>
      <c r="M22" s="387"/>
      <c r="N22" s="387"/>
      <c r="O22" s="106" t="s">
        <v>197</v>
      </c>
      <c r="P22" s="181"/>
      <c r="Q22" s="60"/>
      <c r="R22" s="60"/>
      <c r="S22" s="182"/>
      <c r="T22" s="185"/>
      <c r="U22" s="181"/>
      <c r="V22" s="60"/>
      <c r="W22" s="60"/>
      <c r="X22" s="183"/>
      <c r="Y22" s="399" t="str">
        <f>Y9</f>
        <v>Total disciplines couvertes par le secret statistique dans la base établissements</v>
      </c>
      <c r="Z22" s="399"/>
      <c r="AA22" s="411"/>
    </row>
    <row r="23" spans="1:27" s="27" customFormat="1" ht="57.75" customHeight="1" x14ac:dyDescent="0.35">
      <c r="A23" s="54" t="s">
        <v>194</v>
      </c>
      <c r="B23" s="132" t="s">
        <v>206</v>
      </c>
      <c r="C23" s="133" t="s">
        <v>207</v>
      </c>
      <c r="D23" s="133" t="s">
        <v>208</v>
      </c>
      <c r="E23" s="133" t="s">
        <v>209</v>
      </c>
      <c r="F23" s="133" t="s">
        <v>210</v>
      </c>
      <c r="G23" s="133" t="s">
        <v>211</v>
      </c>
      <c r="H23" s="133" t="s">
        <v>212</v>
      </c>
      <c r="I23" s="133" t="s">
        <v>213</v>
      </c>
      <c r="J23" s="133" t="s">
        <v>214</v>
      </c>
      <c r="K23" s="133" t="s">
        <v>218</v>
      </c>
      <c r="L23" s="133" t="s">
        <v>215</v>
      </c>
      <c r="M23" s="133" t="s">
        <v>216</v>
      </c>
      <c r="N23" s="133" t="s">
        <v>217</v>
      </c>
      <c r="O23" s="133" t="s">
        <v>200</v>
      </c>
      <c r="P23" s="132" t="s">
        <v>220</v>
      </c>
      <c r="Q23" s="133" t="s">
        <v>219</v>
      </c>
      <c r="R23" s="133" t="s">
        <v>221</v>
      </c>
      <c r="S23" s="134" t="s">
        <v>201</v>
      </c>
      <c r="T23" s="134" t="s">
        <v>202</v>
      </c>
      <c r="U23" s="132" t="s">
        <v>222</v>
      </c>
      <c r="V23" s="133" t="s">
        <v>223</v>
      </c>
      <c r="W23" s="133" t="s">
        <v>224</v>
      </c>
      <c r="X23" s="134" t="s">
        <v>203</v>
      </c>
      <c r="Y23" s="243" t="s">
        <v>235</v>
      </c>
      <c r="Z23" s="244" t="s">
        <v>0</v>
      </c>
      <c r="AA23" s="245" t="s">
        <v>2</v>
      </c>
    </row>
    <row r="24" spans="1:27" ht="15" thickBot="1" x14ac:dyDescent="0.4">
      <c r="A24" s="14">
        <v>2025</v>
      </c>
      <c r="B24" s="253">
        <v>1053</v>
      </c>
      <c r="C24" s="254">
        <v>4077</v>
      </c>
      <c r="D24" s="254">
        <v>4185</v>
      </c>
      <c r="E24" s="254">
        <v>5555</v>
      </c>
      <c r="F24" s="254">
        <v>2664</v>
      </c>
      <c r="G24" s="254">
        <v>6755</v>
      </c>
      <c r="H24" s="254">
        <v>1421</v>
      </c>
      <c r="I24" s="254">
        <v>4480</v>
      </c>
      <c r="J24" s="254">
        <v>3050</v>
      </c>
      <c r="K24" s="254">
        <v>6804</v>
      </c>
      <c r="L24" s="254">
        <v>6981</v>
      </c>
      <c r="M24" s="254">
        <v>2247</v>
      </c>
      <c r="N24" s="254">
        <v>1200</v>
      </c>
      <c r="O24" s="254">
        <v>51279</v>
      </c>
      <c r="P24" s="253">
        <v>5873</v>
      </c>
      <c r="Q24" s="254">
        <v>476</v>
      </c>
      <c r="R24" s="254">
        <v>368</v>
      </c>
      <c r="S24" s="255">
        <v>6786</v>
      </c>
      <c r="T24" s="255">
        <v>58065</v>
      </c>
      <c r="U24" s="256">
        <v>1633</v>
      </c>
      <c r="V24" s="257">
        <v>6279</v>
      </c>
      <c r="W24" s="257">
        <v>3822</v>
      </c>
      <c r="X24" s="255">
        <v>12242</v>
      </c>
      <c r="Y24" s="111">
        <f t="shared" ref="Y24" si="3">O24-SUM(B24:N24)</f>
        <v>807</v>
      </c>
      <c r="Z24" s="111">
        <f t="shared" ref="Z24" si="4">S24-SUM(P24:R24)</f>
        <v>69</v>
      </c>
      <c r="AA24" s="112">
        <f>X24-SUM(U24:W24)</f>
        <v>508</v>
      </c>
    </row>
    <row r="25" spans="1:27" x14ac:dyDescent="0.35">
      <c r="A25" s="14"/>
      <c r="B25" s="15"/>
      <c r="C25" s="15"/>
      <c r="D25" s="15"/>
      <c r="E25" s="15"/>
      <c r="F25" s="15"/>
      <c r="G25" s="15"/>
      <c r="H25" s="15"/>
      <c r="I25" s="15"/>
      <c r="J25" s="15"/>
      <c r="K25" s="15"/>
      <c r="L25" s="15"/>
      <c r="M25" s="15"/>
      <c r="N25" s="15"/>
      <c r="O25" s="15"/>
      <c r="P25" s="15"/>
      <c r="Q25" s="15"/>
      <c r="R25" s="15"/>
      <c r="S25" s="15"/>
      <c r="T25" s="15"/>
      <c r="U25" s="30"/>
      <c r="V25" s="30"/>
      <c r="W25" s="30"/>
      <c r="X25" s="15"/>
      <c r="Y25" s="53"/>
      <c r="Z25" s="53"/>
      <c r="AA25" s="53"/>
    </row>
    <row r="26" spans="1:27" ht="23.5" x14ac:dyDescent="0.55000000000000004">
      <c r="A26" s="200" t="s">
        <v>926</v>
      </c>
      <c r="B26" s="53"/>
      <c r="C26" s="53"/>
      <c r="D26" s="53"/>
      <c r="E26" s="53"/>
      <c r="G26" s="53"/>
      <c r="H26" s="53"/>
      <c r="I26" s="53"/>
      <c r="J26" s="268" t="str">
        <f>$J$7</f>
        <v>pour la sous-partie diffusable (non couverte par le secret statistique)</v>
      </c>
      <c r="K26" s="53"/>
      <c r="L26" s="53"/>
      <c r="M26" s="53"/>
      <c r="N26" s="53"/>
      <c r="O26" s="53"/>
      <c r="P26" s="53"/>
      <c r="Q26" s="53"/>
      <c r="R26" s="53"/>
      <c r="S26" s="53"/>
      <c r="T26" s="53"/>
      <c r="U26" s="53"/>
      <c r="V26" s="53"/>
      <c r="W26" s="53"/>
      <c r="X26" s="53"/>
      <c r="Y26" s="53"/>
    </row>
    <row r="27" spans="1:27" ht="15" thickBot="1" x14ac:dyDescent="0.4">
      <c r="A27" t="s">
        <v>942</v>
      </c>
    </row>
    <row r="28" spans="1:27" ht="19" thickBot="1" x14ac:dyDescent="0.5">
      <c r="A28" s="90" t="str">
        <f>A20</f>
        <v>Etablissement</v>
      </c>
      <c r="B28" s="412" t="s">
        <v>235</v>
      </c>
      <c r="C28" s="413"/>
      <c r="D28" s="413"/>
      <c r="E28" s="413"/>
      <c r="F28" s="413"/>
      <c r="G28" s="413"/>
      <c r="H28" s="413"/>
      <c r="I28" s="413"/>
      <c r="J28" s="413"/>
      <c r="K28" s="413"/>
      <c r="L28" s="413"/>
      <c r="M28" s="413"/>
      <c r="N28" s="413"/>
      <c r="O28" s="414"/>
      <c r="P28" s="395" t="s">
        <v>0</v>
      </c>
      <c r="Q28" s="396"/>
      <c r="R28" s="396"/>
      <c r="S28" s="397"/>
      <c r="T28" s="184" t="s">
        <v>1</v>
      </c>
      <c r="U28" s="395" t="s">
        <v>2</v>
      </c>
      <c r="V28" s="396"/>
      <c r="W28" s="396"/>
      <c r="X28" s="397"/>
    </row>
    <row r="29" spans="1:27" s="20" customFormat="1" ht="28.5" customHeight="1" x14ac:dyDescent="0.35">
      <c r="A29" s="198" t="str">
        <f>B20</f>
        <v>(Tous)</v>
      </c>
      <c r="B29" s="177"/>
      <c r="C29" s="417" t="s">
        <v>4</v>
      </c>
      <c r="D29" s="417"/>
      <c r="E29" s="417" t="s">
        <v>5</v>
      </c>
      <c r="F29" s="417"/>
      <c r="G29" s="417"/>
      <c r="H29" s="180" t="s">
        <v>6</v>
      </c>
      <c r="I29" s="417" t="s">
        <v>7</v>
      </c>
      <c r="J29" s="417"/>
      <c r="K29" s="417"/>
      <c r="L29" s="417"/>
      <c r="M29" s="417"/>
      <c r="N29" s="417"/>
      <c r="O29" s="199" t="s">
        <v>197</v>
      </c>
      <c r="P29" s="181"/>
      <c r="Q29" s="60"/>
      <c r="R29" s="60"/>
      <c r="S29" s="182"/>
      <c r="T29" s="185"/>
      <c r="U29" s="181"/>
      <c r="V29" s="60"/>
      <c r="W29" s="60"/>
      <c r="X29" s="183"/>
      <c r="Y29" s="399" t="s">
        <v>379</v>
      </c>
      <c r="Z29" s="399"/>
      <c r="AA29" s="411"/>
    </row>
    <row r="30" spans="1:27" ht="52" x14ac:dyDescent="0.35">
      <c r="A30" s="17"/>
      <c r="B30" s="148" t="s">
        <v>3</v>
      </c>
      <c r="C30" s="31" t="s">
        <v>14</v>
      </c>
      <c r="D30" s="31" t="s">
        <v>15</v>
      </c>
      <c r="E30" s="31" t="s">
        <v>16</v>
      </c>
      <c r="F30" s="31" t="s">
        <v>17</v>
      </c>
      <c r="G30" s="31" t="s">
        <v>18</v>
      </c>
      <c r="H30" s="31" t="s">
        <v>6</v>
      </c>
      <c r="I30" s="31" t="s">
        <v>19</v>
      </c>
      <c r="J30" s="31" t="s">
        <v>20</v>
      </c>
      <c r="K30" s="31" t="s">
        <v>21</v>
      </c>
      <c r="L30" s="31" t="s">
        <v>22</v>
      </c>
      <c r="M30" s="31" t="s">
        <v>23</v>
      </c>
      <c r="N30" s="31" t="s">
        <v>24</v>
      </c>
      <c r="O30" s="149" t="s">
        <v>197</v>
      </c>
      <c r="P30" s="148" t="s">
        <v>25</v>
      </c>
      <c r="Q30" s="31" t="s">
        <v>26</v>
      </c>
      <c r="R30" s="31" t="s">
        <v>383</v>
      </c>
      <c r="S30" s="149" t="s">
        <v>198</v>
      </c>
      <c r="T30" s="31" t="s">
        <v>1</v>
      </c>
      <c r="U30" s="148" t="s">
        <v>4</v>
      </c>
      <c r="V30" s="31" t="s">
        <v>5</v>
      </c>
      <c r="W30" s="31" t="s">
        <v>7</v>
      </c>
      <c r="X30" s="149" t="s">
        <v>8</v>
      </c>
      <c r="Y30" s="243" t="s">
        <v>235</v>
      </c>
      <c r="Z30" s="244" t="s">
        <v>0</v>
      </c>
      <c r="AA30" s="245" t="s">
        <v>2</v>
      </c>
    </row>
    <row r="31" spans="1:27" x14ac:dyDescent="0.35">
      <c r="A31" s="14" t="s">
        <v>30</v>
      </c>
      <c r="B31" s="150">
        <f t="shared" ref="B31:X31" si="5">IF(B$24=0,"",B11/B$24*100)</f>
        <v>3.2081633428300087</v>
      </c>
      <c r="C31" s="151">
        <f t="shared" si="5"/>
        <v>3.7130340936963457</v>
      </c>
      <c r="D31" s="151">
        <f t="shared" si="5"/>
        <v>3.7192597371565133</v>
      </c>
      <c r="E31" s="151">
        <f t="shared" si="5"/>
        <v>3.38257623762376</v>
      </c>
      <c r="F31" s="151">
        <f t="shared" si="5"/>
        <v>3.9301306306306261</v>
      </c>
      <c r="G31" s="151">
        <f t="shared" si="5"/>
        <v>3.6623598815692064</v>
      </c>
      <c r="H31" s="151">
        <f t="shared" si="5"/>
        <v>3.6862090077410246</v>
      </c>
      <c r="I31" s="151">
        <f t="shared" si="5"/>
        <v>3.2938718749999993</v>
      </c>
      <c r="J31" s="151">
        <f t="shared" si="5"/>
        <v>3.3328531147541032</v>
      </c>
      <c r="K31" s="151">
        <f t="shared" si="5"/>
        <v>3.7404013815402752</v>
      </c>
      <c r="L31" s="151">
        <f t="shared" si="5"/>
        <v>3.6171524136943098</v>
      </c>
      <c r="M31" s="151">
        <f t="shared" si="5"/>
        <v>3.3268420115709842</v>
      </c>
      <c r="N31" s="151">
        <f t="shared" si="5"/>
        <v>3.5541816666666697</v>
      </c>
      <c r="O31" s="152">
        <f t="shared" si="5"/>
        <v>3.5800556173092337</v>
      </c>
      <c r="P31" s="150">
        <f t="shared" si="5"/>
        <v>6.9482296952153968</v>
      </c>
      <c r="Q31" s="151">
        <f t="shared" si="5"/>
        <v>8.6174222689075606</v>
      </c>
      <c r="R31" s="151">
        <f t="shared" si="5"/>
        <v>8.8426440217391313</v>
      </c>
      <c r="S31" s="152">
        <f t="shared" si="5"/>
        <v>7.1971423519009772</v>
      </c>
      <c r="T31" s="18">
        <f t="shared" si="5"/>
        <v>4.002781021269266</v>
      </c>
      <c r="U31" s="150">
        <f t="shared" si="5"/>
        <v>1.0860545009185569</v>
      </c>
      <c r="V31" s="151">
        <f t="shared" si="5"/>
        <v>1.0512334766682581</v>
      </c>
      <c r="W31" s="151">
        <f t="shared" si="5"/>
        <v>0.95269518576661472</v>
      </c>
      <c r="X31" s="152">
        <f t="shared" si="5"/>
        <v>1.0227397484071241</v>
      </c>
      <c r="Y31" s="151">
        <f>Y11/O$24*100</f>
        <v>5.6547495075960318E-2</v>
      </c>
      <c r="Z31" s="151">
        <f>Z11/S$24*100</f>
        <v>9.9744916003539089E-2</v>
      </c>
      <c r="AA31" s="152">
        <f>AA11/X$24*100</f>
        <v>4.1247917007026409E-2</v>
      </c>
    </row>
    <row r="32" spans="1:27" ht="15" thickBot="1" x14ac:dyDescent="0.4">
      <c r="A32" s="14" t="s">
        <v>31</v>
      </c>
      <c r="B32" s="150"/>
      <c r="C32" s="151"/>
      <c r="D32" s="151"/>
      <c r="E32" s="151"/>
      <c r="F32" s="151"/>
      <c r="G32" s="151"/>
      <c r="H32" s="151"/>
      <c r="I32" s="151"/>
      <c r="J32" s="151"/>
      <c r="K32" s="151"/>
      <c r="L32" s="151"/>
      <c r="M32" s="151"/>
      <c r="N32" s="151"/>
      <c r="O32" s="152"/>
      <c r="P32" s="150"/>
      <c r="Q32" s="151"/>
      <c r="R32" s="151"/>
      <c r="S32" s="152"/>
      <c r="T32" s="18"/>
      <c r="U32" s="150">
        <f t="shared" ref="U32:X34" si="6">IF(U$24=0,"",U12/U$24*100)</f>
        <v>3.2180067360685856</v>
      </c>
      <c r="V32" s="151">
        <f t="shared" si="6"/>
        <v>4.2907448638318151</v>
      </c>
      <c r="W32" s="151">
        <f t="shared" si="6"/>
        <v>2.9247645211930946</v>
      </c>
      <c r="X32" s="152">
        <f t="shared" si="6"/>
        <v>3.7218663617056094</v>
      </c>
      <c r="Y32" s="82">
        <f>Y12/O$24*100</f>
        <v>0</v>
      </c>
      <c r="Z32" s="82">
        <f>Z12/S$24*100</f>
        <v>0</v>
      </c>
      <c r="AA32" s="152">
        <f>AA12/X$24*100</f>
        <v>0.17873272341121499</v>
      </c>
    </row>
    <row r="33" spans="1:27" s="20" customFormat="1" x14ac:dyDescent="0.35">
      <c r="A33" s="204" t="s">
        <v>32</v>
      </c>
      <c r="B33" s="210">
        <f t="shared" ref="B33:T33" si="7">IF(B$24=0,"",B13/B$24*100)</f>
        <v>40.959784425451105</v>
      </c>
      <c r="C33" s="211">
        <f t="shared" si="7"/>
        <v>25.673501103752745</v>
      </c>
      <c r="D33" s="211">
        <f t="shared" si="7"/>
        <v>29.301761529271218</v>
      </c>
      <c r="E33" s="211">
        <f t="shared" si="7"/>
        <v>38.702242484248387</v>
      </c>
      <c r="F33" s="211">
        <f t="shared" si="7"/>
        <v>33.670972222222225</v>
      </c>
      <c r="G33" s="211">
        <f t="shared" si="7"/>
        <v>34.09576772760915</v>
      </c>
      <c r="H33" s="211">
        <f t="shared" si="7"/>
        <v>29.287002814919067</v>
      </c>
      <c r="I33" s="211">
        <f t="shared" si="7"/>
        <v>37.415167633928597</v>
      </c>
      <c r="J33" s="211">
        <f t="shared" si="7"/>
        <v>34.460343934426248</v>
      </c>
      <c r="K33" s="211">
        <f t="shared" si="7"/>
        <v>31.743085978836007</v>
      </c>
      <c r="L33" s="211">
        <f t="shared" si="7"/>
        <v>34.606830540037173</v>
      </c>
      <c r="M33" s="211">
        <f t="shared" si="7"/>
        <v>35.783120605251455</v>
      </c>
      <c r="N33" s="211">
        <f t="shared" si="7"/>
        <v>32.398966666666645</v>
      </c>
      <c r="O33" s="212">
        <f t="shared" si="7"/>
        <v>33.629465180678267</v>
      </c>
      <c r="P33" s="210">
        <f t="shared" si="7"/>
        <v>38.260241273625084</v>
      </c>
      <c r="Q33" s="211">
        <f t="shared" si="7"/>
        <v>38.212598739495803</v>
      </c>
      <c r="R33" s="211">
        <f t="shared" si="7"/>
        <v>31.006820652173907</v>
      </c>
      <c r="S33" s="212">
        <f t="shared" si="7"/>
        <v>37.742498231653407</v>
      </c>
      <c r="T33" s="213">
        <f t="shared" si="7"/>
        <v>34.11015153707055</v>
      </c>
      <c r="U33" s="210">
        <f t="shared" si="6"/>
        <v>46.75823637477037</v>
      </c>
      <c r="V33" s="211">
        <f t="shared" si="6"/>
        <v>36.226573180442763</v>
      </c>
      <c r="W33" s="211">
        <f t="shared" si="6"/>
        <v>37.451891156462601</v>
      </c>
      <c r="X33" s="212">
        <f t="shared" si="6"/>
        <v>37.929095572618898</v>
      </c>
      <c r="Y33" s="211">
        <f>Y13/O$24*100</f>
        <v>0.54318754265881186</v>
      </c>
      <c r="Z33" s="211">
        <f>Z13/S$24*100</f>
        <v>0.2679765694075904</v>
      </c>
      <c r="AA33" s="212">
        <f>AA13/X$24*100</f>
        <v>1.4183962587812702</v>
      </c>
    </row>
    <row r="34" spans="1:27" ht="15" thickBot="1" x14ac:dyDescent="0.4">
      <c r="A34" s="16" t="s">
        <v>195</v>
      </c>
      <c r="B34" s="153">
        <f t="shared" ref="B34:T34" si="8">IF(B$24=0,"",B14/B$24*100)</f>
        <v>44.16794776828111</v>
      </c>
      <c r="C34" s="154">
        <f t="shared" si="8"/>
        <v>29.386535197449088</v>
      </c>
      <c r="D34" s="154">
        <f t="shared" si="8"/>
        <v>33.021021266427731</v>
      </c>
      <c r="E34" s="154">
        <f t="shared" si="8"/>
        <v>42.084818721872153</v>
      </c>
      <c r="F34" s="154">
        <f t="shared" si="8"/>
        <v>37.601102852852847</v>
      </c>
      <c r="G34" s="154">
        <f t="shared" si="8"/>
        <v>37.758127609178352</v>
      </c>
      <c r="H34" s="154">
        <f t="shared" si="8"/>
        <v>32.97321182266009</v>
      </c>
      <c r="I34" s="154">
        <f t="shared" si="8"/>
        <v>40.709039508928598</v>
      </c>
      <c r="J34" s="154">
        <f t="shared" si="8"/>
        <v>37.793197049180357</v>
      </c>
      <c r="K34" s="154">
        <f t="shared" si="8"/>
        <v>35.48348736037628</v>
      </c>
      <c r="L34" s="154">
        <f t="shared" si="8"/>
        <v>38.223982953731486</v>
      </c>
      <c r="M34" s="154">
        <f t="shared" si="8"/>
        <v>39.109962616822443</v>
      </c>
      <c r="N34" s="154">
        <f t="shared" si="8"/>
        <v>35.953148333333317</v>
      </c>
      <c r="O34" s="155">
        <f t="shared" si="8"/>
        <v>37.209520797987508</v>
      </c>
      <c r="P34" s="153">
        <f t="shared" si="8"/>
        <v>45.20847096884048</v>
      </c>
      <c r="Q34" s="154">
        <f t="shared" si="8"/>
        <v>46.830021008403364</v>
      </c>
      <c r="R34" s="154">
        <f t="shared" si="8"/>
        <v>39.849464673913033</v>
      </c>
      <c r="S34" s="155">
        <f t="shared" si="8"/>
        <v>44.939640583554386</v>
      </c>
      <c r="T34" s="115">
        <f t="shared" si="8"/>
        <v>38.112932558339814</v>
      </c>
      <c r="U34" s="153">
        <f t="shared" si="6"/>
        <v>51.062297611757515</v>
      </c>
      <c r="V34" s="154">
        <f t="shared" si="6"/>
        <v>41.568551520942826</v>
      </c>
      <c r="W34" s="154">
        <f t="shared" si="6"/>
        <v>41.329350863422306</v>
      </c>
      <c r="X34" s="155">
        <f t="shared" si="6"/>
        <v>42.673701682731632</v>
      </c>
      <c r="Y34" s="154">
        <f>Y14/O$24*100</f>
        <v>0.59973503773478221</v>
      </c>
      <c r="Z34" s="154">
        <f>Z14/S$24*100</f>
        <v>0.36772148541113203</v>
      </c>
      <c r="AA34" s="155">
        <f>AA14/X$24*100</f>
        <v>1.6383768991995211</v>
      </c>
    </row>
    <row r="35" spans="1:27" ht="15" customHeight="1" x14ac:dyDescent="0.35">
      <c r="A35" s="26" t="s">
        <v>243</v>
      </c>
      <c r="G35" s="21"/>
      <c r="H35" s="120"/>
      <c r="J35" s="21"/>
      <c r="P35" s="58"/>
      <c r="Q35" s="120"/>
      <c r="R35" s="120"/>
      <c r="Y35" s="364"/>
      <c r="Z35" s="364"/>
      <c r="AA35" s="364"/>
    </row>
    <row r="36" spans="1:27" x14ac:dyDescent="0.35">
      <c r="A36" t="s">
        <v>227</v>
      </c>
      <c r="F36" s="41"/>
      <c r="G36" s="21"/>
      <c r="H36" s="120"/>
      <c r="J36" s="21"/>
      <c r="P36" s="58"/>
      <c r="Q36" s="120"/>
      <c r="R36" s="120"/>
      <c r="Y36" s="364"/>
      <c r="Z36" s="364"/>
      <c r="AA36" s="364"/>
    </row>
    <row r="37" spans="1:27" x14ac:dyDescent="0.35">
      <c r="A37" s="131" t="s">
        <v>382</v>
      </c>
      <c r="Y37" s="364"/>
      <c r="Z37" s="364"/>
      <c r="AA37" s="364"/>
    </row>
  </sheetData>
  <mergeCells count="24">
    <mergeCell ref="E9:G9"/>
    <mergeCell ref="I9:N9"/>
    <mergeCell ref="P28:S28"/>
    <mergeCell ref="U28:X28"/>
    <mergeCell ref="C21:O21"/>
    <mergeCell ref="P21:S21"/>
    <mergeCell ref="U21:X21"/>
    <mergeCell ref="C22:D22"/>
    <mergeCell ref="Y29:AA29"/>
    <mergeCell ref="B28:O28"/>
    <mergeCell ref="J2:M2"/>
    <mergeCell ref="A2:I2"/>
    <mergeCell ref="A3:I4"/>
    <mergeCell ref="C8:O8"/>
    <mergeCell ref="E22:G22"/>
    <mergeCell ref="I22:N22"/>
    <mergeCell ref="P8:S8"/>
    <mergeCell ref="U8:X8"/>
    <mergeCell ref="Y9:AA9"/>
    <mergeCell ref="C29:D29"/>
    <mergeCell ref="E29:G29"/>
    <mergeCell ref="I29:N29"/>
    <mergeCell ref="Y22:AA22"/>
    <mergeCell ref="C9:D9"/>
  </mergeCells>
  <hyperlinks>
    <hyperlink ref="U1" r:id="rId3" display="https://data.enseignementsup-recherche.gouv.fr/explore/assets/fr-esr-prevision-depart-enseignant-superieur-tutelle-esr-national/" xr:uid="{E35F7DD9-84B4-4F3F-9DC4-8D0ACC8499B4}"/>
    <hyperlink ref="J2" r:id="rId4" xr:uid="{EC300CAE-4D5C-41A3-8D37-FEACBA7B0EC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E489A-1002-404B-B242-D648AF01B560}">
  <dimension ref="A1:U180"/>
  <sheetViews>
    <sheetView showGridLines="0" topLeftCell="A29" zoomScaleNormal="100" workbookViewId="0">
      <selection activeCell="F33" sqref="F33"/>
    </sheetView>
  </sheetViews>
  <sheetFormatPr baseColWidth="10" defaultRowHeight="14.5" x14ac:dyDescent="0.35"/>
  <cols>
    <col min="1" max="1" width="15.1796875" customWidth="1"/>
    <col min="2" max="5" width="8.54296875" customWidth="1"/>
    <col min="6" max="6" width="6" style="120" customWidth="1"/>
    <col min="7" max="7" width="4" customWidth="1"/>
    <col min="8" max="8" width="16" customWidth="1"/>
    <col min="9" max="9" width="15.1796875" customWidth="1"/>
    <col min="10" max="10" width="10.26953125" customWidth="1"/>
    <col min="11" max="13" width="8.54296875" customWidth="1"/>
    <col min="14" max="14" width="5.26953125" style="120" customWidth="1"/>
    <col min="15" max="15" width="4" customWidth="1"/>
    <col min="16" max="16" width="16" style="58" customWidth="1"/>
    <col min="17" max="17" width="19.1796875" style="120" customWidth="1"/>
    <col min="18" max="18" width="5.453125" customWidth="1"/>
    <col min="19" max="19" width="12.81640625" customWidth="1"/>
    <col min="20" max="46" width="24.453125" bestFit="1" customWidth="1"/>
    <col min="47" max="47" width="27.1796875" bestFit="1" customWidth="1"/>
    <col min="48" max="48" width="23.7265625" bestFit="1" customWidth="1"/>
    <col min="49" max="49" width="23.54296875" bestFit="1" customWidth="1"/>
    <col min="50" max="50" width="26" bestFit="1" customWidth="1"/>
  </cols>
  <sheetData>
    <row r="1" spans="1:21" ht="16" x14ac:dyDescent="0.4">
      <c r="A1" s="423" t="s">
        <v>396</v>
      </c>
      <c r="B1" s="423"/>
      <c r="C1" s="423"/>
      <c r="D1" s="423"/>
      <c r="E1" s="423"/>
      <c r="F1" s="423"/>
      <c r="G1" s="423"/>
      <c r="H1" s="423"/>
      <c r="I1" s="127" t="s">
        <v>402</v>
      </c>
      <c r="J1" s="119"/>
      <c r="K1" s="76"/>
      <c r="N1" s="58"/>
      <c r="P1" s="48" t="s">
        <v>238</v>
      </c>
      <c r="Q1"/>
      <c r="R1" s="162"/>
      <c r="S1" s="120"/>
      <c r="T1" s="227" t="s">
        <v>239</v>
      </c>
      <c r="U1" s="89" t="s">
        <v>240</v>
      </c>
    </row>
    <row r="2" spans="1:21" ht="27.75" customHeight="1" x14ac:dyDescent="0.35">
      <c r="A2" s="423"/>
      <c r="B2" s="423"/>
      <c r="C2" s="423"/>
      <c r="D2" s="423"/>
      <c r="E2" s="423"/>
      <c r="F2" s="423"/>
      <c r="G2" s="423"/>
      <c r="H2" s="423"/>
      <c r="I2" s="420" t="s">
        <v>389</v>
      </c>
      <c r="J2" s="420"/>
      <c r="K2" s="420"/>
      <c r="L2" s="420"/>
      <c r="M2" s="420"/>
      <c r="N2" s="420"/>
      <c r="O2" s="203"/>
      <c r="P2" s="100" t="s">
        <v>380</v>
      </c>
      <c r="Q2"/>
      <c r="R2" s="120"/>
      <c r="S2" s="120"/>
    </row>
    <row r="3" spans="1:21" ht="18" customHeight="1" x14ac:dyDescent="0.35">
      <c r="A3" s="77" t="s">
        <v>937</v>
      </c>
      <c r="B3" s="78"/>
      <c r="C3" s="78"/>
      <c r="D3" s="78"/>
      <c r="E3" s="78"/>
      <c r="F3" s="79"/>
      <c r="G3" s="94"/>
      <c r="H3" s="78"/>
      <c r="I3" s="78"/>
      <c r="J3" s="79"/>
      <c r="K3" s="80"/>
      <c r="N3" s="58"/>
      <c r="P3" s="101" t="s">
        <v>404</v>
      </c>
      <c r="Q3" s="94"/>
      <c r="R3" s="120"/>
      <c r="S3" s="120"/>
    </row>
    <row r="4" spans="1:21" ht="15" x14ac:dyDescent="0.35">
      <c r="A4" s="77" t="s">
        <v>938</v>
      </c>
      <c r="B4" s="78"/>
      <c r="C4" s="78"/>
      <c r="D4" s="78"/>
      <c r="E4" s="78"/>
      <c r="F4" s="79"/>
      <c r="H4" s="78"/>
      <c r="I4" s="78"/>
      <c r="J4" s="79"/>
      <c r="K4" s="81"/>
      <c r="N4" s="58"/>
      <c r="P4" s="49" t="s">
        <v>232</v>
      </c>
      <c r="Q4"/>
      <c r="R4" s="120"/>
      <c r="S4" s="120"/>
    </row>
    <row r="5" spans="1:21" ht="16" x14ac:dyDescent="0.35">
      <c r="A5" s="34"/>
      <c r="B5" s="34"/>
      <c r="C5" s="34"/>
      <c r="L5" s="33"/>
      <c r="M5" s="33"/>
      <c r="N5" s="58"/>
      <c r="O5" s="33"/>
      <c r="P5" s="50" t="s">
        <v>241</v>
      </c>
      <c r="Q5"/>
      <c r="R5" s="120"/>
      <c r="S5" s="120"/>
    </row>
    <row r="6" spans="1:21" s="20" customFormat="1" ht="18.5" x14ac:dyDescent="0.35">
      <c r="A6" s="280" t="s">
        <v>11</v>
      </c>
      <c r="B6" s="34" t="s">
        <v>196</v>
      </c>
      <c r="C6" s="34"/>
      <c r="D6" s="34"/>
      <c r="E6" s="34"/>
      <c r="F6" s="34"/>
      <c r="G6" s="34"/>
      <c r="H6" s="34"/>
      <c r="I6" s="280" t="s">
        <v>11</v>
      </c>
      <c r="J6" s="34" t="s">
        <v>196</v>
      </c>
      <c r="K6" s="259"/>
      <c r="N6" s="163"/>
      <c r="P6" s="50" t="s">
        <v>233</v>
      </c>
      <c r="Q6"/>
      <c r="R6" s="125"/>
      <c r="S6" s="125"/>
    </row>
    <row r="7" spans="1:21" ht="21.5" thickBot="1" x14ac:dyDescent="0.45">
      <c r="A7" s="304" t="s">
        <v>12</v>
      </c>
      <c r="B7" s="269" t="s">
        <v>199</v>
      </c>
      <c r="C7" s="84" t="s">
        <v>242</v>
      </c>
      <c r="F7"/>
      <c r="H7" s="34"/>
      <c r="I7" s="105" t="s">
        <v>12</v>
      </c>
      <c r="J7" s="270" t="s">
        <v>32</v>
      </c>
      <c r="K7" s="20"/>
      <c r="N7" s="58"/>
      <c r="P7" s="88" t="s">
        <v>237</v>
      </c>
      <c r="Q7"/>
      <c r="R7" s="120"/>
      <c r="S7" s="120"/>
    </row>
    <row r="8" spans="1:21" ht="16" x14ac:dyDescent="0.35">
      <c r="F8"/>
      <c r="G8" s="23"/>
      <c r="H8" s="34"/>
      <c r="M8" s="87"/>
      <c r="N8" s="117"/>
      <c r="O8" s="23"/>
      <c r="P8" s="421" t="s">
        <v>229</v>
      </c>
      <c r="Q8" s="422"/>
    </row>
    <row r="9" spans="1:21" s="43" customFormat="1" ht="43.5" x14ac:dyDescent="0.35">
      <c r="A9" s="42" t="s">
        <v>194</v>
      </c>
      <c r="B9" s="43" t="s">
        <v>200</v>
      </c>
      <c r="C9" s="43" t="s">
        <v>201</v>
      </c>
      <c r="D9" s="43" t="s">
        <v>202</v>
      </c>
      <c r="E9" s="43" t="s">
        <v>203</v>
      </c>
      <c r="F9" s="44" t="s">
        <v>205</v>
      </c>
      <c r="G9"/>
      <c r="H9" s="34"/>
      <c r="I9" s="42" t="s">
        <v>194</v>
      </c>
      <c r="J9" s="43" t="s">
        <v>200</v>
      </c>
      <c r="K9" s="43" t="s">
        <v>201</v>
      </c>
      <c r="L9" s="43" t="s">
        <v>202</v>
      </c>
      <c r="M9" s="43" t="s">
        <v>203</v>
      </c>
      <c r="N9" s="44" t="s">
        <v>205</v>
      </c>
      <c r="O9"/>
      <c r="P9" s="156" t="s">
        <v>225</v>
      </c>
      <c r="Q9" s="166" t="s">
        <v>228</v>
      </c>
    </row>
    <row r="10" spans="1:21" s="94" customFormat="1" ht="16.5" thickBot="1" x14ac:dyDescent="0.4">
      <c r="A10" s="91">
        <v>2025</v>
      </c>
      <c r="B10" s="92">
        <v>1341.5164800000009</v>
      </c>
      <c r="C10" s="92">
        <v>251.76256999999998</v>
      </c>
      <c r="D10" s="92">
        <v>1593.2790000000005</v>
      </c>
      <c r="E10" s="92">
        <v>379.29376000000013</v>
      </c>
      <c r="F10" s="118">
        <f t="shared" ref="F10:F21" si="0">ROUND(SUM(B10:C10)-D10,-5)</f>
        <v>0</v>
      </c>
      <c r="G10"/>
      <c r="H10" s="34"/>
      <c r="I10" s="91">
        <v>2025</v>
      </c>
      <c r="J10" s="92">
        <v>1174.1237599999997</v>
      </c>
      <c r="K10" s="92">
        <v>214.16454999999996</v>
      </c>
      <c r="L10" s="92">
        <v>1388.2882699999996</v>
      </c>
      <c r="M10" s="92">
        <v>323.38199999999995</v>
      </c>
      <c r="N10" s="118">
        <f t="shared" ref="N10:N21" si="1">ROUND(SUM(J10:K10)-L10,-5)</f>
        <v>0</v>
      </c>
      <c r="O10"/>
      <c r="P10" s="247">
        <f t="shared" ref="P10:P21" si="2">Q10-M10</f>
        <v>0.72592000000003054</v>
      </c>
      <c r="Q10" s="161">
        <v>324.10791999999998</v>
      </c>
    </row>
    <row r="11" spans="1:21" s="94" customFormat="1" ht="16.5" thickBot="1" x14ac:dyDescent="0.4">
      <c r="A11" s="91">
        <v>2026</v>
      </c>
      <c r="B11" s="92">
        <v>1428.0056899999984</v>
      </c>
      <c r="C11" s="92">
        <v>279.41304999999988</v>
      </c>
      <c r="D11" s="92">
        <v>1707.4187399999989</v>
      </c>
      <c r="E11" s="92">
        <v>396.98852999999991</v>
      </c>
      <c r="F11" s="118">
        <f t="shared" si="0"/>
        <v>0</v>
      </c>
      <c r="G11"/>
      <c r="H11" s="34"/>
      <c r="I11" s="91">
        <v>2026</v>
      </c>
      <c r="J11" s="92">
        <v>1259.73243</v>
      </c>
      <c r="K11" s="92">
        <v>240.61092000000005</v>
      </c>
      <c r="L11" s="92">
        <v>1500.3433799999998</v>
      </c>
      <c r="M11" s="92">
        <v>341.61590999999993</v>
      </c>
      <c r="N11" s="118">
        <f t="shared" si="1"/>
        <v>0</v>
      </c>
      <c r="O11"/>
      <c r="P11" s="247">
        <f t="shared" si="2"/>
        <v>0.78109000000000606</v>
      </c>
      <c r="Q11" s="161">
        <v>342.39699999999993</v>
      </c>
    </row>
    <row r="12" spans="1:21" s="94" customFormat="1" ht="16.5" thickBot="1" x14ac:dyDescent="0.4">
      <c r="A12" s="91">
        <v>2027</v>
      </c>
      <c r="B12" s="92">
        <v>1563.5041400000005</v>
      </c>
      <c r="C12" s="92">
        <v>290.55056999999988</v>
      </c>
      <c r="D12" s="92">
        <v>1854.0546900000013</v>
      </c>
      <c r="E12" s="92">
        <v>417.85791000000063</v>
      </c>
      <c r="F12" s="118">
        <f t="shared" si="0"/>
        <v>0</v>
      </c>
      <c r="G12" s="20"/>
      <c r="H12" s="34"/>
      <c r="I12" s="91">
        <v>2027</v>
      </c>
      <c r="J12" s="92">
        <v>1394.8575799999992</v>
      </c>
      <c r="K12" s="92">
        <v>250.41834999999998</v>
      </c>
      <c r="L12" s="92">
        <v>1645.2759199999987</v>
      </c>
      <c r="M12" s="92">
        <v>363.00287999999978</v>
      </c>
      <c r="N12" s="118">
        <f t="shared" si="1"/>
        <v>0</v>
      </c>
      <c r="O12" s="20"/>
      <c r="P12" s="247">
        <f t="shared" si="2"/>
        <v>0.42483000000009952</v>
      </c>
      <c r="Q12" s="161">
        <v>363.42770999999988</v>
      </c>
    </row>
    <row r="13" spans="1:21" s="94" customFormat="1" ht="16.5" thickBot="1" x14ac:dyDescent="0.4">
      <c r="A13" s="91">
        <v>2028</v>
      </c>
      <c r="B13" s="92">
        <v>1636.7505400000014</v>
      </c>
      <c r="C13" s="92">
        <v>295.49471000000005</v>
      </c>
      <c r="D13" s="92">
        <v>1932.2453700000003</v>
      </c>
      <c r="E13" s="92">
        <v>434.18100000000004</v>
      </c>
      <c r="F13" s="118">
        <f t="shared" si="0"/>
        <v>0</v>
      </c>
      <c r="G13" s="20"/>
      <c r="H13" s="34"/>
      <c r="I13" s="91">
        <v>2028</v>
      </c>
      <c r="J13" s="92">
        <v>1468.26026</v>
      </c>
      <c r="K13" s="92">
        <v>253.91306</v>
      </c>
      <c r="L13" s="92">
        <v>1722.1733900000004</v>
      </c>
      <c r="M13" s="92">
        <v>380.19332999999995</v>
      </c>
      <c r="N13" s="118">
        <f t="shared" si="1"/>
        <v>0</v>
      </c>
      <c r="O13" s="20"/>
      <c r="P13" s="247">
        <f t="shared" si="2"/>
        <v>0.37758000000002312</v>
      </c>
      <c r="Q13" s="161">
        <v>380.57090999999997</v>
      </c>
    </row>
    <row r="14" spans="1:21" s="94" customFormat="1" ht="16.5" thickBot="1" x14ac:dyDescent="0.4">
      <c r="A14" s="91">
        <v>2029</v>
      </c>
      <c r="B14" s="92">
        <v>1684.8933900000004</v>
      </c>
      <c r="C14" s="92">
        <v>294.94299000000012</v>
      </c>
      <c r="D14" s="92">
        <v>1979.8363300000003</v>
      </c>
      <c r="E14" s="92">
        <v>451.35413000000034</v>
      </c>
      <c r="F14" s="118">
        <f t="shared" si="0"/>
        <v>0</v>
      </c>
      <c r="G14"/>
      <c r="H14" s="34"/>
      <c r="I14" s="91">
        <v>2029</v>
      </c>
      <c r="J14" s="92">
        <v>1516.5872599999998</v>
      </c>
      <c r="K14" s="92">
        <v>252.07235</v>
      </c>
      <c r="L14" s="92">
        <v>1768.65957</v>
      </c>
      <c r="M14" s="92">
        <v>398.18638999999996</v>
      </c>
      <c r="N14" s="118">
        <f t="shared" si="1"/>
        <v>0</v>
      </c>
      <c r="O14"/>
      <c r="P14" s="247">
        <f t="shared" si="2"/>
        <v>0.46948999999995067</v>
      </c>
      <c r="Q14" s="161">
        <v>398.65587999999991</v>
      </c>
    </row>
    <row r="15" spans="1:21" s="94" customFormat="1" ht="16.5" thickBot="1" x14ac:dyDescent="0.35">
      <c r="A15" s="91">
        <v>2030</v>
      </c>
      <c r="B15" s="92">
        <v>1758.4905300000003</v>
      </c>
      <c r="C15" s="92">
        <v>288.79815999999994</v>
      </c>
      <c r="D15" s="92">
        <v>2047.2887299999998</v>
      </c>
      <c r="E15" s="92">
        <v>477.34110000000021</v>
      </c>
      <c r="F15" s="118">
        <f t="shared" si="0"/>
        <v>0</v>
      </c>
      <c r="G15" s="43"/>
      <c r="H15" s="34"/>
      <c r="I15" s="91">
        <v>2030</v>
      </c>
      <c r="J15" s="92">
        <v>1590.5783000000006</v>
      </c>
      <c r="K15" s="92">
        <v>244.36355</v>
      </c>
      <c r="L15" s="92">
        <v>1834.9418600000006</v>
      </c>
      <c r="M15" s="92">
        <v>424.5105999999999</v>
      </c>
      <c r="N15" s="118">
        <f t="shared" si="1"/>
        <v>0</v>
      </c>
      <c r="O15" s="43"/>
      <c r="P15" s="247">
        <f t="shared" si="2"/>
        <v>0.60768999999999096</v>
      </c>
      <c r="Q15" s="161">
        <v>425.11828999999989</v>
      </c>
    </row>
    <row r="16" spans="1:21" s="94" customFormat="1" ht="16.5" thickBot="1" x14ac:dyDescent="0.35">
      <c r="A16" s="91">
        <v>2031</v>
      </c>
      <c r="B16" s="92">
        <v>1828.4465900000016</v>
      </c>
      <c r="C16" s="92">
        <v>285.39536000000004</v>
      </c>
      <c r="D16" s="92">
        <v>2113.8420400000018</v>
      </c>
      <c r="E16" s="92">
        <v>492.41791999999992</v>
      </c>
      <c r="F16" s="118">
        <f t="shared" si="0"/>
        <v>0</v>
      </c>
      <c r="H16" s="34"/>
      <c r="I16" s="91">
        <v>2031</v>
      </c>
      <c r="J16" s="92">
        <v>1661.1816599999993</v>
      </c>
      <c r="K16" s="92">
        <v>239.72611000000003</v>
      </c>
      <c r="L16" s="92">
        <v>1900.9078299999999</v>
      </c>
      <c r="M16" s="92">
        <v>440.51305000000008</v>
      </c>
      <c r="N16" s="118">
        <f t="shared" si="1"/>
        <v>0</v>
      </c>
      <c r="P16" s="247">
        <f t="shared" si="2"/>
        <v>0.6126800000000685</v>
      </c>
      <c r="Q16" s="161">
        <v>441.12573000000015</v>
      </c>
    </row>
    <row r="17" spans="1:17" s="94" customFormat="1" ht="16.5" thickBot="1" x14ac:dyDescent="0.35">
      <c r="A17" s="91">
        <v>2032</v>
      </c>
      <c r="B17" s="92">
        <v>1882.1641399999999</v>
      </c>
      <c r="C17" s="92">
        <v>269.33060999999998</v>
      </c>
      <c r="D17" s="92">
        <v>2151.49485</v>
      </c>
      <c r="E17" s="92">
        <v>503.32355999999999</v>
      </c>
      <c r="F17" s="118">
        <f t="shared" si="0"/>
        <v>0</v>
      </c>
      <c r="G17" s="104"/>
      <c r="H17" s="34"/>
      <c r="I17" s="91">
        <v>2032</v>
      </c>
      <c r="J17" s="92">
        <v>1715.7887499999993</v>
      </c>
      <c r="K17" s="92">
        <v>222.08241999999998</v>
      </c>
      <c r="L17" s="92">
        <v>1937.8712199999998</v>
      </c>
      <c r="M17" s="92">
        <v>451.97595000000007</v>
      </c>
      <c r="N17" s="118">
        <f t="shared" si="1"/>
        <v>0</v>
      </c>
      <c r="O17" s="104"/>
      <c r="P17" s="247">
        <f t="shared" si="2"/>
        <v>0.74795999999997775</v>
      </c>
      <c r="Q17" s="161">
        <v>452.72391000000005</v>
      </c>
    </row>
    <row r="18" spans="1:17" s="94" customFormat="1" ht="16.5" thickBot="1" x14ac:dyDescent="0.35">
      <c r="A18" s="91">
        <v>2033</v>
      </c>
      <c r="B18" s="92">
        <v>1943.1149100000002</v>
      </c>
      <c r="C18" s="92">
        <v>264.51219000000003</v>
      </c>
      <c r="D18" s="92">
        <v>2207.6270600000007</v>
      </c>
      <c r="E18" s="92">
        <v>531.4820000000002</v>
      </c>
      <c r="F18" s="118">
        <f t="shared" si="0"/>
        <v>0</v>
      </c>
      <c r="G18" s="23"/>
      <c r="H18" s="34"/>
      <c r="I18" s="91">
        <v>2033</v>
      </c>
      <c r="J18" s="92">
        <v>1777.6083900000003</v>
      </c>
      <c r="K18" s="92">
        <v>215.85089999999997</v>
      </c>
      <c r="L18" s="92">
        <v>1993.4592700000001</v>
      </c>
      <c r="M18" s="92">
        <v>480.52055000000001</v>
      </c>
      <c r="N18" s="118">
        <f t="shared" si="1"/>
        <v>0</v>
      </c>
      <c r="O18" s="23"/>
      <c r="P18" s="247">
        <f t="shared" si="2"/>
        <v>0.98822999999993044</v>
      </c>
      <c r="Q18" s="161">
        <v>481.50877999999994</v>
      </c>
    </row>
    <row r="19" spans="1:17" s="94" customFormat="1" ht="16.5" thickBot="1" x14ac:dyDescent="0.4">
      <c r="A19" s="91">
        <v>2034</v>
      </c>
      <c r="B19" s="92">
        <v>1984.6542700000009</v>
      </c>
      <c r="C19" s="92">
        <v>273.63691</v>
      </c>
      <c r="D19" s="92">
        <v>2258.2911200000017</v>
      </c>
      <c r="E19" s="92">
        <v>554.15766000000031</v>
      </c>
      <c r="F19" s="118">
        <f t="shared" si="0"/>
        <v>0</v>
      </c>
      <c r="G19"/>
      <c r="H19" s="34"/>
      <c r="I19" s="91">
        <v>2034</v>
      </c>
      <c r="J19" s="92">
        <v>1820.2578999999996</v>
      </c>
      <c r="K19" s="92">
        <v>223.52827999999997</v>
      </c>
      <c r="L19" s="92">
        <v>2043.7862099999993</v>
      </c>
      <c r="M19" s="92">
        <v>503.64065999999991</v>
      </c>
      <c r="N19" s="118">
        <f t="shared" si="1"/>
        <v>0</v>
      </c>
      <c r="O19"/>
      <c r="P19" s="247">
        <f t="shared" si="2"/>
        <v>0.8176799999999389</v>
      </c>
      <c r="Q19" s="161">
        <v>504.45833999999985</v>
      </c>
    </row>
    <row r="20" spans="1:17" s="94" customFormat="1" ht="16.5" thickBot="1" x14ac:dyDescent="0.4">
      <c r="A20" s="91">
        <v>2035</v>
      </c>
      <c r="B20" s="92">
        <v>2029.1294899999998</v>
      </c>
      <c r="C20" s="92">
        <v>255.76689000000013</v>
      </c>
      <c r="D20" s="92">
        <v>2284.8963600000011</v>
      </c>
      <c r="E20" s="92">
        <v>585.71699000000001</v>
      </c>
      <c r="F20" s="118">
        <f t="shared" si="0"/>
        <v>0</v>
      </c>
      <c r="G20"/>
      <c r="H20" s="34"/>
      <c r="I20" s="91">
        <v>2035</v>
      </c>
      <c r="J20" s="92">
        <v>1865.8771599999993</v>
      </c>
      <c r="K20" s="92">
        <v>204.47544000000005</v>
      </c>
      <c r="L20" s="92">
        <v>2070.3525700000005</v>
      </c>
      <c r="M20" s="92">
        <v>535.73855999999989</v>
      </c>
      <c r="N20" s="118">
        <f t="shared" si="1"/>
        <v>0</v>
      </c>
      <c r="O20"/>
      <c r="P20" s="247">
        <f t="shared" si="2"/>
        <v>0.66476999999997588</v>
      </c>
      <c r="Q20" s="161">
        <v>536.40332999999987</v>
      </c>
    </row>
    <row r="21" spans="1:17" ht="16.5" thickBot="1" x14ac:dyDescent="0.4">
      <c r="A21" s="14" t="s">
        <v>195</v>
      </c>
      <c r="B21" s="15">
        <v>19080.670170000005</v>
      </c>
      <c r="C21" s="15">
        <v>3049.60401</v>
      </c>
      <c r="D21" s="15">
        <v>22130.274290000005</v>
      </c>
      <c r="E21" s="15">
        <v>5224.1145600000009</v>
      </c>
      <c r="F21" s="82">
        <f t="shared" si="0"/>
        <v>0</v>
      </c>
      <c r="H21" s="34"/>
      <c r="I21" s="14" t="s">
        <v>195</v>
      </c>
      <c r="J21" s="15">
        <v>17244.853449999999</v>
      </c>
      <c r="K21" s="15">
        <v>2561.2059300000001</v>
      </c>
      <c r="L21" s="15">
        <v>19806.059489999996</v>
      </c>
      <c r="M21" s="15">
        <v>4643.2798799999991</v>
      </c>
      <c r="N21" s="82">
        <f t="shared" si="1"/>
        <v>0</v>
      </c>
      <c r="P21" s="248">
        <f t="shared" si="2"/>
        <v>7.2179200000009587</v>
      </c>
      <c r="Q21" s="159">
        <v>4650.4978000000001</v>
      </c>
    </row>
    <row r="22" spans="1:17" ht="15" customHeight="1" x14ac:dyDescent="0.35">
      <c r="A22" s="424" t="s">
        <v>243</v>
      </c>
      <c r="B22" s="424"/>
      <c r="C22" s="424"/>
      <c r="D22" s="424"/>
      <c r="E22" s="424"/>
      <c r="F22" s="424"/>
      <c r="G22" s="424"/>
      <c r="H22" s="424"/>
      <c r="I22" t="str">
        <f>A24</f>
        <v>U &amp; GE : corps des universités et des Grands établissements</v>
      </c>
      <c r="N22"/>
      <c r="O22" s="20"/>
    </row>
    <row r="23" spans="1:17" ht="15" customHeight="1" x14ac:dyDescent="0.35">
      <c r="A23" s="424"/>
      <c r="B23" s="424"/>
      <c r="C23" s="424"/>
      <c r="D23" s="424"/>
      <c r="E23" s="424"/>
      <c r="F23" s="424"/>
      <c r="G23" s="424"/>
      <c r="H23" s="424"/>
      <c r="I23" s="23" t="s">
        <v>939</v>
      </c>
      <c r="N23"/>
      <c r="O23" s="20"/>
    </row>
    <row r="24" spans="1:17" ht="16" x14ac:dyDescent="0.35">
      <c r="A24" t="s">
        <v>227</v>
      </c>
      <c r="F24"/>
      <c r="G24" s="23"/>
      <c r="H24" s="34"/>
      <c r="I24" s="26"/>
      <c r="N24"/>
      <c r="O24" s="23"/>
    </row>
    <row r="25" spans="1:17" ht="15" customHeight="1" x14ac:dyDescent="0.35">
      <c r="A25" s="23" t="s">
        <v>939</v>
      </c>
      <c r="F25"/>
      <c r="G25" s="23"/>
      <c r="H25" s="34"/>
      <c r="I25" s="295"/>
      <c r="N25"/>
      <c r="O25" s="23"/>
    </row>
    <row r="26" spans="1:17" ht="15" customHeight="1" x14ac:dyDescent="0.35">
      <c r="A26" s="26"/>
      <c r="F26"/>
      <c r="G26" s="43"/>
      <c r="H26" s="34"/>
      <c r="I26" s="26"/>
      <c r="N26"/>
      <c r="P26"/>
      <c r="Q26"/>
    </row>
    <row r="27" spans="1:17" s="20" customFormat="1" ht="16" x14ac:dyDescent="0.35">
      <c r="A27" s="281" t="s">
        <v>11</v>
      </c>
      <c r="B27" s="34" t="s">
        <v>196</v>
      </c>
      <c r="C27" s="34"/>
      <c r="G27" s="37"/>
      <c r="H27" s="34"/>
    </row>
    <row r="28" spans="1:17" s="23" customFormat="1" ht="26.25" customHeight="1" x14ac:dyDescent="0.35">
      <c r="A28" s="305" t="s">
        <v>12</v>
      </c>
      <c r="B28" s="249" t="s">
        <v>29</v>
      </c>
      <c r="C28" s="126"/>
      <c r="G28" s="37"/>
      <c r="H28" s="287">
        <f>A31</f>
        <v>2025</v>
      </c>
    </row>
    <row r="29" spans="1:17" ht="21" x14ac:dyDescent="0.5">
      <c r="F29"/>
      <c r="G29" s="225"/>
      <c r="H29" s="34"/>
      <c r="N29"/>
      <c r="P29"/>
      <c r="Q29"/>
    </row>
    <row r="30" spans="1:17" s="43" customFormat="1" ht="29" x14ac:dyDescent="0.35">
      <c r="A30" s="42" t="s">
        <v>194</v>
      </c>
      <c r="B30" s="43" t="s">
        <v>200</v>
      </c>
      <c r="C30" s="43" t="s">
        <v>201</v>
      </c>
      <c r="D30" s="43" t="s">
        <v>202</v>
      </c>
      <c r="E30" s="43" t="s">
        <v>203</v>
      </c>
      <c r="F30" s="44" t="s">
        <v>205</v>
      </c>
      <c r="G30" s="20"/>
      <c r="H30" s="34"/>
    </row>
    <row r="31" spans="1:17" s="37" customFormat="1" ht="16.5" thickBot="1" x14ac:dyDescent="0.4">
      <c r="A31" s="35">
        <v>2025</v>
      </c>
      <c r="B31" s="36">
        <v>51279</v>
      </c>
      <c r="C31" s="36">
        <v>6786</v>
      </c>
      <c r="D31" s="36">
        <v>58065</v>
      </c>
      <c r="E31" s="36">
        <v>12242</v>
      </c>
      <c r="F31" s="82">
        <f>SUM(B31:C31)-D31</f>
        <v>0</v>
      </c>
      <c r="G31" s="94"/>
      <c r="H31" s="34"/>
    </row>
    <row r="32" spans="1:17" s="37" customFormat="1" ht="16" x14ac:dyDescent="0.35">
      <c r="A32" s="35"/>
      <c r="B32" s="36"/>
      <c r="C32" s="36"/>
      <c r="D32" s="36"/>
      <c r="E32" s="36"/>
      <c r="F32" s="15"/>
      <c r="G32" s="94"/>
      <c r="H32" s="34"/>
    </row>
    <row r="33" spans="1:17" s="86" customFormat="1" ht="27.75" customHeight="1" x14ac:dyDescent="0.5">
      <c r="A33" s="368" t="s">
        <v>231</v>
      </c>
      <c r="G33" s="94"/>
      <c r="H33" s="34"/>
      <c r="I33" s="368" t="s">
        <v>230</v>
      </c>
      <c r="O33" s="94"/>
      <c r="P33" s="122"/>
      <c r="Q33" s="122"/>
    </row>
    <row r="34" spans="1:17" x14ac:dyDescent="0.35">
      <c r="A34" t="s">
        <v>942</v>
      </c>
      <c r="F34"/>
      <c r="I34" t="s">
        <v>942</v>
      </c>
      <c r="N34"/>
      <c r="P34"/>
      <c r="Q34"/>
    </row>
    <row r="35" spans="1:17" s="20" customFormat="1" ht="16" x14ac:dyDescent="0.35">
      <c r="A35" s="20" t="str">
        <f>A27</f>
        <v>Etablissement</v>
      </c>
      <c r="B35" s="20" t="str">
        <f>B27</f>
        <v>(Tous)</v>
      </c>
      <c r="F35" s="24"/>
      <c r="G35" s="94"/>
      <c r="H35" s="34"/>
      <c r="I35" s="20" t="str">
        <f>A35</f>
        <v>Etablissement</v>
      </c>
      <c r="J35" s="20" t="str">
        <f>B35</f>
        <v>(Tous)</v>
      </c>
      <c r="O35" s="94"/>
      <c r="P35" s="163"/>
      <c r="Q35" s="125"/>
    </row>
    <row r="36" spans="1:17" s="43" customFormat="1" ht="29" x14ac:dyDescent="0.35">
      <c r="A36" s="47"/>
      <c r="B36" s="44" t="s">
        <v>197</v>
      </c>
      <c r="C36" s="44" t="s">
        <v>198</v>
      </c>
      <c r="D36" s="44" t="s">
        <v>1</v>
      </c>
      <c r="E36" s="44" t="s">
        <v>8</v>
      </c>
      <c r="F36" s="46"/>
      <c r="G36"/>
      <c r="H36" s="34"/>
      <c r="I36" s="47"/>
      <c r="J36" s="44" t="s">
        <v>197</v>
      </c>
      <c r="K36" s="44" t="s">
        <v>198</v>
      </c>
      <c r="L36" s="44" t="s">
        <v>1</v>
      </c>
      <c r="M36" s="44" t="s">
        <v>8</v>
      </c>
      <c r="O36"/>
      <c r="P36" s="164"/>
      <c r="Q36" s="123"/>
    </row>
    <row r="37" spans="1:17" s="94" customFormat="1" ht="16" x14ac:dyDescent="0.35">
      <c r="A37" s="91">
        <v>2025</v>
      </c>
      <c r="B37" s="95">
        <f t="shared" ref="B37:E48" si="3">B10/B$31*100</f>
        <v>2.6161127947112872</v>
      </c>
      <c r="C37" s="95">
        <f t="shared" si="3"/>
        <v>3.7100290303566168</v>
      </c>
      <c r="D37" s="95">
        <f t="shared" si="3"/>
        <v>2.7439576336863869</v>
      </c>
      <c r="E37" s="95">
        <f t="shared" si="3"/>
        <v>3.0982989707564137</v>
      </c>
      <c r="F37" s="96"/>
      <c r="G37"/>
      <c r="H37" s="34"/>
      <c r="I37" s="91">
        <v>2025</v>
      </c>
      <c r="J37" s="96">
        <f t="shared" ref="J37:J48" si="4">J10/B$31*100</f>
        <v>2.2896775678152843</v>
      </c>
      <c r="K37" s="96">
        <f t="shared" ref="K37:K48" si="5">K10/C$31*100</f>
        <v>3.1559762746831708</v>
      </c>
      <c r="L37" s="96">
        <f t="shared" ref="L37:L48" si="6">L10/D$31*100</f>
        <v>2.390920985102901</v>
      </c>
      <c r="M37" s="96">
        <f t="shared" ref="M37:M48" si="7">M10/E$31*100</f>
        <v>2.6415781735010615</v>
      </c>
      <c r="O37"/>
      <c r="P37" s="165"/>
      <c r="Q37" s="124"/>
    </row>
    <row r="38" spans="1:17" s="94" customFormat="1" ht="16" x14ac:dyDescent="0.35">
      <c r="A38" s="91">
        <v>2026</v>
      </c>
      <c r="B38" s="95">
        <f t="shared" si="3"/>
        <v>2.7847767897189852</v>
      </c>
      <c r="C38" s="95">
        <f t="shared" si="3"/>
        <v>4.1174926318891814</v>
      </c>
      <c r="D38" s="95">
        <f t="shared" si="3"/>
        <v>2.9405299922500627</v>
      </c>
      <c r="E38" s="95">
        <f t="shared" si="3"/>
        <v>3.2428404672439139</v>
      </c>
      <c r="F38" s="96"/>
      <c r="G38"/>
      <c r="H38" s="34"/>
      <c r="I38" s="91">
        <v>2026</v>
      </c>
      <c r="J38" s="95">
        <f t="shared" si="4"/>
        <v>2.4566244076522552</v>
      </c>
      <c r="K38" s="95">
        <f t="shared" si="5"/>
        <v>3.5456958443855005</v>
      </c>
      <c r="L38" s="95">
        <f t="shared" si="6"/>
        <v>2.5839031774735211</v>
      </c>
      <c r="M38" s="95">
        <f t="shared" si="7"/>
        <v>2.7905236889397154</v>
      </c>
      <c r="O38"/>
      <c r="P38" s="165"/>
      <c r="Q38" s="124"/>
    </row>
    <row r="39" spans="1:17" s="94" customFormat="1" ht="16" x14ac:dyDescent="0.35">
      <c r="A39" s="91">
        <v>2027</v>
      </c>
      <c r="B39" s="95">
        <f t="shared" si="3"/>
        <v>3.0490144893621181</v>
      </c>
      <c r="C39" s="95">
        <f t="shared" si="3"/>
        <v>4.2816175950486279</v>
      </c>
      <c r="D39" s="95">
        <f t="shared" si="3"/>
        <v>3.1930675794368404</v>
      </c>
      <c r="E39" s="95">
        <f t="shared" si="3"/>
        <v>3.4133140826662363</v>
      </c>
      <c r="F39" s="96"/>
      <c r="G39"/>
      <c r="H39" s="34"/>
      <c r="I39" s="91">
        <v>2027</v>
      </c>
      <c r="J39" s="95">
        <f t="shared" si="4"/>
        <v>2.7201341289806726</v>
      </c>
      <c r="K39" s="95">
        <f t="shared" si="5"/>
        <v>3.6902203065134094</v>
      </c>
      <c r="L39" s="95">
        <f t="shared" si="6"/>
        <v>2.8335071385516208</v>
      </c>
      <c r="M39" s="95">
        <f t="shared" si="7"/>
        <v>2.9652252899852947</v>
      </c>
      <c r="O39"/>
      <c r="P39" s="165"/>
      <c r="Q39" s="124"/>
    </row>
    <row r="40" spans="1:17" s="94" customFormat="1" ht="16" x14ac:dyDescent="0.35">
      <c r="A40" s="91">
        <v>2028</v>
      </c>
      <c r="B40" s="95">
        <f t="shared" si="3"/>
        <v>3.1918534682813653</v>
      </c>
      <c r="C40" s="95">
        <f t="shared" si="3"/>
        <v>4.3544755378720907</v>
      </c>
      <c r="D40" s="95">
        <f t="shared" si="3"/>
        <v>3.3277281839318009</v>
      </c>
      <c r="E40" s="95">
        <f t="shared" si="3"/>
        <v>3.5466508740401901</v>
      </c>
      <c r="F40" s="96"/>
      <c r="G40"/>
      <c r="H40" s="34"/>
      <c r="I40" s="91">
        <v>2028</v>
      </c>
      <c r="J40" s="95">
        <f t="shared" si="4"/>
        <v>2.863277872033386</v>
      </c>
      <c r="K40" s="95">
        <f t="shared" si="5"/>
        <v>3.7417191276156796</v>
      </c>
      <c r="L40" s="95">
        <f t="shared" si="6"/>
        <v>2.96594056660639</v>
      </c>
      <c r="M40" s="95">
        <f t="shared" si="7"/>
        <v>3.1056471981702334</v>
      </c>
      <c r="O40"/>
      <c r="P40" s="165"/>
      <c r="Q40" s="124"/>
    </row>
    <row r="41" spans="1:17" s="94" customFormat="1" ht="16" x14ac:dyDescent="0.35">
      <c r="A41" s="91">
        <v>2029</v>
      </c>
      <c r="B41" s="95">
        <f t="shared" si="3"/>
        <v>3.285737611887908</v>
      </c>
      <c r="C41" s="95">
        <f t="shared" si="3"/>
        <v>4.3463452696728577</v>
      </c>
      <c r="D41" s="95">
        <f t="shared" si="3"/>
        <v>3.4096897098079748</v>
      </c>
      <c r="E41" s="95">
        <f t="shared" si="3"/>
        <v>3.6869313020748273</v>
      </c>
      <c r="F41" s="124"/>
      <c r="G41"/>
      <c r="H41" s="34"/>
      <c r="I41" s="91">
        <v>2029</v>
      </c>
      <c r="J41" s="95">
        <f t="shared" si="4"/>
        <v>2.9575211295072052</v>
      </c>
      <c r="K41" s="95">
        <f t="shared" si="5"/>
        <v>3.7145940170940173</v>
      </c>
      <c r="L41" s="95">
        <f t="shared" si="6"/>
        <v>3.0459994316714027</v>
      </c>
      <c r="M41" s="95">
        <f t="shared" si="7"/>
        <v>3.2526253063224959</v>
      </c>
      <c r="O41"/>
      <c r="P41" s="165"/>
      <c r="Q41" s="124"/>
    </row>
    <row r="42" spans="1:17" s="94" customFormat="1" ht="16" x14ac:dyDescent="0.35">
      <c r="A42" s="91">
        <v>2030</v>
      </c>
      <c r="B42" s="95">
        <f t="shared" si="3"/>
        <v>3.429260574504184</v>
      </c>
      <c r="C42" s="95">
        <f t="shared" si="3"/>
        <v>4.2557936928971403</v>
      </c>
      <c r="D42" s="95">
        <f t="shared" si="3"/>
        <v>3.5258567639714111</v>
      </c>
      <c r="E42" s="95">
        <f t="shared" si="3"/>
        <v>3.8992084626695003</v>
      </c>
      <c r="F42" s="124"/>
      <c r="G42"/>
      <c r="H42" s="34"/>
      <c r="I42" s="91">
        <v>2030</v>
      </c>
      <c r="J42" s="95">
        <f t="shared" si="4"/>
        <v>3.1018122428284491</v>
      </c>
      <c r="K42" s="95">
        <f t="shared" si="5"/>
        <v>3.6009954317712936</v>
      </c>
      <c r="L42" s="95">
        <f t="shared" si="6"/>
        <v>3.1601513131835022</v>
      </c>
      <c r="M42" s="95">
        <f t="shared" si="7"/>
        <v>3.4676572455481121</v>
      </c>
      <c r="O42"/>
      <c r="P42" s="165"/>
      <c r="Q42" s="124"/>
    </row>
    <row r="43" spans="1:17" s="94" customFormat="1" ht="16" x14ac:dyDescent="0.35">
      <c r="A43" s="91">
        <v>2031</v>
      </c>
      <c r="B43" s="95">
        <f t="shared" si="3"/>
        <v>3.5656830086390174</v>
      </c>
      <c r="C43" s="95">
        <f t="shared" si="3"/>
        <v>4.2056492779251409</v>
      </c>
      <c r="D43" s="95">
        <f t="shared" si="3"/>
        <v>3.6404753982605733</v>
      </c>
      <c r="E43" s="95">
        <f t="shared" si="3"/>
        <v>4.0223649730436195</v>
      </c>
      <c r="F43" s="124"/>
      <c r="G43"/>
      <c r="H43" s="34"/>
      <c r="I43" s="91">
        <v>2031</v>
      </c>
      <c r="J43" s="95">
        <f t="shared" si="4"/>
        <v>3.2394969870707295</v>
      </c>
      <c r="K43" s="95">
        <f t="shared" si="5"/>
        <v>3.532657088122606</v>
      </c>
      <c r="L43" s="95">
        <f t="shared" si="6"/>
        <v>3.2737584259020061</v>
      </c>
      <c r="M43" s="95">
        <f t="shared" si="7"/>
        <v>3.5983748570495022</v>
      </c>
      <c r="O43"/>
      <c r="P43" s="165"/>
      <c r="Q43" s="124"/>
    </row>
    <row r="44" spans="1:17" s="94" customFormat="1" ht="16" x14ac:dyDescent="0.35">
      <c r="A44" s="91">
        <v>2032</v>
      </c>
      <c r="B44" s="95">
        <f t="shared" si="3"/>
        <v>3.6704384640886127</v>
      </c>
      <c r="C44" s="95">
        <f t="shared" si="3"/>
        <v>3.9689155614500442</v>
      </c>
      <c r="D44" s="95">
        <f t="shared" si="3"/>
        <v>3.7053213639886331</v>
      </c>
      <c r="E44" s="95">
        <f t="shared" si="3"/>
        <v>4.1114487828786146</v>
      </c>
      <c r="F44" s="124"/>
      <c r="G44"/>
      <c r="H44" s="34"/>
      <c r="I44" s="91">
        <v>2032</v>
      </c>
      <c r="J44" s="95">
        <f t="shared" si="4"/>
        <v>3.3459871487353485</v>
      </c>
      <c r="K44" s="95">
        <f t="shared" si="5"/>
        <v>3.2726557618626586</v>
      </c>
      <c r="L44" s="95">
        <f t="shared" si="6"/>
        <v>3.3374170670799961</v>
      </c>
      <c r="M44" s="95">
        <f t="shared" si="7"/>
        <v>3.6920107008658718</v>
      </c>
      <c r="N44" s="124"/>
      <c r="O44"/>
      <c r="P44" s="165"/>
      <c r="Q44" s="124"/>
    </row>
    <row r="45" spans="1:17" s="94" customFormat="1" ht="16" x14ac:dyDescent="0.35">
      <c r="A45" s="91">
        <v>2033</v>
      </c>
      <c r="B45" s="95">
        <f t="shared" si="3"/>
        <v>3.7892995378225005</v>
      </c>
      <c r="C45" s="95">
        <f t="shared" si="3"/>
        <v>3.897910256410257</v>
      </c>
      <c r="D45" s="95">
        <f t="shared" si="3"/>
        <v>3.8019926978386307</v>
      </c>
      <c r="E45" s="95">
        <f t="shared" si="3"/>
        <v>4.3414638131024352</v>
      </c>
      <c r="F45" s="124"/>
      <c r="G45"/>
      <c r="H45" s="34"/>
      <c r="I45" s="91">
        <v>2033</v>
      </c>
      <c r="J45" s="95">
        <f t="shared" si="4"/>
        <v>3.4665426197858777</v>
      </c>
      <c r="K45" s="95">
        <f t="shared" si="5"/>
        <v>3.1808267020335985</v>
      </c>
      <c r="L45" s="95">
        <f t="shared" si="6"/>
        <v>3.4331512442951864</v>
      </c>
      <c r="M45" s="95">
        <f t="shared" si="7"/>
        <v>3.9251801176278382</v>
      </c>
      <c r="N45" s="124"/>
      <c r="O45"/>
      <c r="P45" s="165"/>
      <c r="Q45" s="124"/>
    </row>
    <row r="46" spans="1:17" s="94" customFormat="1" ht="16" x14ac:dyDescent="0.35">
      <c r="A46" s="91">
        <v>2034</v>
      </c>
      <c r="B46" s="95">
        <f t="shared" si="3"/>
        <v>3.8703061097135296</v>
      </c>
      <c r="C46" s="95">
        <f t="shared" si="3"/>
        <v>4.0323741526672565</v>
      </c>
      <c r="D46" s="95">
        <f t="shared" si="3"/>
        <v>3.889246740721608</v>
      </c>
      <c r="E46" s="95">
        <f t="shared" si="3"/>
        <v>4.5266922071556959</v>
      </c>
      <c r="F46" s="124"/>
      <c r="G46"/>
      <c r="H46" s="34"/>
      <c r="I46" s="91">
        <v>2034</v>
      </c>
      <c r="J46" s="95">
        <f t="shared" si="4"/>
        <v>3.5497141129897223</v>
      </c>
      <c r="K46" s="95">
        <f t="shared" si="5"/>
        <v>3.2939622752726194</v>
      </c>
      <c r="L46" s="95">
        <f t="shared" si="6"/>
        <v>3.5198246964608617</v>
      </c>
      <c r="M46" s="95">
        <f t="shared" si="7"/>
        <v>4.1140390459075302</v>
      </c>
      <c r="N46" s="124"/>
      <c r="O46"/>
      <c r="P46" s="165"/>
      <c r="Q46" s="124"/>
    </row>
    <row r="47" spans="1:17" s="94" customFormat="1" ht="16" x14ac:dyDescent="0.35">
      <c r="A47" s="91">
        <v>2035</v>
      </c>
      <c r="B47" s="95">
        <f t="shared" si="3"/>
        <v>3.9570379492579808</v>
      </c>
      <c r="C47" s="95">
        <f t="shared" si="3"/>
        <v>3.7690375773651654</v>
      </c>
      <c r="D47" s="95">
        <f t="shared" si="3"/>
        <v>3.9350664944458815</v>
      </c>
      <c r="E47" s="95">
        <f t="shared" si="3"/>
        <v>4.7844877471001466</v>
      </c>
      <c r="F47" s="124"/>
      <c r="G47"/>
      <c r="H47" s="34"/>
      <c r="I47" s="91">
        <v>2035</v>
      </c>
      <c r="J47" s="95">
        <f t="shared" si="4"/>
        <v>3.6386769632793134</v>
      </c>
      <c r="K47" s="95">
        <f t="shared" si="5"/>
        <v>3.0131954022988512</v>
      </c>
      <c r="L47" s="95">
        <f t="shared" si="6"/>
        <v>3.5655774907431335</v>
      </c>
      <c r="M47" s="95">
        <f t="shared" si="7"/>
        <v>4.3762339487011914</v>
      </c>
      <c r="N47" s="124"/>
      <c r="O47"/>
      <c r="P47" s="165"/>
      <c r="Q47" s="124"/>
    </row>
    <row r="48" spans="1:17" ht="16" x14ac:dyDescent="0.35">
      <c r="A48" s="16" t="s">
        <v>195</v>
      </c>
      <c r="B48" s="19">
        <f t="shared" si="3"/>
        <v>37.209520797987487</v>
      </c>
      <c r="C48" s="19">
        <f t="shared" si="3"/>
        <v>44.939640583554372</v>
      </c>
      <c r="D48" s="19">
        <f t="shared" si="3"/>
        <v>38.1129325583398</v>
      </c>
      <c r="E48" s="19">
        <f t="shared" si="3"/>
        <v>42.673701682731583</v>
      </c>
      <c r="H48" s="34"/>
      <c r="I48" s="16" t="s">
        <v>195</v>
      </c>
      <c r="J48" s="19">
        <f t="shared" si="4"/>
        <v>33.629465180678245</v>
      </c>
      <c r="K48" s="19">
        <f t="shared" si="5"/>
        <v>37.742498231653407</v>
      </c>
      <c r="L48" s="19">
        <f t="shared" si="6"/>
        <v>34.110151537070514</v>
      </c>
      <c r="M48" s="19">
        <f t="shared" si="7"/>
        <v>37.929095572618849</v>
      </c>
    </row>
    <row r="49" spans="1:9" ht="15.75" customHeight="1" x14ac:dyDescent="0.35">
      <c r="A49" s="425" t="str">
        <f>A22</f>
        <v>* Retraite, autre départ définitif (décès, démission, autre, …), hors autre mutation inter-établissements, promotion dans un corps d'EC.</v>
      </c>
      <c r="B49" s="425"/>
      <c r="C49" s="425"/>
      <c r="D49" s="425"/>
      <c r="E49" s="425"/>
      <c r="F49" s="425"/>
      <c r="G49" s="425"/>
      <c r="H49" s="425"/>
      <c r="I49" t="str">
        <f t="shared" ref="I49:I50" si="8">I22</f>
        <v>U &amp; GE : corps des universités et des Grands établissements</v>
      </c>
    </row>
    <row r="50" spans="1:9" ht="15.75" customHeight="1" x14ac:dyDescent="0.35">
      <c r="A50" s="425"/>
      <c r="B50" s="425"/>
      <c r="C50" s="425"/>
      <c r="D50" s="425"/>
      <c r="E50" s="425"/>
      <c r="F50" s="425"/>
      <c r="G50" s="425"/>
      <c r="H50" s="425"/>
      <c r="I50" t="str">
        <f t="shared" si="8"/>
        <v>Le Total ESAS porte sur les données diffusables (non couvertes par le secret)</v>
      </c>
    </row>
    <row r="51" spans="1:9" ht="16" x14ac:dyDescent="0.35">
      <c r="A51" s="25" t="str">
        <f>A24</f>
        <v>U &amp; GE : corps des universités et des Grands établissements</v>
      </c>
      <c r="H51" s="34"/>
      <c r="I51" s="26"/>
    </row>
    <row r="52" spans="1:9" ht="16" x14ac:dyDescent="0.35">
      <c r="A52" t="str">
        <f>A25</f>
        <v>Le Total ESAS porte sur les données diffusables (non couvertes par le secret)</v>
      </c>
      <c r="H52" s="34"/>
      <c r="I52" s="295"/>
    </row>
    <row r="53" spans="1:9" ht="16" x14ac:dyDescent="0.35">
      <c r="H53" s="34"/>
      <c r="I53" s="26"/>
    </row>
    <row r="54" spans="1:9" ht="16" x14ac:dyDescent="0.35">
      <c r="H54" s="34"/>
    </row>
    <row r="55" spans="1:9" ht="16" x14ac:dyDescent="0.35">
      <c r="H55" s="34"/>
    </row>
    <row r="56" spans="1:9" ht="16" x14ac:dyDescent="0.35">
      <c r="H56" s="34"/>
    </row>
    <row r="57" spans="1:9" ht="16" x14ac:dyDescent="0.35">
      <c r="H57" s="34"/>
    </row>
    <row r="58" spans="1:9" ht="16" x14ac:dyDescent="0.35">
      <c r="H58" s="34"/>
    </row>
    <row r="59" spans="1:9" ht="16" x14ac:dyDescent="0.35">
      <c r="H59" s="34"/>
    </row>
    <row r="60" spans="1:9" ht="16" x14ac:dyDescent="0.35">
      <c r="H60" s="34"/>
    </row>
    <row r="61" spans="1:9" ht="16" x14ac:dyDescent="0.35">
      <c r="H61" s="34"/>
    </row>
    <row r="62" spans="1:9" ht="16" x14ac:dyDescent="0.35">
      <c r="H62" s="34"/>
    </row>
    <row r="63" spans="1:9" ht="16" x14ac:dyDescent="0.35">
      <c r="H63" s="34"/>
    </row>
    <row r="64" spans="1:9" ht="16" x14ac:dyDescent="0.35">
      <c r="H64" s="34"/>
    </row>
    <row r="65" spans="8:8" ht="16" x14ac:dyDescent="0.35">
      <c r="H65" s="34"/>
    </row>
    <row r="66" spans="8:8" ht="16" x14ac:dyDescent="0.35">
      <c r="H66" s="34"/>
    </row>
    <row r="67" spans="8:8" ht="16" x14ac:dyDescent="0.35">
      <c r="H67" s="34"/>
    </row>
    <row r="68" spans="8:8" ht="16" x14ac:dyDescent="0.35">
      <c r="H68" s="34"/>
    </row>
    <row r="69" spans="8:8" ht="16" x14ac:dyDescent="0.35">
      <c r="H69" s="34"/>
    </row>
    <row r="70" spans="8:8" ht="16" x14ac:dyDescent="0.35">
      <c r="H70" s="34"/>
    </row>
    <row r="71" spans="8:8" ht="16" x14ac:dyDescent="0.35">
      <c r="H71" s="34"/>
    </row>
    <row r="72" spans="8:8" ht="16" x14ac:dyDescent="0.35">
      <c r="H72" s="34"/>
    </row>
    <row r="73" spans="8:8" ht="16" x14ac:dyDescent="0.35">
      <c r="H73" s="34"/>
    </row>
    <row r="74" spans="8:8" ht="16" x14ac:dyDescent="0.35">
      <c r="H74" s="34"/>
    </row>
    <row r="75" spans="8:8" ht="16" x14ac:dyDescent="0.35">
      <c r="H75" s="34"/>
    </row>
    <row r="76" spans="8:8" ht="16" x14ac:dyDescent="0.35">
      <c r="H76" s="34"/>
    </row>
    <row r="77" spans="8:8" ht="16" x14ac:dyDescent="0.35">
      <c r="H77" s="34"/>
    </row>
    <row r="78" spans="8:8" ht="16" x14ac:dyDescent="0.35">
      <c r="H78" s="34"/>
    </row>
    <row r="79" spans="8:8" ht="16" x14ac:dyDescent="0.35">
      <c r="H79" s="34"/>
    </row>
    <row r="80" spans="8:8" ht="16" x14ac:dyDescent="0.35">
      <c r="H80" s="34"/>
    </row>
    <row r="81" spans="8:8" ht="16" x14ac:dyDescent="0.35">
      <c r="H81" s="34"/>
    </row>
    <row r="82" spans="8:8" ht="16" x14ac:dyDescent="0.35">
      <c r="H82" s="34"/>
    </row>
    <row r="83" spans="8:8" ht="16" x14ac:dyDescent="0.35">
      <c r="H83" s="34"/>
    </row>
    <row r="84" spans="8:8" ht="16" x14ac:dyDescent="0.35">
      <c r="H84" s="34"/>
    </row>
    <row r="85" spans="8:8" ht="16" x14ac:dyDescent="0.35">
      <c r="H85" s="34"/>
    </row>
    <row r="86" spans="8:8" ht="16" x14ac:dyDescent="0.35">
      <c r="H86" s="34"/>
    </row>
    <row r="87" spans="8:8" ht="16" x14ac:dyDescent="0.35">
      <c r="H87" s="34"/>
    </row>
    <row r="88" spans="8:8" ht="16" x14ac:dyDescent="0.35">
      <c r="H88" s="34"/>
    </row>
    <row r="89" spans="8:8" ht="16" x14ac:dyDescent="0.35">
      <c r="H89" s="34"/>
    </row>
    <row r="90" spans="8:8" ht="16" x14ac:dyDescent="0.35">
      <c r="H90" s="34"/>
    </row>
    <row r="91" spans="8:8" ht="16" x14ac:dyDescent="0.35">
      <c r="H91" s="34"/>
    </row>
    <row r="92" spans="8:8" ht="16" x14ac:dyDescent="0.35">
      <c r="H92" s="34"/>
    </row>
    <row r="93" spans="8:8" ht="16" x14ac:dyDescent="0.35">
      <c r="H93" s="34"/>
    </row>
    <row r="94" spans="8:8" ht="16" x14ac:dyDescent="0.35">
      <c r="H94" s="34"/>
    </row>
    <row r="95" spans="8:8" ht="16" x14ac:dyDescent="0.35">
      <c r="H95" s="34"/>
    </row>
    <row r="96" spans="8:8" ht="16" x14ac:dyDescent="0.35">
      <c r="H96" s="34"/>
    </row>
    <row r="97" spans="8:8" ht="16" x14ac:dyDescent="0.35">
      <c r="H97" s="34"/>
    </row>
    <row r="98" spans="8:8" ht="16" x14ac:dyDescent="0.35">
      <c r="H98" s="34"/>
    </row>
    <row r="99" spans="8:8" ht="16" x14ac:dyDescent="0.35">
      <c r="H99" s="34"/>
    </row>
    <row r="100" spans="8:8" ht="16" x14ac:dyDescent="0.35">
      <c r="H100" s="34"/>
    </row>
    <row r="101" spans="8:8" ht="16" x14ac:dyDescent="0.35">
      <c r="H101" s="34"/>
    </row>
    <row r="102" spans="8:8" ht="16" x14ac:dyDescent="0.35">
      <c r="H102" s="34"/>
    </row>
    <row r="103" spans="8:8" ht="16" x14ac:dyDescent="0.35">
      <c r="H103" s="34"/>
    </row>
    <row r="104" spans="8:8" ht="16" x14ac:dyDescent="0.35">
      <c r="H104" s="34"/>
    </row>
    <row r="105" spans="8:8" ht="16" x14ac:dyDescent="0.35">
      <c r="H105" s="34"/>
    </row>
    <row r="106" spans="8:8" ht="16" x14ac:dyDescent="0.35">
      <c r="H106" s="34"/>
    </row>
    <row r="107" spans="8:8" ht="16" x14ac:dyDescent="0.35">
      <c r="H107" s="34"/>
    </row>
    <row r="108" spans="8:8" ht="16" x14ac:dyDescent="0.35">
      <c r="H108" s="34"/>
    </row>
    <row r="109" spans="8:8" ht="16" x14ac:dyDescent="0.35">
      <c r="H109" s="34"/>
    </row>
    <row r="110" spans="8:8" ht="16" x14ac:dyDescent="0.35">
      <c r="H110" s="34"/>
    </row>
    <row r="111" spans="8:8" ht="16" x14ac:dyDescent="0.35">
      <c r="H111" s="34"/>
    </row>
    <row r="112" spans="8:8" ht="16" x14ac:dyDescent="0.35">
      <c r="H112" s="34"/>
    </row>
    <row r="113" spans="8:8" ht="16" x14ac:dyDescent="0.35">
      <c r="H113" s="34"/>
    </row>
    <row r="114" spans="8:8" ht="16" x14ac:dyDescent="0.35">
      <c r="H114" s="34"/>
    </row>
    <row r="115" spans="8:8" ht="16" x14ac:dyDescent="0.35">
      <c r="H115" s="34"/>
    </row>
    <row r="116" spans="8:8" ht="16" x14ac:dyDescent="0.35">
      <c r="H116" s="34"/>
    </row>
    <row r="117" spans="8:8" ht="16" x14ac:dyDescent="0.35">
      <c r="H117" s="34"/>
    </row>
    <row r="118" spans="8:8" ht="16" x14ac:dyDescent="0.35">
      <c r="H118" s="34"/>
    </row>
    <row r="119" spans="8:8" ht="16" x14ac:dyDescent="0.35">
      <c r="H119" s="34"/>
    </row>
    <row r="120" spans="8:8" ht="16" x14ac:dyDescent="0.35">
      <c r="H120" s="34"/>
    </row>
    <row r="121" spans="8:8" ht="16" x14ac:dyDescent="0.35">
      <c r="H121" s="34"/>
    </row>
    <row r="122" spans="8:8" ht="16" x14ac:dyDescent="0.35">
      <c r="H122" s="34"/>
    </row>
    <row r="123" spans="8:8" ht="16" x14ac:dyDescent="0.35">
      <c r="H123" s="34"/>
    </row>
    <row r="124" spans="8:8" ht="16" x14ac:dyDescent="0.35">
      <c r="H124" s="34"/>
    </row>
    <row r="125" spans="8:8" ht="16" x14ac:dyDescent="0.35">
      <c r="H125" s="34"/>
    </row>
    <row r="126" spans="8:8" ht="16" x14ac:dyDescent="0.35">
      <c r="H126" s="34"/>
    </row>
    <row r="127" spans="8:8" ht="16" x14ac:dyDescent="0.35">
      <c r="H127" s="34"/>
    </row>
    <row r="128" spans="8:8" ht="16" x14ac:dyDescent="0.35">
      <c r="H128" s="34"/>
    </row>
    <row r="129" spans="8:8" ht="16" x14ac:dyDescent="0.35">
      <c r="H129" s="34"/>
    </row>
    <row r="130" spans="8:8" ht="16" x14ac:dyDescent="0.35">
      <c r="H130" s="34"/>
    </row>
    <row r="131" spans="8:8" ht="16" x14ac:dyDescent="0.35">
      <c r="H131" s="34"/>
    </row>
    <row r="132" spans="8:8" ht="16" x14ac:dyDescent="0.35">
      <c r="H132" s="34"/>
    </row>
    <row r="133" spans="8:8" ht="16" x14ac:dyDescent="0.35">
      <c r="H133" s="34"/>
    </row>
    <row r="134" spans="8:8" ht="16" x14ac:dyDescent="0.35">
      <c r="H134" s="34"/>
    </row>
    <row r="135" spans="8:8" ht="16" x14ac:dyDescent="0.35">
      <c r="H135" s="34"/>
    </row>
    <row r="136" spans="8:8" ht="16" x14ac:dyDescent="0.35">
      <c r="H136" s="34"/>
    </row>
    <row r="137" spans="8:8" ht="16" x14ac:dyDescent="0.35">
      <c r="H137" s="34"/>
    </row>
    <row r="138" spans="8:8" ht="16" x14ac:dyDescent="0.35">
      <c r="H138" s="34"/>
    </row>
    <row r="139" spans="8:8" ht="16" x14ac:dyDescent="0.35">
      <c r="H139" s="34"/>
    </row>
    <row r="140" spans="8:8" ht="16" x14ac:dyDescent="0.35">
      <c r="H140" s="34"/>
    </row>
    <row r="141" spans="8:8" ht="16" x14ac:dyDescent="0.35">
      <c r="H141" s="34"/>
    </row>
    <row r="142" spans="8:8" ht="16" x14ac:dyDescent="0.35">
      <c r="H142" s="34"/>
    </row>
    <row r="143" spans="8:8" ht="16" x14ac:dyDescent="0.35">
      <c r="H143" s="34"/>
    </row>
    <row r="144" spans="8:8" ht="16" x14ac:dyDescent="0.35">
      <c r="H144" s="34"/>
    </row>
    <row r="145" spans="8:8" ht="16" x14ac:dyDescent="0.35">
      <c r="H145" s="34"/>
    </row>
    <row r="146" spans="8:8" ht="16" x14ac:dyDescent="0.35">
      <c r="H146" s="34"/>
    </row>
    <row r="147" spans="8:8" ht="16" x14ac:dyDescent="0.35">
      <c r="H147" s="34"/>
    </row>
    <row r="148" spans="8:8" ht="16" x14ac:dyDescent="0.35">
      <c r="H148" s="34"/>
    </row>
    <row r="149" spans="8:8" ht="16" x14ac:dyDescent="0.35">
      <c r="H149" s="34"/>
    </row>
    <row r="150" spans="8:8" ht="16" x14ac:dyDescent="0.35">
      <c r="H150" s="34"/>
    </row>
    <row r="151" spans="8:8" ht="16" x14ac:dyDescent="0.35">
      <c r="H151" s="34"/>
    </row>
    <row r="152" spans="8:8" ht="16" x14ac:dyDescent="0.35">
      <c r="H152" s="34"/>
    </row>
    <row r="153" spans="8:8" ht="16" x14ac:dyDescent="0.35">
      <c r="H153" s="34"/>
    </row>
    <row r="154" spans="8:8" ht="16" x14ac:dyDescent="0.35">
      <c r="H154" s="34"/>
    </row>
    <row r="155" spans="8:8" ht="16" x14ac:dyDescent="0.35">
      <c r="H155" s="34"/>
    </row>
    <row r="156" spans="8:8" ht="16" x14ac:dyDescent="0.35">
      <c r="H156" s="34"/>
    </row>
    <row r="157" spans="8:8" ht="16" x14ac:dyDescent="0.35">
      <c r="H157" s="34"/>
    </row>
    <row r="158" spans="8:8" ht="16" x14ac:dyDescent="0.35">
      <c r="H158" s="34"/>
    </row>
    <row r="159" spans="8:8" ht="16" x14ac:dyDescent="0.35">
      <c r="H159" s="34"/>
    </row>
    <row r="160" spans="8:8" ht="16" x14ac:dyDescent="0.35">
      <c r="H160" s="34"/>
    </row>
    <row r="161" spans="8:8" ht="16" x14ac:dyDescent="0.35">
      <c r="H161" s="34"/>
    </row>
    <row r="162" spans="8:8" ht="16" x14ac:dyDescent="0.35">
      <c r="H162" s="34"/>
    </row>
    <row r="163" spans="8:8" ht="16" x14ac:dyDescent="0.35">
      <c r="H163" s="34"/>
    </row>
    <row r="164" spans="8:8" ht="16" x14ac:dyDescent="0.35">
      <c r="H164" s="34"/>
    </row>
    <row r="165" spans="8:8" ht="16" x14ac:dyDescent="0.35">
      <c r="H165" s="34"/>
    </row>
    <row r="166" spans="8:8" ht="16" x14ac:dyDescent="0.35">
      <c r="H166" s="34"/>
    </row>
    <row r="167" spans="8:8" ht="16" x14ac:dyDescent="0.35">
      <c r="H167" s="34"/>
    </row>
    <row r="168" spans="8:8" ht="16" x14ac:dyDescent="0.35">
      <c r="H168" s="34"/>
    </row>
    <row r="169" spans="8:8" ht="16" x14ac:dyDescent="0.35">
      <c r="H169" s="34"/>
    </row>
    <row r="170" spans="8:8" ht="16" x14ac:dyDescent="0.35">
      <c r="H170" s="34"/>
    </row>
    <row r="171" spans="8:8" ht="16" x14ac:dyDescent="0.35">
      <c r="H171" s="34"/>
    </row>
    <row r="172" spans="8:8" ht="16" x14ac:dyDescent="0.35">
      <c r="H172" s="34"/>
    </row>
    <row r="173" spans="8:8" ht="16" x14ac:dyDescent="0.35">
      <c r="H173" s="34"/>
    </row>
    <row r="174" spans="8:8" ht="16" x14ac:dyDescent="0.35">
      <c r="H174" s="34"/>
    </row>
    <row r="175" spans="8:8" ht="16" x14ac:dyDescent="0.35">
      <c r="H175" s="34"/>
    </row>
    <row r="176" spans="8:8" ht="16" x14ac:dyDescent="0.35">
      <c r="H176" s="34"/>
    </row>
    <row r="177" spans="8:8" ht="16" x14ac:dyDescent="0.35">
      <c r="H177" s="34"/>
    </row>
    <row r="178" spans="8:8" ht="16" x14ac:dyDescent="0.35">
      <c r="H178" s="34"/>
    </row>
    <row r="179" spans="8:8" ht="16" x14ac:dyDescent="0.35">
      <c r="H179" s="34"/>
    </row>
    <row r="180" spans="8:8" ht="16" x14ac:dyDescent="0.35">
      <c r="H180" s="34"/>
    </row>
  </sheetData>
  <mergeCells count="5">
    <mergeCell ref="I2:N2"/>
    <mergeCell ref="P8:Q8"/>
    <mergeCell ref="A1:H2"/>
    <mergeCell ref="A22:H23"/>
    <mergeCell ref="A49:H50"/>
  </mergeCells>
  <hyperlinks>
    <hyperlink ref="P7" r:id="rId4" display="https://data.enseignementsup-recherche.gouv.fr/explore/dataset/fr-esr-enseignants-titulaires-esr-public/information/" xr:uid="{DD69176E-26B3-440D-9740-B449A157113B}"/>
    <hyperlink ref="U1" r:id="rId5" display="https://data.enseignementsup-recherche.gouv.fr/explore/assets/fr-esr-prevision-depart-enseignant-superieur-tutelle-esr-national/" xr:uid="{79D30A18-647C-4054-AB89-1D9D6D21F06E}"/>
    <hyperlink ref="I2" r:id="rId6" xr:uid="{1AF47EF1-95F9-4672-BD3E-E8DF8A831B14}"/>
  </hyperlinks>
  <pageMargins left="0.7" right="0.7" top="0.75" bottom="0.75" header="0.3" footer="0.3"/>
  <legacy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F194-2AB8-40FE-A1AD-FD50C9065601}">
  <dimension ref="A1:AF96"/>
  <sheetViews>
    <sheetView showGridLines="0" topLeftCell="A6" zoomScale="90" zoomScaleNormal="90" workbookViewId="0">
      <selection activeCell="A21" sqref="A21"/>
    </sheetView>
  </sheetViews>
  <sheetFormatPr baseColWidth="10" defaultRowHeight="14.5" x14ac:dyDescent="0.35"/>
  <cols>
    <col min="1" max="1" width="14" customWidth="1"/>
    <col min="2" max="10" width="11.1796875" customWidth="1"/>
    <col min="11" max="11" width="15.54296875" customWidth="1"/>
    <col min="12" max="12" width="18.26953125" customWidth="1"/>
    <col min="13" max="13" width="11.1796875" customWidth="1"/>
    <col min="14" max="14" width="12.1796875" customWidth="1"/>
    <col min="20" max="20" width="12.54296875" customWidth="1"/>
    <col min="25" max="27" width="7.453125" customWidth="1"/>
    <col min="33" max="33" width="15.26953125" customWidth="1"/>
  </cols>
  <sheetData>
    <row r="1" spans="1:32" ht="30" customHeight="1" x14ac:dyDescent="0.35">
      <c r="A1" s="72" t="s">
        <v>396</v>
      </c>
      <c r="B1" s="73"/>
      <c r="C1" s="73"/>
      <c r="D1" s="73"/>
      <c r="E1" s="73"/>
      <c r="F1" s="73"/>
      <c r="G1" s="74"/>
      <c r="H1" s="73"/>
      <c r="I1" s="75"/>
      <c r="J1" s="426" t="s">
        <v>402</v>
      </c>
      <c r="K1" s="427"/>
      <c r="L1" s="428"/>
      <c r="M1" s="63" t="str">
        <f>'Depart annuel'!P1</f>
        <v>Contrairement à l'open data national, le champ exclut :</v>
      </c>
      <c r="N1" s="57"/>
      <c r="O1" s="57"/>
      <c r="P1" s="57"/>
      <c r="Q1" s="57"/>
      <c r="S1" s="250" t="s">
        <v>239</v>
      </c>
      <c r="T1" s="89" t="s">
        <v>240</v>
      </c>
      <c r="U1" s="57"/>
      <c r="V1" s="57"/>
      <c r="W1" s="57"/>
      <c r="X1" s="57"/>
      <c r="Y1" s="57"/>
      <c r="Z1" s="57"/>
      <c r="AA1" s="57"/>
      <c r="AB1" s="57"/>
      <c r="AC1" s="57"/>
      <c r="AD1" s="57"/>
      <c r="AE1" s="57"/>
      <c r="AF1" s="64"/>
    </row>
    <row r="2" spans="1:32" ht="37.5" customHeight="1" x14ac:dyDescent="0.35">
      <c r="A2" s="388" t="s">
        <v>936</v>
      </c>
      <c r="B2" s="389"/>
      <c r="C2" s="389"/>
      <c r="D2" s="389"/>
      <c r="E2" s="389"/>
      <c r="F2" s="389"/>
      <c r="G2" s="389"/>
      <c r="H2" s="389"/>
      <c r="I2" s="390"/>
      <c r="J2" s="429" t="s">
        <v>389</v>
      </c>
      <c r="K2" s="429"/>
      <c r="L2" s="429"/>
      <c r="M2" s="98" t="str">
        <f>'Depart annuel'!P2</f>
        <v>- les trois établissements École nationale supérieure Louis Lumière, École nationale supérieure des arts et techniques du théâtre et Universcience, en raison de leurs filières spécifiques et de leurs faibles effectifs d’enseignants chercheurs,</v>
      </c>
      <c r="N2" s="58"/>
      <c r="O2" s="58"/>
      <c r="P2" s="58"/>
      <c r="Q2" s="58"/>
      <c r="R2" s="58"/>
      <c r="S2" s="58"/>
      <c r="T2" s="58"/>
      <c r="U2" s="58"/>
      <c r="V2" s="58"/>
      <c r="W2" s="58"/>
      <c r="X2" s="58"/>
      <c r="Y2" s="58"/>
      <c r="Z2" s="58"/>
      <c r="AA2" s="58"/>
      <c r="AB2" s="58"/>
      <c r="AC2" s="58"/>
      <c r="AD2" s="58"/>
      <c r="AE2" s="58"/>
      <c r="AF2" s="65"/>
    </row>
    <row r="3" spans="1:32" ht="15" customHeight="1" x14ac:dyDescent="0.35">
      <c r="A3" s="393" t="s">
        <v>390</v>
      </c>
      <c r="B3" s="393"/>
      <c r="C3" s="393"/>
      <c r="D3" s="393"/>
      <c r="E3" s="393"/>
      <c r="F3" s="393"/>
      <c r="G3" s="393"/>
      <c r="H3" s="393"/>
      <c r="I3" s="394"/>
      <c r="J3" s="80"/>
      <c r="M3" s="99" t="str">
        <f>'Depart annuel'!P3</f>
        <v>- et les écoles Casa de Velázquez de Madrid et École française d'Athènes</v>
      </c>
      <c r="N3" s="58"/>
      <c r="O3" s="58"/>
      <c r="P3" s="58"/>
      <c r="Q3" s="58"/>
      <c r="R3" s="58"/>
      <c r="S3" s="58"/>
      <c r="T3" s="58"/>
      <c r="U3" s="58"/>
      <c r="V3" s="58"/>
      <c r="W3" s="58"/>
      <c r="X3" s="58"/>
      <c r="Y3" s="58"/>
      <c r="Z3" s="58"/>
      <c r="AA3" s="58"/>
      <c r="AB3" s="58"/>
      <c r="AC3" s="58"/>
      <c r="AD3" s="58"/>
      <c r="AE3" s="58"/>
      <c r="AF3" s="65"/>
    </row>
    <row r="4" spans="1:32" ht="15" x14ac:dyDescent="0.35">
      <c r="A4" s="393"/>
      <c r="B4" s="393"/>
      <c r="C4" s="393"/>
      <c r="D4" s="393"/>
      <c r="E4" s="393"/>
      <c r="F4" s="393"/>
      <c r="G4" s="393"/>
      <c r="H4" s="393"/>
      <c r="I4" s="394"/>
      <c r="J4" s="81"/>
      <c r="M4" s="66" t="str">
        <f>'Depart annuel'!P4</f>
        <v>Les totaux sont donc différents de ceux de la base nationale</v>
      </c>
      <c r="N4" s="58"/>
      <c r="O4" s="58"/>
      <c r="P4" s="58"/>
      <c r="Q4" s="58"/>
      <c r="R4" s="58"/>
      <c r="S4" s="58"/>
      <c r="T4" s="58"/>
      <c r="U4" s="58"/>
      <c r="V4" s="58"/>
      <c r="W4" s="58"/>
      <c r="X4" s="58"/>
      <c r="Y4" s="58"/>
      <c r="Z4" s="58"/>
      <c r="AA4" s="58"/>
      <c r="AB4" s="58"/>
      <c r="AC4" s="58"/>
      <c r="AD4" s="58"/>
      <c r="AE4" s="58"/>
      <c r="AF4" s="65"/>
    </row>
    <row r="5" spans="1:32" x14ac:dyDescent="0.35">
      <c r="A5" s="59"/>
      <c r="B5" s="60"/>
      <c r="C5" s="60"/>
      <c r="D5" s="60"/>
      <c r="E5" s="60"/>
      <c r="F5" s="60"/>
      <c r="G5" s="61"/>
      <c r="H5" s="60"/>
      <c r="I5" s="62"/>
      <c r="M5" s="67" t="str">
        <f>'Depart annuel'!P5</f>
        <v xml:space="preserve">Les établissements identifiés dans la base sont définis selon les mêmes contours que ceux des établissements figurant dans l’autre open data ci-dessous. </v>
      </c>
      <c r="N5" s="58"/>
      <c r="O5" s="58"/>
      <c r="P5" s="58"/>
      <c r="Q5" s="58"/>
      <c r="R5" s="58"/>
      <c r="S5" s="58"/>
      <c r="T5" s="58"/>
      <c r="U5" s="58"/>
      <c r="V5" s="58"/>
      <c r="W5" s="58"/>
      <c r="X5" s="58"/>
      <c r="Y5" s="58"/>
      <c r="Z5" s="58"/>
      <c r="AA5" s="58"/>
      <c r="AB5" s="58"/>
      <c r="AC5" s="58"/>
      <c r="AD5" s="58"/>
      <c r="AE5" s="58"/>
      <c r="AF5" s="65"/>
    </row>
    <row r="6" spans="1:32" ht="33" customHeight="1" x14ac:dyDescent="0.55000000000000004">
      <c r="A6" s="188" t="s">
        <v>384</v>
      </c>
      <c r="H6" s="83" t="s">
        <v>397</v>
      </c>
      <c r="J6" s="129"/>
      <c r="K6" s="129"/>
      <c r="L6" s="130"/>
      <c r="M6" s="68" t="s">
        <v>233</v>
      </c>
      <c r="N6" s="60"/>
      <c r="O6" s="60"/>
      <c r="P6" s="60"/>
      <c r="Q6" s="60"/>
      <c r="R6" s="60"/>
      <c r="S6" s="60"/>
      <c r="T6" s="60"/>
      <c r="U6" s="60"/>
      <c r="V6" s="60"/>
      <c r="W6" s="60"/>
      <c r="X6" s="60"/>
      <c r="Y6" s="60"/>
      <c r="Z6" s="60"/>
      <c r="AA6" s="60"/>
      <c r="AB6" s="60"/>
      <c r="AC6" s="60"/>
      <c r="AD6" s="60"/>
      <c r="AE6" s="60"/>
      <c r="AF6" s="69"/>
    </row>
    <row r="7" spans="1:32" s="259" customFormat="1" ht="38.25" customHeight="1" thickBot="1" x14ac:dyDescent="0.4">
      <c r="A7" s="264" t="s">
        <v>11</v>
      </c>
      <c r="B7" s="259" t="s">
        <v>196</v>
      </c>
      <c r="K7" s="288" t="str">
        <f>$G$34</f>
        <v>pour la sous-partie diffusable (non couverte par le secret statistique)</v>
      </c>
      <c r="M7" s="265"/>
      <c r="N7" s="265"/>
      <c r="O7" s="265"/>
    </row>
    <row r="8" spans="1:32" ht="18.5" x14ac:dyDescent="0.45">
      <c r="A8" s="302" t="s">
        <v>12</v>
      </c>
      <c r="B8" s="303" t="s">
        <v>199</v>
      </c>
      <c r="C8" s="418" t="s">
        <v>235</v>
      </c>
      <c r="D8" s="418"/>
      <c r="E8" s="418"/>
      <c r="F8" s="418"/>
      <c r="G8" s="418"/>
      <c r="H8" s="418"/>
      <c r="I8" s="418"/>
      <c r="J8" s="418"/>
      <c r="K8" s="418"/>
      <c r="L8" s="418"/>
      <c r="M8" s="418"/>
      <c r="N8" s="418"/>
      <c r="O8" s="419"/>
      <c r="P8" s="395" t="s">
        <v>0</v>
      </c>
      <c r="Q8" s="396"/>
      <c r="R8" s="396"/>
      <c r="S8" s="397"/>
      <c r="T8" s="184" t="s">
        <v>1</v>
      </c>
      <c r="U8" s="395" t="s">
        <v>2</v>
      </c>
      <c r="V8" s="396"/>
      <c r="W8" s="396"/>
      <c r="X8" s="397"/>
    </row>
    <row r="9" spans="1:32" ht="28.5" customHeight="1" x14ac:dyDescent="0.35">
      <c r="B9" s="251"/>
      <c r="C9" s="387" t="s">
        <v>4</v>
      </c>
      <c r="D9" s="387"/>
      <c r="E9" s="387" t="s">
        <v>5</v>
      </c>
      <c r="F9" s="387"/>
      <c r="G9" s="387"/>
      <c r="H9" s="226" t="s">
        <v>6</v>
      </c>
      <c r="I9" s="387" t="s">
        <v>7</v>
      </c>
      <c r="J9" s="387"/>
      <c r="K9" s="387"/>
      <c r="L9" s="387"/>
      <c r="M9" s="387"/>
      <c r="N9" s="387"/>
      <c r="O9" s="106" t="s">
        <v>197</v>
      </c>
      <c r="P9" s="181"/>
      <c r="Q9" s="60"/>
      <c r="R9" s="60"/>
      <c r="S9" s="182"/>
      <c r="T9" s="185"/>
      <c r="U9" s="181"/>
      <c r="V9" s="60"/>
      <c r="W9" s="60"/>
      <c r="X9" s="183"/>
      <c r="Y9" s="399" t="s">
        <v>234</v>
      </c>
      <c r="Z9" s="399"/>
      <c r="AA9" s="411"/>
    </row>
    <row r="10" spans="1:32" s="27" customFormat="1" ht="57.75" customHeight="1" x14ac:dyDescent="0.35">
      <c r="A10" s="54" t="s">
        <v>194</v>
      </c>
      <c r="B10" s="132" t="s">
        <v>206</v>
      </c>
      <c r="C10" s="133" t="s">
        <v>207</v>
      </c>
      <c r="D10" s="133" t="s">
        <v>208</v>
      </c>
      <c r="E10" s="133" t="s">
        <v>209</v>
      </c>
      <c r="F10" s="133" t="s">
        <v>210</v>
      </c>
      <c r="G10" s="133" t="s">
        <v>211</v>
      </c>
      <c r="H10" s="133" t="s">
        <v>212</v>
      </c>
      <c r="I10" s="133" t="s">
        <v>213</v>
      </c>
      <c r="J10" s="133" t="s">
        <v>214</v>
      </c>
      <c r="K10" s="133" t="s">
        <v>218</v>
      </c>
      <c r="L10" s="133" t="s">
        <v>215</v>
      </c>
      <c r="M10" s="133" t="s">
        <v>216</v>
      </c>
      <c r="N10" s="133" t="s">
        <v>217</v>
      </c>
      <c r="O10" s="133" t="s">
        <v>200</v>
      </c>
      <c r="P10" s="132" t="s">
        <v>220</v>
      </c>
      <c r="Q10" s="133" t="s">
        <v>219</v>
      </c>
      <c r="R10" s="133" t="s">
        <v>221</v>
      </c>
      <c r="S10" s="134" t="s">
        <v>201</v>
      </c>
      <c r="T10" s="134" t="s">
        <v>202</v>
      </c>
      <c r="U10" s="132" t="s">
        <v>222</v>
      </c>
      <c r="V10" s="133" t="s">
        <v>223</v>
      </c>
      <c r="W10" s="133" t="s">
        <v>224</v>
      </c>
      <c r="X10" s="134" t="s">
        <v>203</v>
      </c>
      <c r="Y10" s="107" t="s">
        <v>235</v>
      </c>
      <c r="Z10" s="107" t="s">
        <v>0</v>
      </c>
      <c r="AA10" s="108" t="s">
        <v>2</v>
      </c>
    </row>
    <row r="11" spans="1:32" ht="15" thickBot="1" x14ac:dyDescent="0.4">
      <c r="A11" s="14">
        <v>2025</v>
      </c>
      <c r="B11" s="135">
        <v>44.83035000000001</v>
      </c>
      <c r="C11" s="136">
        <v>74.742229999999992</v>
      </c>
      <c r="D11" s="136">
        <v>86.95537000000003</v>
      </c>
      <c r="E11" s="136">
        <v>189.74214999999998</v>
      </c>
      <c r="F11" s="136">
        <v>73.618700000000018</v>
      </c>
      <c r="G11" s="136">
        <v>179.69528000000005</v>
      </c>
      <c r="H11" s="136">
        <v>36.050379999999997</v>
      </c>
      <c r="I11" s="136">
        <v>122.58430999999997</v>
      </c>
      <c r="J11" s="136">
        <v>61.70796</v>
      </c>
      <c r="K11" s="136">
        <v>182.33951999999996</v>
      </c>
      <c r="L11" s="136">
        <v>184.06934999999999</v>
      </c>
      <c r="M11" s="136">
        <v>56.767879999999998</v>
      </c>
      <c r="N11" s="136">
        <v>26.33577</v>
      </c>
      <c r="O11" s="136">
        <v>1341.5164800000009</v>
      </c>
      <c r="P11" s="135">
        <v>211.00757000000002</v>
      </c>
      <c r="Q11" s="136">
        <v>31.232909999999997</v>
      </c>
      <c r="R11" s="136">
        <v>8.6532300000000024</v>
      </c>
      <c r="S11" s="137">
        <v>251.76256999999998</v>
      </c>
      <c r="T11" s="137">
        <v>1593.2790000000005</v>
      </c>
      <c r="U11" s="171">
        <v>57.815699999999993</v>
      </c>
      <c r="V11" s="172">
        <v>203.91755999999992</v>
      </c>
      <c r="W11" s="172">
        <v>101.59654000000003</v>
      </c>
      <c r="X11" s="137">
        <v>379.29376000000013</v>
      </c>
      <c r="Y11" s="82">
        <f>O11-SUM(B11:N11)</f>
        <v>22.077230000001009</v>
      </c>
      <c r="Z11" s="82">
        <f>S11-SUM(P11:R11)</f>
        <v>0.86885999999995533</v>
      </c>
      <c r="AA11" s="113">
        <f t="shared" ref="AA11:AA22" si="0">X11-SUM(U11:W11)</f>
        <v>15.963960000000156</v>
      </c>
    </row>
    <row r="12" spans="1:32" ht="15" thickBot="1" x14ac:dyDescent="0.4">
      <c r="A12" s="14">
        <v>2026</v>
      </c>
      <c r="B12" s="135">
        <v>38.449799999999996</v>
      </c>
      <c r="C12" s="136">
        <v>80.036939999999987</v>
      </c>
      <c r="D12" s="136">
        <v>95.692859999999982</v>
      </c>
      <c r="E12" s="136">
        <v>194.21634</v>
      </c>
      <c r="F12" s="136">
        <v>80.255020000000016</v>
      </c>
      <c r="G12" s="136">
        <v>190.87675000000004</v>
      </c>
      <c r="H12" s="136">
        <v>36.62641</v>
      </c>
      <c r="I12" s="136">
        <v>135.13813999999999</v>
      </c>
      <c r="J12" s="136">
        <v>66.909809999999979</v>
      </c>
      <c r="K12" s="136">
        <v>189.60359000000011</v>
      </c>
      <c r="L12" s="136">
        <v>200.80240999999995</v>
      </c>
      <c r="M12" s="136">
        <v>64.894230000000007</v>
      </c>
      <c r="N12" s="136">
        <v>30.829410000000006</v>
      </c>
      <c r="O12" s="136">
        <v>1428.0056899999984</v>
      </c>
      <c r="P12" s="135">
        <v>237.22958999999997</v>
      </c>
      <c r="Q12" s="136">
        <v>29.889749999999999</v>
      </c>
      <c r="R12" s="136">
        <v>11.217849999999999</v>
      </c>
      <c r="S12" s="137">
        <v>279.41304999999988</v>
      </c>
      <c r="T12" s="137">
        <v>1707.4187399999989</v>
      </c>
      <c r="U12" s="171">
        <v>60.159400000000019</v>
      </c>
      <c r="V12" s="172">
        <v>214.54332000000016</v>
      </c>
      <c r="W12" s="172">
        <v>107.42349999999998</v>
      </c>
      <c r="X12" s="137">
        <v>396.98852999999991</v>
      </c>
      <c r="Y12" s="82">
        <f t="shared" ref="Y12:Y22" si="1">O12-SUM(B12:N12)</f>
        <v>23.673979999997982</v>
      </c>
      <c r="Z12" s="82">
        <f t="shared" ref="Z12:Z22" si="2">S12-SUM(P12:R12)</f>
        <v>1.0758599999999205</v>
      </c>
      <c r="AA12" s="113">
        <f t="shared" si="0"/>
        <v>14.862309999999752</v>
      </c>
    </row>
    <row r="13" spans="1:32" ht="15" thickBot="1" x14ac:dyDescent="0.4">
      <c r="A13" s="14">
        <v>2027</v>
      </c>
      <c r="B13" s="135">
        <v>44.623980000000003</v>
      </c>
      <c r="C13" s="136">
        <v>89.099400000000003</v>
      </c>
      <c r="D13" s="136">
        <v>102.27021999999992</v>
      </c>
      <c r="E13" s="136">
        <v>202.04248000000007</v>
      </c>
      <c r="F13" s="136">
        <v>90.107340000000036</v>
      </c>
      <c r="G13" s="136">
        <v>213.16538999999992</v>
      </c>
      <c r="H13" s="136">
        <v>40.884010000000004</v>
      </c>
      <c r="I13" s="136">
        <v>151.07814999999999</v>
      </c>
      <c r="J13" s="136">
        <v>78.398910000000015</v>
      </c>
      <c r="K13" s="136">
        <v>202.40245999999993</v>
      </c>
      <c r="L13" s="136">
        <v>219.15040999999991</v>
      </c>
      <c r="M13" s="136">
        <v>71.055289999999985</v>
      </c>
      <c r="N13" s="136">
        <v>32.441389999999998</v>
      </c>
      <c r="O13" s="136">
        <v>1563.5041400000005</v>
      </c>
      <c r="P13" s="135">
        <v>252.61465999999993</v>
      </c>
      <c r="Q13" s="136">
        <v>24.500670000000003</v>
      </c>
      <c r="R13" s="136">
        <v>12.062990000000001</v>
      </c>
      <c r="S13" s="137">
        <v>290.55056999999988</v>
      </c>
      <c r="T13" s="137">
        <v>1854.0546900000013</v>
      </c>
      <c r="U13" s="171">
        <v>64.431030000000035</v>
      </c>
      <c r="V13" s="172">
        <v>223.2355300000001</v>
      </c>
      <c r="W13" s="172">
        <v>114.77242999999996</v>
      </c>
      <c r="X13" s="137">
        <v>417.85791000000063</v>
      </c>
      <c r="Y13" s="82">
        <f t="shared" si="1"/>
        <v>26.784710000000587</v>
      </c>
      <c r="Z13" s="82">
        <f t="shared" si="2"/>
        <v>1.3722499999999513</v>
      </c>
      <c r="AA13" s="113">
        <f t="shared" si="0"/>
        <v>15.418920000000526</v>
      </c>
    </row>
    <row r="14" spans="1:32" ht="15" thickBot="1" x14ac:dyDescent="0.4">
      <c r="A14" s="14">
        <v>2028</v>
      </c>
      <c r="B14" s="135">
        <v>43.454499999999982</v>
      </c>
      <c r="C14" s="136">
        <v>94.334009999999992</v>
      </c>
      <c r="D14" s="136">
        <v>112.38513000000002</v>
      </c>
      <c r="E14" s="136">
        <v>204.69527000000008</v>
      </c>
      <c r="F14" s="136">
        <v>92.189049999999966</v>
      </c>
      <c r="G14" s="136">
        <v>221.28621999999996</v>
      </c>
      <c r="H14" s="136">
        <v>39.517310000000002</v>
      </c>
      <c r="I14" s="136">
        <v>156.16484000000005</v>
      </c>
      <c r="J14" s="136">
        <v>91.141740000000013</v>
      </c>
      <c r="K14" s="136">
        <v>213.30425</v>
      </c>
      <c r="L14" s="136">
        <v>232.3591500000002</v>
      </c>
      <c r="M14" s="136">
        <v>75.861660000000001</v>
      </c>
      <c r="N14" s="136">
        <v>33.62601999999999</v>
      </c>
      <c r="O14" s="136">
        <v>1636.7505400000014</v>
      </c>
      <c r="P14" s="135">
        <v>260.20318000000009</v>
      </c>
      <c r="Q14" s="136">
        <v>20.689490000000006</v>
      </c>
      <c r="R14" s="136">
        <v>13.176400000000001</v>
      </c>
      <c r="S14" s="137">
        <v>295.49471000000005</v>
      </c>
      <c r="T14" s="137">
        <v>1932.2453700000003</v>
      </c>
      <c r="U14" s="171">
        <v>65.516249999999985</v>
      </c>
      <c r="V14" s="172">
        <v>230.25963000000016</v>
      </c>
      <c r="W14" s="172">
        <v>122.17416999999995</v>
      </c>
      <c r="X14" s="137">
        <v>434.18100000000004</v>
      </c>
      <c r="Y14" s="82">
        <f t="shared" si="1"/>
        <v>26.431390000001329</v>
      </c>
      <c r="Z14" s="82">
        <f t="shared" si="2"/>
        <v>1.4256399999999871</v>
      </c>
      <c r="AA14" s="113">
        <f t="shared" si="0"/>
        <v>16.23094999999995</v>
      </c>
    </row>
    <row r="15" spans="1:32" ht="15" thickBot="1" x14ac:dyDescent="0.4">
      <c r="A15" s="14">
        <v>2029</v>
      </c>
      <c r="B15" s="135">
        <v>40.006589999999996</v>
      </c>
      <c r="C15" s="136">
        <v>99.138819999999996</v>
      </c>
      <c r="D15" s="136">
        <v>115.64182000000005</v>
      </c>
      <c r="E15" s="136">
        <v>208.86012000000002</v>
      </c>
      <c r="F15" s="136">
        <v>90.725820000000027</v>
      </c>
      <c r="G15" s="136">
        <v>229.21336000000011</v>
      </c>
      <c r="H15" s="136">
        <v>41.848330000000004</v>
      </c>
      <c r="I15" s="136">
        <v>160.32162000000011</v>
      </c>
      <c r="J15" s="136">
        <v>99.358530000000044</v>
      </c>
      <c r="K15" s="136">
        <v>217.01584999999997</v>
      </c>
      <c r="L15" s="136">
        <v>240.98051999999998</v>
      </c>
      <c r="M15" s="136">
        <v>77.198520000000016</v>
      </c>
      <c r="N15" s="136">
        <v>37.141460000000009</v>
      </c>
      <c r="O15" s="136">
        <v>1684.8933900000004</v>
      </c>
      <c r="P15" s="135">
        <v>262.20655000000011</v>
      </c>
      <c r="Q15" s="136">
        <v>16.93759</v>
      </c>
      <c r="R15" s="136">
        <v>13.454659999999999</v>
      </c>
      <c r="S15" s="137">
        <v>294.94299000000012</v>
      </c>
      <c r="T15" s="137">
        <v>1979.8363300000003</v>
      </c>
      <c r="U15" s="171">
        <v>71.136160000000018</v>
      </c>
      <c r="V15" s="172">
        <v>231.69273000000001</v>
      </c>
      <c r="W15" s="172">
        <v>130.99191000000005</v>
      </c>
      <c r="X15" s="137">
        <v>451.35413000000034</v>
      </c>
      <c r="Y15" s="82">
        <f t="shared" si="1"/>
        <v>27.442030000000159</v>
      </c>
      <c r="Z15" s="82">
        <f t="shared" si="2"/>
        <v>2.344190000000026</v>
      </c>
      <c r="AA15" s="113">
        <f t="shared" si="0"/>
        <v>17.533330000000262</v>
      </c>
    </row>
    <row r="16" spans="1:32" ht="15" thickBot="1" x14ac:dyDescent="0.4">
      <c r="A16" s="14">
        <v>2030</v>
      </c>
      <c r="B16" s="135">
        <v>41.151760000000003</v>
      </c>
      <c r="C16" s="136">
        <v>105.54519000000001</v>
      </c>
      <c r="D16" s="136">
        <v>121.41731999999998</v>
      </c>
      <c r="E16" s="136">
        <v>213.46901</v>
      </c>
      <c r="F16" s="136">
        <v>94.274259999999941</v>
      </c>
      <c r="G16" s="136">
        <v>237.18455000000006</v>
      </c>
      <c r="H16" s="136">
        <v>42.350159999999988</v>
      </c>
      <c r="I16" s="136">
        <v>168.51797999999997</v>
      </c>
      <c r="J16" s="136">
        <v>109.48155999999999</v>
      </c>
      <c r="K16" s="136">
        <v>222.85901000000004</v>
      </c>
      <c r="L16" s="136">
        <v>252.33688999999987</v>
      </c>
      <c r="M16" s="136">
        <v>80.467929999999996</v>
      </c>
      <c r="N16" s="136">
        <v>41.322580000000002</v>
      </c>
      <c r="O16" s="136">
        <v>1758.4905300000003</v>
      </c>
      <c r="P16" s="135">
        <v>252.48218999999992</v>
      </c>
      <c r="Q16" s="136">
        <v>19.08661</v>
      </c>
      <c r="R16" s="136">
        <v>14.774079999999998</v>
      </c>
      <c r="S16" s="137">
        <v>288.79815999999994</v>
      </c>
      <c r="T16" s="137">
        <v>2047.2887299999998</v>
      </c>
      <c r="U16" s="171">
        <v>77.732509999999976</v>
      </c>
      <c r="V16" s="172">
        <v>237.13918000000015</v>
      </c>
      <c r="W16" s="172">
        <v>143.85437000000002</v>
      </c>
      <c r="X16" s="137">
        <v>477.34110000000021</v>
      </c>
      <c r="Y16" s="82">
        <f t="shared" si="1"/>
        <v>28.112330000000384</v>
      </c>
      <c r="Z16" s="82">
        <f t="shared" si="2"/>
        <v>2.4552800000000161</v>
      </c>
      <c r="AA16" s="113">
        <f t="shared" si="0"/>
        <v>18.615040000000079</v>
      </c>
    </row>
    <row r="17" spans="1:27" ht="15" thickBot="1" x14ac:dyDescent="0.4">
      <c r="A17" s="14">
        <v>2031</v>
      </c>
      <c r="B17" s="135">
        <v>41.491039999999998</v>
      </c>
      <c r="C17" s="136">
        <v>113.38602</v>
      </c>
      <c r="D17" s="136">
        <v>133.3299100000001</v>
      </c>
      <c r="E17" s="136">
        <v>217.54215999999997</v>
      </c>
      <c r="F17" s="136">
        <v>94.289190000000033</v>
      </c>
      <c r="G17" s="136">
        <v>245.36233000000007</v>
      </c>
      <c r="H17" s="136">
        <v>43.503650000000007</v>
      </c>
      <c r="I17" s="136">
        <v>176.15215000000006</v>
      </c>
      <c r="J17" s="136">
        <v>118.11077</v>
      </c>
      <c r="K17" s="136">
        <v>230.53968000000006</v>
      </c>
      <c r="L17" s="136">
        <v>259.61270999999994</v>
      </c>
      <c r="M17" s="136">
        <v>84.50706000000001</v>
      </c>
      <c r="N17" s="136">
        <v>42.640689999999999</v>
      </c>
      <c r="O17" s="136">
        <v>1828.4465900000016</v>
      </c>
      <c r="P17" s="135">
        <v>250.24224000000001</v>
      </c>
      <c r="Q17" s="136">
        <v>18.14095</v>
      </c>
      <c r="R17" s="136">
        <v>14.520940000000003</v>
      </c>
      <c r="S17" s="137">
        <v>285.39536000000004</v>
      </c>
      <c r="T17" s="137">
        <v>2113.8420400000018</v>
      </c>
      <c r="U17" s="171">
        <v>81.298860000000005</v>
      </c>
      <c r="V17" s="172">
        <v>236.93989000000005</v>
      </c>
      <c r="W17" s="172">
        <v>155.21465000000001</v>
      </c>
      <c r="X17" s="137">
        <v>492.41791999999992</v>
      </c>
      <c r="Y17" s="82">
        <f t="shared" si="1"/>
        <v>27.979230000001508</v>
      </c>
      <c r="Z17" s="82">
        <f t="shared" si="2"/>
        <v>2.49123000000003</v>
      </c>
      <c r="AA17" s="113">
        <f t="shared" si="0"/>
        <v>18.964519999999879</v>
      </c>
    </row>
    <row r="18" spans="1:27" ht="15" thickBot="1" x14ac:dyDescent="0.4">
      <c r="A18" s="14">
        <v>2032</v>
      </c>
      <c r="B18" s="135">
        <v>40.918509999999998</v>
      </c>
      <c r="C18" s="136">
        <v>121.56583999999997</v>
      </c>
      <c r="D18" s="136">
        <v>140.31456999999997</v>
      </c>
      <c r="E18" s="136">
        <v>219.85435999999996</v>
      </c>
      <c r="F18" s="136">
        <v>93.119119999999953</v>
      </c>
      <c r="G18" s="136">
        <v>249.45372999999992</v>
      </c>
      <c r="H18" s="136">
        <v>44.75766999999999</v>
      </c>
      <c r="I18" s="136">
        <v>181.21120000000002</v>
      </c>
      <c r="J18" s="136">
        <v>126.28603999999994</v>
      </c>
      <c r="K18" s="136">
        <v>235.98676000000009</v>
      </c>
      <c r="L18" s="136">
        <v>265.90001999999998</v>
      </c>
      <c r="M18" s="136">
        <v>88.301930000000027</v>
      </c>
      <c r="N18" s="136">
        <v>44.018100000000004</v>
      </c>
      <c r="O18" s="136">
        <v>1882.1641399999999</v>
      </c>
      <c r="P18" s="135">
        <v>237.00067999999999</v>
      </c>
      <c r="Q18" s="136">
        <v>14.711749999999997</v>
      </c>
      <c r="R18" s="136">
        <v>14.88945</v>
      </c>
      <c r="S18" s="137">
        <v>269.33060999999998</v>
      </c>
      <c r="T18" s="137">
        <v>2151.49485</v>
      </c>
      <c r="U18" s="171">
        <v>83.460850000000022</v>
      </c>
      <c r="V18" s="172">
        <v>240.30080999999987</v>
      </c>
      <c r="W18" s="172">
        <v>160.7314999999999</v>
      </c>
      <c r="X18" s="137">
        <v>503.32355999999999</v>
      </c>
      <c r="Y18" s="82">
        <f t="shared" si="1"/>
        <v>30.476290000000063</v>
      </c>
      <c r="Z18" s="82">
        <f t="shared" si="2"/>
        <v>2.7287299999999846</v>
      </c>
      <c r="AA18" s="113">
        <f t="shared" si="0"/>
        <v>18.830400000000225</v>
      </c>
    </row>
    <row r="19" spans="1:27" ht="15" thickBot="1" x14ac:dyDescent="0.4">
      <c r="A19" s="14">
        <v>2033</v>
      </c>
      <c r="B19" s="135">
        <v>42.179339999999996</v>
      </c>
      <c r="C19" s="136">
        <v>129.50908999999999</v>
      </c>
      <c r="D19" s="136">
        <v>147.70831999999999</v>
      </c>
      <c r="E19" s="136">
        <v>227.45437999999996</v>
      </c>
      <c r="F19" s="136">
        <v>95.713629999999995</v>
      </c>
      <c r="G19" s="136">
        <v>259.08758999999998</v>
      </c>
      <c r="H19" s="136">
        <v>44.435490000000001</v>
      </c>
      <c r="I19" s="136">
        <v>186.74794999999995</v>
      </c>
      <c r="J19" s="136">
        <v>132.22351999999998</v>
      </c>
      <c r="K19" s="136">
        <v>236.64776000000015</v>
      </c>
      <c r="L19" s="136">
        <v>272.89920999999987</v>
      </c>
      <c r="M19" s="136">
        <v>90.911680000000018</v>
      </c>
      <c r="N19" s="136">
        <v>47.239199999999997</v>
      </c>
      <c r="O19" s="136">
        <v>1943.1149100000002</v>
      </c>
      <c r="P19" s="135">
        <v>231.03140999999997</v>
      </c>
      <c r="Q19" s="136">
        <v>15.77505</v>
      </c>
      <c r="R19" s="136">
        <v>14.646900000000002</v>
      </c>
      <c r="S19" s="137">
        <v>264.51219000000003</v>
      </c>
      <c r="T19" s="137">
        <v>2207.6270600000007</v>
      </c>
      <c r="U19" s="171">
        <v>89.987590000000026</v>
      </c>
      <c r="V19" s="172">
        <v>251.68793000000005</v>
      </c>
      <c r="W19" s="172">
        <v>169.47958000000006</v>
      </c>
      <c r="X19" s="137">
        <v>531.4820000000002</v>
      </c>
      <c r="Y19" s="82">
        <f t="shared" si="1"/>
        <v>30.357750000000578</v>
      </c>
      <c r="Z19" s="82">
        <f t="shared" si="2"/>
        <v>3.0588300000000572</v>
      </c>
      <c r="AA19" s="113">
        <f t="shared" si="0"/>
        <v>20.32690000000008</v>
      </c>
    </row>
    <row r="20" spans="1:27" ht="15" thickBot="1" x14ac:dyDescent="0.4">
      <c r="A20" s="14">
        <v>2034</v>
      </c>
      <c r="B20" s="135">
        <v>43.483129999999989</v>
      </c>
      <c r="C20" s="136">
        <v>141.08748</v>
      </c>
      <c r="D20" s="136">
        <v>158.85309000000004</v>
      </c>
      <c r="E20" s="136">
        <v>229.61147999999991</v>
      </c>
      <c r="F20" s="136">
        <v>97.923230000000004</v>
      </c>
      <c r="G20" s="136">
        <v>260.05023000000006</v>
      </c>
      <c r="H20" s="136">
        <v>48.792550000000006</v>
      </c>
      <c r="I20" s="136">
        <v>189.82130000000001</v>
      </c>
      <c r="J20" s="136">
        <v>135.57211000000004</v>
      </c>
      <c r="K20" s="136">
        <v>237.18638000000004</v>
      </c>
      <c r="L20" s="136">
        <v>269.15307999999999</v>
      </c>
      <c r="M20" s="136">
        <v>92.78637999999998</v>
      </c>
      <c r="N20" s="136">
        <v>49.200680000000006</v>
      </c>
      <c r="O20" s="136">
        <v>1984.6542700000009</v>
      </c>
      <c r="P20" s="135">
        <v>239.39356000000009</v>
      </c>
      <c r="Q20" s="136">
        <v>16.302659999999999</v>
      </c>
      <c r="R20" s="136">
        <v>14.635600000000002</v>
      </c>
      <c r="S20" s="137">
        <v>273.63691</v>
      </c>
      <c r="T20" s="137">
        <v>2258.2911200000017</v>
      </c>
      <c r="U20" s="171">
        <v>90.083250000000035</v>
      </c>
      <c r="V20" s="172">
        <v>263.17981000000015</v>
      </c>
      <c r="W20" s="172">
        <v>179.35852000000008</v>
      </c>
      <c r="X20" s="137">
        <v>554.15766000000031</v>
      </c>
      <c r="Y20" s="82">
        <f t="shared" si="1"/>
        <v>31.133150000000796</v>
      </c>
      <c r="Z20" s="82">
        <f t="shared" si="2"/>
        <v>3.3050899999998933</v>
      </c>
      <c r="AA20" s="113">
        <f t="shared" si="0"/>
        <v>21.536080000000084</v>
      </c>
    </row>
    <row r="21" spans="1:27" ht="15" thickBot="1" x14ac:dyDescent="0.4">
      <c r="A21" s="14">
        <v>2035</v>
      </c>
      <c r="B21" s="135">
        <v>44.499489999999994</v>
      </c>
      <c r="C21" s="136">
        <v>149.64402000000007</v>
      </c>
      <c r="D21" s="136">
        <v>167.36113000000009</v>
      </c>
      <c r="E21" s="136">
        <v>230.32392999999996</v>
      </c>
      <c r="F21" s="136">
        <v>99.478019999999958</v>
      </c>
      <c r="G21" s="136">
        <v>265.18608999999987</v>
      </c>
      <c r="H21" s="136">
        <v>49.783380000000008</v>
      </c>
      <c r="I21" s="136">
        <v>196.02733000000001</v>
      </c>
      <c r="J21" s="136">
        <v>133.50155999999998</v>
      </c>
      <c r="K21" s="136">
        <v>246.41121999999996</v>
      </c>
      <c r="L21" s="136">
        <v>271.15249999999992</v>
      </c>
      <c r="M21" s="136">
        <v>96.048300000000026</v>
      </c>
      <c r="N21" s="136">
        <v>46.642480000000006</v>
      </c>
      <c r="O21" s="136">
        <v>2029.1294899999998</v>
      </c>
      <c r="P21" s="135">
        <v>221.68186999999998</v>
      </c>
      <c r="Q21" s="136">
        <v>15.643470000000002</v>
      </c>
      <c r="R21" s="136">
        <v>14.613929999999998</v>
      </c>
      <c r="S21" s="137">
        <v>255.76689000000013</v>
      </c>
      <c r="T21" s="137">
        <v>2284.8963600000011</v>
      </c>
      <c r="U21" s="171">
        <v>92.225719999999981</v>
      </c>
      <c r="V21" s="172">
        <v>277.19296000000003</v>
      </c>
      <c r="W21" s="172">
        <v>194.01061999999999</v>
      </c>
      <c r="X21" s="137">
        <v>585.71699000000001</v>
      </c>
      <c r="Y21" s="82">
        <f t="shared" si="1"/>
        <v>33.070040000000063</v>
      </c>
      <c r="Z21" s="82">
        <f t="shared" si="2"/>
        <v>3.8276200000001381</v>
      </c>
      <c r="AA21" s="113">
        <f t="shared" si="0"/>
        <v>22.287689999999998</v>
      </c>
    </row>
    <row r="22" spans="1:27" ht="15" thickBot="1" x14ac:dyDescent="0.4">
      <c r="A22" s="14" t="s">
        <v>195</v>
      </c>
      <c r="B22" s="167">
        <v>465.08848999999992</v>
      </c>
      <c r="C22" s="168">
        <v>1198.0890399999998</v>
      </c>
      <c r="D22" s="168">
        <v>1381.9297400000003</v>
      </c>
      <c r="E22" s="168">
        <v>2337.8116799999998</v>
      </c>
      <c r="F22" s="168">
        <v>1001.6933799999999</v>
      </c>
      <c r="G22" s="168">
        <v>2550.5615199999997</v>
      </c>
      <c r="H22" s="168">
        <v>468.54934000000003</v>
      </c>
      <c r="I22" s="168">
        <v>1823.7649700000002</v>
      </c>
      <c r="J22" s="168">
        <v>1152.6925100000001</v>
      </c>
      <c r="K22" s="168">
        <v>2414.29648</v>
      </c>
      <c r="L22" s="168">
        <v>2668.4162499999993</v>
      </c>
      <c r="M22" s="168">
        <v>878.80086000000028</v>
      </c>
      <c r="N22" s="168">
        <v>431.43777999999998</v>
      </c>
      <c r="O22" s="168">
        <v>19080.670170000005</v>
      </c>
      <c r="P22" s="167">
        <v>2655.0934999999999</v>
      </c>
      <c r="Q22" s="168">
        <v>222.9109</v>
      </c>
      <c r="R22" s="168">
        <v>146.64603000000002</v>
      </c>
      <c r="S22" s="169">
        <v>3049.60401</v>
      </c>
      <c r="T22" s="169">
        <v>22130.274290000005</v>
      </c>
      <c r="U22" s="167">
        <v>833.8473200000002</v>
      </c>
      <c r="V22" s="168">
        <v>2610.0893500000006</v>
      </c>
      <c r="W22" s="168">
        <v>1579.6077899999998</v>
      </c>
      <c r="X22" s="169">
        <v>5224.1145600000009</v>
      </c>
      <c r="Y22" s="109">
        <f t="shared" si="1"/>
        <v>307.5381300000081</v>
      </c>
      <c r="Z22" s="109">
        <f t="shared" si="2"/>
        <v>24.953580000000329</v>
      </c>
      <c r="AA22" s="110">
        <f t="shared" si="0"/>
        <v>200.57009999999991</v>
      </c>
    </row>
    <row r="23" spans="1:27" ht="15" customHeight="1" x14ac:dyDescent="0.35">
      <c r="A23" s="26" t="s">
        <v>243</v>
      </c>
      <c r="G23" s="21"/>
      <c r="H23" s="120"/>
      <c r="J23" s="21"/>
      <c r="P23" s="58"/>
      <c r="Q23" s="120"/>
      <c r="R23" s="120"/>
    </row>
    <row r="24" spans="1:27" x14ac:dyDescent="0.35">
      <c r="A24" t="s">
        <v>227</v>
      </c>
      <c r="F24" s="41"/>
      <c r="G24" s="21"/>
      <c r="H24" s="120"/>
      <c r="J24" s="21"/>
      <c r="P24" s="58"/>
      <c r="Q24" s="120"/>
      <c r="R24" s="120"/>
    </row>
    <row r="25" spans="1:27" x14ac:dyDescent="0.35">
      <c r="A25" s="131" t="s">
        <v>385</v>
      </c>
    </row>
    <row r="26" spans="1:27" x14ac:dyDescent="0.35">
      <c r="A26" s="14"/>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7" ht="18.5" x14ac:dyDescent="0.35">
      <c r="A27" s="52" t="s">
        <v>29</v>
      </c>
      <c r="C27" s="55" t="str">
        <f>A32&amp;", par discipline"</f>
        <v>2025, par discipline</v>
      </c>
    </row>
    <row r="28" spans="1:27" s="259" customFormat="1" ht="38.25" customHeight="1" thickBot="1" x14ac:dyDescent="0.4">
      <c r="A28" s="264" t="s">
        <v>11</v>
      </c>
      <c r="B28" s="259" t="s">
        <v>196</v>
      </c>
    </row>
    <row r="29" spans="1:27" ht="18.5" x14ac:dyDescent="0.45">
      <c r="A29" s="302" t="s">
        <v>12</v>
      </c>
      <c r="B29" s="176" t="s">
        <v>29</v>
      </c>
      <c r="C29" s="418" t="s">
        <v>235</v>
      </c>
      <c r="D29" s="418"/>
      <c r="E29" s="418"/>
      <c r="F29" s="418"/>
      <c r="G29" s="418"/>
      <c r="H29" s="418"/>
      <c r="I29" s="418"/>
      <c r="J29" s="418"/>
      <c r="K29" s="418"/>
      <c r="L29" s="418"/>
      <c r="M29" s="418"/>
      <c r="N29" s="418"/>
      <c r="O29" s="419"/>
      <c r="P29" s="395" t="s">
        <v>0</v>
      </c>
      <c r="Q29" s="396"/>
      <c r="R29" s="396"/>
      <c r="S29" s="397"/>
      <c r="T29" s="184" t="s">
        <v>1</v>
      </c>
      <c r="U29" s="395" t="s">
        <v>2</v>
      </c>
      <c r="V29" s="396"/>
      <c r="W29" s="396"/>
      <c r="X29" s="397"/>
    </row>
    <row r="30" spans="1:27" ht="25.5" customHeight="1" x14ac:dyDescent="0.35">
      <c r="B30" s="251"/>
      <c r="C30" s="387" t="s">
        <v>4</v>
      </c>
      <c r="D30" s="387"/>
      <c r="E30" s="387" t="s">
        <v>5</v>
      </c>
      <c r="F30" s="387"/>
      <c r="G30" s="387"/>
      <c r="H30" s="226" t="s">
        <v>6</v>
      </c>
      <c r="I30" s="387" t="s">
        <v>7</v>
      </c>
      <c r="J30" s="387"/>
      <c r="K30" s="387"/>
      <c r="L30" s="387"/>
      <c r="M30" s="387"/>
      <c r="N30" s="387"/>
      <c r="O30" s="106" t="s">
        <v>197</v>
      </c>
      <c r="P30" s="181"/>
      <c r="Q30" s="60"/>
      <c r="R30" s="60"/>
      <c r="S30" s="182"/>
      <c r="T30" s="185"/>
      <c r="U30" s="181"/>
      <c r="V30" s="60"/>
      <c r="W30" s="60"/>
      <c r="X30" s="183"/>
      <c r="Y30" s="399" t="str">
        <f>Y9</f>
        <v>Total disciplines couvertes par le secret statistique</v>
      </c>
      <c r="Z30" s="399"/>
      <c r="AA30" s="411"/>
    </row>
    <row r="31" spans="1:27" s="27" customFormat="1" ht="57.75" customHeight="1" x14ac:dyDescent="0.35">
      <c r="A31" s="54" t="s">
        <v>194</v>
      </c>
      <c r="B31" s="132" t="s">
        <v>206</v>
      </c>
      <c r="C31" s="133" t="s">
        <v>207</v>
      </c>
      <c r="D31" s="133" t="s">
        <v>208</v>
      </c>
      <c r="E31" s="133" t="s">
        <v>209</v>
      </c>
      <c r="F31" s="133" t="s">
        <v>210</v>
      </c>
      <c r="G31" s="133" t="s">
        <v>211</v>
      </c>
      <c r="H31" s="133" t="s">
        <v>212</v>
      </c>
      <c r="I31" s="133" t="s">
        <v>213</v>
      </c>
      <c r="J31" s="133" t="s">
        <v>214</v>
      </c>
      <c r="K31" s="133" t="s">
        <v>218</v>
      </c>
      <c r="L31" s="133" t="s">
        <v>215</v>
      </c>
      <c r="M31" s="133" t="s">
        <v>216</v>
      </c>
      <c r="N31" s="133" t="s">
        <v>217</v>
      </c>
      <c r="O31" s="133" t="s">
        <v>200</v>
      </c>
      <c r="P31" s="132" t="s">
        <v>220</v>
      </c>
      <c r="Q31" s="133" t="s">
        <v>219</v>
      </c>
      <c r="R31" s="133" t="s">
        <v>221</v>
      </c>
      <c r="S31" s="134" t="s">
        <v>201</v>
      </c>
      <c r="T31" s="134" t="s">
        <v>202</v>
      </c>
      <c r="U31" s="132" t="s">
        <v>222</v>
      </c>
      <c r="V31" s="133" t="s">
        <v>223</v>
      </c>
      <c r="W31" s="133" t="s">
        <v>224</v>
      </c>
      <c r="X31" s="134" t="s">
        <v>203</v>
      </c>
      <c r="Y31" s="107" t="s">
        <v>235</v>
      </c>
      <c r="Z31" s="107" t="s">
        <v>0</v>
      </c>
      <c r="AA31" s="108" t="s">
        <v>2</v>
      </c>
    </row>
    <row r="32" spans="1:27" ht="15" thickBot="1" x14ac:dyDescent="0.4">
      <c r="A32" s="14">
        <v>2025</v>
      </c>
      <c r="B32" s="143">
        <v>1053</v>
      </c>
      <c r="C32" s="144">
        <v>4077</v>
      </c>
      <c r="D32" s="144">
        <v>4185</v>
      </c>
      <c r="E32" s="144">
        <v>5555</v>
      </c>
      <c r="F32" s="144">
        <v>2664</v>
      </c>
      <c r="G32" s="144">
        <v>6755</v>
      </c>
      <c r="H32" s="144">
        <v>1421</v>
      </c>
      <c r="I32" s="144">
        <v>4480</v>
      </c>
      <c r="J32" s="144">
        <v>3050</v>
      </c>
      <c r="K32" s="144">
        <v>6804</v>
      </c>
      <c r="L32" s="144">
        <v>6981</v>
      </c>
      <c r="M32" s="144">
        <v>2247</v>
      </c>
      <c r="N32" s="144">
        <v>1200</v>
      </c>
      <c r="O32" s="144">
        <v>51279</v>
      </c>
      <c r="P32" s="143">
        <v>5873</v>
      </c>
      <c r="Q32" s="144">
        <v>476</v>
      </c>
      <c r="R32" s="144">
        <v>368</v>
      </c>
      <c r="S32" s="145">
        <v>6786</v>
      </c>
      <c r="T32" s="145">
        <v>58065</v>
      </c>
      <c r="U32" s="146">
        <v>1633</v>
      </c>
      <c r="V32" s="147">
        <v>6279</v>
      </c>
      <c r="W32" s="147">
        <v>3822</v>
      </c>
      <c r="X32" s="145">
        <v>12242</v>
      </c>
      <c r="Y32" s="111">
        <f t="shared" ref="Y32" si="3">O32-SUM(B32:N32)</f>
        <v>807</v>
      </c>
      <c r="Z32" s="111">
        <f t="shared" ref="Z32" si="4">S32-SUM(P32:R32)</f>
        <v>69</v>
      </c>
      <c r="AA32" s="112">
        <f>X32-SUM(U32:W32)</f>
        <v>508</v>
      </c>
    </row>
    <row r="33" spans="1:27" x14ac:dyDescent="0.35">
      <c r="A33" s="14"/>
      <c r="B33" s="15"/>
      <c r="C33" s="15"/>
      <c r="D33" s="15"/>
      <c r="E33" s="15"/>
      <c r="F33" s="15"/>
      <c r="G33" s="15"/>
      <c r="H33" s="15"/>
      <c r="I33" s="15"/>
      <c r="J33" s="15"/>
      <c r="K33" s="15"/>
      <c r="L33" s="15"/>
      <c r="M33" s="15"/>
      <c r="N33" s="15"/>
      <c r="O33" s="15"/>
      <c r="P33" s="15"/>
      <c r="Q33" s="15"/>
      <c r="R33" s="15"/>
      <c r="S33" s="15"/>
      <c r="T33" s="15"/>
      <c r="U33" s="30"/>
      <c r="V33" s="30"/>
      <c r="W33" s="30"/>
      <c r="X33" s="15"/>
      <c r="Y33" s="53"/>
      <c r="Z33" s="53"/>
      <c r="AA33" s="53"/>
    </row>
    <row r="34" spans="1:27" ht="23.5" x14ac:dyDescent="0.55000000000000004">
      <c r="A34" s="186" t="s">
        <v>398</v>
      </c>
      <c r="B34" s="53"/>
      <c r="C34" s="53"/>
      <c r="D34" s="53"/>
      <c r="G34" s="102" t="s">
        <v>401</v>
      </c>
      <c r="H34" s="53"/>
      <c r="I34" s="53"/>
      <c r="J34" s="53"/>
      <c r="K34" s="53"/>
      <c r="L34" s="53"/>
      <c r="M34" s="53"/>
      <c r="N34" s="53"/>
      <c r="O34" s="53"/>
      <c r="P34" s="53"/>
      <c r="Q34" s="53"/>
      <c r="R34" s="53"/>
      <c r="S34" s="53"/>
      <c r="T34" s="53"/>
      <c r="U34" s="53"/>
      <c r="V34" s="53"/>
      <c r="W34" s="53"/>
      <c r="X34" s="53"/>
      <c r="Y34" s="53"/>
    </row>
    <row r="35" spans="1:27" ht="15" thickBot="1" x14ac:dyDescent="0.4">
      <c r="A35" t="s">
        <v>942</v>
      </c>
    </row>
    <row r="36" spans="1:27" ht="18.5" x14ac:dyDescent="0.45">
      <c r="A36" s="90" t="str">
        <f>A28</f>
        <v>Etablissement</v>
      </c>
      <c r="B36" s="176"/>
      <c r="C36" s="418" t="s">
        <v>235</v>
      </c>
      <c r="D36" s="418"/>
      <c r="E36" s="418"/>
      <c r="F36" s="418"/>
      <c r="G36" s="418"/>
      <c r="H36" s="418"/>
      <c r="I36" s="418"/>
      <c r="J36" s="418"/>
      <c r="K36" s="418"/>
      <c r="L36" s="418"/>
      <c r="M36" s="418"/>
      <c r="N36" s="418"/>
      <c r="O36" s="430"/>
      <c r="P36" s="395" t="s">
        <v>0</v>
      </c>
      <c r="Q36" s="396"/>
      <c r="R36" s="396"/>
      <c r="S36" s="397"/>
      <c r="T36" s="184" t="s">
        <v>1</v>
      </c>
      <c r="U36" s="395" t="s">
        <v>2</v>
      </c>
      <c r="V36" s="396"/>
      <c r="W36" s="396"/>
      <c r="X36" s="397"/>
    </row>
    <row r="37" spans="1:27" s="20" customFormat="1" ht="28.5" customHeight="1" x14ac:dyDescent="0.35">
      <c r="A37" s="90" t="str">
        <f>B28</f>
        <v>(Tous)</v>
      </c>
      <c r="B37" s="177"/>
      <c r="C37" s="387" t="s">
        <v>4</v>
      </c>
      <c r="D37" s="387"/>
      <c r="E37" s="387" t="s">
        <v>5</v>
      </c>
      <c r="F37" s="387"/>
      <c r="G37" s="387"/>
      <c r="H37" s="128" t="s">
        <v>6</v>
      </c>
      <c r="I37" s="387" t="s">
        <v>7</v>
      </c>
      <c r="J37" s="387"/>
      <c r="K37" s="387"/>
      <c r="L37" s="387"/>
      <c r="M37" s="387"/>
      <c r="N37" s="387"/>
      <c r="O37" s="170" t="s">
        <v>197</v>
      </c>
      <c r="P37" s="181"/>
      <c r="Q37" s="60"/>
      <c r="R37" s="60"/>
      <c r="S37" s="182"/>
      <c r="T37" s="185"/>
      <c r="U37" s="181"/>
      <c r="V37" s="60"/>
      <c r="W37" s="60"/>
      <c r="X37" s="183"/>
    </row>
    <row r="38" spans="1:27" ht="52" x14ac:dyDescent="0.35">
      <c r="A38" s="17"/>
      <c r="B38" s="148" t="s">
        <v>3</v>
      </c>
      <c r="C38" s="31" t="s">
        <v>14</v>
      </c>
      <c r="D38" s="31" t="s">
        <v>15</v>
      </c>
      <c r="E38" s="31" t="s">
        <v>16</v>
      </c>
      <c r="F38" s="31" t="s">
        <v>17</v>
      </c>
      <c r="G38" s="31" t="s">
        <v>18</v>
      </c>
      <c r="H38" s="31" t="s">
        <v>6</v>
      </c>
      <c r="I38" s="31" t="s">
        <v>19</v>
      </c>
      <c r="J38" s="31" t="s">
        <v>20</v>
      </c>
      <c r="K38" s="31" t="s">
        <v>21</v>
      </c>
      <c r="L38" s="31" t="s">
        <v>22</v>
      </c>
      <c r="M38" s="31" t="s">
        <v>23</v>
      </c>
      <c r="N38" s="31" t="s">
        <v>24</v>
      </c>
      <c r="O38" s="149" t="s">
        <v>197</v>
      </c>
      <c r="P38" s="148" t="s">
        <v>25</v>
      </c>
      <c r="Q38" s="31" t="s">
        <v>26</v>
      </c>
      <c r="R38" s="31" t="s">
        <v>383</v>
      </c>
      <c r="S38" s="149" t="s">
        <v>198</v>
      </c>
      <c r="T38" s="31" t="s">
        <v>1</v>
      </c>
      <c r="U38" s="148" t="s">
        <v>4</v>
      </c>
      <c r="V38" s="31" t="s">
        <v>5</v>
      </c>
      <c r="W38" s="31" t="s">
        <v>7</v>
      </c>
      <c r="X38" s="149" t="s">
        <v>8</v>
      </c>
    </row>
    <row r="39" spans="1:27" x14ac:dyDescent="0.35">
      <c r="A39" s="14">
        <v>2025</v>
      </c>
      <c r="B39" s="150">
        <f>IF(B$32=0,"",B11/B$32*100)</f>
        <v>4.2573931623931633</v>
      </c>
      <c r="C39" s="151">
        <f t="shared" ref="C39:X39" si="5">IF(C$32=0,"",C11/C$32*100)</f>
        <v>1.8332653912190335</v>
      </c>
      <c r="D39" s="151">
        <f t="shared" si="5"/>
        <v>2.0777866188769423</v>
      </c>
      <c r="E39" s="151">
        <f t="shared" si="5"/>
        <v>3.4157002700270023</v>
      </c>
      <c r="F39" s="151">
        <f t="shared" si="5"/>
        <v>2.7634647147147153</v>
      </c>
      <c r="G39" s="151">
        <f t="shared" si="5"/>
        <v>2.66018179126573</v>
      </c>
      <c r="H39" s="151">
        <f t="shared" si="5"/>
        <v>2.5369725545390569</v>
      </c>
      <c r="I39" s="151">
        <f t="shared" si="5"/>
        <v>2.7362569196428566</v>
      </c>
      <c r="J39" s="151">
        <f t="shared" si="5"/>
        <v>2.0232118032786883</v>
      </c>
      <c r="K39" s="151">
        <f t="shared" si="5"/>
        <v>2.6798871252204584</v>
      </c>
      <c r="L39" s="151">
        <f t="shared" si="5"/>
        <v>2.6367189514396214</v>
      </c>
      <c r="M39" s="151">
        <f t="shared" si="5"/>
        <v>2.5263854027592343</v>
      </c>
      <c r="N39" s="151">
        <f t="shared" si="5"/>
        <v>2.1946474999999999</v>
      </c>
      <c r="O39" s="152">
        <f t="shared" si="5"/>
        <v>2.6161127947112872</v>
      </c>
      <c r="P39" s="150">
        <f t="shared" si="5"/>
        <v>3.5928413076792101</v>
      </c>
      <c r="Q39" s="151">
        <f t="shared" si="5"/>
        <v>6.5615357142857142</v>
      </c>
      <c r="R39" s="151">
        <f t="shared" si="5"/>
        <v>2.3514211956521747</v>
      </c>
      <c r="S39" s="152">
        <f t="shared" si="5"/>
        <v>3.7100290303566168</v>
      </c>
      <c r="T39" s="18">
        <f t="shared" si="5"/>
        <v>2.7439576336863869</v>
      </c>
      <c r="U39" s="150">
        <f t="shared" si="5"/>
        <v>3.5404592774035515</v>
      </c>
      <c r="V39" s="151">
        <f t="shared" si="5"/>
        <v>3.2476120401337778</v>
      </c>
      <c r="W39" s="151">
        <f t="shared" si="5"/>
        <v>2.6582035583464161</v>
      </c>
      <c r="X39" s="152">
        <f t="shared" si="5"/>
        <v>3.0982989707564137</v>
      </c>
    </row>
    <row r="40" spans="1:27" x14ac:dyDescent="0.35">
      <c r="A40" s="14">
        <v>2026</v>
      </c>
      <c r="B40" s="150">
        <f t="shared" ref="B40:X40" si="6">IF(B$32=0,"",B12/B$32*100)</f>
        <v>3.6514529914529916</v>
      </c>
      <c r="C40" s="151">
        <f t="shared" si="6"/>
        <v>1.9631331861662986</v>
      </c>
      <c r="D40" s="151">
        <f t="shared" si="6"/>
        <v>2.2865677419354835</v>
      </c>
      <c r="E40" s="151">
        <f t="shared" si="6"/>
        <v>3.4962437443744374</v>
      </c>
      <c r="F40" s="151">
        <f t="shared" si="6"/>
        <v>3.0125758258258264</v>
      </c>
      <c r="G40" s="151">
        <f t="shared" si="6"/>
        <v>2.8257105847520361</v>
      </c>
      <c r="H40" s="151">
        <f t="shared" si="6"/>
        <v>2.5775095003518649</v>
      </c>
      <c r="I40" s="151">
        <f t="shared" si="6"/>
        <v>3.0164763392857141</v>
      </c>
      <c r="J40" s="151">
        <f t="shared" si="6"/>
        <v>2.1937642622950815</v>
      </c>
      <c r="K40" s="151">
        <f t="shared" si="6"/>
        <v>2.7866488830099954</v>
      </c>
      <c r="L40" s="151">
        <f t="shared" si="6"/>
        <v>2.8764132645752749</v>
      </c>
      <c r="M40" s="151">
        <f t="shared" si="6"/>
        <v>2.888038718291055</v>
      </c>
      <c r="N40" s="151">
        <f t="shared" si="6"/>
        <v>2.5691175000000008</v>
      </c>
      <c r="O40" s="152">
        <f t="shared" si="6"/>
        <v>2.7847767897189852</v>
      </c>
      <c r="P40" s="150">
        <f t="shared" si="6"/>
        <v>4.0393255576366416</v>
      </c>
      <c r="Q40" s="151">
        <f t="shared" si="6"/>
        <v>6.2793592436974786</v>
      </c>
      <c r="R40" s="151">
        <f t="shared" si="6"/>
        <v>3.0483288043478258</v>
      </c>
      <c r="S40" s="152">
        <f t="shared" si="6"/>
        <v>4.1174926318891814</v>
      </c>
      <c r="T40" s="18">
        <f t="shared" si="6"/>
        <v>2.9405299922500627</v>
      </c>
      <c r="U40" s="150">
        <f t="shared" si="6"/>
        <v>3.6839804041641164</v>
      </c>
      <c r="V40" s="151">
        <f t="shared" si="6"/>
        <v>3.4168389870998594</v>
      </c>
      <c r="W40" s="151">
        <f t="shared" si="6"/>
        <v>2.8106619570905278</v>
      </c>
      <c r="X40" s="152">
        <f t="shared" si="6"/>
        <v>3.2428404672439139</v>
      </c>
    </row>
    <row r="41" spans="1:27" x14ac:dyDescent="0.35">
      <c r="A41" s="14">
        <v>2027</v>
      </c>
      <c r="B41" s="150">
        <f t="shared" ref="B41:X41" si="7">IF(B$32=0,"",B13/B$32*100)</f>
        <v>4.2377948717948719</v>
      </c>
      <c r="C41" s="151">
        <f t="shared" si="7"/>
        <v>2.1854157468727005</v>
      </c>
      <c r="D41" s="151">
        <f t="shared" si="7"/>
        <v>2.4437328554360795</v>
      </c>
      <c r="E41" s="151">
        <f t="shared" si="7"/>
        <v>3.6371283528352847</v>
      </c>
      <c r="F41" s="151">
        <f t="shared" si="7"/>
        <v>3.3824076576576592</v>
      </c>
      <c r="G41" s="151">
        <f t="shared" si="7"/>
        <v>3.1556682457438923</v>
      </c>
      <c r="H41" s="151">
        <f t="shared" si="7"/>
        <v>2.8771294862772696</v>
      </c>
      <c r="I41" s="151">
        <f t="shared" si="7"/>
        <v>3.3722801339285713</v>
      </c>
      <c r="J41" s="151">
        <f t="shared" si="7"/>
        <v>2.5704560655737709</v>
      </c>
      <c r="K41" s="151">
        <f t="shared" si="7"/>
        <v>2.9747569077013511</v>
      </c>
      <c r="L41" s="151">
        <f t="shared" si="7"/>
        <v>3.1392409396934524</v>
      </c>
      <c r="M41" s="151">
        <f t="shared" si="7"/>
        <v>3.1622291944815304</v>
      </c>
      <c r="N41" s="151">
        <f t="shared" si="7"/>
        <v>2.7034491666666662</v>
      </c>
      <c r="O41" s="152">
        <f t="shared" si="7"/>
        <v>3.0490144893621181</v>
      </c>
      <c r="P41" s="150">
        <f t="shared" si="7"/>
        <v>4.3012882683466707</v>
      </c>
      <c r="Q41" s="151">
        <f t="shared" si="7"/>
        <v>5.1471995798319332</v>
      </c>
      <c r="R41" s="151">
        <f t="shared" si="7"/>
        <v>3.2779864130434788</v>
      </c>
      <c r="S41" s="152">
        <f t="shared" si="7"/>
        <v>4.2816175950486279</v>
      </c>
      <c r="T41" s="18">
        <f t="shared" si="7"/>
        <v>3.1930675794368404</v>
      </c>
      <c r="U41" s="150">
        <f t="shared" si="7"/>
        <v>3.9455621555419498</v>
      </c>
      <c r="V41" s="151">
        <f t="shared" si="7"/>
        <v>3.555272017837237</v>
      </c>
      <c r="W41" s="151">
        <f t="shared" si="7"/>
        <v>3.0029416535845099</v>
      </c>
      <c r="X41" s="152">
        <f t="shared" si="7"/>
        <v>3.4133140826662363</v>
      </c>
    </row>
    <row r="42" spans="1:27" x14ac:dyDescent="0.35">
      <c r="A42" s="14">
        <v>2028</v>
      </c>
      <c r="B42" s="150">
        <f t="shared" ref="B42:X42" si="8">IF(B$32=0,"",B14/B$32*100)</f>
        <v>4.1267331433998082</v>
      </c>
      <c r="C42" s="151">
        <f t="shared" si="8"/>
        <v>2.3138094186902132</v>
      </c>
      <c r="D42" s="151">
        <f t="shared" si="8"/>
        <v>2.6854272401433699</v>
      </c>
      <c r="E42" s="151">
        <f t="shared" si="8"/>
        <v>3.6848833483348353</v>
      </c>
      <c r="F42" s="151">
        <f t="shared" si="8"/>
        <v>3.4605499249249236</v>
      </c>
      <c r="G42" s="151">
        <f t="shared" si="8"/>
        <v>3.2758877868245739</v>
      </c>
      <c r="H42" s="151">
        <f t="shared" si="8"/>
        <v>2.7809507389162564</v>
      </c>
      <c r="I42" s="151">
        <f t="shared" si="8"/>
        <v>3.4858223214285728</v>
      </c>
      <c r="J42" s="151">
        <f t="shared" si="8"/>
        <v>2.988253770491804</v>
      </c>
      <c r="K42" s="151">
        <f t="shared" si="8"/>
        <v>3.1349830981775426</v>
      </c>
      <c r="L42" s="151">
        <f t="shared" si="8"/>
        <v>3.3284507950150437</v>
      </c>
      <c r="M42" s="151">
        <f t="shared" si="8"/>
        <v>3.3761308411214954</v>
      </c>
      <c r="N42" s="151">
        <f t="shared" si="8"/>
        <v>2.8021683333333325</v>
      </c>
      <c r="O42" s="152">
        <f t="shared" si="8"/>
        <v>3.1918534682813653</v>
      </c>
      <c r="P42" s="150">
        <f t="shared" si="8"/>
        <v>4.4304985526987926</v>
      </c>
      <c r="Q42" s="151">
        <f t="shared" si="8"/>
        <v>4.3465315126050434</v>
      </c>
      <c r="R42" s="151">
        <f t="shared" si="8"/>
        <v>3.5805434782608696</v>
      </c>
      <c r="S42" s="152">
        <f t="shared" si="8"/>
        <v>4.3544755378720907</v>
      </c>
      <c r="T42" s="18">
        <f t="shared" si="8"/>
        <v>3.3277281839318009</v>
      </c>
      <c r="U42" s="150">
        <f t="shared" si="8"/>
        <v>4.0120177587262695</v>
      </c>
      <c r="V42" s="151">
        <f t="shared" si="8"/>
        <v>3.6671385570950816</v>
      </c>
      <c r="W42" s="151">
        <f t="shared" si="8"/>
        <v>3.1966030873888003</v>
      </c>
      <c r="X42" s="152">
        <f t="shared" si="8"/>
        <v>3.5466508740401901</v>
      </c>
    </row>
    <row r="43" spans="1:27" x14ac:dyDescent="0.35">
      <c r="A43" s="14">
        <v>2029</v>
      </c>
      <c r="B43" s="150">
        <f t="shared" ref="B43:X43" si="9">IF(B$32=0,"",B15/B$32*100)</f>
        <v>3.7992962962962959</v>
      </c>
      <c r="C43" s="151">
        <f t="shared" si="9"/>
        <v>2.4316610252636739</v>
      </c>
      <c r="D43" s="151">
        <f t="shared" si="9"/>
        <v>2.7632454002389499</v>
      </c>
      <c r="E43" s="151">
        <f t="shared" si="9"/>
        <v>3.7598581458145821</v>
      </c>
      <c r="F43" s="151">
        <f t="shared" si="9"/>
        <v>3.4056238738738744</v>
      </c>
      <c r="G43" s="151">
        <f t="shared" si="9"/>
        <v>3.3932399703923033</v>
      </c>
      <c r="H43" s="151">
        <f t="shared" si="9"/>
        <v>2.9449915552427872</v>
      </c>
      <c r="I43" s="151">
        <f t="shared" si="9"/>
        <v>3.578607589285717</v>
      </c>
      <c r="J43" s="151">
        <f t="shared" si="9"/>
        <v>3.2576567213114771</v>
      </c>
      <c r="K43" s="151">
        <f t="shared" si="9"/>
        <v>3.1895333627278069</v>
      </c>
      <c r="L43" s="151">
        <f t="shared" si="9"/>
        <v>3.451948431456811</v>
      </c>
      <c r="M43" s="151">
        <f t="shared" si="9"/>
        <v>3.4356261682242999</v>
      </c>
      <c r="N43" s="151">
        <f t="shared" si="9"/>
        <v>3.0951216666666674</v>
      </c>
      <c r="O43" s="152">
        <f t="shared" si="9"/>
        <v>3.285737611887908</v>
      </c>
      <c r="P43" s="150">
        <f t="shared" si="9"/>
        <v>4.4646100800272457</v>
      </c>
      <c r="Q43" s="151">
        <f t="shared" si="9"/>
        <v>3.5583172268907566</v>
      </c>
      <c r="R43" s="151">
        <f t="shared" si="9"/>
        <v>3.6561576086956515</v>
      </c>
      <c r="S43" s="152">
        <f t="shared" si="9"/>
        <v>4.3463452696728577</v>
      </c>
      <c r="T43" s="18">
        <f t="shared" si="9"/>
        <v>3.4096897098079748</v>
      </c>
      <c r="U43" s="150">
        <f t="shared" si="9"/>
        <v>4.3561641151255364</v>
      </c>
      <c r="V43" s="151">
        <f t="shared" si="9"/>
        <v>3.6899622551361686</v>
      </c>
      <c r="W43" s="151">
        <f t="shared" si="9"/>
        <v>3.4273131868131879</v>
      </c>
      <c r="X43" s="152">
        <f t="shared" si="9"/>
        <v>3.6869313020748273</v>
      </c>
    </row>
    <row r="44" spans="1:27" x14ac:dyDescent="0.35">
      <c r="A44" s="14">
        <v>2030</v>
      </c>
      <c r="B44" s="150">
        <f t="shared" ref="B44:X44" si="10">IF(B$32=0,"",B16/B$32*100)</f>
        <v>3.9080493827160492</v>
      </c>
      <c r="C44" s="151">
        <f t="shared" si="10"/>
        <v>2.5887954378219282</v>
      </c>
      <c r="D44" s="151">
        <f t="shared" si="10"/>
        <v>2.9012501792114689</v>
      </c>
      <c r="E44" s="151">
        <f t="shared" si="10"/>
        <v>3.842826462646264</v>
      </c>
      <c r="F44" s="151">
        <f t="shared" si="10"/>
        <v>3.5388235735735711</v>
      </c>
      <c r="G44" s="151">
        <f t="shared" si="10"/>
        <v>3.5112442635085133</v>
      </c>
      <c r="H44" s="151">
        <f t="shared" si="10"/>
        <v>2.9803068261787464</v>
      </c>
      <c r="I44" s="151">
        <f t="shared" si="10"/>
        <v>3.7615620535714283</v>
      </c>
      <c r="J44" s="151">
        <f t="shared" si="10"/>
        <v>3.5895593442622951</v>
      </c>
      <c r="K44" s="151">
        <f t="shared" si="10"/>
        <v>3.2754116696061146</v>
      </c>
      <c r="L44" s="151">
        <f t="shared" si="10"/>
        <v>3.6146238361266279</v>
      </c>
      <c r="M44" s="151">
        <f t="shared" si="10"/>
        <v>3.5811272808188694</v>
      </c>
      <c r="N44" s="151">
        <f t="shared" si="10"/>
        <v>3.4435483333333337</v>
      </c>
      <c r="O44" s="152">
        <f t="shared" si="10"/>
        <v>3.429260574504184</v>
      </c>
      <c r="P44" s="150">
        <f t="shared" si="10"/>
        <v>4.2990326919802468</v>
      </c>
      <c r="Q44" s="151">
        <f t="shared" si="10"/>
        <v>4.0097920168067231</v>
      </c>
      <c r="R44" s="151">
        <f t="shared" si="10"/>
        <v>4.0146956521739119</v>
      </c>
      <c r="S44" s="152">
        <f t="shared" si="10"/>
        <v>4.2557936928971403</v>
      </c>
      <c r="T44" s="18">
        <f t="shared" si="10"/>
        <v>3.5258567639714111</v>
      </c>
      <c r="U44" s="150">
        <f t="shared" si="10"/>
        <v>4.7601047152480085</v>
      </c>
      <c r="V44" s="151">
        <f t="shared" si="10"/>
        <v>3.7767029781812416</v>
      </c>
      <c r="W44" s="151">
        <f t="shared" si="10"/>
        <v>3.7638506017791737</v>
      </c>
      <c r="X44" s="152">
        <f t="shared" si="10"/>
        <v>3.8992084626695003</v>
      </c>
    </row>
    <row r="45" spans="1:27" x14ac:dyDescent="0.35">
      <c r="A45" s="14">
        <v>2031</v>
      </c>
      <c r="B45" s="150">
        <f t="shared" ref="B45:X45" si="11">IF(B$32=0,"",B17/B$32*100)</f>
        <v>3.9402697056030389</v>
      </c>
      <c r="C45" s="151">
        <f t="shared" si="11"/>
        <v>2.7811140544518032</v>
      </c>
      <c r="D45" s="151">
        <f t="shared" si="11"/>
        <v>3.1858998805256897</v>
      </c>
      <c r="E45" s="151">
        <f t="shared" si="11"/>
        <v>3.9161504950495045</v>
      </c>
      <c r="F45" s="151">
        <f t="shared" si="11"/>
        <v>3.5393840090090105</v>
      </c>
      <c r="G45" s="151">
        <f t="shared" si="11"/>
        <v>3.6323068837897861</v>
      </c>
      <c r="H45" s="151">
        <f t="shared" si="11"/>
        <v>3.0614813511611545</v>
      </c>
      <c r="I45" s="151">
        <f t="shared" si="11"/>
        <v>3.931967633928573</v>
      </c>
      <c r="J45" s="151">
        <f t="shared" si="11"/>
        <v>3.8724842622950817</v>
      </c>
      <c r="K45" s="151">
        <f t="shared" si="11"/>
        <v>3.3882962962962968</v>
      </c>
      <c r="L45" s="151">
        <f t="shared" si="11"/>
        <v>3.7188470133218727</v>
      </c>
      <c r="M45" s="151">
        <f t="shared" si="11"/>
        <v>3.7608838451268363</v>
      </c>
      <c r="N45" s="151">
        <f t="shared" si="11"/>
        <v>3.5533908333333337</v>
      </c>
      <c r="O45" s="152">
        <f t="shared" si="11"/>
        <v>3.5656830086390174</v>
      </c>
      <c r="P45" s="150">
        <f t="shared" si="11"/>
        <v>4.26089289971054</v>
      </c>
      <c r="Q45" s="151">
        <f t="shared" si="11"/>
        <v>3.8111239495798319</v>
      </c>
      <c r="R45" s="151">
        <f t="shared" si="11"/>
        <v>3.9459076086956526</v>
      </c>
      <c r="S45" s="152">
        <f t="shared" si="11"/>
        <v>4.2056492779251409</v>
      </c>
      <c r="T45" s="18">
        <f t="shared" si="11"/>
        <v>3.6404753982605733</v>
      </c>
      <c r="U45" s="150">
        <f t="shared" si="11"/>
        <v>4.9784972443355784</v>
      </c>
      <c r="V45" s="151">
        <f t="shared" si="11"/>
        <v>3.7735290651377618</v>
      </c>
      <c r="W45" s="151">
        <f t="shared" si="11"/>
        <v>4.0610845107273681</v>
      </c>
      <c r="X45" s="152">
        <f t="shared" si="11"/>
        <v>4.0223649730436195</v>
      </c>
    </row>
    <row r="46" spans="1:27" x14ac:dyDescent="0.35">
      <c r="A46" s="14">
        <v>2032</v>
      </c>
      <c r="B46" s="150">
        <f t="shared" ref="B46:X46" si="12">IF(B$32=0,"",B18/B$32*100)</f>
        <v>3.8858983855650524</v>
      </c>
      <c r="C46" s="151">
        <f t="shared" si="12"/>
        <v>2.9817473632572962</v>
      </c>
      <c r="D46" s="151">
        <f t="shared" si="12"/>
        <v>3.3527973715651131</v>
      </c>
      <c r="E46" s="151">
        <f t="shared" si="12"/>
        <v>3.9577742574257417</v>
      </c>
      <c r="F46" s="151">
        <f t="shared" si="12"/>
        <v>3.4954624624624606</v>
      </c>
      <c r="G46" s="151">
        <f t="shared" si="12"/>
        <v>3.6928753515914128</v>
      </c>
      <c r="H46" s="151">
        <f t="shared" si="12"/>
        <v>3.1497304714989438</v>
      </c>
      <c r="I46" s="151">
        <f t="shared" si="12"/>
        <v>4.0448928571428571</v>
      </c>
      <c r="J46" s="151">
        <f t="shared" si="12"/>
        <v>4.1405259016393421</v>
      </c>
      <c r="K46" s="151">
        <f t="shared" si="12"/>
        <v>3.4683533215755449</v>
      </c>
      <c r="L46" s="151">
        <f t="shared" si="12"/>
        <v>3.8089101847872793</v>
      </c>
      <c r="M46" s="151">
        <f t="shared" si="12"/>
        <v>3.9297699154428134</v>
      </c>
      <c r="N46" s="151">
        <f t="shared" si="12"/>
        <v>3.6681750000000006</v>
      </c>
      <c r="O46" s="152">
        <f t="shared" si="12"/>
        <v>3.6704384640886127</v>
      </c>
      <c r="P46" s="150">
        <f t="shared" si="12"/>
        <v>4.0354278903456491</v>
      </c>
      <c r="Q46" s="151">
        <f t="shared" si="12"/>
        <v>3.0907037815126044</v>
      </c>
      <c r="R46" s="151">
        <f t="shared" si="12"/>
        <v>4.046046195652174</v>
      </c>
      <c r="S46" s="152">
        <f t="shared" si="12"/>
        <v>3.9689155614500442</v>
      </c>
      <c r="T46" s="18">
        <f t="shared" si="12"/>
        <v>3.7053213639886331</v>
      </c>
      <c r="U46" s="150">
        <f t="shared" si="12"/>
        <v>5.1108909981628914</v>
      </c>
      <c r="V46" s="151">
        <f t="shared" si="12"/>
        <v>3.8270554228380291</v>
      </c>
      <c r="W46" s="151">
        <f t="shared" si="12"/>
        <v>4.2054290947148063</v>
      </c>
      <c r="X46" s="152">
        <f t="shared" si="12"/>
        <v>4.1114487828786146</v>
      </c>
    </row>
    <row r="47" spans="1:27" x14ac:dyDescent="0.35">
      <c r="A47" s="14">
        <v>2033</v>
      </c>
      <c r="B47" s="150">
        <f t="shared" ref="B47:X47" si="13">IF(B$32=0,"",B19/B$32*100)</f>
        <v>4.0056353276353267</v>
      </c>
      <c r="C47" s="151">
        <f t="shared" si="13"/>
        <v>3.1765781211675246</v>
      </c>
      <c r="D47" s="151">
        <f t="shared" si="13"/>
        <v>3.5294700119474309</v>
      </c>
      <c r="E47" s="151">
        <f t="shared" si="13"/>
        <v>4.0945882988298816</v>
      </c>
      <c r="F47" s="151">
        <f t="shared" si="13"/>
        <v>3.5928539789789786</v>
      </c>
      <c r="G47" s="151">
        <f t="shared" si="13"/>
        <v>3.8354935603256841</v>
      </c>
      <c r="H47" s="151">
        <f t="shared" si="13"/>
        <v>3.127057705840957</v>
      </c>
      <c r="I47" s="151">
        <f t="shared" si="13"/>
        <v>4.1684810267857131</v>
      </c>
      <c r="J47" s="151">
        <f t="shared" si="13"/>
        <v>4.3351973770491794</v>
      </c>
      <c r="K47" s="151">
        <f t="shared" si="13"/>
        <v>3.4780681951793082</v>
      </c>
      <c r="L47" s="151">
        <f t="shared" si="13"/>
        <v>3.9091707491763343</v>
      </c>
      <c r="M47" s="151">
        <f t="shared" si="13"/>
        <v>4.0459136626613272</v>
      </c>
      <c r="N47" s="151">
        <f t="shared" si="13"/>
        <v>3.9365999999999999</v>
      </c>
      <c r="O47" s="152">
        <f t="shared" si="13"/>
        <v>3.7892995378225005</v>
      </c>
      <c r="P47" s="150">
        <f t="shared" si="13"/>
        <v>3.9337886940234967</v>
      </c>
      <c r="Q47" s="151">
        <f t="shared" si="13"/>
        <v>3.3140861344537815</v>
      </c>
      <c r="R47" s="151">
        <f t="shared" si="13"/>
        <v>3.9801358695652178</v>
      </c>
      <c r="S47" s="152">
        <f t="shared" si="13"/>
        <v>3.897910256410257</v>
      </c>
      <c r="T47" s="18">
        <f t="shared" si="13"/>
        <v>3.8019926978386307</v>
      </c>
      <c r="U47" s="150">
        <f t="shared" si="13"/>
        <v>5.510568891610534</v>
      </c>
      <c r="V47" s="151">
        <f t="shared" si="13"/>
        <v>4.0084078674948245</v>
      </c>
      <c r="W47" s="151">
        <f t="shared" si="13"/>
        <v>4.4343165881737328</v>
      </c>
      <c r="X47" s="152">
        <f t="shared" si="13"/>
        <v>4.3414638131024352</v>
      </c>
    </row>
    <row r="48" spans="1:27" x14ac:dyDescent="0.35">
      <c r="A48" s="14">
        <v>2034</v>
      </c>
      <c r="B48" s="150">
        <f t="shared" ref="B48:X48" si="14">IF(B$32=0,"",B20/B$32*100)</f>
        <v>4.129452041785374</v>
      </c>
      <c r="C48" s="151">
        <f t="shared" si="14"/>
        <v>3.4605710080941869</v>
      </c>
      <c r="D48" s="151">
        <f t="shared" si="14"/>
        <v>3.7957727598566318</v>
      </c>
      <c r="E48" s="151">
        <f t="shared" si="14"/>
        <v>4.1334199819981983</v>
      </c>
      <c r="F48" s="151">
        <f t="shared" si="14"/>
        <v>3.675796921921922</v>
      </c>
      <c r="G48" s="151">
        <f t="shared" si="14"/>
        <v>3.849744337527758</v>
      </c>
      <c r="H48" s="151">
        <f t="shared" si="14"/>
        <v>3.4336769880365945</v>
      </c>
      <c r="I48" s="151">
        <f t="shared" si="14"/>
        <v>4.2370825892857145</v>
      </c>
      <c r="J48" s="151">
        <f t="shared" si="14"/>
        <v>4.4449872131147554</v>
      </c>
      <c r="K48" s="151">
        <f t="shared" si="14"/>
        <v>3.4859844209288657</v>
      </c>
      <c r="L48" s="151">
        <f t="shared" si="14"/>
        <v>3.8555089528720812</v>
      </c>
      <c r="M48" s="151">
        <f t="shared" si="14"/>
        <v>4.1293449043168655</v>
      </c>
      <c r="N48" s="151">
        <f t="shared" si="14"/>
        <v>4.1000566666666671</v>
      </c>
      <c r="O48" s="152">
        <f t="shared" si="14"/>
        <v>3.8703061097135296</v>
      </c>
      <c r="P48" s="150">
        <f t="shared" si="14"/>
        <v>4.0761716328963065</v>
      </c>
      <c r="Q48" s="151">
        <f t="shared" si="14"/>
        <v>3.4249285714285711</v>
      </c>
      <c r="R48" s="151">
        <f t="shared" si="14"/>
        <v>3.9770652173913046</v>
      </c>
      <c r="S48" s="152">
        <f t="shared" si="14"/>
        <v>4.0323741526672565</v>
      </c>
      <c r="T48" s="18">
        <f t="shared" si="14"/>
        <v>3.889246740721608</v>
      </c>
      <c r="U48" s="150">
        <f t="shared" si="14"/>
        <v>5.5164268218003691</v>
      </c>
      <c r="V48" s="151">
        <f t="shared" si="14"/>
        <v>4.1914287306896023</v>
      </c>
      <c r="W48" s="151">
        <f t="shared" si="14"/>
        <v>4.6927922553636865</v>
      </c>
      <c r="X48" s="152">
        <f t="shared" si="14"/>
        <v>4.5266922071556959</v>
      </c>
    </row>
    <row r="49" spans="1:27" x14ac:dyDescent="0.35">
      <c r="A49" s="14">
        <v>2035</v>
      </c>
      <c r="B49" s="150">
        <f t="shared" ref="B49:X49" si="15">IF(B$32=0,"",B21/B$32*100)</f>
        <v>4.2259724596391255</v>
      </c>
      <c r="C49" s="151">
        <f t="shared" si="15"/>
        <v>3.6704444444444464</v>
      </c>
      <c r="D49" s="151">
        <f t="shared" si="15"/>
        <v>3.999071206690564</v>
      </c>
      <c r="E49" s="151">
        <f t="shared" si="15"/>
        <v>4.146245364536453</v>
      </c>
      <c r="F49" s="151">
        <f t="shared" si="15"/>
        <v>3.7341599099099088</v>
      </c>
      <c r="G49" s="151">
        <f t="shared" si="15"/>
        <v>3.9257748334566966</v>
      </c>
      <c r="H49" s="151">
        <f t="shared" si="15"/>
        <v>3.5034046446164679</v>
      </c>
      <c r="I49" s="151">
        <f t="shared" si="15"/>
        <v>4.3756100446428574</v>
      </c>
      <c r="J49" s="151">
        <f t="shared" si="15"/>
        <v>4.3771003278688516</v>
      </c>
      <c r="K49" s="151">
        <f t="shared" si="15"/>
        <v>3.621564079952968</v>
      </c>
      <c r="L49" s="151">
        <f t="shared" si="15"/>
        <v>3.8841498352671526</v>
      </c>
      <c r="M49" s="151">
        <f t="shared" si="15"/>
        <v>4.2745126835781049</v>
      </c>
      <c r="N49" s="151">
        <f t="shared" si="15"/>
        <v>3.8868733333333334</v>
      </c>
      <c r="O49" s="152">
        <f t="shared" si="15"/>
        <v>3.9570379492579808</v>
      </c>
      <c r="P49" s="150">
        <f t="shared" si="15"/>
        <v>3.7745933934956581</v>
      </c>
      <c r="Q49" s="151">
        <f t="shared" si="15"/>
        <v>3.2864432773109251</v>
      </c>
      <c r="R49" s="151">
        <f t="shared" si="15"/>
        <v>3.971176630434782</v>
      </c>
      <c r="S49" s="152">
        <f t="shared" si="15"/>
        <v>3.7690375773651654</v>
      </c>
      <c r="T49" s="18">
        <f t="shared" si="15"/>
        <v>3.9350664944458815</v>
      </c>
      <c r="U49" s="150">
        <f t="shared" si="15"/>
        <v>5.6476252296387006</v>
      </c>
      <c r="V49" s="151">
        <f t="shared" si="15"/>
        <v>4.4146035992992525</v>
      </c>
      <c r="W49" s="151">
        <f t="shared" si="15"/>
        <v>5.0761543694400837</v>
      </c>
      <c r="X49" s="152">
        <f t="shared" si="15"/>
        <v>4.7844877471001466</v>
      </c>
    </row>
    <row r="50" spans="1:27" ht="15" thickBot="1" x14ac:dyDescent="0.4">
      <c r="A50" s="16" t="s">
        <v>195</v>
      </c>
      <c r="B50" s="173">
        <f t="shared" ref="B50:X50" si="16">IF(B$32=0,"",B22/B$32*100)</f>
        <v>44.167947768281095</v>
      </c>
      <c r="C50" s="174">
        <f t="shared" si="16"/>
        <v>29.386535197449099</v>
      </c>
      <c r="D50" s="174">
        <f t="shared" si="16"/>
        <v>33.021021266427724</v>
      </c>
      <c r="E50" s="174">
        <f t="shared" si="16"/>
        <v>42.084818721872189</v>
      </c>
      <c r="F50" s="174">
        <f t="shared" si="16"/>
        <v>37.601102852852854</v>
      </c>
      <c r="G50" s="174">
        <f t="shared" si="16"/>
        <v>37.758127609178381</v>
      </c>
      <c r="H50" s="174">
        <f t="shared" si="16"/>
        <v>32.973211822660097</v>
      </c>
      <c r="I50" s="174">
        <f t="shared" si="16"/>
        <v>40.709039508928576</v>
      </c>
      <c r="J50" s="174">
        <f t="shared" si="16"/>
        <v>37.793197049180336</v>
      </c>
      <c r="K50" s="174">
        <f t="shared" si="16"/>
        <v>35.483487360376245</v>
      </c>
      <c r="L50" s="174">
        <f t="shared" si="16"/>
        <v>38.223982953731543</v>
      </c>
      <c r="M50" s="174">
        <f t="shared" si="16"/>
        <v>39.109962616822443</v>
      </c>
      <c r="N50" s="174">
        <f t="shared" si="16"/>
        <v>35.953148333333331</v>
      </c>
      <c r="O50" s="175">
        <f t="shared" si="16"/>
        <v>37.209520797987487</v>
      </c>
      <c r="P50" s="173">
        <f t="shared" si="16"/>
        <v>45.208470968840452</v>
      </c>
      <c r="Q50" s="174">
        <f t="shared" si="16"/>
        <v>46.830021008403364</v>
      </c>
      <c r="R50" s="174">
        <f t="shared" si="16"/>
        <v>39.849464673913047</v>
      </c>
      <c r="S50" s="175">
        <f t="shared" si="16"/>
        <v>44.939640583554372</v>
      </c>
      <c r="T50" s="32">
        <f t="shared" si="16"/>
        <v>38.1129325583398</v>
      </c>
      <c r="U50" s="173">
        <f t="shared" si="16"/>
        <v>51.062297611757515</v>
      </c>
      <c r="V50" s="174">
        <f t="shared" si="16"/>
        <v>41.56855152094284</v>
      </c>
      <c r="W50" s="174">
        <f t="shared" si="16"/>
        <v>41.329350863422285</v>
      </c>
      <c r="X50" s="175">
        <f t="shared" si="16"/>
        <v>42.673701682731583</v>
      </c>
    </row>
    <row r="51" spans="1:27" ht="15" customHeight="1" x14ac:dyDescent="0.35">
      <c r="A51" s="26" t="s">
        <v>243</v>
      </c>
      <c r="G51" s="21"/>
      <c r="H51" s="120"/>
      <c r="J51" s="21"/>
      <c r="P51" s="58"/>
      <c r="Q51" s="120"/>
      <c r="R51" s="120"/>
    </row>
    <row r="52" spans="1:27" x14ac:dyDescent="0.35">
      <c r="A52" t="s">
        <v>227</v>
      </c>
      <c r="F52" s="41"/>
      <c r="G52" s="21"/>
      <c r="H52" s="120"/>
      <c r="J52" s="21"/>
      <c r="P52" s="58"/>
      <c r="Q52" s="120"/>
      <c r="R52" s="120"/>
    </row>
    <row r="53" spans="1:27" x14ac:dyDescent="0.35">
      <c r="A53" s="131" t="s">
        <v>386</v>
      </c>
    </row>
    <row r="55" spans="1:27" s="187" customFormat="1" ht="23.5" x14ac:dyDescent="0.55000000000000004">
      <c r="A55" s="186" t="s">
        <v>399</v>
      </c>
      <c r="D55" s="188"/>
      <c r="F55" s="37" t="str">
        <f>$G$34</f>
        <v>pour la sous-partie diffusable (non couverte par le secret statistique)</v>
      </c>
    </row>
    <row r="56" spans="1:27" s="259" customFormat="1" ht="45.75" customHeight="1" thickBot="1" x14ac:dyDescent="0.4">
      <c r="A56" s="264" t="s">
        <v>11</v>
      </c>
      <c r="B56" s="259" t="s">
        <v>196</v>
      </c>
      <c r="M56" s="266"/>
    </row>
    <row r="57" spans="1:27" ht="18.5" x14ac:dyDescent="0.45">
      <c r="A57" s="13" t="s">
        <v>12</v>
      </c>
      <c r="B57" s="176" t="s">
        <v>32</v>
      </c>
      <c r="C57" s="418" t="s">
        <v>235</v>
      </c>
      <c r="D57" s="418"/>
      <c r="E57" s="418"/>
      <c r="F57" s="418"/>
      <c r="G57" s="418"/>
      <c r="H57" s="418"/>
      <c r="I57" s="418"/>
      <c r="J57" s="418"/>
      <c r="K57" s="418"/>
      <c r="L57" s="418"/>
      <c r="M57" s="418"/>
      <c r="N57" s="418"/>
      <c r="O57" s="419"/>
      <c r="P57" s="395" t="s">
        <v>0</v>
      </c>
      <c r="Q57" s="396"/>
      <c r="R57" s="396"/>
      <c r="S57" s="397"/>
      <c r="T57" s="252" t="s">
        <v>1</v>
      </c>
      <c r="U57" s="395" t="s">
        <v>2</v>
      </c>
      <c r="V57" s="396"/>
      <c r="W57" s="396"/>
      <c r="X57" s="397"/>
    </row>
    <row r="58" spans="1:27" ht="28.5" customHeight="1" x14ac:dyDescent="0.35">
      <c r="B58" s="251"/>
      <c r="C58" s="387" t="s">
        <v>4</v>
      </c>
      <c r="D58" s="387"/>
      <c r="E58" s="387" t="s">
        <v>5</v>
      </c>
      <c r="F58" s="387"/>
      <c r="G58" s="387"/>
      <c r="H58" s="226" t="s">
        <v>6</v>
      </c>
      <c r="I58" s="387" t="s">
        <v>7</v>
      </c>
      <c r="J58" s="387"/>
      <c r="K58" s="387"/>
      <c r="L58" s="387"/>
      <c r="M58" s="387"/>
      <c r="N58" s="387"/>
      <c r="O58" s="106" t="s">
        <v>197</v>
      </c>
      <c r="P58" s="181"/>
      <c r="Q58" s="60"/>
      <c r="R58" s="60"/>
      <c r="S58" s="182"/>
      <c r="T58" s="183"/>
      <c r="U58" s="181"/>
      <c r="V58" s="60"/>
      <c r="W58" s="60"/>
      <c r="X58" s="183"/>
      <c r="Y58" s="399" t="s">
        <v>234</v>
      </c>
      <c r="Z58" s="399"/>
      <c r="AA58" s="411"/>
    </row>
    <row r="59" spans="1:27" s="27" customFormat="1" ht="57.75" customHeight="1" x14ac:dyDescent="0.35">
      <c r="A59" s="54" t="s">
        <v>194</v>
      </c>
      <c r="B59" s="132" t="s">
        <v>206</v>
      </c>
      <c r="C59" s="133" t="s">
        <v>207</v>
      </c>
      <c r="D59" s="133" t="s">
        <v>208</v>
      </c>
      <c r="E59" s="133" t="s">
        <v>209</v>
      </c>
      <c r="F59" s="133" t="s">
        <v>210</v>
      </c>
      <c r="G59" s="133" t="s">
        <v>211</v>
      </c>
      <c r="H59" s="133" t="s">
        <v>212</v>
      </c>
      <c r="I59" s="133" t="s">
        <v>213</v>
      </c>
      <c r="J59" s="133" t="s">
        <v>214</v>
      </c>
      <c r="K59" s="133" t="s">
        <v>218</v>
      </c>
      <c r="L59" s="133" t="s">
        <v>215</v>
      </c>
      <c r="M59" s="133" t="s">
        <v>216</v>
      </c>
      <c r="N59" s="133" t="s">
        <v>217</v>
      </c>
      <c r="O59" s="133" t="s">
        <v>200</v>
      </c>
      <c r="P59" s="132" t="s">
        <v>220</v>
      </c>
      <c r="Q59" s="133" t="s">
        <v>219</v>
      </c>
      <c r="R59" s="133" t="s">
        <v>221</v>
      </c>
      <c r="S59" s="134" t="s">
        <v>201</v>
      </c>
      <c r="T59" s="134" t="s">
        <v>202</v>
      </c>
      <c r="U59" s="132" t="s">
        <v>222</v>
      </c>
      <c r="V59" s="133" t="s">
        <v>223</v>
      </c>
      <c r="W59" s="133" t="s">
        <v>224</v>
      </c>
      <c r="X59" s="134" t="s">
        <v>203</v>
      </c>
      <c r="Y59" s="107" t="s">
        <v>235</v>
      </c>
      <c r="Z59" s="107" t="s">
        <v>0</v>
      </c>
      <c r="AA59" s="108" t="s">
        <v>2</v>
      </c>
    </row>
    <row r="60" spans="1:27" ht="15" thickBot="1" x14ac:dyDescent="0.4">
      <c r="A60" s="14">
        <v>2025</v>
      </c>
      <c r="B60" s="135">
        <v>41.68488</v>
      </c>
      <c r="C60" s="136">
        <v>61.84520999999998</v>
      </c>
      <c r="D60" s="136">
        <v>73.358299999999986</v>
      </c>
      <c r="E60" s="136">
        <v>172.41745999999998</v>
      </c>
      <c r="F60" s="136">
        <v>64.696610000000007</v>
      </c>
      <c r="G60" s="136">
        <v>158.08197999999999</v>
      </c>
      <c r="H60" s="136">
        <v>31.566469999999995</v>
      </c>
      <c r="I60" s="136">
        <v>108.27794</v>
      </c>
      <c r="J60" s="136">
        <v>51.853129999999993</v>
      </c>
      <c r="K60" s="136">
        <v>159.06598000000008</v>
      </c>
      <c r="L60" s="136">
        <v>160.20951000000005</v>
      </c>
      <c r="M60" s="136">
        <v>49.345949999999995</v>
      </c>
      <c r="N60" s="136">
        <v>22.3246</v>
      </c>
      <c r="O60" s="136">
        <v>1174.1237599999997</v>
      </c>
      <c r="P60" s="135">
        <v>180.13523000000001</v>
      </c>
      <c r="Q60" s="136">
        <v>27.656649999999999</v>
      </c>
      <c r="R60" s="136">
        <v>6.0123900000000008</v>
      </c>
      <c r="S60" s="137">
        <v>214.16454999999996</v>
      </c>
      <c r="T60" s="137">
        <v>1388.2882699999996</v>
      </c>
      <c r="U60" s="171">
        <v>50.655440000000006</v>
      </c>
      <c r="V60" s="172">
        <v>172.57015999999999</v>
      </c>
      <c r="W60" s="172">
        <v>86.825089999999989</v>
      </c>
      <c r="X60" s="137">
        <v>323.38199999999995</v>
      </c>
      <c r="Y60" s="82">
        <f>O60-SUM(B60:N60)</f>
        <v>19.395739999999705</v>
      </c>
      <c r="Z60" s="82">
        <f>S60-SUM(P60:R60)</f>
        <v>0.36027999999996041</v>
      </c>
      <c r="AA60" s="113">
        <f t="shared" ref="AA60:AA71" si="17">X60-SUM(U60:W60)</f>
        <v>13.331309999999974</v>
      </c>
    </row>
    <row r="61" spans="1:27" ht="15" thickBot="1" x14ac:dyDescent="0.4">
      <c r="A61" s="14">
        <v>2026</v>
      </c>
      <c r="B61" s="135">
        <v>35.291600000000003</v>
      </c>
      <c r="C61" s="136">
        <v>66.910920000000004</v>
      </c>
      <c r="D61" s="136">
        <v>81.847219999999979</v>
      </c>
      <c r="E61" s="136">
        <v>176.85109</v>
      </c>
      <c r="F61" s="136">
        <v>71.23766000000002</v>
      </c>
      <c r="G61" s="136">
        <v>168.97758000000013</v>
      </c>
      <c r="H61" s="136">
        <v>32.095700000000001</v>
      </c>
      <c r="I61" s="136">
        <v>120.87726000000005</v>
      </c>
      <c r="J61" s="136">
        <v>57.069479999999984</v>
      </c>
      <c r="K61" s="136">
        <v>166.30235000000002</v>
      </c>
      <c r="L61" s="136">
        <v>176.97201999999999</v>
      </c>
      <c r="M61" s="136">
        <v>57.514220000000009</v>
      </c>
      <c r="N61" s="136">
        <v>26.814600000000002</v>
      </c>
      <c r="O61" s="136">
        <v>1259.73243</v>
      </c>
      <c r="P61" s="135">
        <v>205.14695000000006</v>
      </c>
      <c r="Q61" s="136">
        <v>26.352460000000004</v>
      </c>
      <c r="R61" s="136">
        <v>8.5481500000000015</v>
      </c>
      <c r="S61" s="137">
        <v>240.61092000000005</v>
      </c>
      <c r="T61" s="137">
        <v>1500.3433799999998</v>
      </c>
      <c r="U61" s="171">
        <v>53.205090000000013</v>
      </c>
      <c r="V61" s="172">
        <v>183.45925000000005</v>
      </c>
      <c r="W61" s="172">
        <v>92.628959999999992</v>
      </c>
      <c r="X61" s="137">
        <v>341.61590999999993</v>
      </c>
      <c r="Y61" s="82">
        <f t="shared" ref="Y61:Y71" si="18">O61-SUM(B61:N61)</f>
        <v>20.970729999999776</v>
      </c>
      <c r="Z61" s="82">
        <f t="shared" ref="Z61:Z71" si="19">S61-SUM(P61:R61)</f>
        <v>0.56335999999998876</v>
      </c>
      <c r="AA61" s="113">
        <f t="shared" si="17"/>
        <v>12.322609999999884</v>
      </c>
    </row>
    <row r="62" spans="1:27" ht="15" thickBot="1" x14ac:dyDescent="0.4">
      <c r="A62" s="14">
        <v>2027</v>
      </c>
      <c r="B62" s="135">
        <v>41.49532</v>
      </c>
      <c r="C62" s="136">
        <v>75.75912000000001</v>
      </c>
      <c r="D62" s="136">
        <v>88.349419999999967</v>
      </c>
      <c r="E62" s="136">
        <v>184.72137999999998</v>
      </c>
      <c r="F62" s="136">
        <v>80.886079999999993</v>
      </c>
      <c r="G62" s="136">
        <v>190.97043999999994</v>
      </c>
      <c r="H62" s="136">
        <v>36.254810000000006</v>
      </c>
      <c r="I62" s="136">
        <v>136.98325</v>
      </c>
      <c r="J62" s="136">
        <v>68.605969999999999</v>
      </c>
      <c r="K62" s="136">
        <v>179.08105000000006</v>
      </c>
      <c r="L62" s="136">
        <v>195.44123000000008</v>
      </c>
      <c r="M62" s="136">
        <v>63.762450000000008</v>
      </c>
      <c r="N62" s="136">
        <v>28.464810000000003</v>
      </c>
      <c r="O62" s="136">
        <v>1394.8575799999992</v>
      </c>
      <c r="P62" s="135">
        <v>219.25536</v>
      </c>
      <c r="Q62" s="136">
        <v>20.984100000000002</v>
      </c>
      <c r="R62" s="136">
        <v>9.3437099999999997</v>
      </c>
      <c r="S62" s="137">
        <v>250.41834999999998</v>
      </c>
      <c r="T62" s="137">
        <v>1645.2759199999987</v>
      </c>
      <c r="U62" s="171">
        <v>57.640020000000007</v>
      </c>
      <c r="V62" s="172">
        <v>192.23587000000003</v>
      </c>
      <c r="W62" s="172">
        <v>100.20289000000004</v>
      </c>
      <c r="X62" s="137">
        <v>363.00287999999978</v>
      </c>
      <c r="Y62" s="82">
        <f t="shared" si="18"/>
        <v>24.082249999999249</v>
      </c>
      <c r="Z62" s="82">
        <f t="shared" si="19"/>
        <v>0.83517999999997983</v>
      </c>
      <c r="AA62" s="113">
        <f t="shared" si="17"/>
        <v>12.924099999999726</v>
      </c>
    </row>
    <row r="63" spans="1:27" ht="15" thickBot="1" x14ac:dyDescent="0.4">
      <c r="A63" s="14">
        <v>2028</v>
      </c>
      <c r="B63" s="135">
        <v>40.345449999999992</v>
      </c>
      <c r="C63" s="136">
        <v>80.870030000000028</v>
      </c>
      <c r="D63" s="136">
        <v>98.364940000000004</v>
      </c>
      <c r="E63" s="136">
        <v>187.42115999999999</v>
      </c>
      <c r="F63" s="136">
        <v>82.777980000000014</v>
      </c>
      <c r="G63" s="136">
        <v>198.93977000000001</v>
      </c>
      <c r="H63" s="136">
        <v>34.852450000000005</v>
      </c>
      <c r="I63" s="136">
        <v>142.31003999999996</v>
      </c>
      <c r="J63" s="136">
        <v>81.45147</v>
      </c>
      <c r="K63" s="136">
        <v>189.95440999999991</v>
      </c>
      <c r="L63" s="136">
        <v>208.83644999999996</v>
      </c>
      <c r="M63" s="136">
        <v>68.719649999999973</v>
      </c>
      <c r="N63" s="136">
        <v>29.671470000000006</v>
      </c>
      <c r="O63" s="136">
        <v>1468.26026</v>
      </c>
      <c r="P63" s="135">
        <v>225.57623000000004</v>
      </c>
      <c r="Q63" s="136">
        <v>17.14302</v>
      </c>
      <c r="R63" s="136">
        <v>10.323350000000001</v>
      </c>
      <c r="S63" s="137">
        <v>253.91306</v>
      </c>
      <c r="T63" s="137">
        <v>1722.1733900000004</v>
      </c>
      <c r="U63" s="171">
        <v>58.971209999999964</v>
      </c>
      <c r="V63" s="172">
        <v>199.43999999999994</v>
      </c>
      <c r="W63" s="172">
        <v>107.97749</v>
      </c>
      <c r="X63" s="137">
        <v>380.19332999999995</v>
      </c>
      <c r="Y63" s="82">
        <f t="shared" si="18"/>
        <v>23.744990000000143</v>
      </c>
      <c r="Z63" s="82">
        <f t="shared" si="19"/>
        <v>0.87045999999995161</v>
      </c>
      <c r="AA63" s="113">
        <f t="shared" si="17"/>
        <v>13.804630000000031</v>
      </c>
    </row>
    <row r="64" spans="1:27" ht="15" thickBot="1" x14ac:dyDescent="0.4">
      <c r="A64" s="14">
        <v>2029</v>
      </c>
      <c r="B64" s="135">
        <v>36.899279999999997</v>
      </c>
      <c r="C64" s="136">
        <v>85.428659999999979</v>
      </c>
      <c r="D64" s="136">
        <v>101.53126000000003</v>
      </c>
      <c r="E64" s="136">
        <v>191.75184000000002</v>
      </c>
      <c r="F64" s="136">
        <v>81.228650000000016</v>
      </c>
      <c r="G64" s="136">
        <v>206.67485000000002</v>
      </c>
      <c r="H64" s="136">
        <v>37.106910000000006</v>
      </c>
      <c r="I64" s="136">
        <v>146.62733999999992</v>
      </c>
      <c r="J64" s="136">
        <v>89.765530000000041</v>
      </c>
      <c r="K64" s="136">
        <v>193.69733000000002</v>
      </c>
      <c r="L64" s="136">
        <v>217.69206000000003</v>
      </c>
      <c r="M64" s="136">
        <v>70.214720000000014</v>
      </c>
      <c r="N64" s="136">
        <v>33.194649999999996</v>
      </c>
      <c r="O64" s="136">
        <v>1516.5872599999998</v>
      </c>
      <c r="P64" s="135">
        <v>226.37449999999993</v>
      </c>
      <c r="Q64" s="136">
        <v>13.349089999999999</v>
      </c>
      <c r="R64" s="136">
        <v>10.587000000000002</v>
      </c>
      <c r="S64" s="137">
        <v>252.07235</v>
      </c>
      <c r="T64" s="137">
        <v>1768.65957</v>
      </c>
      <c r="U64" s="171">
        <v>64.737459999999999</v>
      </c>
      <c r="V64" s="172">
        <v>201.16659000000007</v>
      </c>
      <c r="W64" s="172">
        <v>117.16242999999997</v>
      </c>
      <c r="X64" s="137">
        <v>398.18638999999996</v>
      </c>
      <c r="Y64" s="82">
        <f t="shared" si="18"/>
        <v>24.774179999999888</v>
      </c>
      <c r="Z64" s="82">
        <f t="shared" si="19"/>
        <v>1.7617600000000948</v>
      </c>
      <c r="AA64" s="113">
        <f t="shared" si="17"/>
        <v>15.119909999999891</v>
      </c>
    </row>
    <row r="65" spans="1:27" ht="15" thickBot="1" x14ac:dyDescent="0.4">
      <c r="A65" s="14">
        <v>2030</v>
      </c>
      <c r="B65" s="135">
        <v>38.06275999999999</v>
      </c>
      <c r="C65" s="136">
        <v>91.671619999999962</v>
      </c>
      <c r="D65" s="136">
        <v>107.1358</v>
      </c>
      <c r="E65" s="136">
        <v>196.37663000000003</v>
      </c>
      <c r="F65" s="136">
        <v>84.701449999999994</v>
      </c>
      <c r="G65" s="136">
        <v>214.57336000000001</v>
      </c>
      <c r="H65" s="136">
        <v>37.62697</v>
      </c>
      <c r="I65" s="136">
        <v>155.05628000000002</v>
      </c>
      <c r="J65" s="136">
        <v>100.06969999999998</v>
      </c>
      <c r="K65" s="136">
        <v>199.55282</v>
      </c>
      <c r="L65" s="136">
        <v>229.24802999999997</v>
      </c>
      <c r="M65" s="136">
        <v>73.627479999999991</v>
      </c>
      <c r="N65" s="136">
        <v>37.417470000000016</v>
      </c>
      <c r="O65" s="136">
        <v>1590.5783000000006</v>
      </c>
      <c r="P65" s="135">
        <v>215.36206000000001</v>
      </c>
      <c r="Q65" s="136">
        <v>15.35567</v>
      </c>
      <c r="R65" s="136">
        <v>11.80878</v>
      </c>
      <c r="S65" s="137">
        <v>244.36355</v>
      </c>
      <c r="T65" s="137">
        <v>1834.9418600000006</v>
      </c>
      <c r="U65" s="171">
        <v>71.493039999999993</v>
      </c>
      <c r="V65" s="172">
        <v>206.44653</v>
      </c>
      <c r="W65" s="172">
        <v>130.35823000000002</v>
      </c>
      <c r="X65" s="137">
        <v>424.5105999999999</v>
      </c>
      <c r="Y65" s="82">
        <f t="shared" si="18"/>
        <v>25.457930000000715</v>
      </c>
      <c r="Z65" s="82">
        <f t="shared" si="19"/>
        <v>1.8370399999999734</v>
      </c>
      <c r="AA65" s="113">
        <f t="shared" si="17"/>
        <v>16.212799999999845</v>
      </c>
    </row>
    <row r="66" spans="1:27" ht="15" thickBot="1" x14ac:dyDescent="0.4">
      <c r="A66" s="14">
        <v>2031</v>
      </c>
      <c r="B66" s="135">
        <v>38.445480000000003</v>
      </c>
      <c r="C66" s="136">
        <v>99.337260000000043</v>
      </c>
      <c r="D66" s="136">
        <v>119.00197999999999</v>
      </c>
      <c r="E66" s="136">
        <v>200.50833000000003</v>
      </c>
      <c r="F66" s="136">
        <v>84.654320000000041</v>
      </c>
      <c r="G66" s="136">
        <v>222.60944000000001</v>
      </c>
      <c r="H66" s="136">
        <v>38.709550000000007</v>
      </c>
      <c r="I66" s="136">
        <v>162.86164999999997</v>
      </c>
      <c r="J66" s="136">
        <v>108.90687000000001</v>
      </c>
      <c r="K66" s="136">
        <v>207.38598999999994</v>
      </c>
      <c r="L66" s="136">
        <v>236.84392</v>
      </c>
      <c r="M66" s="136">
        <v>77.834919999999997</v>
      </c>
      <c r="N66" s="136">
        <v>38.732910000000004</v>
      </c>
      <c r="O66" s="136">
        <v>1661.1816599999993</v>
      </c>
      <c r="P66" s="135">
        <v>212.01743000000005</v>
      </c>
      <c r="Q66" s="136">
        <v>14.36257</v>
      </c>
      <c r="R66" s="136">
        <v>11.492999999999997</v>
      </c>
      <c r="S66" s="137">
        <v>239.72611000000003</v>
      </c>
      <c r="T66" s="137">
        <v>1900.9078299999999</v>
      </c>
      <c r="U66" s="171">
        <v>75.065490000000011</v>
      </c>
      <c r="V66" s="172">
        <v>206.84535000000005</v>
      </c>
      <c r="W66" s="172">
        <v>142.07087999999999</v>
      </c>
      <c r="X66" s="137">
        <v>440.51305000000008</v>
      </c>
      <c r="Y66" s="82">
        <f t="shared" si="18"/>
        <v>25.349039999999377</v>
      </c>
      <c r="Z66" s="82">
        <f t="shared" si="19"/>
        <v>1.8531099999999867</v>
      </c>
      <c r="AA66" s="113">
        <f t="shared" si="17"/>
        <v>16.531330000000025</v>
      </c>
    </row>
    <row r="67" spans="1:27" ht="15" thickBot="1" x14ac:dyDescent="0.4">
      <c r="A67" s="14">
        <v>2032</v>
      </c>
      <c r="B67" s="135">
        <v>37.88373</v>
      </c>
      <c r="C67" s="136">
        <v>107.43247999999998</v>
      </c>
      <c r="D67" s="136">
        <v>125.91795999999997</v>
      </c>
      <c r="E67" s="136">
        <v>202.89036000000004</v>
      </c>
      <c r="F67" s="136">
        <v>83.37290999999999</v>
      </c>
      <c r="G67" s="136">
        <v>226.62720999999993</v>
      </c>
      <c r="H67" s="136">
        <v>39.87236</v>
      </c>
      <c r="I67" s="136">
        <v>168.19272000000001</v>
      </c>
      <c r="J67" s="136">
        <v>117.34469999999995</v>
      </c>
      <c r="K67" s="136">
        <v>212.98239999999987</v>
      </c>
      <c r="L67" s="136">
        <v>243.42332999999999</v>
      </c>
      <c r="M67" s="136">
        <v>81.799779999999984</v>
      </c>
      <c r="N67" s="136">
        <v>40.17927000000001</v>
      </c>
      <c r="O67" s="136">
        <v>1715.7887499999993</v>
      </c>
      <c r="P67" s="135">
        <v>197.32040999999992</v>
      </c>
      <c r="Q67" s="136">
        <v>10.91503</v>
      </c>
      <c r="R67" s="136">
        <v>11.795439999999999</v>
      </c>
      <c r="S67" s="137">
        <v>222.08241999999998</v>
      </c>
      <c r="T67" s="137">
        <v>1937.8712199999998</v>
      </c>
      <c r="U67" s="171">
        <v>77.309779999999975</v>
      </c>
      <c r="V67" s="172">
        <v>210.32995999999991</v>
      </c>
      <c r="W67" s="172">
        <v>147.91822999999999</v>
      </c>
      <c r="X67" s="137">
        <v>451.97595000000007</v>
      </c>
      <c r="Y67" s="82">
        <f t="shared" si="18"/>
        <v>27.869539999999233</v>
      </c>
      <c r="Z67" s="82">
        <f t="shared" si="19"/>
        <v>2.0515400000000739</v>
      </c>
      <c r="AA67" s="113">
        <f t="shared" si="17"/>
        <v>16.417980000000171</v>
      </c>
    </row>
    <row r="68" spans="1:27" ht="15" thickBot="1" x14ac:dyDescent="0.4">
      <c r="A68" s="14">
        <v>2033</v>
      </c>
      <c r="B68" s="135">
        <v>39.171939999999999</v>
      </c>
      <c r="C68" s="136">
        <v>115.34756000000002</v>
      </c>
      <c r="D68" s="136">
        <v>133.29109</v>
      </c>
      <c r="E68" s="136">
        <v>210.54531000000006</v>
      </c>
      <c r="F68" s="136">
        <v>85.90525999999997</v>
      </c>
      <c r="G68" s="136">
        <v>236.19844999999998</v>
      </c>
      <c r="H68" s="136">
        <v>39.493020000000008</v>
      </c>
      <c r="I68" s="136">
        <v>173.91397000000003</v>
      </c>
      <c r="J68" s="136">
        <v>123.54728</v>
      </c>
      <c r="K68" s="136">
        <v>213.74820000000014</v>
      </c>
      <c r="L68" s="136">
        <v>250.63294999999994</v>
      </c>
      <c r="M68" s="136">
        <v>84.563249999999968</v>
      </c>
      <c r="N68" s="136">
        <v>43.47654</v>
      </c>
      <c r="O68" s="136">
        <v>1777.6083900000003</v>
      </c>
      <c r="P68" s="135">
        <v>190.11561000000006</v>
      </c>
      <c r="Q68" s="136">
        <v>11.880219999999998</v>
      </c>
      <c r="R68" s="136">
        <v>11.493939999999998</v>
      </c>
      <c r="S68" s="137">
        <v>215.85089999999997</v>
      </c>
      <c r="T68" s="137">
        <v>1993.4592700000001</v>
      </c>
      <c r="U68" s="171">
        <v>83.976179999999971</v>
      </c>
      <c r="V68" s="172">
        <v>221.5616</v>
      </c>
      <c r="W68" s="172">
        <v>157.06625</v>
      </c>
      <c r="X68" s="137">
        <v>480.52055000000001</v>
      </c>
      <c r="Y68" s="82">
        <f t="shared" si="18"/>
        <v>27.773570000000291</v>
      </c>
      <c r="Z68" s="82">
        <f t="shared" si="19"/>
        <v>2.3611299999998892</v>
      </c>
      <c r="AA68" s="113">
        <f t="shared" si="17"/>
        <v>17.916520000000048</v>
      </c>
    </row>
    <row r="69" spans="1:27" ht="15" thickBot="1" x14ac:dyDescent="0.4">
      <c r="A69" s="14">
        <v>2034</v>
      </c>
      <c r="B69" s="135">
        <v>40.488130000000005</v>
      </c>
      <c r="C69" s="136">
        <v>126.80078</v>
      </c>
      <c r="D69" s="136">
        <v>144.45847000000003</v>
      </c>
      <c r="E69" s="136">
        <v>212.82595000000003</v>
      </c>
      <c r="F69" s="136">
        <v>88.03155000000001</v>
      </c>
      <c r="G69" s="136">
        <v>237.21090999999996</v>
      </c>
      <c r="H69" s="136">
        <v>43.816330000000001</v>
      </c>
      <c r="I69" s="136">
        <v>177.32482000000002</v>
      </c>
      <c r="J69" s="136">
        <v>127.11696999999998</v>
      </c>
      <c r="K69" s="136">
        <v>214.37803000000005</v>
      </c>
      <c r="L69" s="136">
        <v>247.12978000000004</v>
      </c>
      <c r="M69" s="136">
        <v>86.602810000000005</v>
      </c>
      <c r="N69" s="136">
        <v>45.487460000000006</v>
      </c>
      <c r="O69" s="136">
        <v>1820.2578999999996</v>
      </c>
      <c r="P69" s="135">
        <v>197.18984999999998</v>
      </c>
      <c r="Q69" s="136">
        <v>12.346459999999999</v>
      </c>
      <c r="R69" s="136">
        <v>11.400889999999999</v>
      </c>
      <c r="S69" s="137">
        <v>223.52827999999997</v>
      </c>
      <c r="T69" s="137">
        <v>2043.7862099999993</v>
      </c>
      <c r="U69" s="171">
        <v>84.17149999999998</v>
      </c>
      <c r="V69" s="172">
        <v>233.15751</v>
      </c>
      <c r="W69" s="172">
        <v>167.16853999999995</v>
      </c>
      <c r="X69" s="137">
        <v>503.64065999999991</v>
      </c>
      <c r="Y69" s="82">
        <f t="shared" si="18"/>
        <v>28.58590999999933</v>
      </c>
      <c r="Z69" s="82">
        <f t="shared" si="19"/>
        <v>2.5910799999999767</v>
      </c>
      <c r="AA69" s="113">
        <f t="shared" si="17"/>
        <v>19.143109999999979</v>
      </c>
    </row>
    <row r="70" spans="1:27" ht="15" thickBot="1" x14ac:dyDescent="0.4">
      <c r="A70" s="14">
        <v>2035</v>
      </c>
      <c r="B70" s="135">
        <v>41.537959999999998</v>
      </c>
      <c r="C70" s="136">
        <v>135.30500000000001</v>
      </c>
      <c r="D70" s="136">
        <v>153.02227999999999</v>
      </c>
      <c r="E70" s="136">
        <v>213.60005999999996</v>
      </c>
      <c r="F70" s="136">
        <v>89.502229999999983</v>
      </c>
      <c r="G70" s="136">
        <v>242.30511999999999</v>
      </c>
      <c r="H70" s="136">
        <v>44.773740000000011</v>
      </c>
      <c r="I70" s="136">
        <v>183.77424000000005</v>
      </c>
      <c r="J70" s="136">
        <v>125.30939000000001</v>
      </c>
      <c r="K70" s="136">
        <v>223.65101000000004</v>
      </c>
      <c r="L70" s="136">
        <v>249.47356000000005</v>
      </c>
      <c r="M70" s="136">
        <v>90.061489999999964</v>
      </c>
      <c r="N70" s="136">
        <v>43.023820000000015</v>
      </c>
      <c r="O70" s="136">
        <v>1865.8771599999993</v>
      </c>
      <c r="P70" s="135">
        <v>178.53033999999997</v>
      </c>
      <c r="Q70" s="136">
        <v>11.546700000000001</v>
      </c>
      <c r="R70" s="136">
        <v>11.298449999999999</v>
      </c>
      <c r="S70" s="137">
        <v>204.47544000000005</v>
      </c>
      <c r="T70" s="137">
        <v>2070.3525700000005</v>
      </c>
      <c r="U70" s="171">
        <v>86.336790000000022</v>
      </c>
      <c r="V70" s="172">
        <v>247.45371</v>
      </c>
      <c r="W70" s="172">
        <v>182.03229000000002</v>
      </c>
      <c r="X70" s="137">
        <v>535.73855999999989</v>
      </c>
      <c r="Y70" s="82">
        <f t="shared" si="18"/>
        <v>30.537259999998923</v>
      </c>
      <c r="Z70" s="82">
        <f t="shared" si="19"/>
        <v>3.0999500000000921</v>
      </c>
      <c r="AA70" s="113">
        <f t="shared" si="17"/>
        <v>19.915769999999839</v>
      </c>
    </row>
    <row r="71" spans="1:27" ht="15" thickBot="1" x14ac:dyDescent="0.4">
      <c r="A71" s="14" t="s">
        <v>195</v>
      </c>
      <c r="B71" s="167">
        <v>431.30653000000007</v>
      </c>
      <c r="C71" s="168">
        <v>1046.7086400000001</v>
      </c>
      <c r="D71" s="168">
        <v>1226.2787199999998</v>
      </c>
      <c r="E71" s="168">
        <v>2149.9095699999998</v>
      </c>
      <c r="F71" s="168">
        <v>896.99470000000019</v>
      </c>
      <c r="G71" s="168">
        <v>2303.1691099999998</v>
      </c>
      <c r="H71" s="168">
        <v>416.16831000000002</v>
      </c>
      <c r="I71" s="168">
        <v>1676.1995099999999</v>
      </c>
      <c r="J71" s="168">
        <v>1051.0404899999999</v>
      </c>
      <c r="K71" s="168">
        <v>2159.7995700000001</v>
      </c>
      <c r="L71" s="168">
        <v>2415.9028400000002</v>
      </c>
      <c r="M71" s="168">
        <v>804.04671999999982</v>
      </c>
      <c r="N71" s="168">
        <v>388.78760000000005</v>
      </c>
      <c r="O71" s="168">
        <v>17244.853449999999</v>
      </c>
      <c r="P71" s="167">
        <v>2247.0239699999997</v>
      </c>
      <c r="Q71" s="168">
        <v>181.89197000000001</v>
      </c>
      <c r="R71" s="168">
        <v>114.10510000000001</v>
      </c>
      <c r="S71" s="169">
        <v>2561.2059300000001</v>
      </c>
      <c r="T71" s="169">
        <v>19806.059489999996</v>
      </c>
      <c r="U71" s="167">
        <v>763.5619999999999</v>
      </c>
      <c r="V71" s="168">
        <v>2274.6665300000004</v>
      </c>
      <c r="W71" s="168">
        <v>1431.41128</v>
      </c>
      <c r="X71" s="169">
        <v>4643.2798799999991</v>
      </c>
      <c r="Y71" s="109">
        <f t="shared" si="18"/>
        <v>278.54113999999754</v>
      </c>
      <c r="Z71" s="109">
        <f t="shared" si="19"/>
        <v>18.184889999999996</v>
      </c>
      <c r="AA71" s="110">
        <f t="shared" si="17"/>
        <v>173.64006999999856</v>
      </c>
    </row>
    <row r="72" spans="1:27" x14ac:dyDescent="0.35">
      <c r="A72" t="s">
        <v>227</v>
      </c>
      <c r="F72" s="41"/>
      <c r="G72" s="21"/>
      <c r="H72" s="120"/>
      <c r="J72" s="21"/>
      <c r="P72" s="58"/>
      <c r="Q72" s="120"/>
      <c r="R72" s="120"/>
    </row>
    <row r="73" spans="1:27" x14ac:dyDescent="0.35">
      <c r="A73" s="131" t="s">
        <v>385</v>
      </c>
    </row>
    <row r="75" spans="1:27" ht="23.5" x14ac:dyDescent="0.55000000000000004">
      <c r="A75" s="186" t="s">
        <v>400</v>
      </c>
      <c r="E75" s="56"/>
      <c r="G75" t="str">
        <f>$F$55</f>
        <v>pour la sous-partie diffusable (non couverte par le secret statistique)</v>
      </c>
    </row>
    <row r="76" spans="1:27" ht="15" thickBot="1" x14ac:dyDescent="0.4">
      <c r="A76" t="s">
        <v>942</v>
      </c>
    </row>
    <row r="77" spans="1:27" s="20" customFormat="1" ht="28.5" customHeight="1" x14ac:dyDescent="0.45">
      <c r="A77" s="178" t="str">
        <f t="shared" ref="A77" si="20">A56</f>
        <v>Etablissement</v>
      </c>
      <c r="B77" s="176"/>
      <c r="C77" s="418" t="s">
        <v>235</v>
      </c>
      <c r="D77" s="418"/>
      <c r="E77" s="418"/>
      <c r="F77" s="418"/>
      <c r="G77" s="418"/>
      <c r="H77" s="418"/>
      <c r="I77" s="418"/>
      <c r="J77" s="418"/>
      <c r="K77" s="418"/>
      <c r="L77" s="418"/>
      <c r="M77" s="418"/>
      <c r="N77" s="418"/>
      <c r="O77" s="419"/>
      <c r="P77" s="395" t="s">
        <v>0</v>
      </c>
      <c r="Q77" s="396"/>
      <c r="R77" s="396"/>
      <c r="S77" s="397"/>
      <c r="T77" s="252" t="s">
        <v>1</v>
      </c>
      <c r="U77" s="395" t="s">
        <v>2</v>
      </c>
      <c r="V77" s="396"/>
      <c r="W77" s="396"/>
      <c r="X77" s="397"/>
    </row>
    <row r="78" spans="1:27" s="20" customFormat="1" ht="28.5" customHeight="1" x14ac:dyDescent="0.35">
      <c r="A78" s="178" t="str">
        <f>B56</f>
        <v>(Tous)</v>
      </c>
      <c r="B78" s="177"/>
      <c r="C78" s="387" t="s">
        <v>4</v>
      </c>
      <c r="D78" s="387"/>
      <c r="E78" s="387" t="s">
        <v>5</v>
      </c>
      <c r="F78" s="387"/>
      <c r="G78" s="387"/>
      <c r="H78" s="226" t="s">
        <v>6</v>
      </c>
      <c r="I78" s="387" t="s">
        <v>7</v>
      </c>
      <c r="J78" s="387"/>
      <c r="K78" s="387"/>
      <c r="L78" s="387"/>
      <c r="M78" s="387"/>
      <c r="N78" s="387"/>
      <c r="O78" s="106" t="s">
        <v>197</v>
      </c>
      <c r="P78" s="181"/>
      <c r="Q78" s="60"/>
      <c r="R78" s="60"/>
      <c r="S78" s="182"/>
      <c r="T78" s="183"/>
      <c r="U78" s="181"/>
      <c r="V78" s="60"/>
      <c r="W78" s="60"/>
      <c r="X78" s="183"/>
    </row>
    <row r="79" spans="1:27" ht="52" x14ac:dyDescent="0.35">
      <c r="A79" s="17" t="s">
        <v>204</v>
      </c>
      <c r="B79" s="148" t="s">
        <v>3</v>
      </c>
      <c r="C79" s="31" t="s">
        <v>14</v>
      </c>
      <c r="D79" s="31" t="s">
        <v>15</v>
      </c>
      <c r="E79" s="31" t="s">
        <v>16</v>
      </c>
      <c r="F79" s="31" t="s">
        <v>17</v>
      </c>
      <c r="G79" s="31" t="s">
        <v>18</v>
      </c>
      <c r="H79" s="31" t="s">
        <v>6</v>
      </c>
      <c r="I79" s="31" t="s">
        <v>19</v>
      </c>
      <c r="J79" s="31" t="s">
        <v>20</v>
      </c>
      <c r="K79" s="31" t="s">
        <v>21</v>
      </c>
      <c r="L79" s="31" t="s">
        <v>22</v>
      </c>
      <c r="M79" s="31" t="s">
        <v>23</v>
      </c>
      <c r="N79" s="31" t="s">
        <v>24</v>
      </c>
      <c r="O79" s="31" t="s">
        <v>197</v>
      </c>
      <c r="P79" s="148" t="s">
        <v>25</v>
      </c>
      <c r="Q79" s="31" t="s">
        <v>26</v>
      </c>
      <c r="R79" s="31" t="s">
        <v>383</v>
      </c>
      <c r="S79" s="149" t="s">
        <v>198</v>
      </c>
      <c r="T79" s="149" t="s">
        <v>1</v>
      </c>
      <c r="U79" s="148" t="s">
        <v>4</v>
      </c>
      <c r="V79" s="31" t="s">
        <v>5</v>
      </c>
      <c r="W79" s="31" t="s">
        <v>7</v>
      </c>
      <c r="X79" s="149" t="s">
        <v>8</v>
      </c>
    </row>
    <row r="80" spans="1:27" x14ac:dyDescent="0.35">
      <c r="A80" s="14">
        <v>2025</v>
      </c>
      <c r="B80" s="307">
        <f>IF(B$32=0,"",B60/B$32*100)</f>
        <v>3.9586780626780631</v>
      </c>
      <c r="C80" s="308">
        <f t="shared" ref="C80:X80" si="21">IF(C$32=0,"",C60/C$32*100)</f>
        <v>1.516929359823399</v>
      </c>
      <c r="D80" s="308">
        <f t="shared" si="21"/>
        <v>1.7528864994026279</v>
      </c>
      <c r="E80" s="308">
        <f t="shared" si="21"/>
        <v>3.1038246624662462</v>
      </c>
      <c r="F80" s="308">
        <f t="shared" si="21"/>
        <v>2.4285514264264267</v>
      </c>
      <c r="G80" s="308">
        <f t="shared" si="21"/>
        <v>2.340221761658031</v>
      </c>
      <c r="H80" s="308">
        <f t="shared" si="21"/>
        <v>2.2214264602392677</v>
      </c>
      <c r="I80" s="308">
        <f t="shared" si="21"/>
        <v>2.4169183035714288</v>
      </c>
      <c r="J80" s="308">
        <f t="shared" si="21"/>
        <v>1.7001026229508196</v>
      </c>
      <c r="K80" s="308">
        <f t="shared" si="21"/>
        <v>2.3378303938859508</v>
      </c>
      <c r="L80" s="308">
        <f t="shared" si="21"/>
        <v>2.2949363987967346</v>
      </c>
      <c r="M80" s="308">
        <f t="shared" si="21"/>
        <v>2.1960814419225634</v>
      </c>
      <c r="N80" s="308">
        <f t="shared" si="21"/>
        <v>1.8603833333333333</v>
      </c>
      <c r="O80" s="308">
        <f t="shared" si="21"/>
        <v>2.2896775678152843</v>
      </c>
      <c r="P80" s="307">
        <f t="shared" si="21"/>
        <v>3.0671757193938363</v>
      </c>
      <c r="Q80" s="308">
        <f t="shared" si="21"/>
        <v>5.8102205882352935</v>
      </c>
      <c r="R80" s="308">
        <f t="shared" si="21"/>
        <v>1.6338016304347829</v>
      </c>
      <c r="S80" s="309">
        <f t="shared" si="21"/>
        <v>3.1559762746831708</v>
      </c>
      <c r="T80" s="309">
        <f t="shared" si="21"/>
        <v>2.390920985102901</v>
      </c>
      <c r="U80" s="307">
        <f t="shared" si="21"/>
        <v>3.1019865278628296</v>
      </c>
      <c r="V80" s="308">
        <f t="shared" si="21"/>
        <v>2.748370122630992</v>
      </c>
      <c r="W80" s="308">
        <f t="shared" si="21"/>
        <v>2.2717187336473046</v>
      </c>
      <c r="X80" s="309">
        <f t="shared" si="21"/>
        <v>2.6415781735010615</v>
      </c>
    </row>
    <row r="81" spans="1:24" x14ac:dyDescent="0.35">
      <c r="A81" s="14">
        <v>2026</v>
      </c>
      <c r="B81" s="150">
        <f t="shared" ref="B81:X81" si="22">IF(B$32=0,"",B61/B$32*100)</f>
        <v>3.3515289648622986</v>
      </c>
      <c r="C81" s="151">
        <f t="shared" si="22"/>
        <v>1.6411802796173658</v>
      </c>
      <c r="D81" s="151">
        <f t="shared" si="22"/>
        <v>1.9557280764635598</v>
      </c>
      <c r="E81" s="151">
        <f t="shared" si="22"/>
        <v>3.1836379837983797</v>
      </c>
      <c r="F81" s="151">
        <f t="shared" si="22"/>
        <v>2.674086336336337</v>
      </c>
      <c r="G81" s="151">
        <f t="shared" si="22"/>
        <v>2.5015185788304981</v>
      </c>
      <c r="H81" s="151">
        <f t="shared" si="22"/>
        <v>2.2586699507389163</v>
      </c>
      <c r="I81" s="151">
        <f t="shared" si="22"/>
        <v>2.698153125000001</v>
      </c>
      <c r="J81" s="151">
        <f t="shared" si="22"/>
        <v>1.8711304918032783</v>
      </c>
      <c r="K81" s="151">
        <f t="shared" si="22"/>
        <v>2.4441850382128165</v>
      </c>
      <c r="L81" s="151">
        <f t="shared" si="22"/>
        <v>2.5350525712648615</v>
      </c>
      <c r="M81" s="151">
        <f t="shared" si="22"/>
        <v>2.5596003560302631</v>
      </c>
      <c r="N81" s="151">
        <f t="shared" si="22"/>
        <v>2.23455</v>
      </c>
      <c r="O81" s="151">
        <f t="shared" si="22"/>
        <v>2.4566244076522552</v>
      </c>
      <c r="P81" s="150">
        <f t="shared" si="22"/>
        <v>3.4930521028435226</v>
      </c>
      <c r="Q81" s="151">
        <f t="shared" si="22"/>
        <v>5.5362310924369762</v>
      </c>
      <c r="R81" s="151">
        <f t="shared" si="22"/>
        <v>2.3228668478260874</v>
      </c>
      <c r="S81" s="152">
        <f t="shared" si="22"/>
        <v>3.5456958443855005</v>
      </c>
      <c r="T81" s="152">
        <f t="shared" si="22"/>
        <v>2.5839031774735211</v>
      </c>
      <c r="U81" s="150">
        <f t="shared" si="22"/>
        <v>3.2581194121249242</v>
      </c>
      <c r="V81" s="151">
        <f t="shared" si="22"/>
        <v>2.9217908902691518</v>
      </c>
      <c r="W81" s="151">
        <f t="shared" si="22"/>
        <v>2.4235729984301413</v>
      </c>
      <c r="X81" s="152">
        <f t="shared" si="22"/>
        <v>2.7905236889397154</v>
      </c>
    </row>
    <row r="82" spans="1:24" x14ac:dyDescent="0.35">
      <c r="A82" s="14">
        <v>2027</v>
      </c>
      <c r="B82" s="150">
        <f t="shared" ref="B82:X82" si="23">IF(B$32=0,"",B62/B$32*100)</f>
        <v>3.9406761633428302</v>
      </c>
      <c r="C82" s="151">
        <f t="shared" si="23"/>
        <v>1.8582075055187639</v>
      </c>
      <c r="D82" s="151">
        <f t="shared" si="23"/>
        <v>2.1110972520907998</v>
      </c>
      <c r="E82" s="151">
        <f t="shared" si="23"/>
        <v>3.3253173717371736</v>
      </c>
      <c r="F82" s="151">
        <f t="shared" si="23"/>
        <v>3.0362642642642639</v>
      </c>
      <c r="G82" s="151">
        <f t="shared" si="23"/>
        <v>2.827097557364914</v>
      </c>
      <c r="H82" s="151">
        <f t="shared" si="23"/>
        <v>2.5513589021815628</v>
      </c>
      <c r="I82" s="151">
        <f t="shared" si="23"/>
        <v>3.057661830357143</v>
      </c>
      <c r="J82" s="151">
        <f t="shared" si="23"/>
        <v>2.2493760655737707</v>
      </c>
      <c r="K82" s="151">
        <f t="shared" si="23"/>
        <v>2.6319966196355096</v>
      </c>
      <c r="L82" s="151">
        <f t="shared" si="23"/>
        <v>2.7996165305830121</v>
      </c>
      <c r="M82" s="151">
        <f t="shared" si="23"/>
        <v>2.8376702269692928</v>
      </c>
      <c r="N82" s="151">
        <f t="shared" si="23"/>
        <v>2.3720675000000004</v>
      </c>
      <c r="O82" s="151">
        <f t="shared" si="23"/>
        <v>2.7201341289806726</v>
      </c>
      <c r="P82" s="150">
        <f t="shared" si="23"/>
        <v>3.7332770304784608</v>
      </c>
      <c r="Q82" s="151">
        <f t="shared" si="23"/>
        <v>4.4084243697478991</v>
      </c>
      <c r="R82" s="151">
        <f t="shared" si="23"/>
        <v>2.5390516304347828</v>
      </c>
      <c r="S82" s="152">
        <f t="shared" si="23"/>
        <v>3.6902203065134094</v>
      </c>
      <c r="T82" s="152">
        <f t="shared" si="23"/>
        <v>2.8335071385516208</v>
      </c>
      <c r="U82" s="150">
        <f t="shared" si="23"/>
        <v>3.529701163502756</v>
      </c>
      <c r="V82" s="151">
        <f t="shared" si="23"/>
        <v>3.0615682433508526</v>
      </c>
      <c r="W82" s="151">
        <f t="shared" si="23"/>
        <v>2.621739665096809</v>
      </c>
      <c r="X82" s="152">
        <f t="shared" si="23"/>
        <v>2.9652252899852947</v>
      </c>
    </row>
    <row r="83" spans="1:24" x14ac:dyDescent="0.35">
      <c r="A83" s="14">
        <v>2028</v>
      </c>
      <c r="B83" s="150">
        <f t="shared" ref="B83:X83" si="24">IF(B$32=0,"",B63/B$32*100)</f>
        <v>3.8314767331433992</v>
      </c>
      <c r="C83" s="151">
        <f t="shared" si="24"/>
        <v>1.9835670836399322</v>
      </c>
      <c r="D83" s="151">
        <f t="shared" si="24"/>
        <v>2.3504167264038234</v>
      </c>
      <c r="E83" s="151">
        <f t="shared" si="24"/>
        <v>3.3739182718271823</v>
      </c>
      <c r="F83" s="151">
        <f t="shared" si="24"/>
        <v>3.1072815315315321</v>
      </c>
      <c r="G83" s="151">
        <f t="shared" si="24"/>
        <v>2.9450743153219836</v>
      </c>
      <c r="H83" s="151">
        <f t="shared" si="24"/>
        <v>2.4526706544686845</v>
      </c>
      <c r="I83" s="151">
        <f t="shared" si="24"/>
        <v>3.1765633928571422</v>
      </c>
      <c r="J83" s="151">
        <f t="shared" si="24"/>
        <v>2.6705399999999999</v>
      </c>
      <c r="K83" s="151">
        <f t="shared" si="24"/>
        <v>2.7918049676660774</v>
      </c>
      <c r="L83" s="151">
        <f t="shared" si="24"/>
        <v>2.9914976364417702</v>
      </c>
      <c r="M83" s="151">
        <f t="shared" si="24"/>
        <v>3.0582843791722283</v>
      </c>
      <c r="N83" s="151">
        <f t="shared" si="24"/>
        <v>2.4726225000000004</v>
      </c>
      <c r="O83" s="151">
        <f t="shared" si="24"/>
        <v>2.863277872033386</v>
      </c>
      <c r="P83" s="150">
        <f t="shared" si="24"/>
        <v>3.8409029456836379</v>
      </c>
      <c r="Q83" s="151">
        <f t="shared" si="24"/>
        <v>3.6014747899159665</v>
      </c>
      <c r="R83" s="151">
        <f t="shared" si="24"/>
        <v>2.8052581521739133</v>
      </c>
      <c r="S83" s="152">
        <f t="shared" si="24"/>
        <v>3.7417191276156796</v>
      </c>
      <c r="T83" s="152">
        <f t="shared" si="24"/>
        <v>2.96594056660639</v>
      </c>
      <c r="U83" s="150">
        <f t="shared" si="24"/>
        <v>3.6112192284139595</v>
      </c>
      <c r="V83" s="151">
        <f t="shared" si="24"/>
        <v>3.1763019589106536</v>
      </c>
      <c r="W83" s="151">
        <f t="shared" si="24"/>
        <v>2.8251567242281528</v>
      </c>
      <c r="X83" s="152">
        <f t="shared" si="24"/>
        <v>3.1056471981702334</v>
      </c>
    </row>
    <row r="84" spans="1:24" x14ac:dyDescent="0.35">
      <c r="A84" s="14">
        <v>2029</v>
      </c>
      <c r="B84" s="150">
        <f t="shared" ref="B84:X84" si="25">IF(B$32=0,"",B64/B$32*100)</f>
        <v>3.5042051282051281</v>
      </c>
      <c r="C84" s="151">
        <f t="shared" si="25"/>
        <v>2.0953804267843998</v>
      </c>
      <c r="D84" s="151">
        <f t="shared" si="25"/>
        <v>2.4260755077658311</v>
      </c>
      <c r="E84" s="151">
        <f t="shared" si="25"/>
        <v>3.4518783078307838</v>
      </c>
      <c r="F84" s="151">
        <f t="shared" si="25"/>
        <v>3.0491234984984992</v>
      </c>
      <c r="G84" s="151">
        <f t="shared" si="25"/>
        <v>3.0595832716506295</v>
      </c>
      <c r="H84" s="151">
        <f t="shared" si="25"/>
        <v>2.6113237156931741</v>
      </c>
      <c r="I84" s="151">
        <f t="shared" si="25"/>
        <v>3.2729316964285693</v>
      </c>
      <c r="J84" s="151">
        <f t="shared" si="25"/>
        <v>2.943132131147542</v>
      </c>
      <c r="K84" s="151">
        <f t="shared" si="25"/>
        <v>2.8468155496766614</v>
      </c>
      <c r="L84" s="151">
        <f t="shared" si="25"/>
        <v>3.1183506660936833</v>
      </c>
      <c r="M84" s="151">
        <f t="shared" si="25"/>
        <v>3.1248206497552298</v>
      </c>
      <c r="N84" s="151">
        <f t="shared" si="25"/>
        <v>2.7662208333333331</v>
      </c>
      <c r="O84" s="151">
        <f t="shared" si="25"/>
        <v>2.9575211295072052</v>
      </c>
      <c r="P84" s="150">
        <f t="shared" si="25"/>
        <v>3.8544951472841809</v>
      </c>
      <c r="Q84" s="151">
        <f t="shared" si="25"/>
        <v>2.8044306722689072</v>
      </c>
      <c r="R84" s="151">
        <f t="shared" si="25"/>
        <v>2.8769021739130438</v>
      </c>
      <c r="S84" s="152">
        <f t="shared" si="25"/>
        <v>3.7145940170940173</v>
      </c>
      <c r="T84" s="152">
        <f t="shared" si="25"/>
        <v>3.0459994316714027</v>
      </c>
      <c r="U84" s="150">
        <f t="shared" si="25"/>
        <v>3.9643270055113291</v>
      </c>
      <c r="V84" s="151">
        <f t="shared" si="25"/>
        <v>3.203799808886767</v>
      </c>
      <c r="W84" s="151">
        <f t="shared" si="25"/>
        <v>3.0654743589743583</v>
      </c>
      <c r="X84" s="152">
        <f t="shared" si="25"/>
        <v>3.2526253063224959</v>
      </c>
    </row>
    <row r="85" spans="1:24" x14ac:dyDescent="0.35">
      <c r="A85" s="14">
        <v>2030</v>
      </c>
      <c r="B85" s="150">
        <f t="shared" ref="B85:X85" si="26">IF(B$32=0,"",B65/B$32*100)</f>
        <v>3.6146970560303888</v>
      </c>
      <c r="C85" s="151">
        <f t="shared" si="26"/>
        <v>2.2485067451557508</v>
      </c>
      <c r="D85" s="151">
        <f t="shared" si="26"/>
        <v>2.5599952210274792</v>
      </c>
      <c r="E85" s="151">
        <f t="shared" si="26"/>
        <v>3.535132853285329</v>
      </c>
      <c r="F85" s="151">
        <f t="shared" si="26"/>
        <v>3.1794838588588585</v>
      </c>
      <c r="G85" s="151">
        <f t="shared" si="26"/>
        <v>3.1765116210214654</v>
      </c>
      <c r="H85" s="151">
        <f t="shared" si="26"/>
        <v>2.6479218859957778</v>
      </c>
      <c r="I85" s="151">
        <f t="shared" si="26"/>
        <v>3.4610776785714288</v>
      </c>
      <c r="J85" s="151">
        <f t="shared" si="26"/>
        <v>3.2809737704918027</v>
      </c>
      <c r="K85" s="151">
        <f t="shared" si="26"/>
        <v>2.9328750734861844</v>
      </c>
      <c r="L85" s="151">
        <f t="shared" si="26"/>
        <v>3.283885259991405</v>
      </c>
      <c r="M85" s="151">
        <f t="shared" si="26"/>
        <v>3.2767013796172675</v>
      </c>
      <c r="N85" s="151">
        <f t="shared" si="26"/>
        <v>3.1181225000000015</v>
      </c>
      <c r="O85" s="151">
        <f t="shared" si="26"/>
        <v>3.1018122428284491</v>
      </c>
      <c r="P85" s="150">
        <f t="shared" si="26"/>
        <v>3.6669855269879115</v>
      </c>
      <c r="Q85" s="151">
        <f t="shared" si="26"/>
        <v>3.2259810924369745</v>
      </c>
      <c r="R85" s="151">
        <f t="shared" si="26"/>
        <v>3.2089076086956525</v>
      </c>
      <c r="S85" s="152">
        <f t="shared" si="26"/>
        <v>3.6009954317712936</v>
      </c>
      <c r="T85" s="152">
        <f t="shared" si="26"/>
        <v>3.1601513131835022</v>
      </c>
      <c r="U85" s="150">
        <f t="shared" si="26"/>
        <v>4.3780183710961413</v>
      </c>
      <c r="V85" s="151">
        <f t="shared" si="26"/>
        <v>3.2878886765408502</v>
      </c>
      <c r="W85" s="151">
        <f t="shared" si="26"/>
        <v>3.4107333856619579</v>
      </c>
      <c r="X85" s="152">
        <f t="shared" si="26"/>
        <v>3.4676572455481121</v>
      </c>
    </row>
    <row r="86" spans="1:24" x14ac:dyDescent="0.35">
      <c r="A86" s="14">
        <v>2031</v>
      </c>
      <c r="B86" s="150">
        <f t="shared" ref="B86:X86" si="27">IF(B$32=0,"",B66/B$32*100)</f>
        <v>3.651042735042735</v>
      </c>
      <c r="C86" s="151">
        <f t="shared" si="27"/>
        <v>2.4365283296541582</v>
      </c>
      <c r="D86" s="151">
        <f t="shared" si="27"/>
        <v>2.8435359617682199</v>
      </c>
      <c r="E86" s="151">
        <f t="shared" si="27"/>
        <v>3.6095108910891094</v>
      </c>
      <c r="F86" s="151">
        <f t="shared" si="27"/>
        <v>3.1777147147147162</v>
      </c>
      <c r="G86" s="151">
        <f t="shared" si="27"/>
        <v>3.2954765358993341</v>
      </c>
      <c r="H86" s="151">
        <f t="shared" si="27"/>
        <v>2.7241062631949338</v>
      </c>
      <c r="I86" s="151">
        <f t="shared" si="27"/>
        <v>3.6353046874999997</v>
      </c>
      <c r="J86" s="151">
        <f t="shared" si="27"/>
        <v>3.5707170491803284</v>
      </c>
      <c r="K86" s="151">
        <f t="shared" si="27"/>
        <v>3.0480010288065835</v>
      </c>
      <c r="L86" s="151">
        <f t="shared" si="27"/>
        <v>3.3926933104139807</v>
      </c>
      <c r="M86" s="151">
        <f t="shared" si="27"/>
        <v>3.4639483756119271</v>
      </c>
      <c r="N86" s="151">
        <f t="shared" si="27"/>
        <v>3.2277425000000006</v>
      </c>
      <c r="O86" s="151">
        <f t="shared" si="27"/>
        <v>3.2394969870707295</v>
      </c>
      <c r="P86" s="150">
        <f t="shared" si="27"/>
        <v>3.6100362676655888</v>
      </c>
      <c r="Q86" s="151">
        <f t="shared" si="27"/>
        <v>3.0173466386554622</v>
      </c>
      <c r="R86" s="151">
        <f t="shared" si="27"/>
        <v>3.1230978260869557</v>
      </c>
      <c r="S86" s="152">
        <f t="shared" si="27"/>
        <v>3.532657088122606</v>
      </c>
      <c r="T86" s="152">
        <f t="shared" si="27"/>
        <v>3.2737584259020061</v>
      </c>
      <c r="U86" s="150">
        <f t="shared" si="27"/>
        <v>4.5967844458052669</v>
      </c>
      <c r="V86" s="151">
        <f t="shared" si="27"/>
        <v>3.2942403248924994</v>
      </c>
      <c r="W86" s="151">
        <f t="shared" si="27"/>
        <v>3.7171868131868133</v>
      </c>
      <c r="X86" s="152">
        <f t="shared" si="27"/>
        <v>3.5983748570495022</v>
      </c>
    </row>
    <row r="87" spans="1:24" x14ac:dyDescent="0.35">
      <c r="A87" s="14">
        <v>2032</v>
      </c>
      <c r="B87" s="150">
        <f t="shared" ref="B87:X87" si="28">IF(B$32=0,"",B67/B$32*100)</f>
        <v>3.5976951566951567</v>
      </c>
      <c r="C87" s="151">
        <f t="shared" si="28"/>
        <v>2.6350865832720132</v>
      </c>
      <c r="D87" s="151">
        <f t="shared" si="28"/>
        <v>3.0087923536439654</v>
      </c>
      <c r="E87" s="151">
        <f t="shared" si="28"/>
        <v>3.6523917191719177</v>
      </c>
      <c r="F87" s="151">
        <f t="shared" si="28"/>
        <v>3.1296137387387382</v>
      </c>
      <c r="G87" s="151">
        <f t="shared" si="28"/>
        <v>3.3549549962990364</v>
      </c>
      <c r="H87" s="151">
        <f t="shared" si="28"/>
        <v>2.8059366643209009</v>
      </c>
      <c r="I87" s="151">
        <f t="shared" si="28"/>
        <v>3.754301785714286</v>
      </c>
      <c r="J87" s="151">
        <f t="shared" si="28"/>
        <v>3.8473672131147523</v>
      </c>
      <c r="K87" s="151">
        <f t="shared" si="28"/>
        <v>3.1302527924750128</v>
      </c>
      <c r="L87" s="151">
        <f t="shared" si="28"/>
        <v>3.4869406961753326</v>
      </c>
      <c r="M87" s="151">
        <f t="shared" si="28"/>
        <v>3.640399643969737</v>
      </c>
      <c r="N87" s="151">
        <f t="shared" si="28"/>
        <v>3.3482725000000007</v>
      </c>
      <c r="O87" s="151">
        <f t="shared" si="28"/>
        <v>3.3459871487353485</v>
      </c>
      <c r="P87" s="150">
        <f t="shared" si="28"/>
        <v>3.3597890345649568</v>
      </c>
      <c r="Q87" s="151">
        <f t="shared" si="28"/>
        <v>2.2930735294117648</v>
      </c>
      <c r="R87" s="151">
        <f t="shared" si="28"/>
        <v>3.2052826086956516</v>
      </c>
      <c r="S87" s="152">
        <f t="shared" si="28"/>
        <v>3.2726557618626586</v>
      </c>
      <c r="T87" s="152">
        <f t="shared" si="28"/>
        <v>3.3374170670799961</v>
      </c>
      <c r="U87" s="150">
        <f t="shared" si="28"/>
        <v>4.7342180036742176</v>
      </c>
      <c r="V87" s="151">
        <f t="shared" si="28"/>
        <v>3.3497365822583198</v>
      </c>
      <c r="W87" s="151">
        <f t="shared" si="28"/>
        <v>3.8701787022501306</v>
      </c>
      <c r="X87" s="152">
        <f t="shared" si="28"/>
        <v>3.6920107008658718</v>
      </c>
    </row>
    <row r="88" spans="1:24" x14ac:dyDescent="0.35">
      <c r="A88" s="14">
        <v>2033</v>
      </c>
      <c r="B88" s="150">
        <f t="shared" ref="B88:X88" si="29">IF(B$32=0,"",B68/B$32*100)</f>
        <v>3.7200322886989552</v>
      </c>
      <c r="C88" s="151">
        <f t="shared" si="29"/>
        <v>2.8292263919548692</v>
      </c>
      <c r="D88" s="151">
        <f t="shared" si="29"/>
        <v>3.1849722819593786</v>
      </c>
      <c r="E88" s="151">
        <f t="shared" si="29"/>
        <v>3.7901945994599471</v>
      </c>
      <c r="F88" s="151">
        <f t="shared" si="29"/>
        <v>3.2246719219219204</v>
      </c>
      <c r="G88" s="151">
        <f t="shared" si="29"/>
        <v>3.4966461880088819</v>
      </c>
      <c r="H88" s="151">
        <f t="shared" si="29"/>
        <v>2.7792413793103452</v>
      </c>
      <c r="I88" s="151">
        <f t="shared" si="29"/>
        <v>3.8820082589285723</v>
      </c>
      <c r="J88" s="151">
        <f t="shared" si="29"/>
        <v>4.0507304918032787</v>
      </c>
      <c r="K88" s="151">
        <f t="shared" si="29"/>
        <v>3.141507936507939</v>
      </c>
      <c r="L88" s="151">
        <f t="shared" si="29"/>
        <v>3.5902155851597186</v>
      </c>
      <c r="M88" s="151">
        <f t="shared" si="29"/>
        <v>3.7633845126835772</v>
      </c>
      <c r="N88" s="151">
        <f t="shared" si="29"/>
        <v>3.6230449999999998</v>
      </c>
      <c r="O88" s="151">
        <f t="shared" si="29"/>
        <v>3.4665426197858777</v>
      </c>
      <c r="P88" s="150">
        <f t="shared" si="29"/>
        <v>3.2371123786821054</v>
      </c>
      <c r="Q88" s="151">
        <f t="shared" si="29"/>
        <v>2.4958445378151257</v>
      </c>
      <c r="R88" s="151">
        <f t="shared" si="29"/>
        <v>3.1233532608695649</v>
      </c>
      <c r="S88" s="152">
        <f t="shared" si="29"/>
        <v>3.1808267020335985</v>
      </c>
      <c r="T88" s="152">
        <f t="shared" si="29"/>
        <v>3.4331512442951864</v>
      </c>
      <c r="U88" s="150">
        <f t="shared" si="29"/>
        <v>5.1424482547458652</v>
      </c>
      <c r="V88" s="151">
        <f t="shared" si="29"/>
        <v>3.5286128364389233</v>
      </c>
      <c r="W88" s="151">
        <f t="shared" si="29"/>
        <v>4.1095303506017791</v>
      </c>
      <c r="X88" s="152">
        <f t="shared" si="29"/>
        <v>3.9251801176278382</v>
      </c>
    </row>
    <row r="89" spans="1:24" x14ac:dyDescent="0.35">
      <c r="A89" s="14">
        <v>2034</v>
      </c>
      <c r="B89" s="150">
        <f t="shared" ref="B89:X89" si="30">IF(B$32=0,"",B69/B$32*100)</f>
        <v>3.8450265906932581</v>
      </c>
      <c r="C89" s="151">
        <f t="shared" si="30"/>
        <v>3.1101491292617118</v>
      </c>
      <c r="D89" s="151">
        <f t="shared" si="30"/>
        <v>3.4518152927120673</v>
      </c>
      <c r="E89" s="151">
        <f t="shared" si="30"/>
        <v>3.8312502250225027</v>
      </c>
      <c r="F89" s="151">
        <f t="shared" si="30"/>
        <v>3.304487612612613</v>
      </c>
      <c r="G89" s="151">
        <f t="shared" si="30"/>
        <v>3.5116344929681707</v>
      </c>
      <c r="H89" s="151">
        <f t="shared" si="30"/>
        <v>3.083485573539761</v>
      </c>
      <c r="I89" s="151">
        <f t="shared" si="30"/>
        <v>3.9581433035714291</v>
      </c>
      <c r="J89" s="151">
        <f t="shared" si="30"/>
        <v>4.1677695081967201</v>
      </c>
      <c r="K89" s="151">
        <f t="shared" si="30"/>
        <v>3.1507646972369199</v>
      </c>
      <c r="L89" s="151">
        <f t="shared" si="30"/>
        <v>3.5400340925368869</v>
      </c>
      <c r="M89" s="151">
        <f t="shared" si="30"/>
        <v>3.8541526479750781</v>
      </c>
      <c r="N89" s="151">
        <f t="shared" si="30"/>
        <v>3.7906216666666674</v>
      </c>
      <c r="O89" s="151">
        <f t="shared" si="30"/>
        <v>3.5497141129897223</v>
      </c>
      <c r="P89" s="150">
        <f t="shared" si="30"/>
        <v>3.3575659799080531</v>
      </c>
      <c r="Q89" s="151">
        <f t="shared" si="30"/>
        <v>2.5937941176470583</v>
      </c>
      <c r="R89" s="151">
        <f t="shared" si="30"/>
        <v>3.0980679347826086</v>
      </c>
      <c r="S89" s="152">
        <f t="shared" si="30"/>
        <v>3.2939622752726194</v>
      </c>
      <c r="T89" s="152">
        <f t="shared" si="30"/>
        <v>3.5198246964608617</v>
      </c>
      <c r="U89" s="150">
        <f t="shared" si="30"/>
        <v>5.1544090630740955</v>
      </c>
      <c r="V89" s="151">
        <f t="shared" si="30"/>
        <v>3.7132904921165792</v>
      </c>
      <c r="W89" s="151">
        <f t="shared" si="30"/>
        <v>4.3738498168498152</v>
      </c>
      <c r="X89" s="152">
        <f t="shared" si="30"/>
        <v>4.1140390459075302</v>
      </c>
    </row>
    <row r="90" spans="1:24" x14ac:dyDescent="0.35">
      <c r="A90" s="14">
        <v>2035</v>
      </c>
      <c r="B90" s="150">
        <f t="shared" ref="B90:X90" si="31">IF(B$32=0,"",B70/B$32*100)</f>
        <v>3.944725546058879</v>
      </c>
      <c r="C90" s="151">
        <f t="shared" si="31"/>
        <v>3.3187392690703947</v>
      </c>
      <c r="D90" s="151">
        <f t="shared" si="31"/>
        <v>3.6564463560334528</v>
      </c>
      <c r="E90" s="151">
        <f t="shared" si="31"/>
        <v>3.8451855985598553</v>
      </c>
      <c r="F90" s="151">
        <f t="shared" si="31"/>
        <v>3.359693318318318</v>
      </c>
      <c r="G90" s="151">
        <f t="shared" si="31"/>
        <v>3.5870484085862326</v>
      </c>
      <c r="H90" s="151">
        <f t="shared" si="31"/>
        <v>3.15086136523575</v>
      </c>
      <c r="I90" s="151">
        <f t="shared" si="31"/>
        <v>4.1021035714285725</v>
      </c>
      <c r="J90" s="151">
        <f t="shared" si="31"/>
        <v>4.1085045901639345</v>
      </c>
      <c r="K90" s="151">
        <f t="shared" si="31"/>
        <v>3.2870518812463265</v>
      </c>
      <c r="L90" s="151">
        <f t="shared" si="31"/>
        <v>3.5736077925798604</v>
      </c>
      <c r="M90" s="151">
        <f t="shared" si="31"/>
        <v>4.0080769915442795</v>
      </c>
      <c r="N90" s="151">
        <f t="shared" si="31"/>
        <v>3.5853183333333343</v>
      </c>
      <c r="O90" s="151">
        <f t="shared" si="31"/>
        <v>3.6386769632793134</v>
      </c>
      <c r="P90" s="150">
        <f t="shared" si="31"/>
        <v>3.0398491401328105</v>
      </c>
      <c r="Q90" s="151">
        <f t="shared" si="31"/>
        <v>2.4257773109243699</v>
      </c>
      <c r="R90" s="151">
        <f t="shared" si="31"/>
        <v>3.0702309782608692</v>
      </c>
      <c r="S90" s="152">
        <f t="shared" si="31"/>
        <v>3.0131954022988512</v>
      </c>
      <c r="T90" s="152">
        <f t="shared" si="31"/>
        <v>3.5655774907431335</v>
      </c>
      <c r="U90" s="150">
        <f t="shared" si="31"/>
        <v>5.2870048989589726</v>
      </c>
      <c r="V90" s="151">
        <f t="shared" si="31"/>
        <v>3.9409732441471572</v>
      </c>
      <c r="W90" s="151">
        <f t="shared" si="31"/>
        <v>4.7627496075353219</v>
      </c>
      <c r="X90" s="152">
        <f t="shared" si="31"/>
        <v>4.3762339487011914</v>
      </c>
    </row>
    <row r="91" spans="1:24" ht="15" thickBot="1" x14ac:dyDescent="0.4">
      <c r="A91" s="16" t="s">
        <v>195</v>
      </c>
      <c r="B91" s="173">
        <f t="shared" ref="B91:X91" si="32">IF(B$32=0,"",B71/B$32*100)</f>
        <v>40.959784425451097</v>
      </c>
      <c r="C91" s="174">
        <f t="shared" si="32"/>
        <v>25.673501103752759</v>
      </c>
      <c r="D91" s="174">
        <f t="shared" si="32"/>
        <v>29.301761529271204</v>
      </c>
      <c r="E91" s="174">
        <f t="shared" si="32"/>
        <v>38.702242484248423</v>
      </c>
      <c r="F91" s="174">
        <f t="shared" si="32"/>
        <v>33.670972222222225</v>
      </c>
      <c r="G91" s="174">
        <f t="shared" si="32"/>
        <v>34.095767727609179</v>
      </c>
      <c r="H91" s="174">
        <f t="shared" si="32"/>
        <v>29.28700281491907</v>
      </c>
      <c r="I91" s="174">
        <f t="shared" si="32"/>
        <v>37.415167633928569</v>
      </c>
      <c r="J91" s="174">
        <f t="shared" si="32"/>
        <v>34.460343934426227</v>
      </c>
      <c r="K91" s="174">
        <f t="shared" si="32"/>
        <v>31.743085978835982</v>
      </c>
      <c r="L91" s="174">
        <f t="shared" si="32"/>
        <v>34.606830540037251</v>
      </c>
      <c r="M91" s="174">
        <f t="shared" si="32"/>
        <v>35.78312060525144</v>
      </c>
      <c r="N91" s="174">
        <f t="shared" si="32"/>
        <v>32.398966666666674</v>
      </c>
      <c r="O91" s="174">
        <f t="shared" si="32"/>
        <v>33.629465180678245</v>
      </c>
      <c r="P91" s="173">
        <f t="shared" si="32"/>
        <v>38.260241273625063</v>
      </c>
      <c r="Q91" s="174">
        <f t="shared" si="32"/>
        <v>38.212598739495803</v>
      </c>
      <c r="R91" s="174">
        <f t="shared" si="32"/>
        <v>31.006820652173918</v>
      </c>
      <c r="S91" s="175">
        <f t="shared" si="32"/>
        <v>37.742498231653407</v>
      </c>
      <c r="T91" s="175">
        <f t="shared" si="32"/>
        <v>34.110151537070514</v>
      </c>
      <c r="U91" s="173">
        <f t="shared" si="32"/>
        <v>46.758236374770355</v>
      </c>
      <c r="V91" s="174">
        <f t="shared" si="32"/>
        <v>36.226573180442749</v>
      </c>
      <c r="W91" s="174">
        <f t="shared" si="32"/>
        <v>37.451891156462587</v>
      </c>
      <c r="X91" s="175">
        <f t="shared" si="32"/>
        <v>37.929095572618849</v>
      </c>
    </row>
    <row r="92" spans="1:24" x14ac:dyDescent="0.35">
      <c r="A92" t="s">
        <v>227</v>
      </c>
      <c r="F92" s="41"/>
      <c r="G92" s="21"/>
      <c r="H92" s="120"/>
      <c r="J92" s="21"/>
      <c r="P92" s="58"/>
      <c r="Q92" s="120"/>
      <c r="R92" s="120"/>
    </row>
    <row r="93" spans="1:24" x14ac:dyDescent="0.35">
      <c r="A93" s="131" t="s">
        <v>386</v>
      </c>
    </row>
    <row r="94" spans="1:24" x14ac:dyDescent="0.35">
      <c r="A94" s="26"/>
    </row>
    <row r="95" spans="1:24" x14ac:dyDescent="0.35">
      <c r="A95" t="s">
        <v>942</v>
      </c>
    </row>
    <row r="96" spans="1:24" x14ac:dyDescent="0.35">
      <c r="A96" s="26"/>
    </row>
  </sheetData>
  <mergeCells count="37">
    <mergeCell ref="Y58:AA58"/>
    <mergeCell ref="A2:I2"/>
    <mergeCell ref="C36:O36"/>
    <mergeCell ref="P36:S36"/>
    <mergeCell ref="U36:X36"/>
    <mergeCell ref="C37:D37"/>
    <mergeCell ref="E37:G37"/>
    <mergeCell ref="I37:N37"/>
    <mergeCell ref="Y9:AA9"/>
    <mergeCell ref="Y30:AA30"/>
    <mergeCell ref="A3:I4"/>
    <mergeCell ref="C29:O29"/>
    <mergeCell ref="P29:S29"/>
    <mergeCell ref="C58:D58"/>
    <mergeCell ref="E58:G58"/>
    <mergeCell ref="I58:N58"/>
    <mergeCell ref="J1:L1"/>
    <mergeCell ref="C57:O57"/>
    <mergeCell ref="P57:S57"/>
    <mergeCell ref="U57:X57"/>
    <mergeCell ref="U29:X29"/>
    <mergeCell ref="C30:D30"/>
    <mergeCell ref="E30:G30"/>
    <mergeCell ref="I30:N30"/>
    <mergeCell ref="P8:S8"/>
    <mergeCell ref="U8:X8"/>
    <mergeCell ref="C9:D9"/>
    <mergeCell ref="E9:G9"/>
    <mergeCell ref="I9:N9"/>
    <mergeCell ref="C8:O8"/>
    <mergeCell ref="J2:L2"/>
    <mergeCell ref="P77:S77"/>
    <mergeCell ref="U77:X77"/>
    <mergeCell ref="C78:D78"/>
    <mergeCell ref="E78:G78"/>
    <mergeCell ref="I78:N78"/>
    <mergeCell ref="C77:O77"/>
  </mergeCells>
  <hyperlinks>
    <hyperlink ref="T1" r:id="rId4" display="https://data.enseignementsup-recherche.gouv.fr/explore/assets/fr-esr-prevision-depart-enseignant-superieur-tutelle-esr-national/" xr:uid="{3701DEA9-E858-42EB-8F10-FE4132C89B46}"/>
    <hyperlink ref="J2" r:id="rId5" xr:uid="{6B038DE4-1222-410F-9B43-5B8EBFB199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5</vt:i4>
      </vt:variant>
    </vt:vector>
  </HeadingPairs>
  <TitlesOfParts>
    <vt:vector size="16" baseType="lpstr">
      <vt:lpstr>Sommaire</vt:lpstr>
      <vt:lpstr>Base_Depart Etab secret</vt:lpstr>
      <vt:lpstr>Eff etab disc</vt:lpstr>
      <vt:lpstr>Retr etab disc</vt:lpstr>
      <vt:lpstr>Tau retr etab disc</vt:lpstr>
      <vt:lpstr>Type cumul</vt:lpstr>
      <vt:lpstr>Type disc cumul</vt:lpstr>
      <vt:lpstr>Depart annuel</vt:lpstr>
      <vt:lpstr>Depart disc annuel</vt:lpstr>
      <vt:lpstr>Liste etab_dif</vt:lpstr>
      <vt:lpstr>Liste</vt:lpstr>
      <vt:lpstr>'Depart annuel'!_Hlk219131106</vt:lpstr>
      <vt:lpstr>'Type cumul'!_Hlk219131106</vt:lpstr>
      <vt:lpstr>'Depart annuel'!_Hlk226731445</vt:lpstr>
      <vt:lpstr>'Type cumul'!_Hlk226731445</vt:lpstr>
      <vt:lpstr>'Type cumul'!_Hlk227159221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 MEURIC</dc:creator>
  <cp:lastModifiedBy>LOUIS MEURIC</cp:lastModifiedBy>
  <dcterms:created xsi:type="dcterms:W3CDTF">2026-04-09T20:45:43Z</dcterms:created>
  <dcterms:modified xsi:type="dcterms:W3CDTF">2026-06-09T15:24:38Z</dcterms:modified>
</cp:coreProperties>
</file>